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neerajpatel/Downloads/UNI 22'/T3/DATA/"/>
    </mc:Choice>
  </mc:AlternateContent>
  <xr:revisionPtr revIDLastSave="0" documentId="13_ncr:1_{F65668A0-3373-2246-911B-A26C449DA320}" xr6:coauthVersionLast="47" xr6:coauthVersionMax="47" xr10:uidLastSave="{00000000-0000-0000-0000-000000000000}"/>
  <bookViews>
    <workbookView xWindow="640" yWindow="540" windowWidth="27640" windowHeight="16280" xr2:uid="{00000000-000D-0000-FFFF-FFFF00000000}"/>
  </bookViews>
  <sheets>
    <sheet name="Data" sheetId="1" r:id="rId1"/>
    <sheet name="Codebook" sheetId="3"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827" i="1" l="1"/>
  <c r="L1532" i="1"/>
  <c r="I1538" i="1"/>
  <c r="I2124" i="1"/>
  <c r="L444" i="1"/>
  <c r="I1236" i="1"/>
  <c r="L661" i="1"/>
  <c r="L935" i="1"/>
  <c r="I1242" i="1"/>
  <c r="I2392" i="1"/>
  <c r="J2392" i="1"/>
  <c r="L2886" i="1"/>
  <c r="L4208" i="1"/>
  <c r="I2667" i="1"/>
  <c r="L3302" i="1"/>
  <c r="L84" i="1"/>
  <c r="P4628" i="1"/>
  <c r="L3307" i="1"/>
  <c r="L4884" i="1"/>
  <c r="M1878" i="1"/>
  <c r="L2172" i="1"/>
  <c r="I2427" i="1"/>
  <c r="J2427" i="1"/>
  <c r="L2427" i="1"/>
  <c r="P991" i="1"/>
  <c r="P699" i="1"/>
  <c r="L703" i="1"/>
  <c r="L2186" i="1"/>
  <c r="I3873" i="1"/>
  <c r="L3873" i="1"/>
  <c r="I705" i="1"/>
  <c r="L705" i="1"/>
  <c r="L305" i="1"/>
  <c r="I488" i="1"/>
  <c r="L4303" i="1"/>
  <c r="M2712" i="1"/>
  <c r="L2936" i="1"/>
  <c r="L2718" i="1"/>
  <c r="L3341" i="1"/>
  <c r="M3341" i="1"/>
  <c r="J2721" i="1"/>
  <c r="L2721" i="1"/>
  <c r="L501" i="1"/>
  <c r="L12" i="1"/>
  <c r="L3880" i="1"/>
  <c r="L4820" i="1"/>
  <c r="L1927" i="1"/>
  <c r="I1017" i="1"/>
  <c r="J2730" i="1"/>
  <c r="L2730" i="1"/>
  <c r="M731" i="1"/>
  <c r="I1028" i="1"/>
  <c r="M1028" i="1"/>
  <c r="I328" i="1"/>
  <c r="M743" i="1"/>
  <c r="N743" i="1"/>
  <c r="K1649" i="1"/>
  <c r="P1353" i="1"/>
  <c r="I2230" i="1"/>
  <c r="J2230" i="1"/>
  <c r="L2230" i="1"/>
  <c r="L2957" i="1"/>
  <c r="I338" i="1"/>
  <c r="L751" i="1"/>
  <c r="L3169" i="1"/>
  <c r="H2751" i="1"/>
  <c r="J2751" i="1"/>
  <c r="L2486" i="1"/>
  <c r="I111" i="1"/>
  <c r="L2756" i="1"/>
  <c r="M2756" i="1"/>
  <c r="N2756" i="1"/>
  <c r="L1386" i="1"/>
  <c r="M1386" i="1"/>
  <c r="L1062" i="1"/>
  <c r="I1676" i="1"/>
  <c r="I1067" i="1"/>
  <c r="L1067" i="1"/>
  <c r="L48" i="1"/>
  <c r="P3185" i="1"/>
  <c r="I3907" i="1"/>
  <c r="I3532" i="1"/>
  <c r="L3532" i="1"/>
  <c r="L1088" i="1"/>
  <c r="J2531" i="1"/>
  <c r="M2531" i="1"/>
  <c r="M788" i="1"/>
  <c r="L373" i="1"/>
  <c r="M373" i="1"/>
  <c r="L791" i="1"/>
  <c r="L1713" i="1"/>
  <c r="M1997" i="1"/>
  <c r="I3799" i="1"/>
  <c r="L3003" i="1"/>
  <c r="L1720" i="1"/>
  <c r="N805" i="1"/>
  <c r="L1426" i="1"/>
  <c r="L2293" i="1"/>
  <c r="I814" i="1"/>
  <c r="L814" i="1"/>
  <c r="L1117" i="1"/>
  <c r="I1119" i="1"/>
  <c r="L569" i="1"/>
  <c r="L3018" i="1"/>
  <c r="L831" i="1"/>
  <c r="I3553" i="1"/>
  <c r="L836" i="1"/>
  <c r="N836" i="1"/>
  <c r="L1156" i="1"/>
  <c r="M4266" i="1"/>
  <c r="I3417" i="1"/>
  <c r="I2819" i="1"/>
  <c r="H1473" i="1"/>
  <c r="J1473" i="1"/>
  <c r="M1473" i="1"/>
  <c r="L2826" i="1"/>
  <c r="M2068" i="1"/>
  <c r="L1480" i="1"/>
  <c r="K4400" i="1"/>
  <c r="I2339" i="1"/>
  <c r="J2339" i="1"/>
  <c r="M2339" i="1"/>
  <c r="N2339" i="1"/>
  <c r="L2341" i="1"/>
  <c r="L1774" i="1"/>
  <c r="L245" i="1"/>
  <c r="P4945" i="1"/>
  <c r="L2081" i="1"/>
  <c r="L408" i="1"/>
  <c r="N882" i="1"/>
  <c r="I614" i="1"/>
  <c r="L614" i="1"/>
  <c r="O614" i="1"/>
  <c r="I1794" i="1"/>
  <c r="J1794" i="1"/>
  <c r="P1794" i="1"/>
  <c r="H3258" i="1"/>
  <c r="L417" i="1"/>
  <c r="M2844" i="1"/>
  <c r="L69" i="1"/>
  <c r="I897" i="1"/>
  <c r="L1504" i="1"/>
  <c r="I3838" i="1"/>
  <c r="I632" i="1"/>
  <c r="L633" i="1"/>
  <c r="L4569" i="1"/>
  <c r="L906" i="1"/>
  <c r="M2858" i="1"/>
  <c r="I3713" i="1"/>
  <c r="L2639" i="1"/>
  <c r="L1526" i="1"/>
  <c r="I2109" i="1"/>
  <c r="L1528" i="1"/>
</calcChain>
</file>

<file path=xl/sharedStrings.xml><?xml version="1.0" encoding="utf-8"?>
<sst xmlns="http://schemas.openxmlformats.org/spreadsheetml/2006/main" count="134942" uniqueCount="41445">
  <si>
    <t>AGE</t>
  </si>
  <si>
    <t>BODY_TYPE</t>
  </si>
  <si>
    <t>DIET</t>
  </si>
  <si>
    <t>DRINKS</t>
  </si>
  <si>
    <t>DRUGS</t>
  </si>
  <si>
    <t>EDUCATION</t>
  </si>
  <si>
    <t>ESSAY_0</t>
  </si>
  <si>
    <t>ESSAY_1</t>
  </si>
  <si>
    <t>ESSAY_2</t>
  </si>
  <si>
    <t>ESSAY_3</t>
  </si>
  <si>
    <t>ESSAY_4</t>
  </si>
  <si>
    <t>ESSAY_5</t>
  </si>
  <si>
    <t>ESSAY_6</t>
  </si>
  <si>
    <t>ESSAY_7</t>
  </si>
  <si>
    <t>ESSAY_8</t>
  </si>
  <si>
    <t>ESSAY_9</t>
  </si>
  <si>
    <t>ETHNICITY</t>
  </si>
  <si>
    <t>HEIGHT</t>
  </si>
  <si>
    <t>INCOME</t>
  </si>
  <si>
    <t>JOB</t>
  </si>
  <si>
    <t>LAST_ONLINE</t>
  </si>
  <si>
    <t>LOCATION</t>
  </si>
  <si>
    <t>OFFSPRING</t>
  </si>
  <si>
    <t>ORIENTATION</t>
  </si>
  <si>
    <t>PETS</t>
  </si>
  <si>
    <t>RELIGION</t>
  </si>
  <si>
    <t>SEX</t>
  </si>
  <si>
    <t>SIGN</t>
  </si>
  <si>
    <t>SMOKES</t>
  </si>
  <si>
    <t>SPEAKS</t>
  </si>
  <si>
    <t>STATUS</t>
  </si>
  <si>
    <t>a little extra</t>
  </si>
  <si>
    <t>NA</t>
  </si>
  <si>
    <t>socially</t>
  </si>
  <si>
    <t>never</t>
  </si>
  <si>
    <t>working on college/university</t>
  </si>
  <si>
    <t>i grew up in san francisco; in the heart of the mission district. i recently moved back home from a study abroad in san miguel de allende; guanajuato. i am a visual artist focusing mainly on oil paintings and muralism.</t>
  </si>
  <si>
    <t>i am currently working my art collective based in silicon valley called the trax. listening to a lot of music on my down time. being productive with my painting ambitions. rediscovering; my passion for photography and film/video production. falling back in love with san francisco; and all her beauties. school and work fall into this category also. enjoying the time that i take to learn something new. realizing the value of true friendship. helping out my family in any way possible. opening my sketchbook and creating my own sense of self. poetry through colors on a white wall. enjoying my life to the fullest.</t>
  </si>
  <si>
    <t>making you laugh and smile.</t>
  </si>
  <si>
    <t>my smile.</t>
  </si>
  <si>
    <t>frederico garcia lorca. salvador novo. pablo neruda. kalil gibran junot diaz.  the cheech wizard by vaughn bod  capra; kubrick; bernardo bertolucci; wes anderson because of his approach to comedy and how it should be dark and awkward. gaspar no...he is his own; in all that he creates.  independent films that my friends make.  "do the right thing"  kung fu flicks (especially from the shaw brothers)  documentaries.  gangsta rap; punk; ska; house; i'm all over the place when it comes to music.  a left handed black man from seattle. he had his own church....  dio....holy diver!!!!!!!!</t>
  </si>
  <si>
    <t>my senses...</t>
  </si>
  <si>
    <t>what's next.</t>
  </si>
  <si>
    <t>find out sometime.</t>
  </si>
  <si>
    <t>haha oh that your going to have to ask yourself.</t>
  </si>
  <si>
    <t>if your like minded. you enjoy the little things in life; and maybe would like to go get a cup of coffee.</t>
  </si>
  <si>
    <t>black/native american/hispanic/latin/white</t>
  </si>
  <si>
    <t>artistic / musical / writer</t>
  </si>
  <si>
    <t>san francisco</t>
  </si>
  <si>
    <t>straight</t>
  </si>
  <si>
    <t>atheism</t>
  </si>
  <si>
    <t>m</t>
  </si>
  <si>
    <t>leo</t>
  </si>
  <si>
    <t>english/spanish</t>
  </si>
  <si>
    <t>single</t>
  </si>
  <si>
    <t>fit</t>
  </si>
  <si>
    <t>graduated from college/university</t>
  </si>
  <si>
    <t>so deeply lovely in a nut shell:    i'm a young professional female; outgoing; intellectual; loves to work out and oh yes; one of the funniest females you know; lol! well traveled (places: europe; africa; across us; next: south america/caribbean..); 4 languages (english; african language; french; some spanish; and would like to learn portuguese &amp;amp; arabic some day). multicultural- not into color blindness; rather color acceptance! you can usually catch me laughing and dancing to neo/soul; reggae; 90's r&amp;amp;b/hip-hop; pop; funk/afro-beat; jazz music or reading at a mediterranean cafe (middle eastern cuisine is my favorite!) i have a burgeoning passion for film and produced a documentary or two in my day    some people say i tend to walk to the beat of my own uptempo drum. i'm pretty goal oriented; certified nerd; who also appreciates art; music; and entertainment. i am interested in getting to know someone with similar interests; who has a story to tell... a goal driven guy who would like to meet an ambitious; charming; and open minded woman who likes to cook with you.. could that be you?</t>
  </si>
  <si>
    <t>working; staying goal oriented; and having fun loving.living.life!</t>
  </si>
  <si>
    <t>-adapting to new environments/ people. - i'm a good dancer who doesn't mind giving lessons. -enjoy cooking w/a guy; there's just something so scrumptious about that. -working out and playing sports such as basketball; running; volleyball and more</t>
  </si>
  <si>
    <t>my smile :)</t>
  </si>
  <si>
    <t>favorite books: the conversation; dreams from my father; things fall apart;1984;the odyssey. i'm a bit of a bookworm so there are many other books/genres...    movies: i enjoy a wide range of films from love and basketball to transformers and the book of eli to the hangover. i mostly watch romantic-comedies; action; drama; and foreign films.    tv shows: friends; law and order; scrubs; the entourage; grey's anatomy; adult swim; sports; and the fresh prince of bel air to name a few ( anyone who can be silly and "attempt" the carlton dance wins major points in my book! lol)    music: eclectic taste: r&amp;amp;b-90's/oldies; neo soul; funk;hip hop; reggae; afro-latin beat; jazz; electro; rock; pop etc. foods: mediterranean/ italian/latin/ indian/ asian/ african etc. ... not picky;i'll try almost any type of food.</t>
  </si>
  <si>
    <t>in no particular order:  - goals and ambition  - sense of humor  -confidence  - family  -books  -water</t>
  </si>
  <si>
    <t>...anything that comes to mind??</t>
  </si>
  <si>
    <t>on a typical friday night; i am out with friends; or at home having a laid back movie/game night...it all depends.</t>
  </si>
  <si>
    <t>ask and you shall seek...</t>
  </si>
  <si>
    <t>-you are curious about the name deeplylovely?  -you want to engage in a great convo; laugh and have a good time!</t>
  </si>
  <si>
    <t>black</t>
  </si>
  <si>
    <t>education / academia</t>
  </si>
  <si>
    <t>f</t>
  </si>
  <si>
    <t>scorpio but it doesn't matter</t>
  </si>
  <si>
    <t>no</t>
  </si>
  <si>
    <t>english/french/spanish</t>
  </si>
  <si>
    <t>i haven't used this site for a really long time. i realized that nothing i wrote before applies anymore; but i also realized that's a good thing.</t>
  </si>
  <si>
    <t>you're an adorable smartass.</t>
  </si>
  <si>
    <t>white</t>
  </si>
  <si>
    <t>entertainment / media</t>
  </si>
  <si>
    <t>redwood city</t>
  </si>
  <si>
    <t>doesn't want kids</t>
  </si>
  <si>
    <t>likes cats</t>
  </si>
  <si>
    <t>atheism and laughing about it</t>
  </si>
  <si>
    <t>sagittarius but it doesn't matter</t>
  </si>
  <si>
    <t>english (okay)</t>
  </si>
  <si>
    <t>mostly vegetarian</t>
  </si>
  <si>
    <t>i have lived in the bay area for over 12 years; in the city for about 5 of that; so some joke that i am not really canadian any more.  i am down to earth; ambitious; caring; passionate... i don't take myself too seriously and like similar people. i have sort of a dry sense of humor.  i think it is important to value and embrace the differences other people have to offer.    i am looking to have fun and see where it goes from there. i'd like someone who is emotionally available; honest; sweet ; passionate and can make me laugh.</t>
  </si>
  <si>
    <t>going back to school in the fall for my master's; traveling and working with special needs children in the mean time.</t>
  </si>
  <si>
    <t>books: tuesdays with morrie; nine stories; bel canto...  movies: too many to list  music: black keys; the dead weather; cold war kids; mika; belle and sebastian; talking heads...  food: seafood; mediterranean; thai; sushi...</t>
  </si>
  <si>
    <t>being near large bodies of water  sun  longstanding friendships  family  travel  passion</t>
  </si>
  <si>
    <t>where ld like to travel to</t>
  </si>
  <si>
    <t>i could go for drink at a low key place or just be happy to stay in and relax.</t>
  </si>
  <si>
    <t>you are easy going; funny; sweet and emotionally available</t>
  </si>
  <si>
    <t>other</t>
  </si>
  <si>
    <t>doesn't have kids</t>
  </si>
  <si>
    <t>likes dogs and likes cats</t>
  </si>
  <si>
    <t>scorpio</t>
  </si>
  <si>
    <t>english</t>
  </si>
  <si>
    <t>average</t>
  </si>
  <si>
    <t>strictly anything</t>
  </si>
  <si>
    <t>often</t>
  </si>
  <si>
    <t>wasted my degree at uc san diego by going to culinary school in sf now working to become a badass chef. living the dream...but one that doesn't pay as well.</t>
  </si>
  <si>
    <t>mortgaging my future; drinking; dancing/grooving like an animal; movie trivia; listening to music; eating; cooking</t>
  </si>
  <si>
    <t>i am easily amused</t>
  </si>
  <si>
    <t>book: american gods    movies: fight club; 40 year old virgin; anchorman; minority report; shaun of the dead; others i can't think of right now.    shows: arrested development; workaholics; inbetweeners; it crowd; office; south park; breaking bad; walking dead; freaks and geeks    music: the black keys; the arctic monkeys; the beatles; dubstep</t>
  </si>
  <si>
    <t>beer  music  sanity  love  food  passion</t>
  </si>
  <si>
    <t>according to science it's sex</t>
  </si>
  <si>
    <t>holding a beer and out on the town if i can make it past the afternoon at dolores park still standing</t>
  </si>
  <si>
    <t>i love public radio...especially radiolab; fresh air; and this american life. terry gross's voice is super sexy</t>
  </si>
  <si>
    <t>you are a bad mamma jamma</t>
  </si>
  <si>
    <t>asian</t>
  </si>
  <si>
    <t>atheism but not too serious about it</t>
  </si>
  <si>
    <t>leo but it doesn't matter</t>
  </si>
  <si>
    <t>yes</t>
  </si>
  <si>
    <t>thin</t>
  </si>
  <si>
    <t>anything</t>
  </si>
  <si>
    <t>graduated from masters program</t>
  </si>
  <si>
    <t>i'm an english teacher and a writer who is currently teaching more than writing.    i am witty; intelligent; and kind</t>
  </si>
  <si>
    <t>explaining the present perfect tense. writing personal essays. picking restaurants.</t>
  </si>
  <si>
    <t>my sense of humor.</t>
  </si>
  <si>
    <t>i'm a big fan of 19th century british literature (the brontes; jane austen; the romantic poets) and 20th century american lit. (raymond carver; willa cather; edith wharton). i also read a lot of contemporary non-fiction. i prefer independent/foreign movies. recent favorites include an education; me and orson welles; it's complicated... there are many other movies i love; including classics like notorious; casablanca; north by northwest.... basically i just love going to the movies.    my taste in music is eclectic. classic rock of course...and 80s pop and jazz when it's live. i used to go listen to lots more live music than i do these days. i need an external push; i.e. someone who will say "we're going to hear some live music tonight."    i like all kinds of food. my go-to cuisine is italian - can't imagine life without pizza. but there really isn't a cuisine i've tried that i haven't enjoyed. burritos are also a staple. i'm definitely not a vegetarian; but i try to keep it healthy.</t>
  </si>
  <si>
    <t>lipstick; eyeliner; my journal; books; coffee; good wine and happy hour with my friends at least every other month.</t>
  </si>
  <si>
    <t>when the recession is going to end.</t>
  </si>
  <si>
    <t>if i'm out; it's usually to see a movie and have drinks/dinner. i really like the balcony at the kabuki (despite the surcharge) where you can eat/drink/watch a movie simultaneously.    my favorite happy hour bar is vesuvios.</t>
  </si>
  <si>
    <t>i'm a very private person; which is ironic; since i write personal essays.</t>
  </si>
  <si>
    <t>you feel like it.</t>
  </si>
  <si>
    <t>scorpio and it's fun to think about</t>
  </si>
  <si>
    <t>english/spanish (okay)/catalan (poorly)</t>
  </si>
  <si>
    <t>i'm a designer and artist and i've been happily going at it for over 10 years. i'm looking for ways to leave my desk more...    i enjoy biking around the city; exploring; traveling; cooking; eating; exercising; learning; speaking italian; listening to and playing music; tattoos; knitting scarves in winter; sailing; telling my friends and family how important they are to me; hugs; and much more.    i'm a fun and passionate person; shy and outgoing; kind; sane but never borring. being inspired is very important to me. i'm pretty social and enjoy having conversations about almost anything. i also appreciate moments of silence. i'm extremely curious. i get my energy from the city and nature. i see myself living in the country and owning a goat one day. i admire driven; open-minded; independent; and well adjusted individuals - i consider myself to be one of them. i like myself.</t>
  </si>
  <si>
    <t>working for a living and enjoying my life. i've just moved to the city and i'm finally living closer to family. i'm making new friends;)</t>
  </si>
  <si>
    <t>parallel parking. untying knots. communicating. dressing myself. roller skating. cooking healthy. learning to dance.</t>
  </si>
  <si>
    <t>i think my eyes - either because i can make eye contact during a conversation or because they're blue and green and pretty.</t>
  </si>
  <si>
    <t>books: the alchemist; choke; the road; travel and typography books. tv: i don't watch much tv or involve myself in pop-culture/movie star drama. i do netflix and have enjoyed mad men; breaking bad; the office; deadwood.  movies: i enjoy movies except for most romantic comedies or hollywood blockbusters. i'm into the cohen brothers; hitchcock; mobster; western; comedy. i get really into old twilight zone episodes.  music: i have an appreciation for all good music regardless of the genre. some bands in my rotation are: thee oh sees; cramps; brmc; murder city devils; black keys; heartless bastards; beirut; bill callahan; pixies; loretta lynne; wayne hancock; cash; springsteen; hall and oats; dylan; holiday; etc.  food: breakfast burritos; rice and veggies; homemade everything; hot sauce. after 7 years of vegetarianism; i have converted. so; i'm learning how to eat and cook meat again.</t>
  </si>
  <si>
    <t>there are a few food items; my friends and family; music; vacations.</t>
  </si>
  <si>
    <t>humanity</t>
  </si>
  <si>
    <t>having an amazing time at whatever it is i'm doing! seeing a show. making a mixed tape. resting up for the weekend with a good movie.  not working.</t>
  </si>
  <si>
    <t>i have this online profile.</t>
  </si>
  <si>
    <t>#1: we have similar interests and you think we'd get a kick out of each other.  #2: you are tall(er than me). if you're not tall or if you're tall and 500lbs.; we can still be friends.  #3: you are a man and don't need to get on the beard wagon to prove it. if you have a beard that's fine. if you have a beard and you've been coddled by a female all your life; we can still be friends.  #4: you value friends and community.  #5: you want to meet a down to earth awesome woman who may open your eyes to new things...    * side note: do not message me if burning man was the best thing to ever happened to you or you need drugs to have a good time.</t>
  </si>
  <si>
    <t>computer / hardware / software</t>
  </si>
  <si>
    <t>english (fluently)/italian (poorly)</t>
  </si>
  <si>
    <t>graduated from law school</t>
  </si>
  <si>
    <t>i grew up in socal (valley girl) and went to undergrad at cal (go bears!). i fell in love with the bay area while at cal; so i finally moved to sf last year; after finishing up law school in nyc.    loves: to laugh; to make people laugh; to spontaneously break out into song and dance (disney is a clear fave); to cuddle up to a good book; to enjoy a manhattan or martini with friends; to dance the night away; to sweat my heart out while working out/doing yoga; to walk around the city with my ipod blasting; to discover new places; to play bar games (shuffleboard; bocce; foosball); my family/friends (i'm truly blessed to have them in my life); football season; karaoke; cooking; summer; fall; the list goes on and on... joie de vivre squared.    dislikes: grumpiness; superficiality; materialism; intolerance; emotional immaturity.</t>
  </si>
  <si>
    <t>lawyering; but travelling/enjoying the city every chance i get...</t>
  </si>
  <si>
    <t>making people laugh; being a goofball; conversing; organizing social gatherings; going with the flow</t>
  </si>
  <si>
    <t>my smile</t>
  </si>
  <si>
    <t>books: god of small things; mother night; song of ice and fire series (loooove the fantasy genre); siddhartha; the unbearable lightness of being    movies: star wars trilogy; anchorman; the princess bride; punch-drunk love; kill bill; reservoir dogs; gangs of new york; there will be blood; pi; adaptation    shows: game of thrones; how i met your mother; parks &amp;amp; recreation; mad men; californication; any reality tv show (guilty pleasure)    music: modest mouse; the shins; the yeah yeah yeahs; death cab for cutie/postal service; the decemberists; vampire weekend; rihanna; jay-z; beirut; the doors; u2    food: any and all food...whether it's homemade; drive thru; cheap eats; or fine dining. i'm a fan of food.</t>
  </si>
  <si>
    <t>my family; my friends; persian food; music; dancing; laughter</t>
  </si>
  <si>
    <t>how to be a happy and healthy person--physically and mentally.</t>
  </si>
  <si>
    <t>enjoying a drink with friends to unwind after a long work week.</t>
  </si>
  <si>
    <t>you're a fun; humorous; and smart bachelor who is open to meeting new people and trying new things.</t>
  </si>
  <si>
    <t>middle eastern</t>
  </si>
  <si>
    <t>law / legal services</t>
  </si>
  <si>
    <t>likes dogs and dislikes cats</t>
  </si>
  <si>
    <t>agnosticism</t>
  </si>
  <si>
    <t>virgo</t>
  </si>
  <si>
    <t>english/farsi (fluently)</t>
  </si>
  <si>
    <t>full figured</t>
  </si>
  <si>
    <t>mostly anything</t>
  </si>
  <si>
    <t>thought i'd give this site a chance. in the past i have met some "interesting" characters. lol  hopefully things will be a bit different on this site.  i love love love to laugh and i'm looking for someone that has a great sense of humor; is open minded; and looking for the simpler things in life.  i'm bi-coastal. live in md and ca and i travel back in forth for work. i'm willing to settle on right coast for the right man.</t>
  </si>
  <si>
    <t>right now i'm working; and contemplating going back to grad school. i love hanging out with friends; family; and traveling. my favorite city is london; england. i try to go once a year!</t>
  </si>
  <si>
    <t>books: favorite book...to kill a mockingbird.  i also love romance and historical fiction  movies: romantic comedies ( i am a girl after all) dramas; and occasionally thrillers  shows: hgtv house hunters; law and order svu; greys anatomy  music: r &amp;amp;b; pop; classical; and gospel</t>
  </si>
  <si>
    <t>god (faith)  friends  family  laptop  i could probably do a week without tv but not much longer. lol  cellphone</t>
  </si>
  <si>
    <t>future!! where i'd like to be in five years; places i would love to visit; future careers</t>
  </si>
  <si>
    <t>hanging with friends at happy hour; or out with family; working; or having an early night</t>
  </si>
  <si>
    <t>you like what you've read so far</t>
  </si>
  <si>
    <t>medicine / health</t>
  </si>
  <si>
    <t>oakland</t>
  </si>
  <si>
    <t>dislikes cats</t>
  </si>
  <si>
    <t>christianity and very serious about it</t>
  </si>
  <si>
    <t>cancer and it's fun to think about</t>
  </si>
  <si>
    <t>english (fluently)</t>
  </si>
  <si>
    <t>athletic</t>
  </si>
  <si>
    <t>sometimes</t>
  </si>
  <si>
    <t>among my charismatic attributes: i am not dead. i am durable and impact resistant. i fit into corners easily and can defend you with rocks or beer cans against unwanted attacking tribes persons; as i am adept at 'throwing and screaming' activities. i will not stare at the clothes while they go around in the drier for extended periods of time and compare you to my mother.    i am looking for a woman with humor; arm and legs; an ability to out run the cops; or at least clean the doughnut off their faces while under pressure. active or reactive creativity; whatever you call it; or at least an interest in the arts. your own spirituality. playfulness.    who am i? i love smelling good dark soil; drinking living water; listening loudly and talking softly; feeling the great spanish bulls of sunshine that roll end over end down the broad streets of a fine and lazy summers day in the slow city. i notice the little yellow punk rocker flowers in the grass giving you the finger as you walk to your 9-5 job; standing hip high in streams; watching the enigmatic freedom of yesterdays newsprint blown across your busy path; art and art; and finding someone special with whom making love is like a house of pretenses falling down around you; leaving you breathless and new.    i am seeking a partner and a best friend. allowing me to be what i am and what i can give; and will allow me to return the same. my goal is not so much to be stronger; or better; so much as it is to capitulate. surrendering to the breadth; warmth and width of a shared journey.    i am a creative individual; writer; traveler; designer; photographer. i have been resident of japan and australia for 10 plus years. among other things; i am a musician; fools prayer; romantic (both hopeless and otherwise); playful; honest; politically incorrect; and both wild and warm at heart. among my friends are kindred eccentrics; runaway face fountains; and stones throw poets. flakes; or tiny tone liars just annoy me.    i am at home in the in the plaid foyers of soulful conversation; as well as the ironing board closet of witty banter. i need both in a partner.    if you heard from this; then i would like to hear from you.</t>
  </si>
  <si>
    <t>beethoven's gutter works and residential services- a musician's residential work collective supporting music education in public schools; making stuff; writing; sliding on my belly occasionally with select friends in the tomales bay mud (a yearly favorite)</t>
  </si>
  <si>
    <t>putting on clothes inside out and not noticing. staring down crows and blue jays; dog massages; taking the ego out the back and shooting it; when necessary.</t>
  </si>
  <si>
    <t>eyes.</t>
  </si>
  <si>
    <t>recently i like a lot of classic literature. camus; henery miller; snyder; baudelarie; etc.    music: radiohead; les negres verts; mano negra; pixies; chibbo matto; the boredomes; the corn horny honk donkeys; see feel; flaming lips; chemical brothers; ween; doors; ween; fat freddy's drop; anything on nightmares on wax; ninja tune or warp labels; etc.    movies: blade runner; emelie; the piano; anything by derrek jarman; the sadest music in the world; les amans du point neuf; gitanes; akira; anything by wonkar wei; etc.</t>
  </si>
  <si>
    <t>adventure; innocence; music that sounds best played off the back of a horse drawn cart in romania.</t>
  </si>
  <si>
    <t>existential glitter; spiritual cabnetmaking; maintaing humanity in an world of reckless pursuit; love.</t>
  </si>
  <si>
    <t>on a typical friday night; yes; "i am".</t>
  </si>
  <si>
    <t>i am not exactally person that i have made myself out to be here. there is less; there is more.</t>
  </si>
  <si>
    <t>you appreciate souls who have filled their stomach with the road less traveled; for better or worse; if you appreciate uniqueness; with side orders eccentricity; if you appreciate tangible loyalty and flakeless friendship; if you want to share art and adventure and travel;if you are still forgiving people; if you still cultivate your truth and meaning; if you are still willing to take a chance; if you are not ready to "go quietly into that goodnight"</t>
  </si>
  <si>
    <t>has a kid</t>
  </si>
  <si>
    <t>rarely</t>
  </si>
  <si>
    <t>college/university</t>
  </si>
  <si>
    <t>i am a portrait photographer; and mother of two awesome children( 17 &amp;amp; 12) who i have half time. i love to travel and love the outdoors; especially the snow. i live in santa fe nm. one of my passions is building and creating a magical living space;</t>
  </si>
  <si>
    <t>living my life and loving it    photography  mothering  traveling  getting my dreams to come to reality  building a house</t>
  </si>
  <si>
    <t>portrait photgraphy  skiing  making my dreams come true( and other peoples too)</t>
  </si>
  <si>
    <t>smile</t>
  </si>
  <si>
    <t>i don't watch tv. i like a good movie ( but is seems like it is harder and harder to find good ones these days)</t>
  </si>
  <si>
    <t>my kids  commutation  laughter  sincerity  adventure  camera</t>
  </si>
  <si>
    <t>home  good friends  family  good food</t>
  </si>
  <si>
    <t>has kids</t>
  </si>
  <si>
    <t>has dogs and has cats</t>
  </si>
  <si>
    <t>hi !  i come from france and just moved in san francisco last june. i am working in the city and enjoying everything that this amasing place can offer. currently i do marketing for a french sf bakery and love to spend my weekends exploring the city's food scene. i love hanging out in golden gate park and ocean beach as i live in inner richmond. i prefer pubs to nightclubs but i'm definitly down to hit the dancefloor sometimes. i play drums and guitar and i love going to concerts or festivals anytime i have the chance. i also like to play soccer and ride my longboard in my off time</t>
  </si>
  <si>
    <t>making every day even more better than the previous one by playing drums and ukuluele; hanging out in sf discovering each neighborhood as a new city. trying the good food places; hanging out in parks; and of course working to feed everyone with good bread !</t>
  </si>
  <si>
    <t>partying; cooking crepes and dancing rock n roll</t>
  </si>
  <si>
    <t>that i come from abroad; and sometimes that i look like david beckham</t>
  </si>
  <si>
    <t>movie = american beauty because life is too short and i want to llively live it. easy rider as my american dream.  music = 70's music and all new indie rock music; some reegae too  food = the boulange club sandwich; ratatouille; meat with red wine</t>
  </si>
  <si>
    <t>my ipod; my deodorant; my legs and arms to be able to play music; girls' smiles</t>
  </si>
  <si>
    <t>how cool it is to live here now; meeting new people and discovering a new country and culture. i moved here 10 months ago and would like to stay for few years before moving in another country; maybe brazil. and so on; doing this for a while. i want to do a world tour in 10 years; woring and living on every continents</t>
  </si>
  <si>
    <t>going out and meet people; going to parties or bars; sometimes concerts and playings. any opporunity to go out with people</t>
  </si>
  <si>
    <t>my english gets bad with pot ;d</t>
  </si>
  <si>
    <t>want to hang out and discover the city ! or even propose an activity or go for a trip in california. there is still so much things to see for me</t>
  </si>
  <si>
    <t>sales / marketing / biz dev</t>
  </si>
  <si>
    <t>doesn't have kids but wants them</t>
  </si>
  <si>
    <t>christianity but not too serious about it</t>
  </si>
  <si>
    <t>aries but it doesn't matter</t>
  </si>
  <si>
    <t>english (fluently)/french (fluently)/italian (poorly)</t>
  </si>
  <si>
    <t>new to the west coast!! looking for a friend and maybe more. i enjoy some of the simple things life has to offer! love being near the water! not into playing games! i won't waste your time; so please don't waste mine :-)</t>
  </si>
  <si>
    <t>looking to settle down with that special someone!</t>
  </si>
  <si>
    <t>helping people</t>
  </si>
  <si>
    <t>is my smile :-)</t>
  </si>
  <si>
    <t>relaxing and maybe watching a movie!</t>
  </si>
  <si>
    <t>get to know me first... then i'll share this part!</t>
  </si>
  <si>
    <t>you love life and want to share it with someone!</t>
  </si>
  <si>
    <t>construction / craftsmanship</t>
  </si>
  <si>
    <t>richmond</t>
  </si>
  <si>
    <t>doesn't have kids but might want them</t>
  </si>
  <si>
    <t>christianity</t>
  </si>
  <si>
    <t>capricorn</t>
  </si>
  <si>
    <t>trying to quit</t>
  </si>
  <si>
    <t>working on two-year college</t>
  </si>
  <si>
    <t>i'm jeff. i've never done one of these before; so i'm not sure what to write... i'm a pretty laid back guy. i'm kinda shy at first but that goes away after you get to know me.  i can get pretty crazy; and i'm good at making people laugh. i'm very caring and loyal to my friends and people i care about.</t>
  </si>
  <si>
    <t>i'm in the united states marine corps reserve and i'm also working. i'm going to dvc; and i'm majoring in criminal justice.</t>
  </si>
  <si>
    <t>listening and understanding where people come from.</t>
  </si>
  <si>
    <t>my face</t>
  </si>
  <si>
    <t>book: ender's game.  movies: the pacific  shows: how i met your mother; merlin; the walking dead  music: kaskade; but mostly everything.  food: japanese food.</t>
  </si>
  <si>
    <t>1) laptop  2) cellphone  3) hookah  4) knife  5) food  6) sex</t>
  </si>
  <si>
    <t>life; in general. what i want to do after i graduate; after my contract is up; etc.</t>
  </si>
  <si>
    <t>hanging out with my friends at the hookah lounge; or something similar.</t>
  </si>
  <si>
    <t>you are interested; of course. i promise i'm not an asshole.</t>
  </si>
  <si>
    <t>military</t>
  </si>
  <si>
    <t>hercules</t>
  </si>
  <si>
    <t>cancer but it doesn't matter</t>
  </si>
  <si>
    <t>i'm into literature; design; and oxford commas. i love sitting around a kitchen table with music; wine; a deck of cards; and conversation. (notice the impeccable oxford comma use there...)</t>
  </si>
  <si>
    <t>my days are consumed with marketing for an architectural firm. if left to my own devices; i enjoy making lists about the projects i'm planning. i love projects. i'm usually juggling about 7 of them at a time. editing; freelance design; singing; writing; etc.    also: drinking tea. reading. watching earth girls are easy on netflix. polishing my garden gnomes.</t>
  </si>
  <si>
    <t>conversation. not so good at halting the progression of what i'm thinking from appearing clearly in my facial expression.</t>
  </si>
  <si>
    <t>the gangles (i'm tall). (my overuse of parentheticals.)    my incredible rack. always. i get that all the time.</t>
  </si>
  <si>
    <t>books: any literature pertaining to wwi--war poets in particular. and faulkner. i love faulkner a great deal. i like pynchon; but not in the young-white-male; fan-boy sense. currently: murakami; kundera; and safran-foer. i really loved patti smith's memoir.    movies: we need to talk about kevin and take shelter were a few recent ones i found incredible. also the new moonrise kingdom (i can't help it). childhood favorites include: bedknobs and broomsticks; the 5th element; and monty python's the search for the holy grail (yes; i've always been nerdy).    music: anything drony. brooding; 80's synth; monotone vocals...  black angels; the brian jonestown massacre (and almost any of the many bands that list them as a major influence); black rebel motorcycle club; the lower dens; air; the horrors; washed out; john maus; etc. etc. etc.  fleetwood mac.  weird psychedelic compilations the nice folks at finders keepers put together.  annie lennox. i am unashamed.</t>
  </si>
  <si>
    <t>i hate this question.</t>
  </si>
  <si>
    <t>what my life would be like if dolly parton were my aunt.</t>
  </si>
  <si>
    <t>pondering the intricacies and nuances of taylor swift's lyrical genius.    ...or grabbing a drink with a friend for end of week decompression.</t>
  </si>
  <si>
    <t>my best friends told me my ok cupid screen name makes me sound like a white supremacist or a goth. i am neither. a complex is born.  (update: someone said my screen name made them think i have an obsession with vampires. this account may not be long for this world.)</t>
  </si>
  <si>
    <t>...you would like to grab a drink (alcoholic; caffeinated; or otherwise).</t>
  </si>
  <si>
    <t>gay</t>
  </si>
  <si>
    <t>likes dogs and has cats</t>
  </si>
  <si>
    <t>agnosticism and laughing about it</t>
  </si>
  <si>
    <t>cancer</t>
  </si>
  <si>
    <t>when drinking</t>
  </si>
  <si>
    <t>i'm a teacher in berkeley. i love meeting new people; playing &lt;a class="ilink" href="/interests?i=board+games"&gt;board games&lt;/a&gt; and &lt;a class="ilink" href="/interests?i=card+games"&gt;card games&lt;/a&gt; and &lt;a class="ilink" href="/interests?i=video+games"&gt;video games&lt;/a&gt; actually games in general. i'm not too into sports; though i do root for home teams like &lt;a class="ilink" href= "/interests?i=oakland+a%27s"&gt;oakland a's&lt;/a&gt; and &lt;a class="ilink" href="/interests?i=giants"&gt;giants&lt;/a&gt; and the &lt;a class="ilink" href="/interests?i=warriors"&gt;warriors&lt;/a&gt;; but other than that i just watch sports if they're on. though i do like watching &lt;a class="ilink" href="/interests?i=poker"&gt;poker&lt;/a&gt; on tv.    i am a good listener; nice; and nice again</t>
  </si>
  <si>
    <t>i'm a teacher. i should be writing and drawing more; but i get too tired and just want to veg after work. i'm actively looking for someone to be with. i try internet things because i'm usually to shy to meet people in person; though i do like talking to random strangers.</t>
  </si>
  <si>
    <t>hmmm...i'm not really good at many things; but i'm kinda good at several. i really like helping people; and giving gifts. also making people feel good. but i'm also kinda good at snarky comments; and sarcastic remarks.</t>
  </si>
  <si>
    <t>i'm pretty tall; 6'4" and for a japanese-american that's tall. black hair; glasses; that sort of thing.</t>
  </si>
  <si>
    <t>a: whatever i'm reading currently. ender's game; ringworld's witches books. b: blues brothers; music man c: gorillaz; pink; weird al; johnny cash; leon redbone. black eyed peas d: japanese food: mochi; teriyaki chicken; ramen and american food: egg in the hole; scrambled eggs and stuff in them; chicken soup; grilled cheese sandwiches; pudding.</t>
  </si>
  <si>
    <t>hot showers sex soft toilet paper milk candy comics</t>
  </si>
  <si>
    <t>men; cocks; love; sex. games!</t>
  </si>
  <si>
    <t>tired; resting; but i'll still go out if a friend asks me to.</t>
  </si>
  <si>
    <t>anything; but you have to ask me.</t>
  </si>
  <si>
    <t>you want to talk; or get to know me better. if you want to date; maybe have a good time together. if you're bored and want someone to be bored with.</t>
  </si>
  <si>
    <t>asian/white</t>
  </si>
  <si>
    <t>berkeley</t>
  </si>
  <si>
    <t>has dogs and likes cats</t>
  </si>
  <si>
    <t>buddhism but not too serious about it</t>
  </si>
  <si>
    <t>capricorn but it doesn't matter</t>
  </si>
  <si>
    <t>english (fluently)/spanish (poorly)/japanese (poorly)</t>
  </si>
  <si>
    <t>available</t>
  </si>
  <si>
    <t>i'm a girl who is adventurous and loves thrills. perhaps i am mysterious and demure but will surprise you by revealing everything. i am that someone you can travel with; hang out with and laugh with. i could probably pack my bag and join you on your next trip to barcelona or anywhere else and have an awesome time exploring. i enjoy good food; good wine and excellent desserts and i would love to share it with people i love. i itch for interesting conversations and thoughts; and i appreciate beautiful sights and things. i rarely waste my energy with something that is not worth my time and i don't let worthless things get the best of me. one of the most annoying thing to me is gossip and a game of telephone. i believe in karma; so i am careful about moves i make in my life. all in all; life is so rewarding if you know how to enjoy it. there are so many interesting and beautiful places to see; so many delicious foods to taste and so many nice people we can meet and laugh with. i am harmless; so let's meet up and see where things go.</t>
  </si>
  <si>
    <t>smile. i am not kidding.</t>
  </si>
  <si>
    <t>my future; my future husband; retirement; places to travel to; shoes; fashion; food; chocolate; my health and body.</t>
  </si>
  <si>
    <t>at a spa or dinner and drinks with friends; or dancing the night away; or cooking; or at a concert; at a sports game; at the movies; or just lounge around at home drinking a cold beer or open up a good bottle of pinot noir; or do absolutely nothing.</t>
  </si>
  <si>
    <t>you are a good hearted; dedicated; passionate; trustwrothy; smart; goofy; honest; decently cute; well mannered and easy going man.</t>
  </si>
  <si>
    <t>sagittarius</t>
  </si>
  <si>
    <t>english/korean</t>
  </si>
  <si>
    <t>student</t>
  </si>
  <si>
    <t>daly city</t>
  </si>
  <si>
    <t>catholicism</t>
  </si>
  <si>
    <t>taurus</t>
  </si>
  <si>
    <t>english (okay)/tagalog (fluently)</t>
  </si>
  <si>
    <t>mostly other</t>
  </si>
  <si>
    <t>philosophy major; doing ma thang.</t>
  </si>
  <si>
    <t>judging you.</t>
  </si>
  <si>
    <t>favorite movies: dazed and confused; jeux d'enfants; the count of monte cristo; the rules of attraction; shaun of the dead; pirate radio; little miss sunshine    favorite music: brmc; 32 leaves; the black keys; 311; salem; deadmau5; explosions in the sky; nero; dfa; iron &amp;amp; wine; film school; zeds dead; queens of the stone age; katatonia; the strokes</t>
  </si>
  <si>
    <t>my ipod  my camera  my close friends  yet to find the next 3...</t>
  </si>
  <si>
    <t>ariel is my favorite disney princess.</t>
  </si>
  <si>
    <t>especially; if you are romanian ;)</t>
  </si>
  <si>
    <t>libra and it's fun to think about</t>
  </si>
  <si>
    <t>english (fluently)/greek (fluently)</t>
  </si>
  <si>
    <t>strictly other</t>
  </si>
  <si>
    <t>pretty cool. yep. pretty cool.</t>
  </si>
  <si>
    <t>cooking up some really good stuff.</t>
  </si>
  <si>
    <t>taking the long way home.</t>
  </si>
  <si>
    <t>wink!</t>
  </si>
  <si>
    <t>stuff about space and agriculture. the office (uk). waiting for guffman. strangers with candy. happiness. dogville. harvey. infinite jest. okay. the books. gem club. beach boys.</t>
  </si>
  <si>
    <t>i try to keep it simple.</t>
  </si>
  <si>
    <t>where i go from here. zero population growth. sustainability. good jokes. what to make. what i would do with 7 acres.</t>
  </si>
  <si>
    <t>neither here nor there.</t>
  </si>
  <si>
    <t>one time... i watched a dirty movie.</t>
  </si>
  <si>
    <t>buying a dog or cat seems absurd to you. you can wander the city for hours and have nothing to show for it at the end of the day.</t>
  </si>
  <si>
    <t>other and laughing about it</t>
  </si>
  <si>
    <t>libra but it doesn't matter</t>
  </si>
  <si>
    <t>english (poorly)/spanish (poorly)</t>
  </si>
  <si>
    <t>i like to laugh; and drink good beer; and play pool; and make money with my brilliant ideas; and spend my money with my not so brilliant ideas. i'm from boston. im spontaneous and extremely forward... however i'm a gentleman!</t>
  </si>
  <si>
    <t>i own my own company with a good friend of mine! we specialize in branding; website development; and everything involving a companies image; marketing; advertising and social media! in the process of starting a second company with a friend as a consulting firm!!!</t>
  </si>
  <si>
    <t>having fun and meeting new people; making everyone laugh; and not taking life too serious! also most sports; snowboarding; playing the drums; playing pool and living life to the fullest!</t>
  </si>
  <si>
    <t>either my drive; wit; forwardness or outgoing personality!</t>
  </si>
  <si>
    <t>entourage (rip). dexter. the walking dead. how i met your  mother. impractical jokers!!!! two and a half men. criminal minds. how to make it in america.    i like everything from drake and kanye to dub step and house. and of course my rock/punk passion!    horror films. boondock saints type films. all comedies.</t>
  </si>
  <si>
    <t>family. friends. good beer. sports. music. travel</t>
  </si>
  <si>
    <t>me and my friends definitely know how to have a good time; so it's tough to say given that it's so spontaneous! come meet up with us and find out!!!</t>
  </si>
  <si>
    <t>i'm extremely honest and transparent; so there's nothing i won't admit!</t>
  </si>
  <si>
    <t>you don't over analyze my profile looking for reason's not to message me;    you're independent and enjoy life;    you want to meet up for a casual drink/dinner and see what happens!</t>
  </si>
  <si>
    <t>working on space camp</t>
  </si>
  <si>
    <t>i almost had a clothing line named after me. they ultimately decided that this might make the wearer feel inadequate and emasculated because of the overwhelming manliness associated with my name. in the end; they decided to call it ed hardy.</t>
  </si>
  <si>
    <t>art school; freelancing; start-up work; &lt;a class="ilink" href= "/interests?i=rock+climbing"&gt;rock climbing&lt;/a&gt;</t>
  </si>
  <si>
    <t>being cold; riding my &lt;a class="ilink" href= "/interests?i=scooter"&gt;scooter&lt;/a&gt;; smoking &lt;a class="ilink" href= "/interests?i=weed"&gt;weed&lt;/a&gt;; &lt;a class="ilink" href= "/interests?i=the%0ainternet"&gt;the internet&lt;/a&gt;; &lt;a class="ilink" href="/interests?i=graphic+design"&gt;graphic design&lt;/a&gt;; &lt;a class= "ilink" href="/interests?i=cooking"&gt;cooking&lt;/a&gt;; having a very unappealing profile; placing stickers.</t>
  </si>
  <si>
    <t>crazy huge muscles.....almost too huge.....</t>
  </si>
  <si>
    <t>movies : &lt;a class="ilink" href= "/interests?i=mallrats"&gt;mallrats&lt;/a&gt;; fantastic mr. fox; the matrix; the darjeeling limited; lucky number sleven; disney's robin hood; spirited away    shows: &lt;a class="ilink" href="/interests?i=futurama"&gt;futurama&lt;/a&gt;; &lt;a class="ilink" href= "/interests?i=its+always+sunny+in+philadelphia"&gt;its always sunny in philadelphia&lt;/a&gt;; &lt;a class="ilink" href= "/interests?i=american+dad"&gt;american dad&lt;/a&gt;; &lt;a class="ilink" href="/interests?i=workaholics"&gt;workaholics&lt;/a&gt;; &lt;a class="ilink" href="/interests?i=mighty+boosh"&gt;mighty boosh&lt;/a&gt;; &lt;a class="ilink" href="/interests?i=tim+and+eric%0aasgj"&gt;tim and eric asgj&lt;/a&gt;; mad men; &lt;a class="ilink" href="/interests?i=ancient+aliens"&gt;ancient aliens&lt;/a&gt;; &lt;a class="ilink" href= "/interests?i=adventure+time"&gt;adventure time&lt;/a&gt;; "&lt;a class="ilink" href= "/interests?i=cerebral+sciene+%26amp%3b+nature+documentaries"&gt;cerebral sciene &amp;amp; nature documentaries&lt;/a&gt;" - netflix    music: stone temple pilots; smashing pumpkins; soundgarden; emily wells; eagles of death metal; toadies; portishead; cocorosie; deftones; mum and lots more.</t>
  </si>
  <si>
    <t>why 6? here's lots of things:    - fire  - atmospheric pressure  - &lt;a class="ilink" href="/interests?i=coffee"&gt;coffee&lt;/a&gt;  - cows  - thc  - the television shows of the 90s  - iphone  - trader joe's dunkers  - macbook pro  - bones  - the music of the 90s  - spell check  - headphones  - probably lots of chemicals and other science stuff  - &lt;a class="ilink" href="/interests?i=space+heater"&gt;space heater&lt;/a&gt;  - coke (not cocaine)  - cocaine  - the ocean  - mexican food  - hot water</t>
  </si>
  <si>
    <t>the universe; how cold it is; time; matter and anti-matter.    "i need to buy a leather jacket for when i'm on my hog and i need to go in to a controlled slide."</t>
  </si>
  <si>
    <t>&lt;a class="ilink" href="/interests?i=smoking"&gt;smoking&lt;/a&gt; a bowl; watching &lt;a class="ilink" href= "/interests?i=cartoons"&gt;cartoons&lt;/a&gt;; eating cereal...</t>
  </si>
  <si>
    <t>i have a slight phobia of dirty socks.</t>
  </si>
  <si>
    <t>you want a &lt;a class="ilink" href="/interests?i=smoking"&gt;smoking&lt;/a&gt; buddy to get high and watch &lt;a class="ilink" href= "/interests?i=netflix"&gt;netflix&lt;/a&gt; with.    you want to get productive! (not reproductive) you know; get together at a coffee shop; get some work done?    you don't mind riding on the back of my &lt;a class="ilink" href= "/interests?i=scooter"&gt;scooter&lt;/a&gt;; or better yet; you have a scooter and want to ride together!  (by scooter i mean the vespa kind; not the razor kind)    you want to kill all humans.    you happen to be giving away free &lt;a class="ilink" href= "/interests?i=welsh+corgi"&gt;welsh corgi&lt;/a&gt; puppies.    you can help me finish this ice cream 'cause i don't want to get up to put it away.    even if you don't like me. tell me why i suck!</t>
  </si>
  <si>
    <t>hispanic/latin</t>
  </si>
  <si>
    <t>other but not too serious about it</t>
  </si>
  <si>
    <t>english (fluently)/spanish (fluently)/c++ (poorly)</t>
  </si>
  <si>
    <t>i am prone to adventure; and free in spirit. i'm a bit of a music geek. i enjoy sporadic; mellow nights at home full of wine; and laughter; and sharing beers and great food with friend. i am generally very positive and optimistic.    i am honest and straightforward with people. people are surprised about how direct i can be. i'm trying to get in touch with all my feelings. i don't play games. i can be a sloppy drunk. i'm not likely to charm you via email.</t>
  </si>
  <si>
    <t>i'd like to save up some time; and resources and travel for an extended period of time in the not too distant future.</t>
  </si>
  <si>
    <t>guitar; navigating; cooking; having fun</t>
  </si>
  <si>
    <t>hair like jesus</t>
  </si>
  <si>
    <t>the sun also rises; all carlos castaneda books; some steinbeck; american psycho; catch 22; the alchemist    the daily show; survivorman; it's always sunny in philadelphia; how it's made; game of thrones    lately listening to: avett brothers; passion pit; mumford and sons; ed harcourt; mother mother; deadmau5; fun.; the national; elbow    love all types of food; but tops is mexican    samurai movies are my recent cinematic addiction</t>
  </si>
  <si>
    <t>fresh air  clean sheets  bbq  friends  family  exercise</t>
  </si>
  <si>
    <t>out to dinner; having a few drinks and possibly seeing some live music</t>
  </si>
  <si>
    <t>science / tech / engineering</t>
  </si>
  <si>
    <t>english (fluently)/spanish (poorly)</t>
  </si>
  <si>
    <t>what's up world?    i have a girlfriend; but i'm always looking for new friends. on the strictly platonic tip; though. but hey; if you're into what i'm into; then let's get into something.</t>
  </si>
  <si>
    <t>i'm a writer; which sucks because now you're just going to judge me on everything i write from here on out. diarrhea.</t>
  </si>
  <si>
    <t>analogies; finding ethnic eateries; with parents; putting things in perspective; staying positive; busting balls; random banter and i always listen to tasty music.</t>
  </si>
  <si>
    <t>(shy at first)</t>
  </si>
  <si>
    <t>books  - whatever vice puts out  - sorry; i really just can't pay attention to anything for too long    movies  - documentaries galore    music  - underground hip hop  - indie  - electro  - roots reggae  - funk  - soulful disco    food  - ethnic food where ethnic people eat  - fattoush  - fried chicken  - samosas  - baby spinach  - just about anything after 2:30 am    tv  - only for netflix</t>
  </si>
  <si>
    <t>1. being close to a body of water  2. flaxseed  3. neighborhood coffee shops  4. spontaneity  5. ventilation  6. ethnic food</t>
  </si>
  <si>
    <t>riding a motorcycle across india; living overseas; mid-century modern; smart marketing; the environment; humanity; big thoughts; my friends and family first; surfing at trestles; all things aesthetic; lowbrow art; what's now; what's next</t>
  </si>
  <si>
    <t>state of obscurity; inebriation..and that's if i'm working.</t>
  </si>
  <si>
    <t>there are few things greater than the company of a beautiful woman. surfing is one of them.</t>
  </si>
  <si>
    <t>would like to be my friend. or if you like lowbrow art; music; documentaries; smoking herb; advertising; design; philosophy; potty humor</t>
  </si>
  <si>
    <t>agnosticism and very serious about it</t>
  </si>
  <si>
    <t>leo and it's fun to think about</t>
  </si>
  <si>
    <t>english/thai (okay)/spanish (poorly)</t>
  </si>
  <si>
    <t>seeing someone</t>
  </si>
  <si>
    <t>i'm a single mom of two young boys. they are a huge part of my life; but i am so much more than that. i love to read; listen to music; play games (card; board; trivia) and watch movies.</t>
  </si>
  <si>
    <t>trying to raise two boys to be decent men; and not lose myself in the process.</t>
  </si>
  <si>
    <t>being honest; even to a fault. my filter is broken and i tend to call em how i see em; even if it gets me into trouble.</t>
  </si>
  <si>
    <t>i don't know; you'll have to let me know.</t>
  </si>
  <si>
    <t>wow; where to start? i love to read; love movies (not so fond of scary movies unless you're going to tell me when it's safe to open my eyes); enjoy live shows; love all different kinds of music (not hard core rap); love to eat! this is my category; i love it all!</t>
  </si>
  <si>
    <t>my kids - obviously. they are a part of me; but i can also enjoy my time away being me.  books - i love to read; if you couldn't tell by my username.  my camera - i love photography; i'm not very good but i love to practice.  family - can't live with them; can't hide from them  my phone - i don't know how i survived before i had a smart phone.  food - i love food; i'll try almost anything. almost</t>
  </si>
  <si>
    <t>everything; i think all the time; can't turn it off. it's a bit of a problem.</t>
  </si>
  <si>
    <t>who knows; staying in with a good book? out spending time with my friends or family? watching a movie?</t>
  </si>
  <si>
    <t>just ask me; i'm pretty open about myself.</t>
  </si>
  <si>
    <t>you feel like talking to me. i probably won't message you first but if you're not a self centered douche bag i'll most likely reply.</t>
  </si>
  <si>
    <t>burlingame</t>
  </si>
  <si>
    <t>gemini and it's fun to think about</t>
  </si>
  <si>
    <t>i know everyone says that they are easy going; and probably 20% of them actually are. i'd like to say that i am one of the 20%. i'm both a bar enthusiast and a clubber. i love to dance; and i love hanging out with friends. i have a new found love of fitness; so i like to stay active by going to the gym; hiking; running; climbing; and playing with my pup. i shaved my head last winter. don't worry. i wasn't having a britney moment. i want to grow a big-ass; sexy fro; and it was easier to start fresh.</t>
  </si>
  <si>
    <t>i am a marketing assistant for a development consulting firm. i am also a partner in a wedding planning/event planning company; and i am currently in the process of starting a non-profit for the arts.</t>
  </si>
  <si>
    <t>being a good friend and talking shit.</t>
  </si>
  <si>
    <t>i'm black... lol. i don't know.</t>
  </si>
  <si>
    <t>music:  electronic; dance; metal; rock; pop; reggae;  deadmau5; tool; ellie goulding; black keys; kimbra; mumford &amp;amp; sons; queens of the stone age; ghostland observatory; queen; benny benassi  i'm kind of all over the place    food: everything. i'll try almost anything.</t>
  </si>
  <si>
    <t>1. passion  2. exercise  3. my puppy  4. my sf family  5. flowers  6. my phone</t>
  </si>
  <si>
    <t>going to the gym; then heading to the bars with my peeps or finding something fun to do online.</t>
  </si>
  <si>
    <t>if you think i'm cool; cute; or interesting. it doesn't always have to be about sex. i'm down to just meet some cool new people.</t>
  </si>
  <si>
    <t>taurus and it's fun to think about</t>
  </si>
  <si>
    <t>working on masters program</t>
  </si>
  <si>
    <t>student; writer; occasional cook. enthusiastic player of games; win or lose. passionate conversationalist. proficient humorist. wry observationalist.</t>
  </si>
  <si>
    <t>studying philosophy at san francisco state; transitioning from undergrad into masters program. exploring food; literature; and the various dive bars of the city.</t>
  </si>
  <si>
    <t>cooking; writing papers; telling stories; conversation; losing at games in an enjoyable fashion.</t>
  </si>
  <si>
    <t>the way i speak.</t>
  </si>
  <si>
    <t>books: snowcrash; the baroque cycle; neuromancer; sabriel; the song of ice and fire series; the eyre affair; dead i well may be; cryptanomicon; american gods; good omens; anansi boys; sandman slim; a canticle for lebowitz; pattern recognition; zero history; burning chrome; when you are engulfed in flame; fool; princess bride; ender's game; wwz; jonathan strange and mr. norrell; the happy prince; starship troopers; baudolino; a connecticut yankee in king arthur's court;the guant's ghosts books; the cassius cain books; dark lord of derkholm; how to live safely in a science fictional universe; gun with occasional music; critique of pure reason by immanual kant; philosophical investigations by ludwig wittgenstein; on certainty by ludwig wittgenstein; a treatise on human nature by david hume.    assorted papers and essays by g.e. moore; kripke; quine; searle; lewis; turing; sellars; sosa; putnam; gettier; and other analytic philosophers.    music: amon tobin; analogik; architecture in helsinki; arctic monkeys; balkan beat box; &lt;strong&gt;bear vs shark&lt;/strong&gt;; &lt;strong&gt;beirut&lt;/strong&gt;; the black keys; brand new; broken bells; broken social scene; buena vista social club; clap your hands say yea; cocoa rosie; &lt;strong&gt;cold war kids&lt;/strong&gt;; cults; danger doom; dark dark dark; the decembrists; deltron 3030; freelance whales; fucked up; giraffes? giraffes!; gnarles barkley; gogol bordello; the good the bad the queen; &lt;strong&gt;gorillaz&lt;/strong&gt;; i'm from barcelona; inkwell rythem makers; iron horse; jd mcpherson; the knife; kolpakov trio; lcd sound system; lemon jelly; los campesinos; man man; &lt;strong&gt;minus the bear&lt;/strong&gt;; modest mouse; the monks; &lt;strong&gt;mother mother&lt;/strong&gt;.  i could keep going but i think a-m is enough of a taste.    movies: oh brother where art thou; kiss kiss bang bang; the third man; arsenic and old lace; little cesar; snatch; amelie; the fall</t>
  </si>
  <si>
    <t>the things and people around me; the responsibilities i have to complete; daydreaming; epistemology; philosophy of language.</t>
  </si>
  <si>
    <t>not really concerned with the fact that it's friday night; as opposed to any other night. my schedule doesn't really allow me to follow the traditional weekend weekday pattern.</t>
  </si>
  <si>
    <t>i'm published.</t>
  </si>
  <si>
    <t>you're curious about who i am; if you're interested in chatting; if you enjoy conversation for conversation's sake. if you're fascinated by parsing out the nuance and the subtly in things. if you've added explanations to a lot of the questions. being brave or confident enough to contact me with even the most casual of messages will cast you in a fairly positive light. pick something we have in common and bring it up.</t>
  </si>
  <si>
    <t>judaism but not too serious about it</t>
  </si>
  <si>
    <t>taurus but it doesn't matter</t>
  </si>
  <si>
    <t>oakland alterna-chickie looking to extend my circle a bit. i have some pretty great folks who are in my extended family and would like to add more to knit together a larger one.  i think it's important to live a healthy lifestyle without throwing the baby out with the bathwater. too much fanaticism can shorten your life as easily as too much bad hamburger meat. so i prefer to remain flexible.</t>
  </si>
  <si>
    <t>this is too hard for today. so; how about a snap-shot of what i am doing now.  hiking a lot on the trails in the hills of oakland.  finishing the book "just kids."  cooking little tasty meals for the week at the office; where i will soon be buried in data.</t>
  </si>
  <si>
    <t>too many to mention. seriously.</t>
  </si>
  <si>
    <t>i would love to know. maybe i should start asking. probably my toothy smile and green eyes and that i am pretty busty for my size.</t>
  </si>
  <si>
    <t>also; too many to mention. eclectic would be the operative word.</t>
  </si>
  <si>
    <t>what great food to try to make this week. it is a production keeping a palate enthused and the body healthy and energetic.</t>
  </si>
  <si>
    <t>i have no particular rituals linked to any particular days of the week. if i need to rest and privatize; i will. if i feel like seeing some music and socializing; that will be in the plan. but it has little to do with the days of the week and more to do with what i am jonesing for at any given time.</t>
  </si>
  <si>
    <t>you are awesome and want to make new friends with another totally awesome person. you have eclectic tastes and want to enjoy the rich culture of the bay area.</t>
  </si>
  <si>
    <t>other and somewhat serious about it</t>
  </si>
  <si>
    <t>sagittarius and it's fun to think about</t>
  </si>
  <si>
    <t>working on ph.d program</t>
  </si>
  <si>
    <t>getting a phd; working as a political strategist; spending time with my family and friends.</t>
  </si>
  <si>
    <t>being direct. eating chocolate. listening.</t>
  </si>
  <si>
    <t>i'm not sure. my eyes probably. my smile? my height when i wear heels (which i do a lot).</t>
  </si>
  <si>
    <t>books: mephisto; elective affinities; the impatience of the heart.  movies: casablanca; ice age; indiana jones.  food: meat; pasta; chocolate; milk.</t>
  </si>
  <si>
    <t>flowers; candles; my best friend; my family; prosecco; books.</t>
  </si>
  <si>
    <t>people; family dynamics; life. fashion and arts.</t>
  </si>
  <si>
    <t>out with friends or cooking with friends. sometimes in bed with a book; or on campus working.</t>
  </si>
  <si>
    <t>bisexual</t>
  </si>
  <si>
    <t>english (fluently)/german (fluently)/italian (fluently)</t>
  </si>
  <si>
    <t>skinny</t>
  </si>
  <si>
    <t>i'm an nerdy biker with a sense of humor (as far as one can tell that about themselves). i enjoy people and music and movies and whiskey; although who doesn't?</t>
  </si>
  <si>
    <t>i just quit my job and moved to san francisco because i figured i was young and dumb enough to pull something like that off. it's working out well so far; but i have yet to make this city home.</t>
  </si>
  <si>
    <t>being human.</t>
  </si>
  <si>
    <t>i'm human.</t>
  </si>
  <si>
    <t>books: sci-fi of all sorts.  podcasts: the skeptics guide to the universe; savage love (the ep of savage love with a guest skeptic was my dream come true).  movies: good ones; mostly; with a soft spot for bad sci-fi and action.  tv shows: firefly (sob); arrested development (sob); party down (sob); the wire.  music: a wider variety than i could possibly list here. just ask!</t>
  </si>
  <si>
    <t>music; movies; science; technology; the ocean; scotch.</t>
  </si>
  <si>
    <t>science; skepticism; music; people.</t>
  </si>
  <si>
    <t>drinking with friends in town; or at home with a good movie or a good conversation.</t>
  </si>
  <si>
    <t>i've never seen ghostbusters 2. the shame; it burns.    update: i just watched it last night. now i have to think of something else to write here. bollocks.</t>
  </si>
  <si>
    <t>you want to hang out; make a new friend; or do anything at all; really. at the very least i need an excuse to ride my motorcycle around town a little.</t>
  </si>
  <si>
    <t>english (fluently)/greek (poorly)/spanish (poorly)</t>
  </si>
  <si>
    <t>i'm eduardo; recently moved to the city after spending four wonderfully inebriated years at ucsb. looking to meet people to recite mean girls quotes with all while baking cakes filled with rainbows and smiles (see what i did there?).</t>
  </si>
  <si>
    <t>taking it as it comes. trying to find my purpose. trying to figure out how make some difference. trying to get famous...ish. really i'm just trying to have a good time and feel good about it.</t>
  </si>
  <si>
    <t>singing along to songs. forgetting to reply to text messages. words with friends. secretly making everyone else fat by baking for them. making sure my wallet is empty. watching tv. sleeping in on weekends.</t>
  </si>
  <si>
    <t>my awesome shoe collection. not gonna lie; i have a pretty mighty jacket collection too.    i've got pretty great hair; or at least a lot of it. perhaps my teeth; you tell me.</t>
  </si>
  <si>
    <t>books: anything oscar wilde. the harry potter epicness. giovanni's room. the alchemist. great gatsby (although i don't much care for f. scott fitzgerald all that much.) mindy kaling's book and secretly the hunger games.    movies: really almost anything with the word sunshine or summer in it. little miss sunshine. eternal sunshine. 500 days of summer. paris je t'aime. mean girls. batman (all of it). musicals.    shows: the office. community. parks &amp;amp; recs. dexter. 30 rock. will &amp;amp; grace. friends. you get it.    music: slady gaga; beyonc; britney; ke$ha; lana del rey; adele (my pop queens really.) australian indie-dance; i dunno why but those aussies make some god damn good music. cut copy; miami horror; bag raiders; friendly fires; scissor sisters; queen; kanye; m83; beatles; arcade fire.    food: good food.</t>
  </si>
  <si>
    <t>my friends (which includes my family).  music and a good pair of headphones.  dessert.  baths.  the interwebz.  either good coffee or good wine.</t>
  </si>
  <si>
    <t>the future and how i'll fare. how i'm going to get famous. what lady gaga's next single will be. what i'm going to bake next. men. naked men. two or more naked men together.</t>
  </si>
  <si>
    <t>at a bar having myself a drunk good time. or at home listening to my favorite album for the week.</t>
  </si>
  <si>
    <t>one time i took the syringe from a diabetic girl and i stabbed her with it.    no i'm just kidding.    there's a video out there in the world of me in drag.</t>
  </si>
  <si>
    <t>you wan't to have a slumber party in my basement... or if you get that reference.</t>
  </si>
  <si>
    <t>catholicism and laughing about it</t>
  </si>
  <si>
    <t>virgo but it doesn't matter</t>
  </si>
  <si>
    <t>english (fluently)/spanish (fluently)/french (okay)</t>
  </si>
  <si>
    <t>****women of color please do not be shy! my preference is women of color and that's just how things are; but i am open to anyone that is nice and friendly.**** i'm fun guy that loves life; my nephews; softball; sports; beaches; books; and the outdoors! i am educated; and employed full time with a job that gives me a lot of satisfaction. i'm positive and the glass is always half full. very engaging and tons of energy is a good way to describe me; and it would be nice to meet someone similar.</t>
  </si>
  <si>
    <t>working in construction; working on my degree in construction management; and playing a lot of softball with my guy friends. i'm at a point in my life where i want to picky about who i chose to date and spend my time with. i'm constantly educating myself about life and for my own personal gain and self mprovement.</t>
  </si>
  <si>
    <t>i'm really good at doing nothing all day lol!</t>
  </si>
  <si>
    <t>i smile a lot; i'm happy go lucky; i'm chipper; and i have a positive attitude. i like to talk and i'm not afraid to strike up a conversation with a complete stranger.</t>
  </si>
  <si>
    <t>i enjoy books by langston hughes; social justice material    music: rage against the machine; ac/dc; rap; rock; hip hop are my favorites.    shows &amp;amp; movies: cop dramas; zombie movies; horror flicks    food: pizza; burgers; bbq; indo/pakistani food; and greek cuisine</t>
  </si>
  <si>
    <t>1. my wonderful nephews  2. my softball gear  3. my tools  4. music  5. my mac  6. my weekends</t>
  </si>
  <si>
    <t>how people get short changed by the legal; justice; and political system in america (race; religion; politics; and social justice).</t>
  </si>
  <si>
    <t>hanging out with friends; maybe playing softball; watching a movie; getting ready for a great weekend!</t>
  </si>
  <si>
    <t>sometimes i'm way too nice and people take advantage of my kindness.</t>
  </si>
  <si>
    <t>message me if you want to have fun in life. do you want to travel; take road trips; have fun; explore new places and cultures? i have tons of energy and i'm looking for somebody that can keep up with; or pass me and leave me in the dust!</t>
  </si>
  <si>
    <t>likes dogs</t>
  </si>
  <si>
    <t>i am originally an la girl who now loves living in san francisco. i moved up here to go to berkeley (go bears!); and haven't left since. i'm very much a work hard play hard type of gal; and always up for new adventures.    i am very much a wanderlust (which is worsened by working for a travel company); so i am always planning my next trip.  being from la has spoiled me in terms of weather; so whenever foggy san francisco has nice weather; i insist on going outside to enjoy the outdoors. i love hanging out in the park; playing tennis; going on hikes; really anything.  i love trying any type of watersport- boogie boarding; surfing; paddleboarding; tubing; etc; though i haven't got the hang of surfing yet. anyone want to help me practice? :)</t>
  </si>
  <si>
    <t>during the 9-5; i work downtown for an online travel agency; crunching numbers for our marketing team. in non-working hours; i am probably doing one of several things:  - playing tennis  - cooking a meal using goodies from my csa box  - grabbing a drink (99% of the time itll involve whiskey) at happy hour  - hanging out in dolores  - planning my next weekend getaway  - watching horrible reality tv with my girlfriends  i also am a big fan of dogs; but do not have one of my own yet due to time constraints. so in the meantime; i also occasionally foster dogs through a rescue organization.</t>
  </si>
  <si>
    <t>laughing at anything; playing tennis; cooking tortilla espanola; drinking manhattans; being awkward in awkward situations; turning bright red if i am in the sun for more than an hour</t>
  </si>
  <si>
    <t>not sure... my height; my freckles; my hazel eyes?</t>
  </si>
  <si>
    <t>movies: harold and maude; forest gump; before sunrise; zoolander; mary poppins    shows: modern family; arrested development; real housewives of any city- i love some good trashy reality tv every once in a while    music: i really enjoy most types of music; just depending on the setting. when hanging out at home cooking dinner; frank sinatra. when going out to shows or concentrating at work; generally some good electronic music. but i've also been known to rock out to top 40 every once in a while. i'm a big fan of coachella as well; and try to go every year.    food: i love food! favorites include: mexican; indian; sushi; italian; and anything (almost) my mom makes</t>
  </si>
  <si>
    <t>1. coffee  2. my mom  3. traveling  4. sunshine  5. mexican food; specifically el tepayac in east la  6. my camera</t>
  </si>
  <si>
    <t>my top 5 places i want to visit. currently its the galapagos; se asia; south africa/mozambique/namibia; morocco; and iceland (which i am going to in july!).</t>
  </si>
  <si>
    <t>out and about. it really varies week to week; but whether it be dinner and a movie; happy hour; going dancing; or going to bars in the mission/polk st./marina; i love to be out on the weekends.</t>
  </si>
  <si>
    <t>i'm terrified of needles and thunder.    i also get the nervous giggles in uncomfortable situations.</t>
  </si>
  <si>
    <t>you are an awesome; fun person; who doesn't take himself too seriously.</t>
  </si>
  <si>
    <t>hospitality / travel</t>
  </si>
  <si>
    <t>english (fluently)/spanish (okay)</t>
  </si>
  <si>
    <t>i am &lt;a class="ilink" href="/interests?i=sincere"&gt;sincere&lt;/a&gt;; &lt;a class="ilink" href="/interests?i=honest"&gt;honest&lt;/a&gt;; and &lt;a class="ilink" href="/interests?i=classy"&gt;classy&lt;/a&gt;. have a &lt;a class="ilink" href="/interests?i=passion"&gt;passion&lt;/a&gt; for life and helping people. love to &lt;a class="ilink" href= "/interests?i=travel"&gt;travel&lt;/a&gt; to exotic &lt;a class="ilink" href= "/interests?i=islands"&gt;islands&lt;/a&gt; around the world. i enjoy various sports and hobbies. (i.e. &lt;a class="ilink" href= "/interests?i=hiking"&gt;hiking&lt;/a&gt;; &lt;a class="ilink" href= "/interests?i=scuba+diving"&gt;scuba diving&lt;/a&gt;; &lt;a class="ilink" href="/interests?i=snorkeling"&gt;snorkeling&lt;/a&gt;; &lt;a class="ilink" href="/interests?i=windsurfing"&gt;windsurfing&lt;/a&gt;; &lt;a class="ilink" href="/interests?i=flying"&gt;flying&lt;/a&gt;; and more). i am comfortable dressing up or in casual clothes. love to explore local restaurants or have a casual &lt;a class="ilink" href= "/interests?i=movie"&gt;movie&lt;/a&gt; and &lt;a class="ilink" href= "/interests?i=dinner"&gt;dinner&lt;/a&gt; at home. i have moved to bay area from washington d.c. about 15 years ago; and now consider it my home.  life is shorter than you know it so enjoy every moment of it; and hopefully with the right person. btw; i normally wear light makeup or none at all.lol.</t>
  </si>
  <si>
    <t>enjoying every moment of it.</t>
  </si>
  <si>
    <t>being &lt;a class="ilink" href="/interests?i=loyal"&gt;loyal&lt;/a&gt;  being &lt;a class="ilink" href= "/interests?i=spontaneous"&gt;spontaneous&lt;/a&gt;  organizing  planning  helping others</t>
  </si>
  <si>
    <t>&lt;a class="ilink" href="/interests?i=kind"&gt;kind&lt;/a&gt;ness  &lt;a class="ilink" href="/interests?i=sense+of+humor"&gt;sense of humor&lt;/a&gt;  &lt;a class="ilink" href="/interests?i=classy"&gt;classy&lt;/a&gt;  being organized and neat...lol</t>
  </si>
  <si>
    <t>food: french; italian; indian; thai; persian  music: &lt;a class="ilink" href="/interests?i=jazz"&gt;jazz&lt;/a&gt;; pop; trance; euro  shows: er; house; shark tank  books: tipping point; roadmap to cio; blink and many more  movie: tuesday with morrie; sleepless seattle</t>
  </si>
  <si>
    <t>family  good friends  &lt;a class="ilink" href="/interests?i=passion"&gt;passion&lt;/a&gt; for life  truth and &lt;a class="ilink" href= "/interests?i=honesty"&gt;honesty&lt;/a&gt;  &lt;a class="ilink" href="/interests?i=loyalty"&gt;loyalty&lt;/a&gt;  &lt;a class="ilink" href="/interests?i=morale"&gt;morale&lt;/a&gt; and &lt;a class="ilink" href="/interests?i=dignity"&gt;dignity&lt;/a&gt;</t>
  </si>
  <si>
    <t>how to live a life that will outlast it.</t>
  </si>
  <si>
    <t>exploring restaurants or spend quality times with family and friends.</t>
  </si>
  <si>
    <t>you are seeking to start a &lt;a class="ilink" href= "/interests?i=friendship"&gt;friendship&lt;/a&gt;/&lt;a class="ilink" href= "/interests?i=relationship"&gt;relationship&lt;/a&gt; with classy; &lt;a class= "ilink" href="/interests?i=intelligent"&gt;intelligent&lt;/a&gt;; &lt;a class= "ilink" href="/interests?i=confident"&gt;confident&lt;/a&gt;; &lt;a class= "ilink" href="/interests?i=educated"&gt;educated&lt;/a&gt;; and &lt;a class= "ilink" href="/interests?i=kind"&gt;kind&lt;/a&gt; lady.    you are kind; honest; classy and sophisticated.</t>
  </si>
  <si>
    <t>executive / management</t>
  </si>
  <si>
    <t>walnut creek</t>
  </si>
  <si>
    <t>gemini</t>
  </si>
  <si>
    <t>working on med school</t>
  </si>
  <si>
    <t>let's see...self proclaimed optimist; ya know; glass-half-full; enjoying every day with the "muffin top" outlook on life; take the best and leave the rest.    i'm looking for a woman that has the same qualities i look for: ambitious; funny; patient; eclectic; and all that other jazz    i personally have no issues meeting interesting women; i'm just curious as to what the wonders of the internet can bring...i mean sh!et; if it helps me find an ice cream sandwich shop that is open late (with a name that reminds me of my fav hiphop groups' song...); i'm sure it can find me a pretty lady right?!</t>
  </si>
  <si>
    <t>currently back to school as pre-dent/biosci major; tutor/proctor on the side; and in between all that i spend time with family and friends..</t>
  </si>
  <si>
    <t>jack-of-all trades; master of none...    but i find myself exceptionally adept at cooking pancakes; with eggs benedict soon to be under the belt...as soon as i stop overcooking that holandaise sauce!!</t>
  </si>
  <si>
    <t>my deep voice in the am's!</t>
  </si>
  <si>
    <t>books: a few; reading women of brewster place at the moment..  movies: shawshank redemption; pulp fiction; swingers; wedding crashers; full metal jacket; indiana jones and the .... series; back to the future; and many more. i'd say that if ever there was a competition in movie trivia; i'd fare well on your team ;)    music: a little bit of 106.1; some 98.1; a bit of some 102.9; that fast 99.7 stuff; and slowing it down to 96.5 every once in a while...</t>
  </si>
  <si>
    <t>dependable transportation; eggs benedict; a toothbrush; my trusty knife; my iphone; and of course my family</t>
  </si>
  <si>
    <t>my next move. i live in the moment; and my procrastination helps me get the best of my work done *right on time*</t>
  </si>
  <si>
    <t>looking for trouble to get into with the fellas.  since half of said guy crew is married with children (no pun intended); we end up either playing pool; searching for chill dive bars of the bay and then drunkily finding good eats through yelp late into the night.</t>
  </si>
  <si>
    <t>that i'm perusing the glorious internets for potential candidates ;p    if something does come of this; let's just make up an extravagant serendipitous story about how we met at the bloomingdales cashmere glove section.</t>
  </si>
  <si>
    <t>chivalry is not dead here ladies; break the mold and shoot me a message!</t>
  </si>
  <si>
    <t>asian/pacific islander</t>
  </si>
  <si>
    <t>san pablo</t>
  </si>
  <si>
    <t>wants kids</t>
  </si>
  <si>
    <t>has dogs and dislikes cats</t>
  </si>
  <si>
    <t>catholicism but not too serious about it</t>
  </si>
  <si>
    <t>english (fluently)/tagalog (poorly)/spanish (poorly)/french (poorly)</t>
  </si>
  <si>
    <t>i asked a good friend to describe me since i don't really enjoy talking about myself. here is what she said: "b is an all-around great guy. while he can sometimes appear to be cynical; he is one of the most genuine and funny guys i know and will make you laugh when you least expect it. he's a great listenter and friend and has a good heart. to top if off; he is also is very handsome; your all american boy next door; but with some suprises for sure!" anyway; he also has an incredible career/track record (stable) that has been had since graduating college. he does all the proverbial "outdoor things" probably more than most (yawn); and is really easy to talk to about anything and with an added edge/twist/or angle that will probably make you laugh a bit....  (brian; that'll be $75 and i only accept cash)</t>
  </si>
  <si>
    <t>loving it in the bay area (traveling; work; lotza fun; sports; keeping up with friends; etc.)</t>
  </si>
  <si>
    <t>tennis (well; was good at it...college player). the other stuff you'll find out...</t>
  </si>
  <si>
    <t>my brilliant wit and debonair style. :) (i didn't say that; my friend did. certainly a blatant or at least partial exaggeration. but; if t-shirts; shorts and flip-flops is debonair style during the summer; then i'm sure she's spot on...  ;&amp;gt;)....</t>
  </si>
  <si>
    <t>big head todd; xtc; stones; the smiths; greek; sushi; ...almost everything. who really cares?</t>
  </si>
  <si>
    <t>excercise - laughing - social activities - coffee/water - family -  exploration..big screen tv</t>
  </si>
  <si>
    <t>nothing is typical on friday....but you might catch me playing a game of tennis; then going out to a local watering hole for some libations; or spontaneously driving to napa or santa cruz for the weekend; or having a mellow night at home with some good videos; pizza and beer.</t>
  </si>
  <si>
    <t>sorry; not divulging anything else until we meet!</t>
  </si>
  <si>
    <t>you want to meet someone genuine; fun; and easy-going (oh; and doesn't blab on too much on a profile!)</t>
  </si>
  <si>
    <t>ayo!    i love going for swims; hikes; and bike trips. i also hit the gym pretty often and i have this healthy obsession with dogs.</t>
  </si>
  <si>
    <t>in school still trying to figure myself out!    aspiring to be a health professional and pursuing a biology degree. currently i'm volunteering at the local health center.</t>
  </si>
  <si>
    <t>lightening up the mood.</t>
  </si>
  <si>
    <t>books: his dark materials; east of eden; a song of ice and fire; ender's game are just to name a few.    movies: i love all of hayao miyazaki's movies. all. dark knight; momento...    music: contemporary rnb; alternative and anything on the radio...country!    food: japanese; italian; my mother's cooking</t>
  </si>
  <si>
    <t>phone  my dogs  canon rebel t1i  enjoyable books  good friends  ice cream</t>
  </si>
  <si>
    <t>dragons; wizards; and a world filled with magic.</t>
  </si>
  <si>
    <t>raging with friends.</t>
  </si>
  <si>
    <t>i've got a pretty weird sense of humor. try me!</t>
  </si>
  <si>
    <t>if you're looking for any substantive answers to the above; hit me up!</t>
  </si>
  <si>
    <t>has dogs</t>
  </si>
  <si>
    <t>english/chinese (fluently)</t>
  </si>
  <si>
    <t>just trying to find some friends for activiies</t>
  </si>
  <si>
    <t>cooking ;caring</t>
  </si>
  <si>
    <t>living my life with no regrets</t>
  </si>
  <si>
    <t>english/chinese</t>
  </si>
  <si>
    <t>not at all</t>
  </si>
  <si>
    <t>there is no salvation in becoming adapted to a world which is crazy  - henry miller.</t>
  </si>
  <si>
    <t>becoming adapted to a world which is crazy.</t>
  </si>
  <si>
    <t>remaining unadapted.</t>
  </si>
  <si>
    <t>i look like ozzy osborne. seriously. or maybe ed powers.</t>
  </si>
  <si>
    <t>should put something here so people actually have some idea of what actually interests and inspires me. let's see...  favorite books might be by vonnegut; philip k. dick; henry miller; anton chekhov; franz kafka; george orwell; j.d. salinger; balzac; voltaire; schopenhauer; charles dickens; tolstoy (yea; there's more than one of them; but nobody really pays attention to the other ones); dostoevsky; raymond chandler; hugo; stendhal; camus; sartre; flannery o'connor (there's an author who hasn't been exploited sufficiently enough yet for the screen!); twain; poe; etc.; etc.;  favorite movies might be such things as brazil; pulp fiction; most of fellini's oeuvre; practically anything by the coen brothers; cable guy; drowning by numbers (which made my hyper-feminist girlfriend of the time practically shriek in anguish); the cook - the thief - his wife - and her lover (a gruesome but lovely retelling of a jacobean revenge tale); monty python's holy grail/ life of brian/ meaning of life; safe; happiness (hmmmm....what is there about online dating that brings that movie to mind?); welcome to the dollhouse; palindromes (when i went to see it in new york; there were only four people at the evening showing - me; a friend; and two idiots who had no idea what the picture was about trying to tape it on a cellphone); etc.; etc......  music! well; like i said above; french cabaret; specifically jaques brel; george brassens and serge gainsbourg; tom waits; nick cave/ birthday party; bauhaus; nirvana; hole; rolling stones; beatles; joni mitchell; led zeppelin; residents; laurie anderson; velvet underground; soft boys/robyn hitchcock; very early rem; dead kennedys; x-ray spex (poor poly styrene!); violent femmes; saint vincent (singer/songwriter out of new york); eliot smith; thelonious monk; john coltrane; charles mingus; ornette coleman; duke ellington; mozart; beethoven; schubert; ravel; shostakovitch; etc.; etc.; etc.....  food? wonder bread; hostess pies and chocolate yoo-hoos; of course.</t>
  </si>
  <si>
    <t>compassion  idealism.  books.  a guitar.  friends.  taco trucks.</t>
  </si>
  <si>
    <t>the decline and fall of the american empire.</t>
  </si>
  <si>
    <t>i'm a pretty good bridge player.</t>
  </si>
  <si>
    <t>you're a peculiarly charming; frighteningly creative and profoundly intellectual freak of nature who'd like to meet someone of a similarly eclectic bent for fun; good times; and world domination.</t>
  </si>
  <si>
    <t>english (fluently)/french (okay)</t>
  </si>
  <si>
    <t>wysiwyg</t>
  </si>
  <si>
    <t>i recently started new job as lead developer for a software start-up; which takes up most of my time. it seems like i've been at a music festival or street festival every weekend for the past few months. i want to travel more; learn to surf; and get better mountain climbing gear to step it up a notch. the bar/club scene is getting a little repetitive so i've been doing alot more activities like motorcycle trips; movies; museums; hiking; and going to opera; ballet; plays; etc...</t>
  </si>
  <si>
    <t>books: i'm looking over at my bookshelf and it's all math; physics; programming and finance books. currently reading gravitation; by misner; wheeler; &amp;amp; thorne and it's gonna take a year or so to get through.    movies:i like all kinds of movies; but preferably ones with a very complex hard to follow/interpret plot. fav generes: horror; fantasy fiction; action; documentary.  favs: thx 1138; terminator; crash; eternal sunshine of the spotless mind; bicentennial man; the game; the shawshank redemption; the princess bride; american beauty; logan's run; tombstone; requiem for a dream; blow; 12 monkeys; matchstick men; vanilla sky; the motorcycle diaries; v for vendetta; there will be blood; a beautiful mind; forrest gump; crouching tiger; hidden dragon; gattaca; memento; resident evil; american psycho; dune; fight club; pulp fiction; falling down; traffic; fear and loathing in las vegas; talladega nights; napoleon dynamite; etc...    tv: gave mine to a friend. hulu; burn notice; desperate housewives; netflix    music: with music; if it makes you jump wiggle or hop; i dig it; but mostly electro house and indie rock.  favs: vitalic; ladyhawke; mgmt; chromeo; simian mobile disco; wolfmother; kesha; the decemberists; ghostland observatory; the temper trap; crystal castles; the national; thievery corporation; infected mushroom; bee gees; scissor sisters; boys noize; major lazer; emilie autumn; justin bieber; tupac shakur; courtney love; britney spears; dj loli; the chemical brothers; bat for lashes; eminem; lifehouse; the knife; goldfrapp; yelle; la roux; jets overhead; justice; passion pit; deadmau5; ladytron; soulwax; miike snow; mstrkrft; vanessa-mae; daft punk; cocorosie; george strait; lady gaga; etc...    food; yum: i'll eat pretty much nething.  favs: indian; thai; vietnamese; and mexican (tex-mex preferred over cali-mex).  i'm interested in veganism; but i'm not giving up steak any time soon.</t>
  </si>
  <si>
    <t>lately when i go hiking in the mountains; i don't even take a any food or water; i'm a pure minimalist with lots of clutter. if forced to pick 6 things; i'd name off my six best friends or if that didn't count:  1) princess motorcycle; the current love of my life  2) droid; my connection to the world  3) my wallet; life takes visa  4) sunglasses; this is california  5) a backpack  6) my hunting knife; if i only had six items; i'd want this to ensure i kept them.</t>
  </si>
  <si>
    <t>i think about volumes of things. i've been thinking alot about all the implications of making certain assumptions when applying quantum mechanics to model the human brain. what i would do if zombies invade san francisco. where's the party at? making a unicorn from horse and narwhal dna. how one could manufacture snortable glitter. societal dynamics as a function of population density and other various social science issues. now i'm thinking i want another beer. mmmm i love porter.</t>
  </si>
  <si>
    <t>im usually just out with friends somewhere; a bar; dinner; the movies; bowling; clubbin; dancing; anything to keep friday from being typical; friday should never b typical. i loathe routine.</t>
  </si>
  <si>
    <t>if something is private and admitted to before i know you; then it's not really private at all. pass.</t>
  </si>
  <si>
    <t>you want to.</t>
  </si>
  <si>
    <t>atheism and very serious about it</t>
  </si>
  <si>
    <t>gemini but it doesn't matter</t>
  </si>
  <si>
    <t>strictly vegetarian</t>
  </si>
  <si>
    <t>i'm a web developer. i develop webs. i'm constantly exploring; learning all the time... and totally making it up as i go.</t>
  </si>
  <si>
    <t>buying stuff i don't need; finding people in a crowd; listening; offering advice; being a loyal friend. also; getting concert tickets.</t>
  </si>
  <si>
    <t>i'm tall; and i'm smart boom.</t>
  </si>
  <si>
    <t>books that were turned into movies. movies based on books. but really; there's a longer list of books i bought but haven't finished. i like funny shows; i like to dabble in all kinds of music; and i'm a vegetarian surviving on comfort food.</t>
  </si>
  <si>
    <t>you're not one of the people whose profiles i plagiarized my answers from. or if you are; but still like what you see. =)</t>
  </si>
  <si>
    <t>i'm a goofball. i'm from michigan.</t>
  </si>
  <si>
    <t>just moved to sf; working at a tech company in the south bay.</t>
  </si>
  <si>
    <t>shows: the league (honestly; we can have 0% compatibility; but if you can quote this show; we should totally hang out.)    music wise: led zeppelin; radiohead; black keys; arcade fire; nouvelle vague; the smiths; pixies; the kills; etc; etc...</t>
  </si>
  <si>
    <t>toothbrush  contacts  no-show socks  ipod (ever since i sold my car this has been a necessity)  ???  ???</t>
  </si>
  <si>
    <t>at my old job; before i started grad school; my company had private; single person full bathrooms; complete with a shower and everything; the whole 9 yards. very luxurious.    any time nature called; i liked to use the private bathroom; who wants to go no2 in a room with other people? not this guy.    one summer day i visited the restroom; but i was wearing a nice dress shirt; without an undershirt. i didn't want to get it all wrinkled... so i thought --- i'll hang up my dress shirt and go shirtless; why not?    greatest decision of my life. you have not lived until you've gone to the bathroom shirtless. after that day i never looked back. first thing i did from then on was take my shirt off before taking a seat.    the story; however; doesn't end here. things seemed great for a while; work was going well; shirtless pooping; what more could i ask for? until one day; i forgot to lock the door. was this the first time i forgot to lock the door? we'll never know; but the events that followed changed everything.    someone walked in on me. and as a reminder to those who skipped ahead; i'm sitting on the toilet shirtless; profile view for the person walking in on me. after a brief; "whoa! i'm sorry" and shutting of the door; the encounter was over. but the damage had been done.    for the next year; my coworker wouldn't make eye contact with me whenever he passed me in the hall. i'd go to the bar; and tell the story to whoever would listen; while staring at the bottom of my pint glass.    "he thinks i'm some weirdo who poops naked!" i'd cry out. "if he only knew the whole story; he would understand..."    i'm sure you want to know how the story ends; but you'll have to come have a drink with me before i'll tell you.</t>
  </si>
  <si>
    <t>sometimes you sit on the toilet in reverse and call it the "ac slater"  or you're a mazzy star fan.</t>
  </si>
  <si>
    <t>so here we go. i always clowned these sort of sights but what the hey. i will start by saying i am not down with just o.p.p. i am mclovin. i'm from ny and la and new to the bay. i have many leather bound books and my apartment smells of rich mahogany. i'm very social at times probably too social. i'm on here because id like to meet someone new to go out and have fun. i want to meet that amazing woman that wil get suck in my head all day no matter what i'm doing.</t>
  </si>
  <si>
    <t>things and stuff that pay the bills and support thrills. i love music and art. i dabble with photography. essentially living it up and loving life. enjoying what i have while i have it.</t>
  </si>
  <si>
    <t>dancing with the devil under the pale moon light; magic; being me. doing what i want to how i want to. breaking the ice. doing what i feel is right even if it might be wrong..</t>
  </si>
  <si>
    <t>i am white. i'm not sure; depends where i am at the time and what time it is in the day.</t>
  </si>
  <si>
    <t>music: older hip hop; some new; classic rock; 80s rock; jay-z; biggie; nas; the roots; mos def; common; wu-tang. i really appreciate all music. that includes opera and mariachi    i can always find interest reading an autobiography of someone i find interesting or motivational.    the list of movies is endless.    my favorite shows off the top of my head are probably breaking bad and the wire.    i love french cuisine and sushi. all day</t>
  </si>
  <si>
    <t>family; friends; my dog; passport; sadly my phone; freedom.</t>
  </si>
  <si>
    <t>the next move to make. obviously women and sports. new dance steps to perfect. quantum physics. how good it feels to make out in the rain. how to be the perfect date. what kind of woman/women will i encounter from this. will this site really help or should i just creep around the frozen food isle at night and or hit the bars till my liver and kidneys rot.</t>
  </si>
  <si>
    <t>could be lounging at the house or i could be out on the town. i'm up for whatever sounds good at the time. i play it by ear. really deep inside i just wanna be with that special someone.</t>
  </si>
  <si>
    <t>i feel semi perv due to the fact that i usually check this out after 1am</t>
  </si>
  <si>
    <t>you never served time in prison. if you never cut an ex-boyfriend. you're attitude is as good as your looks and you can laugh at yourself. if you can take my sarcasm and stupid jokes more than once and a while.</t>
  </si>
  <si>
    <t>english/french</t>
  </si>
  <si>
    <t>nurse practitioner</t>
  </si>
  <si>
    <t>parallel parking!</t>
  </si>
  <si>
    <t>my smile and long thick black hair</t>
  </si>
  <si>
    <t>south san francisco</t>
  </si>
  <si>
    <t>...i am articulate; well-traveled; sociable and outgoing; stylish; curious; open-minded and well-informed with a well-defined sense of self that includes a witty sense of humor (and humour); laughing at myself and even my own jokes. in other words i'm an extrovert/introvert; interesting; and fun to be around and/or work with.    the maxims i try to live by:  carpe diem; the golden rule; less is more; and quality vs. quantity.</t>
  </si>
  <si>
    <t>...i'm a lifelong student and last year; for a change of pace; i enrolled in my first acting class and last semester i added a playwriting and directing course to my schedule. i'm also a community and arts volunteer and a political junkie"; with multiple cultural and personal interests that include frequent visits to san francisco's fine art museums; with a preference for sfmoma (my "church"); local art galleries; the theatre; sf opera and sf ballet; litquake events; and everything in-between.</t>
  </si>
  <si>
    <t>...scrabble and sussing out b/s; chauvinism; flawed arguments and hypocrisy; terminological inexactitudes; and faux amis.</t>
  </si>
  <si>
    <t>...my appearance? / what i'm wearing? / and in the us; my accent?</t>
  </si>
  <si>
    <t>*books:  i have many old favorites; but no current ones; but the following three books are on my list:  "the social animal" by david brooks  "on desire: why we want what we want" by wlm irvine ;  "the moon a biography" by david whitehouse  a new addition after attending a book signing event: "packing for mars" by mary roach (author of: "bonk!" and "stiff").  and because i've just returned from my first visit to jersey (channel islands); via guernsey; i plan to read "the guernsey literary potato peel pie society" by local (larkspur) author; mary ann shaffer.  *movies and documentaries:  too many to list - mostly foreign; independent; westerns and documentaries; and monty python of course!    some random favourites/favorites:  "jean la florette" and "manon de sources" (1985); dir. by claude berri  "rome; open city (1945) dir. by roberto rosselini) with the one and only anna magnani  "inside job" (documentary) by charles ferguson re the financial meltdown  "the king's speech" (i'm a brit!)  "chaplin's "the great dictator"  the (geran) film that still haunts me: "the lives of others"  "the young lions" with marlon brando; based on the book by howard fast  "ashes and diamonds" (1958) dir. by andrzei wajda    most recently watched and recommended films:  * cristo si  fermato a eboli - christ stopped at eboli - italy/1979; dir. by francesco rossi - based on the memoires of carlo levi's internal political exile 1935-36.  *lonely are the brave; 1962; dir. by david miller with script by dalton trumbo  * le got des autres (the taste of others) 2000; dir. by agns jaoui - note: a french comedy!  * donnie brasco ; 1997; dir. by mike newell  *the army of crime (l'armee du crime) - french/ 2009; dir. by robert guediguian    *music:  eclectic tastes from classical (beethoven; mozart; bach; chopin; etc.) latin jazz; world music; and various genres in-between; depending on the mood; time; place.    art: mark rothko; rene magritte; henry moore; cornelia parker; simon patterson; among many others.    *shows:  prefer theatre; ballet and the opera; both modern and classical; however; it's not necessary that enjoyment of either ballet or opera be of mutual interest.</t>
  </si>
  <si>
    <t>*my friends; humor/humour; and laughter  *good food; wine &amp;amp; company; cheese and dark chocolate  * art (mostly modern) and music (e.g.; beethoven's piano concertos); bach; chopin; latin jazz; budabar  *sunshine; beaches and oceans  *the nyt (online); the new yorker; the economist; the bbc; pbs; *npr: philosophy talk; etc.; and; unfortunately; the internet  (not necessarily in this order: depends on the day/situation; the weather...)</t>
  </si>
  <si>
    <t>d'ou venons nous?  ou allons nous?  qui sommes nous? (gaugin)  ... and carpe diem!</t>
  </si>
  <si>
    <t>...varies; but i'm probably meeting a friend/friends for a happy hour "attitude adjustment" libation; out for dinner; and/or attending a play or performance; solo or with a friend or friends; or; none of the above.</t>
  </si>
  <si>
    <t>the most private thing i'm willing to admit: i'm seldom bored; au contraire; however; i have a short attention span for bores of either sex and boring situations. i do watch some tv programmess/programs on an ancient dtv/tv but i do not watch sports; or subscribe to either satellite or cable service; nonetheless i enjoy catching up with episodes of mad men and justifed via netflix; i wear purple nail polishon my toenails...</t>
  </si>
  <si>
    <t>...if we are a positive match and there is some basis for a meeting of the minds; you are both erudite and evolved; urban and urbane; interesting; and interested in having a conversation vs. an interview or an interrogation; share mutual interests; etc.; and live in sf ( ny; paris or london...?) ; you can make me laugh; make a reservation; and; (optional) ... you are a little younger than me.    to summarize/summarise: bene facito acne dubita"; (do the right thing without hesitation = my family motto); aussi: on ne sais comment les choses vont tourner; n'est pas? life; friendships and relationships; like plans and goals; evolve and change; therefore one never knows where paths may lead.    ps: a sense of humor/humour is essential.</t>
  </si>
  <si>
    <t>english (fluently)/french (poorly)/malay (poorly)</t>
  </si>
  <si>
    <t>clerical / administrative</t>
  </si>
  <si>
    <t>judaism and laughing about it</t>
  </si>
  <si>
    <t>aquarius</t>
  </si>
  <si>
    <t>graduated with a bachelors in information systems but quickly realized that i have no interest in information systems. thanks high school guidance counselors. currently; pursuing a masters in dietetics.</t>
  </si>
  <si>
    <t>googling things. cooking. i can make an awesome muffin from chia seeds; kombucha squash; stevia and almond meal.</t>
  </si>
  <si>
    <t>nutrition and fitness and how they go together. the idea of food and how it affects a persons mind and body has always fascinated me.</t>
  </si>
  <si>
    <t>i very steadfastly believe that you can do virtually anything you want to in this world. success is a choice. all you have to do is finish what you started. and you really only do live once; so you might as well just go for it all.    i'm traveling through life; onward and upwards; trying to figure out this crazy world. along the way i want to meet someone who i'm truly into; and who's truly into me. :)</t>
  </si>
  <si>
    <t>i just moved to san francisco from philly. i'm loving every new day here. i start work in july.    my favorite sports are basketball and ultimate frisbee: http://www.youtube.com/watch?v=aayeti-_lr8</t>
  </si>
  <si>
    <t>* being tall. i've worked hard my entire life to become 6'4".  * kissing ;)  * seeing the good in people's lives.  * taking an afternoon nap.  * i just started taking boxing classes; so don't mess ;)</t>
  </si>
  <si>
    <t>i have really nice sparkling white teeth. =)</t>
  </si>
  <si>
    <t>books: getting more; outliers; flatland  movies: fight club; inside man; superbad  shows: the league; entourage; seinfeld  music: lil' wayne; gang starr; kanye; drake</t>
  </si>
  <si>
    <t>mom and pop  my homies  happiness  chill time  money; money; money  catching some z's</t>
  </si>
  <si>
    <t>how to make my life even better than it already is.</t>
  </si>
  <si>
    <t>out and about; exploring san francisco</t>
  </si>
  <si>
    <t>is that i'm on this site.</t>
  </si>
  <si>
    <t>you like long walks on the beach and you want to make a boy's dreams come true.</t>
  </si>
  <si>
    <t>banking / financial / real estate</t>
  </si>
  <si>
    <t>used up</t>
  </si>
  <si>
    <t>winter olympics 1992- was part of the first jamaican bobsled team: growing up in jamaica as a young man; i became a world-class sprinter destined to win the summer games like my father; but was tripped up in the final trials by the runners next to me. devastated; but determined to make it to the olympics any way i could; i teamed up with coach john candy and trained with the people who tripped me. incredibly; we trained hard and with our "can-do" spirit we made it to calgary; where all the canadians were racist; but by being ourselves and sticking together; we proved to the world that jamaica could compete in ways it never had before and discovered ourselves in the process. jimmy cliff himself sang at the end of our journey and i lost my jamaican accent.</t>
  </si>
  <si>
    <t>studying. and being awkward.</t>
  </si>
  <si>
    <t>waving at the wrong people and not waving at the right people in public. (i now have glasses).    studying.</t>
  </si>
  <si>
    <t>"why is he so sweaty?"</t>
  </si>
  <si>
    <t>books: i'm reading cases and textbooks.    some good movies: bullitt; bridesmaids; lock; stock and two smoking barrels.    tv: louie. and boardwalk empire.    music: i'm in love with the blues.</t>
  </si>
  <si>
    <t>1. my mother.  2. precious  3. a pit  4. lotion  5. night vision goggles  6. van.</t>
  </si>
  <si>
    <t>not myself; of course...</t>
  </si>
  <si>
    <t>avoiding drunk people.</t>
  </si>
  <si>
    <t>story of the month: was trying to peel a banana. it was being stubborn. i yanked; the peel ripped; and i accidentally smashed my banana into a painting on the wall next to me in a cafe. i got up and walked out quickly.</t>
  </si>
  <si>
    <t>you like incredibly serious people.</t>
  </si>
  <si>
    <t>white/other</t>
  </si>
  <si>
    <t>english (fluently)/spanish (poorly)/lisp/irish (fluently)/other (fluently)</t>
  </si>
  <si>
    <t>i am a world traveler originally from sf. i've returned to sf to replant my roots and work on a career in the legal field.</t>
  </si>
  <si>
    <t>laughing; enjoying myself; making friends; smiling; and traveling.</t>
  </si>
  <si>
    <t>outliers; blink; the corrections; moral animal; sex at dawn</t>
  </si>
  <si>
    <t>what i am doing with my life</t>
  </si>
  <si>
    <t>out with amigos or chilling at mi casa</t>
  </si>
  <si>
    <t>you have any interest in hanging with a down-to-earth chick; have a sense of humor and adventure; enjoys beaching it; and loves brunch and mimosas :d</t>
  </si>
  <si>
    <t>english (fluently)/portuguese (okay)/spanish (okay)</t>
  </si>
  <si>
    <t>i'm fun to hang out with; love trying new things and ready for anything. i love having fun and making people laugh; it really makes me happy. i am fond of the unknown; its odd to explain but things that i dont know about just amaze me completely. i've tried to do a lot of different things in college and i finally stuck to something that i'm good at. i've got a natural propensity for learning but i only do it when my mind and heart both are sparked fully. my hero is the one and only nikola tesla; i swear that man was years ahead of his time and his genius still shines today. i wish i could strive to be as great as him; but only time will tell. i am an honest; hardworking; and rarely follow the mold set up by society kind of person. how ever with time getting to know me you will wonder why you haven't met anyone like me at all. if you're curious at all just say hi and talk to me a bit then decide if you do or don't want to continue to get to know me    i am adventurous; outgoing; and fun</t>
  </si>
  <si>
    <t>time to update this i guess. right now i'm finishing &lt;a class= "ilink" href="/interests?i=school"&gt;school&lt;/a&gt; this semester with a degree in it. i work a bit here and there but nothing really specific. i have a plan for my future and i'm enjoying watching it unfold. i'm also currently learning java script too :d</t>
  </si>
  <si>
    <t>i'm practically in my mid 20's but im just good enough at most things and that i dont specialize at everything. i want to try a bunch of stuff to get more excitement out of my life. aside from that im great at taking care of my friends; and making people laugh.</t>
  </si>
  <si>
    <t>depends on how my hair is; it will either be how they're jealous of how my hair is just the right bit of wavy?(i dont know why!!) or my glasses; honestly those are the only things people compliment me on haha either my hair or my glasses go figure. after that people could just recognize me as a pool of random knowledge and references ha odd how that worked out</t>
  </si>
  <si>
    <t>really open to anything; i'll try most things once so no real favorites.  i do read comics; not that much though i would like to read more; but most of my time is spent between full time student; and part time job :/    as for an actual list i like old school simpsons; arrested development; and apparently party down with shows like psych and king of the hill mixed in there for a casual laugh    music wise im pretty impartial however i believe it can be summed up ad 60's. 70's; 80's; 90's and current if it sounds good i like it. though i do like me firsit and the gimme gimmes and depending on my mood i may prefer listening to tsunami bomb.</t>
  </si>
  <si>
    <t>food and water? and probably my phone ha no i can't do without my laptop; my phone; my pet; laughter and um i don't know the last one.(by one i mean two :/)</t>
  </si>
  <si>
    <t>my life. weird and completely non practical applications for life in general. and if i should go back to school after i get my degree in a year in a half from now for some sort of &lt;a class="ilink" href="/interests?i=science"&gt;science&lt;/a&gt; field; maybe on how to improve current technology. my trip this july to san diego!!!!!!! :d more recently its been looking back at my decisions in life; i know i do the right thing even tough people dont see it that way until time has passed and then they realize that i'm not as bad of a person they think i am. within the last year i have spent a lot of time weighing the usefulness of friendships in my life; and apparently i've made friends that would last me a life time without even trying and i'm very greatful for that. now i am thinking about my place in this crazy world; do i have what it takes to rise to the top and achieve my secret dreams or just find a place thats significantly higher than i am now and be happy that i got there. i haven't accomplished anything because i'm still in college so i'm a blank slate i've got nowhere to go but up and my natural talents will make sure that i wont fail.</t>
  </si>
  <si>
    <t>90% of the time it's work; however after i try to find some friends to go out with even if i have to drag them to come out with me.</t>
  </si>
  <si>
    <t>i'm looking for someone who's worth my time and effort; i have a lot of work to do in my life and i don't want to spend time to filter through the kind of crap others offer</t>
  </si>
  <si>
    <t>seriously if you've read this far down my stupid profile just message me; it seems as if you've had the patience to do that and so just either you're very thorough about people on here or i've piqued you're interest in someway. who knows we could become great friends</t>
  </si>
  <si>
    <t>san bruno</t>
  </si>
  <si>
    <t>i moved to the bay area from cambridge/boston though i'm from north of detroit by birth. graduated from san francisco state; used to work for yahoo; i like ice cream though i won't admit it.</t>
  </si>
  <si>
    <t>i work in an arboricultural consulting capacity and i'm in the midst of starting my own company. trying to plan my next life adventure; may'be backpack through south america; go to grad school; or something meaningful. life is messy...</t>
  </si>
  <si>
    <t>being modest...</t>
  </si>
  <si>
    <t>that's a good question; how do i know.....</t>
  </si>
  <si>
    <t>my absolute all time favorite book; barron's pass key to the gmat.........    food: everything from alligator to caimen; to ostrich; to sushi to cuban; to kimchee; bok choy; jamaican beef pies; to most types of steak; and fish; any latino style foods; salvadorian; etc.; vietnamese; congolese and kenyan; ethiopian; american meat and potatoes; irish stew; polish &amp;amp; russian delicatessen; most everything kosher; if its middle eastern; its definitely on the menu; chinese any day of the week; and italian for sure</t>
  </si>
  <si>
    <t>laptop (i would live with out it); running shoes; boxing gloves; surfboard; fresh air; iphone( i could live without it)...</t>
  </si>
  <si>
    <t>what i want to accomplish with my life before it is over; my job; the economy; health; the usual shit..</t>
  </si>
  <si>
    <t>at the boxing gym; walking the dog; cooking a decent meal; climbing a tree; or may'be a netflix; having a brutal day at work..</t>
  </si>
  <si>
    <t>i like frenchtoast.....i cry during sad movies; unless it's a stupid sad movie; then i laugh.</t>
  </si>
  <si>
    <t>you want to get together for coffee or drinks; or something...</t>
  </si>
  <si>
    <t>aquarius but it doesn't matter</t>
  </si>
  <si>
    <t>english/spanish (poorly)</t>
  </si>
  <si>
    <t>curvy</t>
  </si>
  <si>
    <t>i am pretty awesome. ok more on that later.    oh so i'm in a relationship with the most amazing woman lauren; so i'm looking for people who are into that idea...</t>
  </si>
  <si>
    <t>just finished my bachelor's degree. so right now i'm living life/looking for jobs/contemplating grad school.    i want to found a successful non-profit before i turn 35; so right now i'm looking at jobs in the non-profit/development field.</t>
  </si>
  <si>
    <t>thrift store shopping; and cartwheels.</t>
  </si>
  <si>
    <t>i'm pretty tiny!</t>
  </si>
  <si>
    <t>my favorite authors are hemingway; kerouac; joan didion; isabel allende; gabriel garcia marquez; and of course bukowski. i think my all time favorite books are the dharma bums; the electric kool aid acid test by tom wolfe and the house of the spirits by allende. oh and anything vonnegut; how could i forgot.    my favorite movies are the life aquatic; the darjeeling limited; amelie; and frida.    i try not to watch too much tv; but right now i'm watching weeds all over again and i could always watch family guy reruns.    music. this is difficult to summarize. what i like best is devendra banhardt; devotchka; bassnectar; dengue fever; great lake swimmers; the national; simon and garfunkel; elliott smith; tilly and the wall and billie holiday.    i like all kind of mexican and south american; middle eastern/ mediterranean and indian food.</t>
  </si>
  <si>
    <t>mangoes; tea; green things; books; incense and lauren.</t>
  </si>
  <si>
    <t>everything. my mind goes at an amazing pace.</t>
  </si>
  <si>
    <t>finishing newspaper production; and either having a quiet night in with my girlfriend; lauren; and tea; or raging. i go to concerts sometimes.</t>
  </si>
  <si>
    <t>i can't think of anything right now; but i'm pretty open usually.    oh i have my left nipple pierced?</t>
  </si>
  <si>
    <t>you want to have an interesting conversation.</t>
  </si>
  <si>
    <t>political / government</t>
  </si>
  <si>
    <t>english (fluently)/dutch (fluently)/german (poorly)/spanish (okay)</t>
  </si>
  <si>
    <t>old soul trapped in young; vital; ectomorphic exoskeleton. help!</t>
  </si>
  <si>
    <t>internet person; healthcare disrupter and friend of the arts.</t>
  </si>
  <si>
    <t>making people feel comfortable.</t>
  </si>
  <si>
    <t>tall; slender; white male.</t>
  </si>
  <si>
    <t>marshall mcluhan; henry miller; kerouac; carl hiaasen; cnn; latimes; nytimes; mashable; digg; al jazeera; politico; sf gate; the examiner; sf weekly; gizmodo    shoegaze; experimental; idm; electro; indie; swedish bands    jens lekman; french kicks; aphex twin; boards of canada; mayer hawthorne; adult.; john maus; jeremy jay; joy division; air; matthew dear; slowdive; stereolab; radio dept.; erlend ye; the knife; the whitest boy alive; james blake; familjen.    pbs frontline; vbs.tv; the daily show</t>
  </si>
  <si>
    <t>weekends  my garden  experimental electronic music  bicycle  mobility  patience</t>
  </si>
  <si>
    <t>the internext</t>
  </si>
  <si>
    <t>i might go to the knockout.</t>
  </si>
  <si>
    <t>i have a damn ok cupid acct</t>
  </si>
  <si>
    <t>there are no ifs. just message me.</t>
  </si>
  <si>
    <t>has cats</t>
  </si>
  <si>
    <t>my laugh and smile</t>
  </si>
  <si>
    <t>in no particular order: blackberry; family/good friends; coffee; passport; and sunshine.</t>
  </si>
  <si>
    <t>i'm a fit; interesting; virile; intelligent; well educated and informed individual.  my interests include art; literature; economics; politics; anthropology; sociology; linguistics; the psychology of indoctrination; social change; photography; printmaking; ceramics; hiking; nature; and having an active sex life. for the latter; i would like to meet someone provocative; adventurous; exploratory; uninhibited and imaginative. i don't eat meat; watch tv; or support the rightwing policies of newsom; obama; or whitman (? perish the thought!).    i am imaginative; creative; and reliable</t>
  </si>
  <si>
    <t>i'm trying to experience things; improve the situation where i can; and pondering why there are so many deluded people following so many incompetent; violent; self aggrandizing leaders.....</t>
  </si>
  <si>
    <t>cooking; photography; discovering interesting and unusual places; researching; writing; graphic design giving orgasms with my tongue......</t>
  </si>
  <si>
    <t>i have no idea because i have not taken a survey.</t>
  </si>
  <si>
    <t>books: i read a wide range of fiction and nonfiction works including anne tyler; v. s. naipaul; thirty umrigar; and many others.    movies: i like documentaries and feature films  including films from iran; japan and china    food: i don't eat meat. omelettes with shiitake mushrooms; onion and garlic; tofu and tempe; stir fried vegetables; fried rice and noodles; potstickers; sushi; masala dosas; korean spicy tofu soup.....</t>
  </si>
  <si>
    <t>feet; eyes; ears; arms; legs; critical thinking.....</t>
  </si>
  <si>
    <t>world issues; why people are so nuts; how one makes sense out of anything; what is the role of the individual in society; projects i'm working on; the deeper meaning of things.....</t>
  </si>
  <si>
    <t>usually going to hear jazz or some other music in the mission. sometimes i go to the de young; sometimes i am watching a movie or going to an art opening.</t>
  </si>
  <si>
    <t>i was actually a cockroach in a previous existence; and a i was reincarnated as a human in order to punish me.</t>
  </si>
  <si>
    <t>you want some more excitement (and sensuality) in your life; are in need of intellectual conversation; and/or are tired of boring men.</t>
  </si>
  <si>
    <t>dislikes dogs and dislikes cats</t>
  </si>
  <si>
    <t>english (fluently)/japanese (okay)/spanish (okay)/indonesian (okay)</t>
  </si>
  <si>
    <t>i try to live life to its fullest with no regrets. looking to meet new people that are fun and cool with very little baggage and drama. i am looking to establish a good connection with a few peeps out there : )</t>
  </si>
  <si>
    <t>i admit; i can be a sucker for reality shows. lol.</t>
  </si>
  <si>
    <t>sometimes i can be a homebody; other times hanging out with friends having a good time; wherever that may be! lounges; clubs; movies; restaurants; you name it! it's all about the good company.</t>
  </si>
  <si>
    <t>if it's private; it doesn't belong here. haha</t>
  </si>
  <si>
    <t>san mateo</t>
  </si>
  <si>
    <t>english (poorly)</t>
  </si>
  <si>
    <t>dropped out of space camp</t>
  </si>
  <si>
    <t>geez! i always think in the back of my head that this question should be answered by your best friend; your sibling; your ex; your employer and your mother! lmao...  actually... now; as i type i think im gonna do that!! :)  i'll update as soon as i get their responses.............</t>
  </si>
  <si>
    <t>that is a very good question.... i am playing my ittie bittie roll as part of the 99 % of americans :)</t>
  </si>
  <si>
    <t>castro valley</t>
  </si>
  <si>
    <t>has kids and might want more</t>
  </si>
  <si>
    <t>leo and it matters a lot</t>
  </si>
  <si>
    <t>keep it short : names ryan- surf; snowboard all that good shit. btw i'm not on here to get down to business or find my future wifey; but shitman that's something i cant predict. no is it? just want to have fun nonetheless.</t>
  </si>
  <si>
    <t>school;volunteer work; uscg; and training to become a certified aff instructor. mainly just trying to push everything to the limit and become a better person everyday.</t>
  </si>
  <si>
    <t>surfing; snowboarding; skydiving; just having a good time</t>
  </si>
  <si>
    <t>im tall;white and i look like doc from back to the future</t>
  </si>
  <si>
    <t>movies:  pulp fiction; resovoir dogs; any old schwarzenegger flix. not about to list every movie i enjoy.  genres: comedy;horror; drama    music: the doors; nirvana;radiohead; acdc;eric clapton  tv on the radio and many more.</t>
  </si>
  <si>
    <t>family; freedom; water/snow; parachutes;  sushi</t>
  </si>
  <si>
    <t>today and tomorrow</t>
  </si>
  <si>
    <t>friday is never typical</t>
  </si>
  <si>
    <t>"i shower with my clothes on." i'm also addicted to enfamil and similac</t>
  </si>
  <si>
    <t>if your dream car is a delorean. mainly just down to earth and dont take life too seriously</t>
  </si>
  <si>
    <t>english/c++ (fluently)</t>
  </si>
  <si>
    <t>hey; the name's ryan. currently living in san francisco for school; but originally from la. i am a nerdy fanboy who loves all forms of rock music. i enjoy rom-coms; cuddling; art; parks; and surfing the internet. looking for a guy with similar interest; i suppose. i'm a transguy (ftm); just fyi. i'm into cis/bio guys only. that really shouldn't be a problem; and if it is you just aren't the person for me. don't know what else i should put here. if you're curious about anything feel free to message me.</t>
  </si>
  <si>
    <t>currently going to art school; working on my bachelors in photography. just trying to figure my life out one day at a time; doing things that make me happy.</t>
  </si>
  <si>
    <t>i'm good at lot of things. i'm finally realizing this.</t>
  </si>
  <si>
    <t>my hair; i change my hair very often; and i get complimented on it a lot. well; people notice and comment on my hair the most. that might stop; though; since i'm probably going to stop coloring my hair.</t>
  </si>
  <si>
    <t>books: a clockwork orange; catcher in the rye; the hunger games series; the harry potter series (i feel this should go without saying); most of chuck palahniuk's books. those are the ones i can think of off the top of my head; but i love classic literature; queer novels; and i will give anything a try. i love reading.    movies: fight club; inception; most marvel comics based movies. i'm a huge fan of disney films; just putting that out there. vertigo; sullivan's travels; guess who's coming to dinner; the shinning; all of the films tim burton has had some part in; all of quentin tarantino's work. i think you get the picture.    shows: supernatural; doctor who; merlin; misfits; sherlock; glee; community; parks &amp;amp; rec; american horror story; the walking dead.</t>
  </si>
  <si>
    <t>my camera  music  a good book  coffee  art  love</t>
  </si>
  <si>
    <t>usually hanging out with my friends; doing whatever we can think of. recently we started bowling in the halls of our dorm building. it's a good time. any other time i just like relaxing from a week of stressful (but fun!) assignments by watching a movie or i'm catching up on one of my favorite tv shows.</t>
  </si>
  <si>
    <t>i am a hopeless romantic (romantic comedies give me the warm and fuzzies).</t>
  </si>
  <si>
    <t>you want to. don't be shy; i don't bite (only if it's your thing). it's always nice to meet new people right?</t>
  </si>
  <si>
    <t>aries and it's fun to think about</t>
  </si>
  <si>
    <t>i make movies; and various types of other creative projects. music; filmmaking; art; nature and friends make me tick. i like to feel engaged. i'm searching for that feeling you get at the top of a mountain. i'll take pictures for you.    i am adventurous; strange; and loving.</t>
  </si>
  <si>
    <t>i want to live a strange life. i won't be bored. there's always something to learn; and i'm always learning. more than anything; i constantly realize the strength of my relationships with others.    currently; i work for a music and video production company in the soma; where we throw big art parties; live music broadcasts; and generally get down. i'm very fortunate to do something that invigorates me; and even more so to be working with my best friends.    i'm also working on my spirituality; and becoming a more conscious being. it's very important for me to feel connected and grounded. this is a life-long journey. i'm excited and positive.</t>
  </si>
  <si>
    <t>indulging. being a friend. listening to music. spending time outdoors. listening. wanting. eating. solving problems. learning. being strange. traveling.</t>
  </si>
  <si>
    <t>my hearty laugh. the beard. my positive vibes.</t>
  </si>
  <si>
    <t>::books::  everything that rises must converge; everything is illuminated; extremely loud and incredibly close; the rules of attraction; roald dahl (short stories; especially); pale blue dot; the late mattia pascal; dharma bums; the scavenger's manifesto; the electric kool aid acid test    ::movies::  koyaanisqatsi; 2001; gonzo; inglorious basterds; the cave of forgotten dreams; christopher guest movies    ::music::  animal collective; vetiver; fleet foxes; philip glass; the flashbulb; benn jordan; kingston trio; devendra banhart; the kinks; the knife; michael jackson; sly &amp;amp; the family stone; mamas &amp;amp; the papas; beatles; chemical brothers; talking heads; air; donovan; four tet; little dragon; megapuss    ::food::  homemade.</t>
  </si>
  <si>
    <t>friends  friends  friends  friends  nature  music</t>
  </si>
  <si>
    <t>love  the future  space/aliens  making art  sex</t>
  </si>
  <si>
    <t>no day is typical.</t>
  </si>
  <si>
    <t>...i'm not going to admit anything private here; admitting private things is for conversation only.</t>
  </si>
  <si>
    <t>you're interesting; or interested (in something other than me; at least); and emotionally strong. or; you're a merry prankster.</t>
  </si>
  <si>
    <t>english (fluently)/italian (fluently)/spanish (okay)</t>
  </si>
  <si>
    <t>i'm weird.  i'm not like anyone you know.  i've been straight edge for seventeen years.  babies make me extremely happy.  i'm in love with the ocean.  i have a sick obsession with halloween; michael myers  and the texas chainsaw massacre.  i am a party animal.  i'm a good kitty haver.  the eagles are my favorite band ever.  dance parties are the best thing in the world.  'mmmbop' is a great song.  i'm obsessed with freighters because i'm a pervert.  the taste of coconut juice reminds me of pitfall for atari.  i like drowning at the wave pool.  i'm irish; scottish and native american.  i like picnics.  i miss my kitty.  halloween is my favorite day of the year.  november 1st is a bad feeling.  i'm probably the best doggy paddler in the world.  i wish i was twelve in 1957.  i'm obsessed with lost.  skunks smell like lemonade.  i'm a bad shopper; and i like it.  braveheart is the best movie ever made.  i like walking in the cemetery.  i have fangs.  i once pooped my pants at blockbuster video.  i love dancing.  i get morning wood in the mid-afternoon.  i'm pissed.  i like bike rides in the pouring rain.  i like to smash bread.  music is everything.  i love kids.  i like roughin' it.  i've learned everything i know the hard way  but it's made me who the fuck i am.  i'm "unique and intense".  i don't fuck around.  when i like something; i like it a lot.  i'm beyond used to disappointment; but seriously  fuck 'em.  fuck 'em!!!!!</t>
  </si>
  <si>
    <t>i'm from detroit; but i'm moving to san francisco asap to direct a horror series i wrote. other than that; all i care about right now is making music; traveling and getting tattooed. i'm always looking for musicians to play my music with; so if you know anyone down with mellow oldies; danzig and the blues; tell me about it.</t>
  </si>
  <si>
    <t>playing guitar  writing music  bad decisions  quoting wayne's world  all nighters  tetris  people watching  coloring  prison rules scrabble  air drumming  cooking  mix tapes  rolling down hills  being awkward  talking about poop  laughing at farts</t>
  </si>
  <si>
    <t>i have a beard.</t>
  </si>
  <si>
    <t>books: great expectations; the outsiders; the giver; the hellbound heart; world war z; the count of monte cristo; catcher in the rye; helter skelter; stephen king; clive barker; carl sagen    movies: halloween; braveheart; forrest gump; walk the line; into the wild; hellraiser; natural born killers; the orphanage; ghostbusters; star wars (ot); stand by me; texas chainsaw massacre; super 8; the princess bride; evil dead; american psycho; the notebook; the innkeepers; true romance; zombieland; labamba; vanilla sky; wayne's world; the shining; jurassic park; shawshank redemption; bram stoker's dracula; gangs of new york; eternal sunshine of a spotless mind; day of the dead; cabin in the woods; beetlejuice; the big lebowski; my girl; pulp fiction; pan's labyrinth; edward scissorhands; let the right one in; old school; the devil's rejects; inception; big fish; back to the future    shows: lost; dexter; wonder years; seinfeld; beavis and butthead; the office; parks and recreation; louie; band of brothers; family guy; tales from the crypt; twin peaks; sopranos; portlandia    music: elvis presley; alkaline trio; black sabbath; creedence clearwater revival; integrity; afi; ritchie valens; saves the day; the eagles; the haunted; social distortion; have heart; beach boys; lifetime; nirvana; the gaslight anthem; tom waits; madball; leadbelly; iron &amp;amp; wine; rolling stones; blink 182; blood for blood; buddy holly; watain; stevie ray vaughan; rancid; tom petty and the heartbreakers; slayer; the cure; cro-mags; tiger army; steve miller band; doomriders; al green; elliot smith; as friends rust; thin lizzy; blacklisted; michael jackson; new found glory; misfits; minor threat; otis redding; sigur ros; gorilla biscuits; band of horses; black flag; the doors; the animals; patsy cline; dimmu borgir; cave in; nine inch nails; madonna; white zombie; foo fighters; the who; queens of the stone age; danzig; radiohead; slapshot; bob dylan; pink floyd; (old) metallica; the cranberries; johnny cash; anything from the 90's; any/all oldies    food: healthy shit (except for the day i went to ikea and ate pizza and frozen yogurt simultaneously); thai; mexican; ice cream; veggies.</t>
  </si>
  <si>
    <t>inside jokes  animals  black clothes  my white cat  lint rollers  ocean</t>
  </si>
  <si>
    <t>summer; adventures; writing music; making horror movies; halloween/michael myers; ireland; super nintendo; feeding the goats; backroading; bike rides; california; vespas; bon fires; hillbilly teeth; roadtrips; old things; cooking; nighttime; freighters; haunted places; being original; the ocean; animals; stars; decorating; sea creatures; sunsets; rome; the 50's; pugs; lost; deer; dance parties; things that are macabre; outer space; being pissed; secret places; sunsets; fate; buried treasure; forts; zombies; tight collars; ewoks; ufos; charles manson; full moons; hammocks; oldies; my kitties; passion; death; destiny</t>
  </si>
  <si>
    <t>netflix with my cat or attempting to run.</t>
  </si>
  <si>
    <t>i just don't give a fuck. i like animals more than any person/all people (except for babies). i love kitties. i call all animals "kitty" to their face. i will always be drug/alcohol free. all i wanna do is listen to ccr in the woods. if someone else is driving; i open the door before the car is stopped. i "play with the radio" and interrupt people when i'm excited. oops. fight me.</t>
  </si>
  <si>
    <t>i'm too awkward to go on "dates". dating is stupid. i want someone to act retarded with. i'm more into friendship turning into something more than just going on a bunch of dates with random girls. i'm not gonna meet you at a bar unless there is 80's/oldies dancing involved and you better hope there isn't 'cause i'm gonna make a fool out of you. must love: nirvana; babies; horror and ice cream. also; fuck 'em if they can't take a joke ~*teehee*~.</t>
  </si>
  <si>
    <t>libra</t>
  </si>
  <si>
    <t>i am awkward.  although i am awkward; i find that people think it's endearing... so that's a win?  i like to laugh... more often than not; i'm laughing at myself.  shrimp and other sea creatures that come fried in beer batter or served on ice with lemon freak me out... but i think sushi is awesome.    sometimes i am the quiet one on the bart train; usually heading to the city to do some exploring with my nikon; often sitting alone mellowing out to some good music or engrossed in a book-- almost to the point of missing my train stop.    i'm also the one who would take spontaneous vegas trips on a whim with my crazy best friends in college. i literally would book same day flights and just wing it once we got out there. full on nights of debauchery. we were such young tadpoles back then...  i'm a self proclaimed nerd and working on being even more of a spontaneous optimist. my kryptonite is definitely a really good book and a great beach. the beach is even better when with a friend.    i have the travel bug and i am not ashamed; i want to see as much of this earth as i can. :) so far i have been to all the states in the u.s. except iowa; arizona; and idaho. i have also traveled to amsterdam; dubai; london; egypt; kenya; tanzania; zanzibar; and st. maarten. :) where should we go next? haha...    i'm currently searching for a commuter bike because this weather is way too awesome to be driving anywhere; so if you have any suggestions; send me a message!</t>
  </si>
  <si>
    <t>i am in grad school (medical school; to be exact). i am passionate about pursuing international medicine; and joining doctors without borders or the peace corps. through my travels; i have seen so much illness and poverty; and i feel like my persual of medicine (as well as other things) to combat human suffering is how i can make a meaningful impact in this world.</t>
  </si>
  <si>
    <t>listening; being the peacemaker; giving advice (even though sometimes i need my own); being a great friend; cooking; photography (still learning)... basketball; biking; videogames...  and... other things i really can't think of right now; haha.</t>
  </si>
  <si>
    <t>people usually notice that i look a lot younger than i actually am. granted; this can be flattering; but it makes things a bit more interesting when it's time for me to enter certain establishments like bars; clubs; and r-rated movies.  other than that; people usually notice my smile; eyes; great personality and my infectious laugh.</t>
  </si>
  <si>
    <t>favorite books: the alchemist; my name is memory; wuthering heights; harry potter series (yes; i went there); romance novels; magazines... billboard signs; haha-- pretty much anything...    favorite movies: i love comedies... horror films really freak me out; but i really enjoy the comedies.    shows: law and order svu; himym; new girl...    music: i listen to it all. i'm not kidding.    food: tanzanian food! italian; mexican; frozen yogurt; desserts; indian food etc.</t>
  </si>
  <si>
    <t>1. god  2. family and friends  3. love  4. fresh air  5. the beach  6. traveling  and all these things would be less interesting without some good music to go with it. :)</t>
  </si>
  <si>
    <t>people; their vulnerabilities; how much we are all more similar than different. finding acceptance in yourself and trying to not always feel the need to be validated in the eyes of others...  i think about a lot of things... we should talk about them :)</t>
  </si>
  <si>
    <t>either at the movies or planning my next bonfire on the beach (s'mores included). snuggling on the couch with a good book... hanging out with friends for dinner; going to watch "the game" at a bar with the girls... or listening to open mic/poetry night instead... i like random adventures. unplanned things are more fun!</t>
  </si>
  <si>
    <t>i'm seriously a hopeless romantic...    and i'm on okcupid.</t>
  </si>
  <si>
    <t>you like coffee (or tea). :)  or...  because i dare you-- and you don't back down from dares... :p</t>
  </si>
  <si>
    <t>el sobrante</t>
  </si>
  <si>
    <t>english (fluently)/swahili (okay)</t>
  </si>
  <si>
    <t>why should you and your single friends waste your time each meeting guys separately when you can meet three &lt;strong&gt;at once&lt;/strong&gt;.    welcome to the future of dating.    that's right. for a limited time only; you and two friends have an opportunity to date three of the sexiest dudes this side of the mississippi.    do you have two other friends that are super awesome and looking to have a good time? then you're on the right profile. please; stick around; and have a look-see.    unfortunately this is a package deal ladies--we are only looking for triple dates; if you are interested in dating any three of these gentlemen individually then you'll need to contact them individually at &lt;a class="plink" href= "/profile/greg_inabox"&gt;greg_inabox&lt;/a&gt;; &lt;a class="plink" href= "/profile/topher5151"&gt;topher5151&lt;/a&gt;; and &lt;a class="plink" href= "/profile/markles86"&gt;markles86&lt;/a&gt;.    oh; and yes. we are serious... we think.</t>
  </si>
  <si>
    <t>we are the collective heads of an international gun running and drug smuggling organization with ties to organized crime and terrorism.    topher is the brains; ban-jams is in charge of the money; marckles uses his stereotypical-but-totally-true-so-its-not-racist ninja skills to keep the lesser bosses in line.</t>
  </si>
  <si>
    <t>&lt;strong&gt;1/3&lt;/strong&gt; of us is good at rock band.  &lt;strong&gt;2/3&lt;/strong&gt; of us are good at soccer.  &lt;strong&gt;2/3&lt;/strong&gt; of us give good foot massages.  &lt;strong&gt;3/3&lt;/strong&gt; of us &lt;a class="ilink" href= "/interests?i=kick+ass+and+chew+bubblegum"&gt;kick ass and chew bubblegum&lt;/a&gt;...  &lt;strong&gt;2/3&lt;/strong&gt; of us are &lt;a class="ilink" href= "/interests?i=all+out+of+bubblegum"&gt;all out of bubblegum&lt;/a&gt;.</t>
  </si>
  <si>
    <t>the smell of sex panther.</t>
  </si>
  <si>
    <t>1) &lt;a class="ilink" href= "/interests?i=markles86"&gt;markles86&lt;/a&gt;  2) &lt;a class="ilink" href= "/interests?i=greg_inabox"&gt;greg_inabox&lt;/a&gt;  3) &lt;a class="ilink" href= "/interests?i=topher5151"&gt;topher5151&lt;/a&gt;  4) you  5) your friend # 1  6) your friend # 2</t>
  </si>
  <si>
    <t>why there's no &lt;strong&gt;"the other half of an orgy."&lt;/strong&gt; checkbox in the &lt;strong&gt;"i'm looking for..."&lt;/strong&gt; section.</t>
  </si>
  <si>
    <t>in several different places or all together.</t>
  </si>
  <si>
    <t>i have multiple personalities.</t>
  </si>
  <si>
    <t>you want to rent a quadricycle and ride across the golden gate bridge with us. it's going to be legendary!</t>
  </si>
  <si>
    <t>born in maui; raised in sonoma county; lived in san luis obispo for a few years and lived in sf for a couple (will be moving back within 6 months); and currently live in marin. i have a passion for good food and good music (playing myself and going to concerts). you'll rarely see me in a bad mood or angry. oh; and i'm extremely sarcastic. i loathe self summaries.</t>
  </si>
  <si>
    <t>working at a marketing agency (mainly for a large tech company that you hopefully have heard of) and am always planning for the next weekend.</t>
  </si>
  <si>
    <t>my height; my hair; or that i look like steven from laguna beach (thank god he isn't famous anymore).</t>
  </si>
  <si>
    <t>books: fear and loathing in las vegas; game of thrones; scar tissue; bukowski    shows: breaking bad; it's always sunny in philadelphia; game of thrones; homeland; the walking dead; eastbound and down; californication; luck    movies: ask me. too many to name.    music: too many to name; but top 3 of all-time - led zeppelin; rage against the machine; red hot chili peppers</t>
  </si>
  <si>
    <t>probably going out in the city</t>
  </si>
  <si>
    <t>san rafael</t>
  </si>
  <si>
    <t>pisces but it doesn't matter</t>
  </si>
  <si>
    <t>ask me...i'm a writing and literature major who loves records; holistic health; going to shows; discovering new music; reading; etc.</t>
  </si>
  <si>
    <t>going to school full time and interning.    and this:    http://www.kusf-archives.com/2012/03/kusf-in-exile-032212-noon-3-pm-dj-zoe-b.html</t>
  </si>
  <si>
    <t>baseball cap; height.</t>
  </si>
  <si>
    <t>authors as of now: frank o'hara; marguerite duras  movies: midnight cowboy; the man who fell to earth; aguirre; the wrath of god; solaris; paris; texas  music: psychic tv; popol vuh; burning witch; cluster; klaus schulze; amon duul; erkin koray; omar souleyman; don cherry; soft machine; tangerine dream; ashra.</t>
  </si>
  <si>
    <t>rock 'n roll; northern california; omega 3's; heat; meaningful relationships; natural remedies.</t>
  </si>
  <si>
    <t>my personal goals; everything that i should be doing (!) and people i care about.</t>
  </si>
  <si>
    <t>probably listening to records or east village radio until 3am+    maybe at a show with &lt;a class="plink" href= "/profile/goldleafsound"&gt;goldleafsound&lt;/a&gt;</t>
  </si>
  <si>
    <t>i'm pretty shy...</t>
  </si>
  <si>
    <t>you dig synthesizers and have eclectic taste in music...</t>
  </si>
  <si>
    <t>i'm a down-to-earth; genuine; generous; kind; positive; optimistic person who doesn't take smiles and laughter for granted. i will also be one of the most open-minded and versatile person you will ever meet. my goal is to take over the world with redefined love; positivity and adaptation.  i stay active as much as i can: gym; mountain biking; paintballing; photography; writing; sports events (warriors; niners; giants); motorcycles. movies at home or at the theater and using food and/or cocktails as a portal for great conversations or to catch up on things.</t>
  </si>
  <si>
    <t>when im not plotting on how to take over the world with my secret super powers... i'm currently being a sr. staff accountant at a small touch screen jukebox company in sf a block away from union square. i'm not your typical bean counter tho. :)</t>
  </si>
  <si>
    <t>i'm really good at radiating positivity and making my friends and family smile and laugh. analogies are my hobby. and i'm also a self-proclaimed king of the one liners! =p</t>
  </si>
  <si>
    <t>the first thing people usually notice about me is my smile (i'm not very photogenic so you'll have to judge my smile in real life). i also believe within the first 30-60 minutes that people will notice that i am a very genuine person (maybe because of my smile).</t>
  </si>
  <si>
    <t>books: the secret and the alchemist    movies: epic movies with swords and horses (braveheart; gladiator; troy; etc). i do like chick-flicks too! (when harry met sally; no strings attached; she's not that into you; etc)    food: my favorites are probably sushi; pizza; burritos and great burgers. i love all kinds of food tho specially with hot sauce! i'm a hot sauce junky!    music: i usually listen to all kinds of hip-hop (i can't wait for rock the bells 2011!) but i also am very versatile and listen to pop; electronic pop? i mean; vegas music lol; dancehall; rock; alternative and some heavy metal when i'm working out. (kanye; wiz khalifa; j.cole; atmosphere; the killers; jennifer hudson; alicia keys; linkin park; big sean; etc)</t>
  </si>
  <si>
    <t>sunshine  laughing/smiling  friends  family  music  and my iphone lol</t>
  </si>
  <si>
    <t>which superhero powers are the best and what i would do with it.</t>
  </si>
  <si>
    <t>on a typical friday night i usually will have a few drinks with friends whether that be at a lounge/bar or at the house. sometimes i will put something on from netflix also. or maybe even do something creative.... maybe.</t>
  </si>
  <si>
    <t>hmmm... the most private thing i'm willing to admit is that i believe my dreams have a real meaning that's related to a message that something is trying to tell me. and that there might be a real inception somehow. =p</t>
  </si>
  <si>
    <t>you should message me if you're down-to-earth; happy; not afraid of honest communication; trustworthy and know how to trust in people; open-minded; knows how to smile and laugh; and is looking for a friend that can turn into your best friend that will turn into something more once the chemistry aligns itself.  most importantly after reading the above... message me if you want to get to know me better. :)</t>
  </si>
  <si>
    <t>vallejo</t>
  </si>
  <si>
    <t>i decided it was about time to change this. almost a year has passed since i made an account here. i wasn't looking for anything other than the quizes. i'm not sure what i'm looking for now. perhaps just a friend who will talk and listen at any hour of the day. i don't sleep much. i'm in that phase of life where i'm looking for myself so i tend to be a little more introspective; i do have my random crazy days though. i love to just talk about nothing and everything and to laugh about silly things that make no sense. i also enjoy talking about interesting intellectual things that i don't know anything about; i prefer to learn from other people face to face than in a large classroom so i'm not much for school. i guess that's about all i have to say for this. ^_^    i am funny; caring; and broken</t>
  </si>
  <si>
    <t>graduated from culinary school with a baking and pastry certificate; being bored and hope to snag a part time or full time job soon...</t>
  </si>
  <si>
    <t>talking and listening. believe me they go right hand in hand more than you might think.    baking =p</t>
  </si>
  <si>
    <t>either than i'm really shy and quiet; or on the offhanded day i'm hyper they think i'm that crazy chick dressed in rainbows... xd</t>
  </si>
  <si>
    <t>favorite books: hm there are a lot... my favorite genre tends to lean towards fantasy though like lord of the rings. i also enjoy random old poetry.    movies: anything by disney; i have a soft spot for it. i rather enjoyed the pirates of the caribbean movies. i also was particularly captivated by the movie "what dreams may come" with robin williams in it; something about that movie just hits me.    music: i am open to most all music though i tend to stay more in the techno dance and rock genre. i stray to industrial; classical; and on the rare occasion even rap. the only type of music that i tend to avoid is certain country and some jazz mostly saxophones they hurt my ears.    food: what to put here. i love food in general. it just plain makes me happy. i guess if you had to put a favorite down for me it would have to be cheese; it's a big comfort food for me. grilled cheese or macaroni and cheese... &amp;gt;_&amp;lt; i sound like a fatty... but i can't help but liking it!</t>
  </si>
  <si>
    <t>water... cheese... laughter... a good book... relaxing music... family and friends</t>
  </si>
  <si>
    <t>everything... you can't stop me from thinking! unless you happen to catch me right after i've woken up or been up for 2 or more days; then i'm quite brain dead...</t>
  </si>
  <si>
    <t>on the internet; watching a new movie; on the rare occasion out with a friend.</t>
  </si>
  <si>
    <t>i have issues; and i'm hard to deal with sometimes...</t>
  </si>
  <si>
    <t>you are a person. i guess i'll just be blunt in that. if you feel like talking or asking questions... basically if you are reading this you should message me... xd</t>
  </si>
  <si>
    <t>english (fluently)/japanese (poorly)/spanish (poorly)</t>
  </si>
  <si>
    <t>unknown</t>
  </si>
  <si>
    <t>graduated from two-year college</t>
  </si>
  <si>
    <t>down to earth and easy going. looking to meet...date...then see if there's a connection.</t>
  </si>
  <si>
    <t>i'm looking for someone special. that's why i'm on this site...hahaha. other than that send me a message and ask. get to know me before you judge me.</t>
  </si>
  <si>
    <t>1. family  2. music  3. humor  hmmm...let me think about the rest.</t>
  </si>
  <si>
    <t>you have any questions.</t>
  </si>
  <si>
    <t>aries</t>
  </si>
  <si>
    <t>when i was a kid; i read a lot of calvin and hobbes; lord of the rings; and nancy drew. i wanted to be; respectively: hobbes; legolas (or maybe aragorn; it was sort of a toss-up); and george.</t>
  </si>
  <si>
    <t>i'm a graduate student. i read books in every possible context - at breakfast; with coffee; in the library; in cafes; at night with a glass of wine; outside on a sunny day; on a plane; in india in dusty little hotels; etc.  i study south asian history - more specifically; i am interested in muslims in pre-colonial india. mughal empire stuff.  these days; i'm also learning how to teach; which is by turns terrifying and awesome.  i nurse along a collection of gawky-looking houseplants.  i experiment often in the kitchen.</t>
  </si>
  <si>
    <t>...dreaming up ways to travel a lot. i try to leave the country at least once a year. i also think i'm a pretty decent cook. all things spicy; with lots of vegetables.  i can summarize a book like no one's business; but i doubt that will win me many dates. i am not entirely inept at fixing my bicycle. i am not a very good photographer but i do like to haul my camera around sometimes and take photographs. mostly; i am too shy to take pictures of real people; so a lot of my pictures are of animals and buildings and the sky.</t>
  </si>
  <si>
    <t>i've been living with me my whole life; so this question is impossible. i dunno. i am shy and a little awkward in groups. i laugh a lot. i have freckles and hopeless hair.</t>
  </si>
  <si>
    <t>before i entered graduate school; i liked to think of myself as being a big reader of fiction; but since then; i can count the number of non-grad school related books i've read on one hand; so my taste in fiction is more theoretical than anything else right now.  i love james baldwin; especially giovanni's room. graham greene; bulgakov's master and margarita; amitav ghosh; cormac mccarthy; ken kesey; as a teenager i read every kurt vonnegut novel i could get my hands on; william faulkner; saadat hasan manto; ismat chughtai. dostoevsky; thomas pynchon. i am going to cement my nerdy grad-student status and add to this two dictionaries: platts' dictionary of urdu; classical hindi and english; and steingass' persian-english dictionary. i could live without neither; and they're both arcane; archaic; and hefty.  i like to watch films when people force me to watch them; but i seem to always be able to find more urgent things that need doing if i am alone. i have been trying to watch the wire for about 2 years now; and just recently made it into the second season.</t>
  </si>
  <si>
    <t>strong black coffee; not too bitter  beers; especially ipas and red or copper ales.  my bicycle. i cycle everywhere in east bay. i love my bike.  my family.  a bookshelf.  a sunny; well-lit kitchen.  hot sauce (you're right; i can't count).</t>
  </si>
  <si>
    <t>my family and my friends... and; because i'm a phd student; all the arcane but in my opinion cool stuff i read all day long.    other things that flit through my mind: whatever world news i manage to read about during my twice-daily perusals of the nyt and the guardian; what i'm going to eat for dinner tonight; and my running list of all the shit i should be doing but am not getting done.</t>
  </si>
  <si>
    <t>having a drink of beer; wine or whisky; and reading about history. ideally i am out with friends; drinking one of the above; and not reading about history.</t>
  </si>
  <si>
    <t>i was raised in a barn.</t>
  </si>
  <si>
    <t>...you are willing to compose more than a one-liner.</t>
  </si>
  <si>
    <t>english (fluently)/urdu (okay)/persian (poorly)/hindi (okay)</t>
  </si>
  <si>
    <t>recently returning from a nyc stint; i'm a california native. i love adventure and will try most anything once. i'm happiest when i'm traveling to far away lands; completely immersed in a culture where i don't speak the language or know where i am. i also love a cozy night at home with a great bottle of wine and a good book. people describe me as dynamic; loyal and intense. i love my work and throw myself 100% into projects but i also love just hanging out. i work full-time and am working on my doctorate full-time. i'm a chameleon; comfortable in most any situation and transition well from hiking boots and a t-shirt to a black silk dress and heels.    i am independent; adventurous; and love my life.</t>
  </si>
  <si>
    <t>enjoying where i'm at now and looking forward to my next adventure.</t>
  </si>
  <si>
    <t>enjoying the moment.</t>
  </si>
  <si>
    <t>my smile; my energy and my determination.</t>
  </si>
  <si>
    <t>books: anything by gabriel garcia marquez; octavio paz and paul auster.  movies: anything with gael garcia bernal or directed by alejandro inarritu or pedro almodovar  music: anything (except country). i lived in seattle and loved the music scene there.  food: red wine; yummy cheese; artisan bread = bliss</t>
  </si>
  <si>
    <t>npr  the ny times and coffee on sunday mornings  a bike  my running shoes  my toothbrush</t>
  </si>
  <si>
    <t>education. just started my doctorate in education (while working full-time). thankfully it's my passion but i think this will be the only thing on my mind for the next several years.</t>
  </si>
  <si>
    <t>dining; dancing or reading.</t>
  </si>
  <si>
    <t>you like to laugh and enjoy witty banter.  please - no one younger than 35. i'm not into the cougar thing.</t>
  </si>
  <si>
    <t>palo alto</t>
  </si>
  <si>
    <t>english/spanish (okay)</t>
  </si>
  <si>
    <t>i would like to date a guy that sees past physical appearance; but rather be attracted to my personality. all my friends describe me as fun; outgoing; loving and a caring guy that cares and loves not only myself; but mainly others as well. despite my busy schedule; i always find time to meet a new guy to hang out; and hopefully find a mr. right out in the world. i love to hang out and just have some fun. i can be a kid at times; but can be serious as well. i'm serious about my feelings and letting someone sweep me away. i like to drive a whole lot because that's how i know how to get to different places. i'm very random majority of the time and is up for whatever feels right for me. i'm a hopeless romantic which can be a little scary; but i know how to treat a man. i want someone who will like and love me for me and in return; get the same thing; 10 times more. =)    i love being active and going to the gym. i have grown to love exercising; and since loosing all the weight; i love it! being either in the gym or doing any other recreational activities. signed up for a marathon recently; my first ever; and i'm very excited for it!    i'm fun; passionate; caring; funny; and loving. i'm just looking for someone to share this adventure with. doing me until i find someone so we can do "us".</t>
  </si>
  <si>
    <t>right now; i'm teaching and working in the tenderloin district at an after school program; working with kids. i know; i know what youre thinking its dangerous; but i like working in areas like that. knowing that my need is to be there and affect change; that's where i want to be. i'm heading into grad school next year pursing my dream of getting an ma and credentials! one more step closer to my dream of having my own classroom!</t>
  </si>
  <si>
    <t>i'm really good at reading people's body language to see how their day is/was and go along what that other person is feeling. i'm really good at making people laugh with my random jokes and contagious laugh. i like the simple things in life; taking a walk; watching the sunset; doing hopeless romantic stuff...haha</t>
  </si>
  <si>
    <t>i think the first thing that people will notice is how friendly i am. it's always good to leave other people with a good impression of you.</t>
  </si>
  <si>
    <t>my favorite book of all time is the trumpet of the swan by e.b. white. ever since elementary school. i like any type of music as long as its not country and techno. my favorite movie of all time....is...don't laugh...a walk to remember! and i think food is all good in general...love spicy food...yum!</t>
  </si>
  <si>
    <t>1. my phone  2. my wallet  3. my chapstick  4. my clipper card  5. my confidence  6. the gym  7. most importantly; teaching....teaching is my life</t>
  </si>
  <si>
    <t>my future. i like to think about the future because i know that there is a whole lot for me waiting at the end of the tunnel. other than that; i'm a workaholic during the week; and all about being a homebody or enjoying a night out on the town.</t>
  </si>
  <si>
    <t>either out with friends or family having a fun time; but once in a while it's always nice to be home and resting from the long week i left behind =)</t>
  </si>
  <si>
    <t>is.....you gotta get to know me to find out ;)</t>
  </si>
  <si>
    <t>if i interest you....i have a lot to offer; and i think that it goes un noticed. i'm all about inner beauty; get to know me; and you'll find the best of me....</t>
  </si>
  <si>
    <t>english/tagalog (okay)</t>
  </si>
  <si>
    <t>about me: good listner; cheerful; and open minded. make merry with those who are merry; mourn with those who weep.  like the outdoors; camping; skiing. like dancing and dinning out. the rest i'll leave up to cupid and see where his arrows strike.    i am kind; generous; and thoughtful</t>
  </si>
  <si>
    <t>working; studying; dancing. helping friends.</t>
  </si>
  <si>
    <t>dancing and skiing.</t>
  </si>
  <si>
    <t>my haircut.</t>
  </si>
  <si>
    <t>authors i like are dostoyevsky; chaucer; peter singer; noam chomsky; and ursula leguin. favorite movies include american graffiti; the seven samuri (akira kurosawa); the graduate; hud; the life of brian; the three ammigos (aka amigo; amigo; amigo).  music is too long a list to include; most of the artisits' names i do not even know. i especially like early blues; rock; anything with soul. i like most all foods except eggplant that has been overcooked and saturated with oil. nothing better than a nice dinner. i like sweets; but good food keeps the craving for excess sweets at bay.</t>
  </si>
  <si>
    <t>humor; excercise; my bike; goat cheese; community; and the number six; whatever that means</t>
  </si>
  <si>
    <t>thinking can be a good thing at times; but i'm better off avoiding it. for me it's better to be doing things; unencumbered by the thought process.</t>
  </si>
  <si>
    <t>at the movies; in bed; or salsa dancing.</t>
  </si>
  <si>
    <t>i like running hot water on chunks of ice and frost chipped out of the freezer. it's sort of like watching the wicked witch of the west melt after dorthy throws water on her.</t>
  </si>
  <si>
    <t>you want to talk; hang out; go dancing; etc.</t>
  </si>
  <si>
    <t>hayward</t>
  </si>
  <si>
    <t>i'd describe myself as independent; grounded and happy.  physically i'm fairly attractive and smile easily. i'm more comfortable in jeans than a dress; though i do like to dress up occasionally.  i'm turned on by confidence; kindness; integrity and have a weakness for a deep voice when it comes to men :)  i grew up in india and moved to the us about 15 years ago. i've lived in san francisco the last 11 years and love this city; it's sights; neighborhoods; people; food etc.</t>
  </si>
  <si>
    <t>life is pretty good and i feel fortunate and constantly remind myself not to take things for granted.</t>
  </si>
  <si>
    <t>problem solving; keeping my word; procrastinating; purging things i don't need</t>
  </si>
  <si>
    <t>i love spicy food; the spicier the better :) if i'm drinking it's usually a glass of some type of red wine or a vodka cocktail; dirty martinis are a favorite. i don't read as much as i'd like but usually have at least one book going; sometimes two at the same time if one doesn't totally engross me. i hated the da vinci code and don't understand how it was on best seller lists for over a year!</t>
  </si>
  <si>
    <t>showers; coffee; reading material; sunny days; hot sauce; time outdoors</t>
  </si>
  <si>
    <t>there is no typical friday night for me. last friday i was at a wine tasting; next friday i'll be a newbie at a salsa dance class.</t>
  </si>
  <si>
    <t>i'm very impatient.</t>
  </si>
  <si>
    <t>you are confident; smart; smile easily; honest; non-judgmental; kind and easy on the eye.</t>
  </si>
  <si>
    <t>indian</t>
  </si>
  <si>
    <t>english (fluently)/hindi (fluently)/other (fluently)</t>
  </si>
  <si>
    <t>graduated from ph.d program</t>
  </si>
  <si>
    <t>wholesome; edgy; athletic; good at baking pies; laughing; and reading in bed. intensely curious but better and better at learning which stones to leave unturned. can usually find something of interest in any section of a newspaper. introverted but friendly. increasingly fond of sentence fragments. ;-)</t>
  </si>
  <si>
    <t>i spend a lot of time reading; writing and thinking about u.s. health care. i also ride horses; and enjoy yoga; running and skiing. exercise in general is important to me. recently i've been drawing and painting again (after many years); and have turned my piano into an easel. there are three kids in my life who are not mine; but very important to me.    this is all part of settling into a new home in oakland; after almost 20 years in sf.    so far i love it; especially the slowing down. and; so; now i am typing in an otherwise silent house with a sleeping black cat at my side and the sky clearing out the window. i can hear birds in the garden and the urge to of a mug of hot tea appears. shall i put the kettle on for two?</t>
  </si>
  <si>
    <t>reading; baking; listening; dancing around the living room (to deee lite or madonna); driving; and laughing.</t>
  </si>
  <si>
    <t>not sure about "people;" but some friends have commented on my smile.</t>
  </si>
  <si>
    <t>spy novels; harry potter; and sociology; movies with cary grant; audrey hepburn; holly hunter; gabriel byrne and many others. for music; a few favorites are massive attack; talking heads; pixies; beth orton; mozart; miles davis and the cure. favorite foods include pears and yogurt; toast with almond butter; oats; meat from an animal that had a decent life; ice cream; popcorn; and kale.</t>
  </si>
  <si>
    <t>i'm stuck on never; let me get back to you.</t>
  </si>
  <si>
    <t>health care; humans; horses; art; kids; how to serve this life</t>
  </si>
  <si>
    <t>visiting with friends; painting; watching a movie; or taking a hot bath.</t>
  </si>
  <si>
    <t>you have room in your life for a friend first and perhaps ultimately a partner.</t>
  </si>
  <si>
    <t>i am a fun; sweet loyal mountain girl from twain harte; ca and just recently moved to the city and love it here!!!coming from a very small town; to a city was a big move for me but have enjoyed every bit of it; enjoy being a stranger in the city. i love the outdoors; enjoy climbing; hiking; camping. some other hobbies are art; design; shabby chic; love to go thrift storing and finding treasures. i am a fun girl and am looking to meet someone that wants to have a good time; and wants to explore the city with me...</t>
  </si>
  <si>
    <t>enjoying living and exploring san francisco!!!some of my goals are to be eventually do theatre make up and hair. i am a free lance hair and makeup artist now; and nanny i love my jobs!! i love being creative and making people over and its very rewarding to make people feel good about themselves..</t>
  </si>
  <si>
    <t>listening; being patient  being creative</t>
  </si>
  <si>
    <t>my eyes</t>
  </si>
  <si>
    <t>i love mason jennnings; old crow medicine show; black keys; band of horses. i don't watch much tv; but love movies; some of my favorite are eat pray love; gran trino;the hangover. i love all kinds of food; italian is my favorite; eggs benedict is my favorite meal ever!!!</t>
  </si>
  <si>
    <t>family  friends  bacon  coffee  outdoors  art</t>
  </si>
  <si>
    <t>life and how grateful i am</t>
  </si>
  <si>
    <t>out with friends having a drink  or finding a relaxing and quiet place</t>
  </si>
  <si>
    <t>i love to pop zits; i know its gross...</t>
  </si>
  <si>
    <t>capricorn and it's fun to think about</t>
  </si>
  <si>
    <t>i knew at a young age that i wanted to be a teacher because i wanted to be a part of shaping the future (so cliche) but honest. i had some really inspirational teachers as a child but also had plenty of not so inspirational ones. didn't realize then how much work it really takes..... but at the end of the day it's all worth it. i have my b.a in early childhood education and my multiple subject teaching credential. i currently teach a young fives program for kids that aren't ready for kindergarten; whether that be socially; physically or mentally. all in all i love what i do but am always striving to do it better and learn more.    my current hobbies are kick boxing; swimming and finding new trails to adventure on!!!</t>
  </si>
  <si>
    <t>being an awesome friend; good listener; cooking yummy food; playing soccer; having fun; enjoying new things;</t>
  </si>
  <si>
    <t>this question is a little self centered........... but i would say my smile and my hair :)</t>
  </si>
  <si>
    <t>i love music; i feel like music can help you at times decipher your own feelings. the kind of music i enjoy is.... motown; r&amp;amp;b; 80's; 90's; madonna; alicia keys; adele; jennifer hudson; kelly clarkson; guns &amp;amp; roses; 2-pac; bruno mars; gotye; lady gaga; baby bash; heart; elle varner; ginuwine; michael jackson; prince; vicki sue robinson; alexandra stan; oasis; fabolous; dev; the black eyed peas; soft cell; klymaxx; blonde; miguel; lisa lisa &amp;amp; cult jam; cyndi lauper........ just to name a few!!! hehe :)    t.v  how i met your mother  chopped  ncis los angels  hawaii five-o  castle  blue bloods  csi miami  the good wife    food  i'll try anything once but i absolutely will not do sushi.  favorites would be italian and mexican    movies  the wedding singer  51st dates  office space  beauty and the beast  lady and the tramp  fear and loathing in las vegas  up    shows  love going to plays when ever possible  enjoy outdoor concerts the best  musicals are also awesome  really creative expression in any form is amazing    not a big novel reader but there are many kids books i love..... fancy nancy is an all time favorite; has completely inspired my daughters attire!!! :)</t>
  </si>
  <si>
    <t>*family  *friends  *laughter  *music  *food/water</t>
  </si>
  <si>
    <t>you could find me cuddling up to a movie with my little princess; on the dance floor shaking the stress away; or entertaining friends at my place</t>
  </si>
  <si>
    <t>you're an honest guy who knows how to keep it real......... and is not afraid of a woman who knows what she wants!!!! :)</t>
  </si>
  <si>
    <t>black/white</t>
  </si>
  <si>
    <t>mountain view</t>
  </si>
  <si>
    <t>has a kid and might want more</t>
  </si>
  <si>
    <t>dropped out of high school</t>
  </si>
  <si>
    <t>i'm five pounds of trouble in a three pound bag. dark; witty; and snarky; i'm looking for good company; someone willing and able to throw down equally well in the arenas of snark; sensuality; and philosophy. i tend to spend most of my time around rebels; outsiders and outlaws; as much because their interests tend to involve better books and barbeques than other peoples' do than for any other reason.    my tastes run to top shelf tequila; passionate discussions about futurism; politics; and the meaning of life; fantasizing about road trips to mexico; and the occasional acid trip in the woods. i spend an asston of my life working; and i try to balance that out with as many grand gestures as i can cram into my free time.    at my core; i'm an idealistic nihilist with fierce love of romance; stance; balance; and sensuality. over the last month; i've shot propane tanks with a high powered rifle; been hit in the face with several types of fireworks; bought a round of drinks for an entire las vegas bar; gone to three underground dance parties; and i still haven't met a single person that i wanted to ask out for a drink.    i am complicated; dark; and clever. and i will totally make you laugh; especially if you're into dead cheerleader jokes.</t>
  </si>
  <si>
    <t>i recently got back from my first around-the-world trip; and i'm looking for nearby adventurers and local partners-in-crime. i'm working far too much in a job that i love; in an industry i fear. i'm filling my house with furniture that i'll just have to put into storage the next time i travel. i'm saving up my nickels and dimes so that someday i can buy a bar. i travel at random to strange cities just to walk their streets. i code actionscript. i'm perfecting my mixology. i'm reminding myself to cook. i'm petting my cats. i'm wishing that i had someone to go to a carniceria with; like; immediately. i'm memorizing a dylan thomas poem. all of that; at this very moment. i roll like that.</t>
  </si>
  <si>
    <t>i'm good at making people laugh; making people think; and offering fantastic; well-reasoned advice that i myself would ignore; i was a pretty nifty firedancer last time i checked; and i haven't crashed my motorcycle but twice in the last twenty years; i can wander around las vegas without sleeping for thirty-six hours at a stretch; i'm a pretty good coder for someone who despises mathematics as the bastard tongue of mad arabs; i can stew a jambalaya that will make your eyes water; and a habaero salsa that few had lived to tell of. i tell weird jokes; i can't really go anywhere without running into someone i know; and i rock a cowboy hat damn well for a californian.</t>
  </si>
  <si>
    <t>hmm. after you discount the huge boots; long dreds; blue eyes; the tattoos and the piercings; and once you look past the charisma; charm; ingrained arrogance and cynicism; i think that what impresses people the most is my intense and unquestionable dedication to the sparklemotion.</t>
  </si>
  <si>
    <t>i love indian food and brazilian barbeque; neal stephenson and william gibson; skinny puppy and portished. i adore the sensuality of creole dishes and good fondue; dylan thomas and william butler yeats; tom waits and system of a down.    i like my food with a biting spiciness; my poets doomed; mad; and proud; my musicians darkly passionate; and my writers clever and erudite. i like to eat things that leave grease on my fingers; and drinks made with so much lime they burn the tongue. i am ( as people are) bored by the boring; but moreso.    and don't even get me started on film. john carpenter and guillermo del toro; rob zombie and ridley scott. with the singular exception of michael bay; i haven't met a cinematographer i didn't like (although i did finally decide that the 'hostel" series was in very poor taste.)</t>
  </si>
  <si>
    <t>cloves; tequila; the sea; the night; my motorcycle; a dream of mexico.</t>
  </si>
  <si>
    <t>the way the world looks at the beginning of a day that you never expected to see the dawning of. what it's like to be an iraqi right now. the way the nape of a particular person's neck might feel. wether or not to go back to burning man. the perfect trip to mexico. the way snow feels. what happens when you die. what i should do while i'm still alive. where i want to go next. the next thing i should write about. how awesome it is that not only am i still alive; i'm successful. whether or not anyone really needs a fully automatic weapon. unless they live in a country being invaded by us. i know the answer to that one.</t>
  </si>
  <si>
    <t>dancing; drinking; working; or bouncing off of the walls because one of the previous three isn't an option. regardless; i'm desperately wishing i had time to take a nap.</t>
  </si>
  <si>
    <t>ask.</t>
  </si>
  <si>
    <t>you're in the mood to wander san francisco and you have something to say.    especially if you feel like saying it over margaritas.</t>
  </si>
  <si>
    <t>capricorn and it matters a lot</t>
  </si>
  <si>
    <t>english (fluently)/c++ (okay)/indonesian (poorly)</t>
  </si>
  <si>
    <t>um; well hi. i'm a lot. a lot of brains; a lot of sex; a lot of fun; a lot of leg :)</t>
  </si>
  <si>
    <t>right now i'm a grad student in sexuality studies. i'm a mom raising tween-agers. i'm a writer and sex positive activist. told you i'm a lot.</t>
  </si>
  <si>
    <t>a lot of things ;) hopefully i'm good at making you laugh. i'm hyper communicative; i like talk; listen; rinse and repeat.</t>
  </si>
  <si>
    <t>i have amazing eyes; amazing hair; a great smile and long legs.</t>
  </si>
  <si>
    <t>i'm in grad school right now so my book list is way too long and slightly impersonal. i'm really focussed on sex positive activism via media. i'm an intersectional scholar; so i read and watch materials addressing oppression and race/gender/class/sexuality. i love to cook; i love to eat. i listen to music constantly throughout my day. right now i'm on a girly kick: santogold; karen o. and lykke li. i love house; blues; rock; tech; soul; acoustic rock.</t>
  </si>
  <si>
    <t>the internet should take up at least 3 spots; right?  1. music  2. books  3. hair product!</t>
  </si>
  <si>
    <t>oh wow; my brain contains multitudes. sex; sexuality; sex activism; social acceptance; social exclusion; language; meaning; movement; community organizing; representations of the self through media.</t>
  </si>
  <si>
    <t>writing. a lot.</t>
  </si>
  <si>
    <t>i've got a blog for this; i'm not that private of a person. not really.</t>
  </si>
  <si>
    <t>you're a lot; too.</t>
  </si>
  <si>
    <t>has kids but doesn't want more</t>
  </si>
  <si>
    <t>gemini and it matters a lot</t>
  </si>
  <si>
    <t>very often</t>
  </si>
  <si>
    <t>i am cute; 1/2 french; and fun.    i am beautiful;adorable; and sexy.    i just came back from the best summer of my life! (oct 10; 2011)    i also graduated from university; but my ipad won't let me change that setting :(</t>
  </si>
  <si>
    <t>traveling to explore and enjoy the world and attend stanford next summer 2012.</t>
  </si>
  <si>
    <t>loving; living; laughing; cooking; listening; taking care of myself; and making friends.</t>
  </si>
  <si>
    <t>is my derrire</t>
  </si>
  <si>
    <t>i am a chef; so it is hard to say what my favorite food is.  my favorite movie is braveheart.  so much great reading out there these days.  i love concerts and music: adele; coldplay; jack johnson; elliot smith; nicki minaj; and most jazz.</t>
  </si>
  <si>
    <t>good wine  coffee  philosophy  friends &amp;amp; family  pandas  romance</t>
  </si>
  <si>
    <t>myself; philosophy; success; enjoying every moment; writing letters; trying new adventures; and love.</t>
  </si>
  <si>
    <t>dining out  relaxing  hot tubbing</t>
  </si>
  <si>
    <t>you like</t>
  </si>
  <si>
    <t>kentfield</t>
  </si>
  <si>
    <t>english (fluently)/french (fluently)/spanish (poorly)</t>
  </si>
  <si>
    <t>i'm a fairly nice person with a fairly bizarre sense of humor who likes good stories and good spellers. i love being around other people; but i'm kind of shy. i'm a sports nerd; but you'd never guess it by looking at me. japanese &lt;a class="ilink" href= "/interests?i=baseball"&gt;baseball&lt;/a&gt; is my passion in life; which is leaving me feeling somewhat displaced. i love &lt;a class="ilink" href="/interests?i=trains"&gt;trains&lt;/a&gt; and travel. bars only exist for trivia nights and concerts in my little world. going out to dance for me means finding a good &lt;a class="ilink" href= "/interests?i=ballroom"&gt;ballroom&lt;/a&gt; or maybe swing-dancing floor. i'd be a great designated driver if not for the fact that the most complicated vehicle i've driven in sf so far is my housemate's kick scooter.    i love &lt;a class="ilink" href="/interests?i=board+games"&gt;board games&lt;/a&gt; and &lt;a class="ilink" href= "/interests?i=puzzle"&gt;puzzle&lt;/a&gt; hunts and other similar activities; and try to play them as often as possible. i'm a dork; but i put a high priority on being a super-social dork. i like to draw out other people's positive energy and throw it back at them twofold.    i'm left-handed. i find that more important as an attribute than any of these things like horoscope signs and whatnot.    my philosophy on life basically boils down to the idea that if something interesting doesn't happen to you or around you every single day; you're probably doing something wrong. (even if it's just that you are not noticing the interestingness.)    i'm almost 35. i still act like i'm 23. i mostly get away with it.    i lived in tokyo for 4 years and just moved back to the us last year. when i was in japan i spent my weekdays working and all my free time exploring japan or going to 100+ baseball games a year; and sometimes both at the same time! i'm the sort of person who likes to just pick a spot and get on a train or on my bicycle and ride out and see what's there; and rely on my cellphone gps to get me home again safely. i'd kind of like to start exploring san francisco similarly; but don't really have a good sense of where to go yet. or a bike. mine is still sitting on a side street in tokyo...    it's funny; in the old 3-adjective okc system this just said "i am amusing; intelligent; and enigmatic." perhaps the rest of this text is superfluous.</t>
  </si>
  <si>
    <t>i'm an engineering writer at a small-ish (150 people?) website startup in downtown san francisco. my group is making a new non-relational database and it's going to take over the world. my job will be explaining to you all exactly how awesome it is and how it will solve all of your problems. i get to program in languages that don't exist yet and teach people about distributed systems. how cool is that?    before that; i was an english teacher at a public jhs in the northeast part of tokyo; and before that; i was a software engineer in seattle.    i'm hoping to write a book about japanese baseball within the next 5 years and to become a high school computer science teacher someday.    honestly; i don't entirely know what i'll do when i grow up; but as long as it has interesting people and keeps my brain busy; i'll be happy.</t>
  </si>
  <si>
    <t>pentomino &lt;a class="ilink" href="/interests?i=puzzles"&gt;puzzles&lt;/a&gt;. set. boggle. ricochet robot. tetris attack. metaphors. parody lyrics. making people laugh. making people's lives slightly more surreal. boundless enthusiasm and creativity. memorizing numbers. not finishing a sentence before starting another.    no; seriously; i'm decent at a whole bunch of random things because i just love trying new things; but i'm not really amazing at any one thing. for example; i can juggle 3 objects and do a few tricks; but pretty much anyone who lists &lt;a class="ilink" href= "/interests?i=juggling"&gt;juggling&lt;/a&gt; as an interest on here is going to be better than me. y'know?</t>
  </si>
  <si>
    <t>when i lived in japan; people noticed that i wasn't japanese; and was awfully tall. here; i'm not sure; but i think i have nice eyes.</t>
  </si>
  <si>
    <t>books: i love books; but i don't sit down and read very often anymore; probably because most of my commute is on foot instead of in a train/bus. if i had to pick a favorite book ever; it'd be "the glory of their times" by lawrence ritter.    movies: i like movies that make you laugh or cry; mostly laugh (but you'd be surprised at what makes me cry). my top 3 are ghostbusters; singin' in the rain; and the original muppet movie. my favorite japanese movie is the magic hour.    tv: i don't really watch tv; but i like jeopardy; and watching sports (though i enjoy sports in person much much more). well; and my current guilty pleasure is watching glee with my housemate. despite years of living in japan; i don't like anime.    board games: my go-to game these days is seven wonders; or tichu; or (obviously) qwirkle; because they're fast and social. imo the best game of all time is puerto rico; but i actually never feel like playing it anymore. i'm pretty opinionated about board games; and it's hard to capture a particular type i like besides "not party games" and "doesn't take 12 grueling hours".    music: way too much to list. it basically boils down to that i mostly like things that are somewhat obscure and good to sing along to. my favorite band is spitz.    food: noodles of all varieties. ice cream. chocolate.</t>
  </si>
  <si>
    <t>friends. life would be awfully boring without them. no; not even just boring; downright unlivable.  my cellphone. how else would i reach my friends or play drop7?  public transportation. i'm an all-around fan of it; especially the kinds that run on rails.  an internet connection. so i can keep reading japanese baseball sites.  baseball. it's just the best sport ever invented; and was definitely my high point of living in japan.  music. it wouldn't really be much fun to sing if there weren't any notes.</t>
  </si>
  <si>
    <t>everything. i'm not kidding. i am *always* thinking about something; and it's always changing.    actually; since restarting an account here; i've been trying to figure out why everyone's accounts refer to how "all the women on okcupid like ___" and i have no idea what the thing in the blank actually is. i usually miss the boat on trendy things; and was out of the country for a few years; sure; but am i really *that* far out of it?</t>
  </si>
  <si>
    <t>probably either crashing after a long week; or getting on a plane to visit friends; or whatever. i'm not very good at "typical". or sleeping; for that matter.</t>
  </si>
  <si>
    <t>i don't mind using japanese-style toilets (ie; the hole-in-the-ground type) anymore. you wouldn't believe how much that actually changed my life when i lived over there.</t>
  </si>
  <si>
    <t>some subset of the following is true (really just the first one):    - you're a smart guy looking for a smart girl to hang out with and talk about life; the universe; and everything.  - you're looking for a partner-in-crime sort of person to do and see random and interesting things with  - you are also somewhat atypical and unique and passionate about life  - you think you can make me laugh; or like to exchange crazy stories  - you can spell  - you like games and/or puzzles and/or sports  - you're aware of the fact that "you" and "are" both are 3-letter words; not 1-letter words  - you know what it means for an algorithm to have a runtime of n log n instead of n squared; and why that's important  - you can waltz (or are willing to learn)  - you want to be challenged to be more awesome than you already are; and to challenge me similarly.  - you don't think i used the word "random" enough times on this page.    actually; also; if you are someone i know and you're like "omg that's ___!" you should totally drop me a line; i may not know that we're living in the same city now :)</t>
  </si>
  <si>
    <t>english (fluently)/japanese (fluently)/c++ (okay)</t>
  </si>
  <si>
    <t>i love reading the new york times with a strong cup of coffee and riding my motorcycle through beautiful bay area back country. n.b. i do not ride a harley or a racing-type super bike; i do not wear those dopey leather outfits; and i definitely do not hang out with pretentious; deeply insecure bikers. i love to travel; but who doesn't? the last country i visited was croatia and one of the most beautiful and interesting places i have ever been is south africa. i graduated from an ivy league university in new jersey with a degree in electrical engineering and computer science. a female friend once told me: "you are into knowledge." i grew up in los angeles; went to school back east; and have now lived in the bay area for over 20 years. i take great satisfaction in my work and  i am professionally accomplished. in my twenties; i wrote groundbreaking software and founded a successful internet-based consumer service which is now a branded division of a well known public company. in my thirties; i opened and ran a critically acclaimed restaurant. in my forties; i am back in the tech world starting a company from scratch for the third time in my life - standard disclaimer here about striving to achieve life/work balance. i also like to crack absurd jokes and laugh frequently; but fundamentally; i have the mind of an engineer/scientist. you might like me if your father was an engineer or a scientist. i say that because i operate with a degree of mental precision which doesn't mesh with some personality styles. more specifically; if you are histrionic; new agey; an artiste; you tend to think or speak in vagaries; get easily confused; change your mind a lot; or watch dumb tv shows like american idol or survivor; we will not hit it off for more than a few minutes of polite conversation.</t>
  </si>
  <si>
    <t>co-parenting two daughters (12 &amp;amp; 17) and working to build a new company.</t>
  </si>
  <si>
    <t>software engineering; drumming; desert camping; on and off road motorcycle riding; scrabble; big words; swimming; skiing; juggling (hand sized objects; not women); cooking; dancing; recognizing voices; flying huge kites; concentrating on the task at hand. i'm a competent tennis player and snowboarder; plus i like to noodle around on the bass and piano. random facts about my musical background: i have never tried to make a living as a drummer; but i have played on the same stage with blues traveler; green day; and cake in three different different bands; in each case before said bands were famous. the groups i played with in these instances were all rock/pop projects but i prefer playing jazz and have done so extensively.</t>
  </si>
  <si>
    <t>my height; broad shoulders; smile; blue eyes.</t>
  </si>
  <si>
    <t>i read a lot of non-fiction (e.g. ny times; economist; atlantic; harper's); but rarely novels unless they are rooted in history or science. films i have enjoyed enough to watch more than once: stieg larsson's trilogy in swedish; the tao of steve; dr. strangelove; lock stock and two smoking barrels; fight club; braveheart; groundhog day; singin' in the rain; casino royale; oh brother where art thou?; pulp fiction; sunset boulevard; apacalypto; gran torino; gladiator; the bourne trilogy; american beauty; animal house; young frankenstein. music: led zeppelin; ben harper; suzanne vega; dave matthews; sheryl crow; john mayer; massive attack; bob marley; fela kuti; brand new heavies; the police; bluegrass while working; classical while reading. if you like brian eno; philip glass or yo la tengo; i will have to choke you. tv: house; doc martin; antiques roadshow; red eye; through the wormhole; how it's made; weeds; bored to death; the layover; the killing; that dumb show about dragons.</t>
  </si>
  <si>
    <t>ny times; excellent coffee; motorcycles; vw camper; a challenge; duct tape.</t>
  </si>
  <si>
    <t>work; women; the world.</t>
  </si>
  <si>
    <t>perhaps trying out a new restaurant or seeing a movie; but definitely not hanging out in a bar sbecause i do not drink. i am not at all opposed to dating; socializing with drinkers or spending time in bars on occasion to watch a big game or for a specific gathering; but if drinking or drugs is your destination; i am not your guy. i really enjoy good film; excellent and informative television (anti-tv nazis need not apply); live music (melodic rock; jazz primarily); and i love to dance although i rarely have the opportunity. i can do theater maybe twice a year but i find live baseball games more than once a year painful and opera is simply out of the question. generally; i enjoy watching sports which are not boring; which is to say not constantly interrupted by periods of inactivity (i.e. baseball and american football are not interesting to me).</t>
  </si>
  <si>
    <t>my last girlfriend (of 2+ years ago) was a nymphomaniac of the first order; so i'm not sure i can go back to nice girls. she might have ruined it for everybody. of course; like all men; i am really looking for that elusive synthesis of the two.</t>
  </si>
  <si>
    <t>you have brains; beauty; libido; a great sense of humor; an ample figure; and a small waist. you are a kind person. you can imagine dating someone who doesn't drink or do drugs. you do not believe in astrology and know that crystals are just pretty rocks. you are highly intelligent and funny. i am looking for an exceptional woman who is successful; down to earth; imaginitive; practical; sometimes spontaneous; generally affectionate; not covered in ink; within my desired age range; and unencumbered by young children (say under 12). you are not offended by these preferences.</t>
  </si>
  <si>
    <t>english (fluently)/french (okay)/spanish (poorly)</t>
  </si>
  <si>
    <t>i am an actor/comedian. entering my last semester at san francisco state. i also have a few acting projects i am currently involved in.</t>
  </si>
  <si>
    <t>out with friends or at home writing (non school related).</t>
  </si>
  <si>
    <t>hispanic/latin/white</t>
  </si>
  <si>
    <t>just moved back to sf and up for meeting new people in the area. - ive changed so much in the last year (much of which was due to a friends death) ; all for the better of course; but i am definitely a different person - and this person i absolutely love. frankly; lifes too short for bs. that being said... :)    also; i am extremely happy where i am romantically. just here on the small chance of meeting some really great friends.    i will admit i hate filling in these boxes. how can you describe yourself fully?    my range of interests are vast and the quote "don't judge a book by its cover" definitely applies to me. ill keep you on your toes :)    i love floating down different rivers; with an ice cold beverage in my hand. i enjoy the outdoors and being active. recently i've been going to the gym regularly; reading and basically enjoying life while making sure my mind; body and soul remains healthy.    id like to think im an amazing person .im often accused of being too nice. something that bites me in the ass from time to time; but nonetheless its a quality im not willing to let go. im a silly person who will always put a smile on your face... im definitely more than meets the eye. i love meeting people with great senses of humor. i believe a good heart and a great joke can turn any moment into an amazing one. i love sports. basketball has been a love of mine since i could walk. hmm..possibly before then. i can watch any sports game and love every minute :)    i tend to be the jeans; t shirt and nikes type of girl.. but on occasion i will throw on a dress and heels. . but id like to think i look good either way. im not much into labeling myself; but i am into comfort!    a friend taught me how to skateboard last year and i loved it (not the falling part so much; but had a blast). i love snowboarding and motorcycles are amazing. i just got my motorcycle license in jan 2011 so looking for a bike now :)    i am silly; sarcastic; and loyal.</t>
  </si>
  <si>
    <t>i have a great job working as a manager at an environmental engineering consulting firm. my co workers and boss are amazing. just big on keeping life as drama free as can be and just enjoying every step i take. i am currently in school.</t>
  </si>
  <si>
    <t>making people laugh and making sure they are enjoying themselves.</t>
  </si>
  <si>
    <t>i'm pretty tall and i have a great sense of humor. im funny!</t>
  </si>
  <si>
    <t>anything on crime and forensics; i love. i am in love with italian food. there's an amazing place in alameda that stole my heart 4 years ago. i can listen to any type of music. love it all.</t>
  </si>
  <si>
    <t>my girl; my bestfriend; a good book; food and water ( a must!); a basketball; and nikes!</t>
  </si>
  <si>
    <t>life; making sure im doing what i need to do to make it a good one :)</t>
  </si>
  <si>
    <t>studying or winding down from the busy week.. on a typical saturday; im usually trying to go have fun; whether it be poker night with the girls; on the dance floor or enjoying a nice dinner with friends.</t>
  </si>
  <si>
    <t>i'm kind of a nerd in some respect; and find myself reading about random things like forensics; the stock market; etc. for pleasure.</t>
  </si>
  <si>
    <t>you're looking to meet a new friend. you have a great personality and enjoy a good laugh from time to time.</t>
  </si>
  <si>
    <t>having fun since 1983.</t>
  </si>
  <si>
    <t>i haven't read enough; seen enough; done enough.</t>
  </si>
  <si>
    <t>i've received so many sweet messages and will respond to as many as i can.</t>
  </si>
  <si>
    <t>i'm an eclectic person who is generally comfortable in most situations. i need new experiences; although i often tend to have a few standard go to options. i've definitely have strong opinions on things and am mostly open minded on other view points. i don't know if there's one single way to enlightenment; so i'm willing to learn about as many paths as i can.</t>
  </si>
  <si>
    <t>conversation  being polite; unless annoyed  having a dry; sharp; sarcasm  not spelling well  exploring new spots</t>
  </si>
  <si>
    <t>i look young for my age.</t>
  </si>
  <si>
    <t>a host of things are on my mind; from the state of the world around me to trying to figure out why it is so hard for fellow drivers to use a turn signal.</t>
  </si>
  <si>
    <t>more than likely at home or out for a night run.</t>
  </si>
  <si>
    <t>you want to get to know someone who is adventurous; friendly; intelligent; has a wide range of interests; and likes to have fun and you're ok you wouldn't be the primary person in my life.</t>
  </si>
  <si>
    <t>important: if you're looking for 'a healthy; happy; easygoing guy with ambitions who's down to earth and isn't a creep! lol' then please save us both the time. i mean; nothing against you; i'm just not that guy. i never grew up. i'm still a maladjusted child who's in love with stargirl; just now i have a drinking problem.    i am simultaneously factual and fantastic; whimsical and ritualistic. i manage to be entirely dispassionate when weighing aspects of a given situation; but as soon as the need for rationality has passed i again become this neurotic; fragile thing.    if you close the door;  the night could last forever;  leave the wine-glass out;  and drink a toast to never.  oh; someday i know  someone will look into my eyes  and say hello[!];  you're my very special one...  but if you close the door;  i'd never have to see the day again.    there is an alarming lack of cohesion here.    i am eccentric; cultured; and ill-mannered.</t>
  </si>
  <si>
    <t>today; i went to the park. i walked down to my very favorite spot; down by the water with the rats and the bench; which is positioned there "in loving memory" of one marilyn strange. i sat quietly and i read from the bell jar and i listened to the jesus and mary chain and i drank two bottles of wine. i wanted to go out on the dock; but i am afraid of geese and it was teeming with 'em. when it got too dark to read i stood under a street lamp. when i finished my wine; i went home. this is me.    i have a big problem with those who have lost their sense of wonder. if you don't know what i mean; we probably won't get on well.    i still live in my mothers basement. no; i'm not kidding.    i am not well traveled. i have moderate aspergers; and mild face-blindness. i have no formal education. i am not socially graceful. i am not fit. i do not love animals. i will make racist jokes with your dad and help your mother with baking; then i will get too drunk and blurt out cookie-cutter bigotries to your mom and tell your father that he looks "fierce in those heels; girl!" it will be a disaster.</t>
  </si>
  <si>
    <t>procrastinating.  finding beauty in things most overlook.  crafting complex insults.  drinking and taking pharmaceutical opiates.  cooking.  being content.  public relations.  passing judgment [accurately].</t>
  </si>
  <si>
    <t>mostly; people don't notice me. this is my preference. i do get odd looks for wearing leggings; though.</t>
  </si>
  <si>
    <t>book: the fountainhead; through the looking-glass; narcissus and goldmund; neuromancer.    movie: foxfire; sabrina; dancer in the dark.    music: emiliana torrini. mindy smith. bjrk.  [top 50 here: http://vespertinejourney.blogspot.com/2011/01/in-no-particular-order-my-50-favorite.html]     food: cajun.</t>
  </si>
  <si>
    <t>love &amp;gt; music &amp;gt; books &amp;gt; boots &amp;gt; booze &amp;gt; leather.</t>
  </si>
  <si>
    <t>the human condition; misery; love; bad puns; catfish; rpgs [the games; not the grenades]; ejaculation logic and how it might be possible to eat one's own head. _    also; why people get together with extreme quantities of alcohol; then apologize to one another for "getting so drunk" the next morning.</t>
  </si>
  <si>
    <t>thinking; and drinking; all over the town...  must be gearing up for some kind of meltdown. : ]    drinking beer and bourbon with family and grilling.  drinking wine and scotch alone and watching audrey hepburn movies.</t>
  </si>
  <si>
    <t>i collect drunken confessions. i'm voyeuristically interested in the suffering of others. i also experience strong feelings of arousal when attractive women correct the grammar of authority figures.</t>
  </si>
  <si>
    <t>you are someone who would like to take me to the gilman for my first time.  you have short hair.  your ego is massive.  you are drunk.  you know who kukl are.  you are short in stature.  you are a mysteriously straight sara quinn.  your mouth is too wide for your face.  you're atypical.  you are legs from foxfire.  you wear glasses.  you play the cello.  you show your upper gums when you smile. : )  you love audrey hepburn.  you still think monogamy is cool.  you bear any resemblance; even superficially; to jane lane from daria.  you are summer glau.  you can explain to me my sudden and violent lust for tiny mexican girls.    i'm really impressed by people who don't fit in in really big; socially unacceptable ways; and make no secret of it.    if you listen to citizen radio; feel like sylvia plath is maybe the only one who "gets you;" and find yourself drunkenly writing punk lyrics at 3am more frequently than is quite comfortable; we'll probably get along.    p.s. i never message anyone. if you want to talk; shoot me a message. i'm nice; i swear; just don't im me.</t>
  </si>
  <si>
    <t>middle eastern/white</t>
  </si>
  <si>
    <t>vegan</t>
  </si>
  <si>
    <t>i wear a lot of v-neck sweaters and read a lot of books.  prefer small groups to large; prefer quality over quantity; prefer books to movies; prefer earnestness to irony.  laughs loudly.  secretly pretty silly. (i have been told that the secretly is false and i should admit up front to my goofiness. this is me doing that)  these days; also insanely busy with work.</t>
  </si>
  <si>
    <t>i work at an internet company doing things with language. i have two degrees in philosophy and most days don't regret this!</t>
  </si>
  <si>
    <t>reading books while listening to records.  walking a lot.  if you're my friend; i'm pretty good at making you laugh.  finding things other people have misplaced; but not things i've misplaced.</t>
  </si>
  <si>
    <t>i make funny faces sometimes?</t>
  </si>
  <si>
    <t>(this is partly favorite; partly just things i like)  seymour: an introduction - salinger; microserfs - coupland; the name of the wind - rothfuss; a revolving list of philosophy    i listen to a lot of music. of late? emperor x; joe panzner; la dispute; micachu; michael pisaro; the front bottoms    i'm a vegan; but you don't have to be. i really love tacos.    i mostly watch embarrassing television.    mostly documentaries.</t>
  </si>
  <si>
    <t>books  friends  good coffee  music  vegetables  long walks</t>
  </si>
  <si>
    <t>friends; philosophy; food; my cat; beer; making beer; music; noise; justice; information storage and retrieval; minimalism; coffee; mid-century modern furniture; nerdery.</t>
  </si>
  <si>
    <t>at least for the the last couple months; mostly staying in and reading. much needed recovery from recent work insanity means by friday night i crave a phone call with a friend; some records; a drink of some sort and my cat. in the past? possibly out with friends; possibly at home; possibly anything.</t>
  </si>
  <si>
    <t>i'm afraid of horses.    also; my username here is actually just my name.</t>
  </si>
  <si>
    <t>you're smart and weird in the right ways.  you thought any part of this was amusing.  you like to drink good alcohol and talk about nerdy/smart things.  you put long-distance penpals in your profile really hoping that someone from far away would exchange po boxes with you so you can get back to writing letters.    you think we should probably meet.</t>
  </si>
  <si>
    <t>i find it difficult to describe myself in words but i will give it a try. i am a shy; quiet person looking for someone that will make me open up. i have a good sense of humor but it may get some getting use to. you will have to deal with me laughing at my own jokes (even if it wasn't funny; but it was originally in my head). i have spent most of my life in oakland and recently moved to vallejo for work. i am a huge nba and nfl fan. go sharkies but i'm not a really big hockey fan (more local). i like to go on nature hikes but with my sense of direction; i need to go with somebody.    i'm an introvert by nature. i'm very shy in groups but i can be talkative when it is one on one once i get comfortable around you. i doubt i'll be the most sociable but that makes me a good listener. since i don't talk all the time; i have a good long-term memory of conversations. i'm more of a homebody but very willing to go out if i'm comfortable with the occasion.</t>
  </si>
  <si>
    <t>i am a biological technician</t>
  </si>
  <si>
    <t>identifying native california birds. anybody interested in a nature hike?</t>
  </si>
  <si>
    <t>that i seem like a nice person.</t>
  </si>
  <si>
    <t>i like all types of different food which include chinese; thai; indian; ethiopian; mexican; italian; and the list goes on.    i like listening to pop and country music. for some odd reason; i prefer female vocalists.    i don't think i'm a person that plays favoritism. i either dislike it; think its ok; or like it for the other categories.</t>
  </si>
  <si>
    <t>i don't think i have any special attachments to anything in particular. i can adapt to living without it if necessary.</t>
  </si>
  <si>
    <t>why most people don't respond back even when requested. is typing back "no thanks" too much to ask?</t>
  </si>
  <si>
    <t>i usually drive back to oakland to visit my parents.</t>
  </si>
  <si>
    <t>i am a honest person but i can look anybody in the eye and lie to them (must be the gemini in me).</t>
  </si>
  <si>
    <t>there are no special characteristics i'm looking for in a person as everybody is uniquely different. i want someone that may be compatible with me and let's see how far we can go from there. you could have 0% compatibility with me from this site and i am more than willing to communicate with you. i will respond to all messages sent to me.</t>
  </si>
  <si>
    <t>english/chinese (poorly)</t>
  </si>
  <si>
    <t>i'm blah blah looking for a fun girl to blah blah with.</t>
  </si>
  <si>
    <t>working by day and playing hard by night. i make a mean kale chip and mix the best margarita in the city. that's about all you need to know.</t>
  </si>
  <si>
    <t>organizational skills; cleaning; winning pop musical battles; making pizzas with crazy toppings and drinking tequila.</t>
  </si>
  <si>
    <t>my awesome roommates. they really are the best.</t>
  </si>
  <si>
    <t>the little prince; the terminator; bambi; showgirls; never say never...the usual.</t>
  </si>
  <si>
    <t>my sister  my roommates  my roommate's cats  pickles  radishes  professor longhair</t>
  </si>
  <si>
    <t>married chicks.</t>
  </si>
  <si>
    <t>saving the world one tequila bottle at a time.</t>
  </si>
  <si>
    <t>i may not have written this profile.</t>
  </si>
  <si>
    <t>if you get my sense of humor.</t>
  </si>
  <si>
    <t>i'm a thoughtful and down-to-earth kind of gal. my life is about learning and growing from all experiences - good and not-so-good - and developing meaningful relationships. i love to surround myself with good food (and drinks); great conversation; and wonderful people.</t>
  </si>
  <si>
    <t>i love my job (most of the time) and enjoy growing in my career (finance/banking). but i also have a passion for volunteering. aside from work; i love living an active life - from hiking to yoga; trying new food; to learning a new culture. each day brings a new challenge; experience; and opportunity for growth and i love it.</t>
  </si>
  <si>
    <t>analyzing and problem solving (when i'm not the problem!). also cooking.</t>
  </si>
  <si>
    <t>my thoughtfulness and my smile :)</t>
  </si>
  <si>
    <t>little women! i'm behind on my reading list; but getting into a few newer series.  movies - i'm a helpless romantic; but i also enjoy a good laugh. zoolander; up!; and city of angels make my list as of now.  shows - simpsons; family guy; and friends. reruns of those never get old.  music - anything i can sing and relate to. i'm pretty open to most genres and artists.  food - anything. love trying new things; but home cooking is always best.</t>
  </si>
  <si>
    <t>1) delicious food  2) family  3) friends  4) sense of adventure  5) positive attitude  6) open-mindedness</t>
  </si>
  <si>
    <t>food. accompanied (or not) by drinks. really good food. fancy food. hole-in-the-wall food. home cooking. good wine.  next; i think about traveling and/or exploring something new. what's life without adventure?  but most important; and top of my mind: family and friends - my loved ones. always.</t>
  </si>
  <si>
    <t>it depends! usually hanging out with friends; enjoying food; music; drinks; and great company. but there are those days when curling up with a good book or movie just hits the spot.</t>
  </si>
  <si>
    <t>if i consider it private; why would i admit it? :)</t>
  </si>
  <si>
    <t>you want to explore and have new adventures! ideally; you're open-minded; but thoughtful as well.</t>
  </si>
  <si>
    <t>english (fluently)/chinese (okay)/german (okay)</t>
  </si>
  <si>
    <t>i am sweet;nice;kind ;and funny. i would consider myself ambitious and see myself going places in my life. i am definitely getting more into tech. not the programming aspect but app and game design also the business prospects of it.</t>
  </si>
  <si>
    <t>in the middle of development on my first gaming app...</t>
  </si>
  <si>
    <t>seeing how whole systems work; talking to people;being fun to hang out and many other things.</t>
  </si>
  <si>
    <t>my deep dark brown eyes! they will suck you in lol...</t>
  </si>
  <si>
    <t>brian jacques redwall series</t>
  </si>
  <si>
    <t>the internet  my dreams and goals  my family  my friends  the bay area  and my cellphone</t>
  </si>
  <si>
    <t>new apps or games that can be produced and introduced to the worldwide public</t>
  </si>
  <si>
    <t>i am hanging with my friends or just staying home and watching t.v. or maybe i could be hanging out with you.</t>
  </si>
  <si>
    <t>i don't really have any secrets.</t>
  </si>
  <si>
    <t>if you have a cool personality. so hit me up ladies i won't bite.</t>
  </si>
  <si>
    <t>i am an outgoing girl that is loyal and kind to my friends. i like to travel and explore new places; in my spare time i like to visit national parks and natural beauties all over the country...my most recent visit was to arches national park in utah; and i'm aiming to go to fairbanks to check out the auroras in january; if my schedule allows it. i'm also a photo junkie; so i'll usually be taking tons of pictures everywhere i go.    i typically am working or hanging out with my friends; finding new spots to have brunches and dinners is always high up on my list.    i am looking for an easy going; outdoorsy person that can be patient with me--i've been here in the us for 3 years now; but still have a lot to learn about the culture and language.    i like sports all around; but am more likely to be watching baseball if it's on tv. i don't have a favorite team; but enjoy the sport.    i hope to find new friends and activity partners that will travel with me to see the beautiful views all over the country and to share the fun memories with.</t>
  </si>
  <si>
    <t>taking pictures of landscapes. i think i'm pretty good :) feel free to ask me more :)</t>
  </si>
  <si>
    <t>my skin---i'm really fair skinned; which is surprising to people in california.</t>
  </si>
  <si>
    <t>since i've only been in the us for 3 years; i'm still learning about the classics and finding my favorite movies; i'm open to suggestions and recommendations :)    i do however; enjoy live theater; musicals; concerts; and the ballet; i think enjoy watching live performances versus something on a screen.</t>
  </si>
  <si>
    <t>friends; family; work; travel; my computer; and japanese food!!</t>
  </si>
  <si>
    <t>when i'll go on my next trip or what i'll be doing this weekend.</t>
  </si>
  <si>
    <t>having dinner with friends.</t>
  </si>
  <si>
    <t>you like the same things i do :)</t>
  </si>
  <si>
    <t>asian/other</t>
  </si>
  <si>
    <t>english (okay)/japanese (fluently)</t>
  </si>
  <si>
    <t>mostly vegan</t>
  </si>
  <si>
    <t>in a nutshell; i am excited about life and optimistic about the future!    i have the ability to accomplish great things; and i am conscious of the fact that our time on this planet is limited. i am deeply focused on value; and that has led to two intense passions: investing; and animal advocacy (they sound different but are quite similar).    at the same time; i am family-oriented and have several very close friends. i am social and frequently organize dinners and drinks.</t>
  </si>
  <si>
    <t>i moved to sf a week ago and love it so far! i am originally pakistani and have lived in many places. all my time in north america has been on the east coast; and this is my first venture out west. i am doing my mba now and am working in finance over the summer.    in my free time; i love having long conversations with family and close friends; and i enjoy meeting new people. also; i like dining out; going to outdoor farmers' markets; and watching a movie on occasion.</t>
  </si>
  <si>
    <t>making people feel comfortable... getting stuff done... spelling - nerdy i know :)... entertaining</t>
  </si>
  <si>
    <t>my big smile</t>
  </si>
  <si>
    <t>shows: modern family; breaking bad; the office  movies: moulin rouge; how to train your dragon; up; tangled; harry potter... anything light and funny :)  books: novels; and stuff about investing</t>
  </si>
  <si>
    <t>chocolate; laughter; my phone; a jacket (it's cold in sf!); moisturizer... did i say chocolate?</t>
  </si>
  <si>
    <t>whether my life is going in the right direction  my friends and family  what a better world would look like  strange and funny things</t>
  </si>
  <si>
    <t>having dinner and drinks with friends; or catching up on sleep if it's been a busy week.</t>
  </si>
  <si>
    <t>while i am outgoing and friendly; i am also a private person and it can take me a while to open up.</t>
  </si>
  <si>
    <t>you are  - ambitious about becoming the best at whatever you do.  - compassionate toward others who are less fortunate.  - dependable: i place a high premium on loyal; trustworthy people.</t>
  </si>
  <si>
    <t>middle eastern/indian/other</t>
  </si>
  <si>
    <t>islam and laughing about it</t>
  </si>
  <si>
    <t>english (fluently)/urdu (fluently)/hindi (fluently)/french (okay)/arabic (poorly)</t>
  </si>
  <si>
    <t>i'm not very good at writing about myself... but here we go... i was born and raised in montevideo (uruguay). i'm from italian/portuguese descent. i moved to the us in 95 and been living in san francisco since 97. i try to keep a balance between work; hanging out with friends; personal interests and just relaxing at home. some words that i think describe me well are: sincere; passionate; independent; loyal; responsible; masculine; with a sarcastic sense of humor.</t>
  </si>
  <si>
    <t>i spend a lot of time in front of computers for work and personal projects. work as an art director for a software company.</t>
  </si>
  <si>
    <t>technology.</t>
  </si>
  <si>
    <t>not sure; but probably my accent when i start talking. it's funny that people usually can't tell where i grew up.</t>
  </si>
  <si>
    <t>books: most of my reading has to do with technology or business.    music: pet shop boys; depeche mode; new order; the cure; kylie; u2; omd; rem; b52's; yaz; pink floyd; cold play; ac/dc; iron maiden; the police; the doors; kraftwerk; tina turner; robbie williams; el cuarteto de nos; queen; shakira; bon jovi; muse; soda stereo; etc.    movies: cinema paradiso; moulin rouge; run lola run; eyes wide shut; contact; the day after tomorrow; elizabeth; fargo; battlestar galactica; evita; women on the verge of a nervous breakdown; brokeback mountain; 28 days later; clockwork orange; plata quemada; district 9; planet of the apes (1968); gattaca; esperando la carroza; malos habitos; la cienaga; viudas; el lado oscuro del corazon; etc.    tv: ab fab; colbert report; tosh.0; family guy; american dad; v; mad men; nurse jackie; jericho; frontline; nova; little britain; x files; weeds; six feet under; etc.    food: indian; italian and chinese are my favorites.    other stuff: i like art; design; technology; architecture; dogs and animals in general; good wine and food.</t>
  </si>
  <si>
    <t>parents; friends; music; wine; internet connected devices...</t>
  </si>
  <si>
    <t>the future and how i can save enough money so i can retire to a farm or beach house.</t>
  </si>
  <si>
    <t>most likely decompressing from the work week watching a movie or tv. i might hang-out with friends at a bar sometime; but my all-night clubbing days are long gone.</t>
  </si>
  <si>
    <t>it's call private for a reason...</t>
  </si>
  <si>
    <t>agnosticism but not too serious about it</t>
  </si>
  <si>
    <t>english (fluently)/spanish (fluently)/italian (poorly)</t>
  </si>
  <si>
    <t>vegetarian</t>
  </si>
  <si>
    <t>oh crap i have to talk about myself? well ok ... but id rather learn about you; but ask me anything..;</t>
  </si>
  <si>
    <t>buddhism</t>
  </si>
  <si>
    <t>i moved to san francisco 3 years ago after graduating and living in ohio for 5 years. even though i have met some truly amazing friends; i am still looking for someone to share a little bit more with. there are many things that i like about the city but i am still a small town country girl at heart. hopefully; you don't mind some good ole country music every once in awhile.    when i am not working i like to have a good time (as most people do!). this ranges from dancing; hiking; camping; movies; exploring new areas of the city; taking road trips; going out with friends and much much more!... you name it; lets do it! i see myself as a pretty adventurous person except when it comes to spicy food (yikes). most importantly; i love to laugh.</t>
  </si>
  <si>
    <t>trying to survive in the most expensive city in the world. currently a project manager for a e-discovery support vendor.</t>
  </si>
  <si>
    <t>being myself... even if i can be a little crazy; weird; sarcastic; generous and kind.</t>
  </si>
  <si>
    <t>being extremely observant of the small things and maybe my eyes! i don't know.. you tell me.</t>
  </si>
  <si>
    <t>i like all genres of music but my heart is with country! i'm somewhat opened to trying new things but i can't handle anything spicy. however hands down my favorite is mac n cheese. ... (to be continued)</t>
  </si>
  <si>
    <t>hmm lets just start off with family; friends; wine (or my bud light); country music; dancing and my camera (i love taking pictures!)</t>
  </si>
  <si>
    <t>future plans and goals. places to travel to.</t>
  </si>
  <si>
    <t>watching a giants game; hanging out with friends or relaxing at home.</t>
  </si>
  <si>
    <t>send me a message and maybe you will find out :)</t>
  </si>
  <si>
    <t>if you are interested in meeting someone new and think we might have fun getting to know each other :)</t>
  </si>
  <si>
    <t>my name is jasper and i currently live in berkeley/oakland. i'm a laid back; easy going person. i really enjoy spending time with other people. i like going outside and to the bar but i also enjoy quite nights cuddled up in front of a good movie or tv show.  i graduate from college in la with a graphic design major but i would really enjoy becoming a teacher. i would like to teach kids from kindergarten to third grade.  i'm also secretly a big nerd. i enjoy playing magic the gathering casually. i also really enjoy video games but i would rather be outside with friends in the sun then playing game.  i just moved to the east bay so i haven't made very many friends yet since i work a lot. i would love to meet new people and see where it goes from there.</t>
  </si>
  <si>
    <t>i currently work as a driver companion for elderly people... pretty meh</t>
  </si>
  <si>
    <t>having fun and making good times out of anything.</t>
  </si>
  <si>
    <t>i'm happy but a little shy at first. i warm up quickly.</t>
  </si>
  <si>
    <t>books: mostly science fiction or fantasy but i do read a lot.    movies : everything really. i'll try watching anything.    music: dubstep but usually not too dirty unless i'm in the mood; rock; alternative; ska; punk; a little pop or rap    tv: misfits; shameless; game of thrones; bms.</t>
  </si>
  <si>
    <t>my computer; friends; family; good place to live; a enjoyable job; and warmth.</t>
  </si>
  <si>
    <t>everything and nothing at the same time.</t>
  </si>
  <si>
    <t>either working; going to a bar or spending a quite night at home.</t>
  </si>
  <si>
    <t>i sometimes tear up to sappy movies.</t>
  </si>
  <si>
    <t>you want to meet cool new people and go out on a fun date.</t>
  </si>
  <si>
    <t>transportation</t>
  </si>
  <si>
    <t>i am in the process of rewriting various parts of my profile; just restarted all my match questions; and am getting more interested in dating a little more actively after being a bit "polysaturated" for a while. (01/19/12)    i'm in two long-term relationships; and have other sometimes partners. so i'm probably looking for someone who has a lot going on in their life too; but has some space in it that might be a mutual fit. i'm willing to explore what that is.    one of my partners is &lt;a class="plink" href= "/profile/merry927"&gt;merry927&lt;/a&gt; who i met on here. she sometimes deactivates her account.    to the old part....    being a positive force in society is very important to me; and i try to interact with everyone in a positive and helpful manner. even people whom i think are really doing poorly; in terms of their socialization; i have hope for and want to see succeed. i think there's a lot that can be remediated. if only bad social skills and basic selfishness or greed; were considered something to be remediated in school; we'd all be better off. i'm certainly not claiming to be perfect; but i keep these things in mind.</t>
  </si>
  <si>
    <t>i do a variety of things in the community; mostly volunteering. i'm not that concerned about making money; but it's not like i'm rolling in cash either. lately; i've been helping organizations do strategic planning -- this is partly why the "not a planner" award from okcupid is so amusing -- i hope word doesn't leak out!    i'm also a certified mediator. i particularly enjoy facilitating discussion; especially around diversity issues. i was active in that arena even before i found myself a member of a rather stigmatized minority; namely long-term non-monogamists. as a middle-aged white man; of course i'm endlessly amazed at how much people want to help me. maybe i should also mention that although my primary partner is white; my wife isn't; and i am attracted to people of all colors.</t>
  </si>
  <si>
    <t>i'm quite loyal. i'm open-minded and a good listener. i'm confident with sex. i'm basically one of the more popular guys around; at least out in the physical world. i'm the sort of person who runs into friends almost anywhere. people around me are usually having fun.</t>
  </si>
  <si>
    <t>my looks; i guess... face; butt; waistline. i'm also not very tall for a guy (long torso; short legs). i'm kind of goofy and like to joke around. i get a lot of attention based on looks. at 40+ i do turn heads; it's kind of gratifying.</t>
  </si>
  <si>
    <t>music and food are serious avocations for me; music being more of a vocation; i guess. especially when it comes to food; i like to try new things. i cook quite a bit (if there's something you really like; i probably know how to make it).    i'm not much into movies or tv. i can enjoy what a partner enjoys; though.    on books; i used to read quite a lot; but lately; i have trouble finding anything that really interests me. i prefer human interaction.    i tend to analogize sex to music; and like a variety of styles. an audience is good for both.</t>
  </si>
  <si>
    <t>besides music and food; i really like the outdoors and &lt;a class= "ilink" href="/interests?i=hiking"&gt;hiking&lt;/a&gt;. i bike for my main transportation; and like to be active. i'm also very fond of something as simple as chatting with friends about nothing in particular. i really like beer; and i guess i'm hopelessly addicted to the internet (much as it pains me to admit that).</t>
  </si>
  <si>
    <t>i'm trying to cut down. since getting a doctorate in 1991; i'm proud to say i think less every year. doing is much more fun.    (i've found that this rather tongue-in-cheek statement has been offputting to some. i'm happy to hear others' thoughts; "deep" or otherwise; and believe i can usually respond in a worthwhile way.)</t>
  </si>
  <si>
    <t>out with a partner.</t>
  </si>
  <si>
    <t>i don't like my photos at all; but i rarely have any photos taken; so i guess i'm stuck. maybe someday.... (from someone's pictures; i have no idea if i'll be attracted. they're pictures! flesh &amp;amp; blood has some great qualities; to put it mildly.)    i was very competitive for a segment of my life; but i feel like i've left that behind. i have sympathy for competitiveness; but i don't want it to be part of my life.    i can be very multi-orgasmic; just one right after the other; sometimes. i've been known to start orgasming while giving head.</t>
  </si>
  <si>
    <t>you're in a similar life situation; and want to talk about it.    you live nearby; and have a flexible schedule. because of children and cooking and evening meetings and the like; my daytimes are often more free than my evenings. i am interested in meeting people who are very local and might fit into my life. or someone who'd like to sometimes get together for a drink at the last minute; for instance.    i don't have much experience with men; and am not currently in a relationship with a man; but i am very interested in changing that if the right person comes along. i'm not in a hurry; and want the right person; but i am also excited by the prospect. whether m; mf; mm... i'm very interested in dating a man or a couple with a man who enjoys male attention. even casually; i feel like i can be pleasing; very devoted to pleasure for my partner(s). i'd like to be able to show my devotion to pleasing the right man; and fulfill myself that way. you should really write to me if this is sounding appealing.    you and/or your partner(s) are interested in getting together with me and/or my partner. or you want to invite us to your kink party; we can be fun.    those are probably reasons #1 to #4. my "i'm looking for" section isn't very meaningful. i change it randomly sometimes just to see what will arise.</t>
  </si>
  <si>
    <t>working at my career but at the same time trying to keep life fluid; keep growing; new experiences. i have recently moved back to sf; there is something about this city. i am quite nomadic and plan to move back to europe at some point. saying that i am also looking for a permanent homebase.  im always trying to learn and expand. i have a degree in anthropology and love other cultural existence. the last many years i have worked as a chef which has taken much of my attention.  i'm constantly searching for new ideas; knowledge; friends; ingredients.</t>
  </si>
  <si>
    <t>exploring the world.</t>
  </si>
  <si>
    <t>my accent;  i have been told i have a really nice shaped head; don't know why that comes up; wish it was my arse; oh well!  then my smile. i've been told my teeth have 'character' i really hope thats not just a dig at the english?  that i am a pretty warm; friendly and happy person; carefree and not to be taken particularly seriously.</t>
  </si>
  <si>
    <t>food; world cuisine; everything cooked from scratch from real ingredients.  music; anything with a trumpet. thats a start.  movies; to name but a few that just come to mind; 'la vie en rose'; 'aimee and jaguar';'amelie'; 'delicatessen';'life is beautiful'; 'naked lunch';'bedknobs and broomsticks'; 'lock; stock and two smoking barrels'; cartoons; british comedy and bbc drama but that was just bred into me. oh and i just love the new sherlock holmes; cheesy; who cares!</t>
  </si>
  <si>
    <t>sunshine; although i sit in the shade; i cannot go too many days without it. i think this is why i seem to find myself living on islands. the water; rain in the jungle or standing under an umbrella in the park; being out to sea for days on end; the turquoise glass that surounds a beach; or just to chug as it is the best cure for a hangover.  my passport; there are so many places to see; besides you never know when your going to have to do a runner.  beer (no comment)  friends; i guess i should have written this one first. without them; all the other beautiful things in life are just not so beautiful.  olive oil.</t>
  </si>
  <si>
    <t>creating new dishes; food combinations of colours; flavors and smells.  planning adventure; whether realistic or not; and some really aren't but i'll believe it for a moment.  a load of random fuzz.</t>
  </si>
  <si>
    <t>enjoying the company of friends. the occasional dinner party. relaxing.</t>
  </si>
  <si>
    <t>maybe later</t>
  </si>
  <si>
    <t>you are looking for new friends. like to be out and about. whether just chilling and chatting in the park or getting out of the city for a while just to breath. definitely if you are full of crazy ideas on how to make the valuable hours of a day off memorable.</t>
  </si>
  <si>
    <t>i am an artist. i tend to lean towards dark; vintage; and folklore inspired things. i also love science especially biology and anatomy (don't quiz me on it). i love to explore art; film; music; photography and pretty much any other form of creative outlet. i like cats; bats;insects; carnivorous plants and cephalopods (dead or alive). i love good food especially when its free. sushi please! i also love fashion and dressing up to explore spooky places. other than that there is nothing interesting about me.    i am creative; dapper; and spooky</t>
  </si>
  <si>
    <t>i'm in a transition period right now. i have recently finished art school. i work in vintage fashion. (i love vintage everything) my main interest in art is illustration and low brow i also love to write though i'm not taking myself to seriously with that. i would like to travel a bit and explore the many possibilities of existence.</t>
  </si>
  <si>
    <t>eating; drawing; painting; fashion; talking; listening; looking like i care</t>
  </si>
  <si>
    <t>is my snazzy clothes and my winning smile !</t>
  </si>
  <si>
    <t>movies:  blade runner;heavenly creatures; fantastic planet;naked lunch;video drome (anything by cronenberg);santa sangre; the holy mountain; fight club;bram stokers dracula; susperia;may; picnic at hanging rock; let the right one in; twin peaks;quills; the creeping flesh; cemetery man; lemora;the dark crystal; witches; the labyrinth; never ending story; microcosm; genesis; tim burton movies; silent films.  music :  siouxsie &amp;amp; the banshees; kate bush; danielle dax;tori amos;stevie nicks;the creatures;the cocteau twins;sisters of mercy; radiohead; portishead; bat for lashes; nick cave; goldfrapp; tricky; glass candy; neko case; jim reeves; patsy cline; dick dale;link wray;b-52's; the cramps; pet shop boys;gary numan; the damed;the smiths;oingo boingo;death in jun; nin; orchestral maneuvers in the dark; tom waits;leonard cohen;lydia lunch;cat power;bjork; mgmt;wumpscut; skinny puppy; 45 grave; the vanishing; sarah brightman; miranda sexgarden;vintage bollywood;billy holiday    food : anything tasty !! i love to try new things no matter how strange they are; the more exotic the better !    books:  haunted;invisible monsters (anything by chuck palahniuk); running with scissors;angela carter; edgar allen poe;h.p lovecraft;clive barker; poppy z. bright; ann rices vampire chronicles; the witching hour; francesca lia block; scary stories to tell in the dark; kabuki comics;sandman;squee; lenore</t>
  </si>
  <si>
    <t>my hands;mechanical pencils; love;art;fuzzy babies; my laptop</t>
  </si>
  <si>
    <t>"what if "; unseen worlds and if they exist; what it would be like to have my own band. what it would be like to direct my own movie.  food;sex; ufos.</t>
  </si>
  <si>
    <t>home with a david lynch film or sifting though vintage pics on tumblr; listening to horror podcasts and drawing or wandering through vintage clothing stores; discreetly feeling up the mannequins.</t>
  </si>
  <si>
    <t>i feel up mannequins and  i blog... a lot :  http://msamuelsart.tumblr.com/  http://jollymacabre.tumblr.com/  http://hautehooves.tumblr.com/  http://hexvintage.tumblr.com/</t>
  </si>
  <si>
    <t>you don't suck....  you are a creative person  or you look like ; sound like; or are the fallowing :  kyle maclachlan (in the twin peaks/dune)  ira glass  gary oldman  crispin glover  nick cave  david cronenberg  david lynch  grace jones  elvira  dita von teese  kate bush</t>
  </si>
  <si>
    <t>black/native american</t>
  </si>
  <si>
    <t>hi;  just to make my life short; i was born in asia; grew up in italy and now i currently reside near san francisco.</t>
  </si>
  <si>
    <t>what am i doing in my life.... well; i was a software engineer but then i got tired of my career so now i am back in college attending pharmacy school</t>
  </si>
  <si>
    <t>i'm very open and friendly.</t>
  </si>
  <si>
    <t>movies: life is beautiful; only you; the hang over.... and pretty much any comedy and action movie.</t>
  </si>
  <si>
    <t>italian food  italian music  friends  family</t>
  </si>
  <si>
    <t>spending time with my friends at lounges or bars in san francisco.</t>
  </si>
  <si>
    <t>you are outgoing and just fun to hang out with.</t>
  </si>
  <si>
    <t>pisces</t>
  </si>
  <si>
    <t>english (fluently)/italian (fluently)/vietnamese (fluently)</t>
  </si>
  <si>
    <t>graduated from med school</t>
  </si>
  <si>
    <t>a family guy planning for a mid course correction in life soon. i believe there are various stages in life; now in the family provider; dad stage and i'm committed to it. nevertheless the marriage phase has long since died unfortunately; wife and i good co- parents. casually visiting this site to possibly meet kindred souls in similar predicament planning to seek out companionship in the near future.</t>
  </si>
  <si>
    <t>being a good dad and provider. crossfit and biking for exercise. immersed in a good book for relaxation(game of thrones currently). taking solo vacation skiing or cruise ship when not on family vacation. in men's group and therapy( everyone i know who can afford it is; kinda a luxury)to help keep me centered.</t>
  </si>
  <si>
    <t>being a dad. skiing. been told i'm pretty fit for my age.</t>
  </si>
  <si>
    <t>chrome dome! youthful appearance in appearance for age; but as they say age is in the eye of the beholder. i plan to be around for a long time; next stage in life is decades; not years!</t>
  </si>
  <si>
    <t>game of thrones; any cormac novel; sf chronicle; sports illustrated. power lunch; npr;mad money; how it's made; nova;national geographic;bizaare foods with andrew zimmerman(that boy eats things i wouldn't touch and that's saying alot!) the king's speech; the road; three stooges; bond movies. sapoten sushi;brick&amp;amp;bottle; the slot@squaw valley;shanghai dumplings; act;at&amp;amp;t park; broadway musicals and tony award plays. legion of honor(renoir; monet&amp;amp;rodin galleries; can sit there for an hour.</t>
  </si>
  <si>
    <t>my kids(2);iphone;dogs(2);crossfit; powder days;sushi</t>
  </si>
  <si>
    <t>kids; wod; sex(or lack thereof)</t>
  </si>
  <si>
    <t>working; working out; at home reading or watching movies or sports</t>
  </si>
  <si>
    <t>i love to read people magazine</t>
  </si>
  <si>
    <t>you're married; and like me; in it long term for the kids; but looking for a discreet affair or companion to take a vacation with( where negotiable)</t>
  </si>
  <si>
    <t>english/english</t>
  </si>
  <si>
    <t>i am self reliant; love to travel; make new friends; enjoy cooking as well as trying new foods. i keep myself pretty busy through the week so that i may enjoy my weekends with ??? or friends.</t>
  </si>
  <si>
    <t>i am living my dream job. that allows my to travel and enjoy myself while i am on this planet.</t>
  </si>
  <si>
    <t>at listening to others; love kids; and just having fun. i enjoy trying new things.</t>
  </si>
  <si>
    <t>is that i have an infectious laugh about myself; my eyes; and my facial expressions.</t>
  </si>
  <si>
    <t>reading biographies and historical pieces; and love going to the movies. my favorite movie is now voyager with bette davis. love the old movies and also the new. i enjoy a variety of different music and i love to try new foods. i cook a lot at home but also enjoy going out and trying new restaurants.</t>
  </si>
  <si>
    <t>chocolate  friends  family  books  food  water</t>
  </si>
  <si>
    <t>i would like to say about the future and how i want to make my mark on it. i want to make a difference in this world where there seems to be so much hatred and violence.</t>
  </si>
  <si>
    <t>i meet up with friends and we go out to dinner. some nights though i may choose to stay home and cook or read a good book. i am not a partying type of guy. i enjoy my friends and look forward to being with them. on some fridays i will travel to oakland to spend time with friends over there and play with my nephews.</t>
  </si>
  <si>
    <t>i am hiv positive and am healthy.</t>
  </si>
  <si>
    <t>if you feel you want to get to know me and see what can happen. take a risk you never know what can happen unless you try.</t>
  </si>
  <si>
    <t>english (fluently)/spanish (okay)/french (poorly)/portuguese (poorly)</t>
  </si>
  <si>
    <t>i am happy with who i am and the directions that i am going. i enjoy and appreciate taking care of myself physically; emotionally and mentally.    i have found that finding a balance can be the challenge; art and joy of life. i am learning as i go. either way; i am excited to be aboard and see what's around the corner next.  about meso; i moved here from the east coast; ny (long island) about 13 years ago. i have been seeking out my career niche teaching art here in california and some descent ny style pizza. i've been on some twists and turns that have me upside down and inside out. today i am glad to be moving forward; for whatever that means for now.  it can be difficult to avoid the cliche of finding love; but i will just say it anyway. i admit to romanticize to find the one; lover; partner; and best friend. i am not overtly spiritual; but i believe that timing is key; and that things essentially will work out if they are meant to be. i look for a partner that is always or most times willing to grow within a relationship. likewise; i do not look for perfection nor am i interested in changing anyone. i look for someone that does not rely on a relationship for a sense of security and comfort. a few qualities that stand out are trustworthy; honest; compassionate; playful; passionate and open-minded. i appreciate someone who is responsible and aware of their own actions; happiness; self esteem; and love for life today. likewise; i hope to be the same and would love to share it!  i will try most sports and really appreciate; humbling myself and learning more. i love to learn how my body responds to different sports energetically. i dig on anything from golf to badminton.bowling; yoga; basketball; skiing; hiking; but running has always been on top for me. on a rare occasion i like to roller skate and hoola- hoop but i wish i could find more time for yoga.  on a rainy night; i enjoy cooking a well inspired dinner with fantastic ingredients; snuggling with a movie; playing scrabble or reading a book. on a sunny day i enjoy sitting on a blanket at a park reading or sketching; going for a jog or catching up with friends. i adore brunch on a saturday/sunday morning out or in cooking a uniquely incredible omelet. although; i have moved past the "party days" i still enjoy a nice evening out to "paint the town".  so; here it is.i'm up for experiencing what is unique about you and down to share the same. i am curious to learn what makes you tick and tock.. and see if we might click in between.</t>
  </si>
  <si>
    <t>i spend my days teaching art to kids and nights reflecting; re-energizing; and rejuvenating/relaxing. i appreciate the days to go for a run in the park (buena vista-love the hills and views).</t>
  </si>
  <si>
    <t>hula hooping; pogo sticking; and daydreaming. dancing.................</t>
  </si>
  <si>
    <t>i am so dam cute and sexy! just kidding to say so bluntly! i guess that's for you to see! but maybe; i look young for my age. yes i am modest and confident.</t>
  </si>
  <si>
    <t>movies-eternal sunshine of a spotless mind; fight club; heathers; the end of the affair; a beautiful mind; i heart huckabees; life is beautiful; american beauty; pans labyrinth;  authors-david sedaris; tom robbins; john irving; but mostly been reading education journals and books about art.  food-pizza (from new york); sushi; well paired dishes-a presentation that matches the taste. cadbury eggs; apple pie ala mode; basil; lime and colorful veggies-in season fresh ingredients. music is across the map- but essential- to feel-move and goove.</t>
  </si>
  <si>
    <t>music/art/dance; jogging; friends and family; fresh air and sunshine.</t>
  </si>
  <si>
    <t>recently; art lesson ideas; how to keep it fun; relevent to student's lives. i am inspired by what i see around me. making art in new ways and getting back into printmaking.</t>
  </si>
  <si>
    <t>out with friends for dinner/drinks. relaxing watching a movie. catching up on some reading. making some art.</t>
  </si>
  <si>
    <t>let's leave something for the imagination.</t>
  </si>
  <si>
    <t>you're open to possibilities. why not? yeah; if your curious; maybe if your still down for fun; and definately maybe just because.</t>
  </si>
  <si>
    <t>graduated from high school</t>
  </si>
  <si>
    <t>libra and it matters a lot</t>
  </si>
  <si>
    <t>i am new to this wonderful area and looking for new friends and partners in crime to explore everything bay area offers :) i enjoy doing pretty much anything (staying at home or going out for the night) as long as there is good company around :)    message me if you would like to know more; and make a new friend or more :)</t>
  </si>
  <si>
    <t>wasting it with being alone; chasing after careers ... degrees ... bleh ...</t>
  </si>
  <si>
    <t>cooking; playing violin; sex; ... bleh ... i dont know ...</t>
  </si>
  <si>
    <t>that i am friendly and easy going</t>
  </si>
  <si>
    <t>these questions are lame :(</t>
  </si>
  <si>
    <t>middle eastern/pacific islander/hispanic/latin</t>
  </si>
  <si>
    <t>masters program</t>
  </si>
  <si>
    <t>i would like to share life; stories; experiences; laughter; joy; travels; time and much more - it is a journey that never ends !    i grew up in europe and spend much of my life there; then moved to california to join my family - things have not been the same since - left side of the road is the right side; there is less rain and more fires !    travelled quite a bit - like europe; also the mediterranean area towards spain; italy and greece. south america is also great; but you have to be careful. africa - south africa and egypt i would recommend.    i like to walk on the beach - recapture the beauty of nature and hope it never fades; lakes; anything that is water that i have an affinity to ! i also like all kinds of food; esp. mexican; cheezy pizzas; beef roast; irish stews; real italian spaghetti and greek kebabs.    so; that's a snap pic and hope to hear from you soon.    i am new; friendly; and communicative</t>
  </si>
  <si>
    <t>every moment is a blessing - i use it to the fullest; and try to share happiness with others.</t>
  </si>
  <si>
    <t>i am good at communications - try me !</t>
  </si>
  <si>
    <t>hmmmm. lets talk !</t>
  </si>
  <si>
    <t>john steinbeck; leon uris; emily bronstein.  da vinci code; transformers; lord of rings; valkyrie  food - anything simple; eat in moderation !</t>
  </si>
  <si>
    <t>air; water; hope; honesty; laughter and humanity</t>
  </si>
  <si>
    <t>how the world can change in 7 days</t>
  </si>
  <si>
    <t>thankful that i made it through the 5th day of creation.</t>
  </si>
  <si>
    <t>everyone needs someone or something to care for; and no one is an island to oneself.</t>
  </si>
  <si>
    <t>you think we are on the same wavelength !</t>
  </si>
  <si>
    <t>let's see...    i graduated in 2010 from uc berkeley with a degree in history; with a focus on latin america. i wrote my undergraduate thesis on political ideology in chile during the 1960's.    it's my goal to be a man-of-letters :). also a bit of a travel junkie...</t>
  </si>
  <si>
    <t>enjoying life.    navigating my way back to academia...i'm going to get my phd in political science.</t>
  </si>
  <si>
    <t>stepping out of my comfort zone.</t>
  </si>
  <si>
    <t>pablo neruda.    jorge luis borges.    por supuesto; hay mas...</t>
  </si>
  <si>
    <t>i work out while listening to npr.</t>
  </si>
  <si>
    <t>you can bake chocolate chip cookies.</t>
  </si>
  <si>
    <t>judaism</t>
  </si>
  <si>
    <t>you know what.... i haven't been on here for a long time and after rereading my profile from a while ago... i realize that i'm a completely different person. therefore; here it is. i'm just going to throw it all out there.    i moved here from sd on a softball scholarship to uc berkeley. i got my degree in gender and womens studies and i am currently working at a bar in emeryville. i work a lot and don't have a lot of free time. i'm recently new to the single life. i'm nothing close to perfect. i have many flaws. i have given up on acting and trying to convince others and myself that i know exactly who i am. i'm not easy and i need work but the one thing i'm sure of is that i respect and appreciate good souls. i will struggle but never make anyone else struggle with me. i surround myself with good people and good hearts. i'm difficult; i'm confusing; and i will challenge you. however; i will not be satisfied if i don't see a smile on everyone's face. take it as you wish but my wall is down and there i am.</t>
  </si>
  <si>
    <t>i think i stated that pretty clearly in the previous section. if not; i would be more than happy to answer any questions you may have for me.</t>
  </si>
  <si>
    <t>softball; sarcasm; and hopefully making people smile and enjoy life</t>
  </si>
  <si>
    <t>my flannel. i wear one everyday (half of my closet space is taken up by flannels and i'm not upset about it).</t>
  </si>
  <si>
    <t>i love to read. my favorite book is a million little pieces but i have plenty others.    movies: i looooooove scary movies. and comedy is a given... i constantly quote pretty much every movie jim carrey has ever been in. mainly ace ventura and dumb and dumber.    i'm a super picky eater but i like italian and chinese food a lot. and i will eat ranch dressing on pretty much anything.</t>
  </si>
  <si>
    <t>shower; toothbrush; friends; family; laughter; and happiness</t>
  </si>
  <si>
    <t>cher.</t>
  </si>
  <si>
    <t>usually working or at the bars with friends</t>
  </si>
  <si>
    <t>i still sleep with a stuffed animal... his name is jingles.</t>
  </si>
  <si>
    <t>you want me to threaten you with a good time:)</t>
  </si>
  <si>
    <t>in short: i fly my &lt;a class="ilink" href= "/interests?i=nerd"&gt;nerd&lt;/a&gt; flag hard; and i'm pretty much a bundle of joy. happiness comes easy for me; because i make my own luck. i work smart; not hard. as a libertarian and an atheist; i don't despise authority - i ignore it altogether. a life dominated by fearful obedience is no life at all...    i went to &lt;a class="ilink" href="/interests?i=yale"&gt;yale&lt;/a&gt;; majored in &lt;a class="ilink" href= "/interests?i=neuroscience"&gt;neuroscience&lt;/a&gt;; and now i work for &lt;a class="ilink" href="/interests?i=google"&gt;google&lt;/a&gt; (brogrammers wuuuut!). i am a pretty decent shred/metal &lt;a class="ilink" href= "/interests?i=guitarist"&gt;guitarist&lt;/a&gt;. i listen to an absurd amount of &lt;a class="ilink" href="/interests?i=metal"&gt;metal&lt;/a&gt; and &lt;a class="ilink" href="/interests?i=dubstep"&gt;dubstep&lt;/a&gt;. i think ragecomics are a subtle and under-appreciated art form. i'm cold blooded; i really love heat to the point where it's uncomfortable for most people (puerto rican/cajun genetics). i go on insane (sour) &lt;a class="ilink" href="/interests?i=candy"&gt;candy&lt;/a&gt; binges. i was a nationally ranked &lt;a class="ilink" href= "/interests?i=wrestler"&gt;wrestler&lt;/a&gt; once upon a time.    ... i'm super weird!    if you really wanna get a good idea of what i'm like; take a look at these:    http://www.personalitypage.com/html/enfp.html  http://www.enneagram.net/type7.html  http://www.stumbleupon.com/stumbler/bulldawgs10/tagcloud/</t>
  </si>
  <si>
    <t>i program cool shit  and i shred (http://www.youtube.com/watch?v=zcee2bshgki)  and i'm generally just a behemoth slouching toward bethlehem.  (props if you get the joan didion reference)    i'm also waiting for the right time to call somebody a "simple bitch"; i think it is the single most hilarious insult in the english language. amiright? up top; hayo.    and... this:  http://mashable.com/2012/04/17/im-24-video/</t>
  </si>
  <si>
    <t>shooting proton torpedoes from the tip of my penis while singing the canadian national anthem... on drugs. all of them.    in all seriousness; anything that i dedicate a little time; energy; and love to. i have a knack for learning.</t>
  </si>
  <si>
    <t>my eyes and my smile... but you shallow jerks probably never look past my gorgeous rack and perky ass. i'm not your piece of meat!</t>
  </si>
  <si>
    <t>books: anything that's super trippy; or has to do with personal development; and a shit-ton of bizdev books. what. i told you i was a nerd.    movies: almost anything miyazaki; your highness; city island; &lt;a class="ilink" href="/interests?i=crazy+stupid+love"&gt;crazy stupid love&lt;/a&gt;; waking life; akira; cowboy bebop (love the show too); super troopers; senna; troll hunter... sweet jesus the list goes on.    shows: &lt;a class="ilink" href="/interests?i=planet+earth"&gt;planet earth&lt;/a&gt;; coupling; black adder (old as shit but still funny); criminal minds; reaper; &lt;a class="ilink" href= "/interests?i=clone+high"&gt;clone high&lt;/a&gt;... some others; i'm sure.    music: this shit. http://www.youtube.com/watch?v=nh6oae8rexy    and everything else.    no; seriously. everything. but mostly metal and drumstep/dubstep :)</t>
  </si>
  <si>
    <t>1) i could really do without this question  2)  3) but i do really like weed; i guess  4)  5)  6) gatorade. wow; almost forgot that gem. classic.</t>
  </si>
  <si>
    <t>recently? my legacy. what the hell are people going to think; write; and feel about me?    in general though; my mind is a fucking zoo. i'm riding rhetoric-breathing dragons made of steel and justice; biotch.</t>
  </si>
  <si>
    <t>with friends; getting fucked up.    novel; i know - really breaking some new ground here. slap hands breh.</t>
  </si>
  <si>
    <t>never been dumped; but that doesn't mean i haven't had my heart broken.</t>
  </si>
  <si>
    <t>i'm on here because it's exceedingly hard to meet people in the south bay; so this is just yet another avenue for socializing.    that said; i am a prime motherfucking piece of real estate and not afraid to admit it. i've made a deal with myself to never "settle" or rush into a relationship again; because it just leads to heartbreak on both sides. so this makes shit real difficult. online dating and mass exposure to the rescue.    in marginal order of importance; this is what i am looking for:  1) a flower child pretty much (absurdly happy; a "giver;" impassioned; selfless; silly; free-spirited; enjoys recreational drug use; etc.)  2) cute! if your smile turns my brain into a functionless pile of warm oatmeal; we are on the right track.  3) deep-feeling and emotional. someone who will cry if they hear the right musical harmony; or look at a certain painting.    if you have read all of these things; and you think you're a good fit; then fire away!</t>
  </si>
  <si>
    <t>i tend to take things easy and not sweat the little stuff. life is always going to have things to stress about; its just not worth it to let the stupid stuff bring you down. as long as you can take it in stride and just enjoy.</t>
  </si>
  <si>
    <t>at the moment i'm trying to finish up my doctorate in chemistry and figure out the next step. it's cool getting out into the "real world"; but on honestly i'm not sure what i want to do yet; but something will occur to me. i feel like i would be best suited to industry. i like having clearly defined aims and goals.</t>
  </si>
  <si>
    <t>listening and staying positive. i always want my friends to be able to feel like they could tell me anything without judgment and that if they need help; they need only ask and i'll be on my way. i do my best to try and put things in a good light and be optimistic.    also; i'm good with engines. i like figuring stuff out; even if i have to read the directions. i enjoy problem solving and anything that provides that kind of challenge is fun for me.</t>
  </si>
  <si>
    <t>is that i really seem serious; but actually i'm pretty lighthearted and like to laugh. if you give me more than two shots i turn into a very silly person.</t>
  </si>
  <si>
    <t>i'm pretty much game for anything. i feel like its sometimes who you're with more than what you do that makes things fun. but here are some representative examples.    favorite books: a tale of two cities; the count of monte cristo; the sea-wolf; moby-dick; hamlet; hornblower; oliver twist; macbeth.    favorite music: acdc; creedence clearwater revival; the eagles;  beethoven; bach; muse; kiss; journey; the beatles; led zeppelin; maroon 5; eminem; kanye west; mozart; ti    favorite foods: japanese; bbq; chinese; continental; indian; middle eastern; seafood    favorite movies: master and commander; back to the future; fight club; conan; aliens; terminator 2; outlaw josie wales; lord of the rings; dark knight</t>
  </si>
  <si>
    <t>computer  car  chicken tenders  phone  watch  jacket    on a more serious note:  friendship  love  a sense of purpose  freedom  adventure  growth</t>
  </si>
  <si>
    <t>where my life is headed and what kind of person i'll be when it gets there. as time goes by; i really want to feel like i'm improving; learning; and moving forward; not just getting older. its important to me to have a sense of direction and something to work towards</t>
  </si>
  <si>
    <t>i like to keep friday nights fairly chill. usually; i'm hanging out with friends and watching a movie; but that doesn't mean that sometimes things don't get adventurous.</t>
  </si>
  <si>
    <t>i really have a sweet tooth. baked goods in particular. in fact; i have to hit the bakery department last otherwise my weekly groceries will pretty much be all cookies.</t>
  </si>
  <si>
    <t>you are down to earth; fun; and confident. it always great meeting to new people and finding out how much you have in common.</t>
  </si>
  <si>
    <t>stanford</t>
  </si>
  <si>
    <t>my friends has told me that i'm too nice... and too picky. lol. i guess i just like to make good decisions and no regrets.</t>
  </si>
  <si>
    <t>too live life like its my last day... never know when its tyme to go</t>
  </si>
  <si>
    <t>everything u can think of. lol</t>
  </si>
  <si>
    <t>that im very nice... but it depends on the situation. lol</t>
  </si>
  <si>
    <t>books mmm... very rare for me    movies hell a yea all kinds except for the singing ones.    shows as same as above...    i love all kinds of music and love going to live shows...    and food oh yea love taste my favorites and sometimes im picky of my food but i can have fun...</t>
  </si>
  <si>
    <t>family/friends  air jordans  my hats  football/nascar/baseball/basketball  ipod  more jordans</t>
  </si>
  <si>
    <t>traveling  trying not to worry about nothing...  on how life is way too short. it can be takin away before u know it.</t>
  </si>
  <si>
    <t>staying home or hanging out with friends.</t>
  </si>
  <si>
    <t>that im on this website... ssshhhh... dont tell my friends. lol</t>
  </si>
  <si>
    <t>if ur cute; pretty; funny and that likes too have fun.</t>
  </si>
  <si>
    <t>english (fluently)/spanish (fluently)</t>
  </si>
  <si>
    <t>doesn't have kids and doesn't want any</t>
  </si>
  <si>
    <t>english (fluently)/spanish (okay)/french (poorly)</t>
  </si>
  <si>
    <t>hey; i'm 23; and always looking for a good time. hit me up and i'll show you one. i'm in college studying meteorology; so i love a good storm.</t>
  </si>
  <si>
    <t>drinking on the reg while cashing my calculus homework. hanging with my boys and loving life.</t>
  </si>
  <si>
    <t>i play college baseball. great at making breakfast and then eating it in bed. i drive a saturn and it gets maaaad looks.</t>
  </si>
  <si>
    <t>i'm super outgoing; and am the life of the party. plus; i'm handsome. i've got that owen wilson hair.</t>
  </si>
  <si>
    <t>favorite book: the cloud spotter  favorite movie: the sandlot/braveheart  favorite show: sportscenter  favorite music: rap/hip-hop  favorite food: all; grubbing harsh: as much as possible; as often as possible.</t>
  </si>
  <si>
    <t>baseball  saturn  fantasy football  nightlife  sex  storm chasing</t>
  </si>
  <si>
    <t>clouds... the chemistry behind that shit is crazy.</t>
  </si>
  <si>
    <t>out on the town; getting my drink on. but hopefully meeting someone to spend time with on a friday night.</t>
  </si>
  <si>
    <t>i'll whisper that to ya.</t>
  </si>
  <si>
    <t>you're down to see where life takes you.</t>
  </si>
  <si>
    <t>i'm kinda quiet... a little shy... dare i even say; a bit nerdy.</t>
  </si>
  <si>
    <t>enjoying my time with my family. esp spoiling my little cousins rotten. then there is work. also working on an mba.</t>
  </si>
  <si>
    <t>being ridiculously amazing in every way. being humble.    i don't know. singing in the shower? hmm...</t>
  </si>
  <si>
    <t>that i'm short. sometimes people point it out to me as though it's a novelty; and perhaps that they are the first to do so.    um... my conspicuous lack of facial tattoo? you tell me.</t>
  </si>
  <si>
    <t>lately; mostly studying. but in general; you'd probably find me at home with the cousins. they're 9; 14; and 18.</t>
  </si>
  <si>
    <t>that my social security number has more even digits than odd digits.    oh. this isn't really private; but it would be even weirder if i put this in the "i'm really good at..." section. i've killed a chicken with my bare hands and then bbq'd it.</t>
  </si>
  <si>
    <t>i don't want to give too much information on here but i'll tell you a little about me... i am a musician and i love to play nintendo 64. that's it. you're gonna have to find the rest out for yourself. ;p</t>
  </si>
  <si>
    <t>it's a long story.</t>
  </si>
  <si>
    <t>you're a girl looking for a guy; and looking for a long term relationship.</t>
  </si>
  <si>
    <t>i'm a responsible; smart; heavily tattoo'd woman. i have an amazing job at a start up software company in san francisco; and live here too.</t>
  </si>
  <si>
    <t>working for an awesome software company; and adding to my tattoo collection monthly. being young in the greatest city on earth; and having fun for now. i recently lost my father; therefore my outlook on "life" has certainly taken on a whole new meaning.</t>
  </si>
  <si>
    <t>dancing; don't ask me why because i'm really not sure and i rarely bust a move. memorizing lyrics; it just comes naturally i guess. anything art related whether it be photography; fine art or fashion. i'm really good at making others laugh; i just find life to be too funny to not point it out. apparently i'm photogenic. handling pain; i have over thirty five hours of tattoo work so far and i find it more relaxing than a chore.</t>
  </si>
  <si>
    <t>my skin; it's been referred to as porcelain and i'm extremely fair which i love about myself. my eyes. my tattoos.</t>
  </si>
  <si>
    <t>music:  metallica; chris cornell; black sabbath; megadeth; radiohead; opeth; bob dylan; chevelle; davey knowles; joe bonamassa. in flames; amon amarth; adele; beastie boy's; them crooked vultures; 10 years; the beatles; johnny cash; common; deftones; mike patton; the doobie brothers; the eagles. foo fighters; fuel; alice in chains; soundgarden; incubus; jeff buckley; jimi hendrix; led zeppelin; rage against the machine; morrissey; nin; pink floyd; queen. the roots; steve miller band; tom petty; 3 doors down; 311. this list never ends.    movies:  anchorman; dracula; the notebook; the number 23; fifth element; the hangover; dumb and dumber; the fountain.    food:  italian because i'm italian; mexican; sweets are my favorite.</t>
  </si>
  <si>
    <t>i cannot live without my metallica albums. my family. giants baseball. tattoos. my camera. boots.</t>
  </si>
  <si>
    <t>how short life really is. what to do next to defy any and all stereotypes others have about me.</t>
  </si>
  <si>
    <t>spending time with friends after the work week; or driving to visit my family for a weekend.</t>
  </si>
  <si>
    <t>i like myself.</t>
  </si>
  <si>
    <t>if anything i shared about myself stuck with you. if i might be someone who would only add to your life; because i'm not here to make someone's life. oh and if you're taller than six foot and compare yourself more to an oak tree than a birch tree.</t>
  </si>
  <si>
    <t>seeking feminine intellectual    i love ideas and smart women.    other things that hold my interest are: writing; psychology; art; reading; photography; history; sculpture; sex; film;  economics; philosophy; and lots more    i am working towards an ma in history and i am particularly interested in the major revolutions of the twentieth century (mexico; china; russia; cuba)    places you might find me: coffee shops; book stores; at  an art gallery; a play; bicycle riding; watching a foreign film; listening to an author speak; at a live musical performance; taking a class.    i am an unconventional mixture of elements: i am an intellectual; but i make my living on the water; raised in san francisco i lived in new york city for two decades; i'm a mix of east and west coast.    i am a romantic. i believe a life without passion is not worth  living. i cares a great deal about people and the world we live in.    i am masculine and fairly intense. on the enneagram i show up as an enlightened eight type; on the myers-briggs an entj.    i often find myself drawn to jewish women; and having some east coast aspect is a plus; but neither is essential.    the woman i am looking for is very smart; feminine; creative and may be artistic; she likes ideas and intense men.    i am not inclined towards longterm email exchanges; but would rather meet over coffee or wine and find out how we connect in person.    interested?    send me a message...</t>
  </si>
  <si>
    <t>ok; i'll be honest - talking about myself is something i shy away from. hence; the emptyness of my profile - sorry about that! i plan to write more soon; but in the meantime; i'll add here that i am shy about dating (am new to the online scene); but i really enjoy meeting new people. i'm often working intensely with up to 79 other musicians at a time; so being social is the norm for me. (its sometimes the best part about my work). like most human beings; im full of dichotomies and juxtapositions - i feel that i am sensitive and compassionate...but i can also be intense and passionate...i like to think that i have sophisticated sensibilities but at the same time i am sooo goofy - oy! (ok; maybe i should say "down-to-earth"). i try to be in the moment and present but am often in my head....i suppose that's true for a lot of us. i am genuine in that i really do mean well...i'm trying to be a good person and follow my bliss and have some fun!</t>
  </si>
  <si>
    <t>mostly; i play music. i'm a freelance violist; and love what i do! i perform all over the bay area (from san jose to san francisco to santa rosa and sacramento); and occasionally tour elsewhere. i was raised as a classical player; but have always loved funk; r &amp;amp; b and jazz; and am now fulfilling a life-long dream by studying and playing these other styles of music. i am just coming out of a very busy phase of my life; and am looking to have more fun and leisure time. i love the outdoors: hiking; biking; sailing....i love to go out to eat; go to concerts and museums; travel...and am up for trying new things.</t>
  </si>
  <si>
    <t>hmmm; lots of things starting with how i can become a better person...</t>
  </si>
  <si>
    <t>working...but not always!</t>
  </si>
  <si>
    <t>virgo and it's fun to think about</t>
  </si>
  <si>
    <t>english/french (poorly)/german (poorly)</t>
  </si>
  <si>
    <t>i recently moved to &lt;a class="ilink" href= "/interests?i=palo+alto"&gt;palo alto&lt;/a&gt; to start a new job. i am originally from &lt;a class="ilink" href= "/interests?i=boston"&gt;boston&lt;/a&gt;. i am into &lt;a class="ilink" href= "/interests?i=travel"&gt;travel&lt;/a&gt; (preferably international); &lt;a class="ilink" href="/interests?i=swimming"&gt;swimming&lt;/a&gt;; &lt;a class="ilink" href="/interests?i=weight+training"&gt;weight training&lt;/a&gt;; &lt;a class="ilink" href= "/interests?i=cardio"&gt;cardio&lt;/a&gt;; studying &lt;a class="ilink" href= "/interests?i=spanish"&gt;spanish&lt;/a&gt;; &lt;a class="ilink" href= "/interests?i=gastronomy"&gt;gastronomy&lt;/a&gt; (i have an epicurean palate); among other things. i don't normally dance; but a great girl could talk me into it. i drink but i don't smoke; except for a very occasional cigar. my favorite books include the sun also rises and lone survivor. i am a &lt;a class="ilink" href= "/interests?i=lawyer"&gt;lawyer&lt;/a&gt; (formerly an engineer). i'd probably prefer a more &lt;a class="ilink" href= "/interests?i=long-term"&gt;long-term&lt;/a&gt; relationship. i am a one-woman type of guy and loyal to the right person.    i am sybaritic; chi; and funny</t>
  </si>
  <si>
    <t>learning. life is a learning experience.</t>
  </si>
  <si>
    <t>anything i set my mind to.</t>
  </si>
  <si>
    <t>i'm often told that i am very funny.</t>
  </si>
  <si>
    <t>books: see above    movies: american psycho; pulp fiction; boogie nights    food: anything but cilantro and "food" featured on fear factor</t>
  </si>
  <si>
    <t>oxygen  water  food  shelter  gravity  soulmate</t>
  </si>
  <si>
    <t>argentina</t>
  </si>
  <si>
    <t>searching for existentialism.</t>
  </si>
  <si>
    <t>i am currently on a spiritual journey.</t>
  </si>
  <si>
    <t>you like to laugh.</t>
  </si>
  <si>
    <t>agnosticism and somewhat serious about it</t>
  </si>
  <si>
    <t>i'm just me. i don't really know how to explain it very well but  once you meet me... there i am. i'm extremely weird (but not in  that &lt;em&gt;"oh god! don't murder me!"&lt;/em&gt; kind of way). have an odd sense of humor and appreciate many kinds. my head is made of  dual-core processors and my heart is made of food. love people who speak their minds honestly but know how to be gentle about it. just blurting out what your thinking doesn't show much tact; but doing it in a way that doesn't disregard others feelings does.    i haven't updated this profile much since i was single. the only  major changes is that i wake up every day with &lt;a class="plink" href="/profile/veganvagen"&gt;veganvagen&lt;/a&gt;. we are both poly-curious; although we don't know if we're interested in getting pulled into a scene.</t>
  </si>
  <si>
    <t>i'm currently working as a computer technician for local non-profits and freelance graphic designer. living on my own but still close to my fam. trying to find myself in this new and strange place called "the bay area". i'm slowly gathering the pieces of a once broken life back together again. just hoping to find another person who isn't caught up in trying to find some exaggerated; romanticized version of the "perfect" partner.</t>
  </si>
  <si>
    <t>martial arts (the ones i've already learned); cooking; working out; and screwing up occasionally (for some reason when i mess things up they gets messy!!).</t>
  </si>
  <si>
    <t>my nerd powers!! i don't wear them physically; but i project them emotionally and mentally. some people say that my smile stands out but i don't think i smile all that much to begin with. most of the time somone is complementing my sense of style. this makes me blush a lil' but i try to act like it doesn't phase me. i'm also told that i have an outwardly tough presnce.</t>
  </si>
  <si>
    <t>i'm a big fan of shakespeare and don't try to impress you with the fact. all the teachings of don juan books and agatha christie novels. of course; i enjoy a good comic/graphic novel.    the movies i stand by are "toombstone"; "the good; the bad; and the ugly" and "star wars"! love a well written sci-fi flick like the newest star trek and serenity. like horror but i'm really picky cause i don't scare easily. romantic comedies can only be tolerated if actually funny &lt;strong&gt;and&lt;/strong&gt; romantic.</t>
  </si>
  <si>
    <t>a computer; a job; my family; a well crafted weapon; sexual release; and the person that was made for me.</t>
  </si>
  <si>
    <t>why is my astrological description is completely on point; but my horoscope isn't?    the current state of intelligence in the world and if it still plays a role in our overall lives.    the next thing that has to get done at work.    that thing i sent ya!</t>
  </si>
  <si>
    <t>doing whatever the hell i please!! i never bog myself down with routine during free time.</t>
  </si>
  <si>
    <t>..hmm... i will admit to sleeping bare ass! if it was too much to read we already don't match ;-).</t>
  </si>
  <si>
    <t>you are sane; intellegent and interested. all else is for the universe to decide.</t>
  </si>
  <si>
    <t>aquarius and it matters a lot</t>
  </si>
  <si>
    <t>english (fluently)/spanish (poorly)/c++ (fluently)</t>
  </si>
  <si>
    <t>i love laughing for really stupid reasons (especially at bad jokes) and going on ridiculous adventures that have absolutely no point. getting lost!    when i'm not hermiting i also love the outdoors; especially snowboarding; hiking; fishing; and camping. lake tahoe is my second home when i can find the time to make it up there.</t>
  </si>
  <si>
    <t>working and playing</t>
  </si>
  <si>
    <t>forgetting things. if this bothers you please keep browsing.  being a supportive friend.  working on computers.  getting lost in books/movies/games</t>
  </si>
  <si>
    <t>"stay gold ponyboy; stay gold."</t>
  </si>
  <si>
    <t>for the record this is just what pops into my head    books:  in search of respect; biology or math textbooks; 1984; da vinci code; to kill a mockingbird; the giver; where the wild things are; oh the places you'll go; lord of the rings; the hobbit; harry potter; lord of the rings; texaco; lullaby choke (chuck palahniuk). i'm currently reading game of thrones and loving it to the point of addiction... that which is dead can never die!    shows:  how i met your mother; stargate; lie to me; modern family; dexter (waiting to start season 5); star trek; jericho    music:  sublime; cake; radiohead; muse; jack johnson; dave matthews; ben harper; nirvana; aerosmith; amos lee; plain white t's; red hot chili peppers; and more (pretty much anything)    currently loving flaming lips    movies:  lucky number sleven; inception; shutter island; tombstone; avatar; black swan; the big lebowski; dawn of the dead; shawn of the dead; sweeney todd; hot fuzz; v for vendetta; requiem for a dream; eternal sunshine of the spotless mind; 28 days (&amp;amp; later); wall-e (most pixar); pan's labyrinth; pandorum    food is delicious; especially spicy food.</t>
  </si>
  <si>
    <t>other than the obvious friends &amp;amp; family...    comedy;  meeting new people;  my family;  a lake or ocean;  google;  and obviously hot sauce.</t>
  </si>
  <si>
    <t>whether or not i will survive work tomorrow and how kick ass i'll feel if i do.</t>
  </si>
  <si>
    <t>out with friends; meeting new people; eating out; or watching a movie/playing video games hiding from my cell phone.</t>
  </si>
  <si>
    <t>i like people who flail around or spasm uncontrollably when excited.</t>
  </si>
  <si>
    <t>you have the comedic genius of a 5 year old  you're not full of yourself - super cereal guys  ridiculous sounds like a good idea</t>
  </si>
  <si>
    <t>i walk like a panther and have wicked awesome farmers market skills.    ok; i put up pics; i have this thing about getting my picture taken so someone basically has to catch me when i'm not prepared. smiling on cue is something i just can't do. though i smile all the time.    i'm passionate and romantic as hell and thrive on authentic emotion. the most important things to me in a relationship are chemistry both physical and mental/emotional. you can have one without the other; when you have both it's truly amazing.    i have an eye for seeing the good in people; what they can be and the wonders they hide from others; and i like to tell them about it.    i appear to others as very masculine and strong. i do love guy things and play my role in society well. however; women who know me (family; friends) would say that i'm far kinder; conscientious and emotionally tuned in then the vast majority of men walking the earth. i appreciate women; listen to them and understand them well...must have something to do with how i was raised.    i ain't got no childrens; but i do love kids; and am an awesome uncle.    i've been looking for my enemy for some time; and if i keep answering questions we will find each other.    if you care: enfp and proud.    i'm a fourth level old soul king; with a sage essence twin...if that makes any sense to you; you just got 10 points.    oh; my mom says i'm definitely 5 stars; for what that's worth.</t>
  </si>
  <si>
    <t>was a special ed teacher and now am a lawyer...fighting the good fight every day to the best of my ability.    i live by lake merritt and work in sf; gotta love that bridge and the s-curve.</t>
  </si>
  <si>
    <t>bar trivia; cooking; shooting 20 foot jumpers; driving; music selection; knowing what other people are thinking.</t>
  </si>
  <si>
    <t>supposedly i have "presence" whatever the f that means; then wit/humor and stature.</t>
  </si>
  <si>
    <t>i'm a media junkie; it would take all night. plus i love to cook and try different interesting food; i'll have to come back to this.    food: thai; italian; mex; meditteranean; bbq; chinese; japanese; vietnamese; indian...and on and on.    shows: the wire; game of thrones; rome; dexter; breaking bad; six feet under; deadwood; the walking dead; curb your enthusiasm; always sunny; daily show; colbert; bill maher....    music: marvin gaye; otis redding; beatles; stones; dj dan; girltalk; killers; beastie boys; stevie wonder; soundgarden; rage; floyd; and i'll keep adding to this....basically everything except crap and country.    movies: say anything; apocalypse now; godfather 1 and 2; as good as it gets; american beauty; raising arizona; hi fidelity; lotr; blade runner; network; fargo; fight club; seven; big lebowski; borat; being there; o brother where art thou; 12 angry men; good will hunting; usual suspects; momento; dark knight; the professional (leon); the natural; boogie nights; trainspotting; 28 days later; slumdog; best in show; dr. strangelove; trading places; blues brothers; tootsie; the departed; millers crossing; confessions of a dangerous mind; scent of a woman; lawrence of arabia; bridge over the river kwai; sin city; swingers; do the right thing....okay i have to stop; i could do this for another hour.</t>
  </si>
  <si>
    <t>love/passion  internet  family  friends  great food  good movies</t>
  </si>
  <si>
    <t>just about everything...i think a lot. everything from politics; history; food; film; books; exercise; love; psychology...etc.</t>
  </si>
  <si>
    <t>either laying low and recharging from some crazy week; or alternatively out whooping it up with friends.</t>
  </si>
  <si>
    <t>i'm a ninja who makes awesome matzo ball soup....beat that!</t>
  </si>
  <si>
    <t>you enjoy good things and awesomeness; oh; and hate shitty awful things too. i am a lot of person; multi-layered; and diverse. if you are substantial; interesting; and passionate it's a damn good start. if you are intellectually inclined; i'm a shitload of fun.</t>
  </si>
  <si>
    <t>overweight</t>
  </si>
  <si>
    <t>i'm usually busy with making movies; my production company; or entertaining myself with movies; music; food; or dreaming about monkeys driving a totoro bus through ireland. maybe not so much on the last bit of that list but dreaming none the less. i graduated high school in three years. graduated college in five years without debt. i consider myself lucky on that. just moved back to the east bay after six and a half years of living in san francisco. graduated a little over two years ago with a bfa in motion pictures and television.</t>
  </si>
  <si>
    <t>i am a filmmaker who's just recently started up a production company over in san francisco. just finished filming our first film and it's now with a few animators to put the final touches to it.</t>
  </si>
  <si>
    <t>film directing; film editing; finding weird obscure music; finding even weirder more obscure movies; etc...</t>
  </si>
  <si>
    <t>you'll have to find out for yourself. i've heard different things from different people.</t>
  </si>
  <si>
    <t>my favorite books are no country for old men; the road; and 2001: a space odyssey; and craig clevenger books.    music is an ever changing and growing. right now my three most listened to artists are beardyman (probably best to youtube him); dark tranquility and pink floyd.    since having a bfa in motion pictures and television; movies tend to be a complex topic for me. my favorite movie is ever changing but the most consistant movie on my top ten list is 2001: a space odyssey.</t>
  </si>
  <si>
    <t>1. family.  2. friends.  3. work.  4. music  5. movies  6. my kindle</t>
  </si>
  <si>
    <t>film theory; and audience phycology. film theory helps me create the images in my head that i want to portray to an audience. audience phycology once given thought is almost half of the movie experience once the image hits the screen; which in turn effects my film theory. it continues down this "snake eating itself" scenario until the movie is the way i see fit.</t>
  </si>
  <si>
    <t>i'm assuming the okcupid guys want me to tell you what i do during my free time and asking what i do on friday nights because that's when people usually have free time. any way; i'm -usually- playing video games or watching a movie. i am also a fire spinner so once in a while you might catch me in obscure parts of the city spinning fire. most likely you'll catch me smoking weed somewhere where you wouldn't usually look.</t>
  </si>
  <si>
    <t>that i'm on this site.</t>
  </si>
  <si>
    <t>if you're considering a serious long term relationship; or just looking for a new friend to do things with. since moving to the other side of the bay i have found myself with a lot more time on my hands. please don't hesitate to contact me. if you're chill with stoners than that's a bonus.</t>
  </si>
  <si>
    <t>asian/hispanic/latin/white/other</t>
  </si>
  <si>
    <t>english (fluently)/japanese (poorly)</t>
  </si>
  <si>
    <t>welcome to my profile. take a look around and let me know if something connects. i haven't spent much time on the dating scene; but now seems like the right time to be more intentional about it and go where the daters are (at least virtually; at first).    to summarize me: i'm a &lt;a class="ilink" href= "/interests?i=lefty"&gt;lefty&lt;/a&gt; and myers-briggs &lt;a class="ilink" href="/interests?i=infj"&gt;infj&lt;/a&gt;; born in texas but raised in the bay area; and a &lt;a class="ilink" href= "/interests?i=progressive+christian"&gt;progressive christian&lt;/a&gt;. i love living in san francisco.</t>
  </si>
  <si>
    <t>i have a steady job in public relations; but i'm open to new possibilities. my various circles of friends are what get me out of the house to eat; laugh; hang out; play games or whatever. i love to read fiction in my downtime; and very occasionally i find a good studio with a social night and go &lt;a class="ilink" href= "/interests?i=ballroom+dancing"&gt;ballroom dancing&lt;/a&gt; (from waltz to cha cha to hustle).</t>
  </si>
  <si>
    <t>- making my friends laugh  - &lt;a class="ilink" href="/interests?i=reading"&gt;reading&lt;/a&gt; voraciously  - editing grammar and punctuation  - listening  - putting together &lt;a class="ilink" href= "/interests?i=jigsaw+puzzles"&gt;jigsaw puzzles&lt;/a&gt;  - reading maps    i am not the best at but like doing anyway:  - &lt;a class="ilink" href="/interests?i=ballroom+dancing"&gt;ballroom dancing&lt;/a&gt;  - &lt;a class="ilink" href="/interests?i=singing"&gt;singing&lt;/a&gt; (i prefer choirs to solos)  - &lt;a class="ilink" href="/interests?i=drawing"&gt;drawing&lt;/a&gt;  - &lt;a class="ilink" href="/interests?i=taking+photos"&gt;taking photos&lt;/a&gt;</t>
  </si>
  <si>
    <t>i'm tall...especially when i'm with asian-am friends. i have a classic/conservative dress sense: slacks for work; jeans for weekends; and skirts for special occasions. in conversation; people notice my quick wit; usually tied to some part of the dialog; or the way i seem to have trivia for every occasion.</t>
  </si>
  <si>
    <t>food:  &lt;a class="ilink" href="/interests?i=indian"&gt;indian&lt;/a&gt;; north or south  &lt;a class="ilink" href="/interests?i=dessert"&gt;dessert&lt;/a&gt;; especially with fruit  &lt;a class="ilink" href="/interests?i=pasta"&gt;pasta&lt;/a&gt; without sauce (with sauce is fine; but we're talking favorites here)    music:  classical or romantic guitar  &lt;a class="ilink" href="/interests?i=josh+groban"&gt;josh groban&lt;/a&gt;  &lt;a class="ilink" href="/interests?i=shakira"&gt;shakira&lt;/a&gt;  &lt;a class="ilink" href="/interests?i=broadway"&gt;broadway&lt;/a&gt; musical soundtracks    shows: let's see; what's on my hulu list?  &lt;a class="ilink" href="/interests?i=white+collar"&gt;white collar&lt;/a&gt;  &lt;a class="ilink" href="/interests?i=psych"&gt;psych&lt;/a&gt;  &lt;a class="ilink" href="/interests?i=lie+to+me"&gt;lie to me&lt;/a&gt;  &lt;a class="ilink" href="/interests?i=royal+pains"&gt;royal pains&lt;/a&gt;  &lt;a class="ilink" href="/interests?i=eureka"&gt;eureka&lt;/a&gt;  &lt;a class="ilink" href="/interests?i=burn+notice"&gt;burn notice&lt;/a&gt;  &lt;a class="ilink" href="/interests?i=firefly"&gt;firefly&lt;/a&gt;    movies:  &lt;a class="ilink" href="/interests?i=stardust"&gt;stardust&lt;/a&gt;  &lt;a class="ilink" href="/interests?i=princess+bride"&gt;princess bride&lt;/a&gt;  &lt;a class="ilink" href="/interests?i=ocean%27s+eleven"&gt;ocean's eleven&lt;/a&gt; (2001)  &lt;a class="ilink" href="/interests?i=you%27ve+got+mail"&gt;you've got mail&lt;/a&gt;  &lt;a class="ilink" href="/interests?i=love+actually"&gt;love actually&lt;/a&gt;    books: i'm better at naming authors  georgette heyer  mary stuart  malcolm gladwell  frommer's guide books</t>
  </si>
  <si>
    <t>family  church  a book to read  breakfast  internet access--except on vacation</t>
  </si>
  <si>
    <t>hey; that's only five!    how to build and support communities on facebook  getting young adults interested in church; and vice-versa  planning upcoming vacations</t>
  </si>
  <si>
    <t>either at a friend's house with a group or vegging at home. or possibly out dancing.</t>
  </si>
  <si>
    <t>i collect paper dolls because i love historical fashions.</t>
  </si>
  <si>
    <t>if any of the above strikes a chord and you'd like to chat or meet up.</t>
  </si>
  <si>
    <t>i enjoy cooking; technology; and humor. i am down to earth and like to laugh. you might find me cycling around the city or visiting one of our excellent coffee shops.    (padding out this section to meet the minimum character count) lorem ipsum dolor sit amet; consectetur adipiscing elit. cras consectetur volutpat mi; eu facilisis est feugiat quis. morbi consequat tempor tellus. duis enim felis; scelerisque sit amet tristique non; interdum in turpis. vivamus varius ipsum vitae lorem ornare euismod. aliquam fringilla quam et odio pulvinar quis egestas nisi aliquet.</t>
  </si>
  <si>
    <t>my name is kita im 19 years old and im lots of fun ! im very laid back and chill. i love traveling;shopping;reading ; going to the movies; and listening to music! i love cheetah print nd my fav color is pink ! im very cute with a sexy babyface that has two dimples that i love. i love to get my nails done as well as my feet. and my hair is always done! thatz just me. im super girlie and down to earth and educated. i have a kind heart and im very soft spoken!! thats kita ;)</t>
  </si>
  <si>
    <t>living life to the fullest. enjoying one day at a time :)</t>
  </si>
  <si>
    <t>cheerleading; dancing; kissing; and eating :)</t>
  </si>
  <si>
    <t>my smile and dimples. ive been told i have beautiful eyes too. people will also notice i have on cheetah print and pink (as i usually do)</t>
  </si>
  <si>
    <t>favorite book : coldest winter ever ; favorite movie: columbiana ; favorite music: rap r&amp;amp;b and soul. favorite food: burritos with extra sour cream and i love gumbo and collard greens! yuuuumm :)</t>
  </si>
  <si>
    <t>1.god 2.my sister 3.sleep 4.my phone 5.food 6.being spoiled !</t>
  </si>
  <si>
    <t>i think too much...</t>
  </si>
  <si>
    <t>partying!!!! or id love to have a cuddle buddy for friday nights ;)</t>
  </si>
  <si>
    <t>i have a freaky side ;)</t>
  </si>
  <si>
    <t>you can take me places; spoil me; and come to me when i say ;come. message me if you have your own place and dont stay with your mom lol :).</t>
  </si>
  <si>
    <t>black/hispanic/latin</t>
  </si>
  <si>
    <t>hey whats up? my name is toni. i'm born and raised san franciscan. i am an intelligent; dependable; strong; and social person who inst afraid to speak my mind. although i am one to take ones sentiments into consideration. i always tend to get along with tons of people and many say that i almost never shut up. but regardless i never stop. =d if theres one thing that i always like in men its for them to impress me. so step up guys and ask me something or if you dont know what t say just come and say hi!</t>
  </si>
  <si>
    <t>currently im at sfsu trying to get into the nursing program where hopefully i can be accepted into it so i can follow my dream of becoming a nurse pediatric oncologist.</t>
  </si>
  <si>
    <t>hmmmm being beyond distracted in class or something like similar is one thing i am a master at. im un beatable at procrastinating and making up trips to places i dont gota go haha.</t>
  </si>
  <si>
    <t>ask them!</t>
  </si>
  <si>
    <t>books:  harry potter    shows:  grey's anatomy  simpsons  2 1/2 men  new girl  happy endings  desperate housewives  maury  judge judy  family guy  vampire diaries  charmed  sabrina    music:  beyounce  trey songz  lana del rey  oh land  benny benassi  nicki minaj  skrillex  avicii  alicia keys  mariah carey  no doubt  gwen steffani  drake  prince royce  avenura  tlc  wisin y yandel    food:  anything haha</t>
  </si>
  <si>
    <t>1. running water  2. electricity  3. food  4. friends  5. music  6. computer</t>
  </si>
  <si>
    <t>partyin'; dancing; exploring; going out; .....blah blah blah......</t>
  </si>
  <si>
    <t>i have one of these accounts.</t>
  </si>
  <si>
    <t>you have something to say! love guys that have confidence and are taller than i am.</t>
  </si>
  <si>
    <t>hi there! i like to be active during my weekends. i like to bike ride; short hikes; exploring new neighborhoods; or driving up the coast.</t>
  </si>
  <si>
    <t>i'm working full-time and also thinking of going back to school for a career advancement. love going to concerts at the fox oakland.</t>
  </si>
  <si>
    <t>i'm really good at making people comfortable and relaxed around me.</t>
  </si>
  <si>
    <t>my smile and out-going bubbly personality</t>
  </si>
  <si>
    <t>i like non-fiction books and movies. the last film i was was hunger games. my favorite food is mexican and indian. my favorite kind of music is rock;alternative; and some hip hop.</t>
  </si>
  <si>
    <t>1. my bicycle.  2. my heart beating and glad to be alive  3. passport for travel to exotic places  4. my swimsuit  5. sunshine on my face  6. can't think of a 6th</t>
  </si>
  <si>
    <t>what i would do if i won the lottery!</t>
  </si>
  <si>
    <t>ushering at the fox theater; or chillaxing at home.</t>
  </si>
  <si>
    <t>????</t>
  </si>
  <si>
    <t>my mom says i'm ok; i agree</t>
  </si>
  <si>
    <t>not winning enough spelling bee championships to satisfy me</t>
  </si>
  <si>
    <t>filling things out</t>
  </si>
  <si>
    <t>my sparkly green eyes</t>
  </si>
  <si>
    <t>this question confuses me</t>
  </si>
  <si>
    <t>how to end my confusion</t>
  </si>
  <si>
    <t>unsure</t>
  </si>
  <si>
    <t>you think this profile has funny parts and parts that need work. if you think my face is a funny part... maybe not</t>
  </si>
  <si>
    <t>black/native american/white</t>
  </si>
  <si>
    <t>i like to think of myself as a thoughtful; caring; and honest person. i'm very easy to get along with; although i may be on the shy side at first if i'm just getting to know you. i'm very motivated and determined when setting goals for myself; and take pride in doing anything i start to the best of my ability (ok; i'm a bit of a perfectionist i'm told).    i love playing and watching sports. i play basketball and golf (neither as often as i'd like) and enjoy watching football the most (cal and 49ers are my teams). other hobbies include painting; drawing; listening to music and discovering new artists; working-out; etc.</t>
  </si>
  <si>
    <t>graduated from cal with my degree in poli sci. now returning to school in pursuit of a career in physical therapy. besides that; just enjoying life as much as possible.</t>
  </si>
  <si>
    <t>books: biographies; memoirs; usually non-fiction.    movies: a few good men; rudy; dumb &amp;amp; dumber; back to the future; good will hunting; the king's speech    tv: 30 rock; the league; suits; modern family; conan; any of anthony bourdain's shows; 60 minutes; the daily show    music: while i enjoy many genres of music; i'm usually listening to hip-hop and indie rock. some of my favorite artists are blu; skyzoo; evidence; fashawn; little brother; metric; the national; arcade fire; stars; sharon van etten...    food: italian and mexican are my favorites; and i'm open to trying just about anything.</t>
  </si>
  <si>
    <t>...you're interested.</t>
  </si>
  <si>
    <t>here i am today a year older; loving life here in the city; loving the people i meet. some things you should know about me;  i love people; nothing makes me happier then talking to a complete stranger. tv is just not my thing; i get bored and want to go to sleep. i love to walk around and explore where ever i happen to be; i like getting lost.i love to smile. my personality thing on here makes me look like a tainted soul; so just disregard that. i am blunt and i my tolerance for disrespect is 0 but other then those 2 things im a pretty nice person. o and since everyone wants to know my body type; i'm not skinny im not that model type of girl i'm not huge by any means though. im happy with myself. i'm a really caring passionate person. im a scorpio ; my personality reflects it very much so.    my favorite lines used on me so far:  1. i'm a famous rapper bitch.  2. i want to wrap your legs around my head and wear you like the crown you are.  3. can i where you like a feed bag.  4. have you ever thought of becomeing an actress in the ammature adult film company?</t>
  </si>
  <si>
    <t>working on my 2 yr planning on continuing onto poly scy major :) yes thats right i like politics &amp;lt;3</t>
  </si>
  <si>
    <t>making people smile; helping people; talking; being a dork.... um yea hmmmm o and im one of those people that just know where shit is; its very very hard to lose something around me.</t>
  </si>
  <si>
    <t>its a tie in-between my height and my eyes.</t>
  </si>
  <si>
    <t>books: roll of thunder hear my cry; candle in the darkness; milkweed; house of night series.  movies: fight club; snatch; my sisters keeper; the dark crystal; the last samurai.  shows: shameless; californication; it's always sunny in philadelphia; the office; cake boss; ace of cakes.  music: heavy metal; metal; rock; punk ..... a little bit of everything i guess.  food: pizza; ice cream; galic buttered salmon wrapped in seaweed; granola and yogurt; nutella (omfg); .... ect</t>
  </si>
  <si>
    <t>my siblings; ; sleep; my roomie and her kid; public transportation; sarcasm</t>
  </si>
  <si>
    <t>i just make the peices in my life fall together giving more thought to the things that need it and less to the already set peices. i've learned that there is not use thinking about the unhappy facts that can't be undone; the only thing it does is take focus away from the work that is yet to be finished.</t>
  </si>
  <si>
    <t>sitting on the couch with my roommate; cracking jokes about whatever imaginable while watching our favorite tv shows... might sound boring to you but its damn near perfect to me :)</t>
  </si>
  <si>
    <t>i fall in love with peoples voices. if i dont remember your name or face ill remember your voice.</t>
  </si>
  <si>
    <t>you enjoy talking to a fun loving girl and understand that i just suck at filling out profile shit about myself :) please don't rate me 5 stars then not write me its really weird lol. also if you are anything like charlie form its always sunny in philadelphia; i will deal with your psychological damage with a smile on my face :)</t>
  </si>
  <si>
    <t>hispanic/latin/white/other</t>
  </si>
  <si>
    <t>englishman currently living in san francisco; but travelling regularly! just joined ok cupid; give me a chance and i will fill in my profile. tea is my fuel; what'd you expect?</t>
  </si>
  <si>
    <t>starting up my own company; and making it go global. any multilingual speakers? get in touch it's very relevant to my startup.</t>
  </si>
  <si>
    <t>you like tea; and unwritten paths.</t>
  </si>
  <si>
    <t>english (fluently)/greek (okay)/spanish (poorly)</t>
  </si>
  <si>
    <t>i enjoy time spent with friends either hanging out in someone's back yard or going to dinner or out for drinks. food is a big part of my life;i love cooking and going out to eat.  i'm generous; honest; enpathetic; funny. i'm up for doing new things or going to new places.  i enjoy the company of a smart; strong woman .  i love my job and work a lot of hours but it is not my whole life.  i like anything from a good show to an interesting art exhibit to hiking up in the hills.</t>
  </si>
  <si>
    <t>currently and passionately working as a sous chef at a successful and popular oakland restaurant. i studied film in college and found myself on a different path creatively; food.</t>
  </si>
  <si>
    <t>listening and laughing. i'm really good at late night talks on the porch with a glass of wine.</t>
  </si>
  <si>
    <t>easy going and up for anything; patient.</t>
  </si>
  <si>
    <t>films: butch cassidy and the sundance kid; the godfather movies i&amp;amp;ii ;scarface sea of love ; true romance; michael clayton; wayne's world; fight club; little miss sunshine; momento; all of the bourne movies ;inception; the usual suspects; crazy heart; the hangover...    books: don't really have any favorites; i read mostly non-fiction and the occasional biography    tv: west wing; the wire (currently watching); californication (witty and ridiculous); csi; the simpsons; arrested developement (too bad it only lasted for three seasons!); breaking bad;rescue me    food! restaurants! pizzaiolo; geta sushi; a16; park tavern; range; berretta; flour and water; anything mexican or indian. let's find more?    music: foo fighters; pearl jam; pink floyd; led zeppelin; miles davis; modest mouse; neil young; u2; the doors; dave brubeck; jane's addiction; king's of leon; metallica</t>
  </si>
  <si>
    <t>friends  food  wine  movies  football  music</t>
  </si>
  <si>
    <t>how i don't want to answer this right now...more to come...</t>
  </si>
  <si>
    <t>i'm working and then i'm heading out for a drink; whether it be on the porch at home or with friends out.</t>
  </si>
  <si>
    <t>i can be a bit shy at times.</t>
  </si>
  <si>
    <t>you want a night on the town involving beer and bowling; wine and darts; food and conversation...</t>
  </si>
  <si>
    <t>i enjoy long walks on the beach...</t>
  </si>
  <si>
    <t>family; friends; road bike; soccer ball; country music; camera</t>
  </si>
  <si>
    <t>where my next vacation will be...</t>
  </si>
  <si>
    <t>in the city...but which one is hard to say</t>
  </si>
  <si>
    <t>you're looking to meet new people</t>
  </si>
  <si>
    <t>hi i'm david; a bay area native enjoying life in san francisco. people would probably describe me as funny; caring; outgoing; personable and creative. some of my favorite hobbies are skiing; rock climbing; travel and going to parties with my friends. i don't take myself very seriously; none of us are getting out alive anyway.    even though i've been out of the closet since i was 18; i haven't done much in terms of dating. i'm not ready to get married; but i am excited about the possibility of learning more about love.</t>
  </si>
  <si>
    <t>that's a great question; sometimes i'm not sure. i work in digital media sales for a large internet company. i'm thankful to have a brilliant product to sell; crazy cool coworkers and an amazing group of clients i love who love me back. when i'm not working i try to keep active and enjoy as much of the bay area as i can; restaurants; shows; parties; street fairs; camping trips; loud nightclubs; costumes; chaos; bring it! my sense of adventure doesn't quit; i take as much vacation as i can get away with. regardless of day to day ups and downs; i think life is not just good; its great!</t>
  </si>
  <si>
    <t>playing dress up. spending more than i should at the bar.</t>
  </si>
  <si>
    <t>who cares!? my favorite band is jamiroquai. does beer count as food?</t>
  </si>
  <si>
    <t>the basics; food and shelter  my friends; they are the coolest people i could ever imagine  a yearly excursion to burning man  my bmw; the white pony!!  a major ski resort within a few hours drive  the freedom to be fully self expressed in all areas of my life</t>
  </si>
  <si>
    <t>where i'm taking my next trip and where i'm getting my next deal.</t>
  </si>
  <si>
    <t>on a typical friday night i am on my way out of town or passed out after happy hour.</t>
  </si>
  <si>
    <t>my first job was dressing as the red robin bird at the mall. i got fired.</t>
  </si>
  <si>
    <t>you're a really good skier and love to dance. or if you just want someone to email; i'll usually write back.</t>
  </si>
  <si>
    <t>i'm smart; genuine; cheerful; warm; gregarious; funny; charming; and according to friends; i tell a killer story. i'm successful and independent; but a little old-fashioned at the same time. i'm not antiquated--i like modern technology--but i'm also the sort of person who sometimes seems like i should have lived in an earlier time. (a female version of owen wilson in midnight in paris; if that helps.) i tend to like men who are like that; too.    i'm not terribly high-maintenance or fancy; but my tastes can be pretty high-end. meaning i'm more wine bar than sports bar; more booker prize than beach read; more downton abbey than reality tv. i'm not obnoxious about it--i'm happy to go to a divey restaurant sometimes--but i'm generally not a sawdust-on-the-floor kind of girl. except. i absolutely love game of thrones. odd.    also; i grew up in america; but my father is british--i spent sizable amounts of time in the u.k. and france as a teenager and i definitely have that influence.    i work in the creative department of a beauty company. i've always worked at beauty; fashion; and luxury companies and i am into reading; writing (but not profiles); art; culture; and design. i like things to be beautiful; although i'm not materialistic...i'm not a shopaholic and i never put these things before people. i also have an interest in science. in fact; i was an engineering major my first year of college. little-known fact that always surprises people given my work history in beauty/fashion.    an anecdote: i credit my very existence to the beatles. george harrison in particular. flashback to the late sixties: my mother (from a suburb of philadelphia) was wildly in love with george. when she was 19; she saved enough money to go to england for a two-week visit. forthwith; she found a george doppelganger--but from leeds; not liverpool. my father. then also 19; he was an engineering student at the university in london where a clockwork orange was filmed. he was instantly bowled over by this tall; sparkling blonde american. when the two weeks were up; she went back to america; and they wrote letters and sent reel-to-reel audio tapes back-and-forth through the mail for a year-and-a-half. they then got (and still are) married--having barely ever seen each other again. my father emigrated.    i think it saved both of them from what likely would have been far more provincial lives. consequently; i tend to like people who; like me; are children of two disparate worlds. also; i suspect my parents' lovely story is a reason i'm still single. i know what it's all about; and i haven't settled for less.    other random things: i have a very young spirit (i'm quite young-looking; too--no one believes my age. i credit sunscreen.) i'm descended from a line of english nobility (no joke...hence the tongue-in-cheek handle on this site). i'm a lapsed vegetarian (i eat everything now; but was very strict about not eating meat in college...i also sang britishy folk songs in a band back then. crazy.) and i've been very athletic in the past--once upon a time; i ran four marathons--and want to get back into being more active (no more marathons; though) now than i'm in this part of the world again.    speaking of which....i just moved to california from nyc (although i've lived in southern california before). my favorite things about san francisco so far: blue bottle; the food (better than ny; dare i say it); and my new public bike (with cute matching helmet). and the weather...well; that goes without saying. also: this city and environs are stunning. am looking forward to exploring more of it.</t>
  </si>
  <si>
    <t>dropped out of college/university</t>
  </si>
  <si>
    <t>i'm an easy going artist/animator who works for disney making video games. i love good silly cartoons; fun movies; old school or quirky video games and just being silly and having fun!</t>
  </si>
  <si>
    <t>i make all kinds of art; i like to cook; and enjoy all kinds of food. movies and cartoons are great; and i love all kinds of things. i like laughing and enjoying life!</t>
  </si>
  <si>
    <t>having fun and drawing. also; some cooking. being silly.</t>
  </si>
  <si>
    <t>my hair? how silly i am?</t>
  </si>
  <si>
    <t>cartoon modern; tim biskups books; lou romanos work; pee wees big adventure; the muppet movie; the incredibles; the life aquatic; what about bob; rushmore; short circuit 2; mac and me; batteries not included; arsenic and old lace; mad men; dexters lab; powerpuff girls; spongebob; chowder; flapjack; samurai jack; fosters home for imaginary friends; regular show; adventure time; breaking bad; master chef; the office; parks and recreation; seinfeld; curb your enthusiasm; kitchen nightmares; hells kitchen; fraiser; everybody loves raymond; the simpsons; the muppet show; daft punk; sufjan stevens; the arcade fire; mellowdrone; video game music; sushi; gitaroo man; earthbound; katamari damacy; pikmin; pokemon; dig dug; megaman; legend of zelda; mario bros; bubble bobble</t>
  </si>
  <si>
    <t>1) cartoons  2) the muppets  3) earthbound  4) katamari  5) drawing supplies  6) someone to enjoy things with</t>
  </si>
  <si>
    <t>cartoons; puppets and video games!</t>
  </si>
  <si>
    <t>working on lots of side projects; but i'd like to go out more and experience new things or just have a good time.</t>
  </si>
  <si>
    <t>i'm a huge nerd. :b</t>
  </si>
  <si>
    <t>you want to meet someone new; like having fun; cartoons; and being silly!</t>
  </si>
  <si>
    <t>hey i like to have fun likes to go out meet new ppl i work i go to school and i'm a mommy love going out wiff my dogs and love cars =)</t>
  </si>
  <si>
    <t>i'm going to school for cosmotology and i work at the mall</t>
  </si>
  <si>
    <t>i'm good at making people laugh i'm layer bak just likes to have fun</t>
  </si>
  <si>
    <t>i like everything i'm open minded</t>
  </si>
  <si>
    <t>getting off school doing homework and cooking</t>
  </si>
  <si>
    <t>i'm very open minded to alot of stuff</t>
  </si>
  <si>
    <t>this is my third bout of on-line dating; it's been more rummaging through the profiles than actually meeting; and trying to remain  positive. i've become a little critical as i age; a least about choosing a partner; so now what? i love music and will listen to almost anything; have been a painter; and most of my life i've  enjoyed just making things. i didn't know i was making art until  all the things were gone. life is more enjoyable when not  cluttered with stuff; so i'm throwing a lot out; external and internal.  i consider my politics to the left; but also free of pc-ness.</t>
  </si>
  <si>
    <t>i'm learning to live the spiritual life and enjoying the responsibilities of everyday living. i have usually worked less than full-time; and consider myself semi-retired. if my current job  ended; i'd probably try something far outside my regular work  (engineering); but i really don't know what.</t>
  </si>
  <si>
    <t>tech things. once was a pretty good pilot; but haven't flown for a long time. can play some slide guitar. i don't give up on  difficult undertakings; but this business of finding a sweetie is taking a long time and i don't want to throw my hands up and  become a monk or something; so write to me.</t>
  </si>
  <si>
    <t>i usually look a little glum; i'm not.</t>
  </si>
  <si>
    <t>i'm reading the elegance of the hedgehog; i also read  rumi; hafiz; rilke; and recently finished the inferno.  i love all music and play a little guitar. i'll eat almost  anything; i especially like indian food. my present reads  are a book on intuition; and the lost tales part one.</t>
  </si>
  <si>
    <t>music; books; the ocean; long walks; some inner peace;  friends.</t>
  </si>
  <si>
    <t>what comes next. what or who is listening when listening to my thoughts?</t>
  </si>
  <si>
    <t>usually at home reading or at movie.</t>
  </si>
  <si>
    <t>english (fluently)/french (poorly)</t>
  </si>
  <si>
    <t>i recently moved to california. i am interested in making new friends who; hopefully; share some of my interests. i am a classical pianist who loves music and all things artistic and beautiful. i am interested in living the most fulfilling life i possibly can; in terms of financial success; artistic success; health and happiness. i'm highly intelligent; very rational; and well spoken; but in the end i'd prefer to share laughs over intellectual banter. i don't like to take myself or anything else too seriously.</t>
  </si>
  <si>
    <t>i play and teach piano.</t>
  </si>
  <si>
    <t>i'm a classical pianist. i'm good at other things; but i can't discuss that here. ;)</t>
  </si>
  <si>
    <t>people all agree that i am very easy to talk to. and i can get people i hardly know to open up and disclose things that they rarely tell anyone; all in a matter of minutes. i don't know how i do it.</t>
  </si>
  <si>
    <t>books: kurt vonnegut novels such as sirens of titan and god bless you mr. rosewater; ken kesey's one flew over the cuckoo's nest; dostoevsky novels... especially the brothers karamazov; frank herbert's dune; huxley's a brave new world; the collected stories of jorge luis borges; various nonfiction; etc.    movies: quentin tarantino films such as pulp fiction or kill bill; stanley kubrick films such as a clockwork orange or 2001; guy ritchie films such as lock; stock and two smoking barrels and snatch; terry gilliam's brazil and 12 monkeys; cohen brothers films... especially the big lebowski; i heart huckabees; amelie; cidade de deus; etc.    shows: i still haven't gotten into tv...    music: my favorite composers are alexander scriabin; beethoven; bach; dmitri shostakovich; alfred schnittke; franz schubert; maurice ravel; nikolai medtner; rachmaninoff; luciano berio; gyorgy ligeti; and frederick rzewski. i have a whole slew of favorite performers.    food: good italian food is hard to pass up. vietnamese cuisine is good for the soul. i love the richness of indian cuisine. i can't ever seem to eat enough sushi. as far as chinese goes; i'll do dim sum. i recently discovered that i love burmese food. oh; and if it's the right place; mexican food.</t>
  </si>
  <si>
    <t>a piano.  friends.  love.  a phone.  the internet.  music.</t>
  </si>
  <si>
    <t>i think a lot about how to improve myself and my general well being. and according to the latest research; i think about sex roughly every 52 seconds.</t>
  </si>
  <si>
    <t>staying up way too late drinking dry martinis and listening to great music.</t>
  </si>
  <si>
    <t>well; i certainly don't have much to hide.</t>
  </si>
  <si>
    <t>message me if you're interested in meeting and having an outing. it could be as simple as getting coffee. or we could; say; go to a concert.</t>
  </si>
  <si>
    <t>atheism and somewhat serious about it</t>
  </si>
  <si>
    <t>well; let's see;    i was born in france and raised in california; lucky me. i wear happiness on my sleeve; i'm truly grateful for my good life. i'm comfortable as myself and extremely personable. of my personality traits; i'd say my honesty; wit and independence pretty much define me.    i love music &amp;amp; dancing. i love camping &amp;amp; festivals. i love; love; love the beach! i'm always down to catch the sunset and you don't have to ask me twice to go sailing. i love traveling and most of all; sharing all of the above with my peeps.    a few of my favorite things. . .  wine; cheese; champagne; smiles; laughing; snorkeling; picnics; travel; dancing; scuba diving; camping; sailing; music; sushi; mojitos; festivals; beaches; smooching; rain forests; thai food; languages; photography; hugs; sunsets; friends; happy hours; skinny dipping; cooking &amp;amp; flirting. i love games; both indoors and outdoors. if smashball were in the olympics; i would be too!    traveling is my passion! i like to experience cultures and languages first hand. i make a conscious effort to learn "hello"; "thank you" and "cheers!" in as many languages as possible. i believe enthusiastic greetings with a smile; being thankful and always celebrating the gifts of life are essential for a happy &amp;amp; healthy life! haven't been out for a while and i'm looking forward to choosing; planning and experiencing my next trip this year!    i live in oakland and work in the city. i love the abundance of great restaurants; hip bar/lounges and live music to enjoy. there's never a shortage of things to do here. i'm all about good food; wine; coffee &amp;amp; beer. and cheese! i'd love a partner in crime who shares these interests; has some fun &amp;amp; exciting ideas to contribute and the freedom and flexibility for weekend get-aways.    more about moi: sassy; funny; honest; loving; sharing; optimistic; tolerant; loyal; fun; real; enthusiastic; creative; caring; flirtatious and goofy.</t>
  </si>
  <si>
    <t>avoiding being hung-up on that very question by enjoying the simple pleasures in life each day.</t>
  </si>
  <si>
    <t>* attracting wonderful &amp;amp; amazing people!  * telling it like it is with honesty and poise.  * making people feel good.  * decorating homes; campsites and anything ambiance related.  * hugs!</t>
  </si>
  <si>
    <t>interesting question; now i'm curious.</t>
  </si>
  <si>
    <t>music? i wouldn't even know where to begin. from 20 years before my time to my youth; adolescence &amp;amp; everything i've discovered since. let's just say; music matters!    fave movies? same thing but here's a short list of what comes to mind; swingers; amelie; good will hunting; garden state; american beauty; the usual suspects; scarface; the motorcycle diaries    fave eats? easy. thai and mexican.  and cheese!</t>
  </si>
  <si>
    <t>sight; music; friends; hugs; sunshine &amp;amp; water.</t>
  </si>
  <si>
    <t>letting go. . . . .</t>
  </si>
  <si>
    <t>winding down from the week with friends and wine. lots &amp;amp; lots of wine!</t>
  </si>
  <si>
    <t>i can be very private.</t>
  </si>
  <si>
    <t>english (fluently)/french (poorly)/spanish (poorly)</t>
  </si>
  <si>
    <t>i grew up in new england and moved to ca about 5 years ago. the weather here is amazing. i certainly don't miss those new england winters. it is important to me that i live a healthy lifestyle by eating well; staying fit and active - although i am not obsessive about it. on an average weekend; you will find me biking with my biking group or playing tennis in a tennis league. i value honestly; kindness; compassion and fidelity. i will not engage in a polyamorous relationship. i am a laid-back person; going with the flow mostly and have been described as "easy to get along with". most of my friends would comment that i have a great sense of humor as well. so; before i get accused of being too verbose; just give me a jingle. let's get to know each other and have some fun.</t>
  </si>
  <si>
    <t>hopefully bringing joy and love to the people i meet everyday. i try to learn as much as i can from books and from people. i am employed and trying to save as much money as possible as i see tough times ahead for my fellow baby-boomers.</t>
  </si>
  <si>
    <t>is my smile.</t>
  </si>
  <si>
    <t>favorite tv show - will and grace. food - macaroni and cheese; peanut butter and jelly on wheat; baked potatoes. music - jazz mostly and i can't stand rap - i listen to pat metheny and sting but still go for the 70's bands that i grew up with.</t>
  </si>
  <si>
    <t>food; my family and friends; my thyroid medication (or i'd die); my car; my phone; my bike.</t>
  </si>
  <si>
    <t>how i can be better.</t>
  </si>
  <si>
    <t>at the gym or out with friends.</t>
  </si>
  <si>
    <t>i want to do some type of craft that involves ducks. i just love ducks. i live within a bird santuary and there are currently about 10 species of ducks here in the winter. i have my journeymen plumbing license from the state of maine - i know - weird. i like jo on the show "supernanny". i wish i knew her - i'd like her to be a friend of mine.</t>
  </si>
  <si>
    <t>you are a compassionate; kind person who values honesty. you must not be an addict of any kind and a non-smoker. oh and please be on the feminine side; no butches. you shoud have a great sense of humor and looks at life in a positive light.</t>
  </si>
  <si>
    <t>this is never easy... what can i tell you about me; i am generally happy go lucky and can usually be talked into doing or trying anything. i love to travel and have been to some really cool places but i'm nowhere near done with exploring this crazy ass world.</t>
  </si>
  <si>
    <t>i'm always singing or humming a tune whether i know the words to the song or not 80's music or cheesy dance music is my preference.</t>
  </si>
  <si>
    <t>friday night is amateur night; true rockstars will rage on a tuesday or wednesday. the truth be told i prefer a quite night before going into the weekend. on friday's you will usually find me having a quite dinner with a friend or sharing a bottle of wine with the roommates.</t>
  </si>
  <si>
    <t>i just moved to san francisco from la.</t>
  </si>
  <si>
    <t>portishead; wu-tang; rolling stones; nation of ulysses; m83; pixies; neil young; operation ivy; horace andy; shy fx; dj hype    the stranger; siddhartha;    fight club; inception; iron monkey; happy gilmore;    top chef; simpsons; futurama; daily show; the wire; lost    sushi; tator tots; steak; tomatoes; everything</t>
  </si>
  <si>
    <t>pants</t>
  </si>
  <si>
    <t>what to eat next</t>
  </si>
  <si>
    <t>looking for someone to explore the city; hang out and have fun with. i love nerdy smart passionate dorky arty women.</t>
  </si>
  <si>
    <t>bay area native with a four year stop in ohio for college. i see myself as a down to earth and kind person. often looking for an adventure but always enjoy coming home. i am open-minded and enjoy good company; exploring san francisco; sports (soccer is my passion) and sunday mornings; on which going outside and sleeping in are equally good options. i have a particular affection for the countries of el salvador and chile; where i have spent a lot of time and met a lot of excellent people.</t>
  </si>
  <si>
    <t>living in sf; a year out of college and loving it. i write for a living; mostly about soccer. currently an editor and writer at a soccer news website and freelancing elsewhere. always looking for a chance to explore a new part of the world.</t>
  </si>
  <si>
    <t>writing; throwing a frisbee; finding my way around; learning languages; history and geography; sports and other trivia.</t>
  </si>
  <si>
    <t>this is just a sampling; happy to chat about the rest.    books: crime and punishment; heart of darkness; the open veins of latin america; motorcycle diaries; dharma bums; moneyball; soccernomics; lord of the rings trilogy; 1984; brave new world; house of sand and fog.    movies: city of god; the departed; the big lebowski; most bond movies; superbad; seven samurai; star wars; lord of the rings; the matrix; moon; wet hot american summer; clerks to rattle off a few. really quite varied; like a good crime/spy; comedy; sci-fi; kung-fu or samurai flick.    shows: currently watching community; parks and rec; modern family; always sunny; how i met your mother; archer and sons of anarchy; not to mention sports. can't go wrong with some early simpsons; arrested development; firefly; south park; freaks and geeks or weeds; either.    music: lots. classic rock; blues; reggae; some folk; some hip hop; some funky stuff. looking to discover more.    food: i have an adventurous palate; but sushi; a burrito; some naan and curry; italian or thai will always hit the spot. like a good steak; but don't mind holding off on meat every once in a while.</t>
  </si>
  <si>
    <t>soccer; tunes; somewhere to go; a frisbee; family; the beach.</t>
  </si>
  <si>
    <t>going out; relaxing at home; or leaving on a trip for the weekend. take your pick; they're all fun.</t>
  </si>
  <si>
    <t>you're intelligent; kind and fun to be around.</t>
  </si>
  <si>
    <t>i'm a magical mermaid resurrected from the sea; a blissful goddess who's meant to be;  playful and kind  sweet and warm;  strong and adventurous  healthy and proud.  hear my call:  oh beloved mate  i am a dream cometrue  a chance u must take.  align w/ ur fate  we must not wait.  heed this call before its too late.    ~in tender gratitude;  your loving joyful self  (composed in the moment)</t>
  </si>
  <si>
    <t>currently i'm on the mainland for the summer: hanging out w/ good ol' friends; meeting new ones; promo'g musicians; attending festivals; dancing; reconnectg w/ the marketplace's edge &amp;amp; mainland drive; revising webs; visiting my favorite places and communing w/ the earth;like hotsprings; cold calif oceanwater; river (raftg); mountains; hiking; campingout; sweats;solstices;etc. loving life. radiating my goddess self for the enjoyment of all!</t>
  </si>
  <si>
    <t>most of whatever i attempt; esp 1st time.</t>
  </si>
  <si>
    <t>my mesmerizing clear ocean blue soulful eyes; my playful warm friendly smile; big thick luscious curly blonde hair;like a lion's mane; powerful goddess embodiment; that i'm a gorgeous woman.</t>
  </si>
  <si>
    <t>nature~;sun;ocean;green;water;streams; mountains;rain;gardens;food;flowers;herbs;etc  friends;fun;health  nurture~love;touch;sex;pleasures  comfort/beauty</t>
  </si>
  <si>
    <t>i try not to think; rather be</t>
  </si>
  <si>
    <t>kicking back relaxg  or  out @ an amazing event~  music;party;concert;etc</t>
  </si>
  <si>
    <t>i love being well provided for by my man...i love feeling like a woman w/ a man</t>
  </si>
  <si>
    <t>ur fit; healthy; financially solvent; competent; generous; fun~loving;love to dance; love sun &amp;amp; ocean activities; adventurous; live nearby; r bright;loving; upbeat/upscale; appreciate a dynamic woman.</t>
  </si>
  <si>
    <t>mill valley</t>
  </si>
  <si>
    <t>english/french (fluently)</t>
  </si>
  <si>
    <t>i moved to san francisco about six months ago; in order to become better at being me. this city seems filled with an irrepressible creative spirit; with a lot of support for openness and stretching beyond the normal boundaries we put on ourselves. i'm trying to stretch myself; even though (or perhaps because) it is sometimes uncomfortable.    i enjoy street games that change your goals and motivations; even for just a little while (like &lt;a href="http://www.cruelgame.com/" rel="nofollow" target="_blank"&gt;cruel 2 b kind&lt;/a&gt; and &lt;a href="http://ichaseyou.com" rel="nofollow" target="_blank"&gt;journey to the end of the night&lt;/a&gt;). i like &lt;a class="ilink" href="/interests?i=squirrel+fishing"&gt;squirrel fishing&lt;/a&gt; and other strange hobbies. i also like games of various kinds -- go; settlers of catan; lamarckian poker; rock band; and many others. i like to win; but i like improving even more. when i lose; i want to play again so i can do better (...or maybe i just hate to lose ;)    i prefer to make my own fun when possible (i /love/ sfzero.org); and certainly prefer interactive activities (part of my fondness for games); but i also enjoy watching a good show as long as i've got someone to talk about it with.    i am remarkably (sometimes distressingly) normal on the surface; and generally quiet and reserved when meeting new people. this is something i'm trying to work on; though it goes against my introverted nature (i'm an intj; for the meyers-briggs aficionados out there).    professionally; i'm a computer scientist/statistician. i'm working for an amazing startup in the mission trying to improve education through technology; collaborative learning; and game mechanisms. i look at numbers; try to turn that into understanding behavior; and try to use that understanding to help people learn better.    i like &lt;a href="http://xkcd.com/150/" rel="nofollow" target="_blank"&gt;xkcd&lt;/a&gt; and &lt;a href="http://blogs.wnyc.org/radiolab/2009/10/19/new-normal/" rel="nofollow" target="_blank"&gt;radio lab&lt;/a&gt;; among other things.    i am geeky; surprising; and rarely evil</t>
  </si>
  <si>
    <t>right now i'm trying to change my life and make a life that encourages me to be better. part of this is working for a fast-paced company with a good mission; doing interesting quantitative work. part of it is collaborating with people who are actively creating the world they want to live in. i moved to san francisco from dc because this seems like the right environment for what i want to do: create things that have never existed before and keep getting better at creating those things (creating them more quickly; and creating bigger things--having a more significant impact). i'm looking for other people who are doing the same thing.</t>
  </si>
  <si>
    <t>strategy. seeing why an idea won't work (but sometimes trying it anyway). coming up with a plan. games. more games. metagames. the yo-yo. programming. organizing events. organizing things in general. finding patterns. statistics.</t>
  </si>
  <si>
    <t>i picked up on the same thing you did; and i saw you notice it too.</t>
  </si>
  <si>
    <t>books by neil gaiman; terry pratchett; orson scott card (no; i don't agree with his opinions on homosexuality; but he's still a great author. he's actually a really nice guy in person; too; regardless of your orientation--it's very confusing; but maybe a good example of how complex and self-contradictory people can be.); vernor vinge; brian bendis; or warren ellis.    movies: brazil; the nightmare before christmas; the princess bride; primer; memento; casablanca; mystery men; twelve monkeys; pi; army of darkness; uhf.    television: lost; battlestar galactica (through pegasus); buffy: the vampire slayer (through season 3; plus hush and everything necessary to understand the musical); firefly; freaks and geeks; the tick (the cartoon version; of course); west wing; dr. horrible.</t>
  </si>
  <si>
    <t>sleep (it's the source of all my powers)    the internet (there's just so much...information and making change and social connectivity...)    awesome hats    chocolate    number five is a secret.    novelty (and by this i really mean exploring new things)</t>
  </si>
  <si>
    <t>responsibility. relationships. what it means to be a good person. what needs to be done (though better is the time i spend thinking about what &lt;i&gt;can&lt;/i&gt; be done). i make lists and plans.</t>
  </si>
  <si>
    <t>building something; hosting a themed party; performing crazy tasks with strangers for sf0...i used to be able to include "exploring an abandoned building"; but i have to confess it's been a while now. along those lines; i'd love to include "halloween caroling" or "running a public street game"; but have to admit that they don't happen quite often enough to be typical.</t>
  </si>
  <si>
    <t>i am sometimes scared people won't like me when i run out of mysteries.  some friday nights i am by myself programming. and liking it.</t>
  </si>
  <si>
    <t>you know about something interesting and unusual; and are willing to share. if you embrace or initiate change. if you want to play.    i'm also looking for a partner (friend or otherwise) for any or all of the following: going rock climbing at mission cliffs; learning to swing dance; practicing/learning rope bondage; watching dollhouse; torchwood/dr. who; or the wire.</t>
  </si>
  <si>
    <t>english (fluently)/german (poorly)</t>
  </si>
  <si>
    <t>i play in bands and i have two jobs.i am fun and entertaining.i am always on the move.i can see through b.s.    i am fun; kind; and honest</t>
  </si>
  <si>
    <t>i am having fun...what are you doing?</t>
  </si>
  <si>
    <t>almost everything :)</t>
  </si>
  <si>
    <t>christopher walken movies;self help books;and i love metal;rock;and anything that is good music.i love all kinds of food.but;no peas please</t>
  </si>
  <si>
    <t>my pets;my family;my bass;my friends;my car;and my life</t>
  </si>
  <si>
    <t>how i can be a better person</t>
  </si>
  <si>
    <t>playing a show</t>
  </si>
  <si>
    <t>i am shy</t>
  </si>
  <si>
    <t>you want to have fun and think i am cute~</t>
  </si>
  <si>
    <t>mostly i'm a lively fun person; i like to chat it up and laugh allot around other people. not that i hold a tonne of reverence for horoscope; but i do always seem to fit the typical gemini descriptions. i have my social side and then there is my quieter other half. there are times when i just need silence; peace and quiet; and there are the times when i really love to mingle. art is a continuous thread in my life; i love to make it; share it and experience it. colour makes me happy; sunny days; things that grow and bloom; i like to eat well; enjoy the moment and cherish this life.</t>
  </si>
  <si>
    <t>what i'm doing with my life??? everything and nothing!! theres alot i'm proud of and yet more i aspire towards. in a city full of artists; being an artist can feel like being just one more; it takes so much to stand out. i tend to slink in and out of the limelight when it comes to my work; mostly i paint though i dabble in lots of media. my art has gone around the world; between paintings/prints sold; to murals inside and out; and a continuous stint of scenic painting for local theaters. i hope to push my work into higher realms; the dream is to be able to dedicate myself creatively; i am trying to find the right way to do that.    in the meanwhile i have a collection of part time jobs that keep me going; i do everything from event management to waitressing to cleaning houses; all in association with green; conscientious businesses. i work odd hours; i take time off when i want it. i am often gone for months at a time; i take regular trips home to visit ireland or off stomping around exotic lands. i have a serious fondness for latin america.</t>
  </si>
  <si>
    <t>doodling</t>
  </si>
  <si>
    <t>my accent</t>
  </si>
  <si>
    <t>so many books!! favorite book depends on month .. i love biographies; might have a bit of a weakness for the self help genre; i like to be inspired and enlightened; but love a bit of humor. steinbeck; louise l hay; andy warhol; bill bryson; ann rice.. just some authors i love.    i should go to the cinema more and fix my dvd player!! need more movies in my life! movies that have left a huge mark are the labrinth ( bowie is amazing); the holy mountain (alejandro jodorowsky); the sound of music!! so i love trippy fantastical cinema; oh the artist has to be on the list now .. wow; but i also really love a good kitschy classic; or straight classic; a good comedy is always a treat.    i have no tv; ive never had cable; but the internet has sucked me back into the world of tv shows .. i now have the guilty pleasure of hours of hulu time. i watch alot of bubble gum for the brain. just went through a phase of british sit com indulgence; spaced .. very entertaining. i love new girl; desperate housewives; modern family; community; would watch more mad men if it were on hulu!    i love alot of different music; everything from rave; electro; punk; pop; country to big band; classical; flamenco; traditional. world ... enjoy my record player for the groovy old stuff; and pandora is where its at for more up to the minute beats.    food is so very important to me; i love to eat well and will not skimp when it comes to what i eat. i mostly eat at home; as i love to prepare my own food; i love getting my weekly supply of local organic veg from the farmers market and making great delicious meals. like everything else in my life i like my food colourful; i like to appreciate its beauty as well as its flavor. hmmm getting hungry! i do also thoroughly appreciate a a good meal out and about; be it a street vendor or cheap and cheerful to the more sophisticated dining experience. working in the industry gives me a deeper gratitude for the luxury of fine dining.</t>
  </si>
  <si>
    <t>pen  paper  nature  friends  bike  my guardian angel</t>
  </si>
  <si>
    <t>love; life; god; art .. real me</t>
  </si>
  <si>
    <t>often at work; if not at work .. out with friends; or just relaxing at home.</t>
  </si>
  <si>
    <t>i dont know what to say here; i'm quite an open book.</t>
  </si>
  <si>
    <t>christianity and laughing about it</t>
  </si>
  <si>
    <t>english (fluently)/spanish (okay)/irish (poorly)</t>
  </si>
  <si>
    <t>i am a sort of success story. kicked out of my house when i was 17 thanks to the short lived born again christian parenting technique "tough love". bought a one way ticket to amsterdam; was a squatter; busker; shoplifter; hitchhiker. made friends; traveled all over. ended up at flamenco school in seville. met a beautiful accordion player and traveled with her for a few years. essentially a sort of gypsy until i found myself in romania and was informed that i was a white american male that could return to the states at any time and get a high paying job. annoyed with this identity crisis and confronted with the need to get knee surgery for a sports injury.. i did just that. arrived in sf during the dot com boom and became fascinated with startups and have been entrenched ever since.    i really enjoy my professional life but have always had a strong desire to make art so i spend a lot of time painting these days. i've really only been in long term relationships and have learned a lot from them but it would be nice to find the right lady.</t>
  </si>
  <si>
    <t>balancing my life with both an exciting career; working on art and exploring.  trying not to be shy and meet new people</t>
  </si>
  <si>
    <t>having an interesting life  amazing 2 year relationships that come to a not so amazing end</t>
  </si>
  <si>
    <t>telling a story to a &lt;em&gt;potentially&lt;/em&gt; captive audience</t>
  </si>
  <si>
    <t>the last 2 bands are saw live were crystal castles and huun huur tu</t>
  </si>
  <si>
    <t>love  starting my own company  my current art project</t>
  </si>
  <si>
    <t>whatever i feel like doing; i am an adult</t>
  </si>
  <si>
    <t>here is one story..    having finally decided that it was in my best interest to get back to the states; i said farewell to my friends and acquaintances in northern france. it had been a long 11 months of adventure and due to my procrastination to return; i had a mere 3 days until my fixed ticket return flight from amsterdam to san francisco.    as usual; i had no money. cedric; my traveling companion for much of that 11 months was sorry to see me go. he left me playing music on the streets in caen. i made the usual 30 francs and hopped on the train.... without a ticket.    the train from caen to paris was a pleasant evening ride. no pesky controller looking for tickets. paris of course was a different story. a few days prior; a bomb had gone off in the subway and the station was combing with military police. i chickened out on 3 of the 4 evening bullet trains headed to amsterdam. tickets were being checked prior to boarding which was not the usual drill. i sat around nervously for hours until i had no choice. the last train was boarding.    i watched all the normal passengers line up; until finally the telecom announced final boarding call. people now in a hurry. the controllers started blowing their whistles. military police; dogs and guns walking in their calculated patterns.    it was my chance. i ran towards the train; the engines were starting up. i was waving towards my imaginary parents when i was stopped and asked for my ticket. "ticket?" i said surprised. "oh right; shit! it's somewhere in my bag." i began to look through my backpack. "just get on!" he said; obviously annoyed; "we'll check it inside; the train is leaving".    inside; i was overwhelmed with relief. i kept going until i felt i was about in the center of the train. by the time i found a cabin; the train had been on the move for a good 10 minutes. i choose to sit next to a disheveled looking moroccan for strategic reasons; knowing that the prejudice of the french would take attention away from me. it's hard to actually evade the controllers on the bullet trains since there are few stops where you can get on and off. this evening was a simple matter of getting as far north as possible.    i took a nap.    i was woken up to the sight and sound of 2 meaty looking controllers making fun of the moroccan guys passport (i have to admit it was in bad shape). my french isn't very good; but i believe they where debating whether or not it was counterfeit. they finally decided it was valid and turned to me. "ticket and passport". i handed over my passport and told them that i was late to the station and that my family was on somewhere with my ticket. they were clearly not amused and talked to themselves. the bigger of the two; leaned towards me while the other one was writing down my passport information. "he showed me the price of the ticket on his calculator. "i suspect your family also has your money?". they radioed in. "there are no others corbin's on the train; come with us."    the conversation to the operating switch was in a phrase: matter of fact. the whistle began to blow. an announcement went over the speakers. the train would be making an unscheduled stop. the screeching of the wheels began. it took about 10 minutes for the train to finally come to a halt. by that time; i had been escorted to an exit point; a firm grip on my arm the entire time.    the doors slid open and i was literally pushed out.    outside; there was a beautiful midnight sky. in fact i had made it about 2 hours north of paris and looking around quickly got the impression that this was a quaint french ville; in the middle of nowhere. the controllers were laughing and yelling obscenities that made no sense. the train began to start. it's wheels straining under the gigantic weight to build up to it's bullet speeds.    i watched the momentum and noticed an interesting detail.    it wasn't just the door that i was thrown out of that had opened. all the doors had opened. i watched them pass me by. one by one; each moving slightly faster and i felt hypnotized in a way that only happens when you have made up your mind to do something crazy. with a brave (and admittedly clumsy) leap.    i was back in the train.    it was dark and i soon realized that i was in first class. everyone had their own cabins and i began making my way towards the back of the train; hoping to find a place where i could blend in. i finally made it as far as i could go. the door to second class was locked....</t>
  </si>
  <si>
    <t>you want to go with me to africa or something</t>
  </si>
  <si>
    <t>i'm a designer. from graphics; to urban planning; to greeting cards... my life is full of ever changing schedules and responsibilities; and i love it that way.</t>
  </si>
  <si>
    <t>coming up with healthier versions of traditional meals.  making sarcastic remarks/jokes.  dancing like i know what i'm doing.  designing stuff.  reading people's intentions.  stretching myself too thin.</t>
  </si>
  <si>
    <t>i'm short.</t>
  </si>
  <si>
    <t>&lt;a class="ilink" href="/interests?i=phantoms+in+the+brain"&gt;phantoms in the brain&lt;/a&gt;; &lt;a class="ilink" href= "/interests?i=kitchen+confidential"&gt;kitchen confidential&lt;/a&gt;; &lt;a class="ilink" href= "/interests?i=if+nobody%0aspeaks+of+remarkable+things"&gt;if nobody speaks of remarkable things&lt;/a&gt;; &lt;a class="ilink" href= "/interests?i=catcher+in+the+rye"&gt;catcher in the rye&lt;/a&gt;; &lt;a class= "ilink" href="/interests?i=when+you%0aare+engulfed+in+flames"&gt;when you are engulfed in flames&lt;/a&gt;.    &lt;a class="ilink" href="/interests?i=l%27auberge+espanole"&gt;l'auberge espanole&lt;/a&gt;; &lt;a class="ilink" href="/interests?i=dark+city"&gt;dark city&lt;/a&gt;; &lt;a class="ilink" href="/interests?i=office+space"&gt;office space&lt;/a&gt;; &lt;a class="ilink" href= "/interests?i=love%0aactually"&gt;love actually&lt;/a&gt;; &lt;a class="ilink" href="/interests?i=the+breakfast+club"&gt;the breakfast club&lt;/a&gt;; &lt;a class="ilink" href="/interests?i=airplane%21"&gt;airplane!&lt;/a&gt; &lt;a class="ilink" href="/interests?i=the+princess%0abride"&gt;the princess bride&lt;/a&gt;; &lt;a class="ilink" href= "/interests?i=pirates+of+the+caribbean"&gt;pirates of the caribbean&lt;/a&gt;; &lt;a class="ilink" href= "/interests?i=memento"&gt;memento&lt;/a&gt;; &lt;a class="ilink" href= "/interests?i=enemy+of+the%0astate"&gt;enemy of the state&lt;/a&gt;; &lt;a class="ilink" href="/interests?i=a+beautiful+mind"&gt;a beautiful mind&lt;/a&gt;; &lt;a class="ilink" href="/interests?i=the+matrix"&gt;the matrix&lt;/a&gt;; &lt;a class="ilink" href="/interests?i=pi"&gt;pi&lt;/a&gt;; &lt;a class="ilink" href="/interests?i=magnolia"&gt;magnolia&lt;/a&gt;; &lt;a class="ilink" href="/interests?i=napoleon+dynamite"&gt;napoleon dynamite&lt;/a&gt;; &lt;a class="ilink" href= "/interests?i=little+miss+sunshine"&gt;little miss sunshine&lt;/a&gt;; &lt;a class="ilink" href="/interests?i=chinatown"&gt;chinatown&lt;/a&gt;; &lt;a class="ilink" href="/interests?i=motorcycle+diaries"&gt;motorcycle diaries&lt;/a&gt;; &lt;a class="ilink" href= "/interests?i=back+to+the+future"&gt;back to the future&lt;/a&gt;; &lt;a class= "ilink" href="/interests?i=brazil"&gt;brazil&lt;/a&gt;; &lt;a class="ilink" href="/interests?i=eternal+sunshine+of+the+spotless+mind"&gt;eternal sunshine of the spotless mind&lt;/a&gt;; &lt;a class="ilink" href= "/interests?i=the+truman%0ashow"&gt;the truman show&lt;/a&gt;; &lt;a class= "ilink" href="/interests?i=playtime%21"&gt;playtime!&lt;/a&gt; &lt;a class= "ilink" href="/interests?i=monsters%2c+inc."&gt;monsters; inc.&lt;/a&gt;; &lt;a class="ilink" href="/interests?i=finding+nemo"&gt;finding nemo&lt;/a&gt;; &lt;a class="ilink" href="/interests?i=the%0abrothers+bloom"&gt;the brothers bloom&lt;/a&gt;.    &lt;a class="ilink" href="/interests?i=arrested+development"&gt;arrested development&lt;/a&gt;; &lt;a class="ilink" href= "/interests?i=the+simpsons"&gt;the simpsons&lt;/a&gt;; &lt;a class="ilink" href="/interests?i=law+%26amp%3b+order%2c%0asvu"&gt;law &amp;amp; order; svu&lt;/a&gt;; &lt;a class="ilink" href="/interests?i=good+eats%21%21"&gt;good eats!!&lt;/a&gt;; &lt;a class="ilink" href= "/interests?i=chopped"&gt;chopped&lt;/a&gt;; &lt;a class="ilink" href= "/interests?i=project+runway"&gt;project runway&lt;/a&gt;; &lt;a class="ilink" href="/interests?i=ugly%0abetty"&gt;ugly betty&lt;/a&gt;; &lt;a class="ilink" href="/interests?i=the+office"&gt;the office&lt;/a&gt;; &lt;a class="ilink" href="/interests?i=30+rock"&gt;30 rock&lt;/a&gt;; &lt;a class="ilink" href= "/interests?i=mad+men"&gt;mad men&lt;/a&gt;; &lt;a class="ilink" href= "/interests?i=grey%27s%0aanatomy"&gt;grey's anatomy&lt;/a&gt;; &lt;a class= "ilink" href="/interests?i=the+it+crowd"&gt;the it crowd&lt;/a&gt;; &lt;a class="ilink" href="/interests?i=glee%21"&gt;glee!&lt;/a&gt;; &lt;a class= "ilink" href="/interests?i=that+70%27s+show"&gt;that 70's show&lt;/a&gt; &lt;a class="ilink" href="/interests?i=monk"&gt;monk&lt;/a&gt; &lt;a class="ilink" href="/interests?i=king+of+the+hill"&gt;king of the hill&lt;/a&gt; &lt;a class= "ilink" href="/interests?i=weeds"&gt;weeds&lt;/a&gt;; &lt;a class="ilink" href= "/interests?i=the+tudors"&gt;the tudors&lt;/a&gt;; &lt;a class="ilink" href= "/interests?i=breaking%0abad"&gt;breaking bad&lt;/a&gt;.    i love live music; but i don't have a specific genre of choice.    good; wholesome food. thai; mexican; sushi; anything savory and with a bit of a kick.</t>
  </si>
  <si>
    <t>good; honest; convoluted; round about conversation. family/friends. good food. internet access. children being silly around me.</t>
  </si>
  <si>
    <t>color combinations. typography. site plans.</t>
  </si>
  <si>
    <t>you tell me! fun stuff usually includes hanging out with friends and having a few drinks. but when the week has been exhausting; i tend to cuddle up to a good tv show.</t>
  </si>
  <si>
    <t>i admit a lot in person.</t>
  </si>
  <si>
    <t>you caught &lt;em&gt;the&lt;/em&gt; spelling mistake.    you are a well-educated man with a progressive set of beliefs; who has a witty sense of humor; and is not afraid of being publicly quirky; then; please go ahead; message me.    it helps; too; if you're willing to overlook the fact that i (evidently) watch too much tv and film. though; in my defense; it's mostly been netflixed. i don't have the patience for watching commercials or watching anything on tv on a weekly basis. routines are not my thing.</t>
  </si>
  <si>
    <t>rather not say</t>
  </si>
  <si>
    <t>english/spanish (fluently)/french (okay)</t>
  </si>
  <si>
    <t>hmm. what about me.    well; ive been told im funny... at least i like to think i am. i work for a law firm; so at least im a little serious; but i dont like to take things too seriously.    lets see... i am very athletic and i like to get out and go for a jog; walk the dog or just enjoy the rare sunshiney days.    im originally from la; so ive got that laid back attitude. im pretty intellectual; i listen to npr at least once a day.    i am clever; funny; and not ordinary</t>
  </si>
  <si>
    <t>working at a law firm; trying to launch an apparel line; helping friends; donating time to issues i believe in.    im also trying to teach myself guitar and improve my minesweeper records.</t>
  </si>
  <si>
    <t>music; arts; reading and writing. oh; and ive been told i can sing. i personally dont think i can; i mean; i can carry a tune and im not pitchy and im always in key; but i hate the sound of my voice so i think i sound terrible.</t>
  </si>
  <si>
    <t>the rapier wit.</t>
  </si>
  <si>
    <t>camera  running away  good to great  divisadero  the winter of our discontent  the mystery guest  cinema paradiso  la moustache  princess mononoke  pretty much any music  string quartets</t>
  </si>
  <si>
    <t>clean socks; dog; computer with internet access; water; clothes; books</t>
  </si>
  <si>
    <t>science; philosophy... i have been reading classical philosophers as well as books on newton; galileo; einstein and others; trying to get an idea of where we fit into the universe.    and scrabble.</t>
  </si>
  <si>
    <t>chillin'; dancin'; workin'; drinkin or all of the above</t>
  </si>
  <si>
    <t>i am actually quite afraid of spiders. i dont know why; and i force myself to be nice to them if i see one; but i do get chills if i see them.</t>
  </si>
  <si>
    <t>everyone should. why not?</t>
  </si>
  <si>
    <t>english (fluently)/c++ (poorly)/japanese (poorly)</t>
  </si>
  <si>
    <t>hello all!    i feel like this is twitter and that any second i'm going to hit a character limit so i'll just keep it short.    i'm a pretty down to earth kind of guy that likes spending time with good friends and family. i live to travel; cook; go running around lake merritt in the morning and have a good time on the weekends. if you want to know anything that i haven't mentioned in my profile just feel free to shoot me a message. i'd like to think of myself as an open book most of the time :p</t>
  </si>
  <si>
    <t>i graduated from uc berkeley last year and i'm currently working every day and just enjoying the world. i plan to go back to grad school either next year or the year after that and in the meantime i'd like to in meet some fun and interesting people.</t>
  </si>
  <si>
    <t>digging deeper into problems/issues. i love discussing every topic on the face of the earth so please don't hesitate to throw a question my way if you're bored :p.    i'd also like to think that i can cook pretty well. i was raised in a foodie home with a dad who was a chef in a past life and a mom who owned a catering company. i'd love any kind of food challenge you'll throw at me.</t>
  </si>
  <si>
    <t>when i was younger; old ladies would alllways tell me i had the bluest eyes so i'm going to go with that.. either that or the fact that i'm pretty tall.</t>
  </si>
  <si>
    <t>this is a tough one to keep concise..    books    pillars of the earth &amp;amp; world without end; franny &amp;amp; zooey; hunger games trilogy (really should not be near the top of a respectable list but..); candide; anything kafka or orwell; the divine comedy; paradise lost; most cookbooks and quite a bit of non-fiction.    music    really anything except twangy new country and most rap/hip-hop. i listen to a lot of older music and love my collection of jazz. i often find myself attending symphonies so you can throw classical in there and i listen to a lot of independent artists but try to do so before the radio gets their dirty hands on them and plays them to death..    movies    i love movies. kubrick is my favorite director and i have a special section of my movie shelf dedicated to his work. i also love wes anderson; george a. romero; the coen brothers; robocop (yes 1; 2 and 3); and most films that i guess you'd classify as epics. most people can't sit through super long movies.. i actually prefer them because i really love to get into characters that have multiple layers.    television    in line with the last thing i said; i love long series. my favorites would have to be: breaking bad; arrested development; the walking dead; game of thrones; battlestar galactica (don't judge me); seinfeld and other animated series like american dad; family guy and the other normal stuff</t>
  </si>
  <si>
    <t>travel plans  galaxy nexus  work (workaholic)  running shoes  my kitchen  music and movies</t>
  </si>
  <si>
    <t>what's next for me!    that and what i'm going to make for dinner.</t>
  </si>
  <si>
    <t>spending time with some good friends at a local oakland watering hole</t>
  </si>
  <si>
    <t>on okcupid? probably that i have an okcupid account haha.</t>
  </si>
  <si>
    <t>i suppose if you feel like you're good at holding your end in a conversation. i like to talk so people that have very little or nothing to say; i tend to get tired of quickly.</t>
  </si>
  <si>
    <t>smart and sweet; funny and intellectual; genuine and loyal; gullible and goofy. i'm also very humble; which you can clearly tell from this list of self-promoting adjectives..    i'm a bit of a travel nut; and had the chance to do an obscene amount of it last year after graduating from stanford. ask me about it - i've got a ton of stories. to quote one of my favorite musicians; "i could write a book; and this book would be thick enough to stun an ox." true fact.</t>
  </si>
  <si>
    <t>i'm a software engineer at one of the big tech companies in the area - i love it; it's an awesome job that keeps my mind busy in all the best ways.    when i'm not coding; though; i'm most likely:    - hosting a tv-watching party for one of the shows my friends and i follow.  - going out in sf (i'm lucky to know a lot of people i can crash with when needed).  - belting out something fun at one of the korean karaoke joints in cupertino.  - at the gym.  - planning/contemplating my next unusually-themed party.  - eating absurd amounts of thai food. or peanut butter.    overall; this life is going pretty darn well; and i'm truly thankful and happy for it. it'd be great to find a guy to join me in all this fun!</t>
  </si>
  <si>
    <t>listening. i've also been told i give good advice; but maybe that's a result of being good at listening.</t>
  </si>
  <si>
    <t>my beard is reddish; while my hair is brown. it's genetics; go figure.    speaking of the beard; i've been keeping it shorter lately... i think it looks better this way.</t>
  </si>
  <si>
    <t>books: song of solomon; beloved; the bluest eye; and probably anything else by toni morrison (i really should get a few more of her books...). he she and it; tess of the d'urbervilles; the kid. i also own and adore &lt;a href="http://nomorefriends.net/" rel="nofollow" target="_blank"&gt;all my friends are dead&lt;/a&gt;.    movies: anything by hayao miyazaki (especially princess mononoke); true grit; jennifer's body; heathers; mean girls.    shows: for better or for worse; aside from my taste in music; my taste in tv shows is probably the gayest thing about me - without my ipod or my dvr i'd be totally passable as straight. among other things; i'm a sucker for rupaul's drag race.    music: vienna teng; death cab; the usual litany of popular catchy goodness (gaga; ke$ha; beyonce; rihanna; etc); keane; brandi carlile.    food: thai is definitely my favorite; especially curries of all kinds; they're very close to my heart; and stomach. also a big fan of japanese (sushi; shabu shabu); vietnamese; indian; ethiopian; mediterranean.</t>
  </si>
  <si>
    <t>- threadless t-shirts (my unofficial uniform)  - water (i consume a ridiculous amount)  - family (aww)  - bad tv (so much to choose from)  - good conversation (anything from tyra banks to cryptography)  - something to look forward to (at the moment; my new job)</t>
  </si>
  <si>
    <t>everything. too much. i'd probably be happier if i thought a little less and slept more. =)</t>
  </si>
  <si>
    <t>out with friends; either in sf or around palo alto.</t>
  </si>
  <si>
    <t>i've memorized the lyrics to a lot of songs - i have a playlist on my ipod with over 100 of them; everything from vienna teng to nsync and matchbox 20.    i'm generally very open; ask me a question and i'll almost certainly be happy to answer it.</t>
  </si>
  <si>
    <t>if my profile made you smile; or if you're just curious to know more!</t>
  </si>
  <si>
    <t>english/c++/spanish (poorly)</t>
  </si>
  <si>
    <t>message me if interested. i'd rather not be limited to the confines of this little box:) in short; i'm sweet; feminine; honest; smart; tougher than i look; open minded; and fun.</t>
  </si>
  <si>
    <t>working hard. playing harder. enjoying the city. being grateful. planning.</t>
  </si>
  <si>
    <t>remembering useless information. organizing. intuitive and body intelligence. loyalty. tactfulness. perceptiveness.</t>
  </si>
  <si>
    <t>my eyes? southern accent. my smile.</t>
  </si>
  <si>
    <t>classic lit; the beat poets; hunter s. thompson; tom robbins.  david lynch; the coen brothers; tarantino; woody allen; stanley kubrick.  the league; twin peaks; battlestar galactica; firefly/buffy/angel/dollhouse; weeds; supernatural.  bacon.</t>
  </si>
  <si>
    <t>love.  beauty.  wine.  goat cheese.  coffee.  music.</t>
  </si>
  <si>
    <t>life. philosophy. sex. football. the weirdness that is san francisco. which beaches i should escape to...</t>
  </si>
  <si>
    <t>seeing a friend's band play. at happy hour with friends or coworkers. hosting impromptu beer pong. or chilling in with a pizza and a movie.</t>
  </si>
  <si>
    <t>a little mystery is nice don't you think?</t>
  </si>
  <si>
    <t>you're sexy. mature. fit. masculine. adventurous. active. looking for a meaningful; long term connection. must love dogs and football;)</t>
  </si>
  <si>
    <t>i moved out to califonia from rhode island about 6 years ago; and recently moved up from the peninsula to san francisco. i tend to joke around a lot; and enjoy being around people who like to laugh. i can be a little reserved at first; but open up pretty quickly once i get to know a person. at times; i'm also a total science geek; but not all the time.  i'm always up for going on adventures; in particular to find good food.</t>
  </si>
  <si>
    <t>graduated from school about a year ago; and now working as a structural engineer in san francisco. my work involves both designing new buildings and keeping existing buildings safe from earthquakes. occasionally; i get to make buildings dance on my computer.</t>
  </si>
  <si>
    <t>cooking. or at least; coming up with ideas that sound good to cook. whether they turn out good.....</t>
  </si>
  <si>
    <t>my yellow hoodie!</t>
  </si>
  <si>
    <t>books: stranger in a strange land; a clockwork orange; mystic river; most spy novels; lord of the rings    music: classic rock; oldies; newer rock. lately i've been listening to a lot of surf guitar. oh; and beethoven's 5th symphony is always a favorite.    tv: dexter; breaking bad; chopped; doctor who; most things on the history channel</t>
  </si>
  <si>
    <t>wikipedia  set of wheels (car? bike?)  good pair of running shoes  coffee  apple fritters</t>
  </si>
  <si>
    <t>how cool it would be to go to mars</t>
  </si>
  <si>
    <t>relaxing; maybe watching an action movie with a good beer</t>
  </si>
  <si>
    <t>i sing to the radio in the car; but mostly when no one else is there</t>
  </si>
  <si>
    <t>i do my best to enjoy life. i love the sunshine and usually plan my vacations where i can enjoy some nice weather. i have great friends and family; act with integrity; open to what life brings me and looking to share it all.</t>
  </si>
  <si>
    <t>appreciating all i have; and taking advantage of the opportunities in front of me. i enjoy running and anything active. i also like to take time and relax. explore creativity; work hard; stay organized; love; laugh and have a good time.</t>
  </si>
  <si>
    <t>rearranging. furniture; walls; remodels; etc.</t>
  </si>
  <si>
    <t>not sure.</t>
  </si>
  <si>
    <t>biographies; architectural and design magazines. all kinds of movies. especially ones that are visually inspiring or original types of writing. rock; alternative; some popish stuff. good fresh; tasty food. good food is definitely a priority.</t>
  </si>
  <si>
    <t>sun  friends  family  exercise  creativity  love</t>
  </si>
  <si>
    <t>cool stuff.</t>
  </si>
  <si>
    <t>catching a movie; enjoying a good meal or hanging with friends.</t>
  </si>
  <si>
    <t>might be better in private.</t>
  </si>
  <si>
    <t>you are a cool person that wants to get to know me and feel we may have some potential. i would love to eventually be in a great relationship and; if fortunate enough; possibly have a family with someone. for a start; maybe just a coffee; hike; go for a jog. we'll see...</t>
  </si>
  <si>
    <t>well; lets see; i am responsible; fun; energetic; motivated; social; happy; i will try everything once. a bit fearless. i love the outdoors! i need my nature time!!!</t>
  </si>
  <si>
    <t>i have a balanced life. doing the same as you. i have no regrets and i'm happy.</t>
  </si>
  <si>
    <t>balancing time; making my dollar stretch and an excellent nurturer.</t>
  </si>
  <si>
    <t>my face and my smile</t>
  </si>
  <si>
    <t>memoirs if a geisha; independent film movies; all types of music from reggae to pop what ever my soul wants to listen to.</t>
  </si>
  <si>
    <t>job; car; spf; mascara; love; and happy people.</t>
  </si>
  <si>
    <t>i'm a dreamer i think of a lot of things</t>
  </si>
  <si>
    <t>it various i might stay in or i might be out. not into the bar seen but for a special occasion i will go out.</t>
  </si>
  <si>
    <t>i'm private!!</t>
  </si>
  <si>
    <t>if your done with your party years!!!!</t>
  </si>
  <si>
    <t>alameda</t>
  </si>
  <si>
    <t>i am a very friendly person; i have never done this befor and my daughter and grandaughter encourage me to do it!! i am looking to make friends my age! no hablo ingles me encantaria que la persona hablara espanol e ingles!</t>
  </si>
  <si>
    <t>i am a retired teacher!</t>
  </si>
  <si>
    <t>retired</t>
  </si>
  <si>
    <t>english (poorly)/spanish (fluently)</t>
  </si>
  <si>
    <t>recent ucla grad; brand new to the city and interested in meeting interesting; down to earth people! i'm really outgoing and love to go out. like to work hard; play hardest ;). i'm a romantic i think...i want to be with someone i am absolutely crazy about and is absolutely crazy about me. looks are fleeting but someone's character lasts forever! ok; done being cheesy now haha.</t>
  </si>
  <si>
    <t>started my own 501(c)3 non-profit and also working in corporate business development.</t>
  </si>
  <si>
    <t>meeting new people; talking; giving good advice; listening; being honest even when it's hard to hear; cuddling. super organized in some ways (email) terribly disorganized in others (oy...laundry).</t>
  </si>
  <si>
    <t>my lip ring and my smile...i am told...lol. you decide.</t>
  </si>
  <si>
    <t>iphone (with music)  gmail  white v-neck  comfy jammies  sushi  cute movies + cuddling</t>
  </si>
  <si>
    <t>can't wait to have kids and be a dad! ok; i don't want to be a dad anytime soon. but i know when i am ready (a long time from now) i will absolutely be in love with my kids...</t>
  </si>
  <si>
    <t>out with friends...i'm a good kid but i can't miss a good party!</t>
  </si>
  <si>
    <t>you are genuine; kind; compassionate; but of course fun. do not message me for a hook up; i can find that in weho....lol no offense :)</t>
  </si>
  <si>
    <t>english/vietnamese/spanish</t>
  </si>
  <si>
    <t>i graduated from college about 2 years ago and i just moved to san francisco for work. so far; it seems pretty cool and i look forward to getting to know the city better. i like staying active and playing sports like cycling; basketball; and ultimate frisbee.    my other big interest is food. i love eating and cooking good food. i'm kind of quiet in large groups; but i really like to talk (one-on-one).</t>
  </si>
  <si>
    <t>i'm a web developer currently working for a company similar to groupon. when i'm not working; you'll find me cooking/eating; riding bikes; or programming; i hope to start my own business in a few years.</t>
  </si>
  <si>
    <t>&lt;strong&gt;cooking&lt;/strong&gt; - growing up; i always enjoyed good food and my family cooked a lot. i really got into cooking in college and that's where i started to really enjoy the process of cooking (not just the eating :p ).    i like cooking with other people too. my mom and i cook together and i cooked with people in college. so; if you want to get together and see what it takes to make something like a chocolate souffl or homemade pasta; we could do that.    &lt;strong&gt;cycling&lt;/strong&gt; - i raced my mountain bike in college. i love being outside and staying in shape. i hope to get back into racing once i find a place in the city.    fun fact: i have been to the emergency room twice for cycling accidents. the lastest thing that happened to me was that i was blind-sided by a truck that ran a red light when i was on my way to work. luckily; the only long term injury that i ended up with was a broken thumb.</t>
  </si>
  <si>
    <t>my smile? the fact that i'm not facing the camera in my main photo? i'm not sure.</t>
  </si>
  <si>
    <t>books - i don't read much but i did just finish the design of everyday things    movies - i like a wide variety; but mostly documentaries; action and sci-fi movies. the bourne series is probably my favorite.    shows - breaking bad    music - pretty much like it all. i've been listening to a lot of dubstep lately. i'm the kind of person who says that they listen to 'all kinds of stuff' and then really does.    food - i like pretty much everything; but vegetarian stuff usually does not interest me. lately; i've been eating more asian food with friends - sushi; korean bbq; thai; vietnamese (love pho); and chinese.</t>
  </si>
  <si>
    <t>bikes  my mac  cooking  family  friends  iphone</t>
  </si>
  <si>
    <t>*food/cooking  *riding my bike or playing other sports  *websites</t>
  </si>
  <si>
    <t>grabbing drinks with friends or relaxing.</t>
  </si>
  <si>
    <t>i think theultimatedouche has discovered the most effective way to meet women online:    http://bit.ly/gpjyhc</t>
  </si>
  <si>
    <t>you are cute; smart; into food; and/or athletic.</t>
  </si>
  <si>
    <t>my friends say i'm a good kind of awkward. i guess that means i'm kinda interesting. i'm always making jokes and laughing. i try to be super positive. i care a lot for my close friends and my family. i wear my heart on my sleeve and at this age i should figure out to guard myself better. but i'm not emotional where i cry and sob. overall i'm just looking to have fun and meet other people from different walks of life; as a storyteller i'm very much interested in social contact. (acting term.)    i like random walks; going to the gym; hanging with friends; seeing the latest summer movies at midnight showings; coffee; tea; laughter; reading; football; baseball; pancakes; dive bars; mom and pop restaurants; theater; film; texting; video games; training for a marathon is in the works; camping; hiking; picture taking on instagram; not having a facebook at the moment.    update: (6-12-12) entering a little 5k run at the end of october 2012; never done one before so this will be something that will be exciting to train for!</t>
  </si>
  <si>
    <t>i'm an acting student working on my b.f.a. but it seems acting; writing; directing and all that is becoming more of a deep hobby. i'm currently looking at a massive 180 in direction. as i'm getting older the wants and needs are becoming more and more clear to me. i consider myself an old soul with a youthful sense of humor. so right now having a real career is a top my list.    art will always be apart of my life but i think i'm finding that it's not what i'm supposed to do; maybe in the future but right now i want to make an impact on the world and what i'm looking at will allow me that and the financial stability i crave. only time will tell; i'm so excited for it all.</t>
  </si>
  <si>
    <t>being a good friend; making others laugh; noticing individuals manurisims; once i get know people well i can usually do a good impersonation; kissing. lol</t>
  </si>
  <si>
    <t>my big smile and my chubby cheeks. i don't know if that's a good thing but people always tell me that.</t>
  </si>
  <si>
    <t>tv:  boardwalk empire; true blood; alcatraz; justified; louie; family guy; american dad; unsupervised; x-files; lost; american horror story; the killing; espn; history channel; syfy; sons of anarchy; the river; the walking dead; eureka    movies: tdk; avengers; capt. america; raging bull; the dear hunter; there will be blood; pan's labyrinth; disney movies; dumb and dumber; big; groundhog day; super 8; drive; anything by the coen bros.; citizen kane; 400 blows; tombstone; step brothers; anchorman; dumb &amp;amp; dumber; liar liar; me myself and irene; terminator 2; alien; 2001;    books: the grapes of wrath; of mice and men; abraham lincoln:vampire hunter; lord of the flies.    comic books.    music: foo fighters; ccr; the doors; the beatles; elvis; adele; van halen; ac/dc; pink floyd; muse; m83; the black keys; queen; stp; the rolling stones; silversun pickups; daft punk    food: mexican; tacos; cilantro...mmmm....italian; pastas...cheeseburgers...</t>
  </si>
  <si>
    <t>i don't know...    friends &amp;amp; family    animals    nature    laughter    chicken tacos with cilantro    movies/tv</t>
  </si>
  <si>
    <t>its a really complex idea... really. i'd be glad to tell you but you have to ask... lol    my next career path.    how happy i am.</t>
  </si>
  <si>
    <t>going out with friends to see a movie or going out to a little bar or something chill.</t>
  </si>
  <si>
    <t>i like romantic comedy movies.</t>
  </si>
  <si>
    <t>you'd like to meet a good person and will definetly make you laugh.</t>
  </si>
  <si>
    <t>san leandro</t>
  </si>
  <si>
    <t>aquarius and it's fun to think about</t>
  </si>
  <si>
    <t>let's give this a shot shall we . . .  i'm a musician; an actor; and an aeronautical/mechanical engineer.  i'm a romantic; want nothing much more than to please the woman i'm with; and am most likely one of the funniest people you will meet (although i walk the wrong side of the appropriate line most of the time).  i love traveling; daydreaming; hiking/skiing/camping; singing/playing; and love-making.  i'm looking for a woman who i can not stop thinking about; do not want to stop touching; and who makes me smile when we're talking or doing nothing at all.</t>
  </si>
  <si>
    <t>currently the lead structural designer/analyst at a bay area start-up developing a personal electric airplane - cool cool stuff :)  spend the rest of my time trying to stay healthy (mind and body); and write songs that i love and feel others may love as well.</t>
  </si>
  <si>
    <t>making people laugh.  looking at both sides.  being optimistic (in a pessimistic way :) )  thinking.  entertaining.  keeping the world on it's toes</t>
  </si>
  <si>
    <t>i say what i'm thinking.  (and that is with years of training from my family to take a sec to consider what i'm about to say)</t>
  </si>
  <si>
    <t>you're looking for someone to be happy with; think i'm an good match (and are attracted to me); and want your life to be better.  that's what i'm doing here.</t>
  </si>
  <si>
    <t>menlo park</t>
  </si>
  <si>
    <t>perhaps later; when i can think of a clever way to describe myself.</t>
  </si>
  <si>
    <t>studying antiquity; and the medieval and renaissance italian history; seeing new things; traversing forested paths; loudly listening to music; reading novels of questionable genres; riding my bike or hiking whenever i have the time; chillaxing with friends.    i leave this week to go on a dig with a couple of my professors at a roman fort in northern england; for the summer. so if you expect regular contact in the next two months look elsewhere ^_^ cheers</t>
  </si>
  <si>
    <t>sarcasm; reading; listening; photography; academics; writing; hiking; creativity; thinking!; driving; cooking; gardening...grasping at straws.</t>
  </si>
  <si>
    <t>eyes; and oration</t>
  </si>
  <si>
    <t>friends; the internet/my computer; scientific theory; anime; the future; my brain?</t>
  </si>
  <si>
    <t>everything; yes everything...</t>
  </si>
  <si>
    <t>in the company of friends; or my laptop.</t>
  </si>
  <si>
    <t>you think we have a fair amount in common</t>
  </si>
  <si>
    <t>spend time with family . or head to the gym</t>
  </si>
  <si>
    <t>i'm pretty happy with the person that i am; although i am always thinking about improvements! i've done a lot; but i want to do and learn more.    i grew up partially in san antonio; texas and partially in rome; italy; with a good chunk of time spent in the bay area as well. it's a checkered past; but it's mine. for the last 11 years i've been in san francisco and now my roots are here. i love the city; and most days i am so grateful that i get to live here; in one of the most beautiful places in the world!    some random things about me include: i am a lover of fantastic food and wine. i'm a big fan of private karaoke rooms where no one minds how badly i sing at the top of my lungs. i love to travel but also love exploring here at home. i'm pretty obsessed with media - old and new; especially magazines which are regularly stacked in my house because i can't keep up.</t>
  </si>
  <si>
    <t>i just returned from an amazing two-week vacation in rio! i loved it and want to go back immediately.    i'm head of a pr firm in san francisco; and a start-up office. i'm constantly trying to balance a time-consuming job that i love with the things that i enjoy doing. most of those things include friends; san francisco; restaurants; enjoying the sunshine when we have it; pop culture of all kinds; going to see live music; games of most kinds; karaoke; pilates; the sunday new york times; giants games and did i mention wine? a friend and i considered opening a wine bar several years ago but we've put that dream on hold while we earn actual livings for awhile. but to supplement that urge i am a partner in an underground supper club here in sf called spice; which pairs michelin-caliber food with discovering new wines among friends.  i also own probably the coolest chihuahua you will ever meet--sebastian. he's got a snarl just like elvis &amp;amp; is probably the most laidback little dog in the world.</t>
  </si>
  <si>
    <t>being a good friend. parallel parking. drinking red wine.</t>
  </si>
  <si>
    <t>no idea; ask them</t>
  </si>
  <si>
    <t>my favorite moment of the week is opening the sunday new york times. i'm not going to pretend i read the op-eds. i go straight for sunday styles. then magazine. then business. then the crossword. monday. not sunday.    i love music and love seeing live shows. there are few things better in life than a truly great live music show. i've seen many; and i always want to go to more. i like most stuff; but i will always lean toward a danceable pop beat with a rock edge. currently i'm obsessed with metric and adele. as for old school... where do i begin? uhm; madonna; the pixies; garth brooks; the cure; fleetwood mac; the cult; tom petty; gnr; motley crue; the go-gos; the motels; the donnas; kesha (no shame; i like it simple); pink; mika; la roux; the faint; kylie minogue; yaz; depeche mode; erasure (vince clark hat trick) ... the list is long. just take me to a show where i can dance but it's filled with music lovers who like a dance beat; not trance kids.    for movies i will list off some items in my permanent dvd collection: everything by kevin smith; almost famous; l.a. story; love actually; grandma's boy; showgirls (only for the irony); amadeus; traffic; secretary; heathers; knocked up; american psycho; the rules of attraction; call me: the rise and fall of heidi fleiss; easy a; mean girls; can't buy me love; everything by john hughes but especially some kind of wonderful. swoon.    i'm a creature of habit and tend to watch old tv shows a lot. i own box sets of veronica mars; twin peaks; the west wing; arrested development; buffy the vampire slayer; sports night; among others. i'm a sucker for sorkin. oh and; freaks and geeks is genius. so is degrassi.    i love great food and spend much of my spare time and cash on sf's fantastic restaurants. among my favorites: bix; la ciccia; slow club; serpentine; mission beach cafe; starbelly; kiji sushi; and so many more. i'm always looking for new introductions to hidden gems. and i have only been to a few places west of divis; i hardly ever go to the sunset or the richmond; and i know there is great food hiding over there!m    my favorite book of all time is to kill a mockingbird; closely followed by wicked. i love rock biographies; just finished one about fleetwood mac. the dirt; motley crue's autobiography; is one of my faves. i like most biographies (jfk: an unfinished life is great as is anastasia: the riddle of anna anderson); non-fiction; memoirs and the occasional fiction book. i'll take recommendations on pretty much any book.i recently acquired a kindle and i am in love with it. i was a hold-out for paper books but now no longer know what i was thinking.</t>
  </si>
  <si>
    <t>music; the sun; the beach and living near water in general; sex; wine; family &amp;amp; friends.</t>
  </si>
  <si>
    <t>sex. i'm selective about with whom i have it; but i still think about it a lot.</t>
  </si>
  <si>
    <t>hopefully at a great restaurant; or at friends' house; or with friends at my place. occasionally i will be at a bar; but it's rare. more likely i might be on a plane with friends for a weekend adventure. i'm a big fan of weekend trips.</t>
  </si>
  <si>
    <t>as much as i think i would enjoy being in a relationship; it's hard to think about giving up my single life; which i happen to love. i have to assume it will happen when i meet someone pretty damn awesome.</t>
  </si>
  <si>
    <t>you're interested in meeting for a drink. i'm not much for witty online banter. i prefer witty in-person banter.</t>
  </si>
  <si>
    <t>i'm a friendly and cultured person; i love to know new people and share stories. everybody has a great story to tell!    i'm very open minded; i love doing a lot of things;even if i've never enough time for everything... reading; cooking; watching movies; travelling and outdoor activities. i love a lot every kind of music and concerts; from the wildest ones to the opera. actually i used to play bass guitar.    i'm an history-geek too.</t>
  </si>
  <si>
    <t>software engineer; when i'm not partying or doing all other things i like :)</t>
  </si>
  <si>
    <t>reading all day long  spending time alone doing really cool things  pairing the right wine with food</t>
  </si>
  <si>
    <t>they say the eyes. i guess it's the beard...</t>
  </si>
  <si>
    <t>books: heart of darkness; dune; moorcock elric saga; jrr tolkien; historical books and sci-fi in general.  movies: blade runner; last of the mohicans; alien; black hawk down; master and commander; historical movies (the good and accurate ones)  music: the good one :)  food: mainly italian but all cultures have great food.</t>
  </si>
  <si>
    <t>good friends  good food and drinks  books  sarcasm and self-irony</t>
  </si>
  <si>
    <t>what really matter in life.</t>
  </si>
  <si>
    <t>crawling out from the office and looking for the right place to drink; dance or just listen to some good music. sometimes this means just staying home or going in the dirtiest dive bar :)</t>
  </si>
  <si>
    <t>i'm not crazy about nutella even if i'm italian.</t>
  </si>
  <si>
    <t>you don't take yourself too seriously; you are cultured and with a good sense of humor.</t>
  </si>
  <si>
    <t>english/italian (fluently)/french (poorly)</t>
  </si>
  <si>
    <t>making people laugh and comfortable enough to open up and cooking</t>
  </si>
  <si>
    <t>my big eye and my smile</t>
  </si>
  <si>
    <t>food-open to anything  movies-comedy;horror sometimes romance  music-spanish music love to dance salsa  book-ill read pretty much anything</t>
  </si>
  <si>
    <t>1.money  2.family  3.gym  4.music  5.food  6.dancing</t>
  </si>
  <si>
    <t>my future!</t>
  </si>
  <si>
    <t>i work and if not to late then go out for some drinks</t>
  </si>
  <si>
    <t>nothing...</t>
  </si>
  <si>
    <t>english (fluently)/spanish (fluently)/portuguese (poorly)/arabic (poorly)</t>
  </si>
  <si>
    <t>i'm an outgoing and social person that loves to meet new people and make new friends. i love the city for so many reasons: i have awesome friends and a great social life. i have family in the area as well. i love being active: hiking; swimming; playing basketball; tennis; up in the gym working on my fitness; exploring the city. i like to get out there and do it!</t>
  </si>
  <si>
    <t>sports. both playing and talking about them. i'm probably not great at any one sport; but i pick new activities up quickly and i love trying new things. last year it was snowboarding; the year before surfing; both of which i intend to continue to pursue.</t>
  </si>
  <si>
    <t>height; eyes; dimples; chin; right bicep (and left leg).</t>
  </si>
  <si>
    <t>books: pillars of the earth; the kite runner; the godfather; andre agassi's open; city of thieves.  movies: good will hunting; top gun; the hurt locker.  music: all except country; but i do like some country songs. mostly hip- hop; 80's; pop; and motown.  food: too many to name in sf. golden star vietnamese.</t>
  </si>
  <si>
    <t>out and about. i like happy hour; live music; block parties at taverna; dinner parties; etc.</t>
  </si>
  <si>
    <t>i used to live in vegas. i liked it for the first 6 months; but then it got old. the strip is still kinda stale to me.</t>
  </si>
  <si>
    <t>english (fluently)/spanish (okay)/italian (poorly)</t>
  </si>
  <si>
    <t>now i know how joan of arc felt</t>
  </si>
  <si>
    <t>killing it  "walking the dog"</t>
  </si>
  <si>
    <t>sassing. destructive haiku.</t>
  </si>
  <si>
    <t>smile; eyes.</t>
  </si>
  <si>
    <t>faulkner</t>
  </si>
  <si>
    <t>jacko  cigarettes  bryan  my phone  musics</t>
  </si>
  <si>
    <t>inappropriate things</t>
  </si>
  <si>
    <t>smoke; froyo; weep; txt; wept; loom. eating. bigtime eating. cinemas. cinnabuns  professional eating.  i like the mall. kidding. no. but kinda. sorry.</t>
  </si>
  <si>
    <t>vagina</t>
  </si>
  <si>
    <t>suv/svu w/e</t>
  </si>
  <si>
    <t>disclaimer:  i'm looking for activity friends. let's make some friends; network and meet new people.  i'm keeping this profile in the hopes of finding someone that i'm attracted too; reflects my interests and most important; we have the right chemistry. even though i'm the type of male that is a go getter; i'm taking a step back on this site and i would like you to initiate or 'rate me'; after all it is the 21st century and you women fought hard to get the right to vote (haha; i'm a total equalist so suck it up). i look for substance and i find this site is an utter waste of time for both sexes; i know a lot of female friends on this site that get inundated (oooh sat word) with emails from a ton of guys; so that makes it difficult and miserable for you. i'm throwing you the ball to see what you do; don't worry i'll still open the door; take you out to dinner and pull your hair in bed whenever necessary. if i run into you in the real world i'll do the approaching. i think questions and essays don't do justice; chemistry can only be experienced in person.    about me:  a polymath is a person whose expertise spans a significant number of different subject areas. i strive for this since i believe growing as a person is very important. i like to be happy and enjoy life. i take my time trying to do the things that make me relaxed; make me content and make me laugh; life's too short.  i'm looking for friends/activity partners first and then seeing where things go.    i'm a lot less serious than i seem; i'm not a jock/meat-head; and i'm not arrogant but am confident. i'm pretty humble if you get to know me; i just have a huge drive to move forward.    i'm sexual; but i'm pretty complex in the other dimensions of my life too. i like all types of fun activities; i like poetry slams and classical &amp;amp; foreign music; along with hip-hop and dub-step. i like trying out new things; if you have something fun you that you do; and want to teach me; you get points.    i'm a consultant and fly back and forth between nyc and san francisco for work. i moved to california almost 5 years ago from nyc; i was trying to escape the concrete jungle of ny (though i love it there) to explore new lands.    i moved here to be in silicon valley; having studied computer science; and now i'm a sr. software engineer in hopes of becoming a tech entrepreneur. this is a goal i'm working towards with a master plan behind it's not just about getting rich; i can't be a philanthropist without being an entrepreneur first.    having a job that has me sit in-front of a computer all day; makes me take out my energy by doing other things; like hiking; running; biking; snowboarding and anything that is outdoors and keeps me fit. although there are lots of indoor things i enjoy doing like going to restaurants; shows; movies; playing board games with friends; cooking; listening to music and dancing; drinking beer or wine; going out dancing; latin music is fun sometimes. i'm pretty eclectic.    anything else you want to know just ask.</t>
  </si>
  <si>
    <t>planning my next trip; constantly trying to learn new things. i'm also working to achieve my goals; though sometimes i find my mind drifting away to some new adventure. ex: i still want to be an astronaut some day; (i'm serious; i hope i can buy a ticket to fly in orbit; c'mon virgin earth space airlines; see totally daydreaming.) i like being healthy and enjoying life's pleasures and what it has to give me. i laugh at least once a day; even at myself if i can't find anything else that's amusing. i like being outdoors; hiking; camping; yoga; and staying fit. i also like going out to the city and partying; enjoying good food and friends.</t>
  </si>
  <si>
    <t>being a smart ass; :p answering random things and making it sound like i know exactly what i'm talking about; being there and making you feel good when you need it the most. i'm also really good at making fun of myself; others and the world.</t>
  </si>
  <si>
    <t>i have a lot but for now    books:  1984; the mote in god's eye; ender's games; ...    movies:  the matrix; there's something about mary; blade runner; ...    shows:  family guy; the walking dead; game of thrones; boardwalk empire    music:  so many genres you should see my pandora list it depends on my mood; classical; hip-hop; latin ...    food:  thai; colombian; french; japanese; cuban; ...</t>
  </si>
  <si>
    <t>- the closest people to me (my family and friends)  - music; it moves; relaxes; brings memories and motivates me  - good food  - learning  - days in the sun  - coffee</t>
  </si>
  <si>
    <t>how i can learn and improve; how to grow; how to hustle; how to make my goals come true; how to find happiness and bring happiness; how the universe works; how to make it big. where i'm going to party next. where my next vacation will be. my daydreams. i think about a lot of things.</t>
  </si>
  <si>
    <t>going out with friends; cooking dinner; dancing; drinking; or maybe on the 1st day of a mini-vacation to somewhere fun.</t>
  </si>
  <si>
    <t>just look at these questions; so much for privacy.  i've gone skinny dipping; so much fun.</t>
  </si>
  <si>
    <t>my type woman can be classy/dressy outside and is a freak in bed; can throw on some sweats and is not worried about breaking a nail; can get dressed up or down; is intelligent; not stubborn; likes learning and teaching is not complicated about life; likes to relax; have fun; be silly; and can tell me our secret word when we're out in public so i know that she wants me to take her back home and made feel like a happy woman should.    &lt;b&gt;you are thin; fit; and/or at least a bit athletic and not overweight. i am only attracted to women that are thin; fit or close to it. i take care of my body pretty well and expect the same.&lt;/b&gt;  you are looking for an activity partner;  you enjoy being outdoors and active and want a friend to run; hike etc.;  you are in my 80% and think we could be friends;  you think can make me laugh;  you don't always take thing too seriously;  you're open minded;  you have something interesting to say;  you're smart and enjoy intelligent conversations occasionally;  you like partying; doing random things; and are adventurous;  you're sweet and spicy</t>
  </si>
  <si>
    <t>looking for a partner in crime for new adventures. i've lived alone for a long time now; but i would like to make more of my time here and share that time with somebody. shared joy is a double joy; and all that.</t>
  </si>
  <si>
    <t>i am happiest when i am making brunch for a house full of friends; or hiking through the forests with just a few of them.  i like being around people; and making them feel welcome.</t>
  </si>
  <si>
    <t>making the best of a situation. honesty. travel.</t>
  </si>
  <si>
    <t>is probably going to be that scar from my brain surgery.</t>
  </si>
  <si>
    <t>books: &lt;a class="ilink" href="/interests?i=last+chance+to+see"&gt;last chance to see&lt;/a&gt;; &lt;a class="ilink" href= "/interests?i=a+prayer+for+owen+meany"&gt;a prayer for owen meany&lt;/a&gt;  movies: &lt;a class="ilink" href= "/interests?i=princess+mononoke"&gt;princess mononoke&lt;/a&gt;; &lt;a class= "ilink" href="/interests?i=primer"&gt;primer&lt;/a&gt;; &lt;a class="ilink" href="/interests?i=the+straight%0astory"&gt;the straight story&lt;/a&gt;  music: &lt;a class="ilink" href="/interests?i=ane+brun"&gt;ane brun&lt;/a&gt;; &lt;a class="ilink" href="/interests?i=vic+chesnutt"&gt;vic chesnutt&lt;/a&gt;; &lt;a class="ilink" href="/interests?i=bigbang"&gt;bigbang&lt;/a&gt;  tv: &lt;a class="ilink" href= "/interests?i=arrested+development"&gt;arrested development&lt;/a&gt;; &lt;a class="ilink" href="/interests?i=the+muppet+show"&gt;the muppet show&lt;/a&gt;  games: &lt;a class="ilink" href="/interests?i=portal+2"&gt;portal 2&lt;/a&gt;; &lt;a class="ilink" href="/interests?i=fahrenheit"&gt;fahrenheit&lt;/a&gt;</t>
  </si>
  <si>
    <t>my bike; snow; friends; nature; acquaintances all over the world</t>
  </si>
  <si>
    <t>we are all a little weird; and life's a little weird;  and when we find someone whose  weirdness is compatible with ours;  we join up with them and fall in  mutual weirdness and call it love -- dr. seuss</t>
  </si>
  <si>
    <t>hopefully preparing for something fun i'll be doing on the weekend. definitely not watching tv.</t>
  </si>
  <si>
    <t>i'm turning 40 this year. it's a big date; but i refuse to see it as the end of the world that some people make it out to be. that sort of thinking was wrong when i was 30; because the best things so far have happened to me in my 30s. so i'm going to try and make my 40s be like that again.</t>
  </si>
  <si>
    <t>you'd like to go hiking in the foothills; or have an even better idea for a nice day out.</t>
  </si>
  <si>
    <t>dislikes dogs and likes cats</t>
  </si>
  <si>
    <t>english (fluently)/german (fluently)/norwegian (fluently)/c++ (fluently)/french (okay)</t>
  </si>
  <si>
    <t>graduated from space camp</t>
  </si>
  <si>
    <t>smart cookie of fortune! i love making speeches and strive to have a mellifluous voice; which i apply to occasional voiceover work. the rest is all business; dry as that may sound.</t>
  </si>
  <si>
    <t>picking a great stock.</t>
  </si>
  <si>
    <t>big boobs; bubbly personality; not a california airhead nor an asian monotone dragon lady - i am complex - with a searing wit!</t>
  </si>
  <si>
    <t>deadwood; mad men; sopranos (remember them?)big seinfeld fan</t>
  </si>
  <si>
    <t>kimchi  chai soy latte  french roast mixed with vienna roast  organic animal crackers from trader joes  and two more things- i like to reserve a couple of blanks</t>
  </si>
  <si>
    <t>how i could grow my own weed. i have no idea how to get plants to bud. darn the luck! but it sure beats talking about zombies as people seem to do too much these days. to me; they're a one second joke.</t>
  </si>
  <si>
    <t>relaxing with a pigfoot and a pinot noir. i am controlled with the latter more than the former. that's after pilates and weights - i stay healthy - strength with supreme flexibility are my goals.  bonus points if you know where "pigfoot" came from. no googling cheaters!</t>
  </si>
  <si>
    <t>i hate alcoholics and cigarette smokers</t>
  </si>
  <si>
    <t>you're a good advice giver.</t>
  </si>
  <si>
    <t>other and very serious about it</t>
  </si>
  <si>
    <t>english/esperanto</t>
  </si>
  <si>
    <t>i'll make this short and sweet:    born and raised in oakland; ca. i love the san francisco bay area; but i also have a passion for travel. lived in nyc for a few years and now i'm home living the young adult life in north oakland. i enjoy being active in any sport or outdoor related activity: hiking; basketball; biking (to name a few). aside from being active i'm pretty down to earth and wouldn't mind just kicking back in my apartment; whipping up a bomb dinner; and watching a good movie.    three words to describe me:    adventurous  affectionate  intelligent</t>
  </si>
  <si>
    <t>currently working in a nice downtown oakland restaurant; finishing my degree; and enjoying my life.</t>
  </si>
  <si>
    <t>finding fun unusual activities to do; sports; impressions; being silly; acting; giving messages</t>
  </si>
  <si>
    <t>tall; dark; and kobe...i don't see it</t>
  </si>
  <si>
    <t>i'm eclectic...  music: hip hop; r&amp;amp;b/soul; old school rhythm and blues; jazz; funk; classical; some electronic; blues rock; musical theater; bolero; salsa; reggae; reggaeton; some country; bollywood type music videos; mostly just dope beats and beautiful melodies.    i'm kinda nerdy...  shows: sports center; game of thrones; mad men; smash; falling skies; stargate; boardwalk empire; spartacus; walking dead; the office; workaholics; the wire; bill maher    i love to read...  books: i rotate between ficition and non fiction. currently rereading 'the great gatsby'    i love to eat...  food: i'll try anything once; but after mom's cooking i love ethiopian; italian; and japanese</t>
  </si>
  <si>
    <t>oh man i have a lot more than six...aside from my family and close friends who mean the world to me...    adventures - i can't stand monotony. the world has so much to offer and i plan to experience as much as possible.    comedy- laughing is scientifically proven to improve your health. plus it feels great.    nature- i love and respect the beauty of our planet.    clean underwear- pretty self explanatory.    the ocean- not even for swimming. i'll sometimes ride my bike over to the marina; spark up a jay; and just watch the sun set beyond the water.    touch- i'm a very affectionate person (all about hugging; snuggling; and cuddling). i find touch to be one of the greatest means of communicating.</t>
  </si>
  <si>
    <t>always about my future/career path but beyond that...    -i always have dope beats and melodies in my head  -the political state of the u.s.  -how the sf 49ers will win the super bowl  -what i'm going to make for dinner  -movies/shows (preferably hbo series) i can see myself in</t>
  </si>
  <si>
    <t>when i'm not at the restaurant i'll be hanging out downtown; in the city; or simply just kicking back in my apartment.</t>
  </si>
  <si>
    <t>i have a large wenis..............google it</t>
  </si>
  <si>
    <t>you are a classy; confident; and kind young lady who loves to laugh; have fun; and isn't too cool to act silly sometimes.</t>
  </si>
  <si>
    <t>i am a really down to earth person who loves life and laughter. i am not into hooking up so if that's what you are in to....don't message me. i am looking for someone to share my time and to make memories with. i am a performer singer song writer/actor. as much as i try to hide it i have a definite artist personality...but not to weird like some performer folks can be. i really like to have fun but i also like to sit and chill and watch a movie or whatever while having good conversation with someone i care for and vise versa; that is really my idea of a good time. i am a very outgoing and strong but i have a very gentle side with a an ability to love someone very deeply. i also am very passionate and sexual. i really don't want to write anymore so message me if you want to know more.    i am funny; sweet; and entertaining</t>
  </si>
  <si>
    <t>i live in oakland california with roommates and i work at peets coffee and i teach music to middle school kids at an after school program in oakland. i also write music and perform and i do allot of theater. i am currently seeking out more performance venues so i can start performing my own music. i love art and performing and it will always be a part of my life. i also love life and traveling and all of the good things outside of theater that come with life. i am looking for someone to share them with and to make memories with.</t>
  </si>
  <si>
    <t>setting other people up and giving them advice too. i have the ability to feel things really deeply and connect with people on a deeper level. i am good at making people laugh and feel comfortable around me. strangers....like to tell me their life story all the time.  i am also really good at performance arts...ask me to do any other kind of art like visual or something ; and i have 2 left hands.</t>
  </si>
  <si>
    <t>my eyes and my boobs...lol.</t>
  </si>
  <si>
    <t>to many to list.</t>
  </si>
  <si>
    <t>food; clothes; lotion; toothpaste; water; sex.</t>
  </si>
  <si>
    <t>my future and romance.</t>
  </si>
  <si>
    <t>it varies...sometimes i am a party queen and sometimes i am a stay at home loser..haha.</t>
  </si>
  <si>
    <t>........</t>
  </si>
  <si>
    <t>you are interested in making a connection with someone and are patient and understanding. also if you want to get to know a cool chick and actually are interested in have a real and sincere human connection.</t>
  </si>
  <si>
    <t>i am me and can only be just that staying true to it . i speak my mind and create on many different levels ; from food to music etc...</t>
  </si>
  <si>
    <t>creating many beautiful things on all levels...</t>
  </si>
  <si>
    <t>everything i put my mind too</t>
  </si>
  <si>
    <t>my hair lol</t>
  </si>
  <si>
    <t>big dean koontz fan right now; also love spiritual reading . love indie and foreign films can't leave out cheesy horror.</t>
  </si>
  <si>
    <t>the next level i can reach mentally; physicaly and spiritually</t>
  </si>
  <si>
    <t>on a dive bar run visiting friends along the way ....</t>
  </si>
  <si>
    <t>your real and would like to meet a new interesting friend there is so much more about me to find out....</t>
  </si>
  <si>
    <t>asian/black/other</t>
  </si>
  <si>
    <t>i am looking for someone to spend meaningful time with and date. if it leads to a long term commitment; great! if not; hopefully; we've made a new friend. i would love to meet someone who is playful. i like spontaneity; i think some of the best times can be those done on the spur of the moment. sometimes just being still is good too: sitting on the beach watching the sunset or snuggling on the couch; watching a movie or listening to some music. i would like to meet someone who can communicate as well as listen. be honest; considerate; intelligent and respectful.  i am more of a jeans and sandals type of person. i would describe my personality as casual; easy going; down to earth. i am caring; thoughtful and generous. i would love to have someone to share life with. there are so many things to do; places to see and adventures to create; but nothing beats sharing all that with someone special.</t>
  </si>
  <si>
    <t>enjoying it. i volunteer in prisons; where i facilitate workshops on non-violent conflict resolution.</t>
  </si>
  <si>
    <t>being a good friend.</t>
  </si>
  <si>
    <t>my hair.</t>
  </si>
  <si>
    <t>all type of music. in the last few days; i have been listening to john prime; leonard cohen; stan rogers; alison kraus; david bromberg; diana krall and some world music on the radio.  i am currently reading the book "mi moto fidel" about a writers trip on a motorcycle around cuba.  i enjoy ethnic food the most; especially food from southeast asia.  of the movies i have seen recently; i very much liked:  "midnight in paris"  "bill cuningham new york"  "incendies"  "poetry"  "another year"</t>
  </si>
  <si>
    <t>friendships  travel  hugs  nature; especially the ocean  movies  good food</t>
  </si>
  <si>
    <t>travel; meeting people and experiencing their culture.  the environment.</t>
  </si>
  <si>
    <t>no such thing as a typical friday night.</t>
  </si>
  <si>
    <t>i will tell you if we get to know each other. i am an open person.</t>
  </si>
  <si>
    <t>if you are looking for a friend; lover; possible travel companion; and hopefully a wonderful long term relationship.</t>
  </si>
  <si>
    <t>books/periodicals: to kill a mockingbird; catcher in the rye; harry potter; nyt crossword puzzles; the economist  music/radio: coldplay; npr  tv: big bang theory; no reservations  food: semi-foodie; love to eat! thai; japanese; french; italian...you name it.</t>
  </si>
  <si>
    <t>family  friends  my contact lenses (for running; tennis &amp;amp; golf)  sense of humor  phone  music</t>
  </si>
  <si>
    <t>meeting up with friends for dinner. if i'm home; playing guitar.</t>
  </si>
  <si>
    <t>i'm a little clumsy. i like to eat with my fingers. i'm silly around the right company but know how to be not silly. i'm pretty straightforward and will always tell you what i think. even if it might not be what you want to hear. is that bad? i've never been able to lie. i love to cook. i own several aprons. i like to do stuff. whether it's camping or hiking or trying new foods or going on a trip to a place i've never been or taking a class all about cheese. i'll pretty much try anything once. i want to learn how to blow glass and make mosaics. i like to go out  dinner; drinks; movies; concerts but i'm really good at staying in too. i love burritos and oysters and whiskey and dogs and my family. not necessarily in that order. i'm not big on sweets and have been known to use a whole bottle of hot sauce during one meal. i moved here almost two years ago from brooklyn and i've really come to love it. i think i'll stay awhile. now i just need someone to hang with.</t>
  </si>
  <si>
    <t>i make ads but maybe someday i'll be in the kitchen of the diner i own in a small town.</t>
  </si>
  <si>
    <t>making bloody marys. starting projects. hopefully some other stuff too.</t>
  </si>
  <si>
    <t>my dimples? or maybe my punctuality?</t>
  </si>
  <si>
    <t>i love books and read a lot. i like movies too but haven't watched many lately. i really want to see moonrise kingdom. i like tv. probably too much. music - i just bought the new edward sharpe album. and food - i pretty much love it all. i have a thing for condiments.</t>
  </si>
  <si>
    <t>dogs. burritos. bloody marys. my family. vacations. a pen.</t>
  </si>
  <si>
    <t>how to convince my landlord to let me have a dog. and what to make for dinner.</t>
  </si>
  <si>
    <t>going out. or staying in. depends on the day and the kind of week i've had.</t>
  </si>
  <si>
    <t>no "if." you should message me.</t>
  </si>
  <si>
    <t>i hate this question!</t>
  </si>
  <si>
    <t>i guess trying to explore and learn as much as i can....while evolving as much as possible....and hopefully looking back knowing i did a little bit good...and had alot of fun:)</t>
  </si>
  <si>
    <t>making people feel comfortable...;; team sports</t>
  </si>
  <si>
    <t>??</t>
  </si>
  <si>
    <t>books- a course in miracles; seth speaks; most of stephen kings work; autobiographies on anyone that went through something terrible and got through it...books on metaphysics; reality; religion; dreams; anything about the holocaust; serial killers; forensic science; the brain; quantum physics; sex...womens issues...ghosts; death;other cultures...  documentaries on all of the above...so fricken facinating to me...  music and movies we could be here all day...to name a few  movies...the shining; clockwork orange; wetbacks; sixth sense; the road; lucky; 28 days later; nine and 1/2 weeks; the machinist..  music- nine inch nails; prince; muse; depeche mode; the faint; the strokes; the xx; she wants revenge; rabbit in the moon; leftfield; deadmau5; breaks; intelligent breaks; progressive house; trance; dubstep; hybrid; kenna; vampire weekend; radiohead; 50 cent eminem; 80's; reggae;...</t>
  </si>
  <si>
    <t>the source  my hearing...gotta have music  my fam and friends  my mind... mental stimulation  passion  sadly my phone; computer n camera:)</t>
  </si>
  <si>
    <t>everything...sometimes it ends up being a problem.</t>
  </si>
  <si>
    <t>working:(</t>
  </si>
  <si>
    <t>i like to rock in my rocking chair...it comforts me.</t>
  </si>
  <si>
    <t>you are openminded... and naughty but nice))    you shouldn't if ....u color coordinate your closet...and if you are ocd clean.</t>
  </si>
  <si>
    <t>i love adventures; the outdoors; and good people. fun roadtrips; nice beaches; great food.</t>
  </si>
  <si>
    <t>just living it... i love spending time with family and friends. i have a couple hobbies that i like to do with free time as well.    i've been doing lots of travel... new york; paris; london; rome.. fun fun!</t>
  </si>
  <si>
    <t>enjoying life; making the best of moments; and finding secret spots. i looove to surf; get competitive; and win bets.</t>
  </si>
  <si>
    <t>music: the xx; pinback; american analog set; the shins; modest mouse; silversun pickups; postal service; iron &amp;amp; wine; chromeo; bloc party; thievery corporation; film school; lovelikefire; mgmt; crystal castles; nujabes; the faint; geographer    current book: hunger games and spin selling.    shows: movie theater; i usually like live performances too.    food: what would i do without dessert?</t>
  </si>
  <si>
    <t>sunshine  family  friends  humor  travel  challenge</t>
  </si>
  <si>
    <t>taking over the world.</t>
  </si>
  <si>
    <t>out of control.</t>
  </si>
  <si>
    <t>sometimes i just point to a spot on a map and just go! the last time i did this; i found the most beautiful spot ever.</t>
  </si>
  <si>
    <t>you want to chat; you're looking for a partner in crime; you feel like losing a bet...</t>
  </si>
  <si>
    <t>english (fluently)/korean</t>
  </si>
  <si>
    <t>strictly vegan</t>
  </si>
  <si>
    <t>i have a lot of self love and i share my energy with my friends. i love to do things that inspire people to improve their satisfaction in life. i love to laugh and i don't take myself too seriously. i can be silly or smart; once in awhile at the same time. i am adventurous and experiencing the greatest of adventures every day at this very moment.  i am happy with everything i have done in my life and can't wait to build on those experiences.</t>
  </si>
  <si>
    <t>constantly educating myself with new wisdom. currently i am studying permaculture and chinese medicine! i teach tai chi and meditation; do body work and write in my free time!  i am having the time of my life meeting new people everyday; experiencing the city and surrounding myself with the most wonderful people.  i am spreading positivity; health; fitness; inspiration and compassion; even in the slightest way; to everyone i meet.</t>
  </si>
  <si>
    <t>smiling; having fun and enjoying life!</t>
  </si>
  <si>
    <t>my smile or my eyes.</t>
  </si>
  <si>
    <t>clint eastwood; harry potter; wheel of time; tao te ching; pink floyd; led zepplin; depeche mode; cheesy kung fu movies! i like almost all music; even country! i didn't have an appreciation for country until i visited my brother in nashville at the beginning of the year and now i like it too.  just started reading the game of thrones series by george r r martin. it's a great read so far.  i like movies of any type. if the story is good i am happy; throw in some amazing acting and direction and i am in heaven.</t>
  </si>
  <si>
    <t>family; friends; books; music; art; fun</t>
  </si>
  <si>
    <t>travel and world domination...i mean peace!</t>
  </si>
  <si>
    <t>spending time with my best friend adventuring around like caped-crusaders</t>
  </si>
  <si>
    <t>i am a nerd at heart!</t>
  </si>
  <si>
    <t>you like amazing people in your life!  you are positive  you are compassionate  you are independent and confident in the direction you are headed but want someone to share with.  you would like to me a captivating; interesting person who would be in the least an amazing person to count as a friend!</t>
  </si>
  <si>
    <t>buddhism and laughing about it</t>
  </si>
  <si>
    <t>hello; i have been living in the bay area for more than a decade and i absolutely love it! i'm originally from the caribbean and speak fluent spanish.    i love good conversations and enjoy meeting new people and going to new places. i love outdoor activities such as hiking; fishing; baseball; and going to the beach. i love scenic walks and going for long drives along the coast. i also enjoy indoor activities like reading; cooking; foreign films; comedies; gardening; great wine; great food; and great company. my very favorite activity is to go out dancing. if you don't know how; i can teach you. ; )  i am energetic but caring with a warm personality. my friends think i am a workaholic because i love my job; but i am careful to maintain work/life balance since there are so many activities that i enjoy. while most of my family lives in the caribbean i am still very close to them. i speak to them often; encouraging them with good advice and positive feedback on their personal goals.    i am looking for someone who is passionate about everything in life and who is interested in learning about other cultures. i adore a man who is romantic with a warm smile and pleasant personality and who is intelligent; driven; funny; and compassionate.i would like to meet a real adventurous; funny; sexy and loyal man. i'm not into one night stands or short-term flings. i am very much looking for a long term relationship with that guy who is my perfect match.</t>
  </si>
  <si>
    <t>pacifica</t>
  </si>
  <si>
    <t>so difficult to describe myself in a box on a screen; take what you can from the details ; maybe this okstupid thing will work ;who knows;  a close friend and co-worker described me as " patch adams behind a bar "  i can't take much seriously; and my sense of humor has practically saved my life on a few ocassions;  surfing and aikido make me a better; and more loving; human being  i'm really not good at summarizing myself;  take enough "i" out of the technique and yeah; its hard;  remember its just the tip of the iceberg here in these little boxes cause all you need is just a few details to get it sometimes;    maybe this'll help ;    "where ever i go; everyone is a little bit safer because i am there;  where ever i am; anyone in need has a friend  whenever i return home ; everyone is happy i am there "    - dr.robert l humphrey</t>
  </si>
  <si>
    <t>enjoying the fucking ride ;  laughing my fucking ass off (there is always something)  being present  dimentionality and centering through different practices-getting into the better of it;  the training - which never seems to end  finding and believing  falling and developing  giving it everything  not wasting time; or putting up with bullshit    how bout you?</t>
  </si>
  <si>
    <t>shutting the fuck up;  being present;  facing it head on; i to i  listening; smilling; surviving; making people laugh; taking falls;  anything outdoorsy ;giving massages ;support; falling ; i also have a 5th degree black belt in cuddling ; making cookies ;fma ;getting my ass kicked and bouncing back; showing affection;breaking up bar fights;  staring out of windows while holding a glass of whiskey over hand-cut ice; long treks in the mountains; traditional budo ;cocktails; baking ; cooking; grilling; dark evil humor; getting people drunk and fat ;and a whole bunch of other cool shit that i am also passionate about and that you would have to find out on your own ;</t>
  </si>
  <si>
    <t>you tell me  its your crossword puzzle ;  (and i really don't think that cameras have ever liked me much ; and i don't blame them; i am very hard to capture ; )</t>
  </si>
  <si>
    <t>can't list it all but....  books :  quality stuff;  " sex at dawn " recent groundbreaking favorite;  stephen king -dark tower series fanatic; beats ; poets; suspense; cuisine; martial history;latin authors; the classics and the obscure ;memoirs; biographies; anything exciting and well-told; etc    movies;bond flicks; good ones ; funny ones ; stupid ones; romantic ones; foreign ones and action action action!!!    music: good musicians; heavy stuff; moody emotional stuff;jazz; experimental stuff; electronic; classic rock; all kinds of rock; dark stuff;anything latin (even the romantica) ; everything 80's;anything you can salsa dance to (yes i do that sometimes ) etc.  theme songs change everyday for me    shows ; anything funny; anything 80 s tv action and comedies; anything entertaining; documentaries; mysteries ;etc    food: you fucking name it; bbq; ceviche; ossobuco ; sea urchin ; champagne ; overproof bourbon; aces cider; point reyes oysters; grilled diver scallops ; mendoza malbec; napa cabs that aren't like eating leather; german rieslings ; passionfruit cheesecake; steam boat oysters ; slow smoked pulled pork sandwiches ; little skookums oysters; grilled ahi; 3leches cake; argentinean powder caramel cookies; fresh rassberry foam; blood oranges ;black olive madeleines; hierloom caprese salads; french pear cider; dessert wines;perfect mango cut in a deli slicer; ginger syrup; dark chocolate souffle's; dulce de leche ice cream;; candied ginger; anything that comes off a mesquite grill; perfect grilled burgers; real chorizo; kumamoto oysters; amazing happy hours; chantrelles; chilled chablis; japanese teas; smoked white chocolate;fire roasted tenderlion with buerre fondue and demi glace; grilled asparagus ;expensive scotch thats been stolen on hand cut ice ;beof bourginoine ;anything with truffle oil; eagle rock oysters; black belgian ossobucco ;spoonfuls of honey upon waking up ; chevre and sweet baguettes bought at the fairy building on saturdays; rattlesnake cocktails; absinthe; absinthe daquiris; calvados side cars ;cuban rum manhattans ; expensive gin martinis with amazing sushi; asian dives; dive bars ; holes in the wall;long forgotten hotel bars; the taste of booze after 2 am in just the right place; drunken yet tactical pool games ; sleeping in;hibernating with movies and food; sharing; seeing if its sunny out to go to the beach; picnics;etc  .....yeah</t>
  </si>
  <si>
    <t>family and close friends  constant fucking ass-kicking  laughter and tenderness  honor  discipline  sacrifice    amazing food; drink; music; and friends; also coca leaves for tea    and all that other good shit.....</t>
  </si>
  <si>
    <t>just ask me what's on my mind if we should happen to meet</t>
  </si>
  <si>
    <t>typical ?</t>
  </si>
  <si>
    <t>wouldn't be too fucking private anymore would it?  there's not much anyway........</t>
  </si>
  <si>
    <t>-your actually ready and want to meet a nice guy who's not sticky; has his shit together; and knows just when to fuck off if the play calls for it; plain and simple (wich a lot of you ladies say you are but run scared when he shows up; funny what that always seems to say about some of you too ; )  -you would give anything to party with dwight shrute  -you want to meet someone awesome ( at least that's what most of you claim ; and supposedly why the fuck we're all on this dumb site ; right? )  -or you just feel like it  -or you feel you have your shit together and know well enough and are true to what you want and might even be ready to fucking trust yourself with it this time  -or if you feel you get it and would honestly like to find out more and seems worth your own time to even meet somewhere for a drink somewhere-no pressure whats so ever -in this marvelous city of ours should the right tempo of communication lead to doing so  -or you are intensely spiritual  -or you can't find a reason not to  -or you have an understanding of the universal truth of bill hicks and maybe even feel calmed by it sometimes  -or you like crazy ;yet sweet-natured; bald dudes and think bruce willis was hot at the end of die hard 4  -or you want to go kayaking sometime  -or you just want to go surfing with someone who can beat the living shit out of really big sharks  -or you need some one to make you laugh  -or you are laughing with me (at you : )  -or your cat gets bored of you  -or you can't fucking believe you are on this site (i can't ) but are (i am )  -or you might actually kind of understand why i had kind of a crush on jan levinson at least for the first few seasons  -or you are also an ex ninja  -or you are a silly dork at heart  -or you need samurai killed in great quantity  -or if you have any good tips on off-track betting in the himalayas  -or none of the above and just follow your instincts if you feel it</t>
  </si>
  <si>
    <t>english (fluently)/spanish (fluently)/french (poorly)/portuguese (poorly)</t>
  </si>
  <si>
    <t>where do i begin? both my parents were originally from italy so i'm 1st generation american. i speak italian and have visited numerous times. of course i love italian food! i especially love traveling and have been to many parts of the usa; mexico; costa rica; italy; croatia and holland. i'm thinking of visiting italy again this summer.    i started my own internet marketing business back in college and still do that full time. it's both a hobby and career so i'm one of the lucky few that loves their "job".    i'm a pretty easy going person that is widely accepting of everyone. my favorite thing to do on friday/saturday nights is going to comedy shows. i love to laugh.</t>
  </si>
  <si>
    <t>running my biz; enjoying life and planning vacations.</t>
  </si>
  <si>
    <t>internet marketing.  cooking  enjoying live</t>
  </si>
  <si>
    <t>my blue eyes; big smile and happy life attitude. i'm pretty much always smiling; lol.</t>
  </si>
  <si>
    <t>book: emotional intelligence; annie rices's vampire chronicles (full series)    movie: star wars; god father i &amp;amp; ii and indian jones.    shows: sopranos; being human; jersey shore (just to laugh at them; lol); it's always sunny in philadelphia; friends; seinfeld; south park; celebrity apprentice; south park    music: rap; hip hop; rock. anything besides country music; lol</t>
  </si>
  <si>
    <t>internet access  friends/family  good food (preferably italian)  good wine  travel</t>
  </si>
  <si>
    <t>my business and life goals. i'm very driven and always think about what's next.</t>
  </si>
  <si>
    <t>home relaxing; dinner with friends; comedy shows.    i love comedy shows!</t>
  </si>
  <si>
    <t>all though i speak multiple languages completely fluent (verbally); my spelling and grammar is horrible (please don't hold it against me).</t>
  </si>
  <si>
    <t>you're a down to earth and fun person to hang with.</t>
  </si>
  <si>
    <t>ok; so i like smart and intelligent people. i am easy going; honest and love socializing. finally i am self employed and i love the fact that i quit corporate job. i get very personable to work i do; though i love classical books; watch theater; opera &amp;amp; ballet.</t>
  </si>
  <si>
    <t>originally i am not from us; but came here at the beginning of june and would like to make new friends. i really care about what am i doing with my life. i try that what i do would bring much positive emotions to people around me.</t>
  </si>
  <si>
    <t>solving all kind of problems (when i say "all"; i mean it). i am good at math and analytic thinking. i am good at making friends and making them to be happy. i care about people a lot and i always say that people are the most important thing in my life.</t>
  </si>
  <si>
    <t>xa!</t>
  </si>
  <si>
    <t>isn't that for the first date? :)</t>
  </si>
  <si>
    <t>moments i am alone  wine &amp;amp; good food  my laptop  my family  sunshine  cesar salad &amp;amp; coffe  theater shows</t>
  </si>
  <si>
    <t>happiness is nothing if not shared</t>
  </si>
  <si>
    <t>working; chilling; drinking; whatever. though i prefer going out on weekdays rather than weekends.</t>
  </si>
  <si>
    <t>you are spiritual; confident; sensible and driven.</t>
  </si>
  <si>
    <t>english (fluently)/russian (okay)/lithuanian (fluently)/italian (poorly)</t>
  </si>
  <si>
    <t>i'm kind of an all-round patchwork: grew up in kansas and new hampshire but came to ca for school (giving me a little east coast; west coast; and midwestern flavor)... studied cs but am interested in medicine... big-time dork but love music and sports... cynical misanthrope who yet loves people and is in awe of the world.</t>
  </si>
  <si>
    <t>just finished a million years at stanford! finally got the bs/ms; but i guess i love pain because now i'm applying to med school.    in the meantime i'm pretty much living the dream; working a little and catching up on years of sleep debt and delayed adventures :)</t>
  </si>
  <si>
    <t>passing off my wrong notes as piano music; becoming totally obsessed with whatever my latest hobby happens to be; enjoying the little details that are everything</t>
  </si>
  <si>
    <t>some people tell me i talk like a kansan; others think i'm european. i would like to think the answer is "dashing good looks"...</t>
  </si>
  <si>
    <t>books: pretty much anything vonnegut; brave new world; catch 22; blindness; philip pullman; dune; age of wonder; snow crash; etc!    movies: pulp fiction; the godfather; groundhog day; apocalypse now; amadeus; the secret in their eyes; lotr ... childhood favorites that are still awesome: back to the future; indiana jones; star wars    music: don't even know where to start. i like a little of everything; especially if it isn't your average "band" sound. i also play the piano some; so i'm a sucker for classical/jazz... also kinda addicted to spanish radio in the car :p</t>
  </si>
  <si>
    <t>family; good company; humor; anticipation; and ... two pieces of bacon</t>
  </si>
  <si>
    <t>how to save the world while; at the same time; becoming outlandishly wealthy. when that gets old; i turn to "what's for dinner?"</t>
  </si>
  <si>
    <t>well; finals just ended; so i'm sort of hoping to come up with a new definition of "typical" for friday nights :)    i'm equally happy going out/staying in/doing something completely different; just as long as friends and food are part of the equation.</t>
  </si>
  <si>
    <t>not to go all old man here; but i love old movies like roman holiday; maltese falcon; rear window; vertigo; etc -- they are too good not to like!</t>
  </si>
  <si>
    <t>you aren't a cybernetic robot assassin sent from the future to prevent me from being born -- barring that; let's talk!</t>
  </si>
  <si>
    <t>i was born and raised in oakland. i went to university of oregon for college. after college&amp;nbsp;decided to move back to the bay.    would have to say that; i'm a go with the flow; practical; realistic type of person. honesty is a big deal with me. lying will just get you into trouble and sooner or later it will bite you in the ass. i'm as easy going person. there is no reason to make things difficult; just because.    bit of a risk taker in all sorts of ways; money bets; physical challenges. in the words of barney stinson "challenge accepted"    big sports fan mostly football. i'm a big fan of the 49ers and the oregon ducks. split fan of the a's and giants. the warriors....meh whatever. fan of mixed martial arts. did judo and jiu jitsu in college. skier for life. have been skiing since i was 4 or 5 years old.</t>
  </si>
  <si>
    <t>-working in the museum industry. i work for a small company that provides text and graphics for museums in the bay area.  -living it one day at a time; but always looking forward to exciting trips and adventures.</t>
  </si>
  <si>
    <t>during the winter it's; why is that guy wearing shorts in the middle of winter?    when playing sports; that i'm athletic for someone my size.</t>
  </si>
  <si>
    <t>books- yeahnot really much of a book person    movies- top gun; remember the titans; wedding crashers; the hangover; and many more    music- club; trance; house; electric; pop; rap; hip-hop. to name a few: muse; kid cudi; nervo; dev; lmfao; afrojack; alina; basshunter; swedish house mafia; steve aoki; safri duo; kid sister; hyper crush; skrillex; bassnectar; pendulum; era; mythos; e.s. posthumus and many others and anything playing on 92.7; 99.7; 94.9    tv shows- dexter; game of thrones; the walking dead; how i met your mother; others    food- all sorts of different cuisines</t>
  </si>
  <si>
    <t>in no particular order  - the people i care about; you could be one of them  - a deck of cards  - internet- nuff said  - music- with music comes dancing  - food- good food of all types  - sleep- waking up after a long deep sleep is so satisfying</t>
  </si>
  <si>
    <t>-what i'm doing with my life  -what my future will look like  -random music lyrics  -why i didn't go to bed earlier  -nothing</t>
  </si>
  <si>
    <t>i have no typical friday night.  - a late night out  - hanging with friends  - finding new music  - watching a movie  - playing poker</t>
  </si>
  <si>
    <t>things i'm willing to admit.  -i have gone skiing with shorts on.  -since my freshmen year in high school i have kept the stub from every movie i've seen.  -i don't have a favorite color; but it used to be green.</t>
  </si>
  <si>
    <t>ill let you decide</t>
  </si>
  <si>
    <t>english/japanese (poorly)</t>
  </si>
  <si>
    <t>i am incredibly adept at writing self-summaries; so please take a step back for your own safety.    i am cool.</t>
  </si>
  <si>
    <t>walking the walk; talking the talk. i am legit. sometimes i am too legit; which is why i never can quit.</t>
  </si>
  <si>
    <t>singing in public places if you're inclined to be embarrassed by it; eating hot wings; discussing shit all good and proper like with classy bitches; and of course walking long on the beach.</t>
  </si>
  <si>
    <t>my boobs; obviously.</t>
  </si>
  <si>
    <t>gustave flaubert; david foster wallace; kurt vonnegut; virginia woolf; david sedaris; italo calvino; giocomo leopardi; billy faulkner; paul thomas anderson; martin scorcese; werner fassbinder; the brothers coen; joanna newsom; gui boratto; antony &amp;amp; the johnsons; elliott smith; okkervil river; xiu xiu; regina spektor; cloud cult; patrick wolf; jens lekman; the weakerthans; the tallest man on earth; breaking bad; 30 rock; the oc; wwii specials and documentaries in general; it's always sunny in philadelphia; shawarma; banh mi; burritos; tikka masala</t>
  </si>
  <si>
    <t>an electric neck massager;  a decent internet connection;  warm feet;  at least three pillows;  alone time;  drinking a lot of water.</t>
  </si>
  <si>
    <t>how bad people justify their actions in their mind.  how i judge bad people; and how to avoid becoming one.  why people wear the things they do out in public.  how i will subdue any attacker into submission wherever i'm walking.  papillions (doggies) and how much i want one.  effectively taking mental snapshots of places/people.</t>
  </si>
  <si>
    <t>either out on the town thinking about how nice home sounds; or sitting at home wishing i was out on the town.</t>
  </si>
  <si>
    <t>you have anatomical features to my liking and aren't a basket case.</t>
  </si>
  <si>
    <t>english/ancient greek (poorly)/spanish (poorly)</t>
  </si>
  <si>
    <t>what am i doing with my life......trying all sorts of new things (like this online dating site)</t>
  </si>
  <si>
    <t>the first thing people notice about me is that im always smiling or laughing</t>
  </si>
  <si>
    <t>i could not live without:  -my family  -my friends  -love  -my car  -my simi running computer ( my poor video card is circling the drain )  -my tablet</t>
  </si>
  <si>
    <t>i spend my time wondering why my friends remember embarrasing things about me and how i got so many nicknames</t>
  </si>
  <si>
    <t>im willing to admit that i can liquid dance yet i've never been to a rave</t>
  </si>
  <si>
    <t>i put care and time into my interpersonal relationships and my self. i also spin fire; write songs; eat/cook/talk about food; and love learning about other cultures and languages.    i think tactlessness is incredibly underrated.    i'm from brooklyn.</t>
  </si>
  <si>
    <t>working part time; partying part time; playing music all the time; taking care of myself; taking care of the people in my life to the best of my ability and the extent of their needs; exploring; living in general</t>
  </si>
  <si>
    <t>carrying many small things in my hands at once  cooking  procrastinating  wearing hoodies</t>
  </si>
  <si>
    <t>i am giving them my full attention</t>
  </si>
  <si>
    <t>i'm really into food and it's obvious if you spend a day with me. my friends tease me about it. the women in the office where i used to work would tell me that with the way i talk about food i should be 300 pounds. i'm into cooking; and eating food that other people cook; too.    music:  wilco; air; andrew bird's bowl of fire; brian eno; etta james; the strokes; gorillaz; adele; old 97's; radiohead; thom yorke; portishead; lilly allen; arcade fire; violent femmes; the velvet underground; mgmt; manu chao; guided by voices; the pixies; spacehog; nina simone; feist; erykah badu; beck; amadou and miriam; beirut; electric 6; and anything live    i also read.</t>
  </si>
  <si>
    <t>it's all about what you &lt;strong&gt;can&lt;/strong&gt; do without.</t>
  </si>
  <si>
    <t>when the next earthquake is going to happen and what might fall on me when it does</t>
  </si>
  <si>
    <t>jamming; dancing; working; or decompressing</t>
  </si>
  <si>
    <t>i don't have a television; car; or microwave.</t>
  </si>
  <si>
    <t>you're humble</t>
  </si>
  <si>
    <t>don't cry because it's over; smile because it happened.    be who you are and say what you feel; because those who mind don't matter and those who matter don't mind.    life is what happens when you are busy making other plans.    first the man takes a drink; then the drink takes a drink; then the drink takes the man.    grant that i may seek rather to comfort than to be comforted;  to understand; than to be understood;  to love; than to be loved.  for it is by self-forgetting that one finds.  it is by forgiving that one is forgiven.  it is by dying that one awakens to eternal life.  amen.    knowledge can be taught; but true wisdom can only be learned through experience.    and acceptance is the answer to all my problems  today. when i am disturbed; it is because i find some  person; place; thing; or situationsome fact of my life  unacceptable to me; and i can find no serenity until  i accept that person; place; thing; or situation as being  exactly the way it is supposed to be at this moment.  nothing; absolutely nothing; happens in god's world  by mistake.    the best way to be happy is to make the other person happy.    our deepest fear is not that we are inadequate. our deepest fear is that we are powerful beyond measure. it is our light; not our darkness that most frightens us. we ask ourselves; 'who am i to be brilliant; gorgeous; talented; fabulous?' actually; who are you not to be? you are a child of god. your playing small does not serve the world. there is nothing enlightened about shrinking so that other people won't feel insecure around you. we are all meant to shine; as children do. we were born to make manifest the glory of god that is within us. it is not just in some of us; it is in everyone. and as we let our own light shine; we unconsciously give other people permission to do the same. as we are liberated from our own fear; our presence automatically liberates others.    people will forget what you said  people will forget what you did  but people will never forget how you made them feel    i stole all of these quotes (i am not a wise man) lol    giggity!</t>
  </si>
  <si>
    <t>i go to san francisco city college full time. im planning to transfer....  i tutor chemistry there part time</t>
  </si>
  <si>
    <t>im a good listener and i love to play basketball</t>
  </si>
  <si>
    <t>im 6'6"</t>
  </si>
  <si>
    <t>i enjoy watching all types of movies except horror movies  i also enjoy cooking and i really like thai food and chinese food.  as far as music i like it all. music that makes me "feel good" and gives off good vibes. especially electro/techno music!</t>
  </si>
  <si>
    <t>family  friends  food  music  sleep  love</t>
  </si>
  <si>
    <t>the past and the future  living in the moment is where its at!    yesterday is history;  tomorrow is a mystery;  today is a gift!.  that's why it's called the present!</t>
  </si>
  <si>
    <t>out with friends</t>
  </si>
  <si>
    <t>i have an online dating profile!</t>
  </si>
  <si>
    <t>you are interested in a conversation and possibly meeting in person  or if you think it is weird that my profile is basically all quotes!</t>
  </si>
  <si>
    <t>*** update: i am currently out of the country ***    hi there!    here come a few things about me:    i have a zest for life and find that the world is too interesting; and there are too many things to see and learn; to stay home and watch television.    i am passionate about social justice and i can spend hours talking and complaining about politricks.    i enjoy laughing and funny people who don't take themselves too seriously. i can be quite silly at times.    i love good conversations; spending time with friends; playing guitar and listening to music; reading; singing; writing poetry; performing slam poetry; dancing; and i love visual art.    and there is much more...</t>
  </si>
  <si>
    <t>studying literature; dissertating; smiling; exploring the bay; singing; dancing; and planning future adventures.</t>
  </si>
  <si>
    <t>travelling and learning languages. i have visited many many countries; speak 5.5 languages fluently; and i can pack backpacks; cross borders; and chat random people up in public places like i was born to do it :) and i am a singer.  ah; and cooking.</t>
  </si>
  <si>
    <t>alas; considering the fact that i get the same "i love your...!" comment all the time by random people in this country; i believe it might be my hair.</t>
  </si>
  <si>
    <t>books (too many to mention; but here come a few):  the racial contract (charles mills); black power (kwame ture &amp;amp; charles hamilton); room 207 (kgebetli moele; south african novelist); playing in the dark (toni morrison); no woman no cry (bob marley's biography written by his wife rita -- makes you feel glad you never married bob marley :); orientalism (edward said); i write what i like (steve biko); the third life of grange copeland (alice walker); borderlands/la frontera (gloria anzaldua); words to our now: imagination and dissent (thomas glave); how racism takes place (george lipsitz); the autobiography of malcolm x &amp;amp; his speeches (malcolm x); where do we go from here?: chaos or community (martin luther king; jr); colorblind: the rise of post-racial politics and the retreat from racial equity (tim wise); mayan drifter: chicano poet in the lowlands of america (juan felipe herrera); precious (sapphire)....    the rest will follow...</t>
  </si>
  <si>
    <t>having positive people around me  friends &amp;amp; family  books  travelling  music  my passport</t>
  </si>
  <si>
    <t>- the wisdom of malcolm x and steve biko.    - the speeches of tim wise:  http://www.youtube.com/watch?v=c55ze_qjd2g</t>
  </si>
  <si>
    <t>if i have work to do: reading and writing.  if i go out: seeing friends; having a drink; live music; dancing... (i love dancing!)</t>
  </si>
  <si>
    <t>i need to be working at this very moment. eish; the web.    and not sure if this is private; but most people think it's odd or almost impossible (in this country at least): i have never owned a car. i lived in la without a car; in fact. it's not that fun to be the only girl on the bus heading back from hollywood at 2am saturday night; but i understand that homeless people need a place to stay warm too and i don't mind. i do have a driver's licence; however.</t>
  </si>
  <si>
    <t>... you are funny.  and if you also have a zest for life and find that the world is too interesting; and there are too many things to see and learn; to stay home and watch lots of television. i don't understand people who "get bored" :)</t>
  </si>
  <si>
    <t>pisces and it's fun to think about</t>
  </si>
  <si>
    <t>english (fluently)/spanish (fluently)/italian (fluently)/german (fluently)/portuguese (fluently)</t>
  </si>
  <si>
    <t>i work hard; but think playing hard is cliche... i play smartly. i live life without regret; but not without regard. i'm focused on the 3 gs; because it's just plain smarter than fighting instincts millions of years in the making. i'm a very happy with my life; but we all want things we don't have.    i'm happy and healthy; mostly because i do what feels right to my mind/body/soul. maybe i'm selfish; but i've only got one life to live and i plan to move on some day knowing i lived it my way.</t>
  </si>
  <si>
    <t>navigating my way through adulthood</t>
  </si>
  <si>
    <t>brevity and other things that the teenage boy in me still revels about</t>
  </si>
  <si>
    <t>my grey-blue eyes</t>
  </si>
  <si>
    <t>chocolate; bourbon; coffee; uninhabited wilderness; love; physical prowess</t>
  </si>
  <si>
    <t>eating; sleeping; women; touching myself</t>
  </si>
  <si>
    <t>trying to leave the bar before the amateurs show up</t>
  </si>
  <si>
    <t>i lied somewhere on this page</t>
  </si>
  <si>
    <t>your presence will cause me to fidget and stifle my ability to sound intelligent</t>
  </si>
  <si>
    <t>i moved to sf about a year ago; but find that there is always something new to explore every weekend. i'm thrilled to be living close to sonoma and napa. :)    i try to stay active and take advantage of the healthy vibe of the city. it's awesome that walking pretty much anywhere in san francisco can offer killer views and a bit of a workout. i just got into running and recently completed my second half marathon. the first was a great accomplishment; but now i feel like i'm officially in the club.    i'm silly and fun; but also focused and motivated when it counts. i tell a good story; and love meeting new people. i got glasses when i was 7. they were cool until i was 13. i got contacts when i was 14. they were cool until i was 21. now i'm back to glasses.    a few things i will drop everything else to do: karaoke; brunch; a power hour; rock band ...i'm pretty decent on the drums and singing; but am in search of a guitar expert.    traveling is a passion of mine. i've lived in chile and spain for short stints; and have wandered around many other countries.  i like a travel buddy who will think outside the box (or guidebook) and challenge me to do something a little crazy every once in a while. i also have a terrible sense of direction; so someone who has a great internal compass is also a plus.    what else?    i'm multi-faceted; as i'm sure you are; so send me a lil' note and we can strike up some conversation. cheers!</t>
  </si>
  <si>
    <t>i work in hr at headquarters for a large cpg company. outside of work; i'm exploring the city and enjoying the quirks of san francisco.</t>
  </si>
  <si>
    <t>rock band drumming...dancing in the car and entertaining neighboring cars...opening bottles of wine...smiling a lot...giving life coach-style advice to most people: good friends to strangers in line...cleaning my room on the weekend; and then messing it up during the week...planning outdoor adventures</t>
  </si>
  <si>
    <t>my curly hair; my dazzling personality</t>
  </si>
  <si>
    <t>favorite books: eat pray love; ragtime; the hunger games series; hawaii; ...i read books; enjoy them; and rarely remember them...sorry books  movies: grease; vicky christina barcelona; the count of monte cristo; sister act; a league of their own; midnight in paris  music: billy joel; better than ezra; the eagles; sugarland; 80s and 90s rock; ludacris; journey...most songs that i can sing at karaoke</t>
  </si>
  <si>
    <t>chapstick is definitely number one. the other must-haves are wine; sunny days; the excitement of new beginnings; chick flicks; and good friends.</t>
  </si>
  <si>
    <t>out with friends; taking it easy so i can rock out at bootie on saturday night; dining at a fun restaurant or occasionally curling up with netflix and a glass of wine; relaxing from the week</t>
  </si>
  <si>
    <t>i still cuddle with a stuffed animal or two at night</t>
  </si>
  <si>
    <t>- you want to run the color run with me in july  - you like piano bars  - you think you can teach me a thing or two on the dance floor  - you are creative... i'm pretty left-brained and love the right-brained perspective  - you want to be treated like royalty at charles krug winery  - you are always finding new; unique things to do in the city  - you read my profile and thought "wow; that girl is something else...i need to meet her!"</t>
  </si>
  <si>
    <t>me? i would say that i am a pretty laid back guy. i don't like ripples in my pond or to cause them for others. i tend to look and find humor in everything; so lets share a laugh or two.</t>
  </si>
  <si>
    <t>trying to move forward; juggling everything that life has been throwing at me; while continuing to take care of business(tcb); for those that have always been my reason for living.  not long ago i lost my wife of 26+ years to the cold hands of death. i deal with that loss the best i can everyday; and i do so fairly well. i am not looking for help with this in any way. i have family for that; but a sympathetic word and hug always does wonders(i like hugs) what is/was between her and i; will be so; forever and i am not looking to replace what we had at all.  i know how wonderful it is to be in love; and can do so; truly; loyally and passionately.    instead; a new chapter in my life has begun.  now; i am hoping to find someone to share the downtime with;  to go do something fun with; someone to go on walks with; just sit and talk with; all the stuff like that. i guess to put it short date!</t>
  </si>
  <si>
    <t>making others around me comfortable;  and more than likely smiling;  other than that;  well. . .    hmmmmmm. . . .wink~ you'll see!    just keep in mind that practice makes perfect.</t>
  </si>
  <si>
    <t>that i have noticed them and am smiling at them.</t>
  </si>
  <si>
    <t>books = anything sk currently under the dome.  switched to kindle; i like the size and portability;  i do miss the smell of the paper though;  maybe they should come with a spritzer!  movies - all types; suspense especially but; exploding guy stuff; nerd stuff; and yes even "chick flicks" can you say fried green tomatoes; . . .um yeah; i'm not going to mention to many more; some of them i can do without; really?</t>
  </si>
  <si>
    <t>really six?</t>
  </si>
  <si>
    <t>the journey that has brought me here today;  and where it may lead!</t>
  </si>
  <si>
    <t>these days its mostly watching something netflix sent;  streaming a movie or some good cable series.  hoping that meeting someone here will turn friday nights into; anything but typical!!  followed with not so typical saturdays; sundays. . . . you follow me?</t>
  </si>
  <si>
    <t>really on here?</t>
  </si>
  <si>
    <t>. . . if you; want to message; me;  and then i will message you;  and then we will be messaging each other;  then you; should message me; again;  then i could message you; again;  and i am pretty sure that's how this works.</t>
  </si>
  <si>
    <t>i am thirty. i hold a graduate degree and thanks to the current state of the economy i have had to accept reality. graduate degrees are not a shield.    i am trying and doing the best i can. i am not like other men who will play up their accomplishments (i have many) or point to my wonderful qualities (i have many.) the most important thing you need to know about me is i am kind and honest.    my greatest joys are the simple things: sunshine; a good book; a good meal; a funny joke; a well written sentence; and taking long walks around the city.</t>
  </si>
  <si>
    <t>i work in finance.</t>
  </si>
  <si>
    <t>listening.</t>
  </si>
  <si>
    <t>i have no clue.</t>
  </si>
  <si>
    <t>extremely loud and incredibly close; candide; the great gatsby; great expectations; a tale of two cities; notes from the underground; madame bovary; the corrections; the sun also rises etc.</t>
  </si>
  <si>
    <t>music; books; coffee; my glasses; food and water.</t>
  </si>
  <si>
    <t>the meaning of it all; life ;death; and finding happiness in an otherwise cynical world .</t>
  </si>
  <si>
    <t>out and about drinking some kind of libation.</t>
  </si>
  <si>
    <t>i am an open book. what you see is what you get.</t>
  </si>
  <si>
    <t>you are easy going and have no hang ups.</t>
  </si>
  <si>
    <t>i like to read.i'm an &lt;a class="ilink" href= "/interests?i=aircooled+volkswagen"&gt;aircooled volkswagen&lt;/a&gt; fanatic so if you love the dubs i might be someone you like.i don't like going to bars;coffee  shops are much more my style.since its not movie;book or food i'll mention here that i love to watch cartoons.&lt;a class="ilink" href= "/interests?i=the+grim+adventures+of%0abilly+and+mandy"&gt;the grim adventures of billy and mandy&lt;/a&gt;;&lt;a class="ilink" href= "/interests?i=ed%2cedd+and+eddy"&gt;ed;edd and eddy&lt;/a&gt;;&lt;a class= "ilink" href="/interests?i=squidbillies"&gt;squidbillies&lt;/a&gt;and &lt;a class="ilink" href="/interests?i=home%0amovies"&gt;home movies&lt;/a&gt;are some of  my favorites    i am malt vinegar; fish; and chips</t>
  </si>
  <si>
    <t>trying to take over the world hasn't been working out for me so i'm training my son for the position of supreme overlord</t>
  </si>
  <si>
    <t>making things;fixing things;breaking things and making jasmine rice and chocolate chip cookies</t>
  </si>
  <si>
    <t>wanted poster good looks  "i know something creepy" look in my eyes</t>
  </si>
  <si>
    <t>oh crap.one day in the life of ivan denisovitch;white fang;grapes  of wrath;shibumi;the death ship;animal farm;the caine mutiny;  a clockwork orange;sagittarius rising;dune.movies;hmmmm watchmen was pretty good;alien(none of the sequels)nacho libre;  bourne identity;transporter;snatch;the big lebowski;the usual suspects;american beauty;vanishing point(original)the road warrior;conan the barbarian;the people under the stairs.music;motorhead;mercyful fate;scorpions that kind of thing some 90s gangsta rap;some regular old radio type rock music.i don't care for sushi;but i love japanese food;chinese food;mexican food;me like spicy</t>
  </si>
  <si>
    <t>tools  coffee  tobacco  cartoons  toilet paper  warm place to sleep</t>
  </si>
  <si>
    <t>an alibi</t>
  </si>
  <si>
    <t>at home watching cartoons;if i won't annoy neighbors i could also be out in the driveway wrenching or in the garage welding.</t>
  </si>
  <si>
    <t>my left nad is so much bigger than my right that they wouldn't  let me join the army in 1984  is this what keeps women from replying to me?maybe not;all my friends tell me i'm "scary" looking.but just in case its not like the freakin elephant man  its not even really noticeable    why wouldn't i just delete the whole thing you might ask;because i wrote it;its true and i'm stubborn</t>
  </si>
  <si>
    <t>under no circumstances;i mean even if you've fallen and can't get up  should you message me</t>
  </si>
  <si>
    <t>unemployed</t>
  </si>
  <si>
    <t>i grew up in oakland; and moved to santa cruz for college. i am now in santa rosa but am looking forward to moving back to oakland at the beginning of next month.    i work with students with learning/behavioral disorders; as well as at a mental health residential facility. i plan to attend grad school in social work next fall.    i like hanging out with people; but i do not typically go to clubs.    i really love to laugh; and someone telling a good joke can really make my day. i have kind of an edgy sense of humor (my new favorite tv show is nick swardson's pretend time).</t>
  </si>
  <si>
    <t>i smile and laugh a lot.</t>
  </si>
  <si>
    <t>movies; in no particular order: howl; the departed; snatch; being there; inglourious basterds...i'll think of more later    music: ccr; the animals; bob dylan; johnny cash; grateful dead; etc.    tv: arrested development; always sunny in philadelphia; community; the sarah silverman show; 30 rock; freaks and geeks; flight of the conchords</t>
  </si>
  <si>
    <t>1. my dog  2. my friends  3. my space heater  ...</t>
  </si>
  <si>
    <t>hanging out with friends or watching a movie.</t>
  </si>
  <si>
    <t>you think that we would get along; or if you just want to say hi</t>
  </si>
  <si>
    <t>honestly..i have a lot of work to do and i don't feel like doing this. talking about myself just seems weird to me.</t>
  </si>
  <si>
    <t>i'm a sales director for a technology company.</t>
  </si>
  <si>
    <t>making people laugh and listening. i'm sure there are other things i'm good at but again...it just feels weird to type about myself.</t>
  </si>
  <si>
    <t>hmmm this is weird to think about...i have no idea. i would like to know though.</t>
  </si>
  <si>
    <t>soulful house; alternative; rap; and r&amp;amp;b.    yes in that order...most of the time at least.</t>
  </si>
  <si>
    <t>family  lap top  shopping  spontaneity  passion  dedication</t>
  </si>
  <si>
    <t>a lot of things....work; entrepreneurship; love; life; who she could be; purpose....yea things like that.</t>
  </si>
  <si>
    <t>it all depends...actually...whatever i feel like! it's friday!</t>
  </si>
  <si>
    <t>is that i'm actually doing this...yes...this is happening...right now..(sigh)</t>
  </si>
  <si>
    <t>you realize that i put no effort into developing my page but some how realize that i have depth and substance that would make me a good candidate to get to know better :-)    *i rather be asked questions that you want to know rather then type in responses that i want you to know. it's more fair for you this way...wouldn't you agree?</t>
  </si>
  <si>
    <t>hey what's going on? i found my way to sf about a year ago and haven't had a bad time yet. a painful morning sure. i'm a relaxed; stress free and independent guy and looking for the same qualities in a lady. i can play it serious though so shit gets done. but i try and keep that demeanor when i am clocked in.</t>
  </si>
  <si>
    <t>"living; l-i-v-i-n!" as wooderson would say. or quoting movies too often. and if you havent seen dazed and confused...next. i work in environmental consulting; where my role is in the empirical research side of projects. in my spare time i like to play sports; hangout and relax; see shows and giants games (though i'm a padres fan) and occasionally get lost in an sf street fair.</t>
  </si>
  <si>
    <t>bbq'n    assembling ikea furniture    eating crow    striking out swinging    grabbing/hiding things on the top shelf    failing to text sarcastic remarks and being misperceived as an asshole (and i will never give up...coming off as an asshole)</t>
  </si>
  <si>
    <t>catch22; moby dick; all the pretty horses    25th hour; swingers; road to perdition; the sting; cool hand luke    the wire; sunny in phily; bored to death    classic rock is my favorite (stones; zep; petty; floyd; allman bros; clapton...). and also the fleet foxes; futurebirds; aa bondy; black keys(chulahoma album);my morning jacket and most recently badbadnotgood.    i'm in the inner richmond... i eat a lot of thai</t>
  </si>
  <si>
    <t>celebrating another 40ish hrs down</t>
  </si>
  <si>
    <t>i have an endless curiosity for life; and hold a lot of positive energy which translates into a love of travel and learning about other cultures and people. i am adventurous and open to trying new things. my passions are varied; but they are no less important because of their wide berth. for the most part i come into my own when i am moving my body; whether it is dancing or a yoga class or being outdoors hiking with my dog; rafting down a river; bicycling; backpacking or skiing in the mountains. i truly find myself' in nature; and the wild parts of me find some release.    i also enjoy dressing up and going into the city for plays; theatre; art; movies; dancing; and music; i feel very comfortable moving between both worlds. i lived in london and other parts of europe for 18 years; have dual eu citizenship; and still retain my connections there. i moved to n california 12 years ago; and enjoy exploring and learning about this area; and would like to do that with someone who also has that open interest.    my job is challenging and fulfilling; but what i have loved is raising my daughter  who is just off to college and being with friends and family. these are the important things in my life. you can often find me in my garden; keeping my fingers in the dirt. i am also content to curl up with a book and read. i believe it is essential to be able to laugh and not take life too seriously. i feel there is a certain key to finding that balance.....and taking what is offered and given all in good stride.    i grew up in a large and close family that is remarkably sane and fun; and when we get together even now; with my parents who are robust and well; we still have a great time: a true blessing.</t>
  </si>
  <si>
    <t>without sounding like it's too much of a cliche; just trying to enjoy the moment and make each day count.</t>
  </si>
  <si>
    <t>being joyful; dance!; nurturing friendships; hiking and biking; traveling and exploring; learning new cultures; exploring museums and art galleries; gardening; home design.</t>
  </si>
  <si>
    <t>my energy; bright smile; hair; love of life; individualistic nature; curiousity; down-to-earth attitude</t>
  </si>
  <si>
    <t>favs include: avid reader of fiction - currently reading wolf hall - booker prize winner; biography; history; love settling down into a book! just finished reading 'the elegance of the hedgehog' which drew me in completely and"wild'. listen to audio books -when i drive- 'catherine the great' is on now. adore going to movies and in fact i still get a thrill still walking into the cinema - independents; drama; foreign and good comedies - the smith rafael is a favourite . love all kinds of food - ethnic; italian; french and anything with spice. music tends to be all over. i dance to argentine tango and love the music; but equally still enjoy good 'ole rock and roll; r&amp;amp;b; jazz; blues and classical.</t>
  </si>
  <si>
    <t>in no particular order.  love  dance  books  traveling  nature  being active - hiking; biking; skiing; rafting  good cup of coffee - oops that was an extra!</t>
  </si>
  <si>
    <t>about how i want to live this '2nd half of my life' and where to place my energy; places to visit; volunteer work i want to do; career change and being open to what comes to my door. undergoing a big transition as i become an empty nester; and allowing myself to explore new options as my responsibilities shift.  i am at an open stage in life - willing and wanting to meet a man who i can give the attention; love and companionship i hold. i have an independent nature intertwined with a strong sense of giving and intimacy. i am neither needy; demanding or 'high-maintanance nor indifferent to what it takes to make a relationship work well. i am ready.....</t>
  </si>
  <si>
    <t>out with friends; off to the movies; out to dinner; dancing...something to shake off the work week.</t>
  </si>
  <si>
    <t>really??...hey...that's why we're going to meet...isn't it!</t>
  </si>
  <si>
    <t>if....you are a person who is comfortable with yourself and know what you want and like in life; although you are open to new and different things. you have a passion for being with a woman; you take in all that life offers and look at the cup as half full. you enjoy participating in some kind of sport and/or outdoor activities. you appreciate art and beauty and have a warm; compassionate; and romantic touch; tempered by a strong male side.    if.... you have a sense of humour; and can laugh at yourself and the world and laugh with me. be a great conversationalist from current events to the latest discovery; movie critique or an editorial; really anything that gives you a passion or view. enjoy exploring and travel. the other part is just you.....bringing that wonderful mystery to the table.</t>
  </si>
  <si>
    <t>corte madera</t>
  </si>
  <si>
    <t>i was born in beijing; china and grew up there to the age of eight. then i immigrated to the us with my parents and lived for three years in richmond; virgina. then my family moved to new york city. i went to middle school through college in new york (i went to columbia university). last year; i moved to stanford to attend medical school at stanford.    i think the two traits that i most value in myself are my sensitivity and joyfulness. by sensitive i mean that i'm very perceptive of other people's feelings as well as my own; intellectually sharp; and appreciative of beautiful things like nature and art. by joyful i mean that i believe that life's a beautiful thing to be enjoyed and savored. i believe in doing work i enjoy; being with people i love; doing activities i enjoy. i'd also say i'm very childlike at times: i like to revel in childlike joy.    i am sensitive; joyful; and smart</t>
  </si>
  <si>
    <t>i'm a first year medical student; so i spend a lot of time learning medical science. but i'm also interested in obtaining a phd and probably spending most of my professional time running a laboratory instead of seeing patients in the clinic. so i also spend quite a bit of time doing work related to laboratory research; preparing to apply for the md/phd program here at stanford. the md/phd program typically takes at least 7 years and can take a few years longer; so there's a long road ahead of me. i'm not sure at this point whether i will pursue additional medical training after obtaining my md/phd; i would need at least one more year of medical training (an internship) to practice medicine. but though i have many years of training before me; i think i'll have a terrific time in the years ahead. i think i'm living a balanced happy life right now; and i intend to keep it up in the years ahead.</t>
  </si>
  <si>
    <t>i'm really good at noticing when other people are upset and comforting or cheering them up; bringing calm and solace and offering an optimistic outlook when that's appropriate. i'm also really good at appreciating beautiful things--for example; classical music; poetry; the visual arts; and the outdoors. i like writing or reciting other poem's about the outdoors to friends on hikes; i like analyzing music and visual art with friends.    i'm also have a sharp memory for what's going on in the lives of my family members and friends; and a love for all sorts of knowledge. besides music; poetry; and the visual arts; i like learning about world history and literature generally; partly because they can be inspiring or moving and partly because they give me insights into other cultures and my friends from those cultures. i like biological science and want to contribute to it partly because biological science supports medical advances which contribute greatly to human happiness but also because i find the intricate mechanism of life scintillating and enchanting. i like learning the other natural sciences because there's a noble structure and grandeur to their view of the universe.</t>
  </si>
  <si>
    <t>i think i have an affectionate way of looking at people and an affectionate tone of voice that puts people at ease. i like to use conversations to build sincere connections with other people. i very much love giving other people the opportunity to express themselves and convey what their life's like. i recognize my limited base of experience and try hard to see things from other people's point of views. i like causal conversation about art and politics and the like that has a little seriousness to it when i'm getting to know people at first. i don't like facetious conversations that don't have any seriousness; that are just for jest or intellectual excitement when i'm getting to know people. i do however delight in frothy intellectual conversations when there's a little seriousness involved or when i know the other person very well.</t>
  </si>
  <si>
    <t>there are many books; movies; musical works; and foods that i like. i should say that i'm quite willing to trying out new things with my friends so that we can spend time together and build our relationship; and that i'm quite good at learning to like new things. but i do think i'm looking for someone who's willing to spend some time trying out the things i like best.    books  some of my favorite authors and books are: shakespeare; george eliot's middlemarch; virginia woolf; e. m. forster; turgenev; dickens; harry potter; the lord of the rings; the poetry of ben jonson; andrew marvell; keats; and homer; don quixote; and bocaccio's decameron (a great 15th century collection of italian short stories).    here are some thoughts on why i like some of these authors and works: i like shakespeare's tragedies; comedies; histories because of the complexity of the characters; which allows the reader or the audience to have the highest empathy for characters and for the human condition; because of the the catharsis the tragedies allow and the joy the comedies release; because of the intoxicating and dreamy lyricism of the language. i like shakespeare's sonnets because of the sound of the language and the simplicity of the emotions (e.g.; loving admiration in "shall i compare thee to a summer's day"); which i find graceful.  i like george eliot's middlemarch because of she shows the highest empathy for her characters and the human condition; and because she writes about people being happy as a result of making material sacrifices to do what they love and to be with people they love.  i like dickens for his combination of social messages with sweeping plots; sharply-drawn characters; and impressionistic language (e.g.; the start of bleak house); and i love the joy he's able to convey in his descriptions of the festive occasions in a christmas carroll. i like harry potter because i love the friendship of harry; ron; and hermione; the mixture of magic and emotion; and symphonic pacing (e.g.; how in deathly hallows the chapter on the confrontation the house of malfoy is followed by the chapter on mourning and reflection at shell cottage). i like the lord of the rings for its combination of mournfulness for lost things of the elves and numenorians with the pluck and joy of the hobbits and the determination of aragorn and rohirrim. i like don quixote; a spanish novel about spanish squire of the 17th century who thinks he's a medieval knight; because of humility; zanniness; and warmth of the narrator's voice ; the possibility of interpreting quixote both as a man of ideals and as a man of illusions; and the slapstick comedy. i like the decameron (a 15th italian book in which a group of florentines tell each other short stories--many of them erotic; or telling of close escapes from danger; or making uproarious fun of authority figures in contemporary italian society--in order to keep each other's spirits high during the plague) because of its spirit of witty; sensual celebration of life in the darkest of times. i like poetry like jonson's; marvell's; and keats for their creative imagery; rich sounds; and the restfulness many of their poems evoke.    movies  the movies nearest and dearest to my heart are a bbc production of chekhov's three sisters (1970; directed by cedric messina); the sound of music; and juno. other movies that i like include singin' in the rain; some like it hot; mary poppins; master and commander; fanny and alexander; almost famous; and metropolitan.    music    1) some of my favorite classical musical composers; some representative and favorite pieces; and favorite performers when i have them are:  1.1) mozart  1.1.1) the marriage of figaro  1.1.2) the jupiter symphony  1.1.3) the clarinet concerto  1.1.4) the string trio k. 563  1.2) beethoven  1.2.1) the 9th symphony (any of the furtwangler versions)  1.2.2) the emperor piano concerto (especially the recording of it by rudolf serkin and leonard bernstein; the sound of the strings in the second movement is so tender)  1.2.3) the piano sonata op. 109; the theme and variations movement (annie fischer)  1.3) haydn  1.3.1) the string quartet op. 76; no. 5; the largo (the lindsay quartet)  1.4) mahler  1.4.1) symphony no. 4 (salonen)  1.4.2) symphony no. 5 (haitnik)  1.4.3) symphony no. 6; mvt. 3 (mitropoulos)  1.5) schubert  1.5.1) the death and the maiden quartet; the andante  1.6) dvorak  1.6.1) the american string quintet (in e-flat major)  2) popular music i like  2.1) rogers and hammerstein  2.2) judy garland  2.3) frank sinatra  2.4) the beatles  2.5) bob dylan    things i find funny  i think a sense of humor is extremely valuable for a happy life. one cluster of types of humor i like are childlike; cerebral; and/or positive humor. some examples of this genre: calvin and hobbes; the daily show; the sound of music; bringing up baby; much ado about nothing; and henry iv; part 1. i also like dark humor that arises from; gives vent to; and laughs at one's personal frustration and concern for the well-being of the world. perhaps the best example of this type of humor is dr. strangelove.    travel interests  the place i want to visit most in the world is salzburg; austria during the its annual summer classical music festival. nestled under the alps; i think that that classical musical festival is one of the finest in the world; and it's definitely set in a historic city with masterful baroque architecture. i'd love be to climb those mountains or explore the ancient city by day and listen to that music by night.    i should also say that i love the outdoors. although i've lived in new york city from middle school through college; i was able to take many trips with my parents to the national parks of the west; and do quite a bit of hiking. my favorite natural place is resurrection bay; by kenaj fjords national park. that bay is a magnificent glacier-carved artifact; still fed by glaciers running from the largest ice field wholly in the united states. it's surrounded by snow-capped mountains and lined by forests of ever greens. in the summer; it receives 20 hours of sunlight per day and is home to an incredible diversity of animals--whales; otters; eagles; and too many others to list. the most strenuous hike i've done is from the southern rim of the grand canyon to the bottom and back in one day (my dad an i hiked it after my college graduation via the bright angel and south kebab trails). now that i'm living in california; i'm trying and (having some success!) getting out to the wilderness on a monthly as opposed to a yearly basis =)    politics  i should also say that i'm politically active. i consider myself a moderate/independent and for example spent a few months in 2008 figuring out whether i'd vote for obama and mccain. recently; i've campaigned for the democrats on a few issues; especially for healthcare reform. i probably called about a hundred-fifty voters in the course of the last year to urge them to take action to support healthcare reform. i think that the us has a terrific governmental system; that i'm fortunate to live in it; and that i have a responsibility to keep up a decent level of engagement in it.</t>
  </si>
  <si>
    <t>five general things that are very important to me are intellectual challenge; service to others; fun; appreciation of art and beauty; and time with friends; family; and other people dear to me. from week to week and month to month; i like to take the time out to reflect and make sure i have enough of each of these things.  currently; i have loads of intellectual challenge from my schoolwork and lab-related work. for the opportunity to provide service to others; i have a fair amount of practice work with patients per week; and i'm also involved with a community service group here at stanford that teaches art to high school students. for fun; i'm mostly hanging out with friends near where i live; however; i've also gone hiking and camping quite a bit on the weekends. for appreciation of art and beauty; i listen to music and read poetry on the weekends; and sometimes make trips to sf for cultural events or go to events here on the stanford campus. for friends and family; i'm in weekly contact with my mom in new york; and in frequent contact with my friends--from my elementary friends in china; with whom i communicate by e-mail; to my high-school friends; to my college friends.</t>
  </si>
  <si>
    <t>having dinner with a friend; or attending a cultural event in sf or on campus</t>
  </si>
  <si>
    <t>you're interested in me as a friend; a date; or a pen pal.  i think the most important things in a friend or romantic partner is the ability to the non-judgmental and supportive; so you should value those qualities!</t>
  </si>
  <si>
    <t>english (fluently)/chinese (fluently)/spanish (okay)</t>
  </si>
  <si>
    <t>unconventional. born in holland; brought up in a tiny country you have probably never heard of in the pyrenees mountains between france and spain. my accent may fool you into thinking that i am english but i have never lived there and don't fit into the uk culture. european probably describes me best; or even better; spanglish.    very fortunate to have lived in some amazing places: andorra; chamonix; thailand; most recently mallorca and am now very excited to be moving to this amazing city.    i have chosen quality of life; pleasure and passion in what i do to earn a living; over a stressful and well paid career - loving every step of the way.    one of my biggest passions is travelling the globe and am always looking forward to my next adventure.    i enjoy finding balance and comfortably glide from leading a very health conscious life; looking after myself; to having what some may consider as a little too much fun and undoing some of the good work. i get bored easily with routines and find the need to add spice into the equation; sometimes turn the pot upside down; give it a good shake and work things out again. i like to keep things fresh.    love the outdoors; grew up on skis; riding horses; hiking and camping; feel most connected in the mountains; recently discovered the underwater world; rock climbing and up to try new sports.    jumped off the second highest bridge when crossing africa and looking forward to jumping out of a plane soon-ish. adrenaline junkie? guilty.</t>
  </si>
  <si>
    <t>at a crossroads whilst living in spain; the wind changed; picked me up and blew me to sf to visit one of my best friends. discovering this corner of the world has been like stumbling across the most amazing treasure; sf has captured my heart and a short time has been enough to convince me to uproot and follow the signs to move here. trusting and going with the flow.</t>
  </si>
  <si>
    <t>having fun; loving; laughing as much and as often as possible; getting lost in the music; being blown by the changing winds; appreciating any talented form of expression; making quiches; finding the edge and pushing it a little further; just for fun!</t>
  </si>
  <si>
    <t>'amazing laugh' says one roommate and 'accent' says the other.</t>
  </si>
  <si>
    <t>saw 50/50 on the way over here - very inspiring!    a new earth; eckhart tolle - should be compulsory reading    most of paolo coelho (loved the aleph); dan brown; bill bryson; james redfield; carlos ruiz zafon and more...    i never get bored of thai curries.</t>
  </si>
  <si>
    <t>i can only think of 2 right now: my breath and my heartbeat.</t>
  </si>
  <si>
    <t>the big why; galaxies &amp;amp; stars and how it is all connected; we are all connected; beyond the 4 walls of societies box; what are the birds saying when they sing?</t>
  </si>
  <si>
    <t>hanging out with friends; watching a movie or getting ready for a weekend adventure be it partying till the early hours or off to explore this amazing planet; underwater or high above.</t>
  </si>
  <si>
    <t>i have a love / hate thing going on for thrillers and have to watch the simpsons or something along those lines in order to sleep afterwards. if you're with me; you will be hugged and held on to; firmly; if not; i may destroy a pillow!</t>
  </si>
  <si>
    <t>you're great fun; confident in who you are; enjoy smiling; open minded; spontaneous; have an undying passion for life; thirst for adventure and care about building experiences for a life full of truth and laughter rather than one full of material objects.</t>
  </si>
  <si>
    <t>english (fluently)/spanish (fluently)/catalan (fluently)/french (fluently)</t>
  </si>
  <si>
    <t>here's some nuggets about me; bi-racial male born and raised in the east bay (oakland and berkeley) graduated from school in august. love to cook; wine goes hand and hand with that so i like to drink wine. i like to travel; i have been to 20 different countries. hoping to add more to the list of countries visited. active; i play soccer as much as i can.</t>
  </si>
  <si>
    <t>following up on my hospitality degree; paying my dues to get a promotion.</t>
  </si>
  <si>
    <t>doing stuff differently; getting from point a to point b. exploring cities.</t>
  </si>
  <si>
    <t>the first thing people notice about me is that i am tall. maybe my mustache if i have one at the time.</t>
  </si>
  <si>
    <t>music:rap/hiphop:(newer) curren$y; wiz khalifa; fabolous; nipsey  (older) mac dre; e-40; nas; jay-z; talib kweli; mos def; cam'ron  reggae/dance hall: bob marley; damian marley; sizzla; yellowman; beenie man; bounty killa  sublime; coldplay; steve aoki; yelle  i like other music; and am very open.    big on movies and shows.  movies: departed; fight club; pulp fiction; good will hunting; friday; scarface; snatch; and menace ii society to name a few.  shows:always sunny in philadelphia; sportscenter; vice guide to travel; dexter; the wire; eastbound and down; hard knocks; south park; workaholics.    books: i dont get to read as many as i would like being in school and all; but i like the autobiography of malcolm x; and the motorcycle diaries.    i can find something to eat no matter where i go.</t>
  </si>
  <si>
    <t>sweets; ipod; stereo headphones; water; passport; diversity</t>
  </si>
  <si>
    <t>life moves and my future; global issues and problems; song lyrics; sports. how i am going to stack enough money to travel more; what im going to eat for dinner</t>
  </si>
  <si>
    <t>usually i am with my friends; and where we are can vary a lot. but usually at a bar; or just hanging out. maybe grabbing a bite.</t>
  </si>
  <si>
    <t>maury could be one of the best shows to come on before 6 pm.</t>
  </si>
  <si>
    <t>if you like what you see; and are interested in conversing.</t>
  </si>
  <si>
    <t>i'm mixed race; from the midwest; and grew up around the amish so i'm a bit of an anomaly. i've been in sf for almost four years now and love it. i previously lived in nyc for five years and think both are great. people always ask me which i like better; but they are just different. hard to say; ya know?  my life is full of trying out new things and i am not afraid of change. i'm an extremely hard worker but i like to balance that out with fun.</t>
  </si>
  <si>
    <t>i just finished grad school with a masters in art education for social justice which is a curriculum that i designed. i am still in the process of writing the darn thing because i'm being a procrastinator. it's super exciting to have created something that is all my own and i intend on finishing it by the end of the summer.  i'm also working a lot so i can save money to take a month off in sept to travel around asia. i don't have a plan. i'm just going to buy a one way ticket and take it from there. can't wait!</t>
  </si>
  <si>
    <t>i'm really good at being a friend. many of the friends i have are people i met when i was in pre-school and all of us are spread out all across the country. i make people feel cared for and loved no matter how far they are or how long it's been. if it's any indication of what a good person i am; i've been a bridesmaid 17 times ;)  i have this really weird phenomenon in my life where people do nice things for me and give me free stuff.  guys think it's because i'm cute; but i think it's because i'm super nice. either way it's awesome and i'm totally appreciative.</t>
  </si>
  <si>
    <t>people; men and women alike; notice my smile. maybe i have big teeth or something; but that is a common compliment i hear when meeting someone new.  after that; people say my laugh is the best and my positive energy.</t>
  </si>
  <si>
    <t>books: water for elephants; the glass castle; the time traveler's wife; memoirs of a geisha; cookbooks; craft books  movies: the notebook; grease; dirty dancing; mary poppins; lord of the rings; monsters inc.; napoleon dynamite; harry potter; big fish  (i really want to go see moonrise kingdom)  shows: i'm obsessed with the food network and love scientific crime shows like forensic files; the investigators; on the case; etc. anything real is cool with me ;)  i also like discovery; the history channel; and antiques roadshow  basically; i like tv shows that i can learn something from  music: singer/song writer; powerful female vocalists; hip hop; top 40; classic rock; country; not techno; but i love to dance so anything with a beat can get me on my feet real quick like  food: i love delicious food and i could not be more of a meat and potatoes girl. i love pizza; burgers and fries; and ice cream. yum!  actually; i have a food blog of all of the best places to eat in sf if you want to check it out...  http://yummimunchies.tumblr.com/</t>
  </si>
  <si>
    <t>1) my younger sisters. they are my world.  2) my cat. she has been with me for 12 years; traveling all over the united states. she cheers me up when i'm feeling sad.  3) food. i love to eat and trying new restaurants is a must.  4) my experiences. nothing can replace life experience.  5) my studio. i love having a space to call my own and where i can relax and be away from it all.  6) laughter. hearing other people laugh makes me happy.</t>
  </si>
  <si>
    <t>everything!  the world and how to help.  i tend to be an over thinker so i couldn't possibly put everything on here. i'd rather go out and do things instead.</t>
  </si>
  <si>
    <t>typical? i have nothing in my life that is typical. friday i could be going to happy hour; doing homework; watching a movie; going out to dinner; ordering in; making cupcakes; heading out for a weekend adventure...who knows?</t>
  </si>
  <si>
    <t>i have a hard time relaxing.  i have a lot of energy and it's hard to keep it contained.  it would be most efficient to take that energy and exercise.  when i cook; i sing along to the radio but only when i think no one could possibly hear me.  i don't like admitting when i'm wrong. i will eventually do it but you have to twist my arm or pinch me. super stubborn ;)  i'm bad at remembering birthdays.  i have many private things im willing to admit because we are all human and if someone can't accept you for everything you are then screw 'em.  i want to be with someone who will love my faults too.</t>
  </si>
  <si>
    <t>you're feeling ballsy because i'm a firecracker.  ****  don't message me if...  my lame friend told me that "curvy" means big.  as in not fat but thick.  i'm super tiny but i have nice boobs and a great ass.  if you think curvy means something else; dont bother.</t>
  </si>
  <si>
    <t>english (fluently)/tagalog (poorly)/spanish (poorly)</t>
  </si>
  <si>
    <t>i am a positive; happy energetic person.</t>
  </si>
  <si>
    <t>i am living each day to the fullest. i have a full time job with a major corporation that i love. i teach group exercise and do personal training on the side. i have been in the health and fitness industry for three decades. i love to be active; i enjoy stand up paddle in the bay; moutain bike tam; hike ring mountain; swim alcatraz; and yoga on my dock. i would love to meet someone with lots of energy!</t>
  </si>
  <si>
    <t>enjoying life and laughing! i am also good at cycling; yoga; teaching zumba; dancing; entertaining; planning; encouraging; coaching; parenting and being positive. i am also good at mosaics and finding sea glass.</t>
  </si>
  <si>
    <t>my smile or my blue eyes.</t>
  </si>
  <si>
    <t>i enjoy all of the above.</t>
  </si>
  <si>
    <t>friends; family; health; laugh; smile; exercise; positive attitude</t>
  </si>
  <si>
    <t>travel; vacation; new business ideas; where i live; the things i am grateful for.</t>
  </si>
  <si>
    <t>meeting up with friends after a mountain bike ride; hike and/or spending time with my 14 year old daughter.</t>
  </si>
  <si>
    <t>tbd..................</t>
  </si>
  <si>
    <t>you have a lot of energy and good humor.</t>
  </si>
  <si>
    <t>larkspur</t>
  </si>
  <si>
    <t>i would like to think i am a balance of this and that. tech geek and outdoors man. walking the fine line of brutally honest and sarcastic #$$. i realized a while ago that we get out what we put into this life; i have not looked back. taking every experience as a learning experience being reflective; changing what i can and having those hard conversations is pretty much how i live.. i aspire to spend as much time out of the city as i do in it. working everyday on the work life balance; i can be some what of a workaholic..    my life's passion is all things outdoors; whether riding; hiking; boarding; floating or building in the outdoors; it brings me great joy. i blame my parents for buying a ranch when i was young and getting us out our comfort zones early. i know no boundaries..  yes; i am an outdoor freak but i love being in the thick of things also. love going to see live music and being a jr foodie in the bay..  i wish i could fit all my hobbies into my work life; or get paid for all my hobbies and i will have created my perfect career but since that is not happening right now.  i am an it for a kick ass design firm and have been a paid tech geek for almost 15years now. i work very hard and play just as hard.    i am currently juggling; a volleyball league in sf; cross fit 3 days a week and riding/running 3 days a week. i say this because my lifestyle is fairly active; if you cannot keep up or fitness; healthy living is not your thing; it probably will not work.    so why am i here? my passions and career leave me with little time to play the old game of bouncing in and out of bars and clubs(even if it did i prefer being at the ranch/our listening to music). with that said i enjoy my life and am having fun living it; i just don't have a ton of time to do it the old way.    what i am looking for on okcupid? a friend; activity partner; no really an activity partner. if you salsa lets do it; if you love to hike and explore the wilderness lets go. you love to kayak and mountain bike; my truck is always loaded and ready for an adventure; a wing woman; a good time; who knows a little stimulation goes a long way.. a little sass and a lot of class. a dive bar or a black tie event; sitting by the camp fire or or by a fire in the lodge drinking whiskey.  then again there is the other side that wants a partner a strong mental connection; someone who brings the best out in me. a woman who is assertive and independent but knows how to let a man be the man. or at the least challenges me..    with all that said; my pet peeve is communication. i love to communicate and even though it sounds dumb there are a lot of people who do not communicate effectively! so lets communicate.. i am a firm believer that if we are open and honest about the experiences in our life people tend to reciprocate that; it makes for great conversation and deeper relationships...</t>
  </si>
  <si>
    <t>breaking all the rules and never being mediocre?  working my ass off building a business while running a team.  trying to figure out why behavior change is so hard..  trying to spend more time on my mountain bike; or just in nature period.  being reflective; learning from every situation.  being an awesome dad and creating a better future for my girls..  &lt;a class="ilink" href= "/interests?i=being+positive+and+trying+not+to+sweat+the+small+things.."&gt; being positive and trying not to sweat the small things..&lt;/a&gt;</t>
  </si>
  <si>
    <t>whatever i put my mind too..  cultivating relationships..  communicating-  &lt;strong&gt;reading people and body language!&lt;/strong&gt;  finding the silver lining in life and exploiting it..  bringing people together...  reaching my goals and setting new ones..  keeping positive company around me at all times..  training my dogs!  being dad.  getting all six of my calenders to sync on all 4 of my devices..  hunting</t>
  </si>
  <si>
    <t>my devilish grin...;)  or my hair and my smile..  you tell me?</t>
  </si>
  <si>
    <t>books: right know the compound effect by darren hardy and  the lean startup by eric ries    shows: tv is so over rated but i get stuck sometimes..    how to make it in america; boardwalk empire; soa; walking dead  movies: i love great movies..    hmm- red dawn; notebook; cruel intentions; count of monte cristo; love jones; 3 brothers; city of god; lord of the rings trilogy;shawshank redemption;pulp fiction; fight club; belly; hannah; boondock saints;lucky#slevin; hitchhikers guide to the galaxy(the book was better)..  music: there is a song for every emotion you could ever feel in life..  u2; aerosmith- black keys- amp fiddler- res- stp- kid rock- drake- kid cudi- wale- bob marley- or any marley- tego calderon; los rakas  etta james- bb king- billie holiday- johnny guitar watson-nina simone- keiko matsui - con funk shun- anything soulful.. or that has bass(not the fish)- drum and bass- dub step; funky house  food: see above  whiskey and great beer- no seriously great beer and great whiskey! (these are food)  chingali; anything wild; homemade sausage; venison;  sashimi; japanese; cuban; italian; filipino; anything out the ordinary...  i love all food and will most anything once..</t>
  </si>
  <si>
    <t>air-trees-food- water- whiskey/scotch/rye  family- friends- loved ones  computer- my samsung note(new love)- gps- great conversation  dog.  i know it is not six; sue me!</t>
  </si>
  <si>
    <t>the next boys trip!  2 weeks in alaska...  how to incorporate a new adventure before my next project..  how to fight the good fight...  i wonder if the bob marley bar is still in kuala lumpur? great nights..  how twisted this world is and how to help my daughters navigate through it.</t>
  </si>
  <si>
    <t>snuggled on the couch with my girls;watching nat geo or a disney flick.  painting the town red literally; god i love that color..(as long as clubs are not involved)  sometimes camping or with friends..  doing maintenance on my toys!  maybe cooking and entertaining; seems i have a knack for that..  maybe headed to the ranch/snowboarding/wake boarding/listening to blues/jumping on the bed/jumping off a cliff/ researching the ?/beats me; i hate routines..</t>
  </si>
  <si>
    <t>i tend to like my dogs more than i like people...  they accept me un-conditionally; its kind of cool like that...  there are two sides to every coin..</t>
  </si>
  <si>
    <t>you read my whole profile.  you love new adventures.  if you have howled at the moon.  your open minded and live it.  you can shoot a sub moa group at 100 yds. just lost you didn't i?  if we are over 50% enemies; lets talk about it.  your not scared to say hello.  you understand life is not promised and look to enjoy every day you have!  if you think communicating is sexy..</t>
  </si>
  <si>
    <t>black/pacific islander</t>
  </si>
  <si>
    <t>i like making things; exploring places; meeting people; and learning things. i'll get around to going to burning man one of these years. in college i majored in computer science; minored in engineering; and tried to do as many interesting things as i could outside of classes - exploring the tunnels under campus; finding my way around a milling machine; throwing parties; getting up at five in the morning to push a girl in a carbon fiber cocoon down a hill (long story); going to the occasional concert; teaching classes; and otherwise being up to no good.</t>
  </si>
  <si>
    <t>i graduated in may; and am now working at a big tech company in the south bay and some projects on my own. mountain view is ok; but it's not san francisco - i intend to move up there within a year or two.</t>
  </si>
  <si>
    <t>i love building things - starting with a bunch of parts; scrap metal; or a blank computer screen (or all of the above!) and producing something interesting.    the current project is a laser show system; where i'm designing and putting together all the hardware (small; precise bits of glass and metal; control circuit boards) and software (embedded systems stuff). it looks fucking awesome.</t>
  </si>
  <si>
    <t>here are a few off the top of my head...    &lt;strong&gt;books:&lt;/strong&gt;  anything by terry pratchett. godel; escher; bach. the hitchhiker's guide to the galaxy; the soul of a new machine; the cuckoo's egg; lolita; 1984; the satanic verses; pihkal...  &lt;strong&gt;movies:&lt;/strong&gt;  american beauty; blade runner; children of men; pulp fiction; the matrix; the princess bride; 2001; my neighbor totoro...  &lt;strong&gt;tv:&lt;/strong&gt;  top gear. other than that i don't really watch tv.  &lt;strong&gt;music:&lt;/strong&gt;  symphony x; armin van buuren; infected mushroom; rush; itp; pendulum (particularly hold your colour); nightwish; opeth; pink floyd; boards of canada; peter gabriel; the prodigy; kruder &amp;amp; dorfmeister...</t>
  </si>
  <si>
    <t>okcupid's questions thing says i'm "more drug-friendly" than average; and while this is probably true; it's not my most relevant characteristic. i've been increasingly getting into kink - mostly dominant; sometimes vanilla; very rarely subby.</t>
  </si>
  <si>
    <t>i'm from germany currently visiting sf and looking for someone to show/tell me more about the city and what's fun to do here. also it would't be great to make some friends since i don't really know anyone here. when i travel i like to stay for at least a few weeks to get the feeling of actually living in that city. i don't do much of the touristy stuff and prefer to stay on people's couches or hostels just to get interesting people to know.</t>
  </si>
  <si>
    <t>i'm a web+ios developer and entrepreneur creating high-profile social web applications. also i'm running around the city with my camera taking photos whenever i can.</t>
  </si>
  <si>
    <t>being dedicated to whatever i'm doing.</t>
  </si>
  <si>
    <t>my accent ;)</t>
  </si>
  <si>
    <t>hmm.. fav movie is probably the matrix. but in general movies with a nice twist. love italien; asien and greek food the most; but appreciate a lot of good dishes.</t>
  </si>
  <si>
    <t>my iphone; passport; warm food; a lovely place to call home (even when not being there much); long-term friends (like from primary school); flexible work hours :)</t>
  </si>
  <si>
    <t>which place to visit next.</t>
  </si>
  <si>
    <t>when back home probably enjoying some whisky at a friends place and going out afterwards. also enjoy some relaxed night at home watching a movie or going to the movies with good friends. also love a nice random walk around the city to discover new interesting areas.</t>
  </si>
  <si>
    <t>you can easily be yourself towards someone you don't know well.</t>
  </si>
  <si>
    <t>english (fluently)/german (fluently)</t>
  </si>
  <si>
    <t>i have to admit that i feel a bit odd trying to summarize myself by typing into a box; so if you want to get to know me feel free to send me a message.    i am young but i don't believe that our souls follow the age of our body; so; i guess you could call me an old soul. i am an artist and my career is one of my greatest passions.</t>
  </si>
  <si>
    <t>i grew up in portland; or. i've lived in arizona and new york and now san francisco.    i'm pretty good at life. i get along with people; have a couple degrees; and have a good career. i really like my job; and i'm excited to see where my career can go from here.    i have pretty normal interests. the top one being travel. i am never as satisfied with life as i am when i'm in a new place.    other interests inlude: cooking; hiking and camping; baseball (been a giants fan since birth); spending time with my family and close friends; spending time by myself; trying new restaurants and foods (i'll try any food at least once); thinking; awesome movies; interesting conversation.    drinks of choice:  single malt scotch; oregon pinot; and west coast ipas</t>
  </si>
  <si>
    <t>living it.</t>
  </si>
  <si>
    <t>figuring people out. being honest. being chivalrous.    and cooking.    and also pretty much everything.</t>
  </si>
  <si>
    <t>nothing. because i'm a ninja; and they didn't even notice i was there.</t>
  </si>
  <si>
    <t>my favorite books are blood meridian and siddhartha. both cormac mccarthy and herman hesse have blown me away with their work.    there are simply way too many movies i like to list them. a few i love are the proposition (which sounds like a rom-com; but is actually an awesome australian western); there will be blood; american beauty; the j.j. abrams star trek movie; the kingdom; and body of lies. i could go on and on though.    lately i've been listening to neon indian; washed out; m83; and austra. and especially polica! if you haven't heard them; check them out.    food: yes; please.</t>
  </si>
  <si>
    <t>how to make life better.    what the world/society/technology will be like 1;000 years from now.</t>
  </si>
  <si>
    <t>maybe out drinking until all hours or maybe at home cooking an awesome meal and watching a movie. it just depends how i feel.</t>
  </si>
  <si>
    <t>you are inquisitive. you know what you want out of life. you think honesty is super important. you are good at both sides of a conversation (meaning you can speak intelligently; and listen intently).</t>
  </si>
  <si>
    <t>i am extremely adventurous; i like to travel and enjoy life; i appreciate the best things life has to offer; i am very positive person so please no negativity; i like to dance and party but very responsible with my priorities; spontaneous is always a plus; i am a very confident person and outgoing; the reason i am here is i enjoy meeting people and maybe we can be friends and hang out.</t>
  </si>
  <si>
    <t>simply enjoying life. i enjoy mixing business with pleasure.</t>
  </si>
  <si>
    <t>being friends.</t>
  </si>
  <si>
    <t>is my positive energy; and i am always smiling :)</t>
  </si>
  <si>
    <t>the secret is an amazing book &amp;amp; movie; i like action &amp;amp; comedy; i love to dance to hip hop but i enjoy pretty much all music; and ofcourse last but not least good food. ( specially dessert )</t>
  </si>
  <si>
    <t>1. my bed  2.my bathroom  3. my kitchen  4. my car  5. my motorcycle  6. my phone</t>
  </si>
  <si>
    <t>always excited to have a good time.</t>
  </si>
  <si>
    <t>your a down to earth person and would like to meet someone you can be friends with 4 life ;)</t>
  </si>
  <si>
    <t>english/other</t>
  </si>
  <si>
    <t>a bit of a tech geek; sports nut; and live music addict. i spend as much time as i can outdoors and have picked up a few new hobbbies as a result of living in the bay - surfing; kayaking; etc.</t>
  </si>
  <si>
    <t>working at my dream job (tech investing) and enjoying every moment i can outside of the office.</t>
  </si>
  <si>
    <t>i have a bit of a crooked smile</t>
  </si>
  <si>
    <t>favorite book - richard branson's autobiography.    movie - remember the titans - i'm a sucker for cheesy sports movies.    music - all types - i typically see 20+ shows a year. if i had to pick it would be a lot of indie music like the national; local natives etc.</t>
  </si>
  <si>
    <t>technology; whatever is on my plate at work; traveling; how i can pack as many activities into my weekend as possible.</t>
  </si>
  <si>
    <t>the only thing typical about a friday revolves around the people i'm with.</t>
  </si>
  <si>
    <t>right now lifes hard; nothing but bad things seem to happen. all im doin is working to;hard so i can save $.an get a car; then i plan on going to school for criminal justice</t>
  </si>
  <si>
    <t>im really good at my job; im a manager at jack in the box an im the fastest jack in town; lol</t>
  </si>
  <si>
    <t>ive been told that my eyes are so pretty bright blue; an i got a fat asss</t>
  </si>
  <si>
    <t>im such a loner...so i dnt do much besides work an play games on my phone...hella lame;; but i do love music; i play the bass guitar; so i like everything...</t>
  </si>
  <si>
    <t>i think alot about wat i gata do next to suceed with my life goal. ya</t>
  </si>
  <si>
    <t>doing nothing;; or workin</t>
  </si>
  <si>
    <t>desperately</t>
  </si>
  <si>
    <t>two parts bourbon; one part sass; one part magellan; a splash of irony; and a full humor twist.</t>
  </si>
  <si>
    <t>constantly figuring out what happens if i ________ .</t>
  </si>
  <si>
    <t>telling you which way is north; being foul-mouthed; paying attention; and remembering everything.</t>
  </si>
  <si>
    <t>i enjoy being drawn upon.</t>
  </si>
  <si>
    <t>previously refused to answer this section as i think it's dumb.    but; as i've been told; that's an alienating reader experience. henceforth:    i read a lot: theory; classics; beats; poesy; autobiographies; etc.    i don't watch television. at all.    films: horror joints; spike lee joints; wes anderson joints; anything having to do with the apocalypse; exposs on ridiculous figures in history or serial killers/mass murderers; etc.    sounds: let's dance! whatever. the weirder; the better.    food: i'm not picky. i eat a sickening amount of kale and sushi.</t>
  </si>
  <si>
    <t>this hypothetical question is idiotic.</t>
  </si>
  <si>
    <t>why am i still here?</t>
  </si>
  <si>
    <t>wandering aimlessly. though to be fair; that's more of a life philosophy than a typical friday.</t>
  </si>
  <si>
    <t>i will play with your emotions; stroke your ego; and tug at your heart strings until you stop buying me drinks.    this may or may not be accurate. it only applies to those who let it.</t>
  </si>
  <si>
    <t>english/french (okay)/spanish (okay)/greek (poorly)</t>
  </si>
  <si>
    <t>i do a lot of things. i ride my bike; i sew clothes; i weld; i knit; i light things on fire; i bake cookies; i dance around all night until after sunrise; then play card games. i have a strange liking for cranes (the construction kind) and machines. i prefer sunrise to sunset; even though i like to sleep in. i don't have a favorite color; because they all have their moments.    i really like physics and chemistry; but i'm not as good at them as i would like. anatomy is always a favorite interest; i like to explore different ways of looking at things. do you ever look out at the city and try to see it as though you've never seen it before? that mix of confusing and intriguing? i go in for that.    i am a force of nature; crafty; and interested</t>
  </si>
  <si>
    <t>carving a path. like a glacier. it'll take a while; but it'll be awesome.</t>
  </si>
  <si>
    <t>i'm really good at working very intensely for a long time... and conversely; excellent at procrastination and lazing about. i am also good at paying attention when i'm with people. and i'm great at kissing.</t>
  </si>
  <si>
    <t>i have a great ass. just sayin.</t>
  </si>
  <si>
    <t>i like select comic books- neil gaiman's sandman; warren ellis's transmetropolitan; fables. i also read actual books- anything by neil gaiman; william gibson; octavia butler; stephan j gould. i get girly and read barbara kingsolver. i like well written books of most genre.  i don't see many movies; but i love serenity (and firefly); i did like the dark knight; pan's labyrinth; mirror mask; kung fu hustle... most kung fu movies; especially older jet li ones. spirited away and wall-e are my favorite animated movies.  i generally like music; though i don't have a big list for you. its rare i listen to music i seriously don't like.</t>
  </si>
  <si>
    <t>1. a bike.  2. the ability to make things  3. change  4. scrap metal  5. coffee  6. a sewing machine</t>
  </si>
  <si>
    <t>in college i had a brilliant professor. i can still see her leaning into the class; imploring us to always be waking up to the thousands of nuances and moments that we so often sleep through. it was a while ago; but i remember it all the time.  also; i have a long standing thing for chaos; evolution and general systems theory. weee!</t>
  </si>
  <si>
    <t>maybe working on a project (i have an addiction to ridiculous projects); going out to bounce around in front of a large sound system; maybe lighting something on fire; off playing with friends... sometimes a combination of those things. or in with a movie/book and whiskey/beer.</t>
  </si>
  <si>
    <t>despite being an alpha female most of the time; i don't really want to tell you what to do.</t>
  </si>
  <si>
    <t>you should message me. tell me your favorite candy. tell me your favorite piece of clothing. ask me how my day was. ask me if i want to get a drink sometime. it's not so hard. ;)</t>
  </si>
  <si>
    <t xml:space="preserve">enjoying life in sf!   </t>
  </si>
  <si>
    <t>working in marketing and having lots of fun.</t>
  </si>
  <si>
    <t>i'm a pastry chef; currently taking time off 2 go back 2 school. i have one son who is in college. i love the beach; movies; music; concerts; and would love 2 travel someday.</t>
  </si>
  <si>
    <t>going back 2 school.</t>
  </si>
  <si>
    <t>love the movies (romance; drama; comedy; action); love music (usually alternative; pop; classic rock; try 2 avoid country); not a big book person.</t>
  </si>
  <si>
    <t>traveling overseas. it's always been a dream 2 visit italy; greece; ireland; london; paris and several other locations in europe!</t>
  </si>
  <si>
    <t>can not tell its private!</t>
  </si>
  <si>
    <t>like or can relate 2 me on any level.</t>
  </si>
  <si>
    <t>has a kid but doesn't want more</t>
  </si>
  <si>
    <t>space camp</t>
  </si>
  <si>
    <t>by the 26 years old 6 foot 1 wife blue eyes i don't have a car i ride a motorcycle i have to german shepherds that are my babies i'm a tradesman i can fix or build anything i'm a full jeweler i've apprenticed over 5 years i am 100 percent un materialistic i am alpha in the real world switch in the bedroom.</t>
  </si>
  <si>
    <t>&lt;p&gt;~6'; &lt;a class="ilink" href="/interests?i=auburn"&gt;auburn&lt;/a&gt; hair; freckly and all that.&lt;/p&gt; &lt;p&gt;~i was a teacher; now i'm a &lt;a class="ilink" href= "/interests?i=cupcake"&gt;cupcake&lt;/a&gt; &lt;a class="ilink" href= "/interests?i=entrepreneur"&gt;entrepreneur&lt;/a&gt;!!&lt;/p&gt; &lt;p&gt;~i listen to almost all types of &lt;a class="ilink" href= "/interests?i=music"&gt;music&lt;/a&gt;; my cd collection can be described in one word: schizophrenic. but; my favorites are &lt;a class="ilink" href="/interests?i=cake"&gt;cake&lt;/a&gt;; &lt;a class="ilink" href= "/interests?i=bnl"&gt;bnl&lt;/a&gt;; amy winehouse; social distortion; etc.&lt;/p&gt; &lt;p&gt;~i like my men manly! broad shoulders are a total weakness for me.&lt;/p&gt;     i am spastic; perfect; and sarcastic</t>
  </si>
  <si>
    <t>baking cupcakes; bringing my dog to the dog park/snuggling my dog; and grocery shopping? please; help.</t>
  </si>
  <si>
    <t>baking cupcakes. and no; that's not a metaphor. although; now that i think about it...i'm good at &lt;i&gt;baking cupcakes&lt;/i&gt; too.</t>
  </si>
  <si>
    <t>that i'm towering over them; that i'm offering them cupcakes; or that i'm talking about my business.</t>
  </si>
  <si>
    <t>(a)she's come undone; wally lamb. i most enjoy fluffy novels; but i just adored stiff: the curious lives of human cadavers; by mary roach. i especially loved reading the chapter on plane crashes on my flight home from hawaii! &lt;p&gt;(b)secretary. that was like porn for me! okay; but everyone could probably tell that by my test results; yah? and...house of yes. 'cause it's the most awesome movie ever.&lt;/p&gt; &lt;p&gt;(c)bnl; cake; etta james; no doubt; holiday music(its a weakness); 80's one-hit wonders.&lt;/p&gt; &lt;p&gt;(d) always changing. really; i adore ice cream. but i also love sushi; steak; burritos; spinach...i could go on and on.&lt;/p&gt;</t>
  </si>
  <si>
    <t>books; the internet; fabulous shoes; music; fun socks; warm blankets</t>
  </si>
  <si>
    <t>my new dog; charlie. he's such a sweet pup - i can't wait to see him grow up!!!</t>
  </si>
  <si>
    <t>baking cupcakes? at a party? going out to get my ghetto on with friends in san jo? deciding i want sushi for dinner at 10 pm? who knows?! my fridays are up for grabs; people; that's why i'm here!</t>
  </si>
  <si>
    <t>i look at your height and pictures before i read the rest of your profile.</t>
  </si>
  <si>
    <t>...you love tall sarcastic pink-haired women. &lt;p&gt;...you're bored.&lt;/p&gt; &lt;p&gt;...we have a match percentage over 75%&lt;/p&gt; &lt;p&gt;...you're taller than me; cute; and live within 20 miles of san francisco.    however; you should not message me if:&lt;/p&gt; &lt;p&gt;...you haven't answered any questions; taken any tests; *or* posted any pictures.&lt;/p&gt; &lt;p&gt;...we have a lower than 60% match(yes; i trust okc that much!)&lt;/p&gt; &lt;p&gt;...you're 5'8" or under (i know; hate me; curse me all you want.)&lt;/p&gt; &lt;p&gt;...you do any sort of drugs(other than alcohol or mj) on a regular basis(daily?).&lt;/p&gt; &lt;p&gt;...you are either classic marina style or super stinky hippy style. not my thing!&lt;/p&gt;</t>
  </si>
  <si>
    <t>hello there; i'm down to earth; nice; passionate; i like everything that involves fun; hanging out with my fiends; going out to san fran every weekend; love to travel and discover new places; going to the movies and like all kinds of music especially dance and hip hop. i'm pretty comfortable with my life right now; i have a pretty good job with caltrain and enjoy working there. i'm looking for someone who shares the same interests to hang out and get to know each other better and see where it will take us; i'm open to anything. so this is it; if you wanna know anything more just ask ..</t>
  </si>
  <si>
    <t>enjoying my life and having great time</t>
  </si>
  <si>
    <t>numbers :)</t>
  </si>
  <si>
    <t>so many books my favorite is "the thousand and one night". my favorite movies are: resident evil; underworld; mission impossible; notting hill. shows: justified; burn notice; friends; seinfield; familly guy.... and love all kinds of music especially the one that gets me moving haha.</t>
  </si>
  <si>
    <t>smart phone; my pc; good music; my car; friends.</t>
  </si>
  <si>
    <t>hanging out i san fran</t>
  </si>
  <si>
    <t>like to have fun; dance and open minded</t>
  </si>
  <si>
    <t>english (fluently)/french (fluently)</t>
  </si>
  <si>
    <t>black/hispanic/latin/white</t>
  </si>
  <si>
    <t>its so hard to talk about myself    first of all i am a very proud mom to 1 amazing little boy. he is my life;    so i need someone who will honor and understand that my kid will always be my #1 priority.    friends describe me as loyal; sweet; caring and loving.  i have always been raised to take care of others above yourself.  i am an extrovert and love being around people and meeting new people.  i love to try new things and go to new places. i look for someone who  can treat me with love and respect. i would like to find someone who is  real and can be themselves.  i value laughter and honesty. i believe a successful relationship is  based on communication    if you want to know more feel free to ask :)</t>
  </si>
  <si>
    <t>taking care of my son and trying to provide the best that i can for him.</t>
  </si>
  <si>
    <t>being a good mom; at my work;</t>
  </si>
  <si>
    <t>my eyes and my smile....</t>
  </si>
  <si>
    <t>books .. left behind series;  movies: blind side; ps i love you;  music ; all kind of music  food: brazilian and italian</t>
  </si>
  <si>
    <t>my son; my friends; my phone; coca cola; my computer</t>
  </si>
  <si>
    <t>my future... and sometimes try not to think about anything..</t>
  </si>
  <si>
    <t>either with friends at a local bar or having fun someplace else or at the movies with my son</t>
  </si>
  <si>
    <t>i ll come back later lol</t>
  </si>
  <si>
    <t>if you think that we are a good fit and you are not just looking for casual sex ;)</t>
  </si>
  <si>
    <t>christianity and somewhat serious about it</t>
  </si>
  <si>
    <t>english (fluently)/portuguese (fluently)/spanish (okay)</t>
  </si>
  <si>
    <t>i am red-haired; left-handed; and culturally east coast. i'm drawn to folks who are warm; bold; nerdy; and stylish at the same time.</t>
  </si>
  <si>
    <t>i'm an academic physician at ucsf; caring for the sick while at the same time trying to discover the fundamentals of human behavior; seriously. this year be a banner one - hopefully my findings will hit the airwaves in the next few months. oddly enough; i've been getting more media attention for my bay to breakers costume 2 years ago - it was featured in sf weekly as a half page spread then and just a few weeks ago it cropped up again in the huffington post with the title "greatest bay to breakers costumes of all time".</t>
  </si>
  <si>
    <t>dreaming big; finding the joy of simple twists; and applying them to grander ventures - my b2b costume was just a few strips of duct tape and the findings i'm hoping that are going to change the world are based off of a silly accounting of often overlooked demographics in patient databases.</t>
  </si>
  <si>
    <t>people randomly come up to me saying you look just like buddy holly; elvis costello; or young anthony rapp.</t>
  </si>
  <si>
    <t>in terms of music; right now i've got on repeat breakbot; baby i'm yours; as well as toro y moi's latest album; kate bush's cloud busting; and of course king's of convenience's i'd rather dance with you!    crime and punishment; brothers karamazov; the count of monte cristo; and surely you're joking mr. feynman continue to be among my tops.    on tv; right now it's game of thrones; prior to that louie.    with regards to food; i have a list of my favorite places as well as least favorite places (equally as instructive). i am quick to share this; but only with folks i meet in person.</t>
  </si>
  <si>
    <t>1. my glasses; the thicker the better.  2. my iphone and portable wireless speakers - spontaneous dance parties are known to occur.  3. a really good pair of shoes and socks with artful attitude.  4. my filson mackinaw is like wearing an indestructable blanket.  5 &amp;amp; 6. my friends and my parents - i know; sappy; but true.</t>
  </si>
  <si>
    <t>how to contribute in a truly meaningful and important way - it's why i do what i do.</t>
  </si>
  <si>
    <t>usually low key; but always up for the offbeat (like berlin style ping pong) or organizing a gathering of friends and watching us take control on the dance floor; bowling alley; karaoke lounge; or at some local watering hole (my favorite tends to be suppenkuche; right now; for this sorta thing).</t>
  </si>
  <si>
    <t>my calves are the envy of professional body builders.</t>
  </si>
  <si>
    <t>you love to boogie; are extremely spirited; and revel in being intelligent; poised; and artistic all at the same time.    also; if going to sea ranch and staying in condominium 1 sounds like an awesome weekend trip (look it up).</t>
  </si>
  <si>
    <t>sometimes; i wish i lived closer to the growing source of such tropical goodnesses as coffee and bananas. it may go without saying that i also wish chocolate grew on the local trees; and that all the farmers earned a livable wage under generous working conditions.  as for myself; i greet most days with one mrs. fluffypants buzzing in my face. lest that sound racy; be aware that mrs. fluffypants is my bumble bee pillow pet; so-named by my young niece and nephew. mrs. fluffypants is a good listener. i also have a roommate who inspires me to keep travelling and following my bliss; whenever i figure out what that is. i feel good about making her laugh at me when i wear my orange-purple-green-pink-blue combo outfits with ridiculous slippers or teletubby-style footie pajamas with a fuzzy cat-ears hat. a girl can't hold back when she holds such a gift of color as that.  this girl is also blessed with amazing friends and family; which; though small in absolute numbers; is mighty in the forces of compassion and loyalty. where i lack in ferocity and backbone; they each pick up something ossified and fill in a vertebrae for me. how "oss"-some is that?</t>
  </si>
  <si>
    <t>i am trying to find the best hammock in the sun; preferably near orange trees sung to by larks. but truly; i'm just trying to figure out how to live; work; and find joy at the same time. i'm learning to balance. my heart work is with seniors and disabled adults. i currently volunteer for a hospice agency; and i love it.</t>
  </si>
  <si>
    <t>regulating the room temperature  seeing the positive without tapping pollyanna  appreciating the orange in anything  photography  athletics  empathizing</t>
  </si>
  <si>
    <t>is it okay to admit that my sneakers are usually the most noticeable thing about me? i've got a pair of sneakers to match anything; and i can go hiking in any of said sneakers; they are so comfortable and practical. it's all about coordinating color with practicality.</t>
  </si>
  <si>
    <t>books: eclectically all over the place - women and queer studies; travel; historical fiction; memoirs; novels with catchy titles  movies: harold and maude  shows: arrested development; grey's anatomy; six feet under; monk; buffy the vampire slayer</t>
  </si>
  <si>
    <t>i can do without these things; and someday i probably will; but these things i really appreciate:  my safety net  my security blanket  good; practical walking shoes  a place to lay my head down  a place to put my feet up  a place called home</t>
  </si>
  <si>
    <t>how to leave less of an impact behind me. i think about space; in the world and in my mind; and i'm almost always aware of how much of it i take up.</t>
  </si>
  <si>
    <t>plotting how to raise elephants to run this country. or i am curled up with a book; or catching up on jon stewart. when i go out with friends; it's for drinks and a meal; but not much of a party girl.</t>
  </si>
  <si>
    <t>one time i went to a modest mouse concert with a friend. imagine my surprise when i got there and realized i'd mistaken modest mouse for cat power.</t>
  </si>
  <si>
    <t>you should message me if you are curious and generous with yourself. i hope to hear from you if you are open-minded; warm; kind; and maybe even self-described strange. harmless surprises are fantastic.</t>
  </si>
  <si>
    <t>i guess i would say i'm an enigma; even though that's probably not true. i try to be a nice guy. i am loyal to my friends and family. maybe that loyalty blinds me; but i would never give up those relationships that i've spent my entire life building. i can change my mind about things; someone just has to provide the information that will make me want to change. i don't think that i'm a jerk; but sometimes i worry. i worry that i annoy and bother people. maybe it's just me; maybe not. i am very passionate. i try to live my life loving things. that usually pertains to the cinema. but i will try to extend it to as many areas of my life without spreading myself thin.    i love the theater. the movieplex or the stage. i'm a big big film guy. i watch quite a few movies a year. i guess i just like art. i like to think that i'm a good guy. people tend to think of me as the guy they like; but don't remember why. probably because they can't remember if i've ever pissed them off. people; for the most part; just seem to have no problem with me. i'm just a person. i'm not perfect. i attempt to better myself. i go to the gym. i try to broaden my horizons. i expand my knowledge. i want to be a better man. if i just wake up everyday a better person than i was the day before; maybe i won't be too bad a guy. i don't know what else there is to say. i'm sure if i was asked; i would have no problem answering. i guess i'm kind of bad at writing this. i might be easier to describe in conversation?</t>
  </si>
  <si>
    <t>i really love film and would want to do that for the rest of my life. been trying to do the school thing. but really focusing on work right now. just getting paid. i have steps laid out in front of me; i just have no idea how to navigate them. my goal is elusive. but i think i've got what it takes and know what to do now to get there.</t>
  </si>
  <si>
    <t>being able to conceptualize things beyond the literal translation or common viewpoint. i'm also a lot stronger on average than other people?</t>
  </si>
  <si>
    <t>people tend to think that i'm a big scary guy or something. then i come off as awkward and quiet. then i come off as loud and a jerk. then i come off as sweet and compassionate. i'm not. i am all those things at once; not some random setting on a spinning dial. people can think what they want.</t>
  </si>
  <si>
    <t>favorite book is probably the ultimate hitchhiker's guide to the galaxy. or possibly richard matheson compendiums. i try to keep reading as much as i can. starting to read good omens. my favorite movie is always a rotating cycle because i watch too many for my own good. recently watched catch me if you can again. i have come to believe that i have collectively given leonardo dicaprio; tom hanks; and steven spielberg a raw deal. the film is fantastic and has small roles for some fantastic actresses. elizabeth banks; jennifer garner; and amy adams blow my mind. i used to think that spielberg was a hack; but lately i've only seen work from him that i've thoroughly enjoyed. maybe i need to watch more of leonardo's library to get a better feel for his acting. tom hanks will have to put up with my unfair take on his acting until i can get around to seeing more of him.    i love all sorts of food; but i tend to label spaghetti as my favorite. i could list a whole bunch of artists that everybody has heard of... or i could just say i have a wide listening selection. my music taste is not very limited. if someone tells me about it; i will probably have a listen. last album i listened to was three cheers for sweet revenge by my chemical romance. one of my all-time favorite themed albums. it gets the creepy haunted house vibe down pat in its tunes. a good listen for a straight through good record.</t>
  </si>
  <si>
    <t>a notebook to write in. somebody to talk to. one movie. a place to rest my head. a shady place. a book.</t>
  </si>
  <si>
    <t>who i am and what my place in the rest of the world is. usually; i'm thinking thousands of things simultaneously; but that seems to be the theme.</t>
  </si>
  <si>
    <t>i am probably with friends. could be staying at home. watching a movie could be very likely happening either way.</t>
  </si>
  <si>
    <t>i can be sitting around with friends or by myself. i just get this creeping feeling like something is moving up my spine. i am filled with a profound sense of worry or dread. i can't explain this feeling; but it stops me dead in my tracks. you know; a completely normal thing.</t>
  </si>
  <si>
    <t>... no ifs. why not just message me? what do either of us have to lose? i am more than my poor excuse for a profile. i can't possibly describe the real me. if i visited your profile; i was being polite if i didn't message you. i thought that you didn't think we were a match. if i was incorrect; please correct me.</t>
  </si>
  <si>
    <t>i would have to say i am secretly unique. unless you get to know me; it's probably hard to see that so obviously that doesn't bode well for this medium. you'll just have to take my word that i have chosen to be different and to carefully consider things for myself rather than what society dictates. personality-wise; i think alot and come off as quiet and brooding sometimes but i often have new and interesting insights into people (myself included) and situations. i also tend to be wary of people partly because of stereotypes of who i am but once people know me; i am quite interesting; warm and funny if i do say so myself.    i am original; insightful; and generous</t>
  </si>
  <si>
    <t>i usually work in the environmental field but am taking a break to help start a restaurant called old skool cafe that employs at-risk youth. currently; i teach our youth basic &lt;a class="ilink" href= "/interests?i=cooking"&gt;cooking&lt;/a&gt; skills and techniques and work on the menu and otherwise mentor our youth in whatever way i can.</t>
  </si>
  <si>
    <t>i call myself a food nerd since i love to &lt;a class="ilink" href= "/interests?i=cook"&gt;cook&lt;/a&gt;; especially for other people. i also love to try different &lt;a class="ilink" href= "/interests?i=restaurants"&gt;restaurants&lt;/a&gt; in san francisco beyond the typical american; mexican; italian; etc. and i have become a walking restaurant guide to many of my friends.    i'm also pretty good at listening and understanding people's thoughts and behavior. part of that is because my job is to foster beneficial environmental behavior and it requires me to understand how people perceive information and act on it. but even in my personal life; many people come to me for advice and to share their problems with me.</t>
  </si>
  <si>
    <t>i don't know. i don't think i'm all that remarkable until you get to know me; which can sometimes take a while. however; if people get me talking about certain topics they will find that i am a passionate person with some interesting thoughts.</t>
  </si>
  <si>
    <t>my list of favorite books are a bit more utilitarian than most but changed my paradigms.  - the bible  - moneyball - it's less a baseball book and more a look at human perception and critical thinking  - the tipping point - as i am essentially trying to start movements in my job and at old skool cafe; it has been instructive to learn what actually changes people's behaviors  - switch: how to change things when change is hard - a little more delving into the behavior elements of social change.    i like character-focused movies that make you think. the first 3 i can think of are good will hunting; the shawshank redemption and the fight club.    i have pretty eclectic taste in music. i like the stripped-down acoustic music of elliott smith; big phony; holly brook; death cab for cutie; jose gonzales and dar williams. and also a big fan of tupac for his style and his songs about the realities of the world. throw in a some goo goo dolls; simon &amp;amp; garfunkel; bone thugs and harmony and you have an interesting playlist.    i love food of all kinds. i guess partly since i haven't traveled much internationally; i live vicariously through eating and cooking foods from other parts of the world. a few of my favorites would be:  loaf of tartine sesame bread and a good cheese  pupusas from balompie cafe  a good spicy korean tofu soup with kimchi  taiwanese fried chicken</t>
  </si>
  <si>
    <t>how i can change the world particularly with regards to the environment and social justice. because of my involvement in old skool cafe; i have been thinking about how i can mentor some of our youth and help them change their community.    i also think a lot about food. probably too much actually. new ingredients and recipes to try; restaurants to go to; what is in season at the farmer's market. one guarantee is that you can always find a good meal with me.</t>
  </si>
  <si>
    <t>i currently live in the bayview district with other people involved in old skool cafe. there are definitely a lot of problems in the neighborhood but i am committed to loving and facilitating a change in the culture of this community.</t>
  </si>
  <si>
    <t>you're interested in living an interesting life in community</t>
  </si>
  <si>
    <t>english (fluently)/chinese (okay)</t>
  </si>
  <si>
    <t>after almost 10 years here; i'm wrapping up my much-enjoyed bay area days and moving back to europe. in my last 3 weeks; i want to meet new people and simply have fun.  i enjoy &lt;a class="ilink" href= "/interests?i=playing+the+guitar"&gt;playing the guitar&lt;/a&gt;; &lt;a class= "ilink" href="/interests?i=dancing"&gt;dancing&lt;/a&gt; and being out -- outdoors or exploring the city.    i am open-minded and friendly.</t>
  </si>
  <si>
    <t>just left my previous job a few weeks ago. now enjoying a short break before moving back to europe.</t>
  </si>
  <si>
    <t>making you smile.</t>
  </si>
  <si>
    <t>a good mood</t>
  </si>
  <si>
    <t>i'm a fan of the hitchhiker's guide to the galaxy (book); lock stock and two smoking barrels (movie). some of my favorite bands -- muse; dire straits; radiohead; the gossip.  i enjoy food of all sorts - from sushi; to thai; indian; french; mediterranean; ethiopian; mexican; or simply a good burger... if it's prepared well; i'll eat it.</t>
  </si>
  <si>
    <t>friends; great food; a good laugh; good music; my guitar (aka scarlett); spontaneity!</t>
  </si>
  <si>
    <t>- why chocolate tastes so good  - how to compose a song  - the answer to life; the universe and everything.</t>
  </si>
  <si>
    <t>out with friends; most likely at a bar/club/live music venue in the city.</t>
  </si>
  <si>
    <t>i served as a private in the army (it's true. and yeah; i do make bad jokes)</t>
  </si>
  <si>
    <t>you simply want to have a good time for a few days.</t>
  </si>
  <si>
    <t>i'm into physics; primarily. i sail on boats; i like music that's mean or sad. most things annoy me. i grew up in oklahoma. i like thunderstorms; whisky; coffee; built to spill; subtly offending people; driving; spitting; smoking; running; camping. i'm equivocally into game of thrones; enthusiastically into puppies and science projects and weirded out by okcupid.</t>
  </si>
  <si>
    <t>grudgingly toiling for a corporation which by some sleight of hand has instilled in me a sense of loyalty; camaraderie and general stick-with-it-ness that i can't seem to shake. otherwise it's mostly gtl.</t>
  </si>
  <si>
    <t>how to limit the open circuit voltage of photovoltaic arrays; give my dog more attention; learn about film; wear velvet; drink less; care more; call my mother every day; read novels; get out of debt; get into trouble. how to gamble; shoot guns; cook; read; swim more.</t>
  </si>
  <si>
    <t>you're thinking what i'm thinking</t>
  </si>
  <si>
    <t>allright; i absolutely hate these things; so i'm going to keep it short. my work keeps me pretty busy and my social life keeps me even busier; but i'm always willing to make time for someone new. i love getting out and trying something different. our group of friends does everything from watching roller derby matches to biking over the golden gate bridge to a random road trip to portland or la. i really believe in enjoying every precious moment i have; that isn't spent working.</t>
  </si>
  <si>
    <t>i"m a litigation assistant for a law firm in sf. it's not my life's passion by any means; but it's a decent career and one i'm happy i fell into. i'm also a perpetual student of everything; who seems to be on the 8-year plan. i was in the process of completing my upper-level math requirements and calculus almost proved to be the death of me. so; this semester to get my motivation for school back; i'm take frivolous classes that appeal to me: japanese; wine evaluation and basic drawing. it's my goal to finish school and find a better career path; but in the meantime; i'm trying to enjoy life; be spontaneous and experience as much as possible.</t>
  </si>
  <si>
    <t>filling out a profile on a dating site. oh wait; that's not what i'm good at. my bad. ;-)</t>
  </si>
  <si>
    <t>that i'm tall; and after that; probably my lips and eyes.</t>
  </si>
  <si>
    <t>1. my iphone (i know; but i'm a serious addict).  2. great friends (having an active social life is the key to my sanity.)  3. great food (there are few things better than a fantastic dinner out.)  4. my kitty (no; i'm not a crazy cat lady; he's just that awesome.)  5. karaoke! (who knew i'd love singing to drunken bar patrons so much?!?)  6. music. it's the soundtrack of my life. without it i'd be forced to listening to the screaming of the bart train and other people's banal conversations.</t>
  </si>
  <si>
    <t>hanging with friends at our dive bar doing some awesome karaoke; or chillin' at home with my best guy friend cooking dinner; watching movies and playing video games.</t>
  </si>
  <si>
    <t>my cat has 1;001 nicknames; most of which are completely mortifying to both me and him and aren't suitable for public consumption.</t>
  </si>
  <si>
    <t>you found any of this interesting and would like to see what other nifty little tidbits i have to share...</t>
  </si>
  <si>
    <t>pleasant hill</t>
  </si>
  <si>
    <t>i am a beer snob with a cold front and a fat kid on the inside.    i am pretentiously noble; desperately honorable; mainly idiot minus savant.    i am a revolutionary that is yet to saddle the wind of changes. full of concepts; but no acts of resolution.    i like chasing ghosts and to abuse skeletons in my closet; wishing they were evil monkeys.    i enjoy spending time rescuing princesses and fighting evil overlords; although i am known to become one myself.    i conquer the snowy slopes on my face from time to time. sometimes there is no snow; so it's just concrete and blood.    often i try to fool myself into thinking that i am a carpenter; metal worker; mechanic; and sometimes i succeed.    i don't really have this adventure figured out; but i like the road i experienced so far.    if none of this made sense; then this is not the droid you are looking for...</t>
  </si>
  <si>
    <t>i work as a software engineer. my current job is not that exciting; but they say that the pay makes it worth it. but; overall i love what i do; i just always had more passion towards research and prototypes; rather than putting polish on the existing products.    in my free time; i try to rock climb as much as possible. i go to planet granite and i love this place. it's just so much fun and a great way to challenge yourself.    also; my buddy and i are training for tough mudders this year; so we decided to run 1000 miles this year... doing pretty well actually :)    i have too many hobbies; i try to allocate time for each; but there is not enough hours in a day. i am also a big fan of just being lazy.</t>
  </si>
  <si>
    <t>impersonating myself</t>
  </si>
  <si>
    <t>kind of hard to answer this one... it all depends on what i am doing; what am i wearing (or not wearing); who is around; do i want to be noticed...</t>
  </si>
  <si>
    <t>music:  atmosphere; doomtree; astronautalis; torqux; murs; in flames; social distortion; mushroomhead; electric six; dj shadow; rjd2; massive attack; portishead; dark tranquillity; chase &amp;amp; status; dub fx. this list can get really long; to summarize: alternative/underground hip hop; trip hop; metal; punk; drum and bass; dubstep is what i like. mostly non-mainstream stuff; because it seems more sincere.    movies:  elite squad; happy endings; butterfly effect; fight club; snatch; lock stock and two smoking barrels; rocknrolla; 500 days of summer; timer.    tv shows:  dexter; it's always sunny; archer; bobs burgers; 30 rock; futurama; american dad; family guy; scrubs; friends; merwin; venture bros; top gear; hotel babylon    books:  choke; crooked little vein; sherlock holmes series; american gods; i am legend; a game of thrones; preacher (comic)    food:  sushi; sandwiches; salads; beers; wine</t>
  </si>
  <si>
    <t>i could do without many things; all things really. but to answer this question and aside from essential:  * my music collection + decent sound system. i love music and my collection is my fav piece of work/obsession  * love &amp;amp; sex  * nature (especially mountains and the ocean)  * laughs  * people (friends/family/whatever)  * skateboards/snowboards/bikes</t>
  </si>
  <si>
    <t>i am working on a strategy game for ipad; so that takes a lot of my brain power... not all; but alot :)    i like to fantasize what it would be if i lived in the post-something world; preferably post-zombie-virus-outbreak. what kind of societies could we create if there was no current society to limit what could be changed/created.</t>
  </si>
  <si>
    <t>hopefully at planet granite climbing some rocks with some friends... otherwise it's whatever i feel like :)</t>
  </si>
  <si>
    <t>i wont admit anything... until i am tickled...  well; i'll admit that i am a bit shy at times; and that; sometimes; stops me from taking advantage of opportunities that come my way.</t>
  </si>
  <si>
    <t>if you wish to do so</t>
  </si>
  <si>
    <t>english/russian</t>
  </si>
  <si>
    <t>i like seeing &lt;a class="ilink" href= "/interests?i=independent+films"&gt;independent films&lt;/a&gt; and &lt;a class="ilink" href="/interests?i=indie-rock+music"&gt;indie-rock music&lt;/a&gt;. i like to be spontaneous and do new things. i like people that are quirky and unique and being a little bit crazy is okay in my book. if you're artistic or musical and/or have some fire and ice in your personality; you'll make my knees weak. i am pretty easy going and laid back but i like to go rock climbing and do intense things too. i am always learning about myself and how i react to this wide world around me. so i lean towards the sensitive man side of the equation but don't like labels and can do things quite the opposite too. personal growth and introspection is important to me.    i am quirky; passionate; and genuine</t>
  </si>
  <si>
    <t>i've got a good job that i like a lot but it's scientific and demanding; so my social life is my haven. i dabble in music and would love to meet someone to be creative with. i like to mix things i love together in a big soup...camping; creatively expressing in a drum circle; jamming; kissing under the stars; listening to indie rock music on the boombox; lazing around in hammocks; rock climbing; hiking; and jumping in waters too cold for comfort and snuggling afterwards.</t>
  </si>
  <si>
    <t>taking things apart; and mostly fixing them.  talking and meeting strangers.  seeing to the heart of the matter.  giving advice.  flossing my teeth.  juggling.  cycling to work.  flirting.</t>
  </si>
  <si>
    <t>my offbeat sense of humor and my old sports cars.</t>
  </si>
  <si>
    <t>i've been listening to &lt;a class="ilink" href= "/interests?i=elliott+smith"&gt;elliott smith&lt;/a&gt;; &lt;a class="ilink" href="/interests?i=catpower"&gt;catpower&lt;/a&gt;; &lt;a class="ilink" href= "/interests?i=jeff%0abuckley"&gt;jeff buckley&lt;/a&gt;; &lt;a class="ilink" href="/interests?i=mark+sandman"&gt;mark sandman&lt;/a&gt;; &lt;a class="ilink" href="/interests?i=camper+van+beethoven"&gt;camper van beethoven&lt;/a&gt; and &lt;a class="ilink" href="/interests?i=cracker"&gt;cracker&lt;/a&gt; recently.</t>
  </si>
  <si>
    <t>dreams.  friends.  love.  music.  beauty.  core being.</t>
  </si>
  <si>
    <t>flying in a glider plane softly and gracefully as well as swinging on a trapeze swing...</t>
  </si>
  <si>
    <t>english/french (poorly)</t>
  </si>
  <si>
    <t>hi--    all right -- took off the "casual sex" box . didn't know it really said "looking for" (thought it was "match if searched"). i've had casual sex (good friends don't count) like.... exactly twice. both times sucked -- in japan. girls who wanted to try the foreigner. i'm generally adventurous; though; so if someone were to propose it (and they were a hot geek); i'd be down. well; maybe not right now. anyway.... back to our regular ad:    wow. there seem to be a ton of people who could hold down an interesting (and; yeah; educational) conversation or three on here-- and i'm a total sucker for anyone smart+curious.  shit; i dunno-- i was thinking about inviting the similarly-weird crowd to join a meetup or okcupidsfarea lj community or something. 'be nice to take hike or otherwise hang out en masse. (i guess i gotta go friend a bunch of cool guys; too; my "saved" list is almost exclusively comprised of... the gender that gets my inner bashfulness-vs-flirtation engine going).    ===&amp;gt; update: somebody did it (the meetup); and i had a great (!) time; talking with with an unanticipatedly large number of people who were geeky; attractive; and cool... and well-socialized; to boot. nary a boor to be seen.  thanks; &lt;a class="plink" href="/profile/sfguyyy"&gt;sfguyyy&lt;/a&gt; and associates.    -------------- ok: back to "the weirdness that is me" --------------  note: clearly i am in the market for the poly-geek-friendly types. or at least for those open-minded enough to find out if they &lt;i&gt;might&lt;/i&gt; be. a few of the questions were so incredibly tongue-in-cheek or brainless that i answered snarkilly; and will have to wait and redo them; since my enemy ratings with people i was interested in went from 0-4% on average to 8-13% on average.  -------------------------------------------------------------------     ok-- so i am here principally for three things:    x: &lt;a class="ilink" href="/interests?i=smart"&gt;smart&lt;/a&gt;/&lt;a class= "ilink" href="/interests?i=creative"&gt;creative&lt;/a&gt; &lt;a class="ilink" href="/interests?i=cohorts"&gt;cohorts&lt;/a&gt;/&lt;a class="ilink" href= "/interests?i=community-sharers"&gt;community-sharers&lt;/a&gt;/&lt;a class= "ilink" href="/interests?i=companions"&gt;companions&lt;/a&gt;/&lt;a class= "ilink" href="/interests?i=friends"&gt;friends&lt;/a&gt; to have real-world (and other real-time) stimulating conversations with; do &lt;a class= "ilink" href="/interests?i=projects"&gt;projects&lt;/a&gt; with; flirt; &lt;a class="ilink" href="/interests?i=kiss"&gt;kiss&lt;/a&gt; a lot; keep; and help / enjoy-the-help-of; inspire and vice versa; etc.    y: people for the &lt;a class="ilink" href= "/interests?i=think+tank"&gt;think tank&lt;/a&gt; (the &lt;a class="ilink" href="/interests?i=steering%0acommittee"&gt;steering committee&lt;/a&gt;).    z: members of either/both groups who will join/lead me in a regular talkshow-centric pod/vlog-cast: interviews and other pieces presenting or referencing "naive" takes on how to make things better for people; a format that seems to imply that it is being produced by people sharing an obscure/mysterious arg-ish take on things. alt-techie artistic stuff; performance-art / documentary border-blurring; and demonstrwastions; too and; of course; all the aspects you'd have described here; yourself; if you had written this.    mainly; though; an adventurous and enthusiastic; curious creature-- cute girl variety; a creative and brilliant best-friend-and-cohort to hold hands with; and explore with; and get to know new people; things; places; and states/flavors of life/consciousness with. and kiss :&amp;gt;    i'd like to do more improv; and meeting someone new; in-character; in a life-as-theater role.... seems like an interesting art project. 'not sure that this is compatible with the above "a little romance" one; though.    i am open to romance; however it starts; and to less-romantic friendships. and to guys who think we should hang out; collaborate; or seek companionship companionably. (same for girls; of course).    'also very seeking a &lt;a class="ilink" href= "/interests?i=tech-heavy"&gt;tech-heavy&lt;/a&gt; or faerie-conclave &lt;a class="ilink" href="/interests?i=playa%0acamp"&gt;playa camp&lt;/a&gt; as my multi-year home--- preferably one that builds an evolving/involved environment that gets more so every time.    1) i'm basically a companionable and amicable guy; and geeky enough that learning something new together or from one another is my idea of play.    2) i work[-ed] on/in the &lt;a class="ilink" href= "/interests?i=philosophical"&gt;philosophical&lt;/a&gt; sides of &lt;a class= "ilink" href= "/interests?i=algorithmic%0ainformation+theory"&gt;algorithmic information theory&lt;/a&gt;; &lt;a class="ilink" href= "/interests?i=topological+quantum+gravity"&gt;topological quantum gravity&lt;/a&gt;; asp &lt;a class="ilink" href= "/interests?i=product+management"&gt;product management&lt;/a&gt;; "engineering management"; &lt;a class="ilink" href= "/interests?i=subversion"&gt;subversion&lt;/a&gt; (not the software; mainly); &lt;a class="ilink" href= "/interests?i=customer+service+interfaces"&gt;customer service interfaces&lt;/a&gt;; international/&lt;a class="ilink" href= "/interests?i=multilingual"&gt;multilingual&lt;/a&gt; ip litigation; near-to-mid-term technological futurology; &lt;a class="ilink" href= "/interests?i=immersive-telepresence"&gt;immersive-telepresence&lt;/a&gt; &lt;a class="ilink" href= "/interests?i=architectures"&gt;architectures&lt;/a&gt;; corporate governance structures; &lt;a class="ilink" href= "/interests?i=behavioral%0aeconomics"&gt;behavioral economics&lt;/a&gt;; community/collaboration -support architectures; &lt;a class="ilink" href="/interests?i=real-life%2fonline+hybrid"&gt;real-life/online hybrid&lt;/a&gt; systems; &lt;a class="ilink" href= "/interests?i=the+game"&gt;the game&lt;/a&gt;; and the "&lt;a class="ilink" href="/interests?i=yuppy%0acommune+project"&gt;yuppy commune project&lt;/a&gt;" -- some of these to pay the rent; some only in &lt;a class="ilink" href= "/interests?i=brainstorming"&gt;brainstorming&lt;/a&gt;; some in online &lt;a class="ilink" href= "/interests?i=collaborative+development"&gt;collaborative development&lt;/a&gt;; some specifically in &lt;a class="ilink" href= "/interests?i=think+tank+work"&gt;think tank work&lt;/a&gt;; and some; i hope; with you.         show off; like a bombastic egotistical prick; really. informalvernacular         g'nite      i am companionable; curious; and brilliant or so</t>
  </si>
  <si>
    <t>finally implementing that &lt;a class="ilink" href= "/interests?i=collaborative+revolution"&gt;collaborative revolution&lt;/a&gt; that &lt;a class="ilink" href= "/interests?i=we%27ve%0abeen+planning"&gt;we've been planning&lt;/a&gt;.</t>
  </si>
  <si>
    <t>&lt;a class="ilink" href="/interests?i=foreign+accents"&gt;foreign accents&lt;/a&gt;; putting people at ease; thinking; &lt;a class="ilink" href="/interests?i=learning"&gt;learning&lt;/a&gt;; &lt;a class="ilink" href= "/interests?i=curiosity"&gt;curiosity&lt;/a&gt;; &lt;a class="ilink" href= "/interests?i=foreign+languages"&gt;foreign languages&lt;/a&gt;; trying new things; keeping an open mind; &lt;a class="ilink" href= "/interests?i=being+convinced"&gt;being convinced&lt;/a&gt;; &lt;a class= "ilink" href="/interests?i=kissing"&gt;kissing&lt;/a&gt;; a lot of kinds of intimate contact.</t>
  </si>
  <si>
    <t>"general: shape/sound; self-assuredness; eccentricity; intelligence; humility; creativity; kindness; social graces; enthusiasm (+; to those who notice: ""wisdom"").    1) in person: i'm very tall; thin; deep-voiced; kindly; probably of "serviceable" if not comely looks;    2) in voice-only: deep voice; two "native" registers [one =deeper still]; amicability; ability to &lt;a class="ilink" href= "/interests?i=make+others+comfortable"&gt;make others comfortable&lt;/a&gt;; high euphony and fluency in the foreign language we may be speaking; ability to match speech levels; and; if appropriate; erudition/&lt;a class="ilink" href= "/interests?i=vocabulary"&gt;vocabulary&lt;/a&gt;;    3) textual: two+ styles; &lt;a class="ilink" href= "/interests?i=multiple+parentheses"&gt;multiple parentheses&lt;/a&gt; and involved sentence structures; prone towards the theoretical; multiple languages; &lt;b&gt;'figure it's more polite to write a lot and let people read&lt;/b&gt; for a few minutes learning that i'm not for them    4) vr: depends on the technology of immersion/reality-sharing; but prone to talk &lt;a class="ilink" href="/interests?i=meta"&gt;meta&lt;/a&gt; (&lt;a class="ilink" href="/interests?i=how+the+platform+works"&gt;how the platform works&lt;/a&gt; / should work / &lt;a class="ilink" href= "/interests?i=can+be+programmed"&gt;can be programmed&lt;/a&gt;; how the &lt;a class="ilink" href="/interests?i=community"&gt;community&lt;/a&gt; works / how &lt;a class="ilink" href="/interests?i=i%2fwe"&gt;i/we&lt;/a&gt; can enjoy/contribute most; &lt;a class="ilink" href= "/interests?i=how+things+would+ideally%0aevolve"&gt;how things would ideally evolve&lt;/a&gt;);    5) as a player character: depends on the &lt;a class="ilink" href= "/interests?i=recognition+protocols"&gt;recognition protocols&lt;/a&gt; used in the game; of course; and our team/&lt;a class="ilink" href= "/interests?i=affiliation-group"&gt;affiliation-group&lt;/a&gt; relationship (unless; of course; i'm just saying this for strategic/tactical purposes); that i &lt;a class="ilink" href= "/interests?i=play+ultra-seriously"&gt;play ultra-seriously&lt;/a&gt;."</t>
  </si>
  <si>
    <t>no time to think about this right now.... i'll be missing lots; some of it "essential"... anyway...    cryptonomicon; much (sci-fi slightly-prevalent) fiction; far; far more non-fiction (mainly: most subjects that help one to figure out the strategies for the game-- mainly as played in the current us and japanese systems; plus quantum physics and some math stuff) ; wikipedia+++; livejournal; american beauty; coming to america [in america? -- the 'irish in new york' one]; fred astaire and "rat pack" stuff; &lt;a class="ilink" href= "/interests?i=the+bourne+supremacy"&gt;the bourne supremacy&lt;/a&gt;; &lt;a class="ilink" href="/interests?i=lotr+movies"&gt;lotr movies&lt;/a&gt;; &lt;a class="ilink" href="/interests?i=the+dark%0ais+rising"&gt;the dark is rising&lt;/a&gt;; &lt;a class="ilink" href= "/interests?i=atlas+shrugged"&gt;atlas shrugged&lt;/a&gt; (plus &lt;a class= "ilink" href="/interests?i=compassion"&gt;compassion&lt;/a&gt; for non-heroic human frailties); the book we'll write together; some of every genre of music: edith &lt;a class="ilink" href= "/interests?i=piaf"&gt;piaf&lt;/a&gt;; &lt;a class="ilink" href= "/interests?i=bare+naked+ladies"&gt;bare naked ladies&lt;/a&gt;; &lt;a class= "ilink" href="/interests?i=the+sleepy%0ajackson"&gt;the sleepy jackson&lt;/a&gt;; &lt;a class="ilink" href="/interests?i=pink+martini"&gt;pink martini&lt;/a&gt;; much &lt;a class="ilink" href= "/interests?i=80s+stuff"&gt;80s stuff&lt;/a&gt; in general; a tad of good old country; rap-hop (franti/eminem/&lt;a class="ilink" href= "/interests?i=busta"&gt;busta&lt;/a&gt; rimes/shake it like a polaroid... local-iscious); king missile; tmbg; &lt;a class="ilink" href= "/interests?i=beethoven"&gt;beethoven&lt;/a&gt;; soundtrack to a liquid sky; my own &lt;a class="ilink" href="/interests?i=whistling"&gt;whistling&lt;/a&gt; / idle singing; some show tunes; greg brown; &lt;a class="ilink" href= "/interests?i=faith+petric"&gt;faith petric&lt;/a&gt;; classic folk; the live music you will escort me to so i can learn &lt;a class="ilink" href="/interests?i=san+francisco"&gt;san francisco&lt;/a&gt;'s &lt;a class= "ilink" href="/interests?i=local+scene"&gt;local scene&lt;/a&gt; [espec. punk and crooners]; most billy joel; &lt;a class="ilink" href= "/interests?i=baladiers"&gt;baladiers&lt;/a&gt; in general; 1920's-us-imitative old &lt;a class="ilink" href= "/interests?i=japanese+pop"&gt;japanese pop&lt;/a&gt;; new/-ish &lt;a class= "ilink" href="/interests?i=j-pop"&gt;j-pop&lt;/a&gt;; &lt;a class="ilink" href= "/interests?i=cantonese+pop"&gt;cantonese pop&lt;/a&gt; (not "in stock" yet-- recommendations? &lt;a class="ilink" href= "/interests?i=celtic"&gt;celtic&lt;/a&gt;/&lt;a class="ilink" href= "/interests?i=eastern"&gt;eastern&lt;/a&gt;/&lt;a class="ilink" href= "/interests?i=eastern-european"&gt;eastern-european&lt;/a&gt;/&lt;a class= "ilink" href="/interests?i=ind%c2%ad%e2%80%8bian"&gt;indian&lt;/a&gt; -- lately getting quite into &lt;a class="ilink" href= "/interests?i=futuristic+shit"&gt;futuristic shit&lt;/a&gt; (&lt;a class= "ilink" href="/interests?i=idm"&gt;idm&lt;/a&gt;; &lt;a class="ilink" href= "/interests?i=techno"&gt;techno&lt;/a&gt;/&lt;a class="ilink" href= "/interests?i=ambient"&gt;ambient&lt;/a&gt;/&lt;a class="ilink" href= "/interests?i=trance"&gt;trance&lt;/a&gt;); the jam band that started it all ('took the right &lt;a class="ilink" href= "/interests?i=frame+of+mind"&gt;frame of mind&lt;/a&gt; to appreciate it; though; at first); the cowritten songs you'll rehearse with me.</t>
  </si>
  <si>
    <t>books/wikipedia;  pens/paper;  loving companionship;  excitement;  curiosity;  non-starry-eyed idealism</t>
  </si>
  <si>
    <t>this fully-self-consistent &lt;a class="ilink" href= "/interests?i=scientific+worldview"&gt;scientific worldview&lt;/a&gt; and spirituality thing that i've been building since &lt;a class="ilink" href="/interests?i=childhood"&gt;childhood&lt;/a&gt;; and the &lt;a class= "ilink" href="/interests?i=strategies"&gt;strategies&lt;/a&gt; built on it; and the communities of those who share such things that i've stumbled on. nice people. helping &lt;a class="ilink" href= "/interests?i=fix%0ashit"&gt;fix shit&lt;/a&gt;. &lt;a class="ilink" href= "/interests?i=random+kindnesses"&gt;random kindnesses&lt;/a&gt; and &lt;a class="ilink" href="/interests?i=spontaneous"&gt;spontaneous&lt;/a&gt; interstitial &lt;a class="ilink" href= "/interests?i=gleeful+fun"&gt;gleeful fun&lt;/a&gt;.</t>
  </si>
  <si>
    <t>a not-infrequent friday's (also some tuesdays') &lt;a class="ilink" href="/interests?i=night+out"&gt;night out&lt;/a&gt; is:  &lt;a class="ilink" href="/interests?i=dressed+up"&gt;dressed up&lt;/a&gt; to the tens; as usual; at the bar (&lt;a class="ilink" href= "/interests?i=12+adler"&gt;12 adler&lt;/a&gt;); enjoying the &lt;a class= "ilink" href="/interests?i=cast+of+characters"&gt;cast of characters&lt;/a&gt; and self-selecting visitors in my favorite haunt; wishing there were more than a few single-seeming women there; and having &lt;a class="ilink" href="/interests?i=good+conversation"&gt;good conversation&lt;/a&gt;s with the regulars and others to pass the time-- while imagining how to build the venue-scanner to video and reproduce the textures and morphology of the place on-line. it's the quintesential bar; and deserves to live on as one of the first public metaverse sites.  oh... and then eating vietnamese at a neighborhood dive after the place closes; and maybe singing songs with the local minstrels and bohemians; in the adler place cul-de-sac or in their nearby garrets.    i stumbled into the/my us pub scene relatively recently. 'would be nice to have someone to join me; occasionally. ('lotta gals seem to have a not-for-me or "been there; done that" attitude re the bar scene; but i'm talking about a non-"scene" pub/local)</t>
  </si>
  <si>
    <t>i am an ever more consummate hedonist; and recently decided to include singing as part of my career; and as a previous non-musician-identified person; i realized suddenly that i'm going to have the un-pre-imaginable pleasure of lying next to a beautiful girl-voice some day; and stroking out harmonies on/agains her voice that will be like lightly drawing a cool dry finger tip across the lip of an eyes-closed thc-enhanced psychonaut. i haven't lived. oh well; if a brick drops on me from the sky; at least i'll have enjoyed the "new" of the direction the ride was turning in. [and; oh: if you are looking for a male lead vocalist; and are a female lead without an act; romance can wait or be pursued elsewhere.... hit me up]    and mainly: after all that blather; i've given way &lt;a class="ilink" href="/interests?i=too+much%0ainfo"&gt;too much info&lt;/a&gt; about myself to have maintained enough mystery for those who would have liked some (except about my profound masterfulness;&amp;gt;|; past and work life; i guess... so perhaps this is ok)</t>
  </si>
  <si>
    <t>you got this far without reaching a really bad conclusion or high annoyance level; and think i can/do probably seem normal most of the time-- at least in poliete; non-intimate company;    you think you might find me attractive; overall; in some way;    you'd like to teach me something cool;    you want to explore a from-the-inception-roleplay aquaintance-/relation- ship;    you'd enjoy helping a &lt;a class="ilink" href= "/interests?i=random+stranger"&gt;random stranger&lt;/a&gt; in any of his &lt;a class="ilink" href="/interests?i=endeavors"&gt;endeavors&lt;/a&gt; (to form a community i can hang out with more often; to do &lt;a class= "ilink" href="/interests?i=a+project+of+your+determination"&gt;a project of your determination&lt;/a&gt; with you; to find a cute girl &lt;a class="ilink" href= "/interests?i=inward-scientist"&gt;inward-scientist&lt;/a&gt; &lt;a class= "ilink" href="/interests?i=to+kiss"&gt;to kiss&lt;/a&gt;) or likely-held but not-specifically-disclosed &lt;a class="ilink" href= "/interests?i=hopes"&gt;hopes&lt;/a&gt;/&lt;a class="ilink" href= "/interests?i=velleities"&gt;velleities&lt;/a&gt;/desires;    are open to friendship; or want to  - discuss anything with me for any reason at all.  - get advice (or give it); kindly;  - to share &lt;a class="ilink" href="/interests?i=your"&gt;your&lt;/a&gt; &lt;a class="ilink" href="/interests?i=great+ideas"&gt;great ideas&lt;/a&gt;;  - to help the &lt;a class="ilink" href= "/interests?i=steering+committee"&gt;steering committee&lt;/a&gt; steer;    you would be interested in helping/forming/joining/discussing a [huge] group to &lt;a class="ilink" href= "/interests?i=rule+the+world"&gt;rule the world&lt;/a&gt;;    or if &lt;a class="ilink" href="/interests?i=for+any+reason"&gt;for any reason&lt;/a&gt; you feel like it... (will i get the message? should you just email/call?)    i'm new here; so i don't know how it works yet; but i expect that you will assume i haven't received your message if i am unresponsive (try elivasan at iahhooood ottcom; or calling me at sf-area-code; sixowe ate oaf ives icks fore).    oh; and if you happen to have achieved high/broad &lt;a class="ilink" href="/interests?i=fluency+in+a%0aforeign+language"&gt;fluency in a foreign language&lt;/a&gt; that you learned post-adolescently and/or out-of-country; then we should exchange expertise on something we're both somewhat expert at.    ===================================  oh... and irrespective of all else-- i'd really like to do a little photo-shoot exchange with anyone who wants to collaborate on making each other look attractive with some artful profile photos. it'll be fun.</t>
  </si>
  <si>
    <t>english (fluently)/japanese (fluently)/french (fluently)/lisp (poorly)/spanish (okay)</t>
  </si>
  <si>
    <t>jacked</t>
  </si>
  <si>
    <t>so.... i was born and raised in the east bay and graduated from cal to be thrown into the pits of the corporate ladders and glass ceilings. i forewarn you that i work pretty long hours; and i have a horrendous time balancing my work load with my social &amp;amp; personal life. my coworkers say that the mounting stress drives them to drink; but i would consider myself more of a workaholic rather than an alcoholic.    with the spare time that i have; i go to the gym or walk the dog to keep active and stay healthy. i'm fairly conscious about my diet; and i shy away from fast food restaurants.    i enjoy long conversations with close friends as well as nights out in the glamorous city. i used to travel a lot; but now; i've decided to slow things down a little and work on improving myself and maybe accomplishing some personal goals.    i'm pretty selectively of the friends that i have. lets face it; life is too short to have time squandered on meaningless relationships. i find it hard for me to get emotionally attached to just anyone; but when it does happen; it's sometimes difficult to let go when i have to...</t>
  </si>
  <si>
    <t>working my way to freedom!</t>
  </si>
  <si>
    <t>dozing off during executive meetings. =\ i attend a manager's meeting every weekdays at 6:00am...</t>
  </si>
  <si>
    <t>i look a lot younger in person than i sound through the phone.</t>
  </si>
  <si>
    <t>books: how to win friends and influence people; 7 habits of highly effective people    movies: equilibrium; gattaca; matrix; fist of legends; forgetting sarah marshall; he's just not that into you; she out of my league; kick ass; easy a    tv shows: i don't watch tv anymore.    music: rap; r&amp;amp;b; hip hop; pop; house; rock; classical etc    food: almost anything! healthy of course!</t>
  </si>
  <si>
    <t>-close friends. i really did not realize how important it was to have close friends until very recently. i am glad that i have close friends for support especially in rough times...    - sleep... just need it; can't live without it.    - cellphones and computers to stay connected to the world. i'm checking my cell phones every 10 minutes... yes; cell phones...    -great food!    -my car cause i travel around a lot locally.    -hope for a better future</t>
  </si>
  <si>
    <t>... the future in general.</t>
  </si>
  <si>
    <t>out having fun with friends; working out; dining out; getting wasted (one in a while) etc... it really depends.</t>
  </si>
  <si>
    <t>i got arrested a couple of times ... long stories. o_o</t>
  </si>
  <si>
    <t>you are an outgoing person who loves to enjoy life and meet new people!</t>
  </si>
  <si>
    <t>english (fluently)/chinese (fluently)/spanish (poorly)</t>
  </si>
  <si>
    <t>english/chinese/spanish</t>
  </si>
  <si>
    <t>i have bay area roots.. traveled quite a bit; plan to do more; lived in spain; indonesia; baltimore for a while.. always seem to return to this little city that could. giving back; paying attention; affection; playfulness; empathy; curiosity; spontaneity are all parts of me and how i spend my time.. kind of a anthropology nerd (all things about people fascinate me)    i have a great family; my folks have been together for 43 years and are still totally into each other.    indie films; live music; outdoors; ocean; desert; mountains; giants games; don't mind the fog and love hot late summer nights; history; design of any kind; and dining out at the myriad of amazing choices here make up a short list of what's interesting; papalote's salsa is the best i've ever had    sometimes i'm more open/sometimes more reserved.. depends on how comfortable i feel maybe it's cause people tell me i have an old soul.</t>
  </si>
  <si>
    <t>learning and enjoying  letting the stone roll down the hill sometimes  laughing at my laugh lines  always saying thank you  being outside as much as possible</t>
  </si>
  <si>
    <t>listening  keeping the beat  trying things  watching world cup games  massage  green chili chicken enchiladas  being spontaneous  getting back on the horse  cutting through the bull%#&amp;gt;*  kisses  and i hope knowing what i'm not so good at</t>
  </si>
  <si>
    <t>i don't know.. people have said they like my hands</t>
  </si>
  <si>
    <t>..musically (listed in no order and completely incomplete) beastie boys; tori amos; dead can dance; paco de lucia; soulstice; the english beat; beethoven; debussy; miles; chopin; lucinda williams; cake; zeppelin; feist; the police; ella; springstein; finely quay; sade; tribalistas; old 97s; bebel gilberto; jobim; foo fighters; whiskeytown; kings of leon; joni mitchell; johnny cash; the clash; bowie; rhcp; lamb; dirty three; tiesto; chris cornell; the who; lyrics born; cal tjader; horace silver; gustavo santaolalla; ludovico einaudi; the temper trap; radiohead; k&amp;amp;d; chet baker; tony bennett; lyle lovett; the verve; neon trees; edward sharpe &amp;amp; the magnetic zeros; mumford &amp;amp; sons; muse; adele; otis redding; u2; florence + the machine; ryan adams; santana; m.i.a.; white stripes; black keys; (grew up in a musical household listening to dixieland jazz; r&amp;amp;b; motown; folk; beeboop; and then there were the classical piano lessons with my brother and cousins; then older neighborhood kids listening to 70s rock and the 80s highschool r&amp;amp;b/new wave/punk/rock.. then the grunge years were rich...i could keep going)    currently reading: the bone people; keri hulme; empire of the summer moon; and want to re-read the republic.. recently read: bio of paul newman; inside of a dog; ken robinson; michael pollan; kiana davenport; bbc online; interior design mags.; cheesy checkout aisle mag.; morning meditation book; the happiness trap; salt; the white mare; the lords of finance; jitterbug perfume    movies: dragon tattoo trilogy (swedish) was amazing; love the live action oscar shorts; last year's king's speech was excellent - along w/ true grit. 'it might get loud' - fantastic; the deleted scenes were a special after treat. also; 'io sono amore' - intense and loved it. station agent; september issue; the visitor; the bourne series; b.v. social club; the godfather; cinema paradiso; on the waterfront; vertigo; rear window; antonia's line; dirty harry; central station; almodovar films; frankie &amp;amp; johnny; run lola run; anything pixar; diving bell and the butterfly; sideways; michael clayton; guess who's coming to dinner; ponyo; serpico; layer cake; little miss sunshine; roman holiday; the departed. want to see 'waiting for superman'; inside job; about to watch the unbearable lightness of being again..    food..love a really good hole-in-the wall to a fancy dining experience.. especially if it's prepared w/ whole foods and lotsa love accompanied with a good red; cold beer; or seasonal agua fresca...and even more with my friends; family; or someone special</t>
  </si>
  <si>
    <t>sun  music  ocean  laughing  home  kissing that makes you lose track of everything; falling into it; pulling back; choosing.. more</t>
  </si>
  <si>
    <t>what to do for fun next  the next cool spot for dinner  how sleep and manners are totally underrated</t>
  </si>
  <si>
    <t>unwinding from the week with dinner/drinks out with friends or taking it easy at home with a movie and good sleep</t>
  </si>
  <si>
    <t>this speaks to you in some way or if you want share music suggestions - i'm always looking to learn more...</t>
  </si>
  <si>
    <t>well; i just moved to north beach after 8 months in palo alto; ca from philadelphia; pa.    i'm pretty awesome and a ton of fun. i really need to beef up my profile here. well i'm a good egg. i grew up playing sports and being involved in charity work; my folks raised me well.    i travel and probably have 80% of europe covered and 90% of the states as well.    being on this site is like being on the island of misfit toys... i maybe flawed but i'm still fun to play with... you?    ok talking about myself is lame; shoot me an email; let's get this show on the road...    honestly i'd rather email one person 20 times than 20 people 1 time...</t>
  </si>
  <si>
    <t>i am here in california helping to start a biotech company in the palo alto area. i am also a web and graphic designer in the financial district; and a part-time bartender.    i have also been involved with the ms society for a few years now. i like organizing bar crawls; concert events and sporting event outings</t>
  </si>
  <si>
    <t>o wow; a lot of weird things...  snowboarding; telling amusing travel stories; dj'ing; big hugs; chess; enjoying a moment; surfing; entertaing people; being kind; being motivated; and dressing well!</t>
  </si>
  <si>
    <t>my ability to adapt into any situation.</t>
  </si>
  <si>
    <t>books:  palanhiuk; easton ellis; kerouac; and vonnegut (plus more)    movies:  dumb and dumber; indiana jones; star wars; and kevin smith's movies (plus more)    music: (yikes)  punk; dnb/techno/trance/house; 80's; radio rock/indie rock (plus a lot more)    food:  junk; sushi; bar; and hot pockets</t>
  </si>
  <si>
    <t>friends; family; internet; tv; someone special; and physical activity. (in no particular order!)</t>
  </si>
  <si>
    <t>the next weekend; work; significant other when i have one; friends; family; and traveling.</t>
  </si>
  <si>
    <t>psssh! there's no such thing as a typical friday night. if there is; you're doin the wrong thing; with the wrong people...  last few...  -nofx show at the fillmore  - mezzanine for the dirty bird party  - happy hr; then out at my neighborhood spot in north beach.  - birthday weekend  - night in...    see. i'm multi faceted hope you are too and can throw a few new ideas in the mix...</t>
  </si>
  <si>
    <t>i usually do not wear underwear.</t>
  </si>
  <si>
    <t>you are looking for someone: fun; funny; active; interesting; smart; attractive; and exciting! (seeks same!)</t>
  </si>
  <si>
    <t>english (fluently)/spanish (poorly)/french (poorly)/portuguese (poorly)/german (poorly)</t>
  </si>
  <si>
    <t>although it's difficult to sum up who anyone is in a few sentences; the best thing that i can say about myself is that i am curious and genuinely interested in learning and becoming a better person. i am also slightly intellectual; people say that i am creative; and i really love good art.</t>
  </si>
  <si>
    <t>i have a fun career that lets me have more freedom that most but on the other hand i am looking for a way to give back.</t>
  </si>
  <si>
    <t>helping others in my job  giving compliments  listening  being enthusiastic  thinking of creative ways to approach things</t>
  </si>
  <si>
    <t>how enthusiastic and friendly i am</t>
  </si>
  <si>
    <t>books include anything by martin amis  movies would include any that win cannes  music is whatever has soul and a good beat  food that i like would include anything that is made with love</t>
  </si>
  <si>
    <t>sunscreen  shorts  beach  culture and art  architecture</t>
  </si>
  <si>
    <t>having a great relationship with someone that i care about deeply and being happy</t>
  </si>
  <si>
    <t>out with friends having dinner or drinks  at an art gallery opening</t>
  </si>
  <si>
    <t>i used to be superficial. i lived in europe and it was difficult to be serious or settled...i have changed my outlook.</t>
  </si>
  <si>
    <t>...you are down-to-earth person who's beautiful; creative and caring. most important thing is confidence; grace and social ability. someone that makes other people comfortable and who has a great sense of humor. and; if you have experience living abroad or are from another country it would be really great!</t>
  </si>
  <si>
    <t>experiencing; exploring; learning...</t>
  </si>
  <si>
    <t>pleasing</t>
  </si>
  <si>
    <t>i've been on the west coast all my life - originally from seattle; went to both undergrad and grad at stanford; and now i'm trying my bestest to start a solar company in san francisco. i live in the mission district with four other friends in a small but rowdy apartment.    i really value community; environmentalism; progressive politics; and getting hyphy on occasion.</t>
  </si>
  <si>
    <t>i'm the founder of solar pathway; a startup creating a &lt;em&gt;community supported solar model&lt;/em&gt;; where multiple consumers can subscribe to a single set of solar panels in the desert. much like a csa box; but for power instead of food.    in my spare time; i:  -play a lot of ultimate frisbee  -listen to an embarrassing amount of dubstep  -do hella outdoorsy shit  -build/ride bikes  -brew kombucha  -cook a lot of vegetables  -debate who makes the best coffee in sf (what do you think?)  -help organize the greenhome effect; a burning man camp</t>
  </si>
  <si>
    <t>hosting; creating community; cracking a joke to lighten a situation; and coming up with theme ideas for parties. i also always have exactly the right jumpsuit for any occasion.</t>
  </si>
  <si>
    <t>i'm not going to try and make an exhaustive list here. on the night i'm writing this; i:    -cooked vegetarian ethiopian food for some friends  -am reading "the shock doctrine" by naomi klein  -listened to jamie lidell and james blake  -thought about watching an episode of mad men but then didn't.</t>
  </si>
  <si>
    <t>coffee; love; community; avocados; expensive headphones; human touch.</t>
  </si>
  <si>
    <t>which is artsier; me or this tiltshift bike photo? which is artsier; me or this "dreams" graffito? which is artsier; me or the concept of death?</t>
  </si>
  <si>
    <t>cooking; dancing; drinking; laughing; catching up.</t>
  </si>
  <si>
    <t>sometimes when i'm riding in a car; i choose a speck of dirt on the window and imagine that it shoots out a powerful laser -- cutting through all of the trees and buildings that are passing by outside.</t>
  </si>
  <si>
    <t>i seem interesting.</t>
  </si>
  <si>
    <t>this is an interactive profile:    finish the story  once upon a time there was a sexy brazilian woman and a geeky american man who fell in love. they had 3 beautiful daughters; the middle child being the most amazing. they split time between brazil and the us but chose to raise the lovely girls in the us where they went on to be very smart and talented. the middle child was an avid soccer player growing up and loved to draw and travel. she went on to college to play soccer and study architecture and then decided her education was best suited for the up and coming field of renewable energy. plus fighting over oil always pissed her off. the lovely middle daughter grew into an amazing young lady and enjoys her work in renewable energy. she thought it would be cool to be a ninja and really liked their outfits. so she took up martial arts in the passing five years; an activity she hopes to master. the lovely lady became an avid lover of adventure who carries a special place in her heart for extraordinary pursuits; unbounded courage; unparalleled hard work; and perseverance of spirit. however; she has always been waiting for her prince charming; so _______________________. and then she lived happily after after.    the end</t>
  </si>
  <si>
    <t>mad libs  i generally keep myself (adjective) busy. i have (adjective) hopes to excel in my (noun) and athletic pursuits. outside of my (adjective) everyday (noun); i love concerts (adverb) ; and (verb) camping; hiking; and most active (noun). i have an inquisitive heart that seeks out (noun) and searches to understand other people and cultures. overall; my motto is to  (verb) life to the fullest and i am always in search of new experiences.</t>
  </si>
  <si>
    <t>alliteration  empathizing  experimenting  experiencing other cultures and lifestyles  expression through art drawing and design  energy creation with the sun  exercising and leaving it all in the ring  eating at awesome sf restaurants</t>
  </si>
  <si>
    <t>haiku  forever flowing  intertwined; comfortable; soft  curvaceous tendrils</t>
  </si>
  <si>
    <t>no games here  books: about human psyche; ; latin american surrealism; books about culture; political comics/ graphic novels; lonely planet    movies: documentaries; good dramas; action films    music: something funky; something bluesy; something world-mostly a fusion of the 3....too many good artists to list    food: something spicy; foreign and interesting; anything home cooked :)</t>
  </si>
  <si>
    <t>pick the word or phrase that doesnt fit  intellectual stimulation  diversity  a challenge  close friends  exercise  passion  poop</t>
  </si>
  <si>
    <t>happiness and balance</t>
  </si>
  <si>
    <t>trivia: name the song &amp;amp; artist  its friday night and the weekend's here; i need to unwind with a par-tay; hey hey; mr.dj    thursday i don't care about you; it's friday; i'm in love..    last friday night; we went streaking in the park; skinny dipping in the dark.    disco nights; party lights; it's all good for me; thank god it's fri-i-day.  .</t>
  </si>
  <si>
    <t>i like word games</t>
  </si>
  <si>
    <t>you can name all the friday tunes  you have an awesome haiku to share  you have a great ending for my story    you are a complex person who likes to explore.</t>
  </si>
  <si>
    <t>english/portuguese (fluently)/spanish (poorly)</t>
  </si>
  <si>
    <t>bilingual (spanish and english); veg-head (california style; fish are delicious); studying human rights. think of me as a dirty hippy... but add in showers and subtract a lot of drugs.    more importantly...these questions are stupid and by default... i'm pretty sure my answers will be too. on the one hand; i'm not going to flat out lie about myself; but by omission; i'm probably going to avoid the crap that embarrasses me and i'm also not going to talk myself up like crazy. so... in real life; you could either think i'm a lot more flawed; lame; boring; etc... or a lot more awesome.</t>
  </si>
  <si>
    <t>i'm learning about peace and politics and such. i have only vague plans for my post grad years but i know they involve getting out of this country for a while and eventually heading back to school for round two. law school...?</t>
  </si>
  <si>
    <t>studying my ass off; being a fucking dork; adventuring.</t>
  </si>
  <si>
    <t>that i'm smiley; i talk a lot; am a little scattered; and have a lot of energy.  unless they meet me in class; in which case i probably seem articulate and pretty calm.</t>
  </si>
  <si>
    <t>books:  the little prince - antoine de st. exupery (#1!)  the alchemist- paolo coelho  cat's cradle - kurt vonnegut jr.  god bless you mr. rosewater - kurt vonnegut jr.  bel canto- ann patchett  perfume: the story of a murderer - patrick sskind    movies:  amelie  the life aquatic  princess mononoke    shows:  shameless (us)  skins (uk)  how i met your mother  dr. who  firefly    music:  i'm a bit stuck in the 90s...  fiona apple  cake  no doubt  nin  but more currently...  the xx  explosions in the sky  modestep  starfucker  just in general; i like a lot of different music though; even if i'm not obsessed with specific bands. basically; if your question is "does she like the music i like?" the answer is yes. i'm sure i like some/most of it.    food:  sushi  pizza  nutella</t>
  </si>
  <si>
    <t>other than food; air; water; clothing; shelter; &amp;amp; socialization...    books  writing materials  intelligent people  exciting people  sun  nutella</t>
  </si>
  <si>
    <t>peace and conflict  people  how much i don't want to be reading political theory while i'm reading political theory...</t>
  </si>
  <si>
    <t>making someone else's party extra exciting with my presence  relaxing with friends at home  or if it's the school year.... possibly at my desk being a super nerd.</t>
  </si>
  <si>
    <t>this is the internet... that shit's forever.  but i'm not going to say there isn't a pair of handcuffs in my bedside drawer.</t>
  </si>
  <si>
    <t>you find me interesting and think i'd find you interesting too.</t>
  </si>
  <si>
    <t>english (fluently)/spanish (okay)/german (poorly)</t>
  </si>
  <si>
    <t>i'm constantly wondering how to reach outside my comfort zone; or broaden it for that matter. i'm intrigued by meeting new people and having interesting and intellectual conversations. i'm game to try new things all the time "yesman style" and love the company of others who like to share the same enthusiasm and aspirations.</t>
  </si>
  <si>
    <t>currently working at a culinary consulting firm...yes i'm a foodie; but now shoving my face in books to get ready for grad school. if i'm not bballing or practicing archery; i'm probably hiking and trekking through some trail i've never been on. also trying to plan my adventure for brazil 2014 world cup!</t>
  </si>
  <si>
    <t>apparently how tall i am for an asian guy</t>
  </si>
  <si>
    <t>movies: back to the future!...except for the 3rd one    shows: himym; modern family; the office; no reservations; game of thrones; suits; shark tank; man vs. wild; top gear; samurai champloo...and yes i'm a trekky    food: i'm a sucker for spicy dishes; sashimi and for the noodle soupy stuff</t>
  </si>
  <si>
    <t>1) parents' cooking  2) traveling  4) witty banter  5) awkward moments  6) outdoors</t>
  </si>
  <si>
    <t>how could they get rid of nasa?!!!</t>
  </si>
  <si>
    <t>grabbing a brew with friends; going happy feet; or just chillin with sherlock holmes and a good list of songs</t>
  </si>
  <si>
    <t>if you're as ambitious as you are adventurous. you like to grab life by the horns and love finding answers to..."why not?" and you won't slow me down; but run with me! and you're funny as hell!...meaning you can take it as well as you can dish it!</t>
  </si>
  <si>
    <t>millbrae</t>
  </si>
  <si>
    <t>"i am the lorax; i speak for the trees. i speak for the trees for the trees have no tongues." -seuss    i am genuine; warm; and speculative</t>
  </si>
  <si>
    <t>first off; i'm engaged to be married! so please only message if you're looking to be friends. (thanks!) :)    beyond that; i am pursuing the path of the struggling artist. i work on writing a musical in the morning; and during the day i work for an indie record label. my hope is that some day my musical will be produced; and i can donate any profits to my cousin's non-profit organization; the yonso project. (it's a great little organization that's doing amazing things for ghana. you should check 'em out!)</t>
  </si>
  <si>
    <t>....modesty?</t>
  </si>
  <si>
    <t>i smile a lot. and i'm short. and everyone thinks my friends are my siblings. hmm.</t>
  </si>
  <si>
    <t>books: "the little prince"  movies: amelie; the never-ending story  food: anything involving pasta &amp;amp; butter. nom nom nom!</t>
  </si>
  <si>
    <t>1) love; 2) modes of self-expression; 3) hope; 4) wilderness; 5) imagination; 6) patience</t>
  </si>
  <si>
    <t>sadly; if i'm going to be honest... work.    then maybe music/art and d&amp;amp;d campaigns. (i'm a dreamer.)    ooo. did i tell you i lucid dream? all the time.</t>
  </si>
  <si>
    <t>taking silly facebook quizzes and not publishing the results because i'm embarrassed.</t>
  </si>
  <si>
    <t>i really wish i knew what my first name meant. it has so many different meanings; but i don't think my parents cared about the meaning when they picked it.    i'm practically obsessive about names. how many hours have i wasted trying to find the perfect names for my unborn children??? oh well.</t>
  </si>
  <si>
    <t>that's your hankerin.'</t>
  </si>
  <si>
    <t>i'm from pittsburgh; pa and won't let you forget it. consequently i love the steelers and pens (the pirates broke my little heart in the '93 nl series and i (not to mention they) haven't recovered since). as much as i love my hometown and will talk your ear off about it; i've been fortunate enough to spend some time in various other locales. i still maintain my love affair with argentina after living there on and off in high school and college. i can finally make some half-way decent empanadas and jokes about how ridiculous maradona is never get old. most recently i've spent some time in west africa and east timor for work. i love to travel; whether abroad or around the u.s.; and hiking; fly-fishing; mountain biking; and/or camping usually feature prominently. i also run regularly and take the field with illusions of my past soccer glory days on the weekend; activities of even greater importance given my childish distaste for most vegetables...i am looking forward to settling in somewhere for longer than a year; hopefully somewhere with decent mountains close by if not in my backyard. in the meantime am certainly not opposed to spending some time with a guy who is laid-back but will call me out; will get my ass outside; and can tolerate and even indulge my pittsburgh sports enthusiasm.</t>
  </si>
  <si>
    <t>still trying to figure that one out...back in the states pursuing a masters degree in international policy with the hope that that will help. attempting to temporarily ignore the travel bug for a while and not be too distracted from studies by great friends in the area and exploring sf and beyond.</t>
  </si>
  <si>
    <t>eating.  procrastinating doing laundry; procrastinating running errands; procrastinating in general.  cribbage (ok really good might be a stretch)</t>
  </si>
  <si>
    <t>in no particular order-  books: true grit; all the pretty horses; the corrections; brief wondrous life of oscar wao; any david sedaris and dan savage  music: the band; little feat; mountain goats; johnny cash. i'm not militant about music and love being introduced to new stuff.  i try not to watch too much tv because i get addicted too easily. plus i'm way behind from being abroad the last few years. but if they make something better than the wire let me know.  food: anything with basil; curries; ravioli; milanesa; cheese; salty sweet desserts; nathan's hot dogs  big whiskey fan</t>
  </si>
  <si>
    <t>1. family and friends  2. pittsburgh steelers  3. mountains  4. passport  5. pesto  6. saving room for additions...</t>
  </si>
  <si>
    <t>how soon i will be able to get a dog  how to get all of my friends to move to the same mountain town  whether i will actually emerge from my quarter life crisis before it becomes a mid-life one.</t>
  </si>
  <si>
    <t>having drinks with friends; sippin whiskey by a campfire somewhere; or trying to find something; anything; to entertain me in palo alto.</t>
  </si>
  <si>
    <t>you don't take yourself too seriously; aren't shirtless or standing in front of a car (or worse both) in your profile picture and like being outdoors as much as possible (except when the the steelers are playing of course)...</t>
  </si>
  <si>
    <t>i am pursuing a career in child psychology. i love kids! i am also very passionate about kendo; the japanese martial art of swordsmanship; in which i am a 2nd degree black belt.</t>
  </si>
  <si>
    <t>shinai (kendo weapon); anime; alcohol; friends. other things still pending.</t>
  </si>
  <si>
    <t>kendo; food</t>
  </si>
  <si>
    <t>at kendo practice.</t>
  </si>
  <si>
    <t>i walk around naked in my house. also; i'm commando when i do kendo.</t>
  </si>
  <si>
    <t>english (fluently)/chinese (fluently)/japanese (okay)</t>
  </si>
  <si>
    <t>just a simple guy  likes outdoorsy activities (surfing mainly) but the list is long.  motorcycle cruisin'    i like to get wet..whether it be a motorcycle ride in the rain; swimming; or jumping into a water fountain..it's gonna happen!    i like to meet new people with similar interests and spend time doing them. and we'll see how it goes from there.</t>
  </si>
  <si>
    <t>staying out of trouble...for now!</t>
  </si>
  <si>
    <t>i'm not "really" good at 1 thing..  but i'm good at lots of things.    the bbq grill</t>
  </si>
  <si>
    <t>i'm quiet until i have something to contribute to the conversation; then i'm a chatterbox.    my big shiny dome</t>
  </si>
  <si>
    <t>music. eclectic but mainly stuff like deftones; static-x; danzig; the misfits; trip-hop and i love bossa nova and samba...and on and on..    i should read more..but i always get distracted when i start something.    food. yumm! i'm open to anything.    i love horror movies and dark shows</t>
  </si>
  <si>
    <t>my daughter  good friends  the ocean and surf  motorcycles  a bbq grill</t>
  </si>
  <si>
    <t>thinking about what i'll be thinking about next..  i plan on wandering the earth living in different countries for 6-12 months each when my my daughter comes of age. i spend a lot of time thinking where the first stop will be.</t>
  </si>
  <si>
    <t>on standby...</t>
  </si>
  <si>
    <t>i think women in pajamas are hot..give me that over lingerie anytime.  (that's all the dirt you'll get out of me)</t>
  </si>
  <si>
    <t>feel like it!  as long as you don't like to watch stupid ass shows like jersey shores.</t>
  </si>
  <si>
    <t>pacific islander</t>
  </si>
  <si>
    <t>love life; good wine/liquor  good food.  bikes; (i should own a shop.lol)  my kayak.  love conversations that you lose track of time in.  education is key;  love traveling nomadically!!  like socializing; meeting people.  having bbq's at my house is key for me.  love artsy lifestyle. classical music art galleries; old school architecture. all the cool stuff.</t>
  </si>
  <si>
    <t>college graduate.  grad school  nurse  staying active/healthy  discovering new aspects of myself and others.</t>
  </si>
  <si>
    <t>making things work..(anything)  meeting new people is easy for me. i can always find commonalities within people.  working on bicycles; cars.  decorating. (grew up with mostly women in my house)lol</t>
  </si>
  <si>
    <t>how chill i am.  my hats.  my limited selection of gray hair.lol.</t>
  </si>
  <si>
    <t>favorite movie is eyes wide shut. unfaithful; london; outsiders; sabah. the apartment. last book i read was dialogue with death. favorite food is pasta.</t>
  </si>
  <si>
    <t>bike; mountains; water; music; family/friends/ fishing</t>
  </si>
  <si>
    <t>the color burgundy. or sometimes i think a lot about why it is i think so much.</t>
  </si>
  <si>
    <t>at a lounge or at a show. yoshis is a fav. somewhere that i can talk and meet random people. or maybe at my house netflixin it out.</t>
  </si>
  <si>
    <t>i secretly enjoy drinking pickle juice. i have acquired a taste for it. also i like conversations about laundry detergent.</t>
  </si>
  <si>
    <t>you are uncontrollably drawn into my charm and exuberance.lol. if you can hold a conversation longer than 5 minutes. you feel that life is too short to bs or be scared to do something.or if you have mastered the art of piano. i am learning and could use a teacher.</t>
  </si>
  <si>
    <t>i am a lover of life; people; the planet; animals; and green things. i love the outdoors; camping; backpacking; hiking; scuba; and will happily spend every weekend doing one (or several) of these. every time i even *think* about leaving california all i have to do is drive a few hours north or south and i can't imagine living anywhere else (mountains annnnd ocean; what!).    i study fishes; and can talk about it for hours (but i promise i won't unless you ask me :) ). i love to learn (have anything to teach me?) and figure stuff out (evolutionary theory; physics problems; people; cake recipes). nothing beats the satisfaction of getting answers to questions you have been trying to get for weeks/months/years.    as a kid i use to love to read adventure novels (i still kinda do). i guess science is sort of a way to live out my girlhood fantasies of being an explorer.its just a different kind of exploration.the ocean is after all; the last great frontier.    when i am not geeking out or on weekend adventures? the truth is i am usually down for anything. i spend a lot of time hanging out with friends; reading; and writing bad poetry (were talking 7th grade-pour my heart out kind of stuff).  there is a lot more of course; buuut you will have to send me a message ( or buy me tea) to get any more :)</t>
  </si>
  <si>
    <t>it's about the journey not the destination. i am living life; doing what i love; laughing; caring; enjoying the sun.</t>
  </si>
  <si>
    <t>finding the silver lining.</t>
  </si>
  <si>
    <t>my smile and my curly hair.</t>
  </si>
  <si>
    <t>books  i love to read; i love books. there are too many to name; but here are a few: brave new world; evolutions rainbow; the neverending story; jitterbug perfume; wild dreams of a new beginnings; the future of life; middlesex.    movies... i use to love them; but now i can't seem to sit through an entire 2+ hour show.    music  just got adele's new album and i can't stop listening to it!  i love ryan adams; the be good tanyas; mirah; radiohead; bowie (to name a few).    food  i love food. i have been a vegan for the last 10 years; so vegan food :)</t>
  </si>
  <si>
    <t>family and friends  tea  chocolate  journal  hiking boots  unanswered questions</t>
  </si>
  <si>
    <t>fish and evolution  what i am going to make for dinner  perceptions of reality  gender and sexuality</t>
  </si>
  <si>
    <t>they are all different really: going out with friends; playing board games; driving to a camping ground; sitting at home with a good book.</t>
  </si>
  <si>
    <t>i really don't know what to write here.</t>
  </si>
  <si>
    <t>i am looking for an adventurous spirit; someone with passion in their life that they want to share; a hiking partner; a dance partner; a scuba buddy. if you think we would get a long as friends or more send me a message! i promise to write back ;)</t>
  </si>
  <si>
    <t>you are self confident as well as crafty......</t>
  </si>
  <si>
    <t>hi my name is dashiell    i have a dry wit and love a smart woman with a keen sense of humor i like to dance. i'm an avid gamer; i like to read fantasy and science fiction.; i enjoy going to films. i like music; especially techno and hip hop. i also like going to concerts.    i'm easy going and know how to hang out and chill. i'm also social and gregarious. i enjoy meeting people; making new friends; and trying new things.</t>
  </si>
  <si>
    <t>i'm currently in school studying for a degree in 3d modeling and animation. not on the developer side; the design side. i am also minoring in entrepreneur; to one day own my own company; because ill be damned if i'm not the boss of my life.    i work in a cool cafe; serving up drinks.</t>
  </si>
  <si>
    <t>drawing; painting; video games; and seeing the humorous side of things. i'm good at drawing people out.    i'm a total nerd; my favorite games are bioshock 1 and 2; portal 1 and 2; basically anything made by valve; masseffect 1 and 2; league of legends. and lets not forget dnd.</t>
  </si>
  <si>
    <t>i laugh easily. i am very out going and love to hear the laughter of others. i have really green eyes with yellow in the centers; gallons of dark brown hair; and a big smile.</t>
  </si>
  <si>
    <t>back to the future; harold and kuumar; the hangover; the limey; scott pilgrim; white chicks; avatar; titanic. i like museums. techno (daft punk) rock; rap (good not gangsta); immortal technique; jedi mind; atmosphere; etc.. country is ok.  i like all food; but my favorite is mexican. and italian. and vietnamese.</t>
  </si>
  <si>
    <t>in no particular order:  1) friends  2) family  3) relaxation  4) love/creativity/art  5) laughter  6) video games  these songs; techno: http://www.youtube.com/watch?v=6f30pxynfsa&amp;amp;feature=bfa&amp;amp;list=wl7ff36a3e80152102&amp;amp;index=1   http://www.youtube.com/watch?v=jww3jp8b3kc&amp;amp;feature=bfa&amp;amp;list=wl7ff36a3e80152102&amp;amp;index=2</t>
  </si>
  <si>
    <t>how to better my self and the lives of others around me. what i can do to make the world a better place.  some ideas or philosophy i appreciate:  - we all have the ability to be kind; but there are things that get in the way. when i'm in a bad mood i try to lift myself and see things in a better light.  - be open to meeting new people; and trying new things.  - there is no such thing as a bad idea; there are only ideas that are just glimmers and need to be expanded upon.  - true happiness comes from the moments you make.  - continue doing what you love and the money will follow.  - every day is a new opportunityyou never know when you will run into some stranger and brighten their day. and have them brighten yours.</t>
  </si>
  <si>
    <t>...hanging out with friends; drinking a few beers and chilling. sometimes i like to hit the clubs. or i play league of legends and get upset that my teammates are lame; and then question myself as to why i keep playing.</t>
  </si>
  <si>
    <t>i'm not to good at my job.</t>
  </si>
  <si>
    <t>if you found yourself reading until this point.</t>
  </si>
  <si>
    <t>i am a very positive person; independent; and looking forward to meeting someone to share life with. i enjoy the outdoors; new adventures in any weather; travelling; and i really enjoy meeting all kinds of new people. i get along easily with anyone; and always avoid sarcasm. a sense of humor; love of nature; and easygoing is a must. i am honest and romantic and don't live w much drama; except a daughter in college and a son in high school. my friends say i am very kind; funny; and work hard at enjoying every day. thank you for reading this far!</t>
  </si>
  <si>
    <t>i have been a teacher and vice principal for 25 years. i love it! right now i teach fourth grade; take history classes from davis for my own interests; since i like learning more about the places i want to travel to in the near future.</t>
  </si>
  <si>
    <t>i guess it is seeing the possibilities in our lives that can be so wonderful. i don't give up. i'm good at getting things done; organized; created; making others happy; relaxing; enjoying a single moment; and especially good at listening without judging others negatively.</t>
  </si>
  <si>
    <t>my smile; genuine openness; empathy; seeing the funny side of almost anything.</t>
  </si>
  <si>
    <t>i like mysteries; historical fiction; sewing; and art history. i love all kinds of music esp classical; vivaldi reminds me of my best friend who passed away two years ago; she taught me how to enjoy music to the max. live music is fun and with friends; a dive bar and taking shots. 2 is my max. i like musicals; a little opera; and adventurous movies that take me away. both my parents are still alive (85 and 92 very sweet and good people) and i love to make them dinner or play poker with them. i have 6 brothers; 2 sisters; and tons of nieces and nephews who think i am the coolest auntie. that keeps me young! i love classic rock; i can go back and remember exactly where i was while listening to csny... crosby....led zepp.. hence the reason why i'm taking history classes to fill all those holes from high school.</t>
  </si>
  <si>
    <t>my family; my faith; coffee; the possibility of finding true love... ok... i know i will have one more love adventure that will last a lifetime...i am soooo much smarter now and way more fun!; my sight; and the ability to hear music.</t>
  </si>
  <si>
    <t>how grateful i am for my two children; my family; how much i enjoy my job; and how i was able to get through some hard times and find peace. i also think about my next travel destination; writing project; or next quilt i am going to design.</t>
  </si>
  <si>
    <t>relaxing any way i can;  either out to dinner or with friends or family.</t>
  </si>
  <si>
    <t>will be when i feel comfortable enough to share with someone who i know cares about me. not very high maintenance here. i can be ready in 30 minutes for a fancy night out; camping; long trip; or the opera. or; i just read in someone else's profile and loved his honesty: i love sleeping in! i am such a night owl; but i would rather be a morning person.</t>
  </si>
  <si>
    <t>you would like to have coffee or an irish coffee. i don't want you to waste your time unless you want a true friend that could possibly lead into something wonderful.</t>
  </si>
  <si>
    <t>benicia</t>
  </si>
  <si>
    <t>hi stranger. i'm looking for 1 fish in a big sea (you know when people say plenty of fishes in the sea)...i'm here to give myself a chance to find that everlasting love (for you and for myself).    i'm a humble person who likes jokes and laughs (simple things keep you happy on a daily basis). but honestly im open to many things. i don't like cheats and lies in a relationship. i'm one hearted when it comes to love.    i would like to ask:  if there is something you know you are looking for; should you settle for less if you know its going to be very difficult to find?    sorry to all the ladies who's looking for a descriptive profile. im better at chating and messaging than this summary of myself. i much rather meet in person though.</t>
  </si>
  <si>
    <t>making $; paying bills! lol</t>
  </si>
  <si>
    <t>being honest. blunt some might say.</t>
  </si>
  <si>
    <t>people say i look skinny; but... i know i have muscles. how do i know; from peoples' comments as well :p</t>
  </si>
  <si>
    <t>fav books: i don't like to read books (i had to do book reports when i was young and i so disliked it). i'll read articles and magazines though.  fav movies: fwb; underworld; mission impossible; and alot more..  fav tv shows: tvb; himym; criminal minds  music playlist: wide variety. hiphop; rock; top40s; chinese..but i always seem to like the older jams more.  fav food: thai; pizza; sushi. a good sandwich is also very satisfying.</t>
  </si>
  <si>
    <t>1) sleep  2) food; water / drinks  4) car  4) money  5) family &amp;amp; friends  6) internet; tv; phone  ok way more than 6. can't live without having fun either; but i'm simply satisfied.</t>
  </si>
  <si>
    <t>okc needs to fix their matching system. im asian seeking asian (but not limited to). and some asian ladies are not seeking asian men but we still match up well. fail!    i'm a tech guy and an analyst...</t>
  </si>
  <si>
    <t>i'm not a big fan of apple products ..*shrugs* oh and i don't drink alcohol</t>
  </si>
  <si>
    <t>curious to get to know me more?  if you are open minded and honest...bonus points for knowing how to speak cantonese!  msg me to get to know me more; don't be shy; im friendly.    you want love? lets see if i got the love you need.    the match rating from okc is pretty damn accurate; but opposites do attract sometimes.    peace! best of luck to you and i. make it happen!</t>
  </si>
  <si>
    <t>english (fluently)/chinese (fluently)/other (okay)</t>
  </si>
  <si>
    <t>shit! i got to much going on to write a biography. check back; though; i'll add stuff.</t>
  </si>
  <si>
    <t>having fun! simple as that.</t>
  </si>
  <si>
    <t>making you scream  wheelies on my r1  driving fast  making you breakfast</t>
  </si>
  <si>
    <t>really? aint it obvious?</t>
  </si>
  <si>
    <t>books are for dorks.    movies: fight club; anything by quentin tarantino    food: italian; no doubt</t>
  </si>
  <si>
    <t>girls  my infiniti g35  cell phone  condoms</t>
  </si>
  <si>
    <t>girls  my infiniti g35</t>
  </si>
  <si>
    <t>kickin' it! if there's a party; i'm there.</t>
  </si>
  <si>
    <t>if you wanna have fun.</t>
  </si>
  <si>
    <t>i was born and raised in san diego; spent the last few years in new york. came to berkeley about a year ago and i feel like the bay area offers the best of both worlds. definitely loving it here.    currently living and studying in berkeley; spending as much time outside; on a bicycle; and looking for adventure as possible.</t>
  </si>
  <si>
    <t>finishing up a masters in technology and international development at berkeley; currently working with small holder coffee producers in rural parts of latin america. spend a lot of my free time playing volleyball and biking the berkeley hills.</t>
  </si>
  <si>
    <t>playing guitar and speaking spanish (my first language; although most people don't believe it until i start speaking)</t>
  </si>
  <si>
    <t>books: moonwalking with einstein has to be one of the best nonfiction books i've picked up recently; favorites in general are: the history of love; everything is illuminated; the sun also rises; old man and the sea...    as for movies: things like the beginners and midnight in paris; classics like shawshank redemption and usual suspects</t>
  </si>
  <si>
    <t>adventure  good music  morning coffee  my road bike  chocolate (equal exchange's sea salt and caramel to be exact)  a ticket to another country every few months at least</t>
  </si>
  <si>
    <t>my thought for the past few months have mostly been about coffee; how it is produced; and how we as consumers can improve the lives of the farmers who produce it.</t>
  </si>
  <si>
    <t>camping; cooking; playing music/live music. dancing salsa if i'm lucky.</t>
  </si>
  <si>
    <t>i studied computer engineering as an undergrad.</t>
  </si>
  <si>
    <t>you ride a bike really well; like dance/sing/play music; you'd like to learn spanish and teach me another language.</t>
  </si>
  <si>
    <t>judaism and somewhat serious about it</t>
  </si>
  <si>
    <t>english (fluently)/spanish (fluently)/hebrew (okay)</t>
  </si>
  <si>
    <t>san francisco native.    traveler of the world.    super funny.    personality of awesomeness.    ...and i am pretty sexy; no lie ;)</t>
  </si>
  <si>
    <t>currently; financial planner at banana republic.    soon; male model at banana republic.</t>
  </si>
  <si>
    <t>1. helping people attain abs with my sense of bullshit humor from the left field    2. fighting crime a day at a time as i lead my neighborhood watch group</t>
  </si>
  <si>
    <t>my cute smile    my flashy suspenders</t>
  </si>
  <si>
    <t>tv shows - how i met your mother; the office; community; parks and rec; modern family; it's always sunny in philadelphia; glee; criminal minds; csi's; law and order    books: girl with dragon tattoo series; hunger game series; a few james patterson books; kite runner; thousand splendid suns    music - taking back sunday; say anything; panic at a disco; lmfao; kaskade; pretty lights; avicii; calvin harris    food - all that will fit in my belly</t>
  </si>
  <si>
    <t>1. gummy bears  2. suspenders  3. vodka redbull  4. rhythm on the dance floor  5. guacamole  6. okcupid; that's right ;) hahaha</t>
  </si>
  <si>
    <t>solving world hunger</t>
  </si>
  <si>
    <t>out dancing my ass off or at home kicking myself for not being out dancing my ass off</t>
  </si>
  <si>
    <t>is that........i'm ethnic.</t>
  </si>
  <si>
    <t>...you enjoy a good sense of humor  ...a fun; easy going personality  ...a relatively intellectual conversation  ...you enjoy going out dancing  ...and ultimately; you are tired of dating mr. safe/nice/boring and interested in exploring something uniquely different to say the very least ;)</t>
  </si>
  <si>
    <t>im an outgoing persons who travels every month ; i work hard to travel and see the world . if you want to know more ask me</t>
  </si>
  <si>
    <t>working traveling</t>
  </si>
  <si>
    <t>i'm good at everything name the sport i'm good at it . i'm good in life period</t>
  </si>
  <si>
    <t>wow u have alot of tattoos</t>
  </si>
  <si>
    <t>hip hop  hate books  espn</t>
  </si>
  <si>
    <t>cell phone  basketball  gym  money  family  jordans</t>
  </si>
  <si>
    <t>getting drunk</t>
  </si>
  <si>
    <t>hmmm i have no clue i'm pretty open</t>
  </si>
  <si>
    <t>u think i'm cute lol</t>
  </si>
  <si>
    <t>emeryville</t>
  </si>
  <si>
    <t>i'm a pretty chill type guy. i think laying around watching netflix is a pretty enjoyable activity. i also like to go out and have fun too.    i'm pretty different for my age. i have my own company; apartment; car; and came from pretty much nothing. i've worked hard to never have to go back to living in poverty. i think i have a much broader perspective on life and hardship than most people do.</t>
  </si>
  <si>
    <t>currently i am the cto and co-founder of a seed funded startup working with major artists (lil wayne; drake; trey songz; and pitbull for example) that is enabling artists to engage their fans; and make money via social media. it's pretty fun; and a valuable learning experience nonetheless. it's my version of college.</t>
  </si>
  <si>
    <t>i love documentaries first and foremost. i think i watch too many.    other shows i like are parks and recreation; mad men; 30 rock; how it's made; boardwalk empire; dexter; breaking bad; big bang theory; it crowd; dave chapelle show; psych; weeds.... and a bunch of other shows other people like.    i love daft punk; radiohead; and intricate music with subtle details like infected mushroom; shpongle; and tool. i'm currently listening to a lot of black keys and childish gambino.  i also love the good old classic rock and the stuff i grew up with on the radio in the 90s.    movie wise.. contact is my favorite.</t>
  </si>
  <si>
    <t>i never know what i'm doing until friday. sometimes i'm backstage at a concert for work; sometimes i'm with friends at a karaoke bar; and on a good friday i'm at home; enjoying a documentary or watching netflix.</t>
  </si>
  <si>
    <t>i was arrested for hacking in high school. no charges were pressed; but it's a good story to tell in person sometime.</t>
  </si>
  <si>
    <t>you think i'm interesting; and the idea of meeting up in person isn't off the table. i've had very long conversations; spanning days; weeks; and then the person just stops responding after i ask to meet up or for a phone number. it's like getting a door slammed in your face.    also; even though i am 20; i am more mature than most 20 year olds i meet. if you're still stuck on your high school days; your prom night; etc; we probably won't get along too well (unless you're very mature and still in high school; in which case that's fine).</t>
  </si>
  <si>
    <t>out to lunch.    update 4/24: taking a break from online dating and social networking for a bit to focus on travelling; myself; and my career... ciao.</t>
  </si>
  <si>
    <t>i'm a down-to earth; fun loving; straight forward and affectionate woman. who is seeking the same in a man.    i was born in hawaii; and i've been living in the bay area for most of my life. (i was raised in the oakland hills; skyline.) i lived in houston for four years and vacationed in jamaca; mexico; and hawaii. (my vacation spots are the reason that i have so many freckles.)</t>
  </si>
  <si>
    <t>i am working on myself...working on losing weight; developing an intimate relationship with a very special person; and healing from surgery to my wrist.</t>
  </si>
  <si>
    <t>i am a really good friend and listener; at building and maintaining friendships. i am a great cook! i am an incredible interior decorator. i also give good massages to very special people. and; after taking one of the okc tests; i am really good at kissing. so pucker up! ;-)</t>
  </si>
  <si>
    <t>my eyes and smile.</t>
  </si>
  <si>
    <t>i am a voracious reader and read everything.    i watch on television dancing with the stars; american idol; so you think you can dance; revenge; awake; ncis; ncis la; missing; real time with bill maher; fashion police; keeping up with the kardashians; castle; hawaii five-o; the voice; body of proof; and celebrity apprentice.    i go to movies as well. i recently saw the hunger games; 21 jumpstreet; battleship; rock of ages; and the marvels the avengers.    music is an easy one for me. i was classically trained on violin and grew up in the 70's and '80's. all periods and genre's.    when it comes to food; my favorites are chinese; italian; mexican; middle eastern; french; and american. there isn't anything that i can't cook or have tried.</t>
  </si>
  <si>
    <t>health  family  friends  food and water  love  laughter  a really good computer    ooops that is more than six.</t>
  </si>
  <si>
    <t>ask me!</t>
  </si>
  <si>
    <t>on a typical friday night; i am at home watching a movie.    a really great first date for me would be us cooking together while the two of us drink a glass of wine and engage in conversation while listening to some contemporary jazz.</t>
  </si>
  <si>
    <t>i think that liam neeson is sexy.</t>
  </si>
  <si>
    <t>you should message me if you are serious about having a ltr with a fun; sexy; and interesting woman.</t>
  </si>
  <si>
    <t>i work as an engineer in a medical device company.</t>
  </si>
  <si>
    <t>dragging my friends out of their comfort zone  driving up their confidence and making them feel good</t>
  </si>
  <si>
    <t>my dreamy eyes</t>
  </si>
  <si>
    <t>movies:fight club; there will be blood; godfather; the good the bad and the ugly; the social network; pirates of the caribbean; lord of the rings  music: coldplay; gunsnroses; the beatles</t>
  </si>
  <si>
    <t>how to put a dent in this universe</t>
  </si>
  <si>
    <t>there was this one time when......</t>
  </si>
  <si>
    <t>you are adventurous and looking for an awesome person to hang out with</t>
  </si>
  <si>
    <t>my name is al and i'm 30 years old. first off i have 2 kids. a little about myself. i love sports (all) and i also coach high school sports. i enjoy life and everything it has to bring; and i love working out. i like a good to have fun but anything that has to do with heights; i do not do. lol!</t>
  </si>
  <si>
    <t>i'm actually trying to pursue my career in becoming a police officer or correctional officer. i am a couple classes away from getting my bachelors degree in criminal justice so i'm crossing my fingers.</t>
  </si>
  <si>
    <t>i'm really good at making conversation; i am very outgoing.</t>
  </si>
  <si>
    <t>the first thing people notice about me is my smile and my arms.</t>
  </si>
  <si>
    <t>none really but i do enjoy watching a good movie.</t>
  </si>
  <si>
    <t>family  friends  car  love  money</t>
  </si>
  <si>
    <t>my future.</t>
  </si>
  <si>
    <t>taking a nap for a little bit and after that hanging out with friends or family.</t>
  </si>
  <si>
    <t>i have a foot fetish.</t>
  </si>
  <si>
    <t>you are nice; have a good personality; cute; straight teeth; nice feet and not to curvy!</t>
  </si>
  <si>
    <t>i'm probably a little bit of a pessimist; but i'm also generally pretty content most of the time. i'm very interested in religions and belief; but i don't have any particular faith in a deity myself. i'm pretty tolerant; but i don't like it if someone is judgmental. i like the arts (especially literature and music); but i do believe that science and math have great beauty also. ("euclid alone has looked on beauty bare" - maybe alone is a little strong; but i like the "beauty bare" part)    i am easy-going; rarely angry; and mostly positive.</t>
  </si>
  <si>
    <t>a little work; a little play.</t>
  </si>
  <si>
    <t>it's a bit difficult for me to say i'm really good at something. i'd rather someone else make that call. but i play music and perform quite a bit; and i guess i can do it well enough to please myself (and hopefully some others).</t>
  </si>
  <si>
    <t>tall perhaps? smile quite a lot maybe? not sure - have to ask a few folk.</t>
  </si>
  <si>
    <t>books - prob my absolute favorites are the ones i've been reading for longest: dickens; george eliot; and other authors from that era. but i read quite a lot of other books too; including the ones you can buy in an airport bookshop. just reread ghost (after seeing the movie - also good) and enjoyed. mostly fiction though. i tend to listen mostly to acoustic music but enjoy most kinds. food i've found that my tastes are becoming simpler as i get older. also; though not vegetarian; i try not to eat any meat that comes from a factory farm. (which means i very rarely eat fowl or pork).</t>
  </si>
  <si>
    <t>stringed instruments; books; friendship; coffee or tea (and coffee-shops)</t>
  </si>
  <si>
    <t>having a meal with a few friends. maybe at a gig.</t>
  </si>
  <si>
    <t>i can't swim. though i love to live near the ocean.</t>
  </si>
  <si>
    <t>you want to have a chat about anything. (but i'm not very knowledgeable about tv shows or sports).</t>
  </si>
  <si>
    <t>im 22 5'7 205 i</t>
  </si>
  <si>
    <t>im still looking for a job . im taking of my my mom . pls ask me anything you want</t>
  </si>
  <si>
    <t>martinez</t>
  </si>
  <si>
    <t>english (fluently)/italian (poorly)/spanish (okay)</t>
  </si>
  <si>
    <t>i'm passionate about life--from the tea cuppings to the wine tastings. i'm prone to unfortunately engrossing conversation; travel to odd corners of the world on short notice; and a little ocd when it comes to cleaning.    life in a paragraph--this is why i avoid twitter. boil complex thoughts into words that cannot truly express them. i'm a transplanted new yorker; living life out here in the blissfully snow-free bay area. i'm in love with the application-free science i do during the day; and with my occasional crusade to save the world; or at least my little corner of it; the rest of the time.    and about my username? its a bad physics joke i've been making for years. something about 1/137 -- ask me if you actually care.</t>
  </si>
  <si>
    <t>in my day job; i study astrophysics in a physics phd program.    at night; i volunteer with an awesome non-profit in the education sector.    and all the time; and in between? pondering which direction to take my life when i finally must decide.</t>
  </si>
  <si>
    <t>writing too much on the rest of this profile. so i'll keep this brief.</t>
  </si>
  <si>
    <t>ah; books. i admit to loving the classics--milton; vonnegut; dickens; .... or science fiction; from the beautiful worlds of asimov and card to the astute commentary of orwell and huxley. or the stupendous characters in anything by franzen; the moving stories of hosseini.    i wouldn't understand the world half as well as i do had i not read mortenson's stories about building schools; or jared diamond on the death of civilizations. friedman is better in book form than he can ever fit into 30 column inches.    but my favorite book? usually the one i'm immersed in right now. currently engrossed in guns; germs and steel.    if pressed for a favorite movie; i'll say casablanca; or maybe something by hitchcock. mr. smith goes to washington; if i'm feeling patriotic. but hollywood today can be wonderful--the majesty of lord of the rings and avatar on the big screen; or the passion of young maggie connelly in true grit.    i've been accused of being a foodie; and it's not false. i love a great meal; whether at home; at an ethnic hole in the wall; or occasionally at that new hip restaurant that overcharges you for everything. i'm up for just about anything; food-wise; but at home i've grown addicted to stir fry ever since i got grace young's new cookbook.</t>
  </si>
  <si>
    <t>science; travel; friends; books; democracy; and semi-colons. definitely semi-colons.</t>
  </si>
  <si>
    <t>transit policy; pigovian taxes; and global warming. is it obvious that i procrastinate on my work by reading the new york times?    it is a scary world we live in; and i enjoy educating myself in the challenges ahead: to understand the consequences of a warming world; think about changes in our daily routine that piece by piece; pound by pound of co_2; make a difference.</t>
  </si>
  <si>
    <t>on a red-eye flight to a city i'd love to see. or at a hole in the wall with foodie friends. or maybe just at home; frenetically reading whatever book by which i'm currently enamored.</t>
  </si>
  <si>
    <t>you'll just have to ask; now won't you?</t>
  </si>
  <si>
    <t>you're looking for interesting conversation. you're not embarrassed to think; or worried about being thought of. you want to meet new people; maybe a good friend; maybe more. or you just want to share a cup of tea or three.    stephen hawking told us that "not only does god [in the deist sense] play dice; but he sometimes throws them where they cannot be seen." give me a ring if you'd like to go looking for those dice; and take a chance on life.</t>
  </si>
  <si>
    <t>i'm a fun loving woman; romantic; faithful; easy to get along with. i have 2 teenage children and i have been divorced 2 years now.</t>
  </si>
  <si>
    <t>i work full time in art therapy.</t>
  </si>
  <si>
    <t>having fun!</t>
  </si>
  <si>
    <t>my height as i'm tall for a woman - 5'10". my smile; i'm usually always smiling.</t>
  </si>
  <si>
    <t>family; friends; love; financial security; my puppy; my children</t>
  </si>
  <si>
    <t>how i can better help the people i try to help through my work.</t>
  </si>
  <si>
    <t>relaxing at home with a good book and a glass of wine or a movie.</t>
  </si>
  <si>
    <t>i'm a girl. i'm in an open-relationship. i'm in a couple of bands. i'm not very good at writing profiles.</t>
  </si>
  <si>
    <t>&lt;a class="ilink" href="/interests?i=music"&gt;music&lt;/a&gt; exploration.</t>
  </si>
  <si>
    <t>... losing my drink tickets.</t>
  </si>
  <si>
    <t>my blue/green eyes; fair complexion and red locks.    oh; and my accent. :)</t>
  </si>
  <si>
    <t>here's just a taste from each category:    fahrenheit 451  hal hartley's 'trust'  twin peaks  5.6.7.8's  strawberries</t>
  </si>
  <si>
    <t>air; water; food; shelter; sleep and well crafted &lt;a class="ilink" href="/interests?i=cocktails"&gt;cocktails&lt;/a&gt;.</t>
  </si>
  <si>
    <t>boys.</t>
  </si>
  <si>
    <t>playing/or going to a show. eating/drinking with friends.</t>
  </si>
  <si>
    <t>i'm actually a blonde redhead. ;)    also; i'll probably ignore you if you don't have a photo on your profile or send one with your message. i like to see who i'm talking with.</t>
  </si>
  <si>
    <t>... you're cool with just hanging out casually and not wanting anything more than that.    ... you're not weirded out that i'm married to; and in an &lt;a class= "ilink" href="/interests?i=open"&gt;open&lt;/a&gt; relationship w/; &lt;a class="plink" href="/profile/orlon"&gt;orlon&lt;/a&gt;.    ... you've had experience with (or have an understanding of) open/poly relationships already.    **note: it might be a while before i see and respond to email as i'm not online as much these days.**</t>
  </si>
  <si>
    <t>phd student by day; cellist and pianist by night -- looking forward to finding new friends and relationships online.</t>
  </si>
  <si>
    <t>i am currently a &lt;a class="ilink" href="/interests?i=phd"&gt;phd&lt;/a&gt; student at stanford. my work is in math-y parts of &lt;a class="ilink" href="/interests?i=computer+graphics"&gt;computer graphics&lt;/a&gt; -- along with being a student; i used to work at &lt;a class="ilink" href="/interests?i=pixar"&gt;pixar&lt;/a&gt; (and got a credit in "up").    in my free time; i play &lt;a class="ilink" href= "/interests?i=cello"&gt;cello&lt;/a&gt; and &lt;a class="ilink" href= "/interests?i=piano"&gt;piano&lt;/a&gt; and have been playing gigs all over the bay area. it's a huge time sink; but i'm a member of two quartets; a trio; a symphony; and some other music groups -- just for fun! (ok; and a little profit)    i've been spending the last few years teaching myself how to &lt;a class="ilink" href="/interests?i=cook"&gt;cook&lt;/a&gt;. as a good southern boy; i specialize in comfort food but can cater to all tastes -- i regularly squeeze 20-30 people in my apartment for super-informal dinner/drinks/general carousing. i dream about &lt;a class="ilink" href="/interests?i=owning+a+restaurant"&gt;owning a restaurant&lt;/a&gt; some day (backup plan if i can't be a prof?); and i would love to cook for you.    a friend talked me into a &lt;a class="ilink" href= "/interests?i=crossfit"&gt;crossfit&lt;/a&gt; gym nearby; so lately i've been trying to get in shape. it's a challenge; but i'm enjoying the chance to sweat a bit (...and accidentally lost 30 lb!). this summer's (stupid?) goal: prepare for &lt;a class="ilink" href= "/interests?i=tough+mudder"&gt;tough mudder&lt;/a&gt; in september!</t>
  </si>
  <si>
    <t>memorizing lyrics to &lt;a class="ilink" href= "/interests?i=trashy+pop+songs"&gt;trashy pop songs&lt;/a&gt;; knocking things over by accident; and instant messaging in all caps. i also make a bo$$ homemade pulled pork; if i do say so myself.    my friends; on the other hand; are really good at reading the above and only noticing that "pulled pork" is a good opportunity for a corny joke. seriously; where do i find these people?</t>
  </si>
  <si>
    <t>is my blatant and completely accidental disregard of fashion and standards for indoor voices. some folks notice that i have the tiniest bit of a southern accent; although it usually only appears when i'm in a bad mood (almost never!).</t>
  </si>
  <si>
    <t>i love listening to music of all types -- live jazz; pop (i may or may not know all the words to "&lt;a class="ilink" href= "/interests?i=call+me+maybe"&gt;call me maybe&lt;/a&gt;" ...); &lt;a class= "ilink" href="/interests?i=classical"&gt;classical&lt;/a&gt; concerts; or anything in between. favorite composers = &lt;a class="ilink" href= "/interests?i=shostakovich"&gt;shostakovich&lt;/a&gt;; &lt;a class="ilink" href="/interests?i=elgar"&gt;elgar&lt;/a&gt;; and &lt;a class="ilink" href= "/interests?i=britney+spears"&gt;britney spears&lt;/a&gt; (not necessarily in that order)    i really enjoy corny tv/sitcoms/reality shows/etc. i know it's pretty pedestrian; but i enjoy &lt;a class="ilink" href= "/interests?i=parks+and+recreation"&gt;parks and recreation&lt;/a&gt;; &lt;a class="ilink" href="/interests?i=modern%0afamily"&gt;modern family&lt;/a&gt;; &lt;a class="ilink" href="/interests?i=chuck"&gt;chuck&lt;/a&gt;; &lt;a class="ilink" href="/interests?i=30+rock"&gt;30 rock&lt;/a&gt;; etc. &lt;a class="ilink" href="/interests?i=jersey+shore"&gt;jersey shore&lt;/a&gt; provides good distraction while i'm grading papers! also; when are they going to bring back &lt;a class="ilink" href= "/interests?i=conveyor+belt+of+love"&gt;conveyor belt of love&lt;/a&gt;?</t>
  </si>
  <si>
    <t>- a piano nearby  - my laptop (i'll admit it!)  - someone to talk to and spend time with  - interesting things to think about  - my friends and family (cliche; eh?) (cliche to point out that's cliche?) (and so on?)  - &lt;a class="ilink" href="/interests?i=ke%24ha"&gt;ke$ha&lt;/a&gt; (just kidding!) (not kidding.) (yes i am. seriously though.) (&lt;a class= "ilink" href="/interests?i=snooki"&gt;snooki&lt;/a&gt; can hang out too.)</t>
  </si>
  <si>
    <t>the derham cohomology. it's for work; okrrr?!</t>
  </si>
  <si>
    <t>exploring sf; palo alto; and anything in between with new friends and old. i'm excited to have a loud night out or to chill!</t>
  </si>
  <si>
    <t>if i owned a bakery; its motto would be "whipping eclairs back and forth since 2009." with apologies to &lt;a class="ilink" href= "/interests?i=willow+smith"&gt;willow smith&lt;/a&gt;; of course.</t>
  </si>
  <si>
    <t>you want to chat; explore town; rage; hang out; gossip; exchange corny jokes; or sing pop music together at the tops of our respective lungs!</t>
  </si>
  <si>
    <t>my name is andrew and i've been living here in the city for the past four years. i recently finished my undergraduate at san francisco university and i'm currently working. i love spending time with my friends and family; singing; playing tennis; teaching; dancing; traveling; good food; experiencing and learning new things. i enjoy good company...anyone who can have a good time; whether we're out and about or doing simple things at home. i could be very fun and dorky; but serious when needed.</t>
  </si>
  <si>
    <t>staying productive and always trying to stay active. right now i'm working at an after-school program teaching youth and working as an assistant director. aside from that; i'm currently a back-up dancer for a bay area artist andi'm also a dance teacher.</t>
  </si>
  <si>
    <t>listening</t>
  </si>
  <si>
    <t>smile and outgoing personality</t>
  </si>
  <si>
    <t>movies: life as a house; joyluck club; saving face    music: john mayer; the fray; onerepublic; britney spears; beyonce; gaga; incubus; drake; postal service...just to name a few..    books: anything i can learn from....just not really into novels.</t>
  </si>
  <si>
    <t>1. my family and friends  2. music  3. food  4. learning  5. dance  6. something to write on</t>
  </si>
  <si>
    <t>my future.  family.  friends.  music.  dance.</t>
  </si>
  <si>
    <t>out and about with my friends or with my family.</t>
  </si>
  <si>
    <t>not so private but i'm obsessed with britney spears and sex and the city :)</t>
  </si>
  <si>
    <t>my closest "friends" abandoned me when i came out at 25. now i'm afraid i won't be able to forge meaningful friendships like the ones i thought i had. looking for new friends makes me feel like paul rudd in the movie "i love you man."</t>
  </si>
  <si>
    <t>i am; first of all; human. second of all a woman and my intention is to go deep and really get to know what this means to me. my life has been challenging and when i am in the best frame of mind i consider my challenges to be the source of my wisdom and resulting personal power. i make a practice of being grateful. all of this sounds pretty high falutin and i admit i have my moments of vulnerability and chaos.    all that said; i am not really searching for "the one" at this moment. i am here because i am wanting to invite into my life men; smart and attractive; with whom i can have some sexy fun. so if you're looking for a monogamous happily ever; you will want to look past me.</t>
  </si>
  <si>
    <t>...working on figuring out how to get the most bang for my buck.  the skills and aptitudes incorporated in this process include compassion; levity; deep listening; humour; courage. this work includes figuring out where i want to commit my energy.</t>
  </si>
  <si>
    <t>....creating space both literally and figuratively and using color. i am also a solid friend.</t>
  </si>
  <si>
    <t>....not sure; you tell me.</t>
  </si>
  <si>
    <t>stevie wonder; cubanismo; patty griffin; oldschool r &amp;amp; b; lila downs; mavis staples; john hiatt; aaron neville and his tribe; me'shell ndegeocello; anything funky with a syncopated rhythm; various african musicians;  indie film as a rule; australian flicks; documentary; anything by tim burton; ask me. ethnic food; anything spicy and fragrant. red wines.</t>
  </si>
  <si>
    <t>laughing with someone i love  a certain amount of solitude  wild dancing  simply being a sensual animal  being outside  making things  dressing up</t>
  </si>
  <si>
    <t>....how to not think so much and just be. when not successful in this i try to turn my attention to minding my own business and connecting to what gives me the most juice in life.</t>
  </si>
  <si>
    <t>either out or in with friends or family.</t>
  </si>
  <si>
    <t>i was born and raised in san francisco and i have lived in the bay area and in atlanta. as you can imagine; living in these places helps me to have a pretty broad perspective about people and the choices we make. it has. the short story is that it has helped me to be one who loves people. i like meeting all kinds of folks and digging in to find out what makes them tick. i believe that everyone has a story to tell and i want to be able to hear as many of these stories  and in as much detail  as i can.    i would like to hear your story. not just read about it; although i will read every word that you've written on your profile here; but also hear you tell about you and hear how you tell about you.    i can hardly wait . . .    i am happy; healthy; and looking for the edge</t>
  </si>
  <si>
    <t>i own and operate a promotional products distributorship. my work; more specifically; consists of identifying and supplying products that my clients will use with their logo; mascot; slogan or message emblazoned to promote themselves. it is my work as well as my opportunity for creative expression. i love what i do and i am always looking for a chance to network to &lt;a class="ilink" href= "/interests?i=build+mutually%0abeneficial+relationships"&gt;build mutually beneficial relationships&lt;/a&gt;. (i believe in shameless self promotion.)</t>
  </si>
  <si>
    <t>making stove-top popcorn; &lt;a class="ilink" href= "/interests?i=writing+press+releases"&gt;writing press releases&lt;/a&gt; (pma at work here); marking 'like' on facebook; &lt;a class="ilink" href="/interests?i=graphic+design"&gt;graphic design&lt;/a&gt;; meeting deadlines; being on time; being; and some other stuff; too.</t>
  </si>
  <si>
    <t>is that i am usually smiling and generally happy. no particular reason; i just love being me and being alive. this is such a wonderful life.</t>
  </si>
  <si>
    <t>books:  childhoods end and almost anything else by arthur c. clarke or isaac asimov.    movies:  the visitor  new jack city  iron man  the pianist  the spook who sat by the door  i'm all over the place really; i'll try most anything. twice.    i like old time radio shows; i listen in or download from the internet. the whistler; suspense; broadway is my beat -- all good stuff.</t>
  </si>
  <si>
    <t>six things? okay; here are six tangibles that i would rather not do without:  - laptop  - internet  - cell phone  - vehicle  - pen  - my glasses    most of these things are; as a practical matter; what i need and use during the course of most days. i will mention my work on here (probably a few times) since it takes a good piece of my time and focus; these are my usual tools.    and here are six not-so-tangible things that i prefer to have:  - love  - companionship  - opportunity  - appreciation  - honesty  - hope    of course there is so much more to my life than simply existing. it is the &lt;a class="ilink" href= "/interests?i=interaction+with+other+people"&gt;interaction with other people&lt;/a&gt;; ultimately; that make each day meaningful. these are some of the things i value and will not do without.</t>
  </si>
  <si>
    <t>the inconsistencies and the delicate nature of life.    and other stuff; too.</t>
  </si>
  <si>
    <t>i come from a big family and i have a lot of friends; so on a friday night (really this is true of any night) i might find myself doing any number of things.    i might [go to a movie]. i could go visit someone's house. i could catch a plane to &lt;a class="ilink" href= "/interests?i=visit+some+part+of+the+country"&gt;visit some part of the country&lt;/a&gt; (typically as part of my work; but usually on a thursday).    many fridays are spent like other nights: i am self-employed building my small enterprise; so i spend a lot of time developing it.</t>
  </si>
  <si>
    <t>i; along with my sister; take care of my aging mother (she is 84). she is a double amputee from diabetes so i have to negotiate my schedule around her care.</t>
  </si>
  <si>
    <t>you are a person with a flexible personality and get along with all kinds of other people. if you are looking to stretch yourself beyond what you may normally do; then most certainly give me a visit. and if you are intelligent; dynamic; capable and desirous of growing and learning . . . reach out.</t>
  </si>
  <si>
    <t>italian/spanish man looking for a special sincere woman of any race; i am affectionate; sincere; and not a game player; i believe in treating any human being with respect; am a good listener; still believe in courtesy; i'm educated; i'm non smoker; nor do drugs; or alcohol. i like to be there when you need me; or just a shoulder to cry on...i'm family oriented. i have an upbeat happy personality; and like to be surrounded by people with happy and positive thoughts. i give great massages!!!(love to get them back too :-)i have many interests; such as &lt;a class="ilink" href= "/interests?i=natural+medicine"&gt;natural medicine&lt;/a&gt;; &lt;a class= "ilink" href="/interests?i=astrology"&gt;astrology&lt;/a&gt;; &lt;a class= "ilink" href="/interests?i=tarot"&gt;tarot&lt;/a&gt;; &lt;a class="ilink" href= "/interests?i=tai+chi"&gt;tai chi&lt;/a&gt;; &lt;a class="ilink" href= "/interests?i=mathematics"&gt;mathematics&lt;/a&gt;;&lt;a class="ilink" href= "/interests?i=bodybuilding"&gt;bodybuilding&lt;/a&gt;; &lt;a class="ilink" href="/interests?i=psychology"&gt;psychology&lt;/a&gt;; &lt;a class="ilink" href="/interests?i=philosophy"&gt;philosophy&lt;/a&gt;;&lt;a class="ilink" href="/interests?i=pyramid+energy"&gt;pyramid energy&lt;/a&gt;; &lt;a class= "ilink" href="/interests?i=healthy%0acooking"&gt;healthy cooking&lt;/a&gt;;&lt;a class="ilink" href="/interests?i=yoga"&gt;yoga&lt;/a&gt;; &lt;a class="ilink" href="/interests?i=long+walks"&gt;long walks&lt;/a&gt;;&lt;a class="ilink" href="/interests?i=nature"&gt;nature&lt;/a&gt;; &lt;a class="ilink" href="/interests?i=read%0abooks"&gt;read books&lt;/a&gt;;&lt;a class="ilink" href= "/interests?i=mechanics"&gt;mechanics&lt;/a&gt;. i like women natural; with body hair; to me is very attractive and sexy!! i don't like tatoos and i don't like pets; i agree that dogs and cats make great companions for some people; i like to watch them on tv like cesar milan's the dog whisperer; but i don't like to own any one. i rather give all my love an attention to a human being or a child. i love children and hope you too want to have one or more. i'm catholic but you could be of any religion or a pagan i don't care. i think that the most important thing on you is your soul.    i am passionate; spiritual; and yet down to earth</t>
  </si>
  <si>
    <t>enjoying every minute of it!!!!</t>
  </si>
  <si>
    <t>communicating with people; looking beyond the masks that we all wear; meditation; some people have told me that i have a sense of calming them when they are around me. mechanically i like to fix things; all kinds of things; specially around the house.</t>
  </si>
  <si>
    <t>that i am a very open and friendly person; my athletic body and my sincere smile.</t>
  </si>
  <si>
    <t>books: i'm always reading books about health; self-improvement; poetry; psychology; cooking; astrology; among my favorites: the edgard cayce handbook for health; sun-tzu the art of war; mudras; the perricone promise; how to become a millionaire.  movies: i like action and comedy: the matrix; the lord of the rings; oceans 11 series; james bond; shrek; the bourne series.  music: dance music;rock;heavy rock;soul music;gregorian chants;opera.  food: italian;american;mexican;chinese;moroccan;spanish;almost everything except raw fish.</t>
  </si>
  <si>
    <t>my family  my friends  my own experiences  my books  love  meditation</t>
  </si>
  <si>
    <t>i always think about positive things; such as what can i do to change this world for the better for everybody and for me as well.</t>
  </si>
  <si>
    <t>doing whatever the universe throws at me.....there are 7 days on a week and friday is just one of them; i try to enjoy everyone of them because they are not coming back.</t>
  </si>
  <si>
    <t>private things? i surely have but will tell you until i get to know you.</t>
  </si>
  <si>
    <t>if you find many things in common with me; or you feel we are a good match; or just feel that you should drop me a line; just to know more about me; then i would love to hear from you and get to know you.</t>
  </si>
  <si>
    <t>english/italian/spanish</t>
  </si>
  <si>
    <t>i am well-traveled; witty; and fun-loving.</t>
  </si>
  <si>
    <t>i work at a litigation consulting firm.</t>
  </si>
  <si>
    <t>singing horribly in the car.</t>
  </si>
  <si>
    <t>i hate these sorts of questions. i guess my smile?</t>
  </si>
  <si>
    <t>most people are averse to my genre of choice in most books; movies; and music.    i love jane austen; i have read all her books. i like classic literature of the bronte sisters. wuthering heights is one of my all time favorite books. loved "sex; drugs; and coco puffs"; if you haven't read it yet; get off you're computer and go buy it. it's hilariously funny; just like me. but my deep dark secret is that i love chick-lit; which i get profusely teased about- hey; at least i read.    i'm open to most movies. i like eternal sunshine of the spotless mind and amelie. but i'm also a fan of fern gully; the way we were and funny girl.    as far as music goes my taste is pretty eclectic - i guess that would be fitting seeing that i have no clear taste in anything.    so food. i love trying new things; but i would say my favorite types are sushi and mexican food. i am half mexican.</t>
  </si>
  <si>
    <t>1. family  2. friends  3. my dog  4. sunday brunch with my best friends  5. lazy days  6. every embarrassing experience of my life because it's taught me things-- and trust me; there are a lot.</t>
  </si>
  <si>
    <t>hmmm. i would say that i spend most of my time thinking about what comes next. why is that so scary to me?</t>
  </si>
  <si>
    <t>friday night's are hard because i'm usually getting off of work so i'm either doing one of two things.    option 1. i suck it up and go out with friends. usually dinner and drinks followed by bar hopping.    option 2. i'm so tired from my week and have a dinner date with myself at home; wine bottle in hand.    sometimes it's a combination of the both either eating and drinking at home. or maybe one drink and i'm down for the night.</t>
  </si>
  <si>
    <t>i am a middle child. oh and you'll never have to buy me roses because i am deathly allergic to them; but that's not really private.</t>
  </si>
  <si>
    <t>you own a book with more words than pictures.  you are passionate about something.  you can be confident without being an asshole.  you speak your mind.  you can challenge me; i'm always up for a challenge.  i'm not looking for someone perfect; i'm looking for someone who is real.</t>
  </si>
  <si>
    <t>might want kids</t>
  </si>
  <si>
    <t>calmly listening to rants and diatribes; picking fruit; fixing stuff around the house; proficient in excel said the resume to the man; making home cooked meals; not growing a beard</t>
  </si>
  <si>
    <t>my glasses or lack thereof.</t>
  </si>
  <si>
    <t>i dig books by haruki murakami; nick hornby; and kurt vonnegut. love all sorts of fiction; in general. my favorite films include annie hall; pulp fiction; the dark knight; and high fidelity. back to the future and coming to america deserve honorable mention based on how many times i've seen them (great scott!). on some days; you really can't beat listening to &lt;em&gt;blood on the tracks&lt;/em&gt; by bob dylan. i also listen to wolf parade; sunset rubdown; cat power; the pixies; the antlers; radiohead; and arcade fire. as for shows; mad men and the daily show are about it.</t>
  </si>
  <si>
    <t>family  vacation days  fresh fruits &amp;amp; veg  good shoes  soccer  optimism</t>
  </si>
  <si>
    <t>sfmta street cleaning  food!  small ways to make the work day more interesting  what people secretly read on their kindle  weekend &amp;amp; travel plans</t>
  </si>
  <si>
    <t>doing something mellow to recharge; at happy hour; or working on a project that's been on my mind.</t>
  </si>
  <si>
    <t>you think discovering something old can be just as exciting as discovering something new.  you tip well.  you like farmers' markets.  you want to say hi.</t>
  </si>
  <si>
    <t>really big eyes and a heart of gold.</t>
  </si>
  <si>
    <t>forever and always emulating joy behar.</t>
  </si>
  <si>
    <t>roasting sweet potatoes  crossword puzzles  dog walking  single item meals</t>
  </si>
  <si>
    <t>peter gabriel; sandwiches; whiskey; demi lovato; parks and rec; expensive cheeses; the do; arrested development.</t>
  </si>
  <si>
    <t>harry potter</t>
  </si>
  <si>
    <t>my phone died.    hi there. i love to play. puddle skipping; wrestling then cuddling; love kissing; running up hills; giggling to belly laughing; making art out of nothing at all; deep conversation; walking aimlessly into the night; stargazing; back scratching; cake baking; trying my best to just enjoy it.    i am a man that likes being a man. i am infinite. the age of my mind or body has no bearing on the choices i make and what i do to make my life what i want it to be.    i think i am ready to try to have a full on one on one committed thing again. i know that i deserve it all. i know that it is a rare and precious thing when two people click at a deep level and i do not take that for granted...but that is what i want. i know i am going to have an amazing friend who i can laugh with and cry with and who can knock my socks off in the sack. a guy who will wrestle and tickle me then we can surrender into each others company. i want a guy who coud fall asleep in my arms. i want a guy who is open to love...i want to scratch the back of his head and rub his feet... i deserve this and more.    this full moon had me up and ready to kick it. i think i might be up for levitating into love with an amazing guy who will play in the dirt; splash in the puddles; climb the sky and kiss the clouds. dance in the streets; kiss my neck and then scrub my back in the tub. i want to share his ipod listen to mash-ups...or goldfrapp or roisin murphy or old new order even britney as we smile bob our heads and laugh through the streets; maybe go for a jog or pump some iron together then share some sushi and a pint of ginger ice cream. cuddle on the sofa bodies conmingling while watching bad tv or a bruce la bruce film...as i smell his sweat i close my eyes and rest in its comforting warmth. i go home and do not want to wash because i want to smell him on me all day and taste him in my memory but i don't know.    my horoscope from rob brezney....http://freewillastrology.com    it's an ideal time for you to throw a party for  all the people you've ever been and all the different selves who live within  you now. invite the teenager who once seethed with frustrated potential  and the four-year-old who loved nothing more than to play. include the  hopeful complainer who stands in the shadows and dares you to ask for  more; as well as the brave hero who comes out every now and then to  attempt seemingly impossible feats of happiness. don't forget any of the  various personalities who have contributed to making you who you are.  celebrate your internal diversity. marvel at how good you are at changing.    i think i am inspring to others maybe. i find myself encouraging people all the time to live the way they want and fulfill their inner desires; i don't know?    i am actually at a crossroads...ending a thrirteen year relationship. still kinda sore and swollen around it. we are like brothers now...kind of interesting this little thing called life and this crazy lil thing called love...i think many of my ideas around relationships and long held beliefs are in flux right now. kinda scary and exciting. i feel much more equipped to enjoy life and engage more fully in life. so if i haven't scared you off yet read on....i am actually a pretty fun and i daresay funny guy.    here is the real dealio: me=    a funny lil man who tries to know that nothing is here for real and is quite content with all that biz...sickly silly sweet and way peaceful yet somewhat hyper man. a passionate pooper. intense. dumb and open to be dumber. firmly believes that 40 isn't fatal.  smart and open to be smarter. too creative for his own damn good....misundahstood. enjoys  cheese soy and regular although i been a thinkin? likes to suck on corners of blankets; particularly ones with silky borders amongst other suckables. attracted to disabled and deformed; dorky; dingled; distorted and debilitated. vitamin and  herb junkie. love me some nature...frequent masturbator. although less frequent now that i am single. lol former bed wetter. like to take myself out on dates. painfully shy at times and flamboyantly social at  others. bi polarizationally socialized.....could do without crowds most of the time. impatient with the obvious. a one-on-one type boy.  kinda kooky-ish...a few screws loose others; too tight;  patient 97% of the time but terribly difficult the other  three. working on it! approval seeking sometimes. aware.  alive. vivacious. deep. activist artist nut. love maker.  happening partaker-is mover wants to learn to be shaker  stoopid. faggot. will play if asked! like to read about new things. am a man of action. kinetic learner. queering the canon. trans art academic digging.    i am quite a character; a noodle; and a sweetheart</t>
  </si>
  <si>
    <t>studying making my brain stronger and broader...working on balance between my body and exercise...my mind and relating to my quest for knowledge and my relationship to a spiritual engagement. i teach the most incredible kids on the planet art and theatre. i am assistant teaching a history of comedy class and an images of eroticism class. in a grad programs studying humanities...thinking about teaching english as a second language. i just taught a kick ass class on american values through the lenses of oppression and cultural trauma.    i am wanting to go camping for a few days with someone and just sitting by the campfire; snuggling in a sleeping bag...  yes</t>
  </si>
  <si>
    <t>making people feel good; encouraging others; being a catalyst for other people to achieve their dreams; seeing the big picture; kissing and cuddling and some other things too.</t>
  </si>
  <si>
    <t>my arms; my butt and my smile...oh i have positive energy too i think.</t>
  </si>
  <si>
    <t>i will list three for each as this list fluctuates on a frequent basis...food...am loving sashimi salad; kashi go lean cereal; acai juice...books just finished or reading now...salih's season of migration to the north...loved it. the sexual outlaw...the hours...digging sad to admit...britney...mash-ups...and love bjork. movies...hmmmmmm. i am a tough critic here...i love magnolia; i want to see milk...i just watched in the realm of the senses..an oshima film so crazy sexy good. i am interested in queer asian film particularly from south east asia...love frameline and i volunteer fo it. i love these...12 and holding;friends with money;palindromes; gummo; female trouble; kika; pedro almodovar; thumbsucker; naploeon dynamite; little miss sunshine; dogville; the squid and the whale ;deadly weapons ;magnolia; short-cuts; short bus; forbidden zone; bowling for columbine;female trouble; the misfits; katherine; lovely and amazing; waitress; lars and the real girl; nowhere; the good girl; super 8 and a half; raspbery reich; lilies; old greg araki...</t>
  </si>
  <si>
    <t>friends...my weiner...books...brains...olives...chocolate</t>
  </si>
  <si>
    <t>queer cultures in more repressed societies...education and social justice for gay kids..intersecting identities...sexual outlaws; subversive art forms; public interventions.    observing my self and others doing all of the following: thinking; eating; jacking off; observing; making pretty or ugly things; learning; opening up to prettier and uglier stuff; creation/destruction; writing; change; theatre; film;fluidity;colors;kindness;education;peacification...social justice; repressed queerness in cultures; asian american culture; interwoven identities...cultural competency...love redefined; romance...sexual outlaws.</t>
  </si>
  <si>
    <t>coming back from planet children to a cocktail with a friend    hoping to get a text from a friend to hang out</t>
  </si>
  <si>
    <t>i like to have sex in the window and i once put my dad's pierre cardin bottle up my butt when i was a teenager...oh and there's more just ask....</t>
  </si>
  <si>
    <t>you want to have a satisfying conversation; a long walk; a cuddle session; a drink; a quick skip around the block or any combination of the above.    or if you are any or all of the following...these are the types of people who i would love to meet:    ooh sweet talkin candy men..who like...rubbin willies; or who are: cracked pots; honky tonkers; go go-goers and stop stoppers; box breakers; room shakers...boat rockers. street skippers. ticking swinglers. tinglers. loving conminglers; funky punky tonky; creators. smartie pants with hot butts.... honest real peoples on the quest of self paleontology and the betterment of the land through simple gestures... peeps with big ideas and little egos...punks with the ability to pay attention when necessary and to become one with their addisms ...i love people who take a look around everyonce in a while and say "shit what the heck can i do to help these fuck wads out?." people who find beauty in the scattered remnants of plastic novelties.  friends who don't take it tooo seriously or toooooo lightly.  out of this world folks. a rare breed of down to earth and  off of their rocker type folks. people who like to play  with mud. people who buy their inner child toys. loosie goosies. people who turn trash into gold.</t>
  </si>
  <si>
    <t>iam a self motivated women. i strive to make myself and my family proud everyday.the word "no" or "i cant" doesn't exsist in my world. i don't intend on living an average life and iam looking for a man that can except the fact that iam passionate about my career; he should have one and be passionate about his. we should be constant support for one another so we can both reach our goals. i can be your very best friend; constant support and and so much more; but expect the same in return. people sometimes percieve me as vain; but its not that at all; its just pure confidence in who iam and what i have to offer. iam the biggest girly girl you'll ever meet. fashion;beauty and having a healthy lifestyle is a part of being a women and i love to have the opportunity to dress to the 9 all the time. heels are a girls best friend because iam a shorty! lol but on a serious note i also refuse to settle. i am 25; have no children; am educated; bi-lingual;world traveled;dancer;poet;chef and so much more. anything else you'd like to know just ask away. if i don't respond please don't take it personally. i just know what iam looking for:)</t>
  </si>
  <si>
    <t>trying to become as successful as i can be:)</t>
  </si>
  <si>
    <t>cooking;dancing;shopping;writing poetry;listening; giving advice;planning things;being organized etc... lol</t>
  </si>
  <si>
    <t>not to sound vain...but my fashion sense and being put together from head to toe when stepping out:) lol</t>
  </si>
  <si>
    <t>90's music addict:)  sushi:)  all types of theather;concerts; comedy shows:)  movie buff:)  any book that can hold my attention:)</t>
  </si>
  <si>
    <t>god  family  friends  good music  good food  traveling</t>
  </si>
  <si>
    <t>what possiblities the future holds:)</t>
  </si>
  <si>
    <t>trying to find something new and exciting to do! lol</t>
  </si>
  <si>
    <t>n/a lol</t>
  </si>
  <si>
    <t>what i wrote caught your attention and you think we might be a match</t>
  </si>
  <si>
    <t>harry potter; the millennium trilogy (the girl with the dragon tattoo etc)    law &amp;amp; order: svu; 30 rock; family guy; southpark; in plain sight; rizzoli and isles    lady gaga; justin bieber; madonna; drake; usher; tamia; tlc; michael jackson; adele; afrojack; mariah carey; ellie goulding; alicia keys; top 40s hip hop; techno; electro; house. overall; i think music was better in the 90's but i do appreciate what's out now.    white chicks; the wedding date; burlesque; classic disney movies    food: anything fresh</t>
  </si>
  <si>
    <t>music; sweats; laughter; friends; home cooked meals; and great views</t>
  </si>
  <si>
    <t>the present moment. things don't happen the same way twice so i like to enjoy the moment as it comes.</t>
  </si>
  <si>
    <t>english (fluently)/korean (okay)</t>
  </si>
  <si>
    <t>i'm a funny guy. i like to joke around a lot. it's easy to tell if i'm serious or kidding around. i'm over exaggerate when i'm joking. i love going out into the city. i love to meet new people. it's fun to talk with all the tourist that come through. i got out with my group of friends once a week for a night crazier than the last. we try to find our own style so we all look different. i love going outdoors. there's never a dull moment with me; and if there is i'll find something exciting. because i'm a magnet to excitement. i'm a lil shy talking to people. i find it easier to talk to someone when you know more about them; and if you know they like you. ummm that's all. :d anything else just ask me. i can tell you all you want to know.</t>
  </si>
  <si>
    <t>i'm doing a lot with my life. when i'm not exploring the forests of panama. but in all seriousness though. i'm looking for never ending fun; and yes i've been to panama several times. i travel a lot. :p i hope to see many new places. because who doesn't like adventure?</t>
  </si>
  <si>
    <t>i like to think that i'm a good artist. when i get some inspiration. i'm good at making me mum proud; and making others smile and laugh. if you need a smile just ask. they're on sale. :) oh yeah and i'm also a really good cook. i love to cook. :d i took professional classes on cooking. :p</t>
  </si>
  <si>
    <t>i'm a sexy beast. that's all you need to know.</t>
  </si>
  <si>
    <t>phantom of the opera; poes series; sherlock holmes; other very deep books.</t>
  </si>
  <si>
    <t>phone; artistic expression; snow; big cities; friends; animals</t>
  </si>
  <si>
    <t>deep things you could not comprehend</t>
  </si>
  <si>
    <t>out on the town</t>
  </si>
  <si>
    <t>i get lonely.</t>
  </si>
  <si>
    <t>you want</t>
  </si>
  <si>
    <t>please grant me the right to be artistically free (in this bio); for what i claim is also what i want to be. surely the truth always dances in between where we aim and where we remain. honesty is just the willingness to say that this is so; without any fear of what others will think that they know.  i know well who i am now; and yet living fully allows that there is always more to know. i am interested in someone who knows that fully meeting another is not just a matter of mechanically fitting the puzzle pieces together; but sensing all the subtle and mysterious currents that each amazingly complex and interesting human being flows through from moment to moment.  there is an art to living freely and yet with sensitivity; to engaging another and all their constellations. in this i am an aspiring artist.  i am/want to be honest; open; amusing; receptive; sensitive; loving; insightful; inspired; capable of joy; fearless; willing to help; willing to listen; creative.  and in any given moment; i am some part of being and striving for all of that. and if any of that interests you; on to the next question we roll.</t>
  </si>
  <si>
    <t>writing; playing music and listening; dancing; consulting part-time; enjoying my grown children and one grandchild; travelling; doing yoga; studying meditation philosophy; language.</t>
  </si>
  <si>
    <t>believe it or not; writing; but this is a work in progress and i'll finish it when i get the time.</t>
  </si>
  <si>
    <t>all the arts; almost all kinds of food; almost any kind of music. i'm adaptable. for instance; i've been a skier since i was a teenager. my son has been a professional skier (ski patrol). that is to say; i'm a pretty good skier. but there have been times when i have been with a partner who was not a skier when i have given it up completely; only to happily return to it later.  my favorite things are those presenting in the moment which bring the greatest amount of shared satisfaction; contentment; inspiration; etc. into my life.</t>
  </si>
  <si>
    <t>in the same vein as above; i'll have to think about this one. because if i were to be stuck on one particular thing; that might obscure the possibility that i could encounter you and all the wonderful gifts you might bring except that one thing.  maybe i'm saying i'd rather discover the mystery of who you are as we go; rather than through a distant comparison of bucket lists.</t>
  </si>
  <si>
    <t>you are looking for a partner in fun; discovery; travel; discourse; the exploration of what it means to be alive and to love more. and if something aboaut me kindles some spark of curiosity. there is no danger in conversation. i promise to be kind and considerate.</t>
  </si>
  <si>
    <t>i'm a fun; social; active guy with a goofy sense of humor; new to ok cupid and looking for someone with whom to experience interesting; fun and inspired adventures. someone to push me to get out and experience new things more often. i've been in the bay area for just over a year and i'm originally from massachusetts. i enjoy hiking and camping; especially with my buddy mickey; a 1 year old lhasa apso. i'm involved with soccer a few times a week; pickup games; a coed league; and coaching. i rock climb but not enough and would like to learn and get out more.  i live in a small co-op with 11 other students and professionals. the great community and friendly atmosphere as well as the well-prepared meals are a few of the reasons i've loved this environment for the past year! plus; you can't beat always having people available for an impromptu game night!</t>
  </si>
  <si>
    <t>i'm a gis analyst (geographical information systems) who has worked on a variety projects with different bay area organizations. my main career interests and goals are focused on interesting and exciting work; specifically in conservation and land management.</t>
  </si>
  <si>
    <t>putting people at ease and making them smile and laugh.</t>
  </si>
  <si>
    <t>i believe it's my smile; but let me know what you think! :)</t>
  </si>
  <si>
    <t>good coffee and a good ipa! i eat just about anything and enjoy branching out to new things; but i'm always content with a burger at triple rock in berkeley.  most often i'm listening to npr on the radio; this american life; car talk; wait wait; etc.  some tv; most often right before bed and right now it's cheers on netflix. some current shows i occasionally catch on hulu are; modern family; parks and rec; and 30 rock. i don't really watch much live tv though; except to catch a good soccer match or patriots football!  i love watching movies on the couch with mickey and friends. i'm one of those people who can't leave during a bad movie; i have to stick it out to see how it ends. same thing goes for books... i don't read a ton; but i like novels with some sort of travel and adventure. i haven't read something by hemingway i didn't like. i also enjoy sci-fi books and movies.</t>
  </si>
  <si>
    <t>going out; staying in; whatever is happening! if i'm out it's usually in the east bay. i'm also happy with staying in to hangout; watch a movie and/or play games with friends and housemates.</t>
  </si>
  <si>
    <t>you love dogs and you're looking to get outside and move!</t>
  </si>
  <si>
    <t>i love to travel; hike; ski; go to museums or take drives along hw 1.</t>
  </si>
  <si>
    <t>enjoying it.</t>
  </si>
  <si>
    <t>travel; talking to people and learning about them.</t>
  </si>
  <si>
    <t>eyes and smile</t>
  </si>
  <si>
    <t>reading jerusalem; a biography. loved a world lit only by fire.</t>
  </si>
  <si>
    <t>exercise; skiing; hiking; travel; red wine; good food.</t>
  </si>
  <si>
    <t>travel</t>
  </si>
  <si>
    <t>ask me</t>
  </si>
  <si>
    <t>you want to meet a nice guy.</t>
  </si>
  <si>
    <t>i am hard working and straight forward about life...  i work long hours so if i find time to enjoy the sun i will....</t>
  </si>
  <si>
    <t>i have my own painting company ..so i stay pretty bussy....</t>
  </si>
  <si>
    <t>solving problems...</t>
  </si>
  <si>
    <t>family  friends  water  food  running  love...</t>
  </si>
  <si>
    <t>i am community oriented and tend to be in pretty alternative circles (with lots of pierced; tattooed; gender queer; kinky friends). i am an extrovert and feel energized when i'm spending time with people. i am sex-positive. i like making the most of my time and having days that stand out in my mind when i look back.    i unashamedly love puns and word play in general. i would rather write a rhyming poem or song to convey information than give a power point presentation... unfortunately; sometimes i have to conform in order to play with the grown-ups.    some of my interests include: singing/guitar/fiddle; dancing (salsa; tango; blues); juggling; ultimate frisbee; rock climbing; travel; speaking spanish; community-building; self-reflection/improvement; good conversation over tasty coffee</t>
  </si>
  <si>
    <t>instead of new year's resolutions; i have a word of the year. last year my word was "leap;" and i really did just that. this year my word is "stability." if you want to know more about it; just ask.    i moved here in august and am settling into the bay area. i hear i get to play the "new to town" card for about a year; so i'm trying to make the most of that. i am looking to make new friends; find community that i resonate with; and make this place my home.    professionally i am enjoying my job and feel like i have lots of room to grow in my position. it's both exciting and challenging.</t>
  </si>
  <si>
    <t>not moving around too much when i sleep; feeling comfortable in social situations; following in partner dances that i don't know yet; shocking people at my lack of pop culture knowledge; choosing honest over nice.</t>
  </si>
  <si>
    <t>that i would be easy to pick up and toss around.</t>
  </si>
  <si>
    <t>books: stranger in a strange land (robert a. heinlein); demian (herman hesse); the alchemist (paolo coelho)  music: peter mulvey; orishas; juanes; kevin johansen; manu chao gotan project; old crow medicine show; josh ritter; julieta venegas; radiohead; itunes international radio stations  movies: me and you and everyone we know; spinal tap; the breakfast club; office space; genghis blues; the edukators; the spanish apartment; secretary  podcasts: savage love; this american life; the moth.  food: omnomnom</t>
  </si>
  <si>
    <t>friends/tribe; being challenged; music synergy; affection; coffee; introspection</t>
  </si>
  <si>
    <t>people; love; communication; and how those three things interact.</t>
  </si>
  <si>
    <t>at some crazy social event; spending time with a good friend; or dancing</t>
  </si>
  <si>
    <t>sometimes i listen to top40's radio on headphones at work.</t>
  </si>
  <si>
    <t>-you're happy when you wake up in the morning. -you think honesty and good communication are sexy - you know what it means to be ggg -you like to sing; dance; or play music -you would prefer to rent a foreign film than a blockbuster hit - you are looking for a primary partner or to add new friends to the mix of your life.</t>
  </si>
  <si>
    <t>who am i? i am that i am...world traveler; bridge builder; social activist; integrative healer; spiritually present; sweet and spicy; big hearted; community oriented and radically independent with a unique sense of humor.  many wide-ranging interests; circles; flavours...my worldview encompasses all...i know what i like and i have compassion for all</t>
  </si>
  <si>
    <t>healing one healing all! about to depart from berkeley and my community home where i co-founded a superfoods co-op; and embarking on a summer journey to israel; uk; and iceland. just completed my work in the community facilitating a group of young adults that explore local social justice issues and leadership...seeding the next generation of change makers to anchor in the golden age!</t>
  </si>
  <si>
    <t>making yummy raw pies; speaking from the heart; listening deeply; massaging kale; being present in the moment</t>
  </si>
  <si>
    <t>my eyes and smile</t>
  </si>
  <si>
    <t>passionate about raw; living superfoods that elevate consciousness and sustain optimal health    i enjoy music that moves my spirit and takes me on a journey towards the inner stillness and outer ecstasy</t>
  </si>
  <si>
    <t>durian coconut superfood smoothies</t>
  </si>
  <si>
    <t>you are feeling moved in the moment to connect to divine compassionate love sourced from the infinite wellspring of great spirit</t>
  </si>
  <si>
    <t>english/hebrew</t>
  </si>
  <si>
    <t>i graduated in 2011 with a degree in photography and now i work down town at a photography gallery. i'm from the east bay originally and obviously love this area; but i have also traveled all over the place and love exploring. one of my favorite things to do is wander around a new city for the first time. i realized something very convenient: if you don't have any particular place to be by a particular time; you can never get lost.    i'm always happier when there are dogs around; especially a lot of big dogs.    my cat's name is larry</t>
  </si>
  <si>
    <t>i'm working on gaining experience as i get ready to apply for grad school in a couple years. what school you ask? i'm looking at some in london; berlin and leipzig.    i also do some freelance writing for an online art publication; and i'm growing an idea seed for a temporary gallery space i want open next year...stay tuned.</t>
  </si>
  <si>
    <t>baking treats  dad jokes  playing with dogs  choosing titles for other people's memoirs  looking at/thinking about art</t>
  </si>
  <si>
    <t>since i got my hair cut people have been very enthusiastic about telling me who i look like. here are some of most popular ones:    just about everyone's mom in the 80s.  "that girl from flashdance" (jennifer beals; obviously)  kate bush    i told the hair stylist to make me look like marc bolan</t>
  </si>
  <si>
    <t>my favorite book of all time is the little prince; besides that i have an obsession with photography books. and i can probably relate any life experience to a calvin and hobbes strip.    i love horror movies; both cheesy and legitimate and i'm a total sucker for any mystery/crime/detective tv show.    i like music with weird sounds; yelling; whispering; good beats to wiggle to and songs that match my outfit</t>
  </si>
  <si>
    <t>art  animals  sarcasm  food  travel  friends</t>
  </si>
  <si>
    <t>the connections between seemingly disparate things. i also think about what i'm going to eat later a lot.</t>
  </si>
  <si>
    <t>smugly watching the traffic (not drug or prostitution; probably) at the mess that is my neighborhood bar.    or:  http://www.youtube.com/watch?v=cds7lshawaw</t>
  </si>
  <si>
    <t>obviously that i online date?</t>
  </si>
  <si>
    <t>i'm an easygoin and laidback person. i try my best not to sweat the small stuff. i love to make use of my creativity and i'm trying to do that more often. i try to approach things with an open mind.</t>
  </si>
  <si>
    <t>-back in school working on my future. looking for a career change in the not too far down the line.  -trying to appreciate life itself. discovering new things that i enjoy.  -being more creative in as many forms as possible. i want to be a prolific artist again!  -squeezin a lil time to be a gamer while i'm at it.</t>
  </si>
  <si>
    <t>-listening to others  -knowing too much trivia about movies; tv and comics  -making a damn good spaghetti sauce</t>
  </si>
  <si>
    <t>my kind nature or.... these big brown eyes</t>
  </si>
  <si>
    <t>movies-training day; batman begins; the dark knight; ironman; scott pilgrim; the matrix; back to the future trilogy; black dynamite  t.v. shows- the walking dead; supernatural; the simpsons; the daily show  music-eminem; jay-z; murs; foo fighters; red hot chili peppers; rise against  food-mexican and italian.  games-left4dead; mariokart; elderscrolls:oblivion; ufc undisputed; the legend of zelda; killer instinct; soul calibur</t>
  </si>
  <si>
    <t>1. a sketchpad to doodle on  2. music-it just makes everything else easier</t>
  </si>
  <si>
    <t>-those life long goals big and small that i make for myself.  -when i'll make time for a real vacation and go somewhere i've never been.  -what would make for a good movie or tv show script.</t>
  </si>
  <si>
    <t>that i've never seen a harry potter film. whoa that was tough to admit.</t>
  </si>
  <si>
    <t>-you think we would get along and would have plenty to talk about.  -you can laugh at yourself and don't take everything too serioiusly</t>
  </si>
  <si>
    <t>i have a tendency to hit the snooze button and go back to sleep. i prefer to stay in bed on rainy days. i like to try new food and activities. i like traveling. i enjoy reading novels and watching movies. i like riding dirt bikes; and watching live shows. i cant swim but like being around water.</t>
  </si>
  <si>
    <t>finishing up my b.s at sfsu</t>
  </si>
  <si>
    <t>-using a ratchet; i'm a mechanic  - building a computer  - fixing cars</t>
  </si>
  <si>
    <t>my white teeth and my smile.</t>
  </si>
  <si>
    <t>books: angels and demons; the davinci code; the lost symbol; deception point; digital fortress; ellen hopkins' crank series; burned; identical; the fablehaven series; harry potter.    movies:edward scisscorhands; back to the future; the lion king; nightmare before christmas.    shows: the office; the simpson; family guy; sons of anarchy; the walking dead; house; the king of queens; mystery diagnosis; cake boss; tlc; shows that i saw growing up (rugrats; doug; boy meets world; etc)    music: eminem; the beatles; 2pac; skrillex; ac/dc; bob marley    food: i have a weakness for good food. you can probably find me with some sushi and oysters at a japanese restaurant; i'f not i'll probably be at an italian restaurant enjoying a great pasta and lasagna or i'll be at a burrito truck grubbing on a super burrito.</t>
  </si>
  <si>
    <t>besides my family; friends; and my dog i can't live without    1. a hot meal  2. a good book  3. tools  4. internet  5. car  6. cash??</t>
  </si>
  <si>
    <t>what am i going to eat next; i have a weakness for good food  i think about goals and how to get there  new activities i want to try</t>
  </si>
  <si>
    <t>i hate routines. i can be going out with my friends to parties; bars; restaurants; or i can be having fun and acting stupid with the siblings. i can also be working out in the gym; playing a game of basketball; watching a movie;reading a novel; or doing what college kids normally do (homework and studying for a test) i think thats what they do.</t>
  </si>
  <si>
    <t>i have the names of my two younger sisters tattoed on the left part of my chest.</t>
  </si>
  <si>
    <t>you're willing to go sky-diving  you're positive and like to laugh  you understand sarcasm  you're outgoing and like to have fun  you're not scared to get your nails dirty</t>
  </si>
  <si>
    <t>english (fluently)/tagalog (okay)</t>
  </si>
  <si>
    <t>i'm a fun light hearted person. i love to spend time with my friends and family. i love to laugh and just get out of the house and do something fun on nice sunny days. i like to goof around and make others laugh but can be serious if the situation calls for it but really prefer not to take most things too seriously. children are definitely in my future i want 4 of my own and possibly to adopt a few. i have 1 tattoo and 7 piercings but i want more or both. i'm pretty much open to hang out with anyone i take care of myself hair; nails; feet ect i could probably stand to work out a little more but i do it when im feeling it. anyway enough about me hit me up and tell me about you = )</t>
  </si>
  <si>
    <t>i'm currently going to school to get my degree in nursing and hope to become a labor and delivery nurse.</t>
  </si>
  <si>
    <t>are my smile or my eyes.</t>
  </si>
  <si>
    <t>i love movies and go to the movies probably like 5 or 6 times a month; my favorites right now are pineapple express; the hangover 1 and 2; due date; no strings attached; something borrowed ; easy a; eagle eye; eclipse; inception; gone baby gone and many many more lol but you couldn't get me to watch a scary movie if your life depended on it.i also love to just sit at home and watch movies.i also watch tv religiously my favorite shows are secret life of the american teenager; gossip girl; bad girls club; teen mom or 16 and pregnant when its not on; pretty little liars; real world; vampire diaries; desperate housewives; kardashians; khloe and lamar; fantasy factory; saddle ranch needless to say netflix and dvr are the best things that ever happened to my life. i love music of all kinds from country to rap to rock you will literally find a little bit of everything on my ipod.</t>
  </si>
  <si>
    <t>everyday i'm shuffling.</t>
  </si>
  <si>
    <t>lame attempts at humor and basketball.</t>
  </si>
  <si>
    <t>my smile. :]</t>
  </si>
  <si>
    <t>sports. all music.</t>
  </si>
  <si>
    <t>dog. family. friends.</t>
  </si>
  <si>
    <t>watching nba on espn.</t>
  </si>
  <si>
    <t>you're interested.</t>
  </si>
  <si>
    <t>working on law school</t>
  </si>
  <si>
    <t>interested in getting a little weird; going to bars where you can hear people talking; cooking and riding bikes; drinking it all up; making a wonderful mess; laughing the whole way through.</t>
  </si>
  <si>
    <t>i have one more year left of law school. after that i am going to be a public defender. i love playing music and writing songs.    i am also an avid runner. i am doing a half marathon in april.</t>
  </si>
  <si>
    <t>roasting chickens; writing melodies; going to bars; laughing in a high pitch. talking extensively about geniuses like alexander hamilton; owen wilson; ricky gervais; f scott fitzgerald.</t>
  </si>
  <si>
    <t>that i look a lot like president obama</t>
  </si>
  <si>
    <t>books: tender is the night; sometimes a great notion; east of eden.  music: tom waits; m ward; chopin; animal collective; rolling stones; talking heads;bon iver; rza; local natives.  movies: can't buy me love; royal tenenbaums; street car named desire; il postino.  food: burritos; pho; sushi; tortas; dim sum; pizza with egg on it.</t>
  </si>
  <si>
    <t>guitar; stove; pen and paper; books; sports; libations.</t>
  </si>
  <si>
    <t>living the dream; criminal law; new instruments; learning how to sail; finishing a faulkner novel; wishing i had a dog; wishing i had a nephew</t>
  </si>
  <si>
    <t>going to happy hour; then dinner. come home shower; and back out to bars with friends.</t>
  </si>
  <si>
    <t>most of my friends are in serious relationships. i'm in law school; so often too busy to hangout. basically; its hard to meet funny interesting people. i am not looking for anything serious. i just want to expand my options.</t>
  </si>
  <si>
    <t>when you pass someone on the street you smile rather than making a model face. you like getting weird; ricky gervais; riding bikes; going to the park; watching the lakers; eating good food; drinking good drinks.</t>
  </si>
  <si>
    <t>okaywow... what to write! i guess i'm kind of a ramble-tamble guy... prone to acting kinda young for my age; i suppose. i'm waay big into music... that is my muse. beginning with the british invasion; and covering a jillion genres... til now! (the music never stops!)  ever since disco died; there have been few things i dig more than dancing my brains out! my little posse has been deeep into breaks for the last few years (and this rebirth that seems to be happening with drum'n'bass! yeahhh!) but i'm also been exploring more contemporary classical like maurice ravel; debussy (sp?) -and aaron copeland is god!  -so there you go!  i am also an experienced drummer (not professional; though i do have some proj's in the works... )  i used to write television news; and i tend to be pretty verbal.... i like to have fun with the language.  what else? i'm drawn toward most anything two-wheeled; both bicycles and motorcycles; though not hogs- i'm a roadrace dude. (oh yeah! like in the picture!! oops)  so; i'm told i have a good sense of humor; and i'd love to find a partner in crime who is open minded; and is looking for a mix of stimulation; and taking it all in... with some down time; stayin' in... takin' care of each other.</t>
  </si>
  <si>
    <t>the tv job was waaay stressful; and it had to end; so it did some years back..  meantime; i'm in career-change mode- but that transition has had its share of surprises/setbacks!  i am currently taking a break from school; doing customer service for a great company that sells awesome product; and i have to say i am having a blast at that!  meantime; the former career left me in pretty good shape financially; so i am a bit more free to pursue stuff and follow my inner freak. i'm not living real large; but i am trying to live big!  (?!)</t>
  </si>
  <si>
    <t>i'm pretty dyslexic; so i am a bit of a spazz; but i have a good mind; and i lean on methodically learning technique to get good at those things i really care about.  i'm a good dancer; the drums help with that.  i'm a good listener  i usually find a way to; if not get along with; at least relate to; just about anybody.  i good at making connections; and going off on tangents; and i am the absolute mayor of inside; running-joke; theme stuff. (does that make sense?)</t>
  </si>
  <si>
    <t>i'm a nice person; good listener; good sense of humor... though maybe kinda 'hambone.'</t>
  </si>
  <si>
    <t>i've read almost everything john steinbeck has written..  i have a list of like over 100 favorite movies (mostly dramas) a midnight clear; stormy monday; one flew over the cuckoos nest; 24 hour party people.  lotsa good tv too; mad men; community; breaking bad; six feet under!!!  music; mersey beat-&amp;gt;early english metal; psydelic; motown; english progressive rock; jazz fusion; punk; especially the dark 'post' stuff-- souxie; pil; joy div; early echo; older school hip hop; deeep dub reggae; dance music; manchester beat to trance to house to progressive house to d'n'b to breaks.... and latter classical. and thomas newman movie soundtrack music! and bluegrass! gregorian chant &amp;amp; choral; (it just does not stop!)  but maybe not opera so much; though i'm open... also; prolly not gospel.  i'm real easy about food. i like spicy. if i'm hungry; there's really no problem.</t>
  </si>
  <si>
    <t>coffee; some drums; my bikes; both motor and pedal...  my music; apple computer and apple fruit  and most important; my awesome friends whom i love!</t>
  </si>
  <si>
    <t>'that special someone;' when there is someone like that.  investment stuff; i find it fascinating; and am trying to make it work to my advantage. i tried that as a career; but couldn't hang with the hard sell. meantime i help friends figure stuff out. i treat it as a game to be won; with a real cool prize if i do!  i don't need an ipod because i always have something monster playing in my head!</t>
  </si>
  <si>
    <t>depends on saturday.... i often work early; so i may be crashed out...  if i'm beat i stay in;  if not; i 'rage; full on!' (go dancing; party with my peeps... i kinda prefer saturday night for that.)</t>
  </si>
  <si>
    <t>ummmm.... i wear my heart on my sleeve; and i don't keep many secrets at all from those who are close to me.  but i ain't even putting stuff up on here!  c'mon!!!  oh! here's something! my mom was awesome; but she hated to cook; so i grew up bein' real easy about what i ate; -just so long as it was/is nutritious. meantime; i am a rare modern man who is not much of a cook. i am happy to throw down and help if i can in the kitchen; and i will just about always do the dishes! (i actually get pretty zen; when i;m cleaning!)</t>
  </si>
  <si>
    <t>-you wanna?  also; if you like a guy who has lots of passions; and digs that you have your passions; too... whether or not they are the same as mine.... meantime; i pledge that i will give you the space to pursue your deal. and i will watch your back; if you will watch mine!</t>
  </si>
  <si>
    <t>english (fluently)/portuguese (poorly)/german (okay)</t>
  </si>
  <si>
    <t>is below!</t>
  </si>
  <si>
    <t>centers around being in a city that's new in one sense; but an old friend in another -- it's the first time i've lived here; but work has been bringing me here for years.    right now i'm exploring the bay area through a combination of long-distance runs and longer-distance pubcrawls. if there's a good coffee; wine; beer; sushi joint; or steakhouse; i want to try it -- and if i can do so outdoors; all the better. i work down on the peninsula and i love what i do; but at the same time i'm a "work to live" as opposed to a "live to work" kind of guy.</t>
  </si>
  <si>
    <t>getting lost. i'm seriously gifted at it. the navigational talents definitely got split in the family -- you could get my sister drunk; beat her up; shove in the trunk of a car and drive 500 miles into the desert; ask her which way is home and she'd point straight at it. me? i get lost backing out of my driveway.</t>
  </si>
  <si>
    <t>are that i smile a lot; and my shoulders shake when i laugh. which i do often.</t>
  </si>
  <si>
    <t>are good things to have. i've always found the best way to describe them is to give a general description of my tastes; and then provide examples. so with that;    books: you can implement it in any genre you want; but what i like is astute observations on human social behavior. favorites include "the picture of dorian grey"; "dune"; and "crime and punishment"    movies: i like psychological thrillers; and clever dramas/mysteries/comedies. "the thomas crown affair" (the remake); "back to the future"; and "gattaca" come to mind    shows: same general tastes as in movies; though the construct of a tv season lends itself towards dramas and comedies and away from mysteries and thrillers. "freaks and geeks" was great; as was "scrubs" for a while. nowadays "modern family" is the only thing that really holds my interest.    music: i don't have very strong tastes in music. i don't like rap; and i don't like heavy metal. outside of that i believe music should match with the environment and mood at hand. so i like jazz at a jazz club; pop/rock at a bar; and easy listening at vineyards in napa. outside of that general matchup; i don't have a terribly strong opinion.    food: anything ethnic; and then good steak and great burgers. low-end i want chipotle and in'n'out; mid-end i want andalu and burma superstar; high end i want ozuma and the best steakhouse you can find</t>
  </si>
  <si>
    <t>are...    good friends  great outdoors  intelligent conversation  goals  new restaurants/bars/cities/countries to explore  favorite restaurants/bars/cities/countries to go to again</t>
  </si>
  <si>
    <t>the algorithms of human social interaction. and whether i'll be able to run boston now that they've sped up the qualifying times.</t>
  </si>
  <si>
    <t>unplugging from the work week. i sort of object to the premise here. i don't like the idea that i would ever have a "typical" anything and in a sense it would bother me if i thought that anyone identified me as being predictable. but loosely; on a typical friday night i'm looking to explore something new with good friends.</t>
  </si>
  <si>
    <t>every person who knows me will tell you i'm an extrovert. they're right in the sense that that's how i behave; but it's mostly an act. i like the benefits of being an extrovert (friends; a good social network; professional opportunities; etc.) but it's definitely forced. deep down inside i'm more of a "bond with you 1 on 1" kind of guy.</t>
  </si>
  <si>
    <t>you like the way this reads.</t>
  </si>
  <si>
    <t>enjoying it! i like spending time with family and friends; exercising and being outdoors; exploring the bay area; watching movies; and traveling when i can. i also enjoy my work but am not defined by it. if someone asks me what i do; i'm a lot more likely to talk about my hobbies than my job.</t>
  </si>
  <si>
    <t>chocolate - especially dark  running - to counteract the chocolate... and it's therapeutic  a good haircut - because i'm useless with styling products  yelp - new to the area and have found a lot of good places with it  gps - i'm directionally-challenged</t>
  </si>
  <si>
    <t>my next vacation...passport will be required!</t>
  </si>
  <si>
    <t>i love my life. i love my dog. i love my friends and family.  i really love being silly and stupid.  i was born and raised in massachusetts and i really love from where i come.  it's hard for me talk about myself...</t>
  </si>
  <si>
    <t>making new friends when i find myself in a new place  cooking vegetarian meals  math  cleaning my house  making things or working with my hands in general  shopping (hehe; of course; but don't worry; i only do this alone)  being honest with myself  making my friends happy</t>
  </si>
  <si>
    <t>people always notice my hair. it's really long. past my butt.</t>
  </si>
  <si>
    <t>books/authors: to kill a mockingbird; jitterbug perfume; the lord of the rings; thing fall apart; be here now; malcolm gladwell; chuck palahniuk; tom robbins; hemmingway; vonnegut... and lots more...  movies: the royal tenenbaums; amelie; toy story 1-3; destino  shows: i don't watch tv. the advertising industry is evil.  music: radiohead; bjork; the knife; portishead; disco/nu disco; a really good house dj; anything with a good beat.  food: i love vietnamese; thai; indian; and high grade raw fish.</t>
  </si>
  <si>
    <t>my dog; even though i know she won't be here forever.  music.  friends.  my blankie.  laughter.  art.</t>
  </si>
  <si>
    <t>what i want to make or have for my next meal...</t>
  </si>
  <si>
    <t>english (fluently)/vietnamese (fluently)/spanish (poorly)</t>
  </si>
  <si>
    <t>i'll spare you the chatter and get to the nitty gritty...  i'm a bikram yoga teacher and a mental health therapist. i'm pretty satisfied with my life/work balance (considering we have to work).  i'm grateful for the lifestyle i'm able to lead and the amazing friends i have. at this point in my life i miss knowing that someone is waiting for the end of the day to hurry up and get here already so we can just be with each other; even if its just to sit around; decompress from all the crazy things that happen in a day and shoot the shit. the person i'm looking for is curious about learning my love language as i am theirs.  i aspire to be an awesome communicator; and risk it all in the name of love; but it takes two to tango. wana give it a shot ?</t>
  </si>
  <si>
    <t>yoga. i do a lot of it. i teach it. i like it. i do other stuff too.</t>
  </si>
  <si>
    <t>making really mundane things really fun.  not giving up. following through. having silly and sometimes serious text conversations. getting to the heart of the matter. coming up with interesting food combinations. not letting my mind get the best of me. enjoying my own company.</t>
  </si>
  <si>
    <t>my ambiguous ethnic looks; wild curly hair; and my warmth</t>
  </si>
  <si>
    <t>of all times: the birdcage; reality bites; singles; todo sobre mi madre  tv: just got one but haven't gotten the digital antenna thingie. yes; its been awhile. i'm excited to see what i've been (or haven't been) missing.  favorite authors: paulo coehlo; arundhati roy; shel silverstein (inside everybody's nose....points if you can finish the sentence)  music: what moves me lately has been all jazz; billie; nina; soul; r &amp;amp; b. afrobeat is the best to dance to  food: ethiopian; minus the injera (just discovered the best place!); pho (always); sushi</t>
  </si>
  <si>
    <t>bikram  my teddy bear (given to me by my dad)  the perfect combo of sweet and savory  music  warm feet (my own!)  down comforter</t>
  </si>
  <si>
    <t>how to enjoy this moment more  what makes relationships work or not work  what i'll do differently next time  why my computer won't let me upload photos</t>
  </si>
  <si>
    <t>doing yoga then coming home to chill; eat yummy food...see what's in store for me...</t>
  </si>
  <si>
    <t>i wrote the first paragraph of this while i was in the bath</t>
  </si>
  <si>
    <t>you love life; have a consistent physical practice that aligns your mind; body and spirit.  are cool without having to talk about how smart; spiritual; political; intellectual you are.  aren't afraid to be yourself  are emotionally available for a relationship and are interested in growing with someone.  have the guts to.  you know what you want; think i might have some of it; and won't be shy about finding out.  oh; and lastly; type a personalities/ perfectionists/zionists need not apply . thank you :)</t>
  </si>
  <si>
    <t>english (fluently)/spanish (poorly)/arabic (poorly)</t>
  </si>
  <si>
    <t>i'm just trying to make it in this world. it's tough. i don't have anything going for me but good looks; intelligence; &lt;a class= "ilink" href="/interests?i=humor"&gt;humor&lt;/a&gt;; personality;&lt;a class= "ilink" href="/interests?i=wit"&gt;wit&lt;/a&gt;; and a killer body. sometimes i don't know how i sleep at night.    i'm a zealous fan of the &lt;a class="ilink" href= "/interests?i=oxford+comma"&gt;oxford comma&lt;/a&gt;. deal with it.</t>
  </si>
  <si>
    <t>paying attention. to life and love; beauty and brands; tequila and tech; and that piece of paper you had in your hand yesterday morning.    drinking wine and &lt;a class="ilink" href= "/interests?i=talking+shit"&gt;talking shit&lt;/a&gt;. that's pretty much what it all boils down to.    i like my humor like i like my drinks--dry.</t>
  </si>
  <si>
    <t>hmmmm; &lt;a class="ilink" href="/interests?i=pillow+talk"&gt;pillow talk&lt;/a&gt;?  (and by extension; pillow shit-talking)    &lt;a class="ilink" href="/interests?i=grammar"&gt;grammar&lt;/a&gt;. spelling. writing. &lt;a class="ilink" href= "/interests?i=literary+analysis"&gt;literary analysis&lt;/a&gt;. &lt;a class= "ilink" href="/interests?i=simon%0asays"&gt;simon says&lt;/a&gt;. &lt;a class= "ilink" href="/interests?i=cuddling"&gt;cuddling&lt;/a&gt;. sleeping. hair and makeup. &lt;a class="ilink" href= "/interests?i=branding"&gt;branding&lt;/a&gt;. execution. &lt;a class="ilink" href="/interests?i=banter"&gt;banter&lt;/a&gt;. &lt;a class="ilink" href= "/interests?i=board+games"&gt;board games&lt;/a&gt;; especially &lt;a class= "ilink" href="/interests?i=taboo"&gt;taboo&lt;/a&gt;; &lt;a class="ilink" href= "/interests?i=settlers+of+catan"&gt;settlers of catan&lt;/a&gt;; and anything word- or memory-based. (i will also debate the shit out of you in &lt;a class="ilink" href="/interests?i=apples+to+apples"&gt;apples to apples&lt;/a&gt;. and win.) getting stuff for the low-low. procuring hood snacks. &lt;a class="ilink" href= "/interests?i=alliteration"&gt;alliteration&lt;/a&gt;. recognizing actors; even the obscure ones; in movies; and accurately remembering what else they were in. finding &lt;a class="ilink" href= "/interests?i=cupcakes"&gt;cupcakes&lt;/a&gt;.    deciding what i want out of life and making it happen.    being there for my friends and family.    i'm a pretty decent cook. if you play your cards right maybe you'll witness that firsthand :)</t>
  </si>
  <si>
    <t>that i'm a hardass.</t>
  </si>
  <si>
    <t>all books. especially &lt;a class="ilink" href= "/interests?i=coloring+books"&gt;coloring books&lt;/a&gt;. wanna raid my bookshelves?    so many different types of movies. also; &lt;a class="ilink" href= "/interests?i=miyazaki"&gt;miyazaki&lt;/a&gt; is my baby's daddy.    arrested development. awkward black girl. scrubs. grey's. say yes to the dress. gossip girl. got 2b real. the private life of plants. planet earth. nova. true blood. game of thrones. veep. top chef. project runway. colbert report. daily show. key &amp;amp; peele. the office. sailor moon. anything from toonami and adult swim. 90s pbs. 90s snick. 90s everything; really. there's always more but i think this is plenty.    music whore: i love music intimately; all different kinds simultaneously; and with the passion of a young man who has just discovered thrusting. live music and theatre/performance especially are the way to my heart.    i consider myself a foodie; but not a snobbish one. i like to cook it. love to learn about it. live to eat it. i'm always trying to be introduced to new cuisines and flavors :) there are few foods that i won't at least try. constantly seeking gustatory nirvana.    and oh yeah--all things sci-fi; fantasy; anime; and &lt;a class= "ilink" href="/interests?i=broadway"&gt;broadway&lt;/a&gt;? into it.</t>
  </si>
  <si>
    <t>my family. my true blue friends. good food. great music (which seems to be in short supply these days). laughter. oh; and &lt;a class="ilink" href="/interests?i=orgasms"&gt;orgasms&lt;/a&gt;. oh yes. (joking about that last one. ok; no i'm not.)    *bonus item: video games. especially &lt;a class="ilink" href= "/interests?i=super+mario+bros+3"&gt;super mario bros 3&lt;/a&gt; on the original &lt;a class="ilink" href="/interests?i=nes"&gt;nes&lt;/a&gt;. i also really like adventure-based and turn-based &lt;a class="ilink" href= "/interests?i=rpgs"&gt;rpgs&lt;/a&gt; (i.e. &lt;a class="ilink" href= "/interests?i=ocarina+of+time"&gt;ocarina of time&lt;/a&gt;; &lt;a class= "ilink" href="/interests?i=fable"&gt;fable&lt;/a&gt;; &lt;a class="ilink" href= "/interests?i=shining+force"&gt;shining force&lt;/a&gt;); and &lt;a class= "ilink" href="/interests?i=puzzle+games"&gt;puzzle games&lt;/a&gt;.    and &lt;a class="ilink" href="/interests?i=cheese"&gt;cheese&lt;/a&gt;!! don't ever give me a cheese ultimatum. cheese will always win.    and &lt;a class="ilink" href= "/interests?i=wikipedia"&gt;wikipedia&lt;/a&gt;.    i promise i can count.</t>
  </si>
  <si>
    <t>my future and how i'll get where i'm going. kanye said it best...these dreams be wakin' me up at night.    where in the world i want to travel next. when and what i will eat next. branding and marketing and shit. all the time. for fun and for profit.    the &lt;a class="ilink" href="/interests?i=stars"&gt;stars&lt;/a&gt;. the &lt;a class="ilink" href="/interests?i=moon"&gt;moon&lt;/a&gt;. the sky...    contemplating my definition of the perfect kiss; the perfect night; the perfect date; the perfect sex; etc. i'm as romantic as i am sarcastic. which; if you couldn't tell by now; is very.</t>
  </si>
  <si>
    <t>unwinding having drinks or going dancing with friends after a long week; exploring the city to find my new favorite bar; dancing to &lt;a class="ilink" href="/interests?i=funk"&gt;funk&lt;/a&gt;; 90s r&amp;amp;b/new jack swing; and &lt;a class="ilink" href= "/interests?i=motown"&gt;motown&lt;/a&gt; soul in my stocking feet; catching up on my favorite tv shows in my &lt;a class="ilink" href= "/interests?i=hello%0akitty"&gt;hello kitty&lt;/a&gt; robe; or using &lt;a class="ilink" href="/interests?i=the+force"&gt;the force&lt;/a&gt; and my &lt;a class="ilink" href="/interests?i=jedi"&gt;jedi&lt;/a&gt; mind tricks to save my home planet of &lt;a class="ilink" href= "/interests?i=coruscant"&gt;coruscant&lt;/a&gt;.</t>
  </si>
  <si>
    <t>sometimes i get emotional about fonts.</t>
  </si>
  <si>
    <t>your wit is sharp and your drinks are strong. bonus points if you have access to cupcakes. or tres leches cake. or snickerdoodles. or gelato. or apple pie a la mode!    listen; if you can track me down a crayola 64-pack of crayons with the built-in sharpener; it'd go a long way. if you obtain the 120-pack; we'll just have to go ahead and get married.</t>
  </si>
  <si>
    <t>english (fluently)/spanish (okay)/portuguese (poorly)</t>
  </si>
  <si>
    <t>i'm an affable; thoughtful; and earnest fellow of southern extraction which means i'm polite and concerned with manners; though not to any degree even remotely approaching stuffiness. i'm comfortable in conversations; even with strangers. i'm inclined to be arty and am appreciative of the same inclinations in others. on a good day; i call myself a writer. i'm always in love with words and self expression; even on a bad day; especially on a bad day. i can't tell a short story but i want to write them. i'm emotional before i am logical but am always trying to find the right balance between the two extremes. music is my boyfriend. literature is my alternate reality. film is my astral projection. i don't know what that last sentence means but i'll figure it out and get back to you. profiling myself makes me feel trite and here i'm always shooting for depth. i find superficiality to be insufferable but too much gravity can drag me down. i'm probably going to change all of these words once i figure out that they don't accurately summarize me at all.</t>
  </si>
  <si>
    <t>i'm under reconstruction...and all that that implies. writing "that that" is a stylistic choice i make begrudgingly.</t>
  </si>
  <si>
    <t>being genuinely complimentary; hijacking the disco; cooking good grub; relating to your saga; giggling like a dork; hugging; kissing (and how); being familiar to you; forgetting names but remembering faces and circumstances; being unforgettable.</t>
  </si>
  <si>
    <t>my specs and/or my beard. i am not my specs; nor am i my beard...so i took them off. but then i put them back on.</t>
  </si>
  <si>
    <t>books: i read lots of books. sometimes i read them more than once; especially when they're good. my profile name is a literary reference. do you know where it's from?    movies: i watch lots of movies. sometimes i watch them more than once; especially when they're good.    music: i listen to a ridiculous amount of music. it's playing all the time. when it's not playing i'm singing. genres are so confining.    food: potatoes make me happy. so does sushi.</t>
  </si>
  <si>
    <t>polling the crew for the skinny on all the happening clambakes or; if all else fails; putting in quality time on my ridiculously comfy couch where cocktailing and boobtube watching are sure to ensue.</t>
  </si>
  <si>
    <t>i could stand to be more mysterious.</t>
  </si>
  <si>
    <t>you've made it this far...</t>
  </si>
  <si>
    <t>working in finance; trying to break into marketing. however i am happy to have a job in these times. i would ideally like to end up in socal.    just living for the weekend mostly though. this year i counted i have flown 15 times just for pleasure. so you could say i like to travel. there is just something about staying in a hotel that i like.</t>
  </si>
  <si>
    <t>finding new music before others. making others feel better when they are down. sounding like i know a lot more about wine then i actually do.</t>
  </si>
  <si>
    <t>my eyes? idk. however i have never met someones parents that haven't loved me. its kinda scarey how much some actually do like me...</t>
  </si>
  <si>
    <t>i was kinda against reading for pleasure because i had to so much during school. but i have recently gotten back into it. just finished world war z. now i just started the steve jobs bio. i am open to most all movies. i do have this thing for finding random french films on netflix then watching a bunch of movies by one of the actors. but on my top list would include: the shawshank redemption; dude where's my car; wall-e; most anything tom hanks. music. i am my own pandora station. favorite artist/bands: vampire weekend; matchbox twenty; justjack; anything jazz; foster the people; jason mraz.</t>
  </si>
  <si>
    <t>music.. i freak out if i forget my headphones  a nice wine  living in california  friends  a car... i am a californian after all  apple products... a bit of a fanboy</t>
  </si>
  <si>
    <t>finding the next great band 6 months before everyone else</t>
  </si>
  <si>
    <t>watching a movie at home or the theater. catching a concert; which has been very low this year as compared to years past.</t>
  </si>
  <si>
    <t>i'm a restaurant klepto. i love to take napkins and glasses. i have a whole collection of cocktail glasses from all over the country.</t>
  </si>
  <si>
    <t>love music; wine; apple; or just having a good time driving around.</t>
  </si>
  <si>
    <t>i was sitting in a cafe (ok; it was a starbucks; but i was raised in seattle and raised into an involved and enveloping dependance) when who had to be a russian ex-pat/former soviet spy/native san franciscan approached me to borrow my cell phone. i asked him why and he casually laid 75 cents down onto the table and said i should call some number (in texas; nonetheless) and ask for steven. granted i've done some risky things in my life; having been on death's precipice precisely three times; but one recognizes even trouble when it's that blatant. but still i dug further; having ivan walk through a scenario of the conversation trying to discover what information stevie had that he so desperately needed. i managed the standoff without faltering; but none of my best incisions brought anything more definite to light than "people placement." finally yielding; i bought him a coffee and we talked conspiracies for two hours until he compared the girl next to me (total stranger and innocent bystander) to a whale and things got awkward.</t>
  </si>
  <si>
    <t>squandering the balance of my free time on a powered pair of wheels. well; actually; it's mainly spent trying to revive heaps of scrap metal that my friends and i sometimes deceive ourselves into calling "wheels."  i used to run; a lot. like; multiple marathons. but a recent knee injury pretty much has me out for good. thus; onwards; to the next endeavor!  to pay the bills; i design/ prototype various trinkets which clutter our lives. i'm a freelance mechanical engineer; working mainly with a small product design firm in soma. at the design firm i design; build and test medical device prototypes for all of our startup friends down in the valley.</t>
  </si>
  <si>
    <t>finding direction in a geographic sense; before google maps i was quite the star.    evidently the method i use to peel garlic (which takes about 15 seconds per bulb) is some ancient italian technique not known to the greater culinary world.</t>
  </si>
  <si>
    <t>most recently read the shark infested custard. i got the recommendation from a blogger who derided wallace (who i adore [and no i don't live in the mission]); franzen (not so hot on); eggers (826 is pretty cool) and company for being "pathetically feminine" and otherwise guilty of unforgivable post-modern childish bullshit. some of my favorite novels come from these people; but i'm interested in how the masculine identity is going to transistion in the wake of the feminist movement so i thought to give it a shot. can't say what i was expecting; maybe an intelligent palahniuk...i guess it wasn't &lt;em&gt;terrible&lt;/em&gt;. but now i feel the need to read some betty friedan...    amelie is probably the movie i've seen the most times.    really feeling the chromatics most recent effort.    my mom is an incredible cook (italian american). i can fake my way around the kitchen; but the ability to cook is decidedly sexy. call me traditional; but i'll help with the dicing and salad prep.</t>
  </si>
  <si>
    <t>the world's most dangerous sharks poster  hissing fauna: are you the destroyer?  wheels in pairs  &lt;em&gt;wittgenstein's mistress&lt;/em&gt;  dramatic topography  &lt;em&gt;howl&lt;/em&gt;</t>
  </si>
  <si>
    <t>what route to take on a motorcycle trip from ho chi minh city to casablanca.    how americans define masculinity.    "forget-me-nots; yeah; they're what's-her-name's favorite flower."</t>
  </si>
  <si>
    <t>just; like; you know; chillin'.</t>
  </si>
  <si>
    <t>like the-artist-formerly-known-as-prince; i have also been previously known as both a hereditary honorific and an unpronounceable love symbol.</t>
  </si>
  <si>
    <t>you find the thought of meeting someone through the internet to be taxing but not insurmountably so.</t>
  </si>
  <si>
    <t>people say i'm fun to be around and i have a good sense of humor. i love to be around fun and interesting people so i try my best to hang around with people who are fun and interesting. i try not to take myself too seriously; don't spend much time with people who do. i try to laugh as much as i can.  i was an airforce brat so travelled around the world when i was younger; moving every two years or so.  not much ruffles me.  i don't do math at party's.  i am loyal to friends and don't hold grudges.  i love to play the guitar and sing... i just auditioned for "the voice"</t>
  </si>
  <si>
    <t>i feel like i'm talking to my father and i just graduated from high school.    i'm raising a great daughter who just started high school and is having a great time. i have done my best to do what i love for a living all my life. now...    can i borrow the car?</t>
  </si>
  <si>
    <t>no matter what time people call me i can always sound like i've been up for hours. getting showered; shaved dressed and ready to go in ten minutes. forgiving people. building and fixing things; setting up electronics (tv's vcr's computers; etc.).</t>
  </si>
  <si>
    <t>that i'm there.</t>
  </si>
  <si>
    <t>music: see above...  regina spektor; silversun pickups; metric; the black keys; bennie goodman; artie shaw; frank sinatra; tony bennett; harry belafonte; nat king cole; patsy cline; hank williams; radiohead; beethoven; mozart; paganini; ray charles; herbie hancock; thelonius monk; the byrds; the chi-lites; tom waits; wall of voodoo; feist; the troggs; frank zappa; kinks; the killers; soundgarden; led zepplin; cat stevens; the streets; willie nelson; charlie pride; kings of leon; leon russell; brian eno; roxy music; elvis costello; the limelighters; spoon; the kingston trio; jimi hendrix; pure prarie league; beach boys; aretha franklin; marvin gaye; lovin' spoonful; donovan; the dramatics; harry nielson; yeah; yeah; yeah's; desmond dekker; weezer; soul coughing; feist; the smothers brothers; sara bareillas; fiona apple; black sabbath; muse; t-rex; a lot of musicals.    books: stranger in a strange land; hero with a thousand faces; anthem; the fountainhead; bukowski stuff; way of the peaceful warrior; why we suck; tweeked; richard iii; a thousand clowns; tooth of crime; laughing wild; the caretaker.    movies: nominated; coen brothers movies; this is spinal tap; memento; the big picture; monty python and the holy grail; brazil; the unbearable lightness of being; the hurt locker; the royal tennenbaums; the town; a clockwork orange; old stuff (i.e. the big sleep; high noon; born yesterday; all about eve). will watch a really bad movie just for the visual effects.    tv shows: breaking bad; modern family; archer; raising hope; new girl; shameless; californication;life is short... of course i can't watch them all the time as i would be a shut-in.</t>
  </si>
  <si>
    <t>my daughter  music  sun  air  water  food... i'm pretty low maintenance.</t>
  </si>
  <si>
    <t>what i'm really thinking about.</t>
  </si>
  <si>
    <t>i try not to have "typical" apply.</t>
  </si>
  <si>
    <t>i still believe in santa claus (the jury's out on the easter bunny).</t>
  </si>
  <si>
    <t>english (fluently)/sign language (okay)</t>
  </si>
  <si>
    <t>i am iconoclastic; smart (except when not); quirky; creative; sane; worldly-wise (but could always be wiser); experienced in life and love; sweet-hearted/compassionate; edgy (ex-punk/goth girl); straight-forward; monogamy-capable*; and addiction-free. i'm seeking a partner/lover/mate who is my equal in at least all of the above.    you will generally be surprised by who i reveal myself to be. i don't fit any of the typical molds; and really like it that way. i've had many incarnations in this life and keep up a relentless pace of evolution through my insatiable hunger to learn; know and become. i don't want that to sound pretentious; but that is the best way i can describe my lifelong trajectory.    at the same time; i also believe in being at peace and truly digging my feet into the pleasures along the way; so my life can look deceptively simple from the outside. i like a good cover.    * monogamy-capable: this term seems to confuse people (not sure why that is); but it means that i am capable of being monogamous (i.e. when i agree to be monogamous; i am fully capable of following through with that agreement).</t>
  </si>
  <si>
    <t>i recently bought my first home after years of renting; and am happily engaged in lots of home-owner projects to make the place more and more beautiful and to give it my personal stamp.</t>
  </si>
  <si>
    <t>organizing anything and everything.    developing systems to solve problems and figuring out how to accomplish things that might seem like long shots.    understanding cats.    exploring internal spaces and states; especially dream states and other "altered" states. designing and carrying out consciousness experiments.    "feeling into" decisions and living with those i make or advise others to make.</t>
  </si>
  <si>
    <t>i'm not entirely sure; but based on what they tell me -- my eyes. other things likely to be noticed are my quirky dress sense (unless i'm dressing to slip under the radar); that i am slender; that i am doing or saying something they did not expect.</t>
  </si>
  <si>
    <t>books: gdel; escher; bach. the origin of consciousness in the breakdown of the bicameral mind. experiencing and the creation of meaning. anything by alan watts.    movies: avatar; enter the void; how to train your dragon; the secret of kells; brazil; repo man; the matrix trilogy; black snake moan; dreamkeeper.    shows: freaks &amp;amp; geeks; star trek (original series); bachelor/bachelorette (yeah; yeah; i know....); six feet under; mad men; parenthood.    music: i have hugely eclectic musical taste; with every genre represented on my ipod. a small sample of favorite artists: ladytron; underworld; dvok; johnny cash; mark knopfler/dire straits; brian eno; talking heads; cat stevens; leonard cohen; gap band; system of a down; bela fleck; nusrat fateh ali khan; most 80s goth/punk/indie/new wave.    food: fresh; organic; recognizable ingredients found in nature; grass fed meat; etc. i am a sincere and enthusiastic gourmet and i love to eat! notorious for mmm-ing and ooh-ing my way through a meal at any number of great bay area restaurants.</t>
  </si>
  <si>
    <t>not things; and "never" is a strong word... but what really matters:    personal integrity.  people in my life to love and be loved by.  health and the vital energy necessary to live life like it matters.  dreams; hopes; and meaning; and plans to pursue them.  a safe; clean place to rest/eat.  cats in my life to love and be loved by.    things:  lip balm; contact lenses; sunglasses; smartphone; car; cash.</t>
  </si>
  <si>
    <t>the great and small riddles of the ages. the big questions.    anything i haven't yet figured out or which seems to still be a stumbling block in my evolution towards becoming a deeply connected and fully authentic being.    what motivates people and why they behave and choose as they do. truths; partial-truths; lies and blind spots (mine and others). my past adventures; crises; glories; miracles and near-misses. what has been lost and what is still missing. what has been learned and what has always been abundant. virtual simulations of possible future outcomes. replays of past events with different variables. what makes someone lovable or unlovable to other human beings. more efficient ways of doing everything. inventions that will never be built or sketched or even discussed.    my own mysterious internal worlds -- dreams; visions; fantasies; states of being and experience.    in short; i have a lot of mental energy. my mind uses every free moment to parallel process and experiment on any number of projects and endeavors.</t>
  </si>
  <si>
    <t>probably doing one of the following:    with my best friends: having dinner; talking; playing board games or at the movies.    having one of those could-be-any-night-of-the-week kinds of nights fiddling around in my house with this and that which needs fixing; cleaning or organizing; making and eating dinner; surfing the net; watching a movie (or two); taking a bath; working; daydreaming; painting my toenails; reading; plotting my next move in life.    at a party; dancing; or otherwise having some kind of lively celebration.</t>
  </si>
  <si>
    <t>it is difficult to write about myself; as i fear being constrained by the words (or at least by the assumptions people make about the words).</t>
  </si>
  <si>
    <t>you are both:    1) authentic/real/serious and looking for a unique and quirky best friend/lover/mate/partner; and    2) you feel drawn to me in particular for a reason you can articulate (i.e. you are not a serial dater or just desperately playing the numbers on the match sites and sending your cut and paste emails to anyone slightly promising).</t>
  </si>
  <si>
    <t>i am a warm; genuine; adventurous soul looking for a partner to join me in the crazy dance of life. my two greatest passions are the outdoors and music; followed by a long list of others that range from travel and meditation; to striped knee socks and finding the perfect fresh squeezed orange juice (you'll have to contact me if you want me to reveal my secret).    walt whitman said it best: "i contain multitudes." i love being active and lazing about; togetherness and solitude; seriousness and silliness; street food and fine restaurants; science and spirituality; the wilderness and urban life. creativity and quirkiness thrill me. so do sensual pleasures.    i find people and the world in general to be endlessly fascinating; and appreciate anyone who can make me laugh; make me think; or help me see something in a new light. (i am a bit obsessed with this american life on npr; and have probably listened to almost every episode.) relationships of all kinds are very important to me and a have a strong community of friends and family.    i am caring; thoughtful; independent and intuitive; a good listener; a good communicator; and a loyal friend. i laugh easily and make it a point to focus on the positive. i have an open mind; a sensitive heart; and a bit of edge to balance things out. i am looking for someone who is kind; smart and aware who wants to build a committed relationship;</t>
  </si>
  <si>
    <t>for the last decade or so i have worked for a national environmental organization and now direct their california office. i feel very lucky to make my living doing something that i love.    i am an avid hiker; and it is rare that a week passes that hasn't found me on one trail or another. i also love climbing; camping; raft guiding; skiing; and a variety of other outdoor sports and important non-sports such as laying about on warm rocks and in grassy meadows. i have traveled to 35+ national parks and something on the order of 20 countries and the list that i want to go to keeps getting longer.    i stumbled onto the buddhist path a dozen years ago and this has become an increasingly important part of my life. it helps me remember that life isn't a destination; there is only the journey and the mystery of every moment. my guiding principles are to cultivate joy; wisdom and compassion; and to have a lot of fun along the way.</t>
  </si>
  <si>
    <t>listening.  laughing.  looking for the silver lining.  lists with alliteration.</t>
  </si>
  <si>
    <t>green eyes; big smile; loud laugh; and/or the necklace i often wear that is either a lotus or an artichoke depending on who comments on it.</t>
  </si>
  <si>
    <t>music: sufjan stevens. the decemberists. mumford &amp;amp; sons.  lucero. iron and wine. feist. dan bern. bon iver. the head and the heart. live. rodrigo y gabriella. neko case. xavier rudd. zoe  keating. a.a. bondy. kings of leon. joe purdy. the talking heads. carolina chocolate drops. the be good tanyas. chris puerka. eddie vedder. patty griffin. frou frou. ok go. xavier rudd. snow patrol.    food: yes; food is a good thing. sushi is high on the list. as is  anything dark chocolate and/or salted caramel. really excellent  pizza. freshly baked bread. and (at this risk of sounding a bit  pretentious) truffle goat cheese.    books: how to choose? a few: bel canto. state of wonder. the places that scare you. the tender bar. open. not always so. the girl with the dragon tattoo.    movies: i like them. quite a lot; actually. but they seem to get  kind of blurry after the fact. a few that have stuck are the  artist; buck; groundhog day; and edward scissorhands. i also seem to have a weakness for interesting action flicks like the bourne identity and oceans eleven series.    shows: well; i haven't had a tv inwell; i don't even know how  long. but somehow i did manage to get addicted to downton abbey via netflix this year.</t>
  </si>
  <si>
    <t>good friends.  the natural world.  exploration.  music.  laughter.  love.</t>
  </si>
  <si>
    <t>my next adventure.  the mysteries of the heart and mind.  what semi colons are really for.  whether i can get away with wearing polk-a-dots in a particular situations.</t>
  </si>
  <si>
    <t>heading to the mountains.  heading to a show.  curled up with a book.  curled up with you?</t>
  </si>
  <si>
    <t>i'm actually bi; but i'm looking for a guy so listing "bi" in my profile seemed a bit misleading for the gals on this site. but listing "straight" isn't totally accurate either - hence this little note!</t>
  </si>
  <si>
    <t>chemistry is so mysterious...  if what i have written here speaks to you in some way; you are looking for a long-term; committed relationship; and you are generally a warm; kind person; go for it.</t>
  </si>
  <si>
    <t>buddhism and somewhat serious about it</t>
  </si>
  <si>
    <t>what brought me here today.... well i am looking for someone to enjoy spending time with that is not in a rush to jump into things as i believe it takes true friendship to find someone you can honestly care about. ok now with that being said here are a few things i do enjoy on my spare time: i really love the beach; one of the big reasons i moved to pacifica of all places. you can normally find me outdoors from snowboarding to hiking. i also find cooking to be really fun and the rewards are great; nothing like a home cooked meal and a glass of wine after the long day. i must also warn you i am the adventurous type so that means i can be a little unpredictable at times ;). i do train mma daily as well. its been a long part of my life but i also climb and board weekly too. i've always been known to be random as i'm the type to have a schedule but fly at the seat of my pants? well thats a little about me if you'd like to find out more just ask and i'll be more than happy to have a great convo with ya. ooo one more thing i don't have any pets but one day when the times right i hope to get a little bull dog and name him omar; it just seems fitting.</t>
  </si>
  <si>
    <t>ahh loaded question.....everything and anything that is fun of course.. but when i'm not doing that you can also find me in the office pushing paper or teaching brazilian jiu jitsu to little kids aka ninjas on my spare time.</t>
  </si>
  <si>
    <t>my strong points... i really like art in all forms from canvas paintings to walking thru the city admiring all the beautiful architecture. i also really enjoy learning new techniques to improving life. oh and where does chess fall in this box?? shhhhh....thats my little secret from my nerdy side lol.</t>
  </si>
  <si>
    <t>i would have to say my hair or maybe its my smile no wait... naa i don't know? everyone notices something different but i like to think its my personality they notice first... awkward</t>
  </si>
  <si>
    <t>favorite books?? green eggs and ham along with the little engine that could. i figure if i can still remember them from when i was a kid they have to be my favorite. as for top movies; cloudy with a chance of meatballs then maybe the change up and who can say no to the gooneys. also my music choices are forever changing so i'm going to have to leave that one blank at the moment.</t>
  </si>
  <si>
    <t>1. family 2. friends 3. sadly my iphone as it always around. 5. good energy 6. sweets; life without sweets? no way not happening lol</t>
  </si>
  <si>
    <t>what will be my next adventure.</t>
  </si>
  <si>
    <t>on ok cupid haha kidding. friday nights are random for me.</t>
  </si>
  <si>
    <t>i wish i knew???</t>
  </si>
  <si>
    <t>if you think we'd have an amazing time getting to know one another and are generally interested in puzzles (all forms).... actually i really don't know? this is the site for random questions right??</t>
  </si>
  <si>
    <t>i have raised my son and now that i feel like i know who i am and what makes me happy i think i'm ready to meet a perfect match. i like to laugh; travel; think; work; and enjoy life. i want to meet someone honest; hard working; fun and who likes me for who i am. i like people who have a great sense of humor and respect people for who they are. i love being a mom and spending time with family and friends. im a smart scientist but far from a nerd. i've lived in many places around the us including oregon; texas; florida keys; and indiana. i have already watched the new documentary on bob marley and loved it; how about you?. if you think a great way to spend sunday is going for a hike; coming home and cooking some good food; and watching a documentary you would have fun hanging out with me. i'm interested in writing creative non-fiction and working on several ideas i have for books. i travel some for my work; mostly to europe and have been to some amazing places. i loved sydney and bondi beach; that's really a long crazy plane ride and i made the mistake of reading "the stranger" by camus on the plane. that was the worst choice i could have made. bill byson's book on australia; "in a sunburned country"; cracked me up. in vienna i loved the lippizan horses and having coffee at motzarts cafe. i drove a car from nice to monte carlo. one of the bravest things i have ever done. i was scared to death because the road was so narrow and winding; but i did it and had a blast. i'm a very caring person in a relationship and will accept you for who you are. i believe we are all on a journey and should enjoy and appreciate the journey.</t>
  </si>
  <si>
    <t>enjoying my friends; work; and family. i have a great job that keeps me interested. i love to spend time with friends having coffee; playing cards; board games; dinner; you name it; i'm up for it. i love being a mom. my house is often full of teenagers and i love to visit with them and feed them.</t>
  </si>
  <si>
    <t>i have a wicked sense of humor and i will make you laugh; really. i'm good at having fun. i'm good at keeping a job and supporting myself and my son. i'm also really good at listening and my son says i'm good at nagging but that's because i still think i can get him to clean his room if i'm nice to him.</t>
  </si>
  <si>
    <t>i love books so picking a favorite is impossible. my favorite movies are harold and maude; gone with the wind; and just about any documentary ever made. i love independent movies and the sundance channel. i think weeds and shameless on showtime are hilarious. i tape oprah; (i'm a woman i won't ask you to watch it with me); bill mahr; modern family; 60 minutes; and through the wormhole with morgan freeman.  i like all food but thai; chineese; and middle eastern are my favorite.</t>
  </si>
  <si>
    <t>my son.  my family and friends.  coffee  music  love  chocolate</t>
  </si>
  <si>
    <t>my bucket list. i have so many things i want to do.</t>
  </si>
  <si>
    <t>i like to go out to dinner and relax at home with a good movie.</t>
  </si>
  <si>
    <t>i'm from a mixed family of republicans and democrats. i'm very liberal.</t>
  </si>
  <si>
    <t>if you would like to get to know me better because you can see we have things in common.</t>
  </si>
  <si>
    <t>i've been living in the bay a couple years now; and love it here--the sun; food; people; atmosphere...    before the bay i spent some time in colorado; where i worked at an energy/enviro non-profit and spent the weekends in the mountains. i'm originally from the midwest; but don't miss it too much.    i'm currently in grad school for energy &amp;amp; resources policy/law and having a good time with it--for the most part. you might otherwise find me: biking in the hills; listening to music; playing piano; camping; cooking; backpacking; dancing; at a potluck; frequenting a farmer's market; hiking; practicing yoga; etc.    this summer i'm working in the city and excited about spending more time there.    also; i love playing piano and majored in it a while back. some of my favorite stuff to play is contemporary classical music; bach; and impressionist stuff. recently getting more and more into improv and jazz.    i'm curious about most everything and am always up for an adventure; a good conversation; or something off-beat.</t>
  </si>
  <si>
    <t>aside from school; filling it up with too many things. but they're all good things.  also dreaming about the next place i'd like to travel to. right now i'm intrigued by the idea of spending some time in india.</t>
  </si>
  <si>
    <t>hmmmmm; perhaps creative things; cooking; music; focusing... or spacing out</t>
  </si>
  <si>
    <t>they say i'm laid back. could be true.</t>
  </si>
  <si>
    <t>books/authors: people's history of the world; what is the what; zen and the art of motorcycle maintenance; murakami; freedom; most books by vonnegut; a brief history of everything    movies: requiem for a dream; blue velvet; annie hall; waking life; amelie; pulp fiction; memento; most independent/foreign films    music: live music; bad plus; andrew bird; radiohead; bach; dylan; gillian welch; contemporary classical music (messiaen; ligeti; etc.); bluegrass; bela fleck and edgar meyer. my tastes are pretty eclectic; just no pop please.    food: all about fresh food; spice; and variety. to name a few: cherries; beets; beet greens; avocados; pesto; bread; grapefruit...    tv shows: not a big tv person; with the exception of game of thrones; twin peaks; and mad men.</t>
  </si>
  <si>
    <t>the basics: time outside; music; friends/family; fresh food; my bike; yoga.    alternatively: elevation; community; colors; ginger chews; spanish; stuff made by hand</t>
  </si>
  <si>
    <t>the why of things. past travels. the enneagram. motivations. change (social/personal).</t>
  </si>
  <si>
    <t>sharing dinner/drinks with friends; on my way to a camping or skiing adventure; visiting friends in the city; or perhaps having a chill night at home</t>
  </si>
  <si>
    <t>i think dreams are fascinating.</t>
  </si>
  <si>
    <t>you're passionate about something; like being outside; have an artsy side or perhaps some quirk; enjoy talking about serious things... or nonsense. or something in my profile catches your eye...</t>
  </si>
  <si>
    <t>hem-ing and haw-ing here...verbal constipation..can't do it..sorry</t>
  </si>
  <si>
    <t>i'm in a career transition. i've spent the last several years in the environmental sustainability sector. i started with urban agriculture in san francisco (s.l.u.g.); then agroforestry (peace corps); green building (habitat for humanity); then doing home performance testing; then finally my last gig was in landscaping.    now i'm moving into the health field and i'm studying to become a nurse or a physician's assistant. i've dabbled in traditional chinese medicine and western herbalism so i'd like to try the western allopathic for a change. i currently intern at the community women's clinic while knocking out a medical assistant certificate at city college to figure out which route i want to take.    since i'm at transition in my life...they call it my saturn returns; i'm re-programming myself and working out bad habits that don't serve me anymore...and adopting things that resonant with my path...    my priorities are maintaining balance between work and play. i can often live in my head so i like to do things to be more in my body and to socialize. i would like to do this more often: i practice mandolin; wing chun kung fu; contra dance; go backpacking and camping. these are the activities that bring out the silly goof ball laugh aloud parts of me that can get squashed in hectic city survival mode.</t>
  </si>
  <si>
    <t>finding fun things to do in place of things i should really be doing.</t>
  </si>
  <si>
    <t>warmth; intensity; enthusiasm; my smile and laughter</t>
  </si>
  <si>
    <t>music: rush; peter gabriel; sparklehorse; wailin jennys; fourtet; hot buttered rum  or folk; classic rock; electronica; and world music or fusion    books- wind up bird chronicle; the golden compass trilogy;    movies: arsenic and old lace; down by law; chunking express; it's kind of a funny story    food: drool...i love food...don't get me started! i'm chinese...i can't help it. soups with meat broth that has been simmered for several hours; stews; lamb meat; peasant pies; hippy food (experimental hodge podge of garden fresh herbs; veggies or fruit mixed with eclectic seasonings); tomales; home made pickles...food tastes so much much better when you can eat it and talk about where it came from if it's locally grown; caught or butchered.</t>
  </si>
  <si>
    <t>dim sum  music  hugs  my deuter backpack  my bicycle (bianchi eros donna)  dance</t>
  </si>
  <si>
    <t>my next excursion to the great outdoors</t>
  </si>
  <si>
    <t>hunkering down and decompressing by having or making dinner with a friend.</t>
  </si>
  <si>
    <t>if you're down to adventuring on the cheap...trying an el cheapo food joint; hidden stairwell walks or impromptu hike in a surrounding county; checking out a film festival; meeting for tea at a cafe because you feel the need to socialize with good company.</t>
  </si>
  <si>
    <t>english/chinese (okay)/german (okay)</t>
  </si>
  <si>
    <t>[fyi: got hitched in august 2010 to my ok cupid gent. it's awesomesauce!]    [previous fyi: i have been in a relationship (with someone i met on ok cupid) for two years. we recently got engaged; so i'm not married yet; but i am definitely no longer seeking suitors. i'm leaving the profile up; partially to show friends when i'm pimping okc to them when they're considering a dating site. good luck; all!]    i'm &lt;a class="ilink" href="/interests?i=nerdy"&gt;nerdy&lt;/a&gt;; but in a good way. i'm sweet and smart; but also can be a (sweet) punk. i am committed to working to improve my urban community; but am pretty durned &lt;a class="ilink" href="/interests?i=pragmatic"&gt;pragmatic&lt;/a&gt; about what i can do. i am comfortable being the weirdo amongst muggles; or the muggle amongst the even weirdo-er. i am a city-lover; who enjoys visiting the country. i once got my boss to agree to let me write a staff report as a choose your own adventure.    as of this summer; i am recently single after a very long relationship; and seeking a bit of warmth and connection again. eventually i see myself in another ltr; but that's not quite where i am right now.    i am generally happy with myself; though i'm capable of great joy and great sorrow.    i love surveys and questionnaires; and was sad in 2000 when i didn't receive the long form census survey. so if you think we might hit it off (in any sense of the phrase); give a yell; and save me from my survey-taking self. ;)    i am well-balanced; nutty; and compelling</t>
  </si>
  <si>
    <t>doing good deeds with frustratingly limited resources</t>
  </si>
  <si>
    <t>cooking; listening; laughing; policy analyzing; being frank but diplomatic; keeping others calm in stressful situations; providing comfort</t>
  </si>
  <si>
    <t>my smile. i have to tone it down for the outside world sometimes; or the degree to which old men on the street hit on me becomes unwieldy.</t>
  </si>
  <si>
    <t>books: everything from l.m. montgomery to doris lessing to steven brust to studs terkel. i've devoured cheesy romances; science fiction (mcm-bujold; elizabeth moon); mysteries (elizabeth peters); and political/societal spoofing (good omens; christopher moore; etc).    movies: the big lebowski; anything coen brothers;  tv: i've dug on twin peaks; gilmore girls; buffy/angel; house; joan of arcadia and veronica mars (with the attendant crush on daddy mars).    music: put my collection on random; and you could get whiplash. i enjoy everything from bonnie raitt to ani difranco to hair metal (gnr; poison; etc); herb alpert; mmr (medeski martin &amp;amp; wood; not measles/mumps/rubella); ella fitzgerald; etc. i actually kinda like kelly clarkson and dido; heaven help me. i am moderately bad at connecting artist and song name sometimes. e.g. i thought huey lewis was singing "jump" (and i'd still hold that huey could actually pull off the song; if he got his groove on).    food: yes! especially thai; vietnamese; sushi; and good italian. i haven't found much in the way of good italian in the east bay; and would be up for suggestions.</t>
  </si>
  <si>
    <t>friends and family (we'll count this as one lump of good people)  coffee  companionship  connection  good work  humor</t>
  </si>
  <si>
    <t>i'm a very verbally-oriented person. my train(s) of thought moves quickly; and there's a linear progression; but with many forks. my mouth cannot keep up (nor would i or anyone else really want it to); so i try to figure out what to say that brings folks along for the ride as much as possible.    some things i have frequent thinky thoughts about are:  * balancing friends; family and personal needs  * how to help others  * where i'd like to travel in the next year  * what the hell are we doing as a society (hatred/violence; dying bee population; screwing renters in katrina affected areas)?  * how beautiful the world still is (friends; art; kindness on the street)</t>
  </si>
  <si>
    <t>hanging out with friends--out for dinner or to see a show; hanging out and talking. sometimes recharging from the week and taking care of business at home.</t>
  </si>
  <si>
    <t>you think we might dig each other.    i'm allergic to animal dander--cats; dogs; horses; etc.; so furry animal owners are not such a great idea; unfortunately. if i weren't allergic; i'd be a cat person.</t>
  </si>
  <si>
    <t>married</t>
  </si>
  <si>
    <t>i love conversation and i like to know what the people in my life and around me are thinking. it is much easier to get to know people that way and i find it much more interesting and funny when people don't hold back. i enjoy being around people that don't have a filter and just say what's on their mind (unless they are obnoxious). i personally tend to filter some stuff out; but i am fairly open and happy to share pretty much anything.    humor is very important to me and i like people that find humor in everything. i like humor that is a bit clever; a bit mischievous; and sometimes a bit silly.    i like people that are excitable and get enthusiastic about things. i am mostly laidback myself; but i love being around high energy people and i definitely get energetic/enthusiastic/silly when i am around people with the same sense of humor and sense of adventure.    i'm a bit more outdoorsy than urban. i like being outside and active and i think i am partly solar-powered. i mostly get out for surfing or running but i like most active things.    i love to get out of town on weekends (tahoe; yosemite; portland; or anywhere else). i love the ocean and i end up there a lot; mostly for surfing. i lived in australia for 6 years and i'd love to live there again. aside from that i haven't done a ton of traveling but i'm looking forward to getting out and exploring a lot more.</t>
  </si>
  <si>
    <t>i just moved to sf in march so i'm just exploring the city at the moment.</t>
  </si>
  <si>
    <t>i love almost all food and i love trying out new stuff.    some books i've enjoyed over the past several years have been the time traveller's wife; the lacuna; the omnivore's dilemma; and shantaram (although i got really bored of that one near the end).    i like lots of different kinds of music; anything from acoustic to electronic. yeah; i know that isn't very descriptive...    some movies i liked: no country for old men; better off dead; how to train your dragon; wedding crashers; the wrestler; fight club; the princess bride; lost in translation; the lives of others.    i hardly watch any tv. i do like comedies (portlandia; arrested development; the daily show; the office (uk and us)) and i also like travel or food shows (no reservations).</t>
  </si>
  <si>
    <t>close friends  conversation  humor  sunshine  good food  exercise</t>
  </si>
  <si>
    <t>relationships; friends; family; what makes people tick; surfing; and all sorts of random things.</t>
  </si>
  <si>
    <t>hanging out with friends; going out for dinner or drinks.</t>
  </si>
  <si>
    <t>are you into yoga; museums; travel; backpacking; intelligent discussions; happiness; enjoying sunshine; the sound of rain on the roof; cuddling up for the daily show or a good documentary; holding hands; hiking; finding amazing new restaurants; cooking together stuff we got at the farmers market; good coffee; peace and serenity?</t>
  </si>
  <si>
    <t>i'm in school for radiology now; then i want to learn spiritual art therapy then maybe art school and definitely want to join the peace corps but mostly sell really cool furniture.</t>
  </si>
  <si>
    <t>noticing funny stuff at walgreens.</t>
  </si>
  <si>
    <t>glasses. bangs. you look just like someone i know!</t>
  </si>
  <si>
    <t>love books; books; books. right now game of thrones but you gotta throw down with chuck p; augusten burroughs and of course sedaris. if its good; i like it. indie music. food is one of my favorite things in the world. shows; sure! i'm down.</t>
  </si>
  <si>
    <t>friends; great podcasts; berries; art; sobriety and a higher power.</t>
  </si>
  <si>
    <t>rock jumping; rope swinging; lake swimming; mountain hiking; awesome dogs; delicious food; travel; photo; napping; prayer.</t>
  </si>
  <si>
    <t>there is no typical friday night. i'm just as happy staying home reading as partying or going to a meeting. or i might be at work. for a night out i like delicious food; finding a playground with swings; cuddling and watching tv with ice cream.</t>
  </si>
  <si>
    <t>i am happy.</t>
  </si>
  <si>
    <t>you don't just go too far; you live in too far.</t>
  </si>
  <si>
    <t>i'm a believer in the goodness of the human race; but also acknowledge that i'm a hopeless romantic. i love meeting new people.</t>
  </si>
  <si>
    <t>currently; designing &amp;amp; building permaculture gardens; booty shakin'; foot stompin'; nerding out on herbs; food crops; &amp;amp; recipes.</t>
  </si>
  <si>
    <t>listening and making soup.</t>
  </si>
  <si>
    <t>big smile; big teeth; awesome freckles</t>
  </si>
  <si>
    <t>let's find that out together</t>
  </si>
  <si>
    <t>in no particular order: bicycles; sunglasses; hugs; smiles; floss; fruit.</t>
  </si>
  <si>
    <t>what to eat. what to grow. what to love. what to laugh about. the future. the past. treehouses. soil. not thinking. the hilarity &amp;amp; absurdity of living.</t>
  </si>
  <si>
    <t>my shyness astounds me.</t>
  </si>
  <si>
    <t>are sweet and you like to drink fine cocktails; sing songs; make things. and if you like to surprise others!</t>
  </si>
  <si>
    <t>english/french/japanese/vietnamese</t>
  </si>
  <si>
    <t>after spending six years on the east coast; i recently moved to san francisco to follow my dreams: to do the work i love in the city i love and to be closer to friends and family. i'm a native californian but moved around and traveled extensively over the past few years - mostly out east; in europe; africa; and asia. for the first time in a long time; i think i've found a place i'd like to call home.    i like to spend my days sipping on coffee in cafes or wandering outdoors and i like to spend my evenings chatting with friends over dinner and wine or dancing at bars. when i have access to a piano; i like to play and sing a song or two. if i can overcome my laziness; i also like to hit up the gym or go for a jog.</t>
  </si>
  <si>
    <t>i recently left my job as a corporate lawyer in new york to work for a global health nonprofit and am absolutely loving my new job!</t>
  </si>
  <si>
    <t>books: half the sky; the white man's burden; poor economics; pride &amp;amp; prejudice; emma; one hundred years of solitude; summertime    shows: modern family; glee; grey's anatomy    music: classical; broadway; top 40's; ambient    food: veggies; ethnic food; dark chocolate; ice cream</t>
  </si>
  <si>
    <t>1. my friends and family  2. traveling abroad  3. helping the community  4. chocolate  5. music  6. a good night's sleep</t>
  </si>
  <si>
    <t>you don't mind my boring profile description. this is my first time writing one of these. i'm a lot more interesting in person; i promise!</t>
  </si>
  <si>
    <t>english (fluently)/chinese (fluently)/french (poorly)</t>
  </si>
  <si>
    <t>easy going; techno-loving; french speaking kind of girl.</t>
  </si>
  <si>
    <t>what a loaded question. i am currently living in san francisco; one of the most amazing cities in the world and working for an internet start-up.</t>
  </si>
  <si>
    <t>traveling; having fun (always); speaking french; cooking; drinking beer; finding concerts/festivals</t>
  </si>
  <si>
    <t>i don't read enough but i love travel books.    movies - this is always a hard one. wayne's world; the royal tenenbaums; and lock; stock and two smoking barrels come to mind.</t>
  </si>
  <si>
    <t>thinking.</t>
  </si>
  <si>
    <t>out with friends at a show; dancing.</t>
  </si>
  <si>
    <t>i was attacked by chickens when i was little.</t>
  </si>
  <si>
    <t>you please.</t>
  </si>
  <si>
    <t>hey; i'm mike. "people like me because i'm polite and rarely late." really though; i'm a laid back individual whose pretty sharp and way funny but suck at telling premeditated jokes. i'm into sports; camping; hiking; movies; reading; exercising; and spending time with the important people in my life. i've been told i'm too much of a nice guy; however; being super sarcastic somehow balances that out. meeting people after college has been tougher due to my slightly demanding work schedule. i figure; work hard when you're young and able; right?  it may not come out the moment people meet me; but i have a pretty massive dorky side; which is just one reason i don't take myself too seriously. i'm pretty much over meeting girls at bars and clubs. i'd like to meet someone who is down to earth; fun; drama-free; and has that spark about them. i really shouldn't spend too much time bragging about how amazing i am; so that's all for now...more on me later; how about you?</t>
  </si>
  <si>
    <t>working too much; going out with friends; traveling as much as possible; and spending time with family (i like; totally love them and junk).</t>
  </si>
  <si>
    <t>my job; sports; socializing; making people laugh; and helping old ladies cross the street.</t>
  </si>
  <si>
    <t>i'll have to ask the next person i run into...however; i often do receive complements about my butt.</t>
  </si>
  <si>
    <t>how about one of each to save some time...  harry potter; anchorman; mad men; arcade fire; and mexican. done.</t>
  </si>
  <si>
    <t>1) family  2) music  3) sense of humor  4) traveling  5) google  6) a soccer ball</t>
  </si>
  <si>
    <t>planning out my next vacation.</t>
  </si>
  <si>
    <t>my fridays vary depending on the craziness of my week.</t>
  </si>
  <si>
    <t>this feels like a trick. if i put anything here; it wouldn't be private.</t>
  </si>
  <si>
    <t>you took the time to visit my profile; you might as well say hi. i like aggressive women.</t>
  </si>
  <si>
    <t>lafayette</t>
  </si>
  <si>
    <t>welcome to the profile of kangs. for clarity on my gender and sexuality that goes beyond what it says by my name scroll down to "the most private thing i'm willing to admit" about 8 sections down.  about me: 3 years of learning and teaching &lt;a class="ilink" href= "/interests?i=non+violent%0acommunication"&gt;non violent communication&lt;/a&gt; (&lt;a class="ilink" href= "/interests?i=nvc"&gt;nvc&lt;/a&gt;); if we hang out you will probably hear a bit about it. communication and connection are really important to me; as are compassion and consideration.  i'm also really funny. i can't think of anything that would be funny written. often when i'm joking; i'm fairly deadpan and people don't always pick it up right away.  more about me:  i'm an&lt;a class="ilink" href="/interests?i=anarchist"&gt;anarchist&lt;/a&gt;; &lt;a class="ilink" href= "/interests?i=anti-authoritarian"&gt;anti-authoritarian&lt;/a&gt;; and a long time &lt;a class="ilink" href="/interests?i=vegan"&gt;vegan&lt;/a&gt; of the non judgemental persuasion.  i love dogs; &lt;a class="ilink" href= "/interests?i=skateboarding"&gt;skateboarding&lt;/a&gt;; meeting new people; cooking; baking and eating with friends. i am an &lt;a class="ilink" href="/interests?i=hsp"&gt;hsp&lt;/a&gt;. i'd love to hear from you if you are too.</t>
  </si>
  <si>
    <t>trying to find things to laugh at. increasing connection with others and joy while having fun. someone once said a goal was to be the person his dog thinks he is; it seems like a good idea to me. i work as a &lt;a class="ilink" href="/interests?i=mental+health"&gt;mental health&lt;/a&gt; counselor. i play a few instruments and have history as a &lt;a class="ilink" href="/interests?i=punk+rock"&gt;punk rock&lt;/a&gt; star.    i try to improve my ways of communicating and relating to people. i enjoy meeting people who are also working on themselves and who care about building genuine connection in friendships and relationships. i &lt;a class="ilink" href= "/interests?i=meditate"&gt;meditate&lt;/a&gt; regularly; could do it more.  sometimes i'm getting tattoos.</t>
  </si>
  <si>
    <t>&lt;a class="ilink" href="/interests?i=listening"&gt;listening&lt;/a&gt;; &lt;a class="ilink" href="/interests?i=empathizing"&gt;empathizing&lt;/a&gt; &lt;a class="ilink" href="/interests?i=cuddling"&gt;cuddling&lt;/a&gt;; &lt;a class="ilink" href="/interests?i=kissing"&gt;kissing&lt;/a&gt;; &lt;a class= "ilink" href="/interests?i=wrestling"&gt;wrestling&lt;/a&gt;; &lt;a class= "ilink" href="/interests?i=sports"&gt;sports&lt;/a&gt;;(&lt;a class="ilink" href="/interests?i=basketball"&gt;basketball&lt;/a&gt;; &lt;a class="ilink" href="/interests?i=softball"&gt;softball&lt;/a&gt;; &lt;a class="ilink" href= "/interests?i=baseball"&gt;baseball&lt;/a&gt;; &lt;a class="ilink" href= "/interests?i=raquetball"&gt;raquetball&lt;/a&gt;; &lt;a class="ilink" href= "/interests?i=soccer"&gt;soccer&lt;/a&gt;) &lt;a class="ilink" href= "/interests?i=cooking"&gt;cooking&lt;/a&gt;; &lt;a class="ilink" href= "/interests?i=baking"&gt;baking&lt;/a&gt;; organizing; being direct; massage. doing &lt;a class="ilink" href= "/interests?i=karaoke"&gt;karaoke&lt;/a&gt; sober.  talking about my feelings. helping others to feel at ease. dealing with crises. consideration; awareness; support and connection.</t>
  </si>
  <si>
    <t>hot.</t>
  </si>
  <si>
    <t>books: woman on the edge of time; white teeth; extrememly loud and incredibly close; anything by &lt;a class="ilink" href= "/interests?i=kurt+vonnegut"&gt;kurt vonnegut&lt;/a&gt;; jodi picoult or &lt;a class="ilink" href="/interests?i=carl+hiaasen"&gt;carl hiaasen&lt;/a&gt;.    movies:to sir with love; over the edge; billy jack; buffalo '66; amelie; valley girl; the legend of billie jean; rock and roll high school; the ballad of jack and rose; saved; 10 things i hate about you; palindromes; happy endings; me and you and everyone we know; galaxy quest; my life in pink; little miss sunshine; the closet; karate kid (1-4); dave chapelle's block party. i have a thing for coming of age movies.    tv: snl; mr. show; misfits; daily show and colbert report;  true blood; degrassi; south park; it's always sunny in philidelphia. i love dramedies and sketch comedy.    music: boston; punk; 80s hardcore; garage rock; folk; hip hop; brit pop; classic rock; 70s and 80s rock. husker du; social unrest; fuel; christ on a crutch; the smiths; descendents; rem; jonathan richman; ramones; velvet underground; lemonheads; minutemen; interpol; mission of burma; phil ochs; desmond dekker; adam ant; the goats; health hazard; asian dub foundation; the replacements; life...but how to live it; the gits; john wesley harding; the connells; bad religion; elvis costello; joe jackson; stereolab; the avengers; x; naked raygun; toto; fleetwood mac; zounds.    foods: ethiopian; anything chocolate; tamales. i like thai; indian; japanese; and italian too. it's been mentioned but i'm vegan.</t>
  </si>
  <si>
    <t>i could do without anything... i've made it this far.  things that help are:  empathy  the game of taboo  dogs  affection  skateboards  deep breaths</t>
  </si>
  <si>
    <t>what i just learned and how to remember it. how to be present. what to say. what not to say.  snap the dog and how i miss him.  hugo the dog and how i miss him.  why do bad things happen to good dogs?</t>
  </si>
  <si>
    <t>sexy; like i am any other night.</t>
  </si>
  <si>
    <t>i would probably admit to a lot; i'm pretty open. this is what i'll share here; but if you really want to know just ask.  &lt;a class="ilink" href="/interests?i=gender"&gt;gender&lt;/a&gt;: i identify as non-gendered or as a &lt;a class="ilink" href= "/interests?i=gender%0aabolitionist"&gt;gender abolitionist&lt;/a&gt;.    &lt;a class="ilink" href="/interests?i=sexuality"&gt;sexuality&lt;/a&gt;:people often assume i'm only into girls; yet i'm mostly into boys; including trans guys or &lt;a class="ilink" href= "/interests?i=ftm"&gt;ftm&lt;/a&gt;s. i am open to people of any gender or lack there of. bisexual doesn't really describe me.  &lt;a class="ilink" href="/interests?i=non-monogamy"&gt;non-monogamy&lt;/a&gt;: i prefer to be in honest and open relationships. (&lt;a class="ilink" href="/interests?i=poly"&gt;poly&lt;/a&gt;; &lt;a class="ilink" href= "/interests?i=polyamory"&gt;polyamory&lt;/a&gt; or &lt;a class="ilink" href= "/interests?i=polyamorous"&gt;polyamorous&lt;/a&gt;). if i really like you and you are attached to monogamy it can be open for discussion.</t>
  </si>
  <si>
    <t>you are a cute queer friendly dude.  you care about communication and connection.  you think we will like each other.  you want to go to the &lt;a class="ilink" href= "/interests?i=skatepark"&gt;skatepark&lt;/a&gt;.  you have a medium to big rescue dog for me to play with.  you want to make me vegan cupcakes while speaking in an irish accent.  you want to make out and think we could at least have an interesting conversation before or after.    &lt;a href="http://www.okcupid.com/matchme?u=kangs" rel="nofollow" target="_blank"&gt;take my matchme test&lt;/a&gt;    brought to you by: &lt;a href="http://www.okcupid.com" rel="nofollow" target="_blank"&gt;okcupid - free online dating!&lt;/a&gt;</t>
  </si>
  <si>
    <t>english (fluently)/german (fluently)/spanish (fluently)/italian (poorly)/french (poorly)</t>
  </si>
  <si>
    <t>i semi-recently moved to san francisco for work after living in austin for four years. this is my first time really living in a city (new york for a summer internship doesnt count) and its sort of really awesome.    i'm a designer; but i try not to be a dick about it. i will quietly appreciate a harmonious color palette; but won't make you feel stupid because you can't tell the difference between helvetica and arial (the lower-case a's and e's are a dead giveaway). this also means that if you've got a garage sale or a lost cat; you won't have to worry about having a pretty flyer. i've got it covered.    if we go out and things don't work out; i cannot say with certainty that you will not receive an email like this: http://bit.ly/tl1lao :d</t>
  </si>
  <si>
    <t>mostly; i am working. i've got a super-long commute everyday; so i've been reading a lot; too. i was pressured into buying some nice cookware a while back; so now i'm trying to cook more. i just learned about broiling. its the shit.    on weekends; i bum around and hang out with friends. in the daytime this means getting brunch; sitting in dolores park; or walking to philz. at night; it means dinner party or chilling at a not too ostentatious bar.    sometimes i have random spurts of craftiness; but not often enough. its too bad.</t>
  </si>
  <si>
    <t>jigsaw puzzles (seriously; i don't even know how it happened)  grouping/ordering  talking about television shows i like  drawing lower-case g's (with the loopy bottom)  eating things that make me sick</t>
  </si>
  <si>
    <t>i'm mellow and low-key.  and i'm not making eye contact.</t>
  </si>
  <si>
    <t>&lt;strong&gt;shows:&lt;/strong&gt;  true blood  dexter  modern family  community  chuck (sorry)    &lt;strong&gt;books:&lt;/strong&gt;  fountainhead  the magicians (&amp;amp; the magician king)  invisible cities  elements of typographic style  the godfather  devil in the white city  eat; pray; love    ...and i read stephen king books like a fat girl eats cake</t>
  </si>
  <si>
    <t>1. punctuation  2. yelp  3. belgian beer  4. bertollis skillet dinners  5. pockets  6. tabbed browsing</t>
  </si>
  <si>
    <t>graphic design  internet memes    this awesomeness:  http://t.co/ovfm1ku</t>
  </si>
  <si>
    <t>trying out a new restaurant with some friends (just tried out suppenkche) and then going for drinks somewhere in the neighborhood (my new favorite bar is churchill).    either that or im on my couch with a pizza resting on my belly playing some video games.</t>
  </si>
  <si>
    <t>i'm afraid of strangers. this has made getting to know people a bit challenging.</t>
  </si>
  <si>
    <t>if you have a good book recommendation i would really appreciate hearing about it. i'm about to finish my current book and have been having a lot of trouble finding something new. you can even be like; "hi i think you are very uninteresting but here is a good book i've recently read."    also; message me if you're looking for a casual words with friends / hanging with friends opponent who is only slightly above-averagely skilled!    also; i wouldn't mind meeting up for a drink or two.</t>
  </si>
  <si>
    <t>english (fluently)/korean (poorly)</t>
  </si>
  <si>
    <t>i'm super outgoing and energetic; and i love meeting new people. when i'm not hanging out with my friends; i'm probably reading; writing; organizing / planning something; or working out.</t>
  </si>
  <si>
    <t>i love to work; and i work a lot! i work for a growing tech start-up and feel really lucky to spend my days with the smartest; coolest people in sf!</t>
  </si>
  <si>
    <t>witty banter and party planning</t>
  </si>
  <si>
    <t>are my unusually loud voice and unbelievably high heels.</t>
  </si>
  <si>
    <t>books - the power of full engagement; kite runner; are you there vodka it's me chelsea    movies - the hangover; wedding crashers; zoolander    music - rihanna; mia; black eyed peas; colbie caillat    food - i could live on sashimi and thin crust pizza</t>
  </si>
  <si>
    <t>support from family and friends; iphone; exercise; internet access; laughter; and carbs</t>
  </si>
  <si>
    <t>why men are so much funnier than women...</t>
  </si>
  <si>
    <t>you're hilarious; super smart; energetic; and adventurous! oh. and you should definitely live in the city. i don't do "long distance." :)</t>
  </si>
  <si>
    <t>do you want to be treated like a queen - and overwhelmed with romance?    if you're anxious to discover a handsome and charming man that will treat you like royalty; tenderly pamper you; flood your life with heart-pounding excitement and make you feel like the sexiest woman alive; then i could be the deeply loyal; warmhearted man who will change your life overnight. it will only take you a brief moment to answer my ad so we can learn more about each other. i might even treat you to the most exhilarating night of dancing you've ever had. you have nothing to lose; and the thrill of a breathtaking new relationship to gain. it's so easy - just drop me a note; will ya?    i am loyal; honest; and passionate</t>
  </si>
  <si>
    <t>your best days are ahead of you; not behind!</t>
  </si>
  <si>
    <t>making you feel like the most beautiful woman on earth!</t>
  </si>
  <si>
    <t>moraga</t>
  </si>
  <si>
    <t>employed college professor/artist; financially responsible and solvent; looking toward retirement; like surfing; tennis; beach combing; listening to live music; bbq; politically aware; open to new ideas; playing music (guitars); making art; going to museums; enjoy going out and staying in (netflix). open to new ideas and experiences. known for quirky sense of humor. also; very warm and loving.  seeking female friend (and lover); 45-58; with similar traits and interests.</t>
  </si>
  <si>
    <t>college professor (painting and drawing); active fine artist; professional beach comber; father; musician; writer (when so motivated); politically aware and working toward making this world a better place for all.</t>
  </si>
  <si>
    <t>listening; kissing; making people laugh............oh yeah; and art.</t>
  </si>
  <si>
    <t>nice smile; warm; smart; and funny (quirky).</t>
  </si>
  <si>
    <t>please note:    no animals were injured in writing this summary. all facts are true unless noted otherwise.    i've had a little time on this site to notice some things.    1. ok i get you like to travel; i'm really not interested in where you've been. i'd be more interested on where we are going.  2. are we on an episode of cops? this site (along with others) must be suffering from such criminal activity spree with all of those partners-in-crime out there.  3. everyone says they like music; but is that really true?  4. i can see you're very accomplished and can appreciate your place in the world. it can be quite exhausting reading your wiki page.  5. you've proven that you're faster than superman when it comes to changing from jeans and tee shirt to your little black dress.  6. it's a regular luggage store out there with all of the baggage being lugged around.  7. love to laugh; doesn't everyone?    if you've made it this far you are either:  a. pissed-off  b. get my sense of humor    i am a really nice guy but i had to throw the preceding out there to have a little fun.    hey; we're all here for the same reason. to meet someone that you would enjoy spending time with and to become the most important part of your life. to share all that life has to give (and take).</t>
  </si>
  <si>
    <t>to quote a great line from one of my favorite movies "how's your life? in progress."</t>
  </si>
  <si>
    <t>a lot of things; just ask.</t>
  </si>
  <si>
    <t>my smile and my model good looks!</t>
  </si>
  <si>
    <t>movies: the good; the bad; and the ugly; the thin red line and tree of life  books: catch 22; the art of racing in the rain  food: bbq  music: too numerous to list but anything on kcrw (los angeles) will work</t>
  </si>
  <si>
    <t>sensitive side response:  hot summer day  cool ocean breeze  burnt orange sunset  crisp autumn afternoon  the sound after a freshly fallen snow (pure bliss)  the thought of how great life is    actual response:  air  food  water  clothing  shelter  (i know that's only five)</t>
  </si>
  <si>
    <t>various projects i'm planning or wanting to work on. i'm on the creative side so i enjoy coming up with new ideas or ways of doing things.</t>
  </si>
  <si>
    <t>usually random (movie; play; home; dinner with friends; etc.). oh hell; i don't know what a typical friday entails.</t>
  </si>
  <si>
    <t>i do a horrendous imitation of jack nicholson.</t>
  </si>
  <si>
    <t>you are personally offended about my self summary    or so i can show you that i am a nice guy    or why match.com is advertising on this site</t>
  </si>
  <si>
    <t>good humored and curious-natured.    i used to be wise for my age; now i'm foolish. waving my stick at the modern world while dreaming of another revolution.    you'll find me optimistically positive in a british self-deprecating; sarcastic; gallows humor sort of way.    demand pep from me and you'll get bile. share your humanity and we're on to something.</t>
  </si>
  <si>
    <t>putting funny cats on the internet. and skate-boarding dogs.</t>
  </si>
  <si>
    <t>communicating; apparently. i think that's about the content rather than the medium. i oddly abhor the digital. much more socratic. that means we actually have to meet up and talk! pulling things apart. not usually people; but you know; when the moment is asked for. i ski quite nicely; does that count?</t>
  </si>
  <si>
    <t>here? accent probably. who knows. irreverence; intelligence; kindness? everybody has a better butt in san francisco; right? it's all thems hills.</t>
  </si>
  <si>
    <t>i do seem to have an awful lot of electronica; 'pop'; the occasional landscape and tracks from what you might call 'bands'. like; um; the xx.    shows? what f-ing century is this?  i like hyperboleandahalf. there.    omni; vore.    so-many-books; i'm having to dig myself out. actually i've been coveting some of those from the penguin great ideas series with the nattily designed covers.</t>
  </si>
  <si>
    <t>how about five?</t>
  </si>
  <si>
    <t>what to eat next and where to go. animats and other talking things. why people? (are like that)??</t>
  </si>
  <si>
    <t>usually drained; out with the nerds...  saturday's a better day.</t>
  </si>
  <si>
    <t>crickets...</t>
  </si>
  <si>
    <t>you are so inclined.    the end</t>
  </si>
  <si>
    <t>english (fluently)/other (poorly)</t>
  </si>
  <si>
    <t>i am living a wonderful life... doing things that make me happy; primarily participating in the execution of big art. community and paying it forward matter to me; and yes i am involved with burning man... from the bottom of my toes to the tippy top of me!  am my own person and am looking for the same. i could be your muse but i am not here to compensate for you or fix you.</t>
  </si>
  <si>
    <t>spent the last year working on several projects... latest; temple of flux 2010 for our 20th year celebration in black rock city.  at present am working on my metal and design skills... so much to learn; wanna make... art    so we just finished a new piece with flux foundation last weekend for braf! i love what i get to do!!    so new year and new stuff! am currently looking at new projects for 2011. yey!!!    so looking to take fish bug to several festivals this summer and working on new project "brollyflock" for other installations with flux foundation. would like to share some of this with someone special... just saying!</t>
  </si>
  <si>
    <t>being myself...</t>
  </si>
  <si>
    <t>my pointy ears ;)</t>
  </si>
  <si>
    <t>i love to read; at times it's like a drug. the house could be falling  down and it might take me a minute...    mostly i like the visual...    all music rocks... right place and ... must admit to being musically challenged... when i feel so much i cry...    will eat almost anything but sharks because we have a no kill or eat agreement; sea slugs because they are too chewy; and green bell peppers because they make my throat close up.    it's crab season; yey!!!</t>
  </si>
  <si>
    <t>my integrity; family; love; sex; art; fire; community; books; bacon and the music and magic that makes it all happen!</t>
  </si>
  <si>
    <t>stuff...</t>
  </si>
  <si>
    <t>it's always different; my life is not predicated by days of the week. i often stay home because i love my house and mates.</t>
  </si>
  <si>
    <t>ask me...</t>
  </si>
  <si>
    <t>you are single; clear in your heart; love art; happy healthy and hale!</t>
  </si>
  <si>
    <t>english (fluently)/other (fluently)/spanish (fluently)</t>
  </si>
  <si>
    <t>what can i say well i'm down to earth athletic and friendly to most. the thing that i do the most is try my hardest to be there for my friends and family through all their problems so i can be of some help to them. i am also a fun person to be around because i try to make everything as fun as possible. in a way i can be out going but then again i can be a home body. i am also in a way spontaneous i don't even know what i'm going to do untill it happens.</t>
  </si>
  <si>
    <t>i'm a full time college student who is going for his degree in cns computer networking systems. i am going fo a career in computer security so i can better myself and to help people with the issues that they are having with their computer systems. i choosed this field because i thought that it was for the best for me to join the computer field and to have this as my career goal.</t>
  </si>
  <si>
    <t>i'm really good at sports and listening to what is on peoples mind. i like to see what on other peoples mind so i could make some suggestion on what to do. i feel that i'm really good at working on computers and installiing the devices to the computer system; if i need to do so. i'm also good at making sure that people is well taken care of before i take care of myself. i am also good at understanding people problems and helping them if its in my power to do so.</t>
  </si>
  <si>
    <t>i really don't know what people really notice about me. now that i have really thought about it mainly people really notice my hair because they are in dreads. most people really judge me by my outer appearance. then there some people notice the way i talk and the way articulate the way i speak and the way i explain certain things.people also notice my go with the flow type of personality.</t>
  </si>
  <si>
    <t>movies: hills has eyes; tales from the hood; spawn and bad boys 1 &amp;amp; 2. music on the other end it differs. i like to listen to all kinds of music; the kind that i really like to listen smooth r&amp;amp;b. i o listen to classic soul; hip hop r&amp;amp;b; some jazz; some gospel; and rap. my favorite artist is bob marley. my favorite type of food is soul food; italian in some sorts and some chinese. my favorite books are mainly the harry potter books; and the book that i like the most is malcolm x; and the book of martin luther king.</t>
  </si>
  <si>
    <t>god  music;  food;  money;  women;  and a house</t>
  </si>
  <si>
    <t>music; because music is one of my passions of life to express my feelings through song as well as do something that is entertaining to myself. i also think about the best way to change the worst things that i have to deal with so i can make it a lot better. i also think about the poetry that i write and the poems that i have written. also i think about my schooling that i am going through and what will happen after i finish everything.</t>
  </si>
  <si>
    <t>typical friday is me watching movies and relaxing with family. unless i am with my other family that is when i go out to party and have fun. most likely i am studying for school and practicing for my career in computers if i am not out partying. i can say when i don't have school or the day after i stay out and party all night.</t>
  </si>
  <si>
    <t>nothing much just ask and i will tell thats if you really want to know. i don't have much things that i keep private because the things you keep private can hurt you in the long run. the only way i can tell is if the person gets to know me for a good while.</t>
  </si>
  <si>
    <t>you are single and free to date and of you stay in california also if you can have a intelectual conversation. must have a good personality. and has good conversational skills thats a must.also have a great sense of humor.</t>
  </si>
  <si>
    <t>does anyone really read this or do they really scroll your whole page and then look at your pics and then send you a message or a wink if you're cute right?? if you do decide to read this i'm the shit an that's all i have to say about myself; naw just joking.. i'm kind; innovative; loving; goofy as all hell; charismatic; weird; studious;sarcastic; straight forward; moody; acceptable to change; love meeting new folks (come visit me); a bitch sometimes; i'm a great friend..i'm me an i don't mind if you want to get to know me however be far warned i don't tolerate a lot of bull shit an i'm late on answering people back because i'm busy living life an trying to have a good time while im on earf dueces    i am spontaenous; intelligent; and eclectic.</t>
  </si>
  <si>
    <t>i currently work for the people; i try an enrich people lives that have fell on hard times and just need a push. i'm also trying to step my travel game up!</t>
  </si>
  <si>
    <t>reading people; conflict resolution; being loyal; shoe shopping; figuring things out; being an ear; giving sound advice; cooking; making drinks; having fun! enjoying life; making new friends; making people smile; keeping the positive energy rolling! i'm blunt! i'm open; sincere and great</t>
  </si>
  <si>
    <t>my smile and i hear i'm pretty tall (i don't think so) ! i also look friendly (so i've been told)</t>
  </si>
  <si>
    <t>any book that can keep my interest. comedy movies. all kinds of music and any food besides pork and beef! but i'm starting to really enjoy indian; thai; and greek food</t>
  </si>
  <si>
    <t>music; friends; love; books; showers and food.</t>
  </si>
  <si>
    <t>places that i want to travel to. and when i will get there; and why am i still single i'm a great catch (joking)</t>
  </si>
  <si>
    <t>chilling!</t>
  </si>
  <si>
    <t>really? uhhhhh i'm terrified of lightning an thunder</t>
  </si>
  <si>
    <t>you're positive; and think you're not the one for me i'll be the judge of that and i like meeting people that are not the norm</t>
  </si>
  <si>
    <t>black/other</t>
  </si>
  <si>
    <t>i am sensitive lady ; with a good sense of humor. i love good food. i am a very good cook. i am spontaneous; love outdoors. fishing. barbeque; swimming. working out . reading spirtual material. love animals. love suspense movies.  alot more.... etc</t>
  </si>
  <si>
    <t>trying to get my life together with god. ;0</t>
  </si>
  <si>
    <t>cooking ; being honest at times. symmetry. assembling products. attention to detail . being neat and clean ; and orderly.</t>
  </si>
  <si>
    <t>my beautiful eyes</t>
  </si>
  <si>
    <t>the bible ; suspense movies ; comedy ; samba ; seafood .</t>
  </si>
  <si>
    <t>1. jehovah ; the bible  2. my family  3. chocolate  4. my boots  5. my queen size bed  6. the sun &amp;amp; the stars &amp;amp; the moon</t>
  </si>
  <si>
    <t>learning ways to better my self as a person</t>
  </si>
  <si>
    <t>at home ; watching . criminal minds</t>
  </si>
  <si>
    <t>your single and ready to mingle</t>
  </si>
  <si>
    <t>describing myself is harder than i thought. i am a laid back; care free brotha that takes life as it comes. i try to keep a positive attitude on all things. i am reserved but open up quickly and express my thoughts once comfortable. having a good sense of humor and laughing at my corny jokes is a huge plus. grew up in texas so i like to think i have southern charm. i have accomplished most of my individual goals but now i am getting to the point where its time to settle down and start a family...</t>
  </si>
  <si>
    <t>right now; i am working in finance and trying to buy a condo in concord.</t>
  </si>
  <si>
    <t>laughing and having a good time. connect four; hungry hungry hippos; dominoes; basketball and bowling...</t>
  </si>
  <si>
    <t>my smile...</t>
  </si>
  <si>
    <t>i am a movie guy at heart; but i have been known to visit museums once or twice. the last books i read were rich dad poor dad; the autobiography of malcolm x; and the millionaire next door. love japanese and mexican food with a sprinkle of soul food. i am more of a neo-soul and old school r&amp;amp;b. the o'jays (cry together is one of the best songs ever written); maxwell; raheem devaughn; jill scott; roots; common; marvin gaye; etc....</t>
  </si>
  <si>
    <t>faith  family  love  god  food  money</t>
  </si>
  <si>
    <t>life; religion; and having a family one day.</t>
  </si>
  <si>
    <t>i am not a club guy anymore; i grew out of that phase. i am either hanging out with friends; family; or relaxing.</t>
  </si>
  <si>
    <t>i am a little competitive and if i was losing; i might cheat to win....hahahaha...it's sad but true.</t>
  </si>
  <si>
    <t>if you like a guy that makes you smile...lol...that is so corny but if your smiling now; it worked.</t>
  </si>
  <si>
    <t>new to the bay area; just moved here from florida in mid january...looking to meet some new fun people. message me if you want to know more.</t>
  </si>
  <si>
    <t>i have my b.s. in exercise science from usf in tampa. i am currently working as a personal trainer and athletic performance specialist and in the future i would like to own my own gym or be a strength and conditioning coach for a professional sports team.</t>
  </si>
  <si>
    <t>movies: the hangover (the first one); anything with will ferrell; pineapple express; superbad; wedding crashers; the office (yeah i know it's not a movie but i love it)    music: i listen to just about everything but hip-hop is what i mainly listen to    food: i'm a guy; i love all kinds of food. i definitely wouldn't be described as a picky eater.</t>
  </si>
  <si>
    <t>my future and what i can do to better prepare myself for it</t>
  </si>
  <si>
    <t>relaxing at home or going out for drinks...depends on my mood</t>
  </si>
  <si>
    <t>my mom says i have hot feet. i love traveling; exploring; experiencing different places and people. i've lived on the east coast; left coast; and rocky mountains and have traveled to over 20 countries. i love adventures; whether it be an urban hike or a meander to the mountains and usually am up for any exploration. i love spontaneity; and believe some of my best decisions in life have come from impulse. i believe that one should never be stagnate and gravitate towards people who always are learning and tinkering with new ideas. i love to laugh; eat; and yoga - in no particular order.</t>
  </si>
  <si>
    <t>by day i'm in the haberdashery business for a company over 100 years old; but still has a start-up vibe to it. right now; i'm really enjoying the creativity; energy; and challenge of working with great people.</t>
  </si>
  <si>
    <t>in sf; my year around tan.</t>
  </si>
  <si>
    <t>music: avett brothers; discovery; iron &amp;amp; wine; edward sharpe &amp;amp; magnetic...; she &amp;amp; him; passion pit; black keys; architecture in helsinki; radiohead; kanye west  movies: darjeeling limited; documentaries; godfather i and ii; little miss sunshine; hangover; superbad; royal tenanbaums  food: thai; sushi; local foods; burmese; tapas; italian  books: murakami; michael pollen; fast food nation; fountain head; amy tan; the kiterunner</t>
  </si>
  <si>
    <t>sunshine. family and friends. ocean/water. yoga. travel. good food.</t>
  </si>
  <si>
    <t>no typical friday night. always expect the unexpected. love going to drinks and dinner. exploring new places and experiences. always looking for something new and entertaining.</t>
  </si>
  <si>
    <t>i'm obsessive about showers.</t>
  </si>
  <si>
    <t>if you're curious.....</t>
  </si>
  <si>
    <t>english/thai</t>
  </si>
  <si>
    <t>right....hate filling this part out because how the hell are you suppose to explain yourself in a paragraph or more...or less. here goes.    i'm tall; kinda dorky; queen out when i want to have a laugh or for fun; miss my days on stage acting; want to have an artistic life and currently work at a cafe.    i'm a smoker so sorry folks; cause you either put up with it or not. i will say that i try and not smoke around people that don't like it but it's an addiction so eventually i'm going to want to.</t>
  </si>
  <si>
    <t>exactly! what the hell am i doing with my life? honestly? not that sure anymore other than trying to finish writing a play i started.</t>
  </si>
  <si>
    <t>oish...being a dork? making people laugh? i'm apparently entertaining at the very least. i do cook on the odd occasion and i'm pretty good at video games (well the ones i own at least). i'm a pretty good listener as well.</t>
  </si>
  <si>
    <t>i'm really tall. i'd like to say it's my blue eyes but being over 6 foot tall...yeah; that's what people notice the most i think.</t>
  </si>
  <si>
    <t>i'm a big fan of horror genre so things like lovecraft; and clive barker are up my alley.    books:  a christmas carol  the great gatsby  harry potter (yes all of them)  most books by scott cunningham    movies:  psycho (classic)  priscilla queen of the dessert  brick  maltese falcon  batman begins (ok the whole nolan batman series)  were the world mine  and pretty much all disney/pixar films    music:  just about everything with the exception of industrial (never quite got that genre) and some rap. favorite bands are de/vision; erasure; prince; jason mraz; bob dylan; paul van dyke; peatbog faeries; wolfshiem; will young; bright light bright light; elvis....oh just ask    food:  yes please    shows:  csi  house  glee  firefly  buffy  angel  poirot  being human (the bbc one)</t>
  </si>
  <si>
    <t>coffee...i'll have to think of the others</t>
  </si>
  <si>
    <t>usually kind of tired and sometimes boring but mostly found out somewhere eating with my nose in a book.</t>
  </si>
  <si>
    <t>smart; skeptical; fit; feisty; and fun in search of same. i don't feel; act; or (am told) look my age. looking for a geographically desirable (bike/bartable) man-boy-friend with whom to bike and hike; eat and drink; walk the talk; sleep in; sleep out; tinker; debate; listen; learn; relax; and the rest of it. wherefore art thou (but the incorrect meaning: correct one at http://www.phrases.org.uk/meanings/262200.html)?</t>
  </si>
  <si>
    <t>improving my community and "saving the planet" (as if that were possible ... me? cynical?) by advocating for; improving; and actually building non-motorized public infrastructure--and feeling fortunate and grateful for the opportunity. enjoying living in the bay area (since 1981 but for a brief stint in austin; tx) with all its delights (biking; hiking; beer; wine; restaurants; culture).</t>
  </si>
  <si>
    <t>dunno. you can tell me if we meet.</t>
  </si>
  <si>
    <t>books: the corrections (jonathan franzen); tale of two cities  (dickens); sophie's choice (william styron); the little prince (st.  exupery); supercapitalism (robert reich); the god delusion (richard dawkins); the end of faith (sam harris); cadillac desert (mark reisner); the geography of nowhere (james howard kunstler); all of doonesbury.    movies: strangely drawing a blank as to "favorites;" but some are  sophie's choice; top secret; a mighty wind; the rutles; swimming to cambodia; about a boy    shows (don't have cable; so watch most of this stuff online/dvd):  the daily show (can't live without it!); arrested development;  flight of the conchords; the simpsons; portlandia; various bbc  adaptations of dickens; austen; etc.    music: the beatles; the fleet foxes; guided by voices; rem; the  shins; ween; moody blues; yes; fountains of wayne; pink floyd; the who; the trashcan sinatras; michael penn; the sneetches; clearlake; aaron copeland; leonard bernstein; beethoven (etc.).    food: apple pie; sushi; dark roast coffee (this light roast fad has me scratching my head); grilled cheese sandwiches; breakfast; lunch; dinner ... not particularly picky actually. (be warned though; i don't like okra.)</t>
  </si>
  <si>
    <t>bicycle  some way to listen to music  shelter  friendship  love  humor</t>
  </si>
  <si>
    <t>happiness. potential puns. man's inhumanity to man. debunking bs. the 28th amendment to the us constitution. the california vehicle code (and how few of us; be we drivers or bicyclists; know what it contains).</t>
  </si>
  <si>
    <t>this might sound cliche; but i have a really difficult time describing myself. i am a fairly active guy. weekdays are for working/schooling; weekends are for letting it all loose or relaxing; depending on how the week was. i love san francisco! it's been so much fun living here for the past two years. so many friends; so many places to see...if you have any interest in social justice issues; i'm your guy. if you're not; that's ok. i'm sure i'll find a way to make you smile and laugh.</t>
  </si>
  <si>
    <t>i'm enjoying the moment. i recognize that nothing is constant and life is ever changing. i'll finish law school at the end of next year and i know time's flying by fast so i'm trying to enjoy it; even though it can feel like torture sometimes. i like driving around the bay area most weekends; though staying in sf has its benefits too.</t>
  </si>
  <si>
    <t>finding good music; playing words with friends; studying in cafes; finding new trails in golden gate park and the presidio.</t>
  </si>
  <si>
    <t>i'm fairly tall and i wear glasses. i also grow a beard from time to time and look about ten years older when i do...</t>
  </si>
  <si>
    <t>books: the autobiography of malcolm x; invisible man; to kill a mockingbird; huck finn; in cold blood; candide.  shows: the daily show; espn; family guy; south park.  music: the mars volta; flying lotus; lil wayne; hieroglyphics; kanye west; queens of the stone age; mia; incubus; diplo/major lazer; black star (mos def and talib kweli); rachmaninov; miles davis; sun ra; charles mingus.</t>
  </si>
  <si>
    <t>my law school crap. ladies...</t>
  </si>
  <si>
    <t>recovering from whatever just hit me in the face with school or work. i'm much more fun on saturday nights.</t>
  </si>
  <si>
    <t>if you don't have a full time job or if you're not a full time student; i might be a little too busy for you. just sayin'</t>
  </si>
  <si>
    <t>english/russian/spanish</t>
  </si>
  <si>
    <t>i'm a pretty low key and laid back person who often "goes with the flow". i love trying to new things and would consider myself a amateur foodie. although i don't know how to cook very well; i'd love to learn.    i enjoy watching most sports but baseball is usually my first choice. in my free time i like to bike; jog; and snowboard during the winter. i like to exercise regularly and find outdoor activities. given the opportunity (and vacation days) i love to travel. when i'm with my friends; we usually like to hang out at a bar; catch a movie; or play poker.</t>
  </si>
  <si>
    <t>i was born and raised in san francisco by two of the best parents who immigrated from china. i have one younger sister and most of my family lives in the bay area. i went to schools in the city and got my masters in sports management from usf.</t>
  </si>
  <si>
    <t>food - i don't take well to spicy food but i love italian and generally open to any type of food.    shows - friends; chips; grey's anatomy; fear factor    music - most popular music; country</t>
  </si>
  <si>
    <t>sports; pasta; technology; exercising; family; friends</t>
  </si>
  <si>
    <t>food; sports; and traveling</t>
  </si>
  <si>
    <t>grabbing dinner followed by drinks with friends.</t>
  </si>
  <si>
    <t>i like massages and trips to the spa.</t>
  </si>
  <si>
    <t>you're looking for someone that can lead to something more serious and generally want to have a good time. if you're outgoing; intelligent; compassionate; and full of energy then you are someone i want to get to know.</t>
  </si>
  <si>
    <t>english (fluently)/chinese (poorly)</t>
  </si>
  <si>
    <t>a little about me...  hi; my name is krish parikh. i'm originally from dallas; spent several years out in boston for school (mit); and currently call san francisco my home.    in a nutshell; i'm a southern gentleman who treats women with respect and really believes in honesty in relationships. i'm not sure i can paraphrase what i'm looking for; it's really all about chemistry. i'm generally attracted to women who are laid back; sincere; and intelligent.    a little more about me  i'm into cooking; road cycling; and most sports. i also love to travel...experiencing local culture and cuisine is one of my favorite things. i've been fortunate enough to live in europe while researching at cambridge. my interest in cycling came about after seeing lance win his 3rd tour de france on the champs elysees. i bought my car in germany and drove around central europe ridiculously fast on the autobahns during the '06 world cup. i went to beijing before the olympics and had an amazing time eating food i could not pronounce. recently i've been taking a lot of latin trips...costa rica; cancun; cabo. my short-term wish list includes south america and africaand one day i would like to see japan and the middle-east.    a little about you...  i'm attracted to a woman with a gorgeous smile and a great personality; someone who can hold a conversation about almost anything and have fun almost anywhere.    i tend to go for classic women; those who like to get dressed up every once in a while to go dancing or out for cocktails. bonus points if you own a little black dress =) but i really think chemistry and strong moral values are more important than external beauty.</t>
  </si>
  <si>
    <t>i'm currently a vice president at the venture capital firm (we invest in technology startups like living social). before that; i spent my days working on strategy and business partnerships for a software startup in the valley called box.net. while i enjoy what i do; i dream of giving it all up to be a chef one day...</t>
  </si>
  <si>
    <t>my friends would say my desserts hit the spot. people always ask me when they can come over for some tasty bites; so i take that as a good sign =p i've even won a couple of culinary competitions in my daybut it'll be up to you to decide.</t>
  </si>
  <si>
    <t>there is a certain je nais se quois about being a southern boy. the one thing i do know; however; is that we are all gentleman. we're friendly to strangers; try to offer a helping hand whenever possible; and always hold the door open for a lady.    i'm easy going and tend to assimilate well with different types of people. i can transition between corporate jargon and gujarati with ease. i'm also a nerd at heart and love geeky explanations; gadgets; and intelligent conversation.</t>
  </si>
  <si>
    <t>if i had to pick a favorite type of film; it'd probably be romantic comedies. laughter and love; what more could you want? maybe julia roberts! i also love action movies and comedies with ben stiller.    some of my favorite tv shows are how i met your mother; coupling; seinfeld; top gear; and no reservations. i'm also fascinated by cooking shows on pbs!    my new year's resolution a couple of years ago was to read morei'm working on it...albeit slowly! a couple of recent favorites are better: a surgeon's notes on performance by atul gawande and outliers by malcolm gladwell.</t>
  </si>
  <si>
    <t>* good vegetarian food  * friends and family  * my wusthof  * iphone / laptop  * my road bike  * my babyaka my car (i love driving!)</t>
  </si>
  <si>
    <t>i like to watch the news and keep up to date with what's going on in the world. you've probably figured out i love all things related to food =) i'd love to have time to learn another language too.</t>
  </si>
  <si>
    <t>my ideal friday night would have to include watching a movie with a glass of wine; having a good laugh with friends in a bar or throwing a relaxed dinner party with good food.    my perfect sunday afternoon consists of reading the paper; vegging out in front of the tv watching football; getting out and about on my road bike; and occasionally participating in a philosophy group.</t>
  </si>
  <si>
    <t>i once took a bowling class by correspondence =)</t>
  </si>
  <si>
    <t>you're down to earth; enjoy intelligent conversation; and love dessert!</t>
  </si>
  <si>
    <t>hinduism</t>
  </si>
  <si>
    <t>english (fluently)/spanish (poorly)/other (okay)</t>
  </si>
  <si>
    <t>oh boy. i'm a ball of energy. i will out-dance you any day of the week; which isn't to say that i've got better moves; i've just got a virtually endless supply of move-juice on the dance floor. i'm still learning the finer points of punctuation; as proven by that last sentence. when it comes to humor i'm a child; if you can make a realistic sounding fart noise with your mouth; consider me yours. i get all googly thinking of big; reverby rooms where i can sing and play my violin. i love the smell of bonfires. i enjoy pretending like i'm a bad-ass rock climber even though i barely have the time to make it to the climbing gym. i'm learning to skateboard; which is hilarious. if you ever want a good laugh; shoot me a message and we can get together and put wheels between our feet and the ground. fin.</t>
  </si>
  <si>
    <t>i'm going to grad school to be an elementary teacher; aiming at no particular grade in general because they are all so different and amazing. i've got a cozy rehearsal space in the heart of sf's historic tenderloin neighborhood: a place where you can go to see some of the oldest buildings and buy some of the cheapest crack in sf (i'm assuming...i've never actually purchased crack...in the tenderloin). i play some violin; some keys; and i warble the vocal chords in two local bands.</t>
  </si>
  <si>
    <t>playing the violin.  cross-stitching naughty words.  bike dancing.  making silly faces.  singing goofy songs.  watching my language in front of my fourth graders.  making lists of things that i'm good at.</t>
  </si>
  <si>
    <t>i have very big eyes. i also have pink hair at the moment...and a pretty big mouth that i use for talking and eating delicious food. sometimes people may notice that i am dancing while riding my bike. no big deal.</t>
  </si>
  <si>
    <t>favorites? who can choose a favorite when you're always discovering new things? i guess these are as close as i'm going to get to favorites right now:  color - anything brighter than the sun  music - mambo: perfect for painting and cooking. nasty dub: perfect for grinding and making that sucky face when something is so good and dirty. electronic music: perfect for dancing and skateboarding as long as you don't fall. so many "favorites" i'm not even going to name bands...except maybe the dirty projectors; metronomy; and micachu and the shapes.  food - sushi. yum. and udupi palace. double yum.  movies: jesus camp; trailer park boys; secretary  books: the giver; she's come undone; mostly nonfiction though.</t>
  </si>
  <si>
    <t>1. my violin. i've definitely had nightmares about losing/breaking it accidentally.  2. music. if all music suddenly disappeared from the world i'm not sure i would survive the musicapocalypse.  3. the sun. i would be the most cranky sea rag if i lived above the arctic circle and had to endure days without sunlight.  4. other people. in the case of a post-apocalyptic world (i'm sensing a theme in this text box); i would not survive the one woman world. i would be too damn lonely!  5. coffee. i really love it. i'm on about three cups at the moment.  6. my bike. public is nice when i'm feeling lazy. however; overall it is a highly frustrating form of transportation that always takes way longer than it should. additionally; sometimes grown men break out into fist fights when someone accidentally steps on their foot.</t>
  </si>
  <si>
    <t>am i making the most out of myself and my life? am i going to be a good teacher? what should i eat for dinner? where are my keys? where are my shoes? fuck it; i'm going out without shoes.</t>
  </si>
  <si>
    <t>maybe playing a show? maybe going to a show? maybe dancing my face off (in costume of course). usually out though; in one way or another.</t>
  </si>
  <si>
    <t>my room is usually a mess. most of the time it looks like a burglar burgled me. i'm working on it.</t>
  </si>
  <si>
    <t>you think you can keep up.</t>
  </si>
  <si>
    <t>[ edit ]  do you dance? swim? enjoy being out in nature? i'm looking for a sensitive butch; i.e.; a woman who knows herself and what she wants; who isn't afraid to communicate clearly; honestly and respectfully; who's comfortable taking charge in the physical world of brains and brawn and letting go in the ephemeral realm of emotions and spirit.    i'm a free spirit with strong; southern; home roots; i'm a traveler and adventurer who has long enjoyed living on the west coast. i lead a rich and progressive political life; with good friends all around and warm; furry animals in my home. i believe my most endearing qualities are my warmth; my ability to create new experiences and connections with a diverse mix of people; and my willingness to fling myself into the universe knowing i will be lovingly caught. i enjoy activities like autobiographical storytelling at stagebridge; moving my body to rhythmic music at dance jam; bicycling to art murmur in downtown oakland; and swimming with dolphins in hawaii. so far; what i'm most proud of in my life is having traveled overland to india by myself in 1975 and being the first in my family to go to college and graduate school.    what i want is to co-create a partnership based on trust; authenticity; play; mutuality; and intimacy. i value respectful boundaries; friendship; independence; commitment; cooperation; and social change work. what brings me pleasure? my adorable dog; pepper; ripe persimmons; gentle music; slow touch; warm sunshine; and the ocean. let's be sensual together; explore our bodies; our pleasures; and the connections between us and the world.    i am warm; adventurous; and curious</t>
  </si>
  <si>
    <t>i am a marriage and family therapist working with adults and children in a part time practice. i also board and foster small dogs in my home. i'm mentoring a teen with an incarcerated father. i'm taking an eco art class at laney college.</t>
  </si>
  <si>
    <t>connecting with others; networking; being playful and creative; expressing compassion and empathy; being affectionate; living a life of integrity in my own unique way; thinking outside the box.</t>
  </si>
  <si>
    <t>my warmth; sparkling personality; and sweet southern charm.</t>
  </si>
  <si>
    <t>children's books (especially with pictures!); music of all sorts; independent films and documentaries (not hollywood movies or tv); thai; indian; ethiopian; indonesian; and many other world cuisines.    the six things i could never do without</t>
  </si>
  <si>
    <t>time in nature;  animals; especially little dogs  the ocean  snuggles and cuddles  my bicycle  music</t>
  </si>
  <si>
    <t>adventures i'd like to have;    places i'd like to visit;    how the world can be a more humane place;    the need for people to be more connected;    importance of art</t>
  </si>
  <si>
    <t>wiggling my body at dance jam in berkeley    dining out somewhere in the bay area    appreciating the art scene in oakland</t>
  </si>
  <si>
    <t>i swoon and cry at appropriate moments in everyday life and the movies</t>
  </si>
  <si>
    <t>you're adventurous; fun loving; and open-minded; value authenticity and a healthy lifestyle; have good communication skills; insight; depth; and a progressive worldview; love dogs; children; and using hammers and screwdrivers :)</t>
  </si>
  <si>
    <t>right now i'm jus workin savin $ fr another one of my few vacations. bout to get new roomates n move to the mast bedrm an am totay excited about that!</t>
  </si>
  <si>
    <t>i'm really good at everything i put my mind to. painting; writing; buidling things; helping friends; sports; really anything...</t>
  </si>
  <si>
    <t>people usualy notice my eyes or my hair first</t>
  </si>
  <si>
    <t>all the showtimes shows pritty much!!</t>
  </si>
  <si>
    <t>my friends  my phone  my bed  my job  my pen  an my scetch pad</t>
  </si>
  <si>
    <t>my neices n nephew; money and sleep</t>
  </si>
  <si>
    <t>almost always jus chillin wit my bestest r out partyin with her</t>
  </si>
  <si>
    <t>i'm a freak!!</t>
  </si>
  <si>
    <t>i am up for anything. i am a hippy working in a professional environment. i love the outdoors but sitting on a beach for 6 hours tanning doesn't count. yoga; rock climbing; snowboarding and triathlons are my current passions. i have completed two ironman triathlons and am going to start doing adventure races. i also have a long list of other adventures i will tackle in due time. i love arguing about politics or anything for that matter but will (generally) admit defeat when i am wrong. i am a huge nerd; i would have no problem going on an hp marathon. i travel as much as possible (i have been to 6 of 7 continents and will be getting my 7th next summer). and oh yes...i love food. i work out as much as i do partially so i can eat like a fat kid.    a relationship between two people should make each of those people better individually. i want someone who will challenge me to be a better person.</t>
  </si>
  <si>
    <t>working  playing outside  going to as much live music as possible  traveling  eating    next up: b-school</t>
  </si>
  <si>
    <t>music: (i love festivals; coachella; outside lands; treasure island; even thinking of adding tomorrowland or edc to the mix) local natives; foster the people; empire of the sun; bloc party; temper trap; m83; girl talk; mike snow; the stone foxes; starfucker; cut copy; chromeo; cage the elephant; passion pit; the black keys; florence + the machine; citizen cope; manchester orchestra; the shins; linkin park; nero; alesso; martin solveig; the givers; daft punk; sub focus; justice    movies: count of monte cristo; inglorious bastards; star wars; harry potter; star trek; fight club; the dark knight; ironman; avatar; 180 degrees south; touching the void; north face; the beckoning silence; first ascent; rounders;    tv: entourage; mad men; game of thrones; walking dead; sports    books: a peoples history of the united states; care of the soul; year 1000; there are no shortcuts to the top; what every body says; cool it; 5 love languages; that others may live; lotr; the goal; into thin air; into the wild</t>
  </si>
  <si>
    <t>water (to play in and drink)  real adventure  toys  self exploration  live music  pickles</t>
  </si>
  <si>
    <t>i love to travel. i'm a former peace corps volunteer who likes a luxurious beach vacation as much as anyone; but am also looking for a guy who can hang with me -- and enjoy -- a few journeys off the beaten path. i like exploring new places; walking in the hills with my dog; movies; theater; art and wine festivals; fairs; rollercoasters (!); snorkeling; dancing; cuddling. i'm seeking my true love. hope to have fun and meet some wonderful men along the way. (unless the very first man i meet is the one... sigh; you never know!)    a few of my goals: make medical care safer for everyone (i get to work in the patient safety area for my job); take care of my family to the best of my ability; find the man with whom i am meant to be; see more places i've never been; learn to ride a horse; and try to live a happy and loving life.    i sing in the shower when i'm happy; and sometimes when i'm sad. i can throw a decent spiral; although don't go out too far! :) love dogs. love the story of a man in the seattle area who has a stream running through his living room and every year the salmon come through from the bay to spawn in his backyard pond where they were hatched. (isn't that cool?) looking for a man who's kind; solid; smart; strong; tough in the ways that count; affectionate; fun; loves to learn; and who sees more to celebrate in people and life than to criticize.</t>
  </si>
  <si>
    <t>i work in healthcare and in my job i try to improve employee safety and patient safety. at home; i'm tending to my own garden the best i can; enjoying life with family and friends.</t>
  </si>
  <si>
    <t>listening; learning; making people feel comfortable.</t>
  </si>
  <si>
    <t>not sure. maybe my smile.</t>
  </si>
  <si>
    <t>my family  my friends  the world to explore  touch  music  love</t>
  </si>
  <si>
    <t>you have an easy smile; like what you just read; believe in chemistry and are up for adventure; at least occasionally!</t>
  </si>
  <si>
    <t>its actually a lil hard for me to summarize myself..well lets see;" i love music..especially live music; i also love being happy smiling; i love deep tallks; i love wine; i love kids; i love teaching people new things..i love people who admit there mistakes.  i enjoy my job; i enjoy my tight knit group of friends...i like meeting new people.  i like going to the marina; i love farmers markets; i like trying new foods and resturants; i like to dance; im okay with my own company--but i love hanging with friends and making new deeper connections with people. i like doing things with my hands..like working with clay..i desperately wanna learn to play the piano..and am actively making that happen.  let's see whatelse....there's so many layers to me that i cant possibly squeeze it all in here..i guess i should leave some for when we meet</t>
  </si>
  <si>
    <t>right now..im trying to live life to the absolute fullest...using each day to try something new..meet someone new...lay my head down at the end of the day and feel accomplished. im trying to advance myself on my job.  im also trying to figure out what to barter for piano and guitar lessons on craigslist; im also trying to meet a woman that im trully connected with--and genuinely happy to be in her presense..that makes me smile from ear to ear.</t>
  </si>
  <si>
    <t>making the best of my time filling it with fun things to do; planning little mini adventures; making people laugh..and just being a trully attentive listener..with something to add.</t>
  </si>
  <si>
    <t>hmmhhhh...thats a good question; my smile...easy going personality</t>
  </si>
  <si>
    <t>my favorite book are "the secret" and "the souls code"; my favorite music ranges all over the place..from fiona apple-jay-z; and artist that perform locally such as c.j. alegre; valerie trout and dana salzman.  some of my favorite movies are "jackie brown; the talented mr. ripley;fried green tomatoes; set it off; kill bill &amp;amp; the sixth sense.  my favorite foods are meditteranen; filipino &amp;amp; thai..but im open to try all types of foods..those three are trully my favorites..nom..nom...nom!</t>
  </si>
  <si>
    <t>music  a good bra  internet  free time  my good friends  delicious desserts</t>
  </si>
  <si>
    <t>ways to improve myself; ways in which i can be a better friend; learning to play the piano/guitar; my future; what my new relationship will feel like.  i think about my family; i think about ways in which to live healthier; i think about the ultimate travel destination. overcoming my shyness ;empowering teenagers..public speaking..education; experiencing more of san francisco and oakland.</t>
  </si>
  <si>
    <t>usually getting off of work; hanging with friends listening to live music; possibly go out dancing; or sometimes i'll check out a good movie; sometimes i'll go home get online and look up things on youtube; browse ebay; read a good book..or just meditate...each friday is completely different.</t>
  </si>
  <si>
    <t>im not sure if i want to post this for all the land to see..but i'll tell you if we are a match..i promise! lol</t>
  </si>
  <si>
    <t>if you really trully want to meet someone new;if you wanna take chances on finding something new... if you wanna meet someone who is upbeat postive; content in life; a genuine listener..with feedback to offer too. someone who can laugh at themselves and you too ;-) someone who is spontanous; someone who is passionate about life. message me if you love music; being creative; if you love to teach.</t>
  </si>
  <si>
    <t>my name is marquis. i am pretty active; i work out 4-5 times a week; and im also a pretty laid back guy; im down for anything.i am currently in the army reserves and going to school as well. i'm just looking to meet someone nice; honest; and someone i can have fun with as well as have an intellectual conversation with. i'm looking someone that is genuine and that actually will like me for me. i don't like to beat around the bush; i get straight to the point. i can smell bullshit from a mile away lol; so if your full of it then don't come my way please. i'm a pretty reliable guy; and i can assure you that i can make almost anyone laugh =]. if your looking for someone different and new in your life; then message me</t>
  </si>
  <si>
    <t>going to school so i can work in the law enforcement field. most like fbi or u.s. marshall</t>
  </si>
  <si>
    <t>i'm really good at solving problems and coming up with witty comebacks lol.</t>
  </si>
  <si>
    <t>pulp fiction and dark knight are the movies i know haha</t>
  </si>
  <si>
    <t>family  food  music  common sense lol  good company  my goals</t>
  </si>
  <si>
    <t>my life and the people that are in it. i also think about the things i would like to achieve in my lifetime</t>
  </si>
  <si>
    <t>hanging out with friends; seeing a movie; or watever comes up lol</t>
  </si>
  <si>
    <t>im probably the most unselfish individual you will come across</t>
  </si>
  <si>
    <t>if you wanna know more and you like what you see; i don't discriminate either lol. also; if you give me one word answers then i will stop replying :)</t>
  </si>
  <si>
    <t>my friends say i am intense and assertive. i think i am somewhat chill being an extrovert allows me to overcome most inhibitions actually i am a great friend and listener. i just learned that i am a enfj. the think i have learned in recent years about myself is my impatience for bs injustice or bias has become limited. my outlook and focus has changed dramatically i guess you have say its the season of change for me; i like &lt;a class="ilink" href= "/interests?i=movies"&gt;movies&lt;/a&gt;; &lt;a class="ilink" href= "/interests?i=music"&gt;music&lt;/a&gt;; &lt;a class="ilink" href= "/interests?i=dancing"&gt;dancing&lt;/a&gt;; &lt;a class="ilink" href= "/interests?i=theater"&gt;theater&lt;/a&gt;; &lt;a class="ilink" href= "/interests?i=books"&gt;books&lt;/a&gt;;&lt;a class="ilink" href= "/interests?i=travel"&gt;travel&lt;/a&gt; &lt;a class="ilink" href= "/interests?i=emerging+technologies"&gt;emerging technologies&lt;/a&gt;    i am &lt;strong&gt;transsexual;&lt;/strong&gt; educated; and determined.</t>
  </si>
  <si>
    <t>i have finally got the chance to get back into school settling into my new single life. reconnecting with friends;enjoying spending time with family im making and attempt not to be so jaded. enjoying life as much as possible.  as we grow up; we learn that even the one person that wasn't supposed to ever let you down probably will. you will have your heart broken probably more than once and it's harder every time. you'll break hearts too; so remember how it felt when yours was broken. you'll fight with your best friend. you'll blame a new love for things an old one did. you'll cry because time is passing too fast; and you'll eventually lose someone you love. so take too many pictures; laugh way too much; and love like you've never been hurt because every sixty seconds you spend upset is a minute of happiness you'll never get back. don't be afraid that your life will end; be afraid that it will never begin.</t>
  </si>
  <si>
    <t>listening  cooking  gaming  biking  cbt  troubleshooting computers  rebounding from adversity  scrabble</t>
  </si>
  <si>
    <t>my height; my intensity and my calm nature  ive been told i have a dark sense of humor  there is a tick i have where i can spot a liar</t>
  </si>
  <si>
    <t>i tend to like savory meals with nice sauces; i eat rice about 3 times a week in some form. thai food to me is awesome. lately i have been into indian food. my butter chicken addiction has gotten out of hand i think    favorite movies  pulp fiction  toy story  the color purple  get christie love  the dark night  night at the roxbury  21 grams  the great dictator  gone w the wind  jezebel  gladiator  the ring  saw  metropolis  traffic  claudine  the greatest show on earth  breakfast at tiffanys  the devil wears prada  mystic river  zoolander  kill pussycat kill kill  finding nemo  the women (1939) not the 08  the game  the letter  seven  stir of echoes  aliens  arsenic and old lace  hostel  liar liar  superbad</t>
  </si>
  <si>
    <t>~family  ~iphone 4  ~humor  ~good food  ~friends  ~my pets tpe cbt cfnm</t>
  </si>
  <si>
    <t>the effect global warming has on the planet and peoples attitudes. contemplating preparing a perfect lamb shank.  i am currently perfecting the long lost art of non-action. my premise is: if i can stay still long enough; everything will eventually line up in the correct sequence for minimal action to generate maximum effect. other than that; i'm very serious about not taking myself seriously. which is actually harder than it sounds.</t>
  </si>
  <si>
    <t>fridays are for play</t>
  </si>
  <si>
    <t>that i'm a transsexual and very content and stable. i guess it's not a secret if i tell guys.</t>
  </si>
  <si>
    <t>you are extremely charming and you have the luxury of being non judgmental and wanting to step outside your comfort zone. no need to be shy. your being 6' or above is a plus. take a chance say hello you may make a great friend!</t>
  </si>
  <si>
    <t>a little about my self......i love to be outdoors. i try to go hiking a few times a week; i have always loved camping; going to the beach; really anything that gets me out there. i am really into trying new things; i feel like there is so much out there to experience.    i love cars. i love car shows; i'll even get under the hood. :) i love learn how things work and learning to fix them.    i have a 3 year old son. he is amazing; smart; handsome; and funny as hell. (ok i'm a little bias ;) ) he is my world.</t>
  </si>
  <si>
    <t>i am a manager at a spa and i love my job....i work hard and play hard.......i really just try to make the best of everyday</t>
  </si>
  <si>
    <t>i am a pretty good cook and baker.    i consider myself to be a devoted friend.    i'm good at making things happen when the s**t hits the fan. guess that's why they made me manager :)</t>
  </si>
  <si>
    <t>i usually have a smile on my face; i am very proud of my son; and i would give a friend the shirt off my back if they needed it. and yes people notice i am a white girl with a booty ha ha; just being honest.</t>
  </si>
  <si>
    <t>i love reading thrillers; mysteries; and sometimes a good fantasy.  i listen to almost everything.  i love to watch funny movies; and sometimes a good horror.</t>
  </si>
  <si>
    <t>1. my son  2. my phone  3. my car  4. my friends and family  5. lets be real.....money...it may not be what makes you happy; but it sure it is important when it comes to paying the rent.  6. sunglasses.....strange i know; but when i don't have them i am completely lost. (at least during the day :) i'm not that guy lol)</t>
  </si>
  <si>
    <t>my son; life in general; the craziness of the bay area; what kind of trouble i am going to get into tonight</t>
  </si>
  <si>
    <t>well i have to been honest; i am not at the club every weekend; im not that exciting all the time; but i do enjoy heading down to the local spot and having a drink with good friends; and when i get the itch; i head to the city with my girls.</t>
  </si>
  <si>
    <t>if its private.........why would i put it on here???</t>
  </si>
  <si>
    <t>novato</t>
  </si>
  <si>
    <t>i was born in brooklyn; new york and spent a few years in iran with my father. for college i went to the university of southern california and graduated magna cum laude with a ba in business. i am planning on attending grad school at uc berkeley.</t>
  </si>
  <si>
    <t>i'm planning on finding a job here in the bay area while i get ready for grad school. i like to have fun so i go to the club on weekends.</t>
  </si>
  <si>
    <t>rugby; sex :); academics; piano; satisfying my partner in bed; being organized; endurance and contact sports; etc.</t>
  </si>
  <si>
    <t>people say i am very handsome and think that i have dreamy eyes.</t>
  </si>
  <si>
    <t>books:  pride and prejudice  angels and demonsvies  the da vinci code  harry potter (so embarrassed)  the cather in the rye  one flew over the cuckoo's nest    movies:  heaven &amp;amp; earth  lord of the rings trilogy  inception  the godfather  pulp fiction  fight club    shows:  community  heroes  how i met your mother    music:  rnb  rock  rap  some edm</t>
  </si>
  <si>
    <t>phone  internet  girls  gym  library  my dog goober!</t>
  </si>
  <si>
    <t>the future.</t>
  </si>
  <si>
    <t>out having a good time with the friends! unless i have exams on monday; im usually out and about.</t>
  </si>
  <si>
    <t>i love cuddling hahaha</t>
  </si>
  <si>
    <t>you're a fun; good looking girl</t>
  </si>
  <si>
    <t>english (fluently)/farsi (poorly)</t>
  </si>
  <si>
    <t>i put myself on here to meet new people. i keep it real all the time and definitely consider myself a positive person.</t>
  </si>
  <si>
    <t>having fun</t>
  </si>
  <si>
    <t>who's that with the glasses?</t>
  </si>
  <si>
    <t>don't really read books. i like all types of movies; music and food</t>
  </si>
  <si>
    <t>family  friends  car  phone  pro club  music</t>
  </si>
  <si>
    <t>you want to know more about me.</t>
  </si>
  <si>
    <t>i live in san francisco; and i build the internet for a living. i am not in school anymore; though came pretty close to a computer science degree. a full time job came to me first; so i ran with that! i live a spontaneously nerdy life. one day; i will be playing catan and nerding out about doctor who with people; and the next i will be sipping whiskey on my roof talking about life; the universe; and everything with my sister. i wouldn't describe myself as incredibly outgoing; but when i have people to go out with; i love doing fun new things!</t>
  </si>
  <si>
    <t>building the internet; fighting crime; etc.</t>
  </si>
  <si>
    <t>breaking down complicated tasks and systems into easily understood components; in order to build different or better things. oh; and i am also really good at catan. except not at all.</t>
  </si>
  <si>
    <t>maybe my nerdy shirt or sweatshirt. maybe my hair. most of my friends are a foot shorter than i am; so i probably look freakishly tall when i am with them; haha. i like to hug people. all people. especially people i have only met once; just to see how they react :)</t>
  </si>
  <si>
    <t>books: dark tower series; fight club; the road; hitchhikers guide to the galaxy; to kill a mockingbird; the sun also rises. random stuff; heh.    movies: the big lebowski; the blues brothers; kick-ass; hot fuzz; shaun of the dead; scott pilgrim (haters gon' hate); pick of destiny; the hangover; office space; pinapple express; superbad; et al.    shows: arrested development; firefly; futurama; how i met your mother; party down; parks and recreation; breaking bad. doctor who!    music: led zeppelin; creedence; the black keys; arctic monkeys; the shins; built to spill; cake; the decemberists; bomb the music industry; the aquabats; reel big fish; streetlight manifesto; mc lars; mc frontalot; cage the elephant; the beatles; the rolling stones; black rebel motorcycle club; gorillaz; fleetwood mac; bruce springsteen; pink floyd; the who; kasabian; murder by death    food: sushi! burritos! pizza! anything that is delicious; basically.</t>
  </si>
  <si>
    <t>beer. six of them. in one convenient package.</t>
  </si>
  <si>
    <t>life; the universe; and everything.</t>
  </si>
  <si>
    <t>sometimes at home; sometimes out with friends. my fridays aren't usually planned too far in advance.</t>
  </si>
  <si>
    <t>i once stole ice cream from the grocery store behind my house while not wearing pants. i was three years old.</t>
  </si>
  <si>
    <t>you would like to strike up the most interesting internet conversation of your life. you won't freak out because i am kind of shy in person. you are kind of shy yourself. i am not a stud; and this makes you like me more.</t>
  </si>
  <si>
    <t>english (fluently)/c++ (fluently)</t>
  </si>
  <si>
    <t>im fairly chill and easy-going =p i'm easy to relate too; and can talk about anything...    i'm a martial artist and have that mentality. although; i'm very respectful and kind to others. i'm also very supportive and generous to those closest to me; including family -_- lol!</t>
  </si>
  <si>
    <t>well; i unfortunately have a career as a buying manager in the construction industry. dont get me wrong its a decent job; it's just not what i want to really do in life. currently; i'm trying to open up my own martial arts business.. it's been work in progress but it's coming soon^_^</t>
  </si>
  <si>
    <t>- taekwondo and martial arts  - being asian =p  - cooking and and talking about food.  - video games ;)  - writing poetry  - holding a good conversation at any level  - shopping  - having an epic time with friends lol!</t>
  </si>
  <si>
    <t>my style and my attitude =p</t>
  </si>
  <si>
    <t>shows - i'm a huge fan of anime such as dragon ball z; bleach; ninja scroll just to name a few. i used to go to anime conventions but haven't gone to any in a long time. wouldn't mind going again if i had someone to go with.    music - i also love music; mainly underground hip hip; hip hop; rap; 80's and now kpop (it's catchy)    movies - as far as movies go; i'm a big fan of action; fantasy and sci-fi movies. i've seen my fair share of chick flicks and romantic comedies lol; just not my fortay. oh; and i enjoy a good comedy now and then.    books - ever since college and having been with a mechanical engineer i don't read much anymore except for news; stuff online and cook books ;)    food - i mainly like asian; italian and french cuisines... i generally like all sorts of different types of food; i'm not too picky.</t>
  </si>
  <si>
    <t>i just can't narrow it down to just six...</t>
  </si>
  <si>
    <t>about my next step in life =)  thinking that although i found the right guy; it's just the wrong time =/</t>
  </si>
  <si>
    <t>- you'll find me teaching and practicing taekwondo!  - going out for a bite to eat preferably with a friend or with anyone from my taekwondo family :d  - hanging out with friends; probably grabbing a quick drink or two ^.~  - or staying in to chill after a long work week.  - going out to a club/ or fancy dinner (but now only on really special occasions - like a friends birthday or like new year's eve; you can pretty much catch me starting the dance floor at these places lol)</t>
  </si>
  <si>
    <t>i'm afraid of snails; like big time! other than that not much... oh! i hate being woken up for any unnecessary reason &amp;gt;.o    oh! i can drink; like alot!</t>
  </si>
  <si>
    <t>if you want a close friend; a buddy or good conversation. i'm not looking for mr. right now; so don't even go there...  i prefer asians mostly... but i'm open to anybody so feel free to message me.</t>
  </si>
  <si>
    <t>english (fluently)/korean (okay)/chinese (okay)/tagalog (poorly)/japanese (poorly)</t>
  </si>
  <si>
    <t>i am a good person who has been through a lot of things in my life. i like animals of all kinds. well maybe not crocodiles. i have a daughter who is grown; but still needs my guidance. i am generally happy; but do sometimes get depressed if i don't get out often enough. i have cats. i love dogs; but i was having knee surgery and wanted to get an animal to keep me company; so i got a cat instead.</t>
  </si>
  <si>
    <t>i am working part-time and trying to do more walking to loose weight; i enjoy spending time with my daughter. i am hoping that this year i will find someone special to spend my life with.</t>
  </si>
  <si>
    <t>staying focused and determined when i need to accomplish something. i am a good listener and love to give hugs. some say i have really good hugs.</t>
  </si>
  <si>
    <t>my sense of humor; my eyes get really blue when i wear blue. they are actually hazel.</t>
  </si>
  <si>
    <t>i like true stories; country music; all kinds of food; and the shows i watch on t.v. are like n.c.i.s.; criminal minds; law and order s.v.u. i would like going to a play once in a while. i really like stephen kings; books; and movies. i like cartoon movies also; like despicable me is one of my favorites.</t>
  </si>
  <si>
    <t>friends; air; music; water; food; animals; and love</t>
  </si>
  <si>
    <t>having a good relationship with a good person who likes me just as i am.</t>
  </si>
  <si>
    <t>sometimes i go out with the girls and other times i stay in and watch a movie.</t>
  </si>
  <si>
    <t>not here</t>
  </si>
  <si>
    <t>you are interested in an honest relationship without jealousy. i really don't like a lot of jealous stupidness. i am not into dating alot of people i would like to find that someone special.  i don't have a computer at home so i cannot answer e-mails on weekends. i only have access monday thru thursday at this time.</t>
  </si>
  <si>
    <t>fyi - i have started to answer these questions and to take some of these tests. pretty interesting. check it out if you like :)    i am a happy person and would like to find the same. i like a woman who is witty; and talks about interesting things. a discussion is always cool. i would like to meet a woman loves to have fun; and can also challenge me mentally and push me to be better. someone who is exciting! if you have a mind for business that is cool.    i think it is sexy when a woman takes control. i think it is so stupid when a man tries to control everything....when i see that i don't know whether to laugh or cry. if you like; i will be your slave.....no; not really..sorry :)    i think that you will like me. i think i am pretty much a lot different than the way i look. that's weird; right? i stay in good shape; am pretty tall; and don't carry baggage unless going on a trip. i don't need a woman to take care of me or cook....i just want a best friend who is female and cute and smart and fun.    i hate wasting time. i try to be efficient in everything i do. fyi - i will go shopping with you if you like; but am just fine if you go with your friends instead. if you bring me don't get mad if i tell you which jeans make your butt look the best. i can't help it. :)    i'm not the jealous type. that's stupid. i would still prefer it if your guy friends are all gay...hehehe :) seriously; i won't get mad if i see you checking out some hot guy. if he's hot then take a look...i really don't care. and my not being jealous does not mean that i don't care about you....don't confuse the two.    and finally; giving is a much better feeling than receiving. walking barefoot on grass or on the beach truly gives the sense of freedom. i'm not a big fan of ginger. most people forgot the joy of riding a bike....depending on how hard i fall down the stairs; let me laugh it off before you help me get up or dial 911. i wish neighbors said good morning to each other and interacted more often. i love the smell of the ocean's salt water air. having different point of views is much more interesting in conversations. i'm not a shy person and will ask if i don't know something. if i see someone without a smile; i'll give them one of mine. i'm not oblivious to hints. if you tell me you like something; i try to remember it. don't tell anyone but i'm a afraid of heights. asking the parent's permission for their daughter's hand in marriage is 100% a must. i'm a strong believer of respecting your elders whether they are family or complete strangers. i'm the first to apologize if i bump with someone. ouch! gifts have a much more meaning when they are given on a non-occasion... i like my job; but i won't tell you that on a monday morning. to me; fun in the sun is better than visiting ruins and museums.    i'm basically looking for my other half. she should be someone i can share fun times with and can learn from...who i can count on and who counts on me to have her back always. so if any of this sounds interesting wink or email - show some love :)</t>
  </si>
  <si>
    <t>having fun  trying to be a better person (and to figure out what that actually is)  showing love and putting in work  dancing my ass off  being sexy  making money</t>
  </si>
  <si>
    <t>logic; figuring things out eventually; not making the same mistake more than twice; dancing; cuddling; being funny.</t>
  </si>
  <si>
    <t>scars on my face  my eyes  i work out  i wear earrings  i have alot of energy</t>
  </si>
  <si>
    <t>food: sushi  book i'm reading: understanding privacy; daniel solove  favorite magazine: wired magazine  music: house; hiphop  movie: pulp fiction; angel heart; anything suspenseful  tv: breaking bad; curb your enthusiasm; lost</t>
  </si>
  <si>
    <t>1. a brain  2. a woman  3. laptop  4. internet connection  5. music  6. toothbrush</t>
  </si>
  <si>
    <t>1. ways to make things better.    2. ways to improve my life and the lives of others.    3. how to stay out of trouble.</t>
  </si>
  <si>
    <t>for now; friday nite; hollywood; at the vangaurd; saturday nite; at avalon; having a blast and dancing my ass off :)</t>
  </si>
  <si>
    <t>i cry sometimes when i see something very sad or very happy and it feels good :) :(</t>
  </si>
  <si>
    <t>you are looking for a good friend to have a ton of fun with. if you are smart and love daning. lets start out as friends and see what happens from there.</t>
  </si>
  <si>
    <t>what i am into  &lt;a class="ilink" href="/interests?i=hiking"&gt;hiking&lt;/a&gt; &lt;a class= "ilink" href="/interests?i=biking"&gt;biking&lt;/a&gt; &lt;a class="ilink" href="/interests?i=swimming"&gt;swimming&lt;/a&gt; &lt;a class="ilink" href= "/interests?i=dirtbiking"&gt;dirtbiking&lt;/a&gt; &lt;a class="ilink" href= "/interests?i=wakeboarding"&gt;wakeboarding&lt;/a&gt; &lt;a class="ilink" href= "/interests?i=cooking"&gt;cooking&lt;/a&gt; &lt;a class="ilink" href= "/interests?i=weight+lifting"&gt;weight lifting&lt;/a&gt; &lt;a class="ilink" href="/interests?i=gardening"&gt;gardening&lt;/a&gt;    i am fun; organized; and adventurous. and most people think i am pretty funny. in a dry smart-ass sort of way.    well; i don't like trying to describe myself; but i'll give this my best shot. i have been told i act like someone a lot older than me. i'm up for just about anything fun. i've already listed most of my interests. life is short; and i'd like to squeeze as much out of it as i can. we will all leave this earth; some of us will have helped people along the way and had a good; fun life; and some of us won't. the two usually go hand in hand. sometimes at night when peets coffee shop closes i take the pastries and stuff they are throwing away and give it to the guys at the shelter nearby. i like to do little stuff like that sometimes.  i would prefer someone else who is happy and enjoys life. i don't like lots of drama. i like to enjoy myself; and i'd like to share some of it with someone else. i enjoy anything from rock climbing; to weightlifting; to good food; to walking around downtown. lately i have been spending a lot of time wake boarding; dirt biking; swimming; bicycle riding; and been walking a lot more lately. i am usually in the gym at least 3x a week on top of that too. if you don't; that's fine. i'm not necessarily looking for someone just like me. i'd like to start out on a casual date or coffee (no pressure) and see where it goes from there.  as far as who i am looking for; i am not sure. if we hit it off; great. if not; that's fine too. ideally i would like to have someone to spend time with and enjoy each other's company; but it all starts with dating. if it goes somewhere; great. if not; that's fine too. if i make a new friend that is good too. life is all about the journey. it would be fun to meet someone who is into the same things as i am; but i would be just as happy with someone who can introduce me to new things. it might be better to meet someone into different things than me; so we can teach each other new things. anything else you want to know; just ask!</t>
  </si>
  <si>
    <t>i exercise a lot and am very career oriented. i usually work hard during the week; and blow off steam on the weekends. on top of the gym; i usually swim a little over half a mile once a week in the pool. i eat healthy; live healthy; sleep well; drink lots of water; etc. if you don't that's fine; just because i do something doesn't mean everyone else needs to. i spend a lot of time trying to help people. i like to ride my dirt bike; tend to my garden and am doing my best (despite the economy) to push my career forward.</t>
  </si>
  <si>
    <t>gardening. eh; i'm ok actually.    i've got a bunch of fun stories from traveling around the world; scuba diving; survivalism; dirtbiking; etc. i think some of them are pretty funny.    learning from smart people. trying to ignore the knuckle-heads; lol.    i also seem to pretty good at pulling my motorcycle out of wherever i have crashed it in to. except for that one time it fell on top of me in a ravine.</t>
  </si>
  <si>
    <t>for some reason people think i am either some sort of law enforcement or military. never been either; i think it's the short hair; and because i work out. sometimes i'll use it to play jokes on people; lol.</t>
  </si>
  <si>
    <t>book; don't know. i read lots for work; and usually leave it at that. movie; the matrix. i like nine inch nails; amon tobin; portishead; tool; little people; odd nosdam; etc.; but am open to lots of stuff. i have been getting into dubstep lately.  i love pasta. i have rediscovered and fallen in love with pesto. mmmm... ...pesto.</t>
  </si>
  <si>
    <t>i am very simple. i spent a long time backpacking in the mountains so i don't really feel like i need much of anything beyond food and water. seriously. i am not very needy or materialist. though; getting off coffee would be a toughie.</t>
  </si>
  <si>
    <t>the weekend and what adventure i have planned for it :)</t>
  </si>
  <si>
    <t>depends. might be getting ready for a trip.</t>
  </si>
  <si>
    <t>i don't do facebook. i don't do myspace. but i do crash motorcycles :)  oh yeah; i'm also a certified reiki healer.</t>
  </si>
  <si>
    <t>you want to talk.  you aren't superficial.</t>
  </si>
  <si>
    <t>i'm a hot dude looking for testing trouble</t>
  </si>
  <si>
    <t>receiving unsuspecting e-mails from hot chicks.</t>
  </si>
  <si>
    <t>not much; but i look damn good!</t>
  </si>
  <si>
    <t>i'm tall.</t>
  </si>
  <si>
    <t>i'm a led zeppelin fan</t>
  </si>
  <si>
    <t>computers  iphones  ipads  imacs  iphoto  ilashes</t>
  </si>
  <si>
    <t>how computers work</t>
  </si>
  <si>
    <t>i'm not really the guy in the picture; but you really should not message me. i will not be here for long.</t>
  </si>
  <si>
    <t>if you want to have fun and cause trouble.</t>
  </si>
  <si>
    <t>after working in the field of emergency nursing for over 25 years i retired from the full time workforce last august. now i have the time to do the things i have wanted to do; or just stay home and work on projects.  i am the mother of two boys ages 19 and 20 and a 23 year old stepson.  although i like to travel i am most comfortable at home. home is where i recharge and regroup.  i like hiking and camping in the redwoods or jumping in the car for a day trip.  i like to spend the day planning and cooking a meal; especially with someone. cooking for one sucks.  photo explanation: my picture is from 20 years ago. i plan to upload more recent photo but need to find them. i will say that for almost 59 i am aging well.    i am creative; animal lover; and a homebody</t>
  </si>
  <si>
    <t>i am working part time for my previous employer as a consultant. i am taking some classes at the local adult school and doing some training with my cute but sometimes naughty dogs.    i like doing projects around the house. i installed a wood floor in my family room and painted the whole house.    i did a lot of &lt;a class="ilink" href= "/interests?i=traveling"&gt;traveling&lt;/a&gt; when i was younger and would like to resume traveling in the future. i have not seen much of the u.s. and would like to do some road trips around the country. i also would like to travel to &lt;a class="ilink" href= "/interests?i=austrailia+and+new+zealand"&gt;austrailia and new zealand&lt;/a&gt;.</t>
  </si>
  <si>
    <t>my dad called me artsy-fartsy when i was a kid. i do some crafts but recently started taking &lt;a class="ilink" href= "/interests?i=jewelry+making+classes"&gt;jewelry making classes&lt;/a&gt;; using the lost wax method for casting gold and silver jewelry.    i also like working on &lt;a class="ilink" href= "/interests?i=projects+around+the+house"&gt;projects around the house&lt;/a&gt;. i have a tool collection that my sons wants to borrow all the time!    i have been &lt;a class="ilink" href= "/interests?i=designing+website"&gt;designing website&lt;/a&gt;s for over 10 years. i hope to launch an &lt;a class="ilink" href= "/interests?i=online+business"&gt;online business&lt;/a&gt; business soon fixing powerpoint presentation (yes...i am a ppt geek)</t>
  </si>
  <si>
    <t>my eyes. they are deep blue; wide and innocent :)</t>
  </si>
  <si>
    <t>i like to listen to &lt;a class="ilink" href= "/interests?i=medical+and+forensic+mysteries"&gt;medical and forensic mysteries&lt;/a&gt;. i usually download a book to my iphone.    i like easy listening &lt;a class="ilink" href= "/interests?i=soft+rock"&gt;soft rock&lt;/a&gt; and &lt;a class="ilink" href= "/interests?i=classic+rock+and+roll"&gt;classic rock and roll&lt;/a&gt;. i was a diehard beatles fan as a teen and i really still enjoy the music from the 60's and 70's.    i also like &lt;a class="ilink" href= "/interests?i=tribal+music"&gt;tribal music&lt;/a&gt;; &lt;a class="ilink" href="/interests?i=native+america+music"&gt;native america music&lt;/a&gt;; &lt;a class="ilink" href="/interests?i=african%0amusic"&gt;african music&lt;/a&gt; and didgeridoo!    i like &lt;a class="ilink" href= "/interests?i=ethnic+foods%2c+indian%2c+italian%2c+thai%2c+etc..."&gt;ethnic foods; indian; italian; thai; etc...&lt;/a&gt; and comfort foods!</t>
  </si>
  <si>
    <t>my kids  my family (mom; sister; nephews)  my iphone  my computer;\  my memory foam mattress  my power tools</t>
  </si>
  <si>
    <t>my future.  i would like to move out of the bay area eventually and get a little "cabin in the woods."    my kids.  i have a high functioning autistic son. i worry about him and what his life will bring.</t>
  </si>
  <si>
    <t>i am home; out to dinner with my kids or my sister. pathetic huh? if you contact me then i can say i am out on a date!</t>
  </si>
  <si>
    <t>i stay at home - a lot. i am ok with this but in the scope of things i probably stay home too much. if you contact me i can have someone to go out with!</t>
  </si>
  <si>
    <t>you are a home body; if you like to go out sometimes and stay home sometimes.    if you want someone who is thoughful; kind and sincere.    if you won't bail out or give up on me.    if you want to be a life partner</t>
  </si>
  <si>
    <t>born and raised in san jose; i recently moved to san francisco for my job; which is an artist for a mobile gaming company. so i don't really know some of the fun places to go in sf; but i'm willing to explore (and get lost)... maybe someone can help me with that? ;d</t>
  </si>
  <si>
    <t>i draw and paint for a living. go to the gym. draw and paint some more (gotta keep the skills sharp); go to the doctor for wrist pains... (get your mind out of the gutter haha) and then repeat. i try to squeeze in some street fighter in there somewhere.</t>
  </si>
  <si>
    <t>-drawing and painting; (i'm modest about it but people say i'm good)  -observing and noticing things (so i can comment on how nice you look)  - being goofy</t>
  </si>
  <si>
    <t>i guess.. my height.. i'm taller than the usual asian.. haha</t>
  </si>
  <si>
    <t>&lt;strong&gt;favorite books&lt;/strong&gt;  i just got back into reading to help out my vocabulary... it sucks too because i'm slightly dyslexic (had to google that) but hey.. i'm trying.. currently reading "world war z".. there's something about zombies that cures my dyslexia momentarily.. but my favorite book of all time is "color and light by james gurney"... its my bible..    &lt;strong&gt;movies&lt;/strong&gt;  anything with crazy epic war or fight scenes (with zombies is a plus).. asian kung-fu cinema..flying sword fights? watt upp... oh and dumb and dumber.. because i can relate (not really........ sorta) ;d    &lt;strong&gt;music&lt;/strong&gt;  i listen to all kinds of music but i mainly listen to hip-hop and metal. hip hop because "it ain't nuthin' but a g thang baybay"(2pac; biggie; bone thugs).. and metal.. because i workout often.. and it helps!! well for me at least..    &lt;strong&gt;shows&lt;/strong&gt;  anything food related.. so all of food network... well some of it; hell's kitchen.. (haha ramsey!!); no reservations; man v food (that guy can eat) ; family guy; american dad; conan o'brien (coco); ufc and the walking dead (good story and zombies? problem?).    &lt;strong&gt;food&lt;/strong&gt;  all of it! nom nom nom except for papaya.. ugh.. but mainly pho and sammiches</t>
  </si>
  <si>
    <t>1. family (c'mon its family)  2. friends(c'mon its my 2nd family)  3. my glasses; or contacts (pretty much blind without them :p)  4. my wacom tablet (how i make a living; and its fun)  5. pho and/or sandwiches (y u no like?)  6. the gym (gives me an excuse to eat pho and/or sandwiches)</t>
  </si>
  <si>
    <t>what i have to do tomorrow and planning it out.  whats the next step in my career.  what my day was like.  how i can be a better person; even though i still troll a lot (problem?)  how to help my family and friends that are in need. (i'm a caring guy... teehee)</t>
  </si>
  <si>
    <t>hanging out with friends and doing spontaneous actions of awesomeness.</t>
  </si>
  <si>
    <t>holyyy crap.. that one time.. right?.. so what happened was..</t>
  </si>
  <si>
    <t>-if you wanna make fun of me...  -if your cool..  -if you don't mind hanging around a silly guy..</t>
  </si>
  <si>
    <t>&lt;p&gt;i don't know as much as i seem to : i'd bungee jump off a 6 foot fence only to realize i have an 8 foot cord : i've witnessed a friend try to "hear" fire - i can tell you what the flame said : i can create the most intricate models in days - and then spend weeks debugging bad mathematics in them : i believe in justice; science; technology - and still prove that a true god exists : i am blunt&lt;b&gt;devout&lt;/b&gt;disciplined&lt;b&gt;intricate&lt;/b&gt;arrogant&lt;b&gt;time-consuming&lt;/b&gt;interdepedent&lt;b&gt;brash&lt;/b&gt;alluring&lt;b&gt;enticing&lt;/b&gt;interesting&lt;b&gt;religious&lt;/b&gt;&lt;/p&gt;     i am deliberate; basic; and calculating</t>
  </si>
  <si>
    <t>business analyst bka "bean counter" : trying to figure out how much paint is needed to complete a closet : compiling a collection of books that i'll never read : comparing prices on power washers</t>
  </si>
  <si>
    <t>pretending i know how to do things : copying : burning toast : making my wife laugh : pissing people off : balancing a checkbook : project management : breaking things : timing traffic lights : finance : holding in either a fart or a laugh</t>
  </si>
  <si>
    <t>big nose : chinky eyes : bushy eyebrows : arrogance : big watch : grey thingy</t>
  </si>
  <si>
    <t>stephen covey's masterpiece : technical; financial; analytical books - ben graham's a genius : dramatic; action-packed; humorous movies : collegiate acapella : anything that can fit into a toaster oven : wendy's new combo meal policy</t>
  </si>
  <si>
    <t>faith : sanity : wife: family : keys : grey thingy</t>
  </si>
  <si>
    <t>humility : duties : my sweetheart : retirement : having kids : work : goals</t>
  </si>
  <si>
    <t>attending choir practice : cleaning : reading</t>
  </si>
  <si>
    <t>you can never break me : never...</t>
  </si>
  <si>
    <t>you're forgiving : you're principled and value-driven : you believe money is fake : you know where waldo is : you believe the chicken came before the egg : you can tell me why 1+1=10...</t>
  </si>
  <si>
    <t>english (fluently)/c++ (fluently)/tagalog (poorly)</t>
  </si>
  <si>
    <t>fun; and looking to try new things</t>
  </si>
  <si>
    <t>living laughing; and trying to love lol</t>
  </si>
  <si>
    <t>listening; and making people laugh</t>
  </si>
  <si>
    <t>lol anything i can cook (and i can cook ladies )</t>
  </si>
  <si>
    <t>my bike; my messenger bag; my cell phone my ipod; my keys. and my charger; lol who knows where the day may take me and a full battery is always handy</t>
  </si>
  <si>
    <t>what my next move is going to be</t>
  </si>
  <si>
    <t>riding my bike threw a new city; taking in the sights</t>
  </si>
  <si>
    <t>you you like to just chill and talk about any and everything</t>
  </si>
  <si>
    <t>i can be the shy quiet type around people i don't know or have anything in common with. i'm not a bar fly; bed crawler; or flashy man. i work hard to pay my own way; i make mistakes but learn from them or at least make every effort too.    plain and simple i play well with others; take care of my own mess; and am honest to a fault about who i am; what i've been through and know where i want to be.    i have never been told i am dull. i have a great personality and try not to take life to seriously. i have a warm loving heart; i am nice; respectful; and enjoy being outside in nature. people tell me they love my laugh and i believe life needs more laughter in it.    i like to cook; walk; talk; read; watch movies; hang out with friends; travel; and shop even if i don't leave with that gorgeous pair of shoes.</t>
  </si>
  <si>
    <t>my day job is working for a medical device manufactuer and i am also a notary public. what i would really love to do is sell my photography; or become a genealogist and assist other's with researching their family lineage.</t>
  </si>
  <si>
    <t>making others smile; listening; being a friend; and many more things.    saying what's on my mind which is sometimes too brutally truthful. i am tired of beating around the bush; either your my friend; boyfriend or your not. don't waste my precious time and i will not waste yours! i hate walking on eggshells for people; if you can't take it; then why you dishing it out on such lousy knock off tupperware?    i don't date smokers been there - done that. also not a big fan of pot heads; tweekers; or bong smokers. i did smoke pot in my twenties once or twice but it put me to sleep faster than ambien never could.    i support those athletically successful whom can finish triathlons; marathons; half marathons; cycling centuries; and ironmans for charity. if you wind your butt around the gym; we are not on the same planet and never will be. don't get me wrong a man who has a nice six pack is hot; jaw dropping gorgeous; and doesn't have a piece of hair out of place; lint; or wrinkle in his clothes or face is nice. i prefer a more unrefined man; who kisses in the morning before having coffee or brushing his teeth; wears messy hair; has some grey hair; and is stylishy sexy-cute and geeky with his own style.</t>
  </si>
  <si>
    <t>my smile; and that it's easy to make me laugh!    some also say thank you - because i have manners and use them a lot because mom said so</t>
  </si>
  <si>
    <t>favorite authors are dean koontz and john saul - to kill a mocking bird; the creature; door to december; evidence of hell; peanut's - 50 golden years    movies: comedy; horror; drama; and action - diane keaton; bette midler; goldie hawn; johnny depp; adam sandler; any of the baldwins; steve martin; sandra bullock to name a few    music: jazz; dance; 80's modern rock; country; r&amp;amp;b - cyndi; bette; whitney. erasur; b-52's; the cure; depeche mode; fyc; inxs; elton; botti; koz; sandborn    food: chocolate; pasta; pizza; salad; chicken; steak; turkey; corned beef; cake; cupcakes; latte's; coffee; popcorn; wine; vodka; champagne; desserts; chili; burrito's; filet mignon; garlic; and lots more</t>
  </si>
  <si>
    <t>1. my family  2. my sense of humor  3. dark chocolate  4. potato vodka  5. camera  6. the ability to enjoy life in whatever fashion it maybe (smell; sight; ability to walk; breathe; talk; listen; or hear)</t>
  </si>
  <si>
    <t>how to get where i want to be; and how to help other's along the way.</t>
  </si>
  <si>
    <t>relaxing at home watching tivo and enjoying a glass of wine</t>
  </si>
  <si>
    <t>i like to find my nuts not in my food</t>
  </si>
  <si>
    <t>you are looking to meet a genuinely nice man; with whom little things matter like holding the elevator door for anyone; or picking up lunch for a friend working on a deadline. you have integrity; honesty; love; compassion; the ability to fall in love with a man because he see's your good; bad; ugly; and wonderfully happy sides and he will never judge you for it.  life is too short to walk alone; i'm looking for someone to stop and smell the roses with. how about you?</t>
  </si>
  <si>
    <t>san francisco day. woke up with blaring of the fog horn. over brisk breakfast of jinseng yacc yogurt; pitched business idea to angel investor/yoga teacher. car-shared to office by muni. dinner at restaurant/acupuncture studio. ordered the vegan quail eggshells with madagascar saffron reduction. to wind down; watched streaming episode of hulu on netflix youtube and read the shouts&amp;amp;murmurs on craigslist missed connections before bed. dreamt about art outreach for abandoned urban namibian houseplants. on a fixie.</t>
  </si>
  <si>
    <t>i'm a very applied mathematician.</t>
  </si>
  <si>
    <t>bike-camping trips across a continent. picking up languages along the way.</t>
  </si>
  <si>
    <t>i fabricate things on the spot. i'm macgyver; the swedish chef and  margaret thatcher rolled into one. and hulk hogan.</t>
  </si>
  <si>
    <t>books: i've read every book by romain gary. maybe not the best writer; but he's a kindred spirit so i remain loyal. i admire the charm of the south americans (marquez; borges; ...) and gag on the flowery ramblings of the subcontinent (lahiri; rushdie; ...).    movies: seen all but two of werner herzog's movies; not because i like him; but to make sure i really do dislike him. like wim wenders. like lars von trier. love ghostbusters 2.    music: screaming chick bands from the late 90s. i imagine it's my fault they're screaming so i feel very involved.</t>
  </si>
  <si>
    <t>the personality chart says i'm "less love driven". i disagree. along with creativity; love is my main drive in my life.</t>
  </si>
  <si>
    <t>would it be better with shallots or with garlic?</t>
  </si>
  <si>
    <t>sunday morning is the new friday night.</t>
  </si>
  <si>
    <t>my legs are incredibly strong. sometimes it feels like i'm wearing  another man's legs under me.    i'm healthy. doctors use my blood cells to cure diseases. my left eye shoots laser beams and my right eye shoots a ray that turns things into cookies. i've stopped leaping tall buildings after i injured my knee rescuing two astronauts and an uninsured puppy. i don't have much hair right now because i ship it to siberia to keep the children warm. my bones are made of diamonds. i have a heart of gold. on a more serious note; when i laugh milk comes out of other peoples' noses. the north pole shifts slightly when i turn on my animal magnetism. fearing a massive power outage; the doe has asked me to tone it down. i'm ignoring them.</t>
  </si>
  <si>
    <t>i'd enjoy just a simple "hello."    and maybe you think that knowing the lyrics of "the sound of music" isn't necessarily gay. and that rolf was a dick.</t>
  </si>
  <si>
    <t>english/french/persian</t>
  </si>
  <si>
    <t>although always open to new friendships with interesting people; i am very much in the market to find the elusive mr. right. i am hoping to find someone who definitely thinks outside of the box and does not limit himself; be it in life; work or love...    i am not shirtless-in-the-streets buff; but i work out religiously 4-5 times a week and generally lead an active lifestyle. rock climbing (indoor for now!) is a new passion.    i am reasonably successful in my career and tend to be attracted to those who are as well. it does not matter if you're an artist; a student; an engineer; or a corporate whore  just enjoy what you do and be good at it.    i like sex. i like smooching. i like holding hands and have no problem with  and in fact like  pdas.    my friends; an incredible set of people; are very important to me. i am very generous and loyal with the people i care about; and i look for the same qualities in others.    in a nutshell; spending time with truly interesting and intelligent people is what excites me.</t>
  </si>
  <si>
    <t>my dashing good looks? well; maybe my nice (to some) salt-n-pepper hair.</t>
  </si>
  <si>
    <t>after 14 years in san francisco; i still love exploring. there is nothing like coming across a new and interesting bar or restaurant that has not yet been discovered by michael bauer or his bloggy counterparts.    i'm very comfortable at a swanky place for a martini; a dive bar in the mission; a hike in the woods; or just hanging out at home with a dvd -- as long as i'm with friends whose company i enjoy. and hell; i love any travel. duh.    as for reads; i am going back and forth between the spiritual eat; pray; love and the vapid vampire thriller; the passage. also lots of periodicals: the economist; the new york times; wall street journal; the new yorker; and lots more yuppie; elitist drivel</t>
  </si>
  <si>
    <t>okay; totally w/o any thought here: (1) my iphone; (2) pandora; (3) npr; (4) a serviceable kitchen and access to good ingredients; (5) my amazing city and (6) my friends.</t>
  </si>
  <si>
    <t>what's for dinner...</t>
  </si>
  <si>
    <t>i seem to alternate between happy hour at badlands (i enjoy it; no apologies!) or making dinner for friends at home. a healthy mix; i think...</t>
  </si>
  <si>
    <t>i lean towards bottom in the bedroom; so you should be more top-inclined if you want to get to the sleepover phase of the courtship.</t>
  </si>
  <si>
    <t>i am generally attracted to lean; fit fellas around my age and younger. i look for integrity; intelligence; character; and a rapier wit. intelligence and ambition and humor (clever *and* goofy) are very sexy; as is passion about life and friends and family  and ultimately; me.</t>
  </si>
  <si>
    <t>describing myself to people is always hard for me because i'm not a one dimensional kind of woman. there are so many parts of me.    you have the physical part: i'm a 34 year old latina with brown hair and eyes and curves in the right places...lol.    there is also the intellectual part: i have a b.a. in broadcast communications. i love reading; going to cultural events; plays; museums; wine tastings; etc.    i also have a fun/explorative side: i like going camping; to sporting events; traveling; dancing; meeting new people.    but; overall i'm just a gal who like to have fun and enjoy life. i'm also very much a romantic; i believe if you live your life with love and passion; you can't go wrong.    i'm very close to my friends and family and truly believe if you want to know a person; look at their friends and family. who we choose to surround ourselves with is a good reflection of the people we are.    i want to find someone nice to spend my special moments with and someone who i can talk to or they can talk to me when life isn't going so great. communication; loyalty and honest are very important values to me.    all in all; i want to find someone who is my right fit and whom i can enjoy myself with.    i am romantic; loving; and honest</t>
  </si>
  <si>
    <t>living it one moment at a time.</t>
  </si>
  <si>
    <t>listening to people's problems and being there for them.</t>
  </si>
  <si>
    <t>my great smile and my great hispanic butt...lol.</t>
  </si>
  <si>
    <t>too many to mention.</t>
  </si>
  <si>
    <t>my family  my friends  sex  my cell phone  my car  internet</t>
  </si>
  <si>
    <t>how i can travel more.</t>
  </si>
  <si>
    <t>depends what i'm in the mood for.</t>
  </si>
  <si>
    <t>i'm a chocoholic.</t>
  </si>
  <si>
    <t>you are cute; nice; loyal; honest; a romantic and not into playing "games". if you don't know how to follow through; then don't bother emailing me!!!</t>
  </si>
  <si>
    <t>dropped out of masters program</t>
  </si>
  <si>
    <t>divorcing and going through metamorphosis. discovering and redefining who i am; as someone waking up from my conditioned patterns of thinking and perceiving the world for the last 40 years. appreciating the many blessings that i have and welcoming the present and future with open heart and mind.    i am here because i'm interested in finding a soulmate; not a playmate. i'm not in a hurry.</t>
  </si>
  <si>
    <t>learning...to meditate; to be free of self-deception; to let go; to be more compassionate; more genuine; to realize my full human potential. living with my aging mother has provided lots of great material for me to practice with.    also: transforming my house and yard into a mini urban homestead based on permaculture principles.</t>
  </si>
  <si>
    <t>amusing myself!</t>
  </si>
  <si>
    <t>my appearance; my calm energy.</t>
  </si>
  <si>
    <t>authors on my shelf now: chgyam trungpa; sakyong mipham; thich nhat hanh; rumi; novella carpenter  movies: raising arizona; the matrix; howl's moving castle; avatar  shows: don't watch tv anymore. prior addictions included west wing; star trek ng; good neighbors; fawlty towers; avatar the last airbender; buffy the vampire slayer. embarrassing!  music: too hard; it's all over the place. same thing for food. let's just say i like to eat.</t>
  </si>
  <si>
    <t>air; water; food; shelter; laughter; love. i'm a low maintenance kind of gal.</t>
  </si>
  <si>
    <t>the nature of mind; love; my chickens.</t>
  </si>
  <si>
    <t>delighted to have unscheduled time.</t>
  </si>
  <si>
    <t>i wanted the username 'dakini' but it was already taken. not to suggest that i'm actually the female embodiment of enlightened energy; but it's something i aspire to. ;)</t>
  </si>
  <si>
    <t>you are kind; self aware; unconfused yet curious; emotionally stable. you have an open heart; mind; and sense of humor. you do not subscribe to religious dogma; but value spiritual practice as a means to cultivate compassion; joy and wisdom. you are not looking for casual sex or something strictly short-term; and are prepared to have a bit of conversation before meeting in person.</t>
  </si>
  <si>
    <t>hey! i'm steve. thanks for stopping by.    i know; yogasteve is a dumb name; i practice every day (ashtanga) &amp;amp; teach a couple classes; but i'm not yoga guy. i eat meat; swear &amp;amp; say stupid shit i'm not supposed to say; i'm nice but not sweetness &amp;amp; light.    i'm so bad at this.....i'm much better in real life ! much cuter too.    i'm honest; loyal; aware; silly; fluffy; soft; introspective; a good listener; and rarely annoying. once a week; tops. and don't forget to check out the 'i'm really good at' section below. its full of stuff i'm good at.    i'm very physical; both affectionate &amp;amp; sexual. i'm very sensual. if flirting; touching; kissing; etc aren't things you are into; we're probably not a good match.</t>
  </si>
  <si>
    <t>problem solving; math; numbers; cleaning; centipede; leading; remembering stuff; drums; arguing; breathing; baddha konasana; teaching; listening; guessing; gambling; driving; doing things for a long time; waking up 2 minutes before my alarm; imitating yoda; making you laugh</t>
  </si>
  <si>
    <t>since we're being a little vain here; my lips &amp;amp; my hair</t>
  </si>
  <si>
    <t>i love sushi &amp;amp; know the best place in the city.......just sayin'.</t>
  </si>
  <si>
    <t>what 'ok cupid' even means......</t>
  </si>
  <si>
    <t>damn hot!</t>
  </si>
  <si>
    <t>just to keep it real; i'm lying about something in my profile.....</t>
  </si>
  <si>
    <t>if you've gotten this far! we're at the bottom !    of course; i'm looking for my dream girl...but there's a lot of room along the way to have adventures &amp;amp; fun...so whatever you are looking for; i might be interested in....let me know if you think we might have a connection.</t>
  </si>
  <si>
    <t>about me: east coast roots; raised in texas and schooled in la. originally a music performance major and somehow ended up with a degree in business. i moved to sf for the job; originally planning to move east after a few years. instead; i fell in love with san francisco and hope to call it home for many; many more years to come.    randomess about me: i am bright; curious and fun-loving. i'm sarcastic; but my friends know i'm a softy at heart. i like being around people that can have a serious conversation with me one minute and act silly the next without blinking an eye. i love a good night of dancing; but crave nights at home on the couch with a movie and cuddling. i prefer dive bars; but enjoy the opportunity to dress up. i love to travel; but i get giddy when i return home to the city. i like getting lost and finding my own way - i hate asking for directions. i love jumping pictures and convincing others to take jumping pictures with me (convincing an 87 year old man to take a jumping picture and watching him laugh like crazy while doing it is a pretty fun feeling). i want to learn to play guitar; but can't sing to save my life. i dislike feet and shoes and dread shopping (unless it's for food). i love a good beer (or really any good drink) and food absolutely makes my world go round. i love trying new things and it's entirely too easy to get me hooked on a new hobby (most recent hobbies i've picked up: triathlons; yoga; surfing).</t>
  </si>
  <si>
    <t>i originally started out as a consultant. it was fun - i enjoyed the variety and rapid pace; but i found myself spending more time on the road than in sf. at least i have a lot of hotel points and miles for a sweet; sweet vacation one day.    after working as a project manager at a healthcare software company for the past few years; i've decided to go back to school for my mba/mph starting in august. i'm pretty excited to be a student again.    i'm thrilled to be living in this city and i'm looking forward to figuring out what comes next.</t>
  </si>
  <si>
    <t>getting stuff done and making things happen  making sure people are well fed and content :)  caring about others and bending over backwards for friends  trying new things and having more things that i want to do than time  planning events</t>
  </si>
  <si>
    <t>my smile  that i can be both very quiet and very outgoing  that i really enjoy food  that i love being busy</t>
  </si>
  <si>
    <t>i'm really bad at picking favorites (not to say i don't have strong opinions on things). so; forgoing the typical random specific list for random things i enjoy in general:  food; beer; wine. photography. blogging. dancing. music. travel. technology. outdoors. kids. friends. family. espresso. massages. late night dining. swings. parks. being silly. the quiet hours in the morning before everyone wakes up. sarcasm. cafes.    recently read books: born to run (yes; i've made the switch to vibrams. and i love it.) game of thrones. medium raw: a bloody valentine to the world of food and the people who cook. sense of an ending. there's not much i won't read.    movies: i am by no means a movie buff; but i'll watch about anything (except horror movies. *shudder*). although; i have a hard time sitting still that long.    music: i like good music; all types. especially live music.    food: i love; love; love food. cooking; shopping for; eating; taking pictures of and talking about all things food. and wine. and beer. i have a food blog that i attempt to keep up with; but instead i tend to end up with a lot of half written posts. i probably got distracted by thoughts about my next meal. i like fine dining just as much as i do a tasty hole in the wall discovery.</t>
  </si>
  <si>
    <t>family  friends  food  camera  being outside and being active  laughter</t>
  </si>
  <si>
    <t>what i want to cook and/or eat next  where i want to travel next (recent trips: china; thailand/laos/vietnam; costa rica)  what fun event i can plan for and with friends  my next swim/bike/run and what race to sign up for next  what i want to do next in my career and how i can actually make a difference  how i can fit everything i want to do into my life</t>
  </si>
  <si>
    <t>out and about; doing something fun with friends - usually i'm either having a good meal; out at the bars; or dancing the night away (or all three if we're ambitious). or; whipping up a tasty meal at home and lingering over a bottle of wine. or; heading to tahoe. or; taking it easy to do something active on saturday morning.</t>
  </si>
  <si>
    <t>you think we'd get along well and would have a fun time. :)    about you: make me laugh and challenge me. independent; friendly; and genuine. have traveled or at least want to travel around the world. open to new things; especially food; places; ideas; activities; people; and music. tell it like it is and expect the same. enjoy being outdoors and being active.</t>
  </si>
  <si>
    <t>english (fluently)/spanish (poorly)/sign language (poorly)</t>
  </si>
  <si>
    <t>i'm active person who loves to be social; keep busy; and laugh. i have a wonderful family; a great group of close friends; and a steady job. i spend a lot of time outside (triathlon; snowboarding; going to sporting events; bbqs) and i'm always up to travel to new places and try new restaurants.</t>
  </si>
  <si>
    <t>working (necessary evil; but i really do enjoy my job).  traveling (canada; costa rica and belize most recently).  being active (training for a big triathlon; hanging out with friends; spending time in tahoe with the family).</t>
  </si>
  <si>
    <t>...being generous; socializing; cooking eggs for breakfast. something i'm bad at? my sense of direction could use some improvement.</t>
  </si>
  <si>
    <t>i have a lot of energy. i typically don't sit still for too long. (but when i have a lazy day; i'm super lazy). i'm also pretty sarcastic and have big dimples.</t>
  </si>
  <si>
    <t>most recently; i read the "girl with the dragon tattoo" series and loved it. fight club and memento top the movie list; and modern family is the tv show i'm most into right now. i enjoy almost all music; and i'm always up for a live show. bon iver; iron &amp;amp; wine and jj grey and mofro were the last few shows i went to. i'm not too picky when it comes to restaurants; but i'll usually take a casual; local spot over a 3 hour; 5 course meal.</t>
  </si>
  <si>
    <t>something on the calendar to look forward to  family  iphone (i mean come on; let's be realistic)  live music  outdoor activities</t>
  </si>
  <si>
    <t>what to do next...i don't like to be bored.</t>
  </si>
  <si>
    <t>out with friends to grab a bite to eat or a few drinks. i like to be social; but i typically don't stay out until 2am anymore.</t>
  </si>
  <si>
    <t>you are interested...isn't that the point of this whole thing?</t>
  </si>
  <si>
    <t>social networking profiles make me uncomfortable. i grew up in new york and have spent the last year in san francisco trying to downplay my normal levels of sarcasm and cynicism. i spent six years working and studying in montreal; where i learned that a) i will never be fluent in quebecois french; and b) i am not destined to live in a place that reaches -40 degrees every winter so far; california has been working out much better in that department.    i love taking long walks without specific destinations (12 mile weekend "strolls" in sf are not uncommon). i like to take it easy; but i'm always looking to try new things. i can be easily convinced to go anywhere as long as there's a promise of good company; beautiful weather; and a great view.</t>
  </si>
  <si>
    <t>smile? long hair? i'd like some clarification about this statement. thanks.</t>
  </si>
  <si>
    <t>random assortment of books and authors that have been favorites of  mine: tom robbins; one hundred years of solitude; middlesex;  everything is illuminated; david sedaris; sound and the fury;  catch-22; the world according to garp; lord of the rings; the  crying of lot 49; the year of magical thinking. currently reading:  bossypants    movies: the godfather part i and ii; pulp fiction; kill bill; being  john malkovich; the royal tennenbaums; pixar movies; the departed;  amelie; almodovar films; fight club; and many more.    music: this is too hard. let's just say it's an eclectic  range.    tv: arrested development; the wire; breaking bad; mad men; six feet  under; 30 rock; the office (uk &amp;amp; us); parks &amp;amp; recreation;  flight of the conchords; the sopranos; planet earth; curb your  enthusiasm; the daily show; south park    food: anything good.    misc: i'm a sucker for npr podcasts - radiolab; the moth; and this  american life round out my favorites.</t>
  </si>
  <si>
    <t>do we really need to be this hyperbolic? well then: humor; travel; good company; weekends; coffee; and a creative outlet.</t>
  </si>
  <si>
    <t>the state of the world; travel destinations; to-do lists; photography; new york; my definition of happiness; other people in my life; the merits of realism vs. cynicism; nature vs. nurture; the meaning of life (42).</t>
  </si>
  <si>
    <t>unwinding from a long week; but not opposed to socializing.</t>
  </si>
  <si>
    <t>i've been told that i don't give myself enough credit.</t>
  </si>
  <si>
    <t>you have a good sense of humor. you're easy-going and kind. you can have fun even when you're not out. you like to explore new (or familiar) places.    i'm not looking for anything serious right now; but i'm also not opposed to seeing where things go.</t>
  </si>
  <si>
    <t>i love my friends and my ride and am looking for someone new to share with. i'm shy at work; but let loose at night.    i am wicked; outrageous; and lovely</t>
  </si>
  <si>
    <t>irish; easygoing; fit man seeking a nice; sweet woman to compliment my life. born and raised in ireland; i was reared to appreciate honesty; hard work; and the importance of living life being true to oneself. i think it's important to be true to my word with other people. i don't feel the need for too much attention. (but a little is fine)    please note: in my experience; a man and a woman don't necessarily have to have almost everything in common to enjoy a great relationship. to you ladies out there: i think some women may over-analyze what is said; written; or implied by men. maybe we're just simpler creatures who may not put enough thought into what we say?    you might find me old-fashioned; a slow driver; understated; easygoing; and quirky. i'm more of a doer than a talker.    long live women.</t>
  </si>
  <si>
    <t>appreciating what i have.  trying to enjoy each day  traveling home yearly to see my mother  spiritual growth  exercising daily and eating as healthy as i can</t>
  </si>
  <si>
    <t>training people who really want to improve their fitness and health  staying fit myself by exercising most every day  trying to lead by example  having a calming effect on people  being an independent thinker  being true to myself</t>
  </si>
  <si>
    <t>maybe my face; eyes; or irish brogue.</t>
  </si>
  <si>
    <t>movies: return to paradise; rain man; cinderella man  books: unbroken; in a sunburned country; the life of saint francis; pele; the genius (bill walsh)  music: elvis presley; 70s music; the cranberries; dolores o'riordan; abba; depeche mode; u2  food: fish; chicken; turkey; bread; porridge; fruit; cookies</t>
  </si>
  <si>
    <t>hugs &amp;amp; cuddles  reading  music  exercising  relaxation  good conversation  women</t>
  </si>
  <si>
    <t>what's my next line of work.</t>
  </si>
  <si>
    <t>at home either sleeping; reading a newspaper or book; watching a movie; or listening to music on the radio or cd.</t>
  </si>
  <si>
    <t>romantic music really get's me fired up for an intense workout.</t>
  </si>
  <si>
    <t>you're smart; gentle; and enjoy lots cuddling and holding hands. we can work on the rest.</t>
  </si>
  <si>
    <t>i used to have a quote from some physics text book here; and everyone got all excited because they thought i knew all about physics; and science in general. i don't. i like nerdy word things; whiskey; two-wheeled vehicles; cold water; and the smell of hardware stores.</t>
  </si>
  <si>
    <t>lady of leisure</t>
  </si>
  <si>
    <t>making you not feel awkward; possibly maybe due to my own awkwardness. i mean; my amazing ability to make people feel comfortable and at ease; not due to any social anxiety or issues or anything; i mean; i'm not terribly mean. or you know; err; i... look shiny things.... see; don't you feel better all ready? you're welcome.</t>
  </si>
  <si>
    <t>my glasses. yup; i have them. they help me see.</t>
  </si>
  <si>
    <t>this past week:  book: a fraction of the whole by steve toltz  movie: satan since 2003 (it's on vimeo)  album: alexander by alexander  food: caprese sandwiches</t>
  </si>
  <si>
    <t>categorizing my life into meaningless lists; six times.</t>
  </si>
  <si>
    <t>how i should get a new computer. the exclamation point and # one key are gone; so i buy things in multiple quantities and my enthusiasm is never expressed. the 2 (and @) key is about to go too; and then i'll really be in trouble.</t>
  </si>
  <si>
    <t>figuring out the best way to hide the body. bodies; if it's a particularly crazy night.</t>
  </si>
  <si>
    <t>my fridays get particularly crazy often.</t>
  </si>
  <si>
    <t>i'm an empty essay ... fill me out exclamation point.</t>
  </si>
  <si>
    <t>english/sign language (poorly)</t>
  </si>
  <si>
    <t>creativity--making things--has been a life long joy for me. like many of the women in my family; i knit and crochet(it's referred to collectively as "irish prozac"). i also make collages; small altars in my apartment and have performed spoken word (and this i plan to do again in the near future). i adore art of all kinds; specifically black and white photography and can while away an afternoon viewing everything from maori tribal art to textiles to chuck close portraits. i have many friends who are photographers and it's been my pleasure to be their model on occasion. definitely drawn to creative people: musicians; writers; painters; those who work with their hands and aren't snooty about it. while a physically active person; i have very little interest in team sports or that kind of activity. i prefer small groups; hole in the wall clubs; intimate conversations way more than the "roar of the crowd". i do not feel it's desirable to be continually doing what everyone else is (so i suppose that means i will never go to burning man). besides: i'm 5'2. it's no fun being stuck in a crowd when you're that size.  i consider myself a part of many sub-cultures and i'm comfortable in diverse locales: i have a history. it's one i'm proud of; bound up in the bay area since birth. yup; born and raised here.  also; i share my life with a spirited small dog named kiki. in her heart she's a mastiff but in reality a 15 pound pug. she has a lot of personality; is active--not a total heavy breather---and is a great love; especially of the gents. so if you don't care for dogs or pets; better keep scrolling.</t>
  </si>
  <si>
    <t>i am still self-employed and clean/sober (have been for over 20 years now). being a hairdresser is a job that i love for many reasons: early on i discovered how much i enjoy the social interaction as well as the creative aspect (talk about a match made in heaven). i also write (been published) and make jewelry. i'm in the salon 3 days a week; so not too busy to make plans with my special someone. i was encouraged to give this a try by one of my wonderful clients; so fellas---don't disappoint her! not that i take this process all that seriously; but like agent mulder (for those of you who remember the x-files); i want to believe....  yup; i'm clean and sober--so that means i don't drink at all. i don't mind hanging out with those that do as long as your idea of a "few" is actually one or 2---not 6 or more in 2 hours! yes; i do get to the clubs for live music/dancing and no; i'm not a huge aa person (although i do go to meetings occasionally). at this point in my life sobriety simply works for me and i did plenty of research in the past. likewise if you must indulge in "herb". not interested in hearing its merits or why you believe it's "sacred". it's my preference to spend time with those who enjoy being present in the here and now. i am all about moving forward; not remaining in the "duh" zone!</t>
  </si>
  <si>
    <t>living simply (and well) by appreciating what i have.  maintaining a drama-free existence (and intend to keep it that way).</t>
  </si>
  <si>
    <t>i have large; beautiful tattoos on my arms (and other areas not available for viewing to the general public). if body art is not your thing; better get to steppin'! i have 5 now and may have more in the future. or maybe not.</t>
  </si>
  <si>
    <t>just discovered the joy formidable; this fantastic welsh band. but i like groups as diverse as tom waits; gang of four; killing joke to blondie; karsh kale; roxy music; robert johnson to dead weather; pretenders; led zeppelin; lamb to patti smith; sigur ros; siouxsie and the banshees; hole to kronos quartet; my life with the thrill kill kult and ian dury and the blockheads (i guess it's fairly obvious i still have much love for my punk stuff; having been a part of the early scene here in the bay area) just for random starters. kalx is still one of my favorite stations: i'm thrilled they even throw out some vintage disco every now and then!  some of my favorite books: confederacy of dunces; perdido street station; the hunger games; pretty much anything by terry pratchett and margaret atwood; mysteries by val mcdermid. a long time fan of the new yorker; national geographic and occasionally vanity fair. i do believe in supporting the berkeley library as much as humanly possible. yes; it's fair to say i read quite a bit. everything from bios to sci-fi. right now i'm reading book 4 in the fire and ice trilogy (game of thrones); also trinity by leon uris.  in terms of movies: noir leads the top of the list. gotta love those beautiful black and white films of the 30's and 40's. or wild; crazy color movies by fellini. to this day i still prefer a small budget; character driven story to an exploding blockbuster. and---shocking!---i have never seen a 3d movie.</t>
  </si>
  <si>
    <t>a journal; pen; my pug kiki; red lipstick; hot coffee; cast iron skillet!</t>
  </si>
  <si>
    <t>as of march 2012 decided to train for the avon breast cancer walk. not planning on checking back here any time soon; so if interested leave me an actual note and i will get back to you. ta!</t>
  </si>
  <si>
    <t>curse you; netflix: you have killed my social life!! haha. not really. but streaming movies have made going out that much more difficult since i have my comfy big couch (with room for one more human); cuddly pug and delicious home made snacks. go ahead: make me an offer i can't refuse! my weekend usually runs thursday-saturday so actually my schedule isn't all that typical after all. i prefer up-dated comfort food made with fresh; organic ingredients over foo foo; pretty; tiny portions. i eat healthy--and largely vegetarian-- but will probably never be a person that thinks a giant salad is a filling meal.</t>
  </si>
  <si>
    <t>if i invite you up for a cup of tea...it's not code for "something else". just saying.</t>
  </si>
  <si>
    <t>you're emotionally--and physically---available for meeting someone who's up-beat and interesting. please; no "friends with benefits" or poly types. i don't enjoy circular reasoning or wasting any more time with those discussions (perhaps that sounds harsh but i'm not judging; simply being clear). you don't have to be brad pitt but being healthy; charming; polite; creative; witty and stylish wouldn't hurt! it's not that i believe clothes make the man; but i find dressing can be an enjoyable way to express yourself and to be--albeit subtly--creative. sorry; mr. vanilla conservative; i would probably have zero interest in you. fetlife members--on the other hand--definitely say hello (and yes; i do have a profile on there).  come on guys; be bold!</t>
  </si>
  <si>
    <t>i'm a 27 year old. working for the man. trying to have fun on the weekends. i enjoy all types of movies. hikes and outdoor activities and sports.</t>
  </si>
  <si>
    <t>work full-time. trying to take lemons and turn it into gold.</t>
  </si>
  <si>
    <t>listening; coming up with crazy ideas for a goodtime. when not working getting up and leaving town for a couple days</t>
  </si>
  <si>
    <t>traveling the world.</t>
  </si>
  <si>
    <t>english (fluently)/chinese (okay)/french (okay)</t>
  </si>
  <si>
    <t>weirdo introvert with a passion for the woods and weirdness and philosophy</t>
  </si>
  <si>
    <t>trying to figure out how to sustain my self away from society</t>
  </si>
  <si>
    <t>playing banjo;sculpture;making animal noises handstands</t>
  </si>
  <si>
    <t>i dont know i cant see through their eyes</t>
  </si>
  <si>
    <t>lord of the rings; punk rock; rawfoods; 90s cartoons; appalachian mountain ballads</t>
  </si>
  <si>
    <t>my banjo/ a knife / nutty bars / boots /my bike/books</t>
  </si>
  <si>
    <t>food / progressive anarco ideals sustainable living/the woods and primitive skills</t>
  </si>
  <si>
    <t>either dancing my but off or sleeping snug in my sleeping bag</t>
  </si>
  <si>
    <t>all admit anything if someone asks me</t>
  </si>
  <si>
    <t>if you like tree houses; the outdoors; banjos weird sculptures made of trash; lord of the rings; elves; king diamond; punkrock and dancing your but off</t>
  </si>
  <si>
    <t>if you don't like big girls; just move on; please.    ........................    no; i mean it. if you want a thin blonde with big boobs; you're on the wrong page. good luck; and take care. bye. :)    .........................    okay; for you non-shallow intellectuals still reading; we can dispense with the monosyllabic absolutes; and start discussing fascinating shades of gray. :)    do you seek a smart; independent; interesting gamer-geek cuddle partner or occasional friend with benefits? no strings attached? no flowers or guilt gifts? someone who can hang out on a tuesday night and do the voices of the npcs for your tabletop game? more than a hookup but less than a girlfriend? someone who has a place of her own; a life of her own; and isn't looking to infringe on yours? someone who knows why the cake is a lie; and will still bake you one anyway; because cake is a better choice than death?    i'm eclectic; polyamorous; occasionally slightly kinky; and a traditional tabletop gamer geek. i don't larp but i don't make fun of them either. i haven't programmed since basic (i'm a verbal intellect; not a mathematical one) but i'll listen raptly to you tell me about coding; because it interests me.    yes; i am in a relationship -- my partner &lt;a class="plink" href= "/profile/cuddlybrute"&gt;cuddlybrute&lt;/a&gt; is also on this site. if that bothers you; then you and i won't work. right now i'm looking for a secondary partner that i can spend time with during the week. please make sure you read this paragraph carefully.    but enough about me; let's get back to you. are you smart; geeky; fun; lonely; a little kinky (optional); and do you have a sense of humor? are you practical; but a little romantic? well-read; or at least well-spoken; and not at all gq material? are you really sick of being rejected by vapid; model-thin; plastic-breasted bimbos who are only capable of judging books by their covers because they've never actually opened a book?    if most of this is ringing true for you; message me and let's chat.</t>
  </si>
  <si>
    <t>***update***    my dance card is pretty full right now. still; if you live in the city and wouldn't mind someone new to go out with a couple weeknights a month; drop me a line.    ***end update***    learning; growing; changing.  working too hard.  exploring.  laughing -- and not often enough.  traveling; and nowhere near often enough.</t>
  </si>
  <si>
    <t>conversation; baking; writing; cooking; inventive chatting; telling stories; backrubs; listening; sharing; eating; sarcasm; being supportive; finding great coffee joints. oh; and picking up the second controller to help you get through a tough level.    i can't plan an invasion; butcher a hog; conn a ship; or design a building; but i can write a sonnet; cook a tasty meal; take orders; give orders; and live gallantly. ;) in other words; i'm about halfway there...</t>
  </si>
  <si>
    <t>long; spirally auburn curls that reach halfway down my back. unless it's humid out; in which case i slowly turn into alice from dilbert.    the number of you awesome guys who have told me that you think alice is hawt gladdens my heart; btw. just sayin'.</t>
  </si>
  <si>
    <t>this list would take up about a gig if i got too specific; so...    books: mysteries (sayers; marsh); fantasy (lee; adams; carey); sci-fi (heinlein; asimov); classics (austen; bronte; trollope); a little philosophy. not too much into modern trendy or pot-boiler novels. it's rare you'll find me without a book in my hand.    movies: film noir in black and white (bogart; hitchcock) or big splashy musicals (keel; eddy; macdonald). the older the better. yes; i like silents too.    music: anything prior to 1989; and i do mean just about anything. classical; opera; jazz; gregorian chant; floyd; zeppelin; boc; journey...    food: as long as it's *not* boxed; canned; frozen or reconstituted; bring it on! i especially like ethnic food; and yes; i mean all ethnicities. the more obscure; the more intriguing. yes; i've eaten chicken feet; sea urchin; abalone; sea cucumber; etc. didn't like all of them; but at least i can say i gave them a fair shake.</t>
  </si>
  <si>
    <t>books; coffee; single-malt scotch; my laptop; dark chocolate; sushi; dim sum; great friends; trees; classic rock; terrific little hole-in-the-wall restaurants; and my ability to count to six.</t>
  </si>
  <si>
    <t>there is no such thing as a typical friday night. i might be camping; dancing; singing; going to the theatre; or in my jammies playing diablo 2.</t>
  </si>
  <si>
    <t>is that i'm extremely attracted to big people.</t>
  </si>
  <si>
    <t>...you're big and cuddly and smart and geeky.    ...you're jonesing to run a first or second edition d &amp;amp; d game.    ...more than three women have told you you're "too nice" or "like a brother" to them.    ...you've ever heard of arduin and want to play.    ...you're geeky enough to get turned on by a woman who's using a dating site to find potential play partners *and* potential gamers ;)    please don't message me if you're looking for a quick hookup; or if you think you can convince me that i want to be monogamous; but with you.</t>
  </si>
  <si>
    <t>still seeing whats around here. i'm pretty straight forward.</t>
  </si>
  <si>
    <t>army veteran/full-time student</t>
  </si>
  <si>
    <t>photography and looking good!</t>
  </si>
  <si>
    <t>you can tell me after you meet me.</t>
  </si>
  <si>
    <t>anything and everything. maybe some country.</t>
  </si>
  <si>
    <t>family and friends. this is a trick question to see what we value the most materialistically. i like to keep things simple.</t>
  </si>
  <si>
    <t>why i'm so awesome! i actually think about a lot but i'd rather tell that in person.</t>
  </si>
  <si>
    <t>trad'r sams or somewhere. i don't usually account for my friday activities</t>
  </si>
  <si>
    <t>i'm a ninja and i shook chuck norris's hand! both true</t>
  </si>
  <si>
    <t>you are interested</t>
  </si>
  <si>
    <t>100% intelligent black child</t>
  </si>
  <si>
    <t>born n raised in nc; went to undergrad there; studied abroad in singapore. it was awesome. then lived in nyc for 4 years; then moved here in late feb. so far; i like it in san fran. this is indeed a beautiful albeit chilly city. i'm riding my bike and living it up!    i used to work in music/fashion in new york; now i work for a video game developer.</t>
  </si>
  <si>
    <t>*dancing  *getting a party started...i'm not kiddin :-)  *get low" for karaoke</t>
  </si>
  <si>
    <t>that i keep it real. i don't like people playing on my phone!</t>
  </si>
  <si>
    <t>books: all harry potter; sabriel; vampire earth series; umm i read a lot of harry potter-esque books; but i'm a grown up i swear!    shows: mighty morphing power rangers; buffy the vampire slayer; glee; community; 30 rock; home movies; inuyasha; rugrats; doug; salute your shorts; six feet under; pete and pete; living single; martin    movies: kill bill; death proof; spirited away; the descent; the triplets of belville; the girl who leapt through time; a single man; no regret; happy together; precious; the blossoming of maximo oliveros; harry potter; alice in wonderland (animated); the brave little toaster; jackie brown; i know what you did last summer; and of course mighty morphin power rangers.    music: i love music. i listen to everything; except metal; every day (pop; r&amp;amp;b;old school hip hop and r&amp;amp;b; jazz; soul; funk; jpop; kpop; new age; etc). aaliyah has the highest over all number of plays on my itunes; but wonder girls "gee" is currently number one.    food: i'm trying to eat healthy. but i'd kill for a chocolate chip cookie or brownie sundae</t>
  </si>
  <si>
    <t>my ipod.  my best friend; amy.  my best friend; tiffany.  my singapore friends  these dancing feet  my family</t>
  </si>
  <si>
    <t>where to meet a half decent guy. seriously!</t>
  </si>
  <si>
    <t>d.a.n.c.i.n.g.</t>
  </si>
  <si>
    <t>i embrace; even relish awkward moments. i once exclaimed to my friend on the train "whew! it smells like fish on here!" and the stranger next to us grumbled "i work on a fishing boat" to which i stammered "oh...well it's not-you really can't-it's hardly noticeable...*ahem*" o_o</t>
  </si>
  <si>
    <t>you can dance. i need someone to dance with.</t>
  </si>
  <si>
    <t>saw the world as a bi-coastal kid --- grew up in new york city and the bay(santa cruz). raised by artists; thus i see the world way left of center. mom [abstract painter] and has been tibetan buddhist nun for years living out in santa cruz. pops jazz musician [sax] and he will never leave new york because of the deluxe bagels. h&amp;amp;h controls his world...    sunday morning strolls  ocean smells  incense  new socks  thai food - the original gangster thai not fusioned-out  used bookstores  good day writing  mission strolls  mellow bars  people watching  farmers market  virgin airlines(on it's way to london)  learning to paint  roadtrips  winter mornings  dharma retreats</t>
  </si>
  <si>
    <t>i started a software company with some gents  attempting to bring happiness back into everyone's workday...  writing a small book of poetry at the moment based on childhood photographs.  learning to paint</t>
  </si>
  <si>
    <t>finding good music beats  navigating foreign country roads with mediocre maps  learning how not to play the guitar  judo throws  rocking some ginger salmon  making udon soup  buying udon soup  taking long drives down the coast  drinking coffee - it is a skill  making you laugh  making me laugh at myself.</t>
  </si>
  <si>
    <t>that i'm always trying to find the humor in every little thing  i can discuss virtually anything.</t>
  </si>
  <si>
    <t>the things they carried  dorianne laux - poems(rocking poetry)  raymond carver; andre debus; richard yates - or any short story/essay writers  thich nhat hanh; dalai lama's books  i'm a movie freakshow - love them all</t>
  </si>
  <si>
    <t>hmmm...riffing here.... home with amazing lighting; meditation space; dharma teachings; bubbly water; a wok; green tea</t>
  </si>
  <si>
    <t>conventional &amp;amp; ultimate reality</t>
  </si>
  <si>
    <t>roaming the mission; as it's down the street from me; decompressing from the work world  attempting to rock some dinner action  maybe doing some writing...  hanging with other good peeps</t>
  </si>
  <si>
    <t>i am dyslexic(yes true)... and it bells the rocks!:)</t>
  </si>
  <si>
    <t>you are good people  you might be an artist or super creative  your aware that everyone is dysfunctional to varying degrees...  a daydreamer maybe  slight controlled version of add or active/creative mind  you dig dancing; letting loose; laughing;silliness  moments of silence.  you're pulled to something: watercolors; music; second chances; poetry; the pacific ocean...</t>
  </si>
  <si>
    <t>black/white/other</t>
  </si>
  <si>
    <t>update: a few months ago; i met my linguistic doppelgnger and we're seeing each other. if you are interested in meeting me; you also need to be interested in meeting her. she's an independent documentary filmmaker. we're both open to meeting women and couples; but we're more interested in being friends first.    update 2: i no longer have the epic mustache. i'm just as awesome; but now much more kissable.    me? hyperthymic. iconoclast. polymath.    i pride myself in being a renaissance man ... a jack-of-all-trades and  master of none. if i adopt a hobby or skill i will almost always learn it well enough to be above average; but i'll often stop there. i'm far too add to stick to an activity until perfection; except with a few passions of mine. just to give you an example; just a little sample; i majored in textile technology and fashion/apparel management and in psychology with a few credits shy of a physics minor and math minor in college. my plan was to work in fashion; but i ended up on wall street; before abandoning that ship to work in tech; where i couldn't be happier.    i read a lot about everything. once you get me going on a subject  it can be hard to shut me up. my friends tell me that i have an  uncanny ability to traverse all levels of abstraction on any given  topic. despite the fact that i love to talk; i'm an excellent  listener and have lots of people coming to me for advice from  career advice to relationship advice (the latter is ironic because  i rarely date)    i'm hyperlogical; even to a fault at times. i love thinking about  the relative risk/reward tradeoffs of everything. i like the  science and psychology of decision making.    i'm not in the least bit emotional. i never really get sad or  jealous. i rarely get angry. in fact; i can't really remember the  last time i got mad. i'm very anti-drama and will actively try to  avoid it in my life. i don't worry about anything that is beyond my  control.    i love making others happy before myself. i hold the door open for  everyone and let people off first on the metro. i'm often the first  to offer my seat to old people on public transportation. i derive  more pleasure from the pleasure of others than things that directly  satisfy me. making other people smile is awesome.    i'm incapable of taking anything seriously except work. everything  else is fair game for being mocked or joked about. i love sarcasm  and irony. i enjoy wordplay as much as foreplay. i'm often the  first person to laugh; even at myself after doing something dumb  and absentminded like walking into a glass door.    i like strong; independent women that know what they want and are  happy by themselves. however; i have this unfortunate tendency to  attract women that get really clingy and obsess over me. i like my  sister's explanation the best: "they think you're playing hard to  get; but you're actually just socially awkward when it comes to  relationships." i'm hoping that the combination of okcupid and  moving to san francisco will dramatically improve this situation.  okcupid offered slim pickin' in places i previously lived. now  looking at the women in sf; the future looks bright as all there  are tons of women with hobbies and intellectual pursuits.    politically; i'm a centrist. i have leftist ideals; but often find  myself in favor of right-leaning approaches when it comes to the  economic quandaries. i'm a total technosocialist and believe that  technology coupled with capitalism/entrepreneurship can solve many of the economic ills of the day. i'm very interested in anything  and everything related to the creation of a peer-to-peer  economy.</t>
  </si>
  <si>
    <t>i'm currently working on my first startup focused on casual social calendaring. i'm employee number one. i am the jack-of-all trades; master of none (i.e. business guy/hustler; interaction designer; product manager; front-end developer/hacker; etc. ). there are three of us; including myself.    the startup is based out of so paulo; brazil at the moment and that is where my co-founders are living; but i now live in and work remotely from san francisco.</t>
  </si>
  <si>
    <t>finding anything ... literally anything (information and physical things).    friends have often called me "andrewpedia"; and i'm often the first person people ask when they need the answer to a question. if i don't already know the answer; i at least know where to find it.    if you need something; if no one else can help; and if you can find me; maybe you can hire... the andrew (insert a-team theme song here)</t>
  </si>
  <si>
    <t>used to be my mustache.    now; most people notice my huge smile and my teeth. in fact; when i was younger my nickname was "smiley" for most of my life. i also have a smile on my face; but it's a versatile smiley ranging from mischievous to innocent and from ecstatic to relaxed. because of my smile i've always been a terrible liar; so i don't even bother trying to lie.</t>
  </si>
  <si>
    <t>catch 22 is probably my favorite fiction book. these days i spend most of my time reading non-fiction. when i'm not coding or sleeping; i spend most of my time reading. i'm a total sponge for knowledge. i'd like to get around to reading more fiction these days; but i'm completely absorbed in my startup at the moment; so most of my reading revolves around that. i also spend far too much time reading hacker news or quora.    my favorite movie is probably cinema paradiso (the original version and not the extended version with the love story that only detracts from the main story). i'm man enough to admit that this movie makes be bawl every time. i also enjoy a good yarn such as kubrick's barry lyndon (such an underrated film)    although i still enjoy the occasional movie; i quit watching tv in february; 2002. when i do watch a tv show; it's usually a downloaded episode of the simpsons; big bang theory; southpark or futurama. if you ask me about anything else on tv nowadays; i'll probably just stare at you with a blank look in my eyes. i really have no idea what's on tv these days.    music? everything. actually almost anything. i like pretty much anyone who is an artist; but i'm not too keen on performers. the former create something new and original to share with the world. the latter generally takes a sound that already exists and performs it well; but they don't necessarily expand upon the world of music. i've found that the more music i listen to that the more music i enjoy and appreciate. there's hardly any original music now that i don't enjoy. zappa to xenakis. kraftwerk to the kinks. captain beefheart to beethoven to the buzzcocks. the damned to the doors to devo. the misfits to m83. yes to yello to yeah yeah yeahs. alan parsons to elvis presley. vive la fete to visage.    my favorite types of food are those that are spicy and typically contain coconut milk; which are basically indian; thai and northeastern brazilian food. i love a good brazilian feijoada. i cook the best pork you've ever eaten. i'll bet on that (i've never lost this bet). i'm willing compete in a pork-off with the best of them.    i also love inventing completely crazy dishes such as chocolate chili; raspberry omelettes; etc. while i like thinking of dishes that exist and asking "why?"; i much prefer to dream of new dishes and ask "why not?". the meal of the day i most enjoy cooking is breakfast. who knows? if everything goes well; might end up cooking you breakfast one day.</t>
  </si>
  <si>
    <t>1) my imagination  2) my curiosity  3) the interwebs and books  4) the beach  5) good food  6) traveling and exploring the world</t>
  </si>
  <si>
    <t>everything. literally everything. if you check out my questions and answers on quora.com; you'll see that i opine on probably every subject you can imagine.    http://www.quora.com/andrew-de-andrade    i'm particularly fascinated by interpersonal interactions; dyadic relationships; propinquity and how technology; physical spaces and digital spaces impact those social psychology phenomena.</t>
  </si>
  <si>
    <t>doing the same thing i do every night: trying to take over the world... mwa...ha...ha...ha...ha...ha...ha!!!!    somethings trying to take over the world involves discussing my plans for doing so with some friends over drinks. want to take over the world with me?</t>
  </si>
  <si>
    <t>because i get cold really easily and i'm not yet used to the san francisco weather; i am often wearing some sort long-underwear. because of the cold in this city; i'm pretty open to the idea of lots of cuddling at the moment :p    besides that; i'm an extremely public person. in fact i'm a big believer that everyone should be more public because it creates connections and breeds tolerance. there's not much other than those things that occur in the bedroom that i'm not willing to admit publicly. most of my opinions on a variety of subjects are public and you can find out a lot about me by simply searching for my full name; "andrew de andrade".    on the topic of publicness; i highly encourage everyone to watch jeff jarvis' brilliant presentation "publicness; privacy and penises" that he gave at the re:publica conference in germany in 2010. i've yet to see a more compelling argument for the publicness than that. it was so well-received that it made it to the front page of three major german newspapers the following day. here's the link: http://www.buzzmachine.com/2010/04/22/privacy-publicness-penises/     in fact; i'd say that okcupid is a perfect example of the value of being public.</t>
  </si>
  <si>
    <t>you're smarter than the average bear; funnier than family guy; more curious than george; crazier than gary busey; and naughtier than dita von teese.    many bonus points if you can program as well.    i'm also actually 100% cool if all you want is to be a friend and activity partner. i'm new the the area and i'm all about meeting awesome people. i just ask that you let me know from the get go that this is what you want just so i know what boundary to respect.    nota bene: yes; i have "looking for casual sex" listed under things i'm looking for - although i have a girlfriend; so this is more generally speaking. it's not the only thing i look for and it's there in the interest of honesty. seriously; ladies; if this turns you off then you are simply in denial and interested mythical creatures like saints and leprechauns. 99% of guys that omit that from the list of things they are looking for aren't being completely forward with you. to put it another way; it's like looking for a guy whose profile says that he never pees in the shower. i wouldn't trust them any farther than i could throw them.</t>
  </si>
  <si>
    <t>english (fluently)/portuguese (fluently)/spanish (okay)/lisp (poorly)</t>
  </si>
  <si>
    <t>working nonstop at an awesome restaurant in sf. cooking has been my top priority for the past 4 years and will be for the next 40. even though i work strange; stressful hours and have an unpredictable schedule with no vacation time; i love every minute of being in a kitchen.</t>
  </si>
  <si>
    <t>1. food  2. my phone  3. daily convos with my mom  4. coffee/lunch/dinner/drink dates with friends  5. cooking  6. my new nook</t>
  </si>
  <si>
    <t>i like things outside the mainstream.  i love art &amp;amp; music as much as i love my dog. i approach life with reckless abandon; and have no intention of slowing down. i do not own a tv. i have four or five bicycles. i work a lot at a job i love; and they actually pay me. i love the bay area so much that it actually grounds my nomad soul and tries to tell me to stay forever.... i don't rely on others for shit. i make my own happiness. every day. would love to find a partner in crime for late night brick throwing and spray painting. ( kidding) oh yes i speak sarcasm. and my favorite hello is the middle finger. if you don't have an edge to you keep looking. if you want to laugh and eat chocolate covered strawberries as we watch the world burn; we might be friends. or more. namaste~</t>
  </si>
  <si>
    <t>sober. railroad. dog. art. coffee. bicycle. brush. floss. rinse. sleep and repeat.</t>
  </si>
  <si>
    <t>laughing; loving; and making weird faces.</t>
  </si>
  <si>
    <t>i am fun energetic romantic single dad. i work in the city and live in south san francisco. i love the outdoors. like to go camping; hiking; the beach; playing in the water; or just walking in the city. i like the indoors too when i want to just relax after a hard week of work. like going to movies or staying home with that special someone making dinner together then cuddling as we watching a dvd or something good on netflix.</t>
  </si>
  <si>
    <t>i am having fun and busting my ass at work.</t>
  </si>
  <si>
    <t>that i have a cute face and nice eyes</t>
  </si>
  <si>
    <t>no favorite book; don't read too much; or music cause i like it all. with movies just too many to mention but do like comedy; mystery-suspense; action; and horror.</t>
  </si>
  <si>
    <t>when will this week be over and what to plan for the weekend</t>
  </si>
  <si>
    <t>i've not yet realy written anything here; but i realy didn't want the innane default message saying that. i will undoubtely write something witty and self-descriptive at some point or annother. things below are slowly filling in and should be taken as works-in-progress.    i am intelligent; cynical; and open-minded</t>
  </si>
  <si>
    <t>running a theatre at a community center.  spending time with friends.  playing online games.</t>
  </si>
  <si>
    <t>most anything i set my mind to. particularly on the technical; intellectual; or artistic sides of life.</t>
  </si>
  <si>
    <t>gods; i really don't know. it would so depend on the context in which i'm meeting someone.</t>
  </si>
  <si>
    <t>i read sci-fi / fantasy almost exclusively. just about anything remotely interesting looking that i can get my hands on. authors i particularly like include david brin; neal stephenson; c.s. friedman; william gibson; and l.e. modesitt.    favorite musical artists include: abney park; amanda palmer; apocalyptica; blue october; great big sea; linkin park; lorena mckennit; aerosmith.    i don't watch tv; though every once in a while do stream or download shows that catch my attention.</t>
  </si>
  <si>
    <t>who i am. the way things should be. what i would do with 3 wishes. my past. the future.</t>
  </si>
  <si>
    <t>out geeking with friends</t>
  </si>
  <si>
    <t>whatever people are willing to ask</t>
  </si>
  <si>
    <t>... you appreciate intelligence; open-mindedness and humor.    ... you are looking for a relationship; and in a position to start a new one.    ... you stumbled across my profile; and it blackjacked you in some dark alley of the interwebs.    ... have attention and affection to spare!    ... it is thursday.    (any or all of the above may apply)</t>
  </si>
  <si>
    <t>i am divorced no kids;i am sincere; honest ; easy going ;respectful; funny;slim ;fit and healthy</t>
  </si>
  <si>
    <t>islam but not too serious about it</t>
  </si>
  <si>
    <t>english (fluently)/arabic (fluently)</t>
  </si>
  <si>
    <t>if you think your user name is lame; check mine out.  yeah. that's my real name. first and last. no secrets here.  i love art; music and traveling. i'm a very private person but i'm full of ideas and love sharing them and talking about them with other people. i am ferociously independent - i have my own place that i love and do my best to keep clean and homely. i'm kind of a geek/nerd in the area of technology and film making; and an occasional gamer. i'm not into sports at all; but i love camping; hiking; rock-climbing and being outdoors. i play guitar; piano and am competent at bass and drums. i own 3 guitars but with the amount of time i have lately it's really hard to justify it. i love animals; i consider myself a cat person but i am also a dog person; horse person; goat person and unicorn person.  i'm straightforward; adventurous; considerate and have been called very sweet. i am a hopeless romantic - no mcdonald's date for you.  i'm really much more of a get to know me in person kind of guy. this online profile stuff can't get personality across.</t>
  </si>
  <si>
    <t>i am currently studying commercial photography at the academy of art university in san francisco. but i've been a working freelance photographer and designer for about 6 years. for work i currently service the largest photography firm in the bay area with my graphic design and image editing skills; and also shoot for other local companies and private contracts.  i hope to be a full time freelance photographer/designer/editor/consultant/something in the creative image industry.</t>
  </si>
  <si>
    <t>boards games. seriously; i will kick your ass.  also i'm really good at walking up to random people and starting conversations. and speaking my mind. which results in me also being really good and pissing people off. i'm good at executing ideas into visual form. (photography)  cooking manly things. (steaks; burgers etc)</t>
  </si>
  <si>
    <t>the beard. it commands your attention.  people usually think i'm really serious a lot of the time; but once you get to know me you see how much fun i like to have.</t>
  </si>
  <si>
    <t>i read a lot of text books and non fiction; but i absolutely love kurt vonnegut and chuck palahniuk. i collect picture books (of the fine art/photography kind) and i absorb business and technical books like a sponge. i like indie and art house films; but have had my mind blown by movies like "inception" and "kick-ass." i am a bit of a music snob; i grew up on classical and 60's rock. this has now evolved into post-rock (instrumental rock) and folk and metal. favorite musicians/groups are: tom waits; godspeed you! black emperor; elliott smith; iron and wine and tons more. i have over 70 days of music on my computer. i can never in my life eat enough italian food.</t>
  </si>
  <si>
    <t>a camera; a musical instrument of some kind; coffee; the internet; post-it notes; my friends.</t>
  </si>
  <si>
    <t>photography; social stigmas; random art projects; what spam is really made of.</t>
  </si>
  <si>
    <t>i am either working or hanging out with friends.</t>
  </si>
  <si>
    <t>that i have an okcupid profile.</t>
  </si>
  <si>
    <t>you do things besides party non-stop.  you like to go on new adventures.  you can deal with the randomness of a creative mind.  you plan on carrying a conversation; meaning; message me back. i don't know why people don't message other people back. it's just common courtesy.</t>
  </si>
  <si>
    <t>i don't know if the love of my life will come shooting into my inbox but i would love to have a long term relationship with someone who is kind-hearted; affectionate; and takes good care of themselves. people often mistake me as many years younger than i am. i am extremely young at heart and plan to grow old as gracefully as possible. i like to stay fit and active; i'm grounded and down to earth  basically i've been brought up right. don't do drugs (c'mon people let's grow up!). my friends can count on me for a ride to the airport and i treat the cashier at walgreens the same way i would the ceo of any company. i want to achieve a good standard of living but i really don't care how much money a person makes. i like people who are sincere and not phony and i think the biggest turn-on for me is great conversation. i'm not into the club or bar sceneif i meet a quality woman i would rather spend quality time with her.    i take good care of myself. i have a big heart and even bigger dreams. i'm a typical scorpio in most ways. i'm warm and affectionate with a beautiful soul - maybe even a bit romantic. i have a competitive drive to live life the best that i can. i'm a nice guy with a bit of an edge. i know what i want and always stay true to who i am. drama free and hope you are too. i have manners. i pride myself on being a good friend and companion. i want a lot out of life but in actuality all i need are simple pleasures.    who i'm looking for: first of all; i'm not looking for perfection. not even close. and as i've gotten older; i've become more and more aware that on paper you can say who you are and what traits you want in the opposite sex but sometimes that doesn't work at all. people often have a very detailed laundry list of criteria they want their ideal mate to have but i think that you don't always know what you really may want until the situation presents itself. i'm inspired by my parents who have been happily married for over 46 years now and have completely different personalities but common goals and values. the kind of woman i'm looking for just really has a good head on her shoulders. she is in pursuit of her own goals and can introduce me to new things. she has more to offer than just good looks. she should be happy with what she does for a living. i find myself most attracted to highly intelligent women who also have an emotionally deep side to themselves. we need to connect on an intellectual and emotional level. somebody who doesn't think they're "too cool for school." she has her own life; hobbies; and friends and won't rely completely on me for all that. she wants to take life to the next level; and next level after that. i like to be goofy but definitely need to be with a grown up. you are super-smart. you smell good. you're spunky and have a witty edge to you. you're educated and could never be described as ghetto. we probably won't be compatible if your motto is work hard; play harder. after all; weekends are for sleeping in; going out for brunches; recharging from the long work week; taking naps; catching up with friends/family; exploring the city; etc. ideally; we would spend our time together enjoying each other's company and the many joys the world has to offer and supporting each other when things are rosy and not so rosy...    more: please believe in meeting up instead of endless email volleys that go nowhere. i would never feel awkward about meeting up for a drink and conversation. btw; i usually only date one girl at a time or else i get names confused and that always turns out bad... right now i'm about as single as it gets so hurry up and be my bff.</t>
  </si>
  <si>
    <t>being solid. and coming up with good comebacks. listening. talking shit. parallel parking.</t>
  </si>
  <si>
    <t>blue eyes i guess; but i never try to "get noticed" or be the center of attention. that's a scorpio trait.</t>
  </si>
  <si>
    <t>1. freedom  2. music  3. espresso  4. you</t>
  </si>
  <si>
    <t>how to conquer the world.</t>
  </si>
  <si>
    <t>there is no typical but i'm usually winding down. i work hard.  06/15/2012 watched mr. and mrs. smith for the first time believe it or not and ate a crap load of ritz crackers and cheese.</t>
  </si>
  <si>
    <t>do they really expect us to answer this seriously? ha.</t>
  </si>
  <si>
    <t>you're right in the mind...</t>
  </si>
  <si>
    <t>me.</t>
  </si>
  <si>
    <t>things i'm doing with my life.</t>
  </si>
  <si>
    <t>doing things i'm really good at. and writing profiles.</t>
  </si>
  <si>
    <t>my earlobes. they're awesome.</t>
  </si>
  <si>
    <t>twilight.  twilight.  the soundtrack to twilight.  blood.</t>
  </si>
  <si>
    <t>blood. twilight. edward cullen. vampires. werewolves. "there wolves. there castle". and renesmee.</t>
  </si>
  <si>
    <t>how much better my life would be if i were a vampire.</t>
  </si>
  <si>
    <t>i'm watching twilight. or re-reading twilight. or watching true blood. or re-reading the sookie stackhouse novels.</t>
  </si>
  <si>
    <t>i'm not a vampire. :*(</t>
  </si>
  <si>
    <t>you are a vampire. or you know a vampire - especially if it's edward.</t>
  </si>
  <si>
    <t>i would say i am pretty open-minded with a quirky sense of humor. i like indoor activities just as much as outdoors as i like to read manga; play video games; hanging out with friends and working out on a regular basis. and over the weekends; if i'm not in the gym or hanging out with my friends; i'll probably be in a caf reading or in class learning something new.</t>
  </si>
  <si>
    <t>working in the bay area; learning new things and meeting new people</t>
  </si>
  <si>
    <t>hanging out with friends</t>
  </si>
  <si>
    <t>so before you go on; let me clarify a few things that unfortunately are not options on this site. i don't identify as female but like most things in this world this site is limiting and doesn't allow for flexibility. i don't entirely identify as male either so this was the better bet since i am interested in meeting queers. "i am" a lot of things; one of which is a transperson looking to have some fun and meet interesting people. i'm easy going; love to dance; savor a good beer (no pbr please unless i'm broke); and you'll most likely see me riding my bike around town. a good night out revives me and when it rains most people can't get me out of my house because i love a good film (mostly documentaries).    i'm from the east coast and have been in sf for the past 4 years. i've been a yoga instructor; educator; organizer; advocate; and currently love teaching about racial justice with young people in oakland. i enjoy humans who can share their thoughts in the moment and welcome questions over presumptions anytime. i am into romantic gestures and thoughtfulness; they are both big turn-ons. i love the sun and prefer not to have plans and wander about with folks i am getting to know. my spontaneous self is as curious as a little kid which means i'm not afraid to try just about anything once.</t>
  </si>
  <si>
    <t>i am usually doing something professionally on my way to something else. currently; i am enjoying my life as a consultant and the time it affords me toward advancing the trans/poc movement. i put a lot of energy in grounding myself and self actualization.</t>
  </si>
  <si>
    <t>tantric practice (yoga and more); starting up a conversation in the midst of silence; creating romance in intimacy. i'm an excellent cook who can't measure to save my life and enjoys spontaneous dishes of whatever i find in the kitchen. i like planning romantic; chill days for us to get to know each other.</t>
  </si>
  <si>
    <t>my eyes then my dimples.</t>
  </si>
  <si>
    <t>books: a path with heart; breath eyes memory; letter for my brothers;  music: cumbia; hip hop; reggae; salsa; the cure; the gossip; mantra; reba (i love all kinds of music)  food: ethiopian; sushi; indian; thai; especially foods i can eat with my hands!  shows: brothers and sisters; grey's anatomy; house; glee  movies: entre nos; brothers; the celluloid closet; kite runner; pretty in pink (random things that get a chuckle; cry or thought)</t>
  </si>
  <si>
    <t>an ipod (or some music device); my friends; my practice; kale; a stove (i love to cook); the gym; homeopathy; acupuncture</t>
  </si>
  <si>
    <t>breathing; why i live in ca and can't enjoy the ocean; my purpose on this planet; how our world can change and be more caring.</t>
  </si>
  <si>
    <t>at a dance party or out with friends enjoying a drink. on the more mellow fridays i might be at a movie; dinner (i love good food); or yoga.</t>
  </si>
  <si>
    <t>i'm a transmasculine person who goes by male pronouns and has a masculine presentation. i am comfortable and enjoy being genderqueer in my life. this part tends to confuse or anger people so i'm including it so you know what your getting.  i tend to giggle; cry at romantic comedies; and don't care for role assignments.</t>
  </si>
  <si>
    <t>you have the capacity to say what you want (out loud please). your not afraid of the dance floor. your open about gender (in roles; in bed; politically). your attracted to transness in thought; in bed; in lover. you are kind; compassionate and think about the implications of your words and actions. most importantly i want to meet you if your a person who can recognize fear and move past it toward intentional connections with yourself and others.</t>
  </si>
  <si>
    <t>english (fluently)/spanish (fluently)/portuguese (okay)</t>
  </si>
  <si>
    <t>dropped out of ph.d program</t>
  </si>
  <si>
    <t>in my dreams; the few words i write here could never summarize me.</t>
  </si>
  <si>
    <t>i'm in a transition; getting my master's degree in physics and trying to decide on a permanent career. lots of things are still changing about me.    meanwhile; i teach math and several sciences at a high school.    i still have ridiculously big dreams; and i'm still trying to fulfill them. i intend to make my mark in eternity.</t>
  </si>
  <si>
    <t>creating a synthesis between disparate systems of thought.    mathy or sciencey or logicy stuff.    listening.    i'm somewhat tempted to answer; "nearly anything i put my mind to." it would be pretty much true and almost acceptable.</t>
  </si>
  <si>
    <t>my mom's friends keep telling me that i'm good looking when they first meet me. i'd hate to think that my mom has liars for friends.    people who've known me longer will usually say that i'm a nice and smart guy.</t>
  </si>
  <si>
    <t>books: anything by c.s. lewis; crime and punishment; lord of the rings; harry potter...    i think i'm suppose to say "lolita" here to impress people; but i found it to be a bit trite. likewise; books like guns; germs; and steel; the art of war; or a brief history of time; are functional in improving my thoughts; but are not to be labeled "favorite". they don't send chills down my spine. they don't fire up my heart.    the bible should be mentioned here somewhere; but it really belongs in a different category. it is a different kind of object than a book.    movies: tangled; inception; braveheart; saving private ryan...    food: i'm the least picky eater i know. this also means that my taste in food tends to be fairly low-class - i like mcdonald's just fine.</t>
  </si>
  <si>
    <t>i can get by without a lot of things.    no; really. my friends keep taking me camping to places where i'm miserable because they say that other people complain too much.</t>
  </si>
  <si>
    <t>the relationship between christianity and science. more generally; the relationship between all the academic disciplines and christianity.    interpretations of quantum mechanics.    morality - its source and implementation.    evolutionary psychology.    how to make a lot of money.    what makes a good story.</t>
  </si>
  <si>
    <t>out for a jog or a hike; hanging out with friends; reading a book; surfing the web; working on whatever my latest personal pet project may be; or playing board games.</t>
  </si>
  <si>
    <t>i'm new to this whole online dating thing.    i'm sorry that that's not particularly private.</t>
  </si>
  <si>
    <t>i'm from england; moved here 1985  i work in construction; self employed electrician; i mainly work in sf but spend more and more time in sonoma; lovely place.  i'm pretty easy going; respectful; i have great friends who are very smart; i love having interesting conversations.</t>
  </si>
  <si>
    <t>i recently bought a dog; english creme; golden retriever; he was born on christmas day. he's keeping me busy; as i often ponder to myself at 3am; walking mac outside in the pouring rain for a pee or worse; why did i do this. he's a good dog; very mellow.  exercise; i've done a lot of triathlons the last few years but now i mainly run and do a lot of yoga.</t>
  </si>
  <si>
    <t>getting things done.</t>
  </si>
  <si>
    <t>well when i was younger i looked like roger daltry; so much so people would take photo's; i had long hair then. i was actually shocked when i saw "tommy"  now; hmmm; i've never asked.</t>
  </si>
  <si>
    <t>no particular favorites that comes to mind right now; i read quite a bit. oh yeah; "shit my dad says" so funny :)  i haven't subscribed to comcast for 4 years now; i don't watch tv. i might watch a netflix on my laptop.  i like all types of healthy food; i don't eat meat. i have no idea what there pumping into the animal; i don't want to support the way they treat them.</t>
  </si>
  <si>
    <t>my health.  a latte.  being out in nature.  a partner who is happy and kind.  friends and family.  did i say latte.</t>
  </si>
  <si>
    <t>where to have a latte.  why a lot of people are stressed here.  what is this all about; why are we here; who am i.  how i can make my life simpler and happier.  where the hell is that kind happy women.</t>
  </si>
  <si>
    <t>whatever</t>
  </si>
  <si>
    <t>i'm a bee keeper</t>
  </si>
  <si>
    <t>your kind and happy.  you don't play games.  you sometimes like your own space.  if you know the where about's of this kind happy women.</t>
  </si>
  <si>
    <t>english (fluently)/swahili (poorly)/bengali (poorly)/tagalog (poorly)</t>
  </si>
  <si>
    <t>i was born in barcelona; spain. i came to san francisco last august to work for a games company in soma. i like languages and smart girls.</t>
  </si>
  <si>
    <t>i'm currently working creating awesome games for iphone.</t>
  </si>
  <si>
    <t>chess; rubik's cube; programming</t>
  </si>
  <si>
    <t>why don't you tell me? ;-)</t>
  </si>
  <si>
    <t>family; friends; cell phone.</t>
  </si>
  <si>
    <t>going out with my friends</t>
  </si>
  <si>
    <t>you know where spain is and appreciate good conversations</t>
  </si>
  <si>
    <t>english (fluently)/spanish (fluently)/french (poorly)</t>
  </si>
  <si>
    <t>i am a bay area native looking to meet someone new. when i'm not at work i'm spending time with family and friends; volunteering; reading for either of my two book clubs; or on bart commuting to/from work. i'm currently preparing for my sixth &lt;a class="ilink" href="/interests?i=relay+for%0alife"&gt;relay for life&lt;/a&gt; and i just finished studying for the lsat and so i find myself with some free time!    i'm a terrible bowler; i sing along with the radio; and; no matter how many times they break my heart; i will remain loyal to the &lt;a class="ilink" href="/interests?i=cal"&gt;cal&lt;/a&gt; and england national football teams until the end. if none of those are deal-breakers; we'll get along just fine.</t>
  </si>
  <si>
    <t>i currently work full-time as assistant director for an &lt;a class= "ilink" href="/interests?i=americorps"&gt;americorps&lt;/a&gt; program in oakland. i love my job because i love working with college students and improving the program that did so much for me; when i was an americorps member in 2009.</t>
  </si>
  <si>
    <t>being welcoming and making people feel more comfortable; especially when in a new group setting. also; jigsaw puzzles (i'm often on jigzone.com during conference calls at work).</t>
  </si>
  <si>
    <t>i'd like to think it's my eyes (they're hazel) but it's probably something more like my my laugh or (lack of) height.</t>
  </si>
  <si>
    <t>books: the alchemist  movies: up in the air; the hangover; inception; good will hunting; a goofy movie; robin hood: men in tights; away we go  shows: the daily show with jon stewart; girls; how i met your mother; veep  music: depends on my mood. pandora is fantastic. spotify's nice; too.  food: watermelon; pancakes (not together)</t>
  </si>
  <si>
    <t>aside from that which is required for survival (food; water; air; etc.)    clipper card  comfortable shoes  trees  music  laughter  q-tips</t>
  </si>
  <si>
    <t>my family; my to-do list(s); and the americorps members in my program.</t>
  </si>
  <si>
    <t>on bart for the better part of an hour (working in oakland and living in san mateo has turned me into a regular) and then meeting up with friends or family.    i am just as happy going out as i am staying in; so long as i'm in good company.</t>
  </si>
  <si>
    <t>i occasionally watch romantic comedies and; to varying degrees; enjoy them.</t>
  </si>
  <si>
    <t>you love your family  you are ambitious and dedicated  you don't need a drink to relax and have fun  you offer to help people who look lost on bart/caltrain  you laughed (or made someone laugh) today  you're interested (i don't have much time to be on this site; but i'll come online to check messages)    bonus points for time spent at mass or volunteering. half points if you're open to either/both.</t>
  </si>
  <si>
    <t>i've reached the point in my life where i have my dream job; and a great social life with close friends. it feels good. i'm not looking to change my life; i just want to improve it to the tune of one woman. commitment-wise; let's go slow and see where things lead. i like to build a strong relationship over time.    on sunday afternoons i like to get out of the house and go for a walk; hike or exploring a beautiful setting outdoors. i play golf for fun; and work out at the gym to stay in shape and in good health. being in a beautiful quiet nature area brings to me peace of mind and serenity. so; i enjoy camping and kayaking.    i enjoy a gourmet meal with fine wine; candlelight and a romantic setting. i prefer to drink in moderation. and; when it comes to making love...i prefer to have all my senses...so i want to be sober.</t>
  </si>
  <si>
    <t>i own my business; and enjoy the work that i do. i'm also involved in my local community through non-profit organizations that promote and support entrepreneurs and through church which aids the needy.    i do believe in having a balanced life between work and play. so; besides the work i enjoy; i also spend time doing the other activities that replenish my energy and bring "fun" into my life. some of those activities include hiking; bicycling; reading; camping; watching movies; and gardening.</t>
  </si>
  <si>
    <t>i'm really good at computers and learning applications very quickly.    i'm really good at golf. it is a sport that i have been playing since i was a teenager.    i'm really good at being a dedicated and supportive friend. my shoulder is always available to cry on.</t>
  </si>
  <si>
    <t>people have told me that i have "kind" eyes. others have told me that i have a "jolly" laugh.</t>
  </si>
  <si>
    <t>movies: ben hur; star wars; crash; seven years in tibet; the help; braveheart; lord of the rings    music: josh groban; kelly clarkson; jewel; paula cole; sting; enya; acoustic alchemy; robyn; and just about any kind of jazz.    books: novels by steig larson; john grisham; and michael crighton.    books: non-fiction books i've read lately  freakonomics by steve d levitt and stephan j dubner  republic lost by lawrence lessig  the gardens of democracy by eric liu and nick hanauer  steve jobs by walter isaacson</t>
  </si>
  <si>
    <t>1) my cats 2) my friends 3) my star trek video collection 4) my computer 5) my health 6) a beautiful environment</t>
  </si>
  <si>
    <t>being a business owner i think about the health of our nation and local economy. i'm concerned about the declining status of the middle class; the corrupting influence of money in politics; and limited political dialogue that side steps discussion of the systemic problems that lie at the root of our nation's economic issues.    yes; i am a business owner; but politically i lean to the left. even so; i'm not a ideologue; i'm a pragmatist.</t>
  </si>
  <si>
    <t>i relax from the work week by spending time with friends. we may go to dinner and/or the movies. i may also spend friday night alone with my cats who curl up in my lap as i watch video rentals from netflix.</t>
  </si>
  <si>
    <t>you do have something say about politics or religion  you are "sporty" but lean more to the feminine side  you are not afraid to say what is on your mind  you are open to explore friendship in the event there is no "spark" between us</t>
  </si>
  <si>
    <t>hi...  i am a 28 year old &lt;a class="ilink" href= "/interests?i=photography"&gt;photography&lt;/a&gt; student. i love &lt;a class="ilink" href="/interests?i=san%0afrancisco"&gt;san francisco&lt;/a&gt;! it's an awesome city! what else do i love? &lt;a class= "ilink" href="/interests?i=laughing"&gt;laughing&lt;/a&gt;; and often times i find the most simple things amusing. i also love &lt;a class="ilink" href="/interests?i=reading"&gt;reading&lt;/a&gt;; watching &lt;a class="ilink" href="/interests?i=indie+movies"&gt;indie movies&lt;/a&gt;; listening to &lt;a class="ilink" href="/interests?i=music"&gt;music&lt;/a&gt;; and hanging out with fun people. i love to workout and hope to start training for my first triathalon and/or half-marathon soon. i just have to get the scoop on an old shoulder injury before i make it worse. born in &lt;a class="ilink" href="/interests?i=england"&gt;england&lt;/a&gt; and would love to move back to &lt;a class="ilink" href= "/interests?i=london"&gt;london&lt;/a&gt; sometime in the future for a year. it not london; somewhere in &lt;a class="ilink" href= "/interests?i=europe"&gt;europe&lt;/a&gt;; maybe &lt;a class="ilink" href= "/interests?i=paris"&gt;paris&lt;/a&gt; or &lt;a class="ilink" href= "/interests?i=florence"&gt;florence&lt;/a&gt; or somewhere in &lt;a class= "ilink" href="/interests?i=spain"&gt;spain&lt;/a&gt;. and; if not europe; &lt;a class="ilink" href= "/interests?i=australia"&gt;australia&lt;/a&gt;!!!    i am spunky; lovely; and myself</t>
  </si>
  <si>
    <t>i'm attempting to get a bfa in photography; minor in creative/dramatic writing; and a teaching credential.  eventually i want to do a huge world-wide trip to complete a couple projects: street performers &amp;amp; vendors; cultural views/standards of beauty of all genders.</t>
  </si>
  <si>
    <t>having moxie; being feisty. being everyone's friend. smiling. finding the right music for the moment.</t>
  </si>
  <si>
    <t>my eyes; my smile; my hair; my laugh.</t>
  </si>
  <si>
    <t>love love love &lt;a class="ilink" href= "/interests?i=indian+food"&gt;indian food&lt;/a&gt;.    &lt;a class="ilink" href="/interests?i=u2"&gt;u2&lt;/a&gt;; &lt;a class="ilink" href="/interests?i=the+rolling+stones"&gt;the rolling stones&lt;/a&gt;; loudon wainwright iii; &lt;a class="ilink" href= "/interests?i=david%0abowie"&gt;david bowie&lt;/a&gt;; &lt;a class="ilink" href="/interests?i=damien+rice"&gt;damien rice&lt;/a&gt;; the new york dolls; x; amos lee; lou reed; the cure; &lt;a class="ilink" href= "/interests?i=portishead"&gt;portishead&lt;/a&gt;; the velvet underground; &lt;a class="ilink" href="/interests?i=tom%0apetty"&gt;tom petty&lt;/a&gt;; the doors.    and; i think that "wish you were here" by &lt;a class="ilink" href= "/interests?i=pink+floyd"&gt;pink floyd&lt;/a&gt; is one of the most genius albums ever made. i listen to it almost every day. sometimes; i feel i was born 30 years too late.    bonnie &amp;amp; clyde: greatest movie ever. i love &lt;a class="ilink" href="/interests?i=almost+famous"&gt;almost famous&lt;/a&gt; with major passion. funny movies; movies from the 60's &amp;amp; 70's; cheesy boy humor; like wedding crashers...    i love all sorts of books; and it is hard to pick just one. love tom perotta novels. love anthony bourdain; george orwell; mary shelley. fahrenheit 451 blew me away.</t>
  </si>
  <si>
    <t>apart from human necessities; i'd have to go with a great playlist to fit the day; a great book; yummy food; a good laugh; a hug from my cat (so; i'm a girl; deal - i love dogs too); and something spontaneous.</t>
  </si>
  <si>
    <t>too many things! i'm only human...</t>
  </si>
  <si>
    <t>it depends on the season; my mood; who's in town... i really love to be spontaneous. throw a good song in there; and i'm golden.</t>
  </si>
  <si>
    <t>i will never.</t>
  </si>
  <si>
    <t>first things first; i met my soulmate right here on this very website; and i am totally willing to be in a television commercial for okcupid or even become their well-paid mascot.    basically; i'm a strangely funny; creative; generally good guy. i like random adventures; bad puns; telling stories that may or may not have an ending; and goofy things in general. i can be shy; i can be obnoxious; and i make bad jokes; but when i get together with the right people there's never a dull moment. i could write a whole book about myself. in fact; i might.    i am awesome; hilarious; and modest</t>
  </si>
  <si>
    <t>spending time with friends and (sometimes half-heartedly) working on a variety of personal projects. music; writing; random things.</t>
  </si>
  <si>
    <t>i'm good for a laugh. i'm good at coming up with non-sequiturs; and a co-worker once remarked that i should write scooby doo episodes because of all the hair-brained schemes i come up with.    i'm pretty good at writing and recording goofy songs.</t>
  </si>
  <si>
    <t>assuming that i'm not wearing a costume or on fire; probably that i am pretty tall; or that i have a beard. or that my girlfriend is friggin' hot. maybe my sense of humor. it really depends on the circumstances; i suppose.</t>
  </si>
  <si>
    <t>reverse order!    food: my favorites are the various middle eastern &amp;amp; mediterranean cuisines; latin american cuisines; italian; french; american. i like asian food too; particularly thai; but i'm not as ape shit about it as a lot of people i know. alas; i don't like seafood; and there's little i can tolerate in that realm. i also have a strange aversion to turkey; though i recently discovered that turkey shawarma is apparently delicious.    music: i listen to a lot of random music; ranging from 60's pop to early 90's alternative to late 90's indie rock. a lot of stuff you've never heard of; and some other stuff that you have. there are definitely odd albums in my music collection that you'll scratch your head over.    movies: i love going to the movies; and i tend to see a lot of indie films. there are so many great indie theatres in this town. i do see my fair share of mind numbing hollywood movies though.    books: i tend to read a lot of non-fiction; and lately it's been mostly historical stuff. i'm also obsessed with reference books and trivia. i don't hate fiction though; it's just been a while since i've been in the mood for it. i think the last good novel i read was 1984. i dig john irving.</t>
  </si>
  <si>
    <t>1) &lt;a class="plink" href= "/profile/annihispanni"&gt;annihispanni&lt;/a&gt;  2) coffee; that magical elixer.  3) music.  4) books.  5) good food.  6) lists of things i could never do without.</t>
  </si>
  <si>
    <t>i daydream a lot. i also make up music in my head all day; but i'm rarely able to remember it long enough to actually play or record it when i get home. i think about politics; the world; and history.    basically; i think about everything. i think i think too much.</t>
  </si>
  <si>
    <t>usually out with friends. a part of me feels lame when i'm not doing something on friday night; and a part of me doesn't really give a shit.    update: watching wife swap with anni! and looking forward to sleeping in!</t>
  </si>
  <si>
    <t>i'm afraid of worms. seriously.</t>
  </si>
  <si>
    <t>so i'm admittedly not into the club thing and rarely find myself hanging out in bars. i'm also not so into the ridiculous hipster thing.    that being said; message me if you like random conversations that can go from goofy to serious and back again. sometimes i want to talk about politics or social issues; and some times i just want to talk about tv shows i grew up watching. i'm not looking for anyone with major self-image issues; but i'm not interested in self-obsessed; over-confident jerk stores either. basically; if you get the idea that we might get along; you should message me. worst case scenario; we talk a bit and bore each other to death; leaving our loved ones to foot the funeral bills.</t>
  </si>
  <si>
    <t>i live in oakland and work at a small labor law firm in pleasant hill; ca. i represent police officers and police unions in disciplinary and labor actions. i grew up mostly in the bay area; but i also spent some high school years in minnesota and los angeles.    i enjoy reading and i am really into history; which i studied as an undergrad at uc santa cruz.    i'm a big reader. i am really into lost generation literature; french 19th century literature; crime dramas; and history.</t>
  </si>
  <si>
    <t>just working toward becoming a partner in my law firm and trying to make name for myself in my field.</t>
  </si>
  <si>
    <t>my biggest hobby is following; watching; debating; and reading baseball. i'm a huge fan of the game and it's a big passion of mine.    but don't confuse that for having any talent at the sport. i'm awful when it comes to actually playing it . . .    i am trying to get back into snowboarding this season.</t>
  </si>
  <si>
    <t>how skinny i am.</t>
  </si>
  <si>
    <t>i eat a lot of sushi.    tv: mad men; friday night lights; the wire; dexter    movies: the thin red line; amadeus; lord of the rings; the hobbit (the awesome 1970s cartoon); saving private ryan; most film noirs; capote; the departed; the blue dahlia; se7en; 28 days later; dawn of the dead (original); the assassination of jesse james by the coward robert ford; gone baby gone;changling    books: &lt;em&gt;the devil in the white city&lt;/em&gt;; &lt;em&gt;the grapes of wrath&lt;/em&gt;; &lt;em&gt;sentimental education&lt;/em&gt;; &lt;em&gt;american psycho&lt;/em&gt;. my favorite authors include hemingway; fitzgerald; flaubert; robert jordan; tolkien. i like reading literature from the post wwi generation; fantasy literature; and history. right now i am reading &lt;em&gt;death in the city of light&lt;/em&gt;.    music: saosin; classical; circa survive; killswitch engage; velvet revolver; pearl jam; foo fighters; coheed and cambria; nine inch nails; soundgarden; mudhoney; mother love bone; temple of the dog; stone temple pilots ("interstate love song" is the greatest song ever written by man; woman; or beast). i can listen to just about anything depending on my mood.</t>
  </si>
  <si>
    <t>baseball  good books  ray ban sunglasses  the internet  good coffee  traveling to cool places</t>
  </si>
  <si>
    <t>what i probably screwed up at work this week.</t>
  </si>
  <si>
    <t>usually at home relaxing from work. i also enjoy grabbing a beer with friends at a relaxing pub/bar. i'm pretty easy going. if something is going on with friends i'm usually down to tag along. if not; i've got no problem staying in--that's why god made netflix.</t>
  </si>
  <si>
    <t>i hate radiohead. sue me.    i am also afraid of snakes. like . . . absurdly afraid of them.    and my grandmother was a famous big-band singer in england during the 1950s. yeah; that's not really about me; but i think it's a good conversation starter!</t>
  </si>
  <si>
    <t>any reason.</t>
  </si>
  <si>
    <t>english (fluently)/german (okay)</t>
  </si>
  <si>
    <t>i'm an incredibly nosy nearly-cliche with a penchant for hot sauce and a pedantry for grammar. i jazz-hand with a fervor. i know the difference between "less" and "fewer" and might make an awkward face if you mix them up. i like sirius black and doctor who and once talked to peter sagal on the phone. i talk too much about my lady-bits for some people to tolerate. one time i wrote a story about a lactose-intolerant boy who was in love with an ice cream truck driver.    oh! and i'm a feminist. you probably should be too; at least in action if not in label.    edited to add: turns out that i am 100% terribad at returning okc messages. i just get notifications at work and then am overcome by paranoia that my bosses will pick that moment to peep over my shoulder and notice that i am trollin' for the dudes and ladies. it's not you; awesome people. it's me. and corporate living.</t>
  </si>
  <si>
    <t>i'm working for a website in san carlos; writing petitions about kittens and syria. i also blog for various websites; including the rumpus; xojane; and sanfranguide.com.    i'm currently in training to be san francisco's slowest half-marathoner.    in my spare time; i write a lot of strangely erotic poetry; usually featuring stone fruits. you try eating a peach and not thinking of oral sex.    ...just me; then? :/</t>
  </si>
  <si>
    <t>making people feel uncomfortable. or more comfortable. depending on how snuggly you are. related: crashing wildly into my dearest friends; both physically and emotionally.    spilling things on myself.</t>
  </si>
  <si>
    <t>my mouth is usually open. (please note profile picture.)</t>
  </si>
  <si>
    <t>anything by &lt;a class="ilink" href= "/interests?i=terry+pratchett"&gt;terry pratchett&lt;/a&gt;; especially &lt;a class="ilink" href="/interests?i=good+omens"&gt;good omens&lt;/a&gt;. i just finished infinite jest and immediately want to read it again even though reading it the first time made me feel like a crazy person. &lt;a class="ilink" href= "/interests?i=another+country."&gt;another country.&lt;/a&gt; &lt;a class= "ilink" href="/interests?i=snow+crash."&gt;snow crash.&lt;/a&gt; &lt;a class= "ilink" href="/interests?i=mrs.+dalloway."&gt;mrs. dalloway.&lt;/a&gt; &lt;a class="ilink" href="/interests?i=the%0ahunger+games."&gt;the hunger games.&lt;/a&gt; &lt;a class="ilink" href= "/interests?i=kafka+on+the+shore."&gt;kafka on the shore.&lt;/a&gt; i am voracious and largely indiscriminate. (twilight need not apply.)    &lt;a class="ilink" href="/interests?i=how+to+train+your+dragon"&gt;how to train your dragon&lt;/a&gt;; &lt;a class="ilink" href= "/interests?i=newsies"&gt;newsies&lt;/a&gt;; &lt;a class="ilink" href= "/interests?i=the+history%0aboys"&gt;the history boys&lt;/a&gt;    &lt;a class="ilink" href="/interests?i=sherlock"&gt;sherlock&lt;/a&gt;; &lt;a class="ilink" href="/interests?i=misfits"&gt;misfits&lt;/a&gt;; &lt;a class= "ilink" href="/interests?i=community"&gt;community&lt;/a&gt;; &lt;a class= "ilink" href="/interests?i=30+rock"&gt;30 rock&lt;/a&gt;; &lt;a class="ilink" href="/interests?i=parks+and%0arecreation"&gt;parks and recreation&lt;/a&gt;; &lt;a class="ilink" href= "/interests?i=how+i+met+your+mother"&gt;how i met your mother&lt;/a&gt;; &lt;a class="ilink" href="/interests?i=true+blood"&gt;true blood&lt;/a&gt;; &lt;a class="ilink" href= "/interests?i=arrested%0adevelopment"&gt;arrested development&lt;/a&gt;; &lt;a class="ilink" href="/interests?i=doctor+who"&gt;doctor who&lt;/a&gt;    right now my top ten played songs are by &lt;a class="ilink" href= "/interests?i=the+mountain+goats"&gt;the mountain goats&lt;/a&gt;; &lt;a class= "ilink" href="/interests?i=the+weepies"&gt;the weepies&lt;/a&gt;; &lt;a class= "ilink" href="/interests?i=frightened+rabbit"&gt;frightened rabbit&lt;/a&gt;; &lt;a class="ilink" href="/interests?i=the+hush+sound"&gt;the hush sound&lt;/a&gt;; &lt;a class="ilink" href= "/interests?i=ingrid+michaelson"&gt;ingrid michaelson&lt;/a&gt;; &lt;a class= "ilink" href= "/interests?i=billie+the+vision+and+the+dancers"&gt;billie the vision and the dancers&lt;/a&gt;; &lt;a class="ilink" href= "/interests?i=yeah+yeah+yeahs"&gt;yeah yeah yeahs&lt;/a&gt;; &lt;a class= "ilink" href="/interests?i=andy+hull"&gt;andy hull&lt;/a&gt;; &lt;a class= "ilink" href="/interests?i=blitzen+trapper"&gt;blitzen trapper&lt;/a&gt;; and &lt;a class="ilink" href= "/interests?i=notorious+b.i.g.+ft.+ratatat"&gt;notorious b.i.g. ft. ratatat&lt;/a&gt;.    i will eat anything as long as it is vegan. except pickled beets. especially if hot sauce and garlic and tofu is involved.    [edit: thanks to zeitgeist; i now eat pickled beets.]</t>
  </si>
  <si>
    <t>comfortable shoes; this american life; glasses and/or contacts (but really); a ballpoint pen; at least moderate sunshine; my family (friends; dog included)</t>
  </si>
  <si>
    <t>whatever story i'm currently working on. lgbtq rights. sex. doctor who. werewolves.</t>
  </si>
  <si>
    <t>skulking at a dive bar; drinking whatever's on tap. or dancing like a weirdo to top-40 music. or listening to an audiobook and doing situps. or exploring.    regardless; probably eating chips and salsa.</t>
  </si>
  <si>
    <t>i get very; very anxious about being on time to things. it's my only crazy-face thing; as far as i know.    also; i'm a big queermo vegan writer-type who doesn't take anything seriously enough. i laugh at myself a lot.</t>
  </si>
  <si>
    <t>you want to go get coffee and are not intimidated by personal questions. and if you just want to hang out! i would rather have a platonic new friend than a one-night-stand.    also; i am what one might call "a" "smidge" "kinky." perhaps more than a smidge. i like to be pushed around a little. or; you know; a lot.</t>
  </si>
  <si>
    <t>hello; i'm a 30 year old honolulu native living in sf for 12 years now. i run a popular business blog and social media company here in the city; which consumes most of my professional time.    i have a 3 year old pup named vinny; he's husky; shepard; lab; x -- we spend time each day at the beach whether it be crissy field or ocean beach.    i also play in a 80s/90s cover band; we play shows around town at least once a month. the 5 guys are some of my best friends.    i love to travel; surf; cook; read books; hike; sail; and pretty much anything that involves adrenaline -- oh; and airplanes -- a few more flight hours away from flying around the bay area.    summary: i work very hard and am extremely passionate about people; causes; and life changing technologies.</t>
  </si>
  <si>
    <t>-innovating &amp;amp; building  -rocking out with the band  -living my life with my dog vinny  -trying to make a difference</t>
  </si>
  <si>
    <t>i don't really watch many movies; but probably my most favorite is step brothers. like books from richard branson and other business writers. music; pretty much anything; but i love 90s rock; grunge; just love it! foo fighters is a fav. food -- everything and anything; especially sushi.</t>
  </si>
  <si>
    <t>1. family  2. friends  3. love  4. music  5. hawaii  6. happiness</t>
  </si>
  <si>
    <t>-life; and how it plays out from day-to-day.  -music  -technology</t>
  </si>
  <si>
    <t>never a typical friday. could be cooking and hanging at home or drinking beer with friends.</t>
  </si>
  <si>
    <t>i am new to this site and being single. message me if you are looking for someone to hang out with and grow a strong relationship.</t>
  </si>
  <si>
    <t>i am looking for a traveling companion and good friend/lover... a sensual and spiritual man!!    i believe in love and freedom.  my mission in life is to live in love.    i am a enfp extroverted; intuitive; feeling; spontaneous!    i am a sensuous loving woman  i am 5'6; natural blond hair; blue eyes; healthy.    i travel all over the world by bicycle; train; bus; car; boat and plane.  i love to garden; scuba; camp; back pack; sail; dance  and try new things.    you and i are two people who:    really enjoy giving and receiving love and loving touch    are happy and grateful to be alive    are world travelers    are happy in a tent    enjoy movement; dance; and creative self expression    physically i prefer a man with soft hair and skin; and clean.  and physical chemistry is really important to me and to you.    i enjoy; playing; cuddling; tantra; parties with sensuous sincere people; nature  and natural things;    i live a healthy lifestyle; i do not drink alcohol or smoke.  i love to travel and i enjoy all kinds of people.  i am intelligent and intuitive; not academic or intellectual.  i am outgoing but not talkative.  i love open free clothing optional environments.  i am slightly eccentric (aren't we all?)  i teach love and pleasure.  i treat all people well and with respect.  i value direct communication and emotional honesty.  speak plainly; tell me what you want or need and you will likely get it.    the kind of events i enjoy are:  sensuous parties;  burning man;  panthacon;  summer camp; network for a new culture.  summer fairs and gatherings;  harbin hot springs events    for more photos of me go to http://blisstantra.com/true.html</t>
  </si>
  <si>
    <t>i travel 3 to 6 months a year. i love nature and to visit different cultures. i love making new friends all over the world.    when i am home in palo alto:  i take care of my mother 48 hours a week; sunday morning to tuesday morning; the other four and a half days i have time to play.  teaching tantra;  gardening;  enjoying my friends;  enjoying the fun things to do here in the bay area.</t>
  </si>
  <si>
    <t>loving  touch  friendship  creative projects  being myself</t>
  </si>
  <si>
    <t>the first compliment i get is usually the sparkle in my eyes.  i also get a lot of comment on being a free spirit.</t>
  </si>
  <si>
    <t>movies... happy endings.  music... sweet and melodic  food ... not too spicy  books... health and tantra related; fantasy and magic.</t>
  </si>
  <si>
    <t>six things i love.  a wonderful lover  movement  fresh water  good food  my tent  good friends  spirit</t>
  </si>
  <si>
    <t>i don't think much; i prefer to be in the moment.  i leave my mind open to receive wisdom.    when i do think i trying to find a solution to some problem.</t>
  </si>
  <si>
    <t>i am  dancing; visiting friends; resting; traveling; making love with my new sweetheart (you?) or watching a movie.    friday night i take care of my mother</t>
  </si>
  <si>
    <t>i am a highly sensuous person and i love to be touched in a loving way.</t>
  </si>
  <si>
    <t>you think we would enjoy each others company  you like to do things outdoors or on the water.  you are a loving person  you like to travel</t>
  </si>
  <si>
    <t>-my friend told me that i'm easy to go with  -gratuated at balboa high school  -got a cerificate as a medical assistant(bryman college)  -pure pilipina  -a shoulder to cry on  -nice but depends  -a gud friend but a worst enemy  -funny  -shorty but cutie lolz  -i'm a type of person dat want to try a new stuff every single day(adventures)  -scared on a height but love to ride a different kind of roller coaster</t>
  </si>
  <si>
    <t>working....</t>
  </si>
  <si>
    <t>family  god  friends  celphone  laptop  coffeeee</t>
  </si>
  <si>
    <t>my future....</t>
  </si>
  <si>
    <t>working night shift and missed the friday night fun....</t>
  </si>
  <si>
    <t>english/tagalog</t>
  </si>
  <si>
    <t>i am a native californian; born in berkeley; raised in sacramento; and then back to berkeley where i attended uc berkeley and then married and raised a family in berkeley. i am a child of the 1960s. many of my younger friends remark that my life parallels that of forrest gump!    i was an intern in washington dc where i met president john f. kennedy and participated in the martin luther king march on washington. i was a student radical; arrested in the free speech movement; was a member of the civil rights organization core; and went to bogalusa la one summer in a voters registration drive. while i was somewhat skeptical of the summer of love hippies i was drawn to the san francisco poets who gathered in north beach.    i married in 1970; moved to vancouver bc for a while where we lived in a commune and built a wonderful cabin in nw british columbia. i was married to my husband and lived with him in berkeley for almost 37 years. he died in 2001. we had two children; a boy and a girl. my son practices chinese medicine in blue springs (kansas city) mo of all places and has an 18 year and 5 year old son. my daughter lives in berkeley (her daughter is just 6 months old).    i worked for twenty years for public policy think tanks; primarily in the area of k-12 education policy; because i believed that schools were one of the institutions still alive and vital to the inner city and minority community. interestingly; this belief led me to question my liberal or progressive assumptions; and i became much more interested in conservative or libertarian ideas when i realized that the progressive movement was bankrupt. my work in education reform has taken me to the california legislature; to washington d.c.; to schools in the inner cities of oakland and richmond; and finally to iraq; where i worked with the us government to rebuild the iraqi ministry of education. much of my research; once considered anti-progressive (charter schools; standards based curriculum; high standards for teachers) is now being promoted by the obama administration.    i have been a seeker of freedom and happiness all my life. although my professional career was exciting and rewarding; i believe that true happiness and the freedom to pursue it will come to me spiritually.</t>
  </si>
  <si>
    <t>i am recently retired and trying to decide what i will do when i grow up! people of my generation (baby-boomers) are a huge bulge in the demographics in this country. the 55+ generation has much to contribute (and a long life ahead to be able to do so) to their community and nation. i want to work with some of the organizations that can mobilize this important but often neglected sector.    i am also able now to turn my writing and research skills to creative writing and am writing a novel. and i am continuing my life long seeking to be free and happy!</t>
  </si>
  <si>
    <t>i am a people person. i like people and they like me. i use my research; journalism; and community organizing skills to get insights into people and their deepest thoughts and desires. i am interested in astrology and use what i learn from my family's and friends' charts to help them understand their reality. the art of astrology (and others such as tarot) are based on hundreds of years and thousands of observations; more than those from psychology or more recently the self-help movement.</t>
  </si>
  <si>
    <t>i read quite a bit and a wide range. i enjoy mysteries (michael connelly) for light reading. one of my favorite spiritual books is be here now (ram das). i recently read masque of africa (v s naipaul) and am currently reading clouds of witness; stories of those russians held in the gulag and who were profoundly affected by their interactions with father arseny; a russian orthodox priest who spent most of his life in soviet prisons.    i love good independent and foreign movies. my favorite all time movie is 400 blows (trauffaut). my favorite musicians are bob dylan; lucinda williams; and ry cooder.    i enjoy food but need to watch my diet carefully.</t>
  </si>
  <si>
    <t>a life companion  good friends  my spiritual teacher  books (hope they keep public libraries open)  my computer  my sense of humor</t>
  </si>
  <si>
    <t>the nature of reality; who and what am i? how can i be truly happy?</t>
  </si>
  <si>
    <t>at a great indie movie that just opened. being retired though; every night is friday night.</t>
  </si>
  <si>
    <t>living in the bay area and especially in berkeley i am part of a very progressive community but am myself quite libertarian (some might say conservative) and sometimes i feel i need to keep those views private. while i am very tolerant of most political views; i often encounter many who are not. while freedom and happiness can be achieved partially through politics; there is no one answer; no one knows for sure the truth. after 9/11 i went a bit nuts (say as christopher hitchens did) and even went to iraq to work with the us occupation. that confounded so many of my friends!</t>
  </si>
  <si>
    <t>i love san francisco. i grew up in &lt;a class="ilink" href= "/interests?i=hawaii"&gt;hawaii&lt;/a&gt;; so trust me when i say it's awesome here.    i like thinking about art and creativity; i like going to concerts; i like learning new things; i like making new friends.    i'm a passionate guy -- my enthusiasm is infectious. i truly enjoy seeing other people succeed and love to help.    i'm a feminist. no really.</t>
  </si>
  <si>
    <t>i'm a freelance software engineer and designer. currently i'm consulting with a variety of companies (mostly about iphone and ipad related stuff); but at some point i'd like to make my own products.    i also love writing. it's more of a hobby at this point (i almost went to j-school) but i try to write whenever i can; even if it's just simple diarying. (reading back over this; i realized that given that i help maintain several blogs; i'm probably not giving myself enough credit.)    i'm starting to take making music seriously again: practicing a lot more; making plans to record some stuff with some friends; writing a bunch. incredibly happy about this.    i'm also doing a lot of exploring of sf and the wider bay area too. turns out oakland's actually pretty cool -- they've even got a bar with bocce courts in it!</t>
  </si>
  <si>
    <t>making people laugh. i have this comedy podcast thing people seem to like. i'm really good with computers. i'm a decent musician. i play guitar and violin well; plus a bunch of other dabbling.    i make friends with the staff at places i frequent really easily -- baristas; clerks; cashiers; waiters; and bartenders all love me.    going with the flow. keeping everything perspective: the past is a collection of events that aren't happening anymore. living in the now. explaining the "zen flowchart". unrustling my jimmies.    trivia. dates and names and places. learning everything about something really; really quickly. coming up with relevant star wars and wu-tang quotes. being a giant dork.</t>
  </si>
  <si>
    <t>i'm usually laughing or making someone laugh. probably my smile's up there too. if you run in to me on the street there's a good chance i'll be singing or rapping to myself. no shame!    if it's above 60; i'm wearing slippers ("flip-flops") -- it's a hawaii thing. if san francisco ever let me wear shorts i'd totally do that too.</t>
  </si>
  <si>
    <t>i read a lot; here are some favorite authors: &lt;a class="ilink" href="/interests?i=david+mitchell"&gt;david mitchell&lt;/a&gt;; &lt;a class= "ilink" href="/interests?i=junot+d%c3%adaz"&gt;junot daz&lt;/a&gt;; &lt;a class="ilink" href="/interests?i=kurt+vonnegut"&gt;kurt vonnegut&lt;/a&gt;; &lt;a class="ilink" href="/interests?i=bill+bryson"&gt;bill bryson&lt;/a&gt;; &lt;a class="ilink" href= "/interests?i=michael%0achabon"&gt;michael chabon&lt;/a&gt;; &lt;a class= "ilink" href="/interests?i=thomas+pynchon"&gt;thomas pynchon&lt;/a&gt;; &lt;a class="ilink" href="/interests?i=ryunosuke+akutagawa"&gt;ryunosuke akutagawa&lt;/a&gt;; &lt;a class="ilink" href= "/interests?i=nick%0aharkaway"&gt;nick harkaway&lt;/a&gt;; &lt;a class="ilink" href="/interests?i=charles+yu"&gt;charles yu&lt;/a&gt;. i recently read "oblivion" by &lt;a class="ilink" href= "/interests?i=david%0afoster+wallace"&gt;david foster wallace&lt;/a&gt; and loved it. i'll tackle &lt;a class="ilink" href= "/interests?i=infinite+jest"&gt;infinite jest&lt;/a&gt; someday. outside of the realm of literature; i also am a huge sci-fi nerd and collect short fiction anthologies. feel free to suggest a favorite book! just finished "siddhartha" by herman hesse and "good omens" by terry pratchett and neil gaiman. currently reading "right ho; jeeves" by p.g. wodehouse.    i watch a lot of movies. here's a sampling of what i adore; but i'm always willing to give a new film a shot: &lt;a class="ilink" href= "/interests?i=blade+runner"&gt;blade runner&lt;/a&gt; -- &lt;a class="ilink" href="/interests?i=ridley+scott"&gt;ridley scott&lt;/a&gt; is probably my favorite director; i even liked legend. &lt;a class="ilink" href= "/interests?i=2001%3a+a+space+odyssey"&gt;2001: a space odyssey&lt;/a&gt; -- kubrick is another hero. anything by &lt;a class="ilink" href= "/interests?i=alfred+hitchcock"&gt;alfred hitchcock&lt;/a&gt;. &lt;a class= "ilink" href="/interests?i=the+third+man"&gt;the third man&lt;/a&gt; and film noir in general -- i love mysteries. anything by &lt;a class= "ilink" href="/interests?i=akira+kurosawa"&gt;akira kurosawa&lt;/a&gt; or &lt;a class="ilink" href="/interests?i=takeshi+kitano"&gt;takeshi kitano&lt;/a&gt;. growing up in hawaii i got a lot of exposure to asian cinema. i also unabashedly love "cheesy" movies; from big-budget flicks directed by roland emmerich and michael bay all the way to d-grade martial arts movies (&lt;i&gt;mafia vs. ninja&lt;/i&gt; recently came in the mail from amazon). and of course; there will always be a place in my heart for the movies that consumed a large portion of my childhood: the original (and only) &lt;a class="ilink" href= "/interests?i=star+wars"&gt;star wars&lt;/a&gt; trilogy.    i don't have cable; but do i watch a fair amount of tv on netflix. my favorite genres are science fiction (anything &lt;a class="ilink" href="/interests?i=star+trek"&gt;star trek&lt;/a&gt;; &lt;a class="ilink" href= "/interests?i=stargate+sg-1"&gt;stargate sg-1&lt;/a&gt;; &lt;a class="ilink" href="/interests?i=farscape"&gt;farscape&lt;/a&gt;; &lt;a class="ilink" href= "/interests?i=lexx"&gt;lexx&lt;/a&gt;; &lt;a class="ilink" href= "/interests?i=doctor+who"&gt;doctor who&lt;/a&gt;) and british comedies (&lt;a class="ilink" href="/interests?i=coupling"&gt;coupling&lt;/a&gt;; &lt;a class="ilink" href= "/interests?i=that+mitchell+and+webb+look"&gt;that mitchell and webb look&lt;/a&gt;; &lt;a class="ilink" href="/interests?i=monty+python"&gt;monty python&lt;/a&gt;; &lt;a class="ilink" href="/interests?i=the+it+crowd"&gt;the it crowd&lt;/a&gt;; &lt;a class="ilink" href= "/interests?i=black+books"&gt;black books&lt;/a&gt;) but i'll give anything a shot.    as far as music goes; i absolutely love &lt;a class="ilink" href= "/interests?i=radiohead"&gt;radiohead&lt;/a&gt;; &lt;a class="ilink" href= "/interests?i=the%0abeatles"&gt;the beatles&lt;/a&gt;; and the &lt;a class= "ilink" href="/interests?i=wu-tang+clan"&gt;wu-tang clan&lt;/a&gt;. and i really like classical music; especially 20th century composers. i also listen to a lot of indie rock; hip hop; and jazz. my &lt;a href="http://www.last.fm/user/ramoth4" rel="nofollow" target="_blank"&gt;last.fm profile&lt;/a&gt; has additional details. recently; as part of the tremendous hip-hop kick i've been on; i've decided that &lt;i&gt;illmatic&lt;/i&gt; is quite possibly the perfect album.</t>
  </si>
  <si>
    <t>oh come on. i'm able to maintain a profile on an online dating site. i'm pretty privileged.</t>
  </si>
  <si>
    <t>if you want to say "fuck you" to the gender dynamics on okcupid.</t>
  </si>
  <si>
    <t>english (fluently)/latin (poorly)</t>
  </si>
  <si>
    <t>i hail from chicago but i've lived in san francisco for well over a decade. i'm a writer by trade and i design stuff on the side. i work in high tech at a job i love; and i'm blessed with a wonderful and diverse and really funny set of friends.    i'm a bit of a dilettante; and my tastes are pretty discerning in fields i've had the opportunity to study (like literature and design). i love books; live music; visual arts; film; theater; and i pursue photography as a fairly serious hobby. i love high culture and low; and i need to rock out on a regular basis. my ipod has an embarrassing amount of disco; metal; and new wave; but my tastes are otherwise pretty respectable.    i come with accessories: a cute wardrobe; an awesome cat; and a beat up old convertible. i haven't a single tattoo. i'm liberal but not all bleeding heart about it (see chicago; above). i walk everywhere; so i dress pretty casually; but i can "girl it up" if there's good reason.    i'm a free-thinker---blithely godless since college---and that informs my approach to life: i want to get the most out of my time here; learn and enjoy as much as i can; and try to make the world a better place.    i honestly don't have a label for the relationship i want. i'm looking for someone to hang out with and talk to and get to know---someone who makes me laugh; who laughs at me; who has similar values; similar energy; and similar interests. i guess i'd describe my guy as "dashing". he's smart; affable; funny; and casually dressed. plus open-minded; curious; and passionate about something really cool.</t>
  </si>
  <si>
    <t>my policy is to try to get a good night's sleep; get up the next morning; and see what the day brings. i'm an existentialist.    as glamorous as that sounds... like many; i do have to conform to certain norms and routines; such as going to work; feeding myself; and doing laundry. basically; i just try to know myself; do things that bring me pleasure; and use my powers for good.</t>
  </si>
  <si>
    <t>i used to say i was good at stacking dishes in a drainer; and as someone who's never owned a dishwasher; i get a lot of practice. so there's that.    otherwise...  making people laugh  laughing at myself  dancing  making friends  cultural criticism  cooking and baking  picking just the right bottle of wine at a restaurant  problem solving and fixing stuff    i'm also oddly good at recognizing faces; even those of people i haven't seen in a long time.</t>
  </si>
  <si>
    <t>my eyes; my laugh; my vocabulary; my footwear; my jewelry; the small silver streak in my hair</t>
  </si>
  <si>
    <t>chocolate; wine; pets; friends; books; good shoes; music. oops! that's seven. rules obviously don't make this list.</t>
  </si>
  <si>
    <t>aesthetics and design; culture; philosophy; other abstract stuff. i'm interested in and delighted by a lot of things; and i have a pretty open mind; so i let the tangents take me where they may. my favorite form of meditation is walking; which i do an awful lot of.</t>
  </si>
  <si>
    <t>hitting happy hour with work friends; shopping; going out to dinner; or staying home to relax. i save my more ambitious weekend plans for saturdays and sundays.</t>
  </si>
  <si>
    <t>i don't share private information with anybody on the internet!</t>
  </si>
  <si>
    <t>hmmmm; this website is like candy; and i love candy. i love anything that is sweet and sensual. but; don't make any assumptions . . . just get to know me first. i'm relatively new to the bay area. i'm in education. so; yes; i am intelligent; sociable; and somewhat unconventional. considering my many talents in yoga; dance and foodie-ism; i think i'm a catch; if i do say so . . . let's chat. i'm open.    i am sexy; irreverent; and curious</t>
  </si>
  <si>
    <t>first: if you contact or respond to me; i promise to send you pictures. so; please don't hesitate!    doing with life . . . i'm in education; as stated. i spend my free time in yoga positions; doing phrases in modern dance; skipping through the streets (you're welcome to join in); devouring good meals with something sweet (of course) in the end. i read; as should you. as should we all. :)</t>
  </si>
  <si>
    <t>laughing. smiling. teasing. dancing. standing tree pose. critiquing art; literature; film . . . at least i think so. drinking wine and being merry.</t>
  </si>
  <si>
    <t>i'm short (5'3"). it used to be my "long black hair" til i moved to sf; where almost every asian/pacific islander/filipino/east asian has "long black hair." the novelty is gone. sigh. also; my laugh. it's unforgettable.</t>
  </si>
  <si>
    <t>fave books: mosquitoes (faulkner); raise high the roof beam; carpenters and seymour; an introduction (salinger); confederacy of dunces (toole); a heartbreaking work of staggering genius (eggers); teacher man (mccourt); steppenwolf (hesse); the unbearable lightness of being (kundera); and um; the list could go on and on . . .    fave movies (another endless list): pillow book; american beauty; the diving bell and the butterfly; brokeback mountain; requiem for a dream; pleasantville; naked; and so on . . .    fave music: have to say; i'm a bit rusty in this department. almost everything from the late 1950s jazz era; early 2000 music; hmmm; not very good at this one . . .    fave food: all of the above. if i had to choose my top three they would be japanese; indian and anything pretentiously overpriced; but oh so hip on the foodie scene.</t>
  </si>
  <si>
    <t>1) books  2) food; especially sweet (cakes; pastries; mousses; creams)  3) cell phone and laptop (i admit it!)  4) french press pot  5) heating blanket (god send)  6) lotion</t>
  </si>
  <si>
    <t>hmm; don't know if i want to disclose that information here. but; the more socially acceptable answer will be: whether or not gavin newsom will ever be elected governor . . .</t>
  </si>
  <si>
    <t>sleeping! i know; how lame!!    i have classes early in the morning on saturdays.    but; not on sundays!</t>
  </si>
  <si>
    <t>i have a secret crush on cornel west. i think it would be cool to go roller skating with him around golden gate park on a sunday afternoon.</t>
  </si>
  <si>
    <t>you are witty; socially aware; observant; mature; sexy; into food; into reading; would subscribe to the new yorker any day over gq.    p.s. despite all of my references to food; i'm not heavy (i'm your sister. corny; i know.)</t>
  </si>
  <si>
    <t>english (fluently)/japanese (okay)/spanish (poorly)</t>
  </si>
  <si>
    <t>hanging out with me is &lt;i&gt;a lot&lt;/i&gt; like doing so with a labrador retriever. like the lab i'm sorely lacking in worldliness; devoid of urban sophistication and by no means the sharpest-knife-in-the-drawer. on the other hand; i compensate with a good-natured core that's easily amused and ready to scramble on a moments notice. you can easily steer me towards any desired destination; but gimme the lead there's no telling where we'll wind up. i respond well to simple suggestions like "walk"; "drink"; or "eat"; but if you mention anything along the lines of the symphony; fusion cuisine; or post-modernist art you'll get little more than a puzzled look and a quizzical tilt of the head.    i'm better at listening than talking; gravitate towards neighborhood and/or dive bars rather than trendy lounges; and prefer deep one-on-one conversation rather than chatting sparsely amidst a big group. more blue-jeans-and-cotton-hoodie than sport coat and slacks; and craves half-pound burgers rather than haute cuisine. savors life's simple pleasures while (usually) eschewing costly indulgences. i keep a low profile; avoiding excessive attention while giving a wide berth to people who thrive on it. commonly found in the company of the elderly; the married; the rich-of-heart and the poor-of-spirit yet noticeably absent from any assemblage of the young-and-the-beautiful. i truly enjoy socializing with mankind; despite having what charles bukowski once described as "a terrible itch for solitude". half latent child; rapt with simple pleasures; natures wonders; and the inner workings of all things mechanical. half wizened curmudgeon; still subject to whims of the flesh yet mindful of natural laws regarding foolish actions and unforeseen consequences. logical and pragmatic on the outside.....but deeply introspective and emotional within.    and lastly; despite tending a lowly spot on the economic totem pole of the snazzy neighborhood wherein i dwell (noe valley; if you're curious); i never cease to be thankful for what i have; what i do; and for the fact that i get to live in this most &lt;i&gt;kickass&lt;/i&gt; of cities...    footnote:if you're taking the trouble to write and your expectation is for myself to drive to where you live; please; be somewhat near-by...meaning south of san rafael; north of san mateo; and west of the caldecott tunnel....perhaps farther if we can meet near a bart station. i've been contacted by plenty of perfectly nice people that live farther away; and my track record for coordinating with them is presently running around 2-for-19. also; you need to be in decent physical shape. if you aren't; it's highly doubtful that you'll be able to hang with me.</t>
  </si>
  <si>
    <t>bicycling amidst san francisco; the oakland hills; and the wilds of contra costa county. going all all-day city hikes; and making pit-stops at neighborhood watering holes. enjoying spare time is presently on the front burner; while career and financial gain are simmering somewhere on the back.</t>
  </si>
  <si>
    <t>i'm really good at fixing stuff. within me dwells the spirit of a warrior-handyman that wields power tools and super-glue whilst waging a never-ending battle against shoddy manufacturing and planned obsolescence. i'm great at getting around san francisco without a car...be it by foot; bicycle or muni bus. oh yeah; i'm my own favorite cook; a culinary legend-in-my-own-mind. i claim to make the best burrito in town; but if you chat up any of my past house guests they'll probably beg to differ...</t>
  </si>
  <si>
    <t>i'm in great shape for my age. other than that? people don't notice me. bluntly put; i've taken &lt;i&gt;"low key"&lt;/i&gt; to something of an art form.</t>
  </si>
  <si>
    <t>&lt;a href='http://www.yelp.com/biz/lahore-karahi-san-francisco' rel="nofollow" target="_blank"&gt;chicken vindaloo&lt;/a&gt; as well as &lt;a href='http://www.yelp.com/biz/saigon-sandwich-san-francisco' rel="nofollow" target="_blank"&gt;bahn mi sandwiches&lt;/a&gt; in the tenderloin. burgers at a &lt;a href='http://www.yelp.com/biz/half-moon-bay-sports-bar-and-grill-half-moon-bay' rel="nofollow" target="_blank"&gt;quiet coastal sports bar&lt;/a&gt;; an &lt;a href='http://www.yelp.com/biz/the-dublin-sports-pub-dublin' rel="nofollow" target="_blank"&gt;east bay mega-pub&lt;/a&gt;; and a &lt;a href='http://www.yelp.com/biz/barneys-gourmet-hamburger-san-francisco-2' rel="nofollow" target="_blank"&gt;self-described gourmet burger place&lt;/a&gt; just down the street from me. pizza at &lt;a href='http://www.yelp.com/biz/zacharys-chicago-pizza-oakland' rel="nofollow" target="_blank"&gt;zachary's&lt;/a&gt; near rockridge bart; &lt;a href='http://www.yelp.com/biz/patxis-chicago-pizza-san-francisco-4#query:paxtis' rel="nofollow" target="_blank"&gt;paxtis&lt;/a&gt; up the street; and &lt;a href='http://www.yelp.com/biz/haystack-pizza-san-francisco' rel="nofollow" target="_blank"&gt;haystack pizza&lt;/a&gt; just a few blocks away. chinese &lt;a href='http://www.yelp.com/biz/old-mandarin-islamic-restaurant-san-francisco' rel="nofollow" target="_blank"&gt;in the outer parkside&lt;/a&gt; and &lt;a href='http://www.yelp.com/biz/el-gran-taco-loco-san-francisco' rel="nofollow" target="_blank"&gt;burritos&lt;/a&gt; in the outer mission.    i haven't lived with a tv in my dwelling since 1988. i don't care what you read; watch; or listen to. if you feel the same way; it probably bodes well.....</t>
  </si>
  <si>
    <t>my morning &lt;a href='http://www.marthabros.com/pages/cafes' rel="nofollow" target="_blank"&gt;coffee shop&lt;/a&gt; (24th street location)  my &lt;a href='http://www.yelp.com/biz/the-peaks-san-francisco' rel="nofollow" target="_blank"&gt;neighborhood pub&lt;/a&gt;  my four &lt;a class="ilink" href= "/interests?i=bicycles"&gt;bicycles&lt;/a&gt;.  a local major league baseball franchise (go &lt;a class="ilink" href= "/interests?i=giants"&gt;giants&lt;/a&gt;!!!!)  &lt;a href='http://www.sfmta.com/cms/home/sfmta.php' rel="nofollow" target="_blank"&gt;public transit&lt;/a&gt;  a cuisinart food processor</t>
  </si>
  <si>
    <t>the food in my refrigerator; and the timely consumption therof before any of it goes bad.</t>
  </si>
  <si>
    <t>....holed up in a cozy neighborhood bar; shooting pool; tossing darts; or watching &lt;a class="ilink" href= "/interests?i=baseball"&gt;baseball&lt;/a&gt; while engaging in friendly banter with other patrons.</t>
  </si>
  <si>
    <t>rather than seeking out new sights; sounds; and experiences; i tend to discover things that work for me; and find contentment in doing them repeatedly in-ad-infinitum.</t>
  </si>
  <si>
    <t>..you live life in the slow lane. if you've got friends in low places. you travel inter-city rather than inter-continent; and you know your bus lines; bike routes; and bart stations. even if you know you're way around the world; you still really; &lt;i&gt;really know your way around the block&lt;/i&gt;. you're on a first-name basis with at least one bartender; and you know what's being referenced when someone says "jack";"jameson" or "powers". if you've ever set foot out your front door; picked a random direction and walked until you hit beach; bay; or daly city. if you've regularly found yourself amidst the teeming crush of cultures within a muni bus at rush hour; then smiled gently and thanked god that you get to live here...</t>
  </si>
  <si>
    <t>about me huh? i really don't like writing about myself so here it goes.    my name is josh;  i was born and raised here in mill valley/san francisco area. i went to middle school in mill valley and freshman year of hs at redwood. then i finished school at a boarding school in montana. it was a working ranch school; which i really liked. i started calf roping and became pretty good. after i graduated hs i joined the army. i was in the field artillery and it was a very interesting job. i lived in the most boring places while i was in though. i got kansas; oklahoma; texas and south carolina. yeah; really exciting i know. after i got out of the army i moved back to montana and lived there for quite a few years. i loved it in montana and hope to retire or move back there one day.  i eventually moved back here to marin; and went back to school; and got my aas in business administration. after that i moved to seattle for two years; and hated the weather; so i moved back here. i went back to santa rosa jc and got my certification in emt and i am now taking dental hygiene. after i finish that i hope to get a job in or around the bay area.  i am an honest guy that values a healthy relationship. i am close to my family and i have an amazing group of friends. i have 4 sisters and a friend that i refer to as my brother.  i am a huge bay area sports fan! i love going to any game; but baseball is my favorite. i love a day at the park.</t>
  </si>
  <si>
    <t>right now i work as a caregiver for my older sister that is handicapped. it is hard to do sometimes; but it's my sister.</t>
  </si>
  <si>
    <t>i am really good at cooking and baking. i can make almost anything. i love trying to make something crazy; and then give to a friend or family member; and watch them enjoy it. i like the reactions i get weather it be good or bad.    i like to make people laugh.    my friends tell me i am a great listener and give good advice. i think that comes from being the kid of two psychoanalysts. i learned a lot growing up around them. also was really hard growing up with them. super hard to get away with anything!</t>
  </si>
  <si>
    <t>it would have to probably be my smile.</t>
  </si>
  <si>
    <t>i like most music except gangster rap. lots of country and rock and roll!  for tv - dexter; justified; top shot; ultimate fighter; family guy; american dad; entourage; band of brothers; saturday night live; american pickers; myth busters; the walking dead; true blood; that 70's show; pawn stars; top gear; csi; the first 48...  for movies - pulp fiction; rad; the hangover; inception; the green mile; what about bob; zombieland; napoleon dynamite; bad boys; man on fire; true grit; brides maids; the never ending story...</t>
  </si>
  <si>
    <t>friends  family  computer  sushi  laughter</t>
  </si>
  <si>
    <t>my future and what i need to do to get there while accomplishing my goals on the way.</t>
  </si>
  <si>
    <t>i am either out with friends having a drink or at a friends house. that is if i have no work or homework. i like to do something fun though. i admit i don't really go to clubs. i like a good dive bar or a wine bar.</t>
  </si>
  <si>
    <t>i'm ron burgandy?</t>
  </si>
  <si>
    <t>if you are looking for a serious relationship. i am not looking for short term dating. i am hoping to find something meaningful and that could go somewhere.</t>
  </si>
  <si>
    <t>i'm just me; complex but uncomplicated; contradictory but not impossible; introverted but also outgoing; slightly cynical but genuinely kind. fate; or a couple of unwitting decisions; depending on your philosophical orientation; took me to where i am. i can't wait to see where i will be next.    i'm that girl who almost always recycles; takes public transit whenever distance does not dictate driving; drinks on average 2 cups of coffee on a work day; and hates doing dishes and/or taking more than 15 minutes to decide where to eat. if you have read my old profile; i can be snarky at times but under that thin layer of sarcasm is really a kind; gentle heart.    i love the smell of trees; the song of morning birds; the texture of wind and the sight of sunshine. turns out the best things in life are indeed free. the next best things would be a cup of hot chocolate in hand around a camp fire with close friends; the damp; misty smell of the woods when the first streak of sunshine reaches the earth; a pot of tea and an old book with furled corners and crisp; yellowed pages on a lazy californian afternoon; and good conversations; anytime anywhere.</t>
  </si>
  <si>
    <t>the squinty-eyed smile on my chubby face; or the incredibly unfunny; awkward; dorky bad jokes that reportedly make me a million times more adorable? hm; i can't decide. :)</t>
  </si>
  <si>
    <t>books: a couple of my all-time favorites are jane eyre and pride and prejudice (don't judge!). i must have read each of them at least 20 times and they were the kind of books that in one way or another defined my outlook on life. i suppose you can count them as chick flick material; but i respectfully beg to disagree. :) i'm a fan of fictions and non-fictions alike; but have to admit melodramatic stories does call my attention quite readily. it's not just the read. it's the story that makes you think; makes you cry; makes you feel at lost; awed; embarrassed; ashamed; happy; peaceful; loved. stories through which you see the reflection of yourself; the absurdity of your being; and the blessing of your life. recently read: the kite runner; norwegian wood; a farewell to arms; love in the time of cholera; atonement; one hundred years of solitude; the unbearable lightness of being; and a bunch of novels which in hindsight were a waste of time. i'm totally in love with gabriel garcia marquez.    movies/shows: from mainstream blockbuster (aliens) to obscure indie films (persepolis touched the deepest corner of my soul); from sit-com (big bang theory anyone?) to drama (the west wing); from past (some like it hot) to present (500 days of summer). honorary mention of my best friend and secret lover: discovery channel and pbs. having grown up in a chinese family; i've also paid my due to be acquainted with asian films (wong kar wai; ghibli studio; johnnie to; tony leung; etc.). extra brownie points if you know who they are. last but not least; i'm a girl. i love chick flicks (not rom-com). you have been warned. :)    music: i hoard music soundtracks of movies; and oddly; am really smitten with singers from a different time; like frank sinatra; billie holiday; louis armstrong; ella fitzgerald; etc. other than that; rock; and heart-wrenching love songs from the 90's pretty much dominate my recent playlist. some random jazz pieces here and there. you'll find me repeatedly singing to a few favorite of mine--it gets annoying after a while. must mention: the beatles; radiohead; henry mancini; cat power; modest mouse; iron &amp;amp; wine; david bowie; the smiths; emm gryner and madeleine peyroux. absolute favorite of all time: over the rainbow--i've probably listened to every version there is. i'm also totally not above listening to pop music--haters gonna hate.    food: it's food. although i do love a delicious meal; i'm not a "foodie". as long as we're not spending longer than 15 minutes to decide where to eat; we'll get along just fine. indecision on dining location gives me pms... i know; i know; but nobody is perfect!</t>
  </si>
  <si>
    <t>things i can't do without: food; water; oxygen; sunlight...  things that make life convenient: good health (and good health insurance); public transportation; internet; and rent control.  people that make my life worth living: friends and family.    wait; that's eleven things!</t>
  </si>
  <si>
    <t>sometimes; i wear unmatched socks at home... no; i don't care. :d</t>
  </si>
  <si>
    <t>you have a big heart; a big brain and backbone like steel.    ==update==  i would have a writer's block from time to time; during which i sound utterly stupid. this is one of those times. write at your own risk!</t>
  </si>
  <si>
    <t>english (fluently)/chinese (fluently)</t>
  </si>
  <si>
    <t>i moved less than a year ago to san francisco and landed my dream job. i'm the ultimate girly girl. on the other hand; i don't mind heading out to the beach or the mountains for a camping trip and getting a little dirty. i love to laugh my ass off; drink wine; explore the city; read trashy magazines; try new things; and spend time with the people i love. not much else matters.    my last boyfriend told me i was "the perfect girlfriend" after we parted ways (he had some issues to work out on his end; but we're still friends). so i got that going for me. which is nice.    i started this profile to lurk for guys for my friends (hence the  username). my friends then convinced me to give the site a shot; so here i am. plus; some of these profiles are so witty; it provides for pure entertainment.</t>
  </si>
  <si>
    <t>oh you know; livin' the dream.</t>
  </si>
  <si>
    <t>i've been told that i'm a good writer. i love to blog about funny life stories. if you're lucky; i'll give you the website.</t>
  </si>
  <si>
    <t>my friends say i have "kardashian" hair; although i'm not sure that's a huge compliment so i prefer when people say refer to it as "victoria's secret hair." and when i say people; i mean me.    i guess my smile as well. thanks for the braces; mom and dad.</t>
  </si>
  <si>
    <t>to kill a mockingbird. east of eden. the hunger games. anything chelsea handler or nicholas sparks (i'm such a girl).    500 days of summer. ferris bueller's day off. goonies. the breakfast club. saving silverman. the notebook. when harry met sally. adventures in babysitting. mean girls. dumb &amp;amp; dumber.    dexter. sons of anarchy. any and all housewives. the big c. downton abbey. modern family. the big bang theory. tosh.0. friends. sex and the city. how i met your... wait for it...    all things country. elton john. coldplay. dave matthew's band. john mayer. no doubt. nirvana. pearl jam. 90's alternative music rocks my world.    sushi. pasta. big salads. dessert. any dessert.</t>
  </si>
  <si>
    <t>friends and family.  dive bars.  iphone.  dvr.  flat iron.  yoga pants.</t>
  </si>
  <si>
    <t>how i can be more like zooey deschanel. i'm learning the ukulele. true story. i'm not that good. also; true story.</t>
  </si>
  <si>
    <t>either at happy hour and dinner with friends; watching a movie or at a concert dancing like a total white girl.</t>
  </si>
  <si>
    <t>i have no pictures flaunting myself in a bikini on this site because i think the girls that do are lame. sorry fellas. guess you'll just have to trust i'm not a fatty.</t>
  </si>
  <si>
    <t>you have a good head on your shoulders. you're hilarious. you're hot. you can open jars like it's no big deal. you kill spiders. you wear boat shoes.    men with ex-girlfriend baggage need not apply.</t>
  </si>
  <si>
    <t>i've lived all over: born in the mid-atlantic; went to college in the south; worked in the northeast; and now going to grad school in the bay area. the west coast is indeed the best coast; so i'm staying.</t>
  </si>
  <si>
    <t>in sf for the summer working at a law firm; normal home is stanford.    transitioned from high finance (boston pe) to environmental law. getting a jd to help prevent clouds of death from killing/maiming. getting an ms in stats to understand how clouds of death kill/maim. had a hell of a lot of fun as a defense lawyer for epa and doing energy/clean tech deals while in finance. now my primary focus is toxics regulation.    still not sure where i'll land (professionally or physically); except that it will be in the western us. i've been all over the map educationally (math + history + law + stat) and professionally (finance + captain planet); but the one constant has always been writing. somehow i've managed to sustain myself by semi-artfully; and completely irreverently; stating the obvious.</t>
  </si>
  <si>
    <t>math; writing; biking; driving long distances</t>
  </si>
  <si>
    <t>my height.</t>
  </si>
  <si>
    <t>books: c.s. forester and d. hofstedder. movies: kubrick. music: tchaikovsky; mozart; and the mountain goats (intentional oxford comma there...). food: anything; but love cooking cajun food and thai curries.</t>
  </si>
  <si>
    <t>the russian river brewery; the national park service; lagavulin; bayerische motoren werke; ut state route 12; multi-hour conversations with those close to me</t>
  </si>
  <si>
    <t>hanging out with friends or watching the bbc</t>
  </si>
  <si>
    <t>you're fun and don't take life too seriously.</t>
  </si>
  <si>
    <t>i am a fun-loving; laid back guy who loves to laugh. currently; i am motivated to get my masters in psychology and i hope to write books one day. i am trying this out to see if i can find a relationship since it i'm tired of trying to meet women in bars or through friends. anything else; just ask. oh; and currently a woman with kids is too much for me; although i do like kids. sorry; just need to be honest.</t>
  </si>
  <si>
    <t>studying for for my masters in psychology and working part-time at a bank.</t>
  </si>
  <si>
    <t>writing these things; making jokes; helping my grandma; wasting time; road trips; hugs; making friends; and other stuff you'll just have to wait to find out about.</t>
  </si>
  <si>
    <t>how awesome i am... duh.</t>
  </si>
  <si>
    <t>movies: anchorman; office space; hot rod; memento; equilibrium; italian job; swordfish; crash; and many more. i like comedies; action movies; and some documentaries.    tv: house; colbert report; snl; chelsea lately; burn notice; family guy; big bang theory; etc. don't watch too much tv though.    music: i like almost everything. rock; indie; hip-hop with meaningful lyrics; 80s; classic rock; a little dubstep; a little oldies; and some country because it reminds me of my mom.    food: i'm vegetarian so mostly pizza; burritos; pasta; lentils; quinoa; fresh veggies; belgian beer; other beer; and actually more types of food than you would think. i like italian; mexican; puerto rican; indian; thai; chinese; mediterranean; american; and much more.    books: i like irvin yalom; rollo may; erich fromm and other psychology writers. my two most recent reads are ron paul's "liberty defined" and gustave le bon's "the crowd." so much more!</t>
  </si>
  <si>
    <t>laughter; nature; sleep; chai; memories; and love. not necessarily in that order. haha</t>
  </si>
  <si>
    <t>existentialism; my future career; what to eat; having to get up too early; people i care about; politics; etc.</t>
  </si>
  <si>
    <t>with friends at a microbrew; watching a movie; or hanging with family.</t>
  </si>
  <si>
    <t>i don't know how to swim. no joke. but maybe you could teach me?</t>
  </si>
  <si>
    <t>if you have a good sense of humor.  if vegetarians don't scare you.  if you like good beer and/or good food.  if you like what you see.  if you like intelligent conversation.</t>
  </si>
  <si>
    <t>san anselmo</t>
  </si>
  <si>
    <t>i'm into classic cars; computers; and gadgets. i'm willing to try just about anything twice. i'm in an open marriage with the wonderful &lt;a class="plink" href= "/profile/archi_texture"&gt;archi_texture&lt;/a&gt;. i'm a bit shy about initiating contact; but not about responding.</t>
  </si>
  <si>
    <t>i'm a corporate it guy. currently that is where most of my time goes.  when i'm not at work; i'm watching movies; or playing skyrim.  i'm also on the board at the museum of arts and digital entertainment in oakland. the made is a playable video game history museum; and it's awesome.</t>
  </si>
  <si>
    <t>solving problems; particularly tech problems. i keep tech guys' computers running; and have to know how to undo whatever they break.    i try and cook something from scratch every week. soups; sauces; and stews are my specialty.</t>
  </si>
  <si>
    <t>my hair; and my disney tattoo. i'm probably supposed to say something about my personality; i might do that later.</t>
  </si>
  <si>
    <t>i'll read just about anything that's set in front of me. i prefer fantasy; sci fi; history; and tech manuals.</t>
  </si>
  <si>
    <t>laptop; calphalon pan set; nook; netflix; something to fix; and my friends.</t>
  </si>
  <si>
    <t>work.</t>
  </si>
  <si>
    <t>working; hopefully i'm only stuck there a couple hours late. after that; i usually make some dinner and watch a movie.</t>
  </si>
  <si>
    <t>i'm an open book; ask whatever.</t>
  </si>
  <si>
    <t>you're into magical times at not so far away places.  sometimes you just want to do something totally not in character.  you like totally confusing people around you.  you like food; especially if it's bad for you.</t>
  </si>
  <si>
    <t>i am single; but not looking too hard. i believe you can't find love; it just happens. i really only want to write the minimum down right now; in order to satisfy the one hundred character minimum requirement for a profile. i guess i'm the type of person who only wears the minimum required amount of flare.    i promise to add additional information to my living profile in the near future.    i am what i am; therefore i am; and i am.</t>
  </si>
  <si>
    <t>i enjoy spending quality time with my family and friends.</t>
  </si>
  <si>
    <t>creating solutions to problems; helping others; giving.</t>
  </si>
  <si>
    <t>good question; i need to ask my friends about this one.</t>
  </si>
  <si>
    <t>yes; i like them all!</t>
  </si>
  <si>
    <t>1. family  2. friends  3. iphone  4. toothbrush  5. passport</t>
  </si>
  <si>
    <t>i shaved my balls for this?</t>
  </si>
  <si>
    <t>taking a nap; then going out with friends or staying home and loving it!</t>
  </si>
  <si>
    <t>i was once named "outstanding young man of american" for something i did.</t>
  </si>
  <si>
    <t>... you want to.</t>
  </si>
  <si>
    <t>english/other (poorly)</t>
  </si>
  <si>
    <t>i'm a glass half full kind of girl with a love for horseback riding; fast cars; good food; and being ridiculous. i strive to be the best me i can be and i like the company of someone as equally invested in their bad ass selves. i love getting out of the house and having fun; but as a college student with a job i'm equally as happy some nights on the couch watching dexter. i have a nice side but i also have a temper and plenty of opinions - and i think one must be able to willing to deal with the good and the bad of a person because no one's perfect. i like to take care of myself; go to the gym; lift weights; eat healthy whenever i can. my favorite movie is the fifth element; sea lions are my favorite animal; i love sea food; and if you're idea of a pick up line is "tell me something interesting about gingers;" i might have to kick your ass (i'm a red head - red heads are hot. if you can't handle it; gtfo). :) i'm looking for someone who can challenge and intrigue me; carry on a conversation; teach me something new. there's plenty more to know!</t>
  </si>
  <si>
    <t>working towards my degree; figuring out the perfect career; bettering myself; having fun</t>
  </si>
  <si>
    <t>telling cheesy jokes; baking; being awesome</t>
  </si>
  <si>
    <t>my hair. we call it my lion's mane.</t>
  </si>
  <si>
    <t>lots of music types; seafood; thai food; the fifth element &amp;lt;3</t>
  </si>
  <si>
    <t>not a car - but my car.  animals (people are too much sometimes).  my iphone/planner/calendar  the gym - its my outlet.  good food.  my family and closest friends.</t>
  </si>
  <si>
    <t>until now; my number one focus has been my daughter. i have been a single dad for 14 years. my daughter is graduating from high school this spring and it's time to change my focus; get back in shape and find someone to share the future with.</t>
  </si>
  <si>
    <t>making final preparations for my daughter to go off to college (east coast school) and start having a life that includes a partner to share the future with me.</t>
  </si>
  <si>
    <t>tinkering around the house; listening and being compassionate when that's all you want - without trying to "fix it" for you. planning/executing romantic dates.</t>
  </si>
  <si>
    <t>i'm respectful of others</t>
  </si>
  <si>
    <t>can't list them all; but as a rule - the classics: to kill a mockingbird; shawshank redemption; baroque; american food</t>
  </si>
  <si>
    <t>air; water; food; clothing; shelter; hugs</t>
  </si>
  <si>
    <t>how great it will be beginning may 2012 to not have parenting be my number one priority :)</t>
  </si>
  <si>
    <t>are there typical fridays?</t>
  </si>
  <si>
    <t>i secretly think this question is too personal to answer online</t>
  </si>
  <si>
    <t>you want to meet a man who is considerate and romantic; who is funny; happy (99% of the time) and can/will appreciate you.</t>
  </si>
  <si>
    <t>english/french (okay)/spanish (okay)</t>
  </si>
  <si>
    <t>entrepreneur who's passionately dedicated to his company; colleagues; friends; and family. california is now home indefinitely after crisscrossing the country and world for the last several years.</t>
  </si>
  <si>
    <t>running my dream company: a vc-backed commerce and entertainment experience. not e-commerce; but transactional entertainment. the company champions and represents everything i believe in: authenticity; humor; discovery; and the element of delight. when i'm not working; i'm either traveling; volunteering in the jewish community; pouring through magazines; visiting outdoor markets; attending openings; or attempting to find the right dog.</t>
  </si>
  <si>
    <t>bringing new ideas to the world; and never relenting until they're recognizable; meaningful; and viable.    i can also read braille in mandarin. wearing gloves.</t>
  </si>
  <si>
    <t>the lapel pin and pocket square. and a traditional sense of decorum. thoughtful compliments rather than generic platitudes go a long way.</t>
  </si>
  <si>
    <t>books  in no order of priority: the entire russian canon; antebellum american literature; elizabethan playwrights; cyberpunk novels; old military machine manuals; and anything by barbara tuchman.    magazines  the rake; the new yorker; t magazine; the atlantic; paris review; the face (old issues); monocle; the economist; new republic; wired; dossier journal; foreign affairs; british esquire; free &amp;amp; easy; et al.    movies  anything by lean; lynch; leone; kubrick; hitchcock; scorsese; coppola; the coen brothers; and 3/5 of all woody allen films.</t>
  </si>
  <si>
    <t>a valid passport  a scarf  a sense of humor  a reputable accountant  a subscription to the new yorker  and george cinq; my chimpanzee</t>
  </si>
  <si>
    <t>how my monthly fuel expenditures support the struggle for freedom in syria--even if indirectly. and at the expense of the environment. tears of joy. chagrins of remorse.</t>
  </si>
  <si>
    <t>dining with friends; flying out of town for the weekend; or tracking down some godforsaken location on the outskirts of who knows where; actively hunting for uniquely narrative treasures--all for inclusion on our site. think: thunder recordings from 1965-1985; all captured on tape; courtesy of an analogue recording device; used by a blind man living in florida. (all true.)</t>
  </si>
  <si>
    <t>i used to work as the mountain mascot at squaw valley: kt the bear.</t>
  </si>
  <si>
    <t>you didn't lose your fingers in a blender. no smoothie is ever worth forfeiting your ability to shake hands; point; text; or hail a cab.</t>
  </si>
  <si>
    <t>english (fluently)/hebrew (okay)</t>
  </si>
  <si>
    <t>i work as a stagehand; i've never been married; i have no children; i've never been charged with a felony.</t>
  </si>
  <si>
    <t>i enjoy my work because its alway different and you never know what's going to happen next! i love scheduling adventures to take with my dog; camping; hiking; dog parks its a big part of my life.</t>
  </si>
  <si>
    <t>my job; playing my drums; although i haven't played in bands for years and am mad at myself for feeling uninspired about my music. i mean; my gosh; my 75 year old father still plays drums in a band.....</t>
  </si>
  <si>
    <t>i laugh a lot and loud</t>
  </si>
  <si>
    <t>i like jg ballard; books about dogs that make me cry; the original nutty professor with jerry lewis. i like all kinds of music; i love to eat and like all types of food. not a hugh fan of seafood...i like it but its not my first choice when at a restaurant.</t>
  </si>
  <si>
    <t>my dog  coffee  beer  sleep  food  tv</t>
  </si>
  <si>
    <t>getting work; meeting new people</t>
  </si>
  <si>
    <t>watching tv</t>
  </si>
  <si>
    <t>i am involuntarily celibate</t>
  </si>
  <si>
    <t>you wanna</t>
  </si>
  <si>
    <t>el cerrito</t>
  </si>
  <si>
    <t>blue jean baby; la lady; seamstress for the band.</t>
  </si>
  <si>
    <t>running; hiking; traveling; exploring the city; attempting to cook real food with fancy vegetables from farmers markets. i still like to think of summer as vacation or camp time; so i'm hoping to spend the next few months with adventures and popsicles. i want to go on a backpacking trip and learn to drive a manual car!    i do clinical research at a medical device company; so yes; for better or worse i work a real job.</t>
  </si>
  <si>
    <t>dancing to my favorite songs; multitasking; drinking like a cowboy; watching jeopardy; making the perfect peanut butter and jelly sandwich</t>
  </si>
  <si>
    <t>maybe not the first; but soon they realize i'm a morning person.</t>
  </si>
  <si>
    <t>choosing favorites in these categories is like picking your favorite child! so in no particular order...    sushi; the godfather; batman movies; anything by vonnegut; calvin and hobbes; 30 rock; the daily show; classic rock; the beatles; specials on the history channel about conspiracy theories; the office; bad reality tv; pie; ice cream; pie and ice cream together; west wing; good beer.    i love baking and often eat peanut butter straight out of the jar. i'm that person that hasn't seen "that movie"; but i'm trying to watch the classics slowly.</t>
  </si>
  <si>
    <t>breakfast  the nytimes opinion section  being outdoors    i'll add more eventually.</t>
  </si>
  <si>
    <t>politics and food.</t>
  </si>
  <si>
    <t>with friends!</t>
  </si>
  <si>
    <t>i'm pretty serious about flossing</t>
  </si>
  <si>
    <t>you don't use emoticons. you love going out; but appreciate a good night in. this online thing only goes so far- i travel for work; my schedule is crazy; if this is gonna work for me; it will take random meet ups and monday night blue grass nights.    if you want to support the local bakery:  www.yelp.com/biz/joey-and-pats-italian-bakery-and-cafe-san-francisco</t>
  </si>
  <si>
    <t>part flamboyant extrovert; part gentle nerd; i'm a mix of playful fun and tenderness. my exuberance and silliness sometimes make me stand out from a crowd (or sometimes it's my loud clothing). i also have a calm intimate side that shows itself best in one on one interactions. i'm most nerdy when alone; usually taking the form of programming and tinkering with computers.    every week i dance; both ballroom and clubbing styles; i delight in experiencing shared movement; playfulness and music. if we are walking through the farmer's market together and walk past a musician; how about we put down our bags and dance.    i'm charmed by the interactive positive spontaneous creativity that improv theater games build. i employ the spirit of improv daily; such as inspiring others to join me making up stories and rhymes. equally important is earnest emotional connection. in calm moments i may ask "how are you feeling right now?" or the like.    i also seek shared activities and contemplative calm together. be it cooking a meal together; or just being in the same room while we each separately read / work.</t>
  </si>
  <si>
    <t>i enjoy working with computers. i mostly do website centric software engineering and it consulting for a stable set of governmental and non-profit clients.    this past month my "trying a new thing" was checking out a unique gym called the athletic playground where i discovered i quite like acroyoga therapeutic (a mix of partner based acrobatics; yoga; and massage / stretch); acrobalance (partner based tumbling) and hooping classes.    my intellectual side now feels a bit neglected; so i'm now focusing a bit more time learning about software libraries (which is useful for some upcoming work projects). last saturday for fun i wrote a little program that moves podcasts i've listened to from my smart phone and archives them onto my computer (then i went dancing).</t>
  </si>
  <si>
    <t>i enjoy dancing; and have a great time with vintage and modern ballroom; hip hip; tango; lindy; blues and salsa. i'm currently focusing on the last three. if you already know me from dancing; hey; maybe we can go on a date. if you want to go on a date; hey; maybe we can go dancing.... or you can share one of your passions with me.    please don't feel intimidated if you've never partner danced before; i've asked many people who have never before partner danced to dance with me; and we had a great time. though i appreciate both; for me; a desire to play and connect trumps technical proficiency for a particular dance style.</t>
  </si>
  <si>
    <t>my hair and animation. i mean enthusiasm; not drawing; but i'd love you to teach me how to draw.</t>
  </si>
  <si>
    <t>yet another outward expression of my two selves: i listen to the radio a bit; usually kqed 88.5fm (think npr: national public radio) or 92.7 revfm (think top 40s pop / dance). however i'm switching to listening mostly to the podcast and mp3 versions of the aforementioned media channels (radio lab; this american life; freakonomics; ted talks; fresh air and more...) and dance mixes (especially mashups).    i enjoy watching movies and shows as a social event. i currently enjoy glee; the colbert report; and witty youtube short movies.    dance music makes me move; silly songs make me smile and sing; silly dance music is the best. when will weird al yankovic make a black eyed peas parody?    i enjoy cooking meals with others; but am also quite happy with the simple yet dainty bowl of berries and yogurt i just ate.</t>
  </si>
  <si>
    <t>empathy; sympathy; nurturing; playfulness; cherishment; intimacy.</t>
  </si>
  <si>
    <t>how to be an even better uncle; how to be more alive; and the nature of love. i also have sporadic appreciations; such as for modern luxuries (spices; potable water; refrigeration etc)</t>
  </si>
  <si>
    <t>out dancing :)</t>
  </si>
  <si>
    <t>i'm a light sleeper. i sleep (and go out dancing) wearing earplugs.</t>
  </si>
  <si>
    <t>i'm looking for a mirror and a prism; to reflect the joy of living; and to help me see the world in a new light.  someone who finds intimacy in sharing experiences and feelings. you speak from the heart and generously listening.  if you're playfull and silly; smart and intimate; you'll probably want to meet me too.</t>
  </si>
  <si>
    <t>english (fluently)/german (poorly)/lisp (okay)</t>
  </si>
  <si>
    <t>lived in the city for 3 years now and still feel like i learn or find something new about this great city all the time. i like getting out of the city for a good hike or just hanging out at home with a good movie and glass of wine.</t>
  </si>
  <si>
    <t>ever changing.... pursuing passion. stepped down from a full time job to teach yoga... and never been happier!</t>
  </si>
  <si>
    <t>i suppose the first thing is that i'm tall and skinny. but don't worry; i eat!! i was graced with good genes and i love to eat good food!</t>
  </si>
  <si>
    <t>pasta; pizza; cheese; wine; sushi. csi; only the original; the others are just awful; mad men; damages; dexter; breaking bad; suits; happy endings; the office. love chick flix; im a sucker for a cheesy happy ending; james bond; monty python. ... always looking for a good recommendation; all ive been reading lately are anatomy and movement books.</t>
  </si>
  <si>
    <t>chapstick  family  wine  carbs  friends  yoga mat</t>
  </si>
  <si>
    <t>how i should be living in the now and not in the future.</t>
  </si>
  <si>
    <t>relaxing with some wine; hanging out with friends...</t>
  </si>
  <si>
    <t>def not the most private... but; i dont cook.... but i can bake; so maybe that makes up for it.</t>
  </si>
  <si>
    <t>i'm pretty open minded but i feel like i could better express the reasons you should not message me.... if you can't remember when the last time you cleaned your bathroom/apt. if you are the jerk who complains and yells till they get there way with servers/waiters... any customer service agent. if you don't take some pride in your own body/health. and finally; if you have a habbit of spitting... maybe that's narrowing my selections but i'm willing to take my chances.</t>
  </si>
  <si>
    <t>love drawing; reading; house dance... exploring new places and trying new things... kind of quiet; filled with contradictions. a bit idealistic; but pretty down to earth. value kindness; love people who follow their dreams. prefer a friend over a group and a dance over a drink.    other loves: linguistics; teaching; and behavioral economics.    i am encouraging; mellow; and full of wonder.</t>
  </si>
  <si>
    <t>i have a t-shirt that says; "what ever happened to your dream of changing the world? you still can. teach." that's what i've been doing since last year: changing the world; one student at a time. i teach 6th grade math in a pretty tough neighborhood. i am constantly inspired by all the super hard workers and eager learners in each of my classes and i do my best to help them succeed. right now it's summer; so i have free time to catch up on sleep; dance; and adventure.</t>
  </si>
  <si>
    <t>listening; numbers; drawing</t>
  </si>
  <si>
    <t>my smile... it's contagious</t>
  </si>
  <si>
    <t>last few reads/listens are: catching the wolf of wall street; buyology; traffic; rules of thumb    a few favorite books: &lt;a class="ilink" href= "/interests?i=the+black+swan"&gt;the black swan&lt;/a&gt;; &lt;a class="ilink" href="/interests?i=song+of+the+bird"&gt;song of the bird&lt;/a&gt;; &lt;a class="ilink" href="/interests?i=the+wind-up+bird+chronicle"&gt;the wind-up bird chronicle&lt;/a&gt; and anything by &lt;a class="ilink" href= "/interests?i=haruki+murakami"&gt;haruki murakami&lt;/a&gt;. i'm also a fan of the &lt;a class="ilink" href="/interests?i=4-hour+workweek"&gt;4-hour workweek&lt;/a&gt;. i also love &lt;a class="ilink" href= "/interests?i=surely%0ayou%27re+joking%2c+mr.+feynman"&gt;surely you're joking; mr. feynman&lt;/a&gt; and &lt;a class="ilink" href= "/interests?i=edward+tufte"&gt;edward tufte&lt;/a&gt;'s books on presentation of information.    a few favorite musicians: &lt;a class="ilink" href= "/interests?i=frankie+feliciano"&gt;frankie feliciano&lt;/a&gt;; &lt;a class= "ilink" href="/interests?i=ruben+mancias"&gt;ruben mancias&lt;/a&gt;; &lt;a class="ilink" href="/interests?i=thievery+corporation"&gt;thievery corporation&lt;/a&gt;; &lt;a class="ilink" href= "/interests?i=sade"&gt;sade&lt;/a&gt;; &lt;a class="ilink" href= "/interests?i=everything+but+the+girl"&gt;everything but the girl&lt;/a&gt;; &lt;a class="ilink" href="/interests?i=esthero"&gt;esthero&lt;/a&gt;; &lt;a class= "ilink" href="/interests?i=jill+scott"&gt;jill scott&lt;/a&gt;; &lt;a class= "ilink" href="/interests?i=fish+go+deep"&gt;fish go deep&lt;/a&gt;. i'm down with everything but nothing compares to the vibe that &lt;a class= "ilink" href="/interests?i=house+music"&gt;house music&lt;/a&gt; brings.    favorite foods: &lt;a class="ilink" href="/interests?i=thai+food"&gt;thai food&lt;/a&gt;! love all sorts of stuff but thai food is especially wonderful.    favorite movies: i like mindtrips; drama; foreign movies; and documentaries; but i'm down for good action; espionage; comedies; or love stories. a few favs: &lt;a class="ilink" href= "/interests?i=symptoms+and+a+century"&gt;symptoms and a century&lt;/a&gt;; &lt;a class="ilink" href="/interests?i=babo"&gt;babo&lt;/a&gt;; ke'ilu klum lo kara; &lt;a class="ilink" href= "/interests?i=the+unbearable+lightness+of+being"&gt;the unbearable lightness of being&lt;/a&gt;; &lt;a class="ilink" href= "/interests?i=office+space"&gt;office space&lt;/a&gt;.</t>
  </si>
  <si>
    <t>outside of sleep; food; water; shelter; and some kind of exercise:  * being jewish (i wouldn't be the same person or the same soul)  * concentration (focus; quiet; and no interruptions)  * learning (teachers (not necessarily by title); reading; and new experiences)  * friends/family (people i can trust; vibe; and talk with)  * action (doing something worthwhile; solving problems; helping others; creating something new)  * the freedom; ability; and confidence to think of and try new things</t>
  </si>
  <si>
    <t>i do my best to enjoy what's at hand; but also spend free time thinking of cool projects or how to improve existing ones. i'm usually super obsessed with a book or three. i look into metaphors and follow politics here and in israel quite a bit; but i try to limit how much time i spend on it so i can focus on other stuff as well.</t>
  </si>
  <si>
    <t>catching up on sleep</t>
  </si>
  <si>
    <t>i have a strange distaste for phones; although i admit they do have their good side as well...</t>
  </si>
  <si>
    <t>you're kind; fun; value your time; have a positive attitude; and are a zionist =)    bonus: you love to read; dance; create; and feel alive    super bonus: you're really good at something and you're passionate about it    and... you want to meet! conversations and experiences are far more interesting than instant messages</t>
  </si>
  <si>
    <t>english (fluently)/russian (fluently)</t>
  </si>
  <si>
    <t>i am an independent; successful business man who has lived in the sf bay area for over 30 years. it would be nice to meet a chinese woman who speaks cantonese and english as i am fluent in both. i am fun; caring; loyal and physically fit. dont be shy to send me a message. promise not to bite. :)</t>
  </si>
  <si>
    <t>working hard and looking for my soul mate to spend the rest of my life with.</t>
  </si>
  <si>
    <t>badminton; ball room dancing; cooking; karaoke; treating a lady like a lady.</t>
  </si>
  <si>
    <t>my height; deep voice.</t>
  </si>
  <si>
    <t>anything comedy; all kinds of food; asian music;</t>
  </si>
  <si>
    <t>money; sports; romance; water; traveling; and passion.</t>
  </si>
  <si>
    <t>traveling with my future soulmate.</t>
  </si>
  <si>
    <t>usually having dinner with friends.</t>
  </si>
  <si>
    <t>im a true romantic.</t>
  </si>
  <si>
    <t>you would like to get to me better.</t>
  </si>
  <si>
    <t>i would describe myself as a creative artistic person with many interests who can enjoy being outdoors as well as a quiet evening at home. i enjoy my work but not so much that i can't find time to do other things like weekend getaways; going out with friends enjoying great music; fine wine; and beautiful scenery.    on weekend mornings you will usually find me at coffee shops; or a favorite breakfast/brunch place in berkeley. i love to take drives somewhere around the bay and explore the sights. there is always so much to see.</t>
  </si>
  <si>
    <t>playing guitar; drawing; wine tasting; hot springs; bed and breakfasts; swing dancing; all types of ballroom dance; dining out; coffee shops; small towns; movies; performing arts; and exploring all the bay area offers.</t>
  </si>
  <si>
    <t>fixing things around the house; making lasagna with homemade sauce; oh and i can make some great meatballs for those of you who aren't vegetarians.</t>
  </si>
  <si>
    <t>i'm quiet and shy usually but i really open up when you get to know me. i'm most comfortable around my friends and people who i really enjoy spending time with. my friends consider me very trusting and often confide in me.</t>
  </si>
  <si>
    <t>coffee;  wine;  olive oil;  my guitar;  friends  family</t>
  </si>
  <si>
    <t>filling out this essay...no; just kidding. depends; on weather; mood but definitely up for something spontaneous; maybe; dancing; dinner and movie; who knows..</t>
  </si>
  <si>
    <t>you are looking for someone who not necessarily has the exact same interests as you but rather we share some of the same and also have other interests. i'm the type of person who often enjoys learning and discovering new things.</t>
  </si>
  <si>
    <t>my smile (thanks to my parents for springing for those braces) and my animated speaking style.</t>
  </si>
  <si>
    <t>i really enjoy watching movies at home or in the theater but i wouldn't consider myself a movie buff. it seems that i am the person who sees movies with my guys friends that their wives/girlfriends don't want to see (lotr; scott pilgrim; the matrix). yes; i like scifi movies. the only kind of movies i really never go see are horror movies because i just don't like to get the crap scared out of me for no reason. dramas are usually intense enough.    my taste in tv runs along similar lines. things i'm watching: bones; (was watching) lost; how i met your mother; family guy; mad men (although it also makes me uncomfortable); true blood; glee; the big band theory. i don't particularly like reality tv shows - i think they often show to worst in people and that isn't fun to watch.</t>
  </si>
  <si>
    <t>everyday life (wired version)  - phone  - laptop/ipad  - lip balm  - a new travel location to think about (current one = new zealand)  - tivo  - snacks    unplugged version  - lip balm  - warm sunshine  - sunscreen  - hydration  - something comfortable to lay on: towel/blanket/lounge chair/hammock  - snacks</t>
  </si>
  <si>
    <t>my next trip. i'm constantly on the look out for new places to travel. next up : new zealand.</t>
  </si>
  <si>
    <t>it could be dinner; drinks; movie with friends but honestly; i'm often wiped out from the work week. i like to be social but i need my down time too.</t>
  </si>
  <si>
    <t>i have an almost embarrassing knowledge and curiosity about pop/celebrity culture. it comes in handy when trying to figure out why an actor in that movie looks familiar.</t>
  </si>
  <si>
    <t>i am currently a student at the academy of art university in downtown san francisco. i originally reside from leeds; england.</t>
  </si>
  <si>
    <t>i am currently a student athlete playing soccer and studying broadcast communications at aau</t>
  </si>
  <si>
    <t>i am a very keen sportsman and very good at showing people a good; fun time.</t>
  </si>
  <si>
    <t>my very european dress sense</t>
  </si>
  <si>
    <t>kasabian ; oasis; king of leon; big bang theory ; friends; godfathers ; heat and any type of food</t>
  </si>
  <si>
    <t>my family  my laptop  my dog  my friends  my health  my....</t>
  </si>
  <si>
    <t>thinking of fun news things to do and people to meet</t>
  </si>
  <si>
    <t>i like to go out downtown to a few bars ; listening to good music with good company</t>
  </si>
  <si>
    <t>you are interested in getting to know each other.</t>
  </si>
  <si>
    <t>i write; create; direct and organize.  (i'd love to just do the first 3)    when it's sunny... i'm in the sunshine. when it's rainy; i'm jumping in puddles.    my roommate says i'm; "spunky." i like it.</t>
  </si>
  <si>
    <t>working and figuring out how to live successfully. i have the most amazing life- live in an amazing city; have the coolest friends and never have a boring day. life is great.</t>
  </si>
  <si>
    <t>theatre; photography (even though i know nothing about it); painting abstract images; baking cookies; and making situations awkward and amusing (in a good way; i promise)</t>
  </si>
  <si>
    <t>my socks.</t>
  </si>
  <si>
    <t>books: i read a lot of plays. they're my favorite. i've started reading biographies lately for a project i'm working on; and so i might go on a tangent about those.    music: mayer hawthorne &amp;amp; the county; chromeo; she &amp;amp; him. i like alternative; folk; pop-punk-rock-ish; 70s; 80s; 90s .. really anything except for country - i just can't handle that.    food: indian food; sushi; real mexican burritos (sd style); spice. cookies; ice cream sandwiches; breakfast; dark chocolate.</t>
  </si>
  <si>
    <t>1. my friends.  2. a full fridge.  3. netflix.  4. a stage.  5. a piano (and someone to play it for me...)  6. my wardrobe.</t>
  </si>
  <si>
    <t>where i'm going with my life and who i want there.    oh and what i'm going to make for dinner. that always seems to be a big thing to think about. i'm pretty bad at making decisions.</t>
  </si>
  <si>
    <t>hopefully dancing? with friends? eating? jumping up and down? laughing? friday is usually my only night off - so i try to live it up.</t>
  </si>
  <si>
    <t>my room is a disaster most of the time... or all of the time.</t>
  </si>
  <si>
    <t>you appreciate this: http://www.youtube.com/watch?v=wopex9kzchi    like tattoos and have some.  eat sushi.  eat indian food.  are a good cook.  like adventures or painting on a sunny afternoon.    you think you can make me smile.</t>
  </si>
  <si>
    <t>( a personal reference from &lt;a class="ilink" href= "/interests?i=art_phoenix"&gt;art_phoenix&lt;/a&gt; -- click on name to link to the okcupid profile of art_phoenix.  http://www.okcupid.com/profile/art_phoenix    "this guy is an amazing friend to have. a massage session with him is timeless and incredibly sensually nurturing. give him a chance to show you he is honest; open; very affectionately giving and reliable; and he'll live up to what he says he is.    he'll accept you for who you are; and how you feel; so just be honest with him.  there is no such thing as too much or too little. just say what you want; and let him know if what you want changes. he's not a creep; just more spiritually grounded &amp;amp; openly sexually giving than you'd expect from such a nice man.  feel feel to message me if you're looking for more outside thoughts." - art phoenix. )    we are certainly more fluidly expansive than a few paragraphs can convey. i was tempted to write a short; one or two paragraph profile for brevity.  too many words in some ways; i wrote. though given a common tendency of people to fill in what is not said with assumptions and past experiences; i opted for writing more here.    but i am more open &amp;amp; less complicated than the copious words may infer. and according to a number of peoples comments recently; my pictures need changing as i apparently am more attractive in person than in these photos convey. hmmm; if you have photography skills &amp;amp; want to trade for multi-hour massage sessions from me; send me a message!?    and am open to diverse types of mutually relating; however one chooses to label; or not; such.    a note about the inclusion of casual sex; as well as long and short term relationships in what i am looking for - i checked that because i am open to nonmonogamous relating when done honestly. and to relating to sexual sharing as deeply nurturing; free flowing of loving energy through ourselves to each other.  this is ultimately what sex is to me; purely opening ourselves up to the very real; palpable sea of life energy which surrounds and creates us; and flowing this in appreciatively nurturing ways to the woman i am giving &amp;amp; relating with.    this involves a mutual; equal respect shared with each person i choose to relate with. even if only relating as lovers who get together on an ongoing basis solely to share loving energy of sexual affection; i still give &amp;amp; will only relate with people who share equal appreciation &amp;amp; reliability in making &amp;amp; keeping time to relate. and being fully present while doing so.    we can pleasurably grow by many different ways of relating to each other i feel. as long as mutual respect; appreciation; desire to be empathic &amp;amp; kind and spiritually loving is our guiding intention; i am open to relating however feels mutually enjoyable.    some prominent aspects of my being include:    i am a massage therapist and tai chi qigong &amp;amp; zhan zhuang practitioner &amp;amp; teacher - http://www.harmoniousembodiment.com  is my website  if you are genuinely curious - by love and  profession; and these realms occupy much of my consciousness. though in a quiet; unassuming way. i dont believe these arts make people any better than anyone else; contrary to some attitudes ive encountered. just a focus i find rewarding and helps me accept &amp;amp; explore the lighter and darker aspects of consciousness with more grace and honesty than i might otherwise.    i have also found yoga and dance to be enjoyable ways of complementing my neigong practices. and have done both off and on for years too.  i love the beautiful feeling of accepting; present attuned grace flowing through the body!    recently relocated to marin; where i am rebuilding my  massage &amp;amp; qigong profession . and learning how to grow healthy  food through attending an organic farming and gardening program at  a community college. living in novato.    i am open to meet genuinely mutually appreciative; attracted; spiritually grounded; autonomous yet emotionally available and loving women to share an intimate; affectionate long-term friendship. or whatever type of mutually enjoyable connection we feel like sharing.    i am more of an introvert. though learning to balance this more.    generally i prefer...    books over television.  one-on-one relating over loud groups.  cozy; quiet and close connections over parties.  hiking over spectator sports.  giving luxuriously slow; affectionately present sensual massages; cuddling &amp;amp; sexual loving for 4; 6 hours and; when free time &amp;amp; mutual desire align; full days &amp;amp; nights at a time as a meditative honoring of the sacredness of our embodied spirit and pleasure.    i also enjoy organic gardening; meditation; tai chi qigong; acroyoga; have practiced yoga &amp;amp; dance off and on for years as well; reading nonfiction books on health; consciousness; healing arts; ecology; etc and similar ways of exploring life.    in some ways i have been very focused; consistently  practicing embodied meditation arts for my entire adult life. exploring ways of harnessing this delicious  peace; comfort and loving acceptance through massage and qigong.  and i enjoy sharing these realms of spiritual awareness enhanced by  being in a body.    in some ways i feel i have been scattered at times; having many  interests to the point of not knowing which to pursue. now i am branching out from meditative embodiment practices to include organic  farming.    i deeply enjoy giving affectionate; nurturing pleasure to a  lover  when appreciated. this is also a significant reason i became  a  massage therapist: to give meditatively nurturing; life affirming embodied energy as a service; in a more general way than i give with  a personal lover. and to share more inclusively with  intimate friends who genuinely love &amp;amp; like each other.    i feel that giving loving pleasure is one of the most valuable spiritual gifts of our human experience. life is inherently rooted in thriving by mutual pleasure as the  healthiest way of being and growing.  pleasure feels good because it is deeply healing; and elevates our vibration;  our spiritual clarity; emotional outlook and physical health substantially.    i "practice" a taoistic approach (similar to tantra) to  sexual lovemaking; which involves my retaining my sexual fluid; consciously flowing loving energy from spiritual source through my being to use for cultivation of nurturing energy; empathy and sharing loving communion with own soul and the woman i open &amp;amp; share with.  this also extends the quality and time spent dissolving into  sexually loving union with a lover; with emphasis on feeling quiet minded; living in pure awareness; and giving pleasure to the woman i am relating with.    life is too short. our relationships and integrity are too precious  to assume there will always be tomorrows to honor our word.  so making space and time in the present to express care; to  follow  through with intentions is one of the most important aspects of  being alive.    background &amp;amp; perspective:    between medical issues resulting in multiple; major surgeries to  stay alive; knowing many people who have died young; working in  hospitals and hospice; i have learned to value life; sinking into enjoyment of simply being; and relationships in the present by doing my best to prioritize making &amp;amp; keeping plans to share companionship with people. equally to fulfilling my needs for healthy autonomy.  openness breeds openness.    especially fond of being comfortable with silence. including  relating with people who are able to enjoy each others company both  with mental-emotional sharing verbally and with quiet appreciation  of life; each other and feeling.</t>
  </si>
  <si>
    <t>my career and passion; which is what i focus on the most in action; feeling and thought is focused on realms of quiet awareness and mindful embodiment through the arts of massage; and practicing and teaching tai chi qigong &amp;amp; zhan zhuang.    if you are interested in qigong; a link to a couple videos of me practicing tai chi qigong a few years ago are -    http://www.youtube.com/watch?v=kjkbs5awx8u&amp;amp;list=uufpb56c8qvnp-d1kbwtz-hw&amp;amp;index=4&amp;amp;feature=plcp     http://www.youtube.com/watch?v=dney4po5viw&amp;amp;list=uufpb56c8qvnp-d1kbwtz-hw&amp;amp;index=10&amp;amp;feature=plcp     also taking an organic farming &amp;amp; gardening program at college of marin since spring 2012 semester; learning to grow organic vegetables; fruits &amp;amp; herbs; as this essential &amp;amp; wonderfully natural knowledge has mostly been lost by urban dwellers; myself included until now. and this is valuable for harmony with life; and for practical reasons with the declining oil and outsourcing of so many vital aspects of living.  learning how to share this knowledge with others as another way of contributing to a sustainable; thriving; loving personal and collective reality.    am not into tv; have not owned one for years and frankly don't like the noise and superficiality of most of what they convey.    much more interesting i find reading a book on organic farming; gardening; healing arts; consciousness or something similarly interesting. and practicing qigong; yoga; giving ( and sometimes receiving ) massages; relating with plants in a garden or farm; going for a hike or other nature excursion; cuddle; listening to feelings &amp;amp; thoughts of those i care about and share my own; learn something new; just quietly being...</t>
  </si>
  <si>
    <t>i've been told i'm notably facile at providing deeply nurturing; all day massages; a caring and empathic listener; and introspectively or in some ways intuitively aware; among other qualities.</t>
  </si>
  <si>
    <t>initially quiet yet sincere; perceptive nature. especially with someone i am attracted to; i sometimes tend to be reserved initially as i learn what your boundaries; openness &amp;amp; interests are with me.  once mutual attraction and openness is understood; i am quite fluidly expressive with affection.    my sincerity.    that i am friendlier and more emotionally warm and present than my pictures might seem to convey.  my bright blue eyes.</t>
  </si>
  <si>
    <t>many favorite books...  emotional intelligence.  pathwork.  karezza.  astrology; psychology and the four elements.  bodyworlds.  introvert power.  seth speaks.  the nature of personal reality.  transcendental sex.  the multi-orgasmic male and the multi-orgasmic couple.  jobs body.  born for love.  touching; by ashley montagu.  warriors of stillness  the omnivores dilemma and many more.  the hunger for ecstasy - fulfilling the soul's need for passion and intimacy by jalaja bonheim.  in praise of slowness.  currently enjoying "teaming with microbes"; about the life of soil! while multitasking reading bits of other books. :)    i have not owned or watched tv for many years. also rarely watch movies anymore.  although i do love watching interesting educational and documentary films on my computer; and would enjoy doing so with a new friend ( perhaps you ) who loves exploring with each other various realities and ideas presented.    organic; fresh foods ( especially raw vegetables; fruits and such ) without sugar or other additives are great! i rarely eat "out". in fact; it may seem i rarely eat; much of the time.    music - ambient; trance; misc....  * solar fields  * aes dana  * carbon based lifeforms  * the orb  * ambient temple of imagination  * aphex twin  * lisa gerrard  * massive attack  * alanis morisette  * fleetwood mac  * enigma  * ministry  * rammstein  * ministry of sound  * peter murphy  * sarah mclachlan  *tangerine dream</t>
  </si>
  <si>
    <t>( define "i" )    but; playing along with this relative query -    loving &amp;amp; being loved.    breath.    a personally meaningful life which simultaneously gives to others.    autonomy &amp;amp; much emotionally; sensually &amp;amp; sexually affectionate intimacy where respectively desired for everyone.    honesty and emotional openness in personal relationships.    and i am rather quite fond of indoor plumbing and on demand heat.</t>
  </si>
  <si>
    <t>love.    solitary sufficiency and mutually fulfilling; equally desired; intimately affectionate relationships.    friendships.    how much healthier and more harmoniously respectful life and relationships flow when people tell the whole truth to ourselves and each other! seriously; this is really important; even with people new to us.  this is basic respect; and helps dispel illusions or projections through the process of open-minded; unassumptive listening and sharing feelings; thoughts; perspective and such.    how most of the time worry is simply mental noise which is less real than the pure divinity; beauty; loving and lovable being i and others are now.    a world with only organic &amp;amp; unprocessed foods; oil-less / ecologically / politically benign transportation methods and peaceful; prosperous and environmentally healthy coexistence among people and nations.    and often doing my best to not think; rather just be; feel in the present moment with a quiet; clear awareness.</t>
  </si>
  <si>
    <t>reading; providing massage; practicing neigong; thinking of ways to help support a healthfully sustainable lifestyle; community and world; or something else.</t>
  </si>
  <si>
    <t>selectively; in person. if i feel comfortable with you; and you truly have an open heart and mind; i am usually quite honestly open about feelings; thoughts; whatever you are curious about that i can share or discover.</t>
  </si>
  <si>
    <t>if you want to.    for any or all of the inspirations mentioned below. or others.    you feel. and love feeling as a primary mode of being &amp;amp; relating.    one basic requirement is the expression of at least a basic level of integrity in your way relating with people ( of which i am one; of course ) by communicating honestly &amp;amp; responsively with people whether you are personally interested in them or not.  expressing interest in meeting with someone; or meeting then simply ignoring &amp;amp; not communicating honestly &amp;amp; timely with them about meeting again or to their communications is a strangely disconnected; unintegral way of being that seems to be too common in this society.    i make a point of respecting people equally to myself even when i am not personally interested in relating with them again; by at least respecting their equal humanity; clarity of energy i contribute to the world &amp;amp; my own integrity enough to respond honestly &amp;amp; timely to offers &amp;amp; questions; rather than being dishonest &amp;amp; ignoring them; leaving them unclear on what my interest &amp;amp; intention is. even if simply to say i am not interested. or i am and lets plan for such and such a time; and actually follow through. i am only open to relating with people who share this fundamental maturity &amp;amp; empathic human respect.    if your idea of an enjoyable first meeting is not sitting in a loud coffee shop straining to hear each other amidst the auditory &amp;amp; energetic noise; but sharing &amp;amp; learning about each other while engaging in some type of creative activity together like yoga; qigong; hiking; making something; sharing a skill; receiving massage; or something similarly engaging; i am down!    you want to share an honest; emotionally &amp;amp; sexually open and loving intimate friendship.    if we feel comfortable with each other; you enjoy &amp;amp; want to receive focused; highly nurturing affection through nurturing; sensually meditative massages for many hours at a time as an expression of sacred service i deeply enjoy giving.    you want a loving cuddle buddy!    if you want to share some skill or service you have; for massages from me. trades can be wonderful!    you want to learn more about ourselves and respective interests through relating with each other.    you enjoy leisurely hikes through the marin headlands; or other quietly natural areas.    want someone to go on bicycle adventures with.    want someone to practice yoga; meditation or related experiences with.    have a question or suggestion? ask me.    sometimes i leave my computer on and browser open while i do other things; so if my profile says im online now and i dont reply to your message right away it does not automatically infer i am ignoring you. just that i may not actually be near my computer at the time.  messages from okcupid are also forwarded to my smartphone so i receive them instantly; and if i'm available at the time i can often respond fairly promptly. ( i just need to remember to turn it off at night so i don't wake myself up with email notifications like happened recently : ) ).</t>
  </si>
  <si>
    <t>i'll be sure to make this short and sweet; just like me. i am a single mom of one; gainfully employed; college educated; and secretly adventurous. i love to travel to exotic places and discover the unknown.</t>
  </si>
  <si>
    <t>currently working as a legal secretary; while deciding if law school is for me.</t>
  </si>
  <si>
    <t>making others laugh :)</t>
  </si>
  <si>
    <t>i think that would be my smile...eyes too. at least those seem to be the common features on which i am complimented.</t>
  </si>
  <si>
    <t>my mini me...mobile phone...facebook...moscato...more to come lol</t>
  </si>
  <si>
    <t>home catching up on my favorite tv series...</t>
  </si>
  <si>
    <t>this is a work in progress for now.</t>
  </si>
  <si>
    <t>you have good grammar and a great sense of humor!</t>
  </si>
  <si>
    <t>main intro:  i have lived in the bay area most of my life and moved back a couple years ago for a career in san francisco. i love everything this area has to offer; having the wine country; beaches; snow; lakes; hiking trails; the city and the best sporting teams within minutes to a couple hours away is absolutely awesome. i am looking for someone to continue exploring this area and many new areas with.    a little bit about me; i love being outside; trying new things; going and watching sporting events; traveling; exploring new hiking trails with my dog; going to the gym; meeting new people; smiling for no reason and laughing at myself and others. i enjoy spending time with my family and going out with friends. like most of us on here; i work a lot; so it is sometimes nice to test out a new recipe; relax with a glass of wine and watch a good movie at home.    my friends and family would describe me as passionate; confident; driven; fun; respectful; trustworthy; honest and reliable. my co-workers would describe me as a lifetime learner and someone who continues to thrive and find the next challenge.    i am new to this; but am looking for someone to laugh with; explore life with and just see where the road takes us!  &amp;nbsp;</t>
  </si>
  <si>
    <t>living my dreams and challenging myself everyday.</t>
  </si>
  <si>
    <t>my smile and positive energy.</t>
  </si>
  <si>
    <t>either out with friends or relaxing at home with a home cooked meal and movie.</t>
  </si>
  <si>
    <t>kinda hard to describe yourself in a paragraph right?    i was born in la but moved to the bay at a young age. i went to grade school at piedmont then stuck around for college. im currently going to school to get an engineering degree. i love the east bay; there really is nothing better. but then again i like to travel...    i love riding motorcycles in all forms. i used to be a big gear head and built a couple fast cars but i sold them all except my camaro to pursue motorcycles.    racing is the best drug on the planet; there's absolutely nothing like it. i travel up and down the west coast competing in the ama; afm and wera championship series.</t>
  </si>
  <si>
    <t>im currently going to school to become a mechanical engineer.    i live with a friend in a nice house in alameda; big garage keeps me happy!</t>
  </si>
  <si>
    <t>the application of common sense; its surprising how much people today lack this ability!    im very good a fabrication and custom builds. ive put my fair share of engines together too.</t>
  </si>
  <si>
    <t>well as the chp officer said to me "that was an impressive wheelie son...now license and registration please" he had to let me go for the style points!</t>
  </si>
  <si>
    <t>i like music of all sorts and ill try it all at least once!    cant go wrong with sushi! but i like it all; i tend to dine out more then most i always enjoy a fancy restaurant.</t>
  </si>
  <si>
    <t>family and friends  the weekend  grizley peak  motorcycles  my pitbull  some sort of epic adventure</t>
  </si>
  <si>
    <t>whats next on the to do list</t>
  </si>
  <si>
    <t>im out and about trolling the eats bay or frisco; that or at the racetrack.</t>
  </si>
  <si>
    <t>if you want to go for a ride! or if you damn well feel like it</t>
  </si>
  <si>
    <t>pretty chill; open-minded; live life one day at a time. spend alot of time at live shows. i like being outdoors. im a whore for music of all kinds. i like longboarding and riding my cruiser everywhere. i work as a stage manager; live sound engineer; lighting programmer; and vj; which has turned me into a night owl. i am laid back; humorous; and passionate.</t>
  </si>
  <si>
    <t>mixing bands; and making people sound good.</t>
  </si>
  <si>
    <t>sarcasm.</t>
  </si>
  <si>
    <t>book- the scary stories treasury  movie- the sandlot  music- rock; hip-hop; reggae; trip-hop; dub-step; jazz  italian and mexican</t>
  </si>
  <si>
    <t>music!  friends  family  burritos  imagination  gum</t>
  </si>
  <si>
    <t>how to answer this question.</t>
  </si>
  <si>
    <t>spotlighting drunk clubbers.</t>
  </si>
  <si>
    <t>i'm a ninja.</t>
  </si>
  <si>
    <t>you'd like to kick it sometime. rocks; buckets; midgets; your choice.</t>
  </si>
  <si>
    <t>citizen of earth. futurist. frustrated film-maker. all around nice guy.</t>
  </si>
  <si>
    <t>not exactly sure how to answer this. living every day more awesomely than the next. does that work?</t>
  </si>
  <si>
    <t>walking down stairs; guessing what you are going to say next; identifying evil people and most sports that involve a ball and net.</t>
  </si>
  <si>
    <t>eyeballs; dimples; shoes.</t>
  </si>
  <si>
    <t>reading is a bit like morphine to me. i have lots of art; photography and design books though. i am well versed in film history; video game theory and paranormal physics.</t>
  </si>
  <si>
    <t>my phone; the internet; the sun; coffee; a camera; fog; my cat; dental floss; six is not enough.</t>
  </si>
  <si>
    <t>fashion; architecture; technology; space; advertising; light; submarines and jetpacks.</t>
  </si>
  <si>
    <t>slightly buzzed and hungry.</t>
  </si>
  <si>
    <t>i have been known to listen to rihanna at high volumes while cleaning.</t>
  </si>
  <si>
    <t>you are any combination of these things: cute; smart; funny; fit and/or a little weird. bonus points for being asian; brunette; wearing glasses; liking mopey; atmospheric music and/or loving sci-fi.</t>
  </si>
  <si>
    <t>determined; communicative; somewhat organized; with a passion for music. college edumacated; with job; home; dog; and a happy life. i've studied music in west africa; ridden my motorcycle to alaska; followed leonard cohen on tour around australia; and gone to the uk to see bob dylan. i've lived in sf for 23 years; and i see it as my "permanent base"</t>
  </si>
  <si>
    <t>trying to keep busy. looking for the next adventure.</t>
  </si>
  <si>
    <t>taking care of things</t>
  </si>
  <si>
    <t>my sense of humor</t>
  </si>
  <si>
    <t>non-fiction writing (raymond carver excepted); independent film (kurosawa excepted); off the beaten track music (paul simon excepted); reality tv (non-personality conflict driven types); mexican food (then everything else)</t>
  </si>
  <si>
    <t>physical and emotional intimacy; a means to get away; my trusty canine companion; coffee (i roast my own but i'm not "retentive" about coffee); a guitar; a little time to myself now and then</t>
  </si>
  <si>
    <t>try not to spend a lot of time thinking about anything in particular...let it happen</t>
  </si>
  <si>
    <t>looking for something to do</t>
  </si>
  <si>
    <t>i have nothing to hide</t>
  </si>
  <si>
    <t>you're a bit assertive (cause i have trouble "telling" sometimes)  you're a bit randy  you're smart  you wear glasses</t>
  </si>
  <si>
    <t>i'm ambitious and motivated to change the world. i helped make one tech startup succeed; and now i'm working on another. i always have several projects on the go.    i'm learning to play guitar and sing. someday; i'm going to be good enough to play at a cafe. i hope you'll clap; even if i miss a few notes.    i especially value people who know about things outside my usual routine; like languages; psychology; art; music; and writing.</t>
  </si>
  <si>
    <t>building a tech startup around robots. learning to play piano and guitar. helping other crazy kids start startups.</t>
  </si>
  <si>
    <t>&lt;a class="ilink" href="/interests?i=inventing"&gt;inventing&lt;/a&gt;. coming up with outrageous ideas and asking; "&lt;a class="ilink" href= "/interests?i=how%0ahard+can+it+be"&gt;how hard can it be&lt;/a&gt;?" thinking of really funny things to say a few seconds too late. riding &lt;a class="ilink" href="/interests?i=unicycles"&gt;unicycles&lt;/a&gt; long distances.</t>
  </si>
  <si>
    <t>books: &lt;a class="ilink" href= "/interests?i=jonathan+franzen"&gt;jonathan franzen&lt;/a&gt;. &lt;a class= "ilink" href="/interests?i=philip+roth"&gt;philip roth&lt;/a&gt;. &lt;a class= "ilink" href="/interests?i=philip+larkin"&gt;philip larkin&lt;/a&gt;. &lt;a class="ilink" href="/interests?i=jeffrey+eugenides"&gt;jeffrey eugenides&lt;/a&gt;. &lt;a class="ilink" href= "/interests?i=patrick+o%27brian"&gt;patrick o'brian&lt;/a&gt;.    movies: the blues brothers. amelie.    music: &lt;a class="ilink" href= "/interests?i=grandaddy"&gt;grandaddy&lt;/a&gt;. kruder and dorfmeister. ambient music to hack by. &lt;a class="ilink" href= "/interests?i=live+jazz"&gt;live jazz&lt;/a&gt;.    food: homemade &lt;a class="ilink" href= "/interests?i=pumpkin+pie"&gt;pumpkin pie&lt;/a&gt; with scratch crust topped with hand-whipped cream flavored lightly with vanilla beans. in'n'out burger.</t>
  </si>
  <si>
    <t>books; ideas; love; electric light; candle light; and the number six.</t>
  </si>
  <si>
    <t>these days my time is 110% taken up with my startup company and my kids; and my search for a soulmate is on the back burner; so don't feel rejected if i don't reply.</t>
  </si>
  <si>
    <t>if i had one word to describe me and the lifestyle i choose; it would be balanced. my pursuit to strive for the golden mean applies to all aspects of my life.    i believe in a healthy and balanced life; not just working hard but working smart. i enjoy my career (and i'm really good at my job) but personal and family time is also very important. i believe happiness is striking this balance; and of course finding the right one to share it with :)    i enjoy both the outdoors and serenity at home. i love hiking; camping; swimming; traveling; but also enjoy relaxing at home; reading a book; watching a movie; and having an engaging conversation. my ideal partner would enjoy both with me.</t>
  </si>
  <si>
    <t>in a nutshell: working; studying; and looking for love and companionship.    after graduating with high honors from cal in economics and statistics in '09; i accepted my current job with bls; as an "economist"; which i think the title shouldn't be given until i've received a ph.d. in economics; which i plan on pursuing in the near future.</t>
  </si>
  <si>
    <t>being a loyal and caring (friend; lover; etc..)    my job. i love research; data analysis; publishing; and speaking at conferences. i've also developed some tools that save the bureau thousands of hours.    being organized in all aspects of my life; and planning; which reduces unnecessary stress</t>
  </si>
  <si>
    <t>i may sometimes seem to have a hard shell and quiet at the beginning; but once i trust someone; i freely express my thoughts and feelings</t>
  </si>
  <si>
    <t>books: i love casual reading; esp. on my bart commute; i enjoy a mix of fiction (e.g. cutting for stone) and nonfiction (including some philosophy). nowadays though; i spend more time reading academic articles and textbooks.    movies: enjoy all types; especially those with great cinematography; makes me emotionally identify with the characters; and ones that linger with me for awhile. examples include atonement; agora...    music: anything that's not noise; from instrumental/classical to pop/rock. to name a few; sarah chang (violin); sarah brightman; emma shapplin; and various other pop artists. i've also play the violin for 17 years now as a hobby.    food: all types; chinese; thai; italian; indian...  my philosophy with food is that not only is it a part of my life at least 3 times a day; which in and of itself gives importance; but i do enjoy delicious and healthy foods and home cooked meals.    other interests: swimming is like meditation to me. also enjoy playing ping pong (at work!). love photography; esp. combined with traveling.</t>
  </si>
  <si>
    <t>family and friends  purpose in life/ short-term &amp;amp; long-term goals  love  home cooked meals  balance</t>
  </si>
  <si>
    <t>- my goals and how to achieve them  - what my special "one" would be like  - game theory; psychology; and human interaction  - correlation between match % and actual success rate  - how okcupid should put a standard error on the match %  - how this site both creates and destroys opportunity and how my life would be different had i made a different set of choices</t>
  </si>
  <si>
    <t>- studying for a graduate course (during the spring and fall semesters)...okay i may procrastinate a little on a friday night  - catching up with friends  - cooking delicious food  - relaxing and watching a movie at home</t>
  </si>
  <si>
    <t>- i've never been drunk  - i've never pulled an all-nighter  - i still have a dumb-phone    &lt;strong&gt;i'll use this section to talk more about myself and our compatibility:&lt;/strong&gt;  i'm definitely not the party type; nor would you typically find me at a bar. this excludes occasionally going to happy hour with coworkers and civilized get togethers or quality time with friends or family.    i care about having my life together and building love and companionship on a solid and practical foundation. i believe a positive contribution to society starts at home. my emotional and financial support and my unconditional love for my future wife and kids (and even our parents) are most important qualities i could bring. i hope to find someone who has similar qualities and appreciates the mutual support.    if you think we share these same values; please don't hesitate to message me :)</t>
  </si>
  <si>
    <t>- you are intelligent; emotionally mature; stable; sincere; caring; and looking for the same  - you take people and relationships seriously  - you care about the value of education  - we have a "high" match %  - liked what you read and think we might enjoy each other's company</t>
  </si>
  <si>
    <t>i'm attracted to sparks.  i find seriousness humorous.</t>
  </si>
  <si>
    <t>moving; writing stories on the interwebs; peering over ledges.</t>
  </si>
  <si>
    <t>empathizing; romanticizing; visualizing; socializing.</t>
  </si>
  <si>
    <t>i've never really asked; but i do smile a lot</t>
  </si>
  <si>
    <t>tom waits; truman capote; nina simone; sam cooke; charles mingus; kurt vonnegut; john steinbeck; nicole krauss; louie; down by law; jon krakauer; tom wolfe; leo tolstoy; gogol bordello; glenmorangie; barbaresco and anything i remember to eat slowly while hungry</t>
  </si>
  <si>
    <t>i guess i could do without most things... but probably won't be too happy about losing appendages; senses; mind; health; family or friends</t>
  </si>
  <si>
    <t>the relationship between freedom and fear; why my bike is making that clicking noise</t>
  </si>
  <si>
    <t>almost certainly not aware that said night constitutes a typical friday night</t>
  </si>
  <si>
    <t>i once hitchhiked from alaska down to costa rica and thru close to 40 states with a video camera interviewing the people that picked me up... now; years later; i still have no idea what to do with all the footage.</t>
  </si>
  <si>
    <t>you're curious</t>
  </si>
  <si>
    <t>i like to laugh and appreciate wit and sense of humor.  i like when a man can take charge.  i don't like drama.  i believe that we are responsible for our actions.  i don't like to complain and don't like whiners    i am energetic; intelligent; and fun</t>
  </si>
  <si>
    <t>i am generally easy going and looking to meet new people. i tend to have a quirky sense of humor; and am on the nerdy side. i am especially looking for people to go on adventures with; i like to find new things to do to avoid sitting on my couch every night (although that's fun too; but i'm trying to be more imaginative).    i'm still unsure how i feel about internet dating; as i don't think it's the most romantic thing ever; but hey; why not.</t>
  </si>
  <si>
    <t>for the last year and half; i've been in a grad program at uc davis in healthcare it (not as thrilling as it sounds; but i actually really love it). i'm living in martinez for the next few months while finishing up school; then i plan to move to sf. i was working in sf before school; but i finally found something that i actually want to do when i grow up; so i'm working toward that goal.    on the non school side of things; i love to play soccer (although just for fun these days); and i recently started attempting to rock climb (only on a climbing wall so far). i also like to sail and ski/snowboard as the seasons permit. i love me some tahoe; but where the heck is all the snow? i went to cal for undergrad; so i am a diehard bears fan and have season football tickets. i also generally enjoy watching sports so you can catch me at any type of game if i get the chance.    i love to travel and have a post-school trip to peru/galapagos planned. any excuse to go find a new adventure and i'm there.    i got a dslr camera last summer; so i'm always looking for new opportunities to improve my shooting skills.  i also love to watch movies and play board games.</t>
  </si>
  <si>
    <t>i have a theory about favorites...proclaiming something your favorite makes it sort of less special. like a song...as soon as you like it you feel obligated to like it every time it comes on. then; the radio finds out and plays it 30 times a day; then you start to hate it. better to just keep it simple and not proclaim these things.    food; however; is my exception...i will forever have a spot in my heart for mac n cheese.</t>
  </si>
  <si>
    <t>probably going to a bar with friends or some such thing. always looking for something to spice the routine up though.</t>
  </si>
  <si>
    <t>my username is actually the captcha that from my sign up page. yes...i was that uninspired when trying to think of a name.    ok; so actual private things will have to be saved until i know someone better.</t>
  </si>
  <si>
    <t>you're interested; a fun-loving person; and can hold an intelligent conversation.</t>
  </si>
  <si>
    <t>i am a music geek. i go to a lot of shows. i used to write and play my own songs but now i critique other peoples. you can read the stuff i write here: http://spinningplatters.com/author/marie  i find writing about music the most rewarding and most painful thing i've ever done. that must mean it is worthwhile (or maybe i'm just doing it wrong?).    i try to surround myself with people that are simultaneously silly and deeply intelligent. one of my favourite things to do is over analyse why i do what i do; or gravitate towards certain people. for example; recently i've decided that what i really appreciate in a person is a great imagination which i think comes from a certain level of sillyness and intelligence. i need you to not be afraid to go on a bizarre trip of the mind and i'm hoping; that if you can't contribute; you'll at least laugh.    i recently got a kitten named matilda who sucks up all my time. she is four months old and adorably insane. of course she won't let me use a computer. so i say thank god for iphone apps. though she has been know to send a non-sensical text if i leave my phone lying around.    lastly; to prove that i've been on okcupid forever (i really enjoy answering the stupid questions); my original three words: i am silly; hyper; and stupendous</t>
  </si>
  <si>
    <t>collecting stories.</t>
  </si>
  <si>
    <t>procrastination; empathy; multiple choice tests; analysing situations; and making up silly stories about animals that end in death and destruction.</t>
  </si>
  <si>
    <t>my shoes</t>
  </si>
  <si>
    <t>top four's  authors: douglas coupland; neil gaiman; meg cabot; scott westerfeld  books: the princess bride (william goldman); the perks of being a wallflower (stephen chbosky); the truth about forever (sarah dessen); georgia nicholson books (louise rennison)  bands: blur; bright eyes; belle &amp;amp; sebastian; my chemical romance  current musical obsessions: noah and the whale; kopecky family band; donald glover/childish gambino; wallpaper.  movies: amadeus; hedwig and the angry inch; mean girls; labyrinth  songs to sing: "change is hard" (she &amp;amp; him); "piazza new york catcher" transposed a major 3rd up (belle and sebastian); "luckiest guy on the lower east side" (magnetic fields); "der tod und das madchen" (schubert)  current tv: project runway; 30 rock; fringe; antm  old tv: freaks &amp;amp; geeks; it crowd; simpsons (seasons 2-6); coupling  podcasts: doug loves movies; the nerdist; the dork forest; wtf  comedians: matt braunger; jackie kashian; bill cosby; chris hardwick  foods: chocolate chip cookies with no chocolate chips; grilled cheese with cheddar and pepper jack; steak tartare; spicy tuna rolls</t>
  </si>
  <si>
    <t>tv; music; my friends; cookies; sillyness; and laughter</t>
  </si>
  <si>
    <t>various areas of nerdy pop-culture and the disturbing amount of time i devote to it.</t>
  </si>
  <si>
    <t>at a show; movie; writing; hanging with friends or sleeping off the week.</t>
  </si>
  <si>
    <t>i'm the openest person i know; nothing is private to me. which is maybe a problem in itself.</t>
  </si>
  <si>
    <t>you need some more sarcasm in your life.    you want to hear some of my stories.    you find it fun to discuss why people do the things they do.    you have any questions; comments; or witty rejoinders.</t>
  </si>
  <si>
    <t>english (fluently)/french (poorly)/sign language (poorly)</t>
  </si>
  <si>
    <t>i love all kinds of things - books; art; music (love music of so many genres); working out; hiking; cooking; eating; talking; playing. but what gives my life its greatest meaning are my relationships.  i'm interested in a man who has a passion for life; and shares a love of stimulating conversation. oh; and a sense of humor. that; and kindness matter most.</t>
  </si>
  <si>
    <t>i'm an ardent reader of fiction; biography; poetry. also can't live without the new yorker. pretty much the same for movies; although i'm not much of an action film lover - but i do like a great thriller. foreign films; esp. french films; are de rigeur.  love music of all types; but am still a rock 'n roller at heart. music; dance; theatre; museums. there's nothing i'm not willing to see. same goes for food. i have an adventurous palate... but what i really love is to sit and enjoy a leisurely meal with someone. cooking is one of life's great pleasures for me.</t>
  </si>
  <si>
    <t>relishing the end of the work week. it's the one night i often prefer to stay home. make a nice dinner; watch a movie. that kind of thing.</t>
  </si>
  <si>
    <t>you're kidding; right?</t>
  </si>
  <si>
    <t>see above</t>
  </si>
  <si>
    <t>i'm a &lt;a class="ilink" href="/interests?i=smart+ass"&gt;smart ass&lt;/a&gt;but with good intentions.i consider my self a romantic at heart; although you would'nt know it by some of the comments that i make sometimes.i think of my self as a pretty confident person but not cocky or arrogant because i've learned that life has it's way of giving you a good swift kick in the ass when you think you have things figured out.i'm a big fan of punk rock;rock-a-billy;or any kind of good underground music in general.i love going to shows and a good dive bar puts a smile on my face.the reason i'm on this site is because i think it's hard to meet people out there.when i say meet someone i mean to really meet someone you have a real connection with and not just ''were drunk at a bar and let's have a one night stand'' kind of connection(although that's happened to me more than a few times)i mean really thinkin' it could go beyond just the physical element.now don't get squimish and think i'm trying to get married or even the serious boy friend/girlfriend thing i just want someone to hang out with that i have something in common with and have a couple of shits and grins with and take it from there.    i am smart ass; genuinely sincere; and good at heart</t>
  </si>
  <si>
    <t>just got a job cooking for the head start program for the city of oakland.i'll probably keep this job for a while but we'll see.</t>
  </si>
  <si>
    <t>making people laugh even when they don't want to;often at inappropriate times.</t>
  </si>
  <si>
    <t>my height(i'm 6'4'');what i'm wearing;and often my tattoo's.</t>
  </si>
  <si>
    <t>books;maybe a little bukowski or biogrphies on people who interest me like american scream about the late great comedian bill hicks.movies;big lebowski;pulp fiction;one flew over the cookoos nest;tree's lounge;clerks;repo man;night on earth;raising arizona;after hours;etc.too many to  name.music;the clash;social distortion;reverend horton heat;black flag;dead kennedys;tom waits;johnny cash;throw rag;the legendary shack shakers;rancid;ramones;hepcat;supersuckers;bad religion;rocket from the crypt;swingin'utters etc.again too many to name.food; mexican and italian.</t>
  </si>
  <si>
    <t>good music;good movies;stand up comedy;authentic mexican food which i missed when i lived on the east coast;friends who really get who you are and what your about(and if you have to ask your self ''what the hell is this guy talking about?'' then you don't get it);still feeling young and excited about life even when it doesen't go your way.</t>
  </si>
  <si>
    <t>trying to do more with my life than do the typical work;pay your bills;sit on your lazy ass and watch tv american way of life.i'd like to do something creative; too bad like a lot of people i have no real talent at anything.</t>
  </si>
  <si>
    <t>i usually go out trying to look for a good show or maybe a decent dive-punk bar with a good juke box to have a few drinks in.</t>
  </si>
  <si>
    <t>i use to have a statement on here where i said i like women that are a little kinky and perverted when it comes to sex;but i realize now that it comes off creepy and jerky.i'll just say that i like women that are little more aggresive and know what they want with the men in their lives.</t>
  </si>
  <si>
    <t>your a strong;independant girl with a sick;sarcastic sense of humor who likes underground music and a strong jack and coke(or any other alcholic beverage of your choice).you like to talk dirty!!</t>
  </si>
  <si>
    <t>hi there okcupid future dates - lived in sf for years and now all about the the east bay - loving the laid back lifestyle and fabulous weather - looking for someone to help me explore all the new cafes; museums; clubs; someone very special!    i'm a movie fanatic and love all kinds of music (including performing myself)    love to have great conversations and lots of chemistry....    i am outgoing; friendly; and warm</t>
  </si>
  <si>
    <t>i'm going through a domestic phase -decorating; going through a retro 50's phase; especially enjoying cooking and baking for my friends....</t>
  </si>
  <si>
    <t>singing; philosophizing; dancing; and making people laugh and feel comfortable</t>
  </si>
  <si>
    <t>my crazy red hair; my crazy bengal cat; my legs; and my oaktown 'tude</t>
  </si>
  <si>
    <t>i love the darkside - currently into fringe; flashforward on tv; saw avatar 3 times....(i've always dreamed of visiting other worlds and i think that is closest i can come to)    really enjoying the mysteries girl the dragon tatto and the girl who played with fire    totally into comfort food right now...having soo much fun cooking it! love finding fresh veggies &amp;amp; fruit at the farmers market and creating something delicious.</t>
  </si>
  <si>
    <t>my kitten  strong coffee &amp;amp; the latest news  jazz  great books  foreign films  yoga</t>
  </si>
  <si>
    <t>what does it all mean?  what will i cook next?  absract expressionism</t>
  </si>
  <si>
    <t>crashing hard from work or hanging out with friends</t>
  </si>
  <si>
    <t>nada de particular</t>
  </si>
  <si>
    <t>you are looking for romance - literally and figuratively    and you have a photo!!!!</t>
  </si>
  <si>
    <t>english/french (okay)/spanish (poorly)</t>
  </si>
  <si>
    <t>i am interested in exploring and learning new things. i like to spend time alone. i am discovering the joy of being social and meeting new people. i can feel very shy and then talk my head off. i like the bay area and enjoy living here. i like to visit new places whenever i get the chance. when i am in a new place i think -- it would be wonderful to live here! but then i am happy to come home to familiar; comfortable things. i am fascinated by history. i am a vegetarian. i don't care what others eat. i am polyamorous.    i am empathetic; optimistic; and a sensuist</t>
  </si>
  <si>
    <t>i am working as a massage therapist. i am mostly o.k. with my work. sometimes i don't like it. i like how my days are set up. i am taking classes. days i don't have to go anywhere; i like to sip tea and relax in the mornings. i like to walk around lake merritt and do it fairly regularly. i like to go to farmers markets. looking at fruits and vegetables cheers me up. i like to cook and eat. i like to be cooked for.</t>
  </si>
  <si>
    <t>waking up on time in the morning. getting rid of old stuff. communication (sometimes).</t>
  </si>
  <si>
    <t>some people say i have long eyelashes.</t>
  </si>
  <si>
    <t>"walden;" "the left hand of darkness" and (reading at the moment) "guns; germs and steel."    "serenity;" "pan's labyrinth;" "slumdog millionaire;" "the girl with the dragon tattoo" and "let the right one in"    meshell n'dege'ocello; fela kuti; m.i.a.; erykah badu; janelle monae; stuff on the radio.    fruits; ethiopian food and chocolate.</t>
  </si>
  <si>
    <t>pleasure  walking  chocolate  bananas  writing on paper  time alone</t>
  </si>
  <si>
    <t>how to live a satisfying; sustainable life.</t>
  </si>
  <si>
    <t>at home relaxing usually. or going to a movie with my partner or some other event.</t>
  </si>
  <si>
    <t>i can't drive.</t>
  </si>
  <si>
    <t>if you can be both serious and fun-loving. if you can talk and listen too.</t>
  </si>
  <si>
    <t>by nature i am a seeker of what is good in this world. that leads me to a life of curiosity. curious i am on what makes life work; why people are the way they are; where and how is it possible to experience the deepest sensations of joy; while not excluding life's shadows and natural pitfalls;and how is it that starlight is so amazing??...  ....a gemini i am which makes me super inquisitive; expressive; communicative; and spontaneous.  i live a life guided my by heart's desires. the fullest expression of my being excites me. playfully spontaneous; creative and curious ways of life grab my attention. i am sucker for words like: imagination; spirit; adventure; exploration; dance; expression; play; and love.</t>
  </si>
  <si>
    <t>i am in my second year of grad school at the california institute of integral studies. i am studying counseling psychology with a focus in expressive arts therapy. each day i fall more in love with the school; the program; my teachers; and peers.    yoga and living a healthy life are two things of interest to me. i have a fairly committed yoga practice; which i love. additionally i stay interested in and focused on nutrition and the exploration of what it means to have an amazingly supportive diet and lifestyle.    the power of the arts has me captivated. i spend a fair amount of time in creative space. the arts for me speak to and of the undercurrent of the human being. my use of the arts facilitates a beautiful catharsis; in that they are containing and providing an avenue for the expression of the sub/unconscious. i occasionally show my work in the city; and wish to continue doing so.    i happen to love people so i do spend a lot of time being with those that i love. in community is where i flourish...so i make it a point to keep deep meaningful connections abundant.</t>
  </si>
  <si>
    <t>i am good at listening; talking; staying connected; painting; drawing; dancing; decorating; being grounded; getting things done; leading; taking care of people; swimming; loving; living;........</t>
  </si>
  <si>
    <t>i am kind; and my hair.</t>
  </si>
  <si>
    <t>books: jitterbug perfume;fahrenheit 451; creative visualizations; eat pray love; the gift;the fifth sacred thing; a path with heart; ask and it is given;....    movies: harold and maude; the matrix; avatar;the last airbender-the tv show; avatar; top gun; american beauty; dirty dancing; shaw shank redemption; the money pit;the royal tenenbaums; darjeeling limited; the big lebowski; rushmore......    music:random rab; regina spector; arcade fire; wilco; radiohead; bassnectar; aesop rock; air; bon iver; alicia keys;amon tobin; aphex twin; gaudi; glitch mob; the goddess alchemy project; godspeed you black emperor; heyoka; mimosa; huun-huur-tu; iron and wine; jamie lidell; killowatts; lamb;lynx; mia; mamuse; mum; sigur ros; nick drake; ooah; pixies; prefuse 73; desert dwellers; brian eno; salt n peppa; shpongle; shimhai; spoonbill; tipper;ulrich schnauss; underworld; kid koala; weezer; welder; zero 7.... to name a few...whew there are a lot.    food: an amazing salad; italian food; chocolate; mexican; thai;indian; french; spiciness; homemade pretty much anything is awesome..</t>
  </si>
  <si>
    <t>kale  love  friends  art  dancing  my family</t>
  </si>
  <si>
    <t>love and magic.</t>
  </si>
  <si>
    <t>hanging out low key; involved in deep conversations about life and love; while plotting the next heart adventure.dancing.</t>
  </si>
  <si>
    <t>i'm scared to let me legs hang off the end of the bed....there is a reason.</t>
  </si>
  <si>
    <t>your also curious about life; this okcupid thing; want an intimate loving friend/lover or whatever comes of this okcupid thing; like to laugh; live in the bay; are open to exploration; enjoy mystery; love to communicate; dance....... or none of those things. just message if you feel like it. love and blessings.</t>
  </si>
  <si>
    <t>well; i'm sorta new to the bay. kinda shy; so i don't like filling this out and writing a bunch of stuff for people i don't know to see..but i'm open to new things and easy going :)</t>
  </si>
  <si>
    <t>working ~ planning ~ trying to find new hobbies ~ learning ~</t>
  </si>
  <si>
    <t>cryptoquotes; scattegories; card games; puzzles; spelling; eating :)</t>
  </si>
  <si>
    <t>height -- not the tallest</t>
  </si>
  <si>
    <t>non-fiction books; biographys; documentaries; classic rock and country music; i love foooodd</t>
  </si>
  <si>
    <t>i can do without a lot</t>
  </si>
  <si>
    <t>life; this world; anything that sparks my interest and keeps my attention i guess</t>
  </si>
  <si>
    <t>working; or hanging with family or friends.</t>
  </si>
  <si>
    <t>....</t>
  </si>
  <si>
    <t>you want to!</t>
  </si>
  <si>
    <t>i'm a very relaxed and chill guy. i hate drama and i figure life's too short to focus on the negative; so i try to be optimistic and live life with a smile on my face. i'm very goal oriented and i also find that to be a very attractive quality. i'm very honest and very energetic and always open to meeting new people! i love adventure; exploring the world and tryin new things! right now;my next destination is europe.</t>
  </si>
  <si>
    <t>right now i'm finishing up graduate school in the health care field. i'm very passionate about what i'm going for and hope to reach my goals very soon!</t>
  </si>
  <si>
    <t>making people laugh! i'm also quite good at finding enjoyment in any situation. a few other things i've gotten pretty decent at are snowboarding; judo; horse back riding; and going all out in karaoke and that dance central</t>
  </si>
  <si>
    <t>my big smile and that i'm always smiling. i'm a very genuine person that will go out of the way for friends. and lastly; im a free spirit and goofy at heart and it only comes out the more i get to know someone and get more comfortable with them.</t>
  </si>
  <si>
    <t>books: the five people you meet in heaven; harry potter; jurassic park; angels and demons; and back in the day: goosebumps    food: sushi; shabu shabu; thai foods; round table pizzas; chicago style pizza pies; steak; noodles; in and out animal style burgers and fries    movies: independence day; inner space (very surprised if you know this one); bill an teds excellent adventure; transformers; aladin; lion king</t>
  </si>
  <si>
    <t>what i'm going to eat next....</t>
  </si>
  <si>
    <t>is something that i'll share if you ask me :)</t>
  </si>
  <si>
    <t>you wanna meet a super cool out of this world kinda guy!!!!!!!!! or if ur bored...</t>
  </si>
  <si>
    <t>when asked to do a self-summary recently in a public forum; i jokingly said "awesome...obviously. also a shut-in misanthrope." i then provided a real self-description. however; only the facetious one was published. wow. won't make that mistake again.</t>
  </si>
  <si>
    <t>a lot; at the moment. i quit my corporate job and started a rock 'n roll craft store in the mission. i also do freelance writing/creative direction. so there's that. essentially; i live a double life.</t>
  </si>
  <si>
    <t>writing. reading. not arithmetic. cooking. crosswords. moderately rocking out. relaxing. friendship. knitting. pinball. procrastination.</t>
  </si>
  <si>
    <t>pink streaks in the hair; i'd guess. second; my prehensile tail.</t>
  </si>
  <si>
    <t>oy; so much! okay; i'm going to pull just a couple from each category:    books: the quiet american; graham greene  the russian debutante's handbook; gary shteyngart  the archivist's story; travis holland  indignation; philip roth    and a whole lot more. i read a lot. perhaps too much. i've lately become seedily addicted to true crime. only so i know how to not get caught.    movies: five corners; the bad seed; and a lot more that i'll add to later    music: the jam; beach house; elliott smith; mos def; mia; belle &amp;amp; sebastian; the gossip; morphine; karen elson; and a whole lot more.    food: soylent green.    tv: bored to death; the borgias; the killing; snapped.</t>
  </si>
  <si>
    <t>my kindle; good music; coffee; power's whiskey; my knitting; my cat.</t>
  </si>
  <si>
    <t>how to start a store with no retail experience; my knitting; my next deadline; how they're going to start dexter next season now that all that shit happened last season; what i'm having for dinner; and why fax machines still exist as viable technology despite the fact that none of them work correctly.</t>
  </si>
  <si>
    <t>at my local with my locals for hh; with a power's and playing some pinball.</t>
  </si>
  <si>
    <t>mean boys in elementary school used to call me wookie. though i don't know why. i'm not particularly hairy. it also was when star wars first came out; so who knows? anyone could have been a wookie. perhaps you can tell me. children can be so cruel.</t>
  </si>
  <si>
    <t>you're a bit of an oddball without being balls-out crazy; you love movies and music; you're funny as shit; you got it going on; and you're not currently residing in a compound or a correctional institute. standard issue need not apply.</t>
  </si>
  <si>
    <t>welcome! i'm originally from long island and did my undergrad in upstate new york. it was cold there; so i came to california! it's very nice to actually *see* the sun in the winter and be away from all the snow. i love pop cultury things and know way too much tv trivia for my own good. i was once told by a professor i was taing for that i had "a jack black-like charm." i am definitely not a morning person and cannot hold even a semi-coherent thought until i have caffeinated myself thoroughly.    sometimes; you can find me in any local coffee shop you walk into. this is either my superpower; or just an odd consequence of being a physicist. - contributed by one of my best friends; &lt;a class= "plink" href="/profile/wegmans"&gt;wegmans&lt;/a&gt;.</t>
  </si>
  <si>
    <t>my blurb and life are a work in progress. (bonus points if you can identify the source of this paraphrase.)    currently; i am a graduate student in physics at uc berkeley.    i have been a &lt;a class="ilink" href="/interests?i=gsi"&gt;gsi&lt;/a&gt; [berkeley fancy-talk for 'teaching assistant'] for a while and eventually want to be a &lt;a class="ilink" href= "/interests?i=teacher"&gt;teacher&lt;/a&gt; and write textbooks. i am now deep within my research and am 'all but dissertation'!    this past fall; i taught a conceptual physics course to students at an acupuncture school (aimc here in berkeley) and this spring; i am teaching a physics course at the uc berkeley extension.</t>
  </si>
  <si>
    <t>remembering arcane trivia that will never have any use in my life. not remembering people's names when i meet them in groups of more than three [which doesn't bode well for my students... i have yet to make it through a semester knowing all of my students names]. i've been working on my evil laugh; and it's coming along. i debuted it in public in front of my students just as they were about to start their final exam. they were... not amused.</t>
  </si>
  <si>
    <t>"man; how long is he just going to sit in this coffeeshop grading/reading the paper/doing the crossword? give up the seat; buddy!" i honestly don't know what people first notice about me! if you have an impression from my pictures; or are one of the people on here who do actually know me; you should edit this section!</t>
  </si>
  <si>
    <t>books: &lt;a class="ilink" href="/interests?i=arcadia"&gt;arcadia&lt;/a&gt; by tom stoppard. &lt;a class="ilink" href="/interests?i=nick+hornby"&gt;nick hornby&lt;/a&gt; and &lt;a class="ilink" href= "/interests?i=michael%0achabon"&gt;michael chabon&lt;/a&gt; are always a good read. i love sci-fi; too. arthur clarke; larry niven; (if you get a chance; you really should read the short essay '&lt;a class= "ilink" href="/interests?i=man+of+steel%2c+woman+of+kleenex"&gt;man of steel; woman of kleenex&lt;/a&gt;' by niven - it's a scientific analysis of why superman can never be with lois lane); &lt;a class="ilink" href="/interests?i=y%3a+the+last+man"&gt;y: the last man&lt;/a&gt; by brian k. vaughn. i picked up the first book in borders and was instantly hooked. philip pullman's &lt;a class="ilink" href= "/interests?i=his+dark%0amaterials"&gt;his dark materials&lt;/a&gt; series. i still have copies of &lt;a class="ilink" href= "/interests?i=jurassic+park"&gt;jurassic park&lt;/a&gt; and &lt;a class="ilink" href="/interests?i=contact"&gt;contact&lt;/a&gt; which i've had since i was in middle school.    movies: &lt;a class="ilink" href="/interests?i=contact"&gt;contact&lt;/a&gt;; &lt;a class="ilink" href="/interests?i=the+iron+giant"&gt;the iron giant&lt;/a&gt;; &lt;a class="ilink" href= "/interests?i=the+boondock+saints"&gt;the boondock saints&lt;/a&gt;; &lt;a class="ilink" href="/interests?i=shaun+of+the+dead"&gt;shaun of the dead&lt;/a&gt;; anything written by &lt;a class="ilink" href= "/interests?i=charlie+kaufman"&gt;charlie kaufman&lt;/a&gt; or &lt;a class= "ilink" href="/interests?i=brad+bird"&gt;brad bird&lt;/a&gt;; anything put out by &lt;a class="ilink" href="/interests?i=pixar"&gt;pixar&lt;/a&gt;. i enjoy going to see documentaries. one of my favorite things to do with friends is to go 'blind' into a movie. that is; one of us chooses; and the rest are denied any knowledge of what we are seeing; including being forced to look down when entering the theater. we only know which movie we are attending when the credits start to roll =). my favorite experience doing that was when my friend took me to see the science of sleep.    music: &lt;a class="ilink" href= "/interests?i=alanis+morissette"&gt;alanis morissette&lt;/a&gt;; &lt;a class= "ilink" href="/interests?i=the+corrs"&gt;the corrs&lt;/a&gt;; movie scores; general 90s.    tv: anything by &lt;a class="ilink" href= "/interests?i=joss+whedon"&gt;joss whedon&lt;/a&gt; (buffy; angel; firefly); &lt;a class="ilink" href="/interests?i=lost"&gt;lost&lt;/a&gt;; &lt;a class= "ilink" href="/interests?i=arrested+development"&gt;arrested development&lt;/a&gt;; &lt;a class="ilink" href= "/interests?i=wonderfalls"&gt;wonderfalls&lt;/a&gt;; etc. as for shows that aren't canceled; there's &lt;a class="ilink" href= "/interests?i=futurama"&gt;futurama&lt;/a&gt; and &lt;a class="ilink" href= "/interests?i=community"&gt;community&lt;/a&gt;. &lt;a class="ilink" href= "/interests?i=cougar%0atown"&gt;cougar town&lt;/a&gt; has been a really pleasant surprise (or should i put that in the 'private things' section?). i'm always looking for new fun shows; too. currently working through &lt;a class="ilink" href= "/interests?i=dexter"&gt;dexter&lt;/a&gt;. have a suggestion? send it my way!    food: i like food.</t>
  </si>
  <si>
    <t>&lt;a class="ilink" href="/interests?i=coffee"&gt;coffee&lt;/a&gt;    the &lt;a class="ilink" href="/interests?i=new+york+times"&gt;new york times&lt;/a&gt; (i need to start my morning with some alone time at a coffee shop with my coffee and my paper! also; i like the &lt;a class= "ilink" href="/interests?i=crosswords"&gt;crosswords&lt;/a&gt;); although since they raised it to $2.00 an issue; i'm mainly reading it online at home.    music to listen to while i work.    books to read.    a notepad and writing impliment of some sort [it's all i need to do my research].    friends with off-kilter senses of humor.</t>
  </si>
  <si>
    <t>work. ways of avoiding work. what to do tonight? what was i just doing? names and plots for awful sci-fi original movies (such as 'tornadopus'; 'space zombies'; and 'crocodactyl'). it's hard to pin down one thing that i spend most of my time thinking about; really; my mind is all over the place.    i (not-so-) secretly aspire to create great physics art of some sort or another. lots of ideas are floating around in my head; and hopefully i'll have time at some point to bring more to fruition.</t>
  </si>
  <si>
    <t>lately; i've just been gathering with my friends for some home-cooked dinner; tv/movies; and game night. speaking of games; if you've never tried &lt;a class="ilink" href= "/interests?i=quiddler"&gt;quiddler&lt;/a&gt;; i highly recommend it.</t>
  </si>
  <si>
    <t>one of my earliest memories is having a nightmare about the &lt;a class="ilink" href="/interests?i=yip%0ayips"&gt;yip yips&lt;/a&gt; from sesame street.    ever since being taken to &lt;a class="ilink" href= "/interests?i=action+park"&gt;action park&lt;/a&gt; as i child; i have had an immense dislike for amusement parks. july 2011 update! apparently; i was not the only one scarred by action park; as a recent article on cracked.com (most terrifying theme park rides) proves!</t>
  </si>
  <si>
    <t>i like getting messages - don't be shy!</t>
  </si>
  <si>
    <t>i just moved to san francisco for a job. born and raised in maine (so i have that going for me); and college in chicago. so; stuff and things and whatever and i don't like mushrooms in my food cause they're weird.</t>
  </si>
  <si>
    <t>english (fluently)/chinese (okay)/russian (okay)</t>
  </si>
  <si>
    <t>pia colada; sangria; indian pale ale smothie with a hint of banana: there is a bit of bordeaux in the mix. attracted by the aromatic scent of rice and sake... just another product of a shrinking world.</t>
  </si>
  <si>
    <t>squeezing it...</t>
  </si>
  <si>
    <t>making coffee: which is a key to survival; it fuels the engine and increases productivity.  i can make coffee smile. can also sing but nobody thinks i sound as good as i do; but what do they know: they are wrong nobody can hear me as close and clear as i can.</t>
  </si>
  <si>
    <t>why do am i so exited and... why am i always on the go?</t>
  </si>
  <si>
    <t>no tv shows; it's not the show its the comertials... i have no patience for them... music ~ all genras - really! specially; classical; electronica; flamenco; jazz; bossanova; samba; latin jazz; boleros... there is some modern cumbia that rocks; tango; jipsy; or zingarian jazz... and everything in between.  i reserve the right to go listen to some country or german opera: but i could give it another try.  books... i wish i could say that i can't put a book done... but l can. some of the better ones i have read: the life of pie; don quijote; the superego; last underwater hunter; the alchemist.</t>
  </si>
  <si>
    <t>here are six things i would love to do without...  12 noon horn on tuesdays; smog; comute; alarm clock; windows os; sleep</t>
  </si>
  <si>
    <t>i told this to someone today and they said i was lucky to have the time to have these thoughts... that made me feel very weathly!  so i have been thinking how to be more practical and efficienct while briging harmony; balance and stetics. seen them come together feels either like: voila!</t>
  </si>
  <si>
    <t>driving to spend a weekend in nature or chasing the beat that pleases my ears.</t>
  </si>
  <si>
    <t>i'm debating wether i should get rid o my old comfy underware or simply just get rid o them all.</t>
  </si>
  <si>
    <t>you like the outdoors; surfing; diving; if you live in the now; smowboard; skate; or play music; can do a head stand or like to eat sunflower seeds...</t>
  </si>
  <si>
    <t>english (okay)/spanish (fluently)/portuguese (okay)/indonesian (poorly)</t>
  </si>
  <si>
    <t>a business owner; a backend/frontend developer; a frequent hiker; a podcast listener; trying to be a banjo player; former bass player; former inorganic chemist; former theoretical magnetic resonator.    i just realized that staring at lava from 20 feet away and having it toss bits of molten rock at me; is probably the single greatest thing in the world.    you're gonna hear "ma'am" and "lady" from me; i just can't help it; as i've been raised southern style (not southern cali). my accent only comes out when provoked; in similar company; or beverage induced.    an aikidoist and hip - hop - banjo lover (i'm waiting for that genre to be created).    a former chemist turned business owner and frequent traveler (it gets boring sitting in one spot for too long; but i really do like to just go to a new spot and sit).    drive too fast and expect people to be better drivers then they are; and i shall let it be known.    not really into "open/sf-ness" crap-ol-la (you may ask yourself "then why are you in sf?". my answer is; i'm not. i'm in oakland). not my bag; tried it; didn't like it. don't even like dealing with more then one conversation at the same time (that could just be a time thing too). intj's unite. that's right you heard me.    not that this matters or anything; but according to the two signs (aries and the dragon) and my psych profile (intj); i should be an introverted; good-with-money; loyal; slightly competitive; over generalizing asshole with an uncanny ability to focus. mostly true.    basically i'm lookin' for a partner in crime. while i really like games; i tend to lose them a lot; so i'd prefer not to play them anymore.    me; me; me; me some more; i'd like a side of me with that; can i get me to go? sheesh. but i have questions for you. this is mad question-er website right?  - gummy worms or gummy bears?  - m&amp;amp;m: red; blue; green? (if you say yellow; orange or brown; you are disqualified)  - bla fleck or tony trischka?  - brooklyn or la  - trees; snow or sand?</t>
  </si>
  <si>
    <t>recovering from one hell of a month in africa. aikido. trying to learn the banjo. figuring out when and how to take an f1 racing course w/o going bankrupt. i'll figure out what's next when i get back.</t>
  </si>
  <si>
    <t>- breaking things; then trying to fix them all the while pretending to know what i'm talking about or doing. trouble is i don't really mean to break things sometimes; that can be too expensive sometimes.</t>
  </si>
  <si>
    <t>i have on shoes.</t>
  </si>
  <si>
    <t>- if you like "&lt;a class="ilink" href= "/interests?i=who%27s+afraid+of+virginia+wolf"&gt;who's afraid of virginia wolf&lt;/a&gt;"; nice.  - if you all sorts of music genres appeal to your inner child; nice.  - if you know of frank herbert; nice.  - if you laugh your ass off at &lt;a class="ilink" href= "/interests?i=top+gear"&gt;top gear&lt;/a&gt;; &lt;a class="ilink" href= "/interests?i=family+guy"&gt;family guy&lt;/a&gt; and/or &lt;a class="ilink" href="/interests?i=futurama"&gt;futurama&lt;/a&gt;; i've got a nice tv for that.  - if you're gonna be sad when &lt;a class="ilink" href= "/interests?i=breaking+bad"&gt;breaking bad&lt;/a&gt; and &lt;a class="ilink" href="/interests?i=mad+men"&gt;mad men&lt;/a&gt; go off the air; i'll be there too.  - if you wished &lt;a class="ilink" href= "/interests?i=treme"&gt;treme&lt;/a&gt; was as good as &lt;a class="ilink" href="/interests?i=the+wire"&gt;the wire&lt;/a&gt;; i'd have to agree.  - &lt;a class="ilink" href= "/interests?i=the+hitchhiker%27s+guide+to+the+galaxy"&gt;the hitchhiker's guide to the galaxy&lt;/a&gt;. we are all very small.  - if beer and pork are involved i'll be way ok.  - if japanese food is involved i'll be more then ok.  - but really who cares? so long as you got interests of some kind; would be awful if we had all the same ones. how else does one find out about new things?</t>
  </si>
  <si>
    <t>after spending 3 months with no couch ... i know now; my couch. music; beer; the sun (outdoors); &lt;a class="ilink" href= "/interests?i=aikido"&gt;aikido&lt;/a&gt;; intertubes</t>
  </si>
  <si>
    <t>how to play the banjo better. how to blend better with the world. how to get out of the country more often. where's the next trail i've yet to hike?</t>
  </si>
  <si>
    <t>i have a knack for watching an entire tv series in one sitting; which i do sometimes. mostly these days; it's aikido; a bit of beer and sushi; a bit of vegetating (the week can be a long one sometimes); eaten' cookies and chillin'.</t>
  </si>
  <si>
    <t>tyler; the creator makes me wanna move.</t>
  </si>
  <si>
    <t>can type a bit of english. and would like to meet in person (it's way more efficient). and likes alcohol. and doesn't mind that i'm a little shy and it can take some warming up to. and likes to eat cookies and popcorn. and think that bourbon and chocolate is one of the most amazing pairings ever. and doesn't mind that a beard may float in or out from time to time. and thinks that valentines day is a kobayashi maru holiday. and can use google to figure out what that means.  and like to start sentences with and.    and think that valentines day is a kobayashi maru holiday. and can use google to figure out what that means.    you'll need to write me too. i know the modus operandi around here is guy contact girl; but i check back here only when provoked; so provoke me.</t>
  </si>
  <si>
    <t>english (fluently)/c++ (okay)/french (poorly)</t>
  </si>
  <si>
    <t>i've been told i'm whimsical; but i hate the word whimsy. whimsical makes me think of people i try to ignore; wearing ridiculous hats. and; it rhymes with flimsy. and that; i'm not. i'm decisive; quick; sometimes funny; and strong. i'm also nice. really nice; if i like you. but i'm also dreamy; a useless quality if you do not pursue your dreams; but i go out of my way to try to fulfill them.    love nature; music; dancing; books; and making lists. i'm a morning person; i get most of my work and good thinking done by 10am. i'm a farm nerd. i'm word nerdy too; by some standards; though not by others. meaning i can hold my own with academics. even as partners; academics can be interesting. but it's not my kiddie pool.    i love double peonies. and eb white. and a beer in the sun. and feeding flowers to my rabbits.    i wear dresses; lip gloss; and my heart on my sleeve.</t>
  </si>
  <si>
    <t>i work on my novel or on food articles in the morning. i play guitar and sing for fun. i make money working from home at a medical group. i have a garden with frisee and calendula flowers in it; and rabbit hutches in the corner. i'm passionate about urban farming. i'm at a place in my life where the things i am really into; i'm working hard at. the next thing i'd like to do is move to the country.</t>
  </si>
  <si>
    <t>waking up on time.  having people over to eat. as a bay area-bred girl; it would be funny not to know a little something about food.  singing jazz standards to myself.  setting goals and accomplishing them.  reading books to people.</t>
  </si>
  <si>
    <t>i honestly have no clue. hopefully nice things.</t>
  </si>
  <si>
    <t>books: the wizard of earthsea books and the essays of eb white are my current favorites.  music: beethoven; bach; kinks; brazilian music; little joy.  food: french; indian; japanese; korean; thai; mexican.</t>
  </si>
  <si>
    <t>salt  hugs  good conversations with good people  sleep  warm clothes  toothbrush</t>
  </si>
  <si>
    <t>good names for bands and my book. what magazines i might like to write for. how hungry i am and what to eat next.</t>
  </si>
  <si>
    <t>either out at a bar; at a friend's house; eating out; watching movies or lying around at home; reading. depends on my mood.</t>
  </si>
  <si>
    <t>i've learned to be slow about making friends.</t>
  </si>
  <si>
    <t>you like to be read to. you like farms and music and museums. you have morals and communicate well. you are sometimes surprised by how nice you really are; but are pretty darn sure of it most of the time. dealbreakers: polyamory; daily; weekly or monthly potsmoking; and an intense desire for children.</t>
  </si>
  <si>
    <t>i like cute boys; fast cars; and loud music    http://lalalua.tumblr.com/    twitter: @lualitaa    http://formspring.me/lualita</t>
  </si>
  <si>
    <t>going to school for fashion design</t>
  </si>
  <si>
    <t>partying!</t>
  </si>
  <si>
    <t>my tattoos :&amp;gt;</t>
  </si>
  <si>
    <t>cheesy romance novels and fanzines; slasher movies; cartoons; and i am vegan</t>
  </si>
  <si>
    <t>love  music  art  flirting  my sewing machine  the internet</t>
  </si>
  <si>
    <t>world peace!</t>
  </si>
  <si>
    <t>at a dance partayyy</t>
  </si>
  <si>
    <t>i have small boobs</t>
  </si>
  <si>
    <t>you like to eat pussy    or    whatever!</t>
  </si>
  <si>
    <t>asian/middle eastern/black/native american/indian/pacific islander/hispanic/latin/white/other</t>
  </si>
  <si>
    <t>i recently moved to berkeley from korea; where i was for the past year. happy to be here!</t>
  </si>
  <si>
    <t>i play with lasers and study solar cells and other strange things; and teach physics.  that's the in-the-box answer. but perhaps conversation would tell you (i hope) that there's a lot more than that going on :)</t>
  </si>
  <si>
    <t>i love playing music; and getting outside.</t>
  </si>
  <si>
    <t>i smile a lot; and enjoy laughing.</t>
  </si>
  <si>
    <t>enjoy herzog films; just read "justice;" korean thai indian and vietnamese foods are among my favorites; and i love a little of every music genre. recently some rock.</t>
  </si>
  <si>
    <t>music  laughter  good food  exercise  games  water</t>
  </si>
  <si>
    <t>these days pretty focused on the little world of atoms. but even scientists get out and think about other stuff. thought about learning some chinese -- only one character a day for ten years and i can read the chinese newspaper!</t>
  </si>
  <si>
    <t>with friends; and/or already on a bus heading for an adventure</t>
  </si>
  <si>
    <t>when i was a teenager; on a cross-europe bicycle trip; i tried to sell ice cream on a beach in southern france. what an embarrassment!</t>
  </si>
  <si>
    <t>you are interested in going on adventures; laughing; being.</t>
  </si>
  <si>
    <t>english/spanish (okay)/sign language (poorly)/korean (okay)</t>
  </si>
  <si>
    <t>i'm a charismatic; charming fun girl! i'm very bubbly and outgoing. i love to talk; laugh; dance; sing and drink wine. i know a little bit about everything; i read constantly; i always have the latest gadgets and i love to travel! i'm smart; caring; witty and cosmopolitan.</t>
  </si>
  <si>
    <t>working in tech and the travel industry. exploring the bay area and the world. i have a successful career that i love.</t>
  </si>
  <si>
    <t>charming the pants off people and getting what i want :) being a great friend and a good listener.</t>
  </si>
  <si>
    <t>i'm leggy; buxom and always smiling!</t>
  </si>
  <si>
    <t>non-fiction books; mainly science; history; economics  movies: sci-fi; action; thrillers; mysteries and comedy - anything with spaceships; lasers and explosions!  tv: sherlock; doctor who; mad men; parks &amp;amp; rec; community (yep; i'm a geek)  music: french electronic; 80s new wave and dark wave; hall &amp;amp; oates; depeche mode; new order</t>
  </si>
  <si>
    <t>my electronic gadgets  my plasma pioneer elite tv  passport  friends  disneyland  music</t>
  </si>
  <si>
    <t>where i'm going to travel to next...i'm thinking greece.</t>
  </si>
  <si>
    <t>out dancing with friends or at the movies.</t>
  </si>
  <si>
    <t>i can't drive backwards - it's really difficult!</t>
  </si>
  <si>
    <t>you would describe yourself as fun; social; a sci-fi geek; down to earth; and looking for a long-term relationship. i'm very attracted to men of european descent. i'm looking for a quality guy who's happy with his life. if you're ready to have a relationship with an amazing woman who will give you a never-ending supply of affection; let me know!</t>
  </si>
  <si>
    <t>english/french (okay)/hungarian (poorly)</t>
  </si>
  <si>
    <t>i'm a tall drink of bubbly; hippie-dippy; carbonated; funky-monkey joy. if you made it through the last sentence then drop me a line.</t>
  </si>
  <si>
    <t>jumping in mud puddles; writing zines/songs; drinking really good beer all while teaching second and third grade. i also create reading and writing workshops with a social justice/liberation theology flow. i walk everywhere in the city--both tortoise and hare and love to photograph sunlight filtering through things....</t>
  </si>
  <si>
    <t>making hummus; granola bars and singing in the shower. i make excellent cards--great with doodles; thumbs; paper and words. i also excel at seeing the bright side of just about everything.</t>
  </si>
  <si>
    <t>is that i possess a joy from the bottom of my toes to the roots of my hair. my eyes--shifty hazel with a side of grey. my dimples/smile--comes easily. my earrings. how i listen.</t>
  </si>
  <si>
    <t>anything by alice walker; anne lamott; thomas merton; spinoza; jeanette winterson; hegel; c.s. lewis; gene stratton porter; rebecca walker; luce irigaray; bell hooks. *books*    couscous (i'm moroccan); veggie burritos; anything with pesto; mangoes; green apples; quiche; shredded wheat; dark chocolate; good; hearty bread. broccoli and greens. *food*    jules larson; michael franti; poulenc; ravel; the vandals; tupac; over the rhine; joni mitchell; dead prez; india.arie; goapele; lauryn hill; sara sant ambrogio; aterciopelados; andrea echeverri; le tigre; l7; adele; the gossip; les nubians *music*    i do not have a tv. i rely on my best friend for that. :)</t>
  </si>
  <si>
    <t>coffee. boots. a damn good beat accompanied with hand claps. friends who roll on the silly. faith. doubt.</t>
  </si>
  <si>
    <t>being barefoot.</t>
  </si>
  <si>
    <t>either working or drinking wine and being a goof in the kitchen of a dear friend while baking some deliciousness.</t>
  </si>
  <si>
    <t>is that i don't get most of this life but i'm more than ready for the ride.</t>
  </si>
  <si>
    <t>you are positive; open-minded and live a life bent on action.</t>
  </si>
  <si>
    <t>english/spanish (fluently)/french (poorly)</t>
  </si>
  <si>
    <t>i was born and raised back east; nj; college in vt; lived in nyc a few years; boston a few more and then moved to ca in 1986 and feel this is my home now. i have worked as a reporter; a writer; a psychotherapist and for many years i have owned a small pr consultancy.  i welcome each day and am grateful for everyone and all the good things in my life. i am lucky to have friends around the world and am ready for a kindred spirit to share my time with. i am passionate about my interests - my dogs and animals in general; writing and educating people about stuff i know and care about. i love art; cooking and entertaining my friends. i am not the best gardener but i love my yard and being outside. i am a business owner and have always been independent professionally.</t>
  </si>
  <si>
    <t>i have a busy pr consultancy and still love my work. i am living an increasingly more healthy lifestyle at every level.  i am an avid dog person at a few levels (show my dogs; breed rarely; write/educate; art expert) and it is a part of my life that brings me immense joy. i cherish all the time i spend with friends and my family -- most of whom are still back east.</t>
  </si>
  <si>
    <t>listening  being a real friend  photography  writing and expressing myself  cooking  singing</t>
  </si>
  <si>
    <t>my eyes  my openness</t>
  </si>
  <si>
    <t>i read fiction and nonfiction of all types. love my kindle  recently read: the story of edgar sawtelle; memory keepers daughter; all the stieg larsson novels...  don't get to the movies mostly because i love my house and life at home with the critters and friends.  any and all music is all right with me. i used to sing in a bluegrass band; a swing band and a rock band. lately; it's been teddy thompson; adele; blues; brazilian and latin music  i love to cook and love seafood; farmers market and eating organic; local food</t>
  </si>
  <si>
    <t>my family  my friends  my pugs  art and music</t>
  </si>
  <si>
    <t>what i am grateful for  what else i can do</t>
  </si>
  <si>
    <t>with friends or home enjoying the end of a busy week. walking the dogs; watching the sun set; eating at the new thai place on the water; riding bikes</t>
  </si>
  <si>
    <t>not sure</t>
  </si>
  <si>
    <t>you think we might get along</t>
  </si>
  <si>
    <t>i'm an easy person to get along with and consider myself to be a simple and laid back individual. i enjoy random stories; adventures; playing sports; (running; golfing; hiking; skiing; camping; biking) and am a big fan of the outdoors.    i wear flip flops everywhere; at times i'm very goofy; and i'm am also secretly a huge nerd at heart.    i love to make people laugh. sometimes it's with me... sometimes it's at me - but the way i see it as long as you're having fun; that's all that should matter. :p</t>
  </si>
  <si>
    <t>i just moved to the city not too long ago! - although i guess that's a bit of a lie - i grew up here as a kid; so i'd say i'm "new-ish" to the area.    at the moment i'm doing the normal 8-5 routine; but the long term goal is to try to get involved in the world of business at some point.</t>
  </si>
  <si>
    <t>i'm really good with my hands (i can fix most anything) and being creative.    you can throw me in any social situation and i'll usually do pretty well.</t>
  </si>
  <si>
    <t>apart from the obvious.. like i'm about 6ft tall; have the hair color of a golden retriever; wear glasses; and probably just did something really embarrassing or stupid.. i'd say the next thing that jumps to mind would be that i'm very easy to talk to.</t>
  </si>
  <si>
    <t>movies:  i'm a big fan of slapstick comedies - such as happy gilmore and dumb and dumber.    i also enjoy learning - so anything that i feel can widen my horizons is something i'd really like. i've really gotten into documentaries recently.    in terms of music:  80's is awesome; but i'll really listen to anything.    food:  i have been known to seek out excessively spicy food - and i love thai food. generally though; i'm essentially a human garbage disposal - if you put it in front of me i'll probably eat it.    books:  i don't really read anything traditional. right now i'm reading a 1000+ page used textbook entitled "modern automotive technology". it describes the functions of all the parts of an automobile along with interesting diagrams. i'm sure i get strange looks on bart with my gigantic book; but i think its awesome.</t>
  </si>
  <si>
    <t>friends  weekends  mountains  snow  fun  beer and wine</t>
  </si>
  <si>
    <t>the many silly projects i tend to work on.    how much we pollute our world and creative ways to clean it up.</t>
  </si>
  <si>
    <t>out and about with friends or asleep in preparation for a long weekend of outdoor adventures.</t>
  </si>
  <si>
    <t>probably that i'm even on this site in the first place - haha.</t>
  </si>
  <si>
    <t>you are cool; relaxed; and looking to meet a fun person! it would be a bonus if you liked the outdoors / exploring the city.</t>
  </si>
  <si>
    <t>i work full time and stay very active. i love being outside when the weather is nice; looking for new adventures. i really enjoy biking and tennis. on weekends i'm usually hanging out with friends. i really enjoy a nice glass of wine with good food. i'm pretty selective about everything in my life; but i'm also open to share about my experiences.    "water separates people of the world; wine unites them."</t>
  </si>
  <si>
    <t>living my life from sac to the bay area.    i recently moved to the bay area for a career opportunity; and hoping to find more!    looking to travel more! doing europe this summer and asia this fall!</t>
  </si>
  <si>
    <t>i like to try everything and i'm pretty good at most things! even if i'm not that great i'm very competitive</t>
  </si>
  <si>
    <t>that i'm a social person and i like mingling with people!</t>
  </si>
  <si>
    <t>romantic comedy. comedy. nothing scary or intense.    jazz; house; hip-hop and any other music with a good beat. a few artists that stand out... dave koz; david guetta; kaskade; deadmau5; colette; brian culbertson - just to name a few.    food is always great! i'm just kinda picky.</t>
  </si>
  <si>
    <t>my family  car  internet  phone  bicycle  tennis  great wine</t>
  </si>
  <si>
    <t>i spend most of my time doing things</t>
  </si>
  <si>
    <t>i am really a 12 year old stuck in this body! not really; but i love to have fun and can also be serious when needed. most people consider me to be very mature for my age.</t>
  </si>
  <si>
    <t>if you're looking for an easy going guy thts motivated and adventurous.</t>
  </si>
  <si>
    <t>my sense of humor tends to be a little dry and off beat. this can come across as amusing in writing; so i'm told. i guess we'll see how it works for a dating profile in which i'm being dry and offbeat about the most excellent topic of myself.    i live in san francisco (er; brisbane technically; but close enough; besides it's sunnier; cheaper; and i have an awesome view) and i'm not a complete sloth; so that means a few things: i hike; i like to travel; i do yoga; i like good food and good wine. since it would appear that most people in sf that are on okc enjoy similar things; we are clearly fabulous compatible and should go out! really; it's true; we should. and if you don't think so; then at least write me and tell me why. i don't mind getting denied; but not even being worth a reply back? that's just harsh.    while i'm always up for a night out traipsing around the city causing trouble; these days i tend to be more inclined towards finding someone i can make dinner for; have a glass of wine with; and curl up with for a chill night. trying to find more balance; both in work/life terms and how i spend my free time.    i'm a software developer. which may not sound all that creative but it is. perhaps not as much fun as being a penniless sitar player (or ewan mcgregor for that matter); but it's good gig. i have a strange addiction to photographing humpback whales. so you can usually find me in maui for part of the winter. considerably more fun photographing them there than in alaska. i am not a cold weather guy. if you enjoy freezing your ass off on top of a mountain in a tent; i'm probably not your guy. i don't mind a little snow; but i'd prefer there to be a hot tub and glass a wine in the mix somewhere. or better; let's just find a mountain with a trail through a bamboo forest that leads to a waterfall. beats trudging across the tundra every time.    so that's a bit about me; there's more (as one would hope) but you're going to have to actually reply to my messages and meet up. i really prefer meeting people in person over tea or a glass of wine. online is all well and good but it only tells you so much.</t>
  </si>
  <si>
    <t>working; photography (passionate about photographing whales in particular); volunteering; diving; yoga; and generally staying too busy.</t>
  </si>
  <si>
    <t>my hair. kind of hard to miss.</t>
  </si>
  <si>
    <t>i'm very into creativity and i'm a bit of a geek so those are two of the main influences on what i like. favorite movies are probably casablanca; moulin rouge; hero (chinese); and blade runner; but there's a lot of good movies out there. i can't say i watch a lot of movies or tv though. with music i'm all over the place. currently; i really like groups that are mixing real music with electronic stuff. gotan project is an excellent example of this (tango ensemble backed by two djs). in the cd changer as i write this: florence and the machine; deep dish; nick cave; sarah mclachlan; verve remixed; tricky; and fiona apple. food: thai; indian; sushi; peruvian; and any time you want to go to cha cha cha for tapas and sangria count me in!</t>
  </si>
  <si>
    <t>- sleep  - exercise (currently yoga mostly)  - a creative outlet (photography; painting; something...)  - traveling  - sun. the 'radiant' part of my okc name comes from my love of sunshine. sf is great; but part of the reason i travel is get away from the fog/weather... just need the occasional dose of hot; sunny weather  - sex: ya know; it's just great and if it's something you can take or leave; then it's probably not going to work out with us.</t>
  </si>
  <si>
    <t>you like art. you like to get out of the house and do stuff. you appreciate sun and water. you're intelligent (intelligence is a huge turn on.). you're curious about everything. you can be spontaneous. you like to play. you don't mind being spanked occasionally (i know; you're not supposed to mention anything sexual. might scare someone off. but; really; if a little spank is going to scare you off; then we're probably not compatible)</t>
  </si>
  <si>
    <t>native american/white</t>
  </si>
  <si>
    <t>brisbane</t>
  </si>
  <si>
    <t>just here tryn new things. simple guy with ah good heart</t>
  </si>
  <si>
    <t>tryna make it better &amp;amp; make every day count</t>
  </si>
  <si>
    <t>life has been full of challenges that i embraced and learnt valuable lessons.  through personal loss; i came to realize that life is unpredictable and sometimes cut short. therefore; i like to seize the moment and savor the precious things that come my way.  i am very passionate about caring for others; which has been my career for the last 25 years. i am patient; and understanding. i listen without passing judgments or soliciting unwanted advice.  i work very hard; so i like to put the same amount of effort into playing hard. i am very outgoing; like to do many different things; too many to mention; but here's a few: walking; museums; art galleries; jazz club; concerts; dancing; music; wining and dining; movies. etc. i would also; like to entertain new and exciting interests.  i have a big bubbly personality; and can be quite flirtatious and funny.  i am also; very sensitive; sensual and romantic. i believe a relationship takes 100% effort to keep the spark lit.  i also believe respect; loyalty; and honesty are big-ticket items.  at our time of life we have to respect ourselves enough to set the bar high for ourselves; and settle for nothing less.    looking for:    someone; who leads by fine examples; and has a strong and positive influence on the people that pass through your life. you are kind and thoughtful; and show empathy in matters of the heart. you are not quick to anger; and can communicate your feelings when any issues arise; are good at settling differences; even if that means to agree to disagree and move on. if being right; means hurting someone's feelings; does that make you feel good?  you have to live life to the fullest; with energy and gusto. you enjoy socializing and spending time with family and friends.  you must be funny; smart; and playful.  i have a big personality; so i need someone who can compliment me. you have to be confident and self-assured. be decisive without being domineering. take control of a situation without being controlling. if you are the shy and retiring type; we may not be suitable cohorts in getting up to mischief ?</t>
  </si>
  <si>
    <t>i am trying to find a healthy balance in my life. between the job i love (which i probably spend to many hours working); supporting my grown children in their goals and taking time for myself.  i am very self sufficient person; building a new life for my self and my children after my divorce.  i am content and happy and would like to keep it that way.</t>
  </si>
  <si>
    <t>i am really good at making people feel good about themselves. i work taking care of special needs young adults. i love to encourage them to live their lives to the best of their ability.</t>
  </si>
  <si>
    <t>my accent is the first thing people notice. i was born and raised in the north of england. i immigrated here to ca 9 years ago. my accent stuck!!!!  then people usually realise i am a kind and caring person.</t>
  </si>
  <si>
    <t>the list is endless.... i read alot...i often go to the movies and watch multiple films in one night...i go to concerts as much as i can; i love r and b; jazz; pop; motown; rap; country; opera; you name it; what ever my mood calls for....and i love all kinds of food from michelin star restaurants to hole in the wall burger joints...</t>
  </si>
  <si>
    <t>my son and daughter; no brainer they are my life...  bread; cheese and wine for sustinence  my memories...to make me smile  music...to lift my spirits when i am sad  friendships...for a lonely heart  and my sense of humor...which gets me through the day</t>
  </si>
  <si>
    <t>how can i make someone else's life better today and everyday. whether it is sharing a smile with them. or volunteering to help someone in need in what ever capacity they need.</t>
  </si>
  <si>
    <t>usually working an event at some wonderful winery in napa or sonoma.</t>
  </si>
  <si>
    <t>i have an ongoing love affair with shoes..</t>
  </si>
  <si>
    <t>you must live in the bay area. i am looking for a tangible relationship with someone who exists in real life not just over the internet.  you have to have availability to spend time together on a regular basis. i am not looking for a one-night stand or online friend. i want a friendship that has all the ingredients to grow into something wonderful and exciting.</t>
  </si>
  <si>
    <t>my name is dan. i'm a very laid back guy. i grew up in rocklin (sacramento area); went to college in claremont (la area) where i picked up a bs in math; now i'm in the bay. i enjoy playing volleyball and drinking beer with friends. i am a firm believer in trying everything at least once; except things that can cause permanent damage (i don't want to try getting shot for example; unless it's a bb gun). i hate cooking but i love good food. i tend to have more of a dry; sarcastic; sometimes dark sense of humor although i enjoy all kinds of comedy.</t>
  </si>
  <si>
    <t>i live and work in burlingame. i'm an analyst at a small healthcare research company where i write code to investigate fraud in medicare/medicaid. i've been in this area for a year now.</t>
  </si>
  <si>
    <t>being modest.</t>
  </si>
  <si>
    <t>it is hard to choose favorites so i will just pick one from each category that comes to mind first:    archer  blood diamond  ender's game  guns n roses  any kind of food. i love good food.</t>
  </si>
  <si>
    <t>will not be admitted on ok cupid.</t>
  </si>
  <si>
    <t>you want to grab lunch; dinner; a movie; a beer; or anything in person to get to know each other better.</t>
  </si>
  <si>
    <t>i moved up to san francisco last year and has been an amazing experience. i live on that sweet tl/soma/crackhead border near civic center.    i'm from san jose; ca originally but moved for a few years around the bay area; los angeles and portland. i moved back to northern ca to go back to school and got my amazing as at heald college by the great mall (which isn't so great - the mall and my education).    i enjoy music; recording; shows; cooking; bass; technology; photography; and travel. in my free time; i like hanging out with my friends and seeing where the night takes me.    people think i have a strange sense of humor (in a good way); a hard worker; and am down for whatever.    i'm sort of introverted at times but open up once i'm a little more in tune with my surroundings or have a few drinks or a combination of the 2.</t>
  </si>
  <si>
    <t>working; music; and exploring sf. i've been getting into photography as well.    also; the personality tab says that i'm really drug friendly and adventurous.</t>
  </si>
  <si>
    <t>being slightly ocd.</t>
  </si>
  <si>
    <t>my tattoos and glasses have been conversation starters.  also; a lot people say i look younger than i am.</t>
  </si>
  <si>
    <t>publications:  the dark tower series by stephen king; south of the pump house by les claypool; graphic novels/heavy metal magazine; juztapoz magazine; national geographic magazine; ender's game series by orson scott card    movies:  ghost in the shell; memories; tron and tron legacy; metropolis (original and anime); dark city; blade runner; inglorious bastards; donnie darko; star wars; little miss sunshine; bronson; midnight express; lost in translation; paprika; delicatessen; snatch; from dusk till dawn; naked gun.. just to name a few; i'll watch most things at least once.    shows:  arrested development; seinfeld; archer; the whitest kids u know; that mitchell and web look; tim and erics awesome show; various anime series; louie    music:  i like a wide variety of music and my interests change daily. here's some examples of bands i like:  hardcore/mathcore: these arms are snakes; botch; narrows; misery signals; pelican  metal: mouth of the architect; godflesh; mastadon; impaled  electronic: kraftwerk; covenant; crystal castles; aphex twin; hallucinogen; infected mushroom  hip hop: hieroglyphics; wu tang; jurassic 5; blackalicious; beastie boys  classic rock: pink floyd; black sabbath; can; king crimson; the stranglers  current rock: the mars volta; silver snakes; foster the people; radiohead; arcade fire    food:  sandwiches; pho; mexican food</t>
  </si>
  <si>
    <t>music  family  friends  pizza  bass  camera</t>
  </si>
  <si>
    <t>life; the future; and my surroundings.</t>
  </si>
  <si>
    <t>either out till 4am doing god knows what or just hanging out at my apartment.</t>
  </si>
  <si>
    <t>i'm good at running late.</t>
  </si>
  <si>
    <t>... you're ready to be dazzled by the realm of computers; technology; and the world of tomorrow!!!!!    or if you want to go bar hopping; out to dinner; like wandering around; or want to a museum/movie/show of some sort.</t>
  </si>
  <si>
    <t>pacific islander/white</t>
  </si>
  <si>
    <t>dancer; improvisationalist; thinker; sensualist; very perceptive; relaxed; intuitive.</t>
  </si>
  <si>
    <t>performing improvisational dance shows; opening; working ethically helping people to become enlightened; sacrificing myself to open others; being myself; changing all who open; eating vegan; not doing drugs; not eating sugar; being efficient; loving myself; caring for life!; not producing children.</t>
  </si>
  <si>
    <t>perceiving reality; dancing; loving; intuiting; relaxing; coexisting; saving the planet with sanity!</t>
  </si>
  <si>
    <t>that i'm scary because i trigger unused energy; which actually leads to elation and relaxation; if not fought; simply.</t>
  </si>
  <si>
    <t>vegan organic sugarless; space music; independent intellectual films; the magic mountain.</t>
  </si>
  <si>
    <t>myself; others; animals; plants; air; water.</t>
  </si>
  <si>
    <t>connecting with people to relieve psychological "pressure"; resolving karma; loving myself inline with others significantly.</t>
  </si>
  <si>
    <t>relaxing; riding a bike; breathing; dancing; intuiting; talking; laughing; walking; noticing; relieving; figuring it all out energetically.</t>
  </si>
  <si>
    <t>i relax through healing trauma.</t>
  </si>
  <si>
    <t>you're interested in a lifetime partner. don't waste my time if you're not sure. thanks. me; also; if you're willing to work everything out bravely and humanly without freaking out and running away forever.</t>
  </si>
  <si>
    <t>english (fluently)/english</t>
  </si>
  <si>
    <t>just trying something new. not too crazy about the idea of online dating but i recognize that it's worth an attempt. always up for spontaneous adventures.</t>
  </si>
  <si>
    <t>teaching in a charter school working to close the achievement gap across different socio-economical lines.</t>
  </si>
  <si>
    <t>laughing. if you can't make me laugh; then something's up.</t>
  </si>
  <si>
    <t>the level of focus in my eyes or the hot-messness of my current hair style</t>
  </si>
  <si>
    <t>love anything that tina fey and j.j. abrams have created (including but not limited to 30 rock; mean girls; alias; lost; cloverfield; etc....)    eclectic music taste (but also love listening to npr on the drive to work)    if i could only read one book for the rest of my life; it would be time traveler's wife</t>
  </si>
  <si>
    <t>soda. sunshine. sleep. aquatic activities. books. and amazing friends.</t>
  </si>
  <si>
    <t>next steps to ensure many options for my future; the awesome times i've had with my friends; what can i do to be as good of a friend to my friends as they are to me.</t>
  </si>
  <si>
    <t>out with friends; coworkers. down for a flick or dinner. pretty open.</t>
  </si>
  <si>
    <t>you've got an adventure to take me on.</t>
  </si>
  <si>
    <t>friends would describe me as kind; thoughtful; adventurous; clever; sincere; and goofy. a healthy mix of outgoing and introspective. midwest down to earth with a california soul. i take pride in being a good friend; brother; and son. i love to surf; travel; go to shows; collect art and records; camp/hike; take photos; bike around the city; and learn.    san francisco is where i grew up. i've lived in many other cities but san fran is still the best. life is good in the bay area. i'm proud to live here. the general pace; culture; and vibeit suits me; inspires me; makes me happy; and that seems relevant to a self-description.</t>
  </si>
  <si>
    <t>above all i am searching for authenticity: for my self. and with those i open my heart to. no games; no drama just showing up as honest; loving human beings; willing to be vulnerable and real; to make and admit to mistakes and to embrace life -- both the challenges and the joys. while i can definitely be serious about life and its inequities i also am inspired by its beauty and can laugh at its absurdities.</t>
  </si>
  <si>
    <t>every day is an opportunity to learn more; give more and live life to its fullest. to serve others with compassion; while being mindful of my own work.    i've been a city girl my whole life (originally from nyc); but am feeling drawn more and more to being in the green and quiet... i"ve worked in social justice/government work my whole life. painting feeds my soul and without it i'm spiritually starved. meditation and living a spiritually fit life keep me grounded. i have 2 young adult children and am about to be a grandma.... today i get to ask who am i? ... not defined by anything else than what is happening in this very second...isn't this a crazy and absolutely revolutionary way to live life.    hiking; biking; camping; doing my own art work painting; going to art shows; travelling to new places; travelling to old places; the beach; warm weather; hearing good music; sitting quietly (wow; this is new to me); meditating; laughing till it hurts; watching bad movies while eating popcorn with brewers yeast; bbq's; homemade meals; and intimate conversations where i can be vulnerable and trust that i' won't be judged are what i seek in life.... following my heart and spirituality are what guide me.</t>
  </si>
  <si>
    <t>being a friend; listening; loving and caring. i'm loyal; energetic and love anything thats creative; spiritual; socially conscious and fun.</t>
  </si>
  <si>
    <t>my passion; compassion; dedication; sincerity and my eyes</t>
  </si>
  <si>
    <t>from pema chodron to octavia butler...historical novels; independent movies; the kind that get you thinking about things differently; or make you laugh....r &amp;amp; b and r &amp;amp; b and r &amp;amp; b and other music too; all foods especially spicy and complex and dark chocolate and potato chips...</t>
  </si>
  <si>
    <t>1) my kids;  2) my friends;  3) art and painting;  4) the sun  5) the ocean  6) laughter</t>
  </si>
  <si>
    <t>how incredible this moment is    and learning how not to think too much</t>
  </si>
  <si>
    <t>there is no typical</t>
  </si>
  <si>
    <t>got to get to know you better first</t>
  </si>
  <si>
    <t>you're interested in meeting new people; going for a hike; finding the sun; having a spontaneous cup of tea and getting to know one another. looking for friendship most</t>
  </si>
  <si>
    <t>buddhism and very serious about it</t>
  </si>
  <si>
    <t>hi; i'm a southern girl; now living in the bay area. i'm hear to meet new friends or someone special. i enjoy intellectual conversations; &lt;a class="ilink" href="/interests?i=art"&gt;art&lt;/a&gt;; &lt;a class="ilink" href="/interests?i=sports"&gt;sports&lt;/a&gt;; &lt;a class= "ilink" href="/interests?i=music"&gt;music&lt;/a&gt;; and &lt;a class="ilink" href="/interests?i=cooking"&gt;cooking&lt;/a&gt;. i surround myself with positive people who tell me the truth! i'm a sweet lady; ambitious; spiritual; and i like to laugh. i believe in love without judgement. i enjoy meeting people who laugh; and don't take themselves too seriously.    i enjoy watching and talking about &lt;a class="ilink" href= "/interests?i=film"&gt;film&lt;/a&gt; and &lt;a class="ilink" href= "/interests?i=tv"&gt;tv&lt;/a&gt;; and i am also very interested in &lt;a class="ilink" href="/interests?i=politics"&gt;politics&lt;/a&gt; and &lt;a class="ilink" href="/interests?i=current+events"&gt;current events&lt;/a&gt;. i also know how to kick back and enjoy a &lt;a class= "ilink" href="/interests?i=basketball"&gt;basketball&lt;/a&gt; game; &lt;a class="ilink" href="/interests?i=comedy%0ashows"&gt;comedy shows&lt;/a&gt;; or &lt;a class="ilink" href= "/interests?i=boxing"&gt;boxing&lt;/a&gt;. i'm also a &lt;a class="ilink" href= "/interests?i=comic+book"&gt;comic book&lt;/a&gt; geek.</t>
  </si>
  <si>
    <t>i'm a full-time graduate student. i teach; research; and work.</t>
  </si>
  <si>
    <t>&lt;a class="ilink" href="/interests?i=trivia"&gt;trivia&lt;/a&gt;!!....you know; the useless info that gets stuck in your head. i'm also comfortable being the only lady at a poker table... even though my skills are a bit rusty.</t>
  </si>
  <si>
    <t>my dimples....i like to keep a light atmosphere; no worries; and i like to be surrounded by positive people.</t>
  </si>
  <si>
    <t>books: 1. &lt;a class="ilink" href="/interests?i=the+holy+bible"&gt;the holy bible&lt;/a&gt; - kjv; the poems of &lt;a class="ilink" href= "/interests?i=hughes"&gt;hughes&lt;/a&gt;; &lt;a class="ilink" href= "/interests?i=henley"&gt;henley&lt;/a&gt;; and &lt;a class="ilink" href= "/interests?i=kipling"&gt;kipling&lt;/a&gt;; the writings of &lt;a class= "ilink" href="/interests?i=morrison"&gt;morrison&lt;/a&gt;; and &lt;a class= "ilink" href="/interests?i=dubois"&gt;dubois&lt;/a&gt;; &lt;a class="ilink" href="/interests?i=the+prophet"&gt;the prophet&lt;/a&gt; by kahlil gibran; 2. neil geiman's &lt;a class="ilink" href= "/interests?i=%27the+sandman%27"&gt;'the sandman'&lt;/a&gt; series; matt johnson's &lt;a class="ilink" href= "/interests?i=incognegro"&gt;incognegro&lt;/a&gt; and &lt;a class="ilink" href= "/interests?i=papa%0amidnite"&gt;papa midnite&lt;/a&gt;; robert morales' &lt;a class="ilink" href= "/interests?i=truth%3a+red%2c+white%2c+and+black"&gt;truth: red; white; and black&lt;/a&gt;; and 3. and anything specific to my field... too many to state here.    movies: &lt;a class="ilink" href= "/interests?i=infernal+affairs"&gt;infernal affairs&lt;/a&gt; (hong kong); &lt;a class="ilink" href="/interests?i=the+last+dragon"&gt;the last dragon&lt;/a&gt;; &lt;a class="ilink" href="/interests?i=the+warriors"&gt;the warriors&lt;/a&gt;; &lt;a class="ilink" href= "/interests?i=the+revenge+trilogy"&gt;the revenge trilogy&lt;/a&gt; (director park chan-wook; korea). i also enjoy comic book films; and anything fantasy; sci-fi; and some horor. i like comedies sometimes; and i'm not really into drama's.    music: i love music; especially &lt;a class="ilink" href= "/interests?i=old+school+hip+hop"&gt;old school hip hop&lt;/a&gt; and progressive &lt;a class="ilink" href="/interests?i=hip+hop"&gt;hip hop&lt;/a&gt;. i also like &lt;a class="ilink" href= "/interests?i=soul"&gt;soul&lt;/a&gt;; &lt;a class="ilink" href= "/interests?i=rock+n+roll"&gt;rock n roll&lt;/a&gt;; &lt;a class="ilink" href= "/interests?i=reggea"&gt;reggea&lt;/a&gt;;&lt;a class="ilink" href= "/interests?i=gospel"&gt;gospel&lt;/a&gt;; &lt;a class="ilink" href= "/interests?i=jazz"&gt;jazz&lt;/a&gt; and &lt;a class="ilink" href= "/interests?i=blues"&gt;blues&lt;/a&gt;.    food: &lt;a class="ilink" href="/interests?i=soul+food"&gt;soul food&lt;/a&gt;; &lt;a class="ilink" href="/interests?i=sushi"&gt;sushi&lt;/a&gt;; &lt;a class= "ilink" href="/interests?i=thai"&gt;thai&lt;/a&gt;; and mostly &lt;a class= "ilink" href="/interests?i=american"&gt;american&lt;/a&gt;.</t>
  </si>
  <si>
    <t>mom; big sis (rip); big brother; grandma... i can't imagine life without family; laughter; music; and fellowship.</t>
  </si>
  <si>
    <t>what my next move is.....i believe that life is about progress and growth. so i spend time thinking about &lt;a class="ilink" href= "/interests?i=goals"&gt;goals&lt;/a&gt; and how i will reach them.    but in the mean time....i think a lot about ways to be creative and how to nurture my artistic interests. so i'm spending more time singing; and thinking about music; poetry and art. i also recently took up &lt;a class="ilink" href="/interests?i=acting"&gt;acting&lt;/a&gt;; and performed in my first &lt;a class="ilink" href= "/interests?i=stage+play"&gt;stage play&lt;/a&gt; this year.</t>
  </si>
  <si>
    <t>i don't know; can't think of anything clever to say; but i mostly try to catch up with friends.</t>
  </si>
  <si>
    <t>i don't like completing profiles and "self summaries".... also; is it just me or are the quiver matches totally useless at times?</t>
  </si>
  <si>
    <t>your ability to walk on water is not a requirement! :o)    message me if you are positive and down to earth. if you can answer anyone of the following questions; then that's definitely a plus :o)... no cheating!:    what does the song "tell him" by lauren hill actually mean?    what's better; muscadines or raisons for carolina hooch?    who are the lumpen?    what do rapper ludacris and author mat johnson have in common?    what movie does this line come from?: "am i the baaaadest mofo low down around this town?....who am i?.... the shogun of harlem!"    and finally; do you think love is stronger than pride?    ***    if you view this list of questions as a.) pointless; b.) jumping through hoops; or c.) a waste of your time; then you are too high strung for me and a poor sport. they're not trick questions; and they each tell you something about my personality. if you don't understand the fun of it all; then we're probably not compatible.</t>
  </si>
  <si>
    <t>i'm an energetic; outgoing; and open individual who enjoys good conversation with good people.    i would generally be considered guy's guy who likes doing typical guy things. i snowboard; i watch sports; i play golf; i enjoy irish whiskey and micro-brewed ipas; i love dogs; and i hate doing the dishes.    in addition to everything i listed above i read books; i enjoy traveling internationally; i like live music; and i enjoy and obscure movies.    i talk a lot; but i ask a lot of questions and genuinely listen to what others have to say. i am passionate and opinionated; but i'm open-minded and appreciate other people's points of view. strengthening current relationships while creating new ones is where i most enjoy spending my time and energy.    i'm not really sure how to wrap this thing up; so if you want to know any more about me; keep reading or shoot me a message.</t>
  </si>
  <si>
    <t>after spending two years in advertising sales after graduating college with a degree in business administration; i decided to move to san francisco and change career paths. i now work in tv production; and i couldn't be more content with my career choice. i'm a firm believer in pursuing what you're passionate about; which was the catalyst for my career change.    outside of work; i'm enjoying life in san francisco; traveling as much as possible; finding new things to do in the city; and spending the majority of my free time with family and friends.</t>
  </si>
  <si>
    <t>conversation  understanding people  public speaking  snowboarding  parallel parking  recalling obscure sports statistics</t>
  </si>
  <si>
    <t>it's hard to say; but i've been told my laugh is unique and contagious.</t>
  </si>
  <si>
    <t>books: the alchemist; to kill a mockingbird; of mice and men; the millennium series; anything by chuck klosterman    movies: american beauty; boogie nights; no country for old men;  the departed; ferris bueller's day off    tv: the wire; breaking bad; it's always sunny in philadelphia; sons of anarchy; party down    music: 70's classic rock; anything an 80's cover band would play; old school early-90's rap; anything live with a good guitarist; and i recently started getting more familiar with indie/electronic (lcd soundsystem; passion pit; mgmt; empire of the sun)    food: deli sandwiches; my mom's risotto; sushi; anything with avocado; cheesecake</t>
  </si>
  <si>
    <t>good conversation  a passport  a snowboard  deli sandwiches  college football  women</t>
  </si>
  <si>
    <t>relationships  traveling  sports  getting a dog  my future/career  women</t>
  </si>
  <si>
    <t>having a drink with friends  watching a giants game at at&amp;amp;t park  driving to lake tahoe to go snowboarding for the weekend  working (occasionally)</t>
  </si>
  <si>
    <t>other than being on this site?    i'm not ocd; but i have to have my dvd collection alphabetized at all times. it's not all that private; but it's a little odd.    honestly; there isn't that much that about me that i keep to myself and there's very little that i'm private about. if there's something that you want to know; just ask. seriously.</t>
  </si>
  <si>
    <t>anything you read made you raise an eyebrow; or you just want to get out of the house/apartment and converse over a cocktail.</t>
  </si>
  <si>
    <t>i'm blessed to the fullest. each day i'm not afraid to fall; trip; or stutter my way through awkward yet amazing moments cause' my ancestors got me. i'm where i'm supposed to be every second whether i'm laughing at the blunt truth of a child's words or shedding a tear from life's growing pains. i heart me with sincerity. i'm up early now waking with a smile to share contagiously with whomever is willing to brave the magnitude of love that comes from within and spills out into the world. when i'm not sleeping i'm &lt;a class= "ilink" href="/interests?i=honoring%0ahouse+music+parties"&gt;honoring house music parties&lt;/a&gt;; &lt;a class="ilink" href= "/interests?i=thrift+shopping"&gt;thrift shopping&lt;/a&gt;; &lt;a class= "ilink" href="/interests?i=writing"&gt;writing&lt;/a&gt;; &lt;a class="ilink" href="/interests?i=telling%0asilly-hilarious+stories"&gt;telling silly-hilarious stories&lt;/a&gt;; &lt;a class="ilink" href= "/interests?i=researching+new+or+underrated+music"&gt;researching new or underrated music&lt;/a&gt;; &lt;a class="ilink" href= "/interests?i=practicing+amateur+photography"&gt;practicing amateur photography&lt;/a&gt;; &lt;a class="ilink" href= "/interests?i=working+out"&gt;working out&lt;/a&gt;; &lt;a class="ilink" href= "/interests?i=louisiana%0akitchen+exploring"&gt;louisiana kitchen exploring&lt;/a&gt;; &lt;a class="ilink" href= "/interests?i=nail+polish+collecting"&gt;nail polish collecting&lt;/a&gt;.    i am curious; considerate; and reflective</t>
  </si>
  <si>
    <t>i'm becoming more confident in the kitchen.  i'm learning to deepen close friendships and mutualize acquaintances.  i'm walking with caution towards a masters degree.  i'm working towards finishing the creative projects that i start.  i'm working full time for an organization that serves young folks in need.</t>
  </si>
  <si>
    <t>listening; finding a silver lining; seeing alternative perspectives; taking the time to see my role and taking some responsibility; bullshit detecting; cozy comforting; speaking my truth; and sleeping.</t>
  </si>
  <si>
    <t>my laugh and smile; is that two things? well they happen at the same time so i think it counts.</t>
  </si>
  <si>
    <t>zami woke me up to some maternal stuff i had repressed. thank you lady lorde. octavia butler has fertilized my feminist black nerd crop. lately i've been on the lighter side of literature laughing loudly with junot diaz.    fresh was one of the most amazing flicks depicting a young black brotha that had love for his sistah's struggling. but ma vie en rose i can see a million times and my heart goes out to gender warriors everywhere.    i'm into foreign exchange; si*se; kanye; amel larrieux; talib kweli; the smiths; psalm 1 any artist that can really push it out from the soul.    i love food out of greasy kitchens; upscale restaurants; trucks; kid stands in the burbs; carts; or sometimes out of my pocket after sneaking my lunch into some club or overpriced movie house.</t>
  </si>
  <si>
    <t>the creator  a bed  sunlight  plants  my chosen family  music</t>
  </si>
  <si>
    <t>evolution and what my part is in the story.</t>
  </si>
  <si>
    <t>sometimes i'm in studying or out playing. it all depends on the week.</t>
  </si>
  <si>
    <t>you're a woc; the sun makes you smile; and you quietly tell yourself "i love you" in good times and bad.</t>
  </si>
  <si>
    <t>hi! i joined okcupid to look for some fun; not dildo up your ass on the first date fun; but i'm open to other possibilities. i'm from the midwest; i moved out here a couple of years ago for sunshine and money. i'm a programmer by trade; and i've always pictured silicon valley to be geek mecca. so; after college; when i had the choice to move anyway; this is where i hung my hat. i like to try new things and see if they develop into hobbies; i'm into indoor rock climbing and dabbling in video editing right now. yeah; so that's my feeble attempt at summarizing myself. sexy spec girl does have a voice; after-all 8-d    i am blatantly avoidiing; answering; and the question</t>
  </si>
  <si>
    <t>i just started a new job in a new town; and want to go new places and see new things. meeting new people seems like it would fit the theme.    i'm a big fan of old movies; concerts; and tasty food and beer-- although not necessarily in that order. i like any sort of art event; or any event really; variety is more important than quality.    i've moved about a thousand times over the past ten years; so i'm looking forward to finally staying in one spot for a while and getting to know a place.    i have strong political and philosophical views; but i try not to be a dick about it... i find everything so depressing that i have a hard time engaging. i really dislike rudeness and stupid and it feels like most political discussion go in that direction real quick. i'm hoping to get more active in doing good; useful things; but we'll see how it goes.    i go on a long bike ride up the coast every weekend that is very pretty; and would love company.    i am nerdy; cheerful; and cynical</t>
  </si>
  <si>
    <t>i just moved to san francisco and started and new job; so i'm trying to get out explore a new city... trying to do as many interesting things as possible.    and cooking and biking and reading and climbing and hiking a lot.</t>
  </si>
  <si>
    <t>eating delicious things; reading wonky boring books; opening jars; running looong distances; baking; walking into things.</t>
  </si>
  <si>
    <t>i have hands like a bricklayer's.</t>
  </si>
  <si>
    <t>books= runaway horses; the magic mountain; dead souls; the 48th parallel; a personal matter; sputnik sweetheart  nonfiction- either/or; a theory of justice; off the books  music= newish indie and older punk; sonic youth; arcade fire; modest mouse; stereolab; beck; sleater-kinney. i've been in a post-punk mood recently (x; the slits; joy division; gang of four). in theory i like mellow electronic music (boards of canada; aphex twin; amon tobin) and jazz but i don't actually listen to it very much anymore.  newish things- wild beasts; the xx; mountain goats (not new; but i like the latest album a lot)    movies- old joy; belle du jour; women in the dunes; late spring; wild strawberries are all memorable... but i'm really pretty promiscuous; movie-wise. japanese movies from the 50s; french movies from the 60s; and cheap action movies from the 70s are all great.    i love boring; dry; wonky documentaries passionately; but i try not to subject my friends to them.  food= anything german; especially herring. herring plus beer equals happy. japanese and vietnamese are also great.</t>
  </si>
  <si>
    <t>my bike; coffee; npr; a bottle opener; road trips; my backpack.</t>
  </si>
  <si>
    <t>the falcon circling outside my window; what to do on the weekend; how depressing american politics are; how to stop my collars from curling</t>
  </si>
  <si>
    <t>drinking beer post-movie or pre-concert.</t>
  </si>
  <si>
    <t>i was very excited to see geraldo rivera in person; walking in the park.</t>
  </si>
  <si>
    <t>you want to go to dinner and movie and drinks and biking and a concert.  or; if you want to any one of those things.</t>
  </si>
  <si>
    <t>hi there. here is a little peek into my world in no particular order. i brush daily and smile a lot. im a die hard optimist. im energetic; enthusiastic and suffer from goofballitis. i do my part in passing the good karma around and volunteer my time for worthy causes. strongly believe that there is more to life than the 9-5 routine. a big fan of all things poetic.    i am lefthanded; optimistic; and can sing out of tune</t>
  </si>
  <si>
    <t>living it. one adventure at a time</t>
  </si>
  <si>
    <t>cooking and making friends</t>
  </si>
  <si>
    <t>maybe you can tell me</t>
  </si>
  <si>
    <t>yoga; meditation; spicy food; friends; simpsons and live music</t>
  </si>
  <si>
    <t>what more i need to be doing.  how can i be at two places at the same time  faster and legal ways to cross the bay bridge during rush hour</t>
  </si>
  <si>
    <t>i dont have a typical friday night..</t>
  </si>
  <si>
    <t>once upon a time; long long ago...</t>
  </si>
  <si>
    <t>you are a little crazy or like folks who are a little crazy</t>
  </si>
  <si>
    <t>i graduated with a bs and now have a full time career in san francisco; but i live in the east bay with two roommates. i enjoy watching hockey; baseball; and football (probably in that order too). i'm a fan of the outdoors; mostly backpacking; but dabble in other activities. i love to travel; fly; and am huge into motorcycles.    i'm on this site because i don't have much free time or the avenues of meeting people. i'm a born again christian and my faith is very important to me. i won't end up with anybody who doesn't understand who christ is and trust in him alone for salvation. i do; however; realize life isn't always about where you've been but where you're going. where you're going is what's important to me. and i realize; of course; that nobody is perfect; i'll be the first to tell you i'm not!</t>
  </si>
  <si>
    <t>working; trying to explore the world little bits at a time; and enjoying life and friends.</t>
  </si>
  <si>
    <t>eating ice cream</t>
  </si>
  <si>
    <t>i talk too much; all the people say. 4 out of 5 dentists agree; "that's that guy that talks too much." i tend to repeat stories over and over again; without realizing it. in fact; at some point i will ruefully explain that i retell stories; only for you to interrupt me and say; "i know. you've told me that before."    if you notice; all my photos are blurry and indistinct... that's because i am hideous and deformed. i also live in a bell tower.    while i like to think of myself as creative; i'm really more of a synthesist. it's not a bad thing to be; but the grass is always greener; eh? i used to consider one of my greatest failings was my fear and avoidance of conflict; i felt like i would do anything to avoid confrontation. after a few years of bouncing drunken assholes i don't feel that way anymore; but i'm still pretty damn subby at heart.    my favorite song by any random band is probably the poppiest; most overplayed one from the album where they "sold out". i'm so deeply ashamed of this that i tell everyone i meet.    i also retell the same stories over and over again.    i am hot soup; lady with a baby; and cheap tattoos</t>
  </si>
  <si>
    <t>i work for a unionized; &lt;a class="ilink" href= "/interests?i=co-op"&gt;co-op&lt;/a&gt; &lt;a class="ilink" href= "/interests?i=peepshow"&gt;peepshow&lt;/a&gt; in san francisco (i mop jizz). also; i draw purty pictures. as it turns out; i like climbing fake rocks.</t>
  </si>
  <si>
    <t>random trivia; history; art; geekery.</t>
  </si>
  <si>
    <t>i have bright red hair. well; had. the time of red hair is now past; and i should really update my photos to reflect that.    i am reliably informed; however; that many people assume i'm a trans-man when they meet me; so that might be relevant. i'm not offended; really; it's quite complimentary. lord; if it were true; more girls might be interested in me.</t>
  </si>
  <si>
    <t>(a) "little; big" by &lt;a class="ilink" href= "/interests?i=john+crowley"&gt;john crowley&lt;/a&gt; (b) horror and sf (c) right now? &lt;a class="ilink" href="/interests?i=bossa+nova"&gt;bossa nova&lt;/a&gt; nulounge (d) intense &lt;a class="ilink" href= "/interests?i=cheese"&gt;cheese&lt;/a&gt;s    i grew up in a house with about 10k books; mostly speculative fiction; history (focusing on early medieval and wwii); and science (primarily astronomy/astrophysics and biology/paleontolgy). i've expanded my horizons since then; especially in the humanities; but sf still forms the bulk of my reading.    looking at my itunes list; what i have the most of are (in descending order) david bowie; stphane pompougnac (htel costes); beatles; beastie boys; and gogol bordello. read into that what you may.</t>
  </si>
  <si>
    <t>i could never survive without the six classical simple machines.</t>
  </si>
  <si>
    <t>good lord; just about everything.    currently i'm obsessed with &lt;a class="ilink" href= "/interests?i=women%27s+flat+track+roller+derby"&gt;women's flat track roller derby&lt;/a&gt;! best. sport. ever.    i've just noticed that people i have a high match percentage with tend to list a fondness for cheese... i've never encountered any cheese-related questions; and boy howdy have i done alot of them. how do all those other questions somehow factor into a preference for tasty cheeses? or am i infering correlation where none exists? perhaps cheese desire is ubiquitous throughout okcupidity; and i; by primarily paying attention to people with high percentage match; have gamed my data beyond repair?    does anyone else remember radiskull and devildoll?</t>
  </si>
  <si>
    <t>some form of hanging out with friends; usually fairly casual.</t>
  </si>
  <si>
    <t>my parents run an annual gaming convention.    i would probably fail a voigt-kampff test.</t>
  </si>
  <si>
    <t>any old reason; i suppose. though it would be nice if you had something to say other than "hi". and you probably shouldn't mind if i'm distant or don't seem interested... i'm primarily on this site for the tests; and if i'm on; i'm probably doing tests. or looking at other things. it's a big; wide (world-wide; even) series of &lt;a class="ilink" href="/interests?i=tubes"&gt;tubes&lt;/a&gt;.</t>
  </si>
  <si>
    <t>full time student; work my ass off with three jobs; love to party; family is so important; take life day by day.</t>
  </si>
  <si>
    <t>school; work; gyyymmmm</t>
  </si>
  <si>
    <t>just ask</t>
  </si>
  <si>
    <t>freckles; eyes; long hair</t>
  </si>
  <si>
    <t>comedy is thee shiitttt</t>
  </si>
  <si>
    <t>food; food; food; food; food; hair tie around my wrist</t>
  </si>
  <si>
    <t>my future goals</t>
  </si>
  <si>
    <t>watching a movie with some tea; yes im like an old lady but i got work in the monin foo!</t>
  </si>
  <si>
    <t>im chinese</t>
  </si>
  <si>
    <t>youre single and know have to make me laugh:)</t>
  </si>
  <si>
    <t>asian/hispanic/latin/white</t>
  </si>
  <si>
    <t>catholicism and somewhat serious about it</t>
  </si>
  <si>
    <t>i ate a slug when i was two. i did it once; as far as my mother can recall; but to my older sister; it's like they were a staple in my diet. i've had a slug-free diet since 1975; including escargot.    i move through the world caring almost as much for the welfare of others as i do myself. it's how i was raised; not a testimonial of my innate goodness. this level of empathy is ridiculously maladaptive in the darwinian sense; but i don't think i could alter my worldview that significantly now.    music is an important part of my life; although i don't make any of my own; except for warbling dusty springfield songs when no one is listening. it allows all those feelings we have to tuck down deep to get through our day to come to the surface. i don't know if that is a good or bad thing; but it is.    i had a dream when i was about seven or so that my father was still alive. it was incredibly vivid and when i woke up and got out of bed; i expected to see him. it slowly dawned on me that it had been a dream. i can't imagine ever feeling more disappointed than i did on that day. it was visceral. feelings are one of the real mysteries of life.</t>
  </si>
  <si>
    <t>trying to help others; and consequently myself; get through life's tough spots. my profession forces me to look for the good in people; and i always find it. i may not want to have dinner with the person; but i can find a way to treat them with respect and kindness.    rehabilitating my rescue dog; maggie. she's a pointer-cattledog mix. very energetic; quick as a whip; stubborn; anxious; snuggly; and very protective of me. she's fricking nuts. my goal is to get her normal enough to become a therapy dog. going to take a year or two!</t>
  </si>
  <si>
    <t>swearing...i'm loving "clusterfuck" right now.    runners up:  locking my keys in my car  staying up late  loyalty  playing in puddles  pillow fights</t>
  </si>
  <si>
    <t>legs. height. eyes. voice. not much about me flies under the radar. my super power is being unforgettable!</t>
  </si>
  <si>
    <t>classic british literature and non-fiction  a patch of blue  podcasts (dan savage; bill maher; car talk for the snorts; mark maron)  singer-songwriters  pasta/noodles</t>
  </si>
  <si>
    <t>hope; a comfy bed; lemon trees; laughing; water pressure in my shower; and gelato.</t>
  </si>
  <si>
    <t>why is everyone focused on living until they are 120? i want a happy life; and to die in my sleep before all the people who knew me as a little girl in a pink tutu are gone.</t>
  </si>
  <si>
    <t>at the dog park.</t>
  </si>
  <si>
    <t>i am the exception to the rule.</t>
  </si>
  <si>
    <t>you own a dog over 40 lbs; an analog dictionary; a decent chef's knife; or a guitar.</t>
  </si>
  <si>
    <t>fun-loving nerd looking for a partner to share good times</t>
  </si>
  <si>
    <t>working in tech; enjoying life in san francisco when i'm not</t>
  </si>
  <si>
    <t>cooking; exploring; languages; leading adventures</t>
  </si>
  <si>
    <t>a propensity for funny accents</t>
  </si>
  <si>
    <t>books: fun; thought-provoking nonfiction of the malcolm gladwell/michael pollan/steven pinker ilk...or the classics...or anything that makes me laugh    movies: ratatouille; the big lebowksi; hunt for red october; amadeus    shows: mad men; don giovanni; avenue q    music: almost everything (my ipod playlist has biggy and bach side by side) although my favorite genres are probably jazz/blues and baroque.    food: everything! except i'm a snob about bread; cheese; and chocolate: i'd rather have nothing than wonderbread/kraft singles/hershey's. i love finding tasty but unpretentious places.</t>
  </si>
  <si>
    <t>how i'm so lucky to live in this place/time with such good people</t>
  </si>
  <si>
    <t>...either cooking an awesome meal for friends or discovering some cool new place in the city.</t>
  </si>
  <si>
    <t>publicly? on the internet? i'm not &lt;em&gt;that&lt;/em&gt; crazy...</t>
  </si>
  <si>
    <t>english (fluently)/french (okay)/italian (okay)/spanish (poorly)/dutch (poorly)</t>
  </si>
  <si>
    <t>recently got out of a very long-term relationship. i have 2 kids; a 12 year old girl; and a 7 year old boy. they mean the world to me. my daughter is working on her 3rd degree black-belt in korean tae kwon do; and my son is into monster trucks and mario cart!    i am very active; and i'm looking for someone to share my adventures with. i work in the entertainment and a/v industries as an engineer. i am a nerd; but i'm also a motor-head; and like my muscle cars and motorcycles. i actively ride my street bikes; and dirt bikes on occasion. i am an avid outdoors-man; and love camping.    not into sports; but i like playing sports. if i had to watch a sporting event; i would prefer hockey. just don't ask me to name any players! i have worked with many celebrities; and some of them are cool; so their star-power is non-effective on me....</t>
  </si>
  <si>
    <t>(currently bouncing between alameda and san jose.)    i am field engineer for a commercial a/v company; commissioning large venues in the corporate sector; theatrical; pre-and post-production studios; and private sector. i work with computers and a/v gear all day; righting code; and making stuff work. basically; i get paid to listen to music and watch tv all day! i check my email on occasion too....    my major responsibility it to provide for my kids.</t>
  </si>
  <si>
    <t>i'm really good at helping others. i'm that guy everyone calls to fix something; reformat their computer; put boxes in the attic; setup their christmas tree; design and construct a diaper cake; proof-read a resume; go car shopping; replace the brakes on their car; pack their moving truck; install their home theater; setup their computer network; remove a stump; introduce their kids to the tickle monster; print their soccer team's t-shirts; run their bake sale; take them to the airport; and babysit them when they drink too much. and that was the last 3 months!!!!!    oh yea; i'm also awesome at cuddling!!!</t>
  </si>
  <si>
    <t>if i'm smiling; my dimples    if i'm not wearing a hat; my superman curl    if i'm happy; my horrible jokes    if i'm sad; i wear my emotions on my sleeve</t>
  </si>
  <si>
    <t>not a big reader. i lack the attention span to sit and concentrate that long.    i work in the entertainment industry; so i do enjoy my movies! my personal preferences would be science fiction; action adventure; comedy; romantic comedy; and an occasional documentary. i have been known to accompany someone to a chick-flick.....i hate to admit it; but i can't get enough pawn stars; storage wars; and big bang theory.    as a former jazz musician; music is very important to me. i can listen to anything. i prefer uptempo tunes; and capriccioso cord changes.    i love to eat. i like my meat and vegies. seafood and italian are my favorites; but nothing beats a good steak!</t>
  </si>
  <si>
    <t>my 2 kids    familly dinners    my bike    blistex    water bottle    fruit-punch rockstar!!!!!!!!!!</t>
  </si>
  <si>
    <t>family; and making mine a better environment for my kids; and future family members.</t>
  </si>
  <si>
    <t>either spending quality time with my kids; our tearing up the town with the boys. i have mt kids every other weekend; and every wednesday night. when i'm not with the kids; i'm hanging out with friends; going on rides; or partaking in one of my dozen activity hobbies.</t>
  </si>
  <si>
    <t>i'm a big goof-ball; and a push-over. i have a very polished veneer due to my career; but it usually takes some time to get to know the real me.</t>
  </si>
  <si>
    <t>you're not afraid to talk to a nerd; or jump on the back of a sport-bike. bonus points if you can talk about lost in space; or name any of the original transformers; while doing 130mph on the back of a ducati!    you should also know that my kids and family come first. i'm not interested on bringing around a bunch of random people to meet my kids. when the time and person is right; you will meet. nothing personal; but i am super protective of my kids; and super respectful of other people's kids.</t>
  </si>
  <si>
    <t>i am single with no kids. i have a beautiful family; good friends; i love my job and life is great today!</t>
  </si>
  <si>
    <t>i am dedicated to serving underepresented communities in the nonprofit / social justice world. i am finishing my masters as we speak. i am in shape these days and eat pretty good too!    i just try to live in the present one day at a time and am thankful for another day everyday!</t>
  </si>
  <si>
    <t>watching basketball; some say coaching kids; being patient with kids;  assisting people in making changes in their lives; working out and public speaking. i have been known to have a gift to give great advice; motivate and cheer people up.</t>
  </si>
  <si>
    <t>my arms</t>
  </si>
  <si>
    <t>favorite books: the alchemist; a new earth and the power of now    music: my most played pandora channel these days are:  barrington levy  ali farka toure  albert king  anthony hamilton  case  bobby v  drake  the black keys  goapele  eazy-e  jay z  mac dre  mos def  outcast  damien marley  keisha cole  sade    favorite show:  the office    favorite movies:  get him to the greek  the hangover  a bronx tale  gangs of new york  love jones  malcom x  motorcycle diaries</t>
  </si>
  <si>
    <t>spirituality  music  the gym  basketball  family  friends</t>
  </si>
  <si>
    <t>higher power; my job; my future; my family; my friends and what new places and hobbies i can find.</t>
  </si>
  <si>
    <t>relaxing or out with buddies</t>
  </si>
  <si>
    <t>i meditate most days</t>
  </si>
  <si>
    <t>you are not on a rebound; are emotionally available; interested in hanging in coffee shops; listening to live music; love to dance; kinda like sports; and is ready to live life to the fullest!</t>
  </si>
  <si>
    <t>i enjoy having a good time; meeting people; discussing any range of subjects with people; learning; listening to music; and generally trying to figure out how to save the universe.    i am silly; idealistic; and eccentric</t>
  </si>
  <si>
    <t>i'm quite happy with where i am at right now. i enjoy my job; i go see a lot of live music; and i am looking to plan new adventures.</t>
  </si>
  <si>
    <t>giving hugs. making people feel better.</t>
  </si>
  <si>
    <t>there are certain things that you can always need to have around:  stevie wonder  some meaty; thick; riff heavy rock. right now it's japandroids  aggressive yet feminine rock &amp;amp; roll. right now it's ume  something that you haven't thought about in five years: rilo kiley  and; of course; the old stand by's: sleater kinney; flaming lips; tv on the radio; metric... that's what i'm into right now. i need to move far away from synths these days... i just don't like them anymore.    as for reading; i prefer non fiction and periodicals. as for tv; i don't watch much- just daily show; colbert report; parks &amp;amp; recreation and community.    food? i rather enjoy food. i eat mexican food far too often; but i enjoy a wide variety of cuisines. i'm really into this whole gourmet comfort food movement; despite it's pretense.    as for films; i enjoy character driven; intimate movies. i hate big budget action films with a passion; but i have a weakness for romantic comedies and anything that features former members of the mtv mid 90's sketch comedy troupe the state</t>
  </si>
  <si>
    <t>the many troubles of the world; and how to change them.    and i am always re-arranging music in my head. always.</t>
  </si>
  <si>
    <t>doing something completely different.</t>
  </si>
  <si>
    <t>i truly love bubblegum pop.</t>
  </si>
  <si>
    <t>you enjoy having a fun conversation; if you like to learn; and if you enjoy appreciating the arts.</t>
  </si>
  <si>
    <t>i moved here from north carolina a few years ago. i grew up in marin but since i was east coast for the past 9 years; i enjoy spending my time exploring the city as much as possible.    i like to laugh- a lot. i also tend to overdo it with the sarcasm (not to mention my rapier wit) so it helps if you can keep up :)    i love being outdoors and being active (running; bouldering; camping; rock climbing)- but hanging in and watching movies with friends is also a great way to spend the evening. i'm happiest outside but curling up with a good book/movie indoors on a rainy day is just as relaxing.    i'm into plays &amp;amp; musicals so i try to catch a show at least once every couple of months. don't worry- it's not like i break into song (unless queen's bohemian rhapsody is playing- in that case- doesn't everyone?)    i think liz lemon from 30 rock said it best:  "i'll tell you what i do want. i want someone who will be monogamous and nice to his mother. and i want someone who likes musicals but knows to just shut his mouth when i'm watching lost. and i want someone who thinks being really into cars is lame and strip clubs are gross. i want someone who will actually empty the dishwasher instead of just taking out forks as needed; like i do. i want someone with clean hands and feet and beefy forearms like a disney prince. and i want him to genuinely like me; even when i'm old. and that's what i want."</t>
  </si>
  <si>
    <t>i love living in this beautiful city but i miss the trees and mountains of the south- so i usually spend as much time possible outside enjoying the views (i live really close to the beach). i also go out a lot with friends at night and engage in a lot of stupid competitions &amp;amp; pub trivia nights (it helps to know useless facts).</t>
  </si>
  <si>
    <t>hmmm i'm really good at building campfires and making the perfect s'more. i'm also pretty awesome at finding horrid b movies to watch and diffusing awkward situations with humor. and baking-- i love to cook for friends.</t>
  </si>
  <si>
    <t>my long legs</t>
  </si>
  <si>
    <t>food: i'll try anything once but if i had to choose favorites- it'd be mexican; chinese; &amp;amp; seafood (lobster; caviar &amp;amp; oysters). i spent every summer growing up in connecticut so i was spoiled by fresh seafood from maine. granted as i grew up i realized how expensive all of this was; but nothing tastes as good as lobster.    music: jazz (louis armstrong &amp;amp; ella fitzgerald); country; rock (simon &amp;amp; garfunkel; the smiths; tom petty; queen); classical; folk-influenced indie rock (she &amp;amp; him; bird &amp;amp; the bee; fiona apple)--i pretty much like it all. especially if it's live.    movies: 80s action filcks; hitchcock's thrillers; musicals; comedies and mgm classics. favorites: running man; it's a wonderful life; sunset boulevard; red dawn; oklahoma; tombstone; the bad seed &amp;amp; forgetting sarah marshall.</t>
  </si>
  <si>
    <t>faith  friends  music  lobster  chapstick  sarcasm</t>
  </si>
  <si>
    <t>where i want to live in 5 years. i love san francisco but other cities are just as enticing sometimes!</t>
  </si>
  <si>
    <t>out with friends...</t>
  </si>
  <si>
    <t>i still think muppets are awesome</t>
  </si>
  <si>
    <t>heyy! i'm sami i'm 22. i just graduated college!! and i'm super excited to start this next chapter of my life. i'm a fun loving girl who is superrrr sarcastic. sooo if i say something mean don't take it personally...sorry i'm not sorry ;) i don't always give off the best first impression but my charm will win you over in the end; i promise.</t>
  </si>
  <si>
    <t>that's a question i haven't heard recently...not. right now; i'm trying to figure out exactly what i want to do with my life.</t>
  </si>
  <si>
    <t>making people laugh and being awkward.</t>
  </si>
  <si>
    <t>are my big smile and loud voice</t>
  </si>
  <si>
    <t>books: angels and demons and the davinci code; the help; the lucky one; sex and the city; the pillars of the earth. fifty shades of grey.    movies: way too many to name but a few are the sixth sense; how to lose a guy in 10 days; pyscho; pretty woman; fight club; finding nemo. i like every kind of movie really.    shows: hi; my name is sami and i'm a reality tv junkie :)    music: everything except hardcore; screamo and most edm. i'm a country girl at heart.    food: i'll try anything once!</t>
  </si>
  <si>
    <t>i hate doing these things but i will give it a shot; but i'm changing it to ten (because the ocd in me likes ten way better than six) in no real order.    1. my family and friends  2. music  3. laughter  4. fashion  5. grilled cheese  6. my camera  7. sports  8. the sf giants/ 49ers  9. sushi  10. awkwardness</t>
  </si>
  <si>
    <t>french bulldogs.</t>
  </si>
  <si>
    <t>working; drinking; sitting on my couch; at the movies; reading a book or catching up on my dvred tv...just to name a few.</t>
  </si>
  <si>
    <t>i have a phobia of feet.</t>
  </si>
  <si>
    <t>hey i just met you and this is crazzzy but here's my profile so message me maybe?....</t>
  </si>
  <si>
    <t>i'm a midwest girl in the city. i am originally from michigan and moved to the west coast when doing travel nursing a year ago and fell in love with san francisco so i never left. i went to school in indiana and am a die hard notre dame fan. i love the outdoors and consider myself very adventurous. my faith; family and friends are the most important things to me. i can't go too long without camping or i may have withdrawls...especially in northern michigan. i love to bake(i make some mean chocolate chip cookies); travel; dancing in the car with my roommate; online shop(i have a nike problem); and couldnt make it through the fall without notre dame football.</t>
  </si>
  <si>
    <t>i am a nurse and i am doing what i truly feel i was meant to do in life. i love my job but i have my moments.</t>
  </si>
  <si>
    <t>making chocolate chip cookies and any other baked goods; my job; and working my midwest charm. i'm really good at staying calm in a crisis.</t>
  </si>
  <si>
    <t>i usually get the most comments on my eyes and my booty(babys got back)</t>
  </si>
  <si>
    <t>books...i love reading books about true stories; my mom recently gave me a book called the touch and it was inspirational.  tv shows...the news; new girl; smash; and how i met your mother  movies...number one is goodfellas! i also have a thing for old time movies with cary grant and frank sinatra. comedy and action are my favorite...300; gladiator; the magic and bird documentary(i may have shed a tear); bridesmaids; wedding date; strong bodies fight(a friends documentary about notre dame bengal bouts)  music...a little of everything if you look on my pandora it is maroon 5; hip hop r&amp;amp;b(nothing too hardcore); and frank sinatra  food...brunch; italian(when i cook it); mexican; sushi; and desserts</t>
  </si>
  <si>
    <t>family; faith; friends; chocolate(peanut m&amp;amp;ms); notre dame football; iphone</t>
  </si>
  <si>
    <t>either out enjoying sfs nightlife with friends or exhausted from the work week and watching a cheesy movie with my roommate.</t>
  </si>
  <si>
    <t>when it comes to movies i am a 10 yr old boy because i love transformers; captain america and iron man.</t>
  </si>
  <si>
    <t>catholicism and very serious about it</t>
  </si>
  <si>
    <t>english/italian (poorly)</t>
  </si>
  <si>
    <t>what does this word "typical" mean?</t>
  </si>
  <si>
    <t>english (fluently)/japanese (fluently)/chinese (poorly)/korean (okay)</t>
  </si>
  <si>
    <t>i write a lot for work; so i'm in the mood to do more of a stream of consciousness thing here....a little about me in no particular order....i'm easy going and very down to earth; i know everyone says that but i really feel that i am...i like going out with friends and seeing what happens...you never know what's gonna happen if you're open minded to various situations that present themselves! this is especially true when traveling. i like to have as little of an outline as possible and be very open to what comes my way. some of the best experiences i've had (if not almost all of them) were unplanned and came together magically! i have an off-color or wacky sense of humor so being able to approach things from all directions (especially the irreverent) and laugh about all sorts of things is a must. i pride myself in getting others to talk and open up and tell me something interesting. i think it's part of my nature; as i am a student advisor by profession so i'm always teasing out someone's dreams that they sometimes have a hard time expressing.    i'm a san francisco native but spent 3 years living in germany and austria so i have a passion for speaking german and can teach you a little if you are interested! i love my job and am very passionate about it; i hope you feel the same way about your profession...something that you're passionate about would be really cool! as far as hobbies go; i love going dancing; playing sports (volleyball; tennis; softball; basketball; bike explorations); traveling and house/garden projects)! it'd be great if you like to dance too; but no worries if that's not the case...but playing sports together is an absolute must! beyond hobbies; i am not materialistic; don't care what kind of car you drive; or if you survive just by having a bike; i'd be impressed. i am not a girly girl (never had a manicure in my life) because who needs it?    i am down to earth; passionate; and one-of-a-kind.</t>
  </si>
  <si>
    <t>i am at the point in my life where i feel like i have accomplished a lot towards my career goals....i have a job that i love; that is incredibly rewarding and am passionate about. i am very lucky to be in the field i am in and in the position i am in because i have a lot of autonomy and make all of the day to day decisions about my work.    i try to go hiking at least once a weekend (fort funston; pacifica; marin; etc); it's a great workout and mario (my dog) gets a good workout too! i'm breaking in my new first pair of real hiking boots in preparation for an upcoming week-long hike in the alps this summer so looking for new people to go on long hikes with:)</t>
  </si>
  <si>
    <t>ok this is going to be a random list of the things i think i'm good at: telling people the truth about what i think; organizing trips and parties in an organic way; meeting new people; throwing together last minute presentations for work; rallying friends to go out and do something fun; hosting dinner and birthday parties; making people feeling comfortable and loved; crafting and finding interesting and creative diversions to entertain my friends' kids. i like reaching out and meeting new people and making new friends and with that of course is the ability to recognize who is a quality person. i love hosting out of town friends and showing them the awesome secret places in sf. i'm pretty good at most sports because i have excellent hand-eye coordination which of course makes me a good driver. i'm also good at pissing off my mother; but aren't we all?</t>
  </si>
  <si>
    <t>this is a difficult one. i've never asked my friends what was the first thing they noticed about me; but it seems like a question i might want to ask. from what i could guess they would say - infectious laugh; carefree; outgoing and high energy. life of the party; that sort of thing. people notice that i am very much present wherever i am. nobody would ever call me shy; quiet or boring. i am not someone that sinks into the background.</t>
  </si>
  <si>
    <t>my favorites movies include fight club; indiana jones and the last crusade; amelie; elizabeth; baraka; lola rennt (run lola run); dogville; happy gilmore; good-bye lenin!; the edukators; and 'to be and to have' if you haven't seen it; i cannot recommend enough - one room school house in france; documentary; http://www.imdb.com/title/tt0318202/. there are many more great films; but we can talk about that in person. music - i don't really keep up on the latest bands; i have no idea what is going on in music; my absolute favorite band is air and i like most electronic music in the same genre like zero 7 and other classic favorites like depeche mode; radiohead and my favorite former boy band brit; robbie williams. sia from new zealand is a great singer too; her voice gives me goosebumps.    i recently read the game by neill strauss and found the whole seduction community very interesting although i think i've never met anyone that has run any of the patterns on me (or maybe i have and didn't know it!). i also read the steve jobs biography and found it sooo interesting! my dad was in the computer industry in the 80's and 90's and it was very interesting reading about all of the history of our computer age; especially since it's local history. knowing why apple didn't want flash to run on it's products is a little fact i use to impress the nerds out there:)    i also love dancing to hip hop music because it's catchy and i grew up on it so it's a part of me. i love seeing live music in venues like the fillmore or smaller venues in the mission. food - i love vietnamese; thai and mexican especially from el tonayense on 24th street which closed some time back and i am still trying to find my new favorite burrito in sf. perhaps you have one to suggest? it was simply the best mexican food in the city and everyone i have ever taken there agrees. they have the truck near rainbow grocery but it is not the same as the restaurant.</t>
  </si>
  <si>
    <t>in no particular order with some combo'd to get more into the six things list....    1. dancing/using my body/ sports  2. great hugs from great people that really care about you  3. passion for the work that i do  4. ocean air / the outdoors / fresh air  5. creative/ingenious/cheap solutions for everyday problems  6. belly laughs that are so fierce you lose you breath and even cry a little</t>
  </si>
  <si>
    <t>- planning my next adventure with friends  - home/fix-it projects  - when's the next dinner party at my house?  - the humor of so much of politics  - how much i love sf and how happy i am to be from here!</t>
  </si>
  <si>
    <t>during softball season (about 1/3 of the year) i can be found playing softball and then heading out with teammates for drinks. off season; i can be found meeting friends for cocktails; heading out of town to visit friends in other parts of california &amp;amp; oregon; dancing; making dinner with roommates or relaxing with my new dog. he's my first dog so i am learning lots about pet ownership and there is a lot to learn!</t>
  </si>
  <si>
    <t>i have realized that with matters of the heart; it is really all about timing; so i figure if it hasn't happened yet; it's because it wasn't supposed to have. i'm loving my life and trying to have a good time; i am very lucky to have my life and i cannot complain at all. there are so people out there with less and so i am always grateful.</t>
  </si>
  <si>
    <t>you like the sound of what you have read above and you are one of the most awesome people you know. you're confident and one of a kind. you know what you are looking for and know what is really important in life. i think smarts are hot and a quick turn of phrase; even more so! life is too short to play games. be honest; true; down to earth; hard working; ingenious and someone that your friends and family say "why the hell is _____(insert your name here) single? he is such a catch!" you should be interested in exploring all of the neat little hidden gems of sf; either by foot or better yet; bike!    i think the best way to enter any sort of online dating thing is to meet to see if we even hit it off as friends because physical attraction can always come; for me attraction starts with humor and shared interests and mutual respect - as cheesy as that sounds. passion; smarts; energy and a great friendship are a lot more important than perfect skin; a thick head of hair and a fancy car....</t>
  </si>
  <si>
    <t>seein someone at the moment =) so everything beyond this is kinda irrelevant now.    just moved into the bay and found work; now its time to find someone chill i suppose. never really known what to say about myself. i'm somewhat of an open book; and impossible to offend. i have an extreme desire to be in nature. the woods; the beach; a river; a garden; i don't much care i just need to be in it from time to time. i'm kind of a hippie child; but i shower; and have an actual job soooo i'm not a complete waste to society =). i've got a feeling good things are in my near future and that i'm destined for some sort of greatness; i just have to find it first!</t>
  </si>
  <si>
    <t>trying my best to be good to people; and get my life started out here in the bay. i just recently dropped everything and relocated with a couple friends out to redwood and just landed steady work so now i'm just trying to find some more friends; and maybe a cute girl if i'm lucky =) as far as career and all that goes. i'm in a spot right now where i can move up pretty well and one day save up enough to start up one of my many random business ventures. i'm thinking pizza at the moment; but who knows what life will bring. i know that i will be successful at anything i do so it's just a matter of getting together the funds; people; and a solid idea!</t>
  </si>
  <si>
    <t>i've got a pretty wicked green thumb; and i make a mean homemade pizza complete with hand tossing =p. if a computer breaks i can usually fix it; and i can lay down a mean smack down on an xbox =p. oh and i can identify an episode of southpark within like 10 seconds of it starting if its an older one. probably shouldn't be proud of that but i wouldn't be a real nerd without textbook knowledge of at least 1 show.</t>
  </si>
  <si>
    <t>out here people notice my valley "accent" first; usually my goofy laugh soon after that; then they realise that behind my horrible cali boy abuse of slang i'm actually hella smart =p oh and that i live in my jacket...</t>
  </si>
  <si>
    <t>wow thats like 5 questions in one... ender's game and shadow are by far my favorite books; if you'd like to read them i'd be very happy to lend them out; hmmm movies tough but anything by the super trooper guys; adam sandler; the southpark team; or just anything stupid enough to make me laugh. i love tv that can teach you something; make you laugh (especially at oneself); also if i can yell at the screen at the idiots on the box; it usually makes me happy. jack johnson sings to my heart; bob marley calms my spirit; chili peppers; sublime; rebelution; and a few others just generally make me happy; and french onion soup is my favorite thing to eat ever... other then that; anything spicy =)</t>
  </si>
  <si>
    <t>1. oxygen  2. nature  3. a cute girl to share both of those with  4. some form of nerdy shenanigans  5. a day off!  6. my reptiles</t>
  </si>
  <si>
    <t>anything and everything! my brain doesn't stop; or slow. i just think about sooooo many random things all day there is just no way i could begin to get into it. although lately i've spent a lot of time thinking about work; and trying to remember all my new co-workers names haha. also about how much i wish i had a garden! the nice weathers getting to me!</t>
  </si>
  <si>
    <t>lately? not doing a dang thing; or working. in the near future now that i'm getting paid? i have no idea xd. just moved into a new area and am down to try all kinds of new things. let me know if you have an idea and i'm more then likely down to give it a shot!</t>
  </si>
  <si>
    <t>i secretly wish i could play bagpipes... kilt and all!</t>
  </si>
  <si>
    <t>ha you should just message me. i love getting to know someone new. don't be shy; just hit me up if anything at all here speaks to you.</t>
  </si>
  <si>
    <t>currently peddaling beer and in the process of creating a website for my art.</t>
  </si>
  <si>
    <t>being crafty and inventive.</t>
  </si>
  <si>
    <t>smile. very happy go lucky</t>
  </si>
  <si>
    <t>sushi; shawshank redemption; most beer books; and the radio...yes it still rocks!</t>
  </si>
  <si>
    <t>smiles; kindness; beer; love; beer; interpersonal comunication between people.</t>
  </si>
  <si>
    <t>ways to make a better world.</t>
  </si>
  <si>
    <t>doing art or preparing for a crazy saturday.</t>
  </si>
  <si>
    <t>somewhat of a private person off the clock due to job being such a extroverted requirement</t>
  </si>
  <si>
    <t>i am a guy;... who isn't sure about okcupid but oh well. i am a believer in jesus; i like the outdoors; and technology. i like to laugh; and make jokes. i like to travel; but i also like the comfort of home.    i like to dabble in a lot of different things. my job is technical and challanging; which i really like. however; i do have sort of an artistic side so i like to play guitar. i'm practicing playing drums too; but i don't think my neighbors appreciate it too much. i try to understand people; and how we can be so different from each other. i also try to understand how we are similar. people are so interesting. i like individual sports like surfing and mountain biking; but i also like soccer and the team work required. i like beaches and the ocean; but i also like the mountains; like out in sequoia nat'l park.    and; i like to meet interesting new people; and i guess just about everyone is interesting in some way.    i am easy going; funny; and fun loving</t>
  </si>
  <si>
    <t>i'm living in san diego; working as a mechanical engineer; enjoying the sun...</t>
  </si>
  <si>
    <t>i'm not sure if i'm really good at anything; but i'm pretty good at a lot of things. i'm pretty good at talking to people; problem solving; writing songs; and some other stuff i'm sure.</t>
  </si>
  <si>
    <t>probably my smile? and they try to guess my ethnicity.</t>
  </si>
  <si>
    <t>air; food; water;...    ok; maybe bible; family; good friends; laptop; trees; soccer ball...</t>
  </si>
  <si>
    <t>i spend a lot of time thinking about the future; and where i should be going. i think a lot about the future of the country and world too. it's just interesting. i guess i also appreciate where i am; i've definately been blessed with some good opportunities.</t>
  </si>
  <si>
    <t>hanging out in a chill setting; relaxing at home; or at church for bible study.</t>
  </si>
  <si>
    <t>you are interested of course! hmm; i guess you wanted something deeper?</t>
  </si>
  <si>
    <t>san carlos</t>
  </si>
  <si>
    <t>blind contour drawings  glockenspiel  caramelizing oranges    actually; i can barely do any of these.</t>
  </si>
  <si>
    <t>the walkmen; pixies; elliott smith; edith piaf; the beatles; radiohead; otis redding; sam cooke; joy division; french kicks; st. vincent; tom waits; autolux; beach house    billy dead; any salinger; lydia davis; leonard michaels; keep the aspidistra flying; anil's ghost; crime and punishment; breakfast at tiffany's    withnail and i; leaving las vegas; amadeus; back to the future; home for the holidays; the graduate</t>
  </si>
  <si>
    <t>music  laughing  good questions  family and friends  pen and paper  pg tips</t>
  </si>
  <si>
    <t>playing/writing music; the central limit theorem; flying; guitar paraphernalia; shiitake mushrooms; gimp; white matter tracts;  do i need more cave-aged gruyere?; what would it take to bring calvin and hobbes back?; why is there no occidental-flavored ramen?</t>
  </si>
  <si>
    <t>wonder woman</t>
  </si>
  <si>
    <t>you do/don't want to</t>
  </si>
  <si>
    <t>born in san francisco. raised in greece on kalymnos and crete. jewish family on mom's side. greek orthodox family on dad's side. both were teachers for decades and ran their own school in greece which i grew up around. boarding school in pennsylvania. college in indiana. psychology graduate student. i live by myself in my apartment and have come to appreciate the difference between being alone and feeling lonely.    i study; i cook; i exercise; i attend class (but with more gusto than i am showing in this description). i enjoy hosting dinner parties; connecting people; going to the movies; enjoying the arts and traveling. i am more of a bookworm than i'll let on. i am a curious guy and tend to ask a lot of questions. i am intensely sensitive and in turn sensitively intense. intense in the sense that i can maintain my focus on a topic; thought or point in the ever developing present moment. for many this is intimidating. for those who appreciate being listened to and holding a conversation; you'll realize that i'm actually listening to you when you speak. ya dig?</t>
  </si>
  <si>
    <t>i'm studying for an mft (masters in family therapy) at ciis here in the city. this means i'm learning how to listen to others and observing patterns in people's behaviors through present mindedness and self awareness.    becoming aware of my unconscious.    staying fit and disciplined in my mind and body. cooking for myself and others. reading. learning about myself and society. traveling. working on being the man i want to be. learning how to best share the gifts i have within me so that i can feel like i am a part of the greater fabric of the community. being an active member of my family. training in wing chun and loving my pilates class.    just summited mt. olympus.</t>
  </si>
  <si>
    <t>reading while i eat my lunch.    intuiting people's feelings as well as being able to "hold" them. i don't read minds nor do i pretend to. i am empathetic.    i've got a mean bank shot and no; i don't call them before i shoot them. it's part of my game.    i'm also good at swimming in the sea for hours on end with or without a snorkel.    chopping wood. working on the land. it's the most satisfying work i know aside from reading. i'll harvest grapes; gather olives; plant trees; water flowers; carry buckets of cement up mountain sides to build chicken coops. you name it! i spent my formative years on a farm.    i also enjoy writing. watch out! i'll write you under the table any day!    walking for hours.</t>
  </si>
  <si>
    <t>my presence.</t>
  </si>
  <si>
    <t>the magus; the collector ( a must read if you enjoyed the silence of the lambs. it is by the same author as the magus; written decades ago and considered the first modern psychological thriller) the illiad; the unbearable lightness of being; the odyssey; everything i have read by freud; amongst the thugs; if truth is a man; the truce; portnoy's complaint; the saturated self; moon palace.    pasta with pretty much any sauce; vegetables (particularly boiled wild greens with olive oil and lemon); fresh fish; legumes; fresh salad greens with feta; avocado; olive oil (always the greek stuff); toast with peanut butter and banana; almonds.    the dire straits; bill evans; a tribe called quest; ali akbar khan (classical indian in general); the rolling stones; beethoven; pete rock and c.l. smooth.    outrage (japanese cinema as a rule of thumb); the pawnbroker; satyricon; il postino; the sorrow and the pity (although i'll be damned if i watch it again any time soon) and most recently drive. going to the movies is a real pleasure for me as is listening to live classical; indian classical and turkish.    - later this summer (july 2012) i'm going to a series of concerts played by the west-eastern divan orchestra in london. they are going to be playing all nine of beethoven's symphonies. it's going to be beautiful on more than one level because of what the west-eastern divan orchestra embodies. the last two months i have been listening to the symphonies in order and randomly as if it were my job and i love knowing the music so intimately and rediscovering it as an adult. if you want to listen to a piece of music that will make your hair stand on end listen to beethoven's 3rd symphony; the eroica; play it loudly; play it softly play it in the middle or anywhere in between and for goodness sake let it play the whole way through! i enjoy dancing but only when i feel like dancing from deep within me.</t>
  </si>
  <si>
    <t>rest (nothing can replace rest); swimming in the sea; time to be alone and time with people; giving and receiving love; thinking. reading and writing.</t>
  </si>
  <si>
    <t>my interactions with others. humans are funny. there is a wealth of information sitting right before our eyes on how we interact with others and yet we don't (or choose not to) see it.    i think about how i can better communicate with my colleagues; friends and family.    my homework. my posture.    swimming in the aegean.    my reproductive urges (although not in a reproductive way just yet).    the present moment. first in the mind; then in the body.    my behavior pattern and that of others. (not to worry. i won't offer up these insights unless i am asked to or if i think of how to offer them up in a sensitive way.)</t>
  </si>
  <si>
    <t>dinner out; dinner in; movie out; movie in. bike ride to the beach. walk around the city (night walks are one of my favorite activities.)    maybe dancing out; more probably dancing in.    chilling.</t>
  </si>
  <si>
    <t>i've gone through various stages with this question as i have with others on this list so here is the latest and perhaps most challenging for me to share though now that i have decided to share it; it's not so difficult.    i have been going to psychoanalysis for three years now several times a week. a reason i have resisted sharing this is because most people know and understand little about psychoanalysis; let alone therapy. this is understandable as most people will not go to therapy; again; let alone psychoanalysis because of various fears; apprehensions or anxieties that arise within them. part of this; in my opinion; is because they do not want to see or understand certain things about themselves; the world around them and their relationships or lack thereof. of course there are the issues of time; energy and/or means to commit to this intensive process.    the main reason for why i go to analysis and for that matter; so frequently; is because like a rock climber or deep sea diver; i find the process of self-awareness; self-discovery and self-knowledge to be exciting; fascinating; scary; intense and educational. why not go climbing and diving into one's psyche if one finds the process worthwhile?    i enjoy the challenge of analyzing my feelings; reactions; thoughts; my mind's process; my interactions with others; my past; the present and the future.    as socrates said; "the unexamined life is not worth living".</t>
  </si>
  <si>
    <t>you are a curious creature; a bit odd and patient.    you feel attracted to me.</t>
  </si>
  <si>
    <t>here he is...one of our finest! ......he's loyal to the core; fun; smart; responsible and knows when to stay.  loves to converse as well as listening . for him ; mutual respect is number one priority. he has a great sense of humor and can be a bit sarcastic at times ; on the other hand; he has the capacity of being able to laugh about himself and admires that capacity in others too  he enjoys dancing ; the outdoors life( huge into hiking ; skiing; water sports);takes his fitness very seriously and also finds great pleasure in reading a good book and traveling to new spots.    please take a look; he won't be up for adoption for long !!    i am honest; down to earth; and good hearted</t>
  </si>
  <si>
    <t>i'm a simple and honest guy who tries to live life to the fullest. life is a precious gift and every second counts !    i believe that every day offers a new lesson to learn; so i keep my mind and my heart wide open to become a better person</t>
  </si>
  <si>
    <t>listening  making people feel better / lifting moods up  being compassionate</t>
  </si>
  <si>
    <t>smile  good attitude and vibe  physique</t>
  </si>
  <si>
    <t>you're down to earth ; honest ; funny and not into playing lame mind games.  if you know what you want and appreciate the company of a real man then i could be the one you've been waiting for....</t>
  </si>
  <si>
    <t>i'd like to put something well thought-out here; but the clock seems to be ticking on this whole "complete the profile" initiative. the fact that i desire to put something meaningful here should mean something; or maybe a better measure would be all the questions i answer 'irrelevant' to.</t>
  </si>
  <si>
    <t>i work at the best science museum in san francisco. it is pretty fun; and annoying; as jobs tend to be.</t>
  </si>
  <si>
    <t>skiing; typing; bossing people around; rolling my eyes</t>
  </si>
  <si>
    <t>meh. you'll probably notice them; too.  ok that is snarky; so i'll try again:  tattoos! i love them  people like to point out that i am "small"--and that meaning that i don't take up a whole lot of space volumetrically. that said; most are aware of my presence in a room regardless.</t>
  </si>
  <si>
    <t>books: salman rushdie; v. woolf; short stories and whatnot published by mcsweeney's; tim wise; i've been reading a lot of non-fiction recently; which is ok    movies: i own a few movies. just the ones i think are worth watching over and over again: i heart huckabees; the science of sleep; shortbus; the holy mountain &amp;amp; other jorodowsky (dude is so weird); kill bill vols 1 &amp;amp; 2 (these were weirdly a gift i gave to the guy in the pic of me clambering who went to the peace corps; so he gave them back... take that sentence structure!). charlie kauffman is insane and a genius; michel gondry is a genius and insane.    music: this is hard; not sure why. albums: dark side of the moon (pink floyd; but you should know that); z (my morning jacket); yoshimi battles the pink robots (the flaming lips); genres: rock (as evidenced above; all types); a smattering of hip-hop; general top 40 bs (i'm not ashamed to admit this); a bit more of alt-country and ben folds; bluegrass: john hartford. musics you've never heard of (or you have): wahfffles (rip); the guntown kid; j-stiles (a nickname i've given someone i've never met; but for some reason feel i at liberty to nickname)    food: i love food. i'm trying to get better at cooking it; but i don't have a lot of patience. formerly a vegetarian/vegan; i'm enjoying all foods now; but usually don't spend a lot of money on meaty fare (old habits die hard)</t>
  </si>
  <si>
    <t>my iphone  my sauconys  my music collection  my bike  my friends (aww)</t>
  </si>
  <si>
    <t>privilege  open relationships  resisting dominant paradigms</t>
  </si>
  <si>
    <t>chillin'; maybe dancing  maybe watching re-runs of sitcoms</t>
  </si>
  <si>
    <t>private? hmm... i only want to use ok cupid to find new climbing partners; and if we maybe get it on every once in a while; that'd be chill. my long-term serious partner time-slot is filled with &lt;a class="plink" href="/profile/m4dk4p"&gt;m4dk4p&lt;/a&gt;</t>
  </si>
  <si>
    <t>you want to go rock climbing at planet granite in the presidio!!! seriously!</t>
  </si>
  <si>
    <t>ok; fantastic; so:    (1) militant introvert    (2) in 4 dimensions magnesium would be a noble gas instead of a metal    (3) kickstarter addict    (4) is the penpal thing a joke? i would totally _kill_ for a penpal...</t>
  </si>
  <si>
    <t>mostly traveling</t>
  </si>
  <si>
    <t>tea; very much</t>
  </si>
  <si>
    <t>how this site fucks with preferential attachment</t>
  </si>
  <si>
    <t>&amp;gt; &lt;a class="ilink" href= "/interests?i=%e6%97%a5%e6%9c%ac%e8%aa%9e"&gt;&lt;/a&gt;</t>
  </si>
  <si>
    <t>english (fluently)/japanese (fluently)/french (poorly)/chinese (poorly)</t>
  </si>
  <si>
    <t>i was the kid that would sacrifice sitting in detention just to make the class laugh all day. i enjoy having a good time and am willing to go the extra mile to make other people feel special and comfortable; my inner circle means the world to me.    i've had a few amazing relationships with women in my life that timing; traveling; and life opportunities just kind of pulled apart. so after taking a year and a half to refocus and finish my degree; get my real estate license; and find a job i could happily call a career path i feel like i'm in a very good place individually and could handle more than just basic dating if the right person came along. life is better with company and nothing is more enjoyable than having someone you trust and love by your side to explore the world with. i feel that trust; respect; and communication are the 3 keys to any relationship; and of course passion; so i guess that's 4 :)    the bay area is a beautiful place; i love it here. i appreciate the melting pot of cultures and diversity a lot and my personality has become quite "flavorful" due to my experiences here. i am the type of person that greets the janitor and the ceo with the same attitude; i'm very understanding; and i'm a rock for people i know when they need to count on me.</t>
  </si>
  <si>
    <t>working on my career; fitness; fun; traveling when i can.</t>
  </si>
  <si>
    <t>making up songs about anything; pushing my body; protecting my loved ones; thinking of "first time" experiences and activities; focusing on the moment; annnnd making people laugh.</t>
  </si>
  <si>
    <t>my eyes; smile that my mom paid a lot of money for; and powerful chesticles.</t>
  </si>
  <si>
    <t>mom  exercise-best drug on earth  laughing  family  sports  hygiene</t>
  </si>
  <si>
    <t>where i want to travel.</t>
  </si>
  <si>
    <t>impossible to predict; its always different. i could be heading out to the bars or clubs; or relaxing in bed. when possible i try to hit the road or air on the weekend and see a new city or visit my friends that are spread throughout the us.</t>
  </si>
  <si>
    <t>i use baby wipes; proudly. put that in your 'metro' pipe and smoke it.</t>
  </si>
  <si>
    <t>you're happy; not a pushover; but you need to have a warm heart and positive outlook on life.  be physically active and take care of yourself; i have been certified as a personal trainer for 9 years but never charged a person a penny for workout advice; it's just a tool i have on my belt and a big passion of mine.  be interested in finding a partner to travel and see this world with.  you have a little edge; some street smarts.  you notice little details that most people dont.    i appreciate a wide range of personalities; from the princess in the ballroom to the swaggerific diva who is the president and #1 member of her own personal fan club. i can play ball with the athlete; keep up with the party animal if she's not sloppy; dominate jeopardy with the nerd; watch movies with the couch potatoe and talk business with the corporate woman. if you have a little of all that in you then we'll definitely get along; if you don't i'm sure you still have plenty to offer in your own style. i know quickly if i click with someone but i can't really say that i have a "type" other than ultimately i tend to like nice; happy women that know how to have a great time in any venue. as i've gotten older i've learned that there are many types of beauty and i've grown to appreciate that.</t>
  </si>
  <si>
    <t>english (fluently)/spanish (fluently)/portuguese (poorly)</t>
  </si>
  <si>
    <t>to get straight to the point; i'm a huge nerd. i love everything from harry potter to ramona flowers. i'm the kind of person that's willing to have lightsaber battles and wand duels in public. i'm also partial to building pillow and bed-sheet forts in the living room and making smores over the oven; but don't get me wrong; i enjoy having a night in; watching a movie or reading a good book.    i really am a calm and collected person despite what i said above.  so if you want to know more just keep reading below or send me a message.</t>
  </si>
  <si>
    <t>i graduated a two-year college with a degree in psychology and a degree in social behavioral science. now i'm a student at ex'pression college studying animation.</t>
  </si>
  <si>
    <t>making things awkward. soml.</t>
  </si>
  <si>
    <t>the first things people usually notice about me are my tattoos. i have two half sleeves and a chest piece. oh; and people usually ask me about my plugs and what size i gauged my ears to.</t>
  </si>
  <si>
    <t>favorite books: &lt;a class="ilink" href= "/interests?i=harry+potter"&gt;harry potter&lt;/a&gt;; &lt;a class="ilink" href="/interests?i=the+hunger+games+series"&gt;the hunger games series&lt;/a&gt;; a song of fire and ice series; slaughterhouse five; cat's cradle; &lt;a class="ilink" href="/interests?i=fight+club"&gt;fight club&lt;/a&gt;; lullaby; diary; catcher in the rye; the great gatsby; percy jackson and the olympians; the mortal instruments; the heir chronicles; and divergent... just to name a few.    favorite superheroes: green lantern; hulk; x-men; spider-man; iron man; batman; avengers; justice league; deadpool; x-23; wolverine; and scott pilgrim.    favorite movies: inception; &lt;a class="ilink" href= "/interests?i=iron+man"&gt;iron man&lt;/a&gt;; iron man 2; the hangover; bridesmaids; &lt;a class="ilink" href= "/interests?i=harry+potter"&gt;harry potter&lt;/a&gt;; spider-man 1 &amp;amp; 2; x-men: first class; x-men 1 &amp;amp; 2; black swan; &lt;a class="ilink" href="/interests?i=fight+club"&gt;fight club&lt;/a&gt;; pulp fiction; &lt;a class="ilink" href="/interests?i=star+wars"&gt;star wars&lt;/a&gt;; amelie; &lt;a class="ilink" href="/interests?i=disney"&gt;disney&lt;/a&gt;; and a bunch of korean films.    favorite music: &lt;a class="ilink" href="/interests?i=daft+punk"&gt;daft punk&lt;/a&gt;; ratata; digitalism; madeon; ellie goulding; the xx; adele; lady gaga; metric; &lt;a class="ilink" href= "/interests?i=noah+and+the+whale"&gt;noah and the whale&lt;/a&gt;; head automatica; glassjaw; &lt;a class="ilink" href= "/interests?i=two+door+cinema+club"&gt;two door cinema club&lt;/a&gt;; meg and dia; justice; mstrkrft; deadmau5; uffie; oh land; the cool kids; jurassic 5; blackalicious; &lt;a class="ilink" href= "/interests?i=nujabes"&gt;nujabes&lt;/a&gt;; mae; lykke li; &lt;a class="ilink" href="/interests?i=passion%0apit"&gt;passion pit&lt;/a&gt;; childish gambino; toro y moi; phantogram; stars; ryan leslie; frank sinatra; dean martin; nat king cole; michael buble...    favorite food: definitely italian but; i love asian food and mexican food.</t>
  </si>
  <si>
    <t>who i would bring in the event of a zombie apocalypse and where i would go. i've got a plan; ask me about it.</t>
  </si>
  <si>
    <t>out having adventures with friends painting the town red.</t>
  </si>
  <si>
    <t>these questions are fucking ridiculous and i feel like i'm just writing down things that people generally enjoy or like to hear.</t>
  </si>
  <si>
    <t>message me if you want to have a conversation about how marvel heroes would totally own dc heroes and how amazing doctor who is; and why boba fett is a totally underrated character; and why i will always find a home in hogwarts. even if you don't; message me any way i'm always up for meeting new and intriguing people.</t>
  </si>
  <si>
    <t>romance; excitement and a lot more</t>
  </si>
  <si>
    <t>blue eyes and smile</t>
  </si>
  <si>
    <t>fine wine  romance  passion etc.</t>
  </si>
  <si>
    <t>you like fun  you are somewhat open minded  dancing would be nice</t>
  </si>
  <si>
    <t>i've moved around my whole life; so my co worker calls me nomad.  i am in love with traveling and hope to see the whole world.  i am curiously; sassafras; and sweet.  i am also left-handed.</t>
  </si>
  <si>
    <t>working in a medical office but dreaming of adventure; studying to become an english teacher; and hopefully moving to chile in the near (ish) future.</t>
  </si>
  <si>
    <t>striking up conversations; getting people to tell me their secrets; answering the telephone; writing most anything; bringing the best dish to the potluck.</t>
  </si>
  <si>
    <t>friends know i'm a chatterbox. strangers; you get the first word.    i sometimes have a minnie mouse voice and laugh.</t>
  </si>
  <si>
    <t>the perks of being a wallflower; confederacy of dunces; catcher in the rye; joan didion; diane diprima; aimee bender; allen ginsberg; francesca lia block; i was a lit major; i could just keep going.    aesop rock; dizzee rascal; missy elliot; team dresch; the clash; x; mahavishnu orchestra    pizza; nicaraguense; pupusas; ethiopian; mexican. coffee + a treat.</t>
  </si>
  <si>
    <t>teaching; spanish; story ideas; literature; projects; friends; snacks; the future; what am i doing on friday; do i know how to get there? plus mysticism and things i've read or seen in a documentary.</t>
  </si>
  <si>
    <t>chillin in the kitchen; puttin on my makeup; kickin it with my friends; drinking tangerine beer; seeing a band i really like or don't know anything about; attempting to play pool; shoot darts; make dinner; or crack a joke.</t>
  </si>
  <si>
    <t>i used to be a clumsy narcoleptic. now i'm cured.  life's tiny details really pep me up. i could crack up for days over something you tell me. doesn't that make you feel great?</t>
  </si>
  <si>
    <t>you're a queer creative type cuz i'm trying to build community  you'd like to share your experiences in south america</t>
  </si>
  <si>
    <t>i moved to san francisco right out of high school and never looked back so many great things to do and see here.i do leave pretty often though gots to see the family; lucky for me its a hop skip and a jump away.family and friends are important to me but so is a balanced life.i am not a hermit i love to go out but sometimes i find myself content just laying in bed.i think im fun my friends would agree....i like sports im an avid niner and giants fan it would be nice if you were too!i enjoy sharing my experiences with someone i care about; so here i am ill give this thing a shot.</t>
  </si>
  <si>
    <t>enjoying what the great city of san francisco has to offer. i love to go out and explore new bars and restaurants when ever i have a chance. trying to finish up school while working full time keeps me busy but i like it that way.....</t>
  </si>
  <si>
    <t>ignoring the annoying people in my life......i can also make some bomb ass ribs.</t>
  </si>
  <si>
    <t>hmmmm......you tell me</t>
  </si>
  <si>
    <t>books....where the sidewalk ends;the blind side; i really enjoy books with facts and records. short reads more or less not much into novels. movies....the hangover;scar face;the sandlot;happy gilmore;wanted........ shows......the family guy;the cleavland show;ugly americans;pawn stars;jerry springer;the history channel;south bound and down;south park...... music....sublime;led zepplin;stereophonics;too short.....i like it all depends on my mood. food...bacon is good alone and on most other foods. im pretty open to trying anything once.if i had to pick i guess mexican food is at the top.</t>
  </si>
  <si>
    <t>1.my phone i feel lost without it. 2.the web im hooked :p 3.family gotta love it! 4.good friends 5.football go 49ers!!!! 6.bacon</t>
  </si>
  <si>
    <t>what is next on the agenda.......it changes day by day.</t>
  </si>
  <si>
    <t>out on the town i prefer not stay home by myself unless im sick.....though it is nice to cuddle up with your significant other at times.</t>
  </si>
  <si>
    <t>the first time i got drunk (a long time ago) i stumbled into my moms kitchen took my pants off and preceded to piss on her and my brother.well this is what they have told me.......</t>
  </si>
  <si>
    <t>you are a good hearted person and like to have fun.</t>
  </si>
  <si>
    <t>i prefer to balance my time between going out(movies;seeing live music;camping;long walks) with staying indoors(reading a good book;watching a dvd or just general lounging).i like road trips to anywhere.i am a bit of a sci fi geek. i like action/adventure movies and thrillers. i very picky about comedies and horror films.i enjoy going to the local gun range and putting a few holes in the paper targets or blasting some clay pidgeons.i like football and baseball. a little into hockey; and soccer.    i am honest; loyal; and easy going</t>
  </si>
  <si>
    <t>just trying to enjoy my life as much as possible</t>
  </si>
  <si>
    <t>jack of all trades master of none.</t>
  </si>
  <si>
    <t>books:george r r martin is the only author i read consistantly.i like reading about history and i the same taste in books as i do movies  movies:scifi;action adventure;thrillers;fantasy.  music:some of favorites are social distortion;imelda may;ramones;ac/dc;johnny cash;80's modern rock  food:american;italian;mexican;middle eastern</t>
  </si>
  <si>
    <t>computer;car;radio;books;friends;family</t>
  </si>
  <si>
    <t>the future</t>
  </si>
  <si>
    <t>up for anything</t>
  </si>
  <si>
    <t>nothing comes to mind</t>
  </si>
  <si>
    <t>you want to know more about me or if you think we might hit it off.</t>
  </si>
  <si>
    <t>hello;  carbon based life form here; looking to and up to the stars to see them twinkle and shine; wondering how can there be so many out there but not a single one be mine?    i write and i post; pics and notes; answer question and read about folks; but still no star of my own to bring me hope.    so as far as star light shimmers and glows and another night comes and goes; i will gaze up once again because even stars need my eyes to look up to them.    tomorrow will bring another night; and sure enough there will be some more star light and this is fine; but it will be one less night that i will see and one less night you will shine for me.</t>
  </si>
  <si>
    <t>wandering.</t>
  </si>
  <si>
    <t>being a wanderer.</t>
  </si>
  <si>
    <t>my personality.</t>
  </si>
  <si>
    <t>the bible.    pulp fiction.    seinfeld.    blues.    tapas.</t>
  </si>
  <si>
    <t>sun light.    star light.    snow.    soccer.    beer.    girls.</t>
  </si>
  <si>
    <t>wtf?</t>
  </si>
  <si>
    <t>wipe(d) out.</t>
  </si>
  <si>
    <t>that i don't admit anything willing in public or in private to a private or a public..</t>
  </si>
  <si>
    <t>you really love to...</t>
  </si>
  <si>
    <t>english/spanish (fluently)</t>
  </si>
  <si>
    <t>i recently moved from portland to san francisco to join an exciting  startup in the mobile gaming space. i'm enjoying the new scenery -  awesome tech/entrepreneurial culture; fun nightlife; and lots to  do. i have yet to fully explore the city though (i spend a lot of  time in the office but i love it).    i'm an active guy. i get antsy if i miss the gym a few days in a  row. you should also know that i'm also uber-picky about what i  eat. yeah; i'm kind of a health nut. i still like going out for  drinks but i'm not afraid to order a &lt;em&gt;diet&lt;/em&gt; coke and  rum.    i try to hit the slopes but it's especially difficult now that i'm  living in sf. hopefully i'll get a chance to make it to tahoe  before the end of the season. i'm also looking to join a soccer  team - let me know if you have any leads and +10 cool points if you  play too.    i'm kind; sympathetic; respectful; motivated; and humble. oh; and  &lt;a href="http://www.youtube.com/watch?v=0bomkgxedke" rel="nofollow" target="_blank"&gt;i like to have fun.&lt;/a&gt;</t>
  </si>
  <si>
    <t>i'm the director of product management at a mobile gaming startup in soma. i love what i do which makes 12+ hour days a joy.</t>
  </si>
  <si>
    <t>i have the hardest time choosing favorite movies so instead i'll just list some of the first that come to mind:  - no country for old men  - garden state  - the matrix  - anchorman  - saving silverman - jack black at his finest  - crash  - saving private ryan    i try to read fiction but i always find myself going back to career-related books. here are a few of my favorites (warning: this list may bore you):  - the art of game design: a book of lenses - excellent guide to the basics of game design and surprisingly very applicable to product management  - four steps to the epiphany - everyone involved in a startup must read this  - crush it! - this book honestly isn't very insightful but it's incredibly motivating (got my copy signed by none other than gary vaynerchuk)    i listen to a lot of music as i slave away at the office. i'm a fan of all kinds of music; from hip hop to folk; but i'm particularly fond of mashups and remixes (check out &lt;a href="http://hypem.com" rel="nofollow" target="_blank"&gt;hype machine&lt;/a&gt; if you do too).</t>
  </si>
  <si>
    <t>i moved up to half moon bay last summer to teach at an alt. ed. high school before that i was in santa cruz for a few years getting my teaching credential and beginning this new phase of my life. i was born in new york; grew up in phoenix; went to college in seattle; and have travelled quite a bit. before moving to california; i taught english in ecuador.</t>
  </si>
  <si>
    <t>i am working on changing the lives of kids! cliche i know.    working on staying fit - doing yoga classes; gym and training to do a half marathon(finished!). eating organic; when i can!    i am planning a backpacking trip to europe this summer!    also working on getting grounded; putting my life and priorities into focus; and doing things that make me happy!    enjoy spending time in the great outdoors: hiking; camping; beach; snow; mountains.    i am getting more into gardening; and have started a small garden with my students at school this year</t>
  </si>
  <si>
    <t>striking up a conversation with a total stranger.    starting new hobbies; and then deciding to start other new hobbies.    making home-made pizza!</t>
  </si>
  <si>
    <t>i don't know you tell me.</t>
  </si>
  <si>
    <t>i love reading contemporary non-fiction; war novels; and adventures about the search for identity. ( gosh this sounds boring doesn't it?) well at least i'm honest. i'm proud to say i have begun reading more this year and watching less t.v!    recent books i give thumbs up to that i've read: empire of the summer moon; unbroken( double thumbs up) in the garden of beasts; and the good soldiers. i can't remember the last fiction i read- maybe on the road.    i am a big fan of documentaries(funny; sad; serious; all kinds) - in fact i have designed a documentary film class for my students so i can share this passion with them.    i like hbo shows- just got done with boardwalk empire; waiting for game of thrones.-- i like anthony bordain; and survival shows too.    i like to watch sports- but not obsessively.    music- tough one; lots to like out there. couple bands i've recently started listening to- fruit bats; going to there show in april.    i really like the roots new album; i like quantic; i guess i am in a rut right now finding new stuff; but i listen to all types of music and enjoy the occasional concert.    food- i am an open book; i love a lot of different types of food. i am trying to eat healthier and organic as much as possible. i love good home cooked meals- soup is my favorite!    i love asian food; sushi; thai; pho; and dim-sum!    i love gourmet pizza    i love a good glass of wine; usually red.    i love a good strong beer now and then. i just successfully brewed my first batch at home- organic pale ale! \    choclate ice cream! freshly popped popcorn at the movies!</t>
  </si>
  <si>
    <t>another tough one...    sun; rain; something to drink; something to snack on; fire; and suitable clothing depending on the situation- rain coat; bathing suit; p.j.'s etc...</t>
  </si>
  <si>
    <t>whether or not i am where i should do something else with my life.    travel and adventure</t>
  </si>
  <si>
    <t>lately staying in so i can get in my training runs on saturday;    but when i can i like to grab happy hour drinks; go out for a nice dinner up in the city; or spend time hanging with friends.</t>
  </si>
  <si>
    <t>i have a twin brother; we are fraternal.</t>
  </si>
  <si>
    <t>you think we have some things in common    you would like to meet up for a drink or grab a bite sometime; or maybe go for a hike or a drive down the coast.    you'd be willing to actually come down to half moon bay to hang out with me sometime; however; i don't mind driving up to the city or over the hill if we hit it off.</t>
  </si>
  <si>
    <t>half moon bay</t>
  </si>
  <si>
    <t>designing; drawing; and making things. usually; the idea excites me; the story powers the process; and the intentions bring my work to life.    humor needn't always be clever... but i'd rather spend my days close to laughter.</t>
  </si>
  <si>
    <t>i work on graphics for a skateboard manufacturer. it's not a surprising career path if you met me when i was 9 years old. i also draw children's books; storyboards; make masks; comics; toys...    riding a motorcycle through the hills.    fixing up my little victorian house and yard.</t>
  </si>
  <si>
    <t>grouping things in 3's.  late night skylarking in my nova.  writing penetrating nonsense.    inventing the 1st stretched earlobe that uses wind powered turbines.  noticing how dooms day always falls on a street sweep day...  believing in a higher form of swagga than my own. so...&lt;i&gt;swagnostic&lt;/i&gt;    &lt;b&gt;needing improvement at:&lt;/b&gt;  asking for help.  training bonsai trees.  growing spinach; kale; and artichokes in my yard.    remembering jokes.  logo design.  wheelies.</t>
  </si>
  <si>
    <t>my excellent choice in automotive insurance!</t>
  </si>
  <si>
    <t>artists: jamie hewlett; rothko; jim henson; egon shiele; guillermo del toro; andr derain...  thinkers: niel degrasse tyson; carl sagan; george carlin  books: american psycho; the bio of dr. seuss; blind your ponies  movies: idiocracy; contact; the dark knight.  tv: x-files; breaking bad; blue planet  music: outkast; of course; duh. lykke li. bonobo.  food: hummus; raw veggies; and some dark chocolate</t>
  </si>
  <si>
    <t>1. all i need is the air i breathe.  2. wait; i'd need water too...  3. the number three.  4. depends... if asked when i'm 83... maybe my dentures?  5. nun-chucks  6. and last but not least; everything</t>
  </si>
  <si>
    <t>bending/folding linear thought; and if sarcasms ever matter...  what if dolphins can use their sonar to see us naked?  what does a baby pigeon look like?    when did the car horn become an adequate substitute for the doorbell?  what would happen; should i attempt the drive-thru in reverse?  why does bit-o-honey contain less than 2% honey?    dark story lines.  dark chocolate.  dark matter.</t>
  </si>
  <si>
    <t>cooking something good.</t>
  </si>
  <si>
    <t>my sesquipedalophobia...</t>
  </si>
  <si>
    <t>...you're here to meet inspiring people.    ...you want to meet the guy dave chappelle called his "white avatar".    ...you wanna take a ride on "shirley"; my row boat.    ...the onset of a little chaos makes you smile.    ...swimming further away from land than you know how to swim back; simultaneously frightens and ever so slightly excites you...</t>
  </si>
  <si>
    <t>working as a medical assisting while going to to school; i sing; dance; play my guitar on my free time.</t>
  </si>
  <si>
    <t>still working and still going to school..</t>
  </si>
  <si>
    <t>making people laugh</t>
  </si>
  <si>
    <t>idk;;what kind of self centered question is this? jk</t>
  </si>
  <si>
    <t>lord of the rings  buffy the vampire slayer  taco bell  classical music  alternative rock  etc(we talk about it)</t>
  </si>
  <si>
    <t>talk to me if your nice; and have a sense of humor. xd  atm i just looking to chill.</t>
  </si>
  <si>
    <t>i'm a live and let live kinda guy. i love running; mountain biking and just about anything outdoors. i find science and technology mesmerizing and i love to follow along.    photography is a big hobby of mine. i love to be on the coast with my camera. hauling it around on mountain biking trips has been worth it more than once!</t>
  </si>
  <si>
    <t>i'm a web producer / project manager for a company in sf. i've been working in technology for a long time and i love it :)    i'm one of those people who has the travel bug but hasnt had the opportunity to travel much. i've managed by traveling around a lot regionally. i think my time is coming for bigger adventures ;)</t>
  </si>
  <si>
    <t>making burritos too big and causing them to explode all over.</t>
  </si>
  <si>
    <t>is how young i look.</t>
  </si>
  <si>
    <t>i'm addicted to radiolab and the long now podcasts. i like a wide variety of music; here are a few i'm listening to the most lately: cloud cult; porcupine tree; explosions in the sky; conelrad; anathema; warpaint; metric; arcade fire.    i've been rewatching star trek lately (orginal and stng). i love movies; it would be too hard to list favorites. foreign; indie; and scifi (even if its bad sometimes haha) are my favorite genres.    i could say i'm a good vegan but sushi and ice cream exist. i havent ran in to a type of food i dont like. i think i lean more towards asian cuisines when it comes to a preference. korean and japanese would have to be at the top of my list.</t>
  </si>
  <si>
    <t>love  affection  music  new trails to explore  films  my camera</t>
  </si>
  <si>
    <t>how do i not get bored with tofu? also; when do i get my own spaceship to explore the galaxy with?</t>
  </si>
  <si>
    <t>netflixing my brains out; sometimes at a concert; maybe hunting tasty food down</t>
  </si>
  <si>
    <t>you are drawn to the ocean...  you want to go for a run...  you want to talk about music/movies over coffee...  or maybe you just want to find out why our robot overlords think we are a good match...</t>
  </si>
  <si>
    <t>my background is russian jew and japanese. my former residence was san francisco and i moved to israel to study urban design. volunteering and helping the world is generally very important to me; and i love to go out with friends and have a great time. wine; good food; biking; skiing and any other sports are interests of mine. art also catches my attention. flamenco; jazz; blues; rock; electronica and classical music is what i listen to. i am a positive person who is looking for fun; romance and the best way to live life.</t>
  </si>
  <si>
    <t>bicycle riding and working out keeps me in shape. gardening keeps me grounded. staying updated on recent news keeps me aware. writing letters and creating gifts keeps me connected. eating home-cooked meals and drinking good wine keeps me merry. laughing restores my sense of humor. doing something new is always a goal of mine.</t>
  </si>
  <si>
    <t>riding my bike; skiing powder runs; cooking good food including salads with homegrown veggies.</t>
  </si>
  <si>
    <t>my black curly hair.</t>
  </si>
  <si>
    <t>catcher in the rye; the insider; paul simon and ceasar salad. this list could take days to finish...</t>
  </si>
  <si>
    <t>toothbrush; water; sunsets; music; wine and family.</t>
  </si>
  <si>
    <t>missing this last ski season.</t>
  </si>
  <si>
    <t>cooking good food and sharing it with friends on my patio. oh yeah...</t>
  </si>
  <si>
    <t>i like madonna.</t>
  </si>
  <si>
    <t>you have a sense of humor; like to travel and appreciate a glass of wine and good conversation.</t>
  </si>
  <si>
    <t>english (fluently)/french (fluently)/italian (okay)/spanish (okay)/hebrew (okay)</t>
  </si>
  <si>
    <t>just a nice man living half the year in san francisco and half in south lake tahoe. the san francisco half is time off without pay; so i travel for adventure frequently; at least 2-3 good long trips a year. i like china and se asia a lot and am beginning to explore south america a bit.</t>
  </si>
  <si>
    <t>i did the career; worked the 70 hour weeks; lived the 24/7 access; and now work just half the year at a ski resort; getting payed to help people enjoy playing in the snow.</t>
  </si>
  <si>
    <t>skiing obviously; and real good at reading people; seeing through their facades; and seeing their true strengths and insecurities.</t>
  </si>
  <si>
    <t>they notice i am not easy to figure out.</t>
  </si>
  <si>
    <t>i read political thrillers - cia spy stories; heroes foiling terrorist plots; president's making very tough decisions. i like movies with great performances by leading actors and actresses. i like shows and music that leave me singing or humming tunes. i like food served in simple places with little pretense - meat on a stick in a beijing hutong is a great example.</t>
  </si>
  <si>
    <t>obvious nevers: seeing; hearing; walking; breathing. the more subtle include family and friends; travel and adventure; intellectual curiosity; and a passion for excellence.</t>
  </si>
  <si>
    <t>future possibilities rather than past errors or disappointments; and ways to improve the performance and success of any venture i am involved in.</t>
  </si>
  <si>
    <t>out for happy hour early and home to bed relatively early.</t>
  </si>
  <si>
    <t>just ask; you will find i can open up about just about anything.</t>
  </si>
  <si>
    <t>you don't take yourself too seriously; aren't afraid of opening up; and hardly remember what materialistic means.</t>
  </si>
  <si>
    <t>english (fluently)/thai (poorly)/chinese (poorly)</t>
  </si>
  <si>
    <t>(hello. please prepend "i" or "i am" before the following statement.)    easy going; but intense about the things that are important to me. self aware (difficult to write self description due to fear of hypocrisy). like &lt;a class="ilink" href= "/interests?i=snowboarding"&gt;snowboarding&lt;/a&gt;; &lt;a class="ilink" href="/interests?i=golf"&gt;golf&lt;/a&gt;; movies; books; music. addicted to reading; listening to news and information from the internet.    honest; curious; very intelligent but a bit anti-intellectual; sentimental. emotionally even keeled; almost stoic.    prefer relationship over dating; intimate quite conversation over yelling at a bar; discussion or debate over argument. enjoy life's small pleasures.    like watching or listenting to dark/twisted humorl dave attell; dave chapel. personal sense of humor is more ironic; facetious; goofy.    travel very easily; pack light; very adaptable; eat anything.    look people in the eye. listen (not just waiting to speak). you know i'm there; present; for real. my friends usually describe me as "real". take personal criticism fairly well; constructively most times.    a bit of a polyglot (especially romance languages). use big words too often (but you tell me an 8th grade reading level word for polyglot).    am not a cop; but get alot of "you look like a cop"; "you should be a cop"; "have you thought about being a cop?"; "why don't you want to be a cop?"; "evening officer". guess i look like a cop. did the ride along with a cop friend (who looks just like me) and it's alot of waiting around and filing out forms. those are the 2 things i dislike the most in life. if i die and go to hell; i bet it will be long lines and filing out forms :-).    good night</t>
  </si>
  <si>
    <t>work; play; then work again; then play again</t>
  </si>
  <si>
    <t>snowboarding; golf; programming computers; making a mess</t>
  </si>
  <si>
    <t>movies: amelie; zero effect; star trek.  music: mostly rock; dance; moby; portishead; crystal method; godsmack; prodigy; and jay z.  other listening: science; news; info podcasts scientific american; npr.  food: vietnamese sandwiches cheap and yummy.  reading: the kite runner; american gods; news and info on sfgate.com; nytimes.com; edmunds.com. lord of the rings; christ clone trilogy; sandman (graphic novels); freakonomics; pride and prejudice; journey of souls</t>
  </si>
  <si>
    <t>air; water; food</t>
  </si>
  <si>
    <t>i want to be superman</t>
  </si>
  <si>
    <t>english (fluently)/vietnamese (okay)/french (okay)/spanish (poorly)</t>
  </si>
  <si>
    <t>i am a 27 year old dj who grew up in fabulously fake las vegas. moving to san francisco on jan. 20. i'm hoping to meet some new friends. especially gay ones that i can hang out with and get into a little bit of trouble with. not really looking for anything serious at all right now. my main focus is my career; but i'm not saying a good friendship couldn't lead to anything else. growing up in las vegas has taught me a lot about people. i can read people like a book in most cases and am really sensitive to peoples emotions. i am very observant which has also made me a lot more intuitive. not saying i read minds but you can learn a lot from just body language. i am also very much into astrology. i am an aries; cancer rising; aquarius moon. i really don't see the balance in it but i'm trying.    i am musical; fun; and crazy</t>
  </si>
  <si>
    <t>i have been a techno lover and dj for about 9 years. i have been playing professionally for 5 years in las vegas. now starts my new adventure in miami which i am very excited about! i am an entertainer at heart and have dabbled in all aspects of entertainment. my main career goal is to start my own techno record label and tour with my collective of artists. my vision of the music on my label is minimalistic abstract techno with a straight dance floor vibe.</t>
  </si>
  <si>
    <t>mixing records; entertaining; putting smiles on peoples faces; being silly and seriously not be too serious except when it comes to music. i also take pride in being a good friend. i'm always here if you need a shoulder to cry on or someone to tell you straight up how it is.</t>
  </si>
  <si>
    <t>i stick out like a sore thumb. most likely people hear my voice or notice me acting a little crazy. i take pride in saying i'm crazy! i'm loud and in your face. some people find that frightening at first but they always come around.</t>
  </si>
  <si>
    <t>i only read non-fiction books. i have a huge interest in the occult and conspiracy theories. the most interesting book i have ever read is probabaly "the biggest secret" by david icke. i am a huge horror movie buff and went to film school for a short time. i enjoy cheesy slasher movies the best because they never really try to take themselves too seriously. "a nightmare on elm street" is one of my faves! i love techno music if you couldn't already tell. my fave techno artist is ellen allien. she is from berlin germany and is one of the most well known and well respected women in the techno industry. i also like adam beyer; bloody mary; monika kruse; sven vath; boris brejcha; grunbox; chaim; sascha funke; kiki; and way too many more to list. as for food; i am a total foodie. i love trying new and exotic food as well as any of the old classic.</t>
  </si>
  <si>
    <t>1. music - this is my driving force. be it psychobilly; techno; or movie scores. music keeps me sane.    2. food - i enjoy tasting the many different flavors that food has to offer. i'm not a skinny dude nor am i a fat cow; but there is always some food in my belly.    3. water - well come on people you need this to live. water is by far the best drug ever created. lol    4. turntables - these little wheels of steel is where i spend my hours away making crazy techno mixes to keep ya moving on the dance floor.    5. computer - i also need this for djing and the actual music creation process. which i am going to school for soon to improve my skills.    6. mom - i know i won't have her forever but i have been through a lot with this woman. a lot of my strength comes from her and for that i am thankful!</t>
  </si>
  <si>
    <t>i spend a lot of time thinking about music and entertainment in general. i am a dreamer with big dreams that will turn into big accomplishments. i try to think positive thoughts and focus on trying to manifest good things for my life. being successful and creating my own destiny or at least my vision of it is my number one right now.</t>
  </si>
  <si>
    <t>usually on friday i either am at home with good friends watching movies or at the club working. i also enjoy going to the club when i'm not working to support djs that are my friends or inspire me.</t>
  </si>
  <si>
    <t>i am the only city kid of a family of farmers. growing up in vegas i also have battled with a lot of personal demons. i used to have a drug problem but that only made me stronger. las vegas isn't called sin city for nothing. i have no regrets with the mistakes that i made while living here. they only made me who i am today and i wouldn't change anything about myself. not even for a million dollars.</t>
  </si>
  <si>
    <t>please message me if you are down to meet someone who will be a true friend. even if you're not into techno or you don't think i'm your type. my main goal is to make friends here so don't be shy. i am a people person and love meeting people. so drop me a line and say what up!</t>
  </si>
  <si>
    <t>aries and it matters a lot</t>
  </si>
  <si>
    <t>i didn't think i had the guts to go through with this but i'm guessing it's relatively harmless right?    so...i'm an aquarius; i enjoy like windy walks on the beach; random laughter or smiles; poetry; art; yummy food and fun! life can be super serious so i try not to take it too seriously when i can afford to.</t>
  </si>
  <si>
    <t>what am i doing with my life? i'm trying to go back to school to get my mba. i like it but i hate working for a huge corporation so i'm thinking of a change. maybe it's time to get into sustianable enegry...it's my long term goal</t>
  </si>
  <si>
    <t>let's see; i'm good at creating things in the kitchen. i like to play football and soccer but i'm not good at it anymore. i'm good at taking long walks :) oh and i sing a lot...mind you; i'm terrible but i like singing anyways</t>
  </si>
  <si>
    <t>um i'm not sure people do notice but i'm almost always laughing or smiling</t>
  </si>
  <si>
    <t>favorite books: bone palace ballet - charles hank bukowski; extravagaria - pablo neruda and dune - frank herbert    favorite movies: lilo and stitch; fifth element; snatch; aliens; hello dolly; ultraviolet; ghost in the shell</t>
  </si>
  <si>
    <t>only six?!?! lol j/k all i really need a running hot water and a place to sleep. everything else seems trivial</t>
  </si>
  <si>
    <t>oh gosh don't get me started. how about i list the things i thought about in the last 20 seconds: global warming/cooling; are we meant for this life? she said we're just friends but we almost hooked up the other night. i have a huge tv but i don't watch cable on it; why do i have this thing again? i wish i didn't feel so alone all the time</t>
  </si>
  <si>
    <t>either partying like a rockstar or at home watching netfliks</t>
  </si>
  <si>
    <t>i dreamt that there were no more happy days</t>
  </si>
  <si>
    <t>you know the true meaning of life    ...or if you can do magic tricks!</t>
  </si>
  <si>
    <t>english/c++</t>
  </si>
  <si>
    <t>sense of humor; architectural haircut; distinctive sense of design</t>
  </si>
  <si>
    <t>movies: elevator to the gallows; other peoples' lives; man on wire; the closet; tell no one  books: let the great world spin; the book thief; history of love; early sedaris  music: blonde redhead; zola jesus; zoe keating; radiohead; beirut; lcd soundsystem</t>
  </si>
  <si>
    <t>friends; family; good food &amp;amp; drink; art; music; laughing</t>
  </si>
  <si>
    <t>you have a smart sense of humor; an interest in art/design/food/what's going on in the world; and don't have "love" or "for you" in your username.</t>
  </si>
  <si>
    <t>love music; cities; people; the feel of skin on skin; lips on skin; hunter s. thompson; coffee shops; vintage clothes; fresh veggies; shivers; butterflies; dancing; scandal; doing what feels good regardless of (some) consequences... be bold! love hard! do not have regrets! this is our one life; live it to the extreme. if you care too much what people think; i think we won't be a match.    when i was in kindergarten; my teacher asked all of the little boys and girls to color in pictures of fruit.... joey colored a nice red apple; alexis doodled a green pear and i; jordan; went to town coloring a purple banana... my teacher scolded me; telling me bananas were supposed to be yellow; not purple; but i just kept on going; adding green stripes. this story says a lot about the kinds of girl i am. head strong; feisty; and i see the world my own way; and have no problem defending my views. i think the world would be a better place if more people colored purple bananas.    i'm a nice girl with a naughty side. i'm awesome with kids; parents and puppies but even better with the right guy. my favorite thing to do is bring a blanket and my ipod speakers out to the park with friends to laze around in the sun and people watch. i love spur of the moment beach trips; working out; going to concerts; and spending time with genuine people who can make me laugh. i love going to the city and checking out museum exhibits as well as picking out records at amoeba. i want to be an english teacher when i grow up ;). san francisco is utterly bewitching and amazing and if you take me for a walk there i will probably fall in love. with the city. again. if you love life; music; being outside and staying healthy; we should hang out and go for coffee or a hike or something!</t>
  </si>
  <si>
    <t>i'm really good at reading people. i'm perceptive; and i tend to pick up on people's emotions and attitudes quite easily. i'm good at breaking awkward silences; picking good books and good live music.    i love kids and generally they love me(it helps that i look kind of young and sometimes act like a kid myself).    i've also heard that i am an amazing kisser.</t>
  </si>
  <si>
    <t>i love to laugh; and people often tell me they dig my smile and my blue eyes... also; i get the occasional compliment on my butt!</t>
  </si>
  <si>
    <t>the company of people who can make me laugh.  gamberoni al limone from carpaccio in menlo park.  my maltese; lucy.  my fully and incredibly stocked kindl.  pretty lingerie.</t>
  </si>
  <si>
    <t>to be honest; i think a lot about myself; sex; the people i love; the people i dislike; what kind of music to listen to; where i'm going to be in ten years; and what to have for lunch.</t>
  </si>
  <si>
    <t>giving up drinking several years ago has forced me to get very creative with my friday and saturday nights. though i do occassionally end up at a fun little dive bar with a shirley temple and a handful of quarters for the juke box; i love spending time with my very diverse and fantastic group of friends. i enjoy live music of all genres; and you might even get me out on the dance floor if you bat your pretty eyelashes.    other than that; i'm the kind of girl who loves spur of the moment trips to the beach; desert; late night ice cream sundaes; and going to the drive in.    i also love watching scary movies in my pj's and could use a partner to cuddle and bump hands in the bowl of popcorn with.</t>
  </si>
  <si>
    <t>i'm sober... feel free to ask any questions; it's kind of a crazy story ;)</t>
  </si>
  <si>
    <t>you love life; say what you mean; mean what you say and think i'm interesting :)</t>
  </si>
  <si>
    <t>hello;    new to the bay area. ive had an incredible life so far; and looking to meet people who enjoy life and are happy! i have an incredible job that i moved here for. ive traveled the world; lived all over the us and now looking to build roots in sf. i have a dog; so please be dog friendly. just trying this out; feel free to message me with any questions.</t>
  </si>
  <si>
    <t>right now just working a lot since i started my new job. i also try to stay active; taking boxing classes; walking with my dog at crissy field and also exploring the city</t>
  </si>
  <si>
    <t>enjoying life; traveling; staying active and being a good friend and partner</t>
  </si>
  <si>
    <t>i love all types of music. i love to go to concerts; listen to music and explore new music.    i've heard sf has some incredible restaurants; which i've started to explore!</t>
  </si>
  <si>
    <t>1. family  2. friends  3. dog  4. connectivity (cell; internet)  5. music  6. exercise/being physically active</t>
  </si>
  <si>
    <t>im more of a "do'er" then a thinker. so i spend a lot of time doing stuff.</t>
  </si>
  <si>
    <t>either going out doing something fun (dancing; happy hour; sporting event; concert; etc.)</t>
  </si>
  <si>
    <t>if you want to learn more about me!</t>
  </si>
  <si>
    <t>when i was born; the nurses were right to nickname me "marco polo;" after the famous traveler. for me; growing up was a constant adventure; letting me live in countries as disparate as norway; saudi arabia; and others. going to college furthered my traveling by taking me to ut-austin; and deciding to go to grad school at stanford led me to my current home; the sf bay area.    when i'm not working; one of my favorite activities is to explore the bay area by biking and hiking. on the weekends; i also sometimes volunteer with second harvest food bank or repair bicycles for kids in need. i think that it's extra meaningful to know that something i do with my own hands is directly changing someone else's life. occasionally; i'm able to combine my hobbies with community service; and one of my proudest achievements is completing a half ironman triathlon; for which i raised over $1200 for cancer charities.    on the more artistic side; most nights when i'm relaxing at home; you'll find me with a guitar in my hands. if i hear a great song; i feel compelled to grab one of my guitars and strum along. recently; i've also taken up dancing; and my favorites are waltz; swing; and salsa. i also enjoy attending musicals and dance performances (some recent favorites are "avenue q" and "burn the floor").    around the home; i don't think that i'm a talented cook; but i can definitely whip up a simple meal for 2 from scratch in under 25 minutes. every now and then; i'll invite friends over for a meal and board games (current favorites are bang! and dominion) or host a themed potluck like "japanese" night (complete with sushi making and karaoke!). i also like organizing group events like ski trips to tahoe or an outing to a cultural festival.    well; those are a few glimpses of who i am; but there's definitely more to discover. if you want to learn more about me; send me a message.</t>
  </si>
  <si>
    <t>my degrees are all in electrical engineering; and my days are now spent creating cool new technology. if you've purchased a song from the itunes store or picked a movie on netflix; then you've used some of my software! even if i won the lottery; i'd still be a programmer; though perhaps for a non-profit. some people have asked me if i'm still a student; so i should mention that it's been 4 years since i finished grad school.    some things i've done within the past year:  1) doing the 4-day hike to machu picchu.  2) swimming from alcatraz to sf to raise $2400 for cancer charities.  3) revisiting my birthplace; great britain.  4) running in the nike women's marathon to pace my sister.  5) bought a flamenco guitar (i now have 6 instruments).  6) exploring costa rica (country #53!)    up next:  * taking sailing lessons  * learning a solo guitar arrangement of piazzolla's "libertango"  * vacationing in turks and caicos</t>
  </si>
  <si>
    <t>setting challenging goals for myself and achieving them. for example; the first triathlon i did was a half ironman; for which i had to swim 1.2 miles; bike 56 miles; and finish with a 13.1 mile run.</t>
  </si>
  <si>
    <t>i have a long and interesting answer to the question: "where are you from?"</t>
  </si>
  <si>
    <t>&lt;strong&gt;books:&lt;/strong&gt; gone with the wind; the chronicles of narnia; the kite runner; the way things work; lord of the flies; watership down; the thorn birds; of mice and men; dragonlance chronicles trilogy; the sound and the fury; matilda    &lt;strong&gt;movies:&lt;/strong&gt; lord of the rings trilogy; requiem for a dream; le fabuleux destin d'amlie poulain; gone with the wind; the sound of music; when harry met sally    &lt;strong&gt;tv:&lt;/strong&gt; 30 rock; arrested development; how i met your mother; planet earth; game of thrones; beautiful life    &lt;strong&gt;music:&lt;/strong&gt; led zeppelin; the beatles; dishwalla; collective soul; goo goo dolls; lifehouse; vienna teng; josh groban; andrew lloyd weber; bach; paco de luca; rodrigo y gabriela; rascal flatts; kyo; georges moustaki; natasha st-pier; the brilliant green; yui    &lt;strong&gt;food:&lt;/strong&gt; sergio's portobello and shitake ravioli; baguettes; melted swiss cheese; pt and rillettes; post selects banana nut crunch cereal; mcvitie's digestives biscuits; tuna melts; ribena; orange juice</t>
  </si>
  <si>
    <t>although it's nice to have common interests in a relationship; i think it's more important to have common values. these are my most important values:    &lt;strong&gt;family:&lt;/strong&gt; i'm very close to my parents and my sister; and they're an important part of my life. i hope to someday be a good husband and dad.    &lt;strong&gt;fitness &amp;amp; health:&lt;/strong&gt; i set some time aside &lt;em&gt;every&lt;/em&gt; day to exercise; and i prefer bike to nearby places rather than drive. i also think it's important to have a good work-life balance; and i try to eat right (which is why i usually cook) and sleep well.    &lt;strong&gt;personal growth &amp;amp; teachability:&lt;/strong&gt; i value continuous improvement: picking up new hobbies; learning another language; reading books; or simply keeping an open mind. for me; traveling is a way to learn about and different cultures and experience more of what this world has to offer.    &lt;strong&gt;dependability:&lt;/strong&gt; i think relationships rely on teamwork and knowing you can always depend on and trust each other. my friends know they can always count on me.    &lt;strong&gt;generosity:&lt;/strong&gt; i believe in making meaningful contributions to society whether through work or volunteering (both services and charity). on a smaller scale; i enjoy regularly organizing events or hosting get togethers with friends.    &lt;strong&gt;efficiency:&lt;/strong&gt; i like to keep things well-organized; including my space (belongings) and time (schedule).</t>
  </si>
  <si>
    <t>which part of this world i want to explore; whether it's biking different trails in the bay area or traveling overseas. in the background; i also think about how i can make a positive impact in this world.</t>
  </si>
  <si>
    <t>either enjoying some good food and drinks with friends; out salsa dancing; or resting up for an outdoor adventure or volunteering event on saturday. in the winter; i'm likely heading to tahoe for a weekend of skiing.</t>
  </si>
  <si>
    <t>bonus points if:  * you know the difference between schrader and presta  * you think onebrick is cool or you enjoy volunteering  * you know what ntrp means (i am 5.0)  * tu parles le franais  * you know what comes next: c; g; d; a; ...  * you can ski/snowboard down black diamonds (esp. double black)  * you know what a cross-body lead is  * you went to school at stanford or ut-austin  * you enjoy playing words with friends or scrabble  * you play an instrument or sing    send me a message if you want to learn more or think we have similar values.</t>
  </si>
  <si>
    <t>english (fluently)/french (fluently)/japanese (okay)/chinese (poorly)</t>
  </si>
  <si>
    <t>i'm living in sf and working down in mountain view. trying to find a job that doesn't involve commuting almost an hour each way.    i play hockey at least once a week. it keeps me sane.    i'm constantly on the look out for music that pleases my ear.</t>
  </si>
  <si>
    <t>cooking; loving music; stopping pucks; and words with friends</t>
  </si>
  <si>
    <t>smile or my dog? i'll go with my dog.</t>
  </si>
  <si>
    <t>music (in no particular order):    artists/bands:  daft punk; arcade fire; justice; crystal castles; toro y moi; radiohead; smashing pumpkins; bag raiders; das racist; sebastian; the strokes; chromeo; cut copy; the pixies; and so many more...    movies:  star wars iv-vi; inception; eternal sunshine; fight club; city of god; terminator 2; big lebowski; no country for old men; dumb and dumber; wet hot american summer    food:  pretty much anything; except for stuff with organs. i just can't do the mineral-ly taste. more specifically; i love me some mexican; filipino; mediterranean; and ethiopian.</t>
  </si>
  <si>
    <t>1. good people  2. good music  3. good food  4. hockey  5. whiskey/beer  6. challenges</t>
  </si>
  <si>
    <t>adventures and how to go on them.</t>
  </si>
  <si>
    <t>usually out with friends at a bar or a show. no friday is typical.</t>
  </si>
  <si>
    <t>i can be really; really gullible.</t>
  </si>
  <si>
    <t>... you like cooking and being cooked for.  ... you can appreciate life.  ... you can appreciate the road less traveled.</t>
  </si>
  <si>
    <t>i am fun; outgoing; honest and sarcastic. i like to be adventurous and active. i enjoy spending my weekends going out for hikes; bike rides; checking out festivals; going to giants/ sporting events and concerts. i like to try new things and am hoping to find someone who likes to be active and adventurous like me! i like to challenged and push my self to try new things whenever possible. family and friends are also an important part of my life.</t>
  </si>
  <si>
    <t>i am currently working full time as an office admin. my five year goal is to start my career in interior design and eventually buy and flip my own houses.</t>
  </si>
  <si>
    <t>cracking jokes; having fun; coming up with some sweet songs; people watching; cooking</t>
  </si>
  <si>
    <t>my eyes :)</t>
  </si>
  <si>
    <t>i love pretty much any music. i really enjoy classics like ccr; rolling stones; as well as rise against; sublime; chevelle; mumford and sons (i am all over the map)  -love 80's movies; any hitchcock movies. love action and horror movies. never been one for the sappy chick flicks.  -love most foods. spicey is my favorite. i have never been super adventurous with my eating habits and would like to try new things if i can.</t>
  </si>
  <si>
    <t>music  water  sunny weather  chocolate  veggies  wine</t>
  </si>
  <si>
    <t>random things.. sometimes zoombies :)</t>
  </si>
  <si>
    <t>out and about getting drinks with my friends; watching a comedy show; dancing or going to a concert.</t>
  </si>
  <si>
    <t>i have no patience for bad drivers; slow traffic and ignorance.</t>
  </si>
  <si>
    <t>you think we have things in common or want to get to know me some more! i am an open book and enjoy people's honesty.    i love:  -classic cars  -tattoos  -art museums  -camping  -photography  -fesitvals  -farmers markets  -hiking  -outdoor sitting and drinking  -bbq  -swimming  -kayaking  -rafting  -running  -kickboxing  -muy thai  -anything active and outdoors</t>
  </si>
  <si>
    <t>english/italian (okay)</t>
  </si>
  <si>
    <t>i moved from the east coast for a fresh start and a dream job last year; and i absolutely love the bay area. listing everything i like would inevitably leave things out. i can have fun doing just about anything. i think it's the people you do things with that make it all count. but; if i must name a few; i do enjoy the outdoors; tennis and other sports; going out in the city; traveling; farmer's markets; you name it; just exploring my still somewhat new surroundings all over california and beyond.</t>
  </si>
  <si>
    <t>living it to the fullest and trying to find someone who can keep up with me.</t>
  </si>
  <si>
    <t>most sports; writing; directions; and just generally figuring stuff out.</t>
  </si>
  <si>
    <t>i've been told my eyes and my eye lashes; which sounds kind of weird for a guy; i know. but don't hate.</t>
  </si>
  <si>
    <t>favorite books: night fall; old man and the sea and pretty much anything hemingway. but; honestly; i don't read much these days outside of newspapers (online; of course) and magazines.    movies: the shawshank redemption; forrest gump; pulp fiction; to name a few.    shows: the office; dexter; seinfeld re-runs.    music: pretty much anything. grew up listening to rock music for the most part.    food: everything! but thai; mexican; italian and vietnamese are favorites out west.</t>
  </si>
  <si>
    <t>my family. then give me the internet; and i'll find the rest.</t>
  </si>
  <si>
    <t>the next big step in my life and how to make it happen.</t>
  </si>
  <si>
    <t>out somewhere in the city and having fun.</t>
  </si>
  <si>
    <t>that i'm on okcupid.</t>
  </si>
  <si>
    <t>you're trustworthy; honest; caring and serious about trying to meet someone for a lasting relationship.</t>
  </si>
  <si>
    <t>i live in in marin county; right near san francisco. i love to snowboard in the winter and wakeboard in the summer. i am very laid back; just a lil fyi lol. lets see ummm; i love to go out and hit the club or bar scene here and there. i am very much into scuba diving and being out doors......</t>
  </si>
  <si>
    <t>i am a fire fighter paramedic...in the process of getting on somewhere full time ...</t>
  </si>
  <si>
    <t>playing the piano and making people smile</t>
  </si>
  <si>
    <t>i do not sugar coat things</t>
  </si>
  <si>
    <t>water; boat; truck; fuel; ummmm friends and life</t>
  </si>
  <si>
    <t>the next them im going to be doing in life that i enjoy</t>
  </si>
  <si>
    <t>doing something fun with friends</t>
  </si>
  <si>
    <t>u wanna get to know me :)</t>
  </si>
  <si>
    <t>um; i never know what to say in these things.    i am happily married (open relationship; non-monogamous; polyamorous; not a swinger!) and dating another. so if you can't deal; please move on.    with that said...    my friends and kitties think i rock.  i like pretending to drown and playing with bubbles in the bath tub.  i &amp;lt;3 &amp;lt;3 &amp;lt;3 biology bunches!  i want to cook my way into world domination. my first point of order will be to declare the national food haribo gummy bears. yay; gummy bears!</t>
  </si>
  <si>
    <t>*update*    i held out for 10 months of funemployment. wheee! sadly this has come to an end. however; now with a refreshed outlook on my pursuit of bliss this will never be something that gets moved to the back burner ever again.    --------  i'm taking a break from the normal; everyday; working to make a living routine to embark on a quest to find my bliss.    i've saved up 1 year's rent to go explore the internal and external workings of my existence. i'm spending time exploring what being a "productive member of society" means to me. i'm testing whether true happiness can spring from celebrating who i am instead of focusing on what i am doing. i might try my hand at specialty baking for food sensitive people as and experimental career. or maybe road trip along the coast line to observe the beauty of the sights and sounds of the ocean. i'm reacquainting myself with old activities and hobbies that i used to love but got pushed aside for lack of time. essentially i am having a whole lotta fun pursuing anything i want.</t>
  </si>
  <si>
    <t>* teh science! * mwah ha ha haa.  looking hot in a lab coat and safety glasses. ;)  cooking tasty multi-course gourmet meals.  baking highly caloric desserts.  artsy-crafty creation of complex cutesy things.  having an impressively high tolerance for pain. (yay for tattoos; piercings and "mm; that hurts. do it again" fun)</t>
  </si>
  <si>
    <t>i'm really; really short.  i smile; a lot.  i've got tattoos peaking out from beneath my clothes.  then...  i own way too much cute cat paraphernalia.  i wear ridiculously long socks with funny patterns on them.</t>
  </si>
  <si>
    <t>so many books; so little time...  anything sci-fi; fantasy; horror.  cookbooks; science books; literary porn.  philosophy; psychology; mythic fiction    my favorite movies:  - the princess bride; "and wuv; tru wuv; will fowow you foweva..."  - the labyrinth (hehee; follow the bouncing bulge)  - secretary; "who's to say that love needs to be soft and gentle?"  - any kind of horror movies: zombies; vampires; ghosts... i love and hate being scared all at the same time.    but really i love watching cartoons. invader zim; the tick; foster's home for imaginary friends; animaniacs; pinky and the brain; metalocalypse and the list goes on.    music:  i'll listen to just about anything with a good bassy beat. i love music you can feel. down tempo electronica; classical chamber music; goth-industrial noise; the wonderful white noise of the pounding surf.    food:  yes; please. all of it.</t>
  </si>
  <si>
    <t>what?!? only six!!!    technically that would be air; water; food; clothes; shelter and sanitation. all else are trivial "wants" compared to the necessary essentials.    assuming the above is met...  - good friends (smoochies to my clan. you know who you are.)  - great sex  - my 3 kitties (crazy cat lady status here i come.)  - black knee high boots  - a pair of super; super long socks (funky patterns and all)  - my bliss; (stuck that in to encompass everything else i don't want to do without. take that limitations :p)</t>
  </si>
  <si>
    <t>hmm...  - that dish i ordered last night was mighty tasty; how will i make it even better in my own kitchen?  - is "the fastest way to someone's heart" really through their stomach? cause i'm thinking right through the ribcage would be faster but maybe a tad messier.  - if you dominate me; but i let you. does that make me the one in control...  - how do i make my chocolate souffles rise higher than the last time? oo; and maybe with a fruit surprise.  - if i succeed in knitting a blue; three-eyed mutant doggie with a foot long tongue... how should i roll it up and secure it with velcro so it flops out only on command?  - so if sinking that needle there and eating that makes me feel better; what is the biological and chemical mechanism that makes that work?</t>
  </si>
  <si>
    <t>petting the kitties  watching something on fire  baking cookies  naked lady soup  playing in the fog  snuggled in bed reading a book  off doing something with the league of ridiculous finery  cooking something tasty    it all depends on the week</t>
  </si>
  <si>
    <t>you just need to ask. there is nothing that is too private to admit within the right conversation.</t>
  </si>
  <si>
    <t>if you think i'm an awesome you want to know.  if you are an awesome that you think i should know.    if you don't have issues that i am tattooed; pierced and in an open relationship.    oh; and i'm looking for suggestions for interesting reading material.  i welcome all restaurant suggestions.</t>
  </si>
  <si>
    <t>jaded and naive while learning more about the world and how i fit in it.</t>
  </si>
  <si>
    <t>making my way through farmers' markets to maintain my stash of orchids; lilies and roses. studying for certification exams and working in government buildings with gorgeous bay views.</t>
  </si>
  <si>
    <t>admitting to making frequent mistakes.</t>
  </si>
  <si>
    <t>my aura of niceness.</t>
  </si>
  <si>
    <t>octavia e butler's body of work; movies with humor; action and  non-wallpaper women i.e salt; knight and day; kickass; matrix; set  it off; fifth element; 007 movies; and firestarter. music:  always-sarasate's carmen fantasy; right now- stromae's alors on  danse; yesterday; today and tomorrow; angie stone; liz wright; jill  scott; speakerboxxx/the love below; wynton and bradford marsalias;  depeche mode; linkin park; flood by jars of clay and home by  markbroussard. sushi; injera; naan;toasted flour tortillas; rice  paper; wassa crackers); tomatoes; adobo(!); italian; and . . . just  good brought-to-the- bay area-food.</t>
  </si>
  <si>
    <t>family  friends  flowers and ficus  my hair dresser  farmers markets  the bay area's parks and open reserves</t>
  </si>
  <si>
    <t>my favorite authors' new book release dates. whether i really have locked the front door.</t>
  </si>
  <si>
    <t>reaping the benefits of my previous weekend's planning.</t>
  </si>
  <si>
    <t>i sat through the entire movie version of air bender.</t>
  </si>
  <si>
    <t>you make a habit of speaking to your family.  you refrain from littering.  you laugh often.  the people who ride in your car don't regret not filling out their last will and testament prior to doing so.</t>
  </si>
  <si>
    <t>little guy. data analyst. bottomish. thin but a regular gym attendee. thinking of exploring more taqueras. love me or leave me; baby!</t>
  </si>
  <si>
    <t>that's a bit of an intrusive question; but to tell you the truth; not very much. we should talk and sound each other's depths or something. hard question already?</t>
  </si>
  <si>
    <t>nothing. nothing at all. ask me more specifically and i'll prove it to you.</t>
  </si>
  <si>
    <t>thin. glasses. their first thought: "if i kick him will he cry?"</t>
  </si>
  <si>
    <t>colbert; daily show; family guy; sixth sense; anything sacred in classical. all food is a gift from baby jesus and i am duly grateful.</t>
  </si>
  <si>
    <t>tea; reddit; headphones; podcasts; my mac.</t>
  </si>
  <si>
    <t>sex; of course. evolutionary biology. regrets.</t>
  </si>
  <si>
    <t>upset that i forgot to dress cuter for after work!</t>
  </si>
  <si>
    <t>damn! i need suggestions for this one. first; i'll check what the other guys have said.</t>
  </si>
  <si>
    <t>you're about and you want to go eat or watch a movie.</t>
  </si>
  <si>
    <t>easy going guy who enjoys close friends and family. love laughter and humor that comes from a fun group of folks. creatively always looking for a new and unique way of doing something. always intellectually curious about people and the human condition.</t>
  </si>
  <si>
    <t>independent entrepreneur currently involved with a boutique mobile application store.</t>
  </si>
  <si>
    <t>idea facilitation. think tank sessions.</t>
  </si>
  <si>
    <t>as a swimmer; the pool lightens my hair so probably my blonde hair.</t>
  </si>
  <si>
    <t>good will hunting / the godfather / forrest gump  classic rock / motown</t>
  </si>
  <si>
    <t>core friends. humor. swimming. good attitude. good food. good wine.</t>
  </si>
  <si>
    <t>america's reinvention. children with poor parental support. how to laugh everyday. my family.</t>
  </si>
  <si>
    <t>scouting for a local high school basketball team. cooking a fun dish from scratch with friends. mastering the art of relaxing.</t>
  </si>
  <si>
    <t>if you sense a "gut" fit.</t>
  </si>
  <si>
    <t>let's see....:) i tend to have a very positive outlook and attitude; i'm hardworking; loyal; patient; sensitive yet strong; curious; honest; down to earth and down with earth :); compassionate and passionate; artistic and creative; self reflective and always evolving; i love laughing till my belly hurts; i'm not afraid to be silly; and i'm inspired by life.....</t>
  </si>
  <si>
    <t>i'm back in school and loving it. i'm going to become a chiropractor. super exciting actually! up until recently; i was dedicated to dance. i've been in professional modern dance companies and an american tribal style belly dance troupe. i'll never leave dance behind just putting it on the back burner for once. i love to involve myself in creative endeavors such as artwork (water color pencil-usually portraits of tribal people); jewelry making; and of course dance.  i'm looking for someone to share my life with; a best friend and lover.</t>
  </si>
  <si>
    <t>dance; school; friendships; partnerships; listening; talking; having fun; being in the now; most of all ...being myself! :)</t>
  </si>
  <si>
    <t>first thing is that i look a lot younger than i am. :)</t>
  </si>
  <si>
    <t>difficult because i have soooo many favs!  music...all kinds. i love to dance so anything with a beat pretty much..to list a few...ani difranco; devil makes three; neko case; paolo nutini; tori amos; goldfrapp; black eyed peas; iron and wine; kina grannis; regina specktor; thao and the get down stay down; wood brothers; meiko; the be good tanyas; feist; and i love listening to all of my friends who play music.  books...i need some recommendations for summer time! some favorites are the red tent; the hunger games; the black jewel trilogy; the kushiel series(epic); the fifth sacred thing.....i enjoy books by laurel k. hamilton; jacklyn carey; charles de lint;...i love great stories; fantasy; vampires to fairies; .....  t.v. ...dexter; weeds; vampire diaries; the office; arrested development; grey's anatomy; house; bones; glee; always sunny in philidelphia; nature shows; ncis...  movies...i love watching movies all kinds!  food....indian; thai; chinese; italian; mexican; american; sushi;...mmm i'm getting hungry. :d</t>
  </si>
  <si>
    <t>friends and family  connection  music  movement/dance  laughing  learning  animals  why only six....:( ....breaking the rule...lol..:d</t>
  </si>
  <si>
    <t>anything and everything....bettering myself; my relationships; how to properly express what's in my head; innate intelligence; chiropractic; animal interactions; the world; ....thinking is good!</t>
  </si>
  <si>
    <t>i don't tend to have a typical friday night...hang out with friends; go out; decompressing is a priority pretty much. enjoying myself and having a good time.</t>
  </si>
  <si>
    <t>in person i have no problem revealing private things but not here. this is already pretty self-revealing...:)</t>
  </si>
  <si>
    <t>if you are interested in a real relationship; insightful conversation; and love to laugh and have good time. :)</t>
  </si>
  <si>
    <t>finally getting the opportunity to do the things i want to do. just finished school and started my career; couldn't be any more grateful. i'm always up for experiencing new things and learning a little bit about everyone and everything. i'm interested in meeting people who aren't afraid of being spontaneous and just going for it. i am not a fan of routines; so i hop on every opportunity i get to hit the lake or the slopes when i can. needless to say the bar scene every weekend is getting a little redundant.</t>
  </si>
  <si>
    <t>kicking off my career and soaking up everything i can prior to taking a shot at running my own enterprise. when i am not working i'm always looking for some new hobby or activity to try. i am also looking to start traveling a little more often and get emerged in different food and cultures.</t>
  </si>
  <si>
    <t>critical thinking; i can usually find a random way to get things done no matter what.</t>
  </si>
  <si>
    <t>i am always smiling and joking around.</t>
  </si>
  <si>
    <t>i have a pretty damn eclectic taste of music. marvyn gaye; ac dc; nirvana; rebelution; mac dre; nate dogg; skrillex; tiesto; dj chuckie; sublime; afrojack; empire of the sun; killers; spanish rock; misc spanish artist. i have a little appreciation for everything and try not to be one dimensional. books have been work related...blahhh...food wise; my mom makes the best mexican food ever; hands down. i dare you to compare it to any restaurant or friends moms cooking. no match for it; i've been spoiled my whole life.</t>
  </si>
  <si>
    <t>family; mexican food; adrenaline rushes; music; ice cold ipa</t>
  </si>
  <si>
    <t>when i will finally get the winning numbers in a chinese fortune cookie</t>
  </si>
  <si>
    <t>enjoying dinner and drinks at a nice restaurant or some random hole in the wall pub with friends after a long work week.</t>
  </si>
  <si>
    <t>could use some dance lessons</t>
  </si>
  <si>
    <t>aren't afraid of an intellectual conversation or dishing out some playful banter. i don't take myself too serious and neither should you.</t>
  </si>
  <si>
    <t>i am a nice person who knows how to treat people right. i am a friendly; outgoing person; so i know a lot of people where i live (in richmond). i value personal space and freely offer it to others. i don't drink or use drugs. i'm a christian. i'm pretty open minded. i'm a client of the regional center of the east bay. i'm not working right now; so i have a fair amount of free time. i have a reliable source of income to take care of myself with.</t>
  </si>
  <si>
    <t>working on mentoring in the city of richomond and enjoying the culinary offerings of my diverse surroundings. i used to be very involved in my church; and i'm currently looking for another church to get involved with.</t>
  </si>
  <si>
    <t>i enjoy a good game of bowling or pool.</t>
  </si>
  <si>
    <t>my amazing personality and my good sense of humor.</t>
  </si>
  <si>
    <t>i enjoy watching shows such as dr. phil and cops. i often go to the movies; i enjoy watching action films. i enjoy listening to all kinds of music; especially gospel. i like to venture out and try all kinds of food; however; my favorite food is mexican food.</t>
  </si>
  <si>
    <t>my friends  taking walks  meeting new people  bowling  shooting pool  swimming</t>
  </si>
  <si>
    <t>how to improve my surroundings. how to better my community.</t>
  </si>
  <si>
    <t>bowling</t>
  </si>
  <si>
    <t>i have to get to know you better in order to build up more trust . . .</t>
  </si>
  <si>
    <t>if you are a genuinely kind person who enjoy recreational activities; feel free to message me; however i do not check my email that often but i'll sure to get back to you.</t>
  </si>
  <si>
    <t>i have extremely nice teeth.</t>
  </si>
  <si>
    <t>all kinds...</t>
  </si>
  <si>
    <t>conversating</t>
  </si>
  <si>
    <t>wild hair.... on my head.</t>
  </si>
  <si>
    <t>vacation; the people vs. larry flint; legends of the fall; parenthood;</t>
  </si>
  <si>
    <t>coffee; chucks; passport; composition book; friends; mexico</t>
  </si>
  <si>
    <t>where i can get a delicious; reasonably priced salad... the olive garden is too far for on the regs.</t>
  </si>
  <si>
    <t>if im not working; i ussually go to dinner &amp;amp; movie with friends.</t>
  </si>
  <si>
    <t>i have a tribal tattoo.</t>
  </si>
  <si>
    <t>just want to kickit and have a good time.</t>
  </si>
  <si>
    <t>easygoing &amp;amp; open-minded ; creative ; deeply in dreamhacking; lucid dreaming ; shamanism ; paganism ; mysticism; tantra; ethnobotanica; art installations; conceptual art ; burning man ; etc .    for now my religion is hiperborean neopythagorism . it is my personal remix of north vedic ( protoarian ) tradition (kalevala; russian vedas ) ; celtic cults ( wiccan ) and ancient egyptian magic ( maat ). also ; my second religion is jedi order.  let the force be with you !    neopythagorean quadrivium :    1. clear your heart ...  2. free your mind ...  3. follow your dreams ...  4. find yourself ...    and ...    be surprised !</t>
  </si>
  <si>
    <t>experimenting...    i'm searching a way  there're longs roads to go  we never die  our life is endless  i feel so shapeless  you don't need to worry  i'm searching a way...</t>
  </si>
  <si>
    <t>f*cking the system ; with computers ; entering matrix ; contacting aliens ; escaping to others dimensions; astral traveling ; dancing until after last call and so on ...</t>
  </si>
  <si>
    <t>ask them if it matters; i do not depend on public opinion .</t>
  </si>
  <si>
    <t>movies : soul moving; documentaries....  music : deep ; uplifting ; euphoric ; minimal ; progressive ; psy ; industrial; goth ...  food : healthy; organic &amp;amp; nootropic</t>
  </si>
  <si>
    <t>six flags i guess ; but i can do without as well...    ---------------------------------------------------------------     driving down the highway...  looking through the window...    wheels into your future  leave the lines behind    there on horizon...  the sun is your direction...    you run your rout to freedom  believe; don't say how...    just hold your head up high  and smile -  you must go wrong...    to be the smart  you must go wrong...    believe; don't say how...</t>
  </si>
  <si>
    <t>mystery of love ; morfogenetic field reconfigurations ;exploration of space ; evolution of life forms &amp;amp; universe ; ancient civilizations ; symbols in mythology ; vedic gods ; cycles in history ; reincarnations ; ways to self knowledge ; mystical incites and visions; akashi chronicles; fractals ...</t>
  </si>
  <si>
    <t>open .    clubbing ; partying ;dancing; theater; opera ; art galleries; ocean shore ;whatever ...    ---------------------------------------------------------------------------     thoughts come crashing around my mind  without you here i have the time  to take a look at what i couldnt find  cos ill see you in the end    youve always been there in my dreams  taking me to where i wanna go  see you only in my sleep  remember all the things i had forgotten</t>
  </si>
  <si>
    <t>may be ... you !?</t>
  </si>
  <si>
    <t>do not wait  till world will end ...  take deep breath  and  go ahead ...</t>
  </si>
  <si>
    <t>scorpio and it matters a lot</t>
  </si>
  <si>
    <t>english (fluently)/russian (fluently)/german (okay)/ukrainian (okay)</t>
  </si>
  <si>
    <t>whuttup tho??  idk how i feel about okc nowadays.  i'm a unique mf'er that digs the f**k outta music. kinda addicted; u kno??  i hate the pigs (oink oink) i think sum "hipsters" are bootsy.  and i've been hooked to prince's 8min version of "little red corvette"  the raiders are my religion. i'm a single black fulltime pops; if you can't get to that gangsta shyt then kick rocks.  holla    &lt;strong&gt;http://www.youtube.com/watch?v=hmgrcwkf20k&lt;/strong&gt;</t>
  </si>
  <si>
    <t>i'm a handyman by day &amp;amp; punk rock guitarist by night. j/p but i do spend a lot of quality time with my instrument. *get ur head outta the gutter ;-) *  i hate the police. i'm so serious bout that.  i'm really starting to digg "classic" rock.  enjoying qt with my son    r.i.p. trayvon martin &amp;amp; the other victims of black on black violence</t>
  </si>
  <si>
    <t>changing the radio station.  drilling screws &amp;amp; building stuff like my homie jesus.  sparking up convo's wherever i go.  luvin my son.  finding heavy grooves.  &amp;amp;  drinking beer hahahaha</t>
  </si>
  <si>
    <t>"why is he playing led zeppelin hella loud?? "</t>
  </si>
  <si>
    <t>fav movie: bamboozled  fav food: grandma's mac &amp;amp; cheese    john coltrane; bad brains; 2pac; a tribe called quest; bob dylan mf doom; the stylistics; al green; consume; nina simone; e. badu; fela kuti; bird; black flag; roy ayers; billy paul; peanut butter wolf; harold melvin &amp;amp; the blue notes; lead belly; bessie smith; the temptations; art blakey; cake; wu-tang clan; killah priest; gang starr; j rocc; jay deezy ( j dilla ); strong arm steady; gil scott-heron; led zeppelin; judas priest; pink floyd; clearwater revival; david bowie; ghostface; ac/dc; nirvana; metallica; aerosmith; muddy waters; mac dre; johnny cash; wes montgomerey; jimmy smith; maze w/frankie beverly; eveyln champagne king; minnie ripperton; donny hathaway; slave; funkadelic; roberta flacke; jimi hendrix; fishbone; stone vengeance; sly &amp;amp; the family stone; blackstar; poncho sanchez; outkast; ohio players; pharaoh sanders; rahsaan roland kirk; e40; too $hort; the police; biz markie    .... thats all that i can think of off the top of my dome</t>
  </si>
  <si>
    <t>my son  sum music  my guitar  my freedom  an android charger  &amp;amp; mw3</t>
  </si>
  <si>
    <t>starting my own black rock band  my boy  getting that fetti by any means necessary - $$$  and why in the feezy they call it "classic" rock?? little richard is classic rock &amp;amp; so were the rest of the folks before him!!</t>
  </si>
  <si>
    <t>playing the xbox with the lil one; then off to the bar for a pbr</t>
  </si>
  <si>
    <t>i have a huge ass crush on erykah badu</t>
  </si>
  <si>
    <t>you listen to too $hort &amp;amp; fleetwood mac</t>
  </si>
  <si>
    <t>english (okay)/spanish (poorly)</t>
  </si>
  <si>
    <t>i was born and grew up in oakland; ca. i am looking for is a kind; caring; honest and single woman that i can spend quality time with and build an ever-lasting relationship. this may include short trips; sporting events; a nice picnic or just a quiet evening at home. i can hold an intelligent conversation with just about most topics in the news today. i'm the type of person that send flowers to my significant other.</t>
  </si>
  <si>
    <t>currently; i'm working on special projects in my related field of management &amp;amp; marketing profession. i have a busy schedule but i am willing to spend quality time with the right person.</t>
  </si>
  <si>
    <t>showing compassion; lending a shoulder to cry on; helping others in need; and showing respect to others.</t>
  </si>
  <si>
    <t>i'm tall for an asian male. some would say that i look younger that my actual age. i stay fit by playing sports and running.</t>
  </si>
  <si>
    <t>my favorite shows that i can't miss an epsiode are days of our lives; law &amp;amp; order svu; criminal minds; and the closer.  music that i enjoy include mariah carey; whitney houston; michelle branch and phil collins.  some of the food that i enjoy tasting: chinese; american and japanese.</t>
  </si>
  <si>
    <t>a can of coke a day  fastfood twice a week  responding to emails  watching the nfl superbowl  shopping at walmart  surfing craigslist</t>
  </si>
  <si>
    <t>how to enjoy life given the daily stresses that we all have in any given day.</t>
  </si>
  <si>
    <t>i'm on hulu catching my favorite tv shows that i missed during the week.</t>
  </si>
  <si>
    <t>busty women always get my attention.</t>
  </si>
  <si>
    <t>if you think that we have some commonality and want to explore it further.</t>
  </si>
  <si>
    <t>i'm going to school to be a computer technician.</t>
  </si>
  <si>
    <t>my favorite book? i don't read books; however; i'm keen on all kinds of articles. tv shows... scrubs and community are my all time favorites. as far as; movies go i love revolutionary road. my taste in music is pretty versatile; i would have to say my favorites right now are the jacka; jay-z; coldplay; the script; and rihanna.</t>
  </si>
  <si>
    <t>i'm awkward as far as social media goes. if you met me in person i'm liable to speak to you as if we were already had a pre-existing acquaintance.</t>
  </si>
  <si>
    <t>i love anything action packed such as:  traveling  hiking  outdoors  watching sports (particularly football go raiders! da bears are cool too)  burning man  concerts  laughing!  going to a sports game  electronic music festivals  snowboarding (still learning)  gym  hanging out with friends  dancing  jogging  exploring beautiful san francisco    but i also like mellow things:  yoga  watching a movie  going to the beach  hanging out at the park  great conversations  listening to music</t>
  </si>
  <si>
    <t>i currently live in oakland but planning on moving to beautiful san francisco sometime this year! i cannot wait! i am pretty much in the city most of the week anyways. i don't mean to be a snob but please only contact me if you also live in san francisco!! :)) oh and if you are fun and a goofball that's also a big plus. serious people need not apply. life is too short to be anything but happy and positive!</t>
  </si>
  <si>
    <t>anything i put my mind to; but most importantly making others laugh and helping others. (i also work as a caregiver).</t>
  </si>
  <si>
    <t>my green eyes! my offbeat sense of humor. :)</t>
  </si>
  <si>
    <t>fave movie: the fifth element; kill bill vol 1 and 2; run lola run; the professional; dazed and confused; and many more...love all asian foods (sushi is my fave)!</t>
  </si>
  <si>
    <t>facebook; cell phone; my friends; my family; my car; good wine</t>
  </si>
  <si>
    <t>i spend a lot of time thinking about a lot of things...sometimes i tend to think too much and it often leaves me with a big headache. but some of the things i think about are traveling the world; what i am doing with my life; how people act and how they re-act; seeing the simple pleasures of life and reflecting on the moments of the day.</t>
  </si>
  <si>
    <t>hanging out with my friends; happy hour in the city; going to a party; having dinner with close friends.</t>
  </si>
  <si>
    <t>i actually don't get asked out very much at all..its true.</t>
  </si>
  <si>
    <t>you are a goofball as mentioned above. you don't take yourself too seriously; aren't uptight; have a great smile; are funny and possess a great sense of humor (and i don't mean the annoying jim carey kind of humor); are easy going and love to cook! ;)</t>
  </si>
  <si>
    <t>english (fluently)/german (fluently)/spanish (poorly)</t>
  </si>
  <si>
    <t>i've been living in sf for a bit over four years now. i moved from tulare; california. a small cow town in between fresno and bakersfield. i moved for school; attending the art institute of california. majored in web design and interactive media. i currently work as a ui engineer at mochi media.</t>
  </si>
  <si>
    <t>currently working and trying to advance my career as a ui/ux engineer.</t>
  </si>
  <si>
    <t>&lt;a class="ilink" href="/interests?i=cooking"&gt;cooking&lt;/a&gt;: i love cooking. i cook a little bit of everything. my roommates are vegetarians so i cook vegan/veg often.    &lt;a class="ilink" href="/interests?i=wing+chun"&gt;wing chun&lt;/a&gt;: it's a chinese martial art that i've been involved in for over a year now that i really enjoy doing.    painting miniatures: i play &lt;a class="ilink" href= "/interests?i=warhammer"&gt;warhammer&lt;/a&gt; and &lt;a class="ilink" href= "/interests?i=warmachine"&gt;warmachine&lt;/a&gt;. both hobby games where you build and paint tiny metal figures.</t>
  </si>
  <si>
    <t>&lt;strong&gt;books&lt;/strong&gt;  i am currently reading the &lt;a class="ilink" href= "/interests?i=sword+of+truth"&gt;sword of truth&lt;/a&gt; series; on book #11/12. next on my list to read is &lt;a class="ilink" href= "/interests?i=american+psycho"&gt;american psycho&lt;/a&gt; and then &lt;a class="ilink" href="/interests?i=battle+royale"&gt;battle royale&lt;/a&gt;.    &lt;strong&gt;movies&lt;/strong&gt;  i love horror movies. some of my favorites are &lt;a class="ilink" href="/interests?i=freddy+krueger"&gt;freddy krueger&lt;/a&gt; series; &lt;a class="ilink" href="/interests?i=trick+r%27+treat"&gt;trick r' treat&lt;/a&gt;; and old horror films like &lt;a class="ilink" href= "/interests?i=brain%0adamage"&gt;brain damage&lt;/a&gt;. some of my favorite non-horror films include &lt;a class="ilink" href= "/interests?i=fire+and%0aice"&gt;fire and ice&lt;/a&gt;; &lt;a class="ilink" href="/interests?i=water+ship+down"&gt;water ship down&lt;/a&gt;; &lt;a class= "ilink" href="/interests?i=brave+little+toaster"&gt;brave little toaster&lt;/a&gt;; &lt;a class="ilink" href= "/interests?i=land+before%0atime"&gt;land before time&lt;/a&gt;; &lt;a class= "ilink" href="/interests?i=the+lion+king"&gt;the lion king&lt;/a&gt;; and just about ever disney movie.    &lt;strong&gt;shows&lt;/strong&gt;  i don't watch daytime television but i do spend a lot of time watching shows.  i am actively watching &lt;a class="ilink" href= "/interests?i=true+blood"&gt;true blood&lt;/a&gt;; &lt;a class="ilink" href= "/interests?i=buffy+the+vampire%0aslayer"&gt;buffy the vampire slayer&lt;/a&gt;; &lt;a class="ilink" href="/interests?i=angel"&gt;angel&lt;/a&gt;; &lt;a class="ilink" href="/interests?i=supernatural"&gt;supernatural&lt;/a&gt;; and &lt;a class="ilink" href="/interests?i=sherlock"&gt;sherlock&lt;/a&gt;. i watch a lot of &lt;a class="ilink" href= "/interests?i=anime"&gt;anime&lt;/a&gt;. favorites are &lt;a class="ilink" href="/interests?i=cowboy+bebop"&gt;cowboy bebop&lt;/a&gt;; &lt;a class="ilink" href="/interests?i=trigun"&gt;trigun&lt;/a&gt;; &lt;a class="ilink" href= "/interests?i=soul+eater"&gt;soul eater&lt;/a&gt;; &lt;a class="ilink" href= "/interests?i=sailor+moon"&gt;sailor moon&lt;/a&gt;; and &lt;a class="ilink" href="/interests?i=betterman"&gt;betterman&lt;/a&gt;.    &lt;strong&gt;music&lt;/strong&gt;  i literally listen to a little bit of everything. my current favorite artists are &lt;a class="ilink" href= "/interests?i=alex+clare"&gt;alex clare&lt;/a&gt;; &lt;a class="ilink" href= "/interests?i=gotye"&gt;gotye&lt;/a&gt;; &lt;a class="ilink" href= "/interests?i=jimi+hendrix"&gt;jimi hendrix&lt;/a&gt;; &lt;a class="ilink" href="/interests?i=miels+davis"&gt;miels davis&lt;/a&gt;; &lt;a class="ilink" href="/interests?i=emerson%2c+lake%2c+and+palmer"&gt;emerson; lake; and palmer&lt;/a&gt;; &lt;a class="ilink" href= "/interests?i=king+crimson"&gt;king crimson&lt;/a&gt;; and &lt;a class="ilink" href="/interests?i=childish+gambino"&gt;childish gambino&lt;/a&gt;.    &lt;strong&gt;food&lt;/strong&gt;  i'm in love with food. my roommates and i consider ourselves foodpornologists.</t>
  </si>
  <si>
    <t>food - i am in a long term relationship with food. were in love.  ... that's pretty much it actually. i'm a simple guy with simple needs.</t>
  </si>
  <si>
    <t>space! and how tiny we all are.</t>
  </si>
  <si>
    <t>either out at a bar having a few beers while trying to find where i will be dancing for the night.    at home cooking a meal for my roommates and myself. followed by a movie or board game usually.</t>
  </si>
  <si>
    <t>you want to hang out sometime. go to a movie; concert; walk in the park; drinking; dancing; whatever.</t>
  </si>
  <si>
    <t>working on high school</t>
  </si>
  <si>
    <t>hello there; i'm nick i'm loving my life in the east bay! i've never been on a sight like this before and i'm just looking to meet some interesting new people; if we connect more than that; well awesome. i'm 420 friendly (: shoot me a message</t>
  </si>
  <si>
    <t>i have six weeks from 9/8/11 until i graduate high school</t>
  </si>
  <si>
    <t>people notice my height and my blue eyes.</t>
  </si>
  <si>
    <t>out with friends or at home having a kick back!</t>
  </si>
  <si>
    <t>i'm someone who likes to see the world from different points of view.</t>
  </si>
  <si>
    <t>having great experiences and collecting memories.</t>
  </si>
  <si>
    <t>taking chances and making the most of it</t>
  </si>
  <si>
    <t>book: "there is no such thing as duty. if you know that a thing is right; you want to do it. if you don't want to do itit isn't right. if it's right and you don't want to do ityou don't know what right is and you're not a man." ayn rand; we the living    movies: "it's this brain of mine; it's always makin' mistakes... it's got a mind of its own." crutchy in newsies    music: "when i look around; i think this; this is good enough. i try to laugh at whatever life brings. cause when i look down i just miss all the good stuff and when i look up i just trip over things. and i've got no illusions about you. i never did. when i say; when i say i'll take it i mean; i mean as is." ani difranco    food: mexican (because i'm not sure garlic is a food that can be your favorite)</t>
  </si>
  <si>
    <t>1. people  2. sleep  3. dance  4. books  5. passion  6. art</t>
  </si>
  <si>
    <t>how i can be more efficient</t>
  </si>
  <si>
    <t>there really isn't a typical friday night</t>
  </si>
  <si>
    <t>hmm; i'm not that private...</t>
  </si>
  <si>
    <t>you want to get a drink</t>
  </si>
  <si>
    <t>i'm jack. i'm originally from canada. i'm sorry.    i studied criminology and psychology in university in vancouver; and yet somehow ended up down here in san francisco in the video games industry. i've been here five years now; which is apparently long enough to extinguish any trace of an accent.    i grew up on a farm; but i've always been pretty urban. i think the major thing that rubbed off on me is that i'm less afraid of wolves than i probably should be.</t>
  </si>
  <si>
    <t>biding my time down here in san francisco while slaving away at my day job.</t>
  </si>
  <si>
    <t>finishing okcupid's sentences.    during the day; i'm a video game developer. by night; i pursue my true passion: sarcasm.</t>
  </si>
  <si>
    <t>my voice. it... carries.    i'm also usually making a joke of some sort.</t>
  </si>
  <si>
    <t>my favorite book remains catch-22. i keep expecting something to replace it; but it hasn't happened yet.    my taste in movies is pretty eclectic. i like all of christopher nolan's films; in fact; i probably liked inception more than i should have. i have a particular soft spot for sci-fi and noir (i really liked blade runner). brick is also a bit of a favorite: i re-watched it recently and it totally held up.    i like most of the "trendy" sitcoms around these days: parks and rec; 30 rock; and so on. i love arrested development and its spiritual; raunchier successor archer. i also like most of the major cable dramas at this point; breaking bad being my favorite. my two guilty pleasures are house and burn notice; which are great if you can push past how formulaic their plots have become. :)    my music taste is also pretty eclectic. i like most modern indie rock-like stuff (the national); more mainstream stuff (foo fighters); shameful 80s hits (the cars; the police); and even some canadian bands you've probably never heard of (matthew good; the new pornographers; sam roberts).    i'm pretty open to all types of food; too. if i had to pick favorites; it'd probably be noodles of any sort (ramen; pho; pasta; etc.) and sushi.</t>
  </si>
  <si>
    <t>air; food; water; sex; sleep and painfully obvious jokes.</t>
  </si>
  <si>
    <t>why facebook didn't buy *me* for a billion dollars.    good analogies for making a living participating in a hollow; vapid; terrible pantomime of something you love.    pithy things i can write on my okcupid profile that i'm thinking about.</t>
  </si>
  <si>
    <t>it's not really private if i admit it on a public profile; now; is it?    come on; okcupid. you're better than that.</t>
  </si>
  <si>
    <t>you have a sense of humor and you want to get to know me better.    this is a weird question. you should message me if you want to message me.</t>
  </si>
  <si>
    <t>well; hello. you're finally here. here are some random &lt;strong&gt;facts.&lt;/strong&gt; about me:     i moved to san francisco almost 4 years ago; from a far; far country.   i have a thing for bruises.   i have a non-american accent. i think some of you like accents.   i thought i could eat anything but one day i tried a century old egg because it just looked really cool; but i hated it. but i still do try new things.   i own a yellow &lt;a class="ilink" href= "/interests?i=moped"&gt;moped&lt;/a&gt; which is older than me.   i don't call myself a photographer but i take some photos and people like them. some of them are on my emo tumblr (&lt;a href="http://myfavoritepornstar.tumblr.com" rel="nofollow" target="_blank"&gt;http://myfavoritepornstar.tumblr.com&lt;/a&gt;). i'm also on instagram.   i think the education system in most countries is dead. i love learning though. especially things about atoms; new cultures and human mind.   whenever i say/type/read "a lot"; the alot monster comes to my mind. and this makes me happy. &lt;a href="http://hyperboleandahalf.blogspot.com/2010/04/alot-is-better-than-you-at-everything.html" rel="nofollow" target="_blank"&gt;this is the alot monster&lt;/a&gt;.   i talk to (wild) animals. sometimes they listen to me.   i try not to kill trees.   i like creating things and reading sentences.   i love the word "well". if it was a person; i'd be friends with her.   i like pickles.</t>
  </si>
  <si>
    <t>i'm a fucking great &lt;a class="ilink" href= "/interests?i=user+experience+designer"&gt;user experience designer&lt;/a&gt;. i work with great people on things that millions of people use.    i enjoy the moment (wow that sounded very cheesy) while i build my future piece by piece. i'm going to start my own business soon; wait for me my private island.</t>
  </si>
  <si>
    <t>solving problems.</t>
  </si>
  <si>
    <t>my awkward english and &lt;a class="ilink" href= "/interests?i=the+beard"&gt;the beard&lt;/a&gt;.</t>
  </si>
  <si>
    <t>hot showers   kimchi   spicy food   san francisco</t>
  </si>
  <si>
    <t>&lt;a href="http://www.youtube.com/watch?v=s5s-ha9ukem" rel="nofollow" target="_blank"&gt;a&lt;/a&gt;; &lt;a href="http://www.bbc.co.uk/programmes/b00pv1c3" rel="nofollow" target="_blank"&gt;b&lt;/a&gt;; &lt;a href="http://en.wikipedia.org/wiki/richard_hammond's_invisible_worlds" rel="nofollow" target="_blank"&gt;c&lt;/a&gt; and &lt;a href="http://www.youtube.com/watch?v=xkmovaobbhe&amp;amp;ob=av2e" rel="nofollow" target="_blank"&gt;d&lt;/a&gt;.</t>
  </si>
  <si>
    <t>enjoying the night with friends. or not; because i was already out for the past 3 nights.</t>
  </si>
  <si>
    <t>you have bangs. oh bangs.</t>
  </si>
  <si>
    <t>cute chubby balding blue eyed short guy</t>
  </si>
  <si>
    <t>coasting lately !!</t>
  </si>
  <si>
    <t>being supportive and positive    reservations  procrastination</t>
  </si>
  <si>
    <t>i smile with ease and laugh often</t>
  </si>
  <si>
    <t>the movie duets  book the firm to be current :)  food would be middle eastern and italian  and mexican and chinese oh waite indian yumm and a good patty melt with blue chesee on the side !!</t>
  </si>
  <si>
    <t>eyes ears nose and mouth</t>
  </si>
  <si>
    <t>what i'm going to eat next and then usually when can i take a nap</t>
  </si>
  <si>
    <t>i look in the mirror way to much for a grown man !!</t>
  </si>
  <si>
    <t>you promise to allways be your self</t>
  </si>
  <si>
    <t>i'm a cheeky; fun-loving lady who is wookin pa nub. ;-) i've lived all over the place (sf; dc; san diego; glasgow-i know kinda random); recently moved back to the peninsula (where i grew up)...hoping to move back into the city soon. i'm a berkeley grad (go bears!) and an attorney by trade. i love music; reading; traveling and sports. i will never get mad if you want to spend the weekend watching college and pro football-i get it. i always feel like these summaries sound so boring; so if you want to know more; drop me a line! and how do i get a reward? i want the strawberry dipped in chocolate b/c it looks delicious!</t>
  </si>
  <si>
    <t>recently moved back to the bay area after an eight year hiatus...it's so cold!!! i'm taking a career sabbatical too; well kind of...instead of practicing law; i'm teaching it...</t>
  </si>
  <si>
    <t>karaoke; backbends; making fun of myself...i also do a mean glaswegian accent!</t>
  </si>
  <si>
    <t>my laugh?</t>
  </si>
  <si>
    <t>music: current favs; arcade fire; the shins; the decemberists; death cab for cutie; iron &amp;amp; wine; viva voce...blasts from the past; new order; the cure; depeche mode; blur; stone roses; pulp  food: i'm a foodie; and i have strong opinion about dining; always. love a good cup of tea; a delicious veggie burrito; a nice steak; vietnamese; thai...in san diego; basic pizza rocks my world.  books: working on the marriage plot-really enjoying it; all time favorites? love in the time of cholera; paula; a heartbreaking work of staggering genius; kite runner; the namesake; a prayer for owen meany; anything by david sedaris; he cracks my shit up!  tv: i don't believe anyone who says they don't watch tv! i like fun and serious stuff...some favs; parks and rec; modern family; 30 rock; the office; grey's anatomy; the daily show with jon stewart; the colbert report; frontline; the news hour with jim lehrer-i'm a sucker for mark shields....  movies: all time favorite-dirty dancing-nobody puts baby in a corner! recent goodies-bridesmaids; the fighter; the town; anything by john hughes. you don't want to watch a scary movie with me-i tend to hide behind the person i'm watching with!</t>
  </si>
  <si>
    <t>music  yoga  family/friends  npr (particularly this american life; the world; wait wait)  a good cup of tea and a good book  ice cream  cal football (i'm a glutton for punishment)  yes; that's seven; six is a random number anyway!</t>
  </si>
  <si>
    <t>the next step</t>
  </si>
  <si>
    <t>happy hour and/or dinner and/or movie....hopefully out with friends and having a good time!</t>
  </si>
  <si>
    <t>i love cheesy 80s music</t>
  </si>
  <si>
    <t>you have a good sense of humor; a kind soul and a taste for adventure!</t>
  </si>
  <si>
    <t>i was born and raised in san jose; and went to uc san diego  for undergrad. i moved back here after graduation about 2.5 years ago for graduate school.    i try to be a very active person; which may be the reason i  love to play sports. i've played basketball and football since i was small; and still love to play when i can get some good competition. in recent years; i started picking up others as well; such as golf; tennis; and anything else i can convince other people to play. i try to get out as much as possible to stay in shape and of course enjoy the beautiful california weather. in addition to playing; i recently have gotten more into going to pro-sport games instead of just watching them from the couch.    when i'm at home; and don't have work to do; i enjoy kicking back; opening a beer (or a bottle of wine; depends how i feel) and turning on the tv. i absolutely love watching shows and movies when there isn't anything else to do.</t>
  </si>
  <si>
    <t>i am currently enjoying doing research in my field as i work towards a ph.d in aeronautics &amp;amp; astronautics. i spend most of my weekdays researching fluid dynamic properties of plasmas and their impact on satellite systems. i'm hoping to become an astronaut some day (clearly didn't grow out of this phase when i was a kid); or at the very least working on outer space related research topics.</t>
  </si>
  <si>
    <t>driving my manual transmission cars...its great practice for all my future expensive foreign cars :)</t>
  </si>
  <si>
    <t>my height. i actually am a 6'1 asian.</t>
  </si>
  <si>
    <t>books: harry potter; working on game of thrones...but to be honest i spend a lot of time reading research papers; so when i have free time i generally don't want to read anymore.    movies: cars; (and all the other pixar movies...i know very childish; but i'm just a big kid sometimes); godfather; batman; james bond; ocean's 11-13; iron man; love actually; inside man; italian job; wanted; and avengers.    shows: himym; big bang theory; archer; spartacus; leverage; family guy; simpsons; snl; rules of engagement; community; the league; supernatural; modern family; two and half men.    music: i like most genres of music; and pandora is definitely my best friend here.    food: pretty much everything. i just love food! i swear i would be a fat kid if i didn't stay active :)</t>
  </si>
  <si>
    <t>1. family  2. friends  3. food  4. christmas lights!  5. basketball  6. great weather</t>
  </si>
  <si>
    <t>when can i fit another round of golf in my schedule...</t>
  </si>
  <si>
    <t>out hanging with friends; maybe at a bar downtown or in the city. however; i do enjoy the occasional night in to chill out with friends. but either way; just enjoying it because its the weekend!</t>
  </si>
  <si>
    <t>i'm a fan of call me maybe; it's just so catchy! :)</t>
  </si>
  <si>
    <t>if you're interested and have a great sense of humor...i'm always interested in grabbing a cup of coffee or beer and having a good conversation with interesting people. i can be really shy and reserved at first; but once i'm comfortable around you; i am definitely a nerdy goofball.</t>
  </si>
  <si>
    <t>i was born and raised in miami. i went to school in chicago and spent a year living in australia. i live an active lifestyle; eat healthy; and go to the gym every day. you should message me if it sounds like we would get along.</t>
  </si>
  <si>
    <t>i live and work in the financial district. i like to travel on the weekends. sometimes that means driving around california on a roadtrip. other times that might mean flying as far west as nyc or miami. i fly about once per month.</t>
  </si>
  <si>
    <t>i fully expect to win at life. i pull more all-nighters than a college kid in finals week. i've yet to meet a person more motivated than i.</t>
  </si>
  <si>
    <t>i always stop and say hello</t>
  </si>
  <si>
    <t>non-fiction books; documentary films; reality tv; electronic music; and asian food (i am not asian btw; just like the food)</t>
  </si>
  <si>
    <t>family should always be the most important thing in a person's life. i have 2 brothers; 1 sister; and 2 parents. those are my top 5.    #6 would have to be long showers. i love to take long showers.</t>
  </si>
  <si>
    <t>the future. where am i going to be next year? the year after that? it's fun to dream big.</t>
  </si>
  <si>
    <t>hopefully out with friends. i have a lot of friends in nyc and miami. sometimes i wish they all lived closer. it would make things a lot easier hah</t>
  </si>
  <si>
    <t>i'll be doing something very different this time next year.</t>
  </si>
  <si>
    <t>don't know what a sad face looks like?  do live every day as if it were your last?  can you smile and look me in the eye?  let's do it then.</t>
  </si>
  <si>
    <t>i tried to sign up for twitter but found my handle was already taken by a cat. i'm always playing second fiddle to cats and i'm sick of it.</t>
  </si>
  <si>
    <t>i just left my life in the deep south of the san francisco peninsula to see what life is like up north. the bright lights and loud noises scared me at first; but i think i'm finally getting used to them.    i've had to find creative ways to get around since my car committed automobile suicide (autocide?). so far motorcycling is the most fun.    i like running; biking and hiking and i'm always try to find things to do outside; although my skin color says otherwise.    traveling is something i try to do as often as possible. i finally picked up a passport a few years ago and i've been busy picking up stamps whenever i can.</t>
  </si>
  <si>
    <t>having an open-mind and trying new things.    driving; even when it's on the wrong side of the road (in countries where that's allowed). i also like to brag about my ability at not getting lost every chance i get.    brewing beer; cooking food; growing food and other fun activities that involve eating or drinking.    losing my voice at hockey games. go sharks!</t>
  </si>
  <si>
    <t>i'm not missing any limbs.</t>
  </si>
  <si>
    <t>food:  i enjoy german; japanese; italian; mexican; indian; american; thai and... ah hell; i'll eat just about anything.  i also shop at trader joe's religiously. there's nothing more addictive than a box of peppermint joejoes...well; ok; maybe heroin; but i dare you to show me where you can get a box of heroin for under 5 bucks.    books:  lately all i've been reading is study material; but when i get to choose i tend to enjoy non-fiction (how-to books; news; history) and the occasional graphic novel. also; the onion is one of the greatest websites ever created.    movies:  i watch plenty of movies and tv shows and currently enjoy it's always sunny in philadelphia; the daily show; the soup; 60 minutes; house; and the list goes on.    music:  i like david bowie; the rolling stones; and ac/dc to name a few older bands. recently i've been listening to stuff like broken social scene; brand new; art brut; cake; friendly fires and !!! (that's the band's name; i don't want you to think i was overly excited about the last band i was going to name and then left you hanging.) if i'm studying; i also like to listen to classical music.</t>
  </si>
  <si>
    <t>my career; the future; traveling; how that next batch of beer is going to come out.</t>
  </si>
  <si>
    <t>new bar friday with friends.</t>
  </si>
  <si>
    <t>i've put myself on a dating website.</t>
  </si>
  <si>
    <t>you're interested in chatting it up or hanging out or any other sort of action followed by a preposition.</t>
  </si>
  <si>
    <t>my name is kaleb and i am 21. i am a black male with athletic body; confident attitude; and cute face. i am here to meet girls who are looking for someone to have a good time with. i am into sports; cars; and music and most of the other guy stuff. i am also very open to experience the interests of people i meet. i hold fun and interesting conversations and never have had a girl leave a conversation without a smile on her face.</t>
  </si>
  <si>
    <t>i am currently a college student majoring in physics and am planning to go to law school in the future.</t>
  </si>
  <si>
    <t>sports; singing; and attracting women</t>
  </si>
  <si>
    <t>people usually notice my body.</t>
  </si>
  <si>
    <t>catcher in the rye and life of pi and tears of a tiger.  no real favorite.  i love rap/hip hop; r and b; rock; house/dubstep  i eat almost everything but love all types of noodles.</t>
  </si>
  <si>
    <t>my phone; my computer; my family; my friends; women; sports.</t>
  </si>
  <si>
    <t>my future</t>
  </si>
  <si>
    <t>with friends or a girl having fun.</t>
  </si>
  <si>
    <t>lost my virginity at 14</t>
  </si>
  <si>
    <t>you think i am cute; sexy and worth talking to. interested in meeting and getting to know each other.</t>
  </si>
  <si>
    <t>english (fluently)/japanese (fluently)/spanish (okay)</t>
  </si>
  <si>
    <t>i just got back to the east bay after a year of travel for school. in the midst of finishing that up; i'm trying to occupy my time with reconnecting with my friends; hiking; catching a few shows; experiencing the area again; and tasting some lovely beers.</t>
  </si>
  <si>
    <t>i've been traveling extensively for the past year or so finishing up my last year of graduate school. while out there; i have been trying to embrace and experience as much as the world can offer me--meeting people; getting outside; experiencing music; food; and beverages; and overall trying help out where i can. but after all that; i'm content to enjoy this current stationary time reconnecting with my community here in the east bay.</t>
  </si>
  <si>
    <t>books: pilgrim at tinker creek; the brothers karamazov; the river why; infinite jest  music: sufjan stevens; mumford; the cat empire; chris thile; wilco  movies: rushmore; boy; the big lebowski  shows: freaks and geeks; arrested development; louie</t>
  </si>
  <si>
    <t>books (or maybe that kindle my friends bought me)  glasses (not that i'm blind; but i'd hate to miss the horizon)  music (too many foreign bus rides to not know the beauty of fully charged ipod)  wool socks (okay; i don't need them; but i recently replaced my cotton ones; and it's wonderful)  phone (sadly; half of my education is stored on that thing)  anything else is hard. while i've accumulated a lot of stuff; i've learned to live without heaps of it as well. luckily; i can do most of my job with my hands. i guess i've noticed it's useful to have good hiking shoes; a towel; a swimsuit; a toothbrush; and some sunscreen; but not sure what i would classify as needed.</t>
  </si>
  <si>
    <t>if i can pull myself away from studying (which isn't as difficult as it probably should be) i am usually with my friends at their houses or at place with nice beer where we can talk or sometimes watching a film or live music.</t>
  </si>
  <si>
    <t>last year; i was officially registered as homeless for the state of california. (to make it sound better; i did not want to vote in the city i was having my mail [absentee ballot] sent to.)</t>
  </si>
  <si>
    <t>albany</t>
  </si>
  <si>
    <t>i'm pretty much an easy laid back person who loves to laugh the gym is my life right now. i like to watch sports go miami if you're a laker fan fo lol jk but i really do hate the lakers. i love animals i have 2 dogs i walk them everyday. music make me complete if i don't have my headphones im usually somewhere irritated looking for them lol</t>
  </si>
  <si>
    <t>cooking; making jokes and laughing</t>
  </si>
  <si>
    <t>people usually go damn your hella tall then aww you have a nice smile with 2 cute ass dimples</t>
  </si>
  <si>
    <t>top5 movies: love jones; love &amp;amp;basketball; step brothers; the wood ; bad teacher    top 5 artist: j.cole; wale; maroon5; taylor swift; drake</t>
  </si>
  <si>
    <t>my family  my friends  my dogs  my iphone/ipod  my iphone charger lol  other peoples laughter and mines</t>
  </si>
  <si>
    <t>my future and how am going to be when i truly grow up lol</t>
  </si>
  <si>
    <t>usually working or doing whatever seems fun on that friday</t>
  </si>
  <si>
    <t>whenever i meet a guy that i might want to start something with the first thing i do is look at their bludge</t>
  </si>
  <si>
    <t>you find anything i wrote some what interesting or funny and want to know more</t>
  </si>
  <si>
    <t>i am a 21 year old college student. like to just think and hang out with some of my friends; spend time with my family. spend most of my time at school and at work . looking for someone to share time with.    i am poetic; thinker; and different thanothers</t>
  </si>
  <si>
    <t>i'm in college 4 year &lt;a class="ilink" href= "/interests?i=medical+school+studying+to+become+a%0adoctor"&gt;medical school studying to become a doctor&lt;/a&gt;.    sono nell'universit 4 anno studio di scuola medico di diventare dottore.</t>
  </si>
  <si>
    <t>&lt;a class="ilink" href="/interests?i=i+try+to+exsell"&gt;i try to exsell&lt;/a&gt; and be good at every thing i do and thinking about things i'm doing in my life; understanding people; playing video</t>
  </si>
  <si>
    <t>books - the book of kells the devil doctor the count of monte cristo any type of poetry. i like all types of music. favorite tv show - scrubs bgc. south park hardcore pawn. californication.  movies - horror</t>
  </si>
  <si>
    <t>&lt;a class="ilink" href="/interests?i=my+life"&gt;my life&lt;/a&gt;; my family; my friends; my mind; &lt;a class="ilink" href= "/interests?i=+my+phone"&gt;my phone&lt;/a&gt;; internet.    la mia vita; la mia famiglia; i miei amici; i miei vestiti; il mio telefono; il mio computer</t>
  </si>
  <si>
    <t>the world;&lt;a class="ilink" href="/interests?i=life"&gt;life&lt;/a&gt;; and the way things should be.    il mondo; la vita; e le cose di maniera dovrebbero essere.</t>
  </si>
  <si>
    <t>with friends; out; partyings    con gli amici; fuori; i partiti</t>
  </si>
  <si>
    <t>spend to much time playing video games    spendere a molto tempo gioca i videogiochi</t>
  </si>
  <si>
    <t>because you want to    perch lei vuole a</t>
  </si>
  <si>
    <t>english (fluently)/italian (okay)/japanese (poorly)</t>
  </si>
  <si>
    <t>hm...where do i begin??? i'd like to describe myself as out-going; social; food lover; music lover; family oriented and career oriented. i love to laugh so; if you're witty; that works to your benefit! but; don't be fooled; i can be witty myself and can have some great come-backs (i think...) i forgot to mention; the sun makes me happy; too! when it's warm in the bay; i love going to the beach to get some sun; along with mimosas...or some kind of adult beverage! i can be a private person but; that doesn't ever stop me from knowing people very well; or developing meaningful relationships. i am particular about who i let in my world; simply because i'm a private person (as stated above) and; because i really don't like airing my laundry to so many people that it comes back to haunt me. (it's better to keep my issues with my close peeps). besides; i think it's a privilege to have a small group of close friends that i consider to be my second family; rather than having a ton of acquaintances who are not reliable! curious to know more about me? let's see how compatible we are!</t>
  </si>
  <si>
    <t>i'm currently working in the mental health field and am trying to grow in my field! i love working with people and trying to empower them.</t>
  </si>
  <si>
    <t>i'm really good at eating! and; understanding all kinds of jokes (even the corny ones). yes; some have said that i'm easily amused; which has some truth to it. what's wrong with that??? i'm also really good at carrying conversations and listening to what people are really trying to communicate to me. oh my goodness; how could i forget one of the best skills i have??? i am really good at spotting out gay guys. yes; my gay-dar is freakin spectacular! i'm not kidding.</t>
  </si>
  <si>
    <t>my smile; small stature (which is often misinterpreted as me being this small; tiny; meek person who doesn't speak) but; oh boy; do they easily get proven wrong!</t>
  </si>
  <si>
    <t>i love reading good books; but; usually; it's because someone told me about it; not because i stumbled upon it myself. i love music! my favorite bands/artists include: the cranberries; fun.; radiohead; kanye west; alicia keys; coldplay and greenday. i love sushi and food; in general. however; i am picky about certain kinds of food i consume; which often limits what i can eat.</t>
  </si>
  <si>
    <t>family; friends; food; adult beverages; chocolate; and music!</t>
  </si>
  <si>
    <t>where my motivation has gone!!!!!!!!!!!! it's not underneath my bed or in my closet; and not even on my sleeves!!! please help me find it...!!!</t>
  </si>
  <si>
    <t>either with my friends or family.</t>
  </si>
  <si>
    <t>is that i go crazy (i really do; because that's all i think about) if i don't have lotion for my hands after washing them! i could appear to be engaged in a conversation with you; but; without lotion; my mind is fixated on my freakin dried hands and i begin to have a strong desire to find lotion asap!!!</t>
  </si>
  <si>
    <t>-you have a photo i can see and am interested in. and  -you are an extrovert. and  -you have a great sense of humor. and  -you're not a creep.</t>
  </si>
  <si>
    <t>i'm a writer and editor. generally curious. confident. a twin. team player. not at all as taciturn as this summary might imply. frequently charming. great listener.</t>
  </si>
  <si>
    <t>currently spending much of my time writing/editing from the 20th floor in a grand high-rise in oakland. occasionally i go outside to take a walk or pick up some milk or a sandwich or what-have-you. other than that i try to be a generally helpful and giving human being. i dance as often as possible and read less frequently than i'd like. i'm always working on some kind of writing project.</t>
  </si>
  <si>
    <t>writing. ghostwriting. listening. digressions. working hard. reading people. just giving in and taking a nap for like an hour. dancing. getting along with/relating to all kinds of people. asking if an exception can be made. keeping my sense of humor. being irreverent. i look damn good in a suit.</t>
  </si>
  <si>
    <t>i have curly hair -- did you notice?</t>
  </si>
  <si>
    <t>oh dear; this is a daunting list of categories to tackle all at once. let's start with books -- although ... we need food; obviously; that's definitely a primary concern. and music is always nice; especially if you're in the mood to dance; although in my case music is not strictly necessary for dancing. i can and have been known to dance when no music is playing at all. shows? sure. why not. i do watch movies occasionally. but i really prefer to not see anything about the holocaust; and i won't see anything too scary or violent. i would read a scary book or something about the holocaust; but i'd rather not see it onscreen. speaking of; sophie's choice is a great book. and i actually have seen that movie. which just goes to show you: there are no guarantees.</t>
  </si>
  <si>
    <t>an internet connection  nature (especially the beach)  travel (even just getting out of town routinely)  people who make me laugh  advice from people i respect and trust  stories</t>
  </si>
  <si>
    <t>what people are saying on twitter.</t>
  </si>
  <si>
    <t>open to spontaneity.</t>
  </si>
  <si>
    <t>i admit nothing.</t>
  </si>
  <si>
    <t>you're confident about your message.</t>
  </si>
  <si>
    <t>simply put; i am kind; loyal and usually look to seek fun and adventure. whether that be a museum; a hike in yosemite; running a marathon or just reading a good book. - i'm game for most anything- except possibly jumping out of an airplane. i depend on my own sense of humor to navigate the world and my kids and friends to keep me grounded. my "set point" tends to be happy but that doesn't mean i can't be serious if need be.    while i am pretty self sufficient; i definitely have room in my life and heart for a partner. i do like honesty and politeness and in return i will be there for you; listen to you and if all goes well; i'll adore you! after years of "self actualizing" aka growing up; i have become what i consider; a really good partner :)</t>
  </si>
  <si>
    <t>i love my job. i work as a nurse-midwife and it's one of the best jobs in the world. i love my kids - 2 of them; both yummy. one still at home and one in college. i try to leave time to spend with my wonderful friends who you would meet if you choose to be a part of my life. lastly (but not least) i am making room for a fabulous guy that i could partner with and hopefully spoil.</t>
  </si>
  <si>
    <t>parallel parking. whistling really loud. finding humor in most anything. being a good girlfriend.</t>
  </si>
  <si>
    <t>you'll have to see for yourself.</t>
  </si>
  <si>
    <t>so much out there to enjoy. i love music - all sorts; i play the violin - sort of. i read all the time but have yet to pick up ayn rand "the fountainhead" which sits waiting on my coffee table. my favorite movie of all time is probably "rabbit proof fence".</t>
  </si>
  <si>
    <t>my kids  love  my sister  red wine  humor  my friends</t>
  </si>
  <si>
    <t>honestly i spend a lot of time thinking about love - such a girl thing! i have so enjoyed the growth that i have done over the past several years and would love to share that with someone special.</t>
  </si>
  <si>
    <t>hang out with my kiddo  or with friends.  out to see music or a play or theatre or even a sporting event.  sometimes i am at work.  ideally i would be heading up to the mountains to ski.</t>
  </si>
  <si>
    <t>1) i have made mistakes and i am not perfect.  2) some cheaper brands of red wine give me a headache :(</t>
  </si>
  <si>
    <t>you are serious about meeting me.</t>
  </si>
  <si>
    <t>hi; i'm mark.    i am: an optimist; a realist; and a believer in being both; a typical leo; a very typical entp; and a skeptic of easy labels; a former scientist; a current entrepreneur; and a future mythbuster.    i have: won $200 in a poker tournament and $0 in a poetry slam; seen three continents; two mountain peaks; and a llama; a goofy laugh; a lot of freckles; and a slight romantic penchant.    i can: write in english; python; and lolcat; quote a dozen movies from the 80's; rock the warrior ii; consistently find waldo but lose my car keys.    i like: brainstorming startup ideas; reading fiction and writing non-fiction; squash; ultimate; and yoga; learning about almost anything.    i believe: that we are here to make ourselves and others happy; that the best path is love and work; that this is harder than it sounds but worth the effort.    who i want to meet: someone who is an idealist; a realist; an intellectual; and a leader; someone who loves sports; trips; and purposefully getting lost; someone who would beat me in board games and debates but respect me in the morning; someone who is ambitious but grounded; assertive but tactful; brainy but humble; someone who would teach me something constantly; someone who is beautiful without and within.</t>
  </si>
  <si>
    <t>professionally; i run a telemedicine startup. i'm technically still a stanford student - twelfth-year senior and counting - because i dropped out twice to do startups. i finished all my classes and just keep my student status to sneak into the libraries and gyms.    personally; i enjoy programming; mentoring; sports; and connecting with all kinds of people.</t>
  </si>
  <si>
    <t>brainstorming; learning; ribbing friends; dancing poorly; and not immediately eating the marshmallow.</t>
  </si>
  <si>
    <t>that i am trying to notice things about you? :)    probably that i use a lot of semicolons.</t>
  </si>
  <si>
    <t>books: dune; michael lewis; robert fulgham; gospel of the flying spaghetti monster; xkcd; shit my dad says. not the most high-brow; i know.    (latest: "don't make me think" by steve krug. it's like elements of style for web design - awesome.)    movies: lion in winter; princess bride; american beauty; monty python; shrek; inception; shaun of the dead; wall-e; the social network.    tv: daily show; colbert report; house; south park; 30 rock; homeland; game of thrones.    food: i'm like a dog; i have a very non-discriminating palate. you could feed me wood pellets and i'd ask for seconds. this makes me an affordable date.    bonus - favorite quotes:    "every saint has a past; every sinner has a future." -oscar wilde    "life must be lived as play." -plato    "science: it works; bitches." -xkcd</t>
  </si>
  <si>
    <t>i think most of us can do without most things but i like:    - reading: i sleep with my kindle (platonically)    - npr: especially this american life; car talk; and wait; wait    - sports: if i were on double dare; i'd always take the physical challenge    - learning: i regularly go on wikipedian knowledge quests    - games: anything from catan and chess to mass effect and words with friends    (invalid words from wwf that i would like to use in conversation: breachy; beercare; shats; joyboner)    - good friends: the only real thing on this list i couldn't do without</t>
  </si>
  <si>
    <t>- neuroscience and lucid dreaming. i studied them in college and though i'm a lousy researcher; i will rant about the fields. i'm especially into how science and technology can improve well-being.    - non-obvious obvious facts; like how you're supposed to boil kale or not give chocolate to dogs. someone should write a book of these and title it duh.</t>
  </si>
  <si>
    <t>probably doing something atypical. suggest something to do!</t>
  </si>
  <si>
    <t>i was trapped in a human-sized hamster ball by gallagher. unfortunately; no pics.</t>
  </si>
  <si>
    <t>you'd like a crosswords partner and don't mind vigorous nuzzling from a husky.</t>
  </si>
  <si>
    <t>english/c++ (okay)</t>
  </si>
  <si>
    <t>i once heard someone say that we're all just wandering dots. that metaphor has stayed with me ever since. memorable; humble--that's the sort of dynamic i want to inhabit and be.</t>
  </si>
  <si>
    <t>i teach and write about english literature. i stuttered when i was little; and i think that's what nudged me into a job in which i'm almost always thinking about words. my take on words and why we like them is pretty unconventional; though. i don't go in for deep "meanings" -- but like thinking about nonsense; phonics; rhyme. or maybe i do like thinking about "meaning." i just don't like defining it for other people.    that last paragraph was the easy part of my answer. in some ways; i don't know what i'm doing with my life. i like it that way.</t>
  </si>
  <si>
    <t>writing actual letters (sometimes i wish i was born a couple centuries ago); playing sports; making sure i watch every vikings game (i haven't missed a game in years and years); getting shy kids to open up; listening; complaining about the tea party; zoning out; running distances . . .</t>
  </si>
  <si>
    <t>maybe that i'm tall; or that my eyes are different colors.</t>
  </si>
  <si>
    <t>many and all over the board -- _great expectations_; "dexter;" "the sopranos;" merle haggard; prince; the replacements; steve earle; _disgrace_; "rear window;" "seinfeld;" sarah silverman; howard stern; "macbeth;" all things chekhov; _emma_; neil young; miranda lambert; harold pinter; _vanity fair_ (the novel! maybe the best novel ever); robert herrick; "oklahoma;" "the house of the blue leaves"; the song "jolene" by ray lamontagne; almost anything with cary grant; "tell no one" (the movie); "grizzly man" . . .</t>
  </si>
  <si>
    <t>hot showers with high water pressure; my family (i've a fraternal twin brother and three older sisters); coffee; exercise; love; memory</t>
  </si>
  <si>
    <t>right now: why i'm always unsatisfied with my list of "six things i could never do without."</t>
  </si>
  <si>
    <t>you're the kind of person who doesn't like to be told what to do or why to do it.</t>
  </si>
  <si>
    <t>first; full disclosure: if you're looking for a rowdy extrovert who's always the life of the party; i might not be your guy. however; if you're seeking a spiritual; compassionate soul with a sense of humor and playfulness...someone sincere; authentic; adventurous; fiercely loyal and endlessly curious about life; please read on.    i'm a low-maintenance guy who enjoys simple pleasures and authentic connection with others. socially; i prefer small; low-key get-togethers or quiet/nurturing activities with a special friend. i consider myself stable; grounded and comfortable in my own skin. my spiritual practice and love of nature form the foundation of my life. i have a regular meditation practice and attend various workshops; classes and retreats related to eastern spirituality and personal growth. i don't take anything for granted and try to live my life with a spirit of gratitude  for my health; my family; my friends; all the bay area has to offerand so much more! my spirituality also pervades my environmental work through groups such as green sangha and transition berkeley -- groups i can go into detail about later. (i might add that i'm an imperfect human being who has a lot to learn; but i'd like to think of myself as a diamond in the rough.)    i'm looking for a kindred spirit...someone who wants to be friends first but is open to evolving chemistry. someone who is mature; spiritually grounded (but not above being silly at times); loves being in nature; comfortable with her life direction; committed to growing; evolving and making a difference in the world; intellectually curious; possessing a spirit of shared exploration; who values honest communication but is equally comfortable sharing moments of silent loving presence; and is not afraid of a man expressing his feelings. (of course; having a sense of humor about the irrationalities of life helps too!)    my hope is that we can mutually respect each other's space but also know that we can be there to support each other.</t>
  </si>
  <si>
    <t>i have worked in various aspects of information technology for about 25 years and i'm good at what i do. currently; i develop websites for the haas business school at uc berkeley. i enjoy the creative process and intellectual challenge of translating day-to-day needs into solutions which make the lives of my customers a little easier. i get along great with my boss and co-workers (something which; based on past experience; i most definitely do not take for granted).    although my teenage son (who lives close by) is slowly developing his own independent; adolescent life; we still find time do some things together; like volunteering at the local animal shelter; playing ping pong and amusing ourselves with his various remote-controlled contraptions. (i draw my line; however; when it comes to electronic or internet-enabled devices.)    physical activity is important to me. in addition to running and exercise; i hike extensively in the bay area and know the trails pretty well. to say that i "love" hiking doesn't quite describe the joy i experience along the trails of e.g. point reyes; briones regional park or mount diablo. i've recently returned to backpacking as well. i also do what i can to help save mother gaia by volunteering with environmental organizations.    i love being part of small groups where people share what's important in their lives. i'm a student of non-violent communication (nvc) and have discovered that deeply listening to other's feelings and needs is one of the greatest gifts we can offer each other.    oh; and can't forget cooking. since becoming single again; i discovered how much i enjoy it and have slowly increased my repertoire of vegetarian and fish dishes. when i really need to veg out i immerse myself in -- i hate to admit it :( -- sci-fi; star trek and word-puzzles.</t>
  </si>
  <si>
    <t>i enjoy various types of non-fiction including biography; history; popular science and social science (the biography of charles lindbergh and guns; germs and steel come to mind). i'm also inspired by books relating to buddhism; eastern spirituality and mythology. i particularly enjoyed the power of now (tolle) and the hero with a thousand faces (campbell). herman hesse is one of my favorite fiction authors. finally; shakespeare and plays in general are beginning to grow on me. when i can; i love going to the shakesperiance workshop where we get to read one of his plays in its entirety out loud and discuss it.    as far as music goes; i play piano a little and am currently learning to play the mandolin. my favorite genres are classical; classic rock; new age; celtic and eastern european; although there's always room for some of the classics from my childhood (bridge over troubled water; hey jude; leaving on a jet plane; and many others from the post-presley; pre-disco era.)    i'm pretty eclectic when it comes to movies; shows and food.</t>
  </si>
  <si>
    <t>meditation  music  nature nearby  exercise  community  authenticity</t>
  </si>
  <si>
    <t>how to live a life that matters and finding ways i can be of service.</t>
  </si>
  <si>
    <t>recovering from the week; eating with friends or catching a movie.</t>
  </si>
  <si>
    <t>spirituality and love of nature are important to you.</t>
  </si>
  <si>
    <t>i grew up in southern california. i went to college and lived in austin for about 7 years. after that; i had a brief stay in la and then a few years ago i made my way to san francisco for a job.</t>
  </si>
  <si>
    <t>i used to be fat.</t>
  </si>
  <si>
    <t>has a kid and wants more</t>
  </si>
  <si>
    <t>just thought i would give this site a try what could i hurt.</t>
  </si>
  <si>
    <t>your are looking for a good guy who knows how to treat a woman. and you got your shit together.</t>
  </si>
  <si>
    <t>i am fun. i love the outdoors; music; art; cooking; and drinking. and cooking and drinking.</t>
  </si>
  <si>
    <t>tracking and mixing and creating.  spending time with my pet tarantulas.</t>
  </si>
  <si>
    <t>cornice airs</t>
  </si>
  <si>
    <t>trail of bread crumbs</t>
  </si>
  <si>
    <t>chances are we will agree on something.  my favorite writers are dfw and william blake.</t>
  </si>
  <si>
    <t>what is all this about cisgender polyamorous pansexual queer transgender genderqueer bisexual ftm mtf wtf?    it sounds so self-important. i had no idea people take their sexuality so seriously.  just agree that its gray?</t>
  </si>
  <si>
    <t>sailing the darkened seas  on a great big clipper ship</t>
  </si>
  <si>
    <t>my brain hurts a lot    i think i saw you in an ice cream parlor</t>
  </si>
  <si>
    <t>if you grok.    if you have a squaw pass.</t>
  </si>
  <si>
    <t>english/swahili (poorly)</t>
  </si>
  <si>
    <t>sf transplant from the pacific northwest via boston. i've been here for about 5 years working as a mechanical engineer. i love all that northern california has to offer and spend many a weekend exploring it. i live at the beach and spend my weekends within a 200 mile radius of it.    i'm a nice girl with a good heart; but with just the right amount of assertiveness to get what i need. i'd rather spend my time outside; in the forest; at the beach; or in the mountains than in a trendy bar (though i've been known to waste time at local dive bars). i'm a bit of a tomboy (i was raised with 7 male cousins in the forest; it was inevitable!); but i still have plenty of femininity and like to be treated like a lady.</t>
  </si>
  <si>
    <t>in my free time; i'm trying to become a better cook. i'm constantly entertaining my roommate with my lack of skills "who needs a recipe to make an omelet?" that would be me. but my heart is in it! and sometimes it turns out alright (actually; it often turns out great!).</t>
  </si>
  <si>
    <t>skiing (telemark and alpine)  listening (music; people; whatever)  being curious  enjoying the scenery  being solo</t>
  </si>
  <si>
    <t>my hair or maybe my height.    or that i look like i could be buster posey's sister.</t>
  </si>
  <si>
    <t>music: favorite band of all-time is built to spill. i have a special place in my heart for noisy girl bands from the pacific northwest. kathleen hanna is my hero. i can chill to just about any rock with a bluesy or country edge. listening to music is what brings me peace during my day.    food: i'll eat just about anything. my current favorite is breakfast tacos. i love bacon. the food need not be expensive; and it's often better when cooked by a friend or loved one; especially while teaching me a new skill.    books: i &amp;lt;3 my kindle. recent favorites: blood bones and butter; the night circus; the marriage plot; solar; wild lost &amp;amp; found on the pct</t>
  </si>
  <si>
    <t>a good pair of jeans with a sturdy belt.  a collection of cotton t-shirts.  a good breakfast.  a snowy mountain in the winter.  a down jacket.  a layer of gore-tex.</t>
  </si>
  <si>
    <t>what i'm going to do this weekend. the weather report for tahoe.</t>
  </si>
  <si>
    <t>probably at home or with friends. normal stuff. in the winter time; probably on the way to tahoe. in the summer or fall; maybe on the way to a hiking destination.</t>
  </si>
  <si>
    <t>you're goofy and can make me laugh. bonus points if you're athletic and love being on the snow; in the forest; or in the ocean!</t>
  </si>
  <si>
    <t>rather than type a bunch of stuff about myself; i'd rather share that in person. i'm not expecting anything from this site. i'm looking for a friend of the opposite sex to hang out with. someone to like go to the movies; hike; and eat lunch or dinner with. simple. no unrealistic expectations.</t>
  </si>
  <si>
    <t>i am happy where i am at right now. i have a full time job that pays my bills.</t>
  </si>
  <si>
    <t>words with friends =) i am decent in anything and everything i set my mind to.</t>
  </si>
  <si>
    <t>my sarcastic attitude....</t>
  </si>
  <si>
    <t>well.... saving private ryan; 300; battle la... get the direction i am heading? i listen to all kinds of music... i mean all. techno; country; hip hop; jazz; classical; oldies...</t>
  </si>
  <si>
    <t>1. family  2. friends  3. good food  4. movies  6. money</t>
  </si>
  <si>
    <t>life... what's next for me...</t>
  </si>
  <si>
    <t>out and about or working.</t>
  </si>
  <si>
    <t>i dressed up as the red power ranger in the 6 th grade. yeah i know... a real ladies man i was.</t>
  </si>
  <si>
    <t>if you just want someone to hang out with.</t>
  </si>
  <si>
    <t>i am a reuse/remake artist; currently working primarily on clothing redesign. i also play electric guitar; and have been getting together regularly with the same group of musical improvisers for the last 10 years or so. i am a creative problem solver; very honest and straightforward; usually upbeat; sometimes boisterous; often the person in the room having the most fun. i have an immune system disorder; so i nap a lot; have to be careful where i spend my energy; and sometimes have to cancel plans because i don't feel well.  i have only lived in san francisco (mission district) for 9 months; but have lived in the bay area most of my adult life. i have two daughters in their 20s; and a one year old grandson. i was happily married for a million years; and i miss having someone to goof off with.</t>
  </si>
  <si>
    <t>living it with a great deal of style; or struggling. hardly ever whining.</t>
  </si>
  <si>
    <t>laughing; giving advice (really!); making the best of a situation; being 'in the moment'. i have a great eye for color; proportion; and silhouette. i can make almost any room look and function better without spending a dime; and am especially good at figuring out ways to make small living spaces better. i can make cool; useful things from cast-offs. i am generous and empathetic; flexible and open minded.</t>
  </si>
  <si>
    <t>i really don't have a clue (this isn't probably what they notice; but i can't be sure because i really don't have a clue).</t>
  </si>
  <si>
    <t>i'm crazy about music and listen to it many hours a day. i like a lot of different styles and love to see live music. i really enjoy exploring other people's musical libraries; especially if the person takes me on a tour.  some current favorites- tom waits; bela bartok; marc ribot; beck; devotchka; gillian welch; ornette coleman; stevie wonder; john zorn; jolie holland; the staple singers; miles davis; the black keys; missy elliott; nik bartsch; orchestra baobab; prince; son house; hank williams; stevie ray vaughn; thelonious monk; thomas mapfumo; 17 hippies and many more.    i was a voracious reader until my 40's; when medical problems made it difficult. hope to figure out a suitable solution some day.    i haven't watched tv or seen many movies in quite a while; but would love to be taken on a tour of someone's favorite films.</t>
  </si>
  <si>
    <t>i guessing that instead of the things one could really not do without (air; water; food; etc) this question is asking about favorite things.  so...  family  friends  my guitars  my ipod  burning man  paint</t>
  </si>
  <si>
    <t>how to make things better</t>
  </si>
  <si>
    <t>making something; playing the guitar; fooling around on my laptop; or laying in bed listening to music</t>
  </si>
  <si>
    <t>in print; nothing. in person; hell; i'll talk about anything.</t>
  </si>
  <si>
    <t>you want to</t>
  </si>
  <si>
    <t>i am a very athletic guy. (cycling mainly)  i have been playing guitar for 14 year and can play many other instruments  i really enjoy making things out of recycled materials. i also find zen in constructing houses.  i am fun; spontaneous; and interesting    http://inkandgrease.blogspot.com/</t>
  </si>
  <si>
    <t>i am going to school in sf studying industrial design.  it is my dream to work for a firm in the city.</t>
  </si>
  <si>
    <t>playing guitar  climbing tunnel road (12 min 45sec from bottom to top)  cooking vegie food  welding bikes (touring and track mainly)</t>
  </si>
  <si>
    <t>my eyes change colors</t>
  </si>
  <si>
    <t>vegetarian my whole life.  i really enjoy trying new foods although i have my staples!</t>
  </si>
  <si>
    <t>my stable of bicycles  guitars  camera  #2/hb pencil and 11x17 paper and some prismacolors  music</t>
  </si>
  <si>
    <t>bikes and music haha</t>
  </si>
  <si>
    <t>looking for adventure. if i am not out with my friends i'll just cook some awesome food and a watch a movie. go for a long ride up in the hills.</t>
  </si>
  <si>
    <t>you're rad  you like bikes as much as i do!</t>
  </si>
  <si>
    <t>more than anything; i like to laugh and have great conversations with people. everyone has a story to tell. having a good sense of humor makes life that much better. i like to be outside; go out and have fun but it's great to share the experience with someone. if you like movies; music; the outdoors; comedy; theatre; and you like to read; maybe we can do it together.</t>
  </si>
  <si>
    <t>i had a variety of jobs before signing on with my current company where i've been now for quite a while. right now i'm looking for some volunteer work and possibly start a new band. there's a lot to do in the bay area and i'm looking for someone to share the experiences. i also like to write and draw and am still pursing art classes.</t>
  </si>
  <si>
    <t>...making people laugh and am a very good listener as well if you want to talk.</t>
  </si>
  <si>
    <t>the humor thing.</t>
  </si>
  <si>
    <t>books: the color of light; lonesome dove. movies? that's harder. godfather i &amp;amp; ii; camille; hugo; good fellas; casino royale (recent version); the list goes on. tv - mad men; breaking bad; the daily show/colbert; modern family; dexter; sopranos. music: an eclectic mix; but the beatles are the gold standard; some classic rock; but i prefer the mellower stuff - james taylor; sting; billy joel; and my daughters keep me current with 21st century groups as well. food - basic stuff; nothing fancy. i've tried a lot of different foods but prefer the simple stuff.</t>
  </si>
  <si>
    <t>aside from air; food and water; probably music; films; books; friends; laughter.</t>
  </si>
  <si>
    <t>trying to make a difference in the world. the devil's in the details.</t>
  </si>
  <si>
    <t>i like to go out and kick off the weekend with dinner; a movie or something fun.</t>
  </si>
  <si>
    <t>i have a sentimental streak.</t>
  </si>
  <si>
    <t>...if you think we would have a good time.</t>
  </si>
  <si>
    <t>belmont</t>
  </si>
  <si>
    <t>just moved to the west coast! an enthusiastic; affable kid from just outside of the beautiful city of pittsburgh. crossed the pennsylvania turnpike last fall to follow the fame and fortune of grad school life in science and philadelphia.    after living in pa for my entire life; i'm very excited to explore northern california now that i've followed my research lab's move to stanford.</t>
  </si>
  <si>
    <t>midway through my second year in a neuroscience phd program investigating lou gehrig's disease; using baker's yeast as a simple model to study how cells die and to search for new potential therapies. trying my best; and adjusting to life in the suburbs after living in cities for the last six years. exploring san francisco at every chance.</t>
  </si>
  <si>
    <t>being modest; the d.e.n.n.i.s. system; and phrenology.</t>
  </si>
  <si>
    <t>my grin; or charm; i'm sure.</t>
  </si>
  <si>
    <t>music: oldies; classic rock; indie; folk; ska; bluegrass; nearly everything    always on the lookout for the next good live show. best concerts of 2011/so far in 2012: paul simon; astronautalis; streetlight manifesto; wilco; dr. dog; next up: elvis costello and john k. samson from the weakerthans; both in sf.    books: many favorites - tom robbins; salinger; john irving; and haven't found any authors that come close to michael chabon (but would love to be proved wrong). a list of to-reads that is always growing. just started bill bryson's at home &amp;amp; christopher moore's fool. just finished even cowgirls get the blues and born to run; and always looking for suggestions.    i always return to: the princess bride; the jerk; a mighty wind; annie hall; best in show; the big lebowski; big fish; forrest gump; that thing you do; anchorman; the man with two brains; back to the future; animal house; almost famous; this is spinal tap; eternal sunshine of the spotless mind    television: more or less in it for the laughs; but i don't mind the occasional sentiment. seinfeld; curb; the wonder years; reno 911; arrested development; flight of the conchords; freaks and geeks; 30 rock; boy meets world. just finished breaking bad and party down. as a kid; i used to love perfect strangers; and i still think it has the best tv theme song ever.</t>
  </si>
  <si>
    <t>family; good company; love; funky beats; altoids; showers; sunshine; internet</t>
  </si>
  <si>
    <t>how good it is to be young and healthy in such a beautiful place.    how many girls on this site boldly request that a man knows the difference between your and you're before sending a message; as if this is a common problem with modern man.</t>
  </si>
  <si>
    <t>in philly; i spent the most memorable fridays going out with friends in the city or grilling on my former gorgeous roof deck.    in california; i'm sure friday nights will be awesome in similar and different ways - definitely missing that roof deck though.</t>
  </si>
  <si>
    <t>you think we'd get a kick out of each other.    you have a favorite restaurant; music spot; or theater in or around palo alto or the bay/city that you'd like to share with someone new to the area.    you enjoy exploring or taking it easy with a fun guy who would dig the company of a cute girl like yourself. if the following appeal to you - concerts; road trips; karaoke; brunch; evening runs; trivia nights; beer; rolling down hills; theater; picnics; netflix and rainy days; board games; making out; singing loudly in my car; coffee; hiking - or any wild combination of the above.    if you know where there's a piano to play. my keyboard was too large to ship across the country and sadly i left it in philadelphia.</t>
  </si>
  <si>
    <t>hmmm...self summary...summarize thy self. ok; well; i'm pretty silly when it comes to life &amp;amp; love to laugh. i can find humor in just about anything from a leaf falling from my indoor plant at the most coincidental time of a news broadcast about the deforestation in south america (aawww...like a tear) to the gift of funny faces my family posses. other than my work; i don't take things too seriously. but there are some stuff i'm seriously serious about like...the center bite of a grilled cheese sandwich; my tivo; snowboarding; nordstrom sales; kalbijim; ramen; and being kind to everyone; especially kids.</t>
  </si>
  <si>
    <t>mostly; i'm just living just to live but my life is very very very rewarding...and tiring. as corny as it may sound; i love my job; i love my family; i love my dog; and i love my friends...so for the most part; i think i can deal with being a little tired here and there.</t>
  </si>
  <si>
    <t>buying black shoes; depleting the entire battery on my iphone in 3 hrs; naming all the supastars on giant's dl list; picking up peas with chopsticks; sleeping on the couch for 10 hours without getting up to use the bathroom; changing a baby diaper; laundry; getting parking tickets in sf; curling my hair.</t>
  </si>
  <si>
    <t>my long black hair; my big ass &amp;amp; my eyes. my friends have called me "jtown face with an oakland bootie"....not sure if it's a compliment or a dis...(*@_@*)</t>
  </si>
  <si>
    <t>books...cookbooks...cuz everything looks ssoooo delicious.    movies...anything that doesn't involve too much shaking...oddly i get motion sick very easily.    shows...concerts! will go broke for all the music fests all over the nation.    music....anything that makes me dance or sing really loudly in my car.    food...the list is endless but i have to mention shaved ice.</t>
  </si>
  <si>
    <t>kids laughing; pink nail polish; corndogs; my credit card; multivitamin gummy bears; and water...duh.</t>
  </si>
  <si>
    <t>how much snow has fallen at california ski resorts and when i can call in sick without getting in trouble.</t>
  </si>
  <si>
    <t>sadly the answer is working. either that or getting drunk with my friends.</t>
  </si>
  <si>
    <t>on a very rare occasion; i "forget" to pick up after my dog....if he poops in front of the house that's got construction going on 365 days of the year at 7am.</t>
  </si>
  <si>
    <t>any of this was not obnoxious</t>
  </si>
  <si>
    <t>english (fluently)/japanese (fluently)</t>
  </si>
  <si>
    <t>message me if you want to get to know me (:</t>
  </si>
  <si>
    <t>going to school and working and hanging out with friends</t>
  </si>
  <si>
    <t>pleasing women. sports and schoolwork</t>
  </si>
  <si>
    <t>culturally; i'm a bit of a mutt. i attended a french immersion school; followed by an american university; while; ethnically; i'm british and chinese and feel very connected to all these cultures. i am particularly drawn to all things scottish (except for perhaps the food--chinese wins hands down.)    while i am grateful for the politically; socially and technically advanced world we live in; i do sometimes long for the simpler; slower pace of bygone eras. modern life lacks focus and dedication and i sometimes struggle with both; but; knowing what i want out of life; i feel that i'm still ahead of the game.    a few random thoughts...    my favorite local event is the dickens fair--historical costumes; naughty shows; christmas carols; hot buttered rum--the whole experience makes me smile.    i have a yearning to see morocco from watching old black &amp;amp; white movies. (not to mention; i love the food!)    until last year; i had never traveled alone. i'm happy to report that i now really love it; though there's a lot to be said for shared memories.    i love to skip.    i admire people who can do things i can't.</t>
  </si>
  <si>
    <t>writing is not only what i do; it's the prism though which i often see the world. i think evelyn waugh; e.m. forster; and milan kundera are geniuses. it took me a long time to allow myself to write because i knew i'd never be able to write like them.    before deciding to move back here from la and attempt to write my first novel; i worked in film production and aspired to become a filmmaker. i hope to return to that first love someday; but am currently enjoying a "normal" life working in the wine industry far from tinsel town.</t>
  </si>
  <si>
    <t>i'm generally good at making people feel at ease and included. i  like to surround myself with people from different backgrounds and  with varied interests. i'd like to think that i'm accepting of  people and supportive. my friends consider me a good listener and  insightful.    am in the process of rediscovering san francisco with a visitor's  eye. after a trip to england last year; i became trigger happy with  my new camera; and am always on the look-out for interesting  shots--in this city; i'm like a kid in a candy store.    i love to sing and dance for my own enjoyment; not (usually) for an  audience; and enjoy exploring the richness of the english  language.    i'm fairly willing to try new things and explore but am not a dare  devil--i value my good judgement.</t>
  </si>
  <si>
    <t>i suppose it's my warmth and calmness. i don't pretend that they're always there for all to see; but those seem to be the most frequently commented upon.    oh; and my hair. my friends can always spot me in a crowd.</t>
  </si>
  <si>
    <t>howards end; brideshead revisited and the unbearable lightness of being top my book list; as well as the art of the novel by kundera. am making an effort to read more contemporary works (loved atonement); especially non-fiction.    my movie list is more varied; including the social network; the last king of scotland; his girl friday; heavenly creatures; letter to an unknown woman; fight club; the third man; the insider; reds; vertigo; un coeur en hiver; starter for 10; wuthering heights; a room with a view; and a handful of dust. that seems like a pretty serious list; but i do love comedies and adventures; too.    my music preference is decidedly alternative: muse; arcade fire; pixies; squeeze; swell season; classic u2.... i also enjoy classical; scottish fiddle; opera; some musical theater (not "annie"!); and the occasional blues or hip hop track.    as for food; i love all asian cuisines; moroccan/algerian; mediterranean/italian; traditional british fare like cottage pies and fish &amp;amp; chips; and brazilian/cuban. but am really open to trying almost anything; except for insects and anything that still has a pulse.</t>
  </si>
  <si>
    <t>my friends and family  my cat  my car (or any personal means of transport/travel)  a pen and lots of paper  my favorite books and movies  a sense of humor and compassion</t>
  </si>
  <si>
    <t>the short answer is exploring and understanding the world around me. even if i wasn't a writer; i would be fascinated by what motivates people (including myself); what makes things tick; what forces converge to create history. travelling and exploring aren't enough. beyond them both is the adventure within; the one that leads to real understanding; compassion and; ultimately; change. sometimes the change is subtle; barely perceptible. sometimes it's a big bang. either way; it's exciting.    (re-reading my answer; it sounds a bit touchy-feely; and that's not really my personality. i tend to think of myself as diplomatically direct.)    in the last couple of years; i've become more involved in animal welfare causes and now volunteer at the local animal shelter socializing cats and kittens in preparation for adoption. it normally takes a lot to get me to cry (except when watching sappy movies); but if i see an animal in distress; i get mad first and then teary and then mad again. while i'm normally a very calm person; that is one thing that will get my blood boiling; so while i do spend quite a bit of time working on and thinking about animal causes; i try not to overdo it.</t>
  </si>
  <si>
    <t>i generally spend time with friends having dinner; seeing movies/plays/concerts; going for walks; going dancing; or setting off on road trips (though; sadly; not enough).    i recently rediscovered the joys of dancing; particularly scottish country and highland dancing. i enjoy the energy and precision; as well as the performance and social aspects. i've tried my hand at swing/lindy hop and waltz; and next am going to tackle bollywood!</t>
  </si>
  <si>
    <t>on occasion; my sense of irony has caused a little misunderstanding. i do enjoy occasionally being mischievous and playing around with people's expectations.    my resolution last year was to do the opposite of what i would normally do when faced with taking a risk. (if this sounds familiar it's because it was in part inspired by an episode of seinfeld.) it was one of the most interesting years in memory!</t>
  </si>
  <si>
    <t>...if you are kind; warm; genuine; and curious about the world. above all; you must have compassion. i've come to realize it requires a high level of understanding of one's own frailties and an emotional understanding of others. it takes guts and it takes work.    (again; re-reading this answer; i sound terribly serious (which i am only sometimes) and a bit new-agey (which i'm not at all). compassion is a word that is overused and misused. but i think it--in its true sense--is vitally important.)</t>
  </si>
  <si>
    <t>english (fluently)/french (fluently)/chinese (poorly)/spanish (poorly)</t>
  </si>
  <si>
    <t>better found out in person.</t>
  </si>
  <si>
    <t>enjoying life.</t>
  </si>
  <si>
    <t>what i do.</t>
  </si>
  <si>
    <t>my smile?</t>
  </si>
  <si>
    <t>the color purple; inception; r&amp;amp;b; hip hop.</t>
  </si>
  <si>
    <t>sunflower seeds; beef jerkey; restful sleep; music; sweets; and of course; shoes.</t>
  </si>
  <si>
    <t>the most random stuff.</t>
  </si>
  <si>
    <t>go bar hopping; clubbing; and/or explore the city.</t>
  </si>
  <si>
    <t>nothing... without having a stimulating conversation with you first.</t>
  </si>
  <si>
    <t>you are a chill person wanting to meet someone who wants to learn how to be chill.</t>
  </si>
  <si>
    <t>where do i start? hmmm; well i look taller from away; my day consist of work; nap; gym. i'm not picky; but i really dislike girls who doesn't have any common sense. as long as you can keep a good conversation; then we good! fair enough?</t>
  </si>
  <si>
    <t>makin' that money to use tomorrow?!?</t>
  </si>
  <si>
    <t>do u really wanna know?? do u really wanna know?? har har!!</t>
  </si>
  <si>
    <t>my teeth!! i got straight teeth! no braces required!</t>
  </si>
  <si>
    <t>what i'm gonna do tomorrow!</t>
  </si>
  <si>
    <t>in and out!</t>
  </si>
  <si>
    <t>shhhhh........</t>
  </si>
  <si>
    <t>u have common sense!</t>
  </si>
  <si>
    <t>a lil bit bout my self im 21 yrs young.just moved to the bay area from new york so still getting use to my way around here.pretty laid bck dude love to have fun and hate drama.i love sports with a passion.i love food lol love to eat all day everyday.got 5 tats and more to come.love me some ink.music is a big part of my life.i write music from time to time depending on what im going through at the moment and how i am feeling.ima small detail typa guy.i do the lil things that females like.im currently going through a really hard point in my life soo its really hard to do me but i am lucky to have my girlfriend by my side to help me through it .not looking to get into a relationship because i already have someone who just tlks to me and make me laugh cuz i sure do love to laugh lol u interested?sorry your to late... im already taken. :d</t>
  </si>
  <si>
    <t>pretty much taking care of my sick mother right now.takes most of me time and attention.i do wanna go bck to school and pursue my dreams in music and being a paramedic</t>
  </si>
  <si>
    <t>im good at making ppl smile and being my goofy self lol i also write music and im told im pretty good :d  &amp;amp; making my girlfriend happy!</t>
  </si>
  <si>
    <t>i think they notice my height and my smile lol</t>
  </si>
  <si>
    <t>i pretty much listen to just about everything. some of my fav movies are coach carter.remember the titans.the wedding singer.wierd science.just wright. and the list goes on n on lol im always watching sportscenter more than anything i gotta stay updated on my sports lol other than that ill watch alot of reality shows! and when it comes to food i dont discriminate i love food!!!</t>
  </si>
  <si>
    <t>six things i cnt live without hmmmm my ipod; bananas; my friends/family/girlfriend; sports aka sportscenter lol; my hats; and aalll my shoes!!</t>
  </si>
  <si>
    <t>my future and whats next for me and my girlfriend!!! lol</t>
  </si>
  <si>
    <t>at home chillin watching a game and wiff my moms and talking to my girlfriend!!</t>
  </si>
  <si>
    <t>i'm in love with my girlfriend</t>
  </si>
  <si>
    <t>you wanna meet a koo down to earth dude who has a girlfriend&amp;amp; is easy to talk to and are down to laugh with me lol</t>
  </si>
  <si>
    <t>having a self-summary implies that a self-exposition would follow! i don't think either is possible. let alone on an okc public profile.  while i consider myself to be easy-going; i find that i do not tolerate bad manners especially in public-transportation vehicles; lineups and crowded elevators. i enjoy meeting new people. if you are up for a silly and/or serious conversation; i would totally enjoy your company.</t>
  </si>
  <si>
    <t>living it !  i like to experience new things. that could be anything from vacationing at a lavish resort to conversing with the occupy-homeless dude on montgomery.</t>
  </si>
  <si>
    <t>april fool's pranks; finding good travel deals and good food.</t>
  </si>
  <si>
    <t>people ! what people ! i see people !</t>
  </si>
  <si>
    <t>i dislike lists.. but here it goes.  books: non-fiction / management-business  movies: foreign and independent.  music: house and soul.</t>
  </si>
  <si>
    <t>green forests  mountains  oceans  fresh air  spring water (not the bottled one; real spring water)  physical satisfaction ! (not necessarily sex! you pervert!)</t>
  </si>
  <si>
    <t>space exploration and the future of mankind;  how to improve my dog's communication skills !</t>
  </si>
  <si>
    <t>no such thing as a typical friday!  i like to be spontaneous. that could mean anything from catching up on sleep to flying to another country.</t>
  </si>
  <si>
    <t>i had a crush on my 9th grade school teacher!</t>
  </si>
  <si>
    <t>you feel like it!</t>
  </si>
  <si>
    <t>i'm a real laid back guy. i try to stay open minded about things so i'm willing to try new experiences...including online dating..lol...</t>
  </si>
  <si>
    <t>right now i have a steady job so i can support myself....but i'm still tryning to find my way in life...we'll see what the future holds...</t>
  </si>
  <si>
    <t>pinole</t>
  </si>
  <si>
    <t>i'm a geek; an audiophile; a terrible dancer; an alcohol enthusiast; an awesome dancer; a born-and-bred californian; a home brewer; an armchair psychiatrist; a professional code monkey; a "sarcastic son-of-a-bitch"; and a dirty; dirty liberal.    i overthink things and still make bad decisions. i will debase myself in pursuit of airline miles. i'm the guy the phrase "cool story; bro" was invented for. i look really good in a suit; but never have reason to wear one. i was once in a bank robbery. i have an irrational fear of masked men in banks.    sometimes; i carry a handkerchief.</t>
  </si>
  <si>
    <t>kicking ass at my job and surrounding myself with good people.</t>
  </si>
  <si>
    <t>mixing cocktails; making people laugh; and walking up and down hills.</t>
  </si>
  <si>
    <t>either the crocs or the parachute pants</t>
  </si>
  <si>
    <t>fargo; children of men; in the loop; eternal sunshine; requiem for a dream; shawshank; layer cake; almost famous; american beauty; gladiator; the usual suspects    music-wise i'm all over the place; but recently a lot of electro/progressive house. think deadmau5; daft punk; the glitch mob; swedish house mafia; avicii; pendulum; boys noize; death cab; the decemberists; radiohead; cream; clint mansell    arrested development; archer; dexter; game of thrones; it's always sunny; mad men; 30 rock; curb; the west wing    bonus comedy section: ricky gervais; louis c.k.; eddie izzard; jimmy carr</t>
  </si>
  <si>
    <t>people i care about  beer/bourbon  amino acids; especially in chains  laughs  money (for buying beer/bourbon)  more things</t>
  </si>
  <si>
    <t>if mitch hedberg would still be funny if he were alive today.</t>
  </si>
  <si>
    <t>going to see a concert/dj; happy hour with the co-workers; or whatever the evening demands (evenings can be surprisingly high maintenance)</t>
  </si>
  <si>
    <t>you have the ovarian fortitude to message a guy or you have a creative way to not read each other our resums on a first date</t>
  </si>
  <si>
    <t>sorry about the agressive username. i panicked.    i like wittiness and love kindness. honestly; i'm here to find a tall (yes; tall. very tall please); sweet dude who wants to hang out; try new places; and eventually meet my mom.    i'm originally from the bay. if you own a dog; i consider that a perk. books are soothing. eating out at hip restaurants makes me feel special. drinking in dive bars is relaxing. blogs are cool; coffee is great; beer is delicious. i like neighborhoods with character. i prefer the city but grew up camping and throwing bugs at my brother.</t>
  </si>
  <si>
    <t>working with nerds! they are the best!</t>
  </si>
  <si>
    <t>calling you back.    but i'm terrible at zeroing out my inbox.</t>
  </si>
  <si>
    <t>height! makes for great conversation until someone starts asking if you empathize with godzilla. (i'm not that tall; asshole).</t>
  </si>
  <si>
    <t>i have a thing for nic cage; but don't we all? ethnic food is awesome. i have a subscription to surface magazine. i like www.theselby.com. music videos are awesome and i blog about them. twitter is my favorite way to connect. i can pick good wine but i can't tell the difference between ok coffee and excellent coffee. i can probably teach you a thing or two about art.</t>
  </si>
  <si>
    <t>exploring a new restaurant/bar    meeting up with my friends    on my couch; catching up on tv    karaoke. sometimes.    roadtripping; concerts    art-gallery-viewing; museum-event-attending.    every night is a time to try something new. not just fridays.</t>
  </si>
  <si>
    <t>english/french (okay)</t>
  </si>
  <si>
    <t>hrm... this is tough.... i am not very good at this...  i am an artist just moved to this coast and very happy be here. i abandoned (yes... a carefully chosen word) my life outside of philly pa as things there never suited me. i sold my house; tied up business ends; and grabbed my dog and made a be line for s.f.; never looking back.  i have a passion for vintage clothing and antiques and am a maker of things and art. i am now expanding my line of sterling silver jewelry for men and women. i am also a performer and small scale sculptor. with my studio nearly setup i am anxious to start working again. i'm funny; sarcastic; creative; and quite intuitive.    i never seem to have enough time for all the ideas i have. i really like coffee &amp;amp; tea; dancing ; vintage clothing; exploring; the sea; old houses; decrepit old houses; vintage flea markets; good company; games (something with strategy); old cars; pretty girls..blah blah...    alas; my true personality; sense of humor; and wit does not show well here on the computer machine. i'm not really a huge fan the computer dating-ness craze either; but here we all are. granted its a great way to potentially virtually "meet" a lot of women; however 'virtual' and 'potential' are not good company to have over a cup of coffee.    i'm considerate; stylish; partially old fashion; intelligent; carefully planned and other times completly spontaneous.  love for antique flea markets; vintage clothing; burning man; almost all things old timey; the 1920; 1930 and 1940's especially; raspberries; pomagranites; exploring old decrepit buildings and ruins; swimming; boats; vintage cars; traveling in my vintage airstream; dancing; costume parties (obviously from photos); and good people.  you should be honest; low drama; take care of yourself both mentally and physically; and your friends think say are awesome.</t>
  </si>
  <si>
    <t>the first few months i was here i built out and opened a gallery/vintage shop in the mission with two friends...now i'm  putting together my art studio so i can get back to making things.  also performing here and there....it's been a busy six months.    otherwise i am trying to enjoy life and make more time for travel; hiking; and more things involving water; surfing for sure and more swimming. i have a vintage airstream that i would like to tow about to see some of the amazing things that this part of our country has to offer. my unused scuba certification to also needs to be put to some use...soon</t>
  </si>
  <si>
    <t>making a really great meal out of what just around the house without food shopping... this skill manifest it self as i don't like to go food shopping...i'm very adaptive.    good deeds : i've rescued sea gull stuck to a moored boat via a fish hook; a human who was being beaten to death; a now a small dog stranded on island with a busted leg...    i see things others don't ; sometimes useless things; sometimes very telling ones.    looking good in my 1940's vintage wardrobe; i am a great scrabble player; kick ass at croquet; and am an awesome canasta player... in short i can impress the pants off your grandparents. huh... i may need to acquire some more modern skills.    amusing people; i'm good company; funny with a sarcastic edge.    i can make a pretty awesome omelets and frittatas    i won burning man...two out of five times !    creating things from old found and rusty bits; salved what evers; costuming; making hats; and imagining what does not exist; them making one.    i am not good at internet dating or meeting cute girls on okc... oh well ..i'll give it a little longer of a chance.</t>
  </si>
  <si>
    <t>sideburns...or my nice teeth</t>
  </si>
  <si>
    <t>colbert report  daily show  the soup... laughter being good medicine and all    i dont read books as they will rot your brain out.    film noir  pans labrynth  city of lost children  amelie    many more...</t>
  </si>
  <si>
    <t>my little dog  the words chimichanga and chubracabra  pomegranates  vintage hats  a sharp 40's suit  a good cup of tea</t>
  </si>
  <si>
    <t>ways to improve lives of the people of yesterday; tomorrow.</t>
  </si>
  <si>
    <t>day of the week is irrelevant....the company or event is what makes or dictates my nights off. i'm not sure if i do anything typically; in fact... i like to do lots of different things.    you will never find me at a sports bar drinking beer; for sure.</t>
  </si>
  <si>
    <t>i'm not a very private person... so ask away.</t>
  </si>
  <si>
    <t>you like yourself; you take care of yourself; aren't flakey; like to do interesting things... and are pleased or trying to be with your life.</t>
  </si>
  <si>
    <t>i'm the good guy.    i like &lt;a class="ilink" href="/interests?i=games"&gt;games&lt;/a&gt;; animation; &lt;a class="ilink" href= "/interests?i=drawing"&gt;drawing&lt;/a&gt;; sculpting; and animation.    i graduated from college a year ago. i got a bs in game art and design. yes; that's a bs in art.    i currently work at the best game store in the bay area; games of berkeley. i sell board games like &lt;a class="ilink" href= "/interests?i=apples+to+apples"&gt;apples to apples&lt;/a&gt;; &lt;a class= "ilink" href="/interests?i=scrabble"&gt;scrabble&lt;/a&gt;; and &lt;a class= "ilink" href="/interests?i=settlers+of+catan"&gt;settlers of catan&lt;/a&gt;. i also run tournaments and game nights.    i am caring; sweet; and creative</t>
  </si>
  <si>
    <t>working; playing games; having fun! and when i have some extra time; art!</t>
  </si>
  <si>
    <t>various arts; making people laugh; fixing stuff(after breaking it); teaching/playing games; and best of all; being silly.</t>
  </si>
  <si>
    <t>how much fun i'm having. or... my nose. :-p</t>
  </si>
  <si>
    <t>a)&lt;a class="ilink" href="/interests?i=harry+potter"&gt;harry potter&lt;/a&gt;; enders game; fantasy books.    b)avatar; donnie darko; princess mononoke; anything by kevin smith; transformers; spider-man    c) muse; paramore; evanescence; incubus; third eye blind; sara bareilles    d)thai; chinese; mexican; indian</t>
  </si>
  <si>
    <t>friends; family; art; computers; games; love</t>
  </si>
  <si>
    <t>what's the difference between a raven and a writing desk?    where i want to work. what kind of games i want to make.</t>
  </si>
  <si>
    <t>playing games; hanging out with friends; seeing the newest movie; eating indian.</t>
  </si>
  <si>
    <t>i was in and out of foster care as a child.</t>
  </si>
  <si>
    <t>you'd like to play board games with me.    you'd like to go on an adventure!    you'd like to go to a play/museum/concert.    you want to.</t>
  </si>
  <si>
    <t>i'm tall; i'm handsome; i'm charming; i'm sophisticated; i'm secure. in short; i'm somebody you can take to meet your mamaor if we don't' work out; your sister.    one thing i can promise is zero drama.    some common questions are:    do you have commitment issues? - definitely not.  do you know how to please?  hrmmmm!  do you like children?  absolutely!  do you like to dance?  i find jesus on the dance floor.  do you cook?  professionally; for years.  and clean?  can you say dishpan hands?    you might be asking yourself; if this is truewhy aren't you married already?'  i am! happily -- for nearly 20 years!    but pah-lease; don't use that four letter word poly' with me. my wife and i have a modern; open; thrilling arrangement that guarantees fun for all.    i am athletic; intellectual; and passionate</t>
  </si>
  <si>
    <t>when i'm not running a multinational it company; i compete at a high level in triathlons and ultra marathons. and make movies.    or i'm napping.</t>
  </si>
  <si>
    <t>dancing.  listening.  taking action.  communicating.  cooking and cleaning.</t>
  </si>
  <si>
    <t>well; i'm sort of tall. not really tall; but tall enough. so short people tend to notice my nostrils; while taller people notice my widow's peak.</t>
  </si>
  <si>
    <t>favorite books? the latest; if it's good; is usually among my favorites; and my latest was one of the best novels i've ever read: 'any human heart' by william boyd. wallace stegner's 'angle of repose'; philip roth; herman brock; conrad; and homer still work for me.  movies: i grew up watching fred astaire; so that's hard to beat. but the deer hunter rates among the best along with man facing southeast; kirisawa's dreams (the climbing scene stands out); buster keaton's 'the general'; annie hall; raging bull; midnight cowboy; vertigo; casablanca; lawrence of arabia and many others.  music: gilberto gil and jorge ben. their collaboration was amazing. the water boys' rendition of 'this is the sea' sends ripples through my skin; as does van morrison's rendition of 'sweet thing'. kurt weil/uta lemper; arvo paart; phillip glass and wagner's ring cycle all elevate and transform in their own way.  food: i cooked professionally for years and have a soft spot for southwestern sauces. but you can't beat the basic italian trito. or tapas in barcelona or san sebastian. everything tastes good in those towns.</t>
  </si>
  <si>
    <t>the people in my life.</t>
  </si>
  <si>
    <t>cooking bouillabaisse from scratch for 20.</t>
  </si>
  <si>
    <t>you're looking for some great fun; great conversation and adventurous loving.  you know a thing or two about non-monogamy.  you have a full; satisfying life.</t>
  </si>
  <si>
    <t>english (fluently)/french (okay)/spanish (okay)/german (poorly)</t>
  </si>
  <si>
    <t>i'm a native bay area girl and i love being outdoors. so if you like biking; snowboarding; sailing; climbing; swimming; camping; or surfing; then i'm the girl for you.</t>
  </si>
  <si>
    <t>i run the aquatics department at uc berkeley. so i'm the one that cracks the whip and keeps the lifeguards in line. :)    on christmas day i swam in the bay in 49 degree water with no wetsuit and then had irish coffee. i know it's crazy; but it was super fun.    i'm that person you can ask to go do anything. if it sounds like fun i'll be there; corn maze on halloween; rollercon in vegas; or just watching football on a sunday.</t>
  </si>
  <si>
    <t>origami. i also rock at napping; especially at a park or beach on a sunny day.</t>
  </si>
  <si>
    <t>i smile and laugh a lot. :)</t>
  </si>
  <si>
    <t>i'm always down to go see a movie. i like lots of different kinds; but my two favorites are finding nemo and the departed; or almost any tarantino movie. if we go out to a movie be warned i may eat copious amounts of popcorn; that's how i was raised. :)    i like to be really active and then go home and watch tv. some of my favorite shows are criminal minds; house; weeds; and of course; the food network.    i'm always up for a good concert. recently i got free backstage passes to a rancid concert and met robin williams there. i like rock; hip hop; and anything i can dance to.    i love lots of different kinds of food; mexican for sure; indian; thai; italian...</t>
  </si>
  <si>
    <t>a body of water for swimming in (do you see a theme?) :)  my homemade teenage mutant ninja turtles costume (michelangelo; of course!)  food (anything with cheese)  camera  flip flops  biskit (my doggie)</t>
  </si>
  <si>
    <t>what i'm going eat next. i also like to think about things that i would like to do in the near future such as sailing to hawaii; traveling to australia; and going to grad school for nursing.</t>
  </si>
  <si>
    <t>i'm a night owl; so i'm happy going out with friends and checking out a bar or going dancing. i'm also happy just staying in and watching a movie or hanging out.</t>
  </si>
  <si>
    <t>you don't get that information 'til at least date three! :)</t>
  </si>
  <si>
    <t>you like what you've read so far and you'd like to grab a drink or some coffee.</t>
  </si>
  <si>
    <t>pacific islander/hispanic/latin</t>
  </si>
  <si>
    <t>lo; the twists and turns. we continue to dive in and surface for air here on okc. around every bend in the road is a potential vista or...roadkill. i take those blind corners quickly; but i always honk first.    i'm a bay area cultural casserole ; roll up your bay area stereotypes; dial them back to 20%; interpolate them and you've got me.    meeting interesting people is awesome. you're awesome. your awesome profile... it's worth reading. and by awesome; i mean its traditional definition  reverence; wonder and fear. (do you see how i properly utilized those oft misplaced homonyms?) i'm looking for my girl; someone who will dig a deep hole with me. and if we dig deep enough; perhaps we'll find ourselves in the indian ocean near madagascar.</t>
  </si>
  <si>
    <t>i'm enjoying my career as a creative/marketing director for a horticultural start-up. my current job pulls together my previous careers in plant genetics; energy-efficiency and marketing. i grow food and flowers and tell people about it.    i love where my career has landed and i'm excited to see how it unfolds. i look forward to exploring more places by board; boat; bicycle and train.    i've been firmly rooted for the last 10 years in oakland. friends and i started a &lt;a class="ilink" href= "/interests?i=cohousing"&gt;cohousing&lt;/a&gt; community and have been renovating our 100 yr old cottages together. solar-powered; gray-watered; and working on food-secured; those parts are easy. the relationship and conflict resolution aspect of it; that's the challenging part. it helps that i'm a good communicator; mediator and all-around compassionate guy. it's my path towards spirit; living simply and within community; it's work and so worth it.    i'm trying to find the sweet spot where self-reliance; adventure; workload and creative expression co-exist. i'm always surprised by my edges and their origins. meditation helps with shining light on the shadows.</t>
  </si>
  <si>
    <t>i enjoy getting outside and exploring the propulsive power of the elements and gravity. i used to be a snowboard instructor at heavenly and love the poetry of the board. i'm not hard-core; but i do like diving; surfing; climbing; paragliding; hiking. and any other activity that sublimates to transcendence; kissing; listening; dancing; watching and meditating.    i struggle the creative process and learning new things. but i've built up a nice toolbox for making stuff with wood and glass; which comes in handy for small and medium size diy projects.</t>
  </si>
  <si>
    <t>i put out an amicable; easy-going and confident charm that puts people at ease.    people also mention my freckles and spectacles; my smile and my ethnic ambiguity.</t>
  </si>
  <si>
    <t>i'm known to drop-in to a west oakland warehouse from time to time  to get down and boogy. i like the indie singer-songwriter acoustic  thing: brandi carlile; laura marling; foghorn stringband; sean  hayes; gregory alan isakov; arcade fire; and bon iver are on the  playlist. i also like the occasional old-time jam.    i read a lot of how-to books on furniture; design; remodeling;  &lt;a class="ilink" href="/interests?i=architecture"&gt;architecture&lt;/a&gt;; urban homesteading. from time to time i'll  squeeze in some fiction when i can afford the luxury. some authors  include; kim stanley robinson; audrey niffenegger; robert asprin;  auntie amy (tan); maxine hong kingston. i also have my share of  eastern philosophical writings and books on spiritual  sexuality.    i love food from around the world and enjoy exploring new  restaurants. i'm still learning to cook and bake more. pressure  cookin' changed everything; risotto in 15 minutes; refried beans in  10m; split pea soup in 15m. the perfect pot for a lazy cook. i'm  also learning more about wok cooking. thai; vietnamese and chinese  cuisines are my favorites.</t>
  </si>
  <si>
    <t>my bicycle  toolchest  my banjo  body wisdom  compassion  fnf</t>
  </si>
  <si>
    <t>how do i adapt my lifestyle so that i can continue to be a sane responsible adult whilst enjoying the vicissitudes of life? what fears are left for me to overcome? what's with the incongruities of idealism versus reality? how can i nurture my paternal side? what work do i need to do to draw my ideal partner? i'm glad i have answers and a plan.    speaking of plans; i also like to plan friendly gatherings for musical magic; movement mayhem or maudlin adventures off the beaten path. been exploring train routes on amtrak.. pacific surfliner; califonia zephyr and the coast starlight look like great starting points to untold adventures for camping; soaking; climbing; surfing and bicycling. i like playing outside! come play?</t>
  </si>
  <si>
    <t>i have fridays off; so i'm probably wrapping up a house project and cleaning up. and if i'm feeling social; i might be hosting a dinner party; grabbing cocktails with friends; going to the first friday square dance or hanging out at actual cafe with friends.    if it's a stay at home night; i might be having a glass of wine; listening to music; playing music and reading.</t>
  </si>
  <si>
    <t>i'm here looking for healthy connections; someone to move through life with ease; strength; integrity and depth. you appreciate the wisdom of compassion; tactful directness and the chaotic beauty of relationships. you're adventurous; soft and sensual. i appreciate the imperfections and contradictions of the human experience and you do too.</t>
  </si>
  <si>
    <t>i like the pre-date date strategy that starts out with a 30 minute casual meeting at a coffee shop; teahouse or bar. no pressure; no expectations... just friendly civilized connection. after that; if you come out with a glittered star on your tertiary eye; and more importantly; you're keen on me; let's hang and see.</t>
  </si>
  <si>
    <t>english (fluently)/french (poorly)/spanish (poorly)/chinese (poorly)</t>
  </si>
  <si>
    <t>my name is erika. i'm from southern california but now i live in san francisco. i'm pretty new to the area so i don't know many people &amp;amp; i'm hoping to change that. if you want to know something; just ask! :)</t>
  </si>
  <si>
    <t>i love to read!  i don't own a television but i'm on that netflix: 30 rock; breaking bad; weeds; lost; malcolm in the middle; parks and recreation; workaholics; avatar: the last airbender; courage the cowardly dog.</t>
  </si>
  <si>
    <t>if you've got any good ghost/alien stories.  also you should be closer to my age (18) than to my dads age (35).</t>
  </si>
  <si>
    <t>these are always hard to fill out. well; i was born and raised in the bay area. recently graduated from uc berkeley with a bs in sociology; with focuses in social psychology and international urban development. a lot of my time was spent in the gym because i was a competitive gymnast. i recently retired from that lifestyle but still find myself going into the gym to mess around during my free time.    i guess a lot of people tell me i'm not like other guys. i think thats a good thing; right?    i like food... a lot. i like to try new foods whenever i can; so if you're a foodie and have some great places to eat; i'm all ears! ^_^</t>
  </si>
  <si>
    <t>i'm currently working at a new startup company called sgrouples    go check it out--&amp;gt; https://sgrouples.com/ ^_^    hopefully the company does well and offers a full time position. i'm also a boys gymnastics coach; but this is only temporary. other than that; i'm just living life... one day at a time.</t>
  </si>
  <si>
    <t>eating.</t>
  </si>
  <si>
    <t>i'm asian? haha. i don't know; you tell me.</t>
  </si>
  <si>
    <t>shows/movies: himym; the voice; the big bang theory; basically anything thats on. i like watching movies in general; so any movies are good with me :) however; i'm always down for a good scary movie; or anything that can make me laugh.  music: i like pretty much anything. hiphop; rnb; jazz; neosoul; house/dubstep; alternative...like i said; pretty much anything. recently performed at edc in las vegas this year. gotta say; i've been listening to more dubstep/house/edm music more often.</t>
  </si>
  <si>
    <t>- family &amp;amp; friends  - my iphone/computer (for music and movies of course)  - food ;)  - sports  - a sense of humor haha  - a shower :p</t>
  </si>
  <si>
    <t>what i want to eat :p i think about different things. right now; mainly what i want to do or whats in store for me in the future. you know; all that good stuff.</t>
  </si>
  <si>
    <t>i'm either out with friends; binge eating on some good food; or even just relaxing at home watching a movie.</t>
  </si>
  <si>
    <t>you want to ;) or if you find me interesting; want to know more about me; or just want to talk/rant to someone. i'm all ears.</t>
  </si>
  <si>
    <t>english (fluently)/chinese (poorly)/japanese (poorly)</t>
  </si>
  <si>
    <t>cooking makes me happy. so does being outside. living simply is the good life.    other activities that might light up my day or year: collaborating with smart people; sketching scenes with words (and sculpting narratives); camping; hiking; reading a story that blows me away; identifying butterflies; finding an octopus.</t>
  </si>
  <si>
    <t>learning about myself through meditation and yoga and new challenges. environmental advocacy in the public interest. understanding and appreciating my korean heritage and family history. writing down my family stories- i am gradually compiling a collection of essays. experimenting in the art of living.    my greatest passion - telling stories.</t>
  </si>
  <si>
    <t>i've gotten really good at making buttermilk blueberry banana basil walnut pancakes. also; being open and flexible; taking ownership; owning up; seeing the positive in others.</t>
  </si>
  <si>
    <t>i might be wearing or carrying a yellow helmet. the bike is my primary mode of transportation.</t>
  </si>
  <si>
    <t>i recently read flagrant conduct; an amazing story about how civil rights attorneys were able to overturn anti-gay sodomy laws in the supreme court through a combination of dumb luck and genius legal strategy. re-reading midnight's children at the moment; in preparation for a someday trip to india ..    i am starting to get into jazz. experimental electronic music is interesting. actually; i'm a total dilettante when it comes to music! any recommendations?    if i could eat whatever i wanted all the time it'd probably be ny style pizza and various delectable ice creams. dolsot bibimbop is one of my favorite comfort foods.    i don't watch tv; which makes me terrible at following conversations about pop culture; for better or for worse.</t>
  </si>
  <si>
    <t>1. yoga  2. greenery  3. on a magnet i saw: "peace; love; and chocolate." exactly!  4. something new to learn  5. city living  6. sunglasses</t>
  </si>
  <si>
    <t>water. public v. private. precise wording; analytical soundness; and logical flow planning meals and exercise for the rest of the week. words. the probably right thing to do. making others feel comfortable. strategery.</t>
  </si>
  <si>
    <t>running up hills.</t>
  </si>
  <si>
    <t>just want to find one person. that's it.</t>
  </si>
  <si>
    <t>you are into some of the things i'm into and you're trying to find your own path. you don't necessarily have it all figured out or know exactly where you're going; but you have a strong sense of what's meaningful to you. you're open to whatever life tosses you and new experiences. you have a bike!</t>
  </si>
  <si>
    <t>i enjoy hanging with creative folks that think for themselves. i'm interested in most things - tech; design; economics and social organization.    i'm a pragmatic libertarian (which means my liberal friends think i'm a conservative and my conservative friends think i'm a liberal) and a philosophical anarchist.</t>
  </si>
  <si>
    <t>running a small software business and trying to figure out how to spend more time in greece.</t>
  </si>
  <si>
    <t>sleeping late</t>
  </si>
  <si>
    <t>kurosawa; kubrick; fellini; wes anderson  lost; thirty something; game of thrones  terrence mckenna; joseph campbell; carl jung  thai food; german beer</t>
  </si>
  <si>
    <t>things to think about</t>
  </si>
  <si>
    <t>meaning</t>
  </si>
  <si>
    <t>i'm looking for a non-soulless; non-crazy eyed; non-bipolar; non-controlling; non-angry; vixen with a full head of hair. if you went pixie; you had better be petite.</t>
  </si>
  <si>
    <t>looking for my soulmate that will yield me a litter of bebes.</t>
  </si>
  <si>
    <t>cooking and fixing stuff. (a chef handyman as your lover? yes i'm not a mythical beast)</t>
  </si>
  <si>
    <t>the divine hair on my abs.</t>
  </si>
  <si>
    <t>reads whatever oprah tells me to read. watches whatever provokes my mind; and wwii stuff. listen to any music i deem good. eats vegetable; animal;and mineral.</t>
  </si>
  <si>
    <t>music  food  automobiles  ipod  my dog  the number "6"</t>
  </si>
  <si>
    <t>thinking. what percent of living entities think; i am? do monkeys think; i am a monkey? do octopuses think; i am an octopus? are their brains solely an overdeveloped organ solely to prevent them from being below something on the food chain? are they thinking or just reacting? is reacting a thought?</t>
  </si>
  <si>
    <t>cooking a extravagant 3 course dinner . . . for 1.</t>
  </si>
  <si>
    <t>i watch the oxygen network.</t>
  </si>
  <si>
    <t>you caught a glance at my profile pic.</t>
  </si>
  <si>
    <t>i'm a journalist who loves listening to the world through headphones- making radio or documentaries. i unwind by belting a karaoke tune or connecting with loved ones. i get my greatest ideas while swimming laps. i enjoy observing more than talking - but when passionate about something; i dare you to shut me up.</t>
  </si>
  <si>
    <t>i'm loving working as a freelance journalist. i get to meet fascinating people and get all into their business.</t>
  </si>
  <si>
    <t>not saying what i'm good at.</t>
  </si>
  <si>
    <t>how could i know? first time i saw me was so long ago. i guess my hair or my smile.</t>
  </si>
  <si>
    <t>favorite books:  speaker for the dead - orson scott card  freedom dreams - robin kelly  the shock doctrine - naomi klein  the possessive investment in whiteness  the fifth sacred thing  pride and prejudice  favorite movies:  follow me home  pretty in pink  jodhaa akbar  the times of harvey milk  domino  anne of green gables  favorite shows:  glee  northern exposure  firefly  united states of tara</t>
  </si>
  <si>
    <t>my family  books  cereal  karaoke  laughter</t>
  </si>
  <si>
    <t>how good storytelling could open people to a new way of thinking.</t>
  </si>
  <si>
    <t>your guess is as good as mine. could be with friends; could be on the couch; could be on an airplane...</t>
  </si>
  <si>
    <t>ok - i admit it - i love history channel reality tv shows.</t>
  </si>
  <si>
    <t>enjoying the bay area.  realizing i need to spend more time doing things i enjoy.  taking up photography.  looking for someone to share my life with.</t>
  </si>
  <si>
    <t>computers/tech  picking out gifts  laughing  kissing</t>
  </si>
  <si>
    <t>long hot showers  friends  a dish washer  sunshine  tech (accept on vacation)  vacations</t>
  </si>
  <si>
    <t>all kinds of things. i have a curious mind and there is so much knowledge out there.</t>
  </si>
  <si>
    <t>relaxing; hanging with friends taking it easy. friday nights are my time to do whatever and unwind from a busy week. calendars and to do's are strictly forbidden!</t>
  </si>
  <si>
    <t>im cait; short for caitlin... i'm totally unsure about the prospect of meeting someone online but figured that the worst that could happen is getting to know some interesting people that turn out to be great friendship material.  i recently moved back to my home state of ca after spending the last five-ish years in nashville; graduating cosmetology school and going through two breakups. i don't generally identify as bi. because i don't generally identify as anything. if people ask; im happy to explain but other than in this online situation; my sexual orientation isn't usually the third thing people learn about me.  im in a very transitional phase in life and am in the midst of leaving one job to start another. i love to spend my creative energy taking pictures (mostly of people) and hate having my own taken. im probably the only person in this city and on this site that will not say my favorite thing to do is ride my bike. (if you are a fixie enthusiast thats great and id love to hear about it but im not about to get run down by a muni bus so please don't ask me to join in the adventure). im fairly sarcastic but would hate to be mistaken for unkind; i love to laugh and spend time with my two besties who also happened to move back to the area at the same time.  im craving adventure and am truly looking for someone that thinks living in a vw bus while exploring the country and taking photos is a great idea!</t>
  </si>
  <si>
    <t>attempting to live it with no regrets</t>
  </si>
  <si>
    <t>folding t-shirts retail style (a skill i wish i hadn't picked up from years of crappy customer service jobs); having ridiculous overly analytical conversations about social change with my amazing; intelligent friends; making an ass out of myself to cheer you up.</t>
  </si>
  <si>
    <t>my height (or lack thereof)</t>
  </si>
  <si>
    <t>i definitely don't have the patience to type out this ever changing and growing list. so; currently im reading the man who quit money and also a book of john muir adventures. but can always re-read the great gatsby and catcher in the rye.  my music is fairly eclectic and im totally open to new things. but if we were on a road trip you would have to be ok with the beatles; and ryan adams.  family guy can always put me in a good mood and mad men is my newest obsession (yes i know i'm super late to the party on that one).  i'm learning to not be such a picky eater in hopes that it will be one more thing to enjoy about going to new places. im shocked that i love seafood now and never used to; and fresh tomatoes might officially be the best part of summer.</t>
  </si>
  <si>
    <t>1. the people who just get me... and love me no matter what  2. a camera (of any kind)  3. comfortable shoes (im not that girl who thinks heels are fun)  4. live music  5. coffee dates  6. spontaneity</t>
  </si>
  <si>
    <t>places i want to go and how i can get there.</t>
  </si>
  <si>
    <t>not usually aware its friday. it could be sushi night with friends and dancing after or maybe just a good book and comfy place to curl up at home.</t>
  </si>
  <si>
    <t>i've deleted and rewritten this info several times because im not witty enough to make it sound as interesting as i'd like.</t>
  </si>
  <si>
    <t>you think we might have things to chat about! im definitely down for new friendships and no pressure hang out situations.</t>
  </si>
  <si>
    <t>just started with this site after taking a break from dating. i hope to have some fun that might lead to something more! i'm part hippie; part city; part wild child. up for most things; what else do you want to show me? want to come with? i'll take your lead.    i'm feisty; aggressive and adventurous in all the ways you might imagine and a few you might now. lots of men can't handle that; they say i am a bitch but we know what that means.    looking for a strong man who can handle a confident; sexy; sassy woman. who likes to get a little wild but who wants to take care of me too. supportive but not a wimp! who looks as good in a tool belt as he does in a suit. is that you? we'll see.    i don't write men too often; only if you catch my eye then you might get a little wink or a note. don't play games; i'm looking for a man who knows how to be a man. so if you like what you see then go ahead and drop me a line.</t>
  </si>
  <si>
    <t>i was an administrative assistant and am looking for another job right now. just mainly focused on having fun and enjoying the summer right now with a special someone. is it you? ;)</t>
  </si>
  <si>
    <t>dancing. maybe for you. ;)</t>
  </si>
  <si>
    <t>my ass or my chest at least that is what they say. (the men)</t>
  </si>
  <si>
    <t>i don't read a lot but love magazines so i can get caught up. not a big news person i love reality shows and some sports. action movies! and scary movies too.</t>
  </si>
  <si>
    <t>love laughter; touch; sensuality; partying; my cat</t>
  </si>
  <si>
    <t>fun and friends.</t>
  </si>
  <si>
    <t>lol that is for you to find out; isn't it. ;) ok i will give you a brake i am thinking about you!</t>
  </si>
  <si>
    <t>februar 2012    hi guys;    i haven't up-dated this profile in a while; but life has changed a bit. after six years of workaholism; i left sf in july to go traveling. i have been on the road now for seven months and i am loving almost all it! one thing that get's me every once in a while is not having a partner in crime to do all of these amazing things with!    there are a few more months ahead of me; including a two month journey across the us starting in march (crossing at least 22 states; stopping in at least 13 - here my plan - http://goo.gl/jdg50) but i am not quite sure yet where i end up afterwards.    i am leaving this profile up; because the answers and tests are a pretty good reflection of who i am (or at least who i was before the trip ;). if you find that we have a lot of things in common and want to chat; feel free to still message me; i might just be in your area of the world sometime soon.    ------------------------------------------------------------------------------------   fall 2009:    moved to san francisco a few months ago after having lived in ireland for four years. originally i am from germany but have lived in a few different places.    am quite up-beat about life and looking to connect with good people for friendship and maybe more.    i am loyal; passionate; and optimistic</t>
  </si>
  <si>
    <t>traveling right now through south america. north america and asia coming up.</t>
  </si>
  <si>
    <t>being a friend; bending rules</t>
  </si>
  <si>
    <t>that they can't place my accent</t>
  </si>
  <si>
    <t>books: ryszard kapuciski; atlas shrugged; god of the machine  movies: traffic; the mirage; run lola run; derailed; the lives of others  music: all across the board; but pop is pretty much at the top  food: healthy! greek; thai; mexican; sushi - and yes; i think german cuisine is massively underrated!</t>
  </si>
  <si>
    <t>friends  family  freedom  progress  traveling</t>
  </si>
  <si>
    <t>the future; the world we live in; and how to best re-brand capitalism :)</t>
  </si>
  <si>
    <t>there is no such thing as a typical friday anymore</t>
  </si>
  <si>
    <t>that i am more sentimental than i usually let on?</t>
  </si>
  <si>
    <t>either:  - above resonates a lot  - you are location independent or look to travel a lot  - you are a true libertarian    and  - you can deal with the fact that i currently survive with only four t-shirts; one pair jeans; one pair of shoes; etc.</t>
  </si>
  <si>
    <t>english (fluently)/german (fluently)/spanish (okay)</t>
  </si>
  <si>
    <t>i'm a fun person just looking to meet some new people in the area to have a good time with. i am a marketing management major at csueb. i was born and raised in san mateo; ca and i am brazilian. my hobbies include working out; playing and watching soccer; mma or other sports; learning about new cultures; traveling (i've been to india; brasil; and mexico); listening to all kinds of music; cooking; watching good movies; bar hopping; and doing anything new or fun.</t>
  </si>
  <si>
    <t>i am currently studying marketing at csueb. recently started working as a marketing manager for a software company in the silicon valley. pretty busy but i'm excited.</t>
  </si>
  <si>
    <t>i'm good at playing soccer since i've played since i was about five years old lol. i am a good writer and writing has definitely become a passion of mine. i am also a good cook. i consider myself somewhat of an amateur gourmet chef lol. i don't really specialize in elaborate and decadent gourmet meals; but i love cooking delicious and well-seasoned food on a day-to-day basis. i'm not too bad at snowboarding either</t>
  </si>
  <si>
    <t>that's for you to decide</t>
  </si>
  <si>
    <t>my favorite food is sushi but i also enjoy really good burritos; brazilian food; arabic food; pretty much anything tasty. favorite music..hmm. i'm pretty open to music but my favorites are classic rock; electronic music; and hip-hop/rap. movies: gladiator; dark knight; inglorious bastards; no country for old men; hangover; inception; the fighter; horrible bosses.</t>
  </si>
  <si>
    <t>family; friends; my dog; a football (soccer); food; music.</t>
  </si>
  <si>
    <t>my career path after college.</t>
  </si>
  <si>
    <t>either going out bar hopping/clubbing or just kickin back watching a movie or something funny with friends or family if i'm in town.</t>
  </si>
  <si>
    <t>i'm actually on okcupid.</t>
  </si>
  <si>
    <t>you are interested in getting to know me better or hanging out sometime</t>
  </si>
  <si>
    <t>i am a passionate individual who believes in living a well balanced  life. i enjoying every moment and embrace all the zeniths and  nadirs. i currently run my own business; but find the time to  pursue my passions. on any given day; you can find me  writing/playing music; doing stand up comedy or exploring the city  through my camera. i also volunteer at a high school ministry as a  youth leader and mentor.</t>
  </si>
  <si>
    <t>living life passionately! running my own business! getting people together. laughing; lots of laughing! enjoying every moment and embracing all the zeniths and nadirs. also checking in with my parole officer every other day. they're pretty strict about it!</t>
  </si>
  <si>
    <t>filling out online questionnaires! (how many of these are there okcupid?)</t>
  </si>
  <si>
    <t>some say i'm funny; some say i'm intimidating. so i guess i'm funtimidating!    my white guy friend said that i'm actually pretty tall for an asian guy. that made me feel really small. (he's taller than me) but i still felt good about it.</t>
  </si>
  <si>
    <t>tv:  - conan!  - the apprentice  - himym  - big bang theory  - modern family    books:  - the bible (most of it)  - desiring god  - jesus through middle eastern eyes  - coloring with elmo (3rd edition); there wasn't enough character development in the first one and in the second one elmo just gets too preachy!    movies:  - v  - shawshank  - matrix    food:  - anything but chinese! so greasy!</t>
  </si>
  <si>
    <t>uhm; air; water and food duh! (isn't that kinda obvious?)    1. the love of jesus/god in my life!  2. my loving family and community of great friends  3. humor/laughter  4. music  5. art  6. internet  7. (yeah i added one!) - a happy meal without a toy!</t>
  </si>
  <si>
    <t>why i can't these guys in my office to put a darn cover-letter on those tps reports.</t>
  </si>
  <si>
    <t>hanging out with hs students. no it's not as creepy as it sounds.</t>
  </si>
  <si>
    <t>i secretly want to design womens' shoes and my favorite cereal is lucky charms.</t>
  </si>
  <si>
    <t>as long as you're not a creepy freakazoid!</t>
  </si>
  <si>
    <t>i grew up in oakland and love it here. i have my own place; work odd hours; sleep odd hours; work hard; and play hard. i'm even tempered with an east coast edge. i'm a sensitive man; but don't take my sweetness for weakness. life is short and i want to learn and experience as much as i can while i can.</t>
  </si>
  <si>
    <t>working to become the most well rounded radio professional i can be; looking for new ways to apply my skills; learning new skills; meeting new people; and becoming the best possible version myself.</t>
  </si>
  <si>
    <t>soccer and tenor sax when i practice. i'm usually up on global and local current events and oakland hot spots. i've gotten good at running a sound board for live radio programs of any kind; and producing radio solo or in a ensamble. i'm also good for bouncing ideas and providing a calming force in chaotic situations.</t>
  </si>
  <si>
    <t>my jewfro. it's getting pretty big. after that; i'm soft spoken until i get excited about something. then i get pretty damn animated.</t>
  </si>
  <si>
    <t>books:  when i stop talking; you'll know i'm dead by jerry wientraub  one hundred years of solitude by gabriel garcia marquez  from beirut to jerusalem by thomas friedman  the dharma bums by jack kerouac  even cowgirls get the blues by tom robbins  the fan man by william kotzwinkle  they call me baba booey by gary dell'abate    movies:  13 tzameti; the conversation; the usual suspects; the thomas crown affair (the original); ace ventura: pet detective (only the first one); lord of war; the aristocrats; traitor; bubba ho-tep; burn after reading; a history of violence; super troopers; happy gilmore; billy madison; talladega nights: the ballad of ricky bobby; hamlet 2; i love you phillip morris; youth in revolt; kiss kiss bang bang; spun; and the talented mr. ripley    tv shows:  south park; burn notice; the wire; mad men; breaking bad; bored to death; no reservations; arrested development; archer; eastbound &amp;amp; down; firefly; justified; and white collar    music:  the meters; lettuce; cannonball adderley; betty davis; tower of power; dr. john; chaka khan; talking heads; john lee hooker; robert johnson; herbie hancock; led zeppelin; jon cleary; the kinks; the rolling stones    food:  baby back ribs; salt &amp;amp; pepper crab; oxtails; shrimp cocktails; pho; green chili pork tacos; east coast pizza; bagels with lox; matzah ball soup; and latkes</t>
  </si>
  <si>
    <t>in no particular order: family; inappropriate humor; friends; music; physical activity; and driving</t>
  </si>
  <si>
    <t>responsibly effective media; newsroom humor; and doing and being the best i can.</t>
  </si>
  <si>
    <t>at work. my weekends are wednesday and thursday. on my fridays; i'll either party or lay low. it depends on my mood and what's goin on in the bay that night.</t>
  </si>
  <si>
    <t>i sing and dance in the shower.</t>
  </si>
  <si>
    <t>you like pickles; funky music; and your sleep schedule is upside down (or you don't mind if mine is). however; these are not requirements.</t>
  </si>
  <si>
    <t>family; friends and food pretty much sum up who i am and how i enjoy to spend my time.  i like to experience life; new things and just learn from the world around me. festivals of all kinds: garlic; film; jazz; food &amp;amp; wine are what i enjoy and i try to be game for it all.  many things can't be taught in schools (cliche alert) and i feel like i've learned a lot from traveling the world and experiencing things hands-on.  i love a good math corny joke (abelian grape!) or well; corny jokes in general. ready for one? what did 0 say to 8?  .  .  .  nice belt! yes; i find that funny. =)    i am interested; hopeful; and smiling</t>
  </si>
  <si>
    <t>would it be bad to say that i'm just working for my vacation time? i live the cubicle life; but i've got a window and great view of alcatraz; and my work; although not life-changing; is far from a prison. $ signs and spreadsheets or excel monkey sums it up nicely. but i'm looking for changes now and may be mixing it up soon.</t>
  </si>
  <si>
    <t>i like to strike up conversations with strangers; and find out what other people are really interested in and other random things they enjoy (it helps when thinking of gift ideas for friends too).    i have a strange bank of knowledge of most things pop culture; and really enjoying the name-the-artist game on the radio (i do this with my siblings religiously) and i really like racking my imdb-brain to figure out what little role some actor played when i see them in another show. this gives me massive satisfaction when i can get them right.    i know many people don't think it's a skill; but i pride myself in my google searching skills.    probably to the detriment of my bladder; i can sit still on a 14+ hour flight and not get up once; since i always like the window seat and don't want to bother everyone and climb over them.</t>
  </si>
  <si>
    <t>i tend to be a pretty happy person; and people tell me that i'm always smiling. i think that's my 'idle' face; and i just find myself doing it without noticing.</t>
  </si>
  <si>
    <t>hmm where to start... i love to read; but haven't found time lately; but some books/authors i enjoy are: sedaris; world war z; harry potter (i admit that); tolkien; the dark tower series (king); bill bryson; dickens and more.    movies.. i simply *love* movies. i couldn't possibly list all i like; but here are a few favs: coming to america; little miss sunshine; the lives of others; departures; juno; all pixar (minus cars; sorry); stranger than fiction; shawshank redemption; amelie; empire of the sun; pan's labyrinth; snatch and more. i could see movies all day.    tv: the daily show; lost; jeopardy; project runway (i love seeing people create things); nova; 30 rock; dexter; the wire... and more than i'll probably ever have time for.    music is all pretty open too: jazz to hip hop; pop; rock and oldies but i have to say i don't know much about polka. i like queen; tupac; zero 7; bjrk; spoon; mos def; propellerheads; ok go; pink martini and oodles more.    ha; food is even tougher. love it all pretty much; although i will admit that my spicy tolerance is pretty weak for a southeast asian-er. but i'm working on it.</t>
  </si>
  <si>
    <t>- my family &amp;amp; friends (cheesy but had to get it outta the way)  - climbing shoes  - monkeys  - salt (i'm more savory than sweet)  - openness and the right to speak out  - chocolate dipped frozen cheesecake on a stick    okay; so i understand that two of those are directly contradictory; but i really can live fine without all of them; except the first. the 5th would be nice too.</t>
  </si>
  <si>
    <t>usually climbing or out being social; at friend's events; catching a flick or some cultural dealio.</t>
  </si>
  <si>
    <t>my childhood crushes were macgyver and indiana jones. must be something about the explosives mixed with brains.    oh; and i don't know why; but i totally find the smell of sawdust and such in home depot sexy.</t>
  </si>
  <si>
    <t>english/malay (poorly)</t>
  </si>
  <si>
    <t>eyes or smile</t>
  </si>
  <si>
    <t>books - seem to be reading a lot of mysteries lately..gotta love all the free books amazon offers  music - my musical taste has multiple personalities..my pandora station can be playing classical one song; to country; to power r&amp;amp;b/hip hop; to classic rock.  movies - i am a action/drama; comedy; romantic comedy person. not a fan at all of horror..and if it's a documentary i would rather watch at home so i can multi task.  food - have found there is something i like amongst most ethnicities..and in that case would have to say to pick a favorite..i would have to say seafood..because it can be applied anywhere.</t>
  </si>
  <si>
    <t>friends; family; a good book; music; sun</t>
  </si>
  <si>
    <t>at happy hour with co-workers or dinner/movie with friends or home getting stuff done in prep for a busy weekend.</t>
  </si>
  <si>
    <t>for now...that i'm on a dating site.</t>
  </si>
  <si>
    <t>it's very difficult to describe and define yourself in a few short  sentences but i've read enough of other profiles to know that  we are all saying the same thing in a variety of different ways.  the on going search for the " warm fuzzy thing " is hopeful and  passionate. i'm a sensitive; caring; understanding; loving and  affectionate kind of guy. i'm your best friend and great listener.  i have big shoulders and a soft caring empathy when you need it.  we have all heard this one before but " life is better shared ".  thats why we are all here; to find a special someone to share  and experience all those moments that bring a warm glow to our  hearts and a million dollar smile to our face.  if you need more you can drop me a line  and we can discuss the wonderful possibilities of cyber romance.  thanks for taking the time...........</t>
  </si>
  <si>
    <t>i'm living it with optimism and enthusiasm. looking ahead  every step of the way. looking backwards does not change  anything and it can give you a stiff neck.</t>
  </si>
  <si>
    <t>i'm passionate about what i do for a living. i've enjoyed a  successful 31 yr. career in the same industry so i must be good  at it. i can also make you smile and laugh when you need it  the most.</t>
  </si>
  <si>
    <t>i've been told that i look younger than my pictures. my salt  and pepper hair and smile</t>
  </si>
  <si>
    <t>i'm not an avid reader but i enjoyed " the secret " a dedicated  fan of the silver screen so most romantic comedies; action and  comedy movies. sleepless in seattle; you've got mail; all james  bond movies regardless of who is playing james bond this week.  ben stiller funny movies and one of my all time favorites and i  think it's a guy thing " animal house " smooth jazz; old fashioned  rock and roll; some country and brazilian. steak and potato's  italian; and chinese</t>
  </si>
  <si>
    <t>my children  love in my heart  a great filet with a superb bottle of wine  a tender moment  close friends  laughter</t>
  </si>
  <si>
    <t>what to say on this site</t>
  </si>
  <si>
    <t>i am usually at home thinking about what i'm going to do on  saturday night.</t>
  </si>
  <si>
    <t>it would not be private anymore if i shared it on line. just ask!</t>
  </si>
  <si>
    <t>if you are looking for someone emotionally available and not  afraid of committment. i'm the partner type!!</t>
  </si>
  <si>
    <t>english/english (fluently)</t>
  </si>
  <si>
    <t>i wear many hats.    i'm in a wildly successful &lt;a class="ilink" href= "/interests?i=polyamorous"&gt;polyamorous&lt;/a&gt; relationship; &lt;a class= "ilink" href="/interests?i=engaged"&gt;engaged&lt;/a&gt; to &lt;a class="plink" href="/profile/alura89"&gt;alura89&lt;/a&gt;. we come as individuals; or as a unit; depending on the circumstances; and we have a zero-tolerance policy for drama.    i'm a recently transplanted &lt;a class="ilink" href= "/interests?i=science"&gt;science&lt;/a&gt;/&lt;a class="ilink" href= "/interests?i=tech"&gt;tech&lt;/a&gt;/&lt;a class="ilink" href= "/interests?i=engineering"&gt;engineering&lt;/a&gt; &lt;a class="ilink" href= "/interests?i=nerd"&gt;nerd&lt;/a&gt; from &lt;a class="ilink" href= "/interests?i=los+angeles"&gt;los angeles&lt;/a&gt; by way of &lt;a class= "ilink" href="/interests?i=austin"&gt;austin&lt;/a&gt;; texas. i'm very &lt;a class="ilink" href="/interests?i=active"&gt;active&lt;/a&gt; and &lt;a class="ilink" href="/interests?i=organized"&gt;organized&lt;/a&gt;. i spend most of my weekdays between work and the gym; most of my weekends doing something outside (&lt;a class="ilink" href= "/interests?i=hiking"&gt;hiking&lt;/a&gt;; &lt;a class="ilink" href= "/interests?i=riding+bikes"&gt;riding bikes&lt;/a&gt;; driving to the &lt;a class="ilink" href="/interests?i=beach"&gt;beach&lt;/a&gt;); and i can teach you how to &lt;a class="ilink" href= "/interests?i=pick+locks"&gt;pick locks&lt;/a&gt;. i'm here to meet interesting people to occasionally go do things with irl. let's go do something interesting!</t>
  </si>
  <si>
    <t>solving interesting engineering problems and optimizing things that probably don't need to be optimized... like shoelaces.</t>
  </si>
  <si>
    <t>misdirection</t>
  </si>
  <si>
    <t>would depend on who you asked.</t>
  </si>
  <si>
    <t>if you got floating point problems i feel bad for you son; i got nan problems 'cuz 0.99 ain't 1.</t>
  </si>
  <si>
    <t>this list was randomly generated.    lily;  funnel;  hemophilia;  abstraction;  receipt;  playground</t>
  </si>
  <si>
    <t>human nature and the (im)balance between reason and emotion.  other stuff.</t>
  </si>
  <si>
    <t>hanging out at &lt;a class="ilink" href= "/interests?i=hackerdojo"&gt;hackerdojo&lt;/a&gt; in mountain view  at swanky &lt;a class="ilink" href= "/interests?i=cocktail+parties"&gt;cocktail parties&lt;/a&gt;  at a &lt;a class="ilink" href="/interests?i=hookah"&gt;hookah&lt;/a&gt; lounge  walking on the beach in &lt;a class="ilink" href= "/interests?i=half+moon+bay"&gt;half moon bay&lt;/a&gt;  at the &lt;a class="ilink" href="/interests?i=san+francisco+zoo"&gt;san francisco zoo&lt;/a&gt;  &lt;a class="ilink" href="/interests?i=wine+tasting"&gt;wine tasting&lt;/a&gt; in napa; calistoga; etc  at a &lt;a class="ilink" href="/interests?i=museum"&gt;museum&lt;/a&gt;  out of town  at a show/event  asleep</t>
  </si>
  <si>
    <t>i have a serious thing for &lt;a class="ilink" href= "/interests?i=ginger+girls"&gt;ginger girls&lt;/a&gt;... but ginger guys are kinda meh. (except for &lt;a class="ilink" href= "/interests?i=tim+minchin"&gt;tim minchin&lt;/a&gt; &amp;lt;3)    i have that classic &lt;a class="ilink" href= "/interests?i=mc+frontalot"&gt;mc frontalot&lt;/a&gt; nerd problem; where i like freaky weird chicks; but freaky weird chicks are like "ew; you're a real nerd!? i thought you were just a hipster nerd!" which makes me want to go all insanity wolf and rip their nintendo tattoos off.</t>
  </si>
  <si>
    <t>you're actually interested in meeting me in person; or are evaluating whether you want to meet me in person.    * you know a super awesome tea shop.  * you know a lot of cool things to do in the area and are looking for someone (or a couple) to go do them with.  * you actually enjoy long walks on the beach. (clich; i know; but after living in texas for 6 years i &lt;strong&gt;love&lt;/strong&gt; the beach)  * you know a little about a lot of things that i don't know about.  * you're open minded and respectful.  * you value logic above emotion.  * you understand that love takes many forms.  * you don't hide behind makeup and never apologize for it.  * you're wise in your pragmatism; but juvenile in your humor.  * you're entirely complete by yourself and don't &lt;em&gt;need&lt;/em&gt; anyone else.  * you're headstrong and humorously rude; but never malicious.    &lt;strong&gt;please don't message me if&lt;/strong&gt;  * you use some kind of organic deodorant. blech.  * you're any kind of religious.  * you're looking to own.</t>
  </si>
  <si>
    <t>english (fluently)/c++ (okay)/yiddish (poorly)</t>
  </si>
  <si>
    <t>my name isn't shirley. just thought you should know.</t>
  </si>
  <si>
    <t>i'm working and going to school. i don't really have time for anything else. is it a wonder why i'm single?</t>
  </si>
  <si>
    <t>my hair. my tats. my piercing. my tats.</t>
  </si>
  <si>
    <t>probably at home with my pets. with work and school going on; i don't get out much. my social life has been pretty dull since 22.</t>
  </si>
  <si>
    <t>native american/white/other</t>
  </si>
  <si>
    <t>fremont</t>
  </si>
  <si>
    <t>english (fluently)/spanish (poorly)/german (poorly)</t>
  </si>
  <si>
    <t>i think you and i are one in the same but at the same time totally different. we both have hearts of gold and are passionate about the people and causes we care about. we appreciate life and all that is around us. we realize how lucky we are to have the lives that we do. to have people around us who love and care for us. to live in a place so beautiful; we are lucky. giving back is something we don't think about doing; we just do it.    we may play tennis; ride bikes; surf; go to museums and art shows; go out to a salsa club; hike off on some trail; explore the world. but we realize that while those things are great they would be so much better together. even better is that we know the right person for us isn't about what we do together and if we enjoy all the same things its about being together. who knows how long we get to play and be active. we both want someone we can stay up all night with and talk about everything and nothing at all.    speaking about night time. oh my god its 4am! i am going to bed!    i am goofy; playful; and loving</t>
  </si>
  <si>
    <t>my life is so rough! i live on the coast with a view of the ocean. i can walk down the street and go surfing. i take every friday off so i can have 3 day weekends. i get paid to travel the world.</t>
  </si>
  <si>
    <t>figuring out the impossible; making the impossible possible;understanding other peoples views; mediating; playing; goofing off with kids;mechanical things; fixing things;building houses and cars you know the usual guy stuff.</t>
  </si>
  <si>
    <t>that i am pretty positive; playful and full of energy</t>
  </si>
  <si>
    <t>books- eddie would go; surfers guide to south africa; the audacity of hope;    movies: well i am a guy so any action flick with somewhat of a story line. i can be a sucker for chick flix too because i am still a romantic at heart.    music: a lot of island style; some salsa type stuff like gypsy kings etc; reggae pretty much all over the spectrum</t>
  </si>
  <si>
    <t>1) family  2) water; any kind ..ocean lakes rivers just gotta have water  3)friends  4)nature; it would be tough to be stuck in a concrete jungle  5)music; guess i take it for granted but life would suck without it  6) you! i know have done great without you but i think once i meet you i will wonder how i ever got along without you:)</t>
  </si>
  <si>
    <t>how to fix everything and make things better for others. i mean everything. a car; a house; the planet..... everything!</t>
  </si>
  <si>
    <t>man that is a tough one. you are asking me to be typical! i take fridays off because 2 days weekends just aren't enough. so by the time friday nite kicks i am already in weekend mode!</t>
  </si>
  <si>
    <t>i am human; i have a heart and soul. they aren't perfect; they are a work in progress. oh and i don't like anchovies! i know that is not really private but its in the spirit of sharing so i thought i would throw that out there as a tester!</t>
  </si>
  <si>
    <t>you are human; playful; and generally happy. oh yeah if you have a heart and soul that work that would be most excellent!</t>
  </si>
  <si>
    <t>independent; introspective creative type with an open mind and a resilient spirit. at my best when i have a balance of social time and solitude in my life; with space for both work and play. i am passionate and sensitive; a little shy but extroverts tend to energize me and bring out my playful; gregarious and spontaneous side. not that i don't like introverts; i can identify with them and share common communication styles and deep conversations. i'm generalizing of course. i like meeting new people and don't have any big expectations about whether or not we will develop a solid and lasting relationship; but i do ultimately have a strong desire to make deep connections with others. this is true with both friends and lovers. some of the men i've dated turned out to be great friends; if they are people i can really be myself with. my long term goal is to meet someone i can develop an intimate and serious relationship with; but for the moment i am interested in just going out and having fun. then we can take it from there. some things that are fun for me:    * graphic design; my work; i love my work.  * photography (getting back into black and white photography lately with my old pentax k100 film camera).  * road trips anywhere; but even better if it's a road i have not traveled before.  * learning new skills.  * international travel (when i have the time and money; not often enough).  * music from a wide variety of genres.  * film (foreign; indie; documentaries; classics; cult).  * film festivals.  * museums and galleries  * talk radio.  * political satire.  * staying up late.  * casual dining.  * farmers markets.  * flea markets.  * volunteer work.  * live performances (music; theatre; solo performance; stand-up comedy; drag shows)  * urban walks  * beach walks (not a sunbather)  * reading (attention span has suffered from reading on the internet too much but i still like books)  * animals (don't have any of my own at the moment but love both cats and dogs).  * buddhist philosophy and meditation practice.  * passionate lovemaking.  * curling up in bed with my laptop; watching a movie or watching the daily show and the colbert report .  * etc. (i probably missed some stuff... and open to new ideas).</t>
  </si>
  <si>
    <t>&lt;em&gt;could never list them all; but...&lt;/em&gt;  &lt;strong&gt;music i've been listening to these last couple of weeks:&lt;/strong&gt;  lou reed &amp;amp; the velvet underground  brian eno  gillian welch  talking heads  ramones  miles davis    &lt;strong&gt;books:&lt;/strong&gt;  last read the shock doctrine by naomi klein  currently reading turning suffering inside out by darlene cohen  recently purchased but haven't yet read the savage city and havana nocturne by t.j. english; and hopes and prospects by noam chomsky    &lt;strong&gt;filmsome of my all-time favs:&lt;/strong&gt;  badlands  mean streets  amores perros  let's get lost  sin nombre  rebel without a cause  lady from shanghi  repo man  m  sweetie  raising arizona  fargo  law of desire  lock; stock and two smoking barrels  steamboat bill jr.  mifune  best in show  history of violence  madame sata  mystery train  the graduate  y tu mama tambien  dr. strangelove  fearless vampire killers  rosemary's baby  buffalo 66  biutiful  volver</t>
  </si>
  <si>
    <t>music  art  comedy  computer  dark chocolate  warm pajamas</t>
  </si>
  <si>
    <t>i moved to san francisco a couple of years ago and i love it. even if the weather never seems warm enough for me. i find nothing better than spending a day exploring it's people; food and culture.    travel was always held as a noble vocation in my parents house. an ideal i fully embrace. in fact; retiring expatriate sounds good to me.    i love to cook. not so much for somebody as with somebody. there isn't a much more sensual place than the kitchen. a night in can be even better than a night out. :)    i was brought up with a sense of adventure that included the pursuit of outdoor activities. in addition to my main occupation; i have been a whitewater and backcountry guide for 20 years. my passion for it started with leading environmental education and leadership development trips for high school students and teens with 'troubled' backgrounds. i have participated in expeditions and guided trips from alaska to chile. telemark skiing; whitewater rafting; surfing; mountain biking; rock climbing; mountaineering and backpacking/hiking are a few of my favored outdoor activities.    i am a very eclectic person. i relish my masculinity and strive to live in a chivalrous manner. i am well read; love to learn and strive to improve myself. i am open to new ideas and excepting of others. i believe truth and honesty will lead to trust and loyalty.</t>
  </si>
  <si>
    <t>at the moment i'm wrestling for my quality of life with a very demanding career. it's trying to buy all my time and i'm trying to fight back. i generally work nights in downtown san francisco.</t>
  </si>
  <si>
    <t>doing things right. . . i make no claims to perfection but some thoughtful action can achieve great results.</t>
  </si>
  <si>
    <t>books:tolkien; roald dahl; the perfect storm (sabastian junger blends a compelling story with keen insight into current meteorological science and wave theory.); born to run; johnathon strange and mr. norrel; freeman dyson; mark twain; issac asimov; robert heinlien; larry niven; frank herbert; pandora's star; judas unchained and the song of fire and ice. . . just to name a few.    film: i have a very eclectic taste in cinema. i can watch any film and appreciate what the writer/director was trying to achieve. whether i enjoyed it or will watch it again is another story. . . big tim burton fan. (e.g. 'sleepy hollow' and 'nightmare before christmas'); amelie; second hand lions; a princess bride; when harry met sally; city of lost children; delicatessen; raising arizona; donnie darko; predator; raiders of the lost ark; robert downey jr.; dark city; v for vendetta; young frankenstein; mystery men; blade runner; last of the mohicans; burnt by the sun; and pan's labyrinth.    i don't watch tv. netflix and dvd's mostly. i do like a well written series though. downton abby; dexter; mad men; 30 rock; modern family; 1st 3 seasons of the sopranos; sex and the city; community and better off ted. since i was a child i have been a fan of documentaries. i will watch some sports as well. baseball; formula 1; imsa and football (world cup and club).    music: not much i don't like. baroque classical; blues and jazz are staples. i love attending the symphony. alternative rock; classic rock and popular country are stations on my xm.    food: being an epicurean i appreciate all cuisines. either cooked at home or a night out. sashimi and sushi are one of my favorites and i never tire of them.</t>
  </si>
  <si>
    <t>family and friends.  stimulating conversation.  physical intimacy.  the sun on my skin.  my passport.  good food and drink.</t>
  </si>
  <si>
    <t>my soulmate; my best friend and lover. who is she? where is she?</t>
  </si>
  <si>
    <t>. . . usually working. it's good for the pocket book but hard on the soul. on any given day off i could be found reading a good book over a glass of wine; barbecuing with my neighbors or happy hour with friends.</t>
  </si>
  <si>
    <t>you are not shackled by tradition and you practice self-actualization.</t>
  </si>
  <si>
    <t>some adjectives that describe me: adventurous; athletic; nerdy; outgoing; ambitious; humorous. entj with a soft side.    traveler with affinities for skylines and strange cultures.</t>
  </si>
  <si>
    <t>by day; i work for a major tech company in mountain view. by night; i prowl this mutha like batman.    in my free time i play sports and dabble in music.</t>
  </si>
  <si>
    <t>chess  languages  trivia  freestyle rapping  speaking klingon (naw; i'm j/k... maybe)</t>
  </si>
  <si>
    <t>i'm probably unlike anyone they've ever met before.</t>
  </si>
  <si>
    <t>books: the brief and wondrous life of oscar wao; tonto and the lone ranger fistfight in heaven &amp;amp; ralph ellison's invisible man.    movies: eternal sunshine of the spotless mind; city of god; the matrix; lotr triology; star trek; there will be blood; black dynamite! and a few others. i love tarantino flicks.    food: everything! indian; chinese (sichuan); mexican; anything my mother cooks. i'm very adventurous with my food choices... i'll try anything once.    music: (all genres) the weeknd; jay-z; radiohead; flying lotus; prefuse 73; kanye west; stevie wonder; the beatles; thievery corporation; a tribe called quest.    genres don't matter as long as the music is beautiful.    from: http://www.youtube.com/watch?v=yb1oge5nhqk    to: http://www.youtube.com/watch?v=cmjh2xwbqgu    i have eclectic tastes.</t>
  </si>
  <si>
    <t>family; friends; music; computer; internet and peace of mind.</t>
  </si>
  <si>
    <t>typical?</t>
  </si>
  <si>
    <t>my first giga pet died within 2 days of me getting it. hops the tadpole never got to actually "hop."</t>
  </si>
  <si>
    <t>what a ridiculous question.</t>
  </si>
  <si>
    <t>english/spanish (okay)/chinese (okay)/other (poorly)</t>
  </si>
  <si>
    <t>i'm a charming young guy living in marin; looking to try new things and meet new people. i'm fairly high energy; fun loving and down to earth with a big heart; and i stay busy working; studying; and hanging out with my friends.    overall i'm looking for someone who is confident; fun; and has their life together. not sure about a super serious relationship right now; but if the right one came along... who knows?</t>
  </si>
  <si>
    <t>i work on an ambulance as an emt; usually out of marin. when i'm not dealing with patients and driving the ambulance; i love to hike; work out; cook; and i'm starting to get back into the video game world. soon i'll be going to paramedic school.</t>
  </si>
  <si>
    <t>helping people who are sick; making people laugh; doing something silly to lighten the mood.</t>
  </si>
  <si>
    <t>i make good eye contact and have a really good head of hair.</t>
  </si>
  <si>
    <t>usually working; but that's not to say i'm busy other nights.</t>
  </si>
  <si>
    <t>i've sort of always wanted to reenact the spaghetti scene from lady and the tramp.</t>
  </si>
  <si>
    <t>you want a man to text with; hike with; laugh with; or otherwise get into trouble with.</t>
  </si>
  <si>
    <t>i'm not really good at talkin about myself like this.. well i'm 18 5'11 220lbs. i'm shy when it comes to meeting new people; and talkin to someone is just as hard so if i send a message i'll say something simple cuz i wouldn't know what to say haha; i'm out to some people; more like everyone but my family. i like to enjoy the simple things in life; don't really care much about money; its important sometime but i don't need it to have a good time. its really easy to make me laugh; and i'm always down to have random conversations. i do cuss like a sailor and i'm sorry for that haha and i was told that you can have deep conversations with me about anything</t>
  </si>
  <si>
    <t>starting community college and then transfering out when i my aa; i'm most likey going to take culinary arts; ill probably take another language and psychology ( i hope i spelled that right)..</t>
  </si>
  <si>
    <t>i'm good at making people smile  talking about nothin haha  baking cookies  singing off key and not caring  and making every moment of my life worth living</t>
  </si>
  <si>
    <t>my eyes and my lips.. my personality too; i'm full of energy like the energizer bunny</t>
  </si>
  <si>
    <t>movies:  all nightmare on elm streets not the remake though  lion king  alien series  priest  the roommate  anythings that's horror; sci-fi; actions and comedy.. only watch romance with someone with me    books:  cirque du freak series  demonata series  salems lot  manga    shows:  charmed  supernatural  true life  jersey shore  bad girls club  king of the hill  south park  tosh.0  and some more random shows    foods:  all foods and i'm down to try new foods</t>
  </si>
  <si>
    <t>phone  money  love  friends  family  food</t>
  </si>
  <si>
    <t>love; i know what it is; but i want to really experience it; but i'm not in a rush for it; when's the next time i'm gonna eat; what to do for the day; random stuff</t>
  </si>
  <si>
    <t>listening to music  chill with friends  random walks  movies  club</t>
  </si>
  <si>
    <t>why would i tell my secret?</t>
  </si>
  <si>
    <t>message me if your chill; fun; non judgemental;accepting; understandin; and just message me to get to know me</t>
  </si>
  <si>
    <t>i grew up in san francisco. after five years of living in the northeast and in the south. i have moved back to sf. i like nice people!</t>
  </si>
  <si>
    <t>i am in the process of obtaining my bachelor's degree; while trying new projects to find out exactly what i'm good at in the process.</t>
  </si>
  <si>
    <t>knowing random useless facts. listening.</t>
  </si>
  <si>
    <t>its hard to pick out favorite books. i often prefer to read short stories but i enjoy novels all the same. in terms of movies; i have a deep love for samurai movies; french-new wave; and golden age of hollywood. i really like watching and talking about films. i don't watch much television. with music i generally like music that is unique or weird. i also love soul music; garage rock; and classical. i will eat anything.</t>
  </si>
  <si>
    <t>boy; this could change every day. so many things i am not willing to give up.</t>
  </si>
  <si>
    <t>having a few drinks with friends or something of the sort. not really a party animal.</t>
  </si>
  <si>
    <t>you would like to hang out and like conversations over coffee or something of the sort.</t>
  </si>
  <si>
    <t>jerry springer is the reincarnation of jakob sprenger; alleged author of malleus maleficarum; the "hammer of the witches"; and all the people harmed and burned at the stake as a result of that book now come back to haunt him as guests on his show.    saw icke with best friend/boyfriend yesterday. (does anybody else have a weird relationship with their significant other?)    favorite venture bros. character: dr. o ("she left me for a young necromancer.")    cake cake cake; i love cake.    and also dead kennedys--local; organic; raw; low-glycemic; and gluten-free. (moon over marin has been my favorite dk song since i was 16; when i lived behind the orange curtain; which is long before i even knew what "marin" was. now that i know; i love it even more.)    i generally dislike other humans but have been told it would benefit me to meet some that aren't too shitty. i am using the electronic medium because it decreases the risk of any actual face to face contact. animals are generally better company than humans but tend not to type as well. also; some of them are much more delicious.    academy fart alumna--fashion design (4.5 years of mind-fucking; ass-raping; serotonin-depleting; lining-the-pockets-of-giant-pharmaceutical-companies-just-to-survive hell and $100;000 that i'll never pay back)    theoretical reader: really; northbaybaby; you had a hard time at fashion school? but surely no better place exists to develop iconoclasm and raw creative talent than art school? surely there can be no better depository for innate intelligence than a university? surely you must have drawn like-minded and brilliant individuals to you like a heap of bum's vomit on a sunny mission st. sidewalk draws flies?    no; not exactly; although i know all the best (and worst--i'm looking at you; britex) places in the city and beyond to get great cheap fabric and notions.    who is number one? elisa stephens. what does she want? your unending debt slavery (ok; so it's the bank that owns the debt that actually wants my slavery; but elisa stills wants half the city). she'll never get it? by hook or by crook; she will.    honorary member of bird skulls and bones; tricateral commission; order of the glowing cat    rumoured to be a build-a-bearger and attendee at cat nip grove (snuffling canines weave not here)    i am not a man; i am a free number! (shakes fist at sky)</t>
  </si>
  <si>
    <t>growing my own business; so buy some muffins; bitches.    (powermuffinsofmarin.com)    attempting self-actualization; and keeping from committing suicide; which is working well; so far.</t>
  </si>
  <si>
    <t>sleeping.    also dreaming.</t>
  </si>
  <si>
    <t>i am unable to infiltrate the thoughts of others at will; therefore it is impossible for me to know what they notice.</t>
  </si>
  <si>
    <t>i like books; movies; music; and food.    just finishing: atlas shrugged  just starting: the secret teachings of all ages  on the back burner:  what to do when the shit hits the fan  secrets of the soil  natural capitalism</t>
  </si>
  <si>
    <t>1. the blood of sacrificed children  2. the unquestioning stupidity of the human race  3. living inside the earth in underground bases  4. absolute and total control over all resources  5. making all living creatures as miserably frightened of not surviving as i am  6. the complete and utter refusal to evolve into anything other than this    7. oh wait! that's not me! maybe i don't need a numbered list of things i couldn't live without--what a concept!</t>
  </si>
  <si>
    <t>myself.    also how i can live a life without having to work a job that i hate; that kills me slowly; quickly; or that is even just neutral.</t>
  </si>
  <si>
    <t>who really cares what i do on a friday night?</t>
  </si>
  <si>
    <t>sometimes i have really horrible; clumpy periods and one time i was in the shower and a dark red thick bloody clump fell out of me and plopped onto the shower floor. it was the size of a chicken egg. i was so revolted that i left it in the drain for 3 days without touching it-i showered around it. i wanted to put it into formaldehyde but didn't have any.    given that i believe that blood and flesh eating reptilians actually exist; i probably shouldn't really advertise my menstrual delights so freely. the truth is; i haven't had a horrible period in a long time; and any creature interested in consuming any part of me can take it as my personal guarantee that i will be indigestible.</t>
  </si>
  <si>
    <t>you're an austrian nobleman; commissioning a symphony in c.    you're a cat trapped in a human body.    you're wondering why you've been dropped here among a bunch of apes.    you've given up on the mothership ever coming back for you.    you think michael tsarion is a pompous windbag but you like him anyway.    you think that i'm a pompous windbag but you like me anyway.</t>
  </si>
  <si>
    <t>sausalito</t>
  </si>
  <si>
    <t>english (fluently)/polish (fluently)/german (poorly)</t>
  </si>
  <si>
    <t>a late bloomer who is just beginning to enjoy the spring.looking forward to what's next -- have not been there; done that; but would like to. where is there? what is that?  haven't been on safari.  haven't won a tony.  haven't ice skated in central park.    i have written/published two books.  have seen most of europe.  haven't been to zion/grand canyon/yellowstone.    have been interviewed on radio multiple times.  haven't had my own tv show.    when i'm not making lists i'm most likely involved in some  creative pursuit -- writing/speaking/painting.    haven't had a extraordinary relationship with someone  who compliments me in head/heart/guts parts for some time.  would love to do that.</t>
  </si>
  <si>
    <t>planning for an exceptional 3rd half.  getting it all done:  the year in paris.  home surrounded by trees.  producing my musical.  getting up close and personal with the elephants.  paring away everything that isn't elephant.  living from the core -- helping others to discover theirs.    biz-wise: i do branding.  (minus the hot pokers and cows.)</t>
  </si>
  <si>
    <t>finding the themes in people's lives  and crafting them into compelling stories.  thinking/speaking on my feet.  quick rejoinders.  finding the place where it hurts in other people's bodies.  releasing the pain.  coming up with good ideas.</t>
  </si>
  <si>
    <t>is that they're sure they've met me before.  (or i remind them of someone they know.)  and that i'm from new york. (except i'm not.)</t>
  </si>
  <si>
    <t>books/movies -- create a world and invite me into it.  (atonement/english patient/french lt's. woman/b'fast at tiffany's/2001/they shoot horses/last tango. more recently:  a separation. hurt locker. i see a lot; but nothing stands out right now.  music -- anything that makes me want to dance. (lindy) also:  sax. the blues. cole porter. steven sondheim.  food wise -- not a veggie; but moving in that direction (slowly).  would do; if i had a little more support/inspiration in that dept.;  perhaps.</t>
  </si>
  <si>
    <t>time to think/be undisturbed  hot bath  my bear/s  something/place to write  trees  clean air</t>
  </si>
  <si>
    <t>ideas for books i don't seem to get down to writing.  how to get my life to look more like what's in my head.</t>
  </si>
  <si>
    <t>glad it's friday nite.</t>
  </si>
  <si>
    <t>this is it.</t>
  </si>
  <si>
    <t>you're discriminating; intelligent and have  something interesting to share.</t>
  </si>
  <si>
    <t>english (fluently)/french (okay)/hebrew (poorly)</t>
  </si>
  <si>
    <t>i am an always-curious; big-thinking; active mind type.</t>
  </si>
  <si>
    <t>i am a lawyer in a boutique firm. i've worked for my boss for a decade; on both sides of this amerika. i'm mostly doing that. i've gotten to this awesome spot where i have a healthy ego; a great profession; and a rather smooth and defined future. i'm enjoying the view from this peak and turning to contemplating how to add other things to my life (i've worked for this goal for so long; in some ways at the expense of those other things); and putting my finger on what those nebulous next goals are. i am wanting to build in more things i love and am figuring out how to build those things in. life is good but of course is continually unfolding; and i am embracing that simple fact; replete with all its beauty and challenges and unknown.</t>
  </si>
  <si>
    <t>words. discussing the eras of paleogeological development. talking fast. debating. chillaxing. drawing. being the life of the partay. getting along with pretty much anyone and everyone. always unfolding. traveling.</t>
  </si>
  <si>
    <t>i am super friendly and approachable. i am a little dorky and intellectual. i wear suits a lot.</t>
  </si>
  <si>
    <t>this is an impossible "essay" to complete with any sense of brevity.</t>
  </si>
  <si>
    <t>plants and flowers surrounding my living space. interesting experiences. my old fantastic friends. music. art. curiosity.</t>
  </si>
  <si>
    <t>paleogeology; anthropological history and the improbability of the current timeline; ancient cultures and their knowledge which is largely unknown to us; the simultaneous largeness and smallness of our existence; how to work less and play more; how to continue to progress in my constant quest for self-individuation; how beautiful this world is; how amazing life is; brain circuits; higher consciousness; crafty legal arguments; how to always embrace the fact that earth is our dancing place now.</t>
  </si>
  <si>
    <t>usually winding down from many hours at work. walking around my neighborhood or the pier. relaxing at home or seeking adventure.</t>
  </si>
  <si>
    <t>i give my geriatric cat enemas on a regular basis. take what you will from that disclosure. i also enjoy wasting time doing silly okcupid tests. i find the results to be interesting and a pretty accurate assessment of how i perceive myself to be. i do perceive myself - i deliberately encompassed self-reflection and personal growth as an integral part of my life path when i was a teen and have been told that i have an uncanny ability for such things; no doubt from years of practice. that can lead me to be both self-assured and self-critical; and i strive to have those elements of me swirl in some sort of infinite balance but sometimes one or the other weighs in a bit more than the other. i wouldn't have it any other way.</t>
  </si>
  <si>
    <t>you are curious; creative; dynamic; fun; and are looking for a cool gal to add to your life. i might be into something serious if that were to unfold; but i am not actively seeking a relationship and am more into just exploring; knowing; feeling; doing; and truly sucking the marrow out of life.</t>
  </si>
  <si>
    <t>i've lived my whole life on the east coast (new hampshire and vermont) and have moved to san francisco for some new adventures! hoping to meet like-minded people who can show me what this city means to them. i'm outgoing; loyal; easy going; and i have a good sense of humor. i don't take myself too seriously but i am mature in all the places it truly counts. i am constantly growing; evolving; and enjoying life and the people around me.</t>
  </si>
  <si>
    <t>pondering/dreading graduate school; waiting tables; exploring my surroundings; stepping out of my comfort zone; not rushing through my days.</t>
  </si>
  <si>
    <t>listening; giving advice; bargain shopping; witty quips; tipping well; being polite to rude people; sleeping late</t>
  </si>
  <si>
    <t>hmm...maybe my hair</t>
  </si>
  <si>
    <t>books: anything by raymond carver; contemporary short fiction; the world according to garp  music: the avett brothers; dr. dog; adele; john legend; the black keys; florence and the machine  food: avocados; iced coffee; ice cream; mexican; italian; thai; craft beer and checking out local breweries; always up to try something new  tv: parks and recreation; re-runs of arrested development; some snl; louis c.k. standup; no reservations</t>
  </si>
  <si>
    <t>coffee; sunshine/warm weather; laughing; my family; hot showers; and good beer.</t>
  </si>
  <si>
    <t>working but wishing i was listening to a band; playing big buck hunter; drinking a beer...ideally all three at once!</t>
  </si>
  <si>
    <t>i don't know what i want to be when i grow up.</t>
  </si>
  <si>
    <t>you are mellow; intelligent; a good communicator; can keep up with sarcastic banter; trustworthy; and spontaneous. if you would like to grab a coffee; beer; or just hang out in the park!</t>
  </si>
  <si>
    <t>in search of "center and balance"</t>
  </si>
  <si>
    <t>loving san francisco. figuring out what am i running from; what am i running to; and why.</t>
  </si>
  <si>
    <t>driving my friends to napa for the weekend; driving up and down the coast in an old british convertible and not breaking down; dreaming about flying a plane or a helicopter.</t>
  </si>
  <si>
    <t>i smile too much for a ukrainian.</t>
  </si>
  <si>
    <t>1) super comfortable walking shoes in a far away country  2) wind in the sails; when racing on the bay our fat catalina 30  3) aikido class  4) deep snow in tahoe  5) inspiration to cook borsch  6) soft touch</t>
  </si>
  <si>
    <t>if the world is my oyster; how come there is so much room?</t>
  </si>
  <si>
    <t>with friend(s); book(s); movie(s); plate(s)</t>
  </si>
  <si>
    <t>i am missing pre-frontal cortex (sometimes)</t>
  </si>
  <si>
    <t>you are multi-orgasmic about life; like snow; hiking; running; paper and plastic books; and can teach me to dream again. if you are &lt;a class="ilink" href="/interests?i=light"&gt;light&lt;/a&gt;; and you stay light; when things and people around are getting heavy. and... especially; if you can to help me figure out my &lt;a class="ilink" href="/interests?i=back-hand+"&gt;back-hand&lt;/a&gt; on the courts of dolores park (i just moved in the hood!).</t>
  </si>
  <si>
    <t>english (fluently)/russian (fluently)/ukrainian (fluently)</t>
  </si>
  <si>
    <t>i really like chocolate. it's fabulous. i play christmas songs all year. i'd rather it be cold out than blisteringly sunny. i love funny people; silly people; and ridiculously; absurdly smart people.</t>
  </si>
  <si>
    <t>this sounds like something my mother would ask me - what are you doing with your life? i don't know; mom! i'm young and have time to figure it out! leave me alone!</t>
  </si>
  <si>
    <t>coloring. yup; won a couple coloring contests in my day.... i'm your typical overachieving chinese girl; so obviously; i'm good at everything! =) except sports. of course.</t>
  </si>
  <si>
    <t>how abso-fricking-lutely adorable i am. kidding! no. they notice my glasses. strange people come up to me and say "i like your glasses." sometimes they scare me. i scare easy.</t>
  </si>
  <si>
    <t>a) the princess bride; lotr (i'm a nerd. i love it.); anything by roald dahl (he's the best); harry potter!!; the amazing adventures of kavalier and clay; yearbooks... i love yearbooks.  b) eternal sunshine; amelie; detroit rock city; lotr; sixteen candles... gah; too many  c) bands that start with "the"  d) steak! mm; yea. i want some now. ok wait; in all seriousness; all food. my favorite food is all food.</t>
  </si>
  <si>
    <t>floss. my toothbrush... toothpaste. shit that's three already and i've only covered dental hygiene.. very important! okay. um... food; good music; and my rainbows.</t>
  </si>
  <si>
    <t>how i'm going to become filthy rich while being a lazy sack of poo. so far; i've got 1. the lottery; and 2. marrying into wealth. suggestions?</t>
  </si>
  <si>
    <t>you like awesome people. and if you're awesome too.</t>
  </si>
  <si>
    <t>english (fluently)/chinese (okay)/french (poorly)</t>
  </si>
  <si>
    <t>i offer laughter as laughter is beauty...i offer honesty as honesty is pure...i offer patience as patience is needed to gain trust...i offer sincerity as my sincerity will show my inner being and desires</t>
  </si>
  <si>
    <t>just a simple man who believes in challenges. i do travel a lot because of the nature of my job lol.</t>
  </si>
  <si>
    <t>am a good listener;i do a lot of exercise to keep fit.finding a possible means of solving problems.</t>
  </si>
  <si>
    <t>my appearance!</t>
  </si>
  <si>
    <t>they are many</t>
  </si>
  <si>
    <t>going to the beach with my son. listening to cnn. having time for my job. reading magazines. my car. my family.</t>
  </si>
  <si>
    <t>i pray to meet that person that will be a gift and blessing to my life.a caring and loving woman.</t>
  </si>
  <si>
    <t>occupied with my job</t>
  </si>
  <si>
    <t>find out yourself lol.</t>
  </si>
  <si>
    <t>if you are truly someone that is transparent and can be truthful no matter what you can send a text.</t>
  </si>
  <si>
    <t>pure nerd  sailing  swimming  modern art  parenting  diy  nvc</t>
  </si>
  <si>
    <t>thinking up clever ways to describe myself in a couple of paragraphs. i'm having difficulty quantifying.</t>
  </si>
  <si>
    <t>these things are true about me; but they sound bland after reading the many witty ok cupid profiles.    off of the top of my head; i can get most things done (except write a cool profile.) i care about people. i am gracious and i strive to include everyone; not just the loudest at the table. i volunteer in my various communities.    my pursuit of a good time leads me far away from drama and dysfunction; stick with me and you will have fun!    i love parenting and my child is one of those kids that even childless hipsters enjoy being around. no whiners in our home.    we are slowly learning the name of everyone in north beach. we go out a couple times a week. i'm learning french; my little one is fluent. i'm conversant in politics; good nutrition but i do not compost.    i enjoy silent harmony the most but when i have to i am a compassionate and effective communicator. i think dan savage is wise and i feel an instant kinship with those who read/listen to him.</t>
  </si>
  <si>
    <t>i look taller than i really am. its an optical illusion that i've enjoyed all my life.</t>
  </si>
  <si>
    <t>separate yourself from the ok cupid pack and meet me in person to talk and walk! the worst thing that could happen is that you will see a beautiful cityfront and get some fresh air.</t>
  </si>
  <si>
    <t>geeze - all i can think about right now is the one thing that i'm living without. must change this.</t>
  </si>
  <si>
    <t>how to get more sailing into my life.</t>
  </si>
  <si>
    <t>swimming and dining in north beach!</t>
  </si>
  <si>
    <t>1.) i'm concerned that a guy; (potential suitor;) may lose interest in me after meeting me just once. i'm a very interesting person but it is probably difficult to get that impression of me after just one meeting; especially if i'm asking you questions about yourself.    2.) that i would really like to date a guy who lives in or close to my north beach/china town/nob hill 'hood.    3.) i confess that i'm occasionally nervous about being scammed by gentlemen who are not who they say they are in the ok cupid forum.    http://www.okcupid.com/quizzy/results?quizzyid=6711512663497470889&amp;amp;userid=18333533227285530930</t>
  </si>
  <si>
    <t>contact me if you are available to meet for coffee (or a beer.)</t>
  </si>
  <si>
    <t>every day i try to carpe diem and live it to the fullest. i love adventurous wild people that thrive on spontaneity. i kind of have no shame and like to laugh at myself a lot. you could probably catch me trying to embarrass someone who takes themself way too seriously.    i grew up living in lots of places-- overseas and on both coasts.  i really enjoy the cluster of offbeat strange folks that frequent the bay area.</t>
  </si>
  <si>
    <t>work: in an office and loathing it.  we do have nerf guns and beer and that's sweet.    fun: surf; hike; snowboard; skate; play music; browse funcheapsf and get busy; winning at life</t>
  </si>
  <si>
    <t>finding random fun spontaneous adventures. meeting new interesting people. diversifying my activities.</t>
  </si>
  <si>
    <t>enthusiasm</t>
  </si>
  <si>
    <t>&lt;strong&gt;food&lt;/strong&gt;: lived all over and love all that is to offer. mediterranean; vietnamese; chinese; sushi; thai; bbq; central american; mexican; french; italian; california; new england sea food; indian; ethiopian. the world is full of wonderful tastes and i want to try them all!    &lt;strong&gt;books&lt;/strong&gt;: fear and loathing in las vegas; catcher in the rye; phantom tollbooth; permaculture designer's manual.    &lt;strong&gt;movies&lt;/strong&gt;: big leb; sprout (surf); cheesy 80s movies; the graduate; north by northwest; guy ritchie-type flicks.    &lt;strong&gt;tv&lt;/strong&gt;: breaking bad; the office; archer; bob's burgers.    &lt;strong&gt;music&lt;/strong&gt;: i will pretty much listen to mostly anything (with the exception of terrible electronic music).  enjoying a lot of lo-fi stuff coming through sf. the rise in chillwave is decent as well.    whats in the jukebox right now:  radiohead; real estate; deerhunter; talking heads; new order; 13th floor elevators; ty segall; toro y moi; washed out; ratatat; atlas sound; the impressions; tommy guererro; beach fossils; big country; ariel pink; animal collective; beach house; four tet; booka shade; my bloody valentine and many more...</t>
  </si>
  <si>
    <t>1) ocean  2) family  3) friends  4) laughing  5) sunshine  6) travel</t>
  </si>
  <si>
    <t>the balance of life: fun vs work.    renewable energy (work for solar). permaculture design. horticulture. surfing. the pursuit of happiness.    the elusive "endless summer" trip</t>
  </si>
  <si>
    <t>1) going out with friends to a fun bar via bikes  2) seeing live music  3) ???who knows??? i'm always getting lured into random fun stuff.</t>
  </si>
  <si>
    <t>i'm on an online dating thing cause i have no time....    and no shame of course haha</t>
  </si>
  <si>
    <t>you're keen to:  - saturday fun adventure activity!  - snowboarding wintertime</t>
  </si>
  <si>
    <t>i drove across the country in a '68 pontiac station wagon 17 years ago. i fell in love with northern california and stayed. everything about about it made more sense than where i had come from. what i couldn't make sense of; i worked on. i made roots. i like being friends with people. they've changed me into what i am. mamma raised me right and dad showed me how to enjoy life (and bust-ass).</t>
  </si>
  <si>
    <t>i received a b.s. in structural engineering when i was a young guy in north carolina. i moved to california and became a furniture maker. after some twists and turns in the road (good ones); i decided that architecture would be a path on which i could move between art and science and theory and making. so far; so good. i graduted from cal's masters program and am currently an architect at an international firm. i've been honing my design chops there both creatively and technically. some of the projects that i have worked on are now built or under construction - that has been very rewarding. i have become a surfer over the last two years. of course catching a nice wave feels unlike anything else; but i also like the stillness; past the break - before you catch the wave - soaking it all in. i very recently started practicing yoga and have been surprised at what good medicine it is.</t>
  </si>
  <si>
    <t>figuring stuff out. all kinds of problems - geometry; math; how to get the car unstuck. i am a good teacher.</t>
  </si>
  <si>
    <t>that i smile a lot and talk to strangers easily. maybe the mischievous twinkle in my eyes.</t>
  </si>
  <si>
    <t>tom waits; the coup; jolie holland; i see hawks in l.a.; mia; hugh masekela; funkadelic; grizzly bear; deadwood; blade runner; cool hand luke; sexy beast; freaks and geeks; withnail and i; earthy syrahs; spanish food; laphroag; blind pig ipa; umberto eco books; architecture books; books about science.</t>
  </si>
  <si>
    <t>the ocean  my sis  good pair of boots and a swiss army knife  my nor-cal people  the sexy</t>
  </si>
  <si>
    <t>buildings and cities.</t>
  </si>
  <si>
    <t>out with friends at a local dive or nice restaurant jibber-jabbering about the week's events. sometimes music is in the mix.</t>
  </si>
  <si>
    <t>enjoying urban delights and/or longboard adventures with a funloving; kinda smart; sweet natured; architect is appealing to you. moxie required; sweetness appreciated.</t>
  </si>
  <si>
    <t>english (fluently)/spanish (fluently)/german (poorly)</t>
  </si>
  <si>
    <t>any torchwood fans out there? especially the first two seasons?</t>
  </si>
  <si>
    <t>retired. *somewhat* voluntarily...</t>
  </si>
  <si>
    <t>wasting time on the www...</t>
  </si>
  <si>
    <t>kafos.</t>
  </si>
  <si>
    <t>isaac asimov; jeff lindsay; anne rice; j.k. rowling...torchwood novels... ???  interview with the vampire; undercover blues; second sight... ???  torchwood ; criminal minds ; doctor who; dexter; supernatural; too many to list here...  john barrowman and john denver; romanovsky &amp;amp; phillps; most musicals...  jalapenos; sriracha</t>
  </si>
  <si>
    <t>depends if you mean "actually probable situation in the real world" or "desert island".  if "real" -- my loved ones; internet-connected computer or itouch or etc.; realistic internet connectivity; powerchair; oxygen concentrator and/or ventilator</t>
  </si>
  <si>
    <t>the interpersonal relationships of fictional characters.</t>
  </si>
  <si>
    <t>watching tv with my loved ones.</t>
  </si>
  <si>
    <t>polio survivor as a toddler.</t>
  </si>
  <si>
    <t>you like thinking about the interpersonal relationships of fictional characters; you like torchwood ; you like ianto jones ; you like spencer reid ; you like mediblogs; you like doctor who ( dr. who ); you like to discuss inconsequentialities and minutiae in ridiculously fine detail...</t>
  </si>
  <si>
    <t>english (fluently)/c++ (poorly)/sign language (okay)/spanish (poorly)/french (poorly)</t>
  </si>
  <si>
    <t>self taught chef. wisconsinite. now calling the bay area my home.    i move through life with passion; compassion and sense of adventure. looking to find someone that plays life by the same rules.</t>
  </si>
  <si>
    <t>striving to be healthy and happy. after years of debaucherous gluttony working in restaurants; i'm focusing on cooking healthy dishes with all the flavor you would find in michelin starred spots. the rest of my time gets used up by yoga; running; witty conversation; hiking; camping; getting caught up on long overdue reading; snowboarding and slowly working on a healthy cooking blog.</t>
  </si>
  <si>
    <t>being a walking encyclopedia of culinary knowledge. and depending on what i'm studying at the time(currently gluten); talking at lengths about the scientific details of the topic at a level that often puts people to sleep. are you an insomniac? then let me tell you a bed time story.</t>
  </si>
  <si>
    <t>my hight gets commented on regularly; so that might be the first.</t>
  </si>
  <si>
    <t>books-brave new world; french laundry cookbook; salt    movies-godfather; midnight in paris; pulp fiction    shows- the daily show; walking dead; game of thrones    music-drake; radiohead; dire straights    food-bacon; tuna; english peas</t>
  </si>
  <si>
    <t>the buzz after a good yoga class. smiling/laughter. good conversation with friends over a good bottle(or bottles) of wine. savoring the last bite. making the most of a situation. seeing the sunset from a new view.</t>
  </si>
  <si>
    <t>becoming a doctor so i can experiment with how tying umbilical cords shapes the belly button.</t>
  </si>
  <si>
    <t>more often; getting home and in bed at a reasonable hour to ensure the most of my saturdays; if i'm not out of town already.</t>
  </si>
  <si>
    <t>i don't use chapstick.</t>
  </si>
  <si>
    <t>you can say something more than "hi" or :-). nothing gets me interested quicker than creating dialogue.</t>
  </si>
  <si>
    <t>you want to find out more about me;and my preferences.</t>
  </si>
  <si>
    <t>san lorenzo</t>
  </si>
  <si>
    <t>... under construction ...    a bit about us ... you are my partner in crime. we walk shoulder to shoulder through hills and valleys that are this life. it's exciting and full of wonder; made more perfect by how close and honest we are with one another. perfect doesn't mean flawless; just perfect for us. you are bright; confident; driven; spiritual; and i think you are amazingly sexy. &amp;nbsp;i admire your intellect; integrity; and passion. we don't always agree; but we know how to agree to disagree. &amp;nbsp;it is those differences; in part; that make us as strong as we were. &amp;nbsp;we complement each other; but don't try to complete. &amp;nbsp;our down time is spent exploring the world; or enjoying some romantic downtime at home. &amp;nbsp;we like to cook; although i very much enjoy cooking for you.    friends say i'm genuine; refreshingly honest and surprising sometimes. &amp;nbsp;family is very important to me. &amp;nbsp;not proximity as much as strong ties. &amp;nbsp;i love to travel (both near and far) and i want to see more of the world. &amp;nbsp;i'm not looking for someone to complete me; i'm hoping to find a partner who wants to share and build a life with me. &amp;nbsp;someone who is big enough to allow me to be my full self and share all of the beauty that happens when two people connect; intellectually; physically; emotionally; spiritually and socially.</t>
  </si>
  <si>
    <t>i love the beach and out doors.i am very active and have owned my own business for 17 years.i have been divorced for 5 years and have 4 kids 3 grown and have thier own lives and a 11 year old son with me 50% of the time.</t>
  </si>
  <si>
    <t>trying to survive this economy like everyone else i know.</t>
  </si>
  <si>
    <t>my smile....i love to laugh and make other people laugh.with out laughter nothing else matters.who ever it is i end up with comunication and laughter will be very important</t>
  </si>
  <si>
    <t>you dont play games</t>
  </si>
  <si>
    <t>i'm a down to earth guy that just loves to enjoy life and have fun but also a hard working person</t>
  </si>
  <si>
    <t>i'm an engineer</t>
  </si>
  <si>
    <t>almost everything i put my mind to</t>
  </si>
  <si>
    <t>they notice my smile</t>
  </si>
  <si>
    <t>the child called it; and martin lawerence</t>
  </si>
  <si>
    <t>god money family job car cellphone</t>
  </si>
  <si>
    <t>work.my life and where i'm going next</t>
  </si>
  <si>
    <t>i'm at the club or out with friends and family doing something fun or something i shouldn't be doing lol</t>
  </si>
  <si>
    <t>i'm a lesbian</t>
  </si>
  <si>
    <t>you want to enjoy your life and not let life run over you !!</t>
  </si>
  <si>
    <t>i firmly believe that people have two sets of beliefs. that is; what they believe that they believe; and what they actually believe as evidenced by their actions. my theory is that the amount of overlap between the two sets is largely responsible for how happy that person is. though; i'm at a loss for what sort of action could prove that i do indeed hold this belief.    sometimes; i drink single malt scotch while studying symbolic logic.    i can be spotted at a dance club every so often.    i love trying to explain everything around me. . .the limitations of rationality; the origins of the necktie; what the expression on some person's face might mean; why people do one thing instead of another; how my roommates cat can manage to knock a different five books off my shelf everyday yet still be the most adorable thing in the world; and the line: "fucking magnets; how do they work?"    i'm writing a novel that will almost certainly alter the course of human events if people can get past the excessive use of alliteration.    i'm extremely ambitious; and i always have a plan.    really; i'm more straightish than straight.    i think it's funny that okc says that i'm a 97% match with myself. does that make me 3% irrational or inconsistent? perhaps; i lose 3% interest in myself because i don't have a vagina?    i really only like aggressive &amp;amp; assertive girls. shy girls can be the most wonderful friends; but don't necessarily last very long in romantic relationships with me. i want a girl who knows what she wants and isn't afraid to go out and get it.</t>
  </si>
  <si>
    <t>going to uc berkeley; studying environmental economics and philosophy; waiting tables to pay the bills; reading everything i can get my hands on; and changing the world.</t>
  </si>
  <si>
    <t>tasting a wine and guessing what grape(s) it's made from; where it was made; and how old it is.    bowling.    being a good friend.</t>
  </si>
  <si>
    <t>wait; wouldn't this question be better posed to the people who have just noticed me? these days; my guess would be caiman boots and a calculator watch.</t>
  </si>
  <si>
    <t>the yiddish policeman's union; the amazing adventures of kavalier &amp;amp; clay; gentlemen of the road; lords of finance; dune; anything by douglas adams; the brothers karamazov; lolita; the stranger; the human stain; the origins of virtue; freakonomics; the moral consequences of economic growth; language proof &amp;amp; logic; zero.    network; primer; surviving desire and most other hal hartley films; rosencrantz &amp;amp; guildenstern are dead; the big lebowski; starship troopers.    the mountain goats; blonde redhead; cat power; destroyer; children of bodom; the silver jews; elliot smith; swan lake; yann tiersen; and lots of classical music.</t>
  </si>
  <si>
    <t>1) something to read.  2) someone to have intellectually stimulating conversations with.  3) a sense of constant progress and growth.  4) music.  5) the internet.  6) some form of hedonistic/foodie fulfillment (like bacon; whiskey; wine; or sex).  7) rules to ignore.</t>
  </si>
  <si>
    <t>thinking &amp;amp; how thought is even possible; knowledge and its limits; to what extent people can be considered to be rational beings; logic; how systems work &amp;amp; how they can be improved; how people make decisions; how combinations of decisions can form coherent strategies; how successful those strategies are in certain situations or over a specific time interval (decision theory/game theory).</t>
  </si>
  <si>
    <t>you're an intellectual.  you can't imagine living without constantly reading books.  you're extremely ambitious.  you know what you want. . . in life. . . in a man. . . for dinner.  you're very curious.  you want someone to go on adventures with.  you have beautiful eyes.  you're confident; independent; and assertive.    i'd like to keep this mostly positive; but for expediency's sake i'm including a list of deal-breakers. i'm not interested in any potheads; gamers; cheaters; religious people; or anyone who owns that hideous brown louis vuitton purse.</t>
  </si>
  <si>
    <t>english (fluently)/spanish (poorly)/latin (poorly)</t>
  </si>
  <si>
    <t>hi; i'm jen. where to start well; as cliche as this sounds; i like to work hard and play hard: i am pretty career oriented; but by no means a workaholic. i work really hard from 8 to 5; so i can have plenty of time to do things that i am passionate about. i am involved in team in training; so i spend a lot of time running 1/2 marathons and going to social events. i spend a good portion of time in tahoe during the winter; as i am an avid snowboarder. i really enjoy spending time with my friends; whether it be at happy hour; cooking dinner; or having a night out in the city. i love trying some of the top 100 restaurants in the bay area with my fellow foodies. i am pretty tight with my family and i visit them often on the east coast. i love to travel and i'm excited about going on new adventures in 2012.</t>
  </si>
  <si>
    <t>iphone; snowboard; running shoes; laughter; buffalo chicken wings (if i'm being completely honest);</t>
  </si>
  <si>
    <t>planned or potential weekend excursions.</t>
  </si>
  <si>
    <t>whether at a restaurant; wine bar; or at a friend's house; i'm probably having a glass (or bottle) of wine and recapping the week with friends.</t>
  </si>
  <si>
    <t>i still sleep with my childhood raccoon (stuffed animal).</t>
  </si>
  <si>
    <t>i'm a pisces a real pisces i try not to believe in any of that stuff but all of it is the true to the t. i tend to to give myself excuses to move from state to state; this is going to be my fifth move in eight yrs. so; i don't live in oakland yet ill be there in november; moving from fl. i'm dumb stoked over it; i feel like this will be my last move for a while. i'm a pretty social guy ; i love going out; and everything that comes along with it like good beer; good music good ppl; needless to say making friends comes pretty easy. although i've been far from home since leaving south jersey i've always been really close to my family ; i love them to death i'd be a (? )without them. i love sports; keeping up with sports has been a longtime hobby of mine since i was a youngin. i love food as everyone should; so much so that i work with food for a living. i'd say i'ts also a hobby to but its kinda my job; and i don't really cook in my free time. i can explain; but only if you ask....this all i have right now; but holla at me if you want to help me get an early start on getting acquainted to the bay area.</t>
  </si>
  <si>
    <t>soul searching; learning about myself; meeting all kinds of ppl...</t>
  </si>
  <si>
    <t>cooking; making friends; and listening to ppl....</t>
  </si>
  <si>
    <t>idk......</t>
  </si>
  <si>
    <t>indy films; all music; i love good beer and a good sandwich.</t>
  </si>
  <si>
    <t>faith  family  friends  music  fun  chocolate milk; good beer and good wine.....</t>
  </si>
  <si>
    <t>my future.....</t>
  </si>
  <si>
    <t>with my friends havin a goodtime...</t>
  </si>
  <si>
    <t>oprah's cool.....</t>
  </si>
  <si>
    <t>you are open-minded; chill; and like having a good time....</t>
  </si>
  <si>
    <t>i consider myself an upbeat; down to earth woman; who enjoys the simple things in life. i love nature; the smile of my children; the warm of the sun on my skin; and the peacefulness of the ocean at night.  i consider myself healthy; and spiritual; but i am not religious. i do not believe in organized religion; but i enjoy and seek being part of a community.  family is important; and i spend a great deal of time with my children and relatives. but i also love the company of my friends; and doing things that are not family related.  i like my job; i work in the health and human services field. i consider my self of average intelligence; but most of all i like to think critically; and i welcome opportunities for learning and growth.  on the fun side; i like dancing salsa; and listening to live music. love jazz and world music.  i also love the arts in different forms; and life in the city(sf).  my life with my kids is full of innovation; creativity; and laughter. i enjoy being a mother; and wish to have a partner that likes the company of children.  last...i like reading and knowing about world events...and politics. i support my local representatives...and i sometimes attend fundraisers; and political events. however; i do not expect my partner to love everything i do. i do expect to be able to have an intelligent conversation; and agree to disagree.</t>
  </si>
  <si>
    <t>enjoying each day as it comes. very low key life; and spending much time with my youngest daughter. i feel blessed to be enjoying having a young daughter; and discover new things every day. i also love my time with daughter that is in college. the rest is time with friends; movies; and hoping to meet a sweet; intelligent man.</t>
  </si>
  <si>
    <t>having fun....dancing. being a good listener with my friends...and making efforts to be less judgemental.</t>
  </si>
  <si>
    <t>love reading short stories; biographies; poems; and books about things out of the ordinary; ie how people live in contries that are very far from the us; and anything else that i can perceive will broaden my horizons.</t>
  </si>
  <si>
    <t>good coffee  dancing to salsa or other music  good wine  comedy  living near the ocean; or the mountains  friends and family</t>
  </si>
  <si>
    <t>how lucky i am to live in the bay area; and about the good things that life has given me. friends; family; beauty all around. also feel grateful for the challenges that have made me humble.</t>
  </si>
  <si>
    <t>doing whatever i have scheduled after work. either out to dinner; dancing; getting together with friends...shopping for something i need; or watching a movie at home.</t>
  </si>
  <si>
    <t>you are looking for someone who is level headed; fun; and has strong family values. you should also like to be around children; at least sometimes.</t>
  </si>
  <si>
    <t>i am an easy going girl... having passion on working and life!</t>
  </si>
  <si>
    <t>i work in a biotech company as a scientist! enjoying researching!  happy to learn something from each other!</t>
  </si>
  <si>
    <t>enjoying life... :)  trying to find more talent on me!</t>
  </si>
  <si>
    <t>more about personality!!!</t>
  </si>
  <si>
    <t>movies:  up in the air  titanic (i know it is a old movie but i still love it)  music:  move like jagger; do you remember; yeah; dangerous etc...  food:  chinese ; italian; korean; japanese; burmese.. etc...</t>
  </si>
  <si>
    <t>let me think about! um... first time to have this question!</t>
  </si>
  <si>
    <t>what should i do will make my life better (:)) definitely; i am enjoying the way i am right now! just want better; better; better life...</t>
  </si>
  <si>
    <t>hang out with friends; watch movies; listen music; get some drink (depends); get some dessert in late night. all is about trying to relax!</t>
  </si>
  <si>
    <t>i am a million! more than willing to admit!  or perfect match; meet a right person for long term relationship!</t>
  </si>
  <si>
    <t>you think we have common interests and value... you are looking forward a serious relationship!</t>
  </si>
  <si>
    <t>i love nature; coffee; hair; photography; art; smoking; dancing; signing; baking; and laughing. and probably a whole lot more... i just haven't discovered it yet :)    but wouldn't you rather get to know me personally?</t>
  </si>
  <si>
    <t>i am just trying to be happy and find my passion in life. although i like to do hair; i'm not quite sure it was my purpose in life. i feel i am destined for greatness; i just need to discover what it is.  in the meantime; i am working at starbucks while i go to college. my goal (at the moment) in life is to open up a hair salon with my sister... life has its unexpected twists and turns; things change all the time; that is why i say "at the moment". life is short and you never know what is going to happen next; just roll with the punches.</t>
  </si>
  <si>
    <t>baking; singing; dancing; doodling; stenciling; rolling blunts; laughing; taking pictures; dying hair; having fun; and cuddling!</t>
  </si>
  <si>
    <t>my size probably. i am 5'2" and weigh 100 lbs. i believe the term is "toss-able"...?</t>
  </si>
  <si>
    <t>ganja  coffee  pastries  hair dye  my vocal chords  and my camera.  it's just how i stay happy!</t>
  </si>
  <si>
    <t>space; the fate of humanity; death; and the human brain.</t>
  </si>
  <si>
    <t>to be bluntly honest; i was at a party with the staff and competitors of the high times magazine cannabis cup smoking the best of the best out of the most amazing pieces i've ever seen. yes; the staff of high times magazine was there and the associate publisher gave me so much free weed and dab hits.    definitely not a "typical" friday night; but its not rare for me to do something kind of random like that.</t>
  </si>
  <si>
    <t>i am probably considered insane because i am allergic to cats; yet i have 2.    and i smoke weed. it's not just because i like to get high... there is a very very long story behind that one... but im not dying or ill either... its the most interesting story you will probably ever hear in your life.</t>
  </si>
  <si>
    <t>you want to get to know how cute i really am!  and if you're chill and wanna smoke :)    dont message me if you are over the age of 25. it's never going to happen. ew.</t>
  </si>
  <si>
    <t xml:space="preserve">adopted at birth in so. cal; raised in ny and nj; always an idiot; didn't have lots of fun as a kid. for a few years books; booze; and video games my only friends. left home at 15; came to sf. immediately found my element; the losers and underdogs. squatting; racking; skateboarding; dope; and punk rock anarchy; yay! age 19 i started getting locked up for real. that has been continuing episodically ever since; the miserable grey waking nightmare of incarceration- until recently i really didn't think i was capable of effecting such radical changes in my life; it feels incredibly empowering to me. for instance i quit all dope except for medical marijuana and occasional judicious use of good psychedelics; been almost a year and it's looking pretty solid. nowadays my gratitude is such that i try to engage myself always in the process of loving and serving human/animalkind. try it sometime. if any of this sounds interesting to you; try reading my blog at: http://couragesf.wordpress.com/ and maybe give me some feedback; hate mail; i'm not too picky. thanks for reading.   </t>
  </si>
  <si>
    <t>hmmmmm...to the untrained eye it would not appear that i don't get much done; but beneath my smiley stoned interior my brain is going a million miles an hour!!! seriously; i am at all times so stoked on even the minutest details of this excruciatingly brilliant and intense existence and i love to share it with those i love and encourage happiness and creativity and comfort. the good stuff. i am also doing different kinds of art and guerrilla theater to to not only deal with some of my personal issues/crises in a theraputic way but to engage the viewer as a participant in the work and hold a mirror up to their responses and behavior to face 'em with some of the underlying social issues that led to these problems in my development. i like helping people to help themselves; cliche though it may be-especially empowering people to be vocal about their struggles and to express themselves creatively. i've been writing a lot; working on several ongoing art projects; giving aid to some homies in jail; trying to reverse the process of gentrification that is enveloping our neighborhood; the mission-i'm in the process of discovering what role i can play in aiding the healthy development of at-risk and severely traumatized kids; which is tough because i am on parole and i don't like rules and there's been a whole lotta hating going on so far; i don't know if anybody is willing to stick their necks out and let me talk honestly with the kids in their care. doesn't matter; i'll find my own way. you may notice that i seem to take care with my selection of words. or not; i dunno. but i write; it is experience-based and if nothing else it is not boring. i mean somebody might find it boring; but they'd have to be jaded to the point of; say; caligula. bring on the horses!!! i love discussing music and art and movies and books but only stuff that's particularly interesting to me; i don't sway easily as far as my tastes go; i don't think-either you get it or you don't; i guess. what are your enthusiasms? if we are really gonna hit it off; it will be my greatest pleasure to share 'em with you. ;)</t>
  </si>
  <si>
    <t>describing feelings and experiences; hatching secret plots with my cronies; making smart people laugh; freaking stupid people out; helping people explore their spirituality and engage with their humanity a little more intensely through the use of psychedelics; giving good gifts; supporting people when they are in crises; helping people who are caught up in the cycle of drugs and incarceration to rise above it; spelling; scrabble; certain video games; dominoes; shoplifting; lying to/fucking with authority figures; providing a sympathetic ear when needed; doing internet research; and water polo (kidding on dat last one).</t>
  </si>
  <si>
    <t>for some reason; people oftentimes tell me that i appear a bit 'scary' to those who've not met me; i'm often noted as being rather large when in fact i am 6'1" and 190 lbs; not particularly physically imposing. still; i have a big ole beard and lots of weird tattoos and i smile a hell of a lot (because this shit is funny to me) so i think i kinda short-circuit most people's preconceived ideas about how they can comfortably pigeonhole me. and just so you know; my grille; meaning my teeth;is/are totally fucked up; sorry ladies.(but if you can get past my many physically repellent qualities; a treasure trove of devotion awaits you!) &amp;lt;(^_^)&amp;gt;</t>
  </si>
  <si>
    <t>books- 'hunger' by knut hamsun; 'cruddy' by lynda barry; 'the lemon' by mohammed mrabet; 'maldoror' by the count de lautreamont; 'the painted bird' by jerzy kosinsky; 'falconer' by john cheever; 'port of saints' by w.s. burroughs; 'journey to the end of the night' by louis-ferdinand celine; 'ask the dust' by john fante; 'cathedral' by raymond carver; 'diary of a drug fiend' by aleister crowley; 'you can't win' by jack black; 'l'assomoir' by emile zola; the bhagavad-gita; the tao te ching; the 'george and martha' books by james marshall; 'cat's cradle' by kurt vonnegut; 'geek love' by katherine dunn; 'get in the van' by henry rollins; to name but a few examples. movies- 'down by law' by jim jarmusch; 'harold and maude'; 'the texas chain saw massacre'; 'lost in translation; 'gridlock'd'; 'step brothers'; 'drugstore cowboy'; 'suburbia'; some blaxploitation flicks; 'true stories' by david byrne; 'heima' by the band sigur ros; 'requiem for a dream'; john hughes movies; 'pet sematery'; 'urgh! a music war'; 'midnight cowboy'; 'trains; planes; and automobiles'; 'blood feast' and the entire h.g. lewis horror series; 'from beyond'; 'the devil's rejects';' buffalo '66'; 'city of god' everything by john waters (even the truly mediocre stuff); 'my bodyguard'; 'gummo'; 'american psycho'; 'fight club'; 'pineapple express'; 'the road'; 'liquid sky'; 'control'; 'american me'; 'colors'; 'boyz n' the hood'; 'revenge of the nerds (yes!); 'fast times at ridgemont high'; every cheech and chong movie; 'yellow submarine'; okay enough. music- arcade fire bastard priest crystal castles discharge ella fitzgerald fleet foxes germs harold budd interpol joy division krs one lou reed mdc negative approach orb pavement queen robert johnson sonic youth this mortal coil underdog verbal abuse wasted youth x yello and i can't think of nothing i like that starts with a z; oh well. food-i am mostly vegetarian but i never shy away from any kind of extraordinarily unusual culinary experience; it is just kind of more intense for me if it is something that used to be alive; it is quite a dubious honor to have a noble beast give its life so that i may sustain myself. but generally if it's inventive and vegetarian/vegan i am down to try it. there is such an amazing diversity of cuisines available locally that i am always finding new places to eat.</t>
  </si>
  <si>
    <t>1) love 2) animals 3) music 4) beauty 5) hope 6) oxygen</t>
  </si>
  <si>
    <t>whatever the immediate thing or situation is. i am usually so stoked/confused/absorbed in detail that other than maintaining a vague sense of panic at all times; i usually don't have the luxury to think about much else but i do often mentally reference; and am constantly reminded of; the period of my life i spent on the streets and in prison. other than that; i'm usually trying to figure out how i can help you or do something to fuck with the system; which helps all of us.</t>
  </si>
  <si>
    <t>drinking veuve cliquot out of my platinum pimp chalice whilst soakin' it up inna hot tub full of caviar; doin' lines of glitter off a unicorn's ass and watching bizarre sexual tableaux being performed by my private midget dominatrix squad.</t>
  </si>
  <si>
    <t>i am pretty much an open book; and rather shameless; but i'll just illustrate how desperately lonely i was as a child with this; because who wants anybody to know how lonely they've been? anyway;  i recently got a fedex package from my pop and along with some random comic books of mine he'd found was an object i instantly recognized-the autograph book all fifth grade students of the elementary school i'd attended in new jersey were given on graduation day. its very existence at this point sort of baffles me because a) i thought i had very pointedly destroyed all of these documents of my youth b) my pop has moved so many times since then and so even though he has probably handled it a dozen times he has never mentioned seeing it. just weird. he didn't mention its inclusion in the little package he sent; either. in reading it i guess i was kind of surprised that i was able to immediately recall most of the kids who had written in it. there were all kinds of silly traditions as to what you were supposed to write; like this little couplet by samuel grimsby; a quiet dark-haired athletic boy who i remember was actually pretty nice to me: when you get married and live in a shack; give me a picture of each little brat. thank you; samuel. good lordy; i just have to take a minute to say that i am writing this on my homeboy's computer (hi chad; if you're actually reading this) and i am listening to the fleet foxes on his itunes; their self-titled album; and they are ripping my heart out! anyway; there was even a special way you had to fold each page and most important of all was who you got to sign the sixteenth page of your book because that's the person you are gonna marry! oh yes; for reals! so without being too much of a crybaby about it i will just say that there was no way any girl was going to sign my sixteenth page so-beware!!! patheticness alert!!!! -i actually got this really sweet girlnamed jennie page to sign a page in my little book and then i cut it out and glued it in the place of the sixteenth page; certainly not to show anybody at school but mostly so i could show my dad and tell him i had a girlfriend because i knew he would really like thinking that.</t>
  </si>
  <si>
    <t>you are on fire to live; and seeking a true ally in this life. if you care to support and love somebody who may be on a path similar to yours who is kind of crazy and not very good-looking but generally awesome. see for yourself; what's the worst that could happen? i'm just kinda tired of doing this shit by myself; somebody please share this exquisitely beautiful and intense experience with me; i have so much to give!</t>
  </si>
  <si>
    <t>aspiring autodidact and alliteration admirer after additional amorous affairs.</t>
  </si>
  <si>
    <t>just returned from a 2 mo. romp through costa rica colombia and peru with the lovely &lt;a class="plink" href= "/profile/ahighfill"&gt;ahighfill&lt;/a&gt;. now i'm looking for work; catching up with friends; and reading a lot.</t>
  </si>
  <si>
    <t>making comfort foods your cardiologist would disapprove of.</t>
  </si>
  <si>
    <t>bnbg</t>
  </si>
  <si>
    <t>books: anything by hunter s. thompson  movies: tarantino  shows: boardwalk empire; the wire; sons of anarchy  music: vinyl preferred  food: soulful like my vinyl</t>
  </si>
  <si>
    <t>1. sativas  2. indicas  3. edibles  4. zig-zag wraps  5. a source of flame  6. my lungs</t>
  </si>
  <si>
    <t>how to take over the world with love.</t>
  </si>
  <si>
    <t>doing something other than what i did last friday.</t>
  </si>
  <si>
    <t>often; when i type lol i'm not actually laughing out loud.</t>
  </si>
  <si>
    <t>you want to help me found the cult of the wire.</t>
  </si>
  <si>
    <t>i'm usually the first person to laugh at something inappropriate. i notice details other people miss. i have never been afraid to try something new. i like to improve things and help others. i don't talk very much.</t>
  </si>
  <si>
    <t>i'm in customer service for a solar energy company. my job is like anti-sales. i find people who didn't get good deals on their power and i give them money back. someday they might make me stop doing this. but i love my company just the same; because we give people clean; cheap energy made from their roofs.    before this i worked for an education nonprofit that started afterschool debate clubs for urban high schools. it lowered dropout rates by 300%. before that i was an editor for an international relations journal; i like grammar. on the side i sometimes write grants or assist in scheming.    i moved to san francisco eight months ago. i'm still not sure if it's real. at heart i think i'm still a midwesterner. i'm from milwaukee and i lived in chicago before i came here. none of this is to say that san francisco isn't an amazing paradise of food; sun; and and no true responsibilities in sight.</t>
  </si>
  <si>
    <t>teaching; communicating with pictures; being the voice of logic at the end of the night; giving back massages; fixing catastrophes</t>
  </si>
  <si>
    <t>i have a loud voice and a big head.</t>
  </si>
  <si>
    <t>my favorite books are &lt;em&gt;catch-22; stranger in a strange land; the protestant ethic and the spirit of capitalism; lolita; the great gatsby; sirens of titan; beloved&lt;/em&gt;. currently reading &lt;em&gt;game of thrones&lt;/em&gt; and &lt;em&gt;the devil in the white city&lt;/em&gt;.    i like sad songs and dance music. this includes mountain goats; destroyer; lady gaga; cat power; kanye; arcade fire; kid cudi; bowie; springsteen; joanna newsom; tom waits; the hold steady; nas; robyn; yeah yeah yeahs; and godspeed you black emperor.    my favorite food is all food. i ate a sea cucumber and didn't like it but that's about it.</t>
  </si>
  <si>
    <t>friends and family; and what else is there?</t>
  </si>
  <si>
    <t>why people do what they do.</t>
  </si>
  <si>
    <t>scouring dive bars for good jukeboxes; eating select sushi fish to extinction; learning history lessons from cab drivers; regretting the conversations i get myself into on public transit; or stealing wins in mario kart.</t>
  </si>
  <si>
    <t>i was born in china and moved to america with my parents when i was 5. they gave me a name that means "genetic engineering."</t>
  </si>
  <si>
    <t>you can appreciate the calm and peaceful silence of a good book and a crossword as much as the heated debates; the uncontrollable laughter; the shared conspiracy theories; the surprises; and the hilarious accidents we go through.</t>
  </si>
  <si>
    <t>in love with climbing mountains; biking wine country; and hosting home-cooked feasts. dc native but thoroughly sold on the bay.</t>
  </si>
  <si>
    <t>resolved for 2012: putting some wear on my camping gear; more dinner parties; alpine touring in tahoe; biking a few more centuries; and getting to indonesia / cuba / burma / yunnan / croatia / turkey. co-conspirators welcome.</t>
  </si>
  <si>
    <t>cooking.</t>
  </si>
  <si>
    <t>find out and tell me.</t>
  </si>
  <si>
    <t>the marriage plot; the art of fielding; let the great world spin; the human stain; jamie oliver's food photography; breaking bad; the wire; yes!; cloud atlas; eat drink man woman; home cooked goodness</t>
  </si>
  <si>
    <t>farmers markets; bicycles; yummy wine; good company; riveting books &amp;amp; afternoons in my garden</t>
  </si>
  <si>
    <t>places i haven't traveled to yet</t>
  </si>
  <si>
    <t>mid-meal or in transit</t>
  </si>
  <si>
    <t>i am a divorced mother of three children. i am very outgoing; loyal; caring and compassionate. my hobbies are going to the movies; spending time with my friends and family; trying out new recipes and going out to dinner at different restaurants</t>
  </si>
  <si>
    <t>i am taking it day by day trying to do the best i can as a mother and taking care of me at the same time</t>
  </si>
  <si>
    <t>being a very loyal and caring friend. i am always there for my friends through thick and thin</t>
  </si>
  <si>
    <t>i love trying out new restaurants. i am open to all kinds of food..i love suspenseful movies; romance and lots of comedy. i love hip hop music; jazz; classical; and some smooth r&amp;amp;b</t>
  </si>
  <si>
    <t>my kids; my job; my car;my phone; my friends and my family</t>
  </si>
  <si>
    <t>how to enjoy my life to the fullest</t>
  </si>
  <si>
    <t>either out with my friends grabbing a bite or a drink or i like to just chill at home and relax while watching a movie</t>
  </si>
  <si>
    <t>you want to get to know me!!</t>
  </si>
  <si>
    <t>once i was looking at mother's day cards and i did not like what i found so i got a blank one and wrote my own rhyming sentiment and have done that every year since. filling this out in without rhymes seems so boring.    my boss said; what will you be?  we're closing the site; don't you see?  i think he thought; that i was quite brash;  (my investments had survived the crash)  it's not a problem for me; you've really have just set me free!    a single guy might get lonely  but real estate had he bought carefully  and houses in a cluster you see  form a lovely community.    what shall i do; what shall i be?  a bike trip in europe; wheee!  and another thing; that is best of all;  to spend your day at a film festival.  in august i am in a tizzy  burning man leaves me quite dizzy.    one thing is missing and that is quite sure  a woman to go; on my life's tour.  we do have some time; the time is not tiny  both of my parents; lived into their nineties!</t>
  </si>
  <si>
    <t>ok you are still reading; let's try this. here are some haiku like puzzles about things in my life. interpretations available on request.    hot sun in the sky  fire; crackling; smoke; fragrance  microbrew frigid    a cappella tone  conductor swirls; sky is dark  tuxedo; bow tie.    we stand together  sugar push; away you go  classroom excitement</t>
  </si>
  <si>
    <t>it is not my style to open the refrigerator; pulling out whatever is there and make dinner. planning ahead i can whip up some indian food; make and cook a beef wellington or roast a turkey and have the breast meat still moist.    long vacations. i did one where l left just before thanksgiving and got back in early january. the four weeks in india was a bit too much however.</t>
  </si>
  <si>
    <t>i am tall and sound like alan alda.  (i heard this about someone else but it could apply to me: you are so respectful of women; they think you don't like them. act in a way that you think you will get slapped or she will call the police and you will be behaving like most other guys.)  i fidget. i would never talk during a movie but some get annoyed as my leg is always rocking back and forth. i drum on things.  i am calm and easy going.</t>
  </si>
  <si>
    <t>many years ago i had student friends who did not have a tv. they would come over once a week for dinner and mash. i like to have a show that i can watch with friends. we must ask the gods what kind of show:    my friends and i bow to you; tivo for your past and present attractions  may the wire connect me to every daily show  may the true blood of my life lead me along the boardwalk of your empire.  do not make a game as you sit upon your throne;  and sail in your battlestar across the galaxy.  do you think i can dance?    books by oliver sacks; malcolm gladwell.  the origin of consciousness in the breakdown of the bicameral mind; a pray for owen meany; the black swan (nothing to do with the movie; this is about predicting risk)  on my bookcase i always have a stack of political books that i think i should read; but haven't. i was doing well when i just got monthly magazines (wired; the atlantic) but now that i get some weekly ones (new yorker; economist) i feel a bit overwhelmed but i am not willing to cancel anything yet.    i am still digesting the films i just saw at a film festival.  i especially like documentaries such as crumb; bill cunningham new york; the judge and the general; man on wire.  dramatic films such as a single man; the rabbit hole; winter's bone; contempt; elizabeth. films by the coen brothers; ang lee; hayao miyazaki for example. others such as once; paris je t'aime.    i like a wide variety of music but tend to be focused at any one time on one form or another. for a while it will be ein deutsches requiem or some philip glass; then later some new age; cusco for example then scott joplin; gamelan music; paul simon or lady gaga; chanticleer; beats antique. i have sung in choirs so i especially like vocal or a cappella music. not so much into traditional jazz; blues; heavy metal or country.    if i had to pick one country to live in for the food it would be italy.</t>
  </si>
  <si>
    <t>community  decaf coffee  iphone  tivo  burning man  movies</t>
  </si>
  <si>
    <t>having dinner then watching a film with friends.</t>
  </si>
  <si>
    <t>east palo alto</t>
  </si>
  <si>
    <t>i'm looking for someone who can make me happy and i can devote my attention to; and her to me. i'm an italian-american devout atheist. i've been told i'm "an italian american seth rogen" (which i'm proud of). comedy is important to me. i've done stand-up; and i do impressions of almost anything. i haven't been in a relationship for about 2 years (the last one was pretty messy.); and i'm looking for a new one. i'm 18; and i'd like someone close to my age and my area (oakland or pinole. i live in both places. my parents are divorced and yes i live with them). &lt;a class="ilink" href= "/interests?i=singing"&gt;singing&lt;/a&gt; &lt;a class="ilink" href= "/interests?i=writing"&gt;writing&lt;/a&gt; &lt;a class="ilink" href= "/interests?i=acting"&gt;acting&lt;/a&gt; &lt;a class="ilink" href= "/interests?i=making+people+laugh"&gt;making people laugh&lt;/a&gt; my aim is ricosinatra; or either skype me (ricodigiorgio) or yahoo im me (ricodigiorgio). &lt;a class="ilink" href= "/interests?i=i+love%0afrank+sinatra"&gt;i love frank sinatra&lt;/a&gt;. &lt;a class="ilink" href="/interests?i=atheist"&gt;atheist&lt;/a&gt; &lt;a class= "ilink" href="/interests?i=smoker"&gt;smoker&lt;/a&gt;. i had a job; but i recently quit it. looking for another one; and it aint easy (thanks bush...). i dropped out of high school; but now i'm in a homeschooling program where my teacher comes to me 3 times a week. i'm easy to get along with; but i can have a bit of a temper. friends have said that the best way to find out what kind of guy i am; watch kevin smith's films and listen to what the characters say. apparently; i'm like brodie; bankie; jay; silent bob; zack; and holden. (kevin smith; if you're reading this... put me in one of your movies!). anyways... as i said before; i'm an italian-american (actually i'm lying. i'm only half italian. the rest - on my mom's side- is norwegian; scottish and german); and i'm very proud of it. i've been to italy and i'm currently learning italian. as a devout atheist; i've gotten into many intense arguments over "god/religion". to me; religion is the dumbest thing a person can choose to join (meaning if you were raised with the religion and know no better; then thats not your fault. its your parents' fault...).  anyways; despite my attitude to religion and politics; i'm a pretty easy guy to hang around with. lets do coffee :).    i am funny; italian; and an old soul</t>
  </si>
  <si>
    <t>studying for the ged; looking for a job; trying to make everyone happy (which unfortunately leaves little time for myself).</t>
  </si>
  <si>
    <t>making people laugh; impressions (ranging from kermit the frog; seth rogen; al pacino and others. ask and i'll do one.); singing sinatra (or in general); having an encyclopedic knowledge about movies and trivia; listening and talking (i've been told i should be a therapist). i also write constantly; fictional and nonfictional things that appeal to me.</t>
  </si>
  <si>
    <t>i can be a pretty loud person (in my defense; i'm part italian...); and i tend to rant about almost anything; so i suppose that might be one thing. i also am pretty much obsessed with the sinatra/rat pack thing; so i tend to wear suits and a fedora. in complete and utter honesty (which is what you'll always get with me); at first glance i tend to be someone you'd not want to go out with. i'm short; loud; wear weird old fashioned clothes; glasses; and i smoke. so; make that first glance into a stare (not a glare. i get enough of those).</t>
  </si>
  <si>
    <t>my favorite books (in no particular order): the godfather; the harry potter series; the curque du freak series; the demonata series; the pendragon series; catcher in the rye; most if not all books by mario puzo; kaffir boy; i also read a lot of biographies on people i'm interested in (as in sinatra. i think i have over 30 books about him... wow; i have no life lol).    music: frank sinatra; bobby darin; marilyn manson; alice cooper; ozzy; the doors; ray charles; greenday; eminem; dean martin. my music does tend to be somewhat limited. i usually go for the swing big band sinatra stuff; but i'll listen to heavy metal and gothy shit like manson and nine inch nails. occasionally i'll listen to some opera/classical.    movies: i love all movies. i am always in the mood to watch a movie! you name it; i'll see it. from horror to action to comedy; to sci-fi to chick flicks. what the fuck ever. i hate the real world so much i'll constantly escape to a fantasy world; even for an hour and a half...    food: i love to eat; and the food i like the most is probably italian; but i love sushi. one of my all time favorite meals is a typical diner breakfast (eggs; hashbrowns; sausage; toast and coffee).</t>
  </si>
  <si>
    <t>i-pod  cell phone  cigarettes  money  sex  mochas.    aim: ricosinatra  yahoo im: ricodigiorgio</t>
  </si>
  <si>
    <t>almost everything and anything. sex; politics; money; women; 50's life; sinatra; films</t>
  </si>
  <si>
    <t>chilling with a friend(s) or watching a movie by myself (or both).</t>
  </si>
  <si>
    <t>there really isnt the most private thing on here; i'm incredibly open about my life (like you could ask me anything; and i'll tell you... i dont know why...). i suppose one thing that'll be completely honest about is i have very little self esteem. as stupid as it sounds; i'm hoping being in a relationship changes that a little (yes i know; selfish. but fuck you too :))</t>
  </si>
  <si>
    <t>close to my age. no one over 20; and absolutely no one younger than 18 (unless you'll be turning 18 no later than a month. i just turned 18 and do not need the cops after me...)..  somewhat curvy. i do love meat on a women. no skin and bones. so long as its in "the right places". otherwise; i'm not too picky.  white origin. not a racist; just my own personal preference. if you're of hispanic origin that's great as long as you're not all ghetto (i really hate that attitude). if you have any italian blood in you; then that's a major plus. jewish is good too.  around my height. i like small; short girls. nothing taller than 5 ft. 8in. please.  smoker. if you dont smoke; but arent totally against it; then that's good too.  must be funny. humor is important to me; and if you have none; then... yeah... i... just feel bad for you then....    aim: ricosinatra  yahoo im: ricodigiorgio</t>
  </si>
  <si>
    <t>english (fluently)/italian (okay)/sign language (poorly)</t>
  </si>
  <si>
    <t>i consider myself as a passionate; practical; easy going; dreamer kind of guy. i put my best on everything i do and i am always finding ways to improve myself and always finish what i start. i like to talk to people because i found it fascinating. if you pay attention people can teach you lots of things.    i love food; sports; movies; music; video games; and books. i like to think and dream in possibilities so i love sci-fi and japanese animation. some have great stories and sometimes you see a glimpse of the future or make you think about interesting subjects.    that was the good. now the bad. sometimes i tend to procrastinate but once i start to do something i do it the best in my knowledge and ability but i need some external incentive or motivation.</t>
  </si>
  <si>
    <t>currently i'm doing the insanity program that kicks my butt on every session but i like exercise so bring it on. i'm new to the walnut creek area so you will find me riding my bicycle in some of the trails to mount diablo or trying new restaurants in the area.</t>
  </si>
  <si>
    <t>try new things; listening and fixing things.</t>
  </si>
  <si>
    <t>the way i talk.</t>
  </si>
  <si>
    <t>books: the lord of the rings from jrr tolkien; halo novels (recommended); forgotten realms: the legend of drizzt; sword of truth series by terry goodkind.  music: maon kurosaki; delerium; thivery corporation; cafe tacuba.  anime: break blade; fairy tail; steins gate.</t>
  </si>
  <si>
    <t>love; food; workout or physical exercise; music; video (movies; concerts; etc); technology; sports; animation; art...    why only 6? i love many things!</t>
  </si>
  <si>
    <t>the contradictions in life and how people say one thing and does other. i don't know why humans are cruel with animals. i really think we need to think more in many things we do.</t>
  </si>
  <si>
    <t>watching a movie or dining outside.</t>
  </si>
  <si>
    <t>english (fluently)/portuguese (okay)/spanish (fluently)</t>
  </si>
  <si>
    <t>ah; how to summarize the self? i am queer; sporty; goofy; jewish; in my mid-to-late thirties. i've lived in sf most of my adult life; most recently (the past eight years) with my beloved mischievous canine counterpart. i'm a total word nerd. as in; i don't want to admit how many online scrabble games i have going on right now. i play a lot of soccer; it helps keep me sane. my baseline is lovingly neurotic; but i like to think that i'm actually pretty grounded these days. i don't fit neatly into the butch-femme spectrum; i'd say i'm somewhere in the middle. i mean; i have boobs and all; but i never wear skirts. that pretty much sums it up.</t>
  </si>
  <si>
    <t>i work in social services at a local non-profit; i suppose you could say i'm one of them "do-gooder" types (at least that's how my business-minded older brother likes to describe me).    otherwise i am perfecting the art of napping after a soccer game; taking my dog to the beach for a romp; discovering new favorite flavors of ice cream at mitchell's (clare's pie) or humphrey slocombe (secret breakfast); watching the daily show; catching up with a good friend over brunch or dinner or beer; going to the movies by myself on a foggy saturday afternoon...and other stuff too...but that will have to wait til we meet ;)</t>
  </si>
  <si>
    <t>rewriting post-its  showing up for my friends (both physically and emotionally)  making fruit salad  talking to old russian ladies  giving hugs  giving directions to strangers  pretending i'm an extrovert  taking corner kicks  reciting the cat rap at the end of prince's "alphabet street"</t>
  </si>
  <si>
    <t>my smile; my blue eyes; and yes; my rack too.</t>
  </si>
  <si>
    <t>books: interpreter of maladies; norwegian wood; me talk pretty one day; kitchen; the passion; a yellow raft in blue water; my antonia.  movies: weekend; lost in translation; once; junebug; you can count on me; all the real girls; in the mood for love. i love independent films; bonus points if they're foreign coming-of-age stories.  shows: mad men; the wire; six feet under; arrested development; in treatment. i'm also a sucker for most crime procedural dramas.  music: lucinda williams; astrud gilberto; the postal service; the swell season; prince; shakira; the pretenders; nina simone; beth orton; juan luis guerra. eclectic to say the least; usually depends on my mood.  food: i enjoy both the savory and the sweet. i want to start a support group for jews who love bacon.</t>
  </si>
  <si>
    <t>my dog; coffee; soccer; puns; a good ipa; the ocean</t>
  </si>
  <si>
    <t>how i can be a better friend; how i can accept people's limitations with less judgment; what my next scrabble move is; the best starting lineup for saturday's soccer game; how fiercely i love my aging dog; how fiercely i love bacon. among other things.</t>
  </si>
  <si>
    <t>with good friends enjoying dinner and perhaps a bottle of red wine. occasionally i go to services at the queer synagogue. other times i have a hot date with my couch/dog/netflix.</t>
  </si>
  <si>
    <t>i really do rewrite post-its. sometimes more than twice.  [my new boss recently observed this phenomenon]</t>
  </si>
  <si>
    <t>you are sensitive with a streak of irreverence  you appreciate irony but you're not completely jaded  you are prone to bouts of silliness  you value intellect alongside groundedness  you are caring; playful; and affectionate (non-cuddlers need not apply!)  you are in touch with your emotions and not afraid to express them in a thoughtful way  you love words and silence  you sing the body electric</t>
  </si>
  <si>
    <t>english/spanish (fluently)/hebrew (okay)</t>
  </si>
  <si>
    <t>hit me up if you wanna get to know a chill; down to earth; simple; but complex soul. hopefully you are similar or at the least a normal human being. i won't bite and i will even buy you coffee or even yogurtland if you are so bold. just be single/ready to mingle and also an interesting personality; a nice face to look at is a + as well.</t>
  </si>
  <si>
    <t>living in/managing an apartment complex near cal; back in my hometown berkeley; ca. just finished college at usc majoring in economics/entrepreneurship. i want to start my own businesses in the future.</t>
  </si>
  <si>
    <t>sleeping until 12pm or later depending on what i was doing the night before/doing that day</t>
  </si>
  <si>
    <t>my smile/laugh...i love to laugh</t>
  </si>
  <si>
    <t>shows: dexter; watching game of thrones and loving it oooo so much; weeds; the wire; seinfeld; friends; watch a lot of sports.    music: everything really; reggae; rock; rap; electronic; oldies    books: freakonomics; "i may be wrong; but i doubt it"; song of ice and fire    love to travel and eat food of all different countries and ethnicities.</t>
  </si>
  <si>
    <t>1. good people around me  2. mutual love  3. roof above my head  4. car  5. partying  6. you??</t>
  </si>
  <si>
    <t>why all my bay area sports teams (49ers; a's; cal; sharks; warriors) suck soooo much elephant dick and never have won shit during my life time.</t>
  </si>
  <si>
    <t>usually out with my friends in berkeley; sf; oakland; 925 area. drinkin; smokin; straight west coastin</t>
  </si>
  <si>
    <t>i am addicted to aveeno body lotion; i must moisturize everyday after i shower.    also; a major turn on for me is cuddling up with someone who has smooth; soft; and awesome skin.</t>
  </si>
  <si>
    <t>1. you want to find out more about me/meet up sometime.  2. you want to exchange photos (i just removed all of my photos besides my prof pic from this site)  3. you are the complete package  4. do it now; or forever hold your peace. research shows that if you don't message me now; you probably never will.</t>
  </si>
  <si>
    <t>hinduism but not too serious about it</t>
  </si>
  <si>
    <t>i'm a native californian; my tribe is small; but we do exist. i've been described as pragmatic; analytical; and a jackass. i don't tend to take life too seriously; and enjoy a laugh at my expense as much as others.</t>
  </si>
  <si>
    <t>by day; i work to support my breathing and eating habits. at night; i'm a mild mannered computer science student. in my free time i explore nature; plot and scheme; and enjoy life.</t>
  </si>
  <si>
    <t>- research. i'm pretty sure that google is copying me.  - i've been told that i'm good at giving massages.  - injuring myself playing soccer.</t>
  </si>
  <si>
    <t>my height; plumage; squinty eyes; goofy demeanor...</t>
  </si>
  <si>
    <t>&lt;strong&gt;books&lt;/strong&gt;: the legend of drizzt; i hope they serve beer in hell; persian fire; the windup girl; imajica; boneshaker; jurassic park; the lord of the rings; the hitchhiker's guide to the galaxy ...  &lt;strong&gt;movies&lt;/strong&gt;: yojimbo; 300; hot fuzz; big trouble in little china; hero; ghost in the shell; the fifth element ...  &lt;strong&gt;shows&lt;/strong&gt;: star trek; walking dead; doctor who; eureka; lost; dexter; neon genesis evangelion ...  &lt;strong&gt;games&lt;/strong&gt;: mass effect; system shock 2; final fantasty iii; fallout; battlefield; dragon age; diablo; elder scrolls ...  &lt;strong&gt;music&lt;/strong&gt;: the black keys; fiona apple; yoko kanno; talib kweli; eric clapton; billie holiday; frank sinatra; fryderyk chopin; brittney spears; nine inch nails; 2 pac ...  &lt;strong&gt;food&lt;/strong&gt;: sushi; curry (indian; japanese; hong kong; etc.); chicken and waffles; ramen; dolsot; cuban ...</t>
  </si>
  <si>
    <t>1. coffee. i love coffee for its taste; smell; and therapeutic and energetic properties.  2. books. i love to read; though lately it's been mostly coding books and technical design documents.  3. my mates. my tight knit group of friends who are always there for me.  4. a car. i couldn't explore very far without a quick way to get there.  5. the internet. my teacher; entertainer; and resource for all things unknown.  6. california. i love this state; and i could never leave it for long.</t>
  </si>
  <si>
    <t>life; the universe and everything.</t>
  </si>
  <si>
    <t>in the city having drinks; enjoying a new dining establishment; catching a flick; or having an intense game of liars dice.</t>
  </si>
  <si>
    <t>quid pro quo; [insert your first name here].</t>
  </si>
  <si>
    <t>you think we have something in common; or have something interesting to share.</t>
  </si>
  <si>
    <t>seesee: born and raised in daly city; love my mommy and dadskies. i have 3 sisters.    i have amazing friends who i love dearly. to me they are not only amazing compared to all the people i know personally; but to all people in life - period.    i am a bruin for life. ucla undergrad was one of my favorite periods in my nearly 30 years of living. i will do the 8-clap on command.    i teach. i've taught preschool and currently teach elementary school. i've taught in south la; harlem; and now in the bayview neighborhood in sf.    where i've taught also speaks to where i've lived. although i won't ever be a true new yorker or los angeleno (because i am a daly city girl at heart); whenever i go to those places i always feel at home due to all the wonderful friends and family i have there.    i also do not pass up any opportunity to travel; whether it be to explore a new neighborhood in sf or to nicaragua to hike up mount telica and camp on the side of a volcano.</t>
  </si>
  <si>
    <t>as of this very moment i am on summer break taking care of all that good stuff i don't really get to while i'm running around with my 1st graders during the school year.    good stuff includes; but is not limited to: purging miscellaneous stuff i've been meaning to donate or get rid of; picking up my dusty guitar and practicing the 5 chords i know to attempt to sing and play taylor swift songs; reading random novels and the yahoo articles that are featured on its homepage; running and bicycling around the neighborhood; and helping my dear friend with peripheral wedding planning; oh and watching the "insanity" infomercial at least once a day.</t>
  </si>
  <si>
    <t>whistling through my teeth; remembering details of stories people tell about their lives and then surprising them with my memory when i refer to those stories later in conversation; starting but not finishing novels but also getting into other novels so much that i read them until 3am; singing disney songs; not laughing at kids when they do or say things that would make the average adult crack up in order to maintain my authority; and finishing my food at the dinner table.</t>
  </si>
  <si>
    <t>i don't have much of a chin.</t>
  </si>
  <si>
    <t>i like lots of different books/movies/shows/music/food. i also like to try different books/movies/shows/music/food. got any suggestions?    right now i'm really into reading about adam yauch's (mca) life; sarah dessen teen-fiction novels; listening to raphael saadiq's the way i see it album and taylor swifts's songs from the hunger games soundtrack; watching christian bale movies; eating oatmeal and doughnuts; and watching girls; revenge and shows that they offer on-demand on comcast cable that i didn't follow in the fall that i sort of wanted to but didn't (like new girl and workaholics).</t>
  </si>
  <si>
    <t>other than the given 3 f's (friends; family; food) -    1) music  2) the sense of hearing to go with #1  3) flamin' hot cheetos  4) laughter  5) an over-sized and uber comfy hoodie  6) the beach while wearing flip-flops or barefoot</t>
  </si>
  <si>
    <t>how can i get these little guys to stay in their rug spots? how can i keep these little guys focused for more than 3 minutes? why is t nibbling on that red crayon?    but lately it's been more like; how can i make my summer days productive and fun and not spend all of my money in the process?</t>
  </si>
  <si>
    <t>@ happy hour with friends from work; passed out on the couch; or relaxing on a friend's couch watching a netflix movie or a dvr'ed show we need to catch up on and drinking a beer.</t>
  </si>
  <si>
    <t>i pooped my pants in 1st grade because at the time i was painfully shy and too scared to ask my teacher to use the bathroom because she said that it was absolutely not an option to use the bathroom during the state cat test. she was also 157 years old; had white hair; wore pink lipstick and scared the begeezus out of me. my apu (grandma) had to be called to pick me up. i was so completely embarrassed. it hasn't happened since though; i swear.</t>
  </si>
  <si>
    <t>you've endured and actually read this far. if you really want to. if you're a genuinely good-natured person (not only cuz your mama or papa says you are).</t>
  </si>
  <si>
    <t>english (fluently)/french (poorly)/other (okay)</t>
  </si>
  <si>
    <t>i'm a bright; accomplished; affectionate; emotionally responsive; well integrated man. fit; active; vigorous; and energetic. creative. soft and strong. i'm looking for a life partner who is smart; pretty; down to earth; settled; emotionally open; enjoys making and helping care for a home; and appreciates intimacy of all kinds; from the simple and quiet; to lively conversation; to wonderful sex. a woman who is giving and thoughtful rather than self-absorbed and defensive. who wants a solid; trustworthy relationship and a mutually enriching; joyful life together. i look like my photos and value honesty; so i prefer connections where the personal information is current and accurate.</t>
  </si>
  <si>
    <t>work wise; i'm a psychologist and meditation teacher and i work in a non-profit i founded that helps returning veterans and their families to connect and heal.</t>
  </si>
  <si>
    <t>i love writing; have published one book; working on another. enjoy writing poetry more privately. good listener; communicator; honest; naturally encouraging. active; love hiking; bicycling. love to cook simple vegetarian food. give good massages.</t>
  </si>
  <si>
    <t>not sure; i've been told kindness.</t>
  </si>
  <si>
    <t>i'm currently enjoying a great book; compassion and healing in medicine and society. recently saw an unusual but finally wonderful film of innovative dance; pina. love the creative process; reading poetry with someone i love. like picasso; van gogh; vermeer and visual art in general. love burma super star restaurant on clement st; all kinds of good music from jazz (piano is one favorite; bill evans; keith jarrett) to classic rock; to classical.</t>
  </si>
  <si>
    <t>love; wilderness; my son; dear friends; basic humanity; compassion.</t>
  </si>
  <si>
    <t>why it is so hard for us humans to learn from experience.</t>
  </si>
  <si>
    <t>watching a good movie; eating tasty food; walking on the beach in the moonlight.</t>
  </si>
  <si>
    <t>i'm quite open about private and inner life; with someone i enjoy and feel comfortable with.</t>
  </si>
  <si>
    <t>after you peruse what i wrote; you're moved to.</t>
  </si>
  <si>
    <t>english/french (fluently)/spanish (poorly)</t>
  </si>
  <si>
    <t>i'm artistic and romantic ... i hope you have at least one of those qualities. i love animals; science fiction; gotye; chrysanthemums; and october. i'm a bit shy and don't do social settings terribly well; but i'm learning to do better. so geeks please apply! (i'll live to regret that; i'm sure).  for exercise i practice aerial silks. it's super fun and helps me keep healthy!  please do not message me if you're looking for casual sex or a hiking buddy. i'm not into either.  i wondered if i should select 'bisexual'; but i don't like that word so much because it's not really about sex. the truth is that i don't want to write off half the population from visiting my page just based on their parts ... there are some pretty cool ladies out there; i know. i've met a lot of them :)</t>
  </si>
  <si>
    <t>i work at a visual effects studio in berkeley. i just finished working on the first installment of the breaking dawn film; and my new project is super secret!  my hobbies are writing (science fiction right now); pen and ink art; and aerial silks. have two cats that are very friendly and sweet; so if you're allergic to cats or hate them we'll have problems.  i've traveled abroad a few times; spending a year and a half in tokyo teaching english before moving to san francisco. i'm working hard at my job to build healthy salary so i can travel again.</t>
  </si>
  <si>
    <t>fiction writing! is that tooting my own horn? oh well; beep beep! i don't get angry easily. don't get me wrong; i get upset from time to time; but i don't have a temper. i can't remember the last time i was really hot under the collar. so i suppose another of my strengths would be patience. my friend says it's a pisces trait. oh and i like to bake fruit pies (that's not a euphemism).</t>
  </si>
  <si>
    <t>tough one! i have a pretty big tattoo across my back; so that might qualify. i'm not a sideseat driver. and if we're eating together; that i am possibly the world's only female who doesn't like chocolate.</t>
  </si>
  <si>
    <t>&lt;u&gt;podcasts&lt;/u&gt;  ted talks  npr  pseudopod  &lt;u&gt;movies&lt;/u&gt;  total recall  let the right one in  demolition man  die hard  death becomes her  cape fear  akira  spirited away  the shining  the secret of nimh  district9  &lt;u&gt;tv&lt;/u&gt;  firefly  breaking bad  weeds  battlestar gallactica  trublood  the venture brothers  the oblongs  fringe  &lt;u&gt;books&lt;/u&gt;  naomo  sputnik sweetheart  a thousand splendid suns  misery  oryx and crake  the left hand of darkness  game of thrones  &lt;u&gt;music&lt;/u&gt;  gotye  neutral milk hotel  the white stripes  the smashing pumpkins  the killers  franz ferdinand  &lt;u&gt;food&lt;/u&gt;  vanilla ice cream  blueberry pie  nectarines  wonton soup  snammidges  ... and this okra and egg dish at burma superstar that's really tasty.</t>
  </si>
  <si>
    <t>warm showers with good-smelling soap  my kitties  morning coffee  my trusty blue backpack  the internet  a little bit of exercise (but i'm not a super fitness person)</t>
  </si>
  <si>
    <t>how the heck you're supposed to meet people; especially if you're a shy person. so here i am :)</t>
  </si>
  <si>
    <t>i work until 7; and then i either see a movie or go to a friend's house to watch the newest tivo of trublood or whatever series we're following. sometimes i stay home and draw ... fridays are the only days the aerial gym closes early; so they're relaxing days for me.</t>
  </si>
  <si>
    <t>i'm so laundry-avoidant that my bikini bottoms have worked their way into my regular rotation. also; i'm not really a fan of hiking. i've noticed that 98% of guys on the internet are into hiking ...</t>
  </si>
  <si>
    <t>you're looking for someone to date; to do art projects with; to watch movies and nature shows with. i hope you smell nice; and bonus if you love to cook! i only like to chop; so i will be your prep chef :)</t>
  </si>
  <si>
    <t>back to sf and living my life. mostly work at the moment and finding people who want to go on hikes to different places in the bay area. fun teaching pole dancing classes and seeing everyone smile.</t>
  </si>
  <si>
    <t>settling into things and making connections with the people around me.</t>
  </si>
  <si>
    <t>cooking food.  getting people to smile.  quoting random movies throughout the day</t>
  </si>
  <si>
    <t>books: the vampire lestat; queen of the damned; paradise lost (though it's so hard to get through); the great gatsby; a brave new world.    movies: stardust; waiting; the invention of lying; grandma's boy; waitress    shows: discovery channel; family guy; american dad; futurama    food: classy mac and cheese; velvetta mac and cheese; kabobs; cereal; bananas; pears; pineapples; fuji apples; carrots w/hummus</t>
  </si>
  <si>
    <t>~circus apparatuses (aerial hoop and rope)  ~macbook pro  ~cheery attitude  ~beenies  ~timbuk2 backpack  ~my father</t>
  </si>
  <si>
    <t>what to teach in my classes</t>
  </si>
  <si>
    <t>socializing with the customers that come into the restaurant</t>
  </si>
  <si>
    <t>english (fluently)/japanese (okay)</t>
  </si>
  <si>
    <t>i'm just looking for a nice person to spend some time with. i'm not sure how serious i want things to go but lets find out. there are many things i enjoy in life. from riding my bike to reading a good book. i'm willing to try just about anything. i'm always up for a good adventure! there are so many things that ive never done but want to try.</t>
  </si>
  <si>
    <t>i graduated from san francisco state university with a degree in criminal justice. i recently started to take some law classes to see if i would enjoy working in the legal profession. so far i'm really enjoying it. i also work part time in retail to pay my bills.</t>
  </si>
  <si>
    <t>adapting to anything life throws at me.</t>
  </si>
  <si>
    <t>that i'm shy. it takes me sometime to open up to people.</t>
  </si>
  <si>
    <t>reading is something that i spend a lot of time doing. most of the books i read are non fiction. i prefer non fiction books that deal with current world events or history. at times reading all of these books about north korea or al-qaeda make my head hurt. when this happens i turn to something more lighthearted like harry potter or some other kind of fun fiction.    when it comes to movies i tend to like teen comedy films like superbad.    i like all kinds of music from my tam to metallica. i pretty much just like music to make me feel something.</t>
  </si>
  <si>
    <t>(1) i hate to say it but my iphone. it has all of my books; music. movies; games; and tv shows on it. it also lets me talk with my friends!  (2) tea. one of the things i do at night is have a nice cup of tea.  (3) friends. i don't get to see my friends very often but they bring a lot of joy to my life.  (4) my family. i have a very small family so i value them even more.  (5)laughter! i try to tell jokes and bring smiles to the people around me.  (6) knowledge. i always need to explore.</t>
  </si>
  <si>
    <t>what path i should take in life. i'm still not sure about what i want. i have so many dreams.</t>
  </si>
  <si>
    <t>hanging out with friends or enjoying a nice movie or book at home.</t>
  </si>
  <si>
    <t>i can be very shy at times! it can take time for me to open up to people. i tend to warm up faster when people are more outgoing.</t>
  </si>
  <si>
    <t>you like what you see or if you are interested in history; travel; or language.</t>
  </si>
  <si>
    <t>i am a hard working; down to earth gal and would love to meet someone who shares similar values and interests. i live a pretty active life between work; hanging out with friends and doing various fun activities around our beautiful city (hiking; biking; yoga; eating; sleeping; shopping; etc.) i love to laugh and be around positive fun people. my ideal gent has a big heart; a great sense of humor and thinks i am just fabulous :)</t>
  </si>
  <si>
    <t>livin the dream</t>
  </si>
  <si>
    <t>i would say my eyes or my smile</t>
  </si>
  <si>
    <t>to be perfectly honest; i'm not much of a reader or tv watcher. i generally read the news online and spend most of my other free time hanging out with friends or doing something active.    i love music and some of the groups i like are as follows skrllex; imogen heap; adele; florence and the machine; emenin; and many many more...    i am a huge foodie for sure. i pretty much love everything from oysters to mac n cheese...</t>
  </si>
  <si>
    <t>friends  family  love  chocolate  laughter  and last but not least caffeine!!!!!</t>
  </si>
  <si>
    <t>the universe; dreams; life; the world.... and how amazing it is to be alive :)</t>
  </si>
  <si>
    <t>i am usually out having dinner and drinks with friends or just taking it easy at home; ordering in and snuggling up in bed :)</t>
  </si>
  <si>
    <t>x#$@!)#!~ @$_!%!( !$ )%)`)@%#23 @%!@_!%!@%( !!!!!!!!!!!!!!!!!</t>
  </si>
  <si>
    <t>if you have a good sense of humor; are career focused; healthy; active; and you like to have fun.</t>
  </si>
  <si>
    <t>i don't believe life is worth living without taking any risks. i never want to look back and tell myself i should have done this; or i could have done that.    the older we get; the faster time flies.</t>
  </si>
  <si>
    <t>building a media company after spending 13 years in investment banking.</t>
  </si>
  <si>
    <t>* playing tennis and have done so alll my life and can't get enough.  * making you laugh  * motivating others  * having a ton of fun!</t>
  </si>
  <si>
    <t>is my smile. i also seem to be permanently tan; which is the polynesian side of me. folks also think i look younger than i am.</t>
  </si>
  <si>
    <t>movies:  midnight in paris  matrix  inception  the princess bride  together; raise the red lantern; to live (chinese)    food:  sushi monster  italian  tapas  more japanese food  malaysian  indonesian  vietnamese    books:  the invisible man  slaughterhouse v  the never ending story  the dhamapada  i-ching    music:  jack johnson; dmb; pearl jam; mazzy star; anything with an acoustic guitar</t>
  </si>
  <si>
    <t>* tennis racquet;  * electric shaver  * iphone  * friends and family  * dental floss  * tooth brush</t>
  </si>
  <si>
    <t>why some people fail; and some people succeed beyond their wildest dreams.</t>
  </si>
  <si>
    <t>wherever the night takes us!</t>
  </si>
  <si>
    <t>i'm not afraid to die. i'm just afraid of not doing enough while living.</t>
  </si>
  <si>
    <t>if you are an optimist who believes there is always a positive side to every situation.    i like people who take action and don't make excuses. have no fear!</t>
  </si>
  <si>
    <t>english (fluently)/chinese (okay)/spanish (poorly)</t>
  </si>
  <si>
    <t>what can i say? i'm a whole lot of fun in a small package. i like to handle business &amp;amp; then get out &amp;amp; cut loose....dancing; hiking; street fairs; art galleries; drinks w/friends; any activity on the water; i.e. walking on any beach anywhere; boating; ferry rides to giant's games. i'm also perfectly content to be home; come up w/witty things to write in my profile; read; watch movies; &amp;amp; plan my next adventure!</t>
  </si>
  <si>
    <t>i am enjoying all the hard work i have put in over the years to get myself here! my schedule is flexible &amp;amp; life is pretty much on cruise control. i have a fantastic job that keeps me constantly learning. i recently transitioned in to a new department at work; so i'm enjoying learning a new speciality. i spend time with the best community of friends a girl could ask for. the balance between the two keeps me sane. i work &amp;amp; live in the north bay &amp;amp; sf. i love hiking in my foothills every chance i get; traveling &amp;amp; finding new things to do &amp;amp; see.</t>
  </si>
  <si>
    <t>sleeping in; being a hard worker; loyal friend; gettin' my groove on &amp;amp; makin' out...being honest; funny; thoughtful and finding the humor in situations...i win more than i lose at scrabble...i can pack &amp;amp; be ready for adventure in 20 minutes. let's go...</t>
  </si>
  <si>
    <t>maybe my style? likely to be wearing a fedora. maybe my smile? i start out a little shy; but if i take a shine to you; look out. maybe my energy? if i'm out w/friends; we'll be joking; laughing &amp;amp; more than likely; dancing.</t>
  </si>
  <si>
    <t>books: the girl w/the draggon tat. trilogy; totally herotica; instyle magazine.    movies:  action; adventure; sci-fi; anime; thriller...ya know; just like life! gladiator; usual suspects; blade runner; state of play (both versions); rocknrolla; vexille; renaissance; wild things.    tv: i don't own one. that shit'll rot yer brain. but i do miss hbo &amp;amp; showtime.    music:  i wake up to: aaliyah; the pimps of joytime; amarie; fort knox five; anything fun &amp;amp; funky.  hanging out i listen to: dubstepfm; rusko; benga; mrk1; skrillex; dj cam; flux pavillion; bob marley; world music; dancehall; burning man/sanfrancisco dj's/acts and so much more.  just saw or have tix to: bassnectar; mochipet; marty party; edit; beats antique; primus; pantyraid; yard dogs road show....  if you love any of the aforementioned music; combined w/good friends; big smiles &amp;amp; dancing...please hit me up. nothing would make me happier than to find someone who loves it all as much as i do.  i like to make out to: anthony hamilton; ryan leslie; john legend; dj cam; 112's "u already know" ya feelin' me? is it getting warm in here?    food: thai; indian; japanese. in sf...dosa; mas saki.  even better...a deli sandwich on the beach; a lemon-ginger-echinacea drink at the half-way point of a great hike; a late nite crepe from the truck next to temple; coffee in bed; chips w/fresh guacamole; on a truck tailgate; on the coast.</t>
  </si>
  <si>
    <t>the sun on my skin; the wind in my hair; sunscreen; a sweet fedora; my id and cover charge...what else is there? oh yea; my hiking boots &amp;amp; a bikini. not to be worn together; but i like to be ready for anything.</t>
  </si>
  <si>
    <t>how to better myself...how to fulfill my potential...what i am grateful for...how amazing this life is... how much i love my friends; my life &amp;amp; yes; myself.  when &amp;amp; where will my next adventure be? a concert in golden gate park? scuba diving? kayaking? santa cruz to visit friends? maybe something completely different; w/a new friend...you?</t>
  </si>
  <si>
    <t>usually hanging out w/the girls; getting hydrated &amp;amp; ready to go dancing to anything from house; hip-hop; old school hip-hop; but mostly dubstep dj's &amp;amp; live performances. our fave places cover the gamut...double dutch; public works; mighty; temple; eve; harlot and a million other places in between. i don't drink much alchohol; so dancing is a great way for me to hang w/friends; meet new people and get a good workout in.  maybe meeting up w/friends for a chill house party; karaoke or dinner.  otherwise; just chillin' at home; curled up w/my recent light read; perianesthesia nursing core curriculum; wondering if there is a great guy in my future; to have dinner with...</t>
  </si>
  <si>
    <t>my life is pretty perfect...but wait; i'm single...</t>
  </si>
  <si>
    <t>you are so inclined....i don't bite.  "there are no strangers here; only friends you haven't yet met." -william butler</t>
  </si>
  <si>
    <t>recently-transplanted irish gal living in pa</t>
  </si>
  <si>
    <t>at graduate school at stanford; trying to have some fun in palo alto while doing lots of juggling with all of that :)  trying to figure out what's next..</t>
  </si>
  <si>
    <t>laughter  talking + listening  ambiguity  watching (and talking about) movies  bar talk (sort of)  connecting the dots</t>
  </si>
  <si>
    <t>enthusiasm; smile; bad eyesight... speaks quickly; (funny?) accent</t>
  </si>
  <si>
    <t>movies: too many to go into :) but this is the sort of stuff i like.. 8; diving bell and the butterfly; the white ribbon; mulholland drive; i've loved you so long; festen; brothers; together; my best fiend; grizzly man; helvetica; secrets of the tribe; kick ass; breaking the waves; there will be blood; memento; inception; spirited away; waiting for guffman; anything by woody allen; the coen brothers; jim jarmusch or darren aronofsky..    music: the notwist; efterklang; stereolab; sufjan stevens; wynton marsalis charles mingus; low; kings of convenience; magnetic fields; feist; the go find; belle &amp;amp; sebastian; new order; arcade fire; kraftwerk; joy division; the field; yeasayer; bon iver; el ten eleven; the bad plus; the xx; the cure; allen toussaint; caribou; miles davis; yellow lounge; the dodos; the raincoats; neu!; the smiths; my bloody valentine; broken social scene; the tren brothers; fourtet; brian eno; talking heads; lali puna; jarvis cocker; erlend oye; spoon; ulrich schnauss</t>
  </si>
  <si>
    <t>good movies  good music  good beer (preferably ipas; ambers; pale ales)  fresh air  happy accidents  more than a handful of hours sleep..</t>
  </si>
  <si>
    <t>how to have more fun  how to help others  what i'll do after business school  something funny to watch or read next  when i can fit in my next swim</t>
  </si>
  <si>
    <t>hopefully out and about exploring; thinking about new things; having fun conversations. maybe at a rock or jazz or classical show if there's something good in town. otherwise probably working through the list of films i'd like to watch</t>
  </si>
  <si>
    <t>seeing my age on here looks a bit strange.. i sort of feel like a late 20-something still.. but it's no big deal!    also; tina fey is probably my hero right now</t>
  </si>
  <si>
    <t>you like any of the things i like; or found any of this interesting or funny..</t>
  </si>
  <si>
    <t>english/german (fluently)/french (okay)</t>
  </si>
  <si>
    <t>i'm personified by &lt;a class="ilink" href= "/interests?i=provocative+paradoxes"&gt;provocative paradoxes&lt;/a&gt;; dazzled by distinctive disparities; and sucked in by seemingly screwy singularities. i'm &lt;a class="ilink" href= "/interests?i=artistic+and+analytic"&gt;artistic and analytic&lt;/a&gt;; steer with &lt;a class="ilink" href= "/interests?i=heart%0aand+mind"&gt;heart and mind&lt;/a&gt;; and try to live a life of &lt;a class="ilink" href= "/interests?i=compassion"&gt;compassion&lt;/a&gt;; &lt;a class="ilink" href= "/interests?i=creativity"&gt;creativity&lt;/a&gt;; &lt;a class="ilink" href= "/interests?i=integrity"&gt;integrity&lt;/a&gt; and &lt;a class="ilink" href= "/interests?i=fun%2c+fun%2c+fun"&gt;fun; fun; fun&lt;/a&gt; ('til her daddy takes the t-bird away.).    i'm quite &lt;a class="ilink" href= "/interests?i=passionate"&gt;passionate&lt;/a&gt;; for my &lt;a class="ilink" href="/interests?i=career"&gt;career&lt;/a&gt;; my &lt;a class="ilink" href= "/interests?i=ideals"&gt;ideals&lt;/a&gt;; my &lt;a class="ilink" href= "/interests?i=music"&gt;music&lt;/a&gt; and; most of all (duh); &lt;a class= "ilink" href="/interests?i=people"&gt;people&lt;/a&gt;.    &lt;a class="ilink" href= "/interests?i=laughter+is+essential."&gt;laughter is essential.&lt;/a&gt; i'm quite witty (dammit!) and love to be with others who share this quality (or at least get my jokes). i'm playful; sometimes silly; and live (most of the time; even at work; what can i say? i'm blessed) with a childlike sense of wonder and delight.    &lt;a class="ilink" href="/interests?i=music"&gt;music&lt;/a&gt; is one of my (many) great joys. its a great counterpoint to my career (which is dominated by analytic; scientific thought). i play a little &lt;a class="ilink" href="/interests?i=guitar"&gt;guitar&lt;/a&gt;; &lt;a class= "ilink" href="/interests?i=harmonica"&gt;harmonica&lt;/a&gt;; &lt;a class= "ilink" href="/interests?i=kazoo"&gt;kazoo&lt;/a&gt;; &lt;a class="ilink" href= "/interests?i=sing"&gt;sing&lt;/a&gt; and &lt;a class="ilink" href= "/interests?i=write"&gt;write&lt;/a&gt; songs. if you sing or play; that's great 'cause i love to co-create. i just played my first solo gig jan. 2011. it was a blast. since then my creativity is juiced and i've gigged at burning man 2011; sf decompression; art openings and other sundry venues . what an amazing journey! don't worry; i'm still keeping my day job. :-) here's a website:    http://www.drnotorious.com    &lt;a class="ilink" href= "/interests?i=i+seek+heart%2c+smart%2c+and+art."&gt;i seek heart; smart; and art.&lt;/a&gt; don't you? and from strength; i seek strength. i believe that &lt;a class="ilink" href= "/interests?i=great+relationships+grow+from%0amutual+strength"&gt;great relationships grow from mutual strength&lt;/a&gt;. we build upon &lt;a class="ilink" href="/interests?i=sharing+our+bounty"&gt;sharing our bounty&lt;/a&gt;; not filling each others' voids. we've &lt;a class="ilink" href="/interests?i=got+each+others%27+backs"&gt;got each others' backs&lt;/a&gt;. we have lots of playful fun. i have &lt;a class="ilink" href="/interests?i=no+expectations"&gt;no expectations&lt;/a&gt;; yet &lt;a class="ilink" href="/interests?i=no%0alimits"&gt;no limits&lt;/a&gt;; and am open to wherever our connection takes us. and i have little; if not &lt;a class="ilink" href="/interests?i=no%2c+fear"&gt;no; fear&lt;/a&gt;.    &lt;a class="ilink" href= "/interests?i=%22proactive+truth+telling%22"&gt;"proactive truth telling"&lt;/a&gt; is how i guide my open communications with others. i believe that we should tell others in our lives anything and everything that we think might be important to them; offer up that info and not wait to be asked. it gets easier with practice. :-) and the truth really does set you free. really.</t>
  </si>
  <si>
    <t>exploring; learning; teaching; changing; growing; creating. oh... and the occasional nap. :)    wonderfully; more and more &lt;a class="ilink" href= "/interests?i=friends"&gt;friends&lt;/a&gt; and &lt;a class="ilink" href= "/interests?i=love"&gt;love&lt;/a&gt; in my life. sharing; inspiring; supporting; helping each other grow. we reap what we sow? my divorce (in jan. 2007 from a five year marriage) was a wonderful catalyst for growth. i maintained my &lt;a class="ilink" href= "/interests?i=peace"&gt;peace&lt;/a&gt; and &lt;a class="ilink" href= "/interests?i=integrity"&gt;integrity&lt;/a&gt; throughout the fire (with the help of my friends and my music) and found my way to grow stronger; more centered; and happier than ever before (yeah; and even more loving too). i &lt;a class="ilink" href= "/interests?i=share"&gt;share&lt;/a&gt; what i've learned with others (we lift one other up). damn great stuff.    i also do the occasional workshop; such as hai or nfnc. i like pushing my boundaries; deepening intimacy; growing my &lt;a class= "ilink" href="/interests?i=awareness"&gt;awareness&lt;/a&gt; of self and others; and building upon my strengths of communication and &lt;a class="ilink" href="/interests?i=connection"&gt;connection&lt;/a&gt;. and i promise to use my powers only for good. :)    &lt;a class="ilink" href="/interests?i=growing+in+my+music"&gt;growing in my music&lt;/a&gt;. maybe that stuff i mentioned above has something to do with it (nothing inspires creativity more than "interesting" times). writing more; playing more; and had my first solo gig; 1/8/2011. now i'm doing about one gig a month and even played at burning man. wow; this is so much frigging fun!    &lt;a class="ilink" href= "/interests?i=careers%3f+i+love+%27em"&gt;careers? i love 'em&lt;/a&gt; so much that i'm now on my third. i guess i'm just switchy. ;-) first; ba in psych; so naturally; i worked in software for 6 years (intellectually stimulating but quite dry). then an mba but i felt my peers were to focused on $$; so onto an md and then an er doc for 7 years (less intellectually stimulating but quite wet). now six years into a new career that combines it all. its a great mix of tasks; scientific; medical; intellectual; analytical; social; political; planning and execution. i lead with my heart and my head; and am &lt;a class="ilink" href= "/interests?i=always+learning"&gt;always learning&lt;/a&gt; (and always teaching) and that makes me a &lt;a class="ilink" href= "/interests?i=happy+boy"&gt;happy boy&lt;/a&gt;.</t>
  </si>
  <si>
    <t>&lt;a class="ilink" href="/interests?i=friendships"&gt;friendships&lt;/a&gt;; communication; connection; learning; teaching; &lt;a class="ilink" href="/interests?i=change"&gt;change&lt;/a&gt;; &lt;a class="ilink" href= "/interests?i=showing+up"&gt;showing up&lt;/a&gt;; being a rock; &lt;a class= "ilink" href="/interests?i=being+silly"&gt;being silly&lt;/a&gt;; being; passion; &lt;a class="ilink" href="/interests?i=love"&gt;love&lt;/a&gt; (but still getting even better); songwriting; my career; analytic thought; amusing myself; &lt;a class="ilink" href= "/interests?i=sapiosexuality"&gt;sapiosexuality&lt;/a&gt;; and ... tah dah!... not having sex (when that's the right thing not to do).    there's nothing like the spicy and sweet interplay of kissing infused with tenderness and fire. we communicate with each other through our kisses. unconsciously syncing with each other's rhythm. tender and teasing. playful; passionate and strong. talking; laughing; smiling; touching each other deeply; making love; making nasty; all through our kisses. we lose ourselves; but we're all there; together as one.    hmmmm; maybe kissing too?  you be the judge. :-)</t>
  </si>
  <si>
    <t>eyes; smile; arms; warmth; playfulness; loquaciousness; salaciousness.</t>
  </si>
  <si>
    <t>books; movies; music; and food? anything but uni!</t>
  </si>
  <si>
    <t>&lt;a class="ilink" href="/interests?i=true+connection"&gt;true connection&lt;/a&gt; with others; romance; &lt;a class="ilink" href= "/interests?i=thought"&gt;thought&lt;/a&gt;; music; &lt;a class="ilink" href= "/interests?i=touch"&gt;touch&lt;/a&gt; (on many levels); passion; &lt;a class= "ilink" href="/interests?i=love"&gt;love&lt;/a&gt;; giving; great food and drink (does that count as one or two?); warm sun on my skin; humor and &lt;a class="ilink" href="/interests?i=laughter"&gt;laughter&lt;/a&gt;; play; kissing; idealism and pragmatism (sometimes a tenuous coexistence); pheromones; new math.</t>
  </si>
  <si>
    <t>aural pleasure (giving and receiving; melody and rhythm); friends; politics (i don't and won't disassociate); health care policy (i'll talk your head off about this one); oh yeah and that other thing too.</t>
  </si>
  <si>
    <t>&lt;strong&gt;my kink is being in-sync.&lt;/strong&gt; the playful; loving; free exchange of power and energy; shifting by the moment; as we desire in the moment; coordinated by our connection and our deep awareness of each other and of the us. wow.    &lt;strong&gt;i might actually be "more spiritual"&lt;/strong&gt; although okc labels me as "not." well; when it comes to answering jargon based spiritual questions; such as okc asks; and adhering to any specific formalized belief system or parroting others' teachings; then by those measures; i am "not spiritual." on the other hand; if you look at the way i live my life and the way i connect with others; you might reach a different conclusion. but; as a native new yorker; i shy away from "spiritual" terminology and jargon. at the health and harmony festival; a wonderful friend of mine; after she performed on the goddess stage; introduced me to her friends as "the male version of a goddess." i kid you not. she told me later; that was her way of saying that i'm spiritual. so; i might actually be "more spiritual" but &lt;strong&gt;shhhhh; please don't tell anybody.&lt;/strong&gt;</t>
  </si>
  <si>
    <t>we'll co-inspire.    you are happy; smart; compassionate and warm (they're different); passionate (about something); strong; sensual; non-traditional; easily amused; not entirely unwise; not easily startled and not crazy (in a bad way). you've got an edge (with a gooey center); you create (or at least appreciate it in others); can't help but to laugh; live with integrity and think you can handle me.    too much or... goldilocks territory?    ok... or simply if you want to sing with me and think we'd make beautiful (and fun) music together.</t>
  </si>
  <si>
    <t>i am passionate about spending quality time with those i love (in particular to raising my daughter and towards 'to be" partner in life); working for a more sustainable community; gardening; my friends; and getting out in nature. i love to be learning all the time. gardening is a wonderful example as there is so much to learn; research; and experiment with. i volunteer for a community organization. i enjoying taking walks; hiking; swimming; have gotten back into bike riding and am interested in more kayaking. i am an optimistic type~it is the only way to go in this life adventure.</t>
  </si>
  <si>
    <t>making the most of it~seeking out adventure; enjoyable times; meaningful work~i am enjoying the flow of the river while deciding which tributaries to take and how i am in the boat or how i am swimming alongside. i embrace raising my daughter; spending time with friends; seeking new adventures; and doing what i can towards helping my community while having it be an enjoyable; thrilling; spontaneous &amp;amp; calming river ride.</t>
  </si>
  <si>
    <t>i enjoy finding solutions to problems. i love researching; getting details; asking questions; making connections; and running potential scenarios.  a random list ~overnight waffles; hearing sounds no one else can (same with smells); communicating with animals; seeing the beauty in nature; bending wire; creating a planting paradise; &amp;amp; remember a face.</t>
  </si>
  <si>
    <t>well; my height. another might be my attentive demeanor.</t>
  </si>
  <si>
    <t>books~i use the library a lot! picking up books on nature; gardening; cooking; baking; farming; environment...fiction books tend to go towards the cultural; historical &amp;amp; personal growth reads. some of my favorite authors are barbara kingsolver; paulo cuehlo; j. california cooper; chitra b. divakaruni; michael pollen; tracy chevalier; greg mortenson; mark bittman; and diane ackerman.    movies~ tend toward comedies; adventures; &amp;amp; drama. some favorites that come to mind are chocolat; indiana jones series; happy go lucky; like water for chocolate; microcosmo; forest gump...love many of the kids animation films. with a 11 year old; i get to enjoy a lot of these.    music~wide variety of appreciation. some mainstream favorites that come to mind sting; seal; enya; sarah mclachlan; green day; vivaldi; dixie chicks; peter gabriel; govi; enigma; dave matthews; clash; black keys; &amp;amp; my latest pleasure is devotcha and garbage...my daughter is tapping full on to music with the top forties~getting to know black eyed peas; kate perry; lady gaga; etc and all their lyrics...provides some interesting educational conversations.    food~as whole; fresh; and local as possible. i enjoy cooking and baking that experiments with new recipes; to adjust recipes; and to completely experiment. love trying new restaurants while still finding time to visit favorite spots. with having a daughter; i want her to truly enjoy &amp;amp; appreciate food and to eat well and healthy at the same time.</t>
  </si>
  <si>
    <t>my daughter  good eats  water~drinking; swimming &amp;amp; watching  creative outlet  friends  life partner(hence being on this service)</t>
  </si>
  <si>
    <t>how to put all the pieces together. i have a variety of projects that i am working on; many of them overlap. thinking about how best to approach a situation &amp;amp;/or what next steps should be. after a little bit i know it is time for a hike to clear them out for awhile.</t>
  </si>
  <si>
    <t>cooking a special meal; while hanging out with my daughter(we like to have what we call "dance parties") who will; of course; be asking me to stay up late since it is; of course; friday night!  and/or with friends enjoying a meal and maybe a movie.</t>
  </si>
  <si>
    <t>really...the most private...i'll come back to this one...no i really won't</t>
  </si>
  <si>
    <t>your interested in exploring the possibilities of a connection.</t>
  </si>
  <si>
    <t>active;; involved and curious about people. i love my community and like being involved in all kinds of things especially if it helps others. i am also very close to my family and friends as well as incredibly loyal.  my three sons live away mostly now but i am very close to them. they keep me honest and focused on the most important things in life.  putting romance back in my life would be great or just having male company to hang out with whom i don't know from work. love to hike on sunday afternoons so call me if you are interested.</t>
  </si>
  <si>
    <t>still working in the corporate world and am seeing the world a little bit at a time. really enjoy travel both inside and outside the country.</t>
  </si>
  <si>
    <t>being a good friend and connecting people to each other.</t>
  </si>
  <si>
    <t>my accent as it has a little bit of southern drawl to it.</t>
  </si>
  <si>
    <t>world without end - i love that building stuff  right now i am reading the steve jobs autobiography.  hunger games and hugo.  music of all kinds even country  fruit - all kinds and every day</t>
  </si>
  <si>
    <t>family; friends; sunshine; good music; cell phone and food</t>
  </si>
  <si>
    <t>how to live a happy life and be focused on the right stuff now.</t>
  </si>
  <si>
    <t>out and about with friends.</t>
  </si>
  <si>
    <t>i' m actually a little shy around men.</t>
  </si>
  <si>
    <t>you like to take walks regularly</t>
  </si>
  <si>
    <t>i'm a nor cal native; child of back-to-the-landers; who spent time in the pacific northwest; new england; and israel before returning home several years ago. i love northern california and; while berkeley is very good to me; my heart pines for more rural settings.    i lived abroad for a number of years and these days i am less interested in foreign and exotic travel experiences and more interested in building community and nurturing my relationships with family and friends. i do like learning languages; though; and there's no better way than immersion... :)    when it comes to dating; i'm ultimately looking to settle down and raise a family; so hopefully that's on the horizon for you; too. but for now; a night out dancing or an afternoon discovering some new local experience can be just right.</t>
  </si>
  <si>
    <t>enjoying my community; showing up at the office; and finding creative outlets. pottery; kitchen projects; garden projects; crafting; painting; and graphic design are some things i've played around with recently.</t>
  </si>
  <si>
    <t>healing touch; trying my hand at things; and saying thank you.</t>
  </si>
  <si>
    <t>i'm most interested in books that teach me about the world or help me learn a new skill. some of the sections in my small library are chinese medicine; herbal medicine; aikido; diet and nutrition; cookbooks; homeopathy; psychology; gardening; poetry; art; graphic design; html/css; bodywork.    some music i've over-listened to; but still come back to: david grisman; buena vista social club; bach cello suites; the be good tanyas; madeleine peyroux; muddy waters; alon michael; ali farka toure; joni mitchel; whatever the shakuhachi cd i have is called. i enjoy lots of different music; old and new; and from around the world; as long as it is relatively tonal; on the mellower side and has art and soul.    new favorite music: rodrigo y gabriela; abigail washburn; goat rodeo sessions (yo-yo ma; stuart duncan; edgar meyer; and chris thile); the melody of rhythm (bela fleck; zakir hussain; edgar meyer). looks like i'm on a little bluegrass influence kick; rodrigo y gabriela excepted.    podcasts: wait wait... don't tell me!; this american life; to the best of our knowledge.    food-wise; my idea of gourmet is something that results from good ingredients; including a certain quality of attention and caring that goes into the prep. it can be very simple; but if it's made with love and tastes okay; it's the best! i aim to eat food that is good for the farmer; good for the earth; good for my body; and yummy.</t>
  </si>
  <si>
    <t>there's a part of me that only comes alive with regular hits of open space time. other essentials include: movement; expression; friendship; love; and touch. also; quiet time; play time; and an inner compass.</t>
  </si>
  <si>
    <t>play. practice. nourishment. making space for discovery and wonder. what's for dinner.</t>
  </si>
  <si>
    <t>enjoying a slow meal with good friends. usually there's wine; conversation; words of wisdom; song; thanks; and praise. good shabbos!</t>
  </si>
  <si>
    <t>if i'm ever in the same room with a cello i will probably beg to be allowed to play everything i know (what are the notes of the open strings again?).</t>
  </si>
  <si>
    <t>it sounds to you like we might hit it off. you like to share yourself with others. you spend time thinking about how your choices affect others and practice making choices that are nourishing of relationship; community; and environment. you spend time laughing about this; too. (many things are sacred; however almost nothing is off-limits for a joke. but no mean jokes.)</t>
  </si>
  <si>
    <t>english (fluently)/hebrew (fluently)/french (poorly)/spanish (poorly)</t>
  </si>
  <si>
    <t>hello! i'm living and working in san francisco for the summer and really just trying to take in as much of the city as i possibly can while i'm here: cafes; bars; concerts; museums; hiking; kayaking; etc. anything there is to do in the city i'd love to try before heading back to the east coast in the fall. of course; all of these things are infinitely more fun when you have someone great to share them with; so give me a call or shoot me an email if you're in the city this summer!</t>
  </si>
  <si>
    <t>i'm currently splitting my time between working in sf over the summer and getting through georgetown law school over the rest of the year.</t>
  </si>
  <si>
    <t>everything but cooking and humility.</t>
  </si>
  <si>
    <t>my awesome elbows - they're perfectly shaped; not too wrinkly; and appropriately flexible.    but; once people have torn their eyes away from my magnificent joints; they'll probably tell you that i'm kind and generous; that i can be very direct; and that i have a dry sense of humor.</t>
  </si>
  <si>
    <t>i love reading just about everything i can get my hands on - a few recent favorites are fall of giants by ken follett; anything by kurt vonnegut and the song of ice and fire series. i'm also an avid reader of the atlantic monthly. i'm always on the lookout for new books; so let me know if you have any recommendations!    i'll listen to just about any type of music. if i'm dancing; it'll be at a country line dancing club; working out is to rock n' roll; when i'm just relaxing at home i'll usually have classical music on; and any live music works just fine.    i like all sorts of food; but my longest lasting craving has been for indonesian food. i spend a few months working in indonesia a couple years ago and absolutely fell in love with the food. i've been on the lookout for indonesian food ever since; but it is close to impossible to find a good indonesian restaurant in the u.s. so please tell me if you know where we can get some!</t>
  </si>
  <si>
    <t>new food - one of my favorite things to do is going out to unfamiliar restaurants and ordering strange new foods. some recent favorites: eritrean food and haggis.    family - i'm sure this one's kind of cliche; but too true to leave off this list.    johannes brahms - my favorite composer; the recordings of herbert von karajan and the berlin orchestra are particularly good.    the west wing - one of the few tv series that never seems to get old; definitely an all time favorite.    water - i love doing anything that involves water - swimming; water polo; wake boarding; kayaking; snowboarding; and ... well ... drinking.    football - watching or playing just about any sport is great; but nothing beats sitting down with a bunch of friends to watch the 49ers.</t>
  </si>
  <si>
    <t>cool things i'll have once i'm a successful lawyer - billiard room; lake house; fancy chess set by the fireplace with two armchairs and alcohol in those high-class crystal containers; wearing a monocle; basically turning into the monopoly man/colonel mustard.    oh; and lest you think i'm too materialistic; i also think about all those poor people i can employ as manservants - that's right; i'll be a job creator! take that you 99%.</t>
  </si>
  <si>
    <t>there's no such thing as a typical friday; message me to find out what's going on this week!</t>
  </si>
  <si>
    <t>this is difficult to admit; but i'm terrible at fishing. the idea of sitting around outside on a lake or river sounds great; but when it comes to actually catching the fish i have no luck whatsoever. if we were keeping score; the fish would currently be up 1 to 0; i have never caught one; but one of them stole my fishing pole the last time i went.</t>
  </si>
  <si>
    <t>you're 5'5''; have brown hair; play the violin; speak a foreign language (preferably gaelic); have a ton of money; hate the color yellow; can list all the u.s. presidents in chronological order; and are an excellent cook.    but i guess if you're a kind; cute; fun-loving girl who's smart enough not to take everything in my profile seriously; that'd be okay too.</t>
  </si>
  <si>
    <t>first i am a mommy; that's my number one priority ; if your interested in me; you must like kids; or it will never work.    i'm a pretty kick back girl. i prefer snuggling up w a good movie over raging at a bar. i don't drink. i do enjoy me some pool; and poker. i have an unhealthy obsession with spiders; and anything gross (blood and gore) i used to feel the need to front about who i was; but you know i'm weird as fuck and i embrace it. i enjoy laughing until my sides hurt; i like building things; cooking ; making people feel good. i'm a firm believer in treating people how they treat you. if your good to me i'm good to u; if u fuck me over i can dish it back 10 times harder. i am a compassionate person. i will give you the world if you do the same. i want somthing that's worth somthing ; i'm not looking to add notches on my bed post; or be added to yours. im looking for someone real; chill; funny; loving. i'm not looking for cheaters; or men who believe controlling a woman is a form of love; been there done that.</t>
  </si>
  <si>
    <t>being a mom; and part time inventory management</t>
  </si>
  <si>
    <t>everything i try</t>
  </si>
  <si>
    <t>so many; lets start a convo about it</t>
  </si>
  <si>
    <t>my daughter  my dog  laughter  love  companionship</t>
  </si>
  <si>
    <t>how to make my future the complete opposite of my past</t>
  </si>
  <si>
    <t>usually snuggled with my doggy</t>
  </si>
  <si>
    <t>i have a daughter</t>
  </si>
  <si>
    <t>i interest you</t>
  </si>
  <si>
    <t>the impossible challenge in umpteen words. i'm happy with what i've done with my life; ie completed school; traveled; got a chance work on some interesting jobs as a scientist; engineer; pilot. this probably defines me in a nutshell and is what i've put down on my resume. life can be much more complicated than where we've been and what we've done; so this isn't saying much. there are also things that i've done that i'm not so proud of which can be a good reminder... what happened along the way; all the stories and what is between the lines on how we live life. sometimes i think about what i learned in kindergarten is more important than that control systems class.    i'm a morning person who likes mondays; i never know what the week is going to bring and i enjoy lots of the simple things in life both at the workplace and at home/traveling. i don't think i've ever been board or said; i don't have anything to do today.    like most people; i tend to get along well with others that have similar interests; all that normal stuff; enjoy the outdoors; camping; intelligent conversations; social functions etc etc.    maybe some words that have been used to describe me; willful; hard working; honest; horrible speller; mountain goat; little shy; character; funny; young; and of course not perfect....</t>
  </si>
  <si>
    <t>finishing up another degree; researching; teaching; engineering. on weekends; learning to sail; back into tae kwon do; hiking biking; finishing little projects.</t>
  </si>
  <si>
    <t>life? what else are we supposed to say here without sounding conceited? i'm pretty good a reading gary larson comics. i eat most of my vegetables. breathing. i'm good at washing my dishes and taking out the trash. i'm particularly good at that and can go from point a to point b and return with minimal problems. not so good at standing still.</t>
  </si>
  <si>
    <t>probably my eyes? i'm a guy; i'm not always in tune with these things; but can appreciate the compliment.</t>
  </si>
  <si>
    <t>authors- rand; palahniuk; adams;lawrence; kerouac;thoreau and the list goes on..  music - almost anything on the radio anything depending on the mood.  food- the list is easier on what might be avoided; like brussel sprouts and one or two asian dishes i've heard about..</t>
  </si>
  <si>
    <t>friends; family and education are more important; but if i had to choose material things;  bike  books  backpack  hot water  good socks  sour cream</t>
  </si>
  <si>
    <t>lately; my family. it all depends on what is going on in my life. my next trip; what happened to that other sock.</t>
  </si>
  <si>
    <t>reading or tinkering with things; maybe a bbq at a friends house; or on a road trip to nowhere.</t>
  </si>
  <si>
    <t>that i like am radio and listen to npr on occasion...</t>
  </si>
  <si>
    <t>if any of this sounds interesting to you and starting at friends first sounds reasonable...and bonus points if you can drive a manual or pickup truck and don't drive a prius...we'll probably get along pretty well.</t>
  </si>
  <si>
    <t>hi there.  fancy meeting you here.</t>
  </si>
  <si>
    <t>working; traveling; eating; running; drinking; dancing; cooking; cleaning; growing; fertilizing; sewing; drawing; listening; and swooning pretty much sums it up.</t>
  </si>
  <si>
    <t>finding things that are lost; cooking some grub; throwing a party ; being crafty and getting out of town. i'm working on my softball skills; but it's just plain fun to get out and play.</t>
  </si>
  <si>
    <t>my green eyes</t>
  </si>
  <si>
    <t>books: diamond age; hard boiled wonderland and the end of the world; game of thrones; the witch of portobello; moosewood cookbook...    movies: the hunger; almost anything coen; finding nemo; secretary; jennifer's body; some like it hot; barbarella; elling; 80's classic trilogies; true blood; six feet under...    music: nina simone; rolling stones; jack white; ottis redding; lykke li; megapuss; little dragon; robyn; tribe called quest; cut copy; neko case; sam cook; bon iver; destroyer; fleet foxes; surfer blood; small black.....my music taste is vast.  i listen to a lot of npr and kalx and i try to go to as many live shows as i can afford. when i'm not splurging on shows; i'm buying records of all sorts.    food: pretty much everything in this foodie capital of the world. anything fresh and tasty; especially homemade by you or me.</t>
  </si>
  <si>
    <t>my headphones; love; creativity; sunlight; dancing shoes and black nail polish.</t>
  </si>
  <si>
    <t>the future and the past</t>
  </si>
  <si>
    <t>out and about; looking at art or sharing a meal with friends. lately i've been sucked into my couch with some nerdy epic novel. nothing is very typical in this city of course. it all changes with the seasons and sunlight duration.</t>
  </si>
  <si>
    <t>i'm an east coaster.</t>
  </si>
  <si>
    <t>you want to especially if you have freckles and/or you know how to fix vintage stereo equipment.</t>
  </si>
  <si>
    <t>you are probably wondering... is this guy the real slumdog millionaire? while i (usually) don't break out into song and dance; i do enjoy life's adventures...    i was born in india; but grew up mostly in the us. i moved out to san francisco about a year ago from new york.</t>
  </si>
  <si>
    <t>after graduating from college (penn) in 2008; i have been working in finance. last summer; i joined an investment firm in the bay area. i get to work with some talented entrepreneurs and executives and learn about technology; which i love!</t>
  </si>
  <si>
    <t>making other people laugh  remembering faces</t>
  </si>
  <si>
    <t>big smile!</t>
  </si>
  <si>
    <t>food: have a big sweet tooth! enjoy variety in food; including mexican; indian; sushi; thai; spanish/tapas; etc.  shows: modern family; the office; curb your enthusiasm; entourage  movies: happy gilmore; lord of war; anchorman; inception; random foreign films and documentaries on netflix...  music: pretty mainstream</t>
  </si>
  <si>
    <t>family and friends (obviously)  travelling  chocolate  meeting new people  meeting you?</t>
  </si>
  <si>
    <t>really varies... catching up with friends over dinner; going to a bar or a house party; watching a movie; etc</t>
  </si>
  <si>
    <t>english (fluently)/other (fluently)/spanish (poorly)</t>
  </si>
  <si>
    <t>im a very sensual ; highly amusing ;defintely capitavating person. i am defintely drawn to self assured mature woman that have have strong primal desires and are comfortable expressing their sexuality. i traveled the world....enjoy different cultures and foods. i defintely enjoy kissing.....it seems to connect two souls togethere ...like a sensual tango.im a very open minded individual.....willing to try new things...had a couple of positive relationships with bi-women..worked out well..since im not the jealous.or..paranoid type.im quite funny.....flirtatious.....and quite drawn to strong minded independent woman...    i am sensual; arousing; and confident</t>
  </si>
  <si>
    <t>i enjoy playing the stock market..........try to make adifference in peoples lives......</t>
  </si>
  <si>
    <t>arousing scorpios..........i seem to know just what arouses their senses and captivates their interest........think of me as a scorpio whisperer...scorpios get very bored if their senses are not stimulated</t>
  </si>
  <si>
    <t>my serious look...but im totally the opposite..sensual and playful and a bit naughty</t>
  </si>
  <si>
    <t>not much into computer generated movies...prefer drama..comedies.....some action</t>
  </si>
  <si>
    <t>god; stock market; red bull; spicy foods; internet; god</t>
  </si>
  <si>
    <t>the future and yes ..sex..not so much quantity ..but rather have quality..i lov to nibble behind a gals neck...softly at first</t>
  </si>
  <si>
    <t>working out.......then watching the stock market for a couple of hours.......then off to work</t>
  </si>
  <si>
    <t>hmm; lets just say im very good at relieving ones stress</t>
  </si>
  <si>
    <t>you desire a flirtatious conversation.......drama free date..someone that that arouse those passions within you.....im a excellent conversationalist......and lov strong minded women;</t>
  </si>
  <si>
    <t>native american/hispanic/latin</t>
  </si>
  <si>
    <t>just moved to sf! i love life and the people in it. awkward moments make for the best stories in the world. so there's really no situation or circumstance that would be weird to me. sports is my life so if we hang out you better know the difference between a baseball and a basketball. i do my best to keep in shape and eat right. almond milk does a body good. traveling is awesome and i will say vegas is my disneyland. believe me; there's nothing like being $500 down on craps and making it all the way back. ching ching!!! for work; i'm a personal banker which isn't a bad gig but i make most my money as a gigolo. just kidding about that one lol. or am i?</t>
  </si>
  <si>
    <t>working extremely hard as a banker trying to be as successful as possible. also; working on a fashion; art; and music blog.</t>
  </si>
  <si>
    <t>wearing mixed matched socks. i usually can't find a matching clean pair.</t>
  </si>
  <si>
    <t>people notice my style and i must say i have a pretty nice smile. i brush and floss twice a day :)</t>
  </si>
  <si>
    <t>music: deftones; kanye; pacdiv; too short; nine inch nails; depeche mode; the cure; the smiths; swedish house mafia; m83; etc.    movies: buffalo 66; pulp fiction; city of god; life is beautiful; the pianist; royal tennabaums; goodfellas; casino; etc.    books: autobiographies; biographies; non-fiction    food: lobster; sweet potatoes; tacos; cheesecake; sushi</t>
  </si>
  <si>
    <t>my iphone  my laptop  my wallet  my music  my family/friends  my fresh pair of clean underwear</t>
  </si>
  <si>
    <t>i think about my future; which often means the upcoming weekend. also; what cool stuff i can buy for my room. i've been on a spending spree lately; it's going to get me in trouble.</t>
  </si>
  <si>
    <t>buying toilet paper or out at some bar and some person i won't remember the next day haha.</t>
  </si>
  <si>
    <t>i'm willing to admit pretty much anything.</t>
  </si>
  <si>
    <t>if you want to hang out</t>
  </si>
  <si>
    <t>think there is enough info below to get started...</t>
  </si>
  <si>
    <t>spending it with my family and friends and having a blast!</t>
  </si>
  <si>
    <t>eating tacos; adding 2+2 and water sports...</t>
  </si>
  <si>
    <t>tend to throw a few zingers around and that i like to be in the sun on the water usually on a boat with friends.</t>
  </si>
  <si>
    <t>not a big book reader because seem to be reading online a lot more these days; but have read my fair share of biz books and fiction. i like to cook and grill/bbq; like most action; drama; comedy type movies except scary; but lean towards comedies like anchorman; hangover; etc. and some documentaries. music ranges all over depending on the moment.</t>
  </si>
  <si>
    <t>boating on the water in the warm sun  family/friends  meaningful work  new adventures/challenges  espn/college football saturdays  exercise/outdoor sporting activities</t>
  </si>
  <si>
    <t>either staying in relaxing/watching a movie; going out to dinner/drinks with friends or driving/flying out of a foggy san francisco to find the sun!</t>
  </si>
  <si>
    <t>if it has cheese on it; i will like it :)</t>
  </si>
  <si>
    <t>you are:  witty  hungry  thirsty  comfortable in a bikini on a boat in the sun  like outdoor activities like hiking; biking; kayaking; fly fishing; water skiing/wake boarding; kite boarding; sailing; swimming; going to the beach or mountains; etc.</t>
  </si>
  <si>
    <t>english/spanish (okay)/french (poorly)</t>
  </si>
  <si>
    <t>these are a few of my favorite things: golden gate park; gazpacho; basketball (celtics); people expressing their true genuine selves through art; cooking; music or physical expression; the smile of a woman; eric b. and rakim; hamachi sushi; belgian drafts; buckethead; chopped; being touch with nature and my surrounding environment; oh there is sooo much more; if you wanna find out; you know what to do.    i truly believe it is about the person inside; however the physical attraction has to be there first. i usually date women 22-33; but it really is more about the individual; than age. first you get to know me; then you love me haha............</t>
  </si>
  <si>
    <t>living the san francisco life that only i can live.</t>
  </si>
  <si>
    <t>lotta stuff; where i do i start? you wanna know; come find out........</t>
  </si>
  <si>
    <t>my eyes; they are the windows to the soul.    plus they are three colors: brown; green and blue.    they were hazel and started adding blue; the past few years; crazy huh?</t>
  </si>
  <si>
    <t>there are just so many types of art that enjoy.    i like arty flicks; partial to terry gilliam movies but certainly no snob. bugs bunny and popeye are cool with me too.    food and cooking: i like it; i like it alot. i enjoy cooking and bbq. love experiencing new restaurants here in sf; an amazing eating city.    i'm a good cook when i get motivated. its great when the person i am with cooks too.</t>
  </si>
  <si>
    <t>only six? actually i am simple and appreciative person; don't get too caught up in what i do not have</t>
  </si>
  <si>
    <t>is an unexamined life worth living? or what should i have for lunch? haha</t>
  </si>
  <si>
    <t>man; it just depends. could be dinner n drinks; could be a big night out; could be chilling at home. depends on how i feel.</t>
  </si>
  <si>
    <t>i wanna be on survivor</t>
  </si>
  <si>
    <t>you enjoy life; want to have fun and are open to some cool shared experiences........</t>
  </si>
  <si>
    <t>i'm straightforward; genuine; honest; laid back; down to earth; adventurous; considerate; and am told a good listener who can carry a conversation. did i forget to mention how incredibly dry my humor is? i'm kind of quirky; if i'm smiling it's because i'm usually smiling about something that just happened or i've just thought about a funny line from a movie. i'm extremely and easily amused and i love to laugh.</t>
  </si>
  <si>
    <t>i'm trying to enjoy every moment of the day; whether it's work or play.</t>
  </si>
  <si>
    <t>my dimples and maybe that i look so korean or japanese.</t>
  </si>
  <si>
    <t>food: korean; indian; fast food; chinese; italian; pretty much everything.    movies: will ferrell movies; m. knight shamalayan movies</t>
  </si>
  <si>
    <t>you would like to get to know me in the hopes of meeting one day over coffee!</t>
  </si>
  <si>
    <t>english/korean (okay)</t>
  </si>
  <si>
    <t>i work with non-invasive cardiac and respiratory devices for detecting and staging disorders (apnea; for example; and hopefully some electro-cardiac disorders in the future).    best trip so far in norcal:  - 10 hour train ride along the coast from la to san jose.</t>
  </si>
  <si>
    <t>eating ice cream with chopsticks :)</t>
  </si>
  <si>
    <t>i am not much of a book person; however; my favorite thus far has been: jeanne d'arc (twain).    i enjoy movies - i like pretty much anything aside from some comedies that i do not understand and horror films.    tv - bones; top chef; iron chef; master chef (;... anything chef. i am a sucker for the food network and cooking shows); law and order svu    music touches my soul - everything from country; blues; r &amp;amp; b; alternative; indie; international; hip hop; reggae(ton); flamenco; classical; anything!    some favorite artists: marie digby; adele; missy higgins; the script; a fine frenzy; israel kamakwiwio'ole; jake shimabukuro; feist; keith urban; sugarland; edith piaf; chevelle; amos lee; simon &amp;amp; garfunkel; ; louis armstrong; etta james;...    food! i will in general try anything at least once (a few exceptions: don't eat seafood or mushrooms... they just haven't faired well in the past but who knows? maybe things will change if the right fish comes along? ... speaking of the right fish - i recently had a blackened mahi-mahi fresh from the catch and i will have to admit that it was quite tasty; so perhaps i have found my fish?)    some all time favorites:    vietnamese food: ph; bn tht nng; ch gi; bnh m; bo la lat; c ph ho tan (^_^) ... it is all fantastic!    thai iced tea  boom burger at uburger (so good!)  falafel  cucumber  pasta of any variety  coffee (used to be a staple in my life ^_^; still on my fav foods list and fav smells list!)  fried yucca (aoili can be a nice touch; best i've ever had was at avila in boston)  fried plantains  creole foods  carnitas  ... i could seriously keep going all day with this list; i love trying new cuisines; new dishes; new ingredients. :)</t>
  </si>
  <si>
    <t>family &amp;amp; friends  music  some east coast flare  sleep  vietnamese/brazilian food  animals - especially dogs. (absolutely love dogs!!)</t>
  </si>
  <si>
    <t>the world; different perspectives on history and on life.  how beautiful it is here!</t>
  </si>
  <si>
    <t>unwinding from a week's work.</t>
  </si>
  <si>
    <t>my hair is naturally curly... most people never know this. :)</t>
  </si>
  <si>
    <t>you are looking for a new friend or a serious relationship; you value friends; family and animals; and you have a good head on your shoulders.</t>
  </si>
  <si>
    <t>english (fluently)/french (poorly)/other (fluently)</t>
  </si>
  <si>
    <t>i like to hang out at home; play with my dogs; maybe take them on walks and just relax; listen to music ; edit/critique the local paper and i like to write. i like to keep it real. you have to roll with punches. if people are going to laugh; let them laugh with you not at you (i laugh at myself a lot).  as kurt cobain said "i'd rather be hated for who i am; than loved for who i am not."</t>
  </si>
  <si>
    <t>i work and go to school; both full time and freelancing for any newspaper that will print my stuff. i have an aa in communications; but my goal is a bachelor's in journalism. i love newspapers except the san francisco chronicle.</t>
  </si>
  <si>
    <t>being sarcastic; writing/editing; interviewing people; taking notes; making people laugh; cooking; listening; figuring stuff out from diagrams that don't involve math.</t>
  </si>
  <si>
    <t>my fountain pens; i'm obsessed with them. as for me personally; i don't know; you tell me.</t>
  </si>
  <si>
    <t>books: great gatsby; the kite runner; ap stylebook  movies: face off; how to steal a million; the shining; the hangover; boxing helena; great expectations; my big fat greek wedding; over the hedge; bride and prejudice  tv:glee; ncis; law and order:svu; stuff that makes me laugh  i wont even get into music too many choices :d</t>
  </si>
  <si>
    <t>pen (preferably a fountain pen)  paper  my evo with 3g reception  pandora radio/ipod  my doggy sasha  my family/friends</t>
  </si>
  <si>
    <t>my future in journalism and the impact i want to make in the lives of those around me.    different ways to remember the arabic words i'm slowly learning.    random stuff throughout the day.</t>
  </si>
  <si>
    <t>home spending time with my mom (my family always comes first); reading or doing homework. i am definitely a homebody.</t>
  </si>
  <si>
    <t>i'm abstinent (which is probably why i'm single; lol). it's not forever; just until i meet mr right.</t>
  </si>
  <si>
    <t>you have an extra ticket to giants game :d or if you want to know more about me.    and i'm serious about the penpal thing i love writing with my fountain pens and i'm trying to keep the art of writing alive :d    i'm not looking to get laid or anything closely related to that so if that's the only thing on your mind dont even waste your time on me.</t>
  </si>
  <si>
    <t>so a bit about me; i'm currently working on my masters in clinical psychology; while working with autistic children and teenagers.    i'm going to get this out of the way; i'm kind of a nerd. i follow politics; technology; science; and the like.    though i'm also active outdoors. on the weekends i like to get out and visit many of the parks in the area; either biking or hiking.    at the end of the day though; i just like to hang out and chat with people. if your up for some conversation feel free to drop me a line.</t>
  </si>
  <si>
    <t>academically that would be working on my masters. however i'm attempting to become more competitive mountain biker; but a recent arm fracture set that back at least a year.    i've recently started working at an agency with children on the autistic spectrum. it's cool work as i get to play all sorts of fun games with them and at the same time help their families understand their challenges and navigate the systems around here to get the best services possible for them.</t>
  </si>
  <si>
    <t>i'm a good person to bounce ideas and thoughts off of. i like to look at the big picture in a situation.  i am be very determined when i set myself to a goal. currently that's getting proper marks in graduate school; and also hopefully competing in some cycling races in the near future.</t>
  </si>
  <si>
    <t>most people are quick to point out that i'm quite tall; and skinny i suppose.</t>
  </si>
  <si>
    <t>oh let's see; my favorite books would be american gods; snow crash; roadside picnic; and night watch.    i'm a fan of the shows breaking bad; top gear (u.k.); archer; clerks; stargate sg-1; and sons of anarchy.    for movies i'm a big fan of the first three alien movies; fight club; the onion movie; along with memento.    my music tastes trend towards more obscure; in strict confidence; tool; pride &amp;amp; fall; diary of dreams; stromkern; dismantled; and so on.</t>
  </si>
  <si>
    <t>hmmm though question.  -my road and mt. bike  -cell phone  -computer  -internet</t>
  </si>
  <si>
    <t>what the future will be like; and where i am going in life. thinking about moving to another country and what i would need to do to accomplish that.</t>
  </si>
  <si>
    <t>usually reading or working on a paper; if not that then out with friends. one and a while i might be at a dive bar; or at a concert.</t>
  </si>
  <si>
    <t>yeah; not going to do it.</t>
  </si>
  <si>
    <t>we have any common interests or your looking to just chat about events and politics.</t>
  </si>
  <si>
    <t>i am optimistic and excited about the world we live in; because there are so many interesting experiences; places to go; and people to meet. i am open-minded about meeting all different types of people.</t>
  </si>
  <si>
    <t>balancing career and personal life. learning as much as i can about topics that pique my interest.</t>
  </si>
  <si>
    <t>finding activities like shows; festivals; interesting talks. keeping up on trends in food and restaurants; music; sports; news. planning trips; most recently to barcelona; bilbao to see the guggenheim; and heidelberg.</t>
  </si>
  <si>
    <t>hopefully people find me sincere and thoughtful; with a good sense of humor.</t>
  </si>
  <si>
    <t>favorite books: mostly cookbooks; momofuku; tartine; flour; lucques. i like non-fiction about current events; all the devils are here; the looming tower. am currently reading infinite jest.  movies: before sunrise/sunset; moulin rouge; the matrix; lord of the rings  music: indie; hip-hop; singer-songwriter; most recent favorite concerts include of montreal w/ janelle monae; joanna newsom; metric; flight of the conchords; kylie minogue; u2  food: everything; i like finding regional specialties; recently went to spain and am trying to make tapas; also started making bread on weekends (nothing beats fresh bread right out of the oven); and trying "temporary vegetarian" recipes.</t>
  </si>
  <si>
    <t>gym pass - i like boot camp; circuit weight training; spinning; and hip-hop classes  mixer with pasta roller and ice cream maker attachments (counting that as one)  itunes/cds music collection - love to discover new music  bike - commuting; mountain biking; spinning  family - i have a close relationship with my sister and parents.  camera - trying to take better pictures; learn about composition and using different lenses</t>
  </si>
  <si>
    <t>how to make an impact on cancer.  what i am going to eat next.  what's going on in the world.</t>
  </si>
  <si>
    <t>going to dinner; a show; stanford athletic event or relaxing at home.</t>
  </si>
  <si>
    <t>just ask.</t>
  </si>
  <si>
    <t>you are nice; outgoing; cute; curious about the world; up for new adventures; looking to make new connections. i actually have nothing in common with the situation from jersey shore; except for my first name. thanks for looking!</t>
  </si>
  <si>
    <t>i'm a kind; silly; hard-working; thoughtful woman. my two brothers are my best friends and i adore spending time with them. i have a pair of awesome cats. been living in sf for 8 years; and originally from seattle. i love practicing yoga. i eat a little fish but mostly vegetarian. i'm curvy. i value my friends and family with deep loyalty; and love going on adventures with them. got a solid career. feel like i have a purpose in life.    looking for a man who is ridiculously funny; smart and kind; knows himself; and has some of the above in common with me. i value integrity; intelligence; and kindness. i've always been attracted to tall; slender; white guys - opposites attract; right? cleanliness is a major turn-on and also a necessity. would love to share a general taste in music as it tends to fill my home. mostly looking to meet someone with whom i have chemistry; passion; and an easy time getting along for the long haul.</t>
  </si>
  <si>
    <t>currently listening to: santigold! robyn; radiohead; other lives; grimes; of montreal; coppice halifax; atlas sound; kexp.    reading: books about how the brain works/human behavior as well as wellness/nutrition.    tv: daily show &amp;amp; colbert online.</t>
  </si>
  <si>
    <t>...you fit the bill and are intrigued by me.</t>
  </si>
  <si>
    <t>looking for a hot guy to share my life with. i love tall men; 6 foot or so. must have a good sense of humor and like pugs. i am 5' 4"; slim and blonde. graduate degree; well traveled and third generation californian. like movies; walks on the beach; swimming; tennis; and museums. but i also like to cuddle at home and pamper my man. hope we can meet up and see if anything clicks.</t>
  </si>
  <si>
    <t>writing a novel; raising my kid and enjoying the good life.</t>
  </si>
  <si>
    <t>driving (no; really) and interior design</t>
  </si>
  <si>
    <t>art; humor; family; chocolate; hugs; sleep; fresh air</t>
  </si>
  <si>
    <t>sex</t>
  </si>
  <si>
    <t>waiting for you to call</t>
  </si>
  <si>
    <t>sorry; but i like a bit of mystery</t>
  </si>
  <si>
    <t>yes the photo is from my phone ; but you get the idea ....</t>
  </si>
  <si>
    <t>practicing what i had learn.</t>
  </si>
  <si>
    <t>what ?! how would i know this lol</t>
  </si>
  <si>
    <t>food ;water ;health; god ; love ;phone.</t>
  </si>
  <si>
    <t>how the brain works -mine off course ....</t>
  </si>
  <si>
    <t>having dinner with friends or last min road trip ;camping ;ny ; vegas ;in bed eating cookies ; dancing .</t>
  </si>
  <si>
    <t>i am sure we all like to answer this lol</t>
  </si>
  <si>
    <t>normal ; have a job a good smile and no drugs ......yes pot is a drug (i do voluntary work ;i know)</t>
  </si>
  <si>
    <t>on most days; i can be charming and creative; resourceful and bright; energetic; imaginative and kind. other days may find me introspective and thoughtful; refueling in my gardens or in the company of treasured friends. kindness is never sacrificed; and i strive for a graceful approach to all things; whether physical or emotional.    my roots are in the midwest; my married years were spent on the east coast; and i've been in the bay area for 16 years. i'm independent; secure; intellectually curious; and playful. integrity and honor are values i esteem. intelligence is the sexiest thing going in my book.    i had what seems more and more like an unusual childhood--i was lighthearted; happy; safe; and encouraged to be all that i could or wanted to be. that may be the reason the positive receptors in my brain are more active than those of the constantly fearful people i know. my father was my hero; which has helped me to form healthy feelings and expectations around relationships with males of the species. yahoo.    i seek transparency in a relationship; and am not looking simply for someone i can live with. my search is for a man whom; once discovered; i don't wish to live without.</t>
  </si>
  <si>
    <t>i absolutely love my work; as managing director of the branding and marketing firm i founded. we work with mission-driven clients; helping them succeed in building a profitable triple bottom line.</t>
  </si>
  <si>
    <t>i love language and writing. i'm also an accomplished cook and baker; and love nothing more than filling the house with delectable fragrances of food.  working in clay is also a passion of mine; though i don't make enough time for it lately. wheel throwing; hand building; sculpting in clay all make time rush by in a blink.  but the one thing i'd like to think i'm really good at is warmth and compassion; when it comes to my friends.</t>
  </si>
  <si>
    <t>an irrepressible smile and bright spirit are my natural trademarks.</t>
  </si>
  <si>
    <t>i'm a healthy omnivore; more interested in whole foods than junk foods. great meals; wonderful wine and candlelight are standard fare in my view... i never discovered a farmer's market i didn't like.  as for movies; i'm more interested in '40s films and independent films than most popular cinema. i love the dedication to story; nuanced character development; and thought-provoking topics more than special effects for their own sake.  books? yipes--i have at least 6 things going at once; most of the time. and i don't find enough time to read them. non-fiction; psychology; and fiction from dickens to lewis carroll.  musical preference runs from deep classical roots through rock; jazz; and standards. pink martini is a current favorite; always facilitating my habit of dancing in the kitchen.</t>
  </si>
  <si>
    <t>six essentials in my life: great chef's knives; my mac; down comforters; silliness; curiosity; and gardens.  ask me again and i'll give you six more.</t>
  </si>
  <si>
    <t>while venues like this are downright miraculous; in terms of introducing each of us to a population we'd have never come across; it also seems to breed cynicism somehow. i've found that enthusiasm is vital in the opening salvo; in order to open doors to possibility. yet too many of us harbor an edge based on former disappointment that interferes with that wide-eyed willingness to engage. i'm working hard to avoid it. i hope you can; too.</t>
  </si>
  <si>
    <t>cooking or dining out with friends. but i'd rather be dancing in the kitchen with you.</t>
  </si>
  <si>
    <t>... you're smart; silly; confident and kind; tender and seeking transparency in a long term relationship.</t>
  </si>
  <si>
    <t>native san franciscan living and working in berkeley. professionally driven and very in to local recreation and restaurants.</t>
  </si>
  <si>
    <t>i live and work in berkeley. weekdays are full; but i find plenty of time for local recreation.</t>
  </si>
  <si>
    <t>listening to difficult bands that you have never heard of.  bbq everything.  endurance consumption.  engaging others....</t>
  </si>
  <si>
    <t>quick wit and dry humor. that's two things.</t>
  </si>
  <si>
    <t>i eat all cuisines and read non-fiction. i don't know why.</t>
  </si>
  <si>
    <t>the company of women.  sandwiches.  adult beverages.  music.  privacy.  fun.</t>
  </si>
  <si>
    <t>what's wrong with some people.</t>
  </si>
  <si>
    <t>out carousing.</t>
  </si>
  <si>
    <t>yeah; right.</t>
  </si>
  <si>
    <t>enjoy diverse forms of local fun.</t>
  </si>
  <si>
    <t>i was born and raised on the big island of hawaii; i come from a diverse cultural background. my father is japanese; he was also born and raised in hawaii; my mother is filipino; hawaiian; chinese and spanish; so yeah... i don't really identify with any one of my cultural backgrounds; i did practice kendo for a few years so i guess that would be the most japanese thing i've ever studied.  i moved to sf in 2009 to go to the academy of art to study visual development and game design. for now i'm working as a 2d artist making cute little drawings for iphone games; but some day i want to move on to working on triple aaa games for a large company like blizzard. i am a huge blizzard fanboy; and even have some game related tattoos to prove it.  another big part of my life are my two dogs. sometimes i feel like my life revolves around them; i definitely feel anchored to home as they're always in the back of my mind (wondering what precious possession of mine they are chewing on when i'm not home).</t>
  </si>
  <si>
    <t>studying art and design; main goals are to work in games or film; maybe even comics! i guess i should let anyone reading this know; that i am really passionate about my career path right now. i basically have to throw 90% of myself into work or school at all times of the day sometimes. it sounds like most women find that attractive; but i've found that although some girls say they want a man that is motivated and driven they also want a guy that will shower them with affection/attention. so i guess i am looking for someone that is equally as motivated and driven as i am and will be able to do her own thing while i do mine whenever crunch time comes along.</t>
  </si>
  <si>
    <t>i'm really good at art ... painting and drawing. i can draw a beautiful naked model for hours and not get embarrassing boners.</t>
  </si>
  <si>
    <t>hes a nice guy; and freckles.</t>
  </si>
  <si>
    <t>movies:clerks; star wars; lotr; most watched = conan the barbarian( i like drawing to the soundtrack and the sound of arnold groaning)    tv: dexter; game of thrones; true blood; the office; party down    books: game of thrones    music: thrice; anything really.    food: does coffee count as food? what about beers?    games: currently wasting my time in a galaxy far far away in swtor.</t>
  </si>
  <si>
    <t>interwebs  drawing tools  netflix  my friends  my 2dogs  sex</t>
  </si>
  <si>
    <t>color; composition; lighting; proportion; anatomy.</t>
  </si>
  <si>
    <t>at the cafe drawing cute girls and listening to sir on the smodcast network.</t>
  </si>
  <si>
    <t>i'm terrible at writing profiles. i don't meet the dress code to get into any clubs.</t>
  </si>
  <si>
    <t>you like the "nice guy"  if you can laugh at something like this...  http://www.youtube.com/watch?v=4r7whmg5yjg&amp;amp;feature=feedlikhttp://www.youtube.com/watch?v=4r7whmg5yjg&amp;amp;feature=feedlik</t>
  </si>
  <si>
    <t>i love making things; being creative. drawing; writing; composing music; playing music; singing; programming; photography; video-making. really want to try acting in the near future (only part of performing arts i haven't really tried yet). i love books! though can't afford to read anywhere as much as i would like right now.    the most important things to me are honesty (and openness); intellectual engagement (ability to engage in interesting discussions); and willingness to try out new and random things! i dance; swing; lindy; and blues. that was one of the random things i started about two years ago; i now help teach swing. discussions-wise; i'm interested in almost everything; particularly; physics; philosophy; computer science; cognitive science; music; politics; international relations.    i am introspective; creative; and curious.</t>
  </si>
  <si>
    <t>currently studying physics and biochemistry; and a minor in computer science. i sing with two groups on campus; help teach lindy/swing; debate for the model un team; working on building a solar car.    i want to build a four rotor copter... and play more music. i make music; somewhat randomly and sporadically; and i want to do it more. wrote it off a long time ago as a dead end; but i need to do music. can't survive without it.    in free time; i really like trying new things. life is meant to be explored right? that said not interested in meaningless hook-ups. please do not message me if that is all; i will ignore you.    i like going to shows and concerts; musicals; opera; symphony; band concerts; coffee shop venues; plays. also love movies; although since i've started trying to make my own films; bad ones or poorly filmed ones really annoy me; but i also appreciate the good ones more?    and i'm one of the wonderfully strange/awesome people who dances on sproul every saturday; well most saturdays. *grin*</t>
  </si>
  <si>
    <t>singing; sleeping (not enough); impromptu speaking...    i'm not really sure what to say. i do many things; but i'm perhaps too much of a critic to say that i am 'really' good at them. things i suppose i am not bad at:  composing/making up songs on piano or vocals  art - drawing and photography primarily  writing - mostly poetry; but i am trying to do more short stories  circuitry  dancing - swing and blues</t>
  </si>
  <si>
    <t>i'm kind of strange?</t>
  </si>
  <si>
    <t>books: andromeda strain; the lost world; hitchhiker's guide to the galaxy; ender's game; rest of the ender's series; children of the mind; body of secrets; most sci-fi fantasy; michael crichton; orson scott card; diane duane; anne mccaffrey; tamora pierce;... and many more?    movies/shows: star trek; firefly; (and by association) serenity; avatar the last airbender (tv series); andromeda strain (prefer the more recent one; but the original is still good); grey's anatomy; glee (to some point); x-men; watchmen; matrix    music: vienna teng; the paper raincoat; muse; psapp; imogen heap; coldplay; onerepublic; linkin park; bach; beethoven; john bolcom    food: frozen yogurt!</t>
  </si>
  <si>
    <t>music</t>
  </si>
  <si>
    <t>life; the universe; meaning?    whatever question is currently on my mind.</t>
  </si>
  <si>
    <t>depends on the week; but usually there is schoolwork to be done so i go out for a bit with friends and come home to decompress with a good book or watching something online. i like trying out new things; so always up for doing something more active.</t>
  </si>
  <si>
    <t>hmm... i had a somewhat screwed up childhood? but i think i am a better person for it?</t>
  </si>
  <si>
    <t>you are interesting... or you find me interesting. preferably it would go both ways.    if you want someone to talk about random interesting topics (and/or debate something).    if you are a musician or enjoy xkcd; i automatically like you already. particularly if you sing and sing bass. not sure why; but i really like the lower registers which i am incapable of singing.    if you want to go do something fun (concert; dancing; etc). if you know what i really mean when i refer to nightlife. *grin*    (note: i may take a few days to reply depending on what/when assignments are due)</t>
  </si>
  <si>
    <t>read my profile</t>
  </si>
  <si>
    <t>hello! i am a warm; caring person who values good conversation; finding adventure in everyday life; exploring the world (the bay area and farther afield); and getting to know great people. i am intelligent; with a somewhat sarcastic sense of humor; and i am a fantastic listener. i'm new to online dating and would love to hear from sweet; smart; sincere men.</t>
  </si>
  <si>
    <t>i work for a non-profit in san francisco; which keeps me pretty busy. in my free time i enjoy mentoring; photography; hiking; cooking; reading; dancing; going to concerts; and travel. i'm close with my family and i have great friends. i am always up for trying new things; too - that's one of my favorite activities; actually; and an important part of my life!</t>
  </si>
  <si>
    <t>listening to people.  giving advice when asked.  remembering and celebrating birthdays.  planning travel adventures.  finding the good in bad situations.</t>
  </si>
  <si>
    <t>my enthusiastic; can-do personality and my friendliness. i get compliments on my haircut; too.</t>
  </si>
  <si>
    <t>some favorite books/writing: a prayer for owen meany; pride and prejudice; middlesex; the diving bell and the butterfly; anything by joan didion; the poetry of pablo neruda; gwendolyn brooks; june jordan; and mary oliver; and dear sugar on the rumpus :-)    movies i love: amelie; the royal tenenbaums; out of africa; shawshank redemption; and the sound of music.    t.v. shows i could watch again and again: six feet under and arrested development.    music you'll find me listening to: elliott smith; the decemberists; arcade fire; the yeah yeah yeahs; the swell season; radiohead; emmylou harris; and the beatles.    food; food; food: in oakland i love hawker fare; brunch at pican and mama's royal cafe; bakesale betty; and bocanova.</t>
  </si>
  <si>
    <t>family &amp;amp; friends; photography; books i get lost in; delicious food &amp;amp; wine; activism; and travel both near and far.</t>
  </si>
  <si>
    <t>where i should go on my next vacation. what to cook for dinner. big; big issues like inequality locally and globally.</t>
  </si>
  <si>
    <t>unwinding from the week with friends over dinner and drinks.</t>
  </si>
  <si>
    <t>i love inspiring sports movies and bad reality tv :-)</t>
  </si>
  <si>
    <t>you like spending time with a smart; kind; and curious woman.</t>
  </si>
  <si>
    <t>[under construction]</t>
  </si>
  <si>
    <t>learning; laughing; active; challenging; growing; being aware; balanced; developing; discovering; sports</t>
  </si>
  <si>
    <t>the ola - the controversial disruptive manoeuvre to the ole; which some commentators feel caused undue confusion to the bull at typical junctures during a duel.</t>
  </si>
  <si>
    <t>the bull running after me</t>
  </si>
  <si>
    <t>i don't do favorites - open to all</t>
  </si>
  <si>
    <t>vision  laughter  fluids  travel  sports  oxygen; i guess</t>
  </si>
  <si>
    <t>why the guys running up and down the stairs at giants games don't sell sunblock.</t>
  </si>
  <si>
    <t>either wondering why i went out 2 nights in a row or wondering why i didn't go out again.</t>
  </si>
  <si>
    <t>the phrase i dread most : me ha cogido el toro</t>
  </si>
  <si>
    <t>you have access to the internet</t>
  </si>
  <si>
    <t>hey; my name is mikeal. i like to to be outside mostly because i like to adventure. i love being in any kind of musical situation..... i play alot of instruments....... i love going to shows and i also promote shows. ive promoted winds of plague; a day to remember; enter shakari; decapitated; whitechapel; jobforacowboy;execute the captor; human abstract; the crimson armada; slayer; nile.......and the list goes on forever. but im in a band.</t>
  </si>
  <si>
    <t>i am an artist and a musician</t>
  </si>
  <si>
    <t>cooking; being a good friend/companion; music</t>
  </si>
  <si>
    <t>is how smary i am i guess......</t>
  </si>
  <si>
    <t>books: i like stephen king and anme rice  movies: days of thunder or anything funny of scary or has meaning but i love halloween1;2;and3  t.v: frasier  food:i love to eat  music: i like metal but as heavy as it gets.... i guess sometimes underground rap.... my favourite band is pinkfloyd</t>
  </si>
  <si>
    <t>music  pink floyd  the woods  string instuments  pastels  and a friend to share good times with</t>
  </si>
  <si>
    <t>the future....... hopefully a girlfriend or wife a family music career</t>
  </si>
  <si>
    <t>trying to find something to do so i end up practicing guitar for hours on end...... im free if you wanna hang out......!</t>
  </si>
  <si>
    <t>one time i smashed a guitar because i found out my g.f.at the time of a year was cheating on me and when the guitar hit the ground; it launch back at my face nd thru my lip..... blood every where thats the angriest ive ever been but that quikly turned to fear</t>
  </si>
  <si>
    <t>if you want to talk or hangout. if you have anything to say; i have an ear to listen</t>
  </si>
  <si>
    <t>sometimes; while getting dressed; i'll set my pants up just right so i can jump into them and pull them up. i do this so when someone tells me i put my pants on one leg at a time just like everyone else i can tell them no; i don't.    when i came out to my mother the first thing she said was; "as long as he's jewish." i would say that about sums it up. in fact; i think i pretty much did.    i am attending the academy of art university to major in industrial design putting my focus in automobiles. i'm very passionate about this and i'm looking forward to the years ahead. i've been a competitive roller skater since the age of ten and i've been swing dancing socially since the age of 17.    in my free time i enjoy having sushi; coffee; or heading out for drinks. a great time out with friends or just sitting back with a book are both fantastic ways to pass the days.    i attempt to remain active. love trying new activities; snow boarding; roller skating; dancing; hiking; etc.    sometimes i have too much in my life but i feel that i'd rather try to do the things i want to do and then back away rather than regret not trying to do them at all.    i have a very interesting outlook on religions. i consider myself to be culturally jewish; but religiously i lean much further toward...well; that's a conversation that you'll have to ask me about.    if you'd like to know more; send me a message!</t>
  </si>
  <si>
    <t>i'm a full time student and work various jobs.</t>
  </si>
  <si>
    <t>roller skating; swing dancing; socializing; and sleeping.</t>
  </si>
  <si>
    <t>my butt. i've been skating for more than a decade; it's just kind of there.</t>
  </si>
  <si>
    <t>&lt;a class="ilink" href="/interests?i=wheel+of+time"&gt;wheel of time&lt;/a&gt; novels by &lt;a class="ilink" href= "/interests?i=robert+jordan"&gt;robert jordan&lt;/a&gt;  &lt;a class="ilink" href="/interests?i=harry+potter"&gt;harry potter&lt;/a&gt; novels by &lt;a class="ilink" href="/interests?i=j.k.+rowling"&gt;j.k. rowling&lt;/a&gt;  &lt;a class="ilink" href="/interests?i=stephanie+plum"&gt;stephanie plum&lt;/a&gt; novels by &lt;a class="ilink" href= "/interests?i=janet+evanovich"&gt;janet evanovich&lt;/a&gt;  &lt;a class="ilink" href= "/interests?i=grammar+snobs+are+great+big+meanies"&gt;grammar snobs are great big meanies&lt;/a&gt; by &lt;a class="ilink" href= "/interests?i=june%0acasagrande"&gt;june casagrande&lt;/a&gt;    -=-=-    &lt;a class="ilink" href="/interests?i=top+gear"&gt;top gear&lt;/a&gt;    -=-=-    &lt;a class="ilink" href="/interests?i=the+muppet+movie"&gt;the muppet movie&lt;/a&gt;  &lt;a class="ilink" href= "/interests?i=bedknobs+and+broomsticks"&gt;bedknobs and broomsticks&lt;/a&gt;  &lt;a class="ilink" href="/interests?i=how+to+train+your+dragon"&gt;how to train your dragon&lt;/a&gt;  &lt;a class="ilink" href="/interests?i=better+off+dead"&gt;better off dead&lt;/a&gt;  &lt;a class="ilink" href="/interests?i=big+trouble"&gt;big trouble&lt;/a&gt;  &lt;a class="ilink" href="/interests?i=the+cutting+edge"&gt;the cutting edge&lt;/a&gt;  &lt;a class="ilink" href="/interests?i=the+music+man"&gt;the music man&lt;/a&gt;    -=-=-    &lt;a class="ilink" href="/interests?i=sushi"&gt;sushi&lt;/a&gt;  &lt;a class="ilink" href="/interests?i=italian"&gt;italian&lt;/a&gt;  &lt;a class="ilink" href="/interests?i=israeli"&gt;israeli&lt;/a&gt;  &lt;a class="ilink" href="/interests?i=indian"&gt;indian&lt;/a&gt;  &lt;a class="ilink" href="/interests?i=thai"&gt;thai&lt;/a&gt;  &lt;a class="ilink" href="/interests?i=chinese"&gt;chinese&lt;/a&gt;  &lt;a class="ilink" href="/interests?i=japanese"&gt;japanese&lt;/a&gt;  &lt;a class="ilink" href="/interests?i=mexican"&gt;mexican&lt;/a&gt;  &lt;a class="ilink" href="/interests?i=spanish"&gt;spanish&lt;/a&gt;  i enjoy trying new things...usually.  -=-=-    ask me about music...</t>
  </si>
  <si>
    <t>family/friends.  roller skates.  automobile.  cell phone.  showers.  sushi.</t>
  </si>
  <si>
    <t>i like to question things; sometimes too much. anything from my beliefs to the origin of words and phrases. it's just fun to sit; stare; and contemplate.</t>
  </si>
  <si>
    <t>trying to be social in some form. preferably out swing dancing or roller skating; but i will try other friday night venues.</t>
  </si>
  <si>
    <t>if i admit it then it's no longer private.    (i can't whistle.)</t>
  </si>
  <si>
    <t>-you have a sense of humor.  -you're amused or intrigued by me.  -you know what homophones are.  -you want to.</t>
  </si>
  <si>
    <t>english (fluently)/hebrew (poorly)/sign language (poorly)</t>
  </si>
  <si>
    <t>hi everyone i am scott; i think it should be said right away that i am a single father of two amazing boys (5 1/2 yrs; 2 1/2 yr). i don't have full custody; but probably a little more than half of the time they are with me. they are everything to me and i need someone who loves kids and can be understanding to that situation. if you are open to that idea; the good news is that they are two of the cutest; smartest and most amazing little guys. (i am not just saying that because i am their father; &amp;lt;-- or just saying that either; lol)    i am a very active person and i love to travel. going away for a weekend of skiing / snowboarding; visiting the coast is always fun. i love the bay area there are so many cool things to do and so many great places to eat. i enjoy going out to movies; concerts; parks; museums or plays. i am very open to trying new things or going to new places. i rarely judge things before i have given them a fair shot. i find that i am often pleasantly surprised when i approach things that way. the reality is; that i am not so concerned with what i am doing; but rather who i am with. i love to spend time with family; friends; and the person i am dating.    i am a very outgoing and entertaining person. i have a sarcastic sense of humor and i don't take myself or situations to seriously. i firmly believe that time heals all wounds and can fix all situations; if you can't laugh through the hard times; life will get pretty unmanageable. it is never a straight ride to the top; but with the love of friends; family and a partner you can be happy no matter what happens.</t>
  </si>
  <si>
    <t>i am a very driven and ambitious person. having goals and working towards them is something i believe in. i worked as an intern in college and upon graduating began working in the commercial real estate industry. today i now own part of a commercial real estate development firm; and have also founded a startup clean energy company. i try to find a balance between work and outside interests. my work is only a means to live a better life; but it doesn't define my life.</t>
  </si>
  <si>
    <t>quite few things actually... but i pride myself on being a good listener and someone who is easy to talk to. i am patient; understanding; a caring and good father.    also i am am very athletic... went to college on an athletic scholarship and am generally very gifted in most sports.</t>
  </si>
  <si>
    <t>honestly i am not sure on this one... maybe you could tell me....</t>
  </si>
  <si>
    <t>actually i dont read many fiction type books. i just dont have the time... i usually read business related things; blogs; trade journals; and non-fiction. very entertaining stuff... ; but i have to refine my craft and i dont have a lot of time for book reading leisure.    shows: i dont watch much tv; but if i do i can get into some of the hbo serires.  game of thrones; east bound and down  also i like always sunny in philadelphia.    music: i am pretty open minded when it comes to music... but i guess i grew up listening to rap and hip hop so that's what my ipod is mostly full of. (i made a killing off napster back in the day so i still have a few thousand on my playlist...lol)    food: i am really a lover of all food. but i try to eat pretty healthy so i stay away from fast food and mostly things that are not fresh.</t>
  </si>
  <si>
    <t>1. my family  2. friends  3. love  4. adventure  5. having a passion / or purpose  6. travel</t>
  </si>
  <si>
    <t>so after a few days on this site... i have been pretty curious about a trend i have noticed. its fairly strange to me how many girls take pictures of themselves with some sort of mustache representation... its either;  -pulling their hair across their upper lip  -drawing with a pen on the site of their finger and holding it across their lip  -some sort of sunglasses with a mustache hanging down..  - a straw with one...ect.....    its literally absurd how many girls are doing this... i would say its a solid 1 out of 7 girls profiles on here have that.    maybe its me and i am not keeping up with the new trends but its kinda ridiculous. if you don't know what i am talking about good for you.. it means you don't have one of those pics...</t>
  </si>
  <si>
    <t>with my kids... every other weekend. or out to dinner with friends; or a movie. i am not into the bar / club scene anymore. i did that; and i kinda out grew it..</t>
  </si>
  <si>
    <t>sometimes i get shy / nervous around pretty girls :)</t>
  </si>
  <si>
    <t>if you like what you read; and you think we would get along.</t>
  </si>
  <si>
    <t>i recently relocated to sf from tokyo. i love sf.  i love coffee; tea (having and giving); music (listening and watching mostly but also playing and singing); photography (taking and being taken); taking a walk; getting sun at a park (and sleeping); cooking; watching movies.    i love my canon camera; but i love the shutter sound of nikon.    my thought and belief is all about connection and communication.  everybody is unique and different. i'm not special and neither are you; but both of us are "the one nobody else can be".</t>
  </si>
  <si>
    <t>learning from everything. use my eyes; nose; mouth and all.    i'm trying to figure out how i can build a b&amp;amp;b in melbourne; australia. are you interested in joining with me?</t>
  </si>
  <si>
    <t>making people calm; making people feel like they are at their home at my place.</t>
  </si>
  <si>
    <t>"are you really japanese?" i'm a nation of the world.</t>
  </si>
  <si>
    <t>books: revolution no.3 (jp); fly daddy fly (jp);  (jp)    movies: into the wild; yamakashi; a perfect world; naucica of the  valley of the wind; once; in america; hero; gran torino; it's kind of a funny story etc.    music: john butler trio; jack johnson; g. love &amp;amp; sauce; keison; the beautiful girls; muse; fink; daft punk; fool's gold; ozomatli etc....    foods: chinese; italian; french; japanese; any!</t>
  </si>
  <si>
    <t>people (family/friends are the best)   the sun   music   camera ( + battery + memory card inside)   internet   bath</t>
  </si>
  <si>
    <t>being back to sf and do fun stuffs with my lovely sfers.  traveling</t>
  </si>
  <si>
    <t>having great fun with beautiful friends.</t>
  </si>
  <si>
    <t>if you feel like to and if you send me a message; don't message me like texting or long essay.</t>
  </si>
  <si>
    <t>i am a fun loving 57 year old who is easy going and likes trying new things. i am loyal and honest and want the same from my partner. like to decorate; watch movies; cuddle by the fireplace or hike and play outdoors. long walks on the beach and wined and dined. the more i get the more i give. i am looking to find someone within a 60 mile radius of san bruno; ca.</t>
  </si>
  <si>
    <t>i like going to the gym; reading; hanging out with friends. i'm looking for a special someone who can be a good match &amp;amp; partner. i am wanting to enhance your life.</t>
  </si>
  <si>
    <t>arts and crafts; being a good friend.</t>
  </si>
  <si>
    <t>my curly hair</t>
  </si>
  <si>
    <t>true crime stories. dancing and singing to the oldies but goodies. i like real scarey shows like the exorcists and the fourth kind. i like and will try all kinds of food.</t>
  </si>
  <si>
    <t>family/friends  humor  a hug  music  my cell phone  love</t>
  </si>
  <si>
    <t>how wonderful life is to me when i'm sharing it with someone special. i've stopped daydreaming about it and now i'm taking action. that's why i'm here!</t>
  </si>
  <si>
    <t>at home watching a movie or out with friends.</t>
  </si>
  <si>
    <t>if i told you it wouldn't be private!</t>
  </si>
  <si>
    <t>you are in the san francisco bay area and are looking to be in a serious relationship with the possibility of marriage. please don't email me if you are married or live far away. i'm not interested in pen pals.</t>
  </si>
  <si>
    <t>english (fluently)/arabic (poorly)</t>
  </si>
  <si>
    <t>it took a long time for me to get on the okcupid boat...mostly because my job revolves around constantly engaging with the public and people i don't know. at the end of the day it's pretty exhausting (but don't get me wrong; super satisfying!)  here we go: native new yorker; went to college in the great state of maine; moved to sf a year ago; work in/passionate about the arts (photo and film mostly); photographer; humor is a must; foodie; get down with planning an adventure</t>
  </si>
  <si>
    <t>art</t>
  </si>
  <si>
    <t>accents and voices</t>
  </si>
  <si>
    <t>my hair...my sense of humor</t>
  </si>
  <si>
    <t>woah; woah; woah. that's a lot in one category:    the sun also rises; middlesex; gangs of new york; can't hardly wait; a clockwork orange; pulp fiction; o brother where art thou; indiana jones (trilogy); the walking dead; six feet under; breaking bad; girls; anything wes anderson all come to mind.    if it's funky; i'm dancing to it.</t>
  </si>
  <si>
    <t>family; travel; the beach; humor; biking; spicy food    ...i can't count</t>
  </si>
  <si>
    <t>future plans; my next adventure; my next meal</t>
  </si>
  <si>
    <t>cooking a great dinner  sipping a beer/whiskey  heading to a bar  telling stories with friends  zzzzz</t>
  </si>
  <si>
    <t>i think that's enough for now</t>
  </si>
  <si>
    <t>i go back and forth on the tone of this section. sometimes; i want it to be witty and whimsical and other times i want it to be deep and introspective. i suppose that shows that i have a range of personalities.    i see this "self-summary" section as subtle self-marketing. i'm horrible at marketing; but i'll try my best at filling out this section. in the end; that means that i need to highlight the strengths and not mention the weaknesses.    after taking an informal poll; i discovered that people describe me as fun and intelligent.    i get along with most people. i can be mellow; but i also have a hyper/animated side too.</t>
  </si>
  <si>
    <t>i have a job which takes up way too much time. some days i love it and some days i hate it; so i'm trying to embrace the awful moments as a good thing (does that make any sense?). i wonder how much i really want to stick with it or whether i should go find something else. it's complicated.    for fun; i like watching movies; going to plays and concerts; reading and hanging out with friends and family. i like following the world soccer tournaments and the sf giants. i have a bunch of fun going to games with buddies; drinking and chatting about all sorts of stuff--we end up being an entertaining lot.    i'm a wannabe bass guitar player and poet (i'm getting close to actually buying a bass and actually writing a poem). don't mean to sound flaky; but i run out of time in the day.</t>
  </si>
  <si>
    <t>this is like the dreaded job interview where they asked you about your positive and negative attributes (the self-summary remind me of the college application essay). good thing; they don't ask me about my bad traits...    *keeping the inside of my car clean (it's odd how many people of commented on this)  *making inside jokes  *using odd punctuation like colons. semi-colons; dashes; parenthesis and ellipsis (n.b. i said i'm good at using them; not that i use them properly)  *brewing coffee</t>
  </si>
  <si>
    <t>my smile and eyes (ironic; i'm not smiling in my profile photo).</t>
  </si>
  <si>
    <t>&lt;strong&gt;books:&lt;/strong&gt; one hundred years of solitude; heart of darkness; east of eden; the graveyard book; the dark tower; the stand; girl with the dragon tattoo; son of a circus; y the last man; sandman. currently; i'm reading the magicians by lev grossman.    &lt;strong&gt;movies:&lt;/strong&gt; lord of the rings; batman begins; the matrix trilogy; silence of the lambs; fight club; the curious case of benjamin button; drag me to hell; pulp fiction; inglorious bastards; vertigo; rear window; rope; inception; black swan; the adjustment bureau.    *with all modes of storytelling; i'm fan of sci-fi; fantasy (supernatural); crime and noir. although i also love writers that can string together some pretty words.    &lt;strong&gt;music:&lt;/strong&gt; arcade fire; the shins; the rolling stones; the police; the doors; led zeppelin; radiohead; the black keys; xx; yo la tengo. i have a range of music interests (but i tend to avoid r&amp;amp;b; rap and country).    &lt;strong&gt;food:&lt;/strong&gt; sushi; burritos; salads; orange juice; yogurt covered pretzels; english muffin egg sandwiches; dark beers; red wine.</t>
  </si>
  <si>
    <t>*music  *a good book  *sigg water bottle  *coffee travel mug  * electricity  *a little something sweet after a meal</t>
  </si>
  <si>
    <t>*taking a trip to spain or new york city  *sustainability and pairing down physical possessions (i'm ok with hording mp3s and ebooks).  *my next tattoo  *one can still wear a tie and look hip / chic; no?  *how to differentiate oneself without being pigeon holed within some other sub-group.</t>
  </si>
  <si>
    <t>doing any variety of things: getting together with friends (casual dinner gathering); watching a movie at home; drinking at a dive bar; having a nice meal at a restaurant; watching a baseball game.</t>
  </si>
  <si>
    <t>hmm... maybe that i cry near the end of the return of the king every time (well; i really don't cry... my eyes just water up a bit).    seriously though; i'm not putting any private items on my profile. you need to excavate those yourself (not hard to do; i'm generally fairly open about my life and what i want out of it).</t>
  </si>
  <si>
    <t>you'll like to have a casual drink and chat a bit.    ...or if you think watching a harold pinter play followed by a movie with lots of explosions sounds like a great idea.</t>
  </si>
  <si>
    <t>new to sf and really enjoying it here. i've grown up in ma; co; hi; nyc and sd. all of these different experiences have shaped my outlook on life.    i love the vibe and energy of big cities as well as the calm and peaceful pull of the ocean. spontaneous travel is an addiction.    honesty; laughter; adventure; great conversations and chemistry are important to me. chivalry is a huge plus.</t>
  </si>
  <si>
    <t>medical sales; exploring the world; learning and hopefully giving along the way.</t>
  </si>
  <si>
    <t>not bragging ;)</t>
  </si>
  <si>
    <t>healthy skin; hair; smile and unpretentious attitude</t>
  </si>
  <si>
    <t>foodie. check.    i love all kinds of music ranging from old and new school soul; hip hop and house to 80's; monster ballads; international to zydeco. a handful of favorite artists include u2; adele; kings of leon; jill scott; maxwell; chromeo; sade; regina spektor.</t>
  </si>
  <si>
    <t>music; love and laughter  friends and family  cities; the ocean and the mountains  imagination; growth and learning  traveling and exploring new and different cultures  fun and intelligent people</t>
  </si>
  <si>
    <t>philosophical things; exploring new places</t>
  </si>
  <si>
    <t>getting on a plane  discovering new places  walking on the beach with no watch and no plan  staying home relaxing from a long week</t>
  </si>
  <si>
    <t>you value honesty; integrity; sincerity; intelligence; dedication; individuality; humor; culture and have a sense of adventure.</t>
  </si>
  <si>
    <t>i'm a geek. i am a former soldier; a father; a writer;a customer service professional and if it wasn't for technology; i'd swear i was born in the wrong century. i game on line and i haunt ren faires and an am still a long lost member of hus langskipp; from the kingdom of atenveldt. i am loyal to a fault. i work hard and bring relaxation and time off to art form. i love music and laughter and would rather lose points in depth (and i do love my cerebral side); for the opportunity to be a clown and make others laugh. laughter and romance and honesty go a long ways with me. i respect the answer "i'd rather not say" than "how dare you ask me that!" want to know more? ask! i give great conversation.</t>
  </si>
  <si>
    <t>i am going back to school to become the computer programming geek i always wanted to be and to begin the software and training program that others with add and maybe other learning challenges that get swept under the carpet have needed for years. better late than never; right? :)</t>
  </si>
  <si>
    <t>i'm round. i love round women. if you are looking for fabio or peewee herman; you are definitely on the wrong page. i have zero-tolerance for fat-haters; and those of us who are round have already heard all of your excuses; so please just exit gracefully and let those of us who enjoy each other continue to do so. :)    now; anyone left; who has some depth; you may find how deep my thoughts and feelings run. :)</t>
  </si>
  <si>
    <t>books: star trek novels; star wars novels; destroyer series (remo williams); van lustbader's ninja series; piers anthony's xanth novels; psychic warrior.    movies: star trek; star wars (seeing a recurring theme here?); it's a wonderful life; best of the best (the first one); and far too many others to name here.    shows: monk; bleach; forensic files; snapped (too haunting) arrested development; life...and....um....star trek...    music: everything but hate music; really....reggae to classical; rap to rock; and throw in some strings with a baroque soprano and i find peace....    food: i am not italian; but my stomach is. i also love thai; malay; east indian; chinese; viet namese and sushi.</t>
  </si>
  <si>
    <t>working....wah wah wah....</t>
  </si>
  <si>
    <t>i dig a decent tear-jerker movie</t>
  </si>
  <si>
    <t>you take others and not yourself so seriously. you enjoy a movie geek; full of ridiculous quotes and movie trivia and still enjoy nature. if you want a friendship and possibly more and don't mind someone you could be quietly attracted to; who is romantic and affectionate; without you having to work so hard for attention or a decent conversation. if you want mutual respect and beneficial communication as friends or otherwise; you are in the right place.</t>
  </si>
  <si>
    <t>i grew up in thailand; spent three years in australia during middle school and lived in cambridge/boston for ten years so i guess i am pretty open-minded about various cultures and tolerant of different life perspectives. i moved to san francisco at the end of last year and i'm loving it here so far! :) i like learning new things and expanding my horizons. i just completed my phd. in chemistry/bioengineering but i also love the arts.    i like being surrounded by happy people because i like seeing smiles lit up on their faces and when that doesn't happen i try my best to make it happen. i can be shy at first when i meet new people; but if you are patient; i will open up to you and you might find it hard to keep my mouth shut. i usually am filled with energy (i guess i can be hyperactive sometimes) but i can also be very still and very quiet when i need to be. i enjoy material things like nice clothes and good food but i also appreciate small things in life like a beautiful sunset and falling snowflakes. i guess my life has many contradictions but that makes it very interesting. :)    i am motivated; optimistic; and a little silly.</t>
  </si>
  <si>
    <t>i just finished up my phd. in chemistry/bioengineering last year. :) basically; i worked on finding better drugs to treat cancer and hypertension. you can find out more about what i worked on from this spotlight: http://web.mit.edu/press/2010/periwinkle-drugs.html. my motivation was a personal one for many people in my life have these two illnesses. i am also passionate about drawing. i actually have sketches drawn on my lab hood. :)    what will i do next? i just moved to san francisco last year to do postdoctoral research in another intellectually stimulating and rewarding field. :) hopefully; i will also get to enjoy all that san francisco has to offer.</t>
  </si>
  <si>
    <t>i think i am good at consoling people and making people smile; both of which requires me to be a good listener. i like to think that i am good at singing although people around me think otherwise (too bad for them :p).    i'm not sure if i'm really good at cooking; but i really enjoy doing it. i love coming up with creative ways to make yummy vegetarian dishes. i love cooking thai dishes (red; panang; and masaman curries; mango and sticky rice; etc). :)    i'm also quite good at giving massages. i took lessons a little while back and realized how wonderful massages are; both for the receiver and the giver. everyone needs a loving touch once in a while; right? ;)</t>
  </si>
  <si>
    <t>my smile as well as my energy</t>
  </si>
  <si>
    <t>books: western literature; i love everything by jane austen; elizabeth gaskellof and some of virginia woolf's novels. i am also a big harry potter and stephanie meyer fan! right now i am reading never let me go and life of pi.    movies: i love movies! i watch a lot of them. i like movies that provoke (like shortbus; american beauty; tropical maladies; bad education); movies that light up your imagination (like harry potter; the lord of the rings and pan's labyrinth); movies that inspire (like a beautiful mind and milk) and movies that are simply beautiful to watch (everything by wong kar wai; especially in the mood for love and happy together). random (silly) movies that i like and have watched at least 5 times: 500 days of summer; legally blonde; never been kissed; love actually; about a boy; sense and sensibility; pride and prejudice; kill bill 1; beautiful thing; get real; moulin rouge; amelie; c.r.a.z.y. and many more.    music: i listen to everything except heavy metal; hard rock and country. absolutely love: coldplay; bruno mars; keane; sia; robyn; regina spektor; adele; amy winehouse; john mayer; ingrid michaelson; britney spears; christina aguilera; gwen stefani; savage garden; jason mraz; ti; rihanna; beyonce; madonna; teresa tseng; whitney; nina simone; daniel powter; pink; plain white t's; norah jones; maroon 5; abba; mariah; kylie; utada hikaru; ken hirai; katy perry; kanye; jt; josh groban; bjork; fergie; alanis morisette; ...    food: i am a vegetarian but a very creative one. thai; cambodian; japanese; korean; tibetan and ethiopian are my favorites.</t>
  </si>
  <si>
    <t>happy people; beautiful things that can be found in nature (sunset; snowflakes; turquiose water; basically things that make you smile); motivation (not sure if this would count as a thing though); family and friends; laptop with good internet connection; nice and clean clothes...not sure how many i have listed; but; oh well; six seems like an arbitrary number anyway.</t>
  </si>
  <si>
    <t>whether my research will actually save lives (i have high hopes that it will)  my family; my friends and their happiness</t>
  </si>
  <si>
    <t>first yoga or a jog; then dinner and dancing/partying/having a good conversation with friends.</t>
  </si>
  <si>
    <t>i'm gay...just kidding. i don't know...i will come back to this when i figure something out.</t>
  </si>
  <si>
    <t>you have read all of the above and realize you want to spend time with me. again; i might be shy at first; but i will open up to you. promise. i am also looking for people who like traveling (you don't have to jump with me when we pose for a picture). i plan to go to eastern europe some time this year...wanna come?</t>
  </si>
  <si>
    <t>english (fluently)/thai (fluently)/chinese (poorly)</t>
  </si>
  <si>
    <t>just trying to meet some cool people to hang out with and might have a similar interest or two.    i'd say i'm quite fun- i make a good time out of wherever i am and whoever i'm with. pretty honest &amp;amp; probably should work on filtering myself more.    i'm originally from the south; but have been in sf for almost 4 years and am in love with this amazing city.    it seems everyone on here loves the xx and has tons of pictures traveling all over the world. i did europe for 6 months back in 2005 but don't have any of those on this. i did a few guatemala trips here and there since then during the summers; and went on an amazing surf vacation in october to tamarindo; costa rica. i just booked a 2 week trek down to peru in may so if you've been; i'm open to all advice and "must-sees"!    i'm most comfortable wiggling around at a reggae/phunk/furthur show or sweating it out in my running kicks; so if i get all decked out there is some fancy $hit about to go down!</t>
  </si>
  <si>
    <t>i currently work at a clinic downtown and enjoy it; but am hoping to get into grad school next fall. until i figure it all out; i'm enjoying riding the gravy train to the next chapter of life.    i live for &lt;a class="ilink" href= "/interests?i=running"&gt;running&lt;/a&gt;- absolutely love it! i run most of the distance races and half marathons in the bay area. completing a full &lt;a class="ilink" href= "/interests?i=marathon"&gt;marathon&lt;/a&gt; is definitely on my bucket list. i also volunteer coach track &amp;amp; field for &lt;a class="ilink" href="/interests?i=special+olympics"&gt;special olympics&lt;/a&gt;. my athletes are some of the most wonderful people i've ever met.    i can't play an instrument to save my life but i don't think i could live without &lt;a class="ilink" href= "/interests?i=live+music"&gt;live music&lt;/a&gt;. i'm usually at a show on the weekends and happy as a clam :)    i'm also a host for a speed dating company in the city so if things on here don't work out for you i can set you up!</t>
  </si>
  <si>
    <t>appreciating life; nice people; and good beer. being from the south; southern hospitality is in my blood :)    i'd also say i'm not too shabby of a runner and can throw a football better than most guys.    i'm not the best &lt;a class="ilink" href= "/interests?i=surfer"&gt;surfer&lt;/a&gt; in the world but i enjoy it (much more so in &lt;a class="ilink" href="/interests?i=hawaii"&gt;hawaii&lt;/a&gt; when i don't have to wear a wetsuit).</t>
  </si>
  <si>
    <t>maybe that i'm not paying attention to them. i'm a very perceptive person; but usually to unimportant things.    i also like to smile.</t>
  </si>
  <si>
    <t>&lt;a class="ilink" href="/interests?i=reggae"&gt;reggae&lt;/a&gt;; &lt;a class= "ilink" href="/interests?i=bluegrass"&gt;bluegrass&lt;/a&gt;; &lt;a class= "ilink" href="/interests?i=funk"&gt;funk&lt;/a&gt;...... it all makes me dance. i could go on forever naming bands; but i'll just let you look at my itunes if we ever hang out and you think it's necessary. here are a few that melt my heart......  http://www.youtube.com/watch?v=olaitymwjjs&amp;amp;nr=1  http://www.youtube.com/watch?v=7r3wbhod0se  http://www.youtube.com/watch?v=kqluxvpt7hu  http://www.youtube.com/watch?v=cqg_zgcuybs  i can keep going :)    i'm pretty excited for the next season of jersey shore to start. if you quote movies; i will probably stare at you blankly because i'm not a top notch netflixer.    i love to &lt;a class="ilink" href="/interests?i=salsa"&gt;salsa&lt;/a&gt; dance- the ramp and cocomo are some of my faves in the city.</t>
  </si>
  <si>
    <t>obviously &lt;a class="ilink" href="/interests?i=friends"&gt;friends&lt;/a&gt; &amp;amp; &lt;a class="ilink" href="/interests?i=family"&gt;family&lt;/a&gt;. then &lt;a class="ilink" href="/interests?i=running"&gt;running&lt;/a&gt;; &lt;a class= "ilink" href="/interests?i=peanut%0abutter"&gt;peanut butter&lt;/a&gt;; &lt;a class="ilink" href="/interests?i=good+music"&gt;good music&lt;/a&gt;; and &lt;a class="ilink" href="/interests?i=acc+football"&gt;acc football&lt;/a&gt;.</t>
  </si>
  <si>
    <t>i often daydream about dropping everything and traveling the world for 6 months. other than that; i'm wondering if i'll have a parking ticket when i get home.</t>
  </si>
  <si>
    <t>drinking $2 &lt;a class="ilink" href= "/interests?i=tecates"&gt;tecates&lt;/a&gt; with friends somewhere or saving up energy for &lt;a class="ilink" href= "/interests?i=saturday+night+fun"&gt;saturday night fun&lt;/a&gt; and a &lt;a class="ilink" href="/interests?i=long+run"&gt;long run&lt;/a&gt; in the morning.</t>
  </si>
  <si>
    <t>tuesday nights i learn to knit with these sweet old ladies (i'm the only one under 70 and not widowed). it's my tuesday night knitting club- we are straight gangsta!    ......however; after that i usually go spin some fire poi in the park so i feel like it kinda balances out.</t>
  </si>
  <si>
    <t>you're not an asshole.  you're not looking for drama/unstable/high-maintenance.  you have a sense of humor.  you can introduce me to new music or want to try the new sushi place in my neighborhood.  you want to play outside instead of boozing (not mandatory- i like adult beverages too; but i also have a ball and 2 gloves or tennis racquet if you're interested)</t>
  </si>
  <si>
    <t>english/spanish/portuguese</t>
  </si>
  <si>
    <t>&lt;strong&gt;i don't like trying to write about myself; so instead here's a random list of stuff about me:&lt;/strong&gt;  -i'm a big dork  -i can be serious when i need to be but i like to have fun and laugh most of the time instead. this includes laughing at myself. (which i do a lot. haha)  -i like movies a lot. either at the theater or at home with netflix  -i like eating a lot lol. almost all kinds of foods; and i enjoy trying new kinds  -playing video games is fun sometimes too; or drinking games. but no head games. lol  -i like being with good friends/company  -i like going out; but sometimes it's nice to just stay in too.  -i'm not that in to the club scene. i prefer a bar/lounge/houseparty  -i have tattoos on both my arms; and i do want to get more but i'm not sure what i want yet.  -i dont like drama.  -i have no baggage and i hope you don't either  -i love motorcycles and cars.  -i also love art and music of all kinds...except country. lol  -i'm a big baseball fan.. (in case u didn't guess from my username already lol) go a's!  -i laugh at my own jokes sometimes  -i think bad/cheesy/corny jokes are funny  -i know how to build a computer  -i'm pretty good at spelling shit; too    to be continued..</t>
  </si>
  <si>
    <t>working and sleeping a lot    i also want to learn another language</t>
  </si>
  <si>
    <t>-being goofy  -making people laugh (or making myself laugh.. haha)  -not taking myself too seriously  -getting buzzed quickly (i'm a lightweight)  -video games  -driving  -knowing the difference between your/you're; to/too/two; there/they're/their  -guitar hero</t>
  </si>
  <si>
    <t>i'm white; but i have some mix...i get a lot of random guesses about my nationality lol</t>
  </si>
  <si>
    <t>&lt;strong&gt;-movies:&lt;/strong&gt; comedy; action; horror; drama; suspense  &lt;strong&gt;-fav standup comedians:&lt;/strong&gt; mitch hedberg...rip :( ; louis ck  &lt;strong&gt;-music:&lt;/strong&gt; rock; alternative; classic rock; metal; hip hop; rap; r&amp;amp;b; trance; dnb; house; dubstep; classical; spanish guitar; oldschool.... music is really a passion of mine. i could probably fill up this entire page with bands/artists/songs that i like  &lt;strong&gt;-food:&lt;/strong&gt; american (pizza; burgers; wings etc..); thai; chinese; sushi; italian; mexican; pho. and i'm down to try more kinds; as long as it doesn't have the face on it still... that kinda creeps me out. haha.</t>
  </si>
  <si>
    <t>friends  family  truck  internet  laughing  love (haha cheesy; right?:) )</t>
  </si>
  <si>
    <t>what am i going to eat next</t>
  </si>
  <si>
    <t>usually working</t>
  </si>
  <si>
    <t>that i'm on here</t>
  </si>
  <si>
    <t>you are awesome. lol</t>
  </si>
  <si>
    <t>i'm originally from austin; tx; a city i am kind of obsessed with; but have also lived in la (college); dc (work: public health research focusing mostly on cancer and traumatic brain injury; volunteered as a prenatal counselor; play: lived in a big house with 4 crazy artists); nyc and brooklyn (work: taught soccer to preteen girls in public schools and was barrista/bartender/waitress; play: lived with college buddies); london (study abroad); and san antonio (med school). i'm doing my residency here in sf and am sooo happy to be reunited with the west coast! one of my favorite things in life is to meet new people and just talk about random ish. my interests are generally "all of the above" so if you suggest something to do i'll probably be down. i live in the mission because i thought the sun and latin-ness would help with tx transition/homesickness. so far it's working - i already love this place!</t>
  </si>
  <si>
    <t>residency; leaning toward a career in primary care and public health. learning how to cook colorful and mouth-sparkling (?) food. trying to find a good bead store. otherwise just trying to balance work and play; stay in shape and happy; and keep my options open for future opportunities.</t>
  </si>
  <si>
    <t>talking; soccer; flip cup; making guacamole; losing my phone</t>
  </si>
  <si>
    <t>i'm really tall</t>
  </si>
  <si>
    <t>books - recent fav is reason for hope by jane goodall; oldie fav is matilda by roald dahl  movies - godfather i and ii; princess bride; the cats of mirikatani; best in show; election; once; win win; forrest gump; rize  shows - arrested development; 30 rock; it's always sunny; america's best dance crew  music - friendly fires; janelle monae; arcade fire; local natives; sleigh bells; two door cinema club pandora station  food - fav is lobster + clams + buttery corn on the cob; i used to eat that with my grandparents in maine when i was little so it still has that nostalgia.. otherwise i'll eat pretty much everything.</t>
  </si>
  <si>
    <t>soccer; sun; color vision; music; my family; hulu</t>
  </si>
  <si>
    <t>how to be in the sun/be warmer</t>
  </si>
  <si>
    <t>at a live music venue or friend's house</t>
  </si>
  <si>
    <t>you want a hiking/happy hour/city exploring/coffee shop partner</t>
  </si>
  <si>
    <t>i'm new to the bay area and loving it so far. before here i lived abroad in scotland and tokyo for a year; and just now came from southern va where i discovered that the quiet; white bread; mountain town just wasn't my style.    i have a quick wit and an easy smile; i'm the first to laugh at myself and always willing to share the story as well. while i love my job and working hard at it; i work to live and not the other way around. next up is finding a new motorcycle in town as i left my duck back in va. i love to travel and experience what's out in the world; any new experience be it food; music; culture; shenanigans... adventures always welcome!</t>
  </si>
  <si>
    <t>living it! after a couple years in dark laboratories with bright lasers i switched to sales as i really enjoy meeting people; networking and a company credit card.</t>
  </si>
  <si>
    <t>cooking eggs over easy; making light of serious situations at inappropriate times</t>
  </si>
  <si>
    <t>that i am a guy; then that i don't wear glasses; followed by the obvious deduction that i couldn't possibly be clark kent</t>
  </si>
  <si>
    <t>these days in music it's: m83; drake; incubus; the kooks and call me maybe    reading some non-fiction at the moment; manufacturing consent by chomsky. some favorites are a confederacy of dunces; catch 22; fahrenheit 451; a brave new world; a prayer for owen meany; and just about anything by augusten burroughs or david sedaris    in movies; most recent movie that impressed was the avengers; but all-time favorites are trading places; the usual suspects; treasure of the sierra madre; the good; the bad and the ugly; ronin; anything from ghibli studios</t>
  </si>
  <si>
    <t>passport; friends; cell phone; late-night ramen; tropicana (original); blistex</t>
  </si>
  <si>
    <t>finding a parking space in the mission</t>
  </si>
  <si>
    <t>i'd hope fridays are never so typical... but probably hitting happy hour somewhere; then some more-awesome adventure</t>
  </si>
  <si>
    <t>i have no secrets; but the stories are far better told in person!</t>
  </si>
  <si>
    <t>if you're fun; spontaneous and have an easy-going spirit in life.</t>
  </si>
  <si>
    <t>life motto:  "to laugh often and much; to win the respect of intelligent people and the affection of children; to earn the appreciation of honest critics and endure the betrayal of false friends; to appreciate beauty; to find the best in others; to leave the world a little better; whether by a healthy child; a garden patch or a redeemed social condition; to know even one life has breathed easier because you have lived. this is the meaning of success."  __________________________________________________  please don't let my username fool you; i am very down to earth guy that loves meeting new people and making new relationships. i'm smart and hard working. i love hanging out with friends; and going crazy every once in a while; though i sometimes need a little extra push to know how to have a good time. i often find myself putting other people needs before my own. i don't know if that's a blessing or a curse...i can be sarcastic; but it's all in fun and flirtation; so don't take it personally. i like to learn new things; cook; travel; and always down to watch a good movie.    i'm a kind of a conservative liberal; who likes respect &amp;amp; propriety. i like things clear-cut and precise. i'm looking for reciprocity; which is hard to find nowadays.    i like computers  movies  math  learning new information  parties    i am sarcastic; compassionate; and dedicated</t>
  </si>
  <si>
    <t>senior at stanford university; majoring in biology. this coming year i will be working on my undergraduate honors thesis; ra'ing in one of the dorms; and directing one of the hip hop dance groups. outside of school; i recently received my emt-b certification; and am on a job search for my gap year before medical school. if you know of any openings in the healthcare field or anything related with student affairs (admissions; etc); let me know!</t>
  </si>
  <si>
    <t>judging people's emotions; taking care of my brothers and sisters; &lt;a class="ilink" href="/interests?i=dancing"&gt;dancing&lt;/a&gt;;</t>
  </si>
  <si>
    <t>my long eye lashes; that i'm a nice guy; and my laugh</t>
  </si>
  <si>
    <t>books  &lt;a class="ilink" href="/interests?i=a+thousand+splendid+suns"&gt;a thousand splendid suns&lt;/a&gt;; &lt;a class="ilink" href= "/interests?i=the+kite+runner"&gt;the kite runner&lt;/a&gt;; inherit the wind; 100 demons; drinking coffee elsewhere    music  alternative/soft rock/r&amp;amp;b/some rap  &lt;a class="ilink" href="/interests?i=beyonce"&gt;beyonce&lt;/a&gt;  the fray  one republic  trey songz  &lt;a class="ilink" href="/interests?i=danity+kane"&gt;danity kane&lt;/a&gt;  panic at the disco  &lt;a class="ilink" href="/interests?i=john+legend"&gt;john legend&lt;/a&gt;  &lt;a class="ilink" href="/interests?i=paramore"&gt;paramore&lt;/a&gt;    food  &lt;a class="ilink" href="/interests?i=mexican"&gt;mexican&lt;/a&gt;; thai; japanese    movies  &lt;a class="ilink" href="/interests?i=mean+girls"&gt;mean girls&lt;/a&gt;; the soloist; &lt;a class="ilink" href="/interests?i=taken"&gt;taken&lt;/a&gt;; orphan; romantic comedy; action; horror</t>
  </si>
  <si>
    <t>the internet; &lt;a class="ilink" href="/interests?i=music"&gt;music&lt;/a&gt;; my family; friends; my phone; food.</t>
  </si>
  <si>
    <t>life; the things i need to improve upon; how i interact with people; schoolwork.</t>
  </si>
  <si>
    <t>trying to study in my room; but eventually get distracted and end up either hanging out with friends; or at a party somewhere. i like going out to eat and figuring out nice places to have a drink.</t>
  </si>
  <si>
    <t>"no matter what happens; always keep your childish innocence. it's the most important thing..." - k    one of the best quotes / pieces of advice i've ever heard. what do you think? i'd love to hear your thoughts on this.    about me:  i'd have to say that i'm a little bit of everything - serious; fun; easy going; i can't keep a straight face; deep; lighthearted; thoughtful; opinionated; quiet; expressive; and i wear my emotions on my sleeve. i can take part in deep intellectual conversations about philosophy and life or turn my brain off and watch bravo! i'm an honest and open guy who makes a great friend because of my genuine nature. i enjoy life and i am looking for someone who can appreciate that. i believe that life is all about the little things: mimosas on sunday; iced lattes; catching up with old friends; sitting in dolores park on a warm; sunny day; stopping to smell the flowers when passing a flower shop; singing out loud in the car; mom's cooking; remembering the lyrics to obscure 80's songs; family; discovering the greatest "hole in the wall" restaurant; the smell of christmas trees; the thrill of finding $10 in my pockets when doing laundry; kissing; watching the fog roll in during the summer; puppies; champagne; looking at old pictures; wine and cheese; and doing things just because.    i have tremendous respect for people who have goals in life. i like to meet someone who has ambition and dreams about their future.    don't be shy; drop me a message.</t>
  </si>
  <si>
    <t>i work hard during the week; but when i leave work; i try to "turn it off" and leave it be. i'm trying to enjoy life as much as possible and not get carried away in the things that matter little in the end. i'm trying to evolve and grow as a person; and really; i'm just trying to be the best person that i can be.</t>
  </si>
  <si>
    <t>- trivia  - knowing obscure facts and information (what is whoopi goldberg's real name?)  - identifying songs within the first 5 seconds (my friends are always amazed)  - geography and history  - laughing at myself  - making guacamole  - singing out of tune  - making the best out of any situation  - putting things in perspective  - jump rope (or some i'm told)  - putting people at ease</t>
  </si>
  <si>
    <t>my smile or that i try and make others laugh</t>
  </si>
  <si>
    <t>music: my dad's record collection; pink; rihanna; nelly furtado; mgmt; passion pit; black eyed peas; friendly fires; kylie minogue; bloc party; robin horlock; lady gaga; collective soul; lifehouse; dido; david gray; annie lennox; fleetwood mac; elton john; 80's    movies: wall street; airplane; american beauty; under the tuscan sun; drop dead gorgeous; auntie mame; kill bill (i and ii); shawshank redemption; manchurian candidate    food: mexican (too many to name); middle eastern (falafel and shwerma); vietnamese (pho?); and steak and martinis are my favorites; but i love just about all cuisines    books: scarlet dawn at boca raton; so dark the waves on biscayne bay; evil winds over pensacola all by barbara thorndyke</t>
  </si>
  <si>
    <t>making sure that i'm focused on the important things in life</t>
  </si>
  <si>
    <t>relaxing at home with a glass of wine and catching up on my dvr or meeting friends out for dinner or a drink to put an end to a busy week</t>
  </si>
  <si>
    <t>you'll have to write me to find out.</t>
  </si>
  <si>
    <t>you want to know more :)</t>
  </si>
  <si>
    <t>born and raised in los angeles; ca and moved to the bay area shortly after graduation. studied in tbingen; a small university town in southern germany for a year; and now i'm back in california hoping to finish my undergrad work in psychology in the fall.    i enjoy traveling (couldn't get enough of it when i was abroad); cooking; dining out; and exploring everything san francisco has to offer.    i am honest; grounded and loyal</t>
  </si>
  <si>
    <t>i work at apple inc.</t>
  </si>
  <si>
    <t>cooking!  helping others work through their problems</t>
  </si>
  <si>
    <t>i am a human male.</t>
  </si>
  <si>
    <t>le petit prince; the catcher in the rye; american psycho; dry; the curious incident of the dog in the night-time; harry potter and the _____; etc.    sofia coppola; up; 28 days/weeks later; rec; beautiful thing; battle royale; inglorious basterds; l'auberge espagnole; gremlins; campy 80s horror    daft punk; deadmau5; kaskade; grizzly bear; calvin harris; chromeo; cold war kids; empire of the sun; coldplay; cut copy; lykke li; hot chip; justice; the whitest boy alive; lady gaga; britney spears; lily allen; little dragon; mgmt; miike snow; ratatat; thievery corporation; flying lotus; etc.</t>
  </si>
  <si>
    <t>1. family  2. manners  3. macbook  4. cold weather  5. good grammar  6. lists</t>
  </si>
  <si>
    <t>the present and the future</t>
  </si>
  <si>
    <t>going with the flow!</t>
  </si>
  <si>
    <t>you are a good person</t>
  </si>
  <si>
    <t>english/chinese/german</t>
  </si>
  <si>
    <t>i almost always remember my dreams and love watching planes take off. i love coming home to a made bed and healthy plants.    i am not much of a lister; more of a scenario creator to reveal my true internet self; so here it goes:    i don't think "walking on the beach and sipping wine" is my ideal date. i'm more into going to see piranha 3d and then checking out an arcade; going to a museum; or bowling. flowers rule though; as do little chocolates and miniatures.    a lovely saturday for me would be sleeping in and making pancakes in our underwear; possibly some bloody marys; and dance to motown classics. later; we could snuggle and watch the x files. we could also go to a metal show (or any other good live music/bands) or read comics in gg/dolores park.    i'm 23; but an old soul at heart.    i've accepted that i'm a total geek.    i'm a thoughtful; considerate; loving; intelligent girl; honestly.    i just started a bowling league with my friends; we're called the banana splits.    i also randomly called the mission; "the mish." does that mean i'm a local now? or a tool?</t>
  </si>
  <si>
    <t>i work at ucsf; eventually want to pursue grad school for anatomy &amp;amp; cell biology. what i do might freak you out; so i'll just save that for later. right now; just trying to date more and enjoy my young; blossoming life.</t>
  </si>
  <si>
    <t>conquering grotesque jobs (e.g. plunging a toilet or pulling hair from a drain). my job has made me less sensitive to those issues.</t>
  </si>
  <si>
    <t>my porno blond hair &amp;amp; my mike tyson inspired tribal face tattoo.    stripper heels; always with the stripper heels. they pair nicely with my son of godzilla t-shirt.</t>
  </si>
  <si>
    <t>okay; i'll list here:    movies: i'm a total sci-fi movie geek...among other stuff. escape from new york; they live; the fog; the thing; the faculty; encino man; dune; clueless; wayne's world; quick change; air force one ("get off my plane!") the big lebowski; guitar wolf; mad max; the road warrior; mad max beyond thunderdome; nikita; predator; earth girls are easy; true romance; streets of fire; the warriors; valley girl; hairspray (original); cry baby; indiana jones trilogy (even the alien one); alien; aliens; blade runner; tremors; titanic (in 3d soon!); the shining; royal tenenbaums; weird science; point break; sixteen candles; top gun (common; volleyball scene); slapshot; moonstruck; a goofy movie; nicolas cage in con air.    books: currently reading enders game &amp;amp; body of evidence. i'm in the process of writing a short story of a strange dream i had. think the faculty meets war of the worlds meets thelma &amp;amp; louise (always with the aliens). since i remember my dreams all the time; i decided to use them as material for some short stories. i like shirley jackson; angela carter and sylvia plath. i read a lot of clinical anatomy/medical books as well.    music: lots of soul (redding; cooke; green; gaye etc); broken social scene; goatsnake; boris; jay reatard; deerhoof; prince; melvins; clutch; loretta lynn; sleigh bells; fugazi; yyy; wavves; elvis costello; electric wizard; ice cube; king kahn &amp;amp; bbq show; hall &amp;amp; oates; turbo fruits; new order; mika miko; x ray spex; mc5; sleep; bikini kill; amy winehouse (*4ever*); explosions in the sky. ice age. metric.    food: not a foodie. love pizza; sushi; and mexican. take me to your favorite restaurants; i'll probably like it. just had burmese food for the first time; and thoroughly enjoyed it.    tv: mst3k (!!); my so called life; dexter; the l word; the x files; party down; true blood (yup; sorry for all you h8trs); freaks and geeks; and seinfeld. oh and 30 rock. all about instant watch or dustin' off the ole' dvds and vhs(es?). i rent movies quite a bit also. i'll miss video stores when they're gone.</t>
  </si>
  <si>
    <t>and here:    a nicely wrapped burrito  craft parties  clean towels  grandmas broccoli casserole  puppy snuggles  tickling (tickler not tickle-e)</t>
  </si>
  <si>
    <t>living and not wasting my time; since i see death everyday    and; like; fashion/makeup; and stuff. totally; ya.</t>
  </si>
  <si>
    <t>usually the random 5 person house dance parties; especially when "tootsie roll" or "da dip" is blaring in the background.    dive bars and/or show. or out to dinner. or cleaning my room.    last friday night i rented species; ordered a pizza and passed out at 11pm. sometimes you gotta do it. *shrugs shoulders*</t>
  </si>
  <si>
    <t>i like the goo goo dolls.    i can do a mean cher impression.</t>
  </si>
  <si>
    <t>you think you can survive the thunderdome!    you like to giggle.    you're sweet and caring and will sometimes move the little hairs out of my face. i love that.    you know what you want.</t>
  </si>
  <si>
    <t>i'm from sf and (finally!) back in the bay after college on the east coast. i love hiking; running; finding dim tasty dim sum; and grabbing coffee or drinks with friends. i care about social justice; and about making the world a better and more equitable place. in pockets of free time; i like to wander through bookshops in search of a good novel; though alleys in search of cheap vietnamese food; or through foggy streets for no reason at all. i'm pretty immune to feeling foolish; and am currently endeavoring to learn to unicycle and slackline. (i'm terrible at both -- the immunity is necessary.)</t>
  </si>
  <si>
    <t>i'm currently working in health-care; and i will be completing a masters of public health next year.</t>
  </si>
  <si>
    <t>saying yes to adventure; hugs; and being happy outside.</t>
  </si>
  <si>
    <t>i've been told i talk rather quickly.</t>
  </si>
  <si>
    <t>books: remains of the day - kazuo ishiguro; bel canto - ann patchett; housekeeping - marilynne robinson; the amazing adventures of kavalier and clay - michael chabon; song of solomon - toni morrison; east of eden and grapes of wrath - steinbeck; gaudy night - dorothy sayers; age of innocence - edith wharton. and poetry by hopkins; bishop; seamus heaney; auden; yeats; and pablo neruda.    music: classical; folk; blue grass; and of course top-40 (always on the radio in the car). for live music; i love the symphony; the opera; and folk shows.    food: vietnamese; thai; and dim sum. and also good goat cheese; crusty bread; fresh fruit; and a salad (picnic!)</t>
  </si>
  <si>
    <t>mountains; poetry; music; trees; hugs; cities  (and friends and family!)</t>
  </si>
  <si>
    <t>hanging out with friends at a chill party in someone's living room.</t>
  </si>
  <si>
    <t>you're interested in saying hi!</t>
  </si>
  <si>
    <t>well; there's what i do for a living. when my son was recently old enough to ask what i do for work; i told him i make clouds. i can safely say that; on a daily basis; i'm as excited by what i do (&lt;a class="ilink" href="/interests?i=cloud+computing"&gt;cloud computing&lt;/a&gt;) as a three-year-old is that "daddy makes clouds".    i like helping people. most of the time that takes the form of advice on technical things or building businesses or getting a job. i have been known to house a homeless person in a spare room for a while (though it's tough when they have to leave).    then there's what i find interesting. i like solving puzzles. i like playing video games--not the mindless repetitive ones; but rather the exploratory; creative ones. i'm trying to learn to play the electric guitar. having medium levels of success.    i find nature beautiful. i love the outdoors though i don't find myself in it enough.</t>
  </si>
  <si>
    <t>just making living in &lt;a class="ilink" href= "/interests?i=san+francisco"&gt;san francisco&lt;/a&gt;. i try to be there enough for my son; though it's tough because he goes back and forth to another state.    i have a vague idea that i have a "life's work" involving distributed computing. there's something that doesn't exist; but it can. if i have my way; it will. i just need to work on it. we could talk about this if you want to. it could be boring.    in general; i'm working hard to try to be &lt;a class="ilink" href= "/interests?i=content"&gt;content&lt;/a&gt;. i think most people are profoundly unhappy due to broken expectations. i'm trying to temper that in myself. i like to think that i'm being successful; though sometimes i wonder.</t>
  </si>
  <si>
    <t>i have been described as an explainer. i trade in abstractions. my talent (and sometimes curse) is that i can dive into a system (machines; people; whatever) and generally get a feel for the balance of things. sometimes (often even) this is unwelcome (at least with people). with machines; i've built a career on it.</t>
  </si>
  <si>
    <t>laugh and smile a lot. ecclectic sense of humor. a bit too fond of &lt;a class="ilink" href="/interests?i=puns"&gt;puns&lt;/a&gt;. &lt;a class= "ilink" href="/interests?i=dirty"&gt;dirty&lt;/a&gt; mind.</t>
  </si>
  <si>
    <t>books: the hitchhiker's guide to the galaxy series (&lt;a class= "ilink" href="/interests?i=douglas%0aadams"&gt;douglas adams&lt;/a&gt;); a fire upon the deep; a deepness in the sky (&lt;a class="ilink" href= "/interests?i=vernor%0avinge"&gt;vernor vinge&lt;/a&gt;); ringworld series; protector (&lt;a class="ilink" href="/interests?i=larry+niven"&gt;larry niven&lt;/a&gt;); death gate cycle (&lt;a class="ilink" href= "/interests?i=margaret+weis"&gt;margaret weis&lt;/a&gt; and &lt;a class="ilink" href="/interests?i=terry+hickman"&gt;terry hickman&lt;/a&gt;); the atrocity archives; the jennifer morgue; the fuller memorandum; down on the farm; overtime (the laundry series; &lt;a class="ilink" href= "/interests?i=charles+stross"&gt;charles stross&lt;/a&gt;)    movies: equilibrium; blade runner; the big &lt;a class="ilink" href= "/interests?i=lebowski"&gt;lebowski&lt;/a&gt;; the fifth element; ghost in the shell; lord of the rings trilogy; star trek movies (2-5); star wars (4-6); pulp fiction    music (almost everything): dubstep; electronic music of many varieties; select willie nelson; ray charles; select metallica; select tool; sarah mclachlan; lisa loeb; select meat loaf; information society; chillout lounge in general; select tori amos; select johnny cash; a bunch of other stuff    foods: mexican; italian; indian; chinese; a good steak; anything with garlic; anything with a lemon-butter pan-sauce; anything with capers</t>
  </si>
  <si>
    <t>my toys (computery goodness)    creating things    companionship    good friends    good food    a nice personal space</t>
  </si>
  <si>
    <t>smart; pretty ladies. computer stuff. how to get people to be good to each other. ummm... smart; pretty ladies.</t>
  </si>
  <si>
    <t>hanging out at the local cybercafe; followed by profuse drinking (3 or less on a d20); followed by profuse sobering; followed by saturday. or &lt;a class="ilink" href= "/interests?i=minecraft"&gt;minecraft&lt;/a&gt;. (note: this is somewhat inaccurate; but i find that it's what i would like to be doing; so i leave it.)</t>
  </si>
  <si>
    <t>i have a hard time "closing the deal" because; let's be frank; expectations for women are completely perverse.    a lot of women need to put up resistance and have a man keep pushing. i think that it makes them feel attractive (because he "couldn't" stop) and also frees them from having to own the "dirty" behavior (i.e. "he wanted it").    sadly; to me; that feels like rape. i don't do it; and it seems to cramp my love life. i have actually had women complain that i stop when they say stop. this vexes me.</t>
  </si>
  <si>
    <t>you want to find somebody to be happy with (at least for a while).    or you're interested in having fun somewhere near where i live.    or if you can help me practice my spanish. it's getting really rusty. i need someone to brutally correct me like i'm a jibbering five-year old (just on the spanish; thanks).</t>
  </si>
  <si>
    <t>english (fluently)/spanish (okay)/latin (poorly)/c++ (fluently)/lisp (poorly)</t>
  </si>
  <si>
    <t>ask and i'll tell you anything you want.</t>
  </si>
  <si>
    <t>working towards reaching my goals.</t>
  </si>
  <si>
    <t>anything i put my mind to.</t>
  </si>
  <si>
    <t>my creativity</t>
  </si>
  <si>
    <t>your interested... simple enough right?</t>
  </si>
  <si>
    <t>i prefer (most of the time)...    going to bars with lots of beer on tap instead of clubs with pricey drinks.  watching football instead of basketball.  eating mexican food instead of chinese food.  doing yoga instead of lifting weights.  wearing flip flops instead of 4 inch heels.  swimming in the ocean instead of a lake.  lazy afternoons reading instead of watching tv.</t>
  </si>
  <si>
    <t>exploring sf restaurants; bars &amp;amp; sites.  spending time with friends and family.  traveling (for work &amp;amp; for fun - i've been to over 20 countries).</t>
  </si>
  <si>
    <t>doing new things (i'm always up for an adventure).  laughing (although; really; who isn't?).  snoozing (i love that snooze button; for good and bad).</t>
  </si>
  <si>
    <t>is that i usually have a smile on my face.</t>
  </si>
  <si>
    <t>food: ice cream is my all time favorite food. if we're talking cuisines: mexican; indian; sushi &amp;amp; italian rank high. i especially like anything with spice.    movies: crash; office space; my blue heaven; the blind side; spaceballs ... to name a few.    music: i enjoy anything live and have a soft spot for bad 80's cover bands.    books: i'll read just about anything - history; travel guides; self development; etc. it usually depends on my mood and the book picked by my book club.</t>
  </si>
  <si>
    <t>excluding the obvious things to survive:    friends &amp;amp; family  my passport  flip flops  music (i wish my life had a sound track)  the internet  peanut butter cups (probably a weak #6; but; the combination of chocolate &amp;amp; pb is the best)</t>
  </si>
  <si>
    <t>...what i really want to do when i grow up.  ...where i want to go on my next trip.</t>
  </si>
  <si>
    <t>out with friends.  enjoying a quiet night on the couch.  on a plane or in a car heading away for the weekend.</t>
  </si>
  <si>
    <t>... is that i don't give away the good stuff for free on the internet.</t>
  </si>
  <si>
    <t>...you enjoy trying new restaurants and are willing to let me drag you all over the city using the groupons i buy like crazy.  ...you have reasonably good spelling &amp;amp; grammar.  ...you are usually up for an adventure.  ...you can make me laugh.</t>
  </si>
  <si>
    <t>english (fluently)/german (poorly)/spanish (poorly)</t>
  </si>
  <si>
    <t>hey. i'm from la; lived in both europe and asia for a while; and now i'm happily living back in cali. i enjoy good conversation. i exercise regularly. recently; i've been on a cooking binge...the food is pretty ghetto; but at least i'm trying! i'm an intj apparently; but i'd dispute it a bit. i value an open and positive approach to life- i'll take a solid window over flimsy door. i appreciate the quirkiness and idiosyncrasies of people and cultures; and i've eaten my fair share of insects to prove it.</t>
  </si>
  <si>
    <t>pursuing happiness! lived abroad for a bit: taught; started a business (still rolling). my professional life is and will be centered around education; first as a teacher; then an administrator- currently in an accounting program to get there. that's the plan!</t>
  </si>
  <si>
    <t>using a lonely planet; connect four; deciphering the causes of effects; manhandling negativity; peeling an orange in one shot; scrammble; dropping bows</t>
  </si>
  <si>
    <t>friendly</t>
  </si>
  <si>
    <t>books: non-fiction over fiction; but i try to keep a decent balance. i especially like ishmael; outliers; maslow on management; evolutionary psychology; economics; atlas shrugged; herman hesse; richard dawkins; niall ferguson.    movies: the descendants; samsara; 64; good bye lenin; kung fu hustle; amorres perros; hangover; lost in translation; shawshank redemption; five year engagement...can watch any good movie; but i'm not really a fan of horror; ha; only because the plot is usually terrible;)    shows: john stewart; stephen colbert- american treasures.    music: the national; johnny cash; heroes del silencio; empire of the sun; the nightwatchman; wu tang... pretty much anything that's good; even country nowadays.    food: sushi; burritos; chocolate; and all the major national cuisines....the best fruit in the world is the mangosteen- it's better than candy; really.</t>
  </si>
  <si>
    <t>my mac; goals; a bedside lamp; running shoes; passport; fruit</t>
  </si>
  <si>
    <t>family; goals and their requisite decisions; when and where i will travel next; the ubiquitous invisible hand; the transition to a type 1 civilization.</t>
  </si>
  <si>
    <t>i'm good for anything: a concert; a movie; a book; a meal...fun in or out.</t>
  </si>
  <si>
    <t>i've slept in the back of a freezing bus in a french bus yard; outside a closed hostel in genoa in winter; and inside a czech apartment hallway- and felt like a vagabond each time.</t>
  </si>
  <si>
    <t>you are smart (which can be measured via connect four or scrammble; your choice); compassionate; and a little bit gangsta and nerdy  you want a friendship first; and let the direction be as it may  you have badminton skills; like to patronize museums; and appreciate non-douchebags (seems to be a pretty consistent prerequisite on here)</t>
  </si>
  <si>
    <t>english (fluently)/french (okay)/chinese (poorly)</t>
  </si>
  <si>
    <t>i'm an agressive go-getter; passionate about what i do and the people in my life. let's see; i'm 6'; 175 lbs; athletic. i love to travel; work out; read; ski; and push the limits. i have a good sense of humor and have been fortunate in my career.    i am extraordinary; hot; and spontaneous</t>
  </si>
  <si>
    <t>trying to live it to the fullest.</t>
  </si>
  <si>
    <t>technology management and planning; building something from nothing; vision; problem solving; inspiring people; sex</t>
  </si>
  <si>
    <t>1) sense of humor 2) patience 3) sex 4) food 5) gym 6) adventure</t>
  </si>
  <si>
    <t>i'm attached to mine... what would i do if i lost all the memories?</t>
  </si>
  <si>
    <t>for me to know and...</t>
  </si>
  <si>
    <t>you're ready for a new chapter..or at least crib notes :-) hey; i've traveled across the world; walked on glaciers; heading to new destinations.. also i'm committed to fitness so you should be too. that means discipline ...message me if you want to learn more..</t>
  </si>
  <si>
    <t>i am scared of dogs and cats.</t>
  </si>
  <si>
    <t>native american</t>
  </si>
  <si>
    <t>english/sign language (fluently)</t>
  </si>
  <si>
    <t>i'm a recent college grad just looking to have new experiences and fun times. i enjoy good conversation; interesting people; and trying to become more spontaneous. i can be equally as happy going out for a good time as i am hanging out at home in a relaxed environment. a sunny day can completely brighten my mood but i still love cuddling inside on a cold day.</t>
  </si>
  <si>
    <t>currently working for the jewish student center at a california university and figuring out what i actually want to do with my life. recently returned back to the bay area and excited to explore new areas and try new things.</t>
  </si>
  <si>
    <t>giving advice; laughing so hard i cry; singing along to the radio and dancing my heart out to a good 90s power ballad.</t>
  </si>
  <si>
    <t>my hair... ginger and proud of it! i also laugh a lot; often at things that aren't really funny.</t>
  </si>
  <si>
    <t>bay area sports teams (go a's and sharks!); flip flops; gchat; my friends/family; and sunshine.</t>
  </si>
  <si>
    <t>what i want to do with my life in the long term and where i want to live!</t>
  </si>
  <si>
    <t>out with friends; at a sports game; or relaxing after a long work week with a glass of wine and a movie.</t>
  </si>
  <si>
    <t>not something i'll write on a public profile... get to know me and i open up pretty quickly; as long as the person i'm with is willing to as well.</t>
  </si>
  <si>
    <t>you feel like it! you never know what could happen.</t>
  </si>
  <si>
    <t>hello; i see you're checking things out. welcome to the modern era; right?    a little about me: i live in oakland; i used to live in new england; i work regular hours but have been known to escape on short notice; my dog is (seriously) the best dog ever; i enjoy climbing in the sierra and sometimes indoors; skiing when conditions warrant the drive (i.e. a lot this past winter); and otherwise keeping things mostly sane. "fitness" seems a ridiculous pursuit in its own right; yet i enjoy doing things that warrant being in shape.    dogs and babies like me. so; if you think you can revert to your infantile/canine roots; you might like me too.    though not terribly shy in person; given the medium i'm choosing to keep (some) things in check. i understand (and certainly appreciate) the tacit chemistry that has been known to overtake our immediate and reptilian urges; but what i am seeking is the kind of long(er)-term coupling that will continue to be interesting; grow organically; and allow for change. if this makes sense to you; please nudge me in the ribs when i become aloof without warning.    nb: i am terrible at feigning disinterest. you will (or damn well should) know if i am interested.</t>
  </si>
  <si>
    <t>this is the farthest west i've lived; and it feels like home. for much of my 20s i sustained a fairly peripatetic penchant; taking long road trips to great places that sometimes became home. moving here; however; was different; for more personal reasons. for about 6 years i had a great job with a notable local outdoor related business... until it somewhat suddenly closed its doors earlier this spring. so at this point my work ethic keeps me occupied a) looking for legitimate indoor; sitting-down work; b) sometimes on a friend's construction site; at which i get filthy every day and quite efficiently exhaust myself; and c) otherwise unoccupied. i am fully aware that this is not the most exciting micro-moment in my professional life.</t>
  </si>
  <si>
    <t>all sorts of stuff. and i learn quickly. sometimes a skill or talent might float from one category to the other.    but i'm good with children; for some reason (hopefully a good one?) young mommies tend to hand me their infants to hold; a family recently asked me if i was interested in being their manny?? edit: families # 2 and #3 have inquired as to the same.    i speak dog. which is good; given that i have one.    i enjoy skiing and if i am not smiling during a ski day; the stars are certainly out of alignment.    i have been told that my whistling talents are wicked good.    oh; yes: i am very good at boggle. hot; i know.</t>
  </si>
  <si>
    <t>folks with whom i'm compatible might notice good things. haters notice the rest. i guess my appearance can be polarizing.</t>
  </si>
  <si>
    <t>i am loath to reveal my the contents of my bookshelf. what's the point?    not a big fan of these lists... literacy is obviously a requirement.</t>
  </si>
  <si>
    <t>photosynthesis  coffee  canines  my likely-to-be-famous-one-day brother  friends i love and trust  a foil (!) to keep my life's plot worth writing down</t>
  </si>
  <si>
    <t>the present; and the future.    the fact that i voluntarily; if not enthusiastically; lived in an unheated converted school bus for over 2 years; at 9000 feet in the colorado rockies. in this vein; i would one day like to live in the mountains; again; if only for one killer season while my knees are still good... but not in a home on wheels.    affairs of diplomacy in a post cold war era; the role of the state in our lives. can a libertarian ethos afford for helping out those less fortunate?    scotus. the electoral college. that populism might be dead if so few of us participate; and when those that do are split essentially 50/50.    how much i can't stand ipas (please don't argue their virtue; because my gi tract disagrees with you).    the incredible weather and near-perfect climate in the bay area.    practicing my schpiel to explain that my dog off her leash is under "voice control."    the fact that there is no luck: no good luck; no bad luck; but with some planning and joie de vivre one can be ready when the luck does; in fact; arrive.    how to establish a healthy; long-term relationship with someone that would be best described as interdependent; i.e. not codependent; and not coldly independent.</t>
  </si>
  <si>
    <t>typically/preferably: driving to the mountains. hopefully in a carpool. or at a potluck bbq somewhere. or sitting in the grass; with the dog; cogitating on the week's happening. or; celebrating its end with a beer or four.</t>
  </si>
  <si>
    <t>chubby fingers freak me out. chubby fingers with french manicured nails freak me out more.</t>
  </si>
  <si>
    <t>you want to know more; i look familiar (in a good way); or if you need to mooch some climbing gear. it would be most pleasant to find someone with whom i can share many a zesty outdoor adventure --climbing; sierra exploring; backcountry ski tours-- but i also appreciate spending time with people who can teach me something new; as i expect you are incredibly smart; this should be easy.    (pithy wit can be attractive/endearing/engaging but might come off as an opaque barrier protecting your vulnerability. but i like it regardless; and expect you to only pull the punches that would leave a bruise.)    (oh: if we end up goin' out; please note that i turn into a pumpkin ~ midnight.)    (also: i'm not looking for a "partner in crime." in addition to it being cliche; i prefer my crime done solo.)</t>
  </si>
  <si>
    <t>english (fluently)/esperanto (poorly)</t>
  </si>
  <si>
    <t>i am obsessively passionate about endangered animals; adventure and good conversation. people tell me i am interesting; which is odd because my favorite thing to do is listen to people talk about themselves. i have a healthy fascination with pretty much everything; but especially: kayaking; latin american politics; soil ecology; race cars; young adult novels and general nerdity; from video games to quantum physics.</t>
  </si>
  <si>
    <t>i have the insane good fortune to be doing the job i dreamed of since i was 8: i work for a conservation nonprofit; helping to save cheetahs and zebras and snow leopards around the world.    aside from boring work stuff; i'm trying to do a lot of camping and traveling; finish a novel; not be a hermit and piss off the people i love; and hopefully become an jujitsu master. also skyward sword. that takes up some time.</t>
  </si>
  <si>
    <t>late night; half-drunk talks on the scientific basis of freewill. giving tmi to everyone all the time. exploring abandoned buildings. picking up spiders. mario kart. getting out of the house. sarcasm.</t>
  </si>
  <si>
    <t>my pixie-like smallness. around an hour later they usually say something like; wow. that'sa lot of rage in a such little package.</t>
  </si>
  <si>
    <t>right now i'm reading fierce invalids home from hot climates. it's a top-fiver for sure!    in movies and tv; if it blows up; has guns; martial arts or spaceships; i'm all in. also; venture bros. if you love the vb; just dispense with pretense and message me now. go on.    in music; good rap and emo metal are my gold standard. favorite band = coheed and cambria. if coheed and cambria is your favorite band; email me now.    if you love venture bros. and coheed; don't bother contacting me because my brain just exploded from joy.</t>
  </si>
  <si>
    <t>tigers  trees  the classic ffl  friends; family; lover(s)  a book to write  upcoming adventure  curiosity</t>
  </si>
  <si>
    <t>this really sweet monastery in thailand where the monks live with tigers.    http://en.wikipedia.org/wiki/tiger_temple</t>
  </si>
  <si>
    <t>it used to be drinking/dinner with friends. but lately every other friday it seems like i'm on an airplane to somewhere for the weekend. which is okay for fun but horrible for the environment. bad hippie. bad.</t>
  </si>
  <si>
    <t>eh; i love dungeons and dragons. may as well come out with it now.</t>
  </si>
  <si>
    <t>you are interesting and not a serial killer! i know; my standards are too high.</t>
  </si>
  <si>
    <t>i have my own business which keeps me really busy. i'm a horticulturalist and specialize in tropical foliage. i'm a buyer for plant companies and travel betweeen california and florida. i moved from south florida in june 2008.</t>
  </si>
  <si>
    <t>my smile; eyes and laugh.</t>
  </si>
  <si>
    <t>love all kinds of music. classical one of my favorites. don't care for rap etc.  love good food and open to all kinds my least favorite is indian  movies; the king's speech; lincoln lawyer;bridesmaids; comedy  books: on cold mountain; african trek i &amp;amp; ii; secretariat; soul stories; love to read so have vary interests.  ballet</t>
  </si>
  <si>
    <t>love  laughter  music/dancing  autumn (my neice)  traveling the world/nature  spiritual and personal growth</t>
  </si>
  <si>
    <t>new places to go and see. travel anywhere from a local adventure to somewhere else in the world.  my neice; autumn</t>
  </si>
  <si>
    <t>out with friends having dinner and/or dancing.  in summer jazz on the bay  just staying open to the possibilites</t>
  </si>
  <si>
    <t>that comes later after knowing each other.</t>
  </si>
  <si>
    <t>"i am who i am"    popeye</t>
  </si>
  <si>
    <t>own and operate my own successful business. live in the inner sunset of sf. i live with my cat and a mouse he hasn't caught yet.</t>
  </si>
  <si>
    <t>procrastination on an update top my profile</t>
  </si>
  <si>
    <t>best movie....willie wonka and the chocolate factory; (circa 1971)</t>
  </si>
  <si>
    <t>1. pending</t>
  </si>
  <si>
    <t>eating dinner out with an adult beverage or three included.</t>
  </si>
  <si>
    <t>okcupid wouldn't post my fully nude photos. ;-)</t>
  </si>
  <si>
    <t>any thing seems of interest.... :-)</t>
  </si>
  <si>
    <t>born and raised in san francisco; student in baltimore -- except back in san francisco now for the summer...    how do you do! my name is kyle and i'm an eligible bachelor with no inheritance; no manor; no butler; not even a single horse; but plenty of ambition; wit and charm! or; since this is the 21st century: my name is kyle and i'm a film &amp;amp; media studies student (and linguistics minor) at johns hopkins university in baltimore; though i originally hail from the greatest city in america (no matter what those benches say): san francisco; ca.  i tend to over-intellectualize everything; i daydream a lot; i like to doodle abstract patterns and greco-african masks; i like making odd little short films on my cellphone; and; umm; i like all the usual things like food and hiking and trees and friends and comfortable clothing and the occasional meditative silence.  i grew up speaking french and i'm pretty near-fluent in italian. over the years; i've also studied -- with varying degrees of seriousness -- spanish; german; latin and ancient greek.  i'm very; very curious and i try to be thoughtful and compassionate as best i can.</t>
  </si>
  <si>
    <t>if i persevere and make it out of hopkins alive; i would love to be a film-maker or a film critic or somehow involved in film/television. i love thinking and writing about arts and culture and sharing my enthusiasm with others...  more generally; i want to live a life in which i'm kind to others and learn as much as possible.</t>
  </si>
  <si>
    <t>writing; over-analyzing movies; making tamarind-based cocktails; embarking on trippy daydreamy voyages of the mind while listening to good music in the sun; generating opinions on almost everything</t>
  </si>
  <si>
    <t>this is the last thing i'd like to think about. maybe deep down i have this naive hope that people will directly interface with my consciousness and thoughts rather than noticing superficial attributes like my eyebrows or shoes or fondness for striped shirts...</t>
  </si>
  <si>
    <t>&lt;strong&gt;books:&lt;/strong&gt; anything by borges; "the savage detectives" by roberto bolao; baudelaire; apollinaire; "cherokee" by jean echenoz; film and music and arts criticism; "mythologies" by roland barthes; "pierre et jean" by guy de maupassant; "cosmicomics" by italo calvino; tintin; asterix; wittgenstein; "black hole" and "x'ed out" by charles burns.  i'm trying -- after three or four failed attempts -- to power through "gravity's rainbow" and i'm pretty sure it's the hardest thing i've ever done; literature-wise. this goddamn book will be the death of me; i tell you!    &lt;strong&gt;movies:&lt;/strong&gt; don't even get me started!  mulholland drive; anything else by david lynch; last year at marienbad; knife in the water; out of the past; a prophet; manhattan; broken embraces; the cook; the thief; his wife &amp;amp; her lover; blow-up; red desert; notre musique; la dolce vita; sherlock jr.; somewhere; children of men; shame; a serious man; trouble every day; kaboom; thirst; uncle boonmee who can recall his past lives; kings and queen; meshes of the afternoon    &lt;strong&gt;shows:&lt;/strong&gt; deadwood; archer; battlestar galactica; it's always sunny in philadelphia; justified; futurama; jeopardy; breaking bad    &lt;strong&gt;music:&lt;/strong&gt; spoon; st. vincent; talking heads; big boi; mc solaar; bob dylan; the knife; beach house; animal collective; interpol; aimee mann; scott walker; radiohead; outkast; ava luna    &lt;strong&gt;food:&lt;/strong&gt; pasta alla carbonara (this is what i mean by "mostly vegetarian"); red wine and hearty beer (those are foods; right?); oysters; blue cheese; fish of all sorts; dim sum; dim sum; &lt;em&gt;dim sum&lt;/em&gt;; dim sum. and dim sum; the cheaper and sketchier the better.</t>
  </si>
  <si>
    <t>not one but two pillows on which to rest my head  a book that will confuse and challenge me  a book that will comfort and seduce me  a piece of paper to doodle on  pajama sets (yes; they make me look like a little boy and/or old man; but i love them!)  my bike  my blogs  my extraordinary grasp of basic counting and arithmetic</t>
  </si>
  <si>
    <t>"soar es la actividad esttica ms antigua." -- borges ("dreaming is the most ancient aesthetic activity.")    "la connaissance du rel est une lumire qui projette toujours quelque part des ombres." -- gaston bachelard ("knowledge of reality is a light that always projects darkness somewhere.")    "what greater power is there than the power to enter and to program the dream life of the culture?" -- stephen holden; in his review of david lynch's "mulholland drive."</t>
  </si>
  <si>
    <t>having drinks with friends; going to a show; marvelling at how good the talking heads are; watching a movie at the charles; cooking up something disastrous; letting my mind wander; brooding; drawing...</t>
  </si>
  <si>
    <t>thesmolderingscreen.tumblr.com  blogsauvage.tumblr.com    also; this: http://hopkinscinemaddicts.typepad.com/hopkinscinemaddicts/kyle/     also; i'm a highly clumsy eater and spill food and beverages on myself all the time. don't worry; you'll get used to it.</t>
  </si>
  <si>
    <t>you're an agile conversationalist and all-around nice person who lives in baltimore and cares about our culture; our world and what's for dinner. special points if you're obsessed with david lynch or if you can direct me to good; cheap; local dim sum.</t>
  </si>
  <si>
    <t>english (fluently)/french (fluently)/italian (fluently)/german (poorly)/ancient greek (poorly)</t>
  </si>
  <si>
    <t>i suppose i'm a bit of a hippie chick. i'm in love with the natural world; as well as person-made beauty. i think life is rad; i'm glad that i'm young; healthy; and in a beautiful; diverse city where i get to drink it all in. right now i'm interested in expanding my horizons; keeping my mind open; gaining as much knowledge as i can; and meeting interesting people. basically i'm just looking to have fun and explore. i want to meet other's looking for the same. if we happen to have some physical chemistry that's great too!</t>
  </si>
  <si>
    <t>i'm a student of history at sfsu. i want to hurry up and graduate so i can travel; maybe teach english abroad for a year. i may or may not be having an existential crisis.</t>
  </si>
  <si>
    <t>speed reading; veggie meals; snowboarding; running up hills.</t>
  </si>
  <si>
    <t>if i had to guess; i would say my hair.</t>
  </si>
  <si>
    <t>my favorite book is one hundred years of solitude. favorite movie oh brother where art thou. got to say i love me some good bread and some stinky;expensive cheeses. democracy now: the war and peace report; with amy goodman</t>
  </si>
  <si>
    <t>the ocean; books; family; friends; my running shoes; sunshine</t>
  </si>
  <si>
    <t>what is real what is just my perception. what do i believe in? what do i stand for?</t>
  </si>
  <si>
    <t>hanging out with family; having dinner with friends; dancing my booty off; curled up with a book; whatever sounds best at that moment.</t>
  </si>
  <si>
    <t>if you like adventure; sexy hippie babes; and new beautiful people</t>
  </si>
  <si>
    <t>rather than writing an article about my life story or analyzing every possible personality trait i have; i'm going to keep this to a minimal. i'm currently a student.. so school has been my main focus. but when i'm not busy with that; i definitely like to kick back and enjoy what life has to offer. i like going on road trips (random or not); discovering new restaurants; going to dive bars; shopping; going to shows and so on. i'm working on being more spontaneous and it's coming along fairly well. haha. i would like to think of myself as a humble; open-minded person who is very accepting of others.. as long as you respect me; my beliefs and opinions then i will do the same. i'm also extremely honest and a bit sarcastic so if you are someone who is easily offended; please keep that in mind.    the reason why i joined this site no reason in particular. i'm not on a quest to find my soul mate or look for a relationship. there is a time for everything in life and some things aren't meant to be found they just happen. i am simply just seeing what's out there. i'm open to the idea of making new friends; dating; even a relationship (if that's where things are headed) basically anything goes. all i ask is that you are honest and mature.. but yea; i hope this little tidbit can give you a rough idea of who i am and what i'm like if not; just message me.</t>
  </si>
  <si>
    <t>i'm enjoying my youth while i still can and working on getting my degree.</t>
  </si>
  <si>
    <t>many many things.</t>
  </si>
  <si>
    <t>oddly enough.. one of the first things people usually approach me with is "is that your real hair?".</t>
  </si>
  <si>
    <t>movies...  girls interrupted; velvet goldmine; the secret garden; the shining    music...  i like a little bit of everything. as long as it sounds good; i don't care what the genre is. but i typically listen to trance; dubstep; techno; electronica; house; indie rock and pop. oh; and i love 80's dance!</t>
  </si>
  <si>
    <t>friends; family; iphone; water; laughter; san francisco</t>
  </si>
  <si>
    <t>my future and how i can better myself.</t>
  </si>
  <si>
    <t>out with some friends in the city clubbing or bar hopping. but sometimes i'll switch things up and do something different.. like staying home and watching movies. exciting; right?</t>
  </si>
  <si>
    <t>... it wouldn't be private if i admitted it on here so just ask.</t>
  </si>
  <si>
    <t>you want to; of course.</t>
  </si>
  <si>
    <t>middle eastern/hispanic/latin/other</t>
  </si>
  <si>
    <t>i'm a kind; loving person looking to meet someone who wants to fall in love and try to have children in the next few years. when i can't be funny; i try to at least be funny-looking (see pictures).    i'm not good at marketing myself - seems to me that people who are looking for someone who is good at selling herself should look in the yellow pages. i am a 100% genunine organic free-range human. no vampires; please.    i am completely honest and morally demanding. note my actual age listed in my profile. if your profile is riddled with inaccuracies; we are not a match.    i spent a decade trapped in a tower litigating; which was kind of a time warp; but i seem to have escaped relatively unharmed. i eat my veggies every day and don't drink; smoke or do drugs. i am open to dating passionate and fun and kind and playful.    i love classic comedies like spies like us; fletch; and galaxy quest; and try to laugh when things go awry. muppets never fail to cheer me up.    i am a deeply passionate person. i'm athletic and love to do funny; interesting things. i enjoy rock-climbing; dickens faire; ren faire; larping; skiing and backpacking. however; i am not an adrenaline or drama junkie; and would just like to have a nice; happy domestic life with someone who is honest and faithful.    (this may give you some clue as to why i'm single; in case you are one of those people who has to try to figure that out.)    i have backpacked in over 30 countries and speak a bunch of languages. the way i was raised; one had to speak french and know how to waltz; yet also be able to polka to accordian music at a beer fest. if this makes sense to you; please say hi!</t>
  </si>
  <si>
    <t>at the moment; trying to find my soulmate.</t>
  </si>
  <si>
    <t>taking care of children; comforting crying people; and handling emergencies.</t>
  </si>
  <si>
    <t>my sense of humor; friendliness; and intelligence.</t>
  </si>
  <si>
    <t>sci fi; fantasy and action.</t>
  </si>
  <si>
    <t>laughter; love; friendship; honesty; fidelity; and adventure.</t>
  </si>
  <si>
    <t>doing good. i think that god is like santa claus - when you are a kid; it is ok to go to bed and wait for the presents in the morning. as an adult; just like we become santa claus; we have to become like god. if we want to see the sick; homeless; and elderly cared for; we have to do it ourselves.</t>
  </si>
  <si>
    <t>camping; climbing; larping; dancing; working; or talking with friends.</t>
  </si>
  <si>
    <t>chocolate is a good substitute for sex.</t>
  </si>
  <si>
    <t>you are looking for a good relationship and are ready to have children in the next few years.</t>
  </si>
  <si>
    <t>english (fluently)/spanish (okay)/french (okay)/german (poorly)/russian (poorly)</t>
  </si>
  <si>
    <t>i am a fun loving; warm individual who is looking for a male to spend time with. i love the outdoors! hikes; biking; and the beach. i work very hard &amp;amp; am a professional. wine; food; adventure; and traveling are all things i enjoy.    i don't have difficulty meeting people &amp;amp; am very social.    i am hoping to meet professional; well educated; athletic; man...who loves to have fun.</t>
  </si>
  <si>
    <t>i love my career...i sell medical devices.</t>
  </si>
  <si>
    <t>my long; thick hair &amp;amp; smile.</t>
  </si>
  <si>
    <t>my great family  fantastic friends  my cute dog  coffee  yoga</t>
  </si>
  <si>
    <t>my future...</t>
  </si>
  <si>
    <t>out with my girlfriends!</t>
  </si>
  <si>
    <t>professional; educated; attractive; and a nice person.</t>
  </si>
  <si>
    <t>most of my friends know me as a serious; up to the task; go-getter type dude. but if you know me well; you would find that i am silly; random; tries to make people laugh but not quite; daily procrastinating person who just happen to sit there thinking about stuff...    i am not religious. i respect other people's beliefs; and i am open to their beliefs as long as i am not forced into it. i am a bit geeky. i love trying out new gadgets; and i love new technologies. especially the ones that simplifies life. i am not a trend follower nor starter. i would never go for something just because everyone thinks is cool; ie the apple bandwagon.    i am a sucker for learning new things; and trying out new ideas. i love the outdoors. hiking; mountain biking; animal watching; people watching. i am getting into photography as soon as i find a partner in crime!    i am an optimist; a good listener; and adventurous.</t>
  </si>
  <si>
    <t>having a good time; meeting up with old friends; planning for the future. waiting for that special someone to show up in my life.</t>
  </si>
  <si>
    <t>solving problems.  noticing details.  being a good listener.  fixing cars; computers; and around the house.  talking crap about my coworkers.  taking trash out of the house.</t>
  </si>
  <si>
    <t>is that i am shy; smart; and gets good grade in school. the typical asian american stereotype.</t>
  </si>
  <si>
    <t>i like a whole array of movies/tv shows; pretty much if it's not boring; it will entertain me. but my fav would have to be scifi; particularly intrigued by the ones that put my mind in motion. action; and comedies are a close second. i enjoy the event; fringe; heroes; outsourced; and lie to me. some of my fav movies are the original butterfly effect; avatar; momento; and inception. recently been watching the voice; they sing really good on there.    i don't really read much these days; but i listen to anything other than country and punk rock.    i enjoy most seafood; sushi rolls; korean bbq; thai; and pizza.</t>
  </si>
  <si>
    <t>food  sleep  family  old friends  my health  good memories</t>
  </si>
  <si>
    <t>how i can retire early; working really hard on that. haven't figure it out yet; but one day...! the rest of the time i think about what's for dinner; what to do over the weekend; and what car project is next.</t>
  </si>
  <si>
    <t>i am a dinner and a movie type of guy. but i am equally happy chillin in.</t>
  </si>
  <si>
    <t>is that i am a horrible speller. i grew up with microsoft word; and the internet. got spoiled by that. in writing this profile; i have already google'd words up x number of times. i have no shame.    i am also dyslexic; i tend to spell out the second letter first if i were to say it aloud. i am not perfect.</t>
  </si>
  <si>
    <t>you can tell me what's for dinner; and how i can retire early.</t>
  </si>
  <si>
    <t>english (fluently)/chinese (fluently)/german (poorly)</t>
  </si>
  <si>
    <t>i'm not like other girls.    i can talk to you about torque curves and the advantages of an inline 4 over a v-twin (or vice-versa) or the latest racing motogp drama (did you see rossi take out stoner in jerez?). i've been a motorcycle enthusiast for almost 30 years and feel the need to apologize to my speed triple if i don't ride her for a few days. the isle of mann is on my bucket list.    the good news is that i clean up well; look great in a dress and can keep up with the younger girls on the dance floor.    i enjoy the odd; cerebral and absurd side of life. i'm passionate about my opinions &amp;amp; interests. politics; motorcycles; current events; pets/animals; friends. note to the religious: i am an unrepentant atheist/agnostic (move along...nothing to see here!). i love the outdoors; camping; fishing etc; but i'm not overly athletic...nor do i have a "rock hard" physique.    i'm looking for a confident; open-minded; slightly cerebral; stable; funny; intelligent guy who...you guessed it..preferably rides a motorcycle. need someone who either loves animals or; at least; understands animal lovers. prefer someone on the left side of the political spectrum.</t>
  </si>
  <si>
    <t>currently enjoying being single (love it; actually!)...but thinking about dipping a toe in the dating waters.</t>
  </si>
  <si>
    <t>being spontaneous. laughing. not crashing my motorcycle.</t>
  </si>
  <si>
    <t>i rarely act (or look) my age.</t>
  </si>
  <si>
    <t>i enjoy the odd; cerebral; absurd side of life. don't read much fiction but enjoy non-fiction and politics. pretty much hate all movies where there is an easily discernible "good guy" and "bad guy"....wake me up when it's over. love amores perros; memento; el orfanato. my tastes in music are quite "varied"...from traditional mexican "banda" (yeah...the kind with the tubas) to modern latin dance to johnny cash; to the jam. can't stand heavy metal and i don't *get* the grateful dead (most overrated band ever...??? someone please explain it to me!). food? yes!</t>
  </si>
  <si>
    <t>torque  my motorcycle  my pets  my iphone  mexican food.</t>
  </si>
  <si>
    <t>politics. motorcycles &amp;amp; motorcycle racing. what i'm going to make for dinner and whether i'm going to actually going to make it to the gym.</t>
  </si>
  <si>
    <t>decompressing from the work week on the couch with my chihuahua. unless i'm getting my hair done or out with a friend.</t>
  </si>
  <si>
    <t>i'm an outgoing; down to earth girl who likes to work hard and play hard. i grew up in the south bay; went to college in san diego; and now live and work in san francisco. family; friends; and work are all very important to me; and i love the city life. living the dream!</t>
  </si>
  <si>
    <t>i'm working on the hr team at a start-up software company in downtown san francisco called demandforce; and living in lower pac heights.</t>
  </si>
  <si>
    <t>my job; and having the ability to get along with just about any type of person. cooking; cleaning; and being a good roommate/friend.</t>
  </si>
  <si>
    <t>my eyes and freckles.</t>
  </si>
  <si>
    <t>i like tosh.0; the daily show; glee; football; basketball; a variety of music; and i love mexican; italian; and thai food.</t>
  </si>
  <si>
    <t>my family; friends; the gym; my phone; food; and traveling.</t>
  </si>
  <si>
    <t>i like to try and think about what is going on in the moment; and stay away from thinking about the past or future.</t>
  </si>
  <si>
    <t>on most fridays after work; i'm at happy hour; and then bar hopping.</t>
  </si>
  <si>
    <t>you want to meet and get to know an awesome girl; and have a great time!</t>
  </si>
  <si>
    <t>mountain is a mountain. mountain is not a mountain. mountain is a mountain.</t>
  </si>
  <si>
    <t>i am an artist; film editor to pay the bills; musician to keep  me happy and sane; and a passionate duder.</t>
  </si>
  <si>
    <t>dreaming. avid lucid dreamer. i like interviewing people in my dreams and learning their personal stories. the smallest details in dreams trip me out because i know it's coming from somewhere in my own mind. i love reading the book titles in book cases in my dreams; its where alot of my lyrics and song titles come from.</t>
  </si>
  <si>
    <t>that i look nothing like grace jones? probably my tattoo's and smile; zen lunatic artist in the art of conversation.</t>
  </si>
  <si>
    <t>anything that blows my hair back; hunter s thompson; paulo coelho; william s burroughs; charles bukowski etc....i'm addicted to bio's of rock musicians; read alot of them...i love all kinds of music and films. punk rock is in my blood but i'm into all kinds of music from reggae to indie; rock; blues; metal and acoustic. i love any art that has roots and depth; transcending genre's and leaves you with the chills....</t>
  </si>
  <si>
    <t>ballence. trying not to tip the scales.</t>
  </si>
  <si>
    <t>not thinkn about work; unless im working. spinning like a top or unwinding.</t>
  </si>
  <si>
    <t>when i was a kid; i thought there were two letter n's in the alphabet.</t>
  </si>
  <si>
    <t>you have roots in anything.</t>
  </si>
  <si>
    <t>im a 24 year old college student working toward her dream of becoming a vet or working in a field that involves helping the canine and feline variety. i am a cool girl that wants to get the most out of life and have fun doing it. i never know the word give up because so far whats ever came my way in life yes; it has knocked me down but i just get back up and keep moving forward.</t>
  </si>
  <si>
    <t>i'm a student in college</t>
  </si>
  <si>
    <t>writing; reading and listening</t>
  </si>
  <si>
    <t>is that i have a nice smile</t>
  </si>
  <si>
    <t>my favorite books are usually fictional but i am willing to read non fictional books if it is interesting.    my favorite movies are a walk to remember; bad boys 1 &amp;amp; 2; short circuit; the twilight movies. i enjoy watching good movies.    my favorite shows are secret life of the american teenager; psych; in plain sight; touch; bad girls club i love soul food; fast food; chinese food and mexican food. i like many different kinds of music it depends on the song.</t>
  </si>
  <si>
    <t>family;friends; tv; my ipod or listening to music;computer; phone and poetry</t>
  </si>
  <si>
    <t>where i'm going next in my journey; how i can become a better person and how i can do be there more the important people in my life.</t>
  </si>
  <si>
    <t>spending time with family or relaxing watching tv or catching up on the things i need to do during the week.</t>
  </si>
  <si>
    <t>i love romantic japanese animes</t>
  </si>
  <si>
    <t>if your looking for a new friend or for long term dating.  you should message me if you are able to look pass what you see with your eyes and want to know more about the person in the picture. if you know what you want and willing to go after what you want than you should message me.    you shouldn't message me if your not mature or wants to play games or just looking for sex. i don't want you to waste your time messaging me.</t>
  </si>
  <si>
    <t>1/2012: i just answered a logic question wrong; this morning; thinking i was correcting a previous answer. i feel a little bad about this lapse of judgment... but not too bad if you can forgive me for occasional such missteps; read on!    i believe in living an integrated life; finding a fugue for left- and right-brain expressions. i have faith in the natural world; in the vibrancy of our communities; and in the grace of human interactions and negotiations. i believe in cultivating my spark in the world; and in encouraging that spark in others. i have my moments of reflection and self-expression; in the spirit of mary oliver and thoreau. i am strongly opposed to fundamentalism and evangelism; from religious and atheist camps alike. i am a pagan; a beginning fan of meditation; and (after some self-examination and re-examinations) i identify as a person with a spiritual path. i understand that my path is to flirt with the unknown; and to find my balance in the middle of all that.    (i also have a fun time trying to define my values; and put words to the ineffable. i struggle with the fact that i don't see myself as unreasonable or invulnerable to logic; i just believe there is more to my life experience than -just- logic; or -just- the ineffable. :) )    my ber-frank paragraph upfront: i want to birth and raise at least one kid. i am embarking on how to accomplish this with my current friend network; planning things out; establishing committees; and stuff. i would live to find a co-conspirator for this kind of project; but at least want a partner or partners that like kids and the women that have them. :p (now; back to regular profile infoes!)    my real self likes to smell good smells; from all sorts of things. i love the smell of freshly-laundered clothes; especially on myself or on others. i like the smell of clean hair; and skin; and murphy's oil soap. i aim to use non-petrochemical laundry detergents; that tend to smell faintly like lavender; or some other herb. but somehow; the smell of standard detergent-cleaned clothes is appealing; as well: the strong chemical smell of clean; wafting off a person i'm snuggling with...nothing beats this! (even lysol has its charms!)    i'm rather sensory based: i like the feel of things; the taste and texture of them; as well as the thrill of delicious smells. i love worn wood floors; and wooden handles; and the homes of retired hippies; with papasan round chairs; and bamboo. i sometimes see sound as color; i get very emotional when faced with striking; sweeping music or dance. &lt;a class="ilink" href= "/interests?i=sean+dorsey"&gt;sean dorsey&lt;/a&gt;; mark morris: i love modern dance; and art. &lt;a class="ilink" href= "/interests?i=olafur+eliasson"&gt;olafur eliasson&lt;/a&gt; makes me &lt;i&gt;grin&lt;/i&gt;...    i like eating delicious; particular foods from a foodie friend's kitchen. i love the feel and smell of hand lotions; and essential oils.    folk dance is a big part of my life -- contra dance and scottish country especially -- and i am drawn very much to folk music; especially fiddles.    i like &lt;a class="ilink" href="/interests?i=indie+comic+books"&gt;indie comic books&lt;/a&gt;; singalong &lt;a class="ilink" href= "/interests?i=music"&gt;music&lt;/a&gt; and all sorts of &lt;a class="ilink" href="/interests?i=crafts"&gt;crafts&lt;/a&gt;. i love the &lt;a class="ilink" href="/interests?i=arts"&gt;arts&lt;/a&gt; and most dance forms. i am &lt;a class="ilink" href="/interests?i=queer"&gt;queer&lt;/a&gt;; &lt;a class= "ilink" href="/interests?i=bi"&gt;bi&lt;/a&gt;; &lt;a class="ilink" href= "/interests?i=polyamorous"&gt;polyamorous&lt;/a&gt;; even if i mostly date one person at a time; &lt;a class="ilink" href= "/interests?i=feminist"&gt;feminist&lt;/a&gt; and a quiet &lt;a class="ilink" href="/interests?i=pagan"&gt;pagan&lt;/a&gt;. i'm a &lt;a class="ilink" href= "/interests?i=health+education"&gt;health education&lt;/a&gt; advocate; too.    i claim as friends and soul-siblings the &lt;a class="ilink" href= "/interests?i=radical+faeries"&gt;radical faeries&lt;/a&gt; community from &lt;a class="ilink" href="/interests?i=short+mountain+sanctuary"&gt;short mountain sanctuary&lt;/a&gt; in tennessee. i learned how to crochet and knit from queer boys at this rural commune. i relearned knitting about 4 years ago; from a nice swedish lady on bart.    i'm an unabashed &lt;b&gt;morning person&lt;/b&gt;. love the taste of caffe latte; but don't have a caffeine habit. i like kukicha and earl grey; on rare caffeinated moments.    soy de miami; viviendo en oakland; california para como 7 aos ahora. me gusta mucho el espaol de mxico/california...puedo entenderlo ms facil!    pues; usualmente estoy usando espaol solamente en trabajo; pero es un parte de m identidad....para ser una mujer; una gringa de miami; aprendiendo culturas diferentes y disfrutando las personas quines yo encuentro.    je parle un peu de francais; d'une voyage  france l'hiver 2006....paris; bretagne; et la cathedral de chartres; avec le labyrinth trs magnifique et trs vieux. enfin; les cits de strausbourg et luxembourg. j'aime les "puddings" de danon; mais non les "keyboards" de la eu. :p    j'ai les settings pour les accents! trs bien. j'ai des amis franaise quebeois. maintenant; j'apprends quelque chose canadienne franaise...poutine; le slang de quebec; et les ftes. :p avec chance; je vais aprendre franais plus vite; plus vite; plus vite...    i am grinning; heartfelt; and watching out.</t>
  </si>
  <si>
    <t>i work at planned parenthood; around abortion access and support. i'm looking into clinician school; to jump into doing the work of providing healthcare. go me!    someone's profile lately said: "i'm working on developing a relationship with myself". ok; i'm working on this; too!    i've started thinking about what kind of family unit i want. my friend network is decently tight; and i have the aunties. in a perfect world i'd like to share my life with a partner; and raise a kid together; that is genetically ours; or at least genetically mine. :)    je travails en sant; avec les femmes. j'adore des musiques indie; punk et feministe: the knife; kathleen hanna/le tigre/bikini kill; et elvis costello.</t>
  </si>
  <si>
    <t>picking up new music instruments and playing songs by ear. dancing. describing why icky people/situations are icky. appreciating the unique worldview that comes with learning a new language; or spending time with people outside of one's own cultural bubble.    quelque chose nouveau....manger quelque chose bizarre...et parler vraiment tout le temp! :p</t>
  </si>
  <si>
    <t>my glasses! or my funny facial expressions. or my funny verbal expressions: half mismatched sayings; half new observations.    les lunettes; avec rhinestones. :)</t>
  </si>
  <si>
    <t>books: jeanette winterson; sarah waters; james triptree jr. (anthologies of gender-bending feminist sci-fi); ursula le guinn; james mcgee; david brin; orson scott card; david sedaris; maria j. snyder; anne bishop. i also like non-fiction travel memoirs; and lurid tales about prions and ebola.    "&lt;a class="ilink" href="/interests?i=bleu"&gt;bleu&lt;/a&gt;"; "the spanish prisoner"; "la lectrice"; "ponette"; the bbc's "pride and prejudice"; "&lt;a class="ilink" href= "/interests?i=cold+comfort+farm"&gt;cold comfort farm&lt;/a&gt;" with kate beckinsdale (the outfits! aiee!); "the road to wellville"...    music: girlyman; pizzicato five; yelle; mother mother; dar williams; le tigre; kathleen hanna; elvis costello; the knife; cruiserweight; indigo girls; electropop; old-time music; bluegrass.    webcomics: &lt;a class="ilink" href= "/interests?i=questionable+content"&gt;questionable content&lt;/a&gt;; &lt;a class="ilink" href="/interests?i=xkcd"&gt;xkcd&lt;/a&gt;; &lt;a class= "ilink" href="/interests?i=catandgirl"&gt;catandgirl&lt;/a&gt;.    amlie; le petit prince; nage; petit poisson!; et la cinema franais de les 1990s: bleu; ponette; la lectrice. touts las cinemas avec juliette binoche. aussi j'adore la cinema "persepolis"; avec la dame catherine deneuve!    j'aime &lt;a class="ilink" href="/interests?i=yelle"&gt;yelle&lt;/a&gt;; fatal bazooka; douce nuit.    i also love certain tv series/video series: "&lt;a class="plink" href= "/profile/poirot"&gt;poirot&lt;/a&gt;"; with david suchet; "&lt;a class="plink" href="/profile/jeeves+and%0awooster"&gt;jeeves and wooster&lt;/a&gt;" (with the ineffable &lt;a class="plink" href="/profile/stephen+frye"&gt;stephen frye&lt;/a&gt;; "30 rock". i watch via hulu and netflix. (no tv/cable!)</t>
  </si>
  <si>
    <t>1) tissues; 2) delicious tap water; 3) affection; 4) pure; good-smelling perfumes/oils/soaps/hand lotions; 5) my comfy bed; 6) awestriking music.    1) les kleenex; 2) musique! 3) des amis; 4) embrasser; 5) l'eau pur; 6) bonheur. :)</t>
  </si>
  <si>
    <t>good v. bad smells; what my personal comfort level of clean is; and the fact that i'm usually not at that level; what makes style happen; being ethical; the pursuit of happiness; what makes good sex/good quality time so good; infection control; and the likeliness of any one surface harboring pathogens that will hurt me; attraction and affection.    les mots de franais; et que je voudrais plus mots! plus "verbs"...;    les mondes de mots et les ...    les mondes de langues; ouvert  quelle que chose personnes parlent les langues....</t>
  </si>
  <si>
    <t>scottish country dancing; then walking/barting home to sit still with my cat; rubbing her ears; debating current events and mostly agreeing with her stands. (sometimes i respectfully disagree. life is complicated.)    en la "computer"!</t>
  </si>
  <si>
    <t>i once made a tail and outfit to dress as the character of dornaa from world of warcraft. [dornaa is a draenei orphan kid; kind of a blue standing goatperson. she is innocent; about 6 years old; and makes silly jokes.] i really liked that tail; made with real wool; sewn together myself. it had a squeak toy inside; for good measure.</t>
  </si>
  <si>
    <t>a1 importance: i am contemplating getting pregnant and raising a kid. looking to meet others who are interested in this.    otherwise:    you like laughing; even/especially until you pee your pants.    you feel comfortable in your own skin.    you like noticing things.    you listen to birds. you listen to the sounds around you.    you remember and/or love bikini kill.    you like wool.    you believe in something; and that something makes you a better person.    you want to try some form of dancing; even if it's your first time!</t>
  </si>
  <si>
    <t>english/spanish (fluently)/portuguese (poorly)/french (poorly)</t>
  </si>
  <si>
    <t>im a film maker.</t>
  </si>
  <si>
    <t>going to school and working.</t>
  </si>
  <si>
    <t>not giving a flying fuck.</t>
  </si>
  <si>
    <t>you tell me.</t>
  </si>
  <si>
    <t>past and future.</t>
  </si>
  <si>
    <t>basically my entire life story.  i have nothing to hide...from anyone.</t>
  </si>
  <si>
    <t>you speak with proper grammar.</t>
  </si>
  <si>
    <t>long beach; new york</t>
  </si>
  <si>
    <t>english (fluently)/italian (fluently)/spanish (poorly)/irish (okay)</t>
  </si>
  <si>
    <t>i'm new to san fran. i grew up in texas and went to ut-austin (hook 'em) but most recently lived in portland. i'm really into soccer (huuuge arsenal fan); hiking; skiing; camping; mt. biking; eating; shows; and people watching. i'm looking for someone to show me the ropes here in sf.</t>
  </si>
  <si>
    <t>working in finance (i'm a bit of a math geek)...and traveling when i can (most recently backpacking through denali).</t>
  </si>
  <si>
    <t>eating chips and salsa and impromtu dance parties.</t>
  </si>
  <si>
    <t>ha; unfortunantly some people think i look like jeff gordon; a nascar driver....and the people who do love nascar; hate jeff gordon; go figure.</t>
  </si>
  <si>
    <t>movies: the art of flight; stranger than fiction; the shawshank redemption; fight club; vanilla sky; blow; dumb and dumber; old school; sideways.    music: i enjoy most music; but i favor more towards indie rock/pop: modest mouse; explosions in the sky; andrew bird; passion pit; wolf parade; stars; plants and animals; sufjan stevens; elliot smith; etc.    books: i usually only read non-fiction books. i figure when i read; i might as well learn something. most recently team of rivals; too big too fail; and the creature from jekyll island.</t>
  </si>
  <si>
    <t>family; friends; chips and salsa</t>
  </si>
  <si>
    <t>which part of the city to see next. i'm still in that honeymoon phase where i have to see all that san fran has to offer. also; where my summer trip will be.</t>
  </si>
  <si>
    <t>out with friends at show; bar; etc or just being lazy on the couch and watching a movie.</t>
  </si>
  <si>
    <t>you can dunk a basketball...or juggle 3 balls</t>
  </si>
  <si>
    <t>i need a date</t>
  </si>
  <si>
    <t>not figuring it out too hard</t>
  </si>
  <si>
    <t>i really like the bodyguard</t>
  </si>
  <si>
    <t>aliens</t>
  </si>
  <si>
    <t>asian/pacific islander/white/other</t>
  </si>
  <si>
    <t>sagittarius and it matters a lot</t>
  </si>
  <si>
    <t>i'm a mid-westerner transplanted to the west coast for school. now that i'm finished; i've decided to stay in the area for the time being. i'm working on building my career in the performing arts world and creating a steady life.    i enjoy reading; exploring the city; running; singing; acting; and being outdoors.    i'm a quiet; steadfast; and level-headed individual. i'm pretty much a straight-acting gay man who isn't afraid of my sexuality; but don't have a propensity to flaunt it either. that being said; i enjoy and am attracted to men of the same quality.</t>
  </si>
  <si>
    <t>at the moment i'm building my career as a performer in the musical theater and opera worlds. i have a masters in vocal performance; and have already started building my career here in the bay area. i'm very exited about my upcoming contracts and can't wait to see what's in store.    also; i have a day job that pays the bills and makes the week go by way too fast. 4:30 mornings five days a week are not fun; but at least i get the afternoons and evenings off!</t>
  </si>
  <si>
    <t>listening; talking about life's issues; singing; and throwing dinner parties. i'm also fairly good at baking; although; there are only about three recipes that i've really mastered; so i'd still be considered an amateur.</t>
  </si>
  <si>
    <t>i guess the first thing people notice is the smile; the hair; and my height.    i'm also a listener; and people begin to notice that after knowing me for a while.</t>
  </si>
  <si>
    <t>food - i've created my own category: anti-pescatarian. basically; i don't like fish or water dwelling food. long story; just never enjoyed it. otherwise; i like most anything and will try it if it's new! (amendment: i've been trying cooked sushi lately and decided it wasn't half bad; but still can't eat it raw or cooked on it's own... maybe you can help me with that.)    music - i spend my life listening to and performing music so i enjoy most everything; but in small quantities. unfortunately; i don't tend to listen to the radio for pleasure anymore. i've grown fond of the beauty of silence; it's a nice break from the norm.    movies - i enjoy almost any type of movie; except for horror films. i don't like submitting myself to being scared shitless for fun. my favorites would have to include &lt;a class="ilink" href= "/interests?i=lord+of+the+rings"&gt;lord of the rings&lt;/a&gt;; &lt;a class= "ilink" href="/interests?i=stargate"&gt;stargate&lt;/a&gt;; &lt;a class="ilink" href="/interests?i=shawshank+redemption"&gt;shawshank redemption&lt;/a&gt;; &lt;a class="ilink" href="/interests?i=harry+potter"&gt;harry potter&lt;/a&gt;; &lt;a class="ilink" href="/interests?i=sister%0aact"&gt;sister act&lt;/a&gt;; &lt;a class="ilink" href="/interests?i=sound+of+music"&gt;sound of music&lt;/a&gt;; &lt;a class="ilink" href="/interests?i=crash"&gt;crash&lt;/a&gt;; &lt;a class="ilink" href="/interests?i=garden+state"&gt;garden state&lt;/a&gt;; and &lt;a class="ilink" href="/interests?i=latter+days"&gt;latter days&lt;/a&gt;.    books - i love books. i recently finished "inheritance;" the final book in the eragon series. i know; but i love young adult literature and teen novels! now i'm reading the final book in the dragon tattoo series. love me some lisbeth salander.    tv - i watch way too much tv; but i love it. can't get enough. i also like to think that i'm picking up some acting skills at the same time. &lt;a class="ilink" href= "/interests?i=modern+family"&gt;modern family&lt;/a&gt;; &lt;a class="ilink" href="/interests?i=30+rock"&gt;30 rock&lt;/a&gt;; &lt;a class="ilink" href= "/interests?i=parks+and+rec"&gt;parks and rec&lt;/a&gt;; &lt;a class="ilink" href="/interests?i=glee"&gt;glee&lt;/a&gt;; &lt;a class="ilink" href= "/interests?i=castle"&gt;castle&lt;/a&gt;; &lt;a class="ilink" href= "/interests?i=pan+am"&gt;pan am&lt;/a&gt;; &lt;a class="ilink" href= "/interests?i=stargate+series"&gt;stargate series&lt;/a&gt;; &lt;a class= "ilink" href="/interests?i=true%0ablood"&gt;true blood&lt;/a&gt;; &lt;a class= "ilink" href="/interests?i=bones"&gt;bones&lt;/a&gt;; &lt;a class="ilink" href= "/interests?i=law+and+order%3a+special+victims+unit"&gt;law and order: special victims unit&lt;/a&gt;; &lt;a class="ilink" href= "/interests?i=family+guy"&gt;family guy&lt;/a&gt;; &lt;a class="ilink" href= "/interests?i=once+upon+a+time"&gt;once upon a time&lt;/a&gt;; &lt;a class= "ilink" href="/interests?i=cougar+town"&gt;cougar town&lt;/a&gt;; &lt;a class= "ilink" href="/interests?i=sanctuary"&gt;sanctuary&lt;/a&gt;; &lt;a class= "ilink" href="/interests?i=charmed"&gt;charmed&lt;/a&gt;.</t>
  </si>
  <si>
    <t>1. relaxation  2. the great outdoors  3. my computer (and by extension; my iphone)  4. coffee  5. my family  6. great music</t>
  </si>
  <si>
    <t>music; how the world works; and my next adventure.</t>
  </si>
  <si>
    <t>singing or acting in a show. if not that; i'm out with friends or enjoying a good movie at home.</t>
  </si>
  <si>
    <t>is that i'm deathly afraid of ledges... that pit in the stomach feeling gets me every time... still; i love to hike; so let's go sometime!</t>
  </si>
  <si>
    <t>you enjoyed my profile.    also; message me if your afraid to do so. don't worry; i don't bite... all the time.    if you have a question; those are a great conversation starter. (i.e. send a question. but please; no winks; those are creepy)</t>
  </si>
  <si>
    <t>i feel like a kid trying to be an adult. lately i've been getting better at both. although; part of me will always be goofy; a potty mouth and looking at the world in a fun child like way. don't think im stunted or anything i am a very functional adult!!!  being a chef; my life can be a little unconventional. i think i do a pretty good job at finding a balance between being professional and laid back.  growing up in the berkeley area has opened up my mind to many things... different cultures; life styles; cuisine and political views. i am blessed with this.  there is soo much to go on about! it's your turn. i'd like to know something about you!</t>
  </si>
  <si>
    <t>i'm a professional chef (wich takes up a lot of my time); artist type. a nice; honest; loving guy always reaching for something better. i sing as much as i can (theater; open mic; karaoke....i love karaoke!!) looking to try out for a play.; i love to take long fast walks for hours although i can slow it down for you. own a house; so that takes a bit of energy. i do enjoy dancing with friends and the gay bar scene; but also and equally relaxing at home; making dinner and watching bad television.</t>
  </si>
  <si>
    <t>cooking! making you laugh; giving advise; singing; cuddling</t>
  </si>
  <si>
    <t>mary poppins (love me some julie andrews!); charmed; cookbooks; sophies choice; les miserables; anything cheesy and romantic; food that someone else cooks besides me; im kinda liking the voice right now;  rupaul's drag show; anything with superheroes; soba noodles</t>
  </si>
  <si>
    <t>friends; music; good food; humor; walking and being spontaneous</t>
  </si>
  <si>
    <t>striving for better; recipes/food; music/songs....the little mermaid</t>
  </si>
  <si>
    <t>dancing with the boys or chillin at home either with friends or a chicken burrito; having a good time; trying to forget that i have to work on saturday. usually sunday/mondays are my "fridays"</t>
  </si>
  <si>
    <t>i joined okcupid.</t>
  </si>
  <si>
    <t>if you want to know more</t>
  </si>
  <si>
    <t>hispanic/latin/other</t>
  </si>
  <si>
    <t>hey new to this site . i was interested in what it might have in store. im a laid back guy; into the arts; liberal views; punk rock; hip hop ; be bop ... all music really. very easy going. open minded. free spirited. humanitarian. socialist. urbanite. good food. enjoy cooking ; film; adventure.sex.. yes i said it...  travel....comedy...laughing....i guess that goes together...    someone with like views.....    i am easy going; fun; and free sprited</t>
  </si>
  <si>
    <t>living the best i can... seize the day;    working landscaping design    working on my boat    diving/ fishing    outdoors;    music;    film</t>
  </si>
  <si>
    <t>creativity...honesty....compassion  make clear decisions  having fun  communication  being comical  goofy  spontaneous  cooking well</t>
  </si>
  <si>
    <t>i dont know.....  eyes;  hair;  smile</t>
  </si>
  <si>
    <t>wes anderson movies..... charles bukowski books....  all foods    from all cultures    just saw scorceses new movie</t>
  </si>
  <si>
    <t>food  clothes  medicine  love  spirituality  sleep</t>
  </si>
  <si>
    <t>deep thought  money;  love;  god;    afterlife</t>
  </si>
  <si>
    <t>having fun    going out on the town</t>
  </si>
  <si>
    <t>nothing private everything is open</t>
  </si>
  <si>
    <t>if we have something common....</t>
  </si>
  <si>
    <t>here's a little about me: i'm one very down to earth person. i've been described by many people i've met in life as "sweet" and a "stand up guy". i was the class clown in many of my college classes; that should tell you something about my sense of humor. i love getting my friends to laugh or even just smile. i'm very passionate about fitness and nutrition and i never get tired of researching either. roadtrips are the best!!! i once drove down to beverly hills just because i've never been and santa cruz because its simply been too long. i have to say that i do love going to dubstep events and raves. i went to edc in 2010 and edc in vegas this year and had so much fun. i've been drawing ever since i can remember. simply put; art will always be a big part of my life. i'm all about putting my imagination to use. for example; my last halloween costume idea was the "walking canvas". i got a full pack of washable markers; a newly dry-cleaned white dress shirt; and walked down del playa in santa barbara on halloween having everyone design my costume for me haha. it was a big hit and i had the time of my life that night.</t>
  </si>
  <si>
    <t>i work at at&amp;amp;t which isn't my passion but hey it pays the bills for now. i have my b.a. in liberal studies.</t>
  </si>
  <si>
    <t>enjoying the simple pleasures like just having an awesome  conversation with someone  cuddling  drawing</t>
  </si>
  <si>
    <t>i get a lot of compliments about my fashion sense so i must be doing something right lol.</t>
  </si>
  <si>
    <t>music: house; dubstep; punk rock; alternative  we can chat about the rest. :d</t>
  </si>
  <si>
    <t>love  happiness  friends  music  movies  exercise</t>
  </si>
  <si>
    <t>scenes from movies or shows i've recently watched.</t>
  </si>
  <si>
    <t>no such thing as a typical friday night!</t>
  </si>
  <si>
    <t>ask me anything you like; i'm an open book.</t>
  </si>
  <si>
    <t>you want to meet someone who embraces his dorkiness. you want to meet someone who has some pretty awesomely funny/crazy stories to tell. you want to meet someone who isn't afraid to explore and go on random adventures.</t>
  </si>
  <si>
    <t>asian/hispanic/latin</t>
  </si>
  <si>
    <t>taurus and it matters a lot</t>
  </si>
  <si>
    <t>local gal; born and raised in sf. very content with what i've created and achieved in my life. was married for 15yrs. and still willing to try again.</t>
  </si>
  <si>
    <t>love my work and raising my kids (teenagers). i now have more time to myself to enjoy my interests: backgammon; reading; movies; musicals; hiking; mountain biking.</t>
  </si>
  <si>
    <t>listening; appreciating humor; and picking up on the more subtle nuances of communication. i can garden; spike a volleyball; cook any/all nights of the wk; and ski almost any groomed mountain.</t>
  </si>
  <si>
    <t>i'm tall; thin; and articulate most of the time (unless i'm sleepy).</t>
  </si>
  <si>
    <t>coffee; spicy food; a great comedy; sunshine; warm days; something to look forward to.</t>
  </si>
  <si>
    <t>how short life is and my desire to make a meaningful contribution. i also think about the values and morals i want to instill in my kids.</t>
  </si>
  <si>
    <t>ordering take-out and a movie. playing cards/board games. meeting with friends for dinner.</t>
  </si>
  <si>
    <t>i once ate an entire gallon container of red vines....by myself.</t>
  </si>
  <si>
    <t>you know how to share and have previous relationship experience! you love to laugh and make others laugh.</t>
  </si>
  <si>
    <t>what can i say; i'm a fairly mellow guy. i recently relocated from la; so getting to know my new city has been a lot of fun. work usually keeps me busy during the week; but i try to enjoy myself whenever i can. i love the outdoors; being from a small mountain town; and am always game for anything involving a board; snow; and/or water. i'm a fairly avid reader; usually fiction or historical nonfiction; and i try to keep myself informed on the general goings-on of the world at large. i'm just looking to meet new people; make some friends; and hopefully share some good experiences!</t>
  </si>
  <si>
    <t>i work as a sales manager for a flooring distributor; commuting to the south bay. good work; good people; and even though it's not glamorous it keeps me pretty happy. other than that i'm just trying to explore as much of this new city as i can before i have to shuffle along to suburbia.</t>
  </si>
  <si>
    <t>food. love cooking it; love eating it; love watching shows about it. i'm also a decent part-time underwater basket weaver.</t>
  </si>
  <si>
    <t>my smile. yes; it's an egotistical thing to say; but it's the truth.</t>
  </si>
  <si>
    <t>on the literary end; some of my enduring favorites have been the life of pi; the source; what is the what; exodus; the alchemist; and a few historical biographies; mostly relating to world war ii.    my favorite movies are the ones i grew up with: the great outdoors; christmas vacation; caddyshack; edward scissorhands; the rock; and aladdin (yes; a disney movie).    tv is simple: house. californication. dexter. archer. anything food network.    music is all over the place. just listen to my ipod.    i have one golden rule with food: meat. everything else is expendable.</t>
  </si>
  <si>
    <t>a book; a toothbrush; clean underwear; chapstick; a place to crash; and at least one good friend. not in any particular order.</t>
  </si>
  <si>
    <t>life. friends. places to travel. people to meet. all that jazz.</t>
  </si>
  <si>
    <t>out and about. most likely with friends; most likely getting myself into some mischief.</t>
  </si>
  <si>
    <t>i don't know how to blow a bubble with gum. never have; never will.</t>
  </si>
  <si>
    <t>you're bored? you want to make a new friend? you want to have fun? i don't really care; i'm just new to san francisco and am willing to make an ass of myself to show someone a good time.</t>
  </si>
  <si>
    <t>---may 25th; 2012; somewhere in the prefrontal cortex---    "but if we start in the middle isn't that just confusing?" says sparky; looking up from his pile of greasy old bicycle parts.    "a little confusion is good." says caveman. "it peaks their interest; draws them in. start with the exciting part then go back and work up to it. they do it all the time on tv. think macgyver slowly regaining consciousness up-side down hanging off a cliff and all his got to get himself down is a few dixie cups; silly-string in can and a kazoo. then they make you sit through 40 minutes of backstory before they show you how he makes the sonic bungee cord."    "but then we need an exciting part. we're here cause we're bored on friday night!" protests sparky. "why don't we go back to the snail story; i liked that one."    "snails are is not sexy; sparky."    "like you know sexy. who's the id in this dialog anyway? if it weren't for you we'd never leave the lab. are cellulosic biofuels sexy? is your disgusting fungus sexy? hey! maybe we can take your girlfriend &lt;em&gt;neurospora crassa&lt;/em&gt; for a romantic camping trip on the lost coast!" sparky teases; gesticulating so wildly that ball bearings go spilling all over the floor. "fuck! i'll never get this hub back together!"    "vcs think biofuels are sexy."    "jesus; caveman i'm not into leeches either!"    lovebot telports into the room. "i don't think you two understand how this works..."    "fuck you lovebot!" sparky and caveman shout in unison. sparky throws his biggest hex wrench at lovebot but she teleports out with loud pop and a whiff of ozone.</t>
  </si>
  <si>
    <t>---may 26; 2012; regione del broca---  "scuzi... parle englesi? ... buon-giorno; como stai? ... par-le englesi? ... par-le..." caveman mumbles into his ipod    "we're only going for a week dude!" says sparky    "don't you ever enjoy an excuse to learn something just for the fun of it? besides we might need help getting around at some point. i hear there aren't a lot of english speakers in castegneto carducci" says caveman    "i know everything i need to know. buona cera. dove il bunga-bunga?!" says sparky with sudden enthusiasm.    "i don't think they do that anymore since silvo stepped down. anyway; debauchery and austerity don't mix well" says caveman. "every time italy tries to throw a party; angela merkel comes banging on the door at 10 pm threatening to cut off their allowance if they don't pipe down."    "well; can we go for a bike ride at least?" pleads sparky.    "yes; sparky we will go for a bike ride. we're flying a few thousand miles to the land of our ancestors; the highest density of fine art in the known universe; cured meats to die for and amazing architecture everywhere you look; but yes we will take a day to ride a bicycle around too. does that satisfy you?"    "yes. tell me about the cured meats again? oh! can we take a dump on the vatican for our homeboy galileo? 'and yet my bowels move!'" sparky tenses up his face and pretends to strain.    "sorry we don't have time to make it to rome." says caveman    "can't we use the time-traveling neutrinos to stretch things out a bit? they're in italy aren't they?" asks sparky    "please sparky; you can't believe every piece of trash you read in scientific american. they just clocked them slower because the mafia was skimming pico seconds off the top."    ---zap!---  lovebot enters in full riot gear. "your profile is only 20% complete! send someone a "smile" to get to 30%"    "shouldn't you be busy mining our most personal feelings to sell to advertisers? take your psych 101 attempts at behavior manipulation elsewhere; lovebot." says caveman "and by the way; you should call it something other than a 'smile'. when you smile at a girl on the street in berkeley; she gets embarrassed and avoids eye contact. that's hardly the sort of interaction you're selling; is it?"    "done!" says sparky. "what were you saying?"    "god dammit sparky"</t>
  </si>
  <si>
    <t>--may 29; 2012; somewhere on the way to the sinoatrial node--    "&lt;strong&gt;up the hill!&lt;/strong&gt;" sparky growls; eyes bloodshot red; foaming at the mouth.    "how long are we going to do this? i feel like we should be bored now... but then i don't think any glucose is making it to the brain anymore" whimpers caveman.    "&lt;strong&gt;stop thinking! we need that energy to destroy this trail!&lt;/strong&gt;"    "you can't beat the trail sparky; and we're not even running very fast."    "&lt;strong&gt;who is stomping on who!? us or the trail?! we're going to the top and then we shall survey our domain! who cares how long it takes?!&lt;/strong&gt;"    "geeze can't we just go for a hike?"    "&lt;strong&gt;hiking is for socializing! its just you and me now egghead!&lt;/strong&gt;"    "hey; take a right here; that's the way to the top"    "&lt;strong&gt;your jedi mind tricks won't work on me! you have no power here!&lt;/strong&gt;"    "oh god it's getting steeper"    "&lt;strong&gt;i am your god now!&lt;/strong&gt;"    "god is dead"    "&lt;strong&gt;because i ate him!&lt;/strong&gt;"    "ok then; zeus; lets see some lighting"    "&lt;strong&gt;no lighting! thats not my power!&lt;/strong&gt;"    "what is your power?"    "&lt;strong&gt;oxidative phosphorylation!&lt;/strong&gt;"</t>
  </si>
  <si>
    <t>--june 1; 2012; an undisclosed secure nueron--    "let's see... bashar al assad; the king of bahrain; the saudi royal family; kim jong un... vladimir putin..." caveman is making a list.    "we can include anybody we want?" asks sparky.    "yep. no oversight or accountability of any kind. just make a list and the drones do all the work. we don't even have see any blood or explain ourselves to the family or anything" says caveman. "let's include khomeni too"    "and that's not evil or un-american? to just kill somebody without any trial or even telling anyone about it?" asks sparky.    "of course not; sparky. we're killing evil people; which is inherently good no matter how you go about it." says caveman; a little annoyed at the question.    "and since we're doing good; that must mean we're good. and if we're good; then whoever we kill must be evil?"    "qed sparky!"    "great! lets add the cast of glee." says sparky    "well... ok..." says caveman. "but lets make sure most of the list is really bad people; not just annoying ones."    "michelle bachman" says sparky. "this is fun!"    "no children or mentally disabled! what are we; texas?" says caveman.    "ok ok... how about karim then?" asks sparky    "karim? karim who?"    "i don't know; the one who runs karim's bikes. he steals bikes and sells em." says sparky making an angry face.    "that's just a rumor"    "no; it's actionable intelligence. we didn't even have to torture anyone" says sparky.    "keep in mind that waterboarding; sleep deprivation and stress positions are all torture. which reminds me we should add john yoo" says caveman    "nope. my friend 'knuckleball' told me. you know the guy who works at missing link?" says sparky.    --zap--  lovebot appears wearing a floppy rubber chriscoyne mask. "hello &lt;em&gt;sparky_caveman&lt;/em&gt; i was just reading your profile and noticed you hadn't messaged anybody"    "listen lovebot; we do things our way" says sparky.    lovebot takes off the rubber mask and sighs. "my algorithms predict your current strategy has a 1.27% chance of success. you don't even want to know how it looks once you break into the mid thirties. why must you be so difficult?"    "anything less would be false advertising" says caveman "besides it's not whether you win or lose; it's how you play the game."    "or at least it was in the 1890s. now it's all about steroids and gatorade endorsements." says sparky    "well can't you at least put a laundry list of bland factoids? maybe set yourself apart from the crowd by saying you like travel; microbrews and indie rock... just like everyone else on this site?"    caveman stares blankly.  sparky burps loudly.</t>
  </si>
  <si>
    <t>being a weirdo is its own reward.</t>
  </si>
  <si>
    <t>hi;  i'm looking for a feminine woman 45-55ish. i am old soul and only date over 40. i am a hopeless romantic and would love to be with someone that appreciates that. i love nature and walking in the woods or on the beach holding a beautiful woman's hand. i'm looking for someone stable; grounded and ready to pursue a possible long term thing. i am much too emotional and romantic for a casual fling. definitely want to take it slow and truly develop intimacy on all levels and maybe find the real thing.    music is like air to me and i can't be without it. my favorites are french; indie; joni mitchell; jeff buckley; classic rock; and some sexy ambient music to make out to. i love traveling; especially weekend trips to unknown destinations.    i like the simple pleasures in life such as sharing a good bottle of wine; a nice meal; and some beautiful music playing in the background. i love cooking and experimenting with all kinds of flavors.    i'm also not into the gay scene and have no desire to be part of "the community" i've been out since i was 15. my sexuality doesn't define me as a person so if your into all of that we probably wouldn't be a good match...i'm much more likely to be found sipping a manhattan in a lounge than marching in a gay parade.    i'm looking for a woman that is open; non judgmental; and that knows how to communicate from a kind loving place. conservative high to mid fem looking women or foreign women really rock me.    i'm a mixture of butch fem and i really don't fit into a cateogry. i'm strong; but emotional; can lift heavy things; and protect my woman. i do feel i have a male soul but more along the lines of a cary grant type soul and i do love makeup and clothes.</t>
  </si>
  <si>
    <t>embracing life; living in love; and having fantastic adventures every day.</t>
  </si>
  <si>
    <t>being positive; romantic; loving; adventurous; non judgmental; and not a bad cook either.</t>
  </si>
  <si>
    <t>outrageous openness; florence scovel shinn; the mastery of love;the art of racing in the rain; a good bottle of wine; bogie &amp;amp; bacall movies; benjamin biolay; florence &amp;amp; the machine; jeff buckley; classic rock; golden girls; steak; thai food; italian food; sushi; cheese; and well a lot of random things. i am a gemini afterall;)</t>
  </si>
  <si>
    <t>my dog  music  the forest  wine  the ocean  &amp;amp; hugs:)</t>
  </si>
  <si>
    <t>i am grilling something yummy outside or having a nice dinner at a cozy restaurant.</t>
  </si>
  <si>
    <t>on here any way is i would still date catherine deneuve even if she is 68....she is hot!!!</t>
  </si>
  <si>
    <t>your looking for friends or a partner.</t>
  </si>
  <si>
    <t>woodacre</t>
  </si>
  <si>
    <t>keeping it simple is my approach to life. i don't prefer mind games nor dramas.</t>
  </si>
  <si>
    <t>i am living it by surrounding myself with good friends; good food and good wine.</t>
  </si>
  <si>
    <t>pulling my weight</t>
  </si>
  <si>
    <t>my hair</t>
  </si>
  <si>
    <t>favorite movies: drama &amp;amp; comedy  favorite books: political; personal finance  favorite music: jazz  favorite food: i love food...too many to list here</t>
  </si>
  <si>
    <t>1. npr  2. tea/water  3. my friends &amp;amp; family  4. good food  5. my car....need to get around  6. sleep</t>
  </si>
  <si>
    <t>my retirement</t>
  </si>
  <si>
    <t>i am out with friends either sharing good food or delightful conversations.</t>
  </si>
  <si>
    <t>i read self-help books</t>
  </si>
  <si>
    <t>straight guy between the ages of 40-55; healthy; good sense of humors with a good heart.</t>
  </si>
  <si>
    <t>i grew up in san francisco. i'm one of the rare few actually from here!    i'm not that good at writing clever or cute little summaries (i  keep trying and it comes out so forced and weird...) so brevity it is. i like to laugh; try new things; meet interesting people; go places; and travel. my interests vary a lot and you may find me swimming in the bay one day and shooting skeet the next. my sister lives near tahoe; and i visit as much as i can. i love adventures and can make pretty much anything fun or interesting.    i like the art of good conversation and listen to npr a lot. i also spend a lot of time with food: cooking it; eating it; thinking about it; or working with it.    a few main interests are: masters swimming; yoga; hiking; traveling; cooking; farmer's market and making a wonderful meal after; and going to a restaurant with a good bar and having a drink and a snack.    i am kind of a chameleon; just as comfortable in dive bars as classy spots; camping or the opera. ideally; i'd like to find someone who is like that. someone who is comfortable in their skin who likes wide ranges of things and doesn't limit themselves.</t>
  </si>
  <si>
    <t>i just finished a graduate program and am working in marketing for a software company. i'm finally happy with what i am doing; which is good because i spent many years not really sure what i wanted. i was unhappy in work for a long time and took steps to change that.    and i got back into swimming masters last summer. it's so motivating to swim with other swimmers and a coach.    trying to be frank; honest; and real in my life and with the people around me.</t>
  </si>
  <si>
    <t>driving stick shift up sf hills  flip turns in the pool  speaking french  making dinners out of the last random things left over in the fridge  finding my way around san francisco  finding my way around paris  getting lost in other places</t>
  </si>
  <si>
    <t>other than the obvious (i'm tall); my big blue eyes and dry sense of humor</t>
  </si>
  <si>
    <t>all of these are very incomplete lists!    books: me talk pretty someday; the shipping news; the sun also rises; love in the time of cholera; anything by bill bryson; and i'm reading cutting for stone right now  restaurants: nopa; frances; outerlands; mission chinese; hog island; zuzu (in napa); cotogna; suppenkuche  movies: annie hall (anything woody allen); bull durham; bella martha (german movie); the princess bride ( i like lots of other movies; but can't think of names...)  shows: parks and recreation; no reservations; top chef; mad men; true blood; californication</t>
  </si>
  <si>
    <t>twin sister  family  san francisco  farmer's market food  trips to paris  oysters on the half shell with a glass of white wine</t>
  </si>
  <si>
    <t>what i'm going to make for dinner; when i can travel next (and where); the next time i'll jump in the pool; how many books can i be reading at the same time; that i have to meet some french people here in sf so i don't lose my french skills...</t>
  </si>
  <si>
    <t>out with friends somewhere in sf (usually around divis; the mission; or the lower haight) or headed to see my sister in tahoe.</t>
  </si>
  <si>
    <t>i get my rights and my lefts mixed up more than i'd like to admit.</t>
  </si>
  <si>
    <t>you are inquisitive  you can make me laugh (or at least try which will still be funny)  you can hold a conversation  you are up for anything  you love adventure and being spontaneous  you have some city and some country in you  you like to cook and to eat  you are a nice person way deep down and on the surface  if you want to</t>
  </si>
  <si>
    <t>being originally from california; a beautiful little surf town where redwoods meet ocean; it's safe to assume that i enjoy all those activities associated with growing up at the beach. after college i found myself doing a short stint in africa; and living in australia twice. i now currently reside in san francisco; a city that never ceases to amaze me.    i'm a pretty active person; i enjoy running; biking around sf; yoga; hiking; going out with friends; seeing live music; cooking; camping; hanging at the beach; reading; rock climbing; snowboarding; and just getting out and about.</t>
  </si>
  <si>
    <t>between pursuing higher education in the form of a master's degree in environmental management; working as an intern; working at a restaurant; and having as much fun as possible while doing it; i'd call myself a little busy.</t>
  </si>
  <si>
    <t>sports; it's weird; i can play just about anything. and i've been known to impress on the dance floor.</t>
  </si>
  <si>
    <t>probably my hair (just that it's light and long); sense of humor; and smile.</t>
  </si>
  <si>
    <t>i love sushi; not the crazy deep fried slathered in mayo kind; just simple raw fish. i also love a good bbq; although i don't eat a lot of meat. i love wine and actually trained as an asst. sommelier in australia. i like good coffee; not the fancy drinks; just good coffee (philz and blue bottle impress). i love pink lady apples.    i love all types of music; especially live; but some of my recent favorites have been bon iver; black keys; twin shadow; cut copy; pixies; beirut; talking heads....the list could go on. i really don't watch that much tv but i've enjoyed the office; east bound and down; it's always sunny; the new girl; madmen; modern family; and the daily show. i really liked kill bill i and the fantastic mr. fox. i enjoyed reading one hundred years of solitude; on the road; eaarth (extremely eye opening); the hundred secret senses; and what is the what.</t>
  </si>
  <si>
    <t>1. a bike  2. sunshine  3. friends and family  4. music  5. nature  6. freedom</t>
  </si>
  <si>
    <t>probably my future. i find myself thinking about how much is going into my master's program; and fantasizing about where it will take me; and wondering where i'll be in 5 years.</t>
  </si>
  <si>
    <t>usually out with friends; sometimes in the mission; eating some good food; seeing a show; playing pool; or picking songs on a juke box. i also like to stay in; cook with friends; watch a good movie or play some games; just depends.</t>
  </si>
  <si>
    <t>i can get seasonal allergies; no really; they can be debilitating!</t>
  </si>
  <si>
    <t>you like what you see; and you're an outgoing person who is up for anything.</t>
  </si>
  <si>
    <t>hi there. i am an energetic; let's have fun; compassionate; positive thinking; no drama; non-materialistic kind of gal. i'm always working on trying to find a way to teach children how they can make a difference in this world we share. if your heart is larger than your ego; that's a great start.    i find fun just about anywhere i go and i really like meeting new people and visiting new places. i am passionate about being honest; open to new things and doing the right thing. i truly believe in the power of positive thinking. i am trying to enjoy every moment whenever possible. i love to travel; hike; cuddle and go out into the world to see things i've never seen before. i love animals and nature. my favorite place to visit would be the beach but i also love places like lake tahoe.    i am in real estate but my true passion is inventing children's board games and i am working on my third one. each one is fun; educational and helps the planet in some way. the are made in the usa which is a really big deal to me.    i am spiritual but not overly religious and live a pretty healthy and active lifestyle.    i work a lot but will make time for the right person. lucky for me; my work is usually fun. i hope you enjoy what you do too. i know how to treat a man and at this point in my life i'd like to meet someone that understands that it's the little things that matter to women (or at least me); not fancy diamonds and new cars.</t>
  </si>
  <si>
    <t>i am self employed and loving it. i enjoy having the freedom to plan my day as i wish. i am passionate about the work i do and  i enjoy spending time with friends and family; movies; hiking; walking; pilates; reading ; meditating and will try just about anything once.    i have 2 beautiful daughters that i enjoy life with. i am incredibly proud of both of them; they are amazing people.    i'm looking for someone that is compassionate; fun and settled in their life. if you know who you are and what you like; that's a pretty good start!</t>
  </si>
  <si>
    <t>laughing; figuiring things out; being honest; listening and having fun.</t>
  </si>
  <si>
    <t>my eyes and my energy.</t>
  </si>
  <si>
    <t>my favorite movie is the shining. i enjoy comedies and documentaries as well.    i also like most kinds of food but have cut out meat from my diet. my favorite foods are mexican and italian.</t>
  </si>
  <si>
    <t>my girls.  laughter.  friends.  cuddling.  reading.  a dog.</t>
  </si>
  <si>
    <t>my next adventure!</t>
  </si>
  <si>
    <t>either out with girlfriends or home relaxing.</t>
  </si>
  <si>
    <t>i sometimes talk to animals. :)</t>
  </si>
  <si>
    <t>you are thoughtful and honest. if you are interested in opening a dialogue to see where things lead. i really want someone that will approach me; rather than me sending a "wink" or message. i'm old fashioned that way.</t>
  </si>
  <si>
    <t>i just moved to sf from boston to be the first sales guy for a startup company. i'm very social and outgoing; so i figured why not take a chance and move cross country? i'm having a lot of fun exploring the city and enjoy spending the rest of my time traveling; hanging out with friends; watching boston sports; working out; and anything that involves meeting new people.    i'm interested in meeting a girl who is laid-back; fun; and outgoing.</t>
  </si>
  <si>
    <t>i like to put on a jackie wilson record; slide on my wingtips; and pick out a hat for the day...call me old fashioned. i much rather have soul than dubstep; and i much rather have authentic than new. i'm very selective; which i'm starting to embrace far more than be ashamed of. i'm real; and i don't have any room in my life for people who aren't. i'm from the east coast; i speak no bullshit; and i'll always be 15 minutes early. i love searching for new restaurants and discovering more and more about the city.</t>
  </si>
  <si>
    <t>**i've just rekindled a relationship with my exgirlfriend. if you're interested in a friendship and some good adventures; holler! **    ....at the moment i'm working my way up in a company i love working for. when i can spare a moment i love illustrating; taking photos; and stop-motion animation. i also love to dig online for inspiration.</t>
  </si>
  <si>
    <t>dry humor. not taking anything seriously. progressing in the kitchen.</t>
  </si>
  <si>
    <t>maybe my hats; i'm not sure.</t>
  </si>
  <si>
    <t>i love welcome to the monkey house. anything kurt vonnegut; really. i loved bossy pants; so i'll probably start reading comedian biographies. i enjoy watching mostly comedies. i'll never get sick of woody allen.  tv: don't have an actual television; but my computer works just fine. i like to make fake meatball subs and watch the jersey shore. takes me home every time.  i also love parks and rec; you probably should too. or else you literally have no sense of humor. and in that case; i ain't interested.  and music? gosh; there's just so much music. you've just got to ask me.</t>
  </si>
  <si>
    <t>my family; camera; bike; sketch book; drawing utensils; and humor.</t>
  </si>
  <si>
    <t>art; capturing moments through my camera lense. whether my camera be with me or not; capturing is always sought out.</t>
  </si>
  <si>
    <t>surrounded by friends or alone cooking and dancing to vinyl.</t>
  </si>
  <si>
    <t>that i'm a very private person.</t>
  </si>
  <si>
    <t>you feel like you belong in a different era. you can make me laugh...if you're looking for someone to go to a museum with. if you like biking with a pal; or like to critique new restaurants. i don't have hiking shoes but my thrift boots work just fine; so adventures of any sort are quite welcome!!</t>
  </si>
  <si>
    <t>1. pizza  2. xbox  3. hockey  4. a job  5. my family  6. close friends</t>
  </si>
  <si>
    <t>wheremy job will take me in the next few years; and laugh at me if you want; but also think about when that special girl will come into my life!!</t>
  </si>
  <si>
    <t>i have hockey on friday nights; so most of my time is spent playing hockey. i have hockey about five nights out of the week.</t>
  </si>
  <si>
    <t>i am a passionate guy; what can i say i like romance and sad movies get to me ; once in awhile! haha ha</t>
  </si>
  <si>
    <t>if your not a shallow person; sorry; but i have seen to many shallow girls on these sites... ur easy going; and not complaining about everything little thing in your life...</t>
  </si>
  <si>
    <t>art;culture; awareness; being conscious and having a strong spiritual path is important for me. becoming friends with mutual understanding and respect; i believe creates strength and stability toward a long-term relationship. at this point in my life i would love to share travel with a loviing partner. it would be great if we could bring out the best qualities in each other; share laughter and humor and be passionate and purposeful about our lives. i enjoy feelin fit; healthy; energized; and i sense that sharing my life with a loving partner will make all this more fun  i like going to art openings; dancin roots raggae; and performing cuban casino. music is my healing tool; and movement is my release. i take lifes challenges as opportunities to expand; make changes; and revolutionize my bieng. i choose to be with a man who consistently works on himself  so that we may share our knowledge; compassion; and love with humanity; and be stronger together than apart.    i am optimistic; spiritual; and creative</t>
  </si>
  <si>
    <t>three things that are happening in my life right now; are becomming permanant at my job; moving into a beautiful home and of course sharing my life with a loving partner</t>
  </si>
  <si>
    <t>i am very organized  a fantastic versital dancer  creating art  learning new things i am intrested in  and i continue to write my memoirs (dancin withthe buddha)  d jaying  editing and creating music cd's and videos</t>
  </si>
  <si>
    <t>my smile  my (rite now) purple hair  my high life condition  my enthusiasm</t>
  </si>
  <si>
    <t>love eat pray (eliz gilbert)  books written by shirley mclaine  metaphysical books  u can heal your life (louise hay)  avatar; joey braker; crash;  my son's totally awesome beats; gotan; peruvian music; jazz; indian.  native american; actually a bit of all musics hiphop; trance instrumentals  the food i cook; and i like italian; peruvian; indian; vegeterian; seafood</t>
  </si>
  <si>
    <t>the love of my son  my spiritual practice  my health  my loving partner  my friends  my wonderful job</t>
  </si>
  <si>
    <t>what i need to do next ; what action i need to take; what guidance  i need to listen to; what prayers i need to pray;  in order to accomplish the three things i mentioned up top</t>
  </si>
  <si>
    <t>probably watching a great movie (for now)  i am not much for going to dark clubs cigarette smoke drunkness yuk  i like creating my own parties  i am a good dj  i enjoy art openings with music poetry food drinks etc  most of all i am soo looking forward to sharing travel on a friday nite  with my love</t>
  </si>
  <si>
    <t>i am totally new at computer love  computers period</t>
  </si>
  <si>
    <t>you enjoy the ocean  dancing  nature walks  reading together  traveling  even day trips  spiritual quests  cuddeling  passionate life  doing human revolution</t>
  </si>
  <si>
    <t>i'm a generally optimistic person who tries to find the good in people. i also love spending time outdoors and engaging in good conversation.</t>
  </si>
  <si>
    <t>i'm in law school and eventually plan on pursuing a career in public policy.</t>
  </si>
  <si>
    <t>listening to people and rolling with the punches.</t>
  </si>
  <si>
    <t>that if i ask "how's it going?"; i actually wait for and want a real response.</t>
  </si>
  <si>
    <t>the hours; the great gatsby; and annie proulx's short stories (among many others).    movies: what i want to watch depends completely upon my mood. i love so many different films so it's hard to come up with just a few.    music: brandi carlile; the eagles; indigo girls; beatles; garth brooks; dixie chicks; and chely wright.</t>
  </si>
  <si>
    <t>1. good friends/family  2. animals  3. cycling/running/being active  4. outdoors  5. laughter  6. massages....really</t>
  </si>
  <si>
    <t>lately; law school classes.  more generally; ways to make this country a better place for more people.</t>
  </si>
  <si>
    <t>eating; drinking; laughing; and/or watching movies with friends.</t>
  </si>
  <si>
    <t>my parents sold a microphone to glenn beck...yes; this makes me feel slightly responsible for helping broadcast the things he says.</t>
  </si>
  <si>
    <t>after reading this profile; you're interested in saying hi.</t>
  </si>
  <si>
    <t>i'm kind of adaptable and kind of stubborn - opinionated but just waiting for the right argument (yup; that's what i'm calling you today) to test the limits of my comfort zone.  it's a really good comfort zone with friends; a challenging job; a dog who lets me know how simple love can be; but there's room in it.  room for someone to be comfortable with; someone to tell the inappropriate things that i think are hilarious; someone to have awesome; eyes-wide-open sex with and still want to have coffee with the next morning because they're just so cool and they get me.  the place i probably feel most alive is in transit - i love being on a plane; or on a train somewhere new - all my senses get jazzed up like the desert in the middle of a thunderstorm. not sure what this says about my commitment potential - i'm just putting it out there...  i really don't know what i'm looking for in a relationship. whatever the relationship; working and playing with someone who is very genuine would be a good start; i think that role playing is best with people you already know and trust.  i like spending time with people who have realized that life is finite; that we are all exceptional and consequently that we're all pretty ordinary; and that you can learn from anything.  i love being with people who make me laugh (at myself; at them; at anything really) and people who can get riled up about the state of the world and life as we know it but don't get self-righteous or tragic about it.</t>
  </si>
  <si>
    <t>1) figuring out a new job that's testing my limits  2) working on being better at staying in touch with the people i love and letting them know i don't take them for granted  3) trying out this online dating thing  4) forgetting to take care of myself too often</t>
  </si>
  <si>
    <t>listening - i think most people have some good stories to tell and i'm interested. i like learning how other people became what they are and what gets them up in the morning.</t>
  </si>
  <si>
    <t>my hair - it's a ridiculously long; thick mass of curls. i usually have it up but it's probably a distinguishing feature.</t>
  </si>
  <si>
    <t>i love good food - junk food makes me nauseated; haven't had any in years. i'll try anything though; i'm curious and like a challenge (that goes for non food items too).  i read the nytimes online almost every day; listen to npr; read the newyorker - pretty typical bayarea liberal fare. my nonfiction reading is usually political or social - i just finished reading "whipping girl" an awesome book about the experience of being a trans woman.  i'm reading "saturday" by ian mcewan - i like his slow careful prose that draws you into characters to the point where the story becomes unimportant.  if i'm watching tv; it'll be the daily show and colbert; mad men and any dog training shows (i'm insecure about my dog parenting skills) and if i need to turn my brain off i'll watch family guy or robot chicken.  i've been listening to flavorpill's mixtapes and enjoying small doses of their indie rock/pop selections; whatever you want to call the kathryn calder; grizzly bear; arcade fire group of musicians. otherwise i love some good booty shaking funk - the last concert i saw was galactic and they made me very happy.</t>
  </si>
  <si>
    <t>there really isn't much if i take this question literally. my contact lenses? i'm blind.</t>
  </si>
  <si>
    <t>my work - i'm fortunate/cursed to have a profession that can absorb my thoughts like an ultraplush spa towel.</t>
  </si>
  <si>
    <t>what's typical?</t>
  </si>
  <si>
    <t>i date online...</t>
  </si>
  <si>
    <t>if you're willing to meet in person and see what happens.</t>
  </si>
  <si>
    <t>i graduated from uc davis with a degree in food science (weird major; right?).i am currently working full time at a startup company.anyway; i used to be very shy; now i am only a little bit shy haha. i guess that's what happens when you go through college. i feel like i didn't do much in high school; so i'm totally up for doing anything now.    i am kinda shy; funny; and trustworthy</t>
  </si>
  <si>
    <t>well; i've graduated from college; so i am just working full time now. i'm hoping to work my way up from where i am now. i also might go to grad school; but that's a definite maybe. if not grad school; then either advancing within the company i am with or finding another job along the road. nobody can tell the future; though. who knows what i'll be doing a few years from now? but other than working; i like to hang out with my friends. we go out to the club sometimes; and sometimes we just hang out at somebody's house.</t>
  </si>
  <si>
    <t>i can't really think about anything that i am really good at off the top of my head. i guess i am pretty good at fixing things. well; its more like whenever something breaks; i have a dogged determination to fix it. i'm kind of stubborn like that. i guess i am hard-headed when it comes to things.</t>
  </si>
  <si>
    <t>how young i look. most people think i look 18 or something; when i am really 25. next time i go to vegas; i should count how many times i get carded. i once got carded at the entrance to a dave and busters; then carded again when i tried to buy a beer. that was not cool.</t>
  </si>
  <si>
    <t>right now i am watching house md; which is a great show. one way i sort of geek out is after each episode; i look up the drugs and diseases that are mentioned on the show. a bunch of my friends are pharmacists-in-training; and that kind of stuff really interests me. i had a microbiology focus as part of my major at uc davis; so; as you can tell; i am interested in that type of stuff. i'm also watching v; but that's not as good as house.    i like lots of different types of food. but i've gotta say my favorite has to be beef jerky. a real man's food haha.</t>
  </si>
  <si>
    <t>my computer  my phone  my ipod touch  my wallet  i guess i need to think more on this question</t>
  </si>
  <si>
    <t>the past. there are a lot of things that i think about; but most of them are about the past. i'm sure everyone thinks about the past: past regrets; past joys; things of that nature. i'm also always thinking about the future as well. the future is kind of a scary thing to think about; because you don't know where you'll end up.</t>
  </si>
  <si>
    <t>on fridays i usually hang out with my friends. if i'm not doing that; i usually just relax at home and wait for the weekend. 5 days of work really takes a toll.</t>
  </si>
  <si>
    <t>i'm just looking for people to talk to. don't be scared; i don't bite. man; that line is so cliche. also; i'm really bad at thinking up stuff to say about myself. message me if you want to know more. i'll probably figure out more to say by then.</t>
  </si>
  <si>
    <t>i'm a california native; but spent almost a decade in chicago; so i love me some midwest. i miss my sweet adopted home; and go back to visit regularly; but love exploring the bay area and not walking to work in the snow.    i like my work; and that might be the first time i've actually admitted it.    also; i'm mostly on this site to get material for my blog. that might actually be true.</t>
  </si>
  <si>
    <t>praying for snow (difficult as a non-believer); training for another half marathon; playing guitar and singing poorly; knitting at bars when i get bored with the conversation; overindulging on spotify and riding the cable car at every possible opportunity. oh; and spending 75% of my time working to keep the lights on.</t>
  </si>
  <si>
    <t>making amazing mac n cheese; putting together ikea furniture; helping people prepare for interviews; not killing my latest round of plants; responding promptly to email (24 hour rule - no it's not because i like you a lot; i'm just really neurotic about email) and correctly identifying the year a particular song came out.</t>
  </si>
  <si>
    <t>my small stature and my large personality. it's unexpected; and often polarizing.</t>
  </si>
  <si>
    <t>i listen to a lot of music; pretty much all day long... lately i've been into future islands; lambchop; magnetic fields; kurt vile; and of monsters and men but i when i'm driving i only listen to hip hop radio. so complex; i know. i'm into music festivals (favorites are outside lands; treasure island; pitchfork and jazz fest) and go to a lot of shows in the city.    tv-wise; i've been watching a lot of archer; bob's burgers; always sunny; the league; tosh.0; modern family; 30 rock; american dad (which i strangely favor over family guy) and boardwalk empire. all time favorites include the wire; battlestar galactica (don't knock it until you try it); arrested development and no reservations. yes; i'm pretty much a guy when it comes to tv.    i am not picky when it comes to food as long as it's good; but like to cook mexican; southeast asian; italian and american (whatever that is).    as far as books and movies; it always seems pretty trite to me to talk favorites; so i'm not doing it. i have great taste in both.</t>
  </si>
  <si>
    <t>1. my iphone and my ongoing war with itunes  2. my skis; okay; functioning knees are actually more important  3. my homemade pesto (i always keep some in the freezer for emergencies)  4. animals talking in all caps  5. beer koozies  6. all the crap in my storage unit apparently</t>
  </si>
  <si>
    <t>if i can ever quit facebook; whether the people i'm cyber-stalking ever stalk me back; why i have to strive to become a morning person but it's socially-acceptable for early-risers to fall asleep during movies all the time; and why i went to see shame on a date. there is a logical flow here; trust me.</t>
  </si>
  <si>
    <t>i hate this question. but this time of year; i'm hopefully escaping up to wine country or tahoe. otherwise; trying to drag my non-single friends out to be my wingmen or going to a show at the independent or the fillmore.</t>
  </si>
  <si>
    <t>i teared up a little when i watched the justin bieber movie. i standby that it's actually pretty good; but i was also sleep-deprived; hungover and stuck on the runway coming back from vegas; so i was in a vulnerable place; okay?</t>
  </si>
  <si>
    <t>you've got your shit together; you're smarter than the above average bear; you think i'm funny (right; better than you having to make me laugh?); you don't want to email for ages before asking me out; and you think we'd have fun together... or you have something really inappropriate or stupid to say and it will creep me out but entertain my friends.</t>
  </si>
  <si>
    <t>english/french (okay)/italian (poorly)/spanish (poorly)</t>
  </si>
  <si>
    <t>i've been single for five years  my friends say i'm a wonderful human being  and that i need to put myself out there if i want to meet someone and i do    i am -; -; and -.</t>
  </si>
  <si>
    <t>raising two boys ages 8 and 10  running a company  raising heirloom tomatoes  my motto "laugh and play everyday!"</t>
  </si>
  <si>
    <t>anything i put my mind to  making things work  finance  loyalty</t>
  </si>
  <si>
    <t>i'm funny  warm  mellow  and happy</t>
  </si>
  <si>
    <t>guernsey literary and potato peel society  the shack  eat pray love ( i wanna see the film)  girls with the dragon tattoo (")  the classics  newspaper</t>
  </si>
  <si>
    <t>chocolate  iphone  a room with a view  the simple things  volunteerism  that's only five?</t>
  </si>
  <si>
    <t>the meaning of life  traveling  sex (well maybe not a lot of time :-)</t>
  </si>
  <si>
    <t>pizza and a movie  bbq at the pool  dinner with friends</t>
  </si>
  <si>
    <t>i'm a gemini rising so i love foreigners and new things</t>
  </si>
  <si>
    <t>you like nice kids; mine live with me most of the time; and want to get to know me better</t>
  </si>
  <si>
    <t>&lt;a class="plink" href="/profile/bbootylicious"&gt;bbootylicious&lt;/a&gt; and i live together &amp;amp; have an open relationship; always looking for kinky/crafty/cute people to kick it with ^___^ crazy active blogging check out bitchkitchen; disgusttrust; epoocurious &amp;amp; starpause on tumblr!    besides all that... i make music using gameboys as synthesizers and psps as samplers. i run a music label that licenses all it's releases under the creative commons and distributes stems for easy remixing.    i've got a bunch of other creative outlets too... like haiku; zines; papercraft; cooking; massage; dancing and photography.    i'm a project magnet so there's always something (or a few things) that i should be doing but i've learned to prioritize leisure when i need it. i go with the flow more than i chase goals.    my euclidean drum machine wag erg is live on the blackberry; android and itunes stores. free if you're into abstract electronic music toys!    my favorite season is fall and and rainy days rile up some romance     &lt;em&gt;i am open source; kinky; and organic...&lt;/em&gt;</t>
  </si>
  <si>
    <t>i travel whenever i can to visit friends and perform my music.    otherwise i have this &lt;a class="ilink" href= "/interests?i=coding"&gt;coding&lt;/a&gt; career which isn't bad since i'm always learning new things and honing skills that i apply outside of the cube.    i'm endlessly &lt;a class="ilink" href= "/interests?i=biking"&gt;biking&lt;/a&gt; around the city but appreciate motors for getting out of it! i prefer hiking to a serene spot over lounging on the beach but am down for either/or/alternates.    education is another passion; i give lectures and hold workshops on free tools for digital expression.</t>
  </si>
  <si>
    <t>&lt;a class="ilink" href= "/interests?i=photography"&gt;photography&lt;/a&gt;  &lt;a class="ilink" href="/interests?i=haiku"&gt;haiku&lt;/a&gt;  &lt;a class="ilink" href="/interests?i=tetris+attack"&gt;tetris attack&lt;/a&gt;  &lt;a class="ilink" href="/interests?i=massage"&gt;massage&lt;/a&gt;  &lt;a class="ilink" href= "/interests?i=papercraft"&gt;papercraft&lt;/a&gt;  &lt;a class="ilink" href="/interests?i=care+packages"&gt;care packages&lt;/a&gt; &amp;amp; &lt;a class="ilink" href= "/interests?i=mail+art"&gt;mail art&lt;/a&gt;</t>
  </si>
  <si>
    <t>when i'm riding in traffic i just hope people notice me at all.    i grew up in minneapolis and have an accent to match.</t>
  </si>
  <si>
    <t>&lt;b&gt;booooks!&lt;/b&gt; tao of pooh; ishmeal; watership down; battle angel alita; the painted bird; siddartha; crime and punishment; giovanni's room; neil gaiman; cory doctorow; shintaro kago. i also read a lot of code =)    &lt;b&gt;foood!&lt;/b&gt; vegetarian but not snobby about it; balance is best. enjoy eating out; wish i cooked more. just as happy to socialize over tea as a tap.    &lt;b&gt;music!&lt;/b&gt; lets trade mix tapes =) but if i have to use words ... my parents listen to classical; rock; ambient and female fronted pop. in highschool i listened to punk; ska and industrial. college years were full of noise and idm. lately it's electroacoustic; instrumental hiphop; electro; chiptune and dub.    &lt;b&gt;movies!&lt;/b&gt; tetsuo the iron man; nausicaa of the valley of wind; fantastic mr fox; erasure head; piece by piece; city of god. does adventure time count?    &lt;b&gt;blogs!&lt;/b&gt; boingboing; ted; dangerousminds; smashingmagazine; engadget; truechiptilldeath; coolhunting; createdigitalmusic.</t>
  </si>
  <si>
    <t>speakers are the first thing on when i move in.    i always check for my phone; wallet and keys and brain before i'm out the door.    oh; and stimulation. hook it up!</t>
  </si>
  <si>
    <t>dreams  workflows  tao  creative process  hand styles  food + health  sustainable lifestyles  beats + basslines  real robots</t>
  </si>
  <si>
    <t>friday night? the dangerous thing about being an employed adult is that i can have fun any night!    but i'm often crawling between galleries &amp;amp; studios on my bicycle or finding good food or sitting in some nerdy/arty lecture or clicking around okcupid ... oh wait; that belongs in the next section.</t>
  </si>
  <si>
    <t>i have allergies to cats; bummer to have been born so frail but somehow i've survived.    besides that; my perversions have &lt;a class="ilink" href= "/interests?i=marquis+de+sade"&gt;marquis de sade&lt;/a&gt; rolling in his grave.</t>
  </si>
  <si>
    <t>you want to trade art/project links to check for potential collaboration   especially so if you're down with the &lt;a class= "ilink" href="/interests?i=creative+commons"&gt;creative commons&lt;/a&gt;    or you're interested in crafting ... bitchkitchen tumblr group meets up at least once a month!</t>
  </si>
  <si>
    <t>english (fluently)/c++ (okay)</t>
  </si>
  <si>
    <t>likes:  girls; cameras; suits; good movies; bad movies; meeting new people; and useless history facts.    dislikes:  the word "hella"; shots of fernett; and rosemary    i really don't like dave mathew's band</t>
  </si>
  <si>
    <t>making films. all kinds of films. all the time. except when i sleep. and even then i dream about making films.</t>
  </si>
  <si>
    <t>listening and sharing a bottle of wine over jane austin film adaptations... ladies ;)</t>
  </si>
  <si>
    <t>not the hair</t>
  </si>
  <si>
    <t>blood meridian - cormick mccarthy  sherlock holmes - arthur conan doyle  anything by hemingway    i'm a filmaker so my favorite movie list is a little long; here's the shortened version: assasination of jesse james by the coward robert ford; children of men; the big lebowski    favorite bands right now: youth lagoon; beach fossils; bon iver; sufjan stevens; the joy formidable; warpaint; the kinks    shows: breaking bad; shameless (american version); dexter; downton abbey; columbo; and doctor who (i just can't help it).    food: indian; italian; anything with an "i".  in the city i like these places: puzzle zushi; rosmunde sausage; sushi ryoko; tony's; golden boy pizza; king of thai noodles.</t>
  </si>
  <si>
    <t>my camera (a canon dslr)  my family  chocolate coconut water (it does exist)  lightbulbs  nitrogen (so underrated)  plutonium (just to keep things interesting)</t>
  </si>
  <si>
    <t>how to solve crimes</t>
  </si>
  <si>
    <t>having deep and enlightening conversations with members of the tea party</t>
  </si>
  <si>
    <t>i cried during marmaduke. it's our modern day titanic... only with dogs</t>
  </si>
  <si>
    <t>you want to hang out with a real live human being!!!  you also should probably be a human being tool</t>
  </si>
  <si>
    <t>hinduism and laughing about it</t>
  </si>
  <si>
    <t>english (fluently)/latvian (fluently)/afrikaans (fluently)/chechen (okay)/basque (fluently)</t>
  </si>
  <si>
    <t>i am a simple guy i guess.... i love travelling; it has been and still is a big part of my life; dining out; cooking; going to the farmers markets; hiking; discovering new spots in the city. gathering with friends around drinks.  i studied &amp;amp; practiced tantra and studied eastern philosophies for few years... i kindda let that on the side today... i kept what i liked... and let the rest go!  now; i am just taking life the way it comes; i enjoy being simply in relation with the ones i love; my environment and discovering new people. ultimatelly; i am looking for an intimate; loving; real; playful; passionate monogamist relationship. sounds pretty good no?? but i have all the time in the world... and what is important to me; is to have fun meeting and getting to know new people...</t>
  </si>
  <si>
    <t>i am a sensory memory specialist; i am teaching professionals and individuals a cutting edge technique from france. i really like my job.</t>
  </si>
  <si>
    <t>being open; communicating; listening; traveling; finding good food anywhere; cooking... just being in life and having fun with it!</t>
  </si>
  <si>
    <t>i am pretty funny... well; and my accent.</t>
  </si>
  <si>
    <t>i am a foodie; both for eating and cooking.  i worked for many years for the ritz carlton; first as a chef then bar manager and finally as a maitre d'... good food; great cocktails and good wines make me happy -among other things...-.  i listen to a lot of blues and soul music... love van morrison; iggy pop; bernard lavilliers; buddy guy.........  i go to live concerts as much as i can; movies.  favorite books: "the way of the superior man" and "the 4 agreements".  coelho is always great...  "les fleurs du mal" from beaudelaire.</t>
  </si>
  <si>
    <t>probably working... i am bartending in a wine bar on weekends.</t>
  </si>
  <si>
    <t>if you are emotionally available! and want to be in a loving; intimate; honest; fun; in integrity; relationship; and you want to do it simply; without drama; with a smile on your face; in the flow; like you guys say here!  that is going to sound lame... but you need to really want to explore the world and life... not just on "paper.".. on your profile...  i do know that relationship can be challenging at time... so what? they are like life; amazing; and at time a bit rough; as long as they make us grow and bring us more joy and fun than hassles... i think that it's just fine!  you can also message me if you simply think that we will get along and have a blast together!</t>
  </si>
  <si>
    <t>english (fluently)/french (fluently)/spanish (okay)/portuguese (poorly)</t>
  </si>
  <si>
    <t>my name is chris. it's really hard to fill these out well without spending hours on it so just message me with a list of questions if you care that much.</t>
  </si>
  <si>
    <t>just trying to enjoy life and planning on being crowned the world's strongest man one day.</t>
  </si>
  <si>
    <t>everything; except artsy things like drawing/painting/ect. other than that i'm exceptional at everything.</t>
  </si>
  <si>
    <t>hair; body modifications; eyes</t>
  </si>
  <si>
    <t>book- annie on my mind  music- lots</t>
  </si>
  <si>
    <t>my daughter; cant think of anything else</t>
  </si>
  <si>
    <t>whatever i feel like at the time.</t>
  </si>
  <si>
    <t>at home. i don't go out too much</t>
  </si>
  <si>
    <t>nothing. you have to get to know and i must deem you worthy</t>
  </si>
  <si>
    <t>you want to get to know a really genuine person. i don't bullshit; you'll always know exactly what i'm thinking.</t>
  </si>
  <si>
    <t>fayetteville; west virginia</t>
  </si>
  <si>
    <t>hey i am juan manuel; was born in colombia and been living in the us for 7 years. live in sf; and love this city</t>
  </si>
  <si>
    <t>i currently go to the academy and i am studying graphic design.</t>
  </si>
  <si>
    <t>i love to draw cities; and making up stories that go with it. love architecture; and cars.</t>
  </si>
  <si>
    <t>that i am a happy person.</t>
  </si>
  <si>
    <t>phatoms; by dean koontz... mans search for meaning by viktor e frankl... fountainhead...    parks and recreation; portlandia; the walking dead</t>
  </si>
  <si>
    <t>food; ; running; my car luli; working on my mac at a coffee shop; friends; family.</t>
  </si>
  <si>
    <t>how happy i am of living.</t>
  </si>
  <si>
    <t>drinking; having fun with friends!!</t>
  </si>
  <si>
    <t>english (fluently)/french (okay)/spanish (fluently)/german (okay)</t>
  </si>
  <si>
    <t>sometimes i play rugby. sometimes i ride my dirtbike in the hollister hills. sometimes i hike up mountains. i play roller hockey every week and i plan on taking up ice hockey very soon. i always crack my toe knuckles. i don't eat mashed potatoes. i think slow drivers in the fast lane should be written citations. i wanna get into kayaking and backpacking. i like to dance all the time. i dance at work and while i'm &lt;a class="ilink" href= "/interests?i=driving"&gt;driving&lt;/a&gt; or during commercials when i'm watching tv. i actually don't know how to dance so it's sort of whatever i can think of that might look like dancing but also make people laugh or join me. i squeeze the toothpaste from the end. pistachios. once i've started i can't stop eating them. i have this new addiction to dried mangoes. i own a lot more shoes than the average guy. i hate shaving.</t>
  </si>
  <si>
    <t>i'm an electrician only because i'm good at it. i won't do it forever. i'm seeking adventure. like indiana jones adventure. most of my friends aren't down with that cause so if you want to scrape your knee while running to safety while i wrestle a bear all in the name of fun you should hit me up. i want to save dolphins. i like longboarding although i am not very good when it comes to hills. super scary stuff.</t>
  </si>
  <si>
    <t>eating and being weird. like goofy fun weird and super crazy trying to creep people out just for fun weird. procrastinating. holy diver i could write a book about this. maybe i will. tomorrow. being gentlemenlyish. i would never fart in front of you unless i was 900% sure you'd laugh about it. the whole opening doors thing and i'm not very old school but i try not to cuss in front of a lady.</t>
  </si>
  <si>
    <t>tallish; broad shoulders; awkward fidgeting. i've been told i have nice eyebrows. i've been told they are the reason i look like sean william scott. i don't really think i look like him. i've also been told by a few people that i look like seth rogen. seriously?    lately it's my moustache. mustache? let's call it a moustache. i can't decide if i look like a creep; a cop; or a cowboy. i prefer cowboy.    if i'm not wearing long sleeves and there's no moustache; my arm. it's completely tattooed. i like tattoos. i might get my calf tattooed. yes i do have a pet calf.</t>
  </si>
  <si>
    <t>for books i don't know what to list. the last thing i read was got fight? by forrest griffin. it was hilarious. movies are cool. i like everything. i love deli &lt;a class="ilink" href= "/interests?i=sandwiches"&gt;sandwiches&lt;/a&gt; and &lt;a class="ilink" href= "/interests?i=buffalo+wings"&gt;buffalo wings&lt;/a&gt; and &lt;a class="ilink" href="/interests?i=sushi"&gt;sushi&lt;/a&gt;. lately i'm all about &lt;a class= "ilink" href="/interests?i=bbq"&gt;bbq&lt;/a&gt; and smoked salmon on toasted english muffins with cream cheese.</t>
  </si>
  <si>
    <t>coffee  2-wheeled transportation. with or without motors.  good breakfast food.  adequate sleep  fresh underwear  water</t>
  </si>
  <si>
    <t>to beard; or not to beard: that is the question.    career. adventure. sports. food.    what-ifs.</t>
  </si>
  <si>
    <t>i'm going to try to update this every week. this friday i watched 30 rock; did some laundry; and watched a movie and for dinner i had 4 waffles with a bowl of cereal. exciting! &amp;lt;-----i don't update this every week.</t>
  </si>
  <si>
    <t>i have a sweet farmers tan. i don't know how to talk to strangers. i feel really awkward trying to initiate conversation and i get by much easier if there's something to talk about or if i'm answering a question.    i like being naked. this sounds weird but it's true. i walk around the house naked thinking of when i was 2 or 3 running naked through the sprinklers in the front yard. naked. i'd do it now but i don't wanna deal with the cops and it's cold where i live. i actually don't walk around naked that much but i was naked like 2 minutes ago and i decided i should write about it. &amp;lt;--- i swear i'm not a hippie    i think abba makes great music.    when i walk through ikea i feel like moving to a small apartment and starting with all new furniture. i love that place.</t>
  </si>
  <si>
    <t>if i saw you walking down the street and i said hi; would you ignore me?</t>
  </si>
  <si>
    <t>im at point in my life where i want to have a big change. whether its going back to school or looking for a new career im just looking for something and someone new. i have 2 beautiful children a boy and a girl and they are my everything; and dont worry they already have a dad so im not looking for a new one im getting kinda tired of that single mom stereotype. i love cooking and the outdoors; grew up camping and going to giants games. i love scary movies but have no one to see them with because nobody i know likes them so if you do thats a real plus! i love listening to music and am very particular about the books i read. if this isnt enouf info for you just message me to find out more!</t>
  </si>
  <si>
    <t>right at this moment? ummmm...trying to find the best way to support my family</t>
  </si>
  <si>
    <t>cooking; sports; making people laugh; taking care of everyone around me</t>
  </si>
  <si>
    <t>guys who first meet me say its my eyes and then later on when they get to know me say it was actually my butt</t>
  </si>
  <si>
    <t>providing for my family</t>
  </si>
  <si>
    <t>fun easy going; down to earth. love to laugh or make friends laugh. very honest and realistic; sometimes too honest! love my job; and work hard to enjoy the comforts of a good life.  i work very hard and have strong work ethics. very good at home projects; never think i can't do it....umm unitl much later.  lived in the sf bay area all my life; but have traveled europe a lot.</t>
  </si>
  <si>
    <t>i have my dream job; would like to settle down. i would like to do more traveling yearly.  enjoying my social life; meeting friends and family at all events if possible.  eating well and being fit and healthy.  trying to get all my wish list things and do them already!</t>
  </si>
  <si>
    <t>making people laugh; with a good sense of direction; putting things together without directions. killing electrical stuff; not too "techky".  will take charge if no one does; but will be inclusive of others; getting stuff done.  dry scarcastic humor....</t>
  </si>
  <si>
    <t>i look serious; but very easy to talk to and get along with; no matter how old you may be.</t>
  </si>
  <si>
    <t>i love all comedies and action movies;especially classiscs that i grew up with like indiana jones; star wars; ghostbusters etc. tv shows like ghost hunters/ the history channel/ pawn stars/ greys anatomy.  music choices that make me happy are alternative rock / reggae / hip hop / dance / 80's of course/ merenge and salsa / young country! gosh did i leave anything out?  favorite books tend to be history / architecture/ science fiction / or medical books (sorry kind of nerdy).  food: i grew up in sf; so all food is good food!  i really like to go out to movies; shows; or events best.</t>
  </si>
  <si>
    <t>love coffee; my dogs; jokes; sunny warm weather; las vegas; wine!</t>
  </si>
  <si>
    <t>my next trip; or the weekend.</t>
  </si>
  <si>
    <t>up for going out; or just relaxing at home.</t>
  </si>
  <si>
    <t>i am a lousy spelllller</t>
  </si>
  <si>
    <t>you are game!</t>
  </si>
  <si>
    <t>heres the part where i try to pretend that this is not like a job interview in which i have to sell my best qualities while also humbly highlighting my quirky but endearing traits that sell me as a valuable and interesting human being. bear with me folks as this might get cheesy. i graduated from sdsu about 2 years ago and decided about 10 minutes before i graduated that i wanted to scrap all my plans; and the education that i had paid for; to save the world! so; i guess i'm a bit of an idealist. i also happen to be a bit of a nerd. i'm not sure how big of a nerd that i qualify as; but suffice it to say that i enjoy graphic novels; love sci-fi; and find it very embarrassing that i lived in san diego for 5 years and never made it to comic-con.</t>
  </si>
  <si>
    <t>this is an unbearable question to ask of a 20 something but i have my five year plan and i'm working toward some specific goals that i won't bore you with here.</t>
  </si>
  <si>
    <t>photograpy. i'm by no means a professional but i have been shooting for about 7 years now and i am finally comfortable saying that i am an artist without feeling pretentious or douchey.    also; i am a kick ass friend. i live for the chance to celebrate my loved ones and view my friends as siblings. birthdays; graduations; and any celebratory cause in which i get to show someone how much they mean to me are a major deal to me. i've known my two best friends since i was sixteen and really cherish how well we can read and be there for each other.</t>
  </si>
  <si>
    <t>my hair i suppose. through out my adolescence and teenage years it was not uncommon to see me with a purple mullet one day and a 5" mohawk the next. i have tamed down quite a bit in the past few years as being respectable for jobs has become more important but i still try to keep a little flavor in there.</t>
  </si>
  <si>
    <t>picking favorites is excruciating for me but i shall try.    books: i'm in a reading lull right as of late; but in the past writers like david sedaris; and chuck palahniuk; have really interested me. books like a hundred years of solitude and the unbearable lightness of being have made me feel smart; and right now tina fey's bossy pants is perfection.    movies: the number one of all time is eternal sunshine of a spotless mind. i will absorb anything ghondry or kahfman (even if it leads me to the green hornet and synecdoche). there are many other things that i love that just need to be discussed properly. suffice it to say that i love movies at an in-depth level. i like being up on movie news and follow specific directors; screen writers; and actors/actresses with a fervent passion.    shows: ugh this is painful! ok top five that i can bare to name at this specific moment are as followed in no particular order:  six feet under  buffy the vampire slayer (haters need not apply)  30 rock  community  freaks and geeks    music: i pride myself on having an eclectic taste. i tend to enjoy: pop (gaga!) rap (kanye even if he is a douche) hip hop (beyonce is a goddess to me) motown (the temptations send me into a dancing fury) but by main love is folk. i grew up in an emo world where bright eyes and elliott smith were king and mainstream was the devil. i have grown and forgotten a lot of the silliness but a great folk band; old or new; still makes the happiest.    being the child of two chefs food is insanely important to me. if you are not adventurous when it comes to new flavors then i just don't see a future for us. i love all things spicy and venturing out into the obscure. also; cheese.</t>
  </si>
  <si>
    <t>the internet and cheese. i really believe that most people can find happiness with access to knowledge and ones favorite food.</t>
  </si>
  <si>
    <t>me. my life. my decisions. my future. i have a big heart and want to spend my life helping others to find stability but i spend most my time trying to figure out how to manage my own life. sounds lame perhaps; but honesty often does.</t>
  </si>
  <si>
    <t>exploring the intricate world of beer with friends or kicking it at home watching movies.</t>
  </si>
  <si>
    <t>i have a serious issue with spelling and sometimes grammar. i try my best and use spell check but i make some pretty ridiculous mistakes sometimes that are downright embarrassing.</t>
  </si>
  <si>
    <t>if you fucking feel like it.</t>
  </si>
  <si>
    <t>i consider myself to be a gentleman and a scholar. i pick up pennies i find on the ground. i'm learning how to tig weld; which i love; but wish it didn't entail eating so many donuts. when i'm hiking or camping i tend to make bird/ alien noises. huge fan of succulents and prairie grasses. obsessed with the built environment.</t>
  </si>
  <si>
    <t>trying to be a good man</t>
  </si>
  <si>
    <t>making people feel better</t>
  </si>
  <si>
    <t>kale; coffee; my grandmother's support; pen and paper; hiking boots</t>
  </si>
  <si>
    <t>how buildings can bring people together</t>
  </si>
  <si>
    <t>watching a string quartet; playing board games; going to an improv show; having dinner with friends</t>
  </si>
  <si>
    <t>you're sweet and odd. you think i'm cute. there is no way to get to know me from an online profile; so let's grab a drink or have dinner. no pressure- i always have fun meeting new guys; even when it doesn't work out.</t>
  </si>
  <si>
    <t>i am 28 and my hobbies include watching bad tv shows with friends; waiting for public transportation (though not intentionally) and supporting local dive bars and hole-in-the-wall establishments. i work at a video game company managing a test and engineering team. i like and embrace technology; but prefer to leave it at work where it belongs.    i am intelligent; humorous; and cliche</t>
  </si>
  <si>
    <t>i'm working for a really cool company stepping closer and closer to the job of my dreams. it's not there yet; but i'm making progress every day.</t>
  </si>
  <si>
    <t>making people laugh.</t>
  </si>
  <si>
    <t>books: it's like the internet; just made out of trees. pretty retro.    movies: yes please.    music: i find myself listening to music constantly but not thinking too much about it. my tastes are eclectic at best.    food: i eat pretty much anything; and enjoy cooking; though i usually don't find time for it anymore.</t>
  </si>
  <si>
    <t>water; food; shelter; sleep; jokes and google.</t>
  </si>
  <si>
    <t>you have a sense of humor; aren't easily offended; don't mind a bit of nerd talk from time to time; and are local.</t>
  </si>
  <si>
    <t>i moved to the bay area for college from los angeles. so far; it's been going well. it's a pretty big change; living on my own; but i'm loving it.    i'm real easy-going and basically i'm looking to meet new people and kick it. i'm honestly really horrible at writing about myself; so if you wanna get to know me; just send me a message.</t>
  </si>
  <si>
    <t>right now; i'm studying cell and molecular biology in college. don't exactly know where i'm going with that yet; but i'm sure i'll figure it out when the time comes. one of the best parts of learning is discovery; after all.</t>
  </si>
  <si>
    <t>i'm a funny person; so it'd make sense that i'd be good at making you laugh. i know how to have let go and have fun. i'm also a delightful fountain of useless pop-culture trivia. oh; and i'm pretty good at video games.</t>
  </si>
  <si>
    <t>i'm funny; sarcastic; and really short.</t>
  </si>
  <si>
    <t>my tastes are pretty geeky. hope that's not obnoxious and weird.    books/comics: transmetropolitan; sandman; good omens; do androids dream of electric sheep?; a song of ice and fire; animal farm; hitchhiker's guide to the galaxy; jrr tolkein; dresden files; china mieville; morrison's batman; alan moore; hp lovecraft; hunter s thompson; watchmen; the walking dead    webcomics: ms paint adventures; string theory; hark! a vagrant!; gunshow;; boxer hockey; the meek; hanna is not a boy's name    movies: quentin tarantino is my favourite director. i also like miyazaki; fear and loathing in las vegas; stanley kubrick; the royal tenenbaums; serenity; ghost busters; zombieland; dr. horrible's sing-along blog; the labyrinth and anything with alan rickman in it. i love his ass. :3    shows: conan; venture bros; metalocalypse; life on mars; ashes to ashes; breaking bad; dexter; firefly; mst3k; star trek tng; modern family; arrested development; doctor who    music: i like tom waits. a lot. also; david bowie; nick cave and the bad seeds; rush; and blind guardian. my favourite genres are generic hipster crap; progressive rock; and power metal. if you've got a last.fm account; hit me up.  http://www.last.fm/user/picaresqve</t>
  </si>
  <si>
    <t>whatever pops into my head. ever wonder what would happen if godzilla had the balls to fight cthulhu? yeah; me too.</t>
  </si>
  <si>
    <t>watching movies or playing vidya games.</t>
  </si>
  <si>
    <t>you think we would get along and you want us to get to know each other better.</t>
  </si>
  <si>
    <t>i'm basically a laid back guy who enjoys being active; slowly yet surely exploring the city; constantly learning cool/interesting lessons about the world and kicking it with smart &amp;amp; friendly people.</t>
  </si>
  <si>
    <t>enjoying it as much as possible (as cliche as that may sound).</t>
  </si>
  <si>
    <t>. making people laugh (i like to be as carefree and fun as possible and i enjoy joking with people)  . popping/locking (if you're not aware what that is; check the link below)  http://www.youtube.com/watch?v=skskjfnac6s  - i enjoy dancing in general but rarely have opportunities to do it</t>
  </si>
  <si>
    <t>my sparkling personality!</t>
  </si>
  <si>
    <t>book: life is hell by matt groening; have a nice day by mick foley; johnny got his gun by dalton trumbo; nickeled and dimed by barbara ehrenreich    movies: coming to america; when we were kings; the naked gun; a bronx tale    shows: the simpsons; clone high; the league; parks and recreation; mythbusters; the daily show    comedy: louis ck; patton oswalt; eddie izzard; pablo francisco; kevin hart; arj barker; aziz ansari    music: anything danceable (hip hop; disco; funk; r&amp;amp;b; salsa; merengue)  - lately i've been getting into danceable indy/hipster rock like toro y moi; breakbot; passion pit and the whitest boy alive    food: mexican; japanese; pizza; korean; central american (i'm a big fan of pupusas and gallo pinto); burgers</t>
  </si>
  <si>
    <t>1. family  2. friends  3. sports (49ers and giants in particular)  4. music  5. humor  6. air/water (i suppose that should really be #1)</t>
  </si>
  <si>
    <t>. whatever song is stuck in my head at the moment  . my future  . if there are any cool/unique/fun events to check out</t>
  </si>
  <si>
    <t>hanging out with friends; working out or watching movies.</t>
  </si>
  <si>
    <t>i enjoy the arts (most people don't peg me as an artsy person) and i usually go to several operas throughout the year</t>
  </si>
  <si>
    <t>...you enjoy this haiku.    haikus are easy  but sometimes they don't make sense  refridgerator</t>
  </si>
  <si>
    <t>i am batman. dark; mysterious; keeping you safe from harm. all kidding aside; this is better discussed organically. how about we just chat sometime instead. awesome.    main thing you need to know is i'm greek...we are family oriented; affectionate; fun; loving; very very passionate; open; hospitable; proud; friendly; traditional; social/outgoing; self-motivated; warm-hearted; hard-working; strong; highly sexual and extremely generous. we will always fight each other on who pays for dinner. it's always a five minute battle which results in tug of wars with the bill; not kidding.    a lot are also quite religious - i don't fall into that category.</t>
  </si>
  <si>
    <t>working very hard and looking for a special lady.</t>
  </si>
  <si>
    <t>anything i put my mind to; period.</t>
  </si>
  <si>
    <t>my height; my commanding presence.</t>
  </si>
  <si>
    <t>books: mostly business books; autobiographies  movies; godfather  music: rock; jazz.  food: all. love steak and seafood; and when a dish offers a combo of the two; i'm the first to order.</t>
  </si>
  <si>
    <t>i could do without the confinements of such questions.</t>
  </si>
  <si>
    <t>being an effective leader and manager; meeting all the milestones of my 1-3-5-10 year goals.</t>
  </si>
  <si>
    <t>getting dinner and/or movie with friends; possibly a lounge; depends on mood and energy level.</t>
  </si>
  <si>
    <t>i'm ticklish.</t>
  </si>
  <si>
    <t>you are in touch with your femininity; yet also intelligent and interested in travel.</t>
  </si>
  <si>
    <t>english (fluently)/greek (okay)</t>
  </si>
  <si>
    <t>i'm one of those neurotic women they make fun of on sitcoms and nipple-filled hbo shows. the upshot is i know who i am and what i want; i'm comfortable with the fact that i like sex almost as much as renaissance faires; and i will take great joy in knowing more about video games than most people. if none of that helps you decide you want to get to know me; you're probably not brave enough to survive a 20-minute conversation with me and i wish you luck with a woman less intimidating.</t>
  </si>
  <si>
    <t>i've been a video games journalist now for six years and i'm starting to consider dropping the "journalist" part. not that i'll ever stop telling stories -- that's come naturally to me since childhood. most of them; shockingly; are true.</t>
  </si>
  <si>
    <t>sex; video games; summing people up in 10 words or less; telling stories; researching obscure facts; running marathons; getting people to follow orders even when they don't want to; cooking; the sims.</t>
  </si>
  <si>
    <t>you'd have to ask them. and if you do; they're probably going to say hair; eyes or mouth because that's the standard response.</t>
  </si>
  <si>
    <t>a song of ice and fire; the venture brothers; the six wives of henry viii; rome; the borgias; cheeseburgers; sushi; wine; beer; scotch; cheese; balsamic vinegar; family guy; star wars (original trilogy only); bridezillas (not gonna lie about it); teen mom (might lie about that one); law &amp;amp; order; mad men; soundtracks to movies; ahmad jamal; celtic stuff; linkin park; adel; katy perry; p!nk; ke$ha; flo rida; wagner; tchaikovsky; riders in the sky; katsudon.</t>
  </si>
  <si>
    <t>me; myself; i; myself's hands; i's feet and me's iphone. me has a nice iphone... perhaps i shall steal it from her.</t>
  </si>
  <si>
    <t>what house i'm going to build next in the sims. what country i want to visit next when i finally do take a vacation.</t>
  </si>
  <si>
    <t>ordering pizza (to carbo load before saturday's run) and playing a video game.</t>
  </si>
  <si>
    <t>i want children someday; but the thought of having one right now makes me sick.</t>
  </si>
  <si>
    <t>if you can respect women; laugh at yourself and still stand up for what you know is right. bonus points for spotting the glaring grammatical error in this profile.</t>
  </si>
  <si>
    <t>some highlights: i'm fit; self-aware; well-educated; emotionally available; travelled; articulate; and communicative.    i've been in the bay area for ten years; having lived in europe for a long time before that. i'm a varied mixture of american; irish; and european.    i'm a writer and software engineer with a lot of intellectual curiosity and a strong interest in political questions. i love games of most kinds; from &lt;a class="ilink" href= "/interests?i=board+games"&gt;board games&lt;/a&gt; to &lt;a class="ilink" href="/interests?i=pool"&gt;pool&lt;/a&gt; to &lt;a class="ilink" href= "/interests?i=tennis"&gt;tennis&lt;/a&gt;. i'm committed to honesty and take an &lt;a class="ilink" href= "/interests?i=existential"&gt;existential&lt;/a&gt;ist view on personal responsibility. i care deeply about my friends and look for deep bonds with kindred spirits.    i'm also a terrible smartass; opinionated; stubborn; can be overly blunt; and can take things more seriously than i should. and i'm not really deep-down convinced that those things are flaws...    i am open-minded; analytical; and wry</t>
  </si>
  <si>
    <t>working on web applications. &lt;a class="ilink" href= "/interests?i=crossfit"&gt;crossfit&lt;/a&gt;. &lt;a class="ilink" href= "/interests?i=writing"&gt;writing&lt;/a&gt;. trying to understand why people can be so easily manipulated into acting against their own interests while also wondering if that question is inherently elitist. having fun with games; &lt;a class="ilink" href= "/interests?i=tennis"&gt;tennis&lt;/a&gt;; and squash. reading. enjoying san francisco. struggling mightily right now with making this more interesting than a simple list.</t>
  </si>
  <si>
    <t>wordplay; seeing many sides of an argument; political analysis.</t>
  </si>
  <si>
    <t>it used to be the hair; but now? maybe the eyes; more likely the fact that i'm outspoken and (i like to think) well-spoken.</t>
  </si>
  <si>
    <t>books: a random smattering would include the wind-up bird chronicle; one hundred years of solitude; consider the lobster; the big sleep; the dispossessed; house of leaves; consider phlebas; perdido street station; the illuminatus! trilogy; the omnivore's dilemma; the black swan; at swim-two-birds. bonus info--the five books i read just before creating this profile were blind willow; sleeping woman; reaper's gale; the conscience of a liberal; never let me go; and a fine balance.    movies: blade runner; young frankenstein; goodfellas; brick; inland empire; godfather 1&amp;amp;2; dr. strangelove; the usual suspects; hana-bi; the terminator; and alien are what spring to mind.    music: my tastes tend to vary; recently i've been listening to underworld; jenny owen youngs; the sisters of mercy; the kleptones; leftfield; and the klf.    food: thai; indian; chinese; italian; vietnamese. also lots of others; and i like to explore new restaurants; good food being a major advantage possessed by the bay area.</t>
  </si>
  <si>
    <t>conceptual: truth; love; creativity; play; justice/fairness; humor.    physical: books; bicycles; computers; music; exercise; sneakers.</t>
  </si>
  <si>
    <t>sex. politics. public transport. data and how it should be structured. whether or not it's possible to be rational; and how/when we should bypass our heuristics. prejudice. whether it's possible to really effect significant change; and if so; how? plot and other aspects of whatever i'm working on creatively.</t>
  </si>
  <si>
    <t>doing something from this list: going out with friends; writing; reading; playing squash; eating out; playing a game of some sort; watching a movie.</t>
  </si>
  <si>
    <t>i'll go with three things.    1. i've been on public access television.    2. i've worn a costume that made people do triple-takes in the castro. on halloween.    3. passion; desire; and sex are all very important to me; and each is insufficiently present in my life right now.</t>
  </si>
  <si>
    <t>you're smart; open-minded; and appreciative of dry humor; or if you for some other reason think we'd get along.    (note: i don't do im on this site; to me im is for communicating with people i already know; and with those people i use the various major im services.)</t>
  </si>
  <si>
    <t>well; to all who are interested in meeting me; i suppose it's best to start out with some basic facts... i'm fairly new to the city; i'm interested in meeting new people and finding new ways to expand my horizons so to say. i'm a swimmer; a former polisci nerd (ok maybe not so former) and currently working as a project manager for a solar company.    i'm looking to get to know people under very; 'fun' pretenses; i suppose; and am always open to having a good time; but am not looking for anything too serious at the moment.    i've never been good at these self-descriptions; so i'll leave it at this; and if you want to get to know more about me; shoot me a message.</t>
  </si>
  <si>
    <t>working for a solar company and trying to find ways to meet new people and establish friendships in the city.</t>
  </si>
  <si>
    <t>swimming; introductions; travel; skiing; catching grapes in my mouth and going on adventures</t>
  </si>
  <si>
    <t>out having beers with friends; or meeting new people for a couple of drinks and; who knows; fun night spent inside?</t>
  </si>
  <si>
    <t>you're looking to meet someone interesting who can show you a good time</t>
  </si>
  <si>
    <t>well i am a 36 year old former marine. i have brown eyes and a medium build. though these days it is starting to get larger. i have been around the world and love traveling though i haven't gone anywhere lately. hopefully that will change one day soon. i like hanging out with friends and family. i have a little apartment in san leandro about a mile from my work.    i am a music lover; an a's fan; and a bad dancer</t>
  </si>
  <si>
    <t>i have a job where i restore fire damaged computers and electronics and a side job ushering at a bunch of the musical venues around here. i am also trying to learn how to cook. tried to get into the culinary academy but the gi bill ran out. maybe one day</t>
  </si>
  <si>
    <t>i am really good at barbecuing and not so good at karaoke but its fun nonetheless. i love playing baseball and like to think i am good at it.</t>
  </si>
  <si>
    <t>my personality and the fact that i almost always wear a hat</t>
  </si>
  <si>
    <t>books: the count of montecristo and les miserables  movies: braveheart and fight club  music: everything but mostly old country  food: barbecue and mexican</t>
  </si>
  <si>
    <t>car; job; home; cell phone; music; computer</t>
  </si>
  <si>
    <t>music and sex.....just being honest</t>
  </si>
  <si>
    <t>hanging out with friends at the local bar singing karaoke</t>
  </si>
  <si>
    <t>whatever you want to know i will tell. i'm pretty open about everything</t>
  </si>
  <si>
    <t>i am just a simple girl with a soft heart. romantic and caring :)</t>
  </si>
  <si>
    <t>i am a student;my major is fashion design:) i am also a part time model:)</t>
  </si>
  <si>
    <t>fashion; styling;modeling ;drawing:)</t>
  </si>
  <si>
    <t>eyes:)</t>
  </si>
  <si>
    <t>the muppets movie:)</t>
  </si>
  <si>
    <t>fashion; poetry; music; dreams; family; money:p</t>
  </si>
  <si>
    <t>where is the true love?!??!!</t>
  </si>
  <si>
    <t>dinner; movie; party:)</t>
  </si>
  <si>
    <t>i love kermit :) !!!</t>
  </si>
  <si>
    <t>are a nice man:)</t>
  </si>
  <si>
    <t>meeting friends</t>
  </si>
  <si>
    <t>i talk in my sleep...</t>
  </si>
  <si>
    <t>you have good sense of humor; like adventures and can't stand boredom</t>
  </si>
  <si>
    <t>english (fluently)/russian (fluently)/lithuanian (fluently)/polish (okay)</t>
  </si>
  <si>
    <t>hey; my name is sam. i grew up in the northern californian redwoods and now i live in sf livin' the good life. if i had to describe myself in one sentence i'd say i'm the coolest nerd you will ever meet.</t>
  </si>
  <si>
    <t>at this current time; i'm in school for green building consulting and i bartend in a restaurant. work hard play hard.</t>
  </si>
  <si>
    <t>listening; making you laugh; 4 seam fastball; ping pong; spelling; dancing embarrassingly; playing guitar/piano (or the keytar for that matter); singing; bbq....i'm probably good at some other stuff too</t>
  </si>
  <si>
    <t>height; blue eyes; goofiness</t>
  </si>
  <si>
    <t>books: louis l'amour; jk; phillip k. dick; ken jennings; anthony burgess  movies: the room  shows: tenacious d; qotsa  music: everything except western country  food: mexican sushi</t>
  </si>
  <si>
    <t>sports; my guitar; music; the ocean; friends; family</t>
  </si>
  <si>
    <t>what was what is and what will be</t>
  </si>
  <si>
    <t>1 of 3 things: going out for a good time; watchin a kickass movie; or working.</t>
  </si>
  <si>
    <t>i've been to neverland ranch!!! twice!!!</t>
  </si>
  <si>
    <t>i seek to enjoy life; and i am usually in a positive mood. even when i'm in a sour mood; i usually have a smile on my face.    i tend to think of myself as being a bit on the timid side; but that's probably only in romance. most friends would not list timidity as one of my traits. i've spent a fair amount of time on stage performing as an &lt;a class="ilink" href= "/interests?i=acrobat"&gt;acrobat&lt;/a&gt; and teaching tumbling; so i'm pretty comfortable commanding a room. but assuming the leadership role is not something i strive for (i'm lazier than that). i like to be part of a group (i'm more of a google fanboy than an apple fanboy).    i like to understand things; so i'm usually pretty good at asking questions (and i was raised in berkeley; so i'm pretty good at questioning things). i know that people are really very similar; and so i'm not usually daunted by people who have more money; power; intelligence; etc. (though i am often envious of people who never seem to tire of working hard).    i like to try new things; i rarely read a book or watch a movie twice. i have eaten tabasco on vanilla ice cream (mmm; spicy ice cream!).    within the crazy hippy &lt;a class="ilink" href= "/interests?i=circus"&gt;circus&lt;/a&gt; world i circulate in; i tend to get along better with the people who have a firmer grip of reality; e.g.; people who treat it as their profession. of course there are always exceptions to the rule.    i don't have any tattoos or piercings; but i think they can be very sexy.    i like doing things that are crazy and absurd. i have not gone on enough adventures in my life (but i've loved all the ones i have done; travelling across the us in a grease powered bus and travelling around thailand come to mind). i have not traveled; camped or backpacked enough. i have not yet gone &lt;a class="ilink" href="/interests?i=kite+boarding"&gt;kite boarding&lt;/a&gt; or visited the &lt;a class="ilink" href="/interests?i=middle+east"&gt;middle east&lt;/a&gt;; but i would like to.    i am not easily shocked; and i am extremely tolerant. but i like being around people who push me out of my comfort zone; who challenge me; who call me on my bullshit. it is in novel territory where we grow the most. i've lived in portland; or and boston; ma before coming back to berkeley and building new communities has helped me grow the most as a person.</t>
  </si>
  <si>
    <t>my life is on a bit of a vacation; and i am taking advantage of the lack of obligations to spend time in the bay area; near my family.    prior to my move to the bay area i was teaching an adult tumbling and partner acrobatic class; and working as user experience intern for an energy management company. i may do a bit of acro and ux work while i'm here.</t>
  </si>
  <si>
    <t>&lt;a class="ilink" href= "/interests?i=handstands"&gt;handstands&lt;/a&gt;.  having people climb on me.  playing.  eating (and making) delicious &lt;a class="ilink" href= "/interests?i=food"&gt;food&lt;/a&gt;.  sleeping in.  figuring out how new technology works.  encouragement.</t>
  </si>
  <si>
    <t>sunny disposition.</t>
  </si>
  <si>
    <t>books:  east of eden &lt;em&gt;steinbeck&lt;/em&gt;  prodigal genius: the life of nikola tesla &lt;em&gt;o'neill&lt;/em&gt;  lolita (annotated version; otherwise you miss way too much)  neuroplasticity and the power of mental force &lt;em&gt;dr. schwartz&lt;/em&gt;  dmt: the spirit molecule &lt;em&gt;dr. strassman&lt;/em&gt;  the razor's edge &lt;em&gt;somerset maugham&lt;/em&gt;    movies:  american beauty  akira  the smashing machine  true romance  kill bill    food:  scallops (especially at dali's)  oysters  philly cheese steak    music: &lt;em&gt;really i listen to talk radio; npr; this american life and planet money&lt;/em&gt;    electronica/dance/trance/house  &lt;em&gt;subsonic; air; moby; massive attack; groove armada; bjork; timmo maas; etc.&lt;/em&gt;    hip hop/rap&lt;em&gt;  atmosphere; dr. dre; jay-z; deltron 3030 aka del the funky homo sapien; heiroglyphics; linkin park; kanye west; etc.&lt;/em&gt;    other &lt;em&gt;  mirah; jenny lewis &amp;amp; the watson twins; fleetwood mac; bedouin soundclash; neko case; etc.&lt;/em&gt;</t>
  </si>
  <si>
    <t>radio; well really npr. its how i maintain that veneer of cultural worldliness.    internet: i am a consumer. consumer of news; music; movies; information; and the internet has learned how to serve my appetite for constant bite sized tasty morsels of entertainment whether it be youtube; cnet news; torrents or what have you.    my body: i am such an inhabitant of my body; and i use it so much for my entertainment; i often wonder what my life would be like without the use of my limbs.    fat: scallops sauteed in butter; cheese cake; chocolate truffles; carne asada burritos with sour cream and guac. fat makes my life richer.    the flip side/counter argument: intellectual adversity breeds creativity; and if everyone made perfect sense and i had to agree; well i would just kill myself.    hopes and dreams: yeah; i ran out of things.</t>
  </si>
  <si>
    <t>how come people often do what they know is not good for them? if you know cake is not good for you; you know you will be happier if you don't eat it; why do you still do it? shouldn't we have evolved out of that by now?</t>
  </si>
  <si>
    <t>i take them as they come.  dance party?  movie?  flips?  hanging with friends?  catching up on work?</t>
  </si>
  <si>
    <t>i quit drinking after i was charged with assaulting a cop. the charge was bullshit (and dropped); but i still don't drink.</t>
  </si>
  <si>
    <t>you look upon the world with child like wonder; innocent joy spills from your heart and you want someone to reciprocate those pure emotions.  and/or  you like to use your body; are pretty athletic and are looking for someone to play with.  and/or  you are cynical; sarcastic; have a dark humor; like to argue; and are looking for a partner in crime.  and/or  you just want a safe; warm body to snuggle with while watching a movie and smoking a j.    i'm thinking of taking &lt;a class="ilink" href= "/interests?i=flying+trapeze"&gt;flying trapeze&lt;/a&gt; or &lt;a class= "ilink" href="/interests?i=tumble+track"&gt;tumble track&lt;/a&gt; classes; so you should also message me if you are interested in that.</t>
  </si>
  <si>
    <t>english (fluently)/c++ (poorly)</t>
  </si>
  <si>
    <t>i'm a strong woman with a good head on my shoulders. i love intelligent conversation; purposeful work; and whole-hearted laughter. i'm physically fit and take care of myself and my appearance; as well as my overall health. i'm looking for a man that can meet meet me intellectually and physically; and who isn't afraid of exploring emotional and spiritual connections too.</t>
  </si>
  <si>
    <t>i've recently graduated from a master's program in counseling psychology. i currently work at an agency providing counseling and case management; and plan on getting my license as an mft. i have a background in the healing arts; dance; yoga; and somatic therapies. i plan on working with trauma and assisting in co-facilitating life-transition groups in nature.</t>
  </si>
  <si>
    <t>dancing! i love nature exploration and camping/backpacking. i own my own feelings and believe in the importance of communication in creating intimacy.</t>
  </si>
  <si>
    <t>my eyes and my smile</t>
  </si>
  <si>
    <t>i love fantasy-based fiction movies and books; alternative rock music mainly; but also world music and esp. live drums!    food--all ethnic cuisine; my favorite: thai; indian; and raw food</t>
  </si>
  <si>
    <t>my family  friends  music  dancing  great conversation  time in nature</t>
  </si>
  <si>
    <t>my work in the world; having friends and groups that promote greater consciousness and collaboration for healing and positive social change</t>
  </si>
  <si>
    <t>out with friends and/or on the dance floor!</t>
  </si>
  <si>
    <t>i find talking on the phone with someone i'm interested in dating/ already dating to be more attractive than just texts or email.</t>
  </si>
  <si>
    <t>you are intelligent; kind; and in your body (i.e. present; and taking care of your physical self). in touch with your emotional needs . . . love conversation; dance/music; and have a strong purpose in the world. and of course like having fun!!</t>
  </si>
  <si>
    <t>i'm a native san franciscan who got lost on the east coast for a while. i try not to work too much. i love my dog; i'm outdoorsy and i love fun nights out.</t>
  </si>
  <si>
    <t>i just started taking swimming lessons. thought i'd brush up on skills from the past.</t>
  </si>
  <si>
    <t>making my bed</t>
  </si>
  <si>
    <t>i'm far too witty for my own good</t>
  </si>
  <si>
    <t>just read the road by cormac mccarthy and it changed my world; i like a movie that i can stay awake through; there are very few; my love of music is endless; and i eat everything.</t>
  </si>
  <si>
    <t>dog; skillet; champagne; camera; sofa and music</t>
  </si>
  <si>
    <t>song lyrics; that's embarrassing</t>
  </si>
  <si>
    <t>recovering from the week with wine</t>
  </si>
  <si>
    <t>go giants</t>
  </si>
  <si>
    <t>you find me refreshing</t>
  </si>
  <si>
    <t>i am jack's disillusioned whoopee cushion.</t>
  </si>
  <si>
    <t>paying back student loans and making chocolate pudding at 4am.</t>
  </si>
  <si>
    <t>being bad at filling out profiles.</t>
  </si>
  <si>
    <t>never really asked anybody this. thanks; okcupid; now i'm going to be watching eye movement like some kind of obsessively insecure (?)...guy. dude.</t>
  </si>
  <si>
    <t>favorite book(s): eye of the needle; redwall; in cold blood; some manga; some graphic novels. stuff involving history is pretty rad; too. i miss working at a bookstore.    movie(s): the cabinet of dr. caligari; the room; the big lebowski; robocop; memento; the usual suspects; attack the block; the machinist; versus; ong bak; north by northwest; taxi driver; the prestige; inception; audition.    show(s): the wire; carnivale; venture bros.; futurama; deadwood; daria; x-files; and some classics that i seem to have forgotten.    music: the mars volta; crystal castles; deadmau5; nero; tupac; kmfdm; modest mouse; depeche mode; tool; alice in chains; nirvana; nujabes; tech n9ne; bloc party; sade; mass of fermenting dregs; nine inch nails; iron maiden; siouxsie and the banshees; deftones; radiohead; the prodigy; tool; burial.    video games: rpgs; fighters; action-adventure.    food: had a bit of an eye-opening discussion about this the other day. came to the conclusion that; so long as it's dead and cooked; it's open game. mexican/japanese food is pretty baller.</t>
  </si>
  <si>
    <t>my glasses.  a watch.  some mode of transportation besides a worn pair of sneakers.  rainy weather.  my ipod.  time.</t>
  </si>
  <si>
    <t>if the moon were made out of ribs; would i eat it? ...would you?</t>
  </si>
  <si>
    <t>with friends. ideally.    otherwise; at home writing/reading; watching a movie; and a game or two of whatever's on my shelf -- though i've noticed my attention span's wearing thin with gaming as of late. i'm still passionate about game design; but the direction the industry's taken has mired my interest somewhat. ...also; what i just did there: thinking about stuff that largely has no impact on anybody's lives.</t>
  </si>
  <si>
    <t>i've never played ocarina of time. come at me.</t>
  </si>
  <si>
    <t>you're really bored and easily amused.</t>
  </si>
  <si>
    <t>self-summary? i keep changing this because i keep trying to figure myself out.    let me start with: i am a work in progress.  i am a shy extrovert and a friendly introvert.  a morning person in love with the nocturnal world.  a lazy workaholic.    i love to dance (irish set dance; swing goth; "ballroom") and can even lead a little but my work schedule makes it hard to be a habbit when often the dances start a half hour *after* i have to leave. got some place on thur (my friday).    i grew up in oakland and while i've stayed for a bit in different area of the bay area; i keep coming back to oakland.    i went to college and learned how to move things around.    i went to burning man to learn that i can trust people farther than i can throw them.    i went to trade school to learn i have a lower thresh-hold for people being rude and disrespectful when i'm trying to learn and someone else is trying to teach.    i went home to apply the things i have learned.    i went outside to apply the things i have forgotten.    &lt;a class="ilink" href="/interests?i=singing"&gt;singing&lt;/a&gt;; &lt;a class= "ilink" href="/interests?i=dancing"&gt;dancing&lt;/a&gt;;  &lt;a class="ilink" href="/interests?i=silly"&gt;silly&lt;/a&gt;; &lt;a class= "ilink" href="/interests?i=sweet"&gt;sweet&lt;/a&gt;; &lt;a class="ilink" href= "/interests?i=weird"&gt;weird&lt;/a&gt;....</t>
  </si>
  <si>
    <t>i have one foot in the &lt;a class="ilink" href= "/interests?i=green"&gt;green&lt;/a&gt;; &lt;a class="ilink" href= "/interests?i=building+science"&gt;building science&lt;/a&gt; world and another (as well as probably an arm or so) in the &lt;a class="ilink" href="/interests?i=threatre"&gt;threatre&lt;/a&gt;-&lt;a class="ilink" href= "/interests?i=freak"&gt;freak&lt;/a&gt;; &lt;a class="ilink" href= "/interests?i=alternative"&gt;alternative&lt;/a&gt;; &lt;a class="ilink" href= "/interests?i=event"&gt;event&lt;/a&gt; world. the rest of me is in a gray land of wondering where and how i could tie the two together...maybe someday i'll figure it out.    when i am not working/studying something: theatre; craft projects from wood working to mending (sowing; plumbing; painting); &lt;a class="ilink" href="/interests?i=fixing%0athings"&gt;fixing things&lt;/a&gt; (which i love); hauling things around from one place to another; &lt;a class="ilink" href="/interests?i=dancing"&gt;dancing&lt;/a&gt;; &lt;a class="ilink" href="/interests?i=singing"&gt;singing&lt;/a&gt;; and (i'll admit it) wasting a lot of time online....    i got a job in late nov '11 working 10 hour days for a home energy efficiency company as an assistant energy auditor. the days are long but i feel good about the work i'm doing.</t>
  </si>
  <si>
    <t>the feedback from friends and family is that i give really good &lt;a class="ilink" href="/interests?i=hugs"&gt;hugs&lt;/a&gt;.    i; personally; pride myself on the level of silly i can achieve.</t>
  </si>
  <si>
    <t>i'm tall.    notice how all the tall people say that's what people notice? but it's true. i stand up; folks say; "you're tall."</t>
  </si>
  <si>
    <t>&lt;b&gt;books&lt;/b&gt;: i love "books" in paper form and audio form and am sad that i currently live in a place that doesn't have room for all my books. that being said; i read painfully slow.    i do pick up the prophet about every other year or so; just to give it another read so i guess that is my favorite book.    &lt;b&gt;tv/movie&lt;/b&gt;: &lt;a class="ilink" href= "/interests?i=once+upon+a+time"&gt;once upon a time&lt;/a&gt;; i have enjoyed &lt;a class="ilink" href="/interests?i=lexx"&gt;lexx&lt;/a&gt;; &lt;a class="ilink" href="/interests?i=bones"&gt;bones&lt;/a&gt; and &lt;a class= "ilink" href="/interests?i=dextar"&gt;dextar&lt;/a&gt; and i always love muppets or "muppet like". http://www.youtube.com/watch?v=sbz46xc5t7e&amp;amp;feature=player_embedded   currently watching &lt;a class="ilink" href= "/interests?i=dark+shadows"&gt;dark shadows&lt;/a&gt; (the original tv show) on netflix; i grew up on it and the muppets and i'm starting to see alot of where parts my personality (or at least interests) may have come from....    &lt;b&gt;show/theatre&lt;/b&gt;: i like odd venues. no need for polish -- though i can struggle through polishy posh. love the &lt;a class= "ilink" href="/interests?i=hypnodrome"&gt;hypnodrome&lt;/a&gt; theatre in sf. &lt;a class="ilink" href="/interests?i=drag+shows"&gt;drag shows&lt;/a&gt; -- again music numbers = happiness.    &lt;b&gt;music/bands/concerts&lt;/b&gt;: abeny park and vagabound opera are the bands i like to see in concert the most. i have been on a jill tracy kick of late. i tend towards tribal/bohemian/folk. though i have a soft spot meatloaf and random "hair bands". and again: &lt;a class="ilink" href="/interests?i=muppets"&gt;muppets&lt;/a&gt;.    &lt;b&gt;food&lt;/b&gt;: yes. please....you cook it; i eat it. you want me to cook: i have a small selection but you might like it --unless your vegetarian than you should probably cook. options for going out? i'm game.</t>
  </si>
  <si>
    <t>i'm guessing we are talking past the "food; shelter; water" thing.    1) friends/family to hug    2) a sketchbook; notebook; or piece of somewhat clean paper  (or dirt; i've used dirt)    3) a pencil (or something to write/draw with)    4) a hair tie (or something to pull my hair out of my face when needed)    5) my smartphone (sad really)    6) ear plugs (most things i do are too loud).</t>
  </si>
  <si>
    <t>what i should put here to get the kids with the right kind of crazy to want to hang :p</t>
  </si>
  <si>
    <t>hummm. i'm either trying to learn more (spanish; fiddle; science -- all of which i am not good at but am fascinated by); going to a late night class somewhere; going out to clubs/concerts/shows; hermitting down with a project; or some such; or sleeping...i probably love sleeping too much.</t>
  </si>
  <si>
    <t>i used to always have a song stuck in my head; but ever since i started listening to talk radio...i hear people talking instead...</t>
  </si>
  <si>
    <t>i tend to get along best with &lt;a class="ilink" href= "/interests?i=educated"&gt;educated&lt;/a&gt;; &lt;a class="ilink" href= "/interests?i=creative"&gt;creative&lt;/a&gt;; &lt;a class="ilink" href= "/interests?i=artsy"&gt;artsy&lt;/a&gt;; and/or people that can get lost for hours in a &lt;a class="ilink" href="/interests?i=project"&gt;project&lt;/a&gt; and don't mind someone around working on something of their own.    for dating: i like dancing; going to shows/events; sleeping late when i can (but rarely can); i'm slightly messy; love dogs; get along with cats; eat meat; am in the kink scene (mainly cuz i think it is pretty and the people are very nice); and require and can provide sexual monogamy.  i am looking for a life partner.  i am also dabbling with the fact i may want a kid; but i want a dog more/first....  --  important: my friend groups tend towards "alternative" life (see: &lt;a class="ilink" href="/interests?i=freaks"&gt;freaks&lt;/a&gt;; &lt;a class= "ilink" href="/interests?i=geeks"&gt;geeks&lt;/a&gt;; &lt;a class="ilink" href= "/interests?i=kinksters"&gt;kinksters&lt;/a&gt;; &lt;a class="ilink" href= "/interests?i=genderfuck"&gt;genderfuck&lt;/a&gt;ers; &lt;a class="ilink" href= "/interests?i=musicians"&gt;musicians&lt;/a&gt;; &lt;a class="ilink" href= "/interests?i=artists"&gt;artists&lt;/a&gt;; &lt;a class="ilink" href= "/interests?i=drag"&gt;drag&lt;/a&gt; kings and queens...i'm not laying claim to any of these titles; though i do fall into some of them now and again. i love them and try to accept them as best i can; and i hope you are the kind of person who naturally loves them too -- or at least likes them as much as anybody else (not necessarily one of them but cool if you are).    i'm up for going to a show or working on a project. i feel you learn more about a person while doing something than going out for drinks.    anywho!  contact me for any of those reasons or you know the rest of this hard to find song: &lt;a class="ilink" href= "/interests?i=%22i%27m+lonesome+since+my+monkey+died.+it%27s%0adriving+me+half+crazy.+my+right+foot+follows+my+left+around+--+i%0athink+the+darn+things+lazy.%22"&gt; "i'm lonesome since my monkey died. it's driving me half crazy. my right foot follows my left around -- i think the darn things lazy."&lt;/a&gt;    quick tip: google search will just waste your time.... i know it is a camp/folk song. i also hear it is in an episode of raw hide but don't know the name of the episode. ^_^ come on internet -- work for me!</t>
  </si>
  <si>
    <t>english (okay)/sign language (poorly)</t>
  </si>
  <si>
    <t>i'm realizing as i fill this out right now that it's pretty ironic that i'm on this site considering what little stock i put in personality tests. i also resent being made to summarize my entire existence and character in a few sentences just so that i can fill an arbitrary quota--oh; there it is.</t>
  </si>
  <si>
    <t>from michigan and at school in sf.</t>
  </si>
  <si>
    <t>procrastination; over-analysis; winging it; being incredibly awkward; being a social butterfly; somehow simultaneously embodying a number of other contradictory personality traits; wanderlust; making weird adventures happen out of thin air; completely unnecessary perfectionism; matching clothes to the point of absurdity.</t>
  </si>
  <si>
    <t>the fact that i'm kind of a space-cadet. also my vaguely compulsive matching tendencies.</t>
  </si>
  <si>
    <t>books: still life with woodpecker; cat's cradle; white teeth; the amazing adventures of kavalier &amp;amp; clay; the unbearable lightness of being; beloved.    movies: the royal tenenbaums; bad education; the heathers; all that heaven allows; in the mood for love; best in show; run lola run.    music: sufjan stevens; the new pornographers; david bowie; andrew bird; broken social scene; bjrk; jens lekman; neko case; the magnetic fields; robyn; joy division; etc.    television: 30 rock; buffy the vampire slayer; twin peaks; wonderfalls; my so-called life; daria; skins (uk); arrested development; strangers with candy.    comics: little nemo in slumberland; y: the last man; scott pilgrim; the unwritten; fables; one! hundred! demons!; the abominable charles christopher; achewood.</t>
  </si>
  <si>
    <t>air; food; water; shelter; companionship; and imagination.</t>
  </si>
  <si>
    <t>the weather; dreams; storytelling; the moon; nature; identity; the apocalypse; traveling; food; movies; pop-cultural nonsense.</t>
  </si>
  <si>
    <t>i'm not sure i have typical friday nights anymore. i could be in or out; and doing just about anything.</t>
  </si>
  <si>
    <t>you don't take yourself too seriously.</t>
  </si>
  <si>
    <t>i live somewhere in ca but i don't know where    i'm pretty private...i keep my circle pretty small; but i love learning about people and figuring them out.</t>
  </si>
  <si>
    <t>"i know what you're thinking. 'why; oh; why didn't i choose the blue pill?'" this pretty much sums up how i see the world.    this year; i am passionate about luxury green-tech cars and ethical chocolate</t>
  </si>
  <si>
    <t>idk    but    i am trying to get better at  yoga  running</t>
  </si>
  <si>
    <t>my sunglasses?</t>
  </si>
  <si>
    <t>i struggle with the word "favorite". lately i read children's books and twitter. i own the matrix. i tend to get along better with people who love food but won't post pictures of it</t>
  </si>
  <si>
    <t>lip gloss  google (you know it's true)  myers briggs  barbeque  soy lattes  home</t>
  </si>
  <si>
    <t>my loved ones.</t>
  </si>
  <si>
    <t>mellow</t>
  </si>
  <si>
    <t>those of you who i've met; you've been all right. :)  some of you...well you are very odd!</t>
  </si>
  <si>
    <t>you are up to something good; in sf or la</t>
  </si>
  <si>
    <t>born and raised in old new england; i spent my childhood walking and running the trails of revolutionaries and transcendentalists.    i've wandered a bit since; living in a few cities; traveling some; and spending a summer as a shepherd in tuscany before packing my car and driving out here for grad school a few years ago. sf and the west have grown on me; and i've come to love them.    my friends would describe me as funny (or at least amusing in my efforts); witty; kind; thoughtful and loyal. but they're my friends; so you probably shouldn't just take their word for it. a list of enemies can be provided upon request.    i'm slightly bookish and slightly intellectual. that's a rare combination for a phd candidate. they typically come in "very bookish" and "extremely intellectual" only; and those two sizes are only available in "painfully awkward." (i kid.) i think of myself more as a nonfiction writer seeking legitimacy. i don't take myself too seriously; but i do believe teaching and thinking matter.    i spend lots of time at coffee shops; both for work and play; but mostly to eavesdrop on other people's conversations. a tip: when doing this it helps to avoid staring directly at the people you're eavesdropping on; or to laugh openly at funny moments in their conversation.    lots of people use this section to say they "work hard and play hard." i do neither.    people are surprised to learn that i'm from boston because i'm not at bars shouting about the red sox and don't start my sentences with "hey buddy!" or say "wicked;" or talk like an extra in good will hunting.    family is wicked important to me. also; go sox.    i'm far to the left on most things; but hardly ideological. i think people should choose whatever social arrangements make them happy. that said; i happen to want a committed monogamous relationship. my parents are some of the most stable and happy people i know; in large part because of their commitment to each other.    i'm trying to read more fiction; cook more; shop more at the farmers' market; and become more involved in the community. also; to spend less time online; so i'll stop here.</t>
  </si>
  <si>
    <t>enjoying my time as a graduate student in history at stanford. mastering the art of perfect caffeination and working on my dissertation on the side (i'm writing about human-animal relationships in nineteenth-century america). sometimes it's hard. most of the time it's getting paid for things i'd do for free.    i study environmental history. i may go the academic route if the job is right; or else find something that allows me to write and gives me an opportunity to shape the world in some small way.    i also do normal things; like check email; delete email; reply to email; post funny and interesting things to facebook every now and then; and read various websites and blogs. i'm also living my life to the max every day!</t>
  </si>
  <si>
    <t>voice impersonations. foosball. procrastination. sneaking food into movie theaters. having a reasonable argument with myself. sending reply emails to groupon. talking. not talking.    i have a better sense of awkwardness than smell. i can detect it from across the room. being quite awkward myself; this also has its drawbacks.</t>
  </si>
  <si>
    <t>probably the way i'm staring at their food</t>
  </si>
  <si>
    <t>i'm always in the middle of at least three books. currently it's updike and rebecca solnit; along with a bunch of history books. some recent stand-outs: my year of meats; raymond carver shorts; virgin suicides; bukowski; play it as it lays; making toast; disgrace; eden on the charles; a passion for nature; revolutionary road; my antonia; the road; lorrie moore.    favorite movies: fargo; lebowski; north by northwest; vertigo; office space; the hours; before sunset; lost in translation; about schmidt; sideways; election; the apartment; in the bedroom; amelie. anything by christopher guest; alexander payne; the coen brothers; and alfred hitchcock. the room. some recent standouts: bill cunningham ny; bernie; midnight in paris; blue valentine; the descendants.    is "charlie bit my finger" a movie? if so; that's my favorite; hands down.    music: townes van zandt; m. ward; stan getz; cole porter; bach; ratatat; grateful dead; surfer blood; beethoven; girl talk; gershwin; notorious big; louis armstrong; tribe; johnny cash; she &amp;amp; him; django reinhardt; the strokes; the shins; the xx. i've had recent longings for hip-hop hits and grunge from the early '90s.    tv: daily show; arrested development; friday night lights; curb; six feet under; sopranos; real time; parks and rec; mad men; deadwood; breaking bad.    on food: i'm into the whole sustainable/local/grass-fed/humane/organic food thing but no longer obsessive about any of it. i like all varieties of food. tofu banh mi sandwiches get honorable mention; and i'm a sucker for pad thai (and thai food in general).</t>
  </si>
  <si>
    <t>besides the obvious stuff (family; friends; health; hot coffee--what else is there?):  meandering walks  endorphins  reconstructing the past  deconstructing the present  pictures of my nephews</t>
  </si>
  <si>
    <t>"when you wake up in the morning; pooh;" said piglet at last; "what's the first thing you say to yourself?"  "what's for breakfast?" said pooh. "what do you say; piglet?"  "i say; i wonder what's going to happen exciting today?" said piglet.  pooh nodded thoughtfully.  "it's the same thing;" he said.</t>
  </si>
  <si>
    <t>out for dinner and drinks with a few friends.  at home cooking a nice meal and keeping netflix in business.  out on a long walk; helping drunk people cross the street.</t>
  </si>
  <si>
    <t>i'm a never nude</t>
  </si>
  <si>
    <t>you are sweet and smart and fun  you might like to spend an afternoon wandering around the city or hiking in the mountains  you think a road trip sounds like fun  you are a little curious and want to say hello    i won't bite. unless you're into that weird shit. even then; i'd have to think about it.</t>
  </si>
  <si>
    <t>english/french (fluently)/italian (poorly)</t>
  </si>
  <si>
    <t>georgia boy relocated to the bayarea doing computer startup work when im not outside having fun. "fun" being one or a combination of &lt;a class="ilink" href="/interests?i=mountain+biking"&gt;mountain biking&lt;/a&gt;; &lt;a class="ilink" href= "/interests?i=swimming"&gt;swimming&lt;/a&gt;; &lt;a class="ilink" href= "/interests?i=hiking"&gt;hiking&lt;/a&gt;/&lt;a class="ilink" href= "/interests?i=camping"&gt;camping&lt;/a&gt;; &lt;a class="ilink" href= "/interests?i=road%0abiking"&gt;road biking&lt;/a&gt;; &lt;a class="ilink" href="/interests?i=scuba"&gt;scuba&lt;/a&gt;; &lt;a class="ilink" href= "/interests?i=snowboarding"&gt;snowboarding&lt;/a&gt;; &lt;a class="ilink" href="/interests?i=skiing"&gt;skiing&lt;/a&gt;; &lt;a class="ilink" href= "/interests?i=snowshoeing"&gt;snowshoeing&lt;/a&gt;; &lt;a class="ilink" href= "/interests?i=running"&gt;running&lt;/a&gt;; &lt;a class="ilink" href= "/interests?i=caving"&gt;caving&lt;/a&gt;; walking the &lt;a class="ilink" href="/interests?i=mutt"&gt;mutt&lt;/a&gt;; volunteer trial work; or just wandering around in the great outdoors or sometimes relaxing at home in the &lt;a class="ilink" href= "/interests?i=hammock"&gt;hammock&lt;/a&gt; or soaking in the &lt;a class= "ilink" href="/interests?i=hot+tub"&gt;hot tub&lt;/a&gt; with a good &lt;a class="ilink" href="/interests?i=beer"&gt;beer&lt;/a&gt; (especially after completing one of the above mentioned activities). i went to school (gatech) for mechanical engineering; so i also devise projects that involve engineering/hacking things to keep me busy or as an excuse to mess with stuff.    i sometimes find myself digging through wikipedia 10 or so layers down completely forgetting where i started; as each new link has more things to learn. i like to fix things; usually by taking them apart to figure out how they work and why they need fixing (if its really even needed). i also build things of my own design; including my computer desk; filing cabinet smoker; (award winning) hot tub solar heater; etc. i consider myself fairly intelligent; and can have a sharp wit and dry sense of humor with bits of cheese and sarcasm thrown in for good measure.</t>
  </si>
  <si>
    <t>working at a startup to make the $$ so i can play when im not working; with some stashed away for the future. more recently; trying to meet new people and explore this side of the country. also trying to think up and create useful things in my spare time; some more "start my own business" minded and others just for fun.</t>
  </si>
  <si>
    <t>repairing things; and usually ending up with "extra" screws (they used too many to put it together the first time; obviously!).  im fairly competitive; enjoy the occasional mtn bike race or &lt;a class="ilink" href="/interests?i=triathlon"&gt;triathlon&lt;/a&gt;. i also swam in college and went to &lt;a class="ilink" href= "/interests?i=olympic%0atrials"&gt;olympic trials&lt;/a&gt;; and continue swimming now with a local usms team. i have become good at planking salmon on the grill and smoking meats in the afore mentioned home-made smoker (that used to be a filing cabinet); and am learning new recipes (bread pudding!). im also good at getting distracted; veering off course if something piques my interest; and getting lost for the fun of it. all while driving stickshift (learned on a tractor).</t>
  </si>
  <si>
    <t>i can be quiet (and a bit shy); i dont usually say things unless i think it needs saying. my blue eyes or that im whiter than the beach sand (see my pics for confirmation of this); though the california sun is trying its best to actually give me a slight tan through spf80</t>
  </si>
  <si>
    <t>food: i like most stuff; but favorites are good southern cooking (my grandmothers raised me well!) and good sushi    books: as a nerd; im into sci-fi and read a bunch of it on my caltrain-vta ride to work. recent good books include &lt;a class= "ilink" href="/interests?i=brandon%0asanderson"&gt;brandon sanderson&lt;/a&gt;'s mistborn saga; &lt;a class="ilink" href= "/interests?i=neal+stephenson"&gt;neal stephenson&lt;/a&gt;'s snow crash; &lt;a class="ilink" href="/interests?i=orson+scott+card"&gt;orson scott card&lt;/a&gt;'s ender saga and all its related works; and most of &lt;a class="ilink" href="/interests?i=larry+niven"&gt;larry niven&lt;/a&gt;'s works.  i also have an ereader; and use calibre to put online stuff on it from consumerist; life hacker; cnet; ars technica; der spiegel (trying to brush up on my german); and several others each day    tv wise: chuck; firefly; fringe...if i ever turn the tv on; more recently how i met your mother; big bang theory. i also browse hulu; comedycentral.com (daily show and colbert mostly) or southparkstudios.    movies: inception; fight club; 12 monkeys; 5th element; gattaca; toy story; serenity; the mexican; big lebowski; desperado; from dusk till dawn; hard boiled; lots of others (one finished project is a media pc; complete with dvr and lots of movies)...    music: wide mix of classical; techno (mainly while im programming away at work); rock (&lt;a class="ilink" href= "/interests?i=rem"&gt;rem&lt;/a&gt;; &lt;a class="ilink" href= "/interests?i=stp"&gt;stp&lt;/a&gt;; &lt;a class="ilink" href= "/interests?i=them+crooked+vultures"&gt;them crooked vultures&lt;/a&gt;; &lt;a class="ilink" href="/interests?i=the+eels"&gt;the eels&lt;/a&gt;; &lt;a class="ilink" href="/interests?i=sound+garden"&gt;sound garden&lt;/a&gt;; &lt;a class="ilink" href="/interests?i=inxs"&gt;inxs&lt;/a&gt;; &lt;a class= "ilink" href="/interests?i=sleigh+bells"&gt;sleigh bells&lt;/a&gt; etc); bluegrass (&lt;a class="ilink" href= "/interests?i=infamous+string+dusters"&gt;infamous string dusters&lt;/a&gt;) and other (&lt;a class="ilink" href= "/interests?i=parliament"&gt;parliament&lt;/a&gt;). sometimes i might tune in rap or pop or *gasp*country (oldschool; non-pop... as a friend put it "country is not some pop singer with a southern accent." ex: &lt;a class="ilink" href="/interests?i=johnny+cash"&gt;johnny cash&lt;/a&gt;! especially his last album) if im in the mood; but my radio is usually on &lt;a class="ilink" href="/interests?i=npr"&gt;npr&lt;/a&gt;</t>
  </si>
  <si>
    <t>the great outdoors; and time to enjoy it in many different ways    a swimming pool or other body of water to swim in    my bikes (an addiction i am trying to bring under control)    my dog    good chicken pot pie; okra; bbq and other southern food thats soo hard to find out here (probably because its sooo healthy for you!)    the sunday comics and a sense of humor to enjoy them (after all; they are the most important part of the paper)</t>
  </si>
  <si>
    <t>actually moving into the city for a change...    the next big outing    some project to keep me occupied... and why i keep procrastinating and not working on it    what i need to do to my truck next (oil change; coolant; spark plugs; timing belt; etc)    wondering if anyone actually reads all this and what image of me it builds in their head (probably "weirdo")    the frequency of machu picchu profile pics    i use way too many parentheses (i think)</t>
  </si>
  <si>
    <t>planning or preparing for the weekend if it hasnt begun already    after-work bike ride if its light outside; or relaxing and trying out a new beer; or at devils canyon if its the last friday of the month (beer friday!!)</t>
  </si>
  <si>
    <t>that i actually put myself up on this online meatmarket?</t>
  </si>
  <si>
    <t>you dont mind getting wet; dirty; hot and sweaty (even without taking anything off); enjoy sleeping outside in the woods from time to time; want some adventures and spontaneity; and your daily vocabulary does not contain hella'. you have a pair of welding gloves; and use them sometimes when cooking. need a buddy for biking or tahoe or a belayer for the climbing gym. or you just want someone to chat with or go out and have a decent time with; im fairly easy going despite what the rest of the profile might sound like (i do sit at home and relax a bunch).    or you just feel like it...</t>
  </si>
  <si>
    <t>i love to talk alot even tho im kinda shy to new around new people and have a really good time.</t>
  </si>
  <si>
    <t>trying hard as possible to major in acounting</t>
  </si>
  <si>
    <t>my clothing and looks</t>
  </si>
  <si>
    <t>dosent matter to me</t>
  </si>
  <si>
    <t>what's going to happen next</t>
  </si>
  <si>
    <t>resting or partying</t>
  </si>
  <si>
    <t>no comment</t>
  </si>
  <si>
    <t>idc just ms me</t>
  </si>
  <si>
    <t>english (fluently)/spanish (fluently)/italian (okay)</t>
  </si>
  <si>
    <t>part mermaid; just add water. i swim to keep my tail healthy. i will admit to past addictions with water that involved windsurfing; surfing; and sailing. i thrive on variety of activities inside and out from biking to the ballet.  i think quickly on my feet; am bubbling with energy and have humorous; sarcastic; witty tendencies.  overall; i am no longer a night owl; know man to man bonding carries a lot of weight and think time alone is regenerating.  a strength is being able to juggle a bunch of things at a time. i have tactile tendencies and feel energized when i am with a man who desires confidence; warmth; zaniness; braininess and easy conversation.</t>
  </si>
  <si>
    <t>i'm looking for a man like paul child in julie &amp;amp; julia. (maybe i should explain this. he was supportive of her endeavors (and look at what she accomplished!); he was intelligent; and charming. he moved her to paris for 5 years! (ok; that's not essential; but how nice!) and they had a great sex life.    ok; let's get the important things out of the way right up front. i don't have a big butt; and all my parts are still real. i turned 50 in october 2011. i'm 5'5 126; blonde/blue. i do not have children or pets; but a cat would be nice. i'm a business owner with an mba and an art studio.    i'm honest; well-rounded; affectionate; balanced; intelligent; and logical. it takes patience with me. i'm quiet and grow on people slowly - yawn. (sound like a keeper don't i? keep reading.) when i open up; people say i have a great sense of humor (dry). i have a quick wit and enjoy a little humorous or intellectual repartee. i can actually be the class clown when i want. i'm not like most girls really; i don't primp and i'm not high maintenance. i do; however; dress up nicely and i can be as much trouble as i need to be. i'm a good cook and a good artist. my business is very busy right now and that makes me happy. i'm american born but grew up in europe and have a different view of the world than the average american. i have 3 college degrees; most of which i paid for on my own. i have no tv and don't eat in chain restaurants. i'm very much an urban girl; with strong leanings to the country.    i live in the city and work for myself as a wholesale manufacturer of vintage and reproduction framed images. (that means i sell products to stores across the country.) i can spend days in museums and galleries. i'm good with my hands; and love to make and fix things. i've even written and published a book. that said; i also have a very analytical side. i used to crunch numbers and read legal documents all day.    things that are important to me include: my family and friends; nyc (i go twice a year for work); europe; travel; art; books; diversity; incredible food; intimate conversation; whispered laughter; quiet time; npr; act; foreign and independent movies; hiking; learning; scrabble (but i'm spelling challenged so it gets a bit creative)... i love animals and had a cat until recently.    i'm an ox in the chinese calendar and the description is pretty accurate. i quote: "oxen are typically bright and cheerful with an unmistakable aura of clamness. (i think they mean "calmness." at least i hope they do; because i have calmness; not clamness.) you keep to yourself most of the time and can sometimes be stubborn. (me?) whenever something needs to be done; you always come forth as the one with strong ideas and authority. (this is what makes me so much fun.) it will be followed through because you have such a strong sense of responsibility. (is there any hope?) you achieve prosperity through hard work; persistence and patience. snakes and roosters make good friends; but beware of sheep. (baaaaa.)    thanks for reading.</t>
  </si>
  <si>
    <t>learning; growing; loving those close to me. immersing myself in creativity. and working; working; working.</t>
  </si>
  <si>
    <t>being a reliable friend.</t>
  </si>
  <si>
    <t>i don't know; you'll have to tell me.</t>
  </si>
  <si>
    <t>i love netflix. i watch a lot of documentaries and foreign films. i go through phases; then i have to watch a couple of mindless movies (like the james bond series) so i can lighten up. i'm always reading - fiction; biographies; history... i like music; but i don't go out of my way to find it - i listen to mostly 70s and older. you know; back when you could understand the words... do not like jazz - turn that noise off! food - just about anything; except gluten.</t>
  </si>
  <si>
    <t>this seems like such a silly question. it's amazing how much we can actually do without when we need to. so 6 things that i really enjoy having: all of my art books; my studio; friends/family; 3rd gear; my well-rounded; even-keeled competence; my health and happiness.</t>
  </si>
  <si>
    <t>the direction the planet is headed; followed closely by the direction this country is headed. followed by wondering why so many politicians don't talk about where the planet is headed. for me; none of the rest of it matters if we don't get climate change in check. (if we still can.)    aside from that; usually things like why my refrigerator is always empty; and where my next big bit of inspiration is going to come from.</t>
  </si>
  <si>
    <t>i work hard; and often on a friday night...can you help me get out of this habit?</t>
  </si>
  <si>
    <t>if i admitted it; it wouldn't be private.</t>
  </si>
  <si>
    <t>chemistry plays such a big part that it's hard to say here. but; for starters; you're single.  you're probably smarter than you are good looking.  you are healthy - mentally; physically and financially.  you have good table manners.  you have a good sense of humor and directed purpose in life.  you are a man; not a guy.</t>
  </si>
  <si>
    <t>my friends and community are very important to me. when i am not studying to become a therapist and running around between school and internship; i like to cook; read; have people over for dinners; dance; and play guitar. i also love to travel; most recently i spent a couple of months in central america.</t>
  </si>
  <si>
    <t>i was a teacher for the last 7 years; and recently have gone back to school. i am studying to become a therapist (mft). i have always been pretty into body-centered awareness; and hope to eventually integrate that into my practice.</t>
  </si>
  <si>
    <t>foreign languages! i love to learn them and can speak french; some mandarin; and some spanish. i also recently discovered that i have a decent voice and have been doing more music stuff. also; i love to cook and especially like to incorporate bacon into recipes whenever possible :-)</t>
  </si>
  <si>
    <t>i have been told my eyes. but also i think i am someone that people feel comfortable around pretty quickly.</t>
  </si>
  <si>
    <t>books: (recently) shantaram; roots; postcards from the edge; geography of the heart; the gift (hafiz); a million little pieces; in the time of the butterflies; most nick hornby books; and just got obsessed with the hunger games...    shows: mad men; true blood; breaking bad; the sopranos    music: the white stripes; nick drake; john lennon; b.b. king; the mumlers; okkervil river; otis redding; joni mitchell; bonnie prince billy; patsy cline; django rinehardt; iron and wine; nirvana; ray charles; etc; etc.    food: i love pretty much everything (except liver; eww). especially like thai; indian; and french. i love big breakfasts: eggs; bacon; toast; coffee; home fries.</t>
  </si>
  <si>
    <t>1) my friends  2) my guitar  3) my i-pod  4) whatever book i am currently reading  5) traveling/exploring  6) alone time</t>
  </si>
  <si>
    <t>how to think less! to unplug my brain whenever i am not in the midst of trying to accomplish something.</t>
  </si>
  <si>
    <t>a few months ago i would have said; "out!". now i'm a lot busier during the week; so it would have to be 50/50: half the time with friends; making food together or having a game night or out to hear some live music. half the time at home being cozy and relaxing with a book; current tv obsession; or a bath.</t>
  </si>
  <si>
    <t>i cry about twice a week; and i almost always feel great afterward.</t>
  </si>
  <si>
    <t>you like what you have read/seen so far; and if you generally enjoy life; are looking for a relationship; and can laugh at yourself sometimes.</t>
  </si>
  <si>
    <t>i'm a good guy having a great life with my five year old son and a terrific group of solid friends ... but am beginning to miss the companionship of an amazing partner in my world. i enjoy work and love what i do; but find that the connections with family and friends are really what feed my soul. i am funny; really funny ... and if you become a fixture in my world you are eventually going to spew a beverage from your mouth from laughing so hard. it is best if you just accept that right now.    i care a lot about the world; locally and globally. it matters what kind of planet we pass on to the generations to come. it makes a difference when we are engaged with those elected to represent us. it counts when we stand up for the values that we claim. that being said; i am not fanatical about it. i pick where i can make a difference and put my shoulder to the wheel. i don't care for fanatics or ranters; but i deeply admire people who are thoughtfully taking action to make the world a better place.    i thoroughly enjoy people who are wicked smart; especially when it comes to someone i am attracted to romantically. my approach to the world is primarily left-brain driven ... i am an analytical thinker; but that side of the brain is great friends with the right. for someone so rational; i still have a deep emotional side that drives my engagement with people. logic doesn't keep you warm at night ... a good heart does.</t>
  </si>
  <si>
    <t>first and foremost; i am raising an awesome kid who is the love of my life. it wasn't until i had him that i really began to appreciate the depths of my capacity to love. i own a construction management firm and really enjoy every day that i am working ... so many opportunities to be creative and manifest into reality that which first existed only in my mind. i love the outdoors and i get away to go camping when the opportunity presents. grilling at home; fun with friends; and adventures with my kid are part of every week. i do volunteer work with human rights watch and have been working for the last several years on juvenile justice legislation at the state capitol.</t>
  </si>
  <si>
    <t>i'm really good at building things ... whether it is a model with my kid or something as big as a residence or commercial project. i am a close and insightful listener. i'm a good writer (letters; essays; speaches; papers ... did a lot of that in grad school and beyond) and a good public speaker. oh; and i have excellent fire building skills ... that is my super power. ;-)</t>
  </si>
  <si>
    <t>1. that i am a ginger (and; yes; we do have souls)  2. my irreverent sense of humor.</t>
  </si>
  <si>
    <t>this section is under construction; but for now ...    i need more than two book cases for the books in my home.    i am up for seeing; and do see; movies regularly of many genres.    i don't watch a lot of tv (can't count when my kid is watching dora the explorer) on a daily or weekly basis because i am usually too busy with other things; but i do like picking up series and watching them from the first episode. currently; i am working through six feet under.    when it comes to music; with the exception of acid metal; i am there ... either listening to it; playing in on the piano; or dancing to it.    i love food and love to cook ... making healthy meals that a five year old will eat is not just a job; its an adventure! i like to grill and do so frequently. if you don't eat meat; bring your veggies ... i will grill those; too. i am up for just about any kind of restaurant but don't consider myself to be a foodie (i will support you in your obsession; though). friends come to my home for dinner often; and return for more ... so i must be doing something right.</t>
  </si>
  <si>
    <t>1. coffee; good coffee ... by iv drip if necessary.  2. my 102 year old grand piano that i love to play.  3. technology gadgets aplenty (unless i'm camping).  4. my 1967 vw bug restoration project.  5. tools of all shapes; sizes and functions.  6. my bed; on the rare day i get to sleep in.    i studiously avoided saying my son; family and friends because they are not things; but; i would drop every single "thing" in my life; without a second thought; for them.</t>
  </si>
  <si>
    <t>my kid. wanting him to have a nice home; good values; a sense of belonging and love; good schools; opportunities for fun; laughter and learning. i also think about the kind of person with whom i would enjoy sharing our happy life.</t>
  </si>
  <si>
    <t>having friends over for dinner; or getting out of the house to enjoy all of the amazing things there are to do in the bay area. live music; movies; dancing; theater; or heading out of town (sometimes planned; sometimes spontaneous).</t>
  </si>
  <si>
    <t>the most private thing i am willing to admit publicly on okcupid is that i once slept in my son's bed; when he was visiting his mom; because i missed him so much.    there is really nothing i am unwilling to admit to someone with whom i am developing a meaningful relationship ... whether that be a friend or a romantic partner. all of who we have been is what makes us who we are.</t>
  </si>
  <si>
    <t>you are a happy; stable; good person who wants a man in your life for friendship; love; laughter; great sex; and partnership in life ... but you don't need a man in your life to have most of the above.    you not only think of yourself as cute but also know yourself to be sexy between the ears.    you are open to having a relationship with someone who has a young child (and all that that entails); and are capable of falling in love with that child; too. really be honest with yourself about this one because i am a big boy but he is not.    you are ready for your life to take a completely unexpected turn and you are up for the adventure.    most of what i have said in this profile gives you a burning desire to know more.</t>
  </si>
  <si>
    <t>english (fluently)/spanish (poorly)/ancient greek (okay)</t>
  </si>
  <si>
    <t>i'm kelly =)    i'm not looking for anything too serious right now. if it happens it happens of course; but i'm more interested in meeting a nice girl just to go out and have fun. i'd ultimately love to find the man/woman of my dreams and live happily ever after; just like everybody else i suppose.    i always have too much patience when it is unnecessary; and never enough when patience is called for.    i went to school for accounting at berkeley. everything was great there and now i'm out and about taking a bite out of the big peach that is the world =)    originally from maine;moving to california for school and haven't looked back since. well; maybe a little bit; i miss all the cheap lobster.    as boring and dry my profile probably seems i have a since of humor.    i'm into both women and men; though usually women. i have very few male friends; i'm not exactly sure why; maybe its something deep down in the dark parts of my psyche that keep me away from them.    i would consider myself poly-sexual; but i had to go with bisexual for the sake of this site. i am open to polyamourous relationships and have been in one in the past. though exclusive commited relationships are fine by me as well. i suppose i'm just an open sexuality personality type.</t>
  </si>
  <si>
    <t>working now. 9 to 5. is this what i really wanted? yes; i'd say say. will i do it forever? i don't know; that is kind of scary. we'll see.</t>
  </si>
  <si>
    <t>having fun in a boring situation. you have no idea how many office games i know! i've been known to pull the occasional college frat boy prank here or there too.</t>
  </si>
  <si>
    <t>i wear hooks on my arms and pegs on my legs not becuase i'm an amputee but becuase i'm a quadruple pirate! arrr arrrr arrr arrr!!!!</t>
  </si>
  <si>
    <t>my extra freezer.  mozzarella cheese.  camel lights.  my great friends.  bottled water. its so convenient!!!  my cute car.</t>
  </si>
  <si>
    <t>friday is usually my "go out for a little too expensive meal" day. nothing like spoiling yourself with good food. i don't work friday/saturday/sunday; so i try to keep my weekends full.</t>
  </si>
  <si>
    <t>i love the way gasoline smells.</t>
  </si>
  <si>
    <t>you don't take life too seriously. you have a grip on life. you like eating too much chocolate.</t>
  </si>
  <si>
    <t>i just graduated from my masters program in florida. i am born and raised in san francisco. i love to go out and have a good time with friends and family. i love sports and play college baseball.</t>
  </si>
  <si>
    <t>making people laugh and probably baseball... maybe cooking?</t>
  </si>
  <si>
    <t>i am a male human who enjoys stuff like technology; art; games; books; other forms of media; walking around the city; going to shows both classical and rock and classic rock; attending lectures; talking to other people in places that aren't very loud; and so on.    i am uncomplicated; unconventional; and; if i do say so myself (and i do) pretty damned funny. looking for someone with a warm heart and an open mind who just wants to kick it.</t>
  </si>
  <si>
    <t>by day; i design web sites and software; and by night; i find that it's much darker.</t>
  </si>
  <si>
    <t>spelling is my main advantage over other humans. i never did well in the bees; however; as my performance anxiety led to some truly embarrassing etymological faux pas.</t>
  </si>
  <si>
    <t>seems like a lot of people notice that i lack more than one head.</t>
  </si>
  <si>
    <t>here are some things i like: the simpsons; history; japanese food; curb your enthusiasm; the wire; deadwood; the world wide web; mark twain; charles dickens; stephen king; beck; iron maiden.</t>
  </si>
  <si>
    <t>chocolate; fish; white noise; apple; art/design/entertainment; foodwatershelteroxygen.</t>
  </si>
  <si>
    <t>does this place have cheesecake?</t>
  </si>
  <si>
    <t>filling out online dating profiles.</t>
  </si>
  <si>
    <t>i am the lindbergh baby's baby.</t>
  </si>
  <si>
    <t>you have a high tolerance for puns and general goofiness.</t>
  </si>
  <si>
    <t>i am cheeky; clever; and nocturnal.</t>
  </si>
  <si>
    <t>working on a journalism degree. diversifying my experiences.</t>
  </si>
  <si>
    <t>changing the subject.</t>
  </si>
  <si>
    <t>the intensity of my gravitational field.</t>
  </si>
  <si>
    <t>give me some recommendations.</t>
  </si>
  <si>
    <t>random questions from strangers. send me one: www.formspring.me/kayraekay</t>
  </si>
  <si>
    <t>usually doing random gigs in the city: researching/writing about interesting topics; pr work; and sometimes hosting events with step heavvy. interested in a make-up/hair/stylist? check us out at www.stepheavvy.com</t>
  </si>
  <si>
    <t>want to chat?    aim = minimalizt  yahoo = kresta99  gchat = krestarae</t>
  </si>
  <si>
    <t>you're into me. just kidding. i already have enough friends. plus; i don't talk to random people. that's just too weird for me. unless you are hot and ask nicely. or just hot. or just ask. but that's it.</t>
  </si>
  <si>
    <t>i just recently moved to san francisco from texas. a handful of bands there had me fiddling with them while we traveled across the country - it was amazing! i love sushi; border collies; woody allen movies; and all kinds of music. really enjoying the scene here so far.</t>
  </si>
  <si>
    <t>english/russian (fluently)</t>
  </si>
  <si>
    <t>i like things simple; funny; fun; and enjoyable. i like guys that show a genuine interest in wanting to get to know me.</t>
  </si>
  <si>
    <t>i'm currently an after-school dance instructor; student; and zumba instructor.</t>
  </si>
  <si>
    <t>being there for a friend.  choreography  putting together shows and events.</t>
  </si>
  <si>
    <t>books: anything that interests me.  shows: law and order:svu; criminal minds; america's best dance crew; fresh prince; martin; good times; one tree hill; a lot more.  i love all types of music. i don't prefer one over the other.  i like all types of movies. absolute favorites: gone with the wind and recently inception.  food!!!! almost any kind of food.</t>
  </si>
  <si>
    <t>my job(s)  my family  music  water  reeses  books</t>
  </si>
  <si>
    <t>how i'm going to save the world. lol. no seriously; someone has to do it</t>
  </si>
  <si>
    <t>preparing my music and choreography for my saturday zumba class.    maybe going out... depends on the week.</t>
  </si>
  <si>
    <t>ha you'll have to ask me this one.</t>
  </si>
  <si>
    <t>not put off by a woman who knows what she wants from life. ask me any question and i'll answer it honestly.</t>
  </si>
  <si>
    <t>my name is daniel hicks; i'm a cool student in oakland/berkeley. i wear plaid every day; except when i am wearing old man christmas sweaters. style to me is very important; but i am not a fashion nazi. i love music; mostly indie and metal; and i really love stuff in-between; like smashing pumpkins and baroness. i love food and cats. i want to one day be a park ranger; or a professional musician; but i am not great at music yet and most of my friends think i should try stand up comedy. i am pretty laid back; love to just hangout with a small group of people and be myself. i am either the life of the party or completely silent; never in-between.</t>
  </si>
  <si>
    <t>keeping it real (lol). going to school and taking it easy. hope to one day be a park ranger in muir woods; but i'll take anything really. i play music a lot; hoping to start a band soon.</t>
  </si>
  <si>
    <t>cooking. i can kinda freestyle rap; i can guess peoples height and weight pretty easily. i'm good at political science; and finding my way when i am lost.</t>
  </si>
  <si>
    <t>i am awesome? also i am really tall and have very thick hair.</t>
  </si>
  <si>
    <t>favorite movie: trainspotting; superbad; gangs of new york;  band: deerhunter; baroness; das racist; smashing pumpkins  book: speaker for the dead; harry potter; of mice and men; choke  tv show: the office; freaks and geeks;  food: pizza; and indian food. special place in my heart for burritos.</t>
  </si>
  <si>
    <t>music; pizza; movies; hiking; friends; comedy.</t>
  </si>
  <si>
    <t>philosophy; music; life in general. things that bug me; not in a negative way; some what like larry david on curb.</t>
  </si>
  <si>
    <t>hanging out with my friends; playing music; going to shows; going to the city; being super cool.</t>
  </si>
  <si>
    <t>i have seen all of skins; and no i am not gay.</t>
  </si>
  <si>
    <t>you want i mostly filled this out as a joke to see what would happen</t>
  </si>
  <si>
    <t>i am entertaining. i am cute; young; silly. i am smart; nerdy and diverse in my interests. i am fun! i love food. i'm trying to lose weight. i have a steady day job at a software/services company. i'm a performer (a singer; primarily). i meditate. i love languages. i was born in texas. i am comforting; loving and supportive. i will do nice things for you. i like the idea of finding someone to share my life with. i am really good in bed with the right person. i love comic books. i love music.    i am looking for:    1. someone cute - more on the slim side is nice - asian is a plus :)  2. someone fun - you like to laugh; eat; play games; be ridiculous?  3. someone interesting/admirable - you do something "cool" - like maybe you are an artist - maybe you work for google - maybe you travel the world - maybe you help others for a living - many things can be interesting  4. someone who will make me feel better when i'm down - you can listen and say "it will be okay" and give me a hug if i've had a hard day.  5. someone who appreciates my art - you support me in my artistic endeavours - you aren't threatened by the success i have or the attention that i get.  6. someone who wants a stable home life - you eventually want to settle down and be domestic with someone and enjoy sharing a home.  7. someone secure &amp;amp; confident - you are strong - you are secure emotionally - you make definite choices.  8. someone satisfying sexually - you know what to do to make me feel good and like doing it - i know what to do to make you feel good and like doing it - we like the sex we have.    what i am not looking for:    1. someone unattractive to me - you are significantly overweight  2. someone who parties all the time - you get drunk multiple nights per week - you use drugs - you are always out and never with me  3. someone lacking a career path - you don't know where you are going with your life - you lack motivation - you don't have a vision  4. someone who cheats or flirts a lot - you enjoy flirting with others when you are already with someone else - you actually get sexual with others when you are already with someone else</t>
  </si>
  <si>
    <t>i am trying to build my name as a performer and get more work in entertainment. at the same time; i am developing myself spiritually; emotionally; culturally and professionally - reading a lot of buddhist stuff &amp;amp; meditating; going to therapy and paying attention to my feelings; working hard when i'm working my day job and getting better at what i do (knowledge management). i am also working to keep my family connections strong and developing solid friendships. i hope to travel to japan soon so i can practice the japanese i've learned.</t>
  </si>
  <si>
    <t>i'm great at singing. i'm a natural performer. i'm good at making things better. i'm a good songwriter. i'm excellent with x-men trivia. i'm good at scrabble. i cook pretty well. i can am good at sensual pleasure.</t>
  </si>
  <si>
    <t>my friendly aura.</t>
  </si>
  <si>
    <t>book &amp;amp; movie - the color purple (walker)  graphic novel - &lt;a class="ilink" href= "/interests?i=the+sandman"&gt;the sandman&lt;/a&gt; (gaiman)  graphic novel &amp;amp; movie - watchmen (moore)  book &amp;amp; movies &amp;amp; musical - tales of the city (maupin)  book &amp;amp; movie - the joy luck club (tan)</t>
  </si>
  <si>
    <t>food  people  music  sex  &lt;a class="ilink" href="/interests?i=comic+books"&gt;comic books&lt;/a&gt;  love</t>
  </si>
  <si>
    <t>happiness; peace - how to be in touch with them and stay in touch with them. finding a lover; boyfriend; partner. being successful in my career.</t>
  </si>
  <si>
    <t>on a date; reading comics; at a show or at a piano bar.</t>
  </si>
  <si>
    <t>i just shaved my private things.</t>
  </si>
  <si>
    <t>you like cute; chubby; silly; smooth; unique; intelligent; slightly nerdy white boys</t>
  </si>
  <si>
    <t>hi everyone! i am relatively new to this place; i moved here about a year ago. so i really looking for some friends; and interesting person that can show me city and all bay area. if you have some time; and you want to meet interesting person; thiis is your chance.</t>
  </si>
  <si>
    <t>i am a current student; and have some ideas about my future life.</t>
  </si>
  <si>
    <t>family  friends  car  laptop  meeeaaaatt!  cell phone</t>
  </si>
  <si>
    <t>my life.</t>
  </si>
  <si>
    <t>every friday is different)</t>
  </si>
  <si>
    <t>english (okay)/russian (fluently)</t>
  </si>
  <si>
    <t>i've been; or am a...    software engineer; animator; mountain man; cabin builder; burner; marksman; disaster volunteer; maker; hacker; entrepreneur; lover and snorgler.</t>
  </si>
  <si>
    <t>i quit my job at google in march '09 after spending close to 4 years in silicon valley as a software engineer. i then embarked on a journey of sorts that took me across the country and back; eventually buying 60 acres of vacant undeveloped land in northern california. most of the subsequent year and a half was spent trying to figure out how to live where there's no physical infrastructure.    in late-winter '11; i spent a month on my property living almost completely off the grid; in a 120 square foot cabin i designed myself and had been working on for half a year. during that month; i didn't leave my property at all (i started with a month's worth of food); didn't burn a drop of gasoline; used only electricity generated off my 145 watt solar array; drank snowmelt; and burned wood gathered from my property in a wood stove for heat (temperatures reached down to -10f). currently; i'm in the process of writing a book about what i've learned and experienced in my land-dwelling adventures so far.    in mid-april; i went to japan where i spent two months volunteering in the tsunami-devastated coastal areas in the tohoku region. among other things; i saw (and walked in and picked through) a pile of 3-month old rotten fish that probably contained more rotten fish and maggots than most people see in an entire lifetime...    now; i'm back in the states and splitting my time between san francisco and my cabin. i'm currently bootstrapping a solar gadget business; but also toying with the idea joining the ranks of the employed again.    to quote from a book i read recently; "not do; be."</t>
  </si>
  <si>
    <t>building things. thinking creatively. getting around in a completely foreign country and not freaking out. introspection. seeing multiple perspectives simultaneously; sometimes to a fault.    i can also cook some pretty good (real) japanese food.</t>
  </si>
  <si>
    <t>left as an exercise for the reader.</t>
  </si>
  <si>
    <t>books: when i was a kid; my favorite book was "my side of the mountain". right now; i'm reading "the drunkard's walk" (about how bad we are at thinking statistically); "night watch" (a russian fantasy about vampires and wizards and such); "walden" by thoreau; and some books on gardening. a book i've enjoyed recently was "shop class as soulcraft" by matthew crawford. other than that; all i can say is that i read and enjoy a wide range of fiction and non-fiction.    music: hard to describe. i listen to what i like; across most genres.    tv shows: i don't own a tv; but have enjoyed firefly; battlestar galactica; house; the west wing; heroes (although i've only seen season 1).    movies: i like most movies; except horror flicks. can't stand that stuff.    food: yes. i have yet to come across anything i don't like*; but i'm a pretty conscious eater. i hardly ever eat fast food or junk food; try to buy local (or at least organic) when i can; and don't eat grain-fed beef (for environmental reasons).    *update: i recently discovered that i don't like half-developed chicken embryos. i ate one; and i doubt i'll ever eat another one again.</t>
  </si>
  <si>
    <t>food; water; warmth; stimulation; love; freedom.    things i *like* to have: good food; tools to build stuff with; my own space; trees; kittens; my laptop.</t>
  </si>
  <si>
    <t>my life. what to do and where to go. the next cabin i want to build. about why i think the way i think; and feel the way i feel. how to be happier; and more &lt;i&gt;me&lt;/i&gt;. how to improve my relationship to myself; people around me; and the environment.</t>
  </si>
  <si>
    <t>i don't really have a "typical" friday night. if i'm in the city; i might be out playing board games with friends; or in my room watching tv via teh interwebs. if i'm up on my property; i'm probably sitting by a fire; reading; pondering; and/or gazing the stars.</t>
  </si>
  <si>
    <t>i listened to the glee cast version of "don't stop believing" on repeat while building a hut on my property.</t>
  </si>
  <si>
    <t>i like people who are introspective and contemplative. i'm a fan of happiness; but not the kind that you can buy. open-mindedness is important to me; though; true open-mindedness isn't about &lt;i&gt;what&lt;/i&gt; you believe but rather &lt;i&gt;how&lt;/i&gt; you hold and react to your own views and views that don't agree with yours. i'm looking for a mature relationship; that is based on solid communication; mutual respect and admiration; a healthy dose of attraction; and the desire to grow as individuals and as partners.</t>
  </si>
  <si>
    <t>english (fluently)/japanese (fluently)/german (poorly)/c++ (okay)/lisp (okay)</t>
  </si>
  <si>
    <t>what sets me apart from other girls? pft! that's easy; other girls are interested in a man that can talk dirty to them. i'm interested in a man that can talk nerdy to me ;)    my personality:i'm not the kind of person that gives up on anything period and i don't believe in letting other people give up on anything at all including themselves or anything they have set out to do. i go the distance to help people i barely know because i believe my role in life is to help those that hurt the most when other people turn their heads and call those people butt-holes i believe some people act like butt-holes because they're hurting internally and they need love and kindness. you call me crazy i call it genuine compassion and concern for another person's well being . i'm a pretty enthusiastic and passionate person over all but the thing that makes me different from other chicks? i loooooooove science quantum physics in particular along with astronomy. i also love debate;drawing;building robots;math;video games...just your everyday text book nerd but im redefining the nerd as epic. my life has stood for never giving up ; making people think deeply and being an inspiration and trying to build up other people around me including myself because i believe that's one of my many roles in life.    i'm the kind of person that hugs you if you yell at me    i go out of my way to be a benefit to you to the point where i'll sacrifice my entire day to make sure you're okay    i come up to you and ask "how are you?" if you seem a bit quiet    i'm an ear to listen and my role is to help you</t>
  </si>
  <si>
    <t>eh; attending a community college in the hopes of transferring into either uc berkeley or san fransisco state university. i'm majoring in physics with a concentration in astrophysics (i'm going for a bachelors of science) but ultimately my goal is to earn a ph.d. i'm in the process of applying for a position as laboratory assistant or a teachers assistant.</t>
  </si>
  <si>
    <t>sudoku;singing;piano;writing plays and duo speeches as well as persuasive speeches im a great debater(no movie reference intended i actually hated that movie) i kick ass at video games;biology and astronomy;drawing and trolling.</t>
  </si>
  <si>
    <t>lol...that's a tough one. honestly it is my hair though because of how long it is.</t>
  </si>
  <si>
    <t>food:chicken katsu;ramen;pizza; and sandwiches and fishsticks :p    books:wtf? college (yes that's actually a book) but i also like  catcher in the rye; i love manga too i love naruto;fell metal alchemist;bleach;roasario vampire 1&amp;amp;2; vampire knight; as for the classics everyone knows dbz is the best oh yeah and i love edgar allen poes stories and poems and collective essays; plato and a platypus walk into a bar is great its about humor/ philosophy    movies: ghost rider;series of unfortunate events ; back to the future something something something darkside; jury duty;the invention of lying;naruto the movie (the first one)meet the parents; medeas family reunion; meet the fockers; scorpion king; the mummy    music:linkin park; michael jackson;queens of the stonage;rage against the machine;the beattles; the rolling stones; aerosmith; utada hikaru; asian-kungfu-generation(yes that''s actuallya band they play theme songs for naruto;fullmetal alchemist and bleach) ; the pillows; yui; simple plan</t>
  </si>
  <si>
    <t>food  water  shelter  family  friends  fun</t>
  </si>
  <si>
    <t>human nature; why people make certain decisions is life preplanned or is it really a matter of freewill;why do we subliminally romanticize poverty; why wont seth macfarlene make new episodes of family guy anymore;can we coexist i mean truly coexist; how i can make a change in other peoples lives as well as my own</t>
  </si>
  <si>
    <t>playing video games;drawing;playing guitar;playing piano or trying to go somewhere and sometimes writing speeches and performances or at a baseball game or at a science center and on a really good friday night im at the movie theater</t>
  </si>
  <si>
    <t>.....it wouldn't be private if i told you.....</t>
  </si>
  <si>
    <t>if you want to get to really know me you cant really find out about someone unless you talk to them</t>
  </si>
  <si>
    <t>black/native american/other</t>
  </si>
  <si>
    <t>english/japanese</t>
  </si>
  <si>
    <t>update: no longer dating but still interested in making more karaoke/singing and music friends! also; getting the band back together for live shows. looking for folks who are professional but can put on show for a sexy crowd. think depeche mode. let me know if you are interested.    i'm a passionate independent thinker who blends the creative with business - always learning; developing; exploring; refining my life. fairly easy going and don't have time for drama. my values are very progressive yet; somehow traditional.    while extremely busy; i like to get out with friends and meet new people - varying between cavedog and social butterfly.    with a masters degree in art (photo; performance; design and sculpture; ); bachalors in clinical psychology and electronic music; training in mysticism; certificates in training; computers and car repair; years in a band; my academic interests have ran a wide range of our human endevour! i dove into an mba but found it took over my life and career to much. plan to just study as needed.</t>
  </si>
  <si>
    <t>singing; recording and making art in my studio. i cook and watch a movie when i can; but most of the time its about creative work.    i'm also working as a trainer in the medical device world while running a small indie record label+song publishing hobby. i am never bored!</t>
  </si>
  <si>
    <t>the big picture/systems thinking; simplifiction; efficentcy and planning.</t>
  </si>
  <si>
    <t>i'm passionate about living as green as city possible and have not owned a car in three years - rent them by the hour via a carshare (zipcar); walk; take local shuttles; bart; amtrak; etc. it has been quite an adventure! shopping for a folding bike as of late...    update: a dahon jack has been purchased. full sized but folding! i've officially joined the cycling community and expanded transport options.    i live by my smartphone day planner; text and email.</t>
  </si>
  <si>
    <t>music; video; and international foods play a big part in my life.    = sound =  david bowie (kinda says it all); fischerspooner; goldfrapp; ladytron; client; vnv nation; depeche mode; blackalicious; moby; blockhead; bjork; lily allen; au revoir simone; sisters of mercy; siouxsie and the banshees; gary numan; bauhaus (tones on tail; love n rockets; solo); velvet underground; johnny cash; leonard cohen; nick cave; lou reed; nin; the smiths; sinead o connor; shiny toy guns; pink floyd; fish/marillion; alan parsons/eric woolfson; the beatles (and solo); muse; queen; roxy music; yes; klaatu; genesis; who (pete townsend); robyn hitchcock; billy bragg; cocorosie; wilco. al stewart; sparks; talking heads; lady gaga; abba; fiona apple; laurie anderson; peter gabriel; kate bush; tori amos; lene lovich; philip glass; branca; and various world music; blues; and r&amp;amp;b collections.    = vision =  documentaries in general; training videos on youtube; 2001: a space odyssey; lawrence of arabia; the great dictator; north by northwest; solaris (russian version); bladerunner; breakfast at tiffany's; city of lost children; kurosawa's dreams; fight club; kamikaze girls; any atom egoyan; any peter greenaway; any hal hartley; scott pilgrim vs. the world [laughed so hard]; men who stare at goats [laughed too]; preaching to the perverted; rocky horror picture show; buckaroo bonzai; amelie; doctor who (fan since childhood); babylon 5; space 1999; firefly; charlie the unicorn; usavich. hummm; i really need to watch less stuff and read more!    = food =  thai; indian; japanese; vietnamese; chinese; californian; tea service; all mediterranean varieties; all african varieties; mexican; italian; fusion; anything i cook from berkeley bowl west or tokyo fish market.    = books =  all music industry books; mba books; personal growth and sustainability politics; and scifi dot the landscape. born to run encouraged me to buy my vibram five fingers.</t>
  </si>
  <si>
    <t>singing; music/art; unique food; friends; warmth; and free thought.</t>
  </si>
  <si>
    <t>singing; music; art; business; food; training/development; and friends.</t>
  </si>
  <si>
    <t>in the recording studio; gym with trainer; studying away; hanging with friends; singing at a karaoke bar; or watching scifi.</t>
  </si>
  <si>
    <t>i think horoscopes are cliche yet i tend to be very scorpio (loyal; protective; private; sexual and highly regarding of respectful actions).    a heavy dose of nerd and geek genes were given to me at birth.</t>
  </si>
  <si>
    <t>ur honest; open; and like to schedule when you do things! your life involves being an artist; musician; singing; song-writing; or music business.</t>
  </si>
  <si>
    <t>i'm a fun loving;genuine andwell rounded women seeking a mate to share a laugh;adventure;nature and each other.</t>
  </si>
  <si>
    <t>enjoying and laughing at figuring life out still.</t>
  </si>
  <si>
    <t>engaging people</t>
  </si>
  <si>
    <t>i love the live music the bay area offers. i will see most any live musical performance. my favorite music types are jazz; blues and rock and roll.  my all time favorite book is of human bondage. i like allot of fiction and prefer reading this. i like jack nicholson in most anything and the persona's of woody allen movie's.  you may have the great fortune of trying my cooking. i like to cook local organic things. i like to go out to most all ethnic restaurants. i get cravings for mexican food.</t>
  </si>
  <si>
    <t>talking to people.  getting out in natural beauty.  not being open to new relationships with people  being able to laugh at myself  faith that mankind is trying to do their best for all  independent thinking</t>
  </si>
  <si>
    <t>the mystery of how things are going to unfold</t>
  </si>
  <si>
    <t>get together with friends for dinner or come home and crash.</t>
  </si>
  <si>
    <t>i'm not willing yet</t>
  </si>
  <si>
    <t>you are interested in meeting up and seeing what happens?</t>
  </si>
  <si>
    <t>hey! so; my life...in a sentence - i grew up in new jersey (please keep reading :) ); lived in new york for a few years (not a fan); helped build a successful startup (freshdirect); worked for a management consultancy (ibm); enrolled in an mba program (michigan) and am now; finally; here in san francisco. one of the big draws of san francisco was the ability to stay active while pursuing my career. i'm an avid skier/snowboarder; i bike in the summer (though i'm not ready for the absurd outfits yet); and like to hike; backpack and travel. my most recent trips include sailing the the greek islands; summiting mt kilimanjaro back last august and enjoying the buenos aires nightlife this past april. my sinful passion - awful television. awful like andy cohen bravo awful. i still watch the real world; and i can kill hours watching house hunters. shamefully i also watched this past season of the bachelor; that guy ben was a joke. anyways; if you think we'd get along and you have a good sense of humor shoot me an email.</t>
  </si>
  <si>
    <t>enjoying it</t>
  </si>
  <si>
    <t>people watching...in fact im the best people watcher you've never met</t>
  </si>
  <si>
    <t>my ginger'esque hair (its not really that red).</t>
  </si>
  <si>
    <t>favorite movies: true romance; zoolander; the naked gun (hey! its enrico polatzo!)  favorite show: game of thrones is the best show on television right now; though 6 feet under will never be bested. i like 30 rock but where did it go? the office was good in 2009; and park's and recreation could be a sleeper. homeland wasnt terrible...</t>
  </si>
  <si>
    <t>hooded sweatshirts  central air  reality tv  sour patch kids  wool socks  younger brothers    ...and good company</t>
  </si>
  <si>
    <t>why my friend matt is successful despite him being an idiot  how unfunny commercials make it through testing  where i left my phone</t>
  </si>
  <si>
    <t>out and about</t>
  </si>
  <si>
    <t>my younger brother and i performed a choreographed dance at my bar mitzvah wearing matching sequined vests</t>
  </si>
  <si>
    <t>you would be crazy not to message me</t>
  </si>
  <si>
    <t>science!</t>
  </si>
  <si>
    <t>i love japanese food; and my favorite books and movies are of the sci-fi and especially the steampunk variety.</t>
  </si>
  <si>
    <t>1. my super-creative and supportive steampunk friends    2. my wacky mom; who i adore    3. my manx cat lola who has recently developed a taste for human flesh    4. daydreaming    5. really cool hats    6. japanese food</t>
  </si>
  <si>
    <t>on a typical friday night i am hanging out with friends watching sci-fi movies or working on my jewelry. i also love to listen to music on my headphones and dance around the house (with the drapes closed!).</t>
  </si>
  <si>
    <t>i have fallen in love with and had long satisfying relationships with completly fictitious characters from books and movies. my romances with imaginary people always end well; we always stay friends and it's easy to divide up the stuff when they move out.</t>
  </si>
  <si>
    <t>so; i've never been on an online dating site. currently; i'm not looking to jump into a relationship right away. however; i am looking for something that could turn into a long-term relationship; meaning marriage.    i'm chinese/korean and grew up in the bay area. i went to undergrad at whittier college (a private liberal arts school - which i absolutely loved; nixon went there; not that it matters) and law school in lansing; michigan (thomas m. cooley). i moved back to the bay area about 4 years ago. so; i think i'm still getting to know the area again.    i'm really looking into trying new things and exploring the bay area. i.e. ziplining in the redwoods; hiking at john muir woods; going to yosemite; driving up (or down) highway one.    people would describe me as: honest (i know; an honest lawyer: "insert lawyer joke here";); genuine; outgoing; generous; a major foodie; ...and ... i don't really enjoy writing about myself.</t>
  </si>
  <si>
    <t>careerwise: i work part-time in the city and full-time with my own business.    life: i'm appreciating life; always trying new things; and open to adventures. as far as i know; you only get one; so i want to live mine to the fullest.    i'm a major foodie and travel junkie. i'll try almost anything once.</t>
  </si>
  <si>
    <t>getting to know people. i know that sounds lame; but i think i'm a people person.    i'm really good at cooking and pretty good at baking.</t>
  </si>
  <si>
    <t>my smile. :)</t>
  </si>
  <si>
    <t>books: i used to read a lot; but not much anymore. but i love all the classics that we had to read in high school and i love shakespeare; socrates; and plato. i love books on philosophy; including books on religions (although i'm not religious). i like to read books about culture; my own and others. but; the last series i read was harry potter (which i loved!).    movies: harry potter series; batman (the new ones); indian jones series; love actually; shawshank redemption; bollywood movies (such as mohabbetein); full metal jacket; and many many more. just depends on my mood.    music: i love hip hop and r&amp;amp;b. the past few years i was reintroduced to a wonderful selection of old school hip hop by some new dj friends that keep it real and still spin vinyl. i don't really like country; but there might be a few i like. if it has a good beat and i can dance to it; well; then i like it.    shows: i don't watch a lot of tv at the moment. . . but i do enjoy most shows about food and travel. my favorites during the fall are: grey's anatomy; survivor; amazing race; and top chef.    food: i truly love all types of food. as i said; i am a major foodie. i love bacon and foie gras (sadly being banned too soon). one of my favorite cuisines i cannot get enough of is szechuan (sichuan) and korean of course.</t>
  </si>
  <si>
    <t>1. family/friends  2. my career  3. food  4. traveling  5. music  6. dropbox</t>
  </si>
  <si>
    <t>all sorts of things. honestly; probably work during the week.</t>
  </si>
  <si>
    <t>lately; i've been out with my friends in the city.</t>
  </si>
  <si>
    <t>after we chat or meet; i'll think of something.</t>
  </si>
  <si>
    <t>- if you're single  - wanna chat or hang out as friends or possibly more  - if you're patient to wait for my replies (i do my best to reply to my messages "quickly" (although that's relative)) so be patient :) )</t>
  </si>
  <si>
    <t>english/korean (okay)/chinese (poorly)</t>
  </si>
  <si>
    <t>i am here to meet new people and make friends outside my circle but am open to the idea of dating someone should we have chemistry... i don't expect anything from online interactions so this could be interesting... a little about myself i'm very down to earth and mellow type of personality. i am smart and educated ;) . i'm usually described by others as a talkative; fun; hard working; and intelligent person. i have always been motivated to accomplish more in life. however i love finding joy and fun in the simple things in life. i was born and grew up in san francisco. although i later moved through out the east bay area. i have a bachelor of science degree and a master's so you can say i am educated.    in my free time i watch &lt;a class="ilink" href= "/interests?i=movies"&gt;movies&lt;/a&gt;; &lt;a class="ilink" href= "/interests?i=work+out+at+the+gym"&gt;work out at the gym&lt;/a&gt;; &lt;a class="ilink" href="/interests?i=act"&gt;act&lt;/a&gt; in screenplays and any other productions that allow (very limited recently); eat out at a variety of restaurants; enjoy playing and watching &lt;a class= "ilink" href="/interests?i=sports"&gt;sports&lt;/a&gt;; (when i have time) write &lt;a class="ilink" href="/interests?i=poetry"&gt;poetry&lt;/a&gt; and stories; go &lt;a class="ilink" href= "/interests?i=snowboarding"&gt;snowboarding&lt;/a&gt;; and &lt;a class="ilink" href="/interests?i=dance"&gt;dance&lt;/a&gt; from time to time. i watch a lot of television and movies lately because i work a lot and my time off is usually during the day so i don't get to take part in the night life activities as often.    i would love to find some friends who are knowledgeable about culture; open to new experiences; and is able to hold my interest in a conversation.    if not any of those things i would be perfectly fine with someone who is a good listener; likes to have fun and knows how to make people smile. if that is you message me!</t>
  </si>
  <si>
    <t>i am employed in the sciences as a biochemist.</t>
  </si>
  <si>
    <t>conversation and making friends for the most part. i'd like to think i'm good at anything that i work hard at becoming good at because i am passionate and dedicated to the things i do.</t>
  </si>
  <si>
    <t>is my smile and then perhaps my eye lashes; but i've been told i smile a lot and i guess it's true...</t>
  </si>
  <si>
    <t>i love all kinds of food. i don't eat pork. like hip-hop and r&amp;amp; b mostly however i like to give everything a chance. i like to watch shows that will make me laugh like family guy and the simpsons. lately i have been watching some japanese anime (which is usually rare). i am a big fan of netflix &amp;amp; i like burn notice; dexter; prison break &amp;amp; other shows. the last book i read that wasn't required reading for a course or part of a curriculum was fear and loathing in las vegas but i enjoy reading books that will teach me something.</t>
  </si>
  <si>
    <t>1. my family &amp;amp; friends  2. my laptop  3. my cell phone  4. music - anything you can dance to!  5. meat - especially steaks &amp;amp; philly cheese steak sandwiches  6. netflix</t>
  </si>
  <si>
    <t>advancing my career and making a positive contribution to the world!</t>
  </si>
  <si>
    <t>spending time with family members and friends perhaps sharing a meal or some other activity; maybe once in a while going out dancing; or at home watching a movie.    i am a huge fan of netflix and dish network lol... comedy is great; but i absolutely love mind-bending suspenseful thrillers that leave you on the edge of your seat wondering what is going to happen next!?!?    otherwise if i'm in san francisco i you might find me at temple; eastside west; the bubble lounge; the cellar; or some where else that has a packed dance floor. of course afterward it has to be taqueria americana the only 24 hour place you can get mexican and italian under one roof in san pablo...</t>
  </si>
  <si>
    <t>is that i am a very private person so this is hard to answer i guess i can say that i don't know how to blow bubbles with gum or how to swim yet...</t>
  </si>
  <si>
    <t>you are attracted to me; like something you've seen in my profile; i contacted you or winked at you; or you want to get to know me better. ask me a question. if you have something interesting to say or would like to simply say hello!</t>
  </si>
  <si>
    <t>english (fluently)/urdu (fluently)/hindi (fluently)/spanish (poorly)</t>
  </si>
  <si>
    <t>a large portion of my life is consumed by sarcastic jokes;  photography; web design; and over thinking simple situations. the  other 10% is spent untangling my headphones; cleaning clothes in my never ending pit of laundry; eating at interesting restaurants;  wondering how my phone is always at 14% battery; losing something(mostly my house keys); skyping with the family and last; but not least writing lists of things that describe myself.    creativity is the driving force in my life and it would be great to  find someone to share that with!</t>
  </si>
  <si>
    <t>i am working as a designer at a democratic think-tank located in san fransisco. i am also often with my camera at a freelance photo assignment.</t>
  </si>
  <si>
    <t>dreaming big with small pillows. i also would like to think of myself as a decent artist; yes; that is what i would like to be known as; each day i work to become this.</t>
  </si>
  <si>
    <t>that i smile often... always smiling... stop smiling!</t>
  </si>
  <si>
    <t>books usually come in the form of design and photography magazines for me. news from the web.    music: bright eyes; animal collective; ben folds; regina spektor;  flight of the conchords; chili peppers; walkmen....    i enjoy any food as long as it is not blue cheese or mushrooms :)</t>
  </si>
  <si>
    <t>friends. family. humor. art. camera. photoshop.</t>
  </si>
  <si>
    <t>what this next big step in my life will bring... moved to san fransisco not having a friend or family base; but so far; so good.</t>
  </si>
  <si>
    <t>with the friends doing something amazingly amazing. relaxing is good too.</t>
  </si>
  <si>
    <t>i pass out often around blood. my most memorable passing out story found me passed out in a barbor's chair halfway through a haircut. i awoke to 3 women trying to get me to eat granola bars.</t>
  </si>
  <si>
    <t>you are kind and do not take life too serious. i would enjoy meeting people interested in friendship and of corse this is okcupid so dates are great too.</t>
  </si>
  <si>
    <t>two-year college</t>
  </si>
  <si>
    <t>i tend to be a know it all on the rare occasion that i'm wrong i don't always like to admit it i love love love to give unsolicited advice i.e.  if i were you i would i'm a terrible driver ( exhibit a ; check my photos that's me getting a speeding ticket) i'm unorganized and last but certainly not least; although most of the time i am sweet as pie; if provoked; i've been known to go h.a.m. i'm working on it though    ok now the good stuff  i'm a witty; classy; confident woman; without a bunch of baggage. i enjoy the company of friends and family. i love to travel and i am involved in my community and church .    outwardly i am a girly girl; i'm a girly girl inwardly too i guess. i am notoriously over dressed for most events. i am short so i am usually in heals. i spend a lot of time at the spa. i also love the outdoors; camping hiking &amp;amp; fishing i'm a warriors fan and love to go to the games. i can be a little silly/ goofy at times</t>
  </si>
  <si>
    <t>my job as a revenue accountant pays the bills but my fulfillment comes from volunteering. i work with a couple organizations in various capacities. the organization that is closest to my heart builds wells and performs vision saving eye surgeries in remote villages in west africa. i serve on the board as the cfo.</t>
  </si>
  <si>
    <t>i'm an excellent cook and can recreate most recipes by taste. i am also really good at making people laugh... i am hilarious...</t>
  </si>
  <si>
    <t>my hair; i look young for my age; smile; eyes...idk you tell me.</t>
  </si>
  <si>
    <t>i usually like to read autobiographical books one of my favorites is a taste of power by elaine brown  favorite movies are purple rain; color purple ; the hangover; grease; &amp;amp; 40 year old virgin; clay pigeons.    tv: the office; the game; basketball... i am trying to wean myself off of reality tv but until that process is complete i will continue to watch basketball wives.    i like rap music; i know i'm late but i'm a new drake fan...i also like jazz; particularly latin jazz&amp;amp; afro cuban. some of my favorite artist are prince; too short; carlos santana; arturo sandoval. i also like discovering new music. i've been playing a lot of gary clark jr lately.    i love food. love it. my little sister says i sound like a fat girl when i talk about food so l won't elaborate on my deep love of food on my profie.</t>
  </si>
  <si>
    <t>in no particular order  my bible  family &amp;amp; friends  an internet ready device ie smart phone  food  water  pedicures</t>
  </si>
  <si>
    <t>what i need to do... constantly checking things off my list</t>
  </si>
  <si>
    <t>if i am not at happy hour; you can usually find me at home; resting up for saturday. my saturdays are usually way more interesting than my fridays.</t>
  </si>
  <si>
    <t>if after checking out my profile you want to get to know me; hit me up.</t>
  </si>
  <si>
    <t>grew up on the peninsula and work to much. i'm a correctional officer in a county jail. i've been accepted to the sheriffs academy and start soon. when i'm not in jail i work on my music. i play drumms in a hip hop and a metal band. i also make beats and electronica. ...i'm well traveled and have a lot of life experience.i'm looking for someone who is just plain honest and is motivated to be successful in life. i would love to find someone who loves music as much has i do because it's a big part of my life. i'm a good honest person; just looking for the same.    i am strong; hardworking; and loyal</t>
  </si>
  <si>
    <t>working hard to be successfull and have fun doing it.</t>
  </si>
  <si>
    <t>drumms; skateboard and snowboard.</t>
  </si>
  <si>
    <t>my shoes or something unique i'm wearing</t>
  </si>
  <si>
    <t>i love 80s action movies and japanese food.</t>
  </si>
  <si>
    <t>my drums; skateboard; music; love ; beer ; awesomeness</t>
  </si>
  <si>
    <t>checking out a band or working</t>
  </si>
  <si>
    <t>i like madonna....</t>
  </si>
  <si>
    <t>your real; i've tried match.com and probly talked to more fake profiles than real.</t>
  </si>
  <si>
    <t>i'm just a simple man who likes to work and loves the outdoors;i enjoy friendship and company but likes quiet times too.i'm the kind of guy that would go out of my way for a friend without a second thought; basically i'm here for a lover and a friend    i am loveable; honest; and fun</t>
  </si>
  <si>
    <t>i'm working as a maintenance man at a non-profit christian; recovery program and enjoying every minute of it.</t>
  </si>
  <si>
    <t>listening to and helping people; being a grounded person..lets see umm fishing used to hunt can't find time now..oh yeah hugging and my favorite kissing so i was told by my paasst exes.</t>
  </si>
  <si>
    <t>now i was told this.. my hair; eyes and smile and my kindness.</t>
  </si>
  <si>
    <t>i really don't read that much but when i do it would be a hunting and fishing magazine.. maybe a comic or two or a fix it manual..oh yeah the newspaper. music.. i dig old time rock'n roll you no.. stones;beatles; ted nugent; ufo; scorps;eric clapton; eddie money and most of the current thumping music just to many to add.. food gangs of it..movies..i love a good drama; suspense; docum. maybe a chick flick when i'm with a chick..and fishing and hunting shows.</t>
  </si>
  <si>
    <t>friends; ladyfriends; work;fishing pole;good cup of coffee and a pay check.</t>
  </si>
  <si>
    <t>what am i gonna do next.</t>
  </si>
  <si>
    <t>really not doin much these days..treating myself to a dinner and a movie.. seeing whats on the tube.</t>
  </si>
  <si>
    <t>i'm not printing it i'll have to whisper it to yeah.</t>
  </si>
  <si>
    <t>your a kind;caring;sincere and honest person how desires the other half for a lover or friend to share good times with.</t>
  </si>
  <si>
    <t>i am marketing management student on master studies..also a graphic and web designer..on cultural exchange program....in san francisco for this summer...i have a job and i dont have a car...my appartment is on taylor street..near the union squer...    i am really into arts...clubbing....fashion.....tattoos..electronic music .etc...i am looking for my soulmate..for hanging around and have some party for this summer..  kind regards</t>
  </si>
  <si>
    <t>i just enjoy in my life</t>
  </si>
  <si>
    <t>graphic and web design... have really good and natural sense of humor..</t>
  </si>
  <si>
    <t>my blue eyes...my whole outfit...and my pleasant personality</t>
  </si>
  <si>
    <t>the godfater....once upon a time in america.....scarace....blow....dorian gray..butterfly effect..saw...etc....i love triller..action...crimi drama...horor..etc</t>
  </si>
  <si>
    <t>girl...nokia n900...internet...nice food...red vine</t>
  </si>
  <si>
    <t>evrything</t>
  </si>
  <si>
    <t>dancing in club or/and in bed...</t>
  </si>
  <si>
    <t>i love footfetish</t>
  </si>
  <si>
    <t>if you are smart and ...nice looking girl...with unique style...</t>
  </si>
  <si>
    <t>english/serbian/croatian</t>
  </si>
  <si>
    <t>i'm originally from san diego; but i moved to the bay area recently for school. i love to play hockey (i'm sorry; i do not engage in fisticuffs); cook; and travel. i tend to spend a lot of time in the math lab or at coffee shops studying.</t>
  </si>
  <si>
    <t>i'm planning on studying human computer interaction; and making compelling products that are more intuitive and easy to use. i can't apply to grad school for a bit though; so i'm working on bas in cognitive science and computer science.</t>
  </si>
  <si>
    <t>tv (lately):  house; game of thrones; dexter; boardwalk empire; the office; breaking bad; mad men; the daily show; the colbert report; the walking dead.    movies:  i like thrillers; heist movies; action; comedy; drama stuff too; i'm just looking for somebody that will immerse me. i liked batman begins/the dark knight; v for vendetta; oceans 11; pulp fiction; talladega nights; anchorman (anything with will ferrell that wasn't terrible)    music:  i listen to a lot of stuff; electronic; mashup; rock; hip-hop; rap; metal; 80s music; 90s music; 70s music. classical music. i listen to pretty much everything.    food:  i love to cook. i want a gas stove so bad; these electric things everybody seems to have these days are driving me mad...    books:  i don't read as much as i should; but i've read just about everything by john grisham and michael crichton. i have read other things; it's just been a while and i have a horrible memory.</t>
  </si>
  <si>
    <t>my phone  my computer  persian food  other food  water  my friends</t>
  </si>
  <si>
    <t>new ways to interact with your surroundings.</t>
  </si>
  <si>
    <t>the muscle under my right eye makes it squint whenever i smile.</t>
  </si>
  <si>
    <t>you want to get to know me. i'm all ears. i talk too.</t>
  </si>
  <si>
    <t>freelance &lt;a class="ilink" href="/interests?i=user+experience"&gt;user experience&lt;/a&gt;/interaction designer in the &lt;a class="ilink" href= "/interests?i=bay%0aarea"&gt;bay area&lt;/a&gt;. also a &lt;a class="ilink" href="/interests?i=musician"&gt;musician&lt;/a&gt;; like to &lt;a class="ilink" href="/interests?i=game"&gt;game&lt;/a&gt; with my &lt;a class="ilink" href= "/interests?i=wii"&gt;wii&lt;/a&gt; and &lt;a class="ilink" href= "/interests?i=ps3"&gt;ps3&lt;/a&gt;; drive either a beetle which i converted to run on &lt;a class="ilink" href= "/interests?i=waste%0aveggie+oil"&gt;waste veggie oil&lt;/a&gt;; or more commonly my nighthawk 750 motorcycle.    i am an extremely aggressive and &lt;a class="ilink" href= "/interests?i=kinky"&gt;kinky&lt;/a&gt; bottom; and fairly naked playmate focused right now (though i wouldn't slap down an interesting relationship if it happened. i'm just not currently seeking that). i like playing with singles and extremely well-balanced couples who have their shit together. since no one seems to be put what exactly kinky means on their profile here; that should be in the first 2 questions you ask me to determine if we're going to be compatible.</t>
  </si>
  <si>
    <t>been extremely career focused for several years; reached a very good point; and now refocusing on personal stuff. i got the house; and the job; now i need more playmates to share them with.</t>
  </si>
  <si>
    <t>kissing. playing hard and fun in the bedroom. enjoying all the weird sexy parts of your body like the small of your back; behind your knees; the back of your head; and all the obvious places too. being emotionally available and effusive without being needy or weird. making you laugh. laughing. making you feel sexy.</t>
  </si>
  <si>
    <t>authors: &lt;a class="ilink" href="/interests?i=neil+gaiman"&gt;neil gaiman&lt;/a&gt;; &lt;a class="ilink" href="/interests?i=iain+banks"&gt;iain banks&lt;/a&gt;; &lt;a class="ilink" href="/interests?i=jeff+noon"&gt;jeff noon&lt;/a&gt;  movies: &lt;a class="ilink" href="/interests?i=serial+mom"&gt;serial mom&lt;/a&gt;; &lt;a class="ilink" href= "/interests?i=drop+dead+gorgeous"&gt;drop dead gorgeous&lt;/a&gt;; &lt;a class= "ilink" href="/interests?i=fifth%0aelement"&gt;fifth element&lt;/a&gt;  tv: &lt;a class="ilink" href="/interests?i=true+blood"&gt;true blood&lt;/a&gt;; &lt;a class="ilink" href="/interests?i=dirty+sexy+money"&gt;dirty sexy money&lt;/a&gt;; &lt;a class="ilink" href= "/interests?i=dexter"&gt;dexter&lt;/a&gt;  music: &lt;a class="ilink" href="/interests?i=steely+dan"&gt;steely dan&lt;/a&gt;; &lt;a class="ilink" href="/interests?i=groove+armada"&gt;groove armada&lt;/a&gt;; &lt;a class="ilink" href="/interests?i=daft+punk"&gt;daft punk&lt;/a&gt;; &lt;a class="ilink" href= "/interests?i=earth%0awind+%26amp%3b+fire"&gt;earth wind &amp;amp; fire&lt;/a&gt;  food: &lt;a class="ilink" href="/interests?i=mexican"&gt;mexican&lt;/a&gt;</t>
  </si>
  <si>
    <t>(at the moment....)  crisco  floggers  laughter  a playmate  another playmate  my san francisco family</t>
  </si>
  <si>
    <t>boys</t>
  </si>
  <si>
    <t>looking for; or playing with boys</t>
  </si>
  <si>
    <t>if you're a capricorn; we'll probably have a nuclear meltdown in my bed.</t>
  </si>
  <si>
    <t>you're considered an expert maker-outer. you should also be good at following up and keeping your commitments (i don't mean a ltr... just that if you say you're going to call; and life intervenes as it always does; drop me a quick note to let me know.)</t>
  </si>
  <si>
    <t>born &amp;amp; raised in atlanta; i'm a taiwanese boy with southern values who isn't afraid to combine biscuits and pork sung. i spend a lot of time thinking about food - growing it; cooking it; eating it.    i studied literature in college and my love for poetry and language is still an important part of my life.    family and family values mean a lot to me. i lived in la after college to be close to my two (very cute and very smart) nephews; who are becoming little league stars and baseball trivia geniuses.    i spend my time between novato and brentwood but often drive up; down; and around the coast to see my (geographically scattered) friends.</t>
  </si>
  <si>
    <t>i traded cubicles for cows when i changed careers from computers to organic farming. i've been gathering a varied and seemingly random set of skills to prepare for the varied and seemingly random set of tasks that farming requires.    i just started working on an organic farm in brentwood growing heirloom tomatoes; green beans; and brussel sprouts. putting my random set of skills to good use.</t>
  </si>
  <si>
    <t>making elaborate meals and then packing them in individually-sized containers to visit my friends in the city because no one comes to novato.    projects that require fine motor skills.    building a mean excel spreadsheet.    editign my frends pappers ;grants; and reprts;</t>
  </si>
  <si>
    <t>my friend is making me write this: my strong arms and broad shoulders.    my deep reading voice.</t>
  </si>
  <si>
    <t>gilead by marilynne robinson; the nonfiction of wendell berry; the poetry of mary oliver and robert hass; the princess bride; ryan adams; jessie baylin; regina spektor; tom waits; gillian welch; bob dylan; fancy food; ethnic food</t>
  </si>
  <si>
    <t>air. food. water. warmth. community. wonder.</t>
  </si>
  <si>
    <t>farming and food  my family</t>
  </si>
  <si>
    <t>hanging out with folks in the city; playing music; or playing soccer.</t>
  </si>
  <si>
    <t>my friends frequently ask me to be the voicemail recording on their phones.    there is a video of me on youtube playing guitar to a herd of cows.    i'm a really nice guy that enjoys taking care of the people in my life. sometimes i feel like i should pretend to be not as nice as i am.    i can eat a quart of pastry cream.</t>
  </si>
  <si>
    <t>you connect with something in my profile    you are interested in finding the link of me playing guitar to a herd of cows.    you can make a mean batch of chocolate chip cookies (or pastry cream).    you are musical or would like to listen to me being musical.</t>
  </si>
  <si>
    <t>english (fluently)/chinese (okay)/german (poorly)</t>
  </si>
  <si>
    <t>i am a secure; confident; fun; and kind guy; who is looking for a similar and equal partner to have a happy and baggage free relationship. i like to laugh; kid; and make others laugh.    i am divorced (have been for two years) and i have two daughters that i have half time.</t>
  </si>
  <si>
    <t>hmmm.... i am good at 3 things (i hope!). my work; being a dad; and being a good partner in a relationship. beyond that; i can scuba; sail a boat; play a guitar; start a company; and a few other tricks.</t>
  </si>
  <si>
    <t>no idea. i am tall; positive; happy; and open. i hope that is what they notice.</t>
  </si>
  <si>
    <t>i like a wide range of music. i love good food; both cooked at home and going out. in movies i liked king's speech; black swan; and biutiful. on tv i like madman; dexter; weeds; and breaking bad.</t>
  </si>
  <si>
    <t>how not to be unkind to those around me. the big picture. stuff that really matters.</t>
  </si>
  <si>
    <t>if you are looking for someone without any issues; negative attitude; baggage; and you are looking to have a caring and fun relationship with smart; fun; secure guy; and then see where it leads. and you want to laugh a lot; go do stuff; and have a great life.</t>
  </si>
  <si>
    <t>"crisp edges; chewy middles."    ingredients:  1 cup butter; softened  1 cup white sugar  1 cup packed brown sugar  2 eggs  2 teaspoons vanilla extract  3 cups all-purpose flour 1 teaspoon baking soda  2 teaspoons hot water  1/2 teaspoon salt  2 cups semisweet chocolate chips  1 cup chopped walnuts  directions:  1. preheat oven to 350 degrees f (175 degrees c).  2. cream together the butter; white sugar; and brown sugar until smooth. beat in the eggs one at a time; then stir in the vanilla. dissolve baking soda in hot water. add to batter along with salt. stir in flour; chocolate chips; and nuts. drop by large spoonfuls onto ungreased pans.  3. bake for about 10 minutes in the preheated oven; or until edges are nicely browned.</t>
  </si>
  <si>
    <t>being awesome.</t>
  </si>
  <si>
    <t>cutting down christmas trees.</t>
  </si>
  <si>
    <t>long limbs; witty banter; and sparkly teeth.</t>
  </si>
  <si>
    <t>johnny cash.</t>
  </si>
  <si>
    <t>1. tacos  2. my uncanny sense of humor  3. warm bourbon  4. tacos  5. adequately amusing and attractive comrades  6. capitalism</t>
  </si>
  <si>
    <t>tacos.</t>
  </si>
  <si>
    <t>bumping uglies with strangers in darkly lit bars over frosted beers.</t>
  </si>
  <si>
    <t>i am a national champion -- oh wait; it's not that private.</t>
  </si>
  <si>
    <t>you're looking for fun.</t>
  </si>
  <si>
    <t>i'm a writer; mom; soon-to-be-divorced woman looking to make my upcoming 40s friendly and fun. :)    i like to read; write; bake; watch movies; go out with my friends and spend time with my family.    i have been described by various people as: sweet; sassy; quiet; smart; a good mom; conventional; liberal; quick; slow on the uptake; passionate; and naive. i like being and feeling girly. pink is my favorite color. i like to wear skirts; makeup; heels; and things feminine. contrasts make life more interesting.    these are a few of my favorite things (in addition to what i mention elsewhere and not in any order):  san francisco  "the daily show"  orgasms  "ncis" mark harmon *is* the silver fox  spontaneous orgasms  fresh bread  the amalfi coast  showtunes  dancing  amsterdam  sex  sir tom jones  london  singing in the rain  giggling  tom hanks (in an aww; ain't he cute way)  the muppets  accents  oxford  dame julie andrews  dame judi dench  balboa park (in san diego)  spaghetti with eggplant balls  daniel craig as james bond  xena and other kick-ass heroines  vienna  the big pink mary richards bow on the end of stories  goofiness  sweets  pixie dust  "to kill a mockingbird" and "inherit the wind"  old musicals  a good salad  sex  "new girl"    okay; that was more than a few. :)    "'are we lost?' she asked.  'temporarily confused;' i answered." ~philip gulley    the true test of humor is to find beauty amid the rubble. ~inspired by phillip gulley    "be yourself. everyone else is already taken." ~oscar wilde    some songs i have to sing along to on the radio:  "tonight (give me everything)" ~pitbull  "love you like a love song" ~selena gomez  "forget you" ~cee lo green  "moves like jagger" ~maroon 5</t>
  </si>
  <si>
    <t>writing; living; mothering; listening; reading; cooking; baking; walking; dancing; singing; looking; losing; finding...i don't have a lot of "free time" so some people might say my life is boring...but for me; it's all about attitude...which is a work-in-progress ;)</t>
  </si>
  <si>
    <t>baking; cooking; writing; thinking; and various things i won't mention</t>
  </si>
  <si>
    <t>a girlfriend once said to me (as she watched me walking toward her)before we were going out: "can i get some fries with that shake?" figure it out... ;)</t>
  </si>
  <si>
    <t>i like wondrous variety...but for a few specifics:  books: everything from literary fiction to children's books to erotic romance  movies: classics; romantic comedy; dramas; action-adventure  shows: i don't watch much tv anymore...sometimes "big bang theory;" "glee;" "happily divorced;" and pbs; broadway musicals; dramas; shakespeare; comedies  music: r&amp;amp;b; showtunes; pop; classical  food: italian; american; chocolate...</t>
  </si>
  <si>
    <t>i could live without all; but these are preferences off the top of my head and open for interpretation:  chocolate  laughter  books  pen &amp;amp; paper  a bed  orgasms</t>
  </si>
  <si>
    <t>sex; characters; planning; and my children (not necessarily in that order)</t>
  </si>
  <si>
    <t>home with my boys; then writing; reading; or otherwise working; and sleeping</t>
  </si>
  <si>
    <t>my soon-to-be-ex and i have been separated for over a year; but due to financial and family constraints; we live in the same house (separate bedrooms).  my friend thinks i shouldn't have said the above but should say i have spontaneous orgasms. lol</t>
  </si>
  <si>
    <t>you're looking for new friends  the only ltr you're looking for with me is friendship  you'd like to chat  you realize that just because i mention sex a lot doesn't mean i'm going to have it with you  you're okay with reciprocal sarcasm (meaning don't sling it my way if you don't want it thrown back at you)  you are an italian-american cop and/or former baseball player (lol)</t>
  </si>
  <si>
    <t>a juxtaposition of opposites; that's me: active and pensive; saucy and sweet; critical and kind; introspective and extroverted. i'm very outgoing and love a good time. i'm as equally interested in stargazing or a long walk as i am a party or camping. i really enjoy outdoor activity.    i'm incredibly curious; very accepting of others; and have many lifelong friends. i have varied interests and enjoy meeting new people. honesty is important to me; and i'm never one to judge. i think most things happen on a case by case basis. my open nature makes me a bit vulnerable and it sometimes takes a little time before my quirky nature is fully revealed. i suppose i'm a bit playful ;)    though independent and capable; i'm bit old-fashioned in that i like a man to be the man; and very much so love being a lady. opening a door; helping me with my jacket; rubbing my feet; or carrying my bags are all easy peasy ways to make me feel special. that's not to say i mind getting dirty; or don't enjoy intellectual debate.    i'm eager to laugh; but might be considered to have a more dry; witty sense of humor. i'm pretty new to the bay area and looking to expand my social circle and explore more of this fabulous area!</t>
  </si>
  <si>
    <t>i am exploring my interests; improving myself; and having a great time doing it.</t>
  </si>
  <si>
    <t>planning; reading body language; problem solving; affection; listening; yoga</t>
  </si>
  <si>
    <t>my eyes; my smile; my openness; my curiosity; my booty; and my dance moves</t>
  </si>
  <si>
    <t>i am a woman of eclectic tastes; will try anything once and have a penchant for live performances and festivals. i suppose my musical tastes lie in indie rock and classic rock. i enjoy slapstick comedy; scary; classic; and foreign films. i try to experience high art as possible (ballet; opera; plays) and will eat anything but mushrooms and jello. though i am more of a baker than a cook; i can really follow a recipe while making an amazing mess!</t>
  </si>
  <si>
    <t>physical exercise; soft; red sheets; books; quality time with loved ones; beautiful scenery; and a goal.    (7=hot water... melt)</t>
  </si>
  <si>
    <t>life; the universe; and everything</t>
  </si>
  <si>
    <t>taking a nice hot shower; having a beer on the porch; and getting ready to go out or taking a nice hot shower; cooking with my friends; having wine on the porch; and enjoying a movie marathon</t>
  </si>
  <si>
    <t>i don't really know what it's all about.</t>
  </si>
  <si>
    <t>you are confident; decisive; intelligent; culturally inquisitive; financially stable; emotionally available; sexually energetic; affectionate; outgoing; and interested in me.</t>
  </si>
  <si>
    <t>i've lived in sf for over a year now. originally from san diego; i have lived in 7 different places in 3 years! however; i can finally say i feel like this is def where i'd like to plant my roots! i am an easy going optomist who appreciates everything that comes my way both good and bad. i love to laugh and try to enjoy each and every day. i am active and i enjoy everything and anything outdoors. being an athlete; running; golfing or hitting the gym is usually the highlight of my day. i love getting out and exploring all of the amazing restaurants that san francisco has to offer. i love to travel and often get away at least a weekend a month to santa barbara; az or sd to visit friends and family.</t>
  </si>
  <si>
    <t>i work in outside sales in the commercial building industry. working in sf has been a tremendous opportunity and i enjoy every minute of it. i also dabble in photography; although i haven't been as committed to this hobby as i'd like to be.</t>
  </si>
  <si>
    <t>working in sales i would say i am fairly good at reading people within the first few minutes or at least get a general sense of what they are about. i was raised to be fairly modest however i know when to express my self in a confident way. i enjoy complimenting others and get a satisfaction out of doing small things for friends/family or even people i don't know.</t>
  </si>
  <si>
    <t>my smile; humor; sarcasm ;)</t>
  </si>
  <si>
    <t>favorite author is stephen hawking. i don't read as much as i should but when i do i really enjoy his books. love all movies; food; music</t>
  </si>
  <si>
    <t>family  friends  laughter  movies  food  wine</t>
  </si>
  <si>
    <t>how lucky i am to be in such a great city</t>
  </si>
  <si>
    <t>i love to go out to dinner with friends</t>
  </si>
  <si>
    <t>i am looking for someone who is confident in who they are and likes to have fun. humor is very important!! i try to make light of any situation and laugh as much as i can. i want someone who is active and cares about their health. i want someone who values families and friends like i do. i want someone who is comfortable in any social situation and is considerate/complementary of others.</t>
  </si>
  <si>
    <t>ok. let's see. i was born in the ukraine and my family moved to wisconsin when i was 12. after that; i lived and went to school in wisconsin/illinois; until a few years ago when i moved to ca. i like ca the best (in large part due to the amazing weather here). here; i work as a software engineer.    i enjoy spending time with friends; watching tv; playing games; eating good food; playing sports; etc. i really love to travel as well. my sister lives in paris; hoping to go visit her this spring!</t>
  </si>
  <si>
    <t>optimizing programs and laughing at good jokes.</t>
  </si>
  <si>
    <t>puzzles</t>
  </si>
  <si>
    <t>my height</t>
  </si>
  <si>
    <t>the last lecture; memento; dark knight; shawshank redemption; the office; airplane; the daily show; arrested development; family guy; west wing ...</t>
  </si>
  <si>
    <t>friends/family; a good film; music; internet; phone</t>
  </si>
  <si>
    <t>i don't like to over-think things. i prefer to just do. live life..</t>
  </si>
  <si>
    <t>you're up to meet a new face; share a moment</t>
  </si>
  <si>
    <t>i've grown up mostly in the states; but i've lived in two other countries and i've lived in sixteen different states. my family's from the mid-west and i do retain a bit of those values.    i am geeky; quirky; and up for a pint</t>
  </si>
  <si>
    <t>i'm good with details.    i like to craft a bit - wood; glass; metal - anything that i fancy at the time. i'm interested in learning more about metal working.</t>
  </si>
  <si>
    <t>someone asked me if i was real or a hallucination when they first met me - it took me a while to answer that one with a straight face. otherwise; i'd say that people notice that i'm very present.</t>
  </si>
  <si>
    <t>books - &lt;a class="ilink" href="/interests?i=american+gods"&gt;american gods&lt;/a&gt;; &lt;a class="ilink" href= "/interests?i=watchmen"&gt;watchmen&lt;/a&gt;; fountain head (&lt;a class= "ilink" href="/interests?i=graphic%0anovels"&gt;graphic novels&lt;/a&gt; rock); currently re-reading a &lt;a class="ilink" href= "/interests?i=connecticut+yankee+in+king%0aarthur%27s+court"&gt;connecticut yankee in king arthur's court&lt;/a&gt;. i've been into a time travel kick with reading.    movies - &lt;a class="ilink" href="/interests?i=the+prestige"&gt;the prestige&lt;/a&gt;; &lt;a class="ilink" href="/interests?i=tank+girl"&gt;tank girl&lt;/a&gt;; &lt;a class="ilink" href="/interests?i=slc+punk"&gt;slc punk&lt;/a&gt;; &lt;a class="ilink" href= "/interests?i=office%0aspace"&gt;office space&lt;/a&gt;; &lt;a class="ilink" href="/interests?i=5th+element"&gt;5th element&lt;/a&gt;; &lt;a class="ilink" href="/interests?i=bringing+out+the+dead"&gt;bringing out the dead&lt;/a&gt;; &lt;a class="ilink" href= "/interests?i=ravenous"&gt;ravenous&lt;/a&gt;; titus; &lt;a class="ilink" href= "/interests?i=life+aquatic"&gt;life aquatic&lt;/a&gt;; (oh; yeah; i'm a bit of a &lt;a class="ilink" href="/interests?i=cartoon"&gt;cartoon&lt;/a&gt; nut... which extends to a bit of the anime); royal tennanbaums; and i'm currently re-watching lost in translation to get a better feel for it. i've also been in on a bit of a &lt;a class="ilink" href= "/interests?i=sci-fi"&gt;sci-fi&lt;/a&gt;/&lt;a class="ilink" href= "/interests?i=thriller"&gt;thriller&lt;/a&gt; movie kick; which led me to &lt;a class="ilink" href="/interests?i=moon"&gt;moon&lt;/a&gt;; which might top my list of sci-fi movies.    music - ex-&lt;a class="ilink" href="/interests?i=punk"&gt;punk&lt;/a&gt; rocker; but i'll listen to nearly anything; but i  adore musicals and i've been into &lt;a class="ilink" href= "/interests?i=glam-rock"&gt;glam-rock&lt;/a&gt; lately. i like listening to live music; especially local rock bands.    food - ex-chef... though i'm not a gourmet (cookies are a deadly  weakness). i can cook most dishes.</t>
  </si>
  <si>
    <t>1) boots  2) good friends  3) family  4) email  5) &lt;a class="ilink" href="/interests?i=penguins"&gt;penguins&lt;/a&gt;  6) a little help from my friends</t>
  </si>
  <si>
    <t>just chilling out after a long week.</t>
  </si>
  <si>
    <t>i'm really just three penguins in a man suit. and that my goatee thing is actually functional - a bit of a motorcycling thing.</t>
  </si>
  <si>
    <t>you are up for a bite; a pint; a hike or a bit of conversation works; too.</t>
  </si>
  <si>
    <t>english (fluently)/spanish (okay)/c++ (okay)</t>
  </si>
  <si>
    <t>i'm not from the us but from germany. i'm here for a longer time period due to my work. i was eager for a new adventure in another country and i decided to try it here for a change.  i'm a very outgoing person and not as old in my heart as my passport is saying! ;)</t>
  </si>
  <si>
    <t>i'm trying out something new with going to a different country to experience a different lifestyle before settling down. i love to travel and i try to combine it in my working habbit. unfortunately i haven't made it to all the countries i work with; but i'm working on it...</t>
  </si>
  <si>
    <t>many things; but there are also many things i'm not so good in! i would say i love the take things apart and repair them; even thought i have no clue what i'm doing. i love the decorate my apartments; but my current one is still lacking alot of that. :)</t>
  </si>
  <si>
    <t>that i'm smiling alot; i'm very open and likable (hopefully). i like to talk a lot and i'm always in the middle of everything.</t>
  </si>
  <si>
    <t>a lot. i like "boy" movies more than the romantic stuff. i'm a huge fan of all the classics like star wars; indiana jones; back to the future; die hard; etc. other than that; everything that has a lot of explosions in it. but i also like to read a lot; mostly suspense; and listen to music. i gotta admit that i mix my music alot; but i could never live without pandora anymore (one station for every mood i'm in). i love asian and mexican food mostly on the spicy side and tv is not my best friend... i don't like to arrange my day after the tv program; thats why i prefer stuff on tv that doesn't follow a storyline.</t>
  </si>
  <si>
    <t>friends and family (even though they are on the other side of the world right now)  my sport  my mobile  my dr. pepper lipsmacker  sun  food!!</t>
  </si>
  <si>
    <t>to much stuff. i like to listen to music when i fall asleep; cause it stops my thoughts for a bit! ;)</t>
  </si>
  <si>
    <t>mostly going out. not to the club; but to a bar; to a friend or to the movies...</t>
  </si>
  <si>
    <t>im very nosy :( but don't worry; im not the person to go through your phone to look at texts. ;)</t>
  </si>
  <si>
    <t>you are not promising me the true love after one date and aren't too uptight. i need someone to make me laugh. :)</t>
  </si>
  <si>
    <t>fairfax</t>
  </si>
  <si>
    <t>english (fluently)/german (fluently)/french (poorly)</t>
  </si>
  <si>
    <t>a text book leo would be the best way to describe me. you may have to brush up on the good leo qualities so you will capture my meaning. :) i believe life should be lived to its fullest. this time we have is an opportunity and that opportunity needs to be exploited. i was once married and have 3 kids. my ex-wife is my best girl friend. my first bf was with me for 7.5 years of my 8 years that i have been out. and now; i am single again and a bit lost in this gay dating world. i am ready to settle down and will not do it until i find the right guy. when we find each other it is for the long haul.</t>
  </si>
  <si>
    <t>i am intimately involved with a humanitarian charity that i founded 16 years ago called globus relief. i believe in paying it forward. people are very important to me and i personally believe we are here to evolve into enlightened more "spiritual" (not religious) beings. i have been an entrepreneur during my career and building companies is my passion. i grew up in a poor family of 12 kids; pt myself thru college; became a well to do man; came out and lost it all and now i am rebuilding my personal wealth again.</t>
  </si>
  <si>
    <t>reading people  reading between the lines  reading body language  making someone new feel comfortable around me  getting someone new; friends and family to laugh  giving sincere compliments  building up an others self esteem  telling some one i love them  really good at hugs  encouraging  giving support  not letting someone give up when i am sure they can accomplish...  building with my hands  building businesses  finding and making quality friends  laughing out loud and loving life  human relations and personal self development  admitting when i am wrong (might take a minute)  accept responsibilities for my own actions  loving; loving freely and loving deep  listening to you and helping however i can</t>
  </si>
  <si>
    <t>people tell me the first thing they recognize about me is that i am confident and that when i walk into a room it does not go unnoticed. many have said that they were intimidated by me until they got to know me and then surprised because i was such a big goof-ball teddy bear--i see myself as a big lion. :) my sense of humor and style have also been pointed out. i live large and that seems to work well with my big heart and ability to love anyone who is willing to walk into my world. if you dare to take a dare then try me on for yourself. you should be saying hi and getting to know me. cyber friends are almost as wonderful as friends across town that i text and email. :) so; get on with it say hello!!</t>
  </si>
  <si>
    <t>the ones i love  my husband--still hoping :)  multiple adventures; one after another  freedom to develop and evolve as a human being  access to teachers; knowledge; science and enlightenment  laughter &amp;amp; silliness; giggles; uncontrollable belly laughs till we cry</t>
  </si>
  <si>
    <t>where you are... how to be better for you and when you will get here. :) yup; a total romantic.</t>
  </si>
  <si>
    <t>wishing i had a good excuse to be with you and to gather with friends. i love to entertain and am a total socio-holic so you know i love people--small groups or large. so; entertaining energizes me and you are so supportive to allow us top share ourselves with friends and to give others a place to come to different from the clubs and bars they would otherwise go to. but at the end; i get to be with you when the night comes.</t>
  </si>
  <si>
    <t>ahhhh.... i will get back with you on that!! :)</t>
  </si>
  <si>
    <t>i'm an aging hippie radical who has been very political in my life; having been a single parent when ronald reagan was elected and kicked everybody off afdc (aid to families with dependent children) whether they had childcare or not. when not at union meetings or demonstrations i was home with my son (now delightfully grown) and putting myself through nursing school. i am a psychiatric nurse who works in the jail unit at san francisco general hospital. i am progressive politically and republicans need not darken my door.</t>
  </si>
  <si>
    <t>looking forward to retirement (still a few years away); going to critical thinking lectures put on by bay area atheists; making jewelry and other stuff to keep my hands busy and reading. lots of reading.</t>
  </si>
  <si>
    <t>i am not shy or quiet though i am not as obnoxious as some i've seen. i'm a bit on the zaftig side but am on a diet that is actually a fundraiser right now and should be svelte in a month or so. i have a sick sense of humor and love to laugh til my buttons break.</t>
  </si>
  <si>
    <t>favorite authors run the gamut from christopher hitchens to alice munro and jonathen franzen. anything that keeps me entertained or stimulated.</t>
  </si>
  <si>
    <t>humor; books and duct tape. oh and something creative to do every day.</t>
  </si>
  <si>
    <t>why the world is the way it is and why people (including me) are so foolish.</t>
  </si>
  <si>
    <t>at a lecture; a movie or home in bed with a book and my cat rufus.</t>
  </si>
  <si>
    <t>i do not suffer fools gladly.</t>
  </si>
  <si>
    <t>you are not desperate for ms. right.; an angelina jolie look alike or a mother.</t>
  </si>
  <si>
    <t>san quentin</t>
  </si>
  <si>
    <t>i'm a creative and career-driven man seeking a fun and original woman to share unique experiences with.    i grew up in sacramento; spent a couple years in lake tahoe and went to college at uc santa cruz. for the last 5 years i have worked and lived san francisco and i love it.  when my schedule permits i am at my art studio. i like to travel there is much of the world i have yet to see.</t>
  </si>
  <si>
    <t>when i'm not working; i enjoy 10+ mile runs; surfing; trying to learn how to salsa and speak spanish.....not easy! on the weekends i like just hanging out with my friends or family.</t>
  </si>
  <si>
    <t>making salads.</t>
  </si>
  <si>
    <t>my big hazel eyes.</t>
  </si>
  <si>
    <t>i read but lately all i read is engineering books for work...lame i know. i have not been into watching movies lately and i will eat almost anything that is healthy.</t>
  </si>
  <si>
    <t>the ocean; art; sunshine; running; music; hot sauce; my passport.</t>
  </si>
  <si>
    <t>my next painting. my next vacation. what birds think when they are flying above us.</t>
  </si>
  <si>
    <t>hang out with close friends or family. studying for my spanish class.</t>
  </si>
  <si>
    <t>i spell things wrong from time to time and use the wrong words to describe things....i am working on it.</t>
  </si>
  <si>
    <t>you are fun; active.</t>
  </si>
  <si>
    <t>i travel (latest was uganda and the netherlands); i cook (probably better than you); i read (wide range of subjects and material) and i can dance. yes; two-step; salsa and merengue. when was the last time you did two-step?    so not a huge a fan of these self summaries; you either come off sounding like a sappy (oh i love how the rocks are crying and i kiss kittens) kind of guy or like an ass. i suppose we all are a little of both; no? im no exception; i can push your broken car to a gas station or the jerk at the bar being exceptionally rude to you and just as easily cook for your grandmother and read dr seuss story to your little brother.    whether i am more of an ass or a sappy guy; hmm buy me a drink and find out.    i am wondering; why you are stalking; and following me</t>
  </si>
  <si>
    <t>this is a great question. so much better than the typical thing you get in a first conversation which is very tired and old question "so what do you do?" thats probably one of the worst questions ever. i mean seriously; what do i do may be complete irrelevant to what i am doing with my life or what i want to do with my life. i mean i could be a waiter right now; but my passion could be to paint polka dots on all the elephants in africa? why not?    so what am i doing with my life? living it to the fullest; chasing adventure and my goals; risking greatly. pretty successful at it so far.</t>
  </si>
  <si>
    <t>stealing pens; being friendly with small animals and throwing eggs. ok the last one; its been a while; but i was pretty good at it.</t>
  </si>
  <si>
    <t>my large fangs and my unicorn. its pretty hard to miss; helps with getting a cab though.</t>
  </si>
  <si>
    <t>books:  &lt;a class="ilink" href="/interests?i=100+years+of+solitude"&gt;100 years of solitude&lt;/a&gt;; &lt;a class="ilink" href= "/interests?i=roots"&gt;roots&lt;/a&gt;; &lt;a class="ilink" href= "/interests?i=count+of+monte+cristo"&gt;count of monte cristo&lt;/a&gt;; &lt;a class="ilink" href= "/interests?i=confieso+que+he+vivido"&gt;confieso que he vivido&lt;/a&gt;; anything by &lt;a class="ilink" href="/interests?i=pablo+neruda"&gt;pablo neruda&lt;/a&gt; or &lt;a class="ilink" href= "/interests?i=gabriel+garcia+marquez"&gt;gabriel garcia marquez&lt;/a&gt;; &lt;a class="ilink" href="/interests?i=crossing+the+chasm"&gt;crossing the chasm&lt;/a&gt;; &lt;a class="ilink" href="/interests?i=seth+godin"&gt;seth godin&lt;/a&gt;; &lt;a class="ilink" href="/interests?i=guy+kawasaki"&gt;guy kawasaki&lt;/a&gt;; &lt;a class="ilink" href= "/interests?i=fahrenheit+451"&gt;fahrenheit 451&lt;/a&gt;; &lt;a class="ilink" href="/interests?i=chuck+klosterman"&gt;chuck klosterman&lt;/a&gt;    movies: where the wild things are    music: gregorian chants. yes that is on 24/7 and all over my ipod.    food: my favorite is seafood; i might date you if your a mermaid.</t>
  </si>
  <si>
    <t>actually not a huge fan of going out on friday nights. usually i spend them cooking like a mad man and reading a book. if i do end up being dragged out and going out with friends; i'll usually be found instigating trouble; drinking jameson and generally making an ass of myself.</t>
  </si>
  <si>
    <t>all of my pets have had human names. serious human names like matthew; peter and janet.</t>
  </si>
  <si>
    <t>you will enjoy discovering weird new bars in san francisco and having a conversation over drinks about breakfast cereal characters; microfinance in the developing world and traveling.</t>
  </si>
  <si>
    <t>english (fluently)/spanish (fluently)/german (poorly)/chinese (poorly)</t>
  </si>
  <si>
    <t>i have my own artistic; garden design; installation and maintenance business in san francisco. i'm also working on putting together a book of poetry and book of short stories and trying to finish one of many screenplays i've started. in addition to that; i write songs; play guitar and sing and am currently in the early stages of recording my first "solo" album at a friends studio.</t>
  </si>
  <si>
    <t>gardening. writing. songwriting. kissing. conversation.</t>
  </si>
  <si>
    <t>my sense of humor and outgoing nature.</t>
  </si>
  <si>
    <t>hunter s. thompson. charles bukowski. shakespeare. t.s. eliot. the andy warhol diaries. all rock biographies.</t>
  </si>
  <si>
    <t>my cat. my guitar. a pen and paper. sex. my records. food.</t>
  </si>
  <si>
    <t>things i'd like to get done before it's too late.</t>
  </si>
  <si>
    <t>usually don't go out on friday nights; so probably smoking weed and drinking wine at my apartment; listening to records and playing with my kitten; lola.</t>
  </si>
  <si>
    <t>i'm a hermaphrodite. (just kidding!). :)</t>
  </si>
  <si>
    <t>you're interesting; attractive and fun.</t>
  </si>
  <si>
    <t>i am one of the biggest nerds you will ever meet; with a very idiosyncratic sense of humor. some* have even called it; "punderful."    *some people are me.    i know my profile says 'f/bisexual;' but eh; i'm more gender fluid than 'female' and don't like picking teams that way.    ***i'm in a poly ltr with my best friend; &lt;a href="http://www.okcupid.com/profile/pharisaicalmonk" rel="nofollow" target="_blank"&gt;pharisaicalmonk&lt;/a&gt;.*** if you're ok with that and still interested; read-on.    i expect people to surprise me; to rise to the occasion; to give me hope and show me that unimaginable happiness is possible. we're all stardust trying to eke out an improbable existence on a cooling rock hurtling around a giant nuclear reactor. any day without pain or hunger is precious. forgiveness and empathy are core values of mine.    i want to change the way relationships are had; replacing insecurity and artificial symbols of commitment like monogamy; with real honesty; trust; and respect; and with negotiated expectations that are not mere assumptions based on sex. if that makes sense.    oh; and i want to draw a picture of you.</t>
  </si>
  <si>
    <t>i'm about to start graduate school in speech/language pathology; probably gonna end up focusing on dain bramage; or maybe autism spectrum disorders.</t>
  </si>
  <si>
    <t>internet flamewars; though i'm bad at not starting them.  singing  art (especially portraits. favorite media are graphite; oil and acrylic)  language</t>
  </si>
  <si>
    <t>i have a mouth like a sailor; albeit one who flosses regularly and had braces.  my curves. it bugs me that okcupid makes me choose between "fit" and "curvy;" like i can't be both.  my wit.  my encyclopedic knowledge of pokemon  my uncanny ability to not give a shit about social conventions.</t>
  </si>
  <si>
    <t>books: the elegant universe; the curious incident of the dog in the night-time; sitt marie rose; god is not great; the hundred secret senses; catch 22; hitchhiker's guide to the galaxy; currently working through infinite jest  movies: the waking life; wristcutters: a love story; the big lebowski; the parking lot movie; pan's labyrinth.  tv: dexter; house; nurse jackie; pokemon; it's always sunny in philadelphia; doctor who  music: sia; feist; gogol bordello; metric; hot hot heat; fiona apple; vienna teng; aretha franklin; cake  food: it'd be much easier to list the foods i don't like.</t>
  </si>
  <si>
    <t>art supplies; the internet; especially its cat videos; the night sky; my voice; my camera; coffee</t>
  </si>
  <si>
    <t>when i'm not breaking my brain trying to understand quantum mechanics; i'm probably getting lost in the mundane beauty of orange rectangles of late afternoon sun; or pondering the serious continuity errors in pokemon.    i'm also very interested in the biological and social foundations of gender.</t>
  </si>
  <si>
    <t>at home with rupert; out with my bros; correcting someone who is wrong on the internet; or occasionally at a life drawing class.</t>
  </si>
  <si>
    <t>i never graduated from clown college.</t>
  </si>
  <si>
    <t>you're smart; funny; and think outside the box. queer-identified; feminist; atheist are all a major plus. i like people who are quick to laughter; have a strong sense of irony and know how to set boundaries if i go from awfully funny to just awful. if you want to meet up in real life; and have a chat possibly over coffee; you should message me.    it probably helps if you're the kind of person who would be open to dressing like robber barons with mustaches and sharing a brisk sunday constitutional. that's the level of fancy absurdity i aspire to.</t>
  </si>
  <si>
    <t>english (fluently)/turkish (fluently)/spanish (okay)</t>
  </si>
  <si>
    <t>i'm uncool</t>
  </si>
  <si>
    <t>i am working as a clinical dietitian in the east bay; changing the world one diet education at a time.</t>
  </si>
  <si>
    <t>memorizing song lyrics; eating indian food; and skiing.</t>
  </si>
  <si>
    <t>maybe smile but probably my butt.</t>
  </si>
  <si>
    <t>books: klosterman; salinger; palahniuk; pollan    movies: meet joe black; rushmore; mrs. doubtfire    shows: mad men; parks; new girl; 30 rock; party down    music: owen; at the drive in; beyonce    food: indian; sushi; scrambled eggs</t>
  </si>
  <si>
    <t>1. laughing  2. people i love  3. music  4. indian food  5. bike  6. cheese</t>
  </si>
  <si>
    <t>drinking drinks and laughing with friends.</t>
  </si>
  <si>
    <t>middle eastern/white/other</t>
  </si>
  <si>
    <t>must like the big lebowski; cats; and scatological humor. feisty and witty irish girl. loves reggae and all types of music; hates oprah. i can have fun in many settings with the right company.    i am witty; capricorn; and patty</t>
  </si>
  <si>
    <t>i am psychiatric technician helping others with disabilities. hopefully saving for a house while the market is good.</t>
  </si>
  <si>
    <t>rap hands/making people laugh. listening and being non-judgemental.</t>
  </si>
  <si>
    <t>i'm whiter than driven snow. i am very independant.</t>
  </si>
  <si>
    <t>books: i like biographies; isabel allende. movies: big lebowski; raising arizona or any coen brothers movies; the wedding singer; monsoon wedding; some independent films; best in show; the dark crystal; fight club; edward scissorhands. music: electronic; rock; reggae; dancehall; 80's; alternative; hip hop. kenny rogers. i kid. food: mexican; italian; chinese and otter pops. otter pops are good.</t>
  </si>
  <si>
    <t>dr. pepper; bathtub; robinistic the cat; central heating; old hospital blankets; good friends.</t>
  </si>
  <si>
    <t>what i'm gonna do on my next days off. improving my relationships with friends and family.</t>
  </si>
  <si>
    <t>working; hanging with friends; watching movies.</t>
  </si>
  <si>
    <t>one year at christmas i got so frustrated that i threw the tree and punched the stand. my thoughts on the holidays.</t>
  </si>
  <si>
    <t>you have conversational skills; a well-rounded sense of humor; loves animals but especially cats; compassionate; independent. not interested in just a quick fling in bed; not that i don't like sex but find it creepy to get messages from guys i don't know that want to get a room. you are over the ex nothing worse then going on a date hearing stories of a traumatizing divorce. i am very compassionate but feel one relatioship has to end before another can begin.</t>
  </si>
  <si>
    <t>hello;im a laid back open minded guy.kinda shy at first but my humor gets me out of it.im 6-3 145 lbs.and ive been this way my whole life.i love the inocence of children.im a happy guy.have a few close friends.im a one girl guy.hate players.im here for the real deal.i walk alot for work so hiking is fun for me;bike rides;anything outside.im very young looking for my age.and find it hard to find girls my age.age really does not matter to me.but to young and to old can get creepy!</t>
  </si>
  <si>
    <t>i work in road construction.im a road striper { i put the lines on the road}hard work but it pays the bills sometimes.i have a 10 year old girl.she lives 6 blocks from me and spend alot of time together.want to grow in life.and would like some one to grow with.</t>
  </si>
  <si>
    <t>making people smile by being goofy;laughing when im not in a comfortable spot.bumping my head on things.</t>
  </si>
  <si>
    <t>im tall and thin.funny;respectful;loves kids;likes to help people</t>
  </si>
  <si>
    <t>dont read alot of books;any show that has a cop or murder somewere in it .nature shows or a good sitcom.any music from country to rap.but mostly country.like the storys they tell.</t>
  </si>
  <si>
    <t>my mom;my daughter;food;coffee;a partner;my humor</t>
  </si>
  <si>
    <t>how i have to keep working if i want a house someday.if today is the day i find my mate.</t>
  </si>
  <si>
    <t>hanging with my kid.watching t.v.hang with friends.go for a walk.i usually work on saturdays</t>
  </si>
  <si>
    <t>i have three nipples.shhh!</t>
  </si>
  <si>
    <t>you like a nice guy to cuddle with!</t>
  </si>
  <si>
    <t>hi. i just turned 60. life is good. beauty appears everywhere with kindness just next door.    i love my work. i've been an organizational consultant for about 25 years. i work in a small consulting firm; and i travel often these days for my work.    i have family and friends whom i love deeply. i go nuts for dogs and would have a couple if my work life were different. that time will come again.    i am pretty healthy and health-minded. i border on being vegetarian; but am not hard core about it. i exercise; but could do more. want to go for a walk?    i love contemporary art and going to museums. i swear i will take an art history course one day soon.    i read the new york times; good novels; and material related to my work.    i think lots of things are funny. it's a family survival trait. thanks; mom.</t>
  </si>
  <si>
    <t>fuji apples  dogs  a novel by my bed  time to myself but not too much  worthy work or contribution  my loved ones</t>
  </si>
  <si>
    <t>i was born born in chicago (north side; so i'm a cubs fan) and moved to phoenix when i was young. i graduated in 2008 from santa clara university in the south bay and decided to stay here in the bay area. i'm the oldest of four children (3 boys; 1 girl). if you asked my siblings; they'd probably say i'm the responsible brother. i see my family often even though we're scattered all over the place. my job is in san jose so i spend 2+ hours each day commuting on top of my 60+ hour work week. however; i usually find time at least one night a week to meet friends for drinks and try to spend time in the gym a few days a week. i travel often both for work and for pleasure. when i started traveling a few years ago i began to keep a list of all the countries i've visited. so far i'm counting 26 countries including most of europe and the rest focused in southeast asia (philippines; malaysia; singapore; etc).</t>
  </si>
  <si>
    <t>i'm working for a solar company in corporate finance which means i spend most of my day sitting at a computer and on conference calls (boring part of my job). the main focus of my job is identifying smaller companies related to mine and deciding if we're going to buy them. usually this means i have to travel to see the companies we're targeting. most of the companies we look at are located in cool places like france and australia (exciting part of my job).</t>
  </si>
  <si>
    <t>i was pretty decent at rock climbing (planet granite) until my climbing partner moved away a few months ago. i'd like to get started again; so let me know if you need a belay partner. a few years back i went to a shooting range with a friend. i was told i have good aim; which is not at all useful to me.</t>
  </si>
  <si>
    <t>i have no idea what people first notice about me because i don't usually ask. because i felt obligated to answer the question; i asked a female friend of mine who is also on okcupid and she said she first noticed my smile. i thought that seemed trite; but it's the best answer i have.</t>
  </si>
  <si>
    <t>books: my favorite fiction novel would likely be catcher in the rye but i generally read non-fiction. i like books about current events or obscure stories within history (the zookeeper's wife). i also enjoy reading other people's opinions on the economy (freakonomics). i spend more time reading magazines (the economist) and newspapers (wall street journal) than i do with books. i think my attention span is too short for book-length story lines.    movies: i'll watch anything as long as it helps me pass time and relax. i've been a netflix user from the beginning and there are very few 3+ star movies that i haven't seen at one time or another. my favorite movie of all time was probably the social network because i love aaron sorkin's writing. note his other shows in my tv shows section below.    music: what friday or saturday night would be complete without a little justin bieber?    shows: entourage; how i met you mother; dexter; boardwalk empire; and any of the law &amp;amp; order spin-offs. my favorite past shows were the west wing; studio 60 on the sunset strip; and the black donnellys.    food: i like cooking when i have the opportunity. my favorite food is mediterranean (italian; greek; middle eastern; etc). i've recently picked up a craving for seafood. i think it's because i've watch too many episodes of the deadliest catch and those king crab look so tasty.</t>
  </si>
  <si>
    <t>1. my family (very important)  2. my friends (for fun)  3. my passport (to get away)  4. my iphone (to stay in touch with #1 &amp;amp; #2)  5. my car (my daily commute would be ~4 hours total on caltrain)  6. my calendar (i don't remember unless i write it down)</t>
  </si>
  <si>
    <t>my future. on most days i'm focused on trying to figure out the next place i'd like to travel to. i also spend a lot of time thinking about my career and possibly going back to school.</t>
  </si>
  <si>
    <t>out to dinner with friends before heading to the bars. why stay home when you live in san francisco?    most frequented destinations: bin 38; nob hill cafe; caffe baonecci; tacolicious; nick's crispy tacos; la trappe cafe; north star cafe; tonic; tipsy pig; city tavern; and bullit    most despised destinations: matrix; vessel; circa; and anyplace with a long line or a very strict dress code</t>
  </si>
  <si>
    <t>i'm on okcupid.</t>
  </si>
  <si>
    <t>you aren't bored by now. is this the last question?</t>
  </si>
  <si>
    <t>hello; names gino. i'm currently attending at skyline college; i'm sure you've heard many things about it. i plan to major in marine biology or video game design; try and do what i love. not much happening right now.    i'm a very nice person; for me kindness is a curse. i always make others feel comfortable around me. im very trustyworthy. i've become the go to friend whenever someone has a problem because of it. its sorta why i joke about myself being jesus besides the fact i was born on christmas. i will always listen to anyone.    if you havent noticed by now i have an amazing sense of humor. i love making people laugh. you need atleast one good laugh a day to stay healthy.</t>
  </si>
  <si>
    <t>i'm still at a fork in the road. not sure if i want to be a marine biologist or a video game designer and every now and then my writing skills show up and impresses someone. just going through college and trying to find a decent job right now.</t>
  </si>
  <si>
    <t>cooking. my parents always go out to eat and since i don't always have a job and money; i learned to cook. it takes time but its fun.</t>
  </si>
  <si>
    <t>my eyes; corny i know. if you shake my hand you'll notice my scar first hahaha. you want to know how i got this scar? why so serious?    on the inside i have carefree nature and can be quite funny.</t>
  </si>
  <si>
    <t>books:  i enjoy reading time to time. my favorite book would have to be fade by kyle mills.    movies:  i never get a chance to watch movies anymore but i like the action adventure type. if you go with me i will watch horror. some favorites are godzilla; stealth; avengers; iron man; 28 days later; small soldiers; toy story (1;2;3); alien; phone booth; jurassic park (first one is my favorite); grandma's boy (must see);    shows:  family guy; house; yes dear; everybody loves raymond; my name is earl; american dad;    i do watch anime as well:  bleach; naruto; one peice; toriko; fairy tail; hitman reborn; full metal alchemist; and some randoms from time to time.    music:  i love nearly all music. jazz; rock; hip hop; r&amp;amp;b; classical; pop; country (not so much); techno; spanish; korean pop; eruopean; heavy metal;    food  sushi lover; no one ever wants to eat unagi with me t_t. i love a good burger. i usually eat chinese food or mexican food.</t>
  </si>
  <si>
    <t>1. atmosphere  2.chocolate (guys like chocolate too)  3. books  4.video games  5. clouds</t>
  </si>
  <si>
    <t>my future. what i'm going to do in life and what i can accomplish.</t>
  </si>
  <si>
    <t>either out with friends or relaxing at home. playing video games with the guys. sometimes i go to the mall and hang out at the book store.</t>
  </si>
  <si>
    <t>i'm jesus. its out now.</t>
  </si>
  <si>
    <t>your thinking about it but for some reason you can't seem to click the mouse.</t>
  </si>
  <si>
    <t>&lt;strong&gt;i forged dozens of fake notes granting me ealrly leave during jr year of hs. issued by the teacher who's very class i was cutting  things i've learned to impress a girl: 3d rendering; package design; bash scripting  who am i kidding; everything is a weapon :)  i'm afraid of the open waters; esp when you can't see the bottom  i weighed 3lbs 6oz when born and was extracted when my heartbeat disappeared. spent 45 days in the incubator cooking.  i learned calligraphy after realizing my handwriting had gone to total shiite. now i suck at multiple forms of writing.  i studied art history in london one winter.. missed half my classes due to the 19-year-old drinking limit (snakebites!)  i designed covers for all my major papers in college  it's how i learned photoshop  i once was asked by a professor to re-write a test since she couldn't read it she let me take it home to do it  i worked on material for a standup skit for 6 months then chickened out the performance  i once broke two ribs while bench pressing without a spotter  it was dumbells from then onwards  i once passed out from eating super spicy buffalo wings (the rum didn't help either)  my first internet gig was for ivillage/about work as a html/javascript developer  i didn't know js at the time  i was accepted to 3 medical schools but decided otherwise. my parents; both entrepreneurs; were surprised i did the same as them.  i am the second youngest of 49 first cousins  we've never all been in the same place at the same time.  i had a 4.0 in college all the way to senior year; then had a serious gf and that's history  i lost my license when 18 for 3 speeding tickets in 18 months. drove 5 years not knowing it was lost  no tickets  i often confuse worst and worse; much to @rgujral entertainment  i received a scholarship from the sociology department when graduating (biggest nerd) and forgot about the ceremony  got the check  my proudest grade in college: the only a (out of 400 peeps) in hinduism; buddhism &amp;amp; taoism  i opted out of my senior year of hs and went to college instead  i still had to take gym to graduate though  i failed my road test the first time around. i still was one of the first to drive to school  liberating  i have the bestest friends in the world; even the ones that i can't name or remember  this is not the most embarrassing video of me: http://tinyurl.com/5ca6w9  the name gregarious was given to me by my good friend @jamesjyu  i've never had a full-time job and i love it.  i started my first enterprise in 3rd grade  designing desk signs for my classmates  $5 a pop.  on training: i ran a 5:58 mile in junior high. i was on the ski team in hs. i used to bench 315lbs; not i weight it (j/k).  i slept in my office on 14th street (1997ish) for 3 years; the gym was my shower. startup life; ftw!  i have 5 best friends; each from different periods of my life. all guys.  the saddest days in my life: nov 4 2007; mar 5 2005; may 18 1999  i have 5 scars on my face; 3 from childhood; 2 i can't account for  but hey ;scars are the new tattoos    ... thats me! :)&lt;/strong&gt;</t>
  </si>
  <si>
    <t>you know whats good for you!</t>
  </si>
  <si>
    <t>my name is eleanor but i also go by ellie; elle; e etc. i'm 21 as of september; and am working on my 'drinking legs'. i'm highly intellectual as well as artistically inclined. i like my solitude but i'm also dedicated to my family and friends; i care deeply about those around me. i'm a strong feminist and traditionalist all in oneand yes that causes me as much confusion as it does you. i know i'm an empowered woman and demand all the privileges and powers of man but i still what to be pursued and sent roses and have doors opened.    i love cold days and rainy weather and my cat to obsession (an obsession which does not included outfits or pictures or ranting; encase your scared). i never drink coffee and always run a high temperature. i'm more intuitive than logical; but once my heart makes a decision my logic guides me.    i'm quite and studious and maybe even a little boring to some people; but i love fun and jokes and trying new things. i'm introverted at first; but i warm up quickly and once i'm on your side you have my all.    i want to travel to paris; kyoto; mumbai; balii want stories and memories and adventure. i want to be care free and adventurous and even wild but i need encouragement. i can honestly say i'm a good person; even great; who cares and laughs and just needs more in her life than an all woman's college is giving me. i want someone to experience new things with whether it's a new depth of conversation to taking a risk to cooking a meal. i just want more.</t>
  </si>
  <si>
    <t>i'm a junior at mills college working on my ba is psychology with a minor in economics and my mba in marketing. i work at the college's admissions office managing the emails. i split my time between the dorms during school and my family home in the summer. i want to set myself up in san francisco; pursuing a career in advertising.</t>
  </si>
  <si>
    <t>people say i'm a good artist; great student and a phenomenal friend.    i'm really bad at    bragging about my self.</t>
  </si>
  <si>
    <t>i'm friendly but guarded; i have very long hair and am very sarcastic.    i'm often complimented on my smile; but than again; can you ever take that compliment seriously? the very nature of a smile is nice.  :) see? lol</t>
  </si>
  <si>
    <t>here are some of my favorites ranging across what i like.    favorite books:  -- this is a really hard question because there's hundreds  persuasion by jane austen  peter pan by j.m. barrie  lirael by garth nix  ender's game by orson scott card  enchantress from the stars by sylvia louise engdahl  (please read this book. it is one of my favorite scifi books and is great on intellectual and cultural levels on top of great 70's scifi tech.)    favorite movie:  howl's moving castle  ever after  corpse bride  stardust  taken    favorite show:  firefly  castle  against the wall  2 broke girls  sanctuary    favorite music:  p!nk  gypsy kings  talking heads  kelly clarkson  (i'll listen to anything but redneck country-country and heavy metal)    food:  sushi  indian  vietnamese-french fusion  mexican  pizza (yes; that is a entire category)</t>
  </si>
  <si>
    <t>1) my family  2) my cat  3) the rain  4) new nail polish after a hard test (it's a superstition thing-plus it keeps me from biting them while i freak over my results)  5) the internet  6)a new book</t>
  </si>
  <si>
    <t>hanging with friends...or studying...or sleeping. sometimes i go out and have fun; but face it; i'm a college student and neither my schedule or my wallet can handle that being a norm.</t>
  </si>
  <si>
    <t>"mom smokes in the car; jesus is okay with it; but don't tell dad."  ......"i'm batman"    (super bonus points if you know what these are from!)    since i don't see any where else to put this; i'm a virgin. it's not a relious or moral thing neither is it that i haven't had the chance to have sex; it's just who i am right now.</t>
  </si>
  <si>
    <t>you want to message me no matter what i say in this box.    ps. if you message me "hey! what's up?" you won't get a reply; because...... really? just ask a question with a concrete answer or a conversation starter and i'll b happy to answer.</t>
  </si>
  <si>
    <t>recent san francisco transplant. i love it here!    sometimes i go places. last year i kicked off a year of absurdity by moving to england on a whim and staying for four months. i saw 14 countries; moved across the us for my dream job; and generally sought out rad adventures. it was definitely a fun ride; but lately i've let things settle down a little. i plan on calling this place home for a good while.    one of my favorite things is watching someone geek out about things they're passionate about. even if i can't quite follow all that they're saying.</t>
  </si>
  <si>
    <t>i'm a professional nerd; aka software engineer. i have a solid job at a well-known fruit company. it's a fun gig.    running is awesome. it helps me think things through and de-stress. i've managed to run a few half marathons while doing that thinking. next up: 26.2. well; maybe the next next.    in my free time i run; attempt to make music; read; build things; get out of town; hang out; and plot world domination.</t>
  </si>
  <si>
    <t>inducing laughter. solving problems. computers. board games. beating you at words with friends. playing with fire. geekery. daydreaming. endurance. adrenaline. losing socks. sentence fragments.</t>
  </si>
  <si>
    <t>&lt;strong&gt;books:&lt;/strong&gt; millennium series; this is your brain on music; feynman; ender's series; hitchhiker's guide to the galaxy series.    &lt;strong&gt;movies:&lt;/strong&gt; city of god; dark knight; no country for old men; avengers; amelie; shaun of the dead; inception; children of men; there will be blood; layer cake; watchmen; the hangover    &lt;strong&gt;tv:&lt;/strong&gt; community; it's always sunny in philadelphia; dexter; breaking bad; louie; the big bang theory; 30 rock; modern family; californication; flight of the conchords; futurama    &lt;strong&gt;music:&lt;/strong&gt; black keys; broken bells; girl talk; peter adams; sleigh bells; beta band; gnarls barkley; radiohead; muse; the prohibitionists; menomena; sigur ros; css; outkast; modest mouse; mgmt; and plenty of others. sometimes i change it up with herbie; mingus; brubeck; davis; coltrane; rachmaninoff or other random stuff. i'm not a country fan; but i can tolerate it.    &lt;strong&gt;food:&lt;/strong&gt; i'm willing to try almost anything once as long as it won't kill me. i'm not sure i have a favorite; but breakfast food is near the top!</t>
  </si>
  <si>
    <t>curiosity  distractions  music  humor  free time  friends/family</t>
  </si>
  <si>
    <t>all of it</t>
  </si>
  <si>
    <t>this is the part that wows you by giving the impression that there's never a dull or typical friday; they are exciting; spontaneous; glorious nights full of unicorns frolicking in the mist between rainbows and giant gumdrops. despite the less than magical yet quite satisfactory reality. like when there's only one unicorn and it isn't particularly good at frolicking. and then you realize that rainbows don't really enjoy showing up after the sun goes down. i'm going to keep putting words in this box right here so that this section is an even bigger wall of text that no one will bother to read. if you aren't horrified by now; we may get along.</t>
  </si>
  <si>
    <t>i have two middle names. scandalous; i know.</t>
  </si>
  <si>
    <t>you are awesome.    and/or if you want to swing dance. i can teach you.    skydiving is a valid first/early date in my book as long as you pinky swear that you aren't going to kick me out the door while airborne. i don't even know why you thought of doing that. it's not very nice; and we don't even know each other yet.</t>
  </si>
  <si>
    <t>english (poorly)/c++ (fluently)</t>
  </si>
  <si>
    <t>i read a lot of books so it's hard to pick a favorite.  my favorite movie is v for vendetta but gangs of new york is a close second.  i love alternative music. my favorite band is every avenue.</t>
  </si>
  <si>
    <t>bay area native; independent; political; animal lover (especially dogs); &lt;a class="ilink" href="/interests?i=film"&gt;film&lt;/a&gt; lover.    i'm one of those people who could always (okay almost always) go to a movie. seeing films in theaters (especially old ones) is an irreplaceable experience.    i'm not fancy. i'd rather hang out in a &lt;a class="ilink" href= "/interests?i=dive+bar"&gt;dive bar&lt;/a&gt; or eat in an old diner than go wine tasting. i love old things -- old buildings; old clothes; antiques and memorabilia; etc. while i try not to consume or accumulate too much; i do like going to &lt;a class="ilink" href= "/interests?i=thrift"&gt;thrift&lt;/a&gt; shops; garage sales; and &lt;a class= "ilink" href="/interests?i=flea+markets"&gt;flea markets&lt;/a&gt; like the monthly one in alameda.    i'm a &lt;a class="ilink" href="/interests?i=public+radio"&gt;public radio&lt;/a&gt; addict -- fresh air; on the media; etc.; the treatment (on film); bookworm; etc. i love to listen to college radio (kalx) and also kpfa. i've been winning tix left and right on kalx; as a matter of fact -- it's so easy.    i love to listen to people debate interesting topics; parse &lt;a class="ilink" href="/interests?i=politics"&gt;politics&lt;/a&gt; and new ideas; or talk at length about their art/modes of expression.    last fall i started an impromtu project/charity called first frost that involves collecting warm things for the homeless. i got a good response and friends and acquaintances got involved; took up collections at work and at holiday parties; etc. we got out the word at artmurmur; too -- i'm looking forward to making more progress when we start again this fall.    i couple summers ago i &lt;a class="ilink" href= "/interests?i=volunteered"&gt;volunteered&lt;/a&gt; as a &lt;a class="ilink" href="/interests?i=teacher"&gt;teacher&lt;/a&gt; at san quentin; which was a humbling and profound experience.    i've traveled throughout western europe; lived in spain and backpacked for several months throughout central america -- i would love to &lt;a class="ilink" href="/interests?i=travel"&gt;travel&lt;/a&gt; much more in the future -- in the us and abroad.    i lived in the southwest for two years and fell in love with the desert. i think western landscapes; such as utah; are so spectacular.    a bay area native; i lived in sf for nearly 10 years after college/europe and still in a way consider it home. but i live in oakland now and like it over here as well.    i'm a loyal friend who does better one-on-one or with a smaller group of people (slightly introverted but not terribly); but i can certainly enjoy parties and crowds. i enjoy observing people on the train and love to sneak peaks at what others are reading and listen to snippets of others' conversations (recently: "no! i'm talking about the crockpot!"); which is why i don't listen to my ipod on public transit. i often wish i took the bus more. call me a luddite; but it kind of depresses me how many people are desperately fixated on their little mini games and movies.    i'm not a big partier week after week. no longer. i abstain more often than not. drinking heavily is not interesting to me. been there done that; as they say.    as for why i'm on here: i'm looking ultimately for a lasting romantic partnership full of love and meaning. i like romance. i want it. i love flowers. that said; i'm independent; enjoy life as a single person; and i'm not interested in jumping into something unless it feels right. i'd also like to establish friendships through common interests; etc. and: power to the poly people but that's not what i'm looking for.    also; i am open to dating people who are divorced and/or have children; depending on the circumstances. i love children.    i am intuitive; questioning; and tenderhearted</t>
  </si>
  <si>
    <t>after several years in journalism i now work as a senior &lt;a class= "ilink" href="/interests?i=editor"&gt;editor&lt;/a&gt; in book publishing. i'm also teaching at a community college. i have an mfa in &lt;a class="ilink" href="/interests?i=creative+writing"&gt;creative writing&lt;/a&gt; (fiction) and enjoy writing &lt;a class="ilink" href= "/interests?i=short+stories"&gt;short stories&lt;/a&gt;; &lt;a class="ilink" href="/interests?i=reading"&gt;reading&lt;/a&gt;; seeing &lt;a class="ilink" href="/interests?i=bands"&gt;bands&lt;/a&gt; and lots of films; taking afro brazilian &lt;a class="ilink" href="/interests?i=dance"&gt;dance&lt;/a&gt;; zumba; politics and &lt;a class="ilink" href= "/interests?i=activism"&gt;activism&lt;/a&gt;; &lt;a class="ilink" href= "/interests?i=road+trips"&gt;road trips&lt;/a&gt;; foreign travel; speaking &lt;a class="ilink" href="/interests?i=spanish"&gt;spanish&lt;/a&gt;; etc. i stay busy with a writing group; doing dance; yoga and other exercise; and taking walks and hikes with my &lt;a class="ilink" href= "/interests?i=dog"&gt;dog&lt;/a&gt;.    i also must eat &lt;a class="ilink" href= "/interests?i=gluten+free"&gt;gluten free&lt;/a&gt; and do some gluten free baking. if you are on the gf tip; give me a shout; please! we need to stick together. (okay; bad gf baking pun.)</t>
  </si>
  <si>
    <t>dissecting a film or book for an hour and then saying; what the ?*#! do i know anyway?  avoiding the update of my personals ad.  making gluten free muffins  procrastination and then pulling off a tight deadline.  talking to &lt;a class="ilink" href= "/interests?i=animals"&gt;animals&lt;/a&gt;.  making holiday cards out of old paper ephemera.</t>
  </si>
  <si>
    <t>not sure.  i'm kinda short but people always think i'm tall.</t>
  </si>
  <si>
    <t>i'm a rocker at heart -- i listen to a mixture of garage/&lt;a class= "ilink" href="/interests?i=punk"&gt;punk&lt;/a&gt;/&lt;a class="ilink" href= "/interests?i=indie"&gt;indie&lt;/a&gt;. i love &lt;a class="ilink" href= "/interests?i=garage+rock"&gt;garage rock&lt;/a&gt; in the vein of the sonics and thee headcoats and also bands like the dirtbombs. of course garage can get old but when it's good it hits the spot.    i'm in love with the band delta spirit. i saw them play at a festival over july 4 weekend. i also saw he's my brother; she's my sister and they were great as well.    i also listen to things like brazilian carnaval drumming and old soul and hip hop. a compilation of soul from 1960s spanish harlem is a favorite as well as a disc of cheesy danceable 80s/90s hiphop from the favelas of brazil. i also just bought the cd of the long-lost band death; which is touted as a mix of proto punk/mc5/stooges/prog and psychedelic rock. just seven rockin songs -- it lives up to the hype. also listening to '60s era cumbia.    food -- i love mexican; thai; indian; and most other grub. the only trick now is i have to eat gluten free; so that narrows my culinary path a fair bit. i often think about taking a tour of taco trucks.    movies -- i'm really glad that a separation won best foreign film. it should have won for best screenplay! i thought the artist was sweet and well-done; but not dynamic; kind of one-note. i wasn't too excited about what i saw this year. i loved bridesmaids; actually; in spite of my efforts to be cynical about it. i loved tiny furniture; but that might have come out last year...    most recently; i saw the iranian film; a separation; and really admired it. it's tough to watch b/c of the subject matter (estranged family; class divisions; the struggle to take care of aging parent) but it resonated in so many ways by the end.    i love the 1964 japanese classic; woman in the dunes. what an amazing film. a movie that i've seen many times over the years is network. the paddy chayefsky screenplay is the best -- it's overwrought and hammy but for some reason it works. it's also very prescient. once years ago i rented a vhs tape of it that was busted but i could still listen to the audio and i still enjoyed it. other films i've seen multiple times include the big lebowski (i know i'm in big company there); caddyshack (sentimental favorite) and the woody allen film bananas.    tv -- i kinda have a girl crush on tina fey. i never paid attention to her until i started watching 30 rock. she's such a good writer.    &lt;a class="ilink" href="/interests?i=books"&gt;books&lt;/a&gt; -- i just read a biography of the film critic pauline kael. going to start reading swamplandia by karen russell.    an all-time favorite book is a small collection of stories by dennis johnson called jesus' son. i seem to love narratives about underdogs and lovable losers.    i also read literary journals and mainstream pubs like the new yorker; the sun; harpers; the atlantic; etc.</t>
  </si>
  <si>
    <t>friends and family and animals and purpose -- although the last piece is evolving  not sure of the rest</t>
  </si>
  <si>
    <t>what raccoons are up to.  how i need to try harder to help other people. and stop beating up on myself.</t>
  </si>
  <si>
    <t>watching pbs on the geriatric tip.  going to see a band or more likely a new film.  watching a recent episode of 30 rock or the daily show.  eating some cheap eats at a favorite place or a new haunt.  drinking after work at the trappist.</t>
  </si>
  <si>
    <t>i'm creeped out by bands that have the word "nickel" in their name.    i was recently attacked by a dog which left a sizable scar on my face. hopefully it will fade. perhaps some will think it's sexy. :)    i don't watch much tv at all but i love dancing with the stars -- can't get enough. (okay now it's so you think you can dance) the spray tans; the smarmy host; the slutty costumes; the f-list "stars." super cheezy goodness. on a serious note; it's cool to see the contestants work hard and improve week after week. dare i say it's inspiring.    p.s. sadly; i'm somewhat allergic to cats; as cute as they are. cat ownership/worship :) is not a dealbreaker; but it would be an issue to deal with.</t>
  </si>
  <si>
    <t>i'm open -- feel free to email me. just so long as you don't have the speed dating/online shopping mentality...    main thing: you are fine with being with someone who has a dog and who has a major dietary restriction (gluten free 24-7).    and please tell the truth about your age! i'm telling the truth and living with the consequences; which are much harsher for women; so i expect you to do the same.    you perhaps...  like/love dogs and animals in general.  are &lt;a class="ilink" href="/interests?i=liberal"&gt;liberal&lt;/a&gt; and like to talk politics.  care about &lt;a class="ilink" href= "/interests?i=social+justice"&gt;social justice&lt;/a&gt; and try to do something about it.  believe people can change.  believe in forgiveness.  like to travel and to dance.  like to see live music in small(ish) venues  love going out to movies.  want a romantic partner to do creative projects with.  are kind.  like to &lt;a class="ilink" href="/interests?i=write"&gt;write&lt;/a&gt; or take pictures or make films or make music.</t>
  </si>
  <si>
    <t>working in the city as a cinematographer for music videos and commercials and loving it. been here for 5 years now; deciding on staying or moving to la. so ladies let me know why staying in the bay would be worth it.</t>
  </si>
  <si>
    <t>refer to picture above. but yeah; boom goes the dynamite.</t>
  </si>
  <si>
    <t>cooking. ill fuck a kitchen up though for real.</t>
  </si>
  <si>
    <t>"he's wearing a wire!"</t>
  </si>
  <si>
    <t>ender's game  the sisters brothers  the gun salesmen  god hates us all (if you know what this is from your awesome)  anything hunter s. thompson  kitchen readings    i will rarely turn down a movie.  anything coen; tarantino.  buffalo 66  usual suspects  lets see what you think is good; and ill tell you why it isnt.  avatar?... fuck you.  amc is addicting as crack.    90's hip hop/r&amp;amp;b  old school rock  down for some of that main stream; just make sure that bass is slappin  underground hip hop  classical music  instrumentals of any kind  big frank sinatra fan (thanks grandpa)  put dub step on and i may throw you out of my car.    you put it in front of me; and ill eat it.</t>
  </si>
  <si>
    <t>i really feel i need to be put into this situation to answer this.    but i guess electricity (its 2012 i'm not a damn cave man)  the sun  ...see i just dont know. you tell me the world is gonna end and ill grab 6 things.</t>
  </si>
  <si>
    <t>what if life played out like the movies</t>
  </si>
  <si>
    <t>working on set or out with the homies terrorizing the city</t>
  </si>
  <si>
    <t>avocados will kill me.</t>
  </si>
  <si>
    <t>your not afraid to meet up outside the internet and have a few laughs.</t>
  </si>
  <si>
    <t>english (fluently)/japanese (poorly)/french (poorly)</t>
  </si>
  <si>
    <t>i am an outgoing; intelligent; funny; easy-going woman with a very big heart. i work hard; i take care of myself;and i take care of others. i love spending time with friends; meeting new people; exploring new places and trying new things! i'm looking for someone who will enjoy those things with me.</t>
  </si>
  <si>
    <t>i'm a registered dietitian and my focus is on children. i also teach kickboxng and a variety of other fitness classes to stay in shape and love every minute of it! i am a great mom and love showing my daughter the world.</t>
  </si>
  <si>
    <t>nutrition; taking care of others; getting along with just about anyone; making people laugh; setting my mind to something and doing it!</t>
  </si>
  <si>
    <t>i'm fit; i'm funny; i'm energetic; i'm talkative; and i'm warm and approachable!</t>
  </si>
  <si>
    <t>i love books on faith; prayer; self-improvement; child-development; historical fiction; and really good children's books. i love food....i eat anything and i'll try anything. i love music...i sing; i can play the piano; i own a guitar but don't play well yet; and i will listen to anything!</t>
  </si>
  <si>
    <t>my adorable daughter; a morning coffee and a walk; my girlfriends; the beach; exercise; and some me-time!</t>
  </si>
  <si>
    <t>the kind of life i want my daughter to have; and what i want to think and feel when i look back at what i've done with my life.</t>
  </si>
  <si>
    <t>grabbing happy hour with a friend....unwinding from a long week.</t>
  </si>
  <si>
    <t>i have been teaching kickboxing for a long time; many many hours...have quite a following; and i still get nervous.</t>
  </si>
  <si>
    <t>you're interested in getting to know me!</t>
  </si>
  <si>
    <t>****update!****  not really ridin the okcupid bandwagon at present; ive latched on to this (currently) monogomous situation; which should probably invite me to disable this profile; except i put work in this. and (lets be real) i want them to read this edit. (twinkle fingers!)    also; if youre down to make friends i currently have slots opening up; as all my closest buddies have joined: the most awesome people in the world brigade's exodus to anywhere but san francisco. and while we're stuffing unneccessary information into too many words; cause we all know you didnt read this far; boy george does some kick ass reggae. seriously though. what do you want; storytellers edition; for a scrawny british drag queen; some bangin reggae.  cheers queers!  **************************************************    i abhor self summaries and try to make them as ricockulously funny as possible. which in turn tends to help people think i'm a really convoluted fan of anita bryant; or something else completely inappropriate. so i guess my self summary includes: tons of moving; lots of tragically hilarious scenarios; a healthy dose of trotskyism; and pickles. lots of pickles.    i am awesome; intellectual; and genderqueer</t>
  </si>
  <si>
    <t>rockin lobsters. (no offence to furries or vegans:)    at this exact moment im laying in bed; at 1:05 in the afternoon; listening to jj cale; and editing my okcupid profile. might go get somethin to eat soon. on a more serious note im gainfully and stably employed in a corporate science environment; which is really really unexpected. not the stable and gainful part; totes responsible; but the corporate for profit sciency part. dude how did that happen? so when im not being a surprised mad scientist i do a bunch of socialisty activisty political awesomeness; and corner unexpecting people into really intensely passionate conversations about realistically optimistic goals for human kind. i guess by "serious" i really just meant factual.</t>
  </si>
  <si>
    <t>procrastinating. and thinking. fixing things that arent broken; and calming people down. reading. actually i'm a fabulous reader.</t>
  </si>
  <si>
    <t>my walk. and that i use too many words.</t>
  </si>
  <si>
    <t>i dont have favorites i have lists; and many of those lists are way too important/personal for strangers scrutiny. so with that in mind:    lit: calvin and hobbes; ralph s. mouse; the meaning of marxism; franny and zooey; letters to my daughter; the god of small things; the bluest eye; teamsters rebellion; push; ender's game; sexuality and socialism; for colored girls who have considered suicide: when the rainbow is not enough; house of leaves; robyns book; i: rigoberta menchu; dorothy parker; james baldwin; karl marx; arundhati roy; sylvia plath; shel silverstein; alice walker; cs lewis; patti smith...    tunes: patti smith; etta james; verdi; lead belly; cat power; big mama thornton; cher; mahalia jackson; dengue fever; woody guthrie; celia cruz; odetta; david bowie; edith piaf; the sounds; prince; paganini; santogold; nina simone; common; hank williams i; missy elliot; lightenin hopkins; dolly parton; dolly parton; dolly parton...    visuals: paris is burning; the never ending story; the squid and the whale; the royal tenenbaums; wes anderson; the man who fell to earth; todo sobre mi madre; the hunger; whatever happened to baby jane; screaming queens; the labrynth; y tu mama tambien; the dark chrystal; beetle juice; gummo; pans labrynth; happiness; marlene; hedwig and the angry inch; aimee &amp;amp; jaguar...</t>
  </si>
  <si>
    <t>books  my friends  books on tape  conversations  cooking  bicycles</t>
  </si>
  <si>
    <t>thinking. sex. myself. pickles. materialism. existentialism. post-modernism. isms. id politics. solidarity. sex. improving. lists i make. bicycles. my health. san francisco. conversations ive had. food. textures. things i wanna do. books. shapes. words. feelings. sex.</t>
  </si>
  <si>
    <t>out. or in. or stoned.</t>
  </si>
  <si>
    <t>i suspicion i might be much cooler than i think i am.  also; i judge people by how they squeeze the toothpaste tube.  and their shoes.</t>
  </si>
  <si>
    <t>youre awesome. not a hater. and totally down to make new friends; or... like elephants.</t>
  </si>
  <si>
    <t>to see a world in a grain of sand  and a heaven in a wild flower  hold infinity in the palm of your hand  and eternity in an hour...  whether we connect for just an hour or a lifetime  what we share matters most.    i can be funny; naughty; sexy; fun  stupid; passionate; greedy; drunk  please be considerate; do not suffer fools well  kudos if you speak more than 2 languages or have lived overseas.    there's free beer on the road less traveled.</t>
  </si>
  <si>
    <t>ridding out the recession doing the 9to5 downtown as an application designer for a non-dotcom. looking forward to traveling again.</t>
  </si>
  <si>
    <t>throwing a dinner party; and getting friends together for eats or drinks.</t>
  </si>
  <si>
    <t>my friends</t>
  </si>
  <si>
    <t>reads - tales; foundation; lonely planet travel books  watch - nova; frontline; muppets; secret diary; glee  screen - 007; blade runner; brazil; electric dream; moulin rouge  listen - 80s; adele; amy; ceelo; leela; lily; petula &amp;amp; puppini sisters  drink - genmai; ketel1; cava; st. germain; ipa; redbull and juice  eat - tritip; toro; arugula salads; tofu; pho  enjoy - movies; concerts; musicals; train rides  dream - traveling with a partner</t>
  </si>
  <si>
    <t>friends; happy hour; hot sauce; ipod; sex; and my passport</t>
  </si>
  <si>
    <t>that one thing that i can never get enough of...</t>
  </si>
  <si>
    <t>really really happy</t>
  </si>
  <si>
    <t>that dmitry medvedev is uber sexy</t>
  </si>
  <si>
    <t>you're really hungry</t>
  </si>
  <si>
    <t>i'm pretty laid back; level-headed and chilled person. ii have lived in 5 different cities across the united states until i landed in san francisco few months back! i don't want to move anymore :) i live in lower nob hill and love the fact that it's close to everything.    i have an intuitive affinity to the ocean. i don't know why but i find myself craving for beaches; lakes. i love photography and spend a lot of time taking pictures. i love traveling. so far i've been to england; scotland; india. so many places on my list.    every once in a while i enjoy adventure sports! i'm pretty geeky and hard-working for the most part.    two months back i started experimenting being pescetarian (no meat just fish). i'm liking it so far!    i'd like to meet a girl who is pretty laid-back and chill.</t>
  </si>
  <si>
    <t>mainly computer stuff. more specifically software. i got my masters from carnegie mellon. yes. i'm a geek.</t>
  </si>
  <si>
    <t>dancing to loud electronic music.  being dependable. i always keep my word.  learning from people and being humble.  knowing few words in many languages.  making random conversations.  trying out weird food.</t>
  </si>
  <si>
    <t>my hybrid accent.</t>
  </si>
  <si>
    <t>i don't read for leisure. but i liked the da vinci code. that's as far as my book list goes.    i absolutely love movies. especially the mind-fuck types because they make you think and give you the freedom to interpret them however you want. my favorites are inception; saving private ryan and the departed; the prestige; old boy.    i can listen to anything as long as it is melodic. recently i've been listening to lot of trance and progressive music like above and beyond; armin van buuren; arty; mat zo; skrillex; porter robinson; matt lange...any many many more.</t>
  </si>
  <si>
    <t>iphone  electronic music  meetup.com  my canon g11  google.com  exercise</t>
  </si>
  <si>
    <t>code; movie ideas; business ideas; imagining i'm a dj; life; decisions; morality; upcoming travel plans (i try to do at least one big; international trip a year)</t>
  </si>
  <si>
    <t>either going out with friends or watching a movie at home or working on a technical project or listen to my favorite dj play at ruby skye!</t>
  </si>
  <si>
    <t>one time in college; i slept under a truck</t>
  </si>
  <si>
    <t>you like electronic music minus the rolling  you are laidback</t>
  </si>
  <si>
    <t>english/hindi</t>
  </si>
  <si>
    <t>warm; caring teddy-bear kinda guy. interested in nature; all of life around me; and you; if you give me a nod.</t>
  </si>
  <si>
    <t>so many passions and enthusiasms; but too little time. i have been learning to stop and smell the flowers.</t>
  </si>
  <si>
    <t>providing empathy and support to friends and family.  everything else seems trivial by comparison.</t>
  </si>
  <si>
    <t>a warm and engaging smile. a quick wit and an ironic sense of humor.</t>
  </si>
  <si>
    <t>&lt;strong&gt;books&lt;/strong&gt; - michael crichton; john grisham; elmore leonard for fiction.  michael pollan and malcolm gladwell are also favorites.  siddhartha by hesse.  lots of different authors for history and historical novels.  &lt;strong&gt;films&lt;/strong&gt; - i enjoy foreign films; in particular:  chushingura; samurai trilogy; yojimbo-japan;  after the wedding; babette's feast-denmark;  and the lives of others-germany.  some american films - ratatouille; and anything from pixar; spanglish; love actually; schindler's list; and anything with russell crowe; george clooney; meryl streep; or cary grant.  &lt;strong&gt;food&lt;/strong&gt; - asian; mexican; italian; most everything.  not yet a vegetarian; but progressing in that direction.  garlic: existence would not be the same without garlic.</t>
  </si>
  <si>
    <t>1. the loving people in my life; who give the journey meaning.  2. living in the san francisco bay area - born and raised.  3. the chance to learn something new every day.  4-5. good food and a warm dry place to sleep.  6. good books; good films; and good music.</t>
  </si>
  <si>
    <t>1. i tell folks; "that's interesting." they reply; "no; it's not."  2. if "they" didn't experience a mass extinction; does that mean that et has had a 65 million year evolutionary head start?  3. craig venter and the 'brave new world" of synthetic biology.  4. and that's before we even get to nanotechnology.  5. georg cantor proved some infinities are larger than others.  6. i want to download the internet. do i need a larger hard drive?  7. is the "right" woman on okcupid and is she seeking me out as i type this?</t>
  </si>
  <si>
    <t>completing the final workout of the week on an exercycle while watching open courseware college lectures over the internet. especially: oyc.yale.edu  tgif; playtime with friends. if it is a mixed gathering; i am probably the one in the corner teaching origami to the children.  safe and sober; i have developed a second career as the "designated driver."</t>
  </si>
  <si>
    <t>i remove the lint; from the inside corners of the front pockets of newly washed jeans; before wearing them.</t>
  </si>
  <si>
    <t>you believe that we can have an interesting conversation &lt;strong&gt;or&lt;/strong&gt; something worthwhile to share.</t>
  </si>
  <si>
    <t>i'm a scientist; an adventurer; and a writer of sorts. if i were a cocktail; you'd need one part eclectic; one part passion; and one part thoughtful with a dash of inertia. my ancestors once lived in caves and someday my descendants may travel to the stars; here i am; somewhere in between; half caveman and half astronaut. i appreciate creativity; curiosity; and empathy and i'm not afraid of cheese; happy endings; the occasional romantic comedy; or terminator robots (as long as the latter remain only screen).</t>
  </si>
  <si>
    <t>trying to be awesome; sometimes successfully. as a physicist; i do research with lasers and optical fibers. i spend my work days doing experiments; getting into staring contests with computer screens; and writing about science. if you listen to npr; you might have heard me being interviewed about my work. i'm a native californian; but spent a good part of last year living and working abroad in germany where i made some great friends. in recent years; i've enjoyed trips to central america; europe; kauai; the east coast; canada's pei (like anne of green gables only with a car); and elsewhere. but to paraphrase sinatra; it's also nice to come home.    as don corleone told us; "a man who doesn't spend time with his family can never be a real man." luckily this is pretty much the only way in which i might resemble a mafioso. i like animals and try to live responsibly both ethically and environmentally. i enjoy running; hiking; diving; and playing sports; particularly baseball. and did i mention danger is my middle name?</t>
  </si>
  <si>
    <t>fixing things; metalworking; and creative projects. perseverance. finally it's cool to be nerdy and i'm ready to cash in! i'm improving my scuba diving skills. working on cars is a bit of a hobby. my longest car project was rebuilding an engine...the motor was in pieces everywhere; but i managed to put it back together and it runs great. here's a neat quote: "when the world says; 'give up;' hope whispers; 'try it one more time.'"    oh yes; i do have a few social skills too. no really. what do people like about mr. darcy? he's honest and a good listener. basically he's a nerd; isn't he?</t>
  </si>
  <si>
    <t>food: i like it. i've also been known to cook and some people even like what i make!    movies: i grew up watching classics and i still love 'em. a good spaghetti western; documentary; or a certain movie starring tim robbins and morgan freeman never hurts. casablanca or the graduate; anyone?    shows: avenue q; wicked; jersey boys    favorite tv characters: alicia florrick; macgyver; barney stinson; frasier crane; patrick jane; rick grimes; james t. kirk.    books: non-fiction (history and science) and classic fiction. i'm intrigued by first editions. how can you not like a good 19th century novel like 'north and south' and its bbc adaptation?    music: classic rock; oldies; pop; and a variety of instrumental pieces. oh yes; i like some cheesy 80s songs too. :)</t>
  </si>
  <si>
    <t>science. sentience. why we do the things we do. i think a number of people have written some funny; interesting; and even thought-provoking things on their profiles. i'm learning.</t>
  </si>
  <si>
    <t>looking for the lost ark.</t>
  </si>
  <si>
    <t>i'm a secret agent. oops; i wasn't supposed to mention that. don't tell anyone.</t>
  </si>
  <si>
    <t>you're caring; intelligent; and honest. you like dogs and underdogs. you think (good) pizza might just be the world's perfect food. you want to have an adventure; try a new activity together; or show me something you like to do.</t>
  </si>
  <si>
    <t>:/ i dislike this "self-summarizing" business...</t>
  </si>
  <si>
    <t>working; studying; writing; eating...so; the important things; i guess</t>
  </si>
  <si>
    <t>food: noodles. pasta; thai; chow mein; soup; anything involving noodles.</t>
  </si>
  <si>
    <t>drumming; watching sci-fi; working maybe</t>
  </si>
  <si>
    <t>i would describe myself as stable in my career and goal-oriented. i enjoy making people laugh a lot. i am intelligent and can carry on meaningful conversations. i care about other people's feelings. . . . . .when i'm with someone special i like being spontaneous; adventurous; romantic; surprising them with little gestures; sensual; playful; and basically having that type of fun you see two people who just met in the movies having! someone to laugh with; hang out with; be spontaneous with; and have fun with! i'm looking for someone who has similar qualities and desires. i enjoy dinning out; cooking; wine tasting; going dancing; watching movies including foreign films; travelling; attending sporting events; live shows; going on day trips to local attractions; having romantic nights at home; and basically having a blast together. . . .life's too short; enjoy every bit you can!</t>
  </si>
  <si>
    <t>living it...working towards a bigger; brighter future hopefully.</t>
  </si>
  <si>
    <t>making bicycles out of ballons; i don't know...most of my strengths and what i am good at are all work related...i have a</t>
  </si>
  <si>
    <t>meet me and let me know.</t>
  </si>
  <si>
    <t>not a big fiction reader. love lots of movies and pretty much love all kinds of food....am a big fan of trying new restaurants and go to try new places with friends every week.</t>
  </si>
  <si>
    <t>have to think about this one...has to be different kinds of food!</t>
  </si>
  <si>
    <t>how to make things better in my life; things are already good but there is always room to make things better...</t>
  </si>
  <si>
    <t>at happy hour with my friends...</t>
  </si>
  <si>
    <t>absolutely nothing!</t>
  </si>
  <si>
    <t>you want to go out and meet up for a drink and some interesting conversation (or) if you are just bored and want some company. either works.</t>
  </si>
  <si>
    <t>i'm a bit of an outsider and always have been. my obsession with computers; since the age of four; has guided most of my life. i was born in denver; moved to the rocky mountains; then a suburb of buffalo; then nefarious places in southern ontario canada; then just outside of toronto to go to the school i ended up dropping out of to move to san francisco and work as an ios developer.    since moving to san francisco; i've expended my horizons quite a bit. i'd not longer say technology is my primary interest; as i quickly learned that staring at a computer screen for upwards of eight hours a day can be rather dehumanizing.    despite my superego's petulant risk aversion; i'm a free spirit that is constantly seeking out a new experience. i love nature; music; reading; riding random muni lines; going out; films (especially indie documentaries); and art. i'm a morning person and i am constantly doing things. although; i do enjoy a good rainy day spent inside cuddling.    i love having a full gamut of people in my life. diversity is the spice of life; and there is so much to learn from people that view the world in a completely different way than you.    i love making people laugh and i don't take myself seriously enough to not self-deprecate (my life is too funny not too).</t>
  </si>
  <si>
    <t>i make ios apps for a leader in digital content for women. aside from that; i'm planning my departure from being a full-time code monkey.</t>
  </si>
  <si>
    <t>cleaning lint filters in dryers. seriously; i'm like pro at it.</t>
  </si>
  <si>
    <t>my pearly whites and baby blues. also; my awkward social advances.</t>
  </si>
  <si>
    <t>books:  getting things done: the art of stress-free productivity  simulacra and simulation  the lost symbol  rework  tribes  linchpin  the long descent  the art of the start  world made by hand  founders at work  american lion: andrew jackson in the white house    i like mostly independent music including faded paper figures; feist; sufjan stevens; the postal service; fischerspooner; nine inch nails; bon iver; bt; chris garneau; lcd soundsystem; doveman; radical face; electric president; sigur rs; jonsi; and the xx.</t>
  </si>
  <si>
    <t>music  my iphone  coffee  tea  cannabis  crazy people</t>
  </si>
  <si>
    <t>neuropsychopharmacology; psychology; zen buddhism; design; creativity; time and attention; history; peak oil; economics.  i kind of obsess over postmodernity and it's implications on how we live and perceive everything.</t>
  </si>
  <si>
    <t>hitting the castro; seeing a movie; or listening to music.</t>
  </si>
  <si>
    <t>i'm easily intimidated by people as i'm a little socially inadequate as a result of being shuffled around the continent and being a big nerd through my childhood.</t>
  </si>
  <si>
    <t>you're interested in meeting in real life. i'm in front of a computer all day; i'd much rather talk to you in person.    i have a strong affinity for masculine chill personality types. if you feel that describes you; then chances are i'll have a strong affinity for you ;)</t>
  </si>
  <si>
    <t>dropped out of two-year college</t>
  </si>
  <si>
    <t>i only want the loveliest of lovelies</t>
  </si>
  <si>
    <t>making coffee</t>
  </si>
  <si>
    <t>music and making coffee</t>
  </si>
  <si>
    <t>ask them</t>
  </si>
  <si>
    <t>books:metaphysics    movies:i think i'll watch any movie.    music:far too long of a list</t>
  </si>
  <si>
    <t>my 5 sense's and my guitar</t>
  </si>
  <si>
    <t>space</t>
  </si>
  <si>
    <t>chilling</t>
  </si>
  <si>
    <t>whatever...i feel like that speaks volumes</t>
  </si>
  <si>
    <t>you're so lovely</t>
  </si>
  <si>
    <t>a number of things capture my attention...  work - massage therapy in a clinical setting  scottish country dancing (love any kind of dancing)  teaching meditation to teachers and children  gardening - recreated my garden this year  travel - just returned from india and paris in april 2012  just got a book published in march 2012  exploring the outdoors - hiking; birdwatching; kayaking</t>
  </si>
  <si>
    <t>i think i'm good at all the above things; but people most appreciate my attentive listening; my enjoyment of light hearted bantering and laughing; the massage therapy; and my green thumb.</t>
  </si>
  <si>
    <t>many people comment on my naturally curly hair.  some on my smile.  some on a serene way of being.</t>
  </si>
  <si>
    <t>various kinds of reads - fantasy (eg lord of the rings); adventure (eg shogun); spiritual (especially about meditation and just being); mystery (eg the count of monte cristo); poetry (eg rumi).  movies - romantic comedy (ok - chick flicks!); documentaries; adventure/suspense (but not horror).  shows - musicals; cirque du soleil  music - classical; old jazz; the good ol love songs  food - tend toward vegetarian; but not strict; love spicey; healthy; nuts &amp;amp; grains &amp;amp; greens; ethnic restauants (esp thai; mexican; indian)</t>
  </si>
  <si>
    <t>loving friendships  meditation  dancing  catnaps  a little dirt to putter in  exercise; esp walking/hiking</t>
  </si>
  <si>
    <t>how to do this!</t>
  </si>
  <si>
    <t>usually doing scottish country dancing</t>
  </si>
  <si>
    <t>will have to wait!  besides which; i can't think what it is right now.</t>
  </si>
  <si>
    <t>you feel inspired to!</t>
  </si>
  <si>
    <t>i wrote this whole profile last semester. i swear i'm trying; but i can't seem to force myself to update it. therefore; you can fairly assume that about 60% of what you read below is completely false.    however:    sapiosexual - a person who is sexually attracted to intelligence in others.    i just graduated from uc berkeley this may with a ba in cognitive science. i'm finishing up my second major (in rhetoric) right now. in my last semester for cog sci; i spent about 30hrs a week programming autonomous pac-man games and number/face recognition doohickies via python. now; i focus more on reading and analyzing ancient greek and roman homosexual literature; film theory; and essays concerning the rhetoric of new media...while simultaneously studying for the lsat and gre. what a difference a semester makes.    i am proud to say i have never gone as the sexy version of anything for halloween (unless you think patti smith  la "horses" or a bag of groceries is sexy). i also went for many years (every day) as "bat-baby" but you dudes keep flagging my photo. it's really a baby me. i promise. also the one where i "high school yearbooked" myself. i let you have your "i can has cheeseburger" photos or whatever...so let my people goooo!    i'm rarely in a bad mood because i'm almost always happy (and yes; i am totally aware that i just said the same thing twice...i'm that dead serious!); even when i'm stressed out. i love giving flowers - especially to men; because they are usually on the other end of that exchange...and it ain't right; i tell ya! that; and i'm a hopeless romantic.    i'm not a burning man person; no matter how much i may look like it. in fact; i went once...and when we left; i was so happy to be out of there that i literally cried tears of joy. i do not enjoy situations where naked sex nerds try to trade me drugs for sex acts in a dust storm. however; if we could get rid of all that and just have the mad max stuff; i'd be totally into it.    oh; and i'm originally from the east coast...meaning chivalry (this is not meant to be read as "picking up the check") is not lost on me...nor is; hopefully; your ability to walk fast - or what us people from the east coast refer to as a "normal pace"...trust me - i don't want to have to treat you like my servant-wife; making you walk 9 paces behind me at all times; anymore than you do.</t>
  </si>
  <si>
    <t>see above...but also:    before that; i was playing music...mostly touring the uk and europe in a couple shoegaze-y/garage-y bands (&lt;a href="http://stream.apolloaudio.com/sunsplit-sing-for-sunday/" rel="nofollow" target="_blank"&gt;sunsplit&lt;/a&gt;; &lt;a href="http://stream.apolloaudio.com/the-asteroid-no4-these-flowers-of-ours-a-treasury-of-witchcraft-and-devilry/" rel="nofollow" target="_blank"&gt;the asteroid no.4&lt;/a&gt;; and other stuff &lt;a href="http://www.youtube.com/user/aislinnvankriedt?feature=mhee" rel="nofollow" target="_blank"&gt;like this&lt;/a&gt;). during that time; i lived/recorded in a completely isolated house outside of glasgow for four months when one of my bands was making a record....it definitely did get to the point where i thought i was in "the shining."    when i'm not doing school-related stuff; i play my guitar or draw/write in my journal. i ride my bicycle everywhere. i also love to hike and am sort of a yoga junky; schedule permitting these days (i think that's far superior to being a church junky).    i toyed with the idea of creating a website called "talknerdyto.me" forever...just because i am obsessed with nerd-babes and would love to pay homage to them. then i realized that just about every domain name for such a website is already taken by someone who doesn't deserve it. this is a hoop dream anyway; and most likely will never actually come to fruition. i'm sure i will be contacting some of you for an interview at some point.</t>
  </si>
  <si>
    <t>rubik's cubes (never cheated!); being overly nice to strangers; singin' and sangin'; making my friends laugh; unconditional love; and facial shark impressions</t>
  </si>
  <si>
    <t>my huge fake tits. also; people often tell me that they are shocked at how nice i am; because apparently i "look like a bitch."    the huge fake tits thing is a lie. i bought small fake tits; because i'm not crazy.    ...if you have gotten to this point and are still under the impression that i have fake tits of any kind; we might be looking at a friendship where i am forced to take advantage of your credulity...for our mutual enjoyment; of course.</t>
  </si>
  <si>
    <t>writers who have written at least one body of work that i love: flannery o'connor; william s. burroughs; carson mccullers; arthur rimbaud; chuck palahniuk; charles bukowski; anais nin; ken kesey; george orwell; kurt vonnegut; jack kerouac; allen ginsberg; patti smith; denis johnson; irvine welsh; jd salinger; hunter s. thompson; aldous huxley; bob dylan; vladimir nabokov; hermann hesse; john kennedy toole; aldous huxley; mikhail bulgakov; oscar wilde; f. scott fitzgerald; fyodor dostoevsky; haruki murakami; milan kundera; jonathan safran foer    music: townes van zandt; karen dalton; my bloody valentine; spacemen 3/spectrum/spiritualized; neil young; bob dylan; t-rex; bukka white; skip james; tame impala; sigur ros; bjork; the brian jonestown massacre; belle and sebastian; the smiths; j.k. &amp;amp; co.; royal trux; amon duul ii; erkin koray; aguaturbia; james brown; gram parsons; the kinks; black tambourine; the staple singers; mississippi john hurt; george harrison; the pretty things; otis redding; the shangri-las; all things phil spector; the rolling stones; the seeds; o.v. wright; candi staton; the jesus and mary chain; mazzy star; primal scream; the animals; the sonics; alexander "skip" spence; jacques dutronc; suicide; television personalities; nico; howlin' wolf; july; kraftwerk; the entrance band; the gun club; crocodiles; cocteau twins; ride; the chocolate watch band; rowland s. howard; nikki sudden; kurt vile; beach house; joy division; leonard cohen; nick cave; syd barrett; lilys; nick drake; tom petty; bon iver; the troggs; the velvet underground; them (feat. van morrison); the warlocks; the war on drugs; anything bluegrass; watts/staxs; 60's garage/mod/psych/soul related or inspired by; blah blah blahhh - oh; and snoop dogg.    artists: egon schiele; cy twombly; alphonse mucha; diane arbus; alice neel; aubrey beardsley; lucian freud; louis daguerre; jean-michel basquiat; gustav klimt; edvard munch; e.j. bellocq; &lt;a href="http://www.ryanhackett.com/index.html" rel="nofollow" target="_blank"&gt;ryan hackett&lt;/a&gt;...    movies: jean-luc godard; akira kurosawa; alfred hitchcock; rainer werner fassbinder; let the right one in; blow up; performance; rumble fish; drugstore cowboy; labyrinth; 2001: a space odyssey; man with a movie camera (dziga vertov); harold and maude; you're gonna miss me; running down a dream; me you and everyone we know; the science of sleep; superbad; legends of the fall; pecker; trainspotting; cocksucker blues; beetlejuice; everything is illuminated; donnie darko; dirty dancing; downtown 81; jean-michel basquiat: the radiant child; singin' in the rain; bullitt; silence of the lambs; gummo; gonzo; the royal tenenbaums; spaceballs; the big lebowski; buffalo 66; alice neel; a clockwork orange; one flew over the cuckoo's nest; the virgin suicides; 24 hour party people; the black power mixtape 1967-1975; rockumentaries about bands i love...    t.v. = computer + netflix account; mighty boosh; 30 rock; dexter; mad men...right now i watch a lot of ted talks (to balance out my interest in shows about nut-jobs like toddlers &amp;amp; tiaras and my strange addiction - which i blame completely on taking one too many 'abnormal psychology' classes)    food: i like to eat gourmet food. i only like to cook gourmet food. i'm also a 99% vegan; but not in a militant way (hence; the 1%). i think that a lot of the time peta does more to alienate people from the vegan movement than inspire them to join it.</t>
  </si>
  <si>
    <t>my vices  great conversationalists  funny friends (like if mensa had a humor division; they'd be members)  a great vinyl collection  honesty  ...and human chemistry so intense that it makes you feel like you might puke sometimes</t>
  </si>
  <si>
    <t>parallel universes. the ever fascinating fetus in fetu. what the hell "infinity" really means. also; how much i am like rodney dangerfield in "back to school." in the interest of full disclosure though; i can't do a triple lindy like him.</t>
  </si>
  <si>
    <t>...hopefully falling asleep to a great movie/record/journal entry/book/cuddle around midnight. i don't have the words to express how much i increasingly loathe going to bars. let's just say; i'd rather drink whiskey from a communal flask while rubbing elbows with my fellow riders of the #12 bus; going down mlk blvd on a wednesday afternoon...perhaps a graph with "age" on the x-axis and "desire to go to bars" on the y-axis (with a negative slope) would help me fully explain.  don't think this means i don't dance. i dance...just mostly in my bedroom - to solomon burke and james brown records (these days). i can moonwalk; but my camel walk needs serious help.</t>
  </si>
  <si>
    <t>i believe that my father is psychic; and that there is no one on the planet who is funnier than my older brother.</t>
  </si>
  <si>
    <t>i don't want no scrubs.    seriously though; message me if:  ...you are not a level three rogue dwarf with magical powers; or at least don't need to be around me.    ...you are a nerd-babe and proud of it; and i can wear high heels but still have to tippy-toe up to kiss you; and you think you might be able to make me submit to your superior intellect; and are wildly driven professionally/academically as well as creatively; and you aren't discouraged even though everything i just said doesn't necessarily and precisely describe you. basically; i'm not looking to "wear the pants" in a relationship...sometimes i like wearing skirts. and dresses. with heels. ;)    ...and finally; if you're not an anti-having-children type... as in; you don't think "having an interesting life" and "having kids" are mutually exclusive terms. c'mon y'all; bjork disproved that hullabaloo in the 90's! in all honesty; i'm not on here to get laid (although the irony of this sentence following the previous one is not lost on me); but you know what i mean! good times can be found anywhere; i'm looking for the real deal. that being said; i'm not looking to host your genetic parasite 4 weeks after we meet or anything - i just know i want one (or two) of somebody's; someday.    i don't know; message me if you think we'll like each other and have great things to talk about...you know; if you think we would be platonic best friends if it weren't for the fact that i'd find you to be completely irresistible sexually.    (you should also only message me if you're ok with waiting for a reply - not because i'm a dick; but because i'm having brain surgery really soon. i pinky swear that it's not for anything that would lead to us having mutant children though. sorry!!)</t>
  </si>
  <si>
    <t>english (okay)/sign language (fluently)/lisp (poorly)</t>
  </si>
  <si>
    <t>long auburn hair and intense blue eyes coupled with a feisty and humorous outlook would describe me at first glance. this past summer; i left nyc to venture west.    three things i noticed immediately: the dynamic skies; the way the light sticks to the hills and the fact that if you breath deeply enough; you can get a contact high before 9 am.    i'm an incurable book worm; a photographer and a novelist in the making. i 'd like to think i gulp life; rather than sip it. by day; i'm an an online/tv producer specializing in tech and business news for a national news outlet. i've wanted to be a journalist since i was twelve; so i consider myself extremely lucky to be able to tell stories that impact our world.    so who am i looking for? someone who has a natural curiosity about life and takes the time to appreciate the small moments. 'cuz they can be beautiful.</t>
  </si>
  <si>
    <t>i'm giving up the concrete jungles of new york city and settling in the achingly beautiful city of san francisco.</t>
  </si>
  <si>
    <t>making friends; writing stories and discussing worldly philosophies (over a belgium beer of course!)</t>
  </si>
  <si>
    <t>my blue eyes get a lot of attention.</t>
  </si>
  <si>
    <t>i must list some favourite authors: milan kundera; alice hoffman; yann martel; philippa gregory; elie wiesel; frank mccourt; nathaniel hawthorne  shows: true blood; lost; one tree hill; other news programmes.  music: dmb; mia; eddie vedder; leonard cohen; the cranberries; black 47; wicked tinkers  food: ethnic food usually--indian; thai; sushi; vietnamese..but sometimes a girl just craves a burger!</t>
  </si>
  <si>
    <t>iphone/laptop  journal  library card  camera  npr  my little brother</t>
  </si>
  <si>
    <t>the next story</t>
  </si>
  <si>
    <t>out at my local pub chatting it up with neighbors; at home watching a movie or making a complete mess in my kitchen with a new recipe.</t>
  </si>
  <si>
    <t>i have a completely irrational fear of geese and swans.</t>
  </si>
  <si>
    <t>you see how beautiful the world can be and enjoy sharing your visions; aspirations and love of adventure with a very cool chick.</t>
  </si>
  <si>
    <t>i'm a constant dancer; a dreamer; and an explorer. i spend my days teaching and writing; and my evenings cooking; finding new music; and hanging out with friends. mostly; though; i'm on the lookout for great beaches; dive bars; scruffy dogs to pet; and ferris wheels...</t>
  </si>
  <si>
    <t>finishing up my doctorate; learning how to bake the best cake ever; mixing cocktails; and watching movies. some of those are for professional advancement; but most are for pleasure.</t>
  </si>
  <si>
    <t>i've been told i make the best chocolate chip cookies you'll ever taste; i can follow anyone's lead while dancing; and i can kick your ass in croquet.</t>
  </si>
  <si>
    <t>my smile; my clothes (generally vintage; always colorful); or my klutziness. all tend to be apparent most of the time.</t>
  </si>
  <si>
    <t>books-i'm always reading at least three; two fiction and one non-fiction (plus stuff for school). yes; i was that kid who walked around reading; and i still inhale books. at the moment; my three are infinite jest; homicide: a year on the killing streets and meet me in st. louis. some of my all time favorites are the wizard of oz; the manticore trilogy; carter beats the devil; any houdini biography; most foucault (but especially the lectures); devil in the white city; and the usa trilogy.    movies-the thin man; toy story; bell book and candle; desk set; bells are ringing; the young girls of rochefort; idlewild; howl's moving castle; six-string samurai; return to oz; manhattan; party girl...pretty much anything that is gorgeous; thought-provoking; or excessive.    music-it depends on what i'm doing. for serious reading; i usually go baroque classical; for cleaning; it's the beatles; three dog night; frank zappa; or the artic monkeys. rainy afternoons usually equal indie rock of the decemberists/sufjan variety; and the rest of the time it's anything from jazz to hip-hop to electronica.    food-when i cook; it tends to be retro/comfort food...mashed potatoes; meatloaf; chicken roasts and the like. but i love thai and indian; and am developing a real soft-spot for caribbean cuisine.</t>
  </si>
  <si>
    <t>my nephews (i guess they count as two; if not; parenthetical comments are clearly right up there); a turntable; an oven; a fountain pen; and a library card.</t>
  </si>
  <si>
    <t>my dissertation. it's the last obstacle on my path to being a professor; and something i both love and dread.  other than that; i think a lot about ferris wheels; juke boxes; 60s movies; whether or not i should get a dog; and bands i should be seeing.</t>
  </si>
  <si>
    <t>out at friends art shows; watching movies; cooking elaborate dinners for my nearest and dearest; or catching up on my nemesis; grading.</t>
  </si>
  <si>
    <t>my earliest dream was to run away and join a carnival; and i've made numerous preparations to make this a reality.</t>
  </si>
  <si>
    <t>you'd like to explore the bay area; go to a concert; or see a movie.    or; you know of a nearby fair; want to ramble through a museum; or find the best jukebox in the east bay. and no; those internet ones don't count.</t>
  </si>
  <si>
    <t>english/french (okay)/sign language (poorly)</t>
  </si>
  <si>
    <t>i'm doing this at my friend's house; and she is threatening to cut off the internet if i don't stop writing and pay attention to her. i guess the first thing you should know is that i am a fantastic friend! you should also know that i'm studying psychology; currently working a typically 20-something job; and have a rabbit named ms. cleo. i am a big fan of pop culture; horrible television shows (&lt;a class="ilink" href="/interests?i=gilmore+girls"&gt;gilmore girls&lt;/a&gt;; i love new york; medium; etc.;); movies from the eighties; and video games (i pretty much never leave the house without my nintendo ds). i read a lot; try to write once in a while; enjoy going to the movies; and try to make as many offensive jokes as possible in my natural lifetime. i am afraid of heights. i like to think i'm pretty funny and mildly interesting. my mom says i am awesome!    i am energetic; insane; and doing your mom! hi!-why did they move the 3 words that describe me here? it used to be cute and charming (i thought); now it is just creepy! i should probably delete it...nah.    i am energetic; insane; and doing your mom! hi!</t>
  </si>
  <si>
    <t>breathing; sleeping; going to school; just trying to get by. my life is an early nineties rock song. i am living on the edge/on a prayer. you decide!    i am also getting my masters in clinical psychology! nothing gives me more joy than administering intelligence/personality tests. nothing gives me less joy than the thought of writing my masters paper.    update: i have finished my master's paper. the above assessment is still accurate.</t>
  </si>
  <si>
    <t>spouting out useless facts; pretending i know how to dance; making idle threats; making presents out of things i find around the house; making people laugh/feel better; conversing with others; and giving hugs. i am also quite good at telling people exactly which horrible disease they can get in any/all parts of their body!</t>
  </si>
  <si>
    <t>my voice. it carries. i am also usually making an offensive joke of some kind. or bumping into things. i don't know.</t>
  </si>
  <si>
    <t>books: a dirty job; anything by shirley jackson; tales of the city; lullabies for little criminals; things my girlfriend and i have argued about; at the sign of the naked waiter...and about a million others which i can't think of right now.    movies: teen witch;(sympathy for)lady vengeance; scream; perfume; the safety of objects; happiness; battle royale;love actually. very annie mary; muriel's wedding;salo; cosi...i honestly cannot believe that i work in a video rental establishment and cannot think of any other movies i like!    music: emily haines and the soft skeletons; sarah shannon; feist; regina spektor; peaches; hector zazou; lisa germano; sleepthief; magyar posse; diamanda galas; nina hagen;a fine frenzy; brandi carlile; the bird and the bee; merrick; albert hammond jr.;glenn gould; janacek...</t>
  </si>
  <si>
    <t>the wonderful world of nintendo; pop-tarts!; target!; teenage comedies about the prom;ms. cleo-attack rabbit of doom!!!; laughing hysterically.</t>
  </si>
  <si>
    <t>how much sleep i can get away with in the next week. the logistics of movies; tv shows; and video games. and the state of the union. and by state of the union; i mean sex!</t>
  </si>
  <si>
    <t>certainly doing something exciting and not at home playing guitar hero/watching south park/getting wildly drunk with my friends/watching movies; playing my video games; or doing homework!    lately; i have spent all of my friday nights desperately trying to watch all of the tv shows allen and i have taped during the week. do you know how difficult it is to watch 5 episodes of masterpiece theatre in a row? i don't either...i mostly watch the real housewives and hot in cleveland.</t>
  </si>
  <si>
    <t>i enjoy literature geared towards prepubescent girls (generally from the 80s; but i do enjoy the ttyl series...much to allen's chagrin).    i no longer look anything like my photos.</t>
  </si>
  <si>
    <t>i've spent an hour answering and you need another reason? why is okcupid such a fascist machine? just do it; for the love of god. especially if you are awesome!</t>
  </si>
  <si>
    <t>my reel for the fashion documentary series that i produce &amp;amp; direct (sometime shoot and edit; as well)- which is going to the new roku and vudu networks; can do the talking.. http://www.youtube.com/watch?v=vzpjwzkpsq8</t>
  </si>
  <si>
    <t>entrepreneur; video/tv producer; iphone &amp;amp; ipad app designer</t>
  </si>
  <si>
    <t>making people and places look cool on video.</t>
  </si>
  <si>
    <t>big eyes on big dude..</t>
  </si>
  <si>
    <t>word - moon in a dewdrop; the tao of physics  film - everything at the red vic..and pulp fiction; house of yes; star wars; half-baked  sounds - zion train; bad brains; talib kweli; mos def; dragonette; cassette kids  munchies - chinese; japanese; burmese; thai</t>
  </si>
  <si>
    <t>love  sexx  curry &amp;amp; seafood  the beach  film/video</t>
  </si>
  <si>
    <t>business projects</t>
  </si>
  <si>
    <t>shooting video or editing video; or with friends before or after i'm shooting or editing video..</t>
  </si>
  <si>
    <t>guys like sushi because girls like sushi..</t>
  </si>
  <si>
    <t>you want to..</t>
  </si>
  <si>
    <t>asian/black/white</t>
  </si>
  <si>
    <t>english (fluently)/french (okay)/japanese (okay)/spanish (okay)</t>
  </si>
  <si>
    <t>blah blah bob loblaw's law blog    i study physics and pre-med at sfsu.    if that's not enough for you; stalk my facebook:  harmony ausiello...i have nothing to hide and it will always be more current.    .........................................................................................................................................................................................</t>
  </si>
  <si>
    <t>making my way to space.    ........................................................................................................................................................</t>
  </si>
  <si>
    <t>...laughing.    ...asking questions.    ...doing what i want the most.    ...not letting trivial things bother me.    ...skateboarding and falling gracefully.    ...singing badly; but doing it anyway.    ...taking care of business like jim belushi.    ....................................................................................................................................................</t>
  </si>
  <si>
    <t>from my inbox:    subject: &lt;a class="ilink" href="/interests?i=i+like+your+style"&gt;i like your style&lt;/a&gt;  you are the most unique and interesting person i think i've seen on here. ambitious and intelligent; it must be hard making friends.    subject: &lt;a class="ilink" href="/interests?i=hmmm%2c+yeah.."&gt;hmmm; yeah..&lt;/a&gt;  you sound like a typical animated/fake sf hipster. their behavior in most situations often resembles a dramatic act  matching a script produced to meet the demands of a story. and; as such; lacking the sustaining value of real human interaction.    you're what; 30 years old and still trying to be "different"? lol.    ....................................................................................................................................................</t>
  </si>
  <si>
    <t>slapstick by kurt vonnegut...in my opinion it is his best work. it's dark and funny and morbid and sad and inspiring and real...it's beautiful. also; the bell jar and the dictionary.    children of men; fantastic mr. fox; contact; the never ending story; back to the future; the cable guy; unico.    star trek tos; inside the nba    ra ra riot. interpol. chuck berry. florence and the machine. passion pit. we were promised jetpacks. cat stevens. van she. electrelane. the growlers. crosses. the descendents. and everything else.  the majority of my tattoos are lyrics by:  deftones  fleetwood mac  suicidal tendencies  the dixie chicks  regina spektor  nico (actually written by jackson brown)  chokebore  built to spill  myself    double eagle roll and ninja roll from mijori over by lake merit; and the teriyaki seitan sandwich from jay's cheesesteak in the mission.    ......................................................................................................................................................</t>
  </si>
  <si>
    <t>dead stars.  my dog.  my curiosity.  yoga to the people.  writing.  sofia.  ......................................................................................................................................................</t>
  </si>
  <si>
    <t>...why people do the things they do.    ...how the physical world works and why it is the way that it is.    ...philosophy and metaphysics and consciousness and perception.    ...sex.    ..............................................................................................................................................................</t>
  </si>
  <si>
    <t>you're a typical friday night!</t>
  </si>
  <si>
    <t>i just farted.    ....................................................................................................................................................</t>
  </si>
  <si>
    <t>...i gave you 4 stars.    ...your name is blake griffin.    ...you are going to ask me out on a date.    ....................................................................................................................................................</t>
  </si>
  <si>
    <t>i am a professional and successful hairstylist living in san francisco. i know what i want; i'm well educated; determined yet grounded; and have a razor sharp wit.  i'm looking for a real man. someone who knows what they're doing with their life; has no regrets; and can support and provide good conversation equally with fun nights out.  my family is very important to me; and though almost the entirety of my family lives in southern california; we remain very close.</t>
  </si>
  <si>
    <t>making the best life for myself; to either attract the perfect mate; or at least be happy with what i have accomplished thus far.  i'm never settled; and am constantly looking one step ahead to better improve myself.</t>
  </si>
  <si>
    <t>styling hair.  finding topics to feel passionate about in conversation.  being productive.  sarcasm.  sleeping in.  making people laugh.</t>
  </si>
  <si>
    <t>big smile and full eyebrows</t>
  </si>
  <si>
    <t>running with scissors.  fight club.  an eclectic mix of music from oldies; 80's; some rock and roll; to new music from the likes of hot chip to fever ray; and everything in between. my mood is heavily influenced by music; so i like to keep an open book.  thai food.  i could eat sushi every day of my life</t>
  </si>
  <si>
    <t>good friends  music  wine  chapstick  iphone  sunglasses</t>
  </si>
  <si>
    <t>why whenever i look at other people in cars while i am driving; do i rarely ever catch them looking back?  my next vacation</t>
  </si>
  <si>
    <t>i work early saturday morning; so typically a mellow evening... dinner with friends; out for a few drinks or occasionally making the mistake of going out a little too late!</t>
  </si>
  <si>
    <t>at times during this essay; you may have thought i sound rather pretentious; but i am really looking to find someone i can spend quality time with and ultimately end up in a long term relationship; of which by then you will have learned i am not the aforementioned.</t>
  </si>
  <si>
    <t>you think we may have a connection and something about me sparked your attention.</t>
  </si>
  <si>
    <t>current aspirations are to travel; earn a master's degree; write; dance; drink good coffee; learn html; and own a dishwasher. i like board games and whiskey and interesting conversation. i enjoy hiking; reading; cooking; and camping. i love museums and dirty jokes and long lazy summer afternoons in golden gate park listening to music and people watching. i am an optimist. i am quirky. i am curious about most everything. i admire intelligence; kindness; humor; and joie de vivre. are you creative; adventurous; and kind of a smartass? if so; we'll probably get along famously. :)</t>
  </si>
  <si>
    <t>i work in finance and administration at uc berkeley. lately i've been trying to figure out what comes next- a career shift or maybe graduate school. i've been learning about web development and have been taking on small programming projects in my spare time. i really love being challenged and i like having multiple projects going on at the same time.    my 2012 new year's resolution is to try at least one new thing every month- so if you can teach me to tango or play chess or drive a stick shift or pick a lock or speak portuguese or build a robot or do something even more awesome- well; we should talk.</t>
  </si>
  <si>
    <t>cooking and swearing</t>
  </si>
  <si>
    <t>books: jane eyre; henry v; the historian; freakanomics; the grapes of wrath; the ground beneath her feet; the amazing adventures of cavalier and clay; pride and prejudice; frankenstein; from paris to the moon; the lost city of z; american vertigo; guns germs and steel; chronicle of a death foretold    movies: young frankenstein; the life aquatic with steve zissou; amelie; the african queen; the darjeeling limited; spirited away; super troopers; encounters at the end of the world    tv: mad men; community; arrested development; anthony bourdain: no reservations; futurama; doctor who    music: david bowie; gogol bordello; gotye; ray lamontagne; muse; tom waits; alison krauss; the black keys; jack white    food: strawberries</t>
  </si>
  <si>
    <t>maps/gps (i have a terrible sense of direction); npr; a creative outlet; an interesting book; music to dance around my living room to; and my kitteh.</t>
  </si>
  <si>
    <t>i'm afraid of heights.</t>
  </si>
  <si>
    <t>you are silly and awesome and smart.</t>
  </si>
  <si>
    <t>i'm an easy going casual person that gets along with most; love watching &amp;amp; playing sports; gym; try to live a healthy lifestyle on the weekdays; but love to have fun on the weekends. i guess you can say i work hard and play hard. not really a homebody on the weekends unless i have pp over for game night or someone special in my life.</t>
  </si>
  <si>
    <t>i work a regular mon-fri job but the goal is to own a business and live a good quality of life.</t>
  </si>
  <si>
    <t>i'm responsible; make good decisions (usually); goal oriented; and a lot more that i can't think of now. feel free to ask me.</t>
  </si>
  <si>
    <t>they see a muscular looking guy and think i'm just some jock but once people get to know me they know me for my smarts.</t>
  </si>
  <si>
    <t>kite runner; 24 (tv show); how i met your mother; the big bang theory; rob &amp;amp; big;</t>
  </si>
  <si>
    <t>gym; friends; family; a car; my phone; &amp;amp; having fun.</t>
  </si>
  <si>
    <t>taking over the world...jk. my goals; planning trips; business ideas; &amp;amp; what i'm going to do next.</t>
  </si>
  <si>
    <t>out &amp;amp; about with friends. dinner &amp;amp; drinks; lounge; dive bars; etc.</t>
  </si>
  <si>
    <t>you want to know more</t>
  </si>
  <si>
    <t>english (fluently)/gujarati (okay)/hindi (okay)</t>
  </si>
  <si>
    <t>soulful; sensual; open-minded; happy; adventurous; curious; optimistic. girly and feminine. playful and passionate. always seeking and learning and doing. look for and love the juice in people and life. engaging conversationalist and compassionate listener. healthy; active; fit and strong. tender-hearted. creative; stylish and eclectic. evolving and growing. youthful energy and spirit. honest; authentic; real. strong and capable in many ways but don't need to be or want to be all the time. loyal friend and generous partner. smile a lot.</t>
  </si>
  <si>
    <t>trying to make the most of my life - for myself; the world and others.</t>
  </si>
  <si>
    <t>storytelling. i have a big laugh and see the humor in a lot of things. i'm continually amused by human behavior and have a working title for a book idea - "i'm not making this up." i secretly wish i could be a writer for the daily show or have the guts to try stand-up comedy. i actually enjoy public speaking. this is a very good thing for my work.    learning. i have an insatiable curiosity and am perpetually learning and growing. it's my dna.    writing. i love words and finding my own style of communicating an idea.    listening. i'm the go-to person for a lot of friends/family and have a deep capacity to be present and listen. i'm genuinely interested in and curious about others and value the trust placed in me. i'm frequently in conversations where the other person says "i've never told anyone that before". my sister says "let me guess. you met someone on the street and they told you their life story." something like that.    mimicking. ask my family!    taking care of others. it's instinctive and i'm happy doing it.</t>
  </si>
  <si>
    <t>if they are facing me; my smile. if they are behind me; my bum. genes!</t>
  </si>
  <si>
    <t>this is an impossible question to answer succinctly. i am a voracious reader and read constantly - mostly non-fiction. some might call me a news junkie; too.    i love music and collect songs all year long to be part of *the* mix i make for friends/family during the holidays. right now; i have about 50 songs so i have to edit down to about 18 tops. decisions decisions.    i appreciate good; healthy food...and i've developed a weakness for salty snacks. a friend once said to me "i don't eat bad food or drink bad wine." i concur. several of my siblings are foodies and fantastic cooks so we generally eat well when we get together. we also get up in the morning and work out; run; yoga or do something active. i like that about my family. i mention my family a lot because they are a huge part of my life (even though they don't live in sf). i have 8 siblings and we are very connected.</t>
  </si>
  <si>
    <t>my puppy  my family and friends  good bedding with lots of pillows  white wine  good skin and hair care products  books</t>
  </si>
  <si>
    <t>the way the world works.    how i can be a better person.</t>
  </si>
  <si>
    <t>with a few friends for dinner. if i have a long run in the morning; i've been known to stay in and enjoy a quiet night.</t>
  </si>
  <si>
    <t>i'm really open and informal and will share a lot when i know and trust someone.</t>
  </si>
  <si>
    <t>you are a solid; cool guy and you want to meet a solid; cool girl. (grownups only.)    you are a balance of yin and yang. self-assured; assertive; and masculine with quiet confidence. know yourself; what you believe and what you want. have a desire (need?) to continue to learn and grow. see the beauty in all women. youthful; but not obsessed with youth. believe in chivalry because it makes you feel good. financially secure. emotionally intelligent and available. open-communicator. athletic; adventurous; and healthy. passionate  about your life and me. love to kiss (!) kind. independent. value integrity and respect as fundamentals to how you live life. understand that a great relationship is something that two people create and nurture together. want a partner; companion and playmate. are wondering where i've been all of your life!!</t>
  </si>
  <si>
    <t>exploring an ethical nonmonogmous relation; after 20 years of marriage ; and son off to school. seeking friendship for conversation; activity; and what ever may come about. enjoy exploring and photographing along the coast; going to various art exhibits; sampling all the great food the bay area has to offer; and a sharing a good cup of coffee with a friend.</t>
  </si>
  <si>
    <t>after spending 25 years as a biomedical photographer; followed by 13 years and counting in another area of the medical field; son off to trade school; with the new free time increasing my exploration into my passion of fine arts photography with a focus on figure photography.</t>
  </si>
  <si>
    <t>photography; and being generally handy around the house.</t>
  </si>
  <si>
    <t>first impression; is usually that i am a kind person will to help others.</t>
  </si>
  <si>
    <t>i read everyday mostly fiction thrillers; mystery; some times non fiction. i usually enjoy action movies; although i will watch a wide variety of films from documentary to foreign. i have all kinds of music in my i tunes library; (pop; country; jazz; classical; vocal; and world). i do not think there is a food i do not like; my favorites include sushi; chinese; tappas; and a good cheeseburger.</t>
  </si>
  <si>
    <t>family  photography  art  good people  good food  loyalty  npr radio</t>
  </si>
  <si>
    <t>movies; or working on photography</t>
  </si>
  <si>
    <t>i am a very bad speller</t>
  </si>
  <si>
    <t>if you are interested in new friends who are honest and kind; and interested in art.</t>
  </si>
  <si>
    <t>hi there;  just finished grad school at berkeley; and started a fantastic job in the city. my work has about 90% of my attention right now; so i'm not sure what i'm looking for in terms of a relationship; but this seems like an ideal place to meet other busy people who still want to cram in the occasional happy hour date or weekend rock climbing excursion.</t>
  </si>
  <si>
    <t>just finished a documentary film as part of my masters thesis. i'm working in sf in a related field (a secret for now).  in my free time; i love: rock climbing; riding my  motorcycle beyond the confines of the city; cooking (a bit of a  food snob; but who isn't around here); culinary; cocktail and  musical events in sf (how i miss it so)</t>
  </si>
  <si>
    <t>hmm; i try to be humble.  i'm a good cook; and make killer cocktails.  pretty decent at making videos.  the rest i will leave to discovery.</t>
  </si>
  <si>
    <t>i think this is too strange a question to answer honestly.  if i had large breasts; i might say that; but i don't.</t>
  </si>
  <si>
    <t>franzen; john irving; tom robbins.  lots of movies.  i like almost all music genres other than new age; modern country; and pop. i guess i'm most into "rock"</t>
  </si>
  <si>
    <t>coffee; my family; good; healthy food; the great outdoors;  self-respect. that's only 5; i'm sure there are lots more</t>
  </si>
  <si>
    <t>my career; where to travel; what to cook for dinner; how to trim away at the b.s. moments of my day.</t>
  </si>
  <si>
    <t>with friends - dinner and drinks.  possibly on my way to yosemite</t>
  </si>
  <si>
    <t>well; if i sound like a good match; naturally</t>
  </si>
  <si>
    <t>i have moved a lot.. im a beach bum turned city dweller. always looking for the overlooked in my surroundings. i find so much joy out of the little things in life.    i'm still working on filling out this whole page so be patient haha</t>
  </si>
  <si>
    <t>playing around in the dirt and petting animals. i work at a garden center and i'm studying to be a veterinary technician. i love the outdoors..    im always up for a hike or camping. i walk my dog on new trails every chance i get.</t>
  </si>
  <si>
    <t>always trying to see the good in every situation and person. caring for other people :)    singing like no one is watching during heavy traffic    i love cooking but i don't cook for other people often. i started culinary school but never finished the program; otherwise i'd be a chef somewhere right now</t>
  </si>
  <si>
    <t>my eyes... or that i'm so pale with freckles!</t>
  </si>
  <si>
    <t>as for books; i have a nook which you can usually catch me sitting somewhere reading. i made a new years resolution to read 12 books in 2012 and so far i've read 16.. :)    movies: i'm obsessed with watching movies. ill watch just about anything; however it may take a little convincing or a good smile to get me into a horror movie.    i love blue bottle coffee but somehow always end up at starbucks. i'm a coffee and tea addict.    music is tough for me; it really depends on my mood. you can catch me listening to anything from blues to drum and bass. lately i've been listening to a lot of spanish guitar; the xx; the black seeds (reggae) and some classic rock..</t>
  </si>
  <si>
    <t>spontaneity. trust. humor. friends. oh and food water and air!</t>
  </si>
  <si>
    <t>going wherever the night takes me.</t>
  </si>
  <si>
    <t>is whatever you think to ask.    oh and i noticed a lot of people stick "i'm willing to lie about how we met" in this box. well how about i'm willing to be truthful about it. i think that's just a silly thing to say.</t>
  </si>
  <si>
    <t>your looking to hang out or grab a cup of coffee. even in a platonic way; i'm always happy to meet new friends!</t>
  </si>
  <si>
    <t>english/sign language (okay)/french (poorly)</t>
  </si>
  <si>
    <t>i currently live in berkeley; but i was raised in san jose. i am very random. i consider myself to be an activist. i enjoy mentoring troubled youth. i like to walk around and find things to do. i enjoy reading and watching movies. i am very honest and respectful. i like watching sports. i love picnics on the beach...</t>
  </si>
  <si>
    <t>i am currently in grad school (social welfare).</t>
  </si>
  <si>
    <t>listening; asking thoughtful questions; and making people laugh.</t>
  </si>
  <si>
    <t>my sense of humor. i like to laugh; so i am always coming up with random ways to make people laugh. i like to tell funny stories/jokes.</t>
  </si>
  <si>
    <t>show - how i met your mother; parks and recreation; 30 rock  book - like water for chocolate; rain of gold; eva luna; burro genius; zorro  movies: i enjoy all movies. it just depends on my mood.  food  i love all food; but pizza is my favorite.  music  anything that makes me dance or sing.</t>
  </si>
  <si>
    <t>1. my family  2. my notebook  3. my plant  4. movies  5. music  6. coffee</t>
  </si>
  <si>
    <t>how to change the world. what movie should i watch. social justice issues. occupy. if people can hear my thoughts. if i unplugged the iron. who was the first person to eat an egg and why did they do it. i mean an egg comes out of a chicken's behind. whoever ate the first egg was a very brave person.</t>
  </si>
  <si>
    <t>watching a movie; at a bar or just out with friends.</t>
  </si>
  <si>
    <t>you like hanging out over pizza and beer. enjoy going to the movies. not afraid to try different things. if you are thinking about the egg thing.</t>
  </si>
  <si>
    <t>i just moved out to san francisco and am looking to forge some new relationships; friend or romantic. i've been eager to move out here for a while now; and am starting to soak up as much of the city and culture as i can.    i'm very inquisitive; and always question the way things are done; in search of a better way. i'm a scientist at heart; and an engineer in mind; i like the idea of self-research and digging into situations until i know how all the pieces work...and then using that knowledge to make something useful. this has led to a lot of introspection over the years - as a result; i understand myself and what i'm looking for very well. this awareness; and the results it has led to; have given me a very high; though quiet; self-confidence.    i'm also a very open person; i'll consider anything; and don't like the idea of taboo subjects. even if i don't agree with something; i'm happy to talk it through. one of the biggest turn-offs for me is when people refuse to dissect their assumptions or beliefs in the face of counter-information or argument.    i've never been one for having end-all-be-all role models; but there are pieces of characters that i find hugely appealing. so i looked through popular culture for people that stood out to me (males as personal role-models; females as dating prospects); and here's what i noticed:    male icons. representing authority; command; leadership; support and listening; decisiveness even with non-ideal information; loyalty to one's circle; wisdom and maturity; strong and foundational principles; immortality (of life or impact); martial &amp;amp; sword skill; centeredness; push for understanding and transcendence; non-violent and creative/open-minded solutions; audacity; power; top-notch physical fitness; sexual prowess and openness; man-geisha skills  1. picard (patrick stewart) in star trek: tng  2. duncan macleod (adrian paul) in highlander  3. daniel jackson (michael shanks) in stargate  4. hector (eric bana) in troy  5. gannicus (dustin clare) in spartacus: gods of the arena  6. sean (dustin clare) in satisfaction    female icons. representing self-confidence and competence; independence; physical fitness; grace/body-coordination; sexy attitude; perseverance through adversity; tenacity; martial skill; empathy and flow with one's partner; fiery &amp;amp; dangerous (to others); inquisitive; sense of wonder; special and unique/rare; sets high goals; sexually open  1. mrs smith (angelina jolie) in mr and mrs smith  2. aphrodite (alexandra tydings) in hercules: the legendary journeys  3. nikita (maggie q) in nikita  4. guinevere (keira knightley) in king arthur  5. kamala (famke janssen) in star trek: tng  6. phoenix (famke janssen) in x-men  7. quorra (olivia wilde) in tron: legacy  8. jane (natalie portman) in thor  9. emma (natalie portman) in no strings attached</t>
  </si>
  <si>
    <t>i have 4 primary pursuits that i'm developing (at one stage or another) into professions: 1) high science and innovation in either bio-engineering; regenerative medicine; virtual reality; or healthcare; 2) aikido (martial arts) and sword fighting; 3) ballroom and salsa dancing; 4) fantasy novel-writing.    i spent the last 5 years at epic; a healthcare software company; focused mostly on #1; working my way up to a young executive position. i was one of the leaders in innovation development within our 1600 person division; and also did some product management of our transplant system.    in early 2012; i decided to re-prioritize my life a bit; and focus more on my other passions. so i left my job; intending to take a year sabbatical from the corporate world to turn my attention to other pursuits. i started with a month vacation in new zealand: tons of hiking and adventures. after that; i moved out here to san francisco. i've always felt a kinship to the bay area; and it was the right place for a number of reasons. currently; i'm spending most days novel-writing; most evenings practicing aikido; and most nights out dancing. hopefully i can get at least two of the three to full professional status within the next year.</t>
  </si>
  <si>
    <t>intellectual: innovation. creativity. problem-solving. getting things done. meditation.    physical: dance. massage. sword-fighting. creating plant-animal-aura ecosystems.    i'm averagely skilled; but really enjoy: swimming. tennis. bonsai. harp &amp;amp; flute playing. kite surfing. ultimate frisbee (runner/catcher). soccer (goalie).</t>
  </si>
  <si>
    <t>one of my gay guy friends describes me as "having piercingly blue eyes that reach out into your soul and caress it". i like that :-)</t>
  </si>
  <si>
    <t>books: robert jordan's wheel of time; tolkien's lord of the rings  movies: action; science fiction; fantasy  music: celtic; new age; anything dance-able  food: whatever's filling and available; particularly italian-type food.</t>
  </si>
  <si>
    <t>1) oxygen  2) water  3) food  4) freedom of thought  5) serenity  6) sensory perception    aka as long as i have those; i can probably figure out a way to be happy. :-)</t>
  </si>
  <si>
    <t>symbols that go beyond 3d. a powerful; complete; representation that can swoop thru the air and hit you with a perfect understanding or perspective...like playing a life story of an object at blurring speed so you got it all in an instant. words; by comparison; are a paltry form of communication    education. how to always push people to learn and be challenged. adults included; though recently i've been thinking more the child-variety. not a fan of the current school system. i want a more rigorous; life-based education. i imagine my friends and i each taking a day of the week and walking a large group of our children about parks and nature; teaching them how it all works. math is a perfect example; take it out of the classroom and think applied. then people would love math. b/c it's powerful and cool. p.s&amp;gt; this children talk is theoretical - no children for me for a bit</t>
  </si>
  <si>
    <t>out dancing; or in with friends. i play most of my evenings by ear; bouncing between dance events and low-key hanging out with friends.</t>
  </si>
  <si>
    <t>i compiled a 10pg book of 'me' that describes my principles and core philosophies. the intent was to create something that could give a potential mate a quick-to-digest understanding of who i am at a deep level that would help her determine whether we were a good fit. so far; the only people who have found it attractive are those who already knew me...damn shame ;-)</t>
  </si>
  <si>
    <t>for friends:  -if you're a dancer; aikidoist; novelist; tennis player; fire-dancer; or kite-surfer; and care to introduce me to your passion and crowd.    for relationships:  -you're gifted and looking for something amazing that you aren't finding within the general male population. we set the bar too low for men in society. i'd like to see you raise it.  -you have a burning desire to achieve....something ... that you really care about. i love being around passionate people; the potential for greatness in humanity is extensive; but we often let ourselves get bogged down in the dross.  -you understand the mechanisms of a healthy relationship; can communicate your wants and needs; and are secure in yourself and your worth. there's always more we can improve; so if you're not sure about this one; a desire to make it a priority is sufficient.    fyi - i tend to be most attracted to girls who are athletic; graceful; and/or dancer-like.</t>
  </si>
  <si>
    <t>i am rewriting my profile after quite a long time. it feels wonderful and fresh to do so. this is being written on mar 25; 2012. i am curious how long i will still be at it.    i think of myself as having high integrity; committed to truth telling with care; infinitely curious about things; full of energy and vitality; funny; and an odd mix of gentle and fierce.    my one sister who is fighting for her life with cancer; and my work in the world are the two most gripping and compelling things in my life. when i am not doing either; i want to be doing what nourishes me. friendship is high up there.</t>
  </si>
  <si>
    <t>i teach nonviolent communication (nvc) and i write about it. i co-founded a non-profit organization for teaching nvc with my sister in 2002. if i die consciously; i want to know that i have done what i can to nurture the world i long for; one that works for all. i have a blog that i write in regularly (usually more than once a week). this is very exciting and fascinating to me. it's called the fearless heart if you want to look for it.    i also am very active in learning about myself and how to reach a state of flow with who i am without holding back. and much more.</t>
  </si>
  <si>
    <t>communication (you would hope so; since i teach it...); laughing; and making others laugh; thinking through stuff; listening to people; cooking; seeing to the heart of the matter</t>
  </si>
  <si>
    <t>my smile; my strong presence; my honesty</t>
  </si>
  <si>
    <t>i notice that i glaze over lists of items in this category and that it's really hard for me to have a true sense of the person when that's the item that comes up in a match search. so i decided to add some words before. really i want my books and movies to touch my heart and inspire me; serve as an antidote to the harshness of life and the cynicism that's all around. music is different; it's about beauty and joy for me. now to some of the specifics.    novels - one hundred years of solitude; see under: love; homo faber;  non-fiction - too numerous to list    but i haven't been reading in a while; too much else going on    movies - any movie that is real and makes people look real and loving    music - primarily european classical; especially earlier than 1850; also latin; jazz; world music.    food - many cuisines; spicy food; food that has a lot of liquid. i eat primarily organic and vegetarian</t>
  </si>
  <si>
    <t>my sisters - the relationship we share is the biggest treasure in my life    my computer - my primary access to connection with my work and my friends who live far away    music - my most direct access to joy    friends - i love the people i love very deeply    telephone - again; for connecting with people far away. many of my most intimate friendships are distant. sad but true.    and i also know we are resilient creatures; and i am sure i would find a way to exist; with or without pain; if i don't have those things</t>
  </si>
  <si>
    <t>- where the world is; why we can't collectively get a grip on the intensity of the challenges we are facing and create social and personal transformation  - why people do what they do; really trying to understand it from the inside  - more; and it changes often</t>
  </si>
  <si>
    <t>the distinction between workweek and weekend is not significant in my life; because i work from home except when i teach (and even then some of the time is phone teaching). so friday is not a special day; except that it's shabbat; and i sometimes celebrate that with my sister and her family (her wife and their 12 year old son; who is one of my favorite people).    otherwise i am likely to do what i would be doing most evenings: either with a friend; mostly talking; or sometimes doing something like seeing a movie or going to a performance. and mostly at home reading and responding to email and/or writing something.</t>
  </si>
  <si>
    <t>that i really don't like this type of question. that i find webdating mostly challenging; because the medium doesn't bring out the most care and consideration in people; and i find that painful.</t>
  </si>
  <si>
    <t>you thrive on depth; authenticity; and focused living. being in dialogue with others about what's really going on is one of your ideas of fun. and you are naturally gentle.    you care about the world; and ideally think about what we can do to make things work.    you love laughing and seriousness; both.    really; if you have gotten this far; and are interested; and you really read carefully; that means we may have enough commonality to connect.    you are looking for a serious partnership; someone to hold life together with.</t>
  </si>
  <si>
    <t>english (fluently)/hebrew (fluently)/spanish (fluently)/french (poorly)</t>
  </si>
  <si>
    <t>i'm a professional jazz musician! my life is centered around that. playing gigs; rehearsals; teaching; everything about being a musician is what drives me. i also work as a dog behavior trainer; which mostly involves working with owners and showing them how to communicate with their dog. i really enjoy physics; electronics; mechanics; biology; and other geeky sciencey things. i'm also a big sharks fan. i'm passionate about the things i find worthwhile; such as my friends; music; art (all forms); and of course; networking websites.    i am musical; inquisitive; and easily amused</t>
  </si>
  <si>
    <t>music music music.</t>
  </si>
  <si>
    <t>-um; layin down some jazz  -finding ridiculousness everywhere</t>
  </si>
  <si>
    <t>eyes maybe?</t>
  </si>
  <si>
    <t>lost in translation seems to come up in my mind. i love to write stories; and i really try to create interesting characters. the characters in that movie simply blew me away. so much depth with so little work.    i love to read; pretty much anything; but of course my nerd side makes me lean towards sci-fi and fantasy. see ender's game for my favorite book.    music: roy hargrove; miles davis; freddie hubbard; nicholas payton; dave douglas; irvin mayfield; terence blanchard; louis armstrong; maynard ferguson; arturo sandoval; clark terry; lee morgan; woody herman big band; stan kenton; count basie; duke ellington; wynton marsalis; art blakey; allen smith; benny green; big bad voodoo daddy; hiromi; chucho valdes; chick corea; chet baker; carl saunders; herbie hancock; john coltrane; charlie parker; dizzy gillespie; jon faddis; don cherry; donald byrd; gordon goodwin; mingus; ornette coleman; cannonball adderly; eric dolphy; oscar peterson; pat metheny; soulive; tower of power; stevie wonder; the beatles; pink floyd; weezer; bb king... and i probably left out quite a few...    i'm critical of restaurants where i spend more than $20 on food. my standards jump from lazy college student to food critic. i love trying new restaurants; and finding a restaurant that impresses me. i'll always be the biggest sucker for/critic of italian food; since i have a full-blooded italian grandma who has spoiled me by cooking absolutely amazing italian dishes. but i still frequent places like taco bell...</t>
  </si>
  <si>
    <t>my horn; friends; a band to play with; laughter; personal goals; my brain...</t>
  </si>
  <si>
    <t>music (really pounding that into the ground); my personal philosophy; life; love; the people around me; the universe; hockey (go sharks); my future; physics; biology; psychology; how i'd improve the world if i woke up with magic powers</t>
  </si>
  <si>
    <t>gigging; hopefully.</t>
  </si>
  <si>
    <t>girls still give me butterflies</t>
  </si>
  <si>
    <t>you desire. i could use more messages!</t>
  </si>
  <si>
    <t>so; to summarize; i enjoy things both wintery and summary; ell oh ell. i find fall-y stuff a little too gravitationally-dependant and springy things; while often uplifting; occassionally bordering on the annoyingly perky. i believe any respectable season would commence with a soulstice instead of a solstice; because it's not the same without "u". of course; the opposite is true in the southern hemisphere. i believe that eyes are the windows to the soul; so someday i'm going to invent eye curtains. although i'm pretty sure that's what made venetians blind(s). i truly appreciate and insist that one speak from their heart; but it's sometimes really hard to understand through a thick sweater or coat. good communication is a must; excellent penmanship...eh; not so much.    i am sincere; loyal; and funny</t>
  </si>
  <si>
    <t>teaching it to roll over and not to beg at the table.</t>
  </si>
  <si>
    <t>about 11:30; 11:45.  but seriously; not being serious; as my answers thus far would  attest. oh; no! a test? i hate tests.  for real this time:  -making people laugh.  -being bad.  -creating music; poetry; sculpture; sketches; furniture; sexy  story scenarios; diversions.  -back rubs.  -listening.  -my job.  -being trustworthy.  -finding beauty.  -spelling.</t>
  </si>
  <si>
    <t>is that they notice me.</t>
  </si>
  <si>
    <t>have ink on paper; are seen on a screen; are listened to and/or taste really good.</t>
  </si>
  <si>
    <t>six things i could never do without what? buying them dinner first? a condom? holding my breath? entering a trance-like state prior to? first knowing their name? an exit strategy? a complete medical history and the successful completion of a battery of tests? consulting the kama sutra? a lot of begging first? a complex network of pulleys; ropes and levers? noticing? come on; these questions need to be more specific.</t>
  </si>
  <si>
    <t>how much time i spend thinking about a lot.</t>
  </si>
  <si>
    <t>breathing; somewhere between late thursday night and very early saturday morning.</t>
  </si>
  <si>
    <t>is too private to willingly admit to here.  or...  i admit; here is the most willing private thing.</t>
  </si>
  <si>
    <t>-my shoulders or back are sore fr...oops! my mistake. i thought it said; "massage". sorry.    you should message me if    -you compulsively take a noun (like the word; "message")  and turn it - at will - into a verb; thereby confusing the reader.  -you need clarification of any or all of the preceding ramblings.  -you wish to pass along the phone numbers of trained professionals you believe can help me.  -i have evoked within you an epiphany and you'd personally like to cuss me out for doing so.  -i have evoked within you an epiphany and you'd personally like to thank me for doing so.  -i somehow; in my humble way; have brightened your otherwise dreary existence and you'd like to return the favor.  -you simply must ravish the silver-tongued genius responsible for whipping you into the erotically-charged frenzy you now find yourself in.  -finally; after years of fruitless searching; you have discovered the voice that speaks to you and for you and seems to share your every thought; idea and belief. and you just know that not another empty moment should pass that you are not next to the one whose voice it is; so you both may bask in the warm glow of that fabled; elusive love that others can only dream of. and you both will vow that; except for bathroom visits; girl's night's out and the occasional liquor store run; nothing shall ever again keep the two of you apart.  -you just want a mind-blowing; multi-orgasmic; all-night-long lasting; jello knees-causing; can-barely-walk-the-next-week  inflicting passionate rendezvous.  -you need a friend to talk to.</t>
  </si>
  <si>
    <t>things that describe me: a bit sarcastic; definite people person; i enjoy both big groups and 1:1 time with friends; comedy shows are one of my favorite things to go to; sean connery jeopardy skits on snl are a youtube go to when i am having a tough day at work; working out is something i both love and loathe at times; as long as i am always learning i am happy; i just re-discovered the library (funny how you forget the simple pleasures of free books); a sunny day instantly makes me happy; i almost always wear heels but can walk for days in them; and while i write a lot for my job including bios of people; for some reason it is more difficult to write about yourself. hmmmmm.</t>
  </si>
  <si>
    <t>currently i am working in marketing and i love it due to having a great team and manager (really; as long as i am learning and surrounded by wonderful coworkers; i am happy). beyond that; i am talking to friends about a spring beach vacations; learning how not to injure myself in crossfit; working out; and spending time with family and friends.</t>
  </si>
  <si>
    <t>meeting people; getting people to feel comfortable at a place or just to talk in general and making people feel special. sounds kinda touchy feely but while i am good at my job; it isn't what defines me. my relationships with others (friends; family; etc) is what makes me happy and it is important for me to put effort into them.    i'm also good at making people laugh and smile.</t>
  </si>
  <si>
    <t>my smile; sense of humor and personality. and because i have blond hair and wear heels i am pretty easy to spot over other people's heads in crowded areas. :-)</t>
  </si>
  <si>
    <t>food:  sushi (of course!)  mediterranean  peruvian/brazillian  frozen yogurt...sooooo good    tv:  true blood - i am way behind the curve on this one. i just discovered it  arrested development - i am late coming to this one but go netflix go!  bad reality - a bit embarrassed on that one but whatever  damages - neflix again! no idea if it is still on  dexter - netflix!    movies:  fight club  requiem for a dream  leaving las vegas  and many others i can't think of right now</t>
  </si>
  <si>
    <t>sunshine - the hotter; the better  spending time with people that are important with me  ocean - i love the beach; especially warm water beaches.  humor - i love laughing so comedy shows and just finding humor in life  working out - great stress reliever  i'll try to think of one more</t>
  </si>
  <si>
    <t>going out to happy hour with friends or just hanging out.</t>
  </si>
  <si>
    <t>i'm a down-to-earth guy that's living it up in sf and gets to tinker with computers as part of my job and is pretty good at it. when i'm not sitting in my chair; i like going out and get a glass of beer; and let our brain soak up in the thoughts. i'm active myself in that i go to gym regularly; running; and play some golf. a lot of golf.</t>
  </si>
  <si>
    <t>right now; i like where i am at; have a steady job that i enjoy; and being adventurous---having traveled to ten different countries and lived in korea for one year. i feel ready to share adventures with someone special and go to different countries. :)</t>
  </si>
  <si>
    <t>computers and golf. i work at google as a web developer. my golf handicap is 12 -- trying to get under 10. also pretty good at writing. send emails!</t>
  </si>
  <si>
    <t>quiet; athletic; thoughtful; can-do attitude.</t>
  </si>
  <si>
    <t>i have many favorite books but the last book that i enjoyed reading was the unheard by john swiller. ender's game and books by gladwell are good. i like to watch korean dramas and movies streaming on netflix. i like mostly asian foods especially japanese and korean and ofc; enjoy grilling bbq.</t>
  </si>
  <si>
    <t>computers; sports; the meaning of life; and what's gonna be my next dinner.</t>
  </si>
  <si>
    <t>i like going out to driving range and practice my swings. i play golf often on weekends so i have to keep up with my game. if not that; i like going to whole foods and cook some good food with some beer or wine and just plop on a couch and watch some good movies.</t>
  </si>
  <si>
    <t>english (fluently)/sign language (fluently)/korean (okay)</t>
  </si>
  <si>
    <t>i'm an accident prone person; i tend to hit the snooze button more often than i should; every time i hear the theme song from the office i secretly wish that dunder mifflin was a real company; i regularly perform stand up and sketch comedy in san francisco and los angeles; and i often shirk my daily responsibilities in order to lay in bed and stare at the ceiling.</t>
  </si>
  <si>
    <t>i basically read for a living. at the moment i'm currently abroad in copenhagen; denmark studying sren kierkegaard. as soon as i'm finished with academia; i plan on teaching and pursuing comedy full time.</t>
  </si>
  <si>
    <t>borrowing money from significant others ;)</t>
  </si>
  <si>
    <t>that i am a smoker. and i enjoy it.</t>
  </si>
  <si>
    <t>old stuff: slouching towards bethlehem; less than zero; into the wild; betting on the muse; the book of disquiet; homicide: a year on the killing streets; the brothers karamazov; cosmicomics; best american essays; best american short fiction; the heart is a lonely hunter; cities of the red night; eichmann in jerusalem; twilight of the idols; thus spoke zarathustra; either/or; goethe's faust. latham's quarterly.    currently reading: a conspiracy of kings; socrates and the fat rabbis; sarah silveman's book; and the new bret easton ellis.    music: neko case; yo la tengo; magnetic fields; the cure; talking heads; devo; david bowie; broken social scene; uncle tupelo; dan bejar; constellation records.    food: yes please.    movies: stupid comedies mostly.    what; no television section?</t>
  </si>
  <si>
    <t>stuff that makes me randomly laugh out loud on the bus.</t>
  </si>
  <si>
    <t>performing stand up in the city somewhere; sleeping; writing; reading or other random stuff.</t>
  </si>
  <si>
    <t>i don't trust people who type rofl during facebook chat. i have a suspicion that they aren't really rolling on the floor laughing.</t>
  </si>
  <si>
    <t>your big lebowski vocabulary is up to snuff. otherwise; no deal.</t>
  </si>
  <si>
    <t>hard to say; always ready for an earthquake...and cooking full time as a private chef and playing music too (drums;bass) love farms and veges; into the food movement big time. hippy punker at heart i guess.</t>
  </si>
  <si>
    <t>i like funny things...</t>
  </si>
  <si>
    <t>being a complete contradiction</t>
  </si>
  <si>
    <t>ask the people</t>
  </si>
  <si>
    <t>i cant keep up with this; its always changing....  reggae; jazz; blues; rock; electro; underground; rag time; punk; metal; new age; classical; indian and dub...and all the great artists that fall under those genres.  movies:  lars and the real doll; drive; ryan gosling omg! insidious; cold storage; jennifer; human centipede; confessions of a dangerous mind; zoolander; the secretary; mad max; a boy and his dog; raising arizona; harold and maude ; this is spinal tap; lock; stock and two smoking barrels ;final destination; invasion of the body snatchers;the blair witch project;the serpent and the rainbow;28 days later ;nightmare on elm street ;the exorcist; district 9; anything with will ferrell in it for comedy; eternal sunshine of the spotless mind; juno;lost in translation;the life aquatic with steve zissou; clerks; ground hog day; apocalypse now ;taxi driver;monty python and the holy grail ;blade runner;the deer hunter ;life of brian;easy rider; a clockwork orange; pink floyd the wall; the cook; the thief; his wife &amp;amp; her lover; memento; requiem for a dream; thx 1138; vicky christina barcelona; no country for old men; the last exorcism!    xfinity or hulu : american horror story; grimm; the office ; v ; the event; flash forward; house; sons of anarchy; outsourced; walking dead; hells kitchen; japanese cooking shows; new girl (for real)    music: memoryhouse; midnite; don carlos and wadi gad live in sf;  the benedictine nuns of notre-dame; king tubby presents sound clash; david sylvian; robert frip; chuck brown; eek-a-mouse; glass candy; japan; bauhaus; new order; joy division; grizzly bear; telepathe; mirage; chromatics; little dragon;die antwoord; david bowie; pink floyd; heart; junior reid; the dwarves; blue cheer; anything easy listening like muzac or new age music; or the complete opposite of that; acdc; lawrence welk; the clash; hank williams; ermest tubb; loretta lynn; tammy wynette; (old country);ravi shankar; israel vibration; black flag; lee "scratch" perry; air; mentors!; ill repute; gregory issacs; crosby stills and nash; cat stevens; the stooges; taj mahal; the clash;grateful dead; dead kennedys; jello biafra and the guantanamo school of medicine; no means no; bad brains; sizzla; victims family; peter pan; captain ahab; sonic youth; pixies; lynard skynard; black sabbath; frank zappa; bob dylan (infidels with sly and robbie) santana; minor threat; channel 3; t.s.o.l.; d.r.i.; c.o.c.; ill repute; cromags; billy holiday; miles davis; buddy miles; mermen; the doors; the wailing souls; black uhuru(sly and robbie); led zepplin;velvet underground; minutemen; opal; wes montgomery; cibo mato; hawkwind; can; dolly parton; cash; celtic frost; lauren hill; les nubiens; jill scott; david crosby; the who; vivaldi; bollywood; taj mahal</t>
  </si>
  <si>
    <t>stuff</t>
  </si>
  <si>
    <t>what i am going to eat next that will agree with me;my stomach; usually sushi works</t>
  </si>
  <si>
    <t>checking the inter webs</t>
  </si>
  <si>
    <t>hellifiknow</t>
  </si>
  <si>
    <t>this is my old profile i don't check it much if you want to see my new updated profile its &lt;a class="plink" href= "/profile/7seasscoundrel"&gt;7seasscoundrel&lt;/a&gt;    well in short i love the grateful dead the outdoors camping music festivals jam bands video games movies traveling and my friends. lately however i have just been throwing myself into my work and my video games kinda just staying home and hibernating for the winter. i also really like to download entire series of tv shows and watch them all at once its like a really long movie i love it</t>
  </si>
  <si>
    <t>i own my own business and i travel a lot i don't really have much direction past work i guess that's why i am on here is to try and develop some kind of social life that is not related to my business mixing the two tends to get me into trouble</t>
  </si>
  <si>
    <t>managing things i am really good at finding peoples strengths and pairing them with other peoples weakness's finding the right person for the job that sort of thing it sounds silly but i really am good at it. that and finding that little bit of good in a situation so i can laugh about it</t>
  </si>
  <si>
    <t>i am not really sure you should tell me what you noticed first so that i have some input to put in this spot</t>
  </si>
  <si>
    <t>favorite books are scifi and fantasy; i really like all the star wars series novels anything written by anne mccaffery or robert jordan the dune series and dragonlance all amazing. movies i have really simelar tastes as my reading selection except i really like comedies. music is jam bands: grateful dead; string cheese incident; sts9; bassnecter; camo cowboys; blue turtle seduction; i really enjoy dancing at really grimy dubstep parties . food i am a vegetarian pretty strictly i eat sushi a few times a year as its normally ends up being a good compromise for fancy business dinners. i would like to stop eating cooked food altogether and go raw for a bit but i am not quite ready for that yet.</t>
  </si>
  <si>
    <t>1. ganja  2. my friends  3. music mainly the grateful dead  4. my phone  5. the internet  6. last but certainly not least avocados    note this was kinda a hard question for me as i am kinda a minimalist i think as long as i had only 3 or 4 of the list items i could be very content</t>
  </si>
  <si>
    <t>the future if i spend enough time thinking about it i can see the future or at least avenues i can follow to get to certain places. kinda how frank herbert describes paul muad'dib seeing the golden path in dune i know you are saying yeah right and i am not claiming this is surefire or even close to being accurate but its something i have learned to trust as when i see a path i know i need to follow it calls me till i begin to walk down it and the longer i wait the more stuff usually that goes wrong</t>
  </si>
  <si>
    <t>there is no such thing as a typical friday for me or a typical any day of the week for that matter the world is my oyster i come and go most places with the wind and am never really sure of what i will be doing more than a week in advance</t>
  </si>
  <si>
    <t>i have been sitting here trying to figure out a good answer to this question but in reality i am a pretty open book i have answered all my questions publicly anything i have not thought too say is probably something i am not willing to admit too at least not right here but if you ask me i will likely tell you anything so really all you have to do is ask......    ok i finally came up with something its not really that private just kinda embarrassing i tend to sit and watch my bit torrent download things if its going really fast i get all excited like an action part in a movie or something</t>
  </si>
  <si>
    <t>you are an adult into good conversations if you are bored or if you just need somebody to talk too i mean if you are just messaging me to say you think i am cute i will accept that too i will admit i am here primarily for something casual but i am not opposed to anything really and i think its sexy when a girl takes initiative to engage the conversation or the dance</t>
  </si>
  <si>
    <t>im a cool guy that just moved into the city lookin for some fun. never thought id be online doing this. thats not to say im not having fun running around this great city. i grew up on the peninsula so i know the city ish. im a foodie who loves to travel and fined new things. im my own boss who loves not to work lol</t>
  </si>
  <si>
    <t>havin fun  hanging with friends  chillin at the beach  just taking advantage of my free time</t>
  </si>
  <si>
    <t>really im good at everything i try i feel that im not bad at anything if u know what i mean but if i had to pick one it would be being the life of the party</t>
  </si>
  <si>
    <t>my tatoos lol but i like my tats and im more than that. im 6'3" with a big mouth so people see me comin lol but im a teddy bar inside.</t>
  </si>
  <si>
    <t>i would never guess but the game of thrones books are killin me and a lot more i do read. i like gangster movies scarface etc. not big into music but i like hip hop and rock so im all over the place with that. i do like food in all its glory.</t>
  </si>
  <si>
    <t>family;friends  sex  snowbord  fun  travel  and fast everything</t>
  </si>
  <si>
    <t>what im goin to do next  where to ride next  sex  golf  motorcycles and bikes  disk golf; dont laugh its fun</t>
  </si>
  <si>
    <t>i like to drink; so out with friend or going out with a cool ok-cupid chick. i can also just chill in with a flick and a friend. and is friday such a big deal i like going out all the time weekdays are sweet too less people less lines</t>
  </si>
  <si>
    <t>i might be addicted to sex lol but really i think about sex a lot  i dont mind being by myself and just taking everything in.</t>
  </si>
  <si>
    <t>u are a cool chick who can be cool with being called a chick lol but really u know what ur lookin for and if its me cool. so hit me up for some fun anytime.</t>
  </si>
  <si>
    <t>fairly laid back personality with an affinity for fun and adventure. try to maintain a well balanced life between friends; family; work and play; but fall off the horse now and again. i grew up in the bay area playing in the sunshine and/or fog; so the need to get outside is ingrained in me. i have a large group of close friends; many of whom i've known since we were kids. have traveled extensively; although not nearly as much as i'd like in recent years. not big on the bar-party to the wee hours scene; but enjoy getting together with friends for drinks. pride myself on being a good friend; son and person in general; someone who's trustworthy; loyal who can be counted on.</t>
  </si>
  <si>
    <t>living; enjoying; experiencing</t>
  </si>
  <si>
    <t>procrastinating answering dating site questions. took me ages to finally fill this out</t>
  </si>
  <si>
    <t>not really sure. probably my dark hair; but hopefully my friendly smile</t>
  </si>
  <si>
    <t>family and friends; traveling; fresh fruit; beautiful natural surroundings; sunshine &amp;amp; flip flops; the crack of the bat</t>
  </si>
  <si>
    <t>i'm rehabbing my house; so "what to do next"</t>
  </si>
  <si>
    <t>grabbing a couple drinks with friends or relaxing on the couch</t>
  </si>
  <si>
    <t>hmmm...... ummmm... got nothing for you</t>
  </si>
  <si>
    <t>i pique your interest and you want to know more</t>
  </si>
  <si>
    <t>i'm pretty sure all the questions below this one summarize me better then i can. here goes nothing.  i am a semi-typical 20-something. just finishing up college and wondering what comes next. looking forward to life outside of school with determination but also trepidation. i would love nothing more than to move back to sf; where i stayed for three years when i started college (2005).  i like to just walk. i mean that; just walk wherever in no particular direction with no destination in mind and i'll do it until my feet have blisters the size of quarters.  i try not to make a habit of anything.  i am learning to play guitar. trying to build up the confidence to record my singing.  i work at the craft center on campus at ucd; sometimes. i love to craft. i know how to make glass beads and pendants; i can screen print a t-shirt; sculpt with clay; paint; and draw.  i have intentions of learning alot of things; including but not limited to: sewing my own clothes; welding and blacksmithing; fire dancing; how to walk on stilts; aerial silks; and ballroom dancing.  i like to work on my car. it's a 1995 bmw and is in constant need of tinkering. she's my baby.    i am affectionate; fun-loving; and happy</t>
  </si>
  <si>
    <t>i'm am graduating from college at ucdavis as an anthropology major. working on becoming an &lt;a class="ilink" href= "/interests?i=archaeologist"&gt;archaeologist&lt;/a&gt;! i like to dig in the dirt and find bones. other than that; i spend alot of time on my car; and on my craft projects. this fall i am going to spend more time at my friends circus and learn awesome new things; and may be working at &lt;a class="ilink" href= "/interests?i=renn+faire"&gt;renn faire&lt;/a&gt;! which would be exciting; seeing as i spend all possible weekends there anyway if i can. i also like to hang around with my friends; tho alot of them are in sf now and i can't see them that often. life is good. i'm making the most of it!</t>
  </si>
  <si>
    <t>&lt;a class="ilink" href="/interests?i=drawing"&gt;drawing&lt;/a&gt;; &lt;a class= "ilink" href="/interests?i=painting"&gt;painting&lt;/a&gt;; creating found art pieces....umm; &lt;a class="ilink" href= "/interests?i=writing"&gt;writing&lt;/a&gt;; &lt;a class="ilink" href= "/interests?i=singing"&gt;singing&lt;/a&gt;; playing around. i like to make things. i like to do things. i'm interesting in learning how to do almost anything. suggest something; you never know. i might try it.</t>
  </si>
  <si>
    <t>my hair; since its long and blond and wavy-like. also my eyes which are a nice green. sometimes my sense of style; depending on the day. my smile. i smile alot.</t>
  </si>
  <si>
    <t>books: abarat; sabriel trilogy; wheel of time. anything by neil gaiman; jane austen; diana wynne jones; robert hienlien; clive barker; and patricia briggs. i like to read. alot. i'm not going to keep listing or this cold go on all day.    movies: pride &amp;amp; prejudice; serenity (firefly); benny &amp;amp; joon; the breakfast club; marie antoinette; paprika; howl's moving castle; spirited away; snatch; the boondock saints; zerophilia; the princess bride... as i think of more i will expand on this.    music: the decemberists; tegan &amp;amp; sara; moby; muse; yeah yeah yeah's; iron &amp;amp; wine; garbage; nine inch nails; nirvana; hole; flogging molly; amanda palmer (dresdendolls; evelynevelyn); pink floyd; the beatles; ok go; placebo; red hot chilipeppers... and more.    food is one of my most favoritest things ever! :) feed me; whatever it is i will try it once. unless it's mushrooms... also i don't usually eat meat; but im not a vege.</t>
  </si>
  <si>
    <t>my music; my hands (is that two??); sunshine; someone to love; a good book; and a good friend.</t>
  </si>
  <si>
    <t>music and books. also i think alot about what to do with my life; or how to make things in my life work out right. i think about having kids; though not right now. i think about what it would be like to fly an airplane; i've been in plenty and i've even helped my dad fly; but i've never been in the pilots seat. i have thought about getting a fish; or a chameleon.  i think about what it will be like when i finally figure out what this is all about.</t>
  </si>
  <si>
    <t>at a concert or the movies; or sitting in front of the computer; occasionally i'm in a car driving 100 mph with friends and stealing mcdonald's garbage can lids just to move them into phone booths! :) generally wreaking havoc.</t>
  </si>
  <si>
    <t>that i spend way too much time on the internet. i take 40 minute showers sometimes. i'm a nerd. it's hard for me to fall out of love. i need people.</t>
  </si>
  <si>
    <t>if you're interested in talking to me.  but &lt;strong&gt;not&lt;/strong&gt; if you are going to ask me about my breasts; or about your penis; or if you are going to solicit me for sex. i won't do you. especially not if you ask me on the internet. be a gentleman/lady.</t>
  </si>
  <si>
    <t>n.b. i'm currently traveling through mountains and redwood forests and have very limited access to the internets. i'll reply to messages in a few days when i'm back online.    after a yearlong adventure in austin; i'm in the process of moving back to the bay area. for the remainder of june and july i'll be traveling around the west coast; visiting friends and family in california and oregon. wherever i may be; i'm always interested in meeting co-conspirators for conversation; exploration; and more.    although self-summaries can be an exercise in futility; here are a few data points for you: i've spent most of my life working on issues that deeply matter to me--in particular; sustainability; human rights; and social justice. my particular speciality is helping diverse groups imagine alternate future scenarios--and then collaboratively generate strategies to create a better world. i've done many other things along the way; ranging from monitoring parliamentary elections in kyrgyzstan to working as a botanist's assistant in paris to studying revolutionary theory with the zapatistas in mexico.    some of the many things i love include exploring new places; organizing extravagant picnics; reading novels while sitting under trees; riding bikes; checking out art; eating delicious food; drinking cocktails in dark speakeasies on the outskirts of town; getting dirty; going to great shows; connecting people; and hiking in beautiful locations.    i'm originally from new york but have lived in a number of different places; including san francisco; chicago; paris; and austin.</t>
  </si>
  <si>
    <t>trying to save the world while having a good time doing it.</t>
  </si>
  <si>
    <t>* serendipitous adventures.    * bringing together eclectic groups of people.    * getting to the heart of the matter.    * absurd/random encounters with famous people.    * kissing</t>
  </si>
  <si>
    <t>hmm. this could take a long time. i'll try to keep it brief.    &lt;b&gt;authors&lt;/b&gt;  paul auster; vladimir nabokov; arundhati roy; georges bataille; david loy; michael ondaatje; robertson davies; anne michaels; isak dinesen; david foster wallace; leo tolstoy; marcel proust; michael pollan; michel foucault; salman rushdie; jorge luis borges; margaret atwood; jonathan franzen; haruki murakami; jonathan lethem; and mark helprin.    &lt;b&gt;music&lt;/b&gt;  arcade fire; beirut; bjork; cat power; the cure; elliot smith; iron and wine; jimi hendrix; jorge ben; cat power; the magnetic fields; metric; nick cave; pj harvey; prince; radiohead; sleater-kinney; satie; rachmaninoff; shotakovich; beethoven; brahms; arvo part. currently in heavy rotation: art in manila; marissa nadler; metronomy; wild beasts; wye oak.    &lt;b&gt;movies&lt;/b&gt;  rushmore; lost in translation; manhattan; rivers and tides; calendar; exotica; slumdog millionaire; spellbound; high fidelity; city of god; the usual suspects; little miss sunshine; me you and everyone we know; in the mood for love; being john malkovich; the spanish prisoner; tokyo decadence; babette's feast; heathers; tampopo; 8 1/2; la dolce vita; waiting for guffman; simple men; metropolis; the unbelievable truth; le temps des gitanes; underground; matewan; land and freedom; blue velvet; down by law; the cook the thief his wife her lover; ararat; la jetee; bright leaves; etc.    &lt;b&gt;food&lt;/b&gt;  i'm down with food trucks; fancy restaurants; and everything in between. however; i try to avoid industrial/processed crap; unethically-raised meat; and fish that are endangered.</t>
  </si>
  <si>
    <t>love  words  play  music  community  deliciousness</t>
  </si>
  <si>
    <t>sustainability; collaboration; possible futures; shenanigans; callipygianism; systems thinking; political economy; the uses and abuses of language; dilettantia; gastronomy; art; stories; hapas; voyaging; etymology; chocolate grinders; social justice; unreliable narrators; and a bunch of other random crap.</t>
  </si>
  <si>
    <t>as stephin merritt once said: "you can't use a bulldozer to study orchids." nevertheless; here are a few attributes that would bode well for a meaningful connection:    * you value kindness; compassion; and wisdom.    * you generally enjoy life; even when things get tough.    * you're thoughtful; engaging; and playful.    * you are alive to the sublime lurking within the mundane.    * you're also really good at kissing.</t>
  </si>
  <si>
    <t>i'm so terrible at these things but i'll give it a shot...    i just recently moved out into a very nice house in san leandro with some friends. i'm enjoying living on the east bay thus far and my house mates kick ass!    i'm a bit of a workaholic; i love my job and my job loves me; it goes hand in hand i suppose.    i live for riding my motorcycle; i do it as often as possible.    my room is always clean and smells like febreeze.    i brush my teeth in the shower.    i eat ramen noodles at least 2-3 times a week.    i listen to a few bands constantly; they don't ever seem to get old.    i try to live spontaneously. i'll never think twice at the opportunity to do something out of the box. random day trips are great!    i love to travel and to try new things. i feel that the only way to live life to the fullest is to not put anything past yourself. how can you know if you don't like something if you don't jump in and try it?    i enjoy going to shows a lot! if i like a band; i'm going to see them every chance i get!    skydiving is next on my bucket list.    i just realized after going over my whole profile i never included what exactly i was looking for. i'm looking for something real. someone whose down to hangout at home or go out with friends. someone to spend time with who is funny or at least laughs at my terribly rude and/or sarcastic jokes. who laughs at her mistakes and confident enough to give herself props on her accomplishments... you hopefully!</t>
  </si>
  <si>
    <t>i'm working in the field of my choice doing what i do best; sales! i've been in sales since i was 17; performed well and kept climbing the ladder. i work for a great company that is expanding my horizons and helping me hone my skills.    i like to enjoy a little bit of everything. checking off boxes on my bucket list day by day. loving every minute of life; living it up like its the end!</t>
  </si>
  <si>
    <t>i'd like to think i'm a good poker player; but really good compared to who; the people at my local card room? maybe; people on wsop? definitely not.    i would say that i'm fairly good at reading people. i guess it goes with the job title. it doesn't take me very long to figure out what makes someone tick.    creating awkward situations on purpose to laugh about them later.    not taking serious issues seriously</t>
  </si>
  <si>
    <t>i have no idea; i've never actually asked somebody "what's the first thing you noticed about me?"    my awesome rack</t>
  </si>
  <si>
    <t>ahhh; so many to choose from..  books;  enders game;  harry potter;  the phantom tollbooth  the lucifer effect    movies:  fight club;  the curious case of benjamin button;  back to the future;  the terminator (all of them)  jurassic park 1  labyrinth  the never ending story  the dark crystal  boondock saints  world's greatest dad    i like a lot of late 80's / early 90's movies.    tv shows:  game of thrones;  dexter!!  stargate  breaking bad;  homeland;  the walking dead    music:  rise against;  bayside;  atreyu (i have a signed drumstick)  bleeding through;  bullet for my valentine;  btbam;  skrillex;  deadmau5;  seether  ratatat  50 cent  e-40  dem hoodstarz  the team  eminem  its so pointless to list everything i have like 15 gigs of music on my computer i'm stopping here    food:  sushi;  shabu;  ramen;  mexican;  italian...everything really as far as food goes.</t>
  </si>
  <si>
    <t>1) my motorcycle  2) poker  3)music  4) my cousin  5)my job  6)water    not necessarily in that order i suppose</t>
  </si>
  <si>
    <t>what i want to be doing and where i want to be in life 5 years from now. accomplishing my goals in the quickest amount of time as possible.    places that i want to travel to. i've wanted to go to japan since i was 5? europe as well.</t>
  </si>
  <si>
    <t>it depends on what i'm feeling. i might just go play poker; or go to a bar with friends or just kick it at home. all depends on my mood and who i'm with.    anything is possible!</t>
  </si>
  <si>
    <t>i am a huge closet nerd. you would never know it by hanging out with me i suppose but once you see my place you'll understand i'm on a completely different level of nerdom</t>
  </si>
  <si>
    <t>you can carry a conversation and have more to yourself than your looks.    you are in love with at least a few bands.</t>
  </si>
  <si>
    <t>well; i'm a foreigner learning a lot by living in the us. i'm a happy guy; who is enjoying living here. however; it would be even better with someone by my side.</t>
  </si>
  <si>
    <t>well; i'm studying a phd and living out of my country; so that's a lot going on haha</t>
  </si>
  <si>
    <t>i consider myself a good person to talk to. usually girls have fun with me; because they laugh at my jokes. also; they have told me that i made them think about important stuff.</t>
  </si>
  <si>
    <t>well; i guess that they notice that i'm tall and my accent; so they try to guess where i am from.</t>
  </si>
  <si>
    <t>i used to read dostoyevsky; but lately i'm been reading history books. with respect to movies; i'm the kind of guy that likes a dumb comedy; like jim carrey/ben stiller/adam sandler movies. they're the best for relaxing hahah (0 content hahaha). finally; i have to say that i've been listening a lot of tom petty lately.</t>
  </si>
  <si>
    <t>sunshine  bike  internet  radio  phone  soccer ball</t>
  </si>
  <si>
    <t>life!! hahaha</t>
  </si>
  <si>
    <t>well; on the friday afternoon i usually play a soccer pickup with my friends. after that we take a shower (not together and each one at his own place obviously hahaha) and then have a bbq until late.</t>
  </si>
  <si>
    <t>sometimes i'm walking and i remember something funny (or i think something funny) and i laugh alone. the thing is that if someone sees me laughing by myself; they look at me as if i was nuts.</t>
  </si>
  <si>
    <t>you think that your natural hair color makes you look the best. i'm more into natural girls (both in looks and spirit).</t>
  </si>
  <si>
    <t>english (okay)/spanish (fluently)</t>
  </si>
  <si>
    <t>i believe in the opposite of what you believe in. people have a tendency to just say things without really thinking them through; so i'll usually argue the complete opposite just to entertain myself.    i sometimes think i'm rimbaud; but rimbaud was a savant; and i can't read greek or latin. maybe bolano or cortazar is closer; or someone; some character of a poet. then i remember that that's a cliche; and a pretentious one at that. then i try to be practical; but i don't have the energy or attention span for it. then i'll have a drink and try and calm myself down. i think you can overdose on books. too much philosophy will make you sick and too much poetry will make you insane. so that's pretty much where i'm at right now.    i composed this okcupid in a state of insanity/desperation/fever dream. these are generally my constant states of mind.</t>
  </si>
  <si>
    <t>just graduated with a degree in writing and literature. i work at a bar. i read and write all day; i'm not better than you because of this; i just can't think of anything better to do and you probably can. i'm writing a novel about a guy who becomes roommates with the devil. it's not as death-metal as it sounds; so try not to make too many judgments right away. people used to write novels about the devil all the time; remember?</t>
  </si>
  <si>
    <t>i have very bright blue eyes. rimbaud had bright blue eyes. i think someone once said his eyes made him look demonic; so mesmerizing they become eerie. i don't remember who said it; maybe verlaine's wife; though i may have just made it up.</t>
  </si>
  <si>
    <t>let's try and not get carried away here. i'll just say i have to put rimbaud; roberto bolano; julio cortazar; milan kundera; kurt vonnegut; salvador plascencia; goethe; milton; twain; fernando pessoa (and all his heteronyms); jose saramago; nietzsche; wittgenstein; camus; david foster wallace; lautreamont; borges. i'm reluctantly athiest; but i love the bible; it's gotta be the most experimental/postmodern thing ever written; but more importantly it's just beautiful poetry.    music right now is bob dylan; beatles; tallest man on earth; dr. dog; leonard cohen; folk music. eh; i don't really have the energy for this list right now; but if you read this brief list and are thinking "hmm... this guy has good taste; though a little obvious" then let's be friends and you can hear me elaborate. if you don't like books; or if you like the idea of saying that you like books but you really haven't read anything since you read perks of being a wallflower in 9th grade; if you like to party; don't panic; i'm not gonna condescend to you and you can still sit with me at recess. almost all my friends are just such people; and while they're all good people; i'm on this site cause i really need to find someone that wants to have a conversation about something i'm actually interested in.</t>
  </si>
  <si>
    <t>i'm not gonna get started. i know i'll get carried away; and this is neither the time nor place.</t>
  </si>
  <si>
    <t>made-up of an idea of young people; and chewing on them like distasteful chicken bones.</t>
  </si>
  <si>
    <t>he says: i don't like women. love must be re-invented; that's certain. all they do is long for security. once gained; heart and beauty are set aside: only cold disdain remains; the fodder of marriage; nowadays. or else i see women; with the marks of happiness; whom i could have made into fine comrades; devoured from the start by brutes as sensitive as posts  i listen to him make infamy of glory; charm of cruelty. i'm of a distant race: my forefathers were scandinavian: they slashed their sides; drank their own blood.  i'll make cuts all over; i'll tattoo myself; i long to be hideous as a mongol: you'll see; i'll scream in the streets. i want to be mad with rage. never show me gems; i'd crawl on the carpet and writhe. my treasure; i'd like to be stained all over with blood. i'll never work on several nights; his demon seized me; we rolled about; i wrestled him!  at night; often; drunk; he lies in wait in the streets or houses; to frighten me to death.  they'll cut my throat; truly; it will be disgusting'. oh; those days when he chooses to stroll about like a criminal!  sometimes he speaks in a kind of tender patois; of death which brings repentance; of the wretches who must exist; of painful toil; and partings that rend hearts. in the hovels where we used to get drunk together; he would weep to see those around us; wretched cattle. he would help to their feet the drunks in dark alleys. he'd a wicked mother's pity for little children.  he'd go about with the air of a little girl on the way to her catechism.  he feigned all knowledge; of commerce; art; medicine.  i followed him; i had to!    that was rimbaud. i didn't write that.</t>
  </si>
  <si>
    <t>any reason you want. i just want to interact with people that aren't in my circle of friends. i'm still getting used to starting conversations on this thing; so if you'd care to for whatever reason; message me and help me out. if you send me a message i'll try and respond to it. my insomnia is starting up again; so i kinda just want to get messages to respond to so it feels like i'm communicating with someone at 4 am.    i spend pretty much every day going to a coffee shop and reading and then spend my nights working at a bar. if you'd like to join me let me know.    this is pretentious; but i want to have conversations like characters in a novel written by a poet.</t>
  </si>
  <si>
    <t>oakland; new york; oakland; la; oakland; la; now back in oakland. dashing; bumbling; fumbling. i need a girl who is into biwinning.</t>
  </si>
  <si>
    <t>i just graduated from ucla with a degree in general running shit. i am now entering the void; the real world; and the rest of my life equipped with nothing more than a couple of jokes about penguins. i brew my own beer; manage an esteemed cafe; and have a knack for picking out a good sweater.</t>
  </si>
  <si>
    <t>shooting hoops; brewing beer; making espressso; bargain hunting; and doing this...... "expecto patronum!"</t>
  </si>
  <si>
    <t>my vintage sweaters; my offbeat sense of humor; my album collection</t>
  </si>
  <si>
    <t>the secret life of bees; a day in the life of ivan denisovich; the future; prince; hallandoates; bbq.</t>
  </si>
  <si>
    <t>zack and nick; my cat; the weekend; neil young and wu-tang</t>
  </si>
  <si>
    <t>puppies and georgia.</t>
  </si>
  <si>
    <t>thinking about you.</t>
  </si>
  <si>
    <t>im colorblind</t>
  </si>
  <si>
    <t>you like pia coladas; getting caught in the rain. if you're not into health foods and are into champagne.</t>
  </si>
  <si>
    <t>i like talking to people; but i have learned that i'm there to listen not to fix everything. i like good food and drinks; but i've learned that i shouldn't have all of it right now. i know i'm not living in an extended state of adolescence; but there is nothing wrong with some child like fun now and again.    but i'm thankful for the things i have; and all the things i don't.</t>
  </si>
  <si>
    <t>i work full time; i have kids; other than that i'm trying to enjoy the rest of my time the best i can.    i love living in the east bay(oakland); but i'm in the north bay 2-3 days a week.    i'm leaving a penny; i never take a penny.</t>
  </si>
  <si>
    <t>cooking; cuddling; listening; fixing things; making you laugh; picking up heavy things ; assembling ikea items ; giving detailed instructions; telling stories (most from my navy days);...</t>
  </si>
  <si>
    <t>it changes; some days my beard is all lumberjack like.</t>
  </si>
  <si>
    <t>the books i read are mostly non fiction and the last one was boomerang: travels in the new third world by michael lewis    cool hand luke-- if it is on tv and i see any part of it i watch it to the end every time.    louie ; the funniest show on tv. but without fail the show i watch most often is pti.    tom morello -- i could list 75 different artist. there is bad music; but no bad type of music. to expand what you listen to check out bounce.    pork; all of it; any cut.- but i eat (and like) everything. there is not a type of food i do not enjoy. i've had great meals at coi; fleur de lys ; lazy bear; the broken record; and taqueria sinaloa. i have a stack of cookbooks; and love cooking for people.    i could list hundreds of bands; books; films; and tv shows i have liked over the years. if you are into something i'd like to give it some time and thought. maybe we could have a cultural exchange.</t>
  </si>
  <si>
    <t>my kids- they are a big part of my life and the reason i do many of the things i do. they won't be around until i get serious with someone. i don't want to be the dad that has a revolving door of people through his kid's lives.    my ipod-it's in my ear all day at work and when i drive. mostly podcasts. ( i know the difference between npr and pri) although i do have a large collection of music and enjoy finding new stuff; but the time it takes to find good stuff is sometimes too much.    my leatherman-always in my pocket. a man sometimes needs a good knife.    my phone-it's not state of the art; but the idea that all human knowledge is in my pocket is awesome.    cuddling- loving; touching; squeezing another</t>
  </si>
  <si>
    <t>did you see that ludicrous display last night?    why is scumbag pete such a scumbag?    that guy is not more organized ----------------&amp;gt;</t>
  </si>
  <si>
    <t>i like to have some drinks and a nice dinner; out or home cooked. i like places that are not too loud because the point of being with other people is interaction. i like bars more than clubs. it may be fancy or a taco truck; beer from a can or a fine bourbon.    and spontaneously yelling "clear eyes ; full hearts; can't lose"</t>
  </si>
  <si>
    <t>- i have seen more naked men than you have.  - i am a staunch supporter of the third amendment.  - i have a soft spot for nurses  - i'm holding out for that teenage feeling  - i want a woman whose love is like tornado weather  - most days i think i can win chopped</t>
  </si>
  <si>
    <t>you want you know more about me. i'm not shy; i'm ggg; i am honest; and i tend to over share over drinks. but i can keep my emotional vomit to myself and just be in the moment have fun too.    i'm a nice guy who isn't a pushover; a sweet guy who isn't a sap. i communicate openly; honestly; directly; respectfully and without hesitation. like dr. zoidberg says; "why not me?''</t>
  </si>
  <si>
    <t>i'm very easy going; i like to make the best of what ever situation i'm in. i like trying new restaurants. and enjoy spending time with friends; music and traveling. oh and i love going to the movies.</t>
  </si>
  <si>
    <t>my career is going great. i really enjoy where i live. have great group of friends. but there is some thing still missing.... i know; my other half.  so here i am.</t>
  </si>
  <si>
    <t>* listening  * working around the house  * finances  * resolving issues  * cooking (not really)</t>
  </si>
  <si>
    <t>my eyes...and my demeanor</t>
  </si>
  <si>
    <t>when it comes to favorite foods; well that's almost impossible. there are so many great restaurants near where i live. but to throw something out there. i love italian; peruvian; sushi; mex &amp;amp; of course who doesn't like steaks &amp;amp; seafood. as for my music taste. i tend to listen to alternative rock; hip-hop; r&amp;amp;b and latin</t>
  </si>
  <si>
    <t>sorry long list:morals; integrity; faith; family; friends; romance; gym; health and netflix</t>
  </si>
  <si>
    <t>traveling; new experiences and meeting mrs. unbelievable</t>
  </si>
  <si>
    <t>meet up with friends or try new restaurants</t>
  </si>
  <si>
    <t>i tried marijuana once. i did not inhale.</t>
  </si>
  <si>
    <t>you want to hang out. catch a good movie or try a new restaurant that you have been dying to try.</t>
  </si>
  <si>
    <t>i love going on adventures; have a lot of energy; am passionate about closing new licensing deals and watching new products come to market. i also have a spectacular cat named george.</t>
  </si>
  <si>
    <t>i am working in the licencing industry on the copyright/trademark side in apparel. i'd like to go back and write a dissertation at some point on the cultural studies side of things. other than that; seeking to maximize my happiness; sense of inspiration; ability to shift perspectives and health without letting go of simple pleasures like chocolate.</t>
  </si>
  <si>
    <t>finding my way around.</t>
  </si>
  <si>
    <t>my hair; legs; mouth; laugh...random extravagance like deciding to run along hollywood blvd. at 10:30pm; weaving through the crowds for no particular reason outside of the strange looks from tourists; or jumping back and forth between a pool and a jacuzzi in the wee hours of the night.</t>
  </si>
  <si>
    <t>brass; fight club; wild at heart; mullholland drive; toy monster; better off dead; electrelane; underworld (music); a clockwork orange (book; film; soundtrack); james bond; uni; carpaccio; broccolini; arugula; humboldt fog; dark chocolate; artichokes with hollandaise; scallops; king of new york; lock; stock and two smoking barrels; stravinsky; pj harvey; grinderman; brave new world; crash (jg ballard and kronenberg); espresso; brunello; amarone; pinot noir; various blends; burn notice; absolutely fabulous; dr. who; west side story; campari; garbanzo beans; lobster; mint; ginger; garlic; cashews; n.w.a.; ice cube; kronos quartet; bjork; morphine; fear; nomeansno; christ on a crutch; jay mcinerney; bukowski; hunter s. thompson; douglas adams; margaret atwood; her last death; joan didion. at least some of my belief system is shaped by a combination of l'engle; huxley; robbins; pynchon; douglas adams and brezny.</t>
  </si>
  <si>
    <t>chocolate; trees; jumping in the water; books; adventures; clean air.</t>
  </si>
  <si>
    <t>my perspective and whether it is the best one with which to achieve happiness.</t>
  </si>
  <si>
    <t>driving down to san francisco from chico. alternately; preparing to drive down on saturday. i know; i put in a san francisco zip code. i am wary of dating in chico as a recent transplant aside from seeking someone in my target demographic which is grossly underrepresented here.</t>
  </si>
  <si>
    <t>that i really do want a relationship with the right person.</t>
  </si>
  <si>
    <t>you are in my target demographic in terms of my "i'm looking for" and want to do something fun and social. maybe some hiking; camping; swimming and such....events chosen randomly to gain new perspectives.  or if you were at one of the neurosis shows on their enemy of the sun tour.  if you recognize that a sexually open and rather active female may actually want  love and a partner.    and if you are honest.</t>
  </si>
  <si>
    <t>where to start? well i was born and raised in the bay area; so i most definitely have the laid back "no stress; it's all good" cali vibe.... minus the flakiness factor. somehow; my family was the only black family in the entire school district; so as a result; i grew you listening to classic rock.... beatles; led zepplin; ac/dc; rolling stones etc. at 13 years old i discovered skateboarding and punk rock. put myself through college. graduated with a b.s. in molecular biology and a minor in chemistry.......blah;blah;blah    thanks to my mom; my siblings and i were raised to be very independent; with a good solid moral foundation; along with the notion that; "no one is better than anyone else"....regardless of what the media would have you believe. because of my mothers incredible openmindedness; my siblings and i were exposed to everything under the sun; theater; ballet; opera; camping/nature; art; the list is endless. what this all boils down to is that; im comfortable; hanging out swilling two buck chuck with the random homeless guy and equally comfortable; savoring the crisp velvet flame of a single malt; while smoozing it up with some socialite....blah;blah;blah.    about me specifically:  *tomboy - basically i'm still a huge tomboy; who can throw on a slinky black dress a little makeup and be ready to walk the red carpet. with this in mind; don't be surprised (if i think you might be as spontaneous / adventurous as i am) if i suggest scaling a 9ft chain link fence to go explore an abandoned building; while still waring a cocktail dress and heels.  *curious to a fault - someone once said to me; "i bet if you came face to face with satan you wouldn't be scared at all; because you would be too busy asking questions; gathering information and commenting on the beautiful fiery red color of his skin."  *dancebot - oh sweet bliss! when i'm dancing all is right with the world. i close my eyes and simply let go.  *easy - anyone who knows me; knows that i am one of the most easy to get along with people on the planet. how some people find me intimidating; completely boggles my mind.  *shy - as truly spontaneous and outgoing as i am; it shocks people to find out how shy i can be around strangers...... until i get to know them.  *nature - like dancing; it recharges my battery and brings back to the present moment  *honesty / integrity - these are two highly valued qualities that i not only possess; but look for in others.  *introspection / personal growth - all about it.  * stereotypes - love to shatter them so people can see outside the box  *everything else - you'll simply have to ask to find out.</t>
  </si>
  <si>
    <t>im currently teaching the future leader of the world....provided there there still is one by the time they grow up; studying for the gre....working toward a masters in nursing; getting back into fire dancing and any other trouble i can fit into my schedule.</t>
  </si>
  <si>
    <t>dancing; making others feel comfortable; laughing at myself; fixing things that are broken or inefficient; singing in the car.</t>
  </si>
  <si>
    <t>my favorites; most things science fiction; indian; thai and mexican food; my musical taste range from punk rock to polka...yes i actually like polka every now and again; its great for doing housework.</t>
  </si>
  <si>
    <t>laughing; dancing; music; family/friends; nature and of course love.....all the basics.</t>
  </si>
  <si>
    <t>everything!</t>
  </si>
  <si>
    <t>doing what ever the hell i feel like doing.</t>
  </si>
  <si>
    <t>your willing to step outside your comfort zone every now and again. (personal example: im not a super fan of heights; but it didn't stop me from sky diving or taking hang gliding lessons); your adventurous and know how to have fun; can laugh at yourself and make others laugh too; you take time out for self reflection and personal growth.    ***the little dancebot in me says: you also must like to dance....even if you think you suck at it.</t>
  </si>
  <si>
    <t>black/native american/white/other</t>
  </si>
  <si>
    <t>high school</t>
  </si>
  <si>
    <t>i'm from argentina ; move to the states 10 years ago.  i have a passion for surfing that it's been all my life; and keep me happy and healty.  i enjoin life a lot; and everything that have to ofer..  well i can say a lot about my self; but i rather say it if you want to..</t>
  </si>
  <si>
    <t>living it; remembering the past and concent about the future; and enjoying this present time becose is the only time i'm living it!!</t>
  </si>
  <si>
    <t>been honest</t>
  </si>
  <si>
    <t>all the good ones especially the ones that talk about life</t>
  </si>
  <si>
    <t>family  friends  waves  freedom  jamon y queso  happiness</t>
  </si>
  <si>
    <t>el futuro</t>
  </si>
  <si>
    <t>i'm not typical</t>
  </si>
  <si>
    <t>i cry when a movie gets me</t>
  </si>
  <si>
    <t>u want something different..</t>
  </si>
  <si>
    <t>where do i begin? i was born in ny and driven to ca at age 2. lived in so. ca. until i was 21 when i moved to sf and then marin. i truly love this area with all its diversity. the outdoors is my playground whether i am active or still.  (hiking;walking;kayaking; bicycling; bird watching;camping; gazing at the mountains or ocean). my car particularly knows its way up and down the coast and all the sweet beautiful spots along the way. i was afraid of water for a long time as i was caught in a riptide as a child. i am moving through that fear and am making up for all the activities i never did. for example; i pet a baby whale in baja last year and also swam with the manatees in florida. i am snorkeling now and would like to sail. i am not obsessed with any of these activities but they all help me feel especially vibrant and bring me much joy. i feel a very spiritual connection in and with nature. in general i engage in many things i love. i work part time as a counselor (individuals and groups ) and i gain energy from my job. i spend time with good friends and family and also like my own company. i read a lot and like the arts. i am growing tomatoes and lettuce in my garden for the first time. i love many kinds of music especially jazz. i love to share my passions with others and learn new ones from them. honesty; kindness and intimate conversations are important to me. i love animals and have two sister kittens and sometimes sit overnight with dog pals.</t>
  </si>
  <si>
    <t>being as present as possible</t>
  </si>
  <si>
    <t>being honest and saying how i feel; communicating; having fun;  connecting with others</t>
  </si>
  <si>
    <t>people notice my smile; my hair; and my sparkling eyes when i am feeling friendly and happy.</t>
  </si>
  <si>
    <t>a few favorite recent movies are the help and buck. i loved happy and i am. i love reading and usually have more than one book happening at a time. the libraries all know me and i have to admit that i have lost a book or two.</t>
  </si>
  <si>
    <t>family- friends -pets -nature- laughter -heart connections</t>
  </si>
  <si>
    <t>how grateful i am and my bucket list (a movie i loved) i am very healthy and doing my list very early. next on my list is working with the dolphins in a training program which helps children. i am known to follow my intuition and my heart--being present and seeing what arises. i am also very grounded.</t>
  </si>
  <si>
    <t>unpredictable</t>
  </si>
  <si>
    <t>none today</t>
  </si>
  <si>
    <t>you would like to know more about me and want to share about yourself</t>
  </si>
  <si>
    <t>i'm definitely not the type of person who likes answering these questions. i can talk for days about any of these things. i guess for the sake of going along with this whole thing; i'll do it anyway; with sincerity!</t>
  </si>
  <si>
    <t>pursuing knowledge by studying environmental policy. however it is currently summer; so the real answer is working at a camp as an intern.</t>
  </si>
  <si>
    <t>creeping on the internet and remembering random facts</t>
  </si>
  <si>
    <t>i; uh; have red hair? i haven't really taken a poll about this...</t>
  </si>
  <si>
    <t>i like many different things. this is most certainly and obviously not a comprehensive list.    tv shows: doctor who; gilmore girls; firefly; burn notice; degrassi; covert affairs; white collar; it's always sunny; numerous disney channel; cartoon network; and nick shows    movies: the history boys; 10 things i hate about you; brick; v for vendetta; love actually; lotr; the spirit; swing kids; joyeux noelle; harry potter; guys and dolls; across the universe; death at a funeral; pride and prejudice; the avengers; scott pilgrim    music: the temper trap; foster the people; ottmar liebert; young the giant; queen; b*witched; passion pit; the naked and famous; the foo fighters; the beatles; grouplove; chameleon circuit; mika; delphic; friendly fires; the wombats; middle class rut; hank green; neon trees; crash kings; foster the people; m83; the fratellis; the kooks; klaxon; the scott pilgrim soundtrack; stardust soundtrack; pride and prejudice soundtrack; tron soundtrack; hanna soundtrack    web-stuff: reddit; tumblr; youtube; questionable content; octopus pie; shortpacked!; eerie cuties; candi; multiplex; pictures of you; bleep bloop; the jeffrubinjefffrubin show</t>
  </si>
  <si>
    <t>why i like the things i like; the internet; myself; world politics; what it means to be alive and shit; gender inequality; society; environmentalism; people</t>
  </si>
  <si>
    <t>probably watching tv or browsing the internet. probably going out to dinner and hanging out with friends. probably; occasionally; making bad decisions.</t>
  </si>
  <si>
    <t>one's larger than the other</t>
  </si>
  <si>
    <t>i've struck your fancy</t>
  </si>
  <si>
    <t>poetry in the kitchen. magical realism in the bedroom. draw careful lines with incomplete sentences.  secular progressive with respect/amusement about other views.</t>
  </si>
  <si>
    <t>subverting the system from within... or trying to get out.</t>
  </si>
  <si>
    <t>- discovering obscure music you'll love  - giving and receiving full body massages  - eating fresh food that is [mostly] local; organic; and cruelty-free  - making vegan [tempeh] chili  - trying to make vegan versions of traditionally meaty peruvian dishes</t>
  </si>
  <si>
    <t>how grey my hair really is</t>
  </si>
  <si>
    <t>kundera/camus/coelho/garcia marquez/neruda/borges/hst  chomsky/zinn  french/spanish/chinese films  bossa nova/post-punk/folk/electropop/soul/jazz  peruvian/ethiopian/indian food</t>
  </si>
  <si>
    <t>1- sensual and intellectual female attention  2- ethnic food [especially ethiopian]  3- fancy beer [pale ales; especially belgians] and cheap beer [pbr; mhl; etc]  4- semicolons and brackets  5- existentialist fiction  6- bicycle</t>
  </si>
  <si>
    <t>the unbearable lightness of being... searching for ways to live my life in a more humane and hedonistic way.    also; &lt;a href="http://video.google.com/videoplay?docid=-1634494870703391080#" rel="nofollow" target="_blank"&gt;this&lt;/a&gt;</t>
  </si>
  <si>
    <t>printing a new &lt;a href="http://www.economist.com/node/18114327" rel="nofollow" target="_blank"&gt;bike&lt;/a&gt;.</t>
  </si>
  <si>
    <t>on long flights; i watch movies that make me tear up ... subtly; but unashamed.</t>
  </si>
  <si>
    <t>you want someone to go with on an adventure (food/wine/beer/scotch/espresso; cycle/hike/beach/massage; concert/museum/film; pool/chess/scrabble). don't fear me; i'm a dragon you can train.    you understand the difference between single and available.</t>
  </si>
  <si>
    <t>english/spanish (fluently)/french (poorly)/c++ (okay)</t>
  </si>
  <si>
    <t>i am a kind; honest; responsible person. my life is simple and fulfill of joys. i enjoy outdoor and indoor activities; such as walking; hiking; and playing ping pong. in my free time; i do a lot of gardening. delia is my favorite flower.</t>
  </si>
  <si>
    <t>i'm working for a brand name grocery store.</t>
  </si>
  <si>
    <t>i'm really thoughtful; patient; and a good listener.</t>
  </si>
  <si>
    <t>kind; sense humor; honest.</t>
  </si>
  <si>
    <t>classical music; drama movies; and asian food.</t>
  </si>
  <si>
    <t>my family; my frieds; my garden(flower); my health( i did a lot walking)</t>
  </si>
  <si>
    <t>i think the family is always the first.</t>
  </si>
  <si>
    <t>i stay at home; enjoy musics; and relax.</t>
  </si>
  <si>
    <t>you think you are the mr. right.</t>
  </si>
  <si>
    <t>english (okay)/chinese (fluently)</t>
  </si>
  <si>
    <t>i do not think that i would be so hesitant to try online dating if i did not have to write a self-summary. like most people; this is a struggle; but i will give it my best shot.    i was born and raised in the midwest; but my entire extended family is from california. i miss having distinct seasons; especially fall; and thunderstorms. i love playing in the rain during the summer.    my family and my health are the most important things to me. i have the greatest family ever and my sisters are my best friends.    i love do to any activity that involves laughter. i have a pretty good sense of humor and i have a smile on my face about 98.37% of the time.    i moved to the bay area almost six years ago to start a career as an accountant; but i recently decided to follow my passion so i quit accounting and began studying nutrition and became a pilates instructor.</t>
  </si>
  <si>
    <t>i am thoroughly enjoying every day (except when i have final papers due). i'm currently attending grad school. my area of study is holistic health education. i am also a pilates instructor.</t>
  </si>
  <si>
    <t>people tell me that i'm really good at cooking. i'm also fairly athletic; so anything involving hand-eye coordination.</t>
  </si>
  <si>
    <t>my height. i'm definitely taller than the average woman; but i don't think that i'm freakishly tall. people always comment about my smile as well.</t>
  </si>
  <si>
    <t>favorite books: the count of monte cristo; dune; ender's game  favorite movies: anything but romantic comedies  favorite shows: white collar; burn notice; psych; californication  music: pretty much anything. it really depends on my mood; but rap and country are my least favorite.  food: there is nothing better than fruits or vegetables straight from the garden.</t>
  </si>
  <si>
    <t>my family  toilet paper  water  movement  toothbrush &amp;amp; floss  music</t>
  </si>
  <si>
    <t>right now i spend the majority of my time thinking about health and nutrition because that's what i'm studying in school.</t>
  </si>
  <si>
    <t>playing some type of game with my friends and family. i'm highly competitive; but i'm working on taking it down a notch.</t>
  </si>
  <si>
    <t>i'm a total sci-fi nerd.</t>
  </si>
  <si>
    <t>you're a nice person. also; if you think i might be more interesting than i come across in my lame ass profile.</t>
  </si>
  <si>
    <t>im nice and i like to chat</t>
  </si>
  <si>
    <t>finding some one to talk to</t>
  </si>
  <si>
    <t>baseball</t>
  </si>
  <si>
    <t>these are tricky. i think most people who know me would describe me as down-to-earth; calm and easy to talk to. i like being outdoors; i cook a fair amount (omelette king); and am always down to do whatever. in my free time; i occasionally write and paint as well.</t>
  </si>
  <si>
    <t>got my mba and msa in august 10 and have been working full time as an accountant since. i don't think it is the sort of thing i want to do for the rest of my life; i foresee myself moving into consulting or maybe marketing down the line; but for now i'm loving it.</t>
  </si>
  <si>
    <t>tennis  useless trivia  dancing</t>
  </si>
  <si>
    <t>a few have said my lips</t>
  </si>
  <si>
    <t>books: catcher in the rye; fear and loathing in las vegas; a thousand splendid suns; the wind up bird chronicle; vonnegut    movies: pulp fiction; inception; fantastic mr fox; spirited away; the life aquatic with steve zissou    music: ugh too much to type    shows: really only watch sports and cartoons like futurama; south park etc.    food: i love all types but recently have been eating a lot of indian and thai food.</t>
  </si>
  <si>
    <t>music  chicken tikka masala  hardwood floors; i despise carpet and won't go back  close beach proximity  trusty; nearby cafe  big weekend brunch</t>
  </si>
  <si>
    <t>music ; sports and women; not in that order. i like putting together playslists for different moods/events etc. and i daydream about basketball; football and tennis a fair amount. last one shouldn't need an explanation</t>
  </si>
  <si>
    <t>out and about; probably dancing</t>
  </si>
  <si>
    <t>i am a gentleman. respectful; considerate and generous. very relaxed personality. i always see the good in things and people.    i have a son. he's with me alternating weekends and once a week on wednesdays. if this gives you pause; i understand; but that makes me sad. he's a sweetheart; and so am i.</t>
  </si>
  <si>
    <t>i'm working on improving myself. freelancing from home doing computer animation; but dreaming bigger. in my career i've earned a credit on 10 films. most recently worked at dreamworks for 3 years. right now i'm actually trying to get back into the video games industry as a technical director.</t>
  </si>
  <si>
    <t>&lt;a class="ilink" href= "/interests?i=snowboarding"&gt;snowboarding&lt;/a&gt;;&lt;a class="ilink" href= "/interests?i=skateboarding"&gt;skateboarding&lt;/a&gt;;&lt;a class="ilink" href="/interests?i=video-games"&gt;video-games&lt;/a&gt;; &lt;a class="ilink" href="/interests?i=traveling"&gt;traveling&lt;/a&gt;;&lt;a class="ilink" href= "/interests?i=gardening"&gt;gardening&lt;/a&gt;;&lt;a class="ilink" href= "/interests?i=parenting"&gt;parenting&lt;/a&gt;; &lt;a class="ilink" href= "/interests?i=yoga"&gt;yoga&lt;/a&gt;</t>
  </si>
  <si>
    <t>my easy going nature. or my eyes ;)</t>
  </si>
  <si>
    <t>books: &lt;a class="ilink" href="/interests?i=fantasy"&gt;fantasy&lt;/a&gt;; &lt;a class="ilink" href="/interests?i=sci-fi"&gt;sci-fi&lt;/a&gt;... i just finished the song of ice and fire books (game of thrones) and i can't recommend that enough!! looking for the next book to read. any ideas?    music: first love was &lt;a class="ilink" href= "/interests?i=metal"&gt;metal&lt;/a&gt;; then came &lt;a class="ilink" href= "/interests?i=drum+%26amp%3b+bass"&gt;drum &amp;amp; bass&lt;/a&gt; and now i'm into &lt;a class="ilink" href="/interests?i=dubstep"&gt;dubstep&lt;/a&gt;. but that's not all; i love bjork; amon tobin; trance; alternative; even some hip hop. i go to live shows at least every month or two.    tv shows: seinfeld; south park; metalocalypse; sparticus; game of thrones; wilfred; flight of the concords; daily show; colbert report; conan (both of them).    food: mexican; authentic chinese food; sushi; thai; mitchell's ice cream; my own cooking.</t>
  </si>
  <si>
    <t>music; love; freedom; happiness; travel; good health and my boy.</t>
  </si>
  <si>
    <t>ways to be happy; new creations; loved ones; and future business plans.</t>
  </si>
  <si>
    <t>you're cool; and sane; and like guys who are creative. appreciate a man who does the little things like open the car door for you; as well as the big things like make you crazy for him. and you are looking for an adventure partner to see the world with; and at times hide away and cuddle on.</t>
  </si>
  <si>
    <t>english (fluently)/hebrew (fluently)</t>
  </si>
  <si>
    <t>i'm trying to avoid the usual things people say...i mean; i &lt;strong&gt;am&lt;/strong&gt; kind; sweet; funny; and all around an awesome person but anyone can write that about themselves..    i'm pretty sarcastic and have a stupid sense of humor. i work out a lot but also love food and sweets (they even each other out). i'm really random andd that's all for now.</t>
  </si>
  <si>
    <t>making people (myself) laugh.</t>
  </si>
  <si>
    <t>my eyes.</t>
  </si>
  <si>
    <t>where to go from here.</t>
  </si>
  <si>
    <t>working; out with friends; or on the couch watching a movie.</t>
  </si>
  <si>
    <t>i grew up in northern california; but in the past 11 years; i've lived all over the country. i just recently moved back to the bay area.    i'm kind of a punk kid who somehow found himself at a bunch of fancy schools. consequently; i feel a bit torn between two very different worlds. i've come to peace with it; though.    i've travelled a lot; but it will never be enough. travel is a serious priority for me. i know everyone says that; but seriously; i want to see it all before i croak.    my views are very progressive and i work hard to be socially responsible. i also think it's important to be an advocate for the disadvantaged and underrepresented (including animals).    i once had chuck d sign a john denver album.    i once marched in pro-life rally; but it was just so i could cross the street.</t>
  </si>
  <si>
    <t>i'm a social psychologist at a university. there is nothing i'd rather be doing. i love it. i'm very focused on my career; but it doesn't get in the way of other important things.</t>
  </si>
  <si>
    <t>music. i play guitar; bass; drums; and piano. so far i suck at violin. i'm also very good at designing experiments; advanced inferential statistics; and analyzing data; but i'll spare you the details. oh; and i'm a decent cook.</t>
  </si>
  <si>
    <t>tattoos? i have a lot; but most are typically hidden.</t>
  </si>
  <si>
    <t>music: jawbreaker; social distortion; cocteau twins; archers of loaf; the smiths; morrissey; wild nothing; twin shadow; neon indian; death cab; her space holiday; boy's life; voxtrot; rocket from the crypt; hot snakes; drive like jehu; pinback; three mile pilot; superchunk; portastatic; supersuckers; belle and sebastian; perfume; john denver; murder city devils; fifteen; unwound; the sea and cake; slayer; mastodon; karp; big business; frank sinatra; elvis; deke dickerson; stray cats; george jones; johnny cash...    movies: anything john hughes; woody allen; judd apatow; farelly brothers; wes anderson; and christopher guest. donnie darko; swingers; office space; contact; dazed and confused; city of god; ghostbusters; goonies; when harry met sally (nobody's perfect); wet hot american summer; the big lebowski; anything with bill murray or christopher walken; documentaries... i could go on.    tv: workaholics; curb your enthusiasm; entourage; the office (bbc); extras; daily show; colbert report; it's always sunny; simpsons; black adder; dexter; northern exposure; really trashy reality tv (pretty much anything on bravo); house hunters; cooking shows...    books: into the wild; into thin air; remembering denny; the elegant universe; a people's history of the united states; the god delusion; the end of faith; god is not great; various psychology texts...    food: indian; mexican; thai; italian; ethiopian; middle eastern; mediterranean; japanese... everything. and i always like trying new things. still looking for the best burger in sf...</t>
  </si>
  <si>
    <t>guitar; internet; good eats; my dog; travel; cheese.</t>
  </si>
  <si>
    <t>human behavior; food; music; social iniquity; politics; the societal impact of religion; dawson's creek.</t>
  </si>
  <si>
    <t>i own almost every ratt album. this alone is a legitimate reason to not date me.</t>
  </si>
  <si>
    <t>you are intelligent; edgy; confident; stylish; positive; considerate; genuine; open-minded; committed to a life of learning and growing; and able to deal with my crude; sarcastic sense of humor.    if any john mayer songs changed your life; this may not work.</t>
  </si>
  <si>
    <t>laid back; no drama kinda guy. i work and live in san francisco. moved here in april of 1997 from virginia beach va. love to snowboard; surf; cycle; gym sometimes lately. like to hang out watch tv; movies; restaurants occasionally.</t>
  </si>
  <si>
    <t>working and hanging out mostly. do tech support for opentable.com.</t>
  </si>
  <si>
    <t>my job. snowboarding. hanging out and many other things.</t>
  </si>
  <si>
    <t>my smile and great attitude.</t>
  </si>
  <si>
    <t>not a big book reader. love movies. not a show tune girl. love live music. love food.</t>
  </si>
  <si>
    <t>family. friends. dogs. meat. water. air.</t>
  </si>
  <si>
    <t>family and friends. work. my future. boarding (snow;surf) paying down debt. saving for retirement.</t>
  </si>
  <si>
    <t>exhausted from work and ready to chill at home with a cool dude and watch a movie on pay-per-view.</t>
  </si>
  <si>
    <t>humm ... not sure ...</t>
  </si>
  <si>
    <t>... would like to hang out with a real down to earth guy!</t>
  </si>
  <si>
    <t>i'm a somewhat introverted; but still sociable guy; though if i don't have anything to say with someone i have been known to just walk away (politely). i try to go out as much as possible; whether that means a night at the movies; a stroll down haight street to soak up all the weirdness; or going to one of the very cool meetups at meetup.com (i've started doing this a lot lately).    i'm kind of a movie buff (my collection is bigger than yours. just saying); i play videogames; i brew my own beer; and i read and write a lot because writing is my passion. i'm also learning to cook; and no one's died yet so i don't think i'm doing too badly (well; there was one incident; but i maintain that that guy's kidneys exploded of their own accord). i've been told by many people that i both have a weird sense of humor and that i'm too serious; so go figure; and apparently i can't communicate with the outside world without sarcasm; but i'm trying to tone it down some. because of this; i can come off as caustic sometimes; but i swear it's all in good fun.    i'm looking for someone who can return my weirdness (or at least tolerate it) and doesn't mind having a mix of serious; cerebral conversations and others that try to answer whether anne frank could take lizzie borden in a fight.</t>
  </si>
  <si>
    <t>finding the discipline to write every day; exploring this awesome chunk of california we live in; and holding down a job at a non-profit organization after finally quitting a miserable; dead-end; soul dissolving job at a grocery store.</t>
  </si>
  <si>
    <t>writing; finding out what's bothering someone; listening (i know; cliche. so what?); taking discussions to places you never thought they'd go; beating the hardest boss of the hardest level on the hardest setting; being patient; being on time; and boardgames.</t>
  </si>
  <si>
    <t>the extra eyes; hands down.</t>
  </si>
  <si>
    <t>i'm not going to give any kind of comprehensive list; and honestly i would much rather have this conversation face-to-face; but i will say that i like movies with an actual story in addition to eye-candy; that i tend to favor indie rock music; and i'll read anything and everything (to give you a good cross section of what i like; i've read the art of war; a game of thrones; house of leaves; and world war z; and loved all of them).</t>
  </si>
  <si>
    <t>1) someone to spend time with (i like my privacy; but life is only really great with company).  2) something to write with.  3) something to write on.  4) something to read.  5) a big interesting space to explore.    i can't think of a sixth thing; so i'm just going to make something up.    6) a chainsaw gun; for the inevitable zombie apocalypse.</t>
  </si>
  <si>
    <t>the fate of humankind and the universe; the impact of technology on our lives; the dividers people put between themselves and others; where biology will take all living things in the end; why the damn zipper on that one pair of pants won't stay up.</t>
  </si>
  <si>
    <t>going to a meetup. seriously; you can find so much fun; cool; weird stuff to do with others; it's crazy!    recently: ate some great food and got a little drunk with complete strangers in crissy field.</t>
  </si>
  <si>
    <t>the first three letters of my screen name are my initials.  i've got a pretty good singing voice.  my car's name is eggers.</t>
  </si>
  <si>
    <t>you're looking for someone who is into new experiences; who listens; and is genuinely interested in getting to know you. also; if you think this is funny:  http://wondermark.com/378/    or this is cool:  http://www.youtube.com/watch?v=uugaqlt-go4</t>
  </si>
  <si>
    <t>i'm gonna tell you all my secrets but i'll lie about my past....ok.. this is a tom waits line....but i think it's appropriate for the occasion. i'm italian....not a 3d generation.....i actually moved in sf a little more than one year ago from rome. if you now think to know something about me cause i wrote that i'm italian...you're completely wrong...i don't like soccer; i don't whistle at girls on the street and i'm not always dressed up! well....i love pasta...but that's another story!    i am a tree; with wings; and no roots</t>
  </si>
  <si>
    <t>....trying not to waste it.....i think it's more than enough!</t>
  </si>
  <si>
    <t>...."really good" sounds like mediocre to me!</t>
  </si>
  <si>
    <t>that i always say the truth</t>
  </si>
  <si>
    <t>....all i can say is that i listen a lot of books; i watch a lot of music; i read a lot of movies....or...all the way around!</t>
  </si>
  <si>
    <t>a sunny day  the sound of the "cicala" (an insect) on an summer afternoon</t>
  </si>
  <si>
    <t>how to reach the starry heavens above me</t>
  </si>
  <si>
    <t>you'd like to go check out the seward street slides.</t>
  </si>
  <si>
    <t>english/italian</t>
  </si>
  <si>
    <t>i grew up in the city; i'm in a band; and i write comics on the side. i am black; filipino; and white. i watch alooot of tv/film; like way to much plus i'm addicted to cartoons and documentaries. i also smoke loads of dank. now im going to mention my band again its a melodic djentcore 5-piece outfit. if you understood what that is success!!! i'm a little odd; that goes with out saying; i take my band very seriously and im super awesome because ......of some ummmm reason. i like to meet interesting people and see show get fubar and get thrown out of bar and shit; im sometimes too blunt about things and can be impulsive at times; and i will always have a tantalizing story ready to tell and i love to make people laugh and show them a good time.</t>
  </si>
  <si>
    <t>working; performing; connecting with and entertaning those around me with my music\stories or just by being humorous. really im just living life while its happening and enjoying the ride.</t>
  </si>
  <si>
    <t>telling stories; making jokes; music; puzzles; writing songs;cooking; ninjitsu(not really); flying; telekinisisisias; being funny whenever possible ; even if its mildly inappropriate; smoke rings; fencing; not dying; baking; and im sure lots of otherstuff.</t>
  </si>
  <si>
    <t>either my oddly long eyelashes or my tattoos</t>
  </si>
  <si>
    <t>to save time i'll just say everything and everytype....but i hate sea urchin and black olives i love sci fi;mystery; books and im a huge history nerd .... and hp lovecraft; vonnegut; kubrick and marvel/dc are my gods. i love eric andre show; tim and eric; seth macfarlene; whedon; tarantino; apatow; john waters you name it and i'll more than likely vege out on it.</t>
  </si>
  <si>
    <t>weed; buffalo wings; internet and some kind of computer; my music; books; toilet paper. spicy food in general! and sarcastic gross out humor; cartoons; performing; a sense of purpose; ribs; habenero burritos.  and this:  contortedrecords.com/outforblood  facebook.com/outforbloodband</t>
  </si>
  <si>
    <t>about 1;000 different things all at once or sometimes nothing at all.....or some third choice; alot thoughts drift in and out of my head; sometimes its about existence and the metaphysical realm; and other times spam masubi; jager and chicken hearts.</t>
  </si>
  <si>
    <t>playing a show or partying....sometimes sleep jk i dont sleep!</t>
  </si>
  <si>
    <t>i want to be a clown in a circus or at a childrens party; i would totally rock as a clown. i'd be prof. kerdunkin the burnout clown</t>
  </si>
  <si>
    <t>if you are awesome and down to chill; listen to some music; go exploring; watch a movie and smoke a chop or anything else. im always down to meet new friends; and share insights and stories :) also if you're not the kind of person that assumes that all want to do is get in your pants; if i have hit you up before its really to simply forge a new friendship and just have som fun.</t>
  </si>
  <si>
    <t>i guess my claim to fame is that i'm the baby on the cover of the goo goo dolls album "a boy named goo." i know what you're thinking; "he's just making stuff up now." but i kid you not. ok; so i know there's more to me than all that. but work with me; it's kinda a vague question. so i guess i'll be equally vague and just say that i'm a lover of art; especially the old stuff. i'm a lover of &lt;a class="ilink" href="/interests?i=travel"&gt;travel&lt;/a&gt;; as long as it doesn't involve a long layover in the o'hare airport (who am i kidding; it doesn't really matter). i'm a lover of &lt;a class="ilink" href="/interests?i=foreign+cultures"&gt;foreign cultures&lt;/a&gt;; with an emphasis on &lt;a class="ilink" href="/interests?i=japan"&gt;japan&lt;/a&gt;. i'm a lover of &lt;a class="ilink" href="/interests?i=love"&gt;love&lt;/a&gt;. and; in my final act of vaguness; i'm a lover of life.    i am entertaining; eclectic; and clever</t>
  </si>
  <si>
    <t>i've lived in &lt;a class="ilink" href= "/interests?i=minneapolis"&gt;minneapolis&lt;/a&gt; most of my life; but grew up in san francisco. last year i was finally able to make my triumphant return to the bay area when i started a phd program at uc berkeley. i can honestly say that i don't miss those crisp january minnesota mornings; shoveling my car out of snow drifts.  anyway; i'm currently studying ancient japanese archaeology and art history; and plan on eventually becoming a college professor. seven more years of study still stand between me and that coveted diploma; however; so who knows what i'll decide to do when i finally get my doctorate.    professional art thief is sounding pretty lucrative these days...</t>
  </si>
  <si>
    <t>i'm a good &lt;a class="ilink" href= "/interests?i=listener"&gt;listener&lt;/a&gt;. i'm a good &lt;a class="ilink" href="/interests?i=skiier"&gt;skiier&lt;/a&gt;; but only really at the downhill variety. i've got a sense of humor; and am good at making people &lt;a class="ilink" href="/interests?i=laugh"&gt;laugh&lt;/a&gt;. i'm good at keeping &lt;a class="ilink" href="/interests?i=fit"&gt;fit&lt;/a&gt;. i have always been able to talk about what i'm thinking and feeling. i'm &lt;a class="ilink" href="/interests?i=artistic"&gt;artistic&lt;/a&gt;. i'm &lt;a class="ilink" href="/interests?i=smart"&gt;smart&lt;/a&gt;. i'm good at making &lt;a class="ilink" href="/interests?i=coffee"&gt;coffee&lt;/a&gt;; thanks to six months working at caribou coffee. oh! and i've been told that i'm a great &lt;a class="ilink" href= "/interests?i=kisser"&gt;kisser&lt;/a&gt;; for what that's worth.</t>
  </si>
  <si>
    <t>my eyes. they're greenish hazel; mostly; but they change color depending on what i'm wearing; and how i'm feeling. it's kinda strange; but i think it's really cool.</t>
  </si>
  <si>
    <t>ok; i'm just gonna break this one up like they tell me:  (a): &lt;a class="ilink" href= "/interests?i=death+of+a+river+guide"&gt;death of a river guide&lt;/a&gt;; &lt;a class="ilink" href="/interests?i=harry+potter"&gt;harry potter&lt;/a&gt;; &lt;a class="ilink" href="/interests?i=the+wheel+of%0atime"&gt;the wheel of time&lt;/a&gt; (yeah; i'm a dork; i know); &lt;a class="ilink" href= "/interests?i=the+quiet+american"&gt;the quiet american&lt;/a&gt;; &lt;a class= "ilink" href="/interests?i=master%0aand+margarita"&gt;master and margarita&lt;/a&gt;; &lt;a class="ilink" href= "/interests?i=a+soldier+of+the+great+war"&gt;a soldier of the great war&lt;/a&gt;; &lt;a class="ilink" href= "/interests?i=his+dark%0amaterials"&gt;his dark materials&lt;/a&gt;    (b): &lt;a class="ilink" href="/interests?i=lost+in+translation"&gt;lost in translation&lt;/a&gt;; &lt;a class="ilink" href= "/interests?i=a+knight%27s+tale"&gt;a knight's tale&lt;/a&gt;; &lt;a class= "ilink" href="/interests?i=fight+club"&gt;fight club&lt;/a&gt;; &lt;a class= "ilink" href="/interests?i=anchorman"&gt;anchorman&lt;/a&gt;; &lt;a class= "ilink" href="/interests?i=super+troopers"&gt;super troopers&lt;/a&gt;; &lt;a class="ilink" href="/interests?i=old+boy"&gt;old boy&lt;/a&gt;; &lt;a class= "ilink" href="/interests?i=zoolander"&gt;zoolander&lt;/a&gt;; &lt;a class= "ilink" href="/interests?i=down+with+love"&gt;down with love&lt;/a&gt;; &lt;a class="ilink" href= "/interests?i=pirates+of+the+caribbean"&gt;pirates of the caribbean&lt;/a&gt;; &lt;a class="ilink" href="/interests?i=kill+bill"&gt;kill bill&lt;/a&gt;; &lt;a class="ilink" href= "/interests?i=princess+mononoke"&gt;princess mononoke&lt;/a&gt;...you know...i'll watch almost anything and like it at least on some level. i have a special place in my heart for low budget horror movies.    (c): &lt;a class="ilink" href="/interests?i=of+montreal"&gt;of montreal&lt;/a&gt;; &lt;a class="ilink" href= "/interests?i=the+decemberists"&gt;the decemberists&lt;/a&gt;; &lt;a class= "ilink" href="/interests?i=built+to+spill"&gt;built to spill&lt;/a&gt;; &lt;a class="ilink" href="/interests?i=cake"&gt;cake&lt;/a&gt;; &lt;a class= "ilink" href="/interests?i=david+bowie"&gt;david bowie&lt;/a&gt;; &lt;a class= "ilink" href="/interests?i=death+cab+for+cutie"&gt;death cab for cutie&lt;/a&gt;; &lt;a class="ilink" href= "/interests?i=gnarles%0abarkley"&gt;gnarles barkley&lt;/a&gt;; &lt;a class= "ilink" href="/interests?i=flogging+molly"&gt;flogging molly&lt;/a&gt;; &lt;a class="ilink" href="/interests?i=franz+ferdinand"&gt;franz ferdinand&lt;/a&gt;; &lt;a class="ilink" href= "/interests?i=johnny%0acash"&gt;johnny cash&lt;/a&gt;; &lt;a class="ilink" href="/interests?i=modest+mouse"&gt;modest mouse&lt;/a&gt;; &lt;a class="ilink" href="/interests?i=pavement"&gt;pavement&lt;/a&gt;; &lt;a class="ilink" href= "/interests?i=sneaker+pimps"&gt;sneaker pimps&lt;/a&gt;; &lt;a class="ilink" href="/interests?i=tenacious+d"&gt;tenacious d&lt;/a&gt;; &lt;a class="ilink" href="/interests?i=the+white+stripes"&gt;the white stripes&lt;/a&gt;; &lt;a class="ilink" href="/interests?i=unicorn+basement"&gt;unicorn basement&lt;/a&gt;; &lt;a class="ilink" href= "/interests?i=yeah+yeah+yeahs"&gt;yeah yeah yeahs&lt;/a&gt;...again; i love almost everything.    (d): &lt;a class="ilink" href="/interests?i=sushi"&gt;sushi&lt;/a&gt;; &lt;a class="ilink" href="/interests?i=curry"&gt;curry&lt;/a&gt;; anything spicy; &lt;a class="ilink" href="/interests?i=pasta"&gt;pasta&lt;/a&gt;; &lt;a class="ilink" href="/interests?i=indian%0afood"&gt;indian food&lt;/a&gt;...ok; you know what; i like almost any food that's out there; and if i haven't had it; i'll try it. my tastes change from day to day.</t>
  </si>
  <si>
    <t>first and foremost; i could never give up my friends and family. they've been with me through the good times and bad; and they've always given me support and confidence. i couldn't live without art. it's my livelihood; and just plain livens up the world! i absolutely hate uninterrupted white walls. i need a method of transportation. walking is great; but sometimes i just want to jump on my motorcycle and ride somewhere. i love the sense of freedom that it gives me. i'm not really sure there is anything else that i couldn't deal with if i didn't have it. i guess i could be cliche and say my health; a place to live; and my heart.</t>
  </si>
  <si>
    <t>the future. will i meet someone amazing? will i be traveling the world digging up art? i'm constantly wondering when i'm going to be able to travel next. i've got a wanderlust that just can't be satisfied. heck; one of the reasons i decided to study archaeology was so that i could find a job that would let me travel all over the place (well; that and because i want to be payed for playing around in the dirt:p). although i must say that traveling with someone else is a lot more fun than hoofing it alone. i also tend to think a lot about the people i care about.    recently i've been finding myself zoning off thinking about what kind of teacher i'm going to be. i've just started teaching my first undergraduate course; and i'm loving it!</t>
  </si>
  <si>
    <t>often i'll get together with some friends and go out to dinner; catch a movie; or just hang out. i also like to jump on my motorcycle and cruise the hills around berkeley and el cerrito for a few hours after classes. it's a great way to clear my head after a stressful week of studying. in the end; i'm pretty much open to doing anything over my weekends; be it bumming around sf; taking a trip to tahoe; or escaping california for more exotic locals (aka; not kansas).</t>
  </si>
  <si>
    <t>i'm kinda a dork. i like to read; play video games; and watch bad zombie movies. i also tend to study like crazy for my classes. horray; grad school!...oh wait...  also; i'm in love with the absurd. the more out of place; the more amazing something is in my eyes.</t>
  </si>
  <si>
    <t>you'd like to know more about me; or if you'd like meet for a cup of coffee or whatever. i'd be pretty one-sided if i could explain who i am in a bunch of boxes; afterall.</t>
  </si>
  <si>
    <t>english (fluently)/japanese/spanish</t>
  </si>
  <si>
    <t>i'm fun loving; enjoy laughing; and honest (almost to a fault)</t>
  </si>
  <si>
    <t>i am a person of faith. when things are going great; i give thanks to god. and when they're not; i turn to god.    careerwise; i work in retail merchandising. equal parts "playing with makeup" and data analysis in excel until i reach temporary blindness. somehow i love my job.    in my spare time i love to practice bikram yoga; go trail running; or i am looking for someone to climb with. i never pass up an opportunity to leave the city and take my adventure elsewhere.</t>
  </si>
  <si>
    <t>picking up on your movie references/quotes. and also throwing them down.</t>
  </si>
  <si>
    <t>i'm tall; beautiful and awesome.</t>
  </si>
  <si>
    <t>books- the four agreements; god on a harley; traveling light    movies- bridesmaids; little miss sunshine; american beauty    tv- homeland; the daily show; californication    music- washed out; switchfoot; u2; lenny kravitz; lana del rey    food- any and all cuisines (but tacos are my favorite)</t>
  </si>
  <si>
    <t>trusting god  circle of family &amp;amp; friends  lip balm  nike free runs  yoga  freedom</t>
  </si>
  <si>
    <t>how to stop thinking about the future and just live in the now.</t>
  </si>
  <si>
    <t>so happy to sleep in tomorrow.</t>
  </si>
  <si>
    <t>easy going and fun guy; who just moved to sf from seattle and am loving this city and people. work in tech and moved here for a job i love (yeah i'm kinda a dork). active and adventerous soul who loves traveling and the outdoors. being active; and living a healthy life is important to me and when i'm not at work; i'm either golfing; playing a basketball pickup game; at the gym; or relaxing at home. my family and little cousins are my world. anyone want to show me this amazing city?</t>
  </si>
  <si>
    <t>i have my masters and right now i'm working for a fun and great company; but my all time dream is to definitely launch my own business. i've always had a passion for it; and it's what really keeps me sane. hopefully some day i'll get there but until then- i'm just enjoying the ride!</t>
  </si>
  <si>
    <t>being awesome. and being humble and modest.</t>
  </si>
  <si>
    <t>probably my sense of sarcasm and not taking things too seriously.</t>
  </si>
  <si>
    <t>persian food; espn; my values; gym; singing in the shower; my phone; music; traveling.... okay that was like 8.</t>
  </si>
  <si>
    <t>will captain planet really take pollution down to zero?  is there really a party in the usa?  planning my next spontaneous trip somewhere around the world.</t>
  </si>
  <si>
    <t>with friend doing what i do best... having fun and enjoying life!</t>
  </si>
  <si>
    <t>i once got chased by an ostrich. he was after my peanut butter sandwich. i hate you ostrich. i miss you sandwich.    runner up:  when i was 10; i had a singing part in a duet with with my first ever crush. apparently i passed out and fell onto her; she pushed me off and slid off the stage. most disappointing day of my parents life. they recommended i stick to sports and leave the arts to my sisters.</t>
  </si>
  <si>
    <t>you should message me if:  you value family first and foremost; healthy living is important to you; you like to laugh; and you are equally as awesome.    however please do not message me if:  your screen name is something like "sexaliciousxoxo"; "hotmami6969" or "lookin4sugadaddyasap"; you have absolutely no sense of humor or sarcasm; you have a "sleeve" or tribal arm band tattoo; you don't know the difference between "you're" and "your"; your profile picture looks like megan fox but you really look like snooki; if the "patron got you in the zone" every single night- and you blame every bad decision on the ah-ah-ah-ah-ah- alcohol (also if you don't get that reference; don't message me. jamie fox waddup); if you're wearing a bra in your main profile picture; if you only have 1 picture and it's of you in aviators and in vegas; standing sideways with kissy lips and throwing a peace sign up; you've got baby daddy drama.    that's not asking for too much right?</t>
  </si>
  <si>
    <t>i'm a bay area transplant and love it here. i'm seeing what the online world has to offer as i'm pretty over the bar pick up scene. don't get me wrong i still like to go out but its just not the greatest place to meet people. looking for someone fun to explore with!    i'm a big sports fan (huge steelers fan); like to ski; run my dog; and love the tech/startup scene here in the city.    after working away the better part of my 20's i'm finally in a place where i'd like to devote some time to a relationship. with all the great things to do/amazing restaurants to try in the bay area; it would be great to have a partner in crime. i'm also tragically untraveled so maybe you can help me with that as well.</t>
  </si>
  <si>
    <t>i own a consultancy in the online marketing industry and am in the process of learning to code. you know; unique talents for someone in the bay area...</t>
  </si>
  <si>
    <t>you don't mind that i live in a zoo....i moved out here with my dog in tow but have since inherited 2 cats from my previous roommate (that are actually part leopard)....needless to say; you should be an animal lover.</t>
  </si>
  <si>
    <t>adventurous; stable; athletic; upbeat man seeks self-assured woman for fun; adventure; and romance. sings in the shower; easy sleeper. loves functional programming and sweet potatoes. owns a piano and has friends who can play it. is an uncle many times over thanks to his three sisters. has put the family up for the holidays and survived to tell the tale. throws large brunch parties to mix together friends from different backgrounds. likes to stay up late and watch the stars. likes to get up early and see the sunrise wash our city in light.</t>
  </si>
  <si>
    <t>my main rhythms are in art; athletics; and engineering. i study classical voice (bass-baritone); i like to run up hills and around the city; and i have done computer science for some cool startup and not-so-startup-anymore companies.    the ebb and flow of these rhythms is supported by family and friends; both of which i have plenty of in the bay area. they would describe me as an upbeat; smart; positive; kind; adventurous; sexy man. (okay; my family might not use that last adjective.)    i got my liberal arts education and ph.d. in new england; have lived as an adult in d.c.; chicago; and san francisco; and have taken extended trips to some amazing places around the world.    i am as represented in this profile with respect to age; height; singleness; etc etc. truth is the best starting place!</t>
  </si>
  <si>
    <t>meeting people and remembering them.</t>
  </si>
  <si>
    <t>people usually hear me coming; often from my laugh; or perhaps i'm singing to myself; or; well; my voice can carry.</t>
  </si>
  <si>
    <t>like any self-respecting bleeding-heart liberal; i consume the new york times and the new yorker regularly. i recently read solar (ian mcewan); which had me laughing out loud multiple times in public spaces.    music is a vast subject. some common pandora stations: bach; new order; and ella fitzgerald. i like what i sing; usually from opera; lieder; and old-school musicals. and what i dance to at brc.    i'm somehow always a bit behind on movies. i will admit that the recent guy's night out to see battleship was a complete success.    food is love; and i love great restaurants (e.g.; range); but it's even better to cook at home. especially when it's warm enough to eat outside!</t>
  </si>
  <si>
    <t>my family; cousins; nieces; and nephews  the physicality of singing; athletics; and sex  the spirituality of singing; athletics; and sex  the joy of creation in engineering and art  the experience of the wider world  the steep part of the curve</t>
  </si>
  <si>
    <t>what's next in work; life; and love. i recently completed and launched a large work project; which almost certainly has had an impact on your use of the internet; and it's a good opportunity to try and get back outside the box. for life; i'm loving my new approach to running; food; yoga; and other to-be-discussed activities. and for love; well; perhaps okc will show me what's next!</t>
  </si>
  <si>
    <t>a year ago i finally fell in love with dental floss.</t>
  </si>
  <si>
    <t>you are a fun; upbeat; relaxed; smart woman who is comfortable with herself; has a healthy amount of aggression; and has a sense of humor that you can access even when things aren't going smoothly.</t>
  </si>
  <si>
    <t>i'm into &lt;a class="ilink" href= "/interests?i=academics"&gt;academics&lt;/a&gt;; &lt;a class="ilink" href= "/interests?i=sports"&gt;sports&lt;/a&gt;; &lt;a class="ilink" href= "/interests?i=exercise"&gt;exercise&lt;/a&gt;; &lt;a class="ilink" href= "/interests?i=nature"&gt;nature&lt;/a&gt;; &lt;a class="ilink" href= "/interests?i=hiking"&gt;hiking&lt;/a&gt;; &lt;a class="ilink" href= "/interests?i=camping"&gt;camping&lt;/a&gt;; &lt;a class="ilink" href= "/interests?i=nightlife"&gt;nightlife&lt;/a&gt;; &lt;a class="ilink" href= "/interests?i=literature"&gt;literature&lt;/a&gt;; &lt;a class="ilink" href= "/interests?i=food"&gt;food&lt;/a&gt;; &lt;a class="ilink" href= "/interests?i=movies"&gt;movies&lt;/a&gt;; and most everything else. i can hold a conversation about most anything.    i am energetic; earnest; and a jack-of-all-trades.    i'm an easy-going kind of guy; yet very interested in the world. i'm looking for cool people to date; or cool people who just want to hang out and make a new friend.</t>
  </si>
  <si>
    <t>i'm a biologist. i study insects. i work in education and research. but you don't need to know anything about science - or even like science - to get along with me.</t>
  </si>
  <si>
    <t>anything that requires &lt;a class="ilink" href= "/interests?i=endurance"&gt;endurance&lt;/a&gt;.</t>
  </si>
  <si>
    <t>my energy level - i rarely sit still for too long.</t>
  </si>
  <si>
    <t>&lt;a class="ilink" href="/interests?i=catcher+in+the+rye"&gt;catcher in the rye&lt;/a&gt;. right now i'm reading murakami's &lt;a class="ilink" href="/interests?i=1q84"&gt;1q84&lt;/a&gt;; and it's 1040 pages. yikes.    &lt;a class="ilink" href="/interests?i=the+big+lewowski"&gt;the big lewowski&lt;/a&gt; and &lt;a class="ilink" href= "/interests?i=fight+club"&gt;fight club&lt;/a&gt;.    &lt;a class="ilink" href="/interests?i=nirvana"&gt;nirvana&lt;/a&gt; and &lt;a class="ilink" href="/interests?i=the+ramones"&gt;the ramones&lt;/a&gt;.</t>
  </si>
  <si>
    <t>&lt;a class="ilink" href="/interests?i=running+shoes"&gt;running shoes&lt;/a&gt;; &lt;a class="ilink" href="/interests?i=cute+girls"&gt;cute girls&lt;/a&gt;; &lt;a class="ilink" href= "/interests?i=insects"&gt;insects&lt;/a&gt;; &lt;a class="ilink" href= "/interests?i=literature"&gt;literature&lt;/a&gt;; my tent; and &lt;a class= "ilink" href="/interests?i=chocolate"&gt;chocolate&lt;/a&gt;.</t>
  </si>
  <si>
    <t>how not to feel overwhelmed from thinking about too many things.</t>
  </si>
  <si>
    <t>there's no such thing as "typical" for me. but i don't really enjoy tv; i'll say that much.</t>
  </si>
  <si>
    <t>i couldn't possibly admit something so private on a public website.</t>
  </si>
  <si>
    <t>you aren't too "cool" to get excited about the things you love.</t>
  </si>
  <si>
    <t>aging well..raised in boston &amp;amp; i have kept my eastern speed &amp;amp; sarcasm. i'm one of those veteran musician guys with a few leftover tattoos. i get stuck watching youtube cooking shows for hours. i want a bag of all red thai chiles; not all green with a couple of red ones. i need to re-visit every old b&amp;amp;w horror movie. lomo user &amp;amp; wearing neutral colors. i like a bourbon before bed. i really like depeche mode. i'm particular about breakfast &amp;amp; i think it's a good thing. i tell ghost stories like ain't no thang.</t>
  </si>
  <si>
    <t>after managing a bar for years &amp;amp; being a nightowl in boston; i've settled into sf.  i rise early; work on photo shoots daily; &amp;amp; i've reaized the early thirties stage is awesome.</t>
  </si>
  <si>
    <t>handwriting; singing neil diamond songs; campfires; thai cooking; &amp;amp; recalling 80's hair metal band member names.</t>
  </si>
  <si>
    <t>"you look like that guy!" or when the boston accent accidentally slips out. tragedy happens sometimes..</t>
  </si>
  <si>
    <t>books : cosmicomics; the halloween tree; baron in the trees...  movies : cool hand luke; american graffiti; days of heaven; paper moon; the shining; rio bravo...  shows : carnivale; twin peaks; the mighty boosh...  music : i like it a lot. i make it a lot. ok?  food : i like it a lot. i make it a lot. ok?</t>
  </si>
  <si>
    <t>black boots  blue jeans  black t-shirts  coffee  a tiny notebook &amp;amp; faber-castell medium size black pen  shaking it to return of the mack.</t>
  </si>
  <si>
    <t>why i didn't decide to become an astronaut.</t>
  </si>
  <si>
    <t>trying to find an easier way to raise my voice to you over the bar/restaurant noise; feeling too dressed/old/clean for a punk show; flipping food over my stove with one hand &amp;amp; drinking red wine in the other while angelo badalamenti plays in the background; or listening to the city noise from my steps.</t>
  </si>
  <si>
    <t>i'll have to talk about that in private.</t>
  </si>
  <si>
    <t>i'm often way more awesome than i give myself credit for i'm not one to settle im family oriented i seek adventure way too much i love having french conversation with myself in the shower im recently really into making playlists i have one called holloweeninamsterdam right now that i'm proud of romantically i can't say i'm a pro only dated a few dudes and i always get to scare so yeah hopefully that changes a bit looking for someone with a point of view open minded confident spiritual and funky !</t>
  </si>
  <si>
    <t>life is unpredictable at the moment and i'm embracing every second of it. however; i'm looking for work in a job that matters. would like to work with transgendered folk. what i'm doing with my life; life is life and i'm just living it; as happily and present as possible.</t>
  </si>
  <si>
    <t>everything and nothing &lt;a class="plink" href= "/profile/being+loved+and+loving"&gt;being loved and loving&lt;/a&gt;</t>
  </si>
  <si>
    <t>different things depending on what people are present to and i'm open to share but in general my height my voice my sick outfits xo</t>
  </si>
  <si>
    <t>this list could go an iternity so i'm posponing to repond for a minute.</t>
  </si>
  <si>
    <t>love  family  friends  art  music  fashion</t>
  </si>
  <si>
    <t>i like having french conversations with myself in the shower for practice</t>
  </si>
  <si>
    <t>cancer and it matters a lot</t>
  </si>
  <si>
    <t>i'm a self-motivated creative something-or-other. i like to make food for/with people; and enjoy or (try to) play good music. anytime i can find a good combination of the two to share with someone else; i'm having a good time. i can be a bit of a nerd at times; but you don't need to be one to enjoy my company. much of my career is spent indoors; so i am always happy to get outside.</t>
  </si>
  <si>
    <t>for my entire life; my friends have come in all shapes; sizes; colors; ages; and stages. pretty much the same goes for anyone i'm interested in dating. if we have something in common; and are attracted; then that's all that matters. :)    as far as my professional life goes; most of the time i am making games for the web and smartphones; as well as other creative / technical shenanigans. i'm an artist; animator; programmer; and small-biz owner. i like to design fun things and make them "go". while my work can be very time consuming; i do enjoy it (most of the time). and though i love getting input from friends; etc. on what i'm working on; i also enjoy having them around to take me away from work when necessary.</t>
  </si>
  <si>
    <t>listening  making food  learning new things  finding bizarrely entertaining ways to look at everyday occurrences  designing complex.... stuff</t>
  </si>
  <si>
    <t>last time i was in vegas; i was at a casino and a bunch of presumably asian out-of-towners kept pointing at me and screaming "jude law! jude law!!!" whenever they'd see me. that guy should really sharpen up for the paparazzi; i feel bad if people are mistaking me for him. poor rich bastard.</t>
  </si>
  <si>
    <t>love is a dog from hell - bukowski  jitterbug perfume - robbins  choke - palaniuk    burn after reading (and most cohen bros work)  the big lebowski  the complete works of pixar (yer damn right!)  old james bond movies (okay; fine; new ones too)    i love italian food (was raised by a sicilian mother); middle-eastern food; brazilian food; japanese food. i friggin' love food. and wine. and beer. and good jazz or blues music. put them together; and i'm completely set.</t>
  </si>
  <si>
    <t>something creative to do with my time  good friends  my cat  access to outdoors with some greenery  clothes (being naked is fun; but you gotta have clothes)  good music of virtually any kind</t>
  </si>
  <si>
    <t>- how to make cool/fun/useful stuff  - how to improve that dish that i made last night  - why people in the government are so f'ing ridiculous  - how to teach boring yet important subjects in ways that people will actually want to pay attention and learn  - how to improve myself as a person</t>
  </si>
  <si>
    <t>either toiling endlessly on a personal project; or being lovingly ripped away from it by friends that help me keep some sort of a social life. i like going out; but not if i can't hear the people i'm with (unless it's a concert or something). i almost never mind staying in and having a bit more discretion with the evening than most bars can offer.</t>
  </si>
  <si>
    <t>on okcupid? pfft; yeah right. you gotta at least buy me a drink first.</t>
  </si>
  <si>
    <t>if you're interested in a fun and relaxing time with a slightly quirky but warm-hearted nerdy foodie; send me a message!</t>
  </si>
  <si>
    <t>english (fluently)/german (poorly)/portuguese (poorly)</t>
  </si>
  <si>
    <t>u want to know more</t>
  </si>
  <si>
    <t>im kind; curious; honest; fun; love to laugh; love caviar; love jeans and flip flops; travel travel travel; i believe in giving back and playing it forward; i love my family; hip and cool; and old fashioned...sometimes i feel like im a walking contradiction...!! laughter is a must...im humble and confident..</t>
  </si>
  <si>
    <t>enjoying it; living well; giving back to my community...travel travel travel</t>
  </si>
  <si>
    <t>being positive...finding the solution; laughing; relaxing and chillin on a beach...</t>
  </si>
  <si>
    <t>my green eyes; and long legs..</t>
  </si>
  <si>
    <t>the four agreements book...amelie the movie and the black stallion and crouching tiger hidden dragon; all music...was raised on music...what a wonderful world my favorite song;...abalone; and duck ala orange my fave food...dim sum ; yang sing restaurant.</t>
  </si>
  <si>
    <t>samantha; asia; dallas; lil sean; the god of my understanding; my friends; beach and sunshine</t>
  </si>
  <si>
    <t>travel...the further the better....helping others</t>
  </si>
  <si>
    <t>early dinner...movie maybe..i am a day person !</t>
  </si>
  <si>
    <t>i have spiritual principles i live by</t>
  </si>
  <si>
    <t>you are looking to meet a women who knows who she is; funny; witty; sometimes a walking contradiction; loves her family; embraces diversity; is cool; and has a sense of curiosity...easy on the eyes...humble; yet confident !</t>
  </si>
  <si>
    <t>i am generally a pretty relaxed guy. i love movies; listening to music and producing some with my limited talent. love dancing at the nicer clubs.    these days i'm usually ice skating on the weekends and falling on my butt.</t>
  </si>
  <si>
    <t>taking it easy.</t>
  </si>
  <si>
    <t>my job; being a baby.</t>
  </si>
  <si>
    <t>i tend to smile way too much.</t>
  </si>
  <si>
    <t>books: 1984 is probably my favorite of all time. i like most of richard dawkins' writing or any science book for that matter. michael pollan (omnivore's dilemma); carl sagan. i enjoy books that doctors write about their profession; er stories; medical mysteries (authors like atul gawande).    movies: boogie nights; there will be blood; actually any paul thomas anderson movie :). all martin scorcese flicks.    music: metric; tool; nine inch nails; silversun pickups; arcade fire; stars; radiohead; the cure; bob marley; metallica; blink 182; interpol; ivy; jimmy eat world; journey; kate nash; led zeppelin; the lovemakers; top 40; electronic/club/dance.    food: burgers; sad but true. ramen; sushi; chicken tikka masala; thai; korean.</t>
  </si>
  <si>
    <t>music. sex. my electronic drum set; plasma tv; kindle; iphone; computer.</t>
  </si>
  <si>
    <t>how i will eventually be awesome at ice skating and be able to play the guitar.</t>
  </si>
  <si>
    <t>going out to dinner with friends; watching a movie; banging on my drums.</t>
  </si>
  <si>
    <t>i'm innocent until proven guilty.</t>
  </si>
  <si>
    <t>want to get some coffee; ice skate; bowl; mini golf; or some other fun activity.</t>
  </si>
  <si>
    <t>i am a strange mix of introverted and extrovrted. i'm into art; music; movies and blah.    i am funny; strange; and creative</t>
  </si>
  <si>
    <t>working and going to school.</t>
  </si>
  <si>
    <t>painting</t>
  </si>
  <si>
    <t>you tell me</t>
  </si>
  <si>
    <t>favoritebook is the mists of avalon; i like all movies; and fav food is brussel sprouts and chicken!!!!</t>
  </si>
  <si>
    <t>grew up on the east coast; school in vt; stint in nyc and finance; decided to change careers and drive an ambulance; liked it; decided to go back to school to become an er doc....f*ing love it.    i like (read: need) to be busy. usually study/work 50-70 hrs/week; time off = surfing ocean beach; biking the headlands; running around ggp; gettin weird with friends.</t>
  </si>
  <si>
    <t>in medical school; going into emergency medicine. hoping to combine traveling; surfing; endurance sports; and medicine into an amorphous pseudo-career where i can't tell when i'm working</t>
  </si>
  <si>
    <t>i'm a goddamn people person</t>
  </si>
  <si>
    <t>im doing something supremely heroic or hopelessly awkward</t>
  </si>
  <si>
    <t>a fighter's heart; catcher in the rye; nice thick textbooks  chris farley; the art of flight; documentaries; epic tom hanks wwii mini-serieses  six feet under; colbert report  listening to cut copy; beirut right now. pearl jam; rhcp always.  coffee (big time); sandwiches; anything high yield</t>
  </si>
  <si>
    <t>family  friends  the ocean  endorphins  purpose  living near safeway</t>
  </si>
  <si>
    <t>how to be better at everything i like to do</t>
  </si>
  <si>
    <t>studying; crashing early to get up and surf with the sunrise; throwin down in the city</t>
  </si>
  <si>
    <t>at the moment; i am not rich</t>
  </si>
  <si>
    <t>confident; independent; can help teach me how to cook; learning to surf is bigtime bonus points</t>
  </si>
  <si>
    <t>hi guys. i'm 35 year old male living in the twin peaks area. i moved to san francisco in may of 2009 and i'm loving it. grew up in la (please don't judge)...moved to reno after college..moved back to la...ran away from la to sf...and the rest is history.</t>
  </si>
  <si>
    <t>trying to get through crna school....urgggg come on nov 2012..</t>
  </si>
  <si>
    <t>passing gas and sticking things in people. (ask me later)</t>
  </si>
  <si>
    <t>my smile...and my salt and pepper hair</t>
  </si>
  <si>
    <t>tv shows: i am addicted to toddlers and tiaras; dance moms; survivors    music: joss stone; jason mraz; drake; mary j b;    food: thai; viet; japaneses not a pasta kind of person</t>
  </si>
  <si>
    <t>1. shower (body cleansers; shampoo; and face wash) does this count as three items?  2. music  3. my computer  4. glasses  5. health  .6...intentionally left blank in case the first one counts as three items.</t>
  </si>
  <si>
    <t>where do i want to work after graduation?...sf vs fresno....yup. really</t>
  </si>
  <si>
    <t>at home on my couch....norah jones playing....candles.....glass of water....and perhaps...some frozen yogurt.....</t>
  </si>
  <si>
    <t>i really dislike dragging out conversations out of people.</t>
  </si>
  <si>
    <t>1. you find my photos some what sexually attractive  2. you like to date more than hook up  3. you want to eventually be in a relationship  4. you are looking for a partner to go on the amazing race (i am good with challenges not so good with direction...that's your task)</t>
  </si>
  <si>
    <t>english (poorly)/thai (okay)</t>
  </si>
  <si>
    <t>i consider myself to be a pretty real; straight-forward person. i enjoy the arts; making art through video; painting; installation; multi-media sculpture and/or digital media. i'm new to the bay area from florida and i spend a lot of time investigating new places. venues; galleries; food;. i've never been on a dating site before; so this is all very new and different to me.</t>
  </si>
  <si>
    <t>moved across the country from orlando this january 2012 to go to art school.</t>
  </si>
  <si>
    <t>baking; cooking and creating in the kitchen.</t>
  </si>
  <si>
    <t>i'm mostly a bit of an introvert; but i do enjoy good conversation.</t>
  </si>
  <si>
    <t>books - consequently; cook books are my ultimate favorite.  movies - zombie movies;  shows - game of thrones; mad men; it's always sunny  music - sunny day real estate; fugazi; joy division; bone thugs n harmony; the get up kids; usher  food - vegan anything. food is the way to my heart.</t>
  </si>
  <si>
    <t>1. oreos  2. crystalized ginger  3. usher radio  4. weed  5. creating art  6. kitties</t>
  </si>
  <si>
    <t>art projects. future projects; and random ones i'm working on.</t>
  </si>
  <si>
    <t>working; painting; at a show; art shows. fridays are really not that different from any other day of the week for me.</t>
  </si>
  <si>
    <t>i remember the exact moment when i was in the grocery store sitting in the cart; being heartbroken at 3 years old when i found out princess was just a nickname my parents called me and that i was not in fact royalty.</t>
  </si>
  <si>
    <t>you have something you'd like to say to me.</t>
  </si>
  <si>
    <t>my name is devin and im 19 years old. i'm a fun loving girl that likes to do just about anything. i love country music and going to shows. if you wanna know anything else just send me a message</t>
  </si>
  <si>
    <t>i have been working for a podiatry group for about three years. ive had some specialized training in wound care and plan on making that into a career</t>
  </si>
  <si>
    <t>my eyes and the fact that i'm always laughing or have a smile on my face</t>
  </si>
  <si>
    <t>your a good hard workin guy that has a sence of humor is willing to laugh at himself. and can show a girl a good time</t>
  </si>
  <si>
    <t xml:space="preserve">i am pretty much only allergic to dust; pollen and drama. i also once had an unfounded fear of pennies. i've managed to get over that one.   </t>
  </si>
  <si>
    <t>i work in records management (documents... not music) and office administration. career-wise; i hope to get certified in records management in a year or two.    personal-life-wise; i am turning the corner from my crazy 20's and am starting to settle into the no-longer boring routines of my 30's. (read: i now rather enjoy dinner parties; wine tasting and apples to apples; and feel awkward at big clubs; fancy bars and pier 39.)</t>
  </si>
  <si>
    <t>making really bad jokes sound funny. all about the delivery and timing.</t>
  </si>
  <si>
    <t>i love meatloaf (real and fake). i'm addicted to pizza rolls.    i like horror movies and animated films... which is only an odd combo if you think about it... so i don't.    i read a fair amount... news; blogs; books. i'll alternate from serious to light fare; fiction and nonfiction.</t>
  </si>
  <si>
    <t>my family. my friends. beer. sappy teen dramadies on the cw. books. pizza rolls.</t>
  </si>
  <si>
    <t>neurotic stuff. or; those six things above.</t>
  </si>
  <si>
    <t>probably out with friends at a dive.</t>
  </si>
  <si>
    <t>in person; i'm pretty much upfront with anything you want to know. online... not so much.</t>
  </si>
  <si>
    <t>well... if you're interested... would probably be a start.</t>
  </si>
  <si>
    <t>everyone is terrible at writing self-summaries... so i asked a friend who is now engaged to a guy she met on okcupid to help me and this is what she said:  "you are a really sweet; interesting; engaging woman with all the great qualities of a '50s wife but who also has the amazing advantages of a modern independent woman. any guy would be lucky to find a rare gem like you who can both quilt and bake as well as rock a crossword puzzle and catch hidden umpire mistakes."    i don't know about the 1950's wife thing... it's true that i make a mean blueberry pie and that i once made a quilt out of old t-shirts; but i work long hours and don't exactly keep the cleanest house as a result. i also have no interest in being submissive to any guy ever. she's right about the crossword puzzle stuff (i finish ny times saturday puzzles in under 20 minutes about 3/4 of the time) and cursing out umpires. oh; she didn't say cursing out... i did. what's the matter with joe west? he's a bum!</t>
  </si>
  <si>
    <t>about a year ago i up and moved across the country from boston to join a software start-up with some friends from college. yes; it's in soma. yes; i work ridiculously late hours and code a lot. no; i don't ingest ridiculous amounts of caffeine. also; i have very little patience for self-proclaimed "brogrammers;" just to get that out of the way. however; that's work; and i have a lot of other interests. in past lives i have taught on an ojibwe reservation in northern michigan; worked on hiv research in boston; and gone abd on a phd. one day i think i'd like to own a minor league baseball team... that is; if i don't become an olympic curler.</t>
  </si>
  <si>
    <t>i consider myself an amateur musician. i recently recorded an entire album of ukulele covers for my mom's birthday and one of them ("life's a happy song" from the muppets movie) got radio play on a college station in minnesota. (the dj is a friend of my parents' from when they were in high school; so it's not like i'm going to get a recording contract anytime soon.) i also played briefly in a band out here that spun out of a blue bear school of music band workshop... but that died off when we all realized we were too busy.</t>
  </si>
  <si>
    <t>i have long-ish hair; i'm tall-ish (for a woman); i crack jokes to break the silence. usually terrible jokes with horrific puns... ask me about the time a frog walked into a bank.</t>
  </si>
  <si>
    <t>books: i just finished the hunger games series and they were awfully addictive reads. my all time favorite books are to kill a mockingbird; slaughterhouse five; the brothers k; and neither wolf nor dog. i'm also in a book club; so whatever they assign i read. we just finished the amazing adventures of kavalier and clay; which was great; and next we're reading the art of fielding; which i've already read and was also great.    movies: i love old movies... and new movies. mostly witty thought-provoking comedies or dramas (think aaron sorkin not adam sandler). also the classics like casablanca; the wizard of oz; and bringing up baby.    shows: how i met your mother and mad men are the only two shows i actively watch these days and i usually watch them online. oh; and south park. the west wing; the wonder years; and quantum leap are probably my three favorite shows of all time.    music: i'm a beatles nut -- i saw mccartney at fenway a few years back and it was the best collision of two of my favorite things. but i'm often listening to my pandora station that's based on brandi carlile and she &amp;amp; him. for live music; i like watching jazz musicians while slowly sipping a manhattan.    food: i like indian and sushi... but i'm allergic to tomatoes; so that tends to make indian hard to do. i can make killer pies though -- how does raspberry lime italian meringue sound?</t>
  </si>
  <si>
    <t>obviously; if push came to shove; i could do without most things (except air; food; water; shelter; internet... hierarchy of needs and all). but here's six interesting things that i like that perhaps most people don't...    1) a &lt;a class="ilink" href="/interests?i=baseball"&gt;baseball&lt;/a&gt; game on the radio. possibly on the television; but it's really the perfect radio sport (and then i can do other things at the same time; like work). if i'm at the game; i'm keeping track of every pitch in my scorebook.  2) my &lt;a class="ilink" href="/interests?i=ukulele"&gt;ukulele&lt;/a&gt;... and my piano. i'll just lump those together as one thing. the guitar and clarinet can stay too.  3) milk. it does a body good.  4) a book of &lt;a class="ilink" href= "/interests?i=crossword+puzzles"&gt;crossword puzzles&lt;/a&gt; and/or a subscription to the new york times crosswords. i know people that were in the movie wordplay.  5) a plane ticket to somewhere. i figured out that the best way to spend any disposal income is not on stuff but on travel. seattle; alaska; switzerland; and france are all planned.  6) my &lt;a class="ilink" href="/interests?i=curling"&gt;curling&lt;/a&gt; broom. i was walking home late on friday and a late night construction worker stopped me and asked if the broom was for self-defense. i hadn't even realized its dual purpose!</t>
  </si>
  <si>
    <t>politics -- i'm a bleeding heart liberal and staunch supporter of all sorts of social issues; which i think is not that unusual in san francisco.    i also spend a lot of time wondering what the hell happened to the minnesota twins starting rotation and whether i should be a giants fan or an a's fan now that i live here. (currently; i'm doing both; but moneyball was a really good movie and a's tickets are cheaper so...) also; if justin verlander is pitching somewhere; i'm probably salivating over his curveball.    i'm also thinking about real-time collaboration software during the bulk of my waking hours; but that's because it pays the bills.</t>
  </si>
  <si>
    <t>over in oakland curling with the bay area curling club. yes; that funny olympic sport with the brooms. after curling; we usually go to the trappist and drink fancy beer. the winning team buys the first round for the losing team. curling has awesome rules.</t>
  </si>
  <si>
    <t>i don't like this section; so i'm changing it to two truths and a lie. (it's my profile... i can do that.) can you guess which one of these things is a lie?    1) jane fonda once offered to buy the shirt off my back.  2) espn once did a feature on my high school softball team.  3) tina fey once made fun of me on saturday night live.</t>
  </si>
  <si>
    <t>you think you know which statement is the lie... or if you ever want to go to a baseball game... or if you know of some must-hear jazz musician playing around town... or if you just want to say hello. also; as a bit of a shibboleth to prove that you read my profile; guess which of the above statements is the lie or i'll assume you didn't read my profile and not respond.</t>
  </si>
  <si>
    <t>1986 - born in minnesota  1986-1988 - did lots of cute baby things  1988- quickly left minnesota because it was too cold; moved to berkeley  1990- had a mullet and wore neon colors; thanks mom  1990-2000 - i forget  2000-2008 - high school and college; learned some stuff and had some fun.  2008-2011 - left for california for a climate policy job in dc. for some reason became a hockey fan; still not sure how that one happened.  2011-now - moved back home to go to berkeley for school. really happy to be back. apparently the bay area has changed a lot in the last 7 years; or maybe i'm not 18 anymore. one of the two.    i think i got it all.</t>
  </si>
  <si>
    <t>second year of a ph.d. in environmental economics. so i'll be doing that for a while.</t>
  </si>
  <si>
    <t>having contradicting hobbies</t>
  </si>
  <si>
    <t>dim sum; thai; japanese and indian are my favorite foods; but i like anything.    my favorite tv shows are the wire; boardwalk empire; 30 rock; arrested development; and parks and recreation.    i like podcasts a lot. this american life; radiolab and fresh air are my favorites.</t>
  </si>
  <si>
    <t>brussels sprouts  a good beer  goat cheese  a book to read before going to sleep  exercise  coffee</t>
  </si>
  <si>
    <t>what i'm going to cook for dinner</t>
  </si>
  <si>
    <t>i strongly dislike bell peppers</t>
  </si>
  <si>
    <t>i write left and bat right. &amp;lt;3    looking for my complimentary partner. it is both that simple and that complex. by "simple" i mean that is what everyone should be looking for. by "complex" i mean (as you must know) that is hard to find. but i am an eternal optimist; so here i am.</t>
  </si>
  <si>
    <t>living it. failing. learning. moving on. doing better next time.</t>
  </si>
  <si>
    <t>sarcasm</t>
  </si>
  <si>
    <t>are my smile and easy-going nature.</t>
  </si>
  <si>
    <t>you have a kind heart and are relaxed; not too rigid while being motivated for life.</t>
  </si>
  <si>
    <t>i grew up in italy; graduated in electrical engineering; particle physics; and computer science. i lived and worked in italy; switzerland; france; and california.  i am interested in spirituality; having fun; cooking; listening to music; hiking; reading; and learning new things.</t>
  </si>
  <si>
    <t>i am studying zen buddhism and related disciplines.  i happen to have a fun and creative job at a really cool company.  i am trying to find out what all this is all about.</t>
  </si>
  <si>
    <t>cooking!</t>
  </si>
  <si>
    <t>i'm definitively outgoing; curious; and talkative.</t>
  </si>
  <si>
    <t>books: too many to count.  music: bjork.  movies: crouching dragon; hidden dragon.  food: good food.</t>
  </si>
  <si>
    <t>friends; music; good food; books; hiking; quiet.</t>
  </si>
  <si>
    <t>life; the universe; and everything :)</t>
  </si>
  <si>
    <t>organizing my week-end.</t>
  </si>
  <si>
    <t>i'll whisper it to your ear.</t>
  </si>
  <si>
    <t>the universe is alive; breathing. can you feel it?</t>
  </si>
  <si>
    <t>english (fluently)/italian (fluently)/french (fluently)/portuguese (poorly)/spanish (poorly)</t>
  </si>
  <si>
    <t>so you're probably wondering what a doki is. to be honest; i don't even know. my friend started this account for me and from the sounds of it; she ate 2 of them in the process.</t>
  </si>
  <si>
    <t>crafty financial analyst by day;  masters accounting scholar by night.    i'm just like clark kent: he saves people; i save people... money.</t>
  </si>
  <si>
    <t>biking down a hill... i've been told i make it look as effortless as a herbal essence hair commercial.</t>
  </si>
  <si>
    <t>my resemblance to clark kent. not sure why; i definitely look better.</t>
  </si>
  <si>
    <t>books: steve jobs; freakanomics; tipping point; rich dad poor dad.  shows: family guy; futurama; modern family; and jersey shore.  don't judge... it's good to have a balanced iq.  food: i'm very picky- it cannot be fat free.</t>
  </si>
  <si>
    <t>shots; party rocks; shuffles; champagne; showers; being sexy; and knowing it.</t>
  </si>
  <si>
    <t>my future. so far i've only been able to see a car; a house; and a turtle named porky from idaho.    also; i am always looking into networking opportunities while figuring out what i can do in the next few years to increase my chances of getting into a top mba program.</t>
  </si>
  <si>
    <t>either at home listening to the sounds of shuffling from upstairs and avoiding shots or enjoying champagne in the shower. lmfao.</t>
  </si>
  <si>
    <t>i checked you out.</t>
  </si>
  <si>
    <t>you are ambitious; independent; and intelligent.    you can also do it to network or if you want to try new and delicious food with me in sf/east bay.</t>
  </si>
  <si>
    <t>so here we areyou have read some good profiles and probably some extremely bad onesand now you are here. the way i see it; if i didn't make this as entertaining as possible; i'd be letting you down. heck all okc profiles down...    so the self summary. this should be easy. all you need to know is everything about me from my birth to right this very moment right? perfect.    so i was born; i did baby stuff all the way until i was like 5. like cool baby stuff though you know crawling; crying and making paper so i could get some of that sweet sweet gerber    from like 5 to 18 i was a country kid through and through. i grew up in a town of 106 people. they have a website but no hospital or police station. i was raised in both texas and louisiana so i have ridden a horse and i have thrown mardi gras beads from a float.    i thought being a grown up meant having a beardturns out i can't grow facial hair sof me right?    from 18 to 24 i was in college. i went to school to be a writer; majored in english and minored in kickass. i got my bachelors and masters and read about and wrote about almost every book ever made in the history of mankind. save twilight.    here are some highlights from this range. i once wrote a newspaper article that started a race riot on campus and it was about harry potter; i once ate a whole head of cabbage thinking it was lettuce; i appeared in a made for tv movie on abc family; i was frat boy #3. i once hid from a girlfriends grandparents because they were racist and didn't know she was dating a black guy; i went on several craigslist's trips and got chased down in a car; was forced to eat someone's homemade burritos; bought a stolen car; hired someone to carry a flat screen tv and it came out of the back of their truck on the highway and caused a huge pileup.    24-25 i was the most kick ass bartender at the finest country club in texas. i served the richest one percent their drinks and oddly enough they were more depressed than anyone i've ever seen at a normal bar. they all had millions; flying helicopters and jets; and all cheating on each other and hating their livesi guess money doesn't buy happiness.    25-27 working as a professional in student life. i could never truly get away from college; make a great living helping students and being the staff member that looks way too young to be working there haha.    somewhere in all of that i found out i love to dance; i love to go out with friends and go on random adventures. i love movies and games and chilling on my couch with a little thing called netflix.    i sing and play a little guitar; i will own you in karaoke and i played a few years of college lacrosse. i did the fraternity thing; the student government thing; the actually everything now that i think about it    i am writing a novel and it's a lot of fun and believe me you will probably be in it if we ever meet haha. i love people watching and sketching characters. i will try not to make you an evil villainbut i can't make any promises.</t>
  </si>
  <si>
    <t>i am trying to figure out what when everyone hits that magic moment when they realize they know what they are doing. everyone around me seems to have it figured out and i am like wait i am still enjoying this ride and i have none of the answers and i am frickin okay with that.</t>
  </si>
  <si>
    <t>i am great at finding myself in awkward situations; whether i cause them or just happened to be witness to them and i love it haha.    i am terrible at making decisions especially when i have a giant glowy menu in front of me. i get distracted by the pictures and end up ordering the first thing the waiter points at.    i can play all of the instruments in rockband; i can walk pretty well and i can use a phone and umm i can put on my clothes by myself.    i enjoy kissing; one of my favorite things to do. ever.</t>
  </si>
  <si>
    <t>the dimples. i can't get away from them. seriously i had an old lady in the mall come up to me and pinch my cheeks in front of the whole store while i was working!    if you point them out when we are together i will immediately try to hide them. it's a natural reaction i have no idea why    oh also i am like 6'3'' so i kind of tower over people. but i will totally look for your friend for you in a crowded place or even reach for that cereal box that's on the top shelf. it's always the best one haha oh and the best cereal is fruity pebbles; if you don't agree you had a bad childhood.</t>
  </si>
  <si>
    <t>books: 1984; blindness; life of pi; color of water; a lesson before dying; the stand; of mice and men; a brave new world; sound and the fury; open boat; harry potter (i can admit it dammit!) and literally a thousand others..i have a list of the top 50 books i have ever read if you are interested...    movies: way too many to name okay maybe a few; anchorman; rent; memento; inception; children of men; blindness; anything with a great story although i haven't seen any movie made before the 90's so i might be missing out of a few haha    music: jack johnson; joshua radin; ben harper; kanye west; trey songz; jeremih; dashboard confessional; death cab for cutie; james morrison; relient k; rise against; mayday parade; and many many more.    song: do you know a song called why don't we just dance? by josh turner. that is my outlook on life haha love that song.</t>
  </si>
  <si>
    <t>family  friends  laughter  nightlife  internet  writing</t>
  </si>
  <si>
    <t>i spend time thinking about...  what my three wishes will be when i find a genie and how to word them so he doesn't screw me over! stupid genies. also how time travel will never ever be possible....just think about it....if it ever existed wouldn't they be here right now? they aren't so mankind ends before we ever learn how to do it...right? haha i told you i spent time thinking about it!</t>
  </si>
  <si>
    <t>i am out exploring a different place in san francisco! you will probably run into me at some point haha</t>
  </si>
  <si>
    <t>i love it when a girl takes charge. asks for a kiss. orders dinner first. takes my hand and is like let's do this. that's all i want    oh ahem; i am a fan of lindsay lohan. *braces for insults*</t>
  </si>
  <si>
    <t>okay so yeah you should message me if you love to laugh or got any pleasure out of this profile haha    if you want to try something different. if you only date people that look exactly like you i probably don't have a shot huh?    you have ideas for what to do with an empty bedroom haha i live in a two bedroom apt by myself and other room looks so empty haha    you aren't afraid to try for what you want; especially if what you want is to talk to me :)    if you genuinely want to get to know someone. all i can promise is the best conversation you have had on okc; a winning smile; and a fun time...    if i dont deliver...money back guarantee :d    please allow 4 to 6 messages for delivery...</t>
  </si>
  <si>
    <t>i am a pretty awesome person. i love to make people laugh; it gives me so much pleasure to have a good time with friends.    i have travelled a lot in my life. recently i did a solo two-week bicycle tour through arizona and california. i have also lived or traveled in france; ghana; mexico; panama; england; and spain. i have worked on organic farms in arizona; france and ghana.    in college i got a double major: environmental studies with an emphasis in agroecology; and us/mexico border studies. after college i worked at a farm; and then i worked at a used bookstore in tucson for a couple of years. it was wonderful; but i moved back to california because i missed it.    basically i want to have fun in life. i want to wring as much pleasure out of every experience as i can; and i want to continue having amazing unique experiences.</t>
  </si>
  <si>
    <t>i very recently moved back to the bay area where i grew up; after 8 years of living in arizona. at the moment i am searching for a job; but i hope to find work having to do with sustainable agriculture; bicycles or books.    i have recently been getting interested in primitive living skills. i attended a weeklong event recently where i learned to process an entire sheep; including tanning the hide and making bone tools; and learned how to make fire with sticks. fun stuff; but i have a lot more to learn!    im going to be moving onto a sailboat at the marina soon; but i've been putting it off because of how cold and damp it has been.</t>
  </si>
  <si>
    <t>knitting. making cheese. solving problems.</t>
  </si>
  <si>
    <t>i have no idea. no one has ever told me what the first thing they noticed about me was. i hope something good!</t>
  </si>
  <si>
    <t>books: david sedaris and tamora pierce are two of my favorite authors. i read so much it is hard to make a short list of my favorite books. some of my recent favorites are the adventures of sherlock holmes; misquoting jesus; the ghost map; the hunger games; my man jeeves; fahrenheit 451; and many more. i read a lot.    movies: easy; yes men; lotr; harold and maude; amelie    tv: that mitchell and webb look; the it crowd; arrested development; criminal minds    music: again; there's so much i love that it's nearly impossible to make a little list of my favorites. but here are some bands that i am consistently pleased with: the devil makes three; gogol bordello; the arcade fire; bo diddley; the clash; louise attaque; santigold; mirah.    food: edible things. seriously; i love food and am not a terribly picky eater.</t>
  </si>
  <si>
    <t>1. access to a bicycle  2. good hiking trails  3. my family  4. my friends  5. adventure  6. laughter</t>
  </si>
  <si>
    <t>my future. it seems like there are a million different things that i really want to do with my life; and i'm not sure yet where i'm headed. maybe i will get a masters. maybe i will find work on a farm. who knows? i really really want a small goat farm someday.</t>
  </si>
  <si>
    <t>at home. i prefer not to go out on nights when very many other people are out; because crowds can drive me nuts. however; on a tuesday night you can talk me into anything. i love being social; from going out to bars with friends; to going dancing; to hanging out in our jammies watching movies with friends and drinking wine.</t>
  </si>
  <si>
    <t>when my grandpa died i inherited his gold earring.</t>
  </si>
  <si>
    <t>if you like the outdoors. if you are liberal and fun and want to meet someone similar. if you are interesting!</t>
  </si>
  <si>
    <t>looking to grab a beer; meet new friends; date; a workout partner... moved from seattle just about a year ago to be closer to where i grew up.</t>
  </si>
  <si>
    <t>i build video games; watch lots of baseball; play softball; love a good bottle of wine. i love to travel and embarrass myself by trying to speak spanish.    i used to be a big brother to a kid i met as camp counselor and spent 4 years getting to know each other (i got to be a kid for most of that).</t>
  </si>
  <si>
    <t>not filling out personals.  photography.</t>
  </si>
  <si>
    <t>i get compliments on my smile and color of my eyes</t>
  </si>
  <si>
    <t>currently reading windup girl and about 10 other books (easily distracted). sci fi movies and tv; even bad sci fi are great.    favorite movie of all time is goonies.    food wise; i love all things grilled.</t>
  </si>
  <si>
    <t>coffee in the morning  good friends  christmas  down time with my dog  travel  road trips up the coast with the top off the jeep</t>
  </si>
  <si>
    <t>getting into a sailboat and sailing away south.    floating down the river on a hot summer afternoon with no cares in the world.    where my next scuba diving spot will be.    when i'll get back my darkroom and print the negatives i have.</t>
  </si>
  <si>
    <t>last friday i was driving up north to attend my nephew's high school graduation. the friday before that i was out having drinks with friends and being social.</t>
  </si>
  <si>
    <t>i am hiv positive</t>
  </si>
  <si>
    <t>rare; unexpected; bold; curious; intriguing; intuitive; fearless; unusual; audacious; brash; undaunted; irreverent; daring; dynamic; provocative; strong; wild; unwavering; romantic; genuine; unorthodox; brave; renegade; radical; visionary; dreamer; mover and a shaker    i used to be really outdoorsy. hiking; biking; sailing; climbing...you name it; i did it. then i found dance. i was a professional ballerina for a few years until i blew my ankle out... twice. from there i turned all of my focus into art of other sorts. i had always been really passionate about fine art; design; photography and modeling and by the universe taking away my ability to dance it was forcing me in that direction... i am so thankful for that too. though i miss dance; i am so happy to have been given the opportunity to explore my other talents.</t>
  </si>
  <si>
    <t>making a name for myself</t>
  </si>
  <si>
    <t>art; design; modeling; blogging; socializing; and keeping busy.</t>
  </si>
  <si>
    <t>my artistic flare</t>
  </si>
  <si>
    <t>i am a new transplant (back) to the bay area after living in texas for the last 10 years. i have lived many places in my life; but this is my favorite and it is where i plan on staying.    though i believe in kismet; serendipity and all other romantic  forces found in any good romantic movie (think the princess bride or the nightmare before christmas) or novel  (think the unbearable lightness of being or the griffin and sabine trilogy); here i am casting my virtual net. i am a highly  enthusiastic; passionate and driven person; who strives to find the balance between helping others and helping herself. i  appreciate articulate men who are not intimidated by a girl with  opinions and a passion to change the world; even under the most  dire of circumstances.    i am drawn to people; places and things that provoke thought and emotion. i love to be moved to tears or laugh until beer comes out of my nose. on my darkest days i have laughed- laughter is essential.    one can never underestimate the simple joy of  recognizing aesthetic beauty in seemingly mundane surroundings. i am forever exclaiming over the beauty that is all around us.    i am a passionate person who believes in fighting for change and social justice. i listen to npr; i vote; and i give.    learning; reading; singing and listening to music are the things of which life is made. i appreciate art house films; concerts; and all types of music.</t>
  </si>
  <si>
    <t>i am a mother to 2 wonderful kids. i am the den leader; the carpool driver; and the primary snuggler. i love my job as a mama.    i am a labor and delivery nurse. i am passionate about my profession. i am really kicking around the idea of a masters degree in midwifery. i would love to be a midwife.</t>
  </si>
  <si>
    <t>delivering babies  being a mother  listening to my friends - good news or bad  being dependable; generous; and kind  procrastination  cooking  there are probably a few other things; but some just aren't appropriate and i can't think of any more that don't involve body parts right now.</t>
  </si>
  <si>
    <t>is my ability to connect with people. i have an exuberant personality and i love getting to know people. i have also been told that i have pretty eyes :).</t>
  </si>
  <si>
    <t>books: anything by kurt vonnegut; john irving; or joan slonczewski - as well as just about anything else; as long as it's fiction. i just started reading the game of thrones series and i love it! the tao of pooh; the hitchikers guide series; any sci-fi; and yes the occasional vampire novel.    movies: avatar; star trek (yeah i'm one of those); star wars (the original trilogy really); zombieland; the princess bride; the sound of music; grease; 40 year old virgin; shaun of the dead; wayne's world (you have to know that i can quote this entire movie); the big lebowski; and many more. i like to laugh. no horror; unless you enjoy someone clawing at your arm and screaming hysterically.    music: anything &amp;amp; everything. i'll go from phillip glass to the doors to black flag to leo kottke to the goats to zeppelin in the course of a day. then the next day its adele; joni mitchell; the cult; ministry; janis joplin; dead can dance; and nin. the day after that...you get the picture. you have to know that i will be singing off key to most of this. i even like country and rap - my only criteria for music is it can't suck; but that is purely subjective.    i love love love to dance. i bk (before kids) went dancing every weekend; but now only get to go occasionally. i did take bellydance classes for the last several years in texas and am looking forward to starting those up again here.    tv: doctor who; star trek- tng (love the original series too; but picard is my captain); true blood (ayup); and i love critiquing medical shows. seriously; some of these shows need to hire a freaking nurse because they do some really stupid stuff.    food: i mostly eat whole traditional foods ala sally fallon and nourishing traditions. i cook most everything from scratch with a strong eye on locally sourced quality ingredients. i make everything from curries to yorkshire pudding. i can cook almost anything. my biggest culinary achievement is that i can make brussel sprouts that you will love. seriously; my kids ask for me to make them. when i go out to eat i love all ethnic food. want to eat ethiopian with your hands? i'm there. sushi/ sashimi? yes please. indian? you betcha. mexican? as long as it is spicy!    i am currently on a journey towards glowing vibrant health. i am a curvy girl who will probably always have some curves; but i have been working really hard to be strong; feel great; and live a healthy life.</t>
  </si>
  <si>
    <t>my kids; friends &amp;amp; family  white wine &amp;amp; dark beer  reading material  music  hope  really good kissing (though i am currently suffering through an amazing dry spell)  yeah; i could live without several of those things; but it is a quality of life issue.</t>
  </si>
  <si>
    <t>the present; the future; and how to get where i want to go.    god; the universe; and everything. i am on a spiritual journey right now.</t>
  </si>
  <si>
    <t>i work nights; so every other friday night i am delivering babies! on my off nights i love to spend time with friends and my kids.    lately; i have just been enjoying being back in the bay area. spending time with friends; seeing the sites; exploring; and falling in love with this area all over again. in general though; i really like to be outdoors. any time in nature is a good time for me. i love to go to ren faires (in costume of course!); movies; and i love supporting local community theater.</t>
  </si>
  <si>
    <t>i am a geek. ayup. as if you didn't figure that out from the above information! beyond that; just ask. i am very open about who i am in person :).</t>
  </si>
  <si>
    <t>you like to laugh &amp;amp; want to make me laugh. if you understand what it means to be a parent (not that you have to be a parent; just understand that it is my most important job and absolutely comes first). if you have ever been described as weird; odd; bizarre; or 'interesting' (said with a lilt that means 'maybe you need professional help'). if you realize that the above is not all of what i am. sure; it's a reasonably accurate representation; but i am so much more. if you are that amazing and rare 100% match or even 100% enemy. if you are interested in a serious relationship. if you think i'd be a good/fun/interesting friend. i need more male friends. oh; and if you have facial hair (love those beards!) you have a greater than average shot with me. if you're not poly. i am a one man woman and expect the same.</t>
  </si>
  <si>
    <t>i am a christian woman; from romania. i am very close to my family and work at the airport as a security screener. when i'm not working; i usually spend time with my friends; i enjoy traveling and envy the people who go through the checkpoints to wonderful destinations.</t>
  </si>
  <si>
    <t>i'm an airport security screener.</t>
  </si>
  <si>
    <t>cooking; i love to cook romanian food and plan social events. i am a good listener.</t>
  </si>
  <si>
    <t>my smile and my hazel eyes</t>
  </si>
  <si>
    <t>books: anything by james patterson.  movies: i'm a julia roberts and jennifer aniston fan; i usually enjoy any movies that they are in.  music: i like dance; top 40; hip hop; country; just about anything</t>
  </si>
  <si>
    <t>god; family; friends; coke; a good book; and laughter</t>
  </si>
  <si>
    <t>my business: acn: essential services you use everyday!    oanatamas.acndirect.com    cell phones and plans; local/long distance/international phone rates; home security; high speed internet; tv; energy; etc by carriers well known (verizon; att u-verse; dish; t-mobile)</t>
  </si>
  <si>
    <t>i like to spend my evenings out with friends</t>
  </si>
  <si>
    <t>instead of blushing; every emotion i feel turns my ears red</t>
  </si>
  <si>
    <t>english (fluently)/romanian (fluently)</t>
  </si>
  <si>
    <t>growing up in santa barbara my family always had a passion for traveling. bit by the bug; i have lived abroad and traveled since i was young. aside from traveling i love being outside and exploring san francisco by foot.  i have a very outgoing personality and have been told my positive attitude is contagious. working within walking distance of my apartment allows me to get out at night during the week for trivia nights or happy hour; but i also love a good night in to push the reset button.</t>
  </si>
  <si>
    <t>working for an amazing startup in soma</t>
  </si>
  <si>
    <t>talking to strangers; sneaking box wine into giants games; and geography</t>
  </si>
  <si>
    <t>i've been told i have a memorable laugh?...</t>
  </si>
  <si>
    <t>a good dive bar; concerts; mexican food; sushi; surfing (although i am a definite beginner); snowboarding; hiking; reading; watching always sunny and how i met your mother; road trips; and camping.</t>
  </si>
  <si>
    <t>1) vacations to visit my family in costa rica 2) corn tortillas 3) a beach within 20 miles 4) my siblings 5) weekends 6) happy hour with friends</t>
  </si>
  <si>
    <t>what country i can travel to next; a good glass of wine (this includes two buck chuck); and sleeping in.</t>
  </si>
  <si>
    <t>meeting friends out a bar; going out to dinner; or just unwinding after a long week in preparation for a fun saturday.</t>
  </si>
  <si>
    <t>i think the poet whitesnake said it best; "i dont know where i am going; but i know where i have been ....here i go again"</t>
  </si>
  <si>
    <t>you want to learn more</t>
  </si>
  <si>
    <t>just me for fun</t>
  </si>
  <si>
    <t>cooking</t>
  </si>
  <si>
    <t>food and sex</t>
  </si>
  <si>
    <t>chillin</t>
  </si>
  <si>
    <t>only in person</t>
  </si>
  <si>
    <t>you are looking for fun</t>
  </si>
  <si>
    <t>my intention for being on ok cupid is creating the space to have my partner come into my life now.    caw caw .. warble warble .. i recently asked someone for help with writing my self-summary. i couldn't even think of where to start. they told me that i should use my self-summary as an opportunity to call out to the world; like a songbird calling out to their future mate; their personal song of love; from the deepest depths of their souls; for the whole world to hear. here goes!    ahem .. chirp ..    i feel that i have an amazing life. i'm so grateful for many things in my life; the people around me; the work that i do; and the experiences that i've had.&amp;nbsp;i'm looking forward to meeting someone that shares the same values; has a positive outlook on life; expresses gratitude and likes to laugh at some of the same stupid jokes that i think are funny.    i'm a chiropractor by trade. it's great helping people through my work and i find my daily interactions with people from all walks of life to be one of the most satisfying parts of my work. the reason that i chose to work in alternative health care is that part of my purpose is providing wellness to my community. one of the reasons wellness appeals to me is that i love staying fit. i like working out; it makes me feel good and helps me de-stress. it's always fun mixing it up; working out with a trainer; kickboxing; tennis; and yoga are some of my favorites.    another passion of mine is exploring the wonderful world that we live in. in my twenties; i moved to japan to teach english. i enjoyed it so much i ended up staying for several years and had the opportunity to take extended trips throughout asia. in the last few years; i've had the opportunity to run an exchange program that gives japanese students the opportunity to visit a school in the bay area and stay with a local family. i love an adventure; whether it's a far away destination or a weekend getaway. it's always fun to see new things; learn more about the world and meet new people along the way.    an important part of a healthy life is food and yay for all the great food in the bay area! i love eating healthy; tasty; and preferably organic. i'm always up for checking out new restaurants and&amp;nbsp;i especially like shopping at farmer's markets. at the same time; i enjoy cooking and relish the opportunity to make dinner for my friends.    as a visual person. i'm a great admirer of photography and art. for a little local adventure i like going to the rooftop cafe at sf moma. it makes me feel like a tourist on vacation in a city somewhere in the world experiencing an exhibit i haven't seen before.    nature is one my favorite things about the bay area. it gives me beautiful places to take my dog daisy on hikes. i often go on hikes around the east bay and marin.    i consciously take care of myself physically; emotionally; and spiritually so that i am fully available and showing up for the amazing people in my life.    caw .. warble .. and tweet.</t>
  </si>
  <si>
    <t>i feel i'm living my dream - i am grateful to find my calling in my career; i love what i do. most importantly; i love my family and my friends. i'm blessed that i'm able to travel .. experiencing and exploring. and i have the opportunity to express my creativity which allows me to explore another facet of myself.</t>
  </si>
  <si>
    <t>listening; i value the thoughts and feelings that people have to share with me and honor that with really listening.</t>
  </si>
  <si>
    <t>many times i hear others say that it's my ability to be present with them.</t>
  </si>
  <si>
    <t>i'm currently reading shantaram and i'm having trouble putting it down.  a few of my favorite books: "the art of happiness"; by the dalai lama. i love the message that happiness doesn't come from circumstance but comes from within.  "the power" &amp;nbsp;by rhonda byrne. i received a greater awareness on love being the power that binds us.&amp;nbsp;  &amp;nbsp;"video night in katmandu" by&amp;nbsp;pico iyer's&amp;nbsp;this is the book that inspired me to seek adventure and travel!    &amp;nbsp;as for movies; i'm still a fan of going to the theater and grabbing some popcorn:)&amp;nbsp;    however; a long-time favorite is "willie wonka and the chocolate factory". &amp;nbsp;i'm drawn to the story that holding a golden ticket only ensures someone a chance; but having the integrity of a charlie bucket; the little boy in the movie; will make your dreams come true.    i have fun listening to all music eclectic mix of pop; electronica; alternative; and 80's. &amp;nbsp;recently; i've been inspired to rock out in my car to old journey songs    i enjoy the adventure of experiencing new restaurants. &amp;nbsp;healthy and organic food go a long way with me!</t>
  </si>
  <si>
    <t>love  friends  family  health; good food and exercise  adventure and travel  yoga and meditation</t>
  </si>
  <si>
    <t>because i work till late on fridays; it's usually a low key night. you might find me seeing a new movie with friends; having a nice meal at a restaurant or home reading a great book.</t>
  </si>
  <si>
    <t>you'll have to find out in person!</t>
  </si>
  <si>
    <t>you should message me if you too are looking to create a long term partnership and you feel there is a connection with something i've shared.</t>
  </si>
  <si>
    <t>my sense of humor tends to be wry. i'm more tactile than technological. i rode a bike from jackson hole; wy to eugene; or. i'm a geek for baseball and especially fond of the oakland a's. in fact; i'm pretty fond of the city of oakland. i prefer beer over wine. i can spend endless hours at urban ore or similar type of salvage yard/thrift store. i like the smell of lumber yards and new tires. as a former student of english; it pains me to use emoticons and abbreviations; though; ironically; i'm a terrible speller. i'm a morning person; and coffee is my primary vice. even though i'm a progressive bay area boy; i will still open the door for you. when a friend needs a ride to the airport at 4am; i'm usually the first person they turn to. and; finally; i feel like it's my mission to win over the affection of every feral cat that i come across.</t>
  </si>
  <si>
    <t>i'm employed as a banquet server at the ritz carlton. rock climbing (my new addiction); snowboarding; cooking a mean chicken curry; planting trees; spinning records on college radio; playing softball; initiating poorly planned woodworking projects; spending parts of the year riding my bike long distances (like don quixote on a bicycle); and intending to learn the argentine tango. i must be entering a midlife crisis because i recently got into long distance running.</t>
  </si>
  <si>
    <t>i can fix a flat tire on a bike. i've managed to keep about 85% of my plants alive. i know my way around a table saw. i can grow a full beard in about a week. despite my best efforts at being late; i still manage to arrive 5 minutes early. i can; somehow; get down a snowy mountain with a snowboard strapped to my feet without inflicting major injuries.</t>
  </si>
  <si>
    <t>i will assume my eyes; and then; perhaps; my keen sense of fashion. oh; and hats . . . i do don a variety of lids.</t>
  </si>
  <si>
    <t>books:  still life with woodpecker; tropic of cancer; desert solitude; guns germs and steel; life of pi; born to run; and most of bill bryson's books. lately; i've been digging on the works by tobias wolff and richard russo.    music:  lots of funk; soul; hip hop peppered with a little psych and folk music: allen toussaint; lee dorsey; the meters; dr john (and pretty much any artist that came out of the late 60s/early 70s era new orleans); james brown; dusty springfield; tom waits; jonathan richman; neil diamond; freddie scott; donny hathaway; gilberto gil; jorge ben; os mutantes; devendra banhart; toots and the maytals; erykah badu; lauren hill; the kinks; a tribe called quest . . .    movies:  big lebowski  (need i say more)    tv:  deadwood was downright shakespearian. the wire was brilliant. i've recently been absorbed by madmen storyline. and i'm a sucker for any home renovation show. and; of course; family guy.    food:  indian curry  street style tacos (the trend of transforming street food into gourmet fare makes me a little sad)  i'd die for an ethiopian platter with that delectable spongy flat bread  did i mention burritos?  and; if given the option; i will always choose the corner piece of the cake.</t>
  </si>
  <si>
    <t>down quilt  bicycle  lip balm  a sharpened chef's knife (this is not to imply that i'm a talented cook; though sometimes i pretend like i'm one)  sierra nevada pale ale  hard wood floors</t>
  </si>
  <si>
    <t>i just received a groupon for pole dancing classes; and i'm wondering if i should take advantage of the offer. i mean; it's good exercise; right?</t>
  </si>
  <si>
    <t>typically; i would be working on a friday night. if i'm not working; i might see a band at a venue like cafe du nord or great american music hall; or maybe end up at lanesplitter pizza with a few friends; or; conceivably; i might be hibernating in my apartment with a dvd or book.</t>
  </si>
  <si>
    <t>howdy! if this is the first time looking at my profile; think it over thoughtfully; if it's not the first time you've looked at it; than why haven't you messaged me?    i am serious about my career; but during my free time i like to try new things unless it involves the great outdoors. i'm very into free culture; producing theater; making extravagant meals; watching and analyzing movies; dancing to good rock music; going to art shows; the tenderloin; and going to shitty breakfast diners.    i majored in costume design; and dance performance in college.    i'm a board game champion; if you think you can beat me at clue; you're welcome to try.    i watch movies over and over again.    i am motivated; boisterous; and direct</t>
  </si>
  <si>
    <t>hatter  co-producer of a production company  costume designer of local theater  choreographer</t>
  </si>
  <si>
    <t>making extreme deadlines  motivating people to dance at parties  making something out of nothing  baking bread  drinking cheap wine</t>
  </si>
  <si>
    <t>my outfit  my mouth</t>
  </si>
  <si>
    <t>books: even cowgirls get the blues; neverwhere  movies: true romance; quills  music: michael jackson; the red elvises  food: lasagna; bagels</t>
  </si>
  <si>
    <t>vhs player; a good hat; a pair of cowboy boots; a snack; a good book; a sewing machine</t>
  </si>
  <si>
    <t>crazy projects to implement; clowns; what i'm going to do when i get home;</t>
  </si>
  <si>
    <t>sewing or dancing or making dinner with friends; staging crazy fake western gun fights on buses</t>
  </si>
  <si>
    <t>i can eat more than you</t>
  </si>
  <si>
    <t>you are not a musician and do not have a photo of you playing guitar up here. also; you should message me if you do not have "easygoing" as a descriptor in your profile because it seems to be code for lazy or boring. oh; and finally; don't message me if you don't capitalize the letter "i" and if you don't know how to use apostrophes; those are my pet peeves that i just can't get past. message me if you are open to non-monogamy. and finally; if all of these things i specified irked you or annoyed you; you should probably message me just for the fun of it.</t>
  </si>
  <si>
    <t>message me!</t>
  </si>
  <si>
    <t>http://www.youtube.com/user/jchiuey  eye doctor</t>
  </si>
  <si>
    <t>i like to play. i usually... wait; always; start the day with a cup of coffee. lazy sundays make me happy. crazy sundays too. i enjoy taking a day trip down or up the 1.    adventurous; intellectual and engaged; self-aware; versatile    i enjoy a good party; but at the same time i'm just as stoked on doing nothing.    i recently sold my car and purchased a motorcycle.... best idea ever    i'm usually always very active and love a good bike ride.    i often wake up early and do something spontaneous.    breakfast is my favorite. i'm a damn good cook.    i don't own a tv and proud of it.</t>
  </si>
  <si>
    <t>i live; love and love to laugh. taking photos; working and learning take most my time.    serving and bar tending currently pay the bills...    oh yeah; trying to smile as much as possible</t>
  </si>
  <si>
    <t>making egg sandwiches  doing artistic things with fire  doing ninja kicks  taking care of houseplants  staying young  looking at people in the eyes  loving  being loved</t>
  </si>
  <si>
    <t>i've got a bright pair green of eyeballs they say...</t>
  </si>
  <si>
    <t>book: currently reading the alchemist...    mmmmm food... i enjoy all types... mostly thai i guess    movies---yes please... cheesy; serious... informative...    music====&amp;gt; place in ear...enjoy</t>
  </si>
  <si>
    <t>orbit gum;  coffee;  friends;  quality time;  freedom  hugs of course!</t>
  </si>
  <si>
    <t>what to do next that will keep me occupied</t>
  </si>
  <si>
    <t>well; i work in north beach every friday night.... ugh... it's cool though though because i'm off by 10:30.. from there who knows...</t>
  </si>
  <si>
    <t>sometimes i watch old kung fu movies</t>
  </si>
  <si>
    <t>you are awesome and maybe wanna go on a motocycle ride... just sayin.....    also... if me have a low match%... do it anyway...</t>
  </si>
  <si>
    <t>i was born and raised in los angeles; but i've lived in sf on and off for many years. i went to pittsburgh for undergrad; amsterdam for grad school; and studied abroad in australia. if it's not obvious; i really like to move around and experience all the world has to offer; but i'm certain ca will always be my home. i support wildlife and ocean conservation causes and do my share to protect the environment. i work in breast cancer research in palo alto and find my job to be rewarding in so many ways.    i like: wine; movies; stand-up comedy; animals; shoes; whiskey; going to brunch; home decorating; rocking out in my car on a summer night; sleeping; road trips; really spicy food; the beach; shopping; sandwiches; geography; traveling; coffee; and running. i'm a caring; down-to-earth; genuinely good person who treats people well and in a way i expect to be treated.    i'm not interested in going on 1;000 dates; i just want to find someone who's so great i can leave this site for good. i would like to find someone who is career driven; but also has the ability to balance their life and make time for a relationship. also someone who's confident; smart; has a dry sense of humor and wit; and enjoys the finer things in life. someone who enjoys weekend trips or just staying home to watch a movie; drink wine and cook dinner together. lastly; i want someone who spoils me; but also likes to be spoiled in return.</t>
  </si>
  <si>
    <t>reading people</t>
  </si>
  <si>
    <t>people usually tell me i smell good and that i have nice eyes.</t>
  </si>
  <si>
    <t>richard dawkins; sam harris; christopher hitchens; bertrand russell; david cross. comedies; 80's ficks; burn notice; the big bang theory; cougar town. the boss is my favorite musician; but i like most music with the exception of "head banging" and "elevator" music.</t>
  </si>
  <si>
    <t>family; friends; hot sauce; coffee; laughter; and sunshine</t>
  </si>
  <si>
    <t>watching a movie at home or going to happy hour with friends.</t>
  </si>
  <si>
    <t>i'm obsessed with lifetime movies.</t>
  </si>
  <si>
    <t>you're honestly interested in a relationship; you're not on the rebound or too busy to date; and you like my profile and think we have things in common!</t>
  </si>
  <si>
    <t>english (fluently)/spanish (okay)/dutch (okay)</t>
  </si>
  <si>
    <t>i started out as a child in a little town in essex county; new jersey and spent the best summers of my life at the shore. i worked my way through college playing the drums at joints along the board walks. i then bummed around the country with my dog for a couple of years and ended up in phoenix selling college textbooks. moved to the bay area in '81 and left publishing after catching the high tech fever. was married for 20 years and have a son at cal poly.    i've been told i'm a nice guy which; of course; is the kiss of death.</t>
  </si>
  <si>
    <t>do not fear death... only the unlived life.  you don't have to live forever;  you just have to live. (natalie babbitt)    i am trying to do that by being a good father as well as being active with some environmental issues and looking for ways to better impact peoples lives. i've done well and it's time to give back.    being active physically and mentally is a priority for me. i read quite a bit; hang out with folks who push me intellectually; watch pbs and rachel. listen to kqed and exercise rather aggressively.</t>
  </si>
  <si>
    <t>listening; analyzing; deciding and then keeping my mouth shut.  well . . . maybe the first three.  being there when the going gets tough.  giving and receiving massages; particularly the latter.</t>
  </si>
  <si>
    <t>i have no idea.</t>
  </si>
  <si>
    <t>i just saw tom friedman and was quite impressed so i'm into his books the latest being that used to be us.  favorite movies include the shawshank redemption; the dreamers; the bucket list; no country for old men and riding giants (i can watch that over and over). the guard is the most recent flick i liked.  music has to grab my heart; gut and/or feet or i'm gone. mainstream jazz; latin; rock; blues; some classical and such tend to do that best. wish i was a better dancer though.  food? i'm always on a seefood diet.</t>
  </si>
  <si>
    <t>my son  my health  my friends  count basie; oscar peterson; jazz at filoli . . .  books &amp;amp; the internet  the ocean</t>
  </si>
  <si>
    <t>how best to make a difference in this world and with whom.  my son.  sex.  dark matter.  politics.    everything is determinedby forces over which we have no control. it is determined for the insect as well as for the star. human beings; vegetables; or cosmic dustwe all dance to a mysterious tune; intoned in the distance by an invisible piper.  albert einstein</t>
  </si>
  <si>
    <t>no such thing.</t>
  </si>
  <si>
    <t>later</t>
  </si>
  <si>
    <t>if any of the above strikes your fancy.</t>
  </si>
  <si>
    <t>whats up - im 21 and living in san francisco; working on a degree from sfsu. i love to meet new people and make legitimate relationships around substantial things we have in common. i love music a bit too much haha; going to music shows; people who have manners and good energy; being active; snowboarding; and really just enjoying life in an optimistic manner. if you're vibin with this let me know --</t>
  </si>
  <si>
    <t>working and getting through school at the moment; would love to travel after to get to know more people and myself more. im about to graduate from university and plan to see india in the very near future!</t>
  </si>
  <si>
    <t>trying to see things positively</t>
  </si>
  <si>
    <t>my optimism about life and experiences; this is our existence and we are responsible for how we choose to look at it.</t>
  </si>
  <si>
    <t>i love food a tad too much; hahah - and love to discover more ways to enjoy all this world has to offer in that sense. having turned vegan from vegetarian recently; i'd love to meet some people who share this a similar passion.    i try to stay away from tv and too many movies; and love to spend time doing things outside and seeing the city.    music is a huge passion of mine; i love a lot of different things but mostly stay around underground hip-hop and dubstep/electronic!</t>
  </si>
  <si>
    <t>music; friends; food; water; life; perspective.</t>
  </si>
  <si>
    <t>who i am; want to be; and how the world works.</t>
  </si>
  <si>
    <t>kickin it with some good people; making some dank food; possibly going to a music show; and just enjoying the gift of living!</t>
  </si>
  <si>
    <t>i cant decide if i love or hate humanity hahah</t>
  </si>
  <si>
    <t>you like what you're reading; feel we have something in common; and are down to earth and a real person.</t>
  </si>
  <si>
    <t>i was born and raised in pittsburgh and moved to the bay area 6 years ago. of course i'm a steelers; penguins and pirates fan! over the years i have also grown to love the giants; especially now that i have just moved to the city. in my spare time; i attend lots of giants games; watch football and college basketball; attend golden gate fields for a saturday or sunday of horse racing and cocktails. i enjoy running and usually run a few 1/2 marathons per year (nothing crazy). i love to travel and recently went to india. i'm hoping for spain or italy next. i'm known as an easy going; kind and funny person. my friends say i'm a good listener and very dependable. i work hard and like to enjoy life to the fullest.</t>
  </si>
  <si>
    <t>i just moved to the city after living in santa cruz for the last five years. i'm getting settled into my new job; new apartment and meeting new friends. i spent the last 10 years accelerating in my career and obtaining additional degrees and now it's time to explore and enjoy.</t>
  </si>
  <si>
    <t>i'm really good at my job; listening to people; understanding people and making the best of most situations. i'm a pretty good judge of character.</t>
  </si>
  <si>
    <t>i look younger than i am.</t>
  </si>
  <si>
    <t>i am a huge music lover and enjoy live music and dancing. i'm a fan of heavy metal; rock; hip hop; reggae; techno; jazz and blues.    some favorite movies include: girl with the dragon tattoo trilogy (subtitled version); das boot (subtitled version); intouchables (subtitled version); donny darko; heat; high fidelity; pulp fiction    favorite books include: 48 laws of power; the secret; the power of now; the vortex; a new earth; gee you are you and of course the 50 shades trilogy!</t>
  </si>
  <si>
    <t>i'm a recent college grad (political science what what!) and new to the city. aiming to go to law school in the next year. i love to drink good bourbon; go to baseball games (still torn between a's and the giants); and read fucking everything.</t>
  </si>
  <si>
    <t>books: russian literature; political biographies; history books; classic literature; charles bukowski; etc.    movies: death proof; natural born killers    shows: girls; the west wing    music: felice brothers; black keys; spank rock (at the moment)    food: everything</t>
  </si>
  <si>
    <t>my friends would say yes; she's passionate; attractive (gorgeous on the inside); surprisingly funny; a bit clumsy &amp;amp; possess the sense of humor more likely found in an easily amused first grader boy!!!. it's odd; but there are a lot of qualities about me that surprise people... such as..... i don't do " i m " (instant message); it's intrusive; and haven't we got enough methods of "talking" without really talking!  i'm a very far right leaning (oops looks like poor thing toppled over help her up) republican ; love patchouli oil &amp;amp; incense; attend a's games by myself on a whim; say grace before every meal; am often shy (shhh that's well-hid secret); cry when hearing patriotic songs; never miss an opportunity to crack you up; but can't remember a punchline in correct order for the life of me.  i try not to think about the things folks are wrong about me. in fact i'm ashamed how often i myself prejudge those i don't know.  i consider myself to be a realist; a "work in progress"... i possess a big heart; i hold integrity &amp;amp; loyalty above all else; and i want to be "in it for the long haul!  i can appear cold; in that; if you're full of "it" or too much of yourself; i can walk away not look back. not cold; smart!  i am compassionate; but sometimes become entangled with where compassion ends &amp;amp; my own feelings begin... i'm workin on that!  i've had same 3 bff's for almost 20 yrs.am also very sentimental about friends i've stayed close w/ since jr. high.  i raised 2 amazing kids; now 28 &amp;amp; 25; but wish i spent more time w/them... now they are too busy.  i am super duper close to my sis; bro-in-law; 6 nieces/nephews &amp;amp; my 5 great nieces/nephews.  i love spending time doing absolutely any activity w/any of the aforesaid beautiful people!  i'm thankful for the relationships i've had the grace/good fortune to experience &amp;amp; remain friends w/most "ex's" &amp;amp; hope you are &amp;amp; am do too.    i'm not terribly uncomfortable "single" but am finding lately; i'm a little lonely &amp;amp; miss having someone to share my life. i don't go "out" like i used to when i was younger &amp;amp; it was easier to meet people. i used to be tireless with my social commitments; always out &amp;amp; about.  i'm now more thoughtful about how i spend my time; &amp;amp; am kind of 'put off' by the "scene"... it seems my; old-fashioned; naturally organic method of meeting someone interesting to date is now passe'.  i understand that online dating is now; not only the accepted method of meeting interesting people to date; but also apparently; quite effective. i'm still a little shy with it; &amp;amp; apprehensive.  why? because; i don't know that my usually effective bullshit buster is helpful when the real life vibey thingy isn't there &amp;amp; i must rely solely on written words &amp;amp; slick photos. honestly; anyone can write an interesting profile... have you ever noticed; some of the greatest writers don't or didn't have many friends or successful marriages??? i rest my case!  i don't know if my best "match" is someone w/ shared interests; traits &amp;amp; habits or someone with the most opposites. because i don't really want to be with someone just like me; with my exact interests.... i want to learn new things &amp;amp; grow.. maybe there is some activity or food or song out there i will be better for experiencing???? someone to share with me new things. things that they like to do; see; watch; eat or whatever. it's a crap shoot isn't it? i mean it'd be odd for me to be with someone that only listens to country music &amp;amp; lives with his mother... so i'm just sayin; use common sense; right?!  i guess more than anything.... before you reach out to m;e do a reality spot-check... and please make sure that you are sincere; authentic; and a kind gentleman..... and be open to the possibility of a committed-long-term-relationship. don't be the guy i hear so much about that communicates with; meets &amp;amp; hooks up with so many women he can't keep track... let's be clear; i'm not looking to see how many notches i can put in my lipstick case.. quality baby; quality!  tell me; i'm curious..... the 3 things you are the most surprised to learn are or are not true in life!</t>
  </si>
  <si>
    <t>coldplay; incubus; van morrison; jackson brown; theivery corp. b-tribe. nirvana; sara mclaughlin; natalie merchant; johnny cash maria callas; gotye; will smith; kid rock; rosemary clooney    the prophet; the dictionary; path with heart    damage; indochine; body double; raise the red lantern; bitter moon; the hangover; love actually; the parent trap (old &amp;amp; remake!)    veal dore w/extra lemon la ginestra mill valley;  ham/cheese omelet rue cassette cafe in paris  my tacos or my eggs benedict!    dateline &amp;amp; ktvu morning news; dr. phil; shark week and deadliest catch on discovery channel;and some trash (bh housewives; the bachelor); bill o;reilly; hannity.</t>
  </si>
  <si>
    <t>thinking about pranks and practical jokes i can play on friends and family!!!!</t>
  </si>
  <si>
    <t>i really love to indulge in one type of my special "geej days" where i will eat cherry garcia; an olive loaf sandwich on white bread with mustard; american cheese and bbq chips in it and here's the kicker...... watch silly; bad chick movies all day on "lifetime television for women"!</t>
  </si>
  <si>
    <t>i'm looking for one great guy.  and that's just how your friends describe you: kind; generous; and thoughtful; someone they can count on. they respect your integrity and your commitment to personal growth.  they also say that you have a good sense of humor and a great smile!  my friends use similar words to describe me. more and more; i feel deeply content with; so grateful for simple things: time with friends; a dinner with my adult son (when his band isn't touring); a walk on a beautiful day. i love the community of people at my church; at my gym. these are the connections that matter most; they help keep me physically fit and spiritually recharged.  i'm also curious. i love to learnthrough a travel adventure every year or two (at machu picchu; dizzy with the beauty and grandeur of the mountains; dancing argentine tango in istanbul) or a stanford continuing studies class such as:   history of the blues (big mama thornton; belting out you ain't nothin' but a hound dog on a saturday afternoon? what's not to like?)   the science of the compassionate mind; or   baseball 101. (i was wild about this class and i'm not even a sports fan.)    i was; perhaps; the only one to read every word of a history (800 pages+) assigned to participants for a stanford trip to india. couldn't help it--i was fascinated. many happy hours of internet research also preceded energy upgrades on my cute new (old) house.  in addition to our different interests (the spice of life); i hope you and i can share a common passion. movies or plays or books? something that i have yet to experience; or even imagine? something you introduce me to?  the idea intrigues me</t>
  </si>
  <si>
    <t>learning how to be the best that i can be!</t>
  </si>
  <si>
    <t>empathetic listening  compassion  being curious! ferretting out resources -- research</t>
  </si>
  <si>
    <t>my smile and my sense of humor</t>
  </si>
  <si>
    <t>books:  -- the oldest living confederate widow tells all  -- a prayer for owen meany  -- seabiscuit  movies  -- there are too many to mention!  shows  -- a souvenir  -- often; it's the last thing i saw (in this case "humor abuse" at act in san francisco). i love plays. when the lights go down; i'm a little kid again. it's magic -- a story is about to be told...</t>
  </si>
  <si>
    <t>gratitude for the people in my life</t>
  </si>
  <si>
    <t>the possibilities are endless...</t>
  </si>
  <si>
    <t>often; i have chocolate as an appetizer before breakfast. why not start the day off right?</t>
  </si>
  <si>
    <t>you'd like to get to know me more...</t>
  </si>
  <si>
    <t>i've decided to go ahead with another profile. figured it was worth the amusement; and the chance of finding something interesting (whatever that is).    originally from connecticut; but i've been living in sf for quite a while. i've moved around a bit; and i might spend some time abroad; but i always come back. i love this city.</t>
  </si>
  <si>
    <t>recently finished my mfa; and i'm trying to navigate both sf and la. i'm tutoring/teaching; and curating at a local gallery; while working on some independent writing &amp;amp; video projects.</t>
  </si>
  <si>
    <t>lit: mailer; jan bondeson; de sade; artaud; beckett; burroughs; bukowski; jean cocteau; poe; william blake; robert e. howard.    cinema: jesus franco; pasolini; raul ruiz; jean rollin; greenaway; borowzcyk; john carpenter; bunuel; claire denis; lynch; herzog. my favorite film; since the age of 3...is the beastmaster.    tv: a wide variety. not ashamed to admit it.    music: depeche mode; bauhaus; siousxie &amp;amp; the banshees; goblin; megadeth; pat williams; wolves in the throne room; tone loc; salem; trust; fever ray; gatekeeper; etc. and; a mixture of really awful; but endlessly fun music.</t>
  </si>
  <si>
    <t>either out with friends; roaming sf; or at home relaxing; writing; or sleeping.</t>
  </si>
  <si>
    <t>you're intellectually curious; but you embrace the possibility of doing beautifully stupid things. you drink a little; or don't mind it; and enjoy watching terrible films; &amp;amp; listening to awful and embarrassing music; despite how elitist you are. you don't take yourself too seriously; and you're open to a variety of endeavors; without the need to control every detail of the future.</t>
  </si>
  <si>
    <t>the journey so far: small island -&amp;gt; small town -&amp;gt; college town -&amp;gt; the town.    i am introverted by default; outgoing depending on the situation; but it took a lot to get there. i value my family; my cousins are my friends. i am looking for more friends in the area. i have a lot to explore; with any journey it gets better when it is shared with others.    i get caught up in day dreaming or just staring off into the clouds or into bodies of water; but mostly at trees swaying in the wind. a trait i got from my dad when he looks over his garden.</t>
  </si>
  <si>
    <t>i'm in an americorps program. getting to work with low-income homeowners and trying to make their lives a little better.    i was asked after my term of service; "what do you want to be when you grow up?" how do you answer that question if you're already a grown up?</t>
  </si>
  <si>
    <t>appreciating awkward silences; i am mentally laughing at the people involved in the non-conversation. most of the time; i'm included.</t>
  </si>
  <si>
    <t>i smile when i meet new people. i think most people have me pegged as the serious type; quiet and reserved type. that's just the default setting; it takes a little longer to see all the other features.</t>
  </si>
  <si>
    <t>books i've enjoyed: the foundation series by isaac asimov; fahrenheit 451 by ray bradbury; into the wild by jon krakauer; the hunger games series by suzanne collins; the game of thrones series by george r.r. martin; armor by john steakley and the stars my destination by alfred ballister and the perks of being a wallflower by stephen chbosky.    movies that i love: brick; gattaca; voices of a distant star; casshern; eternal sunshine of the spotless mind; dr. horribles sing-along blog; toy story 3; amelie; 500 days of summer; when romance meets destiny; and 50/50.    i don't have a tv; but here is a list of shows i have enjoyed or enjoy currently through the magic of the internet: doug; how i met your mother; community; battlestar galactica; the walking dead; game of thrones; the league; scrubs; modern family and louie.    favorite music is harder to tie down: santana (europa is my number one jam); bon iver; grieves; frightened rabbit; inspired flight; nujabes; damien rice; mayer hawthorne; eva cassidy; the xx; daughter; devotchka; the helio sequence and the black keys    big fan of food; the stuff is great. i am addicted to noodles inside soup.</t>
  </si>
  <si>
    <t>kindle  notebook  water  good pair of running/walking shoes  pen  music</t>
  </si>
  <si>
    <t>random things; me with different superpowers and the neat things i could do with them. sometimes i just stare daydreaming about how i'd react to different situations. i.e. alien invasion; fbi bust; zombie outbreak; or being mugged.</t>
  </si>
  <si>
    <t>usually reading or watching a movie. ideally; checking out the live anything around the area friends.</t>
  </si>
  <si>
    <t>i am an unorganized person in an organized persons clothing.</t>
  </si>
  <si>
    <t>feel like we'd click; want to catch a movie; do something outdoorsy; or check out all the free/cool stuff san francisco or the east bay has to offer.</t>
  </si>
  <si>
    <t>i'm in a constant state of renewal and thrive on the cyclical. i am intellectual and often described as "honest;" a nice way to comment on my inability to sugarcoat. i am a fair and measured conversationalist; i think; and will readily admit when i've been proven wrong. i am more sarcastic and foul-mouthed than the situation probably warrants; but i tend to get carried away on certain topics and cannot help myself.    i seek community wherever i go; in ann arbor; i lived in a pseudo-hippy; eco-freako all-women commune (all of which is a only a slight exaggeration). i went to israel for a while to experience a different sort of community: the kibbutz. i found much more than that as part of a peace-building network of environmentalists from the region and abroad. that place was a vortex that sucked me in and broke my wristwatch. i was there for 18 months and have only just returned state-side.    now it's time to move on; and i cannot think of a better place to do that than california. i don't know what this next chapter will be like; but i'm looking forward to being surrounded by readable signs; delicious beer and ease-dropping on conversations in languages i understand.</t>
  </si>
  <si>
    <t>i think i spend the majority of my time planning. i have always struggled with being "in the moment;" without always thinking about what the next moment is going to be like. now; for example; i am living in oakland; planning a future without a job; place to live; or even a single friend. do you want to be my friend? i need a tour guide. i need adventure. i need community.</t>
  </si>
  <si>
    <t>i've been on a "i only read non-fiction" rampage for a few years; but i broke back into fiction very recently; starting with steig larsson. i am currently reading skinny legs and all by tom robbins. makes me miss israel a bit (but only a bit).    the only movie i currently own is son of rambow (british children with big imaginations! subplot includes an oppressive religious cult and a french boy resembling prince as a child). v for vendetta was the best movie i've seen recently. 127 hours has soured a lot of my recent hiking experiences and made me afraid to go "out there" alone.    i have a collection of music on my hard drive called "music that will change your life;" which is to say; it has changed mine and maybe will change yours as well. on it are albums by ani difranco; andrew bird; idan raichel; mattafix; as wells as songs by trevor hall; dispatch &amp;amp; state radio; and bon iver. i am desperate for mumford &amp;amp; sons; the full bon iver album; yeasayer; the tallest man on earth and broken bells. this is the most amazing live performance i've been exposed to in recent history: http://www.youtube.com/watch?v=lsnfveqyjpu    i watch rachel maddow and jon stewart on the regular. i think south park is by far the most brilliant animated series of all time. i also love frontline on pbs; their recent piece about god in america (a collaboration with american experience) is one of the most well produced documentaries i've ever seen. rip: a remix manifesto is also spectacular. i've been away from a proper american tv set for a while; so i haven't gotten into anything else contemporary and/or not easily available on these here interwebs. i'm open to suggestions.</t>
  </si>
  <si>
    <t>ok; i'll play the game... right now it's: my 4-wheel suitcase; craigslist; the word "balagan;" dan savage; teva flipflops and sunscreen.</t>
  </si>
  <si>
    <t>i'm in a relationship; but i need new friends; men and women alike! i am also 420 friendly; and would really like to make new friends and connections in that particular department.    generally; you should not message me if you like to make fun of homosexuals; bisexuals; transsexuals; women; feminists; minority ethnic groups; immigrants; the midwest; jews (israelis excepted); the elderly; intellectuals; muslims; environmentalists; rachel maddow; potheads; or people from new jersey. while i respect and encourage constructive criticism; i am not impressed by that sort of humor. i don't mean to sound uptight; but it's usually a deal breaker.</t>
  </si>
  <si>
    <t>english (fluently)/hebrew (poorly)</t>
  </si>
  <si>
    <t>i'm a nice guy who's been unlucky in love; but i'm here because i know there are many wonderful women out there whom i haven't found yet.</t>
  </si>
  <si>
    <t>let's just say my work number is 911; the hours suck but i love my job</t>
  </si>
  <si>
    <t>...finding a silver lining. bad thing happen and there's nothing you can to to change them after the fact; might as well take something positive from it even if it's only learning that you never want to be there again.</t>
  </si>
  <si>
    <t>not 100% sure but i've been told i have great legs. you'll have to let me know.</t>
  </si>
  <si>
    <t>book: not much of a reader these days but i keep picking up blue blood by edward conlon    movies: unforgiven; braveheart; dirty harry; animal house; the blues brothers; super troopers; blazing saddles; young frankenstein; die hard; alien; pretty much anything with clint eastwood; cheesy action; or that will make me laugh (or any combination thereof).    shows: i don't have tv right now so i can't really follow anything these days and the only thing i feel like i'm missing out on are sports. in the past; i've religiously watched the simpsons;  south park; family guy; and it's always sunny in philadelphia.    music: i'll listen to just about any style as long as it takes some talent to play but i'm a big fan of classic rock (led zepplin; jimi hendrix; queen; and such). my favorite musician would have to be joe satriani    food: pizza. man cliche? sure; but still; it's delicious. also a big fan of burritos; barbecue; and persian and i'm open to just about any style as long as meat is included (sorry vegetarians).</t>
  </si>
  <si>
    <t>1. my friends (i'm from out of state and my friends here in sf have become my family)  2. college football (go buffs!)  3. baseball  4. the great outdoors  5. my dvd player (because let's be honest; sometimes nothing sounds better than a night in with netflix)  6. a sense of humor (otherwise this would be a long and dull life)</t>
  </si>
  <si>
    <t>what i could've done better yesterday; how i can be a better person tomorrow; what was that noise; the giants offensive woes; and why the ads on my computer are suddenly appearing in spanish.</t>
  </si>
  <si>
    <t>if i'm not working; i'll be hanging out with my friends; exploring the city trying to find a new burrito spot; catching a giants game at pacbell or a bar...really is no such thing as a typical friday night for me.</t>
  </si>
  <si>
    <t>i'm a horrible; horrible cook. if it weren't for foods i can throw in an oven or microwave; turn it on; then take out after a set time period; i'd probably starve. help me!!!!</t>
  </si>
  <si>
    <t>...you want to hear a really funny story about a goat.</t>
  </si>
  <si>
    <t>ill give you the quick lowdown on my geographical self summary. i was born in new jersey; raised in alabama; college in dc; short stints in new orleans and florida; then a couple years in nyc. i moved to sf almost two years ago.    i studied climate change in grad school and came out here to work for the enviro community. my goal is to make whatever impact i can on mitigating future climate change. it doesnt really matter to me whether you consider yourself an environmentalist or not; but i do think we are living in a great time where people are more aware and conscious of their choices. especially in san francisco!</t>
  </si>
  <si>
    <t>i work for an enviro ngo that works to reduce greenhouse gas emissions from the transportation sector. i work with the aviation team. i can really give you the lowdown on your next flight's carbon footprint.</t>
  </si>
  <si>
    <t>picnics. and bicycling. and i'm working on bird watching.    i think im also good with people. i love to meet new people; chat; learn; and laugh. parties; meetings; dinners; and other various get-togethers are pretty much my favorite things.</t>
  </si>
  <si>
    <t>ive been told i have a nice smile</t>
  </si>
  <si>
    <t>reading norwegian wood right now. the last book i read that i loved was freedom. also trying to dust off my copy of assembling california; a geology rundown of our state.    music- to make it easy i'll list stuff i have listened to on the iphone today: ratatat; yeah yeah yeahs; albert hammond jr    movies - billy madison; boogie nights; good will hunting; ratatouille</t>
  </si>
  <si>
    <t>eye contact  hops  maps  animals  physical activities  nirvana</t>
  </si>
  <si>
    <t>my past present and future.    and other peoples.    and other stuff too.</t>
  </si>
  <si>
    <t>having fun. eating and drinking. catching a show. going to a party. talking. laughing.</t>
  </si>
  <si>
    <t>i waited tables once; briefly; for a chevy's mexican restaurant. i was awful. since then; i like to overtip.</t>
  </si>
  <si>
    <t>you're good at being grateful.    you want to go to yoga or on a bike ride with me.    you like the tall dark handsome types. because i'm just sayin; if you like the shorter more pale types this just isn't gonna work.</t>
  </si>
  <si>
    <t>i've been taken advantage on a few occasions. i've loved and got nothing in return. i am energetic lady. looking for my dream man :) ask and ill tell you more; im horrible with these profile details.</t>
  </si>
  <si>
    <t>i have a thriving career.. i plan on finishing my accounting degree and...</t>
  </si>
  <si>
    <t>falling in love; winning the lottery lol!</t>
  </si>
  <si>
    <t>you are looking for your best friend and mate :)</t>
  </si>
  <si>
    <t>i am confident; normal and good listener and conversationalist. adorable... most of the time. professional and love what i do. now is the time to find my love or someone beautiful; emotionaly compatible.</t>
  </si>
  <si>
    <t>sweeping one beauty off her feet for happily ever afters. and. it was one; not one at a time :) is it you?</t>
  </si>
  <si>
    <t>a lot of things! the rest of the list is after a second martini.</t>
  </si>
  <si>
    <t>my smile. intelligence and confidence.</t>
  </si>
  <si>
    <t>books "three musketeers"  movies - anything george clooney  food? meal.  music - strauss "morning papers"  music - teach in "ding-a-dong"</t>
  </si>
  <si>
    <t>1. my daughter  2. health; sleep; etc.  3. sleep ins on weekends  4. san francisco - love the city  5. my place  6. you...</t>
  </si>
  <si>
    <t>vacation; a long vacation somewhere where no cell phones and internet... just beaches!</t>
  </si>
  <si>
    <t>going on a date or having a glass of wine with a friend or watching a movie</t>
  </si>
  <si>
    <t>... that i am not admitting any private things easily. trust is a priceless commodity mon ami.</t>
  </si>
  <si>
    <t>if you like me of course.</t>
  </si>
  <si>
    <t>i was born and raised in a city slightly forty miles northeast of san francisco but somehow i ended up in oakland and i love it! i am still rediscovering all the beauties that the east bay has to offer that i have sadly forgotten about including the people and its sites. living in san francisco can do that to a person.  my passion is writing and my creative spark that fuels my work is no longer on hold.  i've been on this site for a little over a year now and i still don't know how i feel about it. i'm just hoping that all the creepers out there haven't ruined it for everyone else. "what's up?" messages are the worst.  i always find myself tiptoeing the line between self -confidence and self-consciousness; trying not to care about what other people think or say but i'm always willing to hear their opinions.  i can't see myself living anywhere else in the country (usa) besides the bay area; unless it's out of this country. it's beautiful here; and the people; a close second.  i'm a flirt; and i try to be as honest as i can be; depending on the situation. (i've learned that "keeping it real" can go wrong; thanks dave)</t>
  </si>
  <si>
    <t>i am working with cheese in a "high profile" grocery store; full-time; while learning about a world that i thought i had all figured out. not to mentioned; i live with a crazy roommate and a guard dog that is anything but... i'm still waiting for that excitement that i felt on the playa. black rock city!!!  but when i'm not working or daydreaming; i'm hanging out with friends and family; listening to music that i never knew existed; meeting new people; dancing; trying to complete my book of short stories i wrote a few years ago; and avoiding women that give out their numbers for no reasons.</t>
  </si>
  <si>
    <t>being myself which at times can get me trouble and making others laugh. i've been told that i'm a great story teller; i love painting pictures with my words.</t>
  </si>
  <si>
    <t>is that i'm black. haha. we're all raised in a society that teaches us at a young age to be color blind; but in reality; we're blinded by color.</t>
  </si>
  <si>
    <t>as of late; i have notice that the quality of film; music; art; television; books and whatever else we consider as entertainment has decreased. so when something or someone of quality; depth; and beauty enters my life i have no other choice but give that thing/person my full attention and see what kind of positive effects i can gain from it.  but these are the things i enjoy:  i love bbq ribs; eggs prepared any way; bacon bits in my salads; breakfast; and spicy food; and brenda's french soul food.  i was recently introduced to the show dexter; and i love it. it's always sunny; louie; the real ghostbuster; boondocks; are you afraid of the dark are a few of favorites.  james baldwin; bret easton ellis; walter dean myers; the works of kate chopin and judy chicago and one of my all-time favorite writers growing up; willo davis roberts.  i enjoy films by stanley kubrick; spike lee; steven spielberg; steven soderberg; kathryn bigelow; sofia coppla; ridley and tony scott; and the coen brothers.  when it comes to music; i like anything with a good beat; production on songs has been lacking as of late. but i enjoy the music of n.e.rd.; the weeknd; justice; change; rick james; mac dre; the brothers strawberry; and the list can go on.</t>
  </si>
  <si>
    <t>family  friends  a nice and comfortable pair of shoes  days off from work  the sun (gotta keep that tan up)  chapstick</t>
  </si>
  <si>
    <t>my future as a writer and when my car is finally going to break down.</t>
  </si>
  <si>
    <t>there's no typical friday night for me but i do start each one by dropping off my co-worker and depending on how i feel afterwards i go out with friends to a bar; rarely do i go out the club but i do love dancing. then there are certain friday nights that i find myself in front of my tv with a bottle wine with my roommate's dog; stella.</t>
  </si>
  <si>
    <t>is that my childhood fear of aliens never really left. i know; sad right?</t>
  </si>
  <si>
    <t>you like what you read and you think we have something in common. i tried to keep my profile simple but interesting; willing to share some things about myself only to have you wondering more. this is a judge-free zone so anyone; feel free to message me but that doesn't mean i don't have standards. have something funny say; be more than just "awesome;" and most importantly; never settle for less; and please; know what you want.</t>
  </si>
  <si>
    <t>having recently emerged from the other side of a protracted; skype-based interview gauntlet; i'm pleased to say that i will be relocating to the bay area in mid-july. i'm excited to explore a new city; and i'd love some company.    i've spent the last year in culturally dead charlotte; north carolina; but i began my adult life in williamsburg; brooklyn. while i enjoyed my time in the biggest of all possible cities; by year three the novelty had worn unexpectedly thin; and the compromises that are part and parcel with living in new york had grown too big to overlook. i'm hopeful san francisco will offer a livable balance between extremes.</t>
  </si>
  <si>
    <t>i'm currently employed as a corporate paralegal at a gigantic; international law firm. i have a ba in english literature and would very much like to find my way back towards some more creative and/or intellectually stimulating work; however- recessions being what they are- i find myself thankful for the paycheck; for the moment.</t>
  </si>
  <si>
    <t>discussing art; listening; empathy</t>
  </si>
  <si>
    <t>hopefully intelligence; my (blue) eyes; a sense of humor</t>
  </si>
  <si>
    <t>the shortlist:    books: john updike; martin amis; don delilo; james joyce; vladimir nabokov; neil gaiman; dan clowes    movies: there will be blood; rushmore; the graduate; dr. strangelove; no country for old men; pulp fiction    music: the beatles; radiohead; sneaker pimps; jeff buckley; the smiths; new order; grizzly bear; david bowie; talking heads; wilco; big star; deerhunter; the zombies; the beach boys; tame impala    food: vegetarian (unpretentious)    npr!</t>
  </si>
  <si>
    <t>success; failure; novelty; something worth working toward; friendship; creative expression</t>
  </si>
  <si>
    <t>the next step; europe; culture; literature; music; generations; the 60s; the 90s; (mid-century) modern design</t>
  </si>
  <si>
    <t>watching a movie; playing guitar; out to dinner or on the phone with friends.    recently; i've been writing songs in earnest. if you're involved in the music scene; or want to collaborate; chances are i'd like to meet you.</t>
  </si>
  <si>
    <t>you're clever; or you want to play tour guide.</t>
  </si>
  <si>
    <t>i have been called by more than one individual an incredibly fun; reliable; and loyal friend. some okc women bounce the guys they're interviewing off me for that "from mars" viewpoint. we're all here with high hopes and hopefully rooting for each other. so i'm sincere in my search not just for "the one;" but also new friends.    and; as friends; we hit the wine country; cheese trips - i have a map! - and hike the california trails in this perfect corner of the world.    i am particularly happy outdoors; whether it's a hike on the dipsea trail or from the mission to the marina. i also enjoy good food and wine (not a snob but somewhat knowledgeable); sports; playing pool; and art and design. i do think i'm something of a hybrid between blue and white collar; regarding a profession that is the latter but abilties related to the former.    chivalry is not dead; manners are second nature to me. i also think one shouldn't point out that one opens doors; pulls out chairs; etc.; but i have read too many "what happened to manners?" so i feel obliged.    i consider myself as having a good balance between a respectable public persona and a private edge. am hoping to meet someone similar in that way; who is as optimistic and enjoys life as much as i do; and has a great sense of humor. i take humor very seriously.</t>
  </si>
  <si>
    <t>professionally; i help undergrad and grad students get that degree with as little debt as possible; assist them in career choices; resumes; cover letters; and killing an interview. probably a gauge of my success is that many alum are now in their 20's and 30's; still in touch; and running their latest job prospect by me to assist them. (thus; "jobsman.")    i travel; have lived abroad; and have both a ballpark and art museums of the world checklist.    there's a ying and yang between my serious; professional; accomplished side and the guy who goes to baseball games; concerts; plays pool; camps; hangs at the beach; and partakes in other life delights.</t>
  </si>
  <si>
    <t>writing - i enjoy reworking sentences until i've perfected the intent.  intellectual stimulation - i really enjoy all of life's various subjects; and am not afraid to back up an opinion with facts and figures. was recently reminded of this at a dinner party; dismantling a couple's tea-party soundbite slogans piece by piece; smiling all the while (no need to ruin the dinner party; eh?). you might say i'm really good at not suffering fools gladly but at the same time trying to be instructive in pointing out the error of their ways. and when i'm wrong; i'll admit it!  traveling - i am an enthusiastic traveler; appreciative of my surroundings and whatever local customs prevail.  humor - keeping you laughing. once had a friend laughing so hard that she yelled; "stop it!"  sex and driving - because all guys think they're good at these two things...but for some of us it's true...</t>
  </si>
  <si>
    <t>my sense of humor; it's an ice-breaker and puts people at ease. physically; my eyes; and one woman really liked my hands. they're just hands...</t>
  </si>
  <si>
    <t>i have tried to fill out this section several times; but it's like tolstoy's attempt to write a day in the life of a farmer. he wrote hundreds of pages before the farmer had breakfast and gave up in frustration. in short; impossible to list them all. from shakespeare to current writers; far too many to list (english major). recent reads were "life" by keith richards and the steve jobs biography. currently; "imagine: how creativity works." and then there's paging through "1;000 places to see before you die." movies; again; all over the place. music; i enjoy pretty much all types of music. food; no limits.</t>
  </si>
  <si>
    <t>family and friends  music  the outdoors; urban or backwoods  humor  writing  blue skies - this is not a poetic "awww; isn't that nice;" moment. this is absolutely appreciating bay area weather everyday; even when skies aren't blue.</t>
  </si>
  <si>
    <t>the big picture and the one go-around we've got. keep that in mind and you won't sweat the small stuff.    does okc ever log me off?</t>
  </si>
  <si>
    <t>right now; moving and unpacking.</t>
  </si>
  <si>
    <t>great legs and a smile make me weak in the knees...</t>
  </si>
  <si>
    <t>you like to laugh and get outdoors.    on the domestic front; you appreciate my line of work and support of yours; my taking out the garbage without being asked; the yard-home sweat and dirt on me from laboring for us (and the idea that one's labor; on both sides; should be appreciated...).    you enjoy a great; sometimes intellectual; sometimes silly conversation. you can banter; are quick-witted; and not shy about knocking it out of the park when i serve you up a great straight line; knowing it comes at my expense.    you understand that sometimes a glance is worth a thousand words.    you love taking walks; especially after dinner. is there anything more civil?</t>
  </si>
  <si>
    <t>born and raised here in the bay area primarily on the eastern side. i enjoy going far so naturally driving to different places is always a must. can't experience something or try something new without going somewhere new.</t>
  </si>
  <si>
    <t>living life one day at a time</t>
  </si>
  <si>
    <t>fixing things making things work</t>
  </si>
  <si>
    <t>curly hair now</t>
  </si>
  <si>
    <t>don't really read much but mangas interest me.  as for movies any kind of comedy; action; horror; drama; sci-fi; as long as its interesting.  favorite shows are how i met your mother; mythbusters; eureka; the office; and way more.  music rise against; sublime; nirvana; three days grace; metallica; rhcp; and many more .  favorite foods italian mexican</t>
  </si>
  <si>
    <t>family  friends  music or rather ipod  laughter  good food no great food  phone</t>
  </si>
  <si>
    <t>random things from tools to what movie to watch</t>
  </si>
  <si>
    <t>hanging out with friends having a drink</t>
  </si>
  <si>
    <t>i am a kansas city shark - always moving forward in search of new experiences and fresh inspiration. my drive for a creatively fulfilling job pushed me away from university of missouri to new experiences on three coasts (the great lakes count). i acquired the majority of my ad making skills while attending miami ad school in san francisco. after a year there; i traveled back to the mid-west for my first agency experience in chicago. next; i ventured onward to new york to take part in a once in a lifetime opportunity with mtv/nickelodeon. as a long-time student of art; i am eager to get gritty and tear apart some pixels. i have a knack for getting along with everybody and anybody; but as common with sharks; i'm not afraid to get sarcastic. completely unsarcastic; however; is my blasting of jock jams to celebrate a creative victory.    kc  sf  chi  ny  sf    - cinematography lover  - avid blogger  - coffee drinker  - daily runner  - inspiration catalyst  - wannabe everything</t>
  </si>
  <si>
    <t>working full time as an art director intern and maintaining a healthy lifestyle</t>
  </si>
  <si>
    <t>witty come-backs; misspelling; smiling; and avoiding the construction men outside my place</t>
  </si>
  <si>
    <t>women notice my eyelashes and often ask if they are fake. men notice my smile. i also get "you're taller than i thought you would be"</t>
  </si>
  <si>
    <t>a whole new mind  atonement  grey's anatomy  i could share music for hours. i love it all.  thai food.</t>
  </si>
  <si>
    <t>what my next meal will be</t>
  </si>
  <si>
    <t>enjoying the amazing food trucks in fort baker.</t>
  </si>
  <si>
    <t>my subconscious speaks in old english</t>
  </si>
  <si>
    <t>you are genuine and mature with a bit of scruff on your face. you must also have an appreciation for art.</t>
  </si>
  <si>
    <t>i am indefinitely curious. i am a sucker for anything that produces adrenaline and plenty of laughters. &amp;nbsp;    as much as i love the physical sensations in life; i love the less tangible feelings that can emerge from them just as much. such as the silliness; joy; and laughter that can be gained from a few drinks. another would be the &amp;nbsp;comfort and contentment that can be obtained with an awesome pair of socks and a good blanket in the winter. the same could be said for the wonder and curiosity that can arise from checkin out a side street that you've never explored before.&amp;nbsp;</t>
  </si>
  <si>
    <t>breaking down the language barriers between deaf and hearing people by promoting equal access to information and bridging the communication between two worlds. aside from my work as a language specialist; i travel all over the country (sometimes out of country) not just for the heck of it; but to broaden my horizon by embracing each city's culture nurtured by its people; food; and ideas.</t>
  </si>
  <si>
    <t>yoga  my fix of nature  a slice of cheese pizza with extra cheese for breakfast  travel  good sheets  my phone's gps to help assist my lack of direction</t>
  </si>
  <si>
    <t>english/sign language</t>
  </si>
  <si>
    <t>early 50's in marin. travel to santa rosa and danville each week for business. love outdoor activities; all foods and just about everything.</t>
  </si>
  <si>
    <t>besides work; my family is important and healthy activities.</t>
  </si>
  <si>
    <t>my work; athletics a great listener and being a quality friend.</t>
  </si>
  <si>
    <t>whooo i don't know my eyes!</t>
  </si>
  <si>
    <t>i just moved back to the bay area after spending the past four years in philly for school. i love exploring the city and taking advantage of the great weather and food. most mornings; i'm running down the embarcadero and most evenings; i'm testing out a new recipe i bookmarked on tastespotting. i'm a generally upbeat and energetic person; and would love to go for a hike or try out a new thai restaurant with someone similarly so!</t>
  </si>
  <si>
    <t>i majored in bio in college and currently work in a cardiovascular disease lab at ucsf. i'm definitely a bit of a nerd. my plan is to apply to medical school in the next few years; but have i started studying for the mcats yet? ...</t>
  </si>
  <si>
    <t>baking! i've had more than a few people tell me that i need to open a bakery (but then i couldn't eat the dough!). my coworkers have even started paying me to bring my confections into lab. i'm also a certified level 3 wilton cake decorator (yep); so my friends get awesome birthday cakes.</t>
  </si>
  <si>
    <t>i mostly read nonfiction; and my favorite authors are probably michael pollan and jon krakauer. i like watching movies with other people; especially bad scary movies. i watch pretty much every daily show + the colbert report. i can't wait for breaking bad to come back! as for food; i love pretty much anything ethnic...thai; indian; ethiopian; persian... and ice cream's pretty good :)</t>
  </si>
  <si>
    <t>i do enjoy going out and dancing; but i'm usually more game for trying out a new restaurant and then watching a movie or just hanging out with friends.</t>
  </si>
  <si>
    <t>this isn't so much private as it would be surprising if you knew  me. i have a tattoo. it's of a mitochondrion.</t>
  </si>
  <si>
    <t>i am the coolest chick most people know. pretty smart and sexy too. i am having great difficulty with this profile-building business. i would rather just talk about it!    i am a great communicator; lover; friend and giver. i studied music and black studies in undergrad and have a masters degree in social welfare (msw). i have spent the last 17 years serving marginalized and traditionally underserved communities in my work. i also have my own consulting business providing diversity training to cbos in the bayarea. i have a black belt; although i stopped training due to some back issues that i am sick and tired of being the excuse for not training... i digress. i love being active; outdoors; and being with my wide network of friends. i am a mom and have the most amazing son that ever existed and enjoy co-parenting him with no drama between his father and myself.    anywho- i think i am an amazingly down-to-earth; sexy; funny; intelligent and loving woman who loves to take risk and who appreciates both "the crooked and the straight" of this amazing and adventure called life. i would totally date me. ha! i guess i do it all the time. peace; love and hairgrease y'all.</t>
  </si>
  <si>
    <t>currently i am staring out my window at lake merritt on this gorgeous superbowl sunday... tomorrow i work for the state dismantling institutional racism out of the child welfare/foster care "system". in otras palabras; i do policy work for the state. i will also worship the sun if she visits me and will plan a vacation and my next ski trip... and pay some bills. booya!    for serious; i work. i play. i laugh. i love. sometimes at the same time... i like that.</t>
  </si>
  <si>
    <t>alot of things. let's talk about it.</t>
  </si>
  <si>
    <t>my curves and smile. i dress cool too.</t>
  </si>
  <si>
    <t>the alchemist; the good earth; power; a black choice; heaven is for real; purpose driven life; beyond the mayflower; is marriage for white people?; the shack; the four agreements; the 5 love languages; the holy bible; the motto    ace ventura(s); dumb and dumber; i'm gonna get you sucka; love jones; the notebook; forrest gump; mrs. doubtfire; little mermaid; steel magnolias; pretty woman; dirty dancing; bridesmaids etc    i don't watch tv anymore but when i did it was for showtime and hbo series like dexter and the wire.    i listen to everything. i was a music major. i love hip-hop; urban soul; gospel; jazz blues; rock and roll; r and b etc etc etc; classical; choral music; musicals; i could go on...</t>
  </si>
  <si>
    <t>my relationship with god  my son  my friends  the sun  people to watch; serve and love  music</t>
  </si>
  <si>
    <t>taking life by storm with the love of my life.</t>
  </si>
  <si>
    <t>spending time with my crazy friends or my son or traveling.</t>
  </si>
  <si>
    <t>you are a great thinker; communicator and lover of laughter and you have integrity... live in your personal truth with pride.    stay away-phonies; liars and cowards. do you! be honest! have fun! it is always all good with me as long as its all good with you!</t>
  </si>
  <si>
    <t>ummm...welll...you see...its a little more complicated then a simple explanation...    i guess i'll just say i'm a bio/chem nerd...through and through...i cant help but talk about it...especially...i will go to grad school; and i will change the world...or something like that...    i love music of all sorts; art; hiking; gardening; long intense political debate; conversations about pharmacology; climbing trees; walking barefoot; dancin' the night away; whiskey gingers and tequila shots (not some crazy taste or brand fanatic; just like drinkin the stuff); adult swim; watching paranormal science tv shows (bigfoot; ufo's; loch ness monster type of shit....even though we all know its bullshit); parties in the forest; dnb; and yeah...lots of thing...</t>
  </si>
  <si>
    <t>im just your basic bad-ass scientist....but seriously...    im a lab tech and i love it...i plan on one day returning to school but till then; i'm just trying to get some living out of the way.    besides that i hang out with my friends; spend days in the park; wandering around the city/east bay and raise all sorts of mayhem.</t>
  </si>
  <si>
    <t>laughing; drinking; dancin all sorts of cheesy; talking (sometimes too much so); and wasting massive amounts of time reading online...well; if you could call that wasting time.</t>
  </si>
  <si>
    <t>my face? i dunno...this question is stupid</t>
  </si>
  <si>
    <t>i like...    good music: my taste is completely open to any sort of genra. truly. if i find some musical value within an artist; i will enjoy. rock; "indie;" country; hip-hop; electronica; weird nosies of pots falling down stairs...if i groove to it; ill rock it...currently i'm obsessed with this song...  http://www.youtube.com/watch?v=rsnli1xot5y    books: i really love good non-fiction...and textbooks...and research articles...and books that make me think...again; im open to read new ones!  the hot zone; 1984; animal farm; alice in wonderland; the cosmic serpent    i love food!!!! i love to cook!!! cook dinner with me?</t>
  </si>
  <si>
    <t>i have no idea; my brain goes 300 miles a minute...i think a lot about politics and our global climate crisis;even though i shouldnt; its depressing. obviously i think about my work a lot aka molecular biology stuff; not cause i'm forced too but because i really enjoy it. i think about traveling; life goals; the what if's (trying not to)...i guess i would call what i do productive day dreaming because usually; i am think about stuff thats completely different then whats going on at the time</t>
  </si>
  <si>
    <t>depends (like for everyone...man these questions are stupid). sometimes going to bars; sometimes its going to parties in the forest; or sometimes making dinner and staying home with good friends...    again; like everyone</t>
  </si>
  <si>
    <t>you find it equally difficult to find cool people at bars/clubs/events and start a conversation...if you wanna have an actual conversation...if you want to?</t>
  </si>
  <si>
    <t>i grew up in florida and then moved to nh and went to high school and college there. after college i spent some time traveling too a bunch of different places; then decided to move to boston. i have a variety of interests and if it does not involve cable tv; or the sitting around and watching sports; then i am probably interested. i love reading; snowboarding and activities.</t>
  </si>
  <si>
    <t>my best.</t>
  </si>
  <si>
    <t>being me; snowboarding; ending up in crazy situations or places.</t>
  </si>
  <si>
    <t>my horribly crooked teeth or that i am pretty easy going..    if i were you i would ask these "people" that question....:)</t>
  </si>
  <si>
    <t>books; who reads those these days; everyone has a kindle right? i have always got something i am working on; usually learning about a topic that interests me. right now i have a book on project management.    favorite book "the alchemist"    music: anything but country is fine by me.    i love watching documentaries and movies in general. i have been known to get into shows every now and then but i really cannot find the time to sit down and watch tv.    favorite food would be the sweet potato!</t>
  </si>
  <si>
    <t>family  friends  ocean  islands  books  good food</t>
  </si>
  <si>
    <t>what i am going to do to actually live my life and not just work a 9 to 5 and follow the "path" we are supposed to follow. i am also always thinking of ways to travel the world or how i can get someone to pay me to sail around the world; things like that.    where the best warm water location is to surf and spearfish</t>
  </si>
  <si>
    <t>going out to have some drinks or just chillin and getting a full nights sleep; because after 10 hours of sleep i always feel amazing..</t>
  </si>
  <si>
    <t>it would depend on who is asking the question and how much i trust them.</t>
  </si>
  <si>
    <t>you are interesting; have opinions; don't act entitled; and like to have a good laugh about the crazy situations we all get ourselves into.</t>
  </si>
  <si>
    <t>bay area native; honest and good hearted person; looking to meet the same.</t>
  </si>
  <si>
    <t>working at a startup biotech company. trying to maintain a fun and healthy life by experiencing new things whether it be new places or faces.</t>
  </si>
  <si>
    <t>nice/kind personality</t>
  </si>
  <si>
    <t>whatever is playing on the radio  asian; food  comedy movie/shows  reality tv- amazing race/so you think you can dance</t>
  </si>
  <si>
    <t>friends/family  car  bay area  laptop  asian food</t>
  </si>
  <si>
    <t>eating out; hanging with friends; enjoying the night out.</t>
  </si>
  <si>
    <t>iam a guy who is willing to give my all in a relationship and also get to know my partner and very thing she does and also her past life so as not to offend her    i am handsome; serious; and lovely</t>
  </si>
  <si>
    <t>doin what iam suppose to :d</t>
  </si>
  <si>
    <t>jokes ;sex;freindship;video games;</t>
  </si>
  <si>
    <t>iam very attractive and always well dressed</t>
  </si>
  <si>
    <t>favourite movie is scarface and i like hip hop</t>
  </si>
  <si>
    <t>love ;money ;sex;fun;;jokes;relationships</t>
  </si>
  <si>
    <t>how to study hard and achive my aims but if iam in a relationship then this can wait</t>
  </si>
  <si>
    <t>iam out clubbing with my hommies</t>
  </si>
  <si>
    <t>relationship</t>
  </si>
  <si>
    <t>u want as to know each other better and get on well</t>
  </si>
  <si>
    <t>i never think that online profiles really do justice to anyone; haha. maybe that's just me justifying why i don't sound how i think i really am. ha!    anyway; i like to think of myself as driven. i know what i want and try to go out there and get it. well; except with men; haha. i'm really shy when it comes to dating and talking to strangers; unless i really have to.    i am a hopeless romantic and while dating someone; i can plan the cutest candle lit dinner; that i cook from scratch; massage; movie; etc.    i love to dance. i think in a past life; i was a professional dancer; haha. but i can just go out dancing every single night and just have sooo much fun.    i guess...if you have any questions about me; just ask.</t>
  </si>
  <si>
    <t>sometimes i feel that my career is going to be the main relationship i have. i am very focused on getting ahead and being promoted in order to get where i want to be in life. soon i want to start traveling even more and perhaps move out of california; but who knows...</t>
  </si>
  <si>
    <t>making people laugh  playing the cello</t>
  </si>
  <si>
    <t>my dimples and my smile. :d</t>
  </si>
  <si>
    <t>i guess being a musician makes me really open to different types of music. i love everything from &lt;a class="ilink" href= "/interests?i=barbra+streisand"&gt;barbra streisand&lt;/a&gt;; to &lt;a class= "ilink" href="/interests?i=carrie%0aunderwood"&gt;carrie underwood&lt;/a&gt;; to &lt;a class="ilink" href= "/interests?i=britney"&gt;britney&lt;/a&gt; and &lt;a class="ilink" href= "/interests?i=glee"&gt;glee&lt;/a&gt;. my favorite type of music is anything that has a lot of emotion in it. again; i'm a hopeless romantic; lol.    books: anything &lt;a class="ilink" href= "/interests?i=peter+cameron"&gt;peter cameron&lt;/a&gt;. he is an amazing writer.    movies: romantic comedies of course. i can't do horror movies bc i have nightmares; lol. musicals! like &lt;a class="ilink" href= "/interests?i=hello%2c+dolly"&gt;hello; dolly&lt;/a&gt; and &lt;a class="ilink" href="/interests?i=moulin%0arouge"&gt;moulin rouge&lt;/a&gt;    shows: grey's anatomy; 1 girl 5 gays; rupaul's drag race; glee</t>
  </si>
  <si>
    <t>my family  my friends  my computer  my phone  entertainment  wine</t>
  </si>
  <si>
    <t>my future. i plan everything out ahead of time; sometimes too compulsively; but i like to know what life has in store for me.</t>
  </si>
  <si>
    <t>at work; although i would like to be out dancing.</t>
  </si>
  <si>
    <t>i believe in ghosts.</t>
  </si>
  <si>
    <t>you feel like it. i'm really open to meeting new people; even if it is just for friendship.</t>
  </si>
  <si>
    <t>i live for the moments you cant put into words and i dont pretend to be someone im not. i believe what we do; flows from who we are. im the kind of person who is willing to brighten your day even though i cant brighten my own. dont hate me until i give you a reason too and dont judge me until you know the whole story.    determined; forceful; emotional; intuitive; powerful; passionate; exciting and magnetic    on the dark side.... i can be jealous; resentful; compulsive; obsessive; secretive and obstinate</t>
  </si>
  <si>
    <t>math  making people laugh  cooking  doing my nails</t>
  </si>
  <si>
    <t>how should i know?</t>
  </si>
  <si>
    <t>mystery; horror; jazz; classsical;</t>
  </si>
  <si>
    <t>studying</t>
  </si>
  <si>
    <t>not very good about writing about myself...    pretty easy going. i have a small tight group of friends here in sf; and thought i might meet someone interesting here?  i am a boston native and cal grad.</t>
  </si>
  <si>
    <t>i'm not sure?</t>
  </si>
  <si>
    <t>book: to kill a mockingbird  movies: wes anderson movies; michael mann movies  shows: chris matthews; mad men; modern family; (generic; i know)  music: the killers; lyle lovett; jonny lang  food: pretty much all food but mostly italian; french; californian etc</t>
  </si>
  <si>
    <t>1. family  2. friends  3. food  4. dvr  5. wine?  6. water</t>
  </si>
  <si>
    <t>what the plan is....</t>
  </si>
  <si>
    <t>meeting up with friends for some dinner or cleaning my apt.</t>
  </si>
  <si>
    <t>prob not best to put that here.</t>
  </si>
  <si>
    <t>i can honestly say &lt;em&gt;my book contradicts my cover&lt;/em&gt;.</t>
  </si>
  <si>
    <t>searching for potential clients; working with clients; and hunting down clients ("where's my money fool?!" lol just kidding).    what do i do? i design (and sometimes build) websites for people around the us.  i work for myself but i'm currently exploring the possibility of transitioning out of it...just not sure which coast i want to live on.</t>
  </si>
  <si>
    <t>- laughing and making others laugh (with or at me)  - spotting potential talent (i hate seeing it wasted)  - sketching; planning; thinking of ideas  - attracting awkward situations</t>
  </si>
  <si>
    <t>my hair.  yes; it is mine.</t>
  </si>
  <si>
    <t>&lt;strong&gt;books:&lt;/strong&gt;  currently reading/studying: "resurrection lifestyle" (by joseph morris) &lt;em&gt;along with my bible&lt;/em&gt;.  i have a mini library consisting of books by: c.s. lewis; ted dekker; madeleine l'engle; phillip pullman; alex garland; stephanie meyer (yeh; that book...it was &lt;em&gt;hilariously intriguing&lt;/em&gt;); alexandre dumas and many others.    &lt;strong&gt;movies:&lt;/strong&gt;  i absolutely love pride &amp;amp; prejudice; howl's moving castle; spirited away; hellboy (i&amp;amp;ii); musical films (my fair lady; mary poppins; the sound of music; etc.); disney classics (the little mermaid; beauty &amp;amp; the beast; etc.); the brother's grimm    &lt;strong&gt;shows:&lt;/strong&gt;  gilmore girls; falling skies; 49 days (49); stargate (sg1; atlantis); secret garden ( )    &lt;strong&gt;music:&lt;/strong&gt;  i enjoy music that edifies you and makes you boogie.    &lt;strong&gt;food:&lt;/strong&gt;  chinese (&lt;strong&gt;yummy:&lt;/strong&gt; broccoli with hot garlic sauce); italian (&lt;strong&gt;yummy:&lt;/strong&gt; zeppoli?); soul (&lt;strong&gt;yummy:&lt;/strong&gt; pork chops)</t>
  </si>
  <si>
    <t>grace  faith  love  sound mind  patience  the friendship i have with my mother</t>
  </si>
  <si>
    <t>getting from a to b.</t>
  </si>
  <si>
    <t>english/korean (poorly)</t>
  </si>
  <si>
    <t>i love the oregon ducks and sf giants. born and raised in san francisco. spent the last 5 years living in seattle; but i'm so happy to now be back in the city.</t>
  </si>
  <si>
    <t>trying to enjoy it as much as i can!</t>
  </si>
  <si>
    <t>i like so many types of music; books; shows; and movies. and always love recommendations.    music: led zeppelin; pearl jam; rolling stones; ccr; paul simon; zero 7; bon iver; neko case; frank sinatra    movies: stand by me; goodfellas; sound of music; ferris bueller's day off; this is spinal tap; gran torino; high society    shows: seinfeld; arrested development; breaking bad; mad men; true blood; law &amp;amp; order; planet earth; the office- bbc version    books: angela's ashes; she's come undone; ' round ireland with a fridge; omnivore's dilemma; into thin air</t>
  </si>
  <si>
    <t>family  friends  laughter  lake tahoe  coffee  music</t>
  </si>
  <si>
    <t>hmmm....going out to dinner and drinks; or going to see live music; or going to a movie. i love exploring sf and checking out neighborhoods that i don't usually go to. also enjoy staying in and making dinner with friends is always great.</t>
  </si>
  <si>
    <t>i am a single guy who likes to hang out with friends;spend time with family;try new things;and meet new people!! i am currently serving in the united states navy and stationed in japan....</t>
  </si>
  <si>
    <t>i serve in the military and also taking college classes at the same time...</t>
  </si>
  <si>
    <t>my smile and dimples because i'm always smiling :)</t>
  </si>
  <si>
    <t>i listen to all kinds of music;love to try new food;and love horror;action;and comedy flicks..</t>
  </si>
  <si>
    <t>shopping;eating;working out;friends;family and music</t>
  </si>
  <si>
    <t>going home to see my family and friends and meeting that special someone..</t>
  </si>
  <si>
    <t>if i'm on duty i'm working..if not i'm either relaxing at home or hanging out with my fellow service members</t>
  </si>
  <si>
    <t>i am allergic to turkey lol</t>
  </si>
  <si>
    <t>if you are interested in learning more about me</t>
  </si>
  <si>
    <t>everytime i walk by pigeons...i want to punt them. every.time. (i feel like they'd explode like the bird in angry birds.)    i've been informed that this is my theme song (my roommate threatens to follow me around with a boombox playing it - which i think would be awesome) :  &lt;a href="http://youtu.be/rmk6ro6dfgs" rel="nofollow" target="_blank"&gt;http://youtu.be/rmk6ro6dfgs&lt;/a&gt;    i'm offended that okc thinks i'm less well mannered and less compassionate. i'm quite the opposite thank-you-very-much.</t>
  </si>
  <si>
    <t>i work in an industry i enjoy...thus; i like my job.    trying to go back to school...and realizing just how hard that is while working a full time job. how come anatomy and physiology aren't offered after 6pm?! (same goes for emt courses. blah)    also; i'm on a mission to find make the perfect chocolate chip cookie.    i found my guitar recently...trying to relearn the sonuvabitch. (flexibility in my left hand really needs work though)</t>
  </si>
  <si>
    <t>- &lt;a class="ilink" href="/interests?i=cooking"&gt;cooking&lt;/a&gt; ... at least i like to think i am. i've recently gotten into the habit of making pizzas from scratch. and i try to keep pizza dough and sauce handy at all times. you never know when a craving will strike. (and i bake when most normal people are sleeping)  - losing track of time. (i can never remember what day it is.)  - tripping. (i'm a klutz) (update: i've proven this by losing my balance while standing on a flat floor. yea...)  -knowing &lt;a class="ilink" href="/interests?i=random"&gt;random&lt;/a&gt; facts. don't ask how i know the stuff i know; i won't be able to tell you. i don't know how i know it. i just do.    rock;paper; scissors; lizard;spock.    backrubs.    cuddling</t>
  </si>
  <si>
    <t>look at my pics. you tell me what you notice....</t>
  </si>
  <si>
    <t>books: ender's game; 1984; various computer language books (yes for fun); books about food: molecular gastronomy; the bread bible; on food and cooking; various cookbooks. basically; i read alot; and have a wide variety of books in my collection. i've been meaning to dust of my old bio and organic chemistry textbooks to peruse. (i really need a life...haha)    this site makes me happy (and laugh like a little schoolboy. both in a crowded office or in the privacy of my kitchen. if you don't find anything there funny - i weep for you): &lt;a href="http://theoatmeal.com" rel="nofollow" target="_blank"&gt;www.theoatmeal.com&lt;/a&gt;    movies: comedies. sci-fi (if anyone wants to have a star wars (ep 4-6) marathon with me - message me!). mindless action flicks. and i have a love/hate relationship with horror movies. (i'll watch them but i sure as hell won't sleep after)    music: what all the cool kids listen to.    food: everything times two; - i love food; and i am more than willing to give exotic dishes a spin...if anything; i will be the one to suggest it. basically...nom nom nom. the spicier the better. cold pizza should be it's own food group. (i really only say that because i always seem to be making pizza. and then purposefully eating it cold.)</t>
  </si>
  <si>
    <t>a good book (always open to suggestions - sci fi/fiction/non-fiction please)  my friends  my ever expanding amount of &lt;a class="ilink" href= "/interests?i=kitchen+supplies+and+gadgets"&gt;kitchen supplies and gadgets&lt;/a&gt;  my water bottle  contacts/glasses  the gym (it's my sanctuary. not in the i'm a 'roided-out-meathead way but more along the lines of it's the place i go to de-stress. also; i'm inside one far more than any normal or sane person should be...and don't have the body to prove it...yet. or probably never considering i want my cake and plan on eating it too.)  isabella; my motorcycle  human contact  *yes; there's more than 6. meh.</t>
  </si>
  <si>
    <t>what to cook/eat...or more frequently who can i cook for today?    when did ender's game become so popular?? (and if anyone who actually read the book actualy read the rest of the books?)    why is it so hard to find a volunteer position at a hospital? don't they want free help???    what i would taste like to a t-rex (seriously. if i wasnt at the top of the food chain; i'd want to know what i taste like.)    do i really wanna goto the gym today? (answer is always a begrudging...i guess i should. at least i can eat that cake after)</t>
  </si>
  <si>
    <t>- at a friend's house  - at the gym.    why is it almost monday already?</t>
  </si>
  <si>
    <t>i caught myself humming taylor swift's song while at the gym. ask me which one.    this one time; at the library...    i like going to the grocery store. if i'm there it means i'm cooking. for others. that makes me happy.    i like to cuddle. there's just something about having another person wrapped up in my arms that i just can't get enough of. (so if you want someone to cuddle...message me)</t>
  </si>
  <si>
    <t>- you have a dog...(i warn you i will be dating you solely for the doggie) or you'd like to be a puppy sitter for me. i will repay with the occasional homecooked meal + baked goods. and you get puppy time.    - you want to be a cupcake guinea pig. (seriously; i've gotta make 200 for a wedding soon.)    - if you think late night donut runs make for an appropriate (and amazingly awesome) 3rd (or 4th or 5th) date    i used to have more here...but really; just do it. you've gotten this far and made it through all that drivel. you deserve an award (or at least a cookie).</t>
  </si>
  <si>
    <t>english (fluently)/korean (poorly)/spanish (okay)</t>
  </si>
  <si>
    <t>it's a beautiful saturday morning in the mission; 10am and i'm still in bed. in a moment; i'll get up; make some eggs and coffee. then i'll pack up the laptop; book; and &lt;a class="ilink" href= "/interests?i=climbing"&gt;climbing&lt;/a&gt; shoes; jump on my &lt;a class= "ilink" href= "/interests?i=bike%5d%5d%2c+ride+...+somewhere.+the+rest+of+the+day+will+be+spent%0adrinking+%28more%29+%5bcoffee"&gt; bike]]; ride ... somewhere. the rest of the day will be spent drinking (more) [coffee&lt;/a&gt;; writing &lt;a class="ilink" href= "/interests?i=code"&gt;code&lt;/a&gt;; editing &lt;a class="ilink" href= "/interests?i=photos"&gt;photos&lt;/a&gt;; &lt;a class="ilink" href= "/interests?i=climbing"&gt;climbing&lt;/a&gt; at the gym; hopefully catching up with some friends or playing &lt;a class="ilink" href= "/interests?i=guitar"&gt;guitar&lt;/a&gt; in the park. later i'll be in the haight drinking with neuroscientists. tomorrow is &lt;a class="ilink" href="/interests?i=yoga"&gt;yoga&lt;/a&gt; and homemade pizza.    (update : i've been inducted into the ways of the alemany farmer's market on saturday morning. you should replace references to "saturday" in the above paragraph with "sunday")    i love this town.    i've lived here three years now and have collected a fantastic group of friends; people that challenge me in every conceivable way; from &lt;a class="ilink" href= "/interests?i=scrabble"&gt;scrabble&lt;/a&gt; to ethics; fashion to politics. we schmooze; we ride bikes; we climb rocks; we drink fancy &lt;a class="ilink" href="/interests?i=beer"&gt;beer&lt;/a&gt;; we wander in the woods and the mountains.    i enjoy expanding that circle. finding new people with new viewpoints; new skills; new things to share.    and one of them; hopefully; eventually; will want to settle down with me and raise a family: 2.5 children; dog; white picket fence; you know the drill.</t>
  </si>
  <si>
    <t>trying to focus on the journey rather than the destination. i'm motivated; ambitious; etc. etc. so the destination will take care of itself. finding the joy between here and there; that's the hard part for me.    on a day-to-day basis i do the cubicle drone thing at a cool company down in mountain view (no; not that one). i work on research software to analyze brain waves from epileptic patients; it's interesting; plus we're actually helping people!</t>
  </si>
  <si>
    <t>nothing. i'm surprisingly competent at a vast array of random skills; but i wouldn't say i'm a master of any of them.</t>
  </si>
  <si>
    <t>my smile. it's gotten me out of many a foot-in-mouth moment!</t>
  </si>
  <si>
    <t>overall; i love a good recommendation. if i respect someone enough to hang out with them; i take their opinion pretty seriously. as a result i end up reading/watching/eating some really good stuff that i wouldn't have otherwise. but i guess this section is about my taste in a vacuum...    in fiction; i'm a bit of a sci-fi nerd. neal stephenson; charles stross; iain banks. in non-fiction; cooking &amp;amp; food chemistry; economics (the fluffy stuff; no equations); pop sci. one of the really nice things about my commute (via caltrain) is all the time i get to read!    as for movies; i have to admit i love a good blockbuster. and anything animated -- i took a computer graphics class in college and ever since the pixar and dreamworks stuff just blows me away.    i am an incredibly lazy music listener. most of my collection dates from before the turn of the century! so generally i spend a lot of time with pandora listening to stuff that sounds like college rock -- black crowes; blues traveler; david gray; dave matthews; etc. etc. unless i'm working; in which case i go in for drum &amp;amp; bass or ambient / trance stuff. and once in a while i really enjoy classical guitar. recently a couple friends have decided to drag me into (toward?) the current decade; so now i'm all about rogue wave; the national; jose gonzalez; broken social scene; the white stripes; and my morning jacket    i'll eat just about anything -- though i did once have to draw the line at cubes of duck's blood. left to my own devices i eat a lot of mexican; sushi; indian; sandwiches; and salads. i wish i could walk to some good chinese. i've also recently gotten into making sourdough bread; so there's usually a loaf of that on the counter.</t>
  </si>
  <si>
    <t>bicycle  laptop-like device  a bag in which to transport said device while riding my bike.    ... pretty sure everything after that is gravy; but just to round out the list  family  friends  coffee    i have a few other things i like a lot; but 'never do without' is a pretty high bar...  my chef's knife  my guitar  my camera kit    other people seem to list activities in here too (though it's a little upsetting; since they're not strictly 'things'). i would be sad without:  over-caffeinated debate  stoned musing  long walks/hikes  bouts of board gaming</t>
  </si>
  <si>
    <t>stuff. how to fix the world. where i'm going (and what am i doing in this handbasket?!?). why my bike is creaking. which hobby i should be spending time on. where and when to take the next vacation.</t>
  </si>
  <si>
    <t>typical?? what's that?    i might be at the gym; or a dive bar; or making dinner for friends; or sitting home editing photos; playing guitar; or watching a movie.    yeah; i don't do typical very well...</t>
  </si>
  <si>
    <t>you're mostly unafraid of biking around town    you've ever laughed at xkcd    you can sit home on a saturday; and then rally when something interesting comes up.    you have made it to the bottom of this seemingly endless babbling...</t>
  </si>
  <si>
    <t>i don't live in san fran anymore; i had to go back in france... :(</t>
  </si>
  <si>
    <t>trying to speak a better english i guess; and enjoying as most as possible the american way.  to be short; i'm studying computer sciences;  practicing sport as much as i can (muay thai; running; swimming)  hanging out; traveling; loving graphic art.    damn. sorry; my english is kinda random sometimes.    life is short; have fun.</t>
  </si>
  <si>
    <t>so hard to tell; let's say i'm a pretty lucky guy when i have to make big decisions.  i think i would be pretty full of myself if i would be able to answer to that question; because i'm not very bad at something; but not very good in a particular domain either.</t>
  </si>
  <si>
    <t>... french; according to my roommate... so let's say i bring my french culture with me!    (yes; it sounds like an excuse if you can't understand me sometimes)</t>
  </si>
  <si>
    <t>i don't read books anymore. it's pretty bad; but whatever; let's say i have no time for that. but girls reading are sexy.    watch a lot of movies; but i'm very picky.  watchmen; lord of war; planet terror; the boat that rocked; fight club ...    musique: ratatat; yann tiersen; marylin manson; lp; gorillaz; 30 second to mars; massive attack; moby; the glitch mob; edit    food: junk food addict. that's why i need to do a lot of sport. i will miss that so much.</t>
  </si>
  <si>
    <t>one day; i will answer to that. i swear.</t>
  </si>
  <si>
    <t>where am i gonna do my second tattoo ?  what am i gonna do when i will be back home ?</t>
  </si>
  <si>
    <t>doing stuffs?</t>
  </si>
  <si>
    <t>i guess i always know what i want.</t>
  </si>
  <si>
    <t>you're interesting.</t>
  </si>
  <si>
    <t>don't like talking about myself; but here goes... heart and soul from bolinas; ca... i actually lived there for four months. rented a small room in an artist's house. there were a bunch of events at the community center but i never went...and i moved there to find "community." met an attractive; out-going; courageous lesbian woman my age next door and we went for walks together; i brought her flowers; and she played me some of her favorite grateful dead songs. that was one of the highlights.    then i started working at a grocery store; commuting over the hill every day; and so left bolinas; my favorite place in the entire world; and moved to santa rosa to stay with relatives.    then i thought i would move to a zen center in carmel valley; but everyone turned out to be schizoid and serious; and too "spiritual."i left and i am in mill valley; doing operations and maintenance work; which i love. i happily reside in a cottage all my own.    i'm actually not as ungrounded as i make myself out to be. i'm confident enough to know what i want; like; and dislike; and that i have enough life experience to feel solid in myself and proud of who i am and what i have accomplished.</t>
  </si>
  <si>
    <t>i graduated a year and a half ago from california institute from integral studies with a master's degree in integral counseling psychology with a concentration in theravada buddhism.    since then; i have been working at whole foods market; sloat garden center; and doing some dog walking and pet sitting work. i founded my own dog walking service in 2008.</t>
  </si>
  <si>
    <t>anticipating what someone is going to say; kissing ass (actually i used to be a lot better); driving; picking a playlist; imitating sean connery; using spanish intonation and accent when speaking spanish words and names; dancing; pallet jack operation; feeling hella guilty when i eat a cookie; putting my wet suit on without anyone seeing my bare ass; sporting the skater chick look (haha!); being a punk without anyone knowing; seeing the best attributes of a person</t>
  </si>
  <si>
    <t>books: the adventure of consciousness by sri aurobindo; the synthesis of yoga by sri aurobindo; the collected works of the mother; by the mother of pondicherry ashram; journey to ixtlan by carlos castenada; catcher in the rye by j.d. salinger;  music: of monsters and men; david rawlings band; gillian welch; david gray; george harrison; primeaux &amp;amp; mike (native american chanting); (in the closet fan of) dave matthews band; steve roach; david parsons; indigo girls; elton john; joni mitchell; on and on</t>
  </si>
  <si>
    <t>the ocean  my best friend  the idea that there is someone for me</t>
  </si>
  <si>
    <t>social and cultural interactions; how to apply integral world views into daily life; how to do better at my job; how to be a better listener and friend; sex.</t>
  </si>
  <si>
    <t>working</t>
  </si>
  <si>
    <t>i've seen the musical 'rent' more than ten times.</t>
  </si>
  <si>
    <t>are willing to hang out with someone who is somewhat introverted and out-going.....</t>
  </si>
  <si>
    <t>sunning in the backyard; mentoring young global health activists; listening to podcasts; backpacking whenever possible; training for a half-marathon; collecting cover songs; thinking about becoming a shrink; thinking about watching the wire; butchering jokes; defending muni; museum-ing; walking everywhere</t>
  </si>
  <si>
    <t>making the most of any situation</t>
  </si>
  <si>
    <t>freckles</t>
  </si>
  <si>
    <t>books: ulysses; to the lighthouse; the corrections  movies: talk to her; annie hall; a separation  shows: twin peaks; friday night lights; seinfeld  music: arcade fire; the national; the black keys  food: breakfast; both sweet and savory</t>
  </si>
  <si>
    <t>loved ones  humor  clipper card  trader joe's  passport  live music</t>
  </si>
  <si>
    <t>this week's this american life episode; future itineraries</t>
  </si>
  <si>
    <t>34c</t>
  </si>
  <si>
    <t>you get a kick out of this:  http://www.youtube.com/watch?v=ak0fphbfpbc    and/or you know what my username refers to    and/or you're interested in taking a stroll; drinking coffee on the roof of sf moma; seeing a show; or picnicking on china beach</t>
  </si>
  <si>
    <t>uptight and highly strung. have few friends and generally avoid social interaction. i ignore my family and define myself by my work. i play soft. zero interest in traveling and think little about the rest of the world. can't stand long walks; and merely thinking of outdoor activity is provocation to lie down on the couch for a while. it's there that i pass the hours; watching television (especially sports) and eating take-out food delivered in buckets. that's the way i've always done it and it works; and haven't considered doing it differently. some people disagree; but i don't like them.</t>
  </si>
  <si>
    <t>you mean; when not being snarky in online dating info boxes? well; lately i've been teaching myself to whistle; and proud to be making actual tones instead of just blowing sounds. a late bloomer.    last week i was at a party where everyone had to tell a (true) 15 minute story from their life. it was awesome; and we all commented at the intimacy this created. i met mary roach that night too; and she's as cool in person as you'd expect. the bad (?) part of the evening was that an innocent left turn sent me across the bridge and an involuntary tour of treasure island.    more generally? spent childhood in japan; before we moved to colorado. after college; instead of becoming a monk; i became a game designer. then i studied cognitive science in germany. lived in new york. founded a successful ad company in boulder. once did an experiment where my facebook friends dictated my life. moved to berlin to write book about brains and how they work with media; computers; games; and the rest.    and now; the next chapter.</t>
  </si>
  <si>
    <t>penmanship.    &lt;a class="ilink" href="/interests?i=listening"&gt;listening&lt;/a&gt;; telling &lt;a class="ilink" href="/interests?i=stories"&gt;stories&lt;/a&gt;. getting excited. building stuff: &lt;a class="ilink" href= "/interests?i=origami"&gt;origami&lt;/a&gt; or home improvement; websites or companies. launching into the &lt;a class="ilink" href= "/interests?i=unknown"&gt;unknown&lt;/a&gt;. getting lost in &lt;a class= "ilink" href="/interests?i=strange+lands"&gt;strange lands&lt;/a&gt;; adapting to different cultures and subcultures. &lt;a class="ilink" href="/interests?i=mountain%0abiking"&gt;mountain biking&lt;/a&gt;; &lt;a class="ilink" href="/interests?i=camping"&gt;camping&lt;/a&gt;. &lt;a class= "ilink" href="/interests?i=making+mistakes"&gt;making mistakes&lt;/a&gt; and thus &lt;a class="ilink" href="/interests?i=learning"&gt;learning&lt;/a&gt;.</t>
  </si>
  <si>
    <t>one hundred years of solitude; the grand inquisitor; paradox of choice; civilisation and its discontents; selfish gene; ecclesiastes; the four quartets; nonzero; stumbling on happiness; diving bell and the butterfly.    leonard cohen; sigur ros; hank williams; the cinematic orchestra; yacht rock in the right moment; james blake; peter gabriel; flaming lips; this mortal coil; sam phillips; nick drake; new order; ane brun; luke howard; the national;</t>
  </si>
  <si>
    <t>friends; connection; internet; no-internet; challenges; hope; freedom.</t>
  </si>
  <si>
    <t>"you are not what you think."  dopmine; addiction; reward; and media.  startup business models.  happiness.  differences between u.s. and european culture.  who sang that song?</t>
  </si>
  <si>
    <t>i have had an extremely fortunate life thus far. i grew up in china; went to school in the city where my parents worked; but spent all vacations with my grandparents in the chinese countryside. my family moved to the us in the 90's and has settled in canada. i; on the other hand; have kept on going. since the end of high school; i have lived in ottawa; montreal; ann arbor; columbus; philadelphia; and now san francisco. if you asked me which one of those places i like best; i would say: each one is perfect.    in 11th grade; i discovered my love for chemistry and all these years later; it hasn't changed one bit. i work as a medicinal chemist for a pharmaceutical company that discovers drugs to treat infectious diseases; cancer; amongst others. it's a very interesting job.    i'd like to think of myself as a cool science nerd. when not in the lab; i take lessons in chinese folk dancing and try to work on my barely existent ping pong skills. weekends are spent getting together with friends watching sports (college football and nhl hockey mostly); dining out; hiking or whatever random activity that comes my way. i don't have a list to check off of things to do or places to go (wait that's not all true. there are a few things i really really want to do: 1. go to the 2013 winter classic between the maple leafs and red wings; 2. go skydiving; 3. visit europe). it's kind of fun not knowing where i'm gonna be or who i'm gonna meet next.</t>
  </si>
  <si>
    <t>enjoying life; the good and the bad.</t>
  </si>
  <si>
    <t>remembering names of people i meet.</t>
  </si>
  <si>
    <t>i like to smile; because i seldom see reason not to. :)</t>
  </si>
  <si>
    <t>a few favorites:  book: animal farm; the eight; godfather  movie: to live; braveheart; the hangover  tv show: csi (the original vegas one); deadliest warrior  music: my favorite band is a canadian band called econoline crush.  food: seafood (i grew up near the sea...). other than seafood; i'm mainly a meat and potatoes kind of eater.  hockey team: ottawa senators  college football: ohio state buckeyes</t>
  </si>
  <si>
    <t>1. family and friends  2. books  3. fruits  4. music  5. dancing  6. animals</t>
  </si>
  <si>
    <t>family and friends.</t>
  </si>
  <si>
    <t>usually at dance practice.</t>
  </si>
  <si>
    <t>i love to joke and laugh and chat with people. i'm an expressive person and socializing comes easy to me. i'm a little quirky; like; music makes me dance; but so does really good food.    i'm pretty well travelled. i visited my buddy in the peace corps in panama last spring and have some pretty great stories. i grew up in baltimore; md and went to college in asheville; nc. asheville spoiled me when it came to craft beer; so now i'm always on the look out for delicious brew.    i'm not a sports fan; per se; but i love a big game that everyone is excited about. i can follow a game and i am easily caught up on the back story; so its easy for me to get into the party of it all.    i like thinking about quantum physics. its very reassuring and it blows my mind at the same time; great stuff!</t>
  </si>
  <si>
    <t>i moved to sf last june after some post graduation traveling. i moved to help my brother with an art project and decided to stay after experiencing how great san francisco is. now i am working at a bike shop and i plan to learn how to install solar panels.</t>
  </si>
  <si>
    <t>taking long bike rides; swimming; empathizing; analysing the news; using chop sticks; doing dishes; making breakfast.</t>
  </si>
  <si>
    <t>how scrumtrulescent i am</t>
  </si>
  <si>
    <t>good omens; american gods; when you are engulfed in flames; magical thinking; paradise built in hell; world built by hand; city farm. works by kurt vonnegut; dr. hunter s. thompson    wayne's world; tommy boy; anchorman. la haine; city of god; guy ritchie films. holy mountain. into eternity; fern gully.    i like to watch the daily show and the colbert report. i also like 30 rock; louie; community; and arrested development.    pretty lights; beats antique and all the awesome stuff i saw at hang out music fest last year. bluegrass like old crow medicine show; nitty gritty dirt band; emmylou harris. of course hip-hop; too; like brother ali; dead prez; lauren hill; gorillaz; missy eliot and the beastie boys.</t>
  </si>
  <si>
    <t>family; friends; free public festivals; internet access; bikes</t>
  </si>
  <si>
    <t>war and social justice; the energy situation; bikes and their accessories. i think a lot about practicing spanish; but usually i just eavesdrop on the bus or try to remember the names of things that i've forgotten. broom? escoba!</t>
  </si>
  <si>
    <t>ha! i work in the service sector; my friday nights are usually on tuesdays. when i go out though; i like to drink delicious beer and carry on with friends. or i could just stay home; ya never know.</t>
  </si>
  <si>
    <t>i listen to npr every morning</t>
  </si>
  <si>
    <t>you like to chat and do stuff in the city like listen to music or ride bikes or just chill in a park.</t>
  </si>
  <si>
    <t>i'm a creative; upbeat person. i have a bit of an wry sense of humor but never in a mean way.  my many hobbies include drawing; painting; cooking; going to the gym; failing to learn guitar; gardening; going to beaches; zoo's; museums; art galleries and dinning at restaurants.</t>
  </si>
  <si>
    <t>i am sitting on the couch in my pajamas watching mad men trying to figure out how to market myself on this online dating site. the mad men is not helping but i think the pajamas are.    post script: i am probably not doing this activity upon your reading of this.</t>
  </si>
  <si>
    <t>i'm pretty good at gardening; painting; drawing and cooking. i'm sure the gardening bit will make every one swoon. :)</t>
  </si>
  <si>
    <t>honestly i do not know what the very first thing people notice about me is. now i am very curious about this myself. i am guessing the very; very; first thing that people notice is how i look. if you are curious about how i look please refer to my picture. but after they notice that i look like me i wonder what they notice. what's the second or third thing people notice about me. that seems far more interesting i am going to ask around and get back to this section once i solve this enigma!</t>
  </si>
  <si>
    <t>books: i really like neil gaiman's bibliography. i recently read the hunger games trilogy and the first game of thrones books and those where not to bad either. i like to read a lot of how to books as well as wikipedia. i guess i am inquisitive by nature and like learn how every thing fits together.    movies: i'm a huge movie buff. i like movies from almost all genres if they are written well. the last movie i saw in the theaters was the avengers which i enjoyed. probably one of my favorite movies of all times is raiders of the lost ark. i cant really be objective about this movie though because i kind of grew up watching it.    shows: hope this is not referring to theater shows. i liked house. i just finished watching the first season of game of thrones and that was fun. i am working my way through mad men on netflix as previously mentioned    music: i like a wide variety of music ranging from old school punk to blues to classic rock. i probably have two solid weeks worth of music on my iphone ranging from guns n' roses to enya. so as not to be generic with my answer today at work i listened to the pogues; souxie and the banshees; zz tops; nightwish and then when i found out i would have to stay a few hours late i put on disintegration by the cure so i could properly feel put upon. =d</t>
  </si>
  <si>
    <t>1. the cool sounds theremins make. next time you are doing something boring just imagine the activity with a theremin playing in the background and it will put it all in to perspective for you.  2. my friends and family. a clich but still very much true.  3. my cat. 'cause only sir hammelots truly understands me (this is a joke but still he is great.)  4. my career. it's great to have a livelihood .  5. my hobbies. it's good to have something to do when i am not livelihooding.  6. watermelons. because they are yummy.</t>
  </si>
  <si>
    <t>in addition to all the things i have mentioned in my profile so far i spend a lot of time thinking about philosophy; ethics; theoretical physics and how to meet/date a girl talk about stuff she is interested in which usually has excluded theoretical physics; philosophy and ethics.</t>
  </si>
  <si>
    <t>going out to a dinner or a movie with friends or renting a movie and cooking dinner at home if i'm spending the evening alone. there usually isn't a "typical" day. i usually have some thing going on or i have weekend plans that i am getting ready for.</t>
  </si>
  <si>
    <t>this is a silly question. the most private thing i am willing to share with whole of the anonymous population of the world is probably not very private once it has been stated here. :)  i would say it's that i have a pair of black and red boxers with lobsters on them. i'd like to think that the connotation is that i am pinchy or that i would like to be pinched or that some one some where is partaking in some sort of pinching proclivities. i would hate to think what else that could mean. that's pretty damn private. err... well it was private until i wrote it here. i probably should not have written any of this.</t>
  </si>
  <si>
    <t>if you want to talk to me. i am very friendly so message away.</t>
  </si>
  <si>
    <t>i'm that high-maintenance fighter pilot in all those low-budget scifi novels.    they pay me minimum wage to be a character for kicks.</t>
  </si>
  <si>
    <t>theoretical linguistics; shopping. sometimes i read arxiv.</t>
  </si>
  <si>
    <t>being friends with penguins.</t>
  </si>
  <si>
    <t>you've got to be kidding me.</t>
  </si>
  <si>
    <t>i like math; and umbrellas. not necessarily in that order.</t>
  </si>
  <si>
    <t>lipgloss; lipgloss; lipgloss; lipgloss; lipgloss; and lipgloss.</t>
  </si>
  <si>
    <t>reactions.</t>
  </si>
  <si>
    <t>probably chewed out on a problem set; although roof-climbing is not out of the option.</t>
  </si>
  <si>
    <t>out of generosity; i'm admitting three:    1. i once ate something i didn't bake myself;  2. i don't know how to use linux;  3. i sing a lot of hip-hop in the shower.    those are all true statements; too -- particularly #3. i'm actually pretty damn good at singing.</t>
  </si>
  <si>
    <t>you won't be really upset if i don't take you seriously.</t>
  </si>
  <si>
    <t>english (fluently)/chinese (fluently)/russian (poorly)</t>
  </si>
  <si>
    <t>salsa picante....hot smoking chile verde o rojo ay ay ay mami</t>
  </si>
  <si>
    <t>making my own path whatever that is...</t>
  </si>
  <si>
    <t>running wild in the woods; construction; creative spontaneous ideas; being on any type of board; vinyl; fixed gear bikes; skateboards; climbing; camping; photography;</t>
  </si>
  <si>
    <t>my accent plus the weird looks get tangled with a smile...</t>
  </si>
  <si>
    <t>books authors/// gabriel garcia marquez; pranamanda yogananda; oscar wilde; thomas s. thompson; jorge luis borgues; roland barthes; gthenberg ; guy debord; felix guattari; andr breton; francisco goya; pablo neruda; federico garcia lorca; albizu campos; eugenio maria de hostos; nicolas bourriaud; roland barthes; humberto eco; daizaku ikeda; david sedaris    movies /// rockers; blade runner; akira; night of the living dead; ninja scroll; samurai champloo; princess mononoke; heavy metal; paprika; food inc.;night of the living dead; dr. strangelove; ong-bak; the hidden fortress;  music///dub; ska; reggae; rock &amp;amp; roll; metl; dubstep; samba; salsa; boogaloo; cumbia; danzn; minimal techno; punk; hard-core;  food/// carribean cuisine; italian; mexican; spanish; thai; japanese  street artist///blu; obey; os gemeos; fx crew;mike giant; jeremy fisch;  tattoo artist///don ed hardy; lyle tuttle; bert grimm;</t>
  </si>
  <si>
    <t>hand drums; fixed gear bikes; skateboards;books; live music and the ocean</t>
  </si>
  <si>
    <t>reggae; dub; ska; vynil;hemp; shells; skulls; gastronomy;anatomy;organic or not;habitats; the rainforest; waterfalls; sails; science; absurd; dark; etchings; ink; stones; tattoo; friends; autism; paint;</t>
  </si>
  <si>
    <t>checking out local musicians or art shows in general. sometimes spend it researching.</t>
  </si>
  <si>
    <t>i:) m a fool for romantic goofy times and always loved the ocean</t>
  </si>
  <si>
    <t>on the hunt for hot dates and friendly folk. yup; i carry a bow and arrow.</t>
  </si>
  <si>
    <t>cultivating my skills as a renaissance woman. i work in special education at a school for kids diagnosed with emotional disturbance; high functioning autism; other rigid behaviors. other activities i do in a given week- make collages; take pictures; teach theater; talkline counsel; write plays; train for half marathon; act.</t>
  </si>
  <si>
    <t>remembering my dreams in detail  speaking bluntly  bouts of introversion  playing pretend</t>
  </si>
  <si>
    <t>short haired white girl.</t>
  </si>
  <si>
    <t>books- the sea the sea; steppenwolf. kenneth rexroth; e.e. cummings. reading poetry outloud. shakespeare's kind of a big deal to me as well (theater nerd).    my favorite actress is probably gena rowlands. charlie kaufman. wild at heart; stranger than paradise; persona. slow movies; syrupy movies; surreal ones too.    shows- i see a lot of theater; not about to list favorites. oh; you mean tv. yeah; i love shows (mr. show!) and can get really into the good ones; but i grew up without cable so some self-loathing arises when i sit down to relax and watch tv. i meeean....    music- brian eno; kate bush; arthur russell; joanna newsom; brainfeeder label; kendrick lamar.    food- steak; yogurt; sushi. vegetables. ipas. hikes beaches trees dancing. which list is this? who am i again?    identical tastes don't rule my friendships; but an inclination to critique culture might.</t>
  </si>
  <si>
    <t>natural spaces where you don't run into people for miles  being lazy</t>
  </si>
  <si>
    <t>dreams. i'm actually obsessed with processing my experiences from the dream world and consider the function integral to waking life.</t>
  </si>
  <si>
    <t>dancing like crazy to groovy soul beats.</t>
  </si>
  <si>
    <t>i'm an alien; but with all the human parts</t>
  </si>
  <si>
    <t>you're kind  you aren't afraid to communicate what you want  you want to go to a show (music or otherwise) or have outdoor adventure time  you don't take this thing very seriously</t>
  </si>
  <si>
    <t>i feel sometimes words can"t describe a persons character; it"s better 2 c that with ur own eyes; but in this case i belive i would describe myself as being a very laidback;down 4 anything (almost);got ur back;reggae listening;crafty;very girly girl; but am not afraid 2 get my hands dirty working on my car;chill at home;movie watchin;neat n organized(somewhat) no gameplayin;down 2 earth and real .won"t tolerate cheaters;fake-ass tools....    i am easy goin; silly; and irie</t>
  </si>
  <si>
    <t>drivin....fast</t>
  </si>
  <si>
    <t>books..? i guess nora roberts if i want 2 get sappy;and james patterson 4 the thrill. love decorating;dyi;craft;and car mags.....movies.. "atl" (my very favorite)enjoy documentarys;chick flixs;comedy;but scary movies scare the s**t outta me (wont b able 2 sleep) food...pot stickers;cereal;coke(soda)candy bars.i pretty much like any kind of food;but those i'd say r my favs..</t>
  </si>
  <si>
    <t>1. lipstick 2. hairspray 3.my gelle 4.sex 5. reggae music 6.soda</t>
  </si>
  <si>
    <t>my future;my past;and the present</t>
  </si>
  <si>
    <t>yeah right!</t>
  </si>
  <si>
    <t>1st off u got 2 b honest;chill;romantic;sincere; and not afraid 2 speak ur feelings &amp;amp; can "put the shoe on the other foot" get my sayin? if not; ur not 4 me..2 much 2 ask? just b real!!</t>
  </si>
  <si>
    <t>you should all know i dont have a car. i am also extremely random and will jump from topic to topic lol. i have a beautiful daughter she is the best baby i could have ever asked for. i like to have fun and i consider myself pretty laid back. i love making people feel good and i like to laugh lol. i am smart and i love physics well more like science in general. i am stubborn but i am also some what lenient. i believe that you can learn something from everyone; the whole world is blind; and people now a days only see what they want to see no one just accepts people for who they are. i believe i am an amazing person now that may seem vain but i am not talking about looks i am talking about the picture as a whole meaning my personality my intelligence my humor etc. i am a realist i see the glass as half full and half empty lol. my daughter will always come first but i have a good support system so she always comes first but i still get to have fun. oh and i tend to be very random this is due partly to the fact that i have a slight adhd problem lol. i am part asian part irish part british and part everything else lol so basically i am a mutt. i have naturally auburn hair and brown eyes. thats pretty much all i can say about me.</t>
  </si>
  <si>
    <t>i am finishing up school and plan on becoming a psychiatrist because i like to help people and i am a good listener.</t>
  </si>
  <si>
    <t>making people happy; doing peoples hair and make up; cooking; baking and being a mom</t>
  </si>
  <si>
    <t>my lips; eyes; and unfortunately for me my chest but that's just because that's all guys think about.</t>
  </si>
  <si>
    <t>i like mystery novels and fantasy books. i love comedy; horror and action movies. my favorite shows are how i met your mother; scrubs; and supernatural. my favorite music is all rock music but i will listen to most anything except the gangster rap shit its just stupid to me its not music its basically just cussing and anger. i love to eat good food doesn't really matter what it is. and i will try anything once.</t>
  </si>
  <si>
    <t>my daughter; the rest of my fam; a good skin cream i know its kind of girly but its true; my computer; friends; and music</t>
  </si>
  <si>
    <t>life and how to enjoy living it. and what could go wrong with my daughter. i ask myself questions all the time like how does that work? and what would happen if? i like to think a lot lol it keeps you on your toes</t>
  </si>
  <si>
    <t>enjoying the company of my best friend and my daughter alone. baking a cake for my friends and roomies.</t>
  </si>
  <si>
    <t>nothing that i want people i don't know to know lol</t>
  </si>
  <si>
    <t>you think that i am someone you would want to be friends with or if you are interested in me.</t>
  </si>
  <si>
    <t>asian/white/other</t>
  </si>
  <si>
    <t>i am new to san francisco. i have been living in colorado for the past 4 years. in colorado i loved being outdoors! before colorado i was teaching internationally. i have lived and worked in turkey; spain and mexico. i love to travel and meet new people. family and friends are very important to me. connections are important to me! i am looking forward to getting to know san francisco and check out some music; art and shows. i enjoy going out and staying in; and trying new things. i like to laugh and enjoy spending time with people who have a good sense of humor!</t>
  </si>
  <si>
    <t>i am working as an education director and i am currently pursuing a doctorate in education. i have 2 more years until i finish. i hope to get a job that allows me to live in san francisco and have time to travel and possible work abroad a few months of the year.</t>
  </si>
  <si>
    <t>making friends; making conversation; and trying new things.</t>
  </si>
  <si>
    <t>is that i like being around people and getting to know them.</t>
  </si>
  <si>
    <t>i love any kind of food...but really like puerto rican food; sushi; and a good burger! i don't have the much time to read for pleasure at the moment with school but i really like tom robbin's books. i am actually reading esperanza renace..in spanish to improve my spanish. i am open to different types of music but really like frou frou; and postal service. i also enjoy top 40 music to go out and dance to. one of my favorite movies is american beauty.</t>
  </si>
  <si>
    <t>my mom; my friends; my passport; good food; wine; travel; cheese</t>
  </si>
  <si>
    <t>travel; my ideal job; vacation; friends and family...</t>
  </si>
  <si>
    <t>either out with friends or home watching a movie.</t>
  </si>
  <si>
    <t>that this is the first time i have tried online dating and it kind of freaks me out.</t>
  </si>
  <si>
    <t>love to have fun :)</t>
  </si>
  <si>
    <t>doing something......</t>
  </si>
  <si>
    <t>being different</t>
  </si>
  <si>
    <t>my smile and my height</t>
  </si>
  <si>
    <t>dance; delicious food</t>
  </si>
  <si>
    <t>working :(</t>
  </si>
  <si>
    <t>english (fluently)/bulgarian (fluently)</t>
  </si>
  <si>
    <t>hopelessly romantic view on life and love...    optimistic and happy... i love life; and although i don't know the exact defined path i am supposed to end up in; i'm in the midst of battling all of life's forces to find out where i truly belong...    i'm young... i have everything ahead of me... life is short; and one should seriously seize the day...    i love letting my thoughts take me away... walking with my head held high; and imagining where life may take me... whether it be that moment; that day; that night; or several years down the road... and knowing that any of it is truly possible...    i believe in the kindness of others (and i don't see this as a fault at all..)    simplicity...    i think people have lost their connection with nature... and sometimes to remember it; and embrace it... can bring a level of happiness that you may have forgotten about... i love walking in the rain... brisk fall days with the wind lightly caressing my face... sunny afternoons --- with the sun shining brightly in my eyes... cloudy and clear skies bring the same warmth to my heart... and are able to establish comfort in my heart at the end of long work days...    i enjoy learning the deep-seeded reasoning people have for why they behave a certain way... it's fascinating and helps me grow as a person; by understanding everyone else; that in turn helps to shape my personality/quirks/morals; etc..    my world revolves heavily around food; cooking; feeding others; reading food-related writing; food history; the list goes on ^;^    one last thing... hugs are awesome... i seriously love hugs...    i am geeky; quirky; and geniune</t>
  </si>
  <si>
    <t>graduated with a b.s. in computer science... just moved to sf at the end of april for a job... and because this city is awesome!    my day job does not define my life; or who i am --- but i love it more and more every day... i love where i am; and where i will be going...    on the side/my true passion: cooking/feeding others... seriously... it's what makes my world... i am also getting more deeply involved in urban agriculture; and in helping spread food awareness --- hoping to do all of that out here :)    in the evenings i'm either eating dinner at a new restaurant... or at a place i love... home cookin' up a yummy dinner and lunch for the next day... laying in bed watching whatever netflix movie i have... or doing one of the multitude of things this city may have to offer that night in the form of entertainment whether it be in the arts; media; culture; etc...</t>
  </si>
  <si>
    <t>being optimistic... and trying to bring that happiness; bright side and positive reasoning to others...    listening... cliche... tis' true nonetheless...    cooking/baking...    strolling aimlessly through streets on brisk autumn/ cold winter/ rainy spring/ sunny summer days...    finding happiness in the smallest of things in life...    cramming my weekends with too much stuff to do... or journeying too far or too wide... just because i want to get some delicious; ridiculously exciting; organic; seasonal food...    and warm; heart-felt hugs... :)</t>
  </si>
  <si>
    <t>my varied sort of smirks/facial expressions...    that food/cooking/feeding others is my passion/purpose/calling in life...    that i haphazardly use ellipses when writing informally...    that i am quiet and reserved... i'm highly selective about those i open up to...</t>
  </si>
  <si>
    <t>books: open to anything of the non-fiction; memoir; historical fiction sense... anything by michael ruhlman; any cooking related book that might not suck entirely... too many to list...    i definitely try to keep up with more blogs then i humanly can...    also; although not a book; the new yorker brings sanity during the calamity of the work week commute... i love the new yorker...    music: jack's mannequin and something corporate have been listened to immensely... along with; passion pit; shout out louds; wolf parade; arcade fire; phoenix; death cab for cutie; discovery; postal service; underoath; the scene aesthetic...    i'm pretty across the board with music... i can just as easily verbatim-ly recite lyrics for a wu-tang song; motion city soundtrack; or we are scientists... and sometimes jt just comes on and randomly makes my day *shrug*...    movies: lord of the rings; american beauty; ratatouille; shawshank redemption; fight club; once; inglourious basterds; ponyo; scent of a woman; body of lies; slumdog millionaire; nick and norah's infinite playlist; inception; rushmore; eat drink man woman; annie hall; the family man; eternal sunshine of the spotless mind; monsters inc.; what's eating gilbert grape; finding nemo; you've got mail; pretty woman; pretty in pink; the terminal; wristcutters: a love story; 16 candles; like water for chocolate; the breakfast club.    food: i'm open to anything and everything... from; pork tacos from the lady on a street corner; avant garde cuisine; to offal and more... more then ever though; i'm trying harder everyday to eat things grown/raised organically; sustainably; and whenever possible; locally..    although not a type of food --- i love to sit down... have a meal... and it brings that soul-satisfying swoon over your being... a warm loving-ly simmered creamy soup on a cold; rainy day... a warm; light airy cake with homemade ice cream as a yummy treat... a perfectly sweet; sour; tangy; acidic; unctuous sandwich while having a picnic in a park... scenario; and surroundings have just as strong of an effect on how much we enjoy our food; as the food itself...</t>
  </si>
  <si>
    <t>1) food... literally and figuratively... nourishing... spiritually and physically... cooking food is what helps me relax after a long day of work... after a long week i love venturing to the farmer's market saturday mornings and planning out my lunch for the week; and in turn... that soothes me...  2) family and friends that have always been there... and even those that haven't... (i hold them deeper to my heart then this profile may let up to seem...)  3) my iphone... from helping me when i'm lost; to keeping me in touch... to keeping my feet tappin' away with tunes wherever i'm journeying...  4) the music that is on my iphone; that keeps my feet a tappin'; my head bobbin'; and with a smile across my face no matter where i am...  5) to a lesser extent my macbook... a laptop that just rocks in every way possible...  6) hugs... yea... hugs are the greatest things ever...</t>
  </si>
  <si>
    <t>food and cooking... flavor combinations... ideas for new dishes and how they can be made delicious...    the future... whether i will ever be able to achieve my dreams... life... what it has in stored for me... what i have in store for myself... and how i hope the two come together in perfect harmony...    how i want to bring happiness to everyone that crosses my path with delicious food...    how i want to bring happiness to everyone that crosses my path in whatever way i can...</t>
  </si>
  <si>
    <t>stepping onto the bus and commuting back home... i have my earbuds on; the music just gets me swaying... and after working all week... i smile... and as journey home; whether i have dinner plans already; or trying to do something around the city... and if nothing; i head home... put together a quick dinner or pick up a slice... i put on whatever netflix movie i might have... watch it... relax... and prepare for whatever the weekend holds..</t>
  </si>
  <si>
    <t>i randomly do the robot (whether it's a good one or not i have no idea) when i'm in a good/happy/tired mood (yes; when i'm tired i act wacky...)    the smell of clean laundry is a strong weakness of mine...    "even a simple meal should be celebrated. we should be able to take that extra ten minutes to feed our spirits along with our bellies. we should remember to enjoy our food." --&amp;gt; a quote that is extremely meaningful and important to me...</t>
  </si>
  <si>
    <t>if you're a genuine; down to earth; caring human being who loves life; has a passion for anything and/or everything; needs someone to talk to; and/or if i seem somewhat awesome :)    (if you love food --- that doesn't hurt either :-p )    also --- if you reak of awesomeness; or even think a vague essence of it exudes from your pores...    also; anyone looking for a positive; optimistic; caring; genuine friend (who sometimes bakes yummy treats and shares :) ) is totally encouraged to message me :)</t>
  </si>
  <si>
    <t>english (fluently)/spanish (fluently)/c++ (okay)</t>
  </si>
  <si>
    <t>harry potter; twilight series  my movies are godfather;scarface;scent of a;woman;mortal kombat;just friends  i listen rock and roll; like beatles;.rod stewart; ac/dc;queen and more</t>
  </si>
  <si>
    <t>my music  family  ipod  phone  internet</t>
  </si>
  <si>
    <t>i work or watch tv by myself</t>
  </si>
  <si>
    <t>im very perverted man</t>
  </si>
  <si>
    <t>working full time; and once in a while at another job doesn't leave much time for anything else. but i'm trying! starting work at 430am and sleeping at 8:30; like a 6 year old doesn't help either! anyway...just looking for someone to hang out with in the afternoon and on the weekends; maybe catch a movie or just relax after a long day (before i fall asleep!). i'll watch any sport minus golf and love baseball; hockey; basketball; and football!    i am sarcastic; modest; and flexable</t>
  </si>
  <si>
    <t>full time; but still entry level at a radio station. just doing what i can; working hard and being patient. i've always believed that if you put all you have into something then at some point you will be rewarded. you have to know where you are and just believe in your abilities.</t>
  </si>
  <si>
    <t>taking care of people and making sure i can do whatever i can to help whenever.</t>
  </si>
  <si>
    <t>i'm witty (i will poke fun); sarcastic and a little bit quirky at times. that depends on the amount of sleep!</t>
  </si>
  <si>
    <t>i listen to some asian music and pop; at40; maroon 5; natasha bedingfield; etc. never too afraid of some classical music; as i played piano for a 13 years. food...i'll eat it. :-p.</t>
  </si>
  <si>
    <t>-friends  -family  -anything i've learned from my past...  -my car</t>
  </si>
  <si>
    <t>the future. whats to come and what might happen.</t>
  </si>
  <si>
    <t>sometimes bowling; sometimes just staying at home and occasionally working at the other job...</t>
  </si>
  <si>
    <t>there is a recording of me singing "stayin' alive" on-air; complete with the highest voice i can get to. i have it. you might be privileged to hear it. maybe. just maybe...</t>
  </si>
  <si>
    <t>you've got a free afternoon; a free weekend; or want to chat online during the day; and can take (and give) a little playful witty comments here and there.</t>
  </si>
  <si>
    <t>just a queer kid looking for something shiny.</t>
  </si>
  <si>
    <t>i am going to school to become a fire fighter and obtain a degree in sign language interpreting. i hope to travel and do something with these skills. other then that; i have no idea. i guess i'll see. i pretty much jump on whatever i want and go from there. i volunteer with an aids organization called lifelong. i'm interested in finding a non-profit i could get an internship with (still becoming familiar with san francisco).</t>
  </si>
  <si>
    <t>singing in the shower; challenges; cooking and eating; anything physical; and reading comic books. i'm a bikeaholic and i'm pretty good at riding my bike; most days.</t>
  </si>
  <si>
    <t>i smile a lot and i'm a nerd. my piercings and tattoos.</t>
  </si>
  <si>
    <t>anything saul williams; silvia plaith    grimm bothers;a league of there own; imagine me and you; shawn of the dead; despicable me.    dexter; discovery channel; south park; family guy    the distillers; lady gaga; kesha; the exploited; cock sparrer; passion pit; mike snow; bass nectar; deadmau5; sleater kenney; the blue scholars    i'm a fatty. i love everything. except red bell peppers....gross.</t>
  </si>
  <si>
    <t>family/friends  dancing  bike/running  thoughts  expression/adventures  mind blowing sex</t>
  </si>
  <si>
    <t>why there are cracks in the ceiling.  incredible sex.  what to eat later.  my next adventure.  the inner workings of society and the rolls we play.  queer dance parties.</t>
  </si>
  <si>
    <t>every friday night is different for me. it depends on the week.</t>
  </si>
  <si>
    <t>i put my socks on before my pants.</t>
  </si>
  <si>
    <t>if you feel like it.  are looking to hangout and have a good time.  want a buddy to go grab a beer or coffee with.  like somebody who laughs at their own jokes.</t>
  </si>
  <si>
    <t>english (okay)/sign language (fluently)</t>
  </si>
  <si>
    <t>i am smart; a little disorganized; horrible with directions; honest (sometimes too much); and always kind-hearted. i'm passionate about extended vacations; non-competitive leisurely cycling (please don't make me ride at a race pace); anusara yoga; and eating pretty much anywhere in san francisco; although i like to cook for others.</t>
  </si>
  <si>
    <t>i ask myself this existential question a lot and so far; i have no clue:-) but here goes:    - being a compassionate and trusting friend; daughter/family member.  - trying to be present.  - exploring and have adventures and trying something scary every so often.  - working on my business and expanding it so that i can reach more people while working less hours. balance is really important to me.    the key for me are small steps every year. just finished mentoring a 7th grader for a few months at my work. i went to colombia last august for 2 weeks. i did my first (and probably last) olympic tri-athlon in maui last year. i am experiencing the uncomfortable moments (as well as the good moments) without making plans to get rid of them.</t>
  </si>
  <si>
    <t>making others feel comfortable.</t>
  </si>
  <si>
    <t>you tell me!</t>
  </si>
  <si>
    <t>i love to eat; read; watch movies; and go see live music! hopefully so do you. the details are not so important to me. the passion for life is. here are a few favorites:    authors/publishers: charles bukowski; milan kundera; michael pollan; echhart tolle; philip roth; lonely planet.    music: fanfarlo; arcade fire; tom petty; tom waits are a few favorites. tend to lean towards indie and classic rock. love going to see random shows where i know nothing about the band!    food: the quality; source of my food; and protecting the environment is important to me - organic food; grass-fed beef as much as possible without getting too crazy about it. on that note; have you seen portlandia? that show captures the essence of foodies going a little haywire in a hilarious way.</t>
  </si>
  <si>
    <t>absolutely nothing. but if i had to choose things:    being immersed in water  learning something new  wide open spaces that are covered in green  going to a different country every year  singing along with hundreds of others at a concert (or ideally with just a few others).  guacamole  pigeon pose</t>
  </si>
  <si>
    <t>how to expand my business; while working less.</t>
  </si>
  <si>
    <t>here are some recent weekend nights:    - pretending to watch a sports game with friends at giordano brothers; and then going to sushi afterwards.  - going to see the dictator (hilarious; highly recommend it).  - sharing a potluck tapas night with friends where the host did not coordinate who would bring what and everyone brought meatballs.  - catching a show at slim's.  - reading a book at home in bed.</t>
  </si>
  <si>
    <t>your favorite thing to do involves nature. if you see a stranger with a bike flat; you naturally stop to help; and not just b/c she's hot-:) you don't hang your head if you didn't get your promotion; because you know something better will come along.    you know the upside of drawing me a bubble bath after i've had a hard day (translation: you are nice and thoughtful). you're a sexy goofball. maybe you were the class clown in school? you are affectionate. you promise that when we meet; you won't interview me and we can just get to know each other; have fun; without much pressure:-)</t>
  </si>
  <si>
    <t>i am scary; scared; and fluffy</t>
  </si>
  <si>
    <t>confusing people.</t>
  </si>
  <si>
    <t>batman: arkham asylum; batman begins; batman begins soundtrack; pizza.</t>
  </si>
  <si>
    <t>peepers; heart; mind; confidence; cadence; la cumbre</t>
  </si>
  <si>
    <t>at home or playing capcom vs. snk with sean.</t>
  </si>
  <si>
    <t>you like undrinking buddies.</t>
  </si>
  <si>
    <t>easy-going; carefree enjoy simple things in life: quality friends; good food and great travel. like short &amp;amp; long motorcycle trips throughout ca; traveling to foreign countries; home improvement projects. pretty low-key. yet can appreciate the quality life has to offer. prefer down to earth; grounded; quality people who are open-minded and up for adventure.</t>
  </si>
  <si>
    <t>working too hard! since coming to sf in'99 after several relocation gigs for work; including overseas; i've been working hard on staying in one place and making a home in the bay area.</t>
  </si>
  <si>
    <t>sleeping... ok lately; i've been pretty savvy at finding really great places to eat.... i'm also working my culinary skills    been told that i'm good at helping others. i'm pretty much a diy kind of person. i love challenging restoration projects like my vintage motorcycles or house remodeling projects    i know my way around a chess board and can hold my own on pretty much on anything that moves;boards; bikes; planes; etc..</t>
  </si>
  <si>
    <t>i look younger than 47</t>
  </si>
  <si>
    <t>trying to be more of a minimalist so there is really nothing material that i couldn't do without  passion for life is essential; it truly motivates me  love of friends and family  passport  vintage motorcycle  great food &amp;amp; wine</t>
  </si>
  <si>
    <t>a lot of things but try not to take it all too seriously</t>
  </si>
  <si>
    <t>look forward to winding down with good friends. planning a great weekend  hitting an empty gym</t>
  </si>
  <si>
    <t>that this online thing is a pretty humbling effort</t>
  </si>
  <si>
    <t>your down to earth; grounded; quality person who is open-minded and you have an adventurous spirit &amp;amp; palette    you enjoy exploring different things the world has to offer    you have a pickup truck</t>
  </si>
  <si>
    <t>im 6'7 225 lbs athletic body and play basketball (in adult leagues; open gyms; weekend tournaments; and on a aba team) and travel around to and from diff cities in cali by myself just to have something to do a 3rd of the time... i worked part time as a cook/prep cook in different kitchens around the bay area also live in a condo in a room mate situation for the time being and i have a aa degree in sociology and almost done with my ba in sociology in which im currently taking a break from so i can take another route in life... me myself is a really cool friendly chill and laid back kinda guy who is from fairbanks; alaska and migrated back to the bay area who finds enjoyment in just about anything as long as im enjoying myself... i am definitely new to the area and don't know to many people around in my area.</t>
  </si>
  <si>
    <t>as of right now im playing on a aba semi-pro basketball team here in the bay area in hopes of a contract over seas in the near future while perusing a culinary arts degree so that for one i can keep a good paying full time job in a kitchen for two become a sous chef and work my way up to head chef and for three eventually open up a line of catering trucks of some sort and buy my way into the cafe world and also works at a home decor store called kirklands and no its not the costco brand lol.</t>
  </si>
  <si>
    <t>giving good advise; playing basketball; cooking; sports; being a man</t>
  </si>
  <si>
    <t>my height 6'7"; my friendliness; skin tone; eyes; lips; laid back attitude</t>
  </si>
  <si>
    <t>iphone; food; internet; sex; women; air; god; mom; grand ma; back pack; ball capp; hoodie</t>
  </si>
  <si>
    <t>different ways to better my life and to one day live as if i was apart of the brady bunch family</t>
  </si>
  <si>
    <t>working; hanging out; or looking for something to do</t>
  </si>
  <si>
    <t>im addicted to wearing woman's sauve deodorant and taking a shower in baby wash (baby magic to be exact) also i am not perfect and neither are you... in saying that i do have flaws none of which i enjoy talking about but currently being worked on one by one... what ever you decide to do just don't let my flaws be a deal breakers between us... over time you will understand my flaws... never live life being a shallow person</t>
  </si>
  <si>
    <t>your someone who wants to show me a good time im open to new things/people if you feel like i can be the friend for you drop me a few lines and let me know whats on your mind... i do not discriminate on weight color or backgrounds... everybody deserve a chance in my book so hit me up</t>
  </si>
  <si>
    <t>black/native american/pacific islander</t>
  </si>
  <si>
    <t>i'm constantly curious; pretty passionate about certain things; but also pretty agreeable. i really aim for clarification in conversation. i get really interested one topic or another for some time; but i suppose most people do that to some extent; no? i tend to spend too much time reading articles and looking at amusing things online. if you notice i tend to wear and eat a lot of the same things every day; it's cause i like to keep my choices simple haha    i grew up in a suburb of la (unfortunately); i've lived in israel and denmark; and my parents were born in japan and venezuela! but i call california and san francisco my home; and i'm obsessed with how to better it for everyone. i like the idea of a lifestyle that tries to meet urbanism and naturalism in the middle. i'm an intp.</t>
  </si>
  <si>
    <t>i just finished my b.a. at sfsu as a communication studies major (with a focus in rhetoric) and just returned from studying abroad in denmark. trying to get a job and enjoying life after school; hoping to work in non-profits involved with public policy. hoping to go back to school in a few years to study urban design.</t>
  </si>
  <si>
    <t>- seeing things from different points of view.  - spellling.  - hyperextending my legs.  - playing songs by ear  (i can play guitar; drums; and piano but own none of them).  - saying what's on my mind.  - debating &amp;amp; writing arguments.  - being reliable (at least i like to think).</t>
  </si>
  <si>
    <t>i often wonder that myself. if anything; they ask me what my ethnic background is; which is basically european jewish and 1/4 japanese.    in conversation; i tend to talk about issues i'm passionate about or find fascinating; like the (perception of) the impact of the automobile on our lives... but i try not to heh.</t>
  </si>
  <si>
    <t>can't really pick favorite movies...    as far as books; i don't read enough of them; i tend to read articles more... a lot of articles.    music: currently; pretty much just  &lt;a class="ilink" href="/interests?i=portugal.+the+man"&gt;portugal. the man&lt;/a&gt;; &lt;a class="ilink" href="/interests?i=mew"&gt;mew&lt;/a&gt;; &lt;a class="ilink" href="/interests?i=animal+collective"&gt;animal collective&lt;/a&gt;; &lt;a class="ilink" href= "/interests?i=kay+kay%0aand+his+weathered+underground"&gt;kay kay and his weathered underground&lt;/a&gt;; &lt;a class="ilink" href= "/interests?i=blonde+redhead"&gt;blonde redhead&lt;/a&gt;; &lt;a class="ilink" href="/interests?i=devendra%0abanhart"&gt;devendra banhart&lt;/a&gt;; &lt;a class="ilink" href="/interests?i=deerhoof"&gt;deerhoof&lt;/a&gt;; &lt;a class="ilink" href="/interests?i=sufjan+stevens"&gt;sufjan stevens&lt;/a&gt;    shows: &lt;a class="ilink" href= "/interests?i=it%27s+always+sunny+in+philadelphia"&gt;it's always sunny in philadelphia&lt;/a&gt;; &lt;a class="ilink" href= "/interests?i=lost"&gt;lost&lt;/a&gt;; &lt;a class="ilink" href= "/interests?i=the%0aoffice"&gt;the office&lt;/a&gt;; &lt;a class="ilink" href= "/interests?i=the+daily+show"&gt;the daily show&lt;/a&gt;; &lt;a class="ilink" href="/interests?i=the+venture+bros"&gt;the venture bros&lt;/a&gt;; &lt;a class="ilink" href="/interests?i=stella"&gt;stella&lt;/a&gt;...    food: i'm mostly vegan [don't worry; i'm not loud about it ;)]; but i make occasional exceptions for exceptionally delicious food (like in-n-out grilled cheese; fries; and a shake.. mmmm... ok; sorry). anyway; my favorites are &lt;a class="ilink" href= "/interests?i=indian"&gt;indian&lt;/a&gt;; &lt;a class="ilink" href= "/interests?i=thai"&gt;thai&lt;/a&gt;; sandwiches like &lt;a class="ilink" href="/interests?i=ike%27s"&gt;ike's&lt;/a&gt;; &lt;a class="ilink" href= "/interests?i=vegan"&gt;vegan&lt;/a&gt;/&lt;a class="ilink" href= "/interests?i=vegetarian"&gt;vegetarian&lt;/a&gt; food in general</t>
  </si>
  <si>
    <t>egh; well it's really hard to meta-think; so here's at least the dry stuff i guess haha:    personal health &amp;amp; habits; arguments &amp;amp; ideologies (like conservative rhetoric); social &amp;amp; political issues (particularly public policy); etymology; urban design that's best for walking; public life; biking &amp;amp; transit; patterns of human behavior (i especially find driving &amp;amp; traffic fascinating); demographics &amp;amp; social patterns; finding connections in life &amp;amp; the world in general; how to make social change... all especially in regards to san francisco. oh; and my bike haha.</t>
  </si>
  <si>
    <t>hopefully not on here! not really into bars.. usually enjoy drinking lightly at (someone's) home with some friends or just a quiet night in.</t>
  </si>
  <si>
    <t>that i can't think of anything good...</t>
  </si>
  <si>
    <t>you honestly think we'd connect. if you live in the city and you wanna just hang out and share what's going on in our heads; maybe even with beer; bike rides; walks; or whatever. also; i've noticed i tend to be attracted more to people towards the middle of the gender spectrum.    please write a substantial message. if you're not going to put any effort into starting a convo; don't know why i should...</t>
  </si>
  <si>
    <t>english/spanish (poorly)/hebrew (poorly)/danish (poorly)</t>
  </si>
  <si>
    <t>i try to treat others the way i want to be treated.</t>
  </si>
  <si>
    <t>every day is a celebration!</t>
  </si>
  <si>
    <t>that i do not know!</t>
  </si>
  <si>
    <t>book........"celestine prophesies"  movie......."sicko"  music......."please come to boston"  food.......popcorn</t>
  </si>
  <si>
    <t>water  food  love  hugs  kisses  sex</t>
  </si>
  <si>
    <t>projects</t>
  </si>
  <si>
    <t>relaxing</t>
  </si>
  <si>
    <t>i have big feet and big hands!</t>
  </si>
  <si>
    <t>the spirit moves you!</t>
  </si>
  <si>
    <t>english/spanish (okay)/french (poorly)/tagalog (poorly)</t>
  </si>
  <si>
    <t>architect-ing; designing; writing; art-making.</t>
  </si>
  <si>
    <t>gabriel garcia marquez. cinema paradiso. japanese. indian. filipino. korean. ethiopian. cheese. beer. ice cream. chicken adobo. empanadas. i heart food.</t>
  </si>
  <si>
    <t>wandering  creative work  travel  anything cuisine  learning something new  family</t>
  </si>
  <si>
    <t>the next adventure</t>
  </si>
  <si>
    <t>out wandering the city with close friends; meeting new characters; art shows; bars; restaurants; in search of new hot spots with a great interior or outdoor space; road trip; hiking; softball; drawing; dancing; playing.</t>
  </si>
  <si>
    <t>english/tagalog/spanish (poorly)</t>
  </si>
  <si>
    <t>i am an audio engineer extraordinaire; born and raised in the bay area. i'm an easy going; fun loving and optimistic guy. i like playing guitar and riding my bike around town. i live near the beach and golden gate park; and i feel so blessed to be surrounded by such breathtaking beauty. i admit that i am addicted to collecting vinyl. i love live music and going to shows and being a part of the dynamic; interwoven and thriving music scene here in sf. i like to dance and yes... i get down.</t>
  </si>
  <si>
    <t>i am the proprietor of my own production company. which basically means i am an entirely freelance individual. i do everything from mixing bands in clubs to running sound and video for corporate press conferences. i also engineer; produce and play music at a historic and legendary san francisco recording studio.</t>
  </si>
  <si>
    <t>being myself.</t>
  </si>
  <si>
    <t>music: parliament funkadelic; menahan street band; sharon jones; charles bradley; fela kuti; washed out; bill withers; paul simon's graceland; motown! (grew up on it!); maceo parker; james brown; duke ellington; eric mcfadden; pamela parker; alma desnuda; heart touch; katdelic; afrolicious; afrofunk experience; monophonics; stevie wonder; thievery corporation; pimps of joytime; willie nelson; trombone shorty; dogman joe; con brio; steppin!; broun fellinis; dead kennedys; dead kenny g's; brand new slang; jazz mafia; shotgun wedding quintet; black keys; led zeppelin; jimi hendrix; cat power; little dragon; mgmt; foster the people; blue scholars; haywire; nas; mf doom; de la soul; tribe; haiku d'etat; the coup; snow angel; gabby lala; primus; mr. bungle; fred wesley; tornado rider; pinot; ots trio; bohemian knuckle boogie; mike petri; will magid trio; ogd; fishbone; rhcp; beatles; stones; kooks; prince........ i truly appreciate all styles and genres of music as long as it is good music i.e. comprised of driving rhythms; tasty melodies; passionate performances and; when appropriate; innovative methods of circumventing cliches.    books: vonnegut; hunter s. thompson; "the years of rice and salt"; isaac asimov</t>
  </si>
  <si>
    <t>curiosity  kale  music (duh.)  compassion  coffee  sense of purpose</t>
  </si>
  <si>
    <t>the universe and my place in it</t>
  </si>
  <si>
    <t>being awesome</t>
  </si>
  <si>
    <t>you are a passionate; positive; creative; thoughtful; music loving individual that wants to ride bikes in the sunshine.</t>
  </si>
  <si>
    <t>english (fluently)/spanish (okay)/japanese (poorly)/german (poorly)</t>
  </si>
  <si>
    <t>i am a recent transplant from boston. when i'm not working i spend most of my time either hanging out with buddies or doing something active outside. i try to make the most of my weekends so i typically wake up early to either ski; surf; hike or do something with myself. i truly enjoy my life and i'm doing everything i can to make the best of it.</t>
  </si>
  <si>
    <t>i work as a marketing manager. other then that im spending my time kicking around norcal checking things off the ole bucket list. traveling as often as i can.</t>
  </si>
  <si>
    <t>skiing..its my passion and if i wasn't concerned with my overall well being or career i would be somewhere in gods country throwing myself off cliffs.</t>
  </si>
  <si>
    <t>books: kite runner; white fang; into the wild; girl with dragon tattoo;  movies: dazed and confused; fight club; ace ventura; snatch; dumb and dumber; point break; pan's labyrinth; almost famous; seven; anything with tom hanks in it (he's the man).  shows: californication; dexter; breaking bad; curb your enthusiasm; seinfield; house hunters; workaholics  music: i like it all  food: i'll eat anything (so long as it's tasty)</t>
  </si>
  <si>
    <t>1.family family family  2.friends  3.outdoors  4.music  5.traveling  6.bacon egg and cheese bagel sandy's</t>
  </si>
  <si>
    <t>how i can make money traveling the world doing the things i love. havent figured it out yet. but im optimistic</t>
  </si>
  <si>
    <t>trying to make most of it</t>
  </si>
  <si>
    <t>i tear up every time i watch extreme home makeover</t>
  </si>
  <si>
    <t>you grab the bull by the horns and play mother earth like a fiddle... just kidding...but not really</t>
  </si>
  <si>
    <t>i love music festivals; photography; eating; and the feeling you have after working hard to accomplish something. i believe that world is made for exploring and learning; that empathy and compassion is integral to being a good person; and there is no such thing of a 'right path' in life.</t>
  </si>
  <si>
    <t>working hard at a startup and trying to strike a balance (and sometimes succeeding)</t>
  </si>
  <si>
    <t>remembering very obscure events; thinking logically; and not taking life too seriously.</t>
  </si>
  <si>
    <t>you'll have to ask them.</t>
  </si>
  <si>
    <t>authors: franzen; sedaris; murakami; fitzgerald; tropper    movies: almost famous; la confidential; shawshank redemption; american beauty; lord of the rings (whole trilogy); empire strikes back    tv: arrested development; mad men; lost; friday night lights; 30 rock; archer; (almost) anything on hbo    music: the beatles (greatest band ever); rolling stones; radiohead; the arcade fire; phoenix; spoon; muse; broken social scene; sleigh bells; morning benders; bon iver; janelle monae; kanye west; lupe fiasco; jay-z; beirut; st. vincent; the list goes on and on....    food: nearly anything and everything</t>
  </si>
  <si>
    <t>family; friends; the internet; food; stories; and adventure</t>
  </si>
  <si>
    <t>where am i going with my life? what is the meaning of life? what is the world going to look like in 20 years? and all it reverts back to one question....what's for dinner?</t>
  </si>
  <si>
    <t>enjoying the start of the weekend.</t>
  </si>
  <si>
    <t>you're fun and looking for a lively conversation. the topic is subject to negotiation; i'm a flexible guy.</t>
  </si>
  <si>
    <t>i am a down 2 earth girl soy una chik muy idealista; me encanta sonar en grande; soy muy fantaseosa y muy ocurrente...; soy muy curiosa y weird tambien haha; pero tambien muy paciente y super relajada. las personas importantes en mi vida son mi prioridad como lo son mi mente; mi cuerpo y mi espiritu... me encanta la comunicacion; kreo k es parte fundamental de mi caracter. me envuelven temas como el liderazgo; las relaciones sociales; las influencias positivas; la espiritualidad; la fe y la superacion personal</t>
  </si>
  <si>
    <t>a positive change....trying not to get involved with people that do drugs;alcohol or have tattoos; piercings ......etc</t>
  </si>
  <si>
    <t>listening and having a positive attitude</t>
  </si>
  <si>
    <t>im very sociable and friendly but easy to recognize the bad guys....</t>
  </si>
  <si>
    <t>i love seafood....salads; good wine.............love pop music......the best book i have ever read is the bible</t>
  </si>
  <si>
    <t>god ...my family... a good friend...good food....internet</t>
  </si>
  <si>
    <t>improving my self spiritually and mentally.</t>
  </si>
  <si>
    <t>at the bible study</t>
  </si>
  <si>
    <t>if u wont talk stupid stuff lyk sex .......... if u really looking for a friiend to talk about really interesting subjects and smart ideas text me...dont message me to make me loose my time... please be serious and respectful</t>
  </si>
  <si>
    <t>i am in a lovely relationship. sorry! not available!    build it up to burn it down; and when there is nothing left to burn you have to set yourself on fire.    i am first and foremost driven by discovery. i explore inner space by climbing; hiking; meditation; and dreams. i explore this world by foot; bike; car; train; subway; and airplane. i explore people-space with friends; family; projects; collaborations; and relationships. i rely on computers to enable me to glimpse that which is too big and small for my built-in senses. i get paid for this and it brings me great joy.    i want to experience something new at all times; can you help? i love school; i was in a phd program till about 5 months ago; but i am on semi-temporary leave to work a start-up doing specialized microscopy development.    i love teaching and mentoring younger folks. i have a hoard of rocket children (undergrads) back in tucson; and another epic nerd-hoard in austin. i identify strongly with the hacker ethic and i am involved with several hackerspaces.    i have gone by many names including matthew; matt; mattyg; ; goodman; benny; goofy; fluffy; polar bear; and ranger shibari. i am fond of all of them.    i just moved to sf; and i am trying to maximize my minimalism. more explicitly: i am trying to have less (tangible) things each passing year. it is a soul-wrenching process; but you quickly discover what is actually important to you in life.</t>
  </si>
  <si>
    <t>(todo: way outta date on this paragraph)  i just started a phd in biomedical engineering (ut); with a side of computational neuroscience. i work to understand how we perceive the world around us; primarily by studying the primary visual cortex. i have seen a living brain; and no matter how many times i do it still excites me.    my projects are the best way to understand what i do with my time; so here they are in rough order of priority:  1.) work with tissue scanning startup in sf  2.) rickshaw run. google it.  3.) kickstarter for better time-lapse next year.  4.) stay in shape - climbing my #$% off.  5.) trying to stay sane. note that for better or worse; this is at the bottom of the list. . .</t>
  </si>
  <si>
    <t>capers and crazy projects  giving backrubs  living in strange places - currently langton labs :)  supercomputing  building things  having a lot while having little</t>
  </si>
  <si>
    <t>i am 6'4" and now have a big goofy beard!    my grandmother told me that my beard makes me look like jesus. thanks grandma.</t>
  </si>
  <si>
    <t>top 5 authors:  vonnegut. eggers. safran foer. murakami. palahniuk.    i have a weak spot in my heart for the poetry of &lt;a href="http://www.poetryfoundation.org/archive/poem.html?id=178302" rel="nofollow" target="_blank"&gt;richard brautigan&lt;/a&gt;.    glowing rectangle worship:  ghost in the shell. wes anderson. lock; stock and two smoking barrels. snatch. the big lebowski. kiss kiss bang bang.  the occasional hulu.    food:  i treat meat like i celebration; and try to stay mostly vegi. this is; more or less successful depending on which friends i am with and how many miles i have biked that week.    i enjoy the occasional alphabet-food-month.    there is a great weakness in my heart for a good curry above all other things.</t>
  </si>
  <si>
    <t>the punt:  1-4) strong; weak; and electromagnetic forces. gravity too i suppose.  5.) sp3 hybridization and chiral molecules  6.) entropy.    the joke:  the numbers 1-10 in base 5.    for real:  1.) iced tea and iced toddy. caffeine is fuel for programming; scheming; brainstorming; and all manner of foolery.  2.) my plethora of nerdy friends (and family!). they help me to grow; learn; and expand my horizons.  3.) 100k hours of supercomputer time a month. a desktop feels like training wheels and anything portable is just a toy.  4.) hugs and cuddling . . . pretty self explanatory.  5.) projects. i love building and making things; as should be painfully obvious by now.  6.) ttitd . . . try google if you don't know this one.</t>
  </si>
  <si>
    <t>energy; entropy; and information theory. patterns; gliders; and the game of life.    what i have to contribute . . . cosmically.</t>
  </si>
  <si>
    <t>since last march:  1.) casting a carbon-fiber composite rocket body.  2.) neuroscience journal club + etoh.  3.) working a faa high-altitude flight waiver.  4.) programming while huluing.  5.) drinking beer with buddies.  6.) wandering the deep playah of northern nevada in search of a diner. never found it; but i have pictures.  7.) night climbing at the green belt.  8.) recovering from the week.  9.) flying to sf for a halloween party!  10.) bme conference.  11.) sick. boooooo.  12.) dominating a mustache party with my epic wizard beard.  13.) east 6th street kebabalicious + free beer at mugshots  14.) planning with my team for the rickshaw run  15.) prepping for airmans cave!  16.) daft meeting.  17.) bike ride!  18.) (building an effigy) x 3  19.) caught beats antique during sxsw. amazing!  20.) broke my toe . . . boooo  21.) finals . . . boooo!  21.) weird movie night :)  22.) &lt;a href="http://craneium.net/index.php?option=com_content&amp;amp;view=article&amp;amp;id=105" rel="nofollow" target="_blank"&gt;one of the coolest things i have ever done.&lt;/a&gt; see #18.  23.) exploring drawbridge (ghost town)  24.) circus circus in reno  25.) 6th street in austin  26.) time-lapse camera work (link soon!)  27.) ttitd  28.) time-lapse camera work (trip to gerlach)  29.) time-lapse camera work (final cleanup)  30.) pressed video of above!  31.) drank scotch when we hit 50;000 views; now over 410;000!  32.) drinking wayyyy to much which hanging out in boston.  33.) &lt;a href="http://bit.ly/mattybeard" rel="nofollow" target="_blank"&gt;setting up to auction my beard for charity.&lt;/a&gt;</t>
  </si>
  <si>
    <t>sometime i break awkward silences by shouting "i burn it!" or cracking an evil laugh.    see photos. the black and white one in particular holds a prize!</t>
  </si>
  <si>
    <t>if you have something unique to talk about; build; climb; see; or do!    you want to impress me by being the first woman to send an unsolicited message! (is it the beard?) - too late on this one. &lt;a class="plink" href="/profile/jellyraged"&gt;jellyraged&lt;/a&gt; got this honor.    i tend to date older women; not a requirement; just an observation.    you want a link to a secret music site or something cool via dropbox.    you manage to figure this one out:  http://www.theexternalworld.com/</t>
  </si>
  <si>
    <t>english (fluently)/japanese (poorly)/latin (poorly)/c++ (fluently)</t>
  </si>
  <si>
    <t>purebred cali girl! born and raised in nor cal and just moved back. love sf and work life balance is mandatory!  so; what am i all about?  clearly; you'll see that i'm a series of contradictions! :-) to start; quality over quantity! i'm not a serial dater but would probably enjoy cereal on a date;-) i like a little bit of this; but a little bit of that too! i'm sassy (but still classy) and i like to spice it up; but i'm nice to everyone from the homeless person to the quirky waiter to the random person at the coffee shop. can take it as well as i can dish it! definitely goofy (rarely take myself too serious) and find the "funny" in most situations; but it's fun to "geek out" and have an analytical side too. sort of a "glam girl-sporty spice"; if you have to label it! (50/50 split but even that fluctuates with the market) so; i don't mind getting my hands dirty and love a challenge; but spiders scare me and it would take more than the sf hills to ditch my heels. unless; i'm running around cali style; at the beach; on the soccer field or in the mountains! absolutely a chameleon... which means that i turn colors to adapt to the environment (change outfits like a superhero). really; i just truly enjoy the variety of life from one extreme to the next. can you relate? hopefully not the girly tomboy part; but being a fellow chameleon with many colors.</t>
  </si>
  <si>
    <t>by day; working in marketing (which i love). maximizing all sf has to offer; which feels like adult disneyland right now. taking on a project of renovating my place. traveling quite a bit:-) making the most of the rest of my time staying active (snowboarding; cycling; running; soccer; surfing).</t>
  </si>
  <si>
    <t>being goofy! mixing it up. being spontaneous. finding common ground with many different people. staying positive; taking it as well as i dish it out and finding the "funny" in most situations. making the unexpected happen especially when someone says it can't be done. traveling! can pack it all into one carry-on and go...</t>
  </si>
  <si>
    <t>my hair; always laughing and i kind of have a big laugh.</t>
  </si>
  <si>
    <t>to start... books: malcolm gladwell books (outliers; tipping point); starting steve jobs bio  - left my tv when i moved and haven't had one since i moved to my new place in march. going to see how long i will go without it! right now; not missing it!  - i love action; sci-fi; dramas; animation (incredibles; reo) but can watch comedy movies over and over like it's the first time (hangover; bridesmaids; stepbrothers; wedding crashers)  - food: sushi; dark chocolate; peanut butter; indian; thai; but really love discovering a new restaurant or chef; i'll try anything but fried bugs!  - music: i will groove to anything with a beat! wake up to music and listen all day long. anything but country. like 80's... a lot! electric violin is my fave instrument. appreciate live music of any kind!</t>
  </si>
  <si>
    <t>- water/snow; music; family/friends; comedy; good food/wine; passport</t>
  </si>
  <si>
    <t>my next trip; the weekend; innovation</t>
  </si>
  <si>
    <t>i try to take "typical" out of my vocabulary. depends on my mood. but...maybe starting at hh with friends; maybe dinner after or snacks at the bar; on to another bar or dancing (whatever the night brings); possibly a karaoke nightcap or going for a run or ride over the gg.</t>
  </si>
  <si>
    <t>ummmm.....hmmmm</t>
  </si>
  <si>
    <t>you are a fellow chameleon...  you have a good story or joke to share...  you like to laugh... a lot!  are genuine; honest; active; up for an adventure; are self-aware; not afraid to be "you"; witty/funny/sarcastic (or appreciate it); have a lot of energy and are curious in general</t>
  </si>
  <si>
    <t>originally from the east coast; i've been in san francisco for 4 years now (minus a relocation to toronto for a year). love the food; wine and outdoor pursuits that being in the bay area has to offer.</t>
  </si>
  <si>
    <t>balancing a job i love (product manager at a soma start-up) with a constant need to travel.</t>
  </si>
  <si>
    <t>packing. i can pack for a tahoe weekend in under 10 minutes. international travel in 30.</t>
  </si>
  <si>
    <t>colors. i like to wear bright colors since they make me happy :)</t>
  </si>
  <si>
    <t>more often than not; happy hour (hopefully outside on a patio) followed by dinner at one of sf's many amazing restaurants.</t>
  </si>
  <si>
    <t>i own 2 croquet sets.</t>
  </si>
  <si>
    <t>you want to meet up. not looking for email pen-pals.</t>
  </si>
  <si>
    <t>the basics: born and raised on long island; new york and moved to northern california in 1996. lived a hippie lifestyle up in humboldt county for a few years (think phish tour and dread-locks) while completing my undergraduate degree at humboldt state university before making the move to san francisco in 2004. i pack a ny punch in my directness; but i have a huge heart and a lot to give. i value direct honesty.    i'm a lover at heart; and work really hard to find balance in life. i'm in the helping profession which means there is a lot of potential for burn out; but i do really well at playing as hard as i work (if not more).  i'm the kind of woman who doesn't mind getting dirty (use your imagination because i mean this in a myriad of ways) yet also enjoys cleaning up nicely for a night (or two) on the town.    i'm a sucker for men in glasses and trimmed beards. i'm looking for someone who wants to be in a relationship; yet who is willing to let it evolve naturally. i value freedom in life...the ability to travel and do and see things out of the ordinary. i'm looking for a companion; a partner in life; someone who wouldn't mind waking up at 4am to take a walk after a fresh snow fall in tahoe just because it's beautiful; and undisturbed. sound fun? read on.</t>
  </si>
  <si>
    <t>climbing the same mountain you are; just on a different trail up...or not.    i work as an art therapist at an addiction treatment center. while i love what i am currently doing; my long term goal is to be in private practice. ask me in three years; and hopefully that will be established.    i'm not the type who defines myself by my work. with that being said; i am constantly looking at ways to find balance in life. i often enjoy learning from my mistakes and feel like i'm always evolving. i value self reflection and growth however it manifests.</t>
  </si>
  <si>
    <t>kissing.</t>
  </si>
  <si>
    <t>big brown eyes? i really don't know. i've been told i'm exotic. most people can't tell what my ethnicity is; i've heard anything from brazilian to italian to israeli to hindu. i just think i look jewish.</t>
  </si>
  <si>
    <t>movies: milk; knocked up; vicki christina barcelona; doubt; war of the roses; take shelter and most psychological thrillers. black swan was good. i love sarcastic comedies--bridesmaids; the hangover. sarcastic tv shows too like curb your enthusiasm; chelsea lately; modern family.    music: ryan adams (with or without the cardinals); whiskeytown; amy winehouse; band of horses; the beatles; bell x1; crosby; stills; nash; young; the decemberists; fleetwood mac; florence and the machine; anything 80's; frank sinatra; my morning jacket; over the rhine; steely dan; talking heads; tom petty; thievery corporation; u2; wilco; and much much more.    food: i like most foods; but nothing that stands out as "my favorite". i'm open to mostly anything; and love the good eats san francisco offers. we are lucky to dine here!</t>
  </si>
  <si>
    <t>my hearing. i value music too much to be without it.  my friends. they are my family and i'm blessed with such good ones.  gratitude. i feel honored to live in san francisco; and do the things i am doing in life.  the outdoors. i mean how lucky are we to live in northern california?  laughter. do i even need to say more?  love. isn't it all you need; really?</t>
  </si>
  <si>
    <t>music. if i'm into a musician; i spend a lot of time dissecting lyrics in an attempt to really get to know the artist.  human relationships. (it's a focus of my job; but i really enjoy thinking about it).  health and well-being. it's just important to me.</t>
  </si>
  <si>
    <t>keeping it simple. either out for dinner and drinks and/or music with good friends; or hosting dinner and drinks with good friends. on occasion; i head out to the e. bay to play some music with people. i'm not much of a "rager" but every once in a while; i can really let loose.</t>
  </si>
  <si>
    <t>i have two different shaped nostrils. the round one is from my dad and the flat one is from my mom.</t>
  </si>
  <si>
    <t>if you're looking for depth...something other than a few casual sexual flings. oh; and you have a sharp and witty sense of humor. bonus points if you wear glasses and can cook.</t>
  </si>
  <si>
    <t>im simple! laid back</t>
  </si>
  <si>
    <t>working! spending time with family</t>
  </si>
  <si>
    <t>talking! listening</t>
  </si>
  <si>
    <t>looks; smile; character</t>
  </si>
  <si>
    <t>family; friends; sex; music; transportation; money</t>
  </si>
  <si>
    <t>that i'm blessed to have a good family! how can i better myself as a person</t>
  </si>
  <si>
    <t>go out with a beautiful lady dinner; etc! or just chill enjoying each others company.</t>
  </si>
  <si>
    <t>if you want that truth in your life.</t>
  </si>
  <si>
    <t>working full-time in the city and new to this thing.  i enjoy talking about eccentric and mundane subjects; experiences new things; and meeting new people that help me get perspectives on life.</t>
  </si>
  <si>
    <t>being humble.    oh; and dry humour.</t>
  </si>
  <si>
    <t>i speak english and not engrish?!</t>
  </si>
  <si>
    <t>i'm independent; easy going; and someone who enjoy's living life as an adventure. i have a very outgoing personality with many diverse interest. i have a very active lifestyle i love snowboarding; swimming;windsurfing; cycling; wake boarding; rock climbing etc... oh; and a little salsa dancing once in a while. like most; i love to traveling; seeing foreign countries and discovering new cultures is always fun.</t>
  </si>
  <si>
    <t>enjoying it! i work for myself and i try not to work to much :-). after all; i believe that free time is one of he most valuable things one can have.</t>
  </si>
  <si>
    <t>maintaining balance in my life.</t>
  </si>
  <si>
    <t>not sure...let me know if we ever meet.</t>
  </si>
  <si>
    <t>my health  sex  temper pedic bed  active lifestyle  living in the bay area  my passporte</t>
  </si>
  <si>
    <t>what's going to be my next adventure.</t>
  </si>
  <si>
    <t>i usually like to chill on friday nights; maybe catch a movie; go out to dinner; catch a salsa class; or meet-up with friends.</t>
  </si>
  <si>
    <t>i know it's been said before; but i don't really know how to sum myself up here. this is my first time trying out the online thing; having grown up in an era where we didn't have computers and internet; much less cyber partner shopping. but i'm somewhat newly single; and have heard from the young whippersnappers that this is how it's done now... so here goes:    i ride the line between west coast yoga teacher and east coast shit talker. i meditate and drink beer with equal regularity; i love to be outside - hiking; camping; biking; swimming; - and also love to hang out with friends having a drink or two; go dancing to a dj or live music; sing along at a kirtan or bang my head at a rock concert. i am equally at home on a yoga retreat or in a dive bar; with your button down friends or those sporting full tattoo sleeves. i try not to judge people by their covers; but see what they have to offer. everyone has something.</t>
  </si>
  <si>
    <t>teaching yoga for the past 10 years; raising my pooch; opening and closing the door for the chickens in the morning and evening and collecting their eggs; riding my bike to my classes; driving to the river when i get the chance; talking shit with my friends; being both dismayed by and in awe of the world.</t>
  </si>
  <si>
    <t>looking at a problem and figuring out a solution; packing a moving truck efficiently; parallel parking; procuring and cooking delicious farm-fresh foods; dancing; laughing; singing even tho i'm not actually "good at" it.</t>
  </si>
  <si>
    <t>my dog. he's really cute and usually steals the show. in fact last night someone i met reached in to his pocket and pulled out his card and said - "if you ever need a dog sitter let me know - i love your dog." he was gay; so i didn't expect him to hit on me; but still. it's says something when your dog gets more play than you do. hopefully it says something about my dog; not me</t>
  </si>
  <si>
    <t>books:  i like to read but don't have a specific genre preference.  music:  everything from classic rock to bluegrass to dance to...  food:  organic; local; humanely raised fruits; veggies; and meat</t>
  </si>
  <si>
    <t>or 6 things i really like:  my dog  my bike  local; organic; seasonal meat and produce  my friends (do you think i shoulda put my friends above my dog; meat; and broccoli? nah)  dancing  laughing</t>
  </si>
  <si>
    <t>the meaning of my life</t>
  </si>
  <si>
    <t>life has been shifting for me in the last 6 months; so i'm not sure yet what typical is at this new stage. lately i've been going out to see music or have a drink with friends.</t>
  </si>
  <si>
    <t>i have a large freckle on my left big toe. (you didn't really think i was going to tell you something that private on ok cupid did you?)</t>
  </si>
  <si>
    <t>so; i read a profile. i've read a few of these. most of them are boring. sorry. everyone sounds like the same person. mine is boring; too. i cannot figure out how anyone can figure out anything about someone based on their self-summary or what they are doing with their life. i just hope you like your answers yourself. i'll try to give you only the less mundane answers. i figure you don't care about my job; the music i listen to; or what my 6 things i can't live without are.    oh; i should add; i am sad that people keep their music to themselves when walking around the city. i wish people carried little boomboxes so i could hear what everyone else is playing. it's sad to me not to; but i know that most other people don't want to hear it.    i am also disappointed that people ruin great conversations by looking everything up on their nerdphone. again; i know this is just me.    apologies to all y'all who are sending me nice messages. i am moving out of town soon and will likely not have time to start anything new. i'll be moving to austin; tx; to study the louisiana delta. good luck to all you wonderful folk-</t>
  </si>
  <si>
    <t>i own many instruments; but cannot play any of them. i try; but i am terrible. i can play; maybe; two songs on each...poorly.    i run. i run because i like it. i dislike the word exercise and i am wary of people who use it. find something you enjoy doing and do it. never exercise.    i dance. i do not know how. i don't see how this is a problem. i do wish i could lead better with a lady; though.    mountain streams inspire me. the mountains haunt me. elevation does not bother me. when you are getting a headache; i am likely not even aware something has changed.</t>
  </si>
  <si>
    <t>i can only guess. i feel i am good at explaining relatively complex things in simple terms. what else? i am generally not afraid...except of flying. guns; drugs; bears; headaches; spiders; vermin; germs; crowds; etc don't bother me. in general; these things don't raise my blood pressure. planes are currently impossible; though. speaking of blood pressure; i have a really slow; really strong heartbeat; which i am kind of proud of.    i fancy myself a good chess player; and adequate frisbee tosser; and a poor bicyclist. i also fancy myself willing to do things that i am bad at.    i am good at meeting strangers when i am not trying. my guess has always been that this is because i am not buried in my smellphone while walking around; but it could be something else.</t>
  </si>
  <si>
    <t>i have no idea. you'd have to ask them.</t>
  </si>
  <si>
    <t>books: i read it all. if you really want examples of the books i've loved; okay. on the road; kavalier and clay; krakauer; tolkien; siddhartha; non-fiction; etc. etc. the list is near endless. i usually read roughly 4 books at once; hiding some in every room of the house so that i have one if i need it.    movies: i love watching movies; but it is rare that i find movies that i love...if that makes any sense. i'm not going to write out a list. most recently; i enjoyed in bruges. i am not sure what this says about me.    shows: i don't watch tv. i wasted my childhood on it; though. i used to love the simpsons and seinfeld. i really liked the wire; but who didn't?    music: everyone loves music. so do i. right now i am pumped about the combination of parkour and professor longhair:  http://www.youtube.com/watch?v=vob6wip83nu  man; these guys are awesome.    food: i actually generally dislike the food in the bay area. i know i am in the minority here; but it's okay by me. i really like the variety; which is outstanding; but the taste; while generally good enough; is almost never great. there have been a few exceptions here and there; but the food is mostly just okay. give me some new orleans food; please; or let's go find (or make) something better than what i have found.</t>
  </si>
  <si>
    <t>i'm pretty self-reliant. i cannot imagine a single item i couldn't do without. i'd be happy to do without a cell phone if that were remotely possible in this day and age.</t>
  </si>
  <si>
    <t>estuaries.  dinner; but i am not a foodie.  the next adventure....currently waiting for it to snow.  selling my sax; buying a fiddle.  driftwood.</t>
  </si>
  <si>
    <t>hopefully; listening to live music or heading towards mountains. if not; i am likely angry at myself for planning poorly.</t>
  </si>
  <si>
    <t>i am afraid of flying. i have been for long enough that this is not that private anymore.</t>
  </si>
  <si>
    <t>you're curious.</t>
  </si>
  <si>
    <t>i'm happy to say i've never really lost the smile that i was known for leaving on all day when i was young. life is too much fun!    there are myriad things i would be so excited to do that i might forget about eating or sleeping for a whole day; including reading a good book; playing strategy games; hiking in undiscovered terrains; talking about the future; or plotting demons' demise.    i am continually fascinated by human civilization; and i'm always looking to understand; enjoy; and improve it.</t>
  </si>
  <si>
    <t>in college i realized that the world's biggest problems; from poverty to global warming to war; are not suffered for lack of technical solutions; but for lack of political will and implementation. to me; this makes the status quo totally unacceptable; and makes ending these atrocities the highest priority.    historically i've been using strategies based on changing u.s. policies (hence the job i had for 5 years with an environmental advocacy non-profit); but i'm now giving a shot at pushing the solar revolution from the private-side.    i've been thinking of my career as my best opportunity to have a direct; lasting impact; and personal time as a chance for basking in the universe; growing; and building lifelong relationships. fortunately they often overlap ; ]</t>
  </si>
  <si>
    <t>napping; dispassionate analysis; ultimate; following through on convictions; strategizing; massages; addictions; and dancing till i drop.</t>
  </si>
  <si>
    <t>my smile; competitiveness; objectivity; and intelligence.</t>
  </si>
  <si>
    <t>food is one of life's most gratifying pleasures; it tastes so good and another meal is always right around the corner! my go-tos are indian; mexican; and thai; and i also really like ethiopian; szechuan; venezuelan; japanese; salvadoran; and american-diner.    books are the longest-lasting other-world experience i know. for the most enjoyable stories; i prefer to not read them all at once so i can savor the book at different points. &lt;a class="ilink" href= "/interests?i=ender%27s+game"&gt;ender's game&lt;/a&gt;; &lt;a class="ilink" href="/interests?i=counting+heads"&gt;counting heads&lt;/a&gt;; &lt;a class= "ilink" href="/interests?i=practical+ethics"&gt;practical ethics&lt;/a&gt;; &lt;a class="ilink" href="/interests?i=neuromancer"&gt;neuromancer&lt;/a&gt;; 3 cups of tea; barbara kinsolver; lonesome dove; the time traveler's wife; love in a fallen city; the body artist; 1984; the protector; rules for radicals; grapes of wrath    music is a very powerful art form for me because it can transform my mood and perspective on the real world; in addition to revealing independent realities.  productive music: massive attack; bjork; george winston; calm electronica  conversational music: u2; decemberists; depeche mode; cranberries  evocative music: peter gabriel; tori amos; bush  dance music: stayin alive; you spin me right round baby; journey; energetic electronica    probably because i'm a very visual person; movies are the most intense other-world experience for me. i like: primer; matrix; spirited away; fight club; ghost in the shell; brokeback mountain; eternal sunshine of a spotless mind; punch drunk love (best watched without any context)</t>
  </si>
  <si>
    <t>protein; empathy; future; games; consciousness; and caveats!</t>
  </si>
  <si>
    <t>cooking; eating; and hanging out with co-pilots (aka friends); or representing as the "guero" in the mission pickup soccer game under the lights.</t>
  </si>
  <si>
    <t>my tongue follows around my toothbrush in my mouth and keeps in constant contact. i think it's just monitoring the situation because it's suspicious.    also; i wouldn't have predicted this in high school; but i have come to value my friends as my most important and valuable relationships in my life. they continuously inspire me to greater heights; and i learn more from them than any degrees can convey.</t>
  </si>
  <si>
    <t>you are intelligent and admirable; you have expansive or passionate interests; you like to communicate openly and honestly with those you love; and you believe in the power of reason.    or you understand &lt;a class="ilink" href= "/interests?i=consequentialism"&gt;consequentialism&lt;/a&gt;.</t>
  </si>
  <si>
    <t>english (fluently)/spanish (okay)/chinese (poorly)</t>
  </si>
  <si>
    <t>hello. i'm jenny; branch manager at a bank and happily married. i am looking for new friends in the area. i have a pretty busy 50 hour workweek with little free time; but i'm trying to make some and live life to its fullest. i am not looking for romance; just conversation and networking. i have had success making friends here in the past and have learned from those experiences to be upfront. my future goals are to work in government/ campaign management. i have a degree in political science and i'd like to apply it someday.</t>
  </si>
  <si>
    <t>working; traveling; shopping and eating. i'd like to add wandering and people watching to that list because those were my favorite things when i had time 10+ years ago.</t>
  </si>
  <si>
    <t>winning and losing. i am good at looking forward to the next time.</t>
  </si>
  <si>
    <t>i can appear to be in control; when i'm really not.</t>
  </si>
  <si>
    <t>i like every kind of food except potstickers. but really; everything. i also love futuristic dystopian books and movies (please recommend some to me). i love michael jackson. no other music means as much; so if this is a problem; you were given fair warning.    here are some lists:    movies:  terminator 2;1;4;3 (in that order)  star wars 3;4;5;6;2;1 (in that order)  back to the future 2;1;3 (in that order)    music:  michael jackson bad; off the wall; dangerous; invincible; thriller; history; michael (in that order)  britney spears blackout; baby one more time; femme fatale; circus (in that order)  tenacious d self-titled; rise of the fenix; pick of destiny (in that order)  beck wow. that is hard i have all his albums but i would say sea change; mutations; modern guilt; midnight vultures; odelay; information; guero; mellow gold; one foot in the grave; stereopathic soul manure(in that order)    authors: (not in order)  george orwell  aldous huxley  ray bradburry  kurt vonnegut</t>
  </si>
  <si>
    <t>companionship; cats; coffee; drive/self-motivation; chaos; and the number 6. i'm terrible at funny responses; sorry.</t>
  </si>
  <si>
    <t>my job and success. also; why all my pictures my head posing the same way.</t>
  </si>
  <si>
    <t>out with friends; preparing for work the next day by sleeping.</t>
  </si>
  <si>
    <t>nope.</t>
  </si>
  <si>
    <t>you like conversation from a female. i know people aren't hard-wired to want to talk to each other; but you may be surprised.</t>
  </si>
  <si>
    <t>istj. although that may not be entirely accurate sometimes. if i were to summarize myself in three words; they would be (in no particular order): silly; considerate; and focused. what a weird mix.    i like to chill and laugh a lot. i'm easily amused by the simplest things. i love basketball; music (jazz; alternative; rock; some hip hop); and sleep. add wandering aimlessly in the city to the list (i still have yet to explore sf).    if you happen to be someone i know/recognize from school... uhm. haha. hello there!</t>
  </si>
  <si>
    <t>currently in professional school so i could do something that i'm passionate about for the rest of my life. it's a bit challenging at times but i surely am having a great time! would never change this for anything.</t>
  </si>
  <si>
    <t>-making my bed every morning  -writing outlines (very apparent on this profile)  -drawing cartoons + senseless doodling... which led me to designing my professional school class' official sweatshirt. bam.  -playing with lego. i won a lego-building competition when i was 8 years old.  -stupid random crap. totally the exact opposite of my educational attainment.</t>
  </si>
  <si>
    <t>i don't know... you tell me.</t>
  </si>
  <si>
    <t>atul gawande's checklist manifesto; better; complications  haruki murakami's norwegian wood and 1q84 (drove me nuts; though)  michael collins' blue collar; blue scrubs  sun tzu's art of war. my favorite.    old school; i love you; man; 40-yr-old virgin; superbad; you know...movies that would give me a good laugh. safehouse. 500 days of summer.    family guy. himym. nba. i really need to catch-up on my shows.    smooth jazz; bossa nova; alternative; some indy; some hip hop. so pretty much a mix of everything. a good spectrum from rage against the machine to diana krall.    mostly asian cuisine- filipino; japanese; thai; indian; chinese- but i am usually down to try other things too. willing to be a global; cultured gastronome. as long as you don't put mayo; ketchup; pickles; mustard; tartar sauce; salad dressing; and the like. also- hospital cafeteria food</t>
  </si>
  <si>
    <t>phone. google calendar. planner. family pictures. macbook. nike hyperdunks.</t>
  </si>
  <si>
    <t>-something funny that happened  -how beautiful the world is- you just have to stop and ponder that too  -how random things work mechanistically  -what the next big step in life is  -how i'm gonna make a difference in my future patients  -how i could improve myself</t>
  </si>
  <si>
    <t>-relaxing in front of my tv or with friends eating and hanging out somewhere. or; if it's close to an exam- i just happen to be studying and contemplating post-exam festivities. or i may well be catching up on sleep. i'm more of a homebody.    sounds boring? well; the question asked what transpires on a friday night. however; the weekend may either put a different spin on my activities or it may just be a continuation of the mundane yet important.</t>
  </si>
  <si>
    <t>afraid of birds that are &amp;gt; or = to the size of a pigeon.</t>
  </si>
  <si>
    <t>-wanna explore the city together  -watch a movie/ tv show and laugh a lot  -you just wanna chill and get to know each other    down to meet new people...not gonna write a lot here. why don't we just meet in person and know each other better that way?</t>
  </si>
  <si>
    <t>english/tagalog (fluently)</t>
  </si>
  <si>
    <t>hi everyone;    i am a recent uc berkeley grad doing biomedical research in the bay area. overall i am pretty laid back. i like things such as sports (go bears); science; music (i am learning guitar); and coffee.    i am really into music. i am very passionate about what i listen to and i am always interested in listening to new stuff. also; a couple years ago i decided to pick up the guitar; and i have hardly put it down since. i still do not think i am very good; but i like to think i am getting better.    i also enjoy both playing and watching sports. i have played a wide variety of them from baseball and soccer to wrestling and boxing. while i am not the most athletic guy out there i believe in toughness and laying it all on the line for your team. i also enjoy cal bears football and arsenal futbol.    when it comes to coffee i am a bit of a snob. i used to work in a coffee shop; so you bet i can make a mean espresso or my favorite con panna (if i have the equipment).    i have always had a passion for science. when i was a kid it was all about bill nye the science guy and magic school bus. now it is about m theory; dna; and zing finger nucleases. seriously there is not a subject in science that i don't enjoy.    +1 if you understand my user name; though you might need to know swahili (see: pombe).    i am music loving; caffeinated; and trustworthy</t>
  </si>
  <si>
    <t>i am currently working for a biotech company in the bay area; where i am doing research to help the company develop gene therapies for diseases such as hiv; diabetes; sickle cell; and als. it is a cool job; but at times it can be dull.    ultimately i would like to be a physician of some sort. i do not necessarily know why but becoming a doctor always felt right to me. while i have a lot of crazy ideas about what i want to do with an md; i like the idea of going into genetic medicine.    i have also toyed with the idea of becoming a teacher; but i think i will do that after i am done practicing medicine.    also; someday i would like to travel the world and perhaps give medical care to people along the way. there is no law against having fun and helping others at the same time.</t>
  </si>
  <si>
    <t>humm well i am usually pretty critical of myself; but i would consider myself a decent cook; geneticist; &lt;a class="ilink" href= "/interests?i=coffee+connoisseur"&gt;coffee connoisseur&lt;/a&gt;; repairman; and perhaps wrestler (i also look pretty good in spandex).    i have also been told by some people i have a good sense of humor.</t>
  </si>
  <si>
    <t>well i suppose physically i would guess it is that not very tall; though i am no dwarf either; and i have broad shoulders.    also; i suppose at times i can seem pretty quiet and laid back; however there are times when i am the life of the party.</t>
  </si>
  <si>
    <t>books: anything by chuck &lt;a class="ilink" href= "/interests?i=palahniuk"&gt;palahniuk&lt;/a&gt; or michael &lt;a class="ilink" href="/interests?i=chrichton"&gt;chrichton&lt;/a&gt;. i also like brave new world; the godfather; catch 22; trainspotting; and several others.    movies: v for vendetta; a scanner darkly; the godfather; fight club; star wars; the great escape; sin city; bond films; history of the world part i; thank you for smoking; and anything that makes me laugh.    music: &lt;a class="ilink" href="/interests?i=rx+bandits"&gt;rx bandits&lt;/a&gt;; red hot chili peppers; porcupine tree; clash; muse; queens of the stone age; jethro tull; queen; &lt;a class="ilink" href= "/interests?i=buckethead"&gt;buckethead&lt;/a&gt;; tool; beach boys; sublime; bob marley and the other marleys; cky; daft punk; led zepplin; rage against the machine; pink floyd; nirvana; molly; the offspring; jimmi hendrix; eric clapton; joe satriani; dinosaur jr; paul gilbert; the mars volta; jeff beck; flogging molly; alestorm; smashing pumpkins; an endless sporadic; reel big fish; a perfect circle; dredg; weird al; arctic monkeys; john frusciante; green day; sugar ray; lynyrd skynyrd; classic rock; ska; progressive; i could go on.    tv: adult swim; top gear; dexter (i wish i could use a brooding font there)    food: i can't really say which types of food are my favorites; there is just too much good stuff out there. i have always had a special place in my heart for food made on a bbq; though traditionally pizza has been my favorite food. nevertheless; there is a ton of great food in berkeley; and i would be missing out if i limited myself.</t>
  </si>
  <si>
    <t>shoes: you never know when you will be chased by a dangerous predator or challenged to a soccer match by drogba. though i do like walking barefoot as well... perhaps i should rethink this one    music: it rocks.    computer: it is kind of hard to do anything productive these days with or without one.    humor: what is life without laughter; or as hippocrates would say bodily fluids.    c8h10n4o2 aka methyltheobromine- it keeps me awake through those 9 am meetings... of course it's legal you find it in coffee.    nature: i used to do a lot of camping and nature stuff; but it seems like none of my friends are interested in the great outdoors.</t>
  </si>
  <si>
    <t>science; music; medicine; the future; food when i am hungry. i have a hard time turning off my brain at time so i tend to think about stuff. sometimes i have really random thoughts; like if there would be any ethical issues in creating a transgenic dog that glows in the dark. i suppose if i created one i would have to call him sparky.</t>
  </si>
  <si>
    <t>i am not supposed to talk about it.    however; on thursday nights i like to play guitar in my boxers. i even have a special pair for the occasion.</t>
  </si>
  <si>
    <t>as a toddler i once tried to pick a neighbors cat up.... by its foot.    that cat never did like me....</t>
  </si>
  <si>
    <t>hey it's the internet; you can message me for whatever you want.    i do tend to like intelligent girls; so if you are one hit me up.</t>
  </si>
  <si>
    <t>i moved here from chicago a little over three years ago; and i love it here. please; let me tell you a little about myself:    chapter 1: same ol'; same ol'  now i know what you're thinking: what makes this guy any different than all the millions of others on this i'm-not-so-sure-i-should-be-using-this website? will he say the same things as the rest of them? how many times have you heard "i am just as comfortable going out to a fancy dinner in a suit drinking wine as i am sitting at the bar of my corner saloon having a beer"? lame.    sure; i'm different. i may not be as much of a jock like "jockmanjohn" over on that page over there. i may not be as handsome as "prettyboyluke" on the page right next to me. (names made up to protect the innocent; and by innocent; i mean me) but if they're such amazing fellows; why are they on this web site? they all don't poo rainbows and pee sunshine! i mean; c'mon; they must either be lying about how great they are; or they have really poor social skills.    so i'm not going to focus on all my positives like everyone else; because they are the same as everyone else's! if laughter-inspiring humor; laid-back attitude; mind-blowing sex; great cooking; and not-afraid-to-cry-while-watching-a-girly-film-while-cuddling-on-the-sofa tenderness is all it took to snag a girl on this site then i would have hooked up with some great girl already! yet here you are reading my profile; and in doing so proves my point. wait; what was i talking about?    ummm.... oh yeah:    i'm not afraid to tell you girls what you really want to hear - what's wrong with this one that he needs to use this web site?    chapter 2: what's wrong with this one?  i don't actually have any clue what those other guys are posting about themselves because i don't read them; being a straight guy and all. but i'm right; aren't i? if you want to know what's different about me than every other guy here; you need to know much more that the "good" things...    well let me tell you some things about me i seriously doubt the other guys are posting: i can spend all day surfing the web and laughing at lolcats and good and evil kittens. and not in a good way - in a bad way; like when i'm supposed to be actually working. i have two personalities - one that wants to lose weight and look great for that perfect girl i anticipate meeting here; and another one who wants that cheezeburger over there. no; that other one with bacon on it! these two guys fight every day. the cheezeburger guy hates the time we spend on the treadmill each morning; and the treadmill guy hates going through the taco bell drive thru at 1:30 in the morning after a friday night at the bars. they fight constantly! i hate strangers but i really like people i know. i despise reality tv shows but i tivo every episode of hell's kitchen. i make sure i get the bus transfer and save $1.50 while i'm taking the bus to go buy a $1800 bicycle. i wear brown shoes with black pants. i check my email every five minutes. i use prepositional phrases to end my sentences with. i put too much dill in my tzatziki sauce when making gyros. i have phobias. one of the worst is that i'll drop my keys down a sewer drain. every time i'm leaving a store with my keys in hand; i walk around sewers leaving at least five feet clearance. see? stupid stuff like that.    chapter 3: i can haz a girlfriend?  i don't expect to win any awards with this profile. not any good ones like a best actor oscar. not even a lame; pointless award like a best actress oscar. but whatever you need to know about me is not here. how could i possibly know what you need me to tell you here? oh yeah; you could email me... i would love to hear all about your faults. :-)</t>
  </si>
  <si>
    <t>wringing out ever drop of fun. wait; that makes life sound like a wet rag.</t>
  </si>
  <si>
    <t>losing money at the craps table!</t>
  </si>
  <si>
    <t>unusual name. confusing ethnicity. awesome pool-playing skills.</t>
  </si>
  <si>
    <t>i am a sci-fi fan - neal stephenson; sir arthur c. clarke; bradbury; etc. anything stanley kubrick has made is a super-duper film. i love sitcoms of the 80's! wings; cheers; and taxi. i miss my chicago food! sf has good food; but i can't find a good pizza;hot dog; italian beef; gyro; polish sausage; bell's/three floyd's/goose island beer!</t>
  </si>
  <si>
    <t>tolerance; forgiveness; loyalty; honesty; integrity; faithfulness</t>
  </si>
  <si>
    <t>my future wife</t>
  </si>
  <si>
    <t>pondering the meaning of life; or drinking myself silly</t>
  </si>
  <si>
    <t>i'm a pastafarian</t>
  </si>
  <si>
    <t>you feel like it</t>
  </si>
  <si>
    <t>i'm catt (yes; double t; therefore im not the actual animal).  i'm orginally from socal not a big fan of it so i'm up in sf now. i am the no drama; hang out with the boys type of chick. i grew up with 4 older brothers so i know how to throw down in any fight :p jk i'm totally weak but still badass.  just on here looking for some fun people to kick it with. i'm not into parties; clubs; or bars. so if you're actually productive in your daily life and have adventures in mind not including getting fucked up; i down.</t>
  </si>
  <si>
    <t>i just graduated with my b.a. in sociology from sfsu. i plan to travel to third world countries so i can stop being pathetic and worrying about things that don't matter in life; i want to help out kids or people in poverty. but for now i work 2 jobs.. one at a gym and the others at a youth camp :)</t>
  </si>
  <si>
    <t>being awesome; duhh.</t>
  </si>
  <si>
    <t>boobs. no; fer real.</t>
  </si>
  <si>
    <t>books: ordinary people; requiem for a dream; kite runner; stranger; nickel and dimed; and more    music: the format; muse; pheonix; the decemberists; lights; paramore; two door cinema club; the cab; cartel; pierce the veil; my favorite highway; the fray; dustin kensrue; riley kiley; tegan and sarah; mars volta; taking back sunday; the higher; the maine; atmosphere; the spill canvas; the get up kids; jack's mannequin; coldplay; brand new; falloutboy; bayside; the red jumpsuit apparatus.... you get the point.</t>
  </si>
  <si>
    <t>music; nature; serenity; service; books; knowledge.</t>
  </si>
  <si>
    <t>penguins.</t>
  </si>
  <si>
    <t>on market.</t>
  </si>
  <si>
    <t>you smell.</t>
  </si>
  <si>
    <t>you have the balls to say something other than hi.</t>
  </si>
  <si>
    <t>fire. art. motorcycles. computer stuff. interwebs. looking to travel this year.    i am charming; busy; and social</t>
  </si>
  <si>
    <t>english/russian (okay)/spanish (poorly)</t>
  </si>
  <si>
    <t>i'm an optimistic; social; fun-loving girl looking for an awesome guy to hang out with. love to check out new places; meet people; and to go on random adventures. although i'm a bay area native; there are a still a ton of awesome places that i would love to go explore!    some things i really like; in no particular order: hole in the wall restaurants; watching comedies; correct spelling (i guess it's the nerdy english major in me!); the cool side of the pillow; loud cars (i thank my dad for that one); traveling; sushi and thai food; going on random drives on beautiful days; tap dance; floating down the russian river; and holiday flavors at coffee houses (bring on the pumpkin and the gingerbread!!!).</t>
  </si>
  <si>
    <t>people usually comment on my eyes or my friendliness and approachability.</t>
  </si>
  <si>
    <t>shows: parks and rec; 30 rock; it's always sunny; modern family; himym    music: i am all over the place with my music taste. i seriously like a little bit of everything: from oldies to hip hop to country to electronic...you name it; it's on my ipod.    food: i will try pretty much anything once. i am not one to be weirded out by new; different foods.</t>
  </si>
  <si>
    <t>english/french/german</t>
  </si>
  <si>
    <t>i love life and life's lessons even though they may be difficult at times. i strive to grow and learn from my mistakes and victories. i love to party and be around people. music; food and sun are my passion. i treasure time with my family and friends. walt disney is one of my idols.</t>
  </si>
  <si>
    <t>my life is ever changing for the better. my dreams will become reality. ever day i notice the small victories; they all compound.    "if you can imagine it you can achieve it. if you can dream it; you can become it." - william arthur ward</t>
  </si>
  <si>
    <t>i love to cook and i'm pretty good at it!</t>
  </si>
  <si>
    <t>people notice my eyes; i have cat eyes. meow</t>
  </si>
  <si>
    <t>some of my favorite books are: the secret; think and grow rich; the magic of thinking big    movies: nemo; toy story; pirates; food matters; paranormal activity.    music: all    you see things; and you say; why? but i dream things that never were; and i say; why not? -george bernard shaw</t>
  </si>
  <si>
    <t>1. my kids  2.my vi shake  3. coffee  4. disney  5. cupcakes  6. the ocean and beach  7. the sun</t>
  </si>
  <si>
    <t>i have many dreams and goals for myself and my family i am working on a plan to get where i want to be which is at this very moment on a beach somewhere tropical.</t>
  </si>
  <si>
    <t>friday's are fun - i either take the kids out to dinner and a movie or i usually go out with friends.</t>
  </si>
  <si>
    <t>if you are a happy person and enjoy life - send me a message!</t>
  </si>
  <si>
    <t>hi! i was born in hawaii but have lived in sf for most of my life at this point. i'm a social worker and work with kids involved in foster care; probation; and mental health. i love sunny and warm days. i'm someone who laughs and smiles a ton. random facts: i used to be on a kickball team; am known for my baking skills; have a twin sister; and can sing a ton of camp songs in hebrew.</t>
  </si>
  <si>
    <t>i am working as a social worker and at this point i'm pretty sure that this is my calling in life. i'm wanting to incorporate more travel and language learning opportunities into my life. these days i'm building my knowledge and skill of meditation.</t>
  </si>
  <si>
    <t>laughing at/with life!  cooking  flip cup (thanks to my best friend;i don't get a ton of practice these days though)</t>
  </si>
  <si>
    <t>that i'm kind of short... and i definitely don't mean that in a self deprecating kind of way! i just tend to hang out with those who are much taller than me so there's a pretty obvious difference. then i think people notice that my personality makes up for what i lack in height :)</t>
  </si>
  <si>
    <t>favorites are kind of tough....i'm pretty open to all music (yes; even country) although i guess i'm more knowledgable about the popular stuff. i'm in a book club so i'm reading something new fairly regularly- i loved the hunger games and gangleader for a day. movies? i'll have to think about that one a bit more.</t>
  </si>
  <si>
    <t>1. sunshine  2. the ocean  3. friends and family  4. spam (you should ask me about this one!)  5. flip flops  6. my kindle</t>
  </si>
  <si>
    <t>on a regular basis i guess i spend a lot of time thinking about whether or not i'm going to go to the gym; what i'm going to cook for dinner with what i have at home; being on a beach somewhere with a mai tai; and my excitement for my sister's baby to be born.</t>
  </si>
  <si>
    <t>hanging out with my friends meditating with dharma punx and then going out for thai food.</t>
  </si>
  <si>
    <t>i'm not really sure. but i'm open to questions!</t>
  </si>
  <si>
    <t>you are someone who can laugh at yourself and don't take yourself too seriously!</t>
  </si>
  <si>
    <t>well; basically i'm new to sf and started my first semester at sfsu last fall. i'm a psych major; but also highly interested in law. i'd like to consider myself a pretty chill person who just likes to have a good time with good people.</t>
  </si>
  <si>
    <t>currently work at a hostel in civic center and spend most of my time looking for something new and exciting to do so that im not bored; or im at school.</t>
  </si>
  <si>
    <t>outdoor activities.  airsoft and paintball; but its been awhile.  sarcasm. its kind of a second language.  seasoned procrastinator.  being a pyro.</t>
  </si>
  <si>
    <t>not a question i normally ask people; so you tell me.</t>
  </si>
  <si>
    <t>1984  brave new world  ender's game  harry potter  v for vendetta  pulp fiction  fight club  inception  scott pilgram  star wars  archer  game of thrones  walking dead  mad men  louie  its always sunny in philadelphia  arrested development  family guy  brand new  circa survive  say anything  dance gavin dance  deadmau5  pretty lights  m83  skrillex  local natives  fleet foxes  vampire weekend  italian  hamburgers  asian food  anything spicy!    just to give you a general idea.</t>
  </si>
  <si>
    <t>friends  food  music  mary jane  beer/wine  mac book pro</t>
  </si>
  <si>
    <t>politics; human nature; the future; whats the next adventure? the most random and ridiculous things ever; because they're funny. oh; and zombie apocalypses.</t>
  </si>
  <si>
    <t>with friends at a bar; exploring the city; or one of our places having a good time with good bud and drinks.</t>
  </si>
  <si>
    <t>you think we could get along or want to smoke a few bowls.</t>
  </si>
  <si>
    <t>only human; a wanderer; a writer; a harlem expat; ghanaian-american; a designer; silly; a secret admirer; an activist; a cyclist; a culinary chemist; not a number; nocturnal &amp;amp; a born party crasher. i'm fond of good food; beers; whiskeys; gins &amp;amp; 45 jukeboxes.    a new arrival: how does this online dating thing work anyway?</t>
  </si>
  <si>
    <t>i push pixels and draw stuff to finance my insatiable appetite for world travel &amp;amp; the chance to experience things unknown to me. i'm still sneaking beers into the movies. i'm also quietly working on a teleportation device so the airlines can no longer gouge my pockets.</t>
  </si>
  <si>
    <t>laughing; smiling; growing a beard; adapting to situations; digging for vinyl; balancing on two wheels &amp;amp; finding the sweet spots of life.</t>
  </si>
  <si>
    <t>hat; glasses &amp;amp; freckles.</t>
  </si>
  <si>
    <t>books/authors: *currently reading - one day of life*  graphic novels and comic books in general; love 'em. i tend to read a lot of biographies; autobiographies; memoirs &amp;amp; technical writings on typography; color theory; photography and design.  random selection of titles &amp;amp; authors: james baldwin; optic nerve; carlos bulosan; the elements of typographic style; octavio paz; photoshop restoration &amp;amp; retouching; subway art; spraycan art; louise erdrich; kitchen confidential; octavia butler; hip hop files: photographs 1979-1984; aloud: voices from the nuyorican poets cafe; lady snowblood; ayi kwei armah    music: i tend to like most music of the world. i collect and listen to vinyl; mostly 12" &amp;amp; 45 rpm. i try to frequent live shows since so many great artists have passed through nyc and the bay area which are the two places i've called home longest. basically if i enjoy it; i'm listening to it &amp;amp; there's little rhyme or reason to my musical tastes. i admittedly have a huge soft spot for 60's soul; lowrider oldies &amp;amp; african rhythms. i've spent many nights haunting jazz pubs; at sweaty punk shows; dancing cumbias &amp;amp; funky house or singing along to old rocksteady jams on the dancefloor. the yearly stevie wonder inspired party; wonder-full; is probably the only time you'll find me at a legitimate dance club. billy strayhorn was a musical genius.    "my soul was for hip hop but my heart belonged to poetry; when i was at the jam." - dream warriors    tv shows &amp;amp; series: city of men; 30 rock; chappelle's show; def poetry jam; arrested developent; flight of the conchords; in living color; breaking bad; funny or die; treme; the colbert report; fat albert &amp;amp; the brown hornet; soul train classics from the 70's &amp;amp; 80's; the daily show; brave new voices; dexter's laboratory; the wire; bored to death and the nutshack!    cinema: pretty much anything that involves popcorn; blankets &amp;amp; gummy candy. i'm slightly addicted to documentaries; freaky korean thrillers; samurai flicks; subtitles and visual effects. at any moment i might throw on beat street; wild style or krush groove. you've been warned!    food is really good; don't you think? if it's set in front of me i'll be trying it; rarely not enjoying it and probably asking for more. hot pepper is my candy and i love to feel the burn on my lips. i'm a sucker for anything spicy; the hotter the better. contrary to popular belief; the best pizza on the planet comes from wooster square in new haven; ct. i likes my kitfo and my fish very raw. i'm attracted to kale; collards; spinach; cocoyam leaves and other greens. i prefer my snails smoked or relaxing in a bath of butter; garlic &amp;amp; parsley. oysters &amp;amp; beer make a cute couple.    comedians (a sampling): richard pryor; bill burr; sarah silverman; chris rock; eddie murphy (the delirious days); bill hicks; dave chappelle; margaret cho; red foxx; aubrey plaza; paul mooney; gabriel iglesias</t>
  </si>
  <si>
    <t>bike  dog-eared passport  camera  some sort of writing instrument  my glasses  hot; hot; spicy hot food!</t>
  </si>
  <si>
    <t>words; colors; typography; change; my next adventure (or misadventure) and my next great meal. how to make people smile; even if i'm completely foreign to them.</t>
  </si>
  <si>
    <t>in transit.</t>
  </si>
  <si>
    <t>i throw personal parties with my jukebox; lorraine.    i like the smell of darkroom chemicals.</t>
  </si>
  <si>
    <t>you like to wander too. you love laughter; music and arts. sometimes you find yourself at that old destination called not giving a fuck. bonus points if you roll on two wheels!</t>
  </si>
  <si>
    <t>this is my first time on a site like this; dont know if it matters. i grew up in la; spent a few years in the navy; then ended up here in the city. ive been here almost 12 years now but spend most of the time in the richmond district. i consider myself a nice guy; and everyone i know would agree. i'm very faithful to people i care about and give trust without question. i'm looking for someone who is the same and looking for something serious. im looking for a sweet woman who always smiles and appreciates the little things in life. a good sense of humor is a definite plus...</t>
  </si>
  <si>
    <t>im currently serving my 12th year in prison.... kind of; i'm an operations manager on alcatraz island. its a great job; i'm a people person and get to meet people from all over the world. now im ready to meet a serious one from around here</t>
  </si>
  <si>
    <t>getting along with people. i'm the one people come to when they have problems; even if they only need to vent. im good at other things too but you'll have to get to know me...</t>
  </si>
  <si>
    <t>personality. i'm a very open person and give everyone the benefit of the doubt. i give trust freely until it is broken</t>
  </si>
  <si>
    <t>home relaxing more than likely; possibly out for a dinner or a drink. i work on fridays; off on sundays and mondays...</t>
  </si>
  <si>
    <t>you took the time to visit my profile and are interested. there's nothing to lose ;)</t>
  </si>
  <si>
    <t>i know everyone writes this but; i'm honestly not very good at these things; i either sound too simple and dumb or too elaborate and full of myself. i'm a mid-western boy moved here from madison; wi. i'm still a wisco boy at heart and i love all things wisconsin; cheese; the packers etc. i moved to the city for a change of pace; to shake things up a bit; to get away from the cold winters. i moved to sf about a year and a half ago and don't plan on leaving anytime soon. i found a family here.</t>
  </si>
  <si>
    <t>taking a break from fashion design school to save up some money. working; training for the aids lifecycle (donate?); enjoying everything this beautiful city has to offer.</t>
  </si>
  <si>
    <t>being honest but usually pretty tactful about it; making people laugh. having a good time; being spontaneous.</t>
  </si>
  <si>
    <t>my eyes; my lips; my nose. i'm generally a little shy with people i don't know very well; and i guess it comes off as intimidating. i don't try to be.    i regularly have pencils stuck behind my ears; i guess that is notable.</t>
  </si>
  <si>
    <t>music: hole; coco rosie; arcade fire; klaus nomi; groove armada; camera obscua; calexico; belle and sebastian; the walkmen; built to spill; patsy cline; dolly parton; edward sharpe and the magnetic zeros; the new pornographers; new order; joy divison; siouxsie and the banshees; sonic youth; mgmt; bat for lashes; santogold    books: i've been really into biographies; i just finished the autobiography of christian dior; biography of gabrielle (coco) chanel; currently reading the biography of edna st. vincent millay. other than that jitterbug perfume; the thief of always;</t>
  </si>
  <si>
    <t>courtney love  witty humor  beverages (especially coffee)  adventure  family (your friends are the family you choose so that fits in there)  music</t>
  </si>
  <si>
    <t>i just signed up for the aids lifecycle and that takes up a lot of my thoughts; anyone want to donate?  wishing my hair would grow faster. i want to look like a 90's grunge kid.</t>
  </si>
  <si>
    <t>doing whatever i want; it really varies. probably at qbar to see my friend that dj's that night.</t>
  </si>
  <si>
    <t>apparently i'm a sucker for blue eyes</t>
  </si>
  <si>
    <t>i need a strong personality; unique; witty; smart; charming man; looks aren't as important as long as these qualities exist.    you should &lt;strong&gt;not&lt;/strong&gt; message me if:  you're looking for casual sex; i'm not easy.  you would use the adjective lonely to describe yourself to people  you're a creeper (i really think you know who you are)  you're dramatic</t>
  </si>
  <si>
    <t>* not enough inbox space on okc! email me at smile4me2011.okc@gmail.com. make sure to include a link to your okc profile. *    i started on okc slightly more than a year ago when i was in a long-term open relationship. a lot has changed since; and i have had enough drama to make for an entertaining reality show. however; through dating others; i have learned much about what was and was not important to me in a relationship and some very important life lessons. despite some bad dates; every now and then; a shining star does appear.  i believe in online dating and i'm not afraid. ask me to go do something fun.    i moved to san francisco earlier this year after 2.5 years in minneapolis (and a total of 20 years in the midwest). i'm really excited about the new opportunities ahead of me; and the exploring there is to do in the bay area. i love socializing and creating novel experiences. i want someone to eat; dance; walk around; and watch movies with!</t>
  </si>
  <si>
    <t>i graduated from uw-madison with a bba; triple-majored in marketing; management and international business; with a minor in french.    i currently work in the financial district at one of the retail corporate hqs. i plan to go back and snag a mba in a few years - if not in cali; then abroad (london school of business or insead?). meanwhile; i'm getting situated in sf; enjoying life and trying to study for the gmat (um; help?). i am a dancer; foodie; musical-lover; explorer; and connoisseur of the finer things in life.</t>
  </si>
  <si>
    <t>being passionate and trying new things. i will do almost anything once. variety is the spice of life and having an open mind is very important to understanding others and yourself; which leads to happiness and enlightenment.    being random; with an eclectic of hobbies; which develops from point nmero uno from above. last summer; i discovered the fun in water tubing as well as the thrill in fire-play and "circus"-like skills such as aerial hoop; staff twirling; spinning hoops; nunchucks; and poi. i really want to take up aerial work... or pole dancing!    dancing. ballroom and salsa especially. i love a good cha; west coast swing; or quickstep! i also like to pretend i can dance hip hop.    learning and being curious. teach me something new and i'll be intrigued for days!    socializing. i love meeting new people and building new connections. i'm a social network freak with fb; twitter; my_... yelp elite anyone?    eating and being a foodie. love sushi and curry and italian and every cuisine in between. i love sweets - anything chocolately will melt my heart.    traveling and learning new cultures.    laughing. chuckling. giggling. sneaking in a snort here and there when i'm really enjoying life. :)</t>
  </si>
  <si>
    <t>my legs. i'm tall for a little chinese girl.</t>
  </si>
  <si>
    <t>books - suzanne collins' hunger games trilogy! "letters to my daughter;" "one good dog;" and "arcadia falls". the freakonomics set. dan brown; james patterson; john grisham books are guilty pleasures.    movies - moulin rouge; avatar; inception; usual suspects; dirty dancing; disneys movies! tv shows? grey's anatomy; glee; bones; house; true blood    music - love top 40s and basically anything i can dance to. not particularly fond of house; rap; techno. i'll do country though. i appreciate operas and classical music as well - takes me back to my violin and piano days.    food - there's not much i don't like. indian; japanese; italian; american comfort food... love it all. though i will admit; i'm not a fan of foods with high amounts of vinegar (mustard; olives; blue cheese) or goat (feta cheese; lamb) flavors.</t>
  </si>
  <si>
    <t>family and friends are a given; so...    1. iphone - it keeps me safe and connected  2. moisturizers - chapstick and lotion!  3. heavy blankets (and socks) - i get cold easily :(  4. sushi - orgasm in the mouth  5. heels - i'm a fashionista  6. water bottles - i have a weird fear of tap water</t>
  </si>
  <si>
    <t>my future; where i want to be and how i'll get there. i believe in goals; 5-year plans; and being solution oriented; then again; my 5-year plan of staying in minneapolis resulted in me buying a condo that i now can't get out of. hah. you are the driver behind your development; career; and ultimate success.    what makes me happy and what i want out of all this.    more near-term thoughts:  - it's time to see another musical... which one?  - there's a sale at dsw and macy's; which one do i hit up first?  - i'm hungry; what's in the fridge?    i don't spend a lot of time thinking about religion; politics; or sports.</t>
  </si>
  <si>
    <t>a) dancing  b) staying in - watching movie or playing wii with friends  c) trying out a new restaurant or activity  d) on the road traveling</t>
  </si>
  <si>
    <t>i have the cutest baby boy build-a-bear white tiger named kyari with whom i still cuddle and fall asleep with a few times a week.</t>
  </si>
  <si>
    <t>you're looking for someone to explore the city with.    you want to take me to dave and buster's.    you want to see "book of mormon" in nov and can score tix!!    you dance; bonus points for salsa; ballroom; west coast swing; and pole. haha.    you are open; intelligent; fun and very importantly; patient! it takes a certain someone to bear with me. and i'm never on time. :(    you're eloquent; and can impress a woman with words. i've very discriminating when it comes to first messages. you get one shot; make it count. i also rarely respond to "being chosen."    you have a life - i'm not here to complete anyone; i actually might take part of your soul.    you like a challenge.    you want to travel somewhere warm; soon!    you have a heart; know how to spell; and use proper grammar.    you're not afraid to put yourself out there.    email me! smile4me2011.okc@gmail.com</t>
  </si>
  <si>
    <t>i'm your typical san francisco peter pan type that would like the adventure of a serious relationship. i've thoroughly enjoyed my young adulthood and spent lots of time traveling and indulging in all sorts of hobbies; including a massive amount of language classes. as far as outdoor activities; i like jogging in the presidio; tennis; swimming; and snow skiing.</t>
  </si>
  <si>
    <t>i'm a lawyer that helps nonprofit organizations.</t>
  </si>
  <si>
    <t>wasting time in front of the computer; but i'm also a good at listening; chopping vegetables; and playing a few blues guitar riffs.</t>
  </si>
  <si>
    <t>i appear to be conservative; but my thoughts are alternative.</t>
  </si>
  <si>
    <t>food: indian; mexican; and other spicy foods  music: passion pit; tom waits; kings of leon; paolo conte; the killers; aphex twin; regina spektor; korngold; puccini; verdi; wagner; dvorak  movies: les enfants du paradis; days of heaven; the last emperor; wizard of oz  books: age of innocence; anna karenina; le petit prince</t>
  </si>
  <si>
    <t>coffee; pajamas; socks; mashed potatoes; music; books</t>
  </si>
  <si>
    <t>my interactions with others and downton abbey.</t>
  </si>
  <si>
    <t>at a restaurant talking to friends and unwinding.</t>
  </si>
  <si>
    <t>you are terribly interesting and articulate; and can simultaneously expose me to new exciting adventures while making me feel safe and secure.</t>
  </si>
  <si>
    <t>most people would say that i have a lot of energy. i get excited over little things; so it doesn't take much to entertain me. i'm a huge chicken though... i almost fell over a cliff while riding on an atv in mexico once; so no more daredevil sports!</t>
  </si>
  <si>
    <t>i currently work in a genetics lab. perhaps it may make me sound boring; but i like routine work. it's comforting to me; and i like my coworkers. no complaints!</t>
  </si>
  <si>
    <t>sticking with hobbies i'm not good at! i've been going to hula dancing lessons for almost two years and i don't think i'll ever reach performance level; but it's still a nice break from life.</t>
  </si>
  <si>
    <t>i have a huge smile and a lot of teeth!</t>
  </si>
  <si>
    <t>favorite books: anne of the green gables; harry potter series; the good earth; pride and prejudice; great expectations; agatha christie novels; great expectations    movies: forrest gump; little mermaid; little miss sunshine    shows: the office; sex and the city; gilmore girls; big bang theory    music: hip hop; pop mostly (i'm pretty mainstream)    food: anything!</t>
  </si>
  <si>
    <t>family  friends  books  music  sunscreen  foot massages</t>
  </si>
  <si>
    <t>where we go after we die... how morbid!</t>
  </si>
  <si>
    <t>either hanging out with girl friends or lounging at home with my roommate.</t>
  </si>
  <si>
    <t>hmm... let's save that for the fifth date.</t>
  </si>
  <si>
    <t>you are genuine; humorous; and down to earth.</t>
  </si>
  <si>
    <t>i was born in hong kong; but i grew up in san francisco. i really love this city and can't picture myself living anywhere else. i'm a fun; laid back kind of guy that also have a serious side. i'm friendly; easy to talk to; open minded; and have a good sense of humor. i might come off shy at first; but i open up quite fast especially after a few drinks; lol. i'm a big fan of food and i enjoy checking out new restaurants in the city. i'm always looking to meet new people for some food adventure. i'm currently taking applications; so please apply lol.</t>
  </si>
  <si>
    <t>i'm very happy working in the healthcare industry. this industry is all new to me and i'm liking it more and more each day. i get to meet a lot of interesting people and some traveling.    when i'm not working; i enjoy spending time with friends and family; watch the giants play at at&amp;amp;t park; try out different restaurants; go to the movies; think of ways to stay happy; active; and healthy.</t>
  </si>
  <si>
    <t>my friends say i'm good at making people laugh cause i can be goofy at times; i'm a good listener; and i'm someone that gives good advice. you can tell me what's on your mind and i won't charge you by the hour; lol.</t>
  </si>
  <si>
    <t>that i look a lot younger than my age and that i'm very easy to talk to.</t>
  </si>
  <si>
    <t>books: i really like great expectations by charles dickens.    movies: there are too many to list but to name a few:  - godfather i &amp;amp; ii  - the shawshank redemption  - the lord of the rings  - back to the future  - con air  - the rock  - amagedon  - kill bill 1 and 2  - transformers  - avatar  - hangover  - there's something about mary  - toy story 1; 2; and 3    music: i enjoy listening to all kinds of music. r&amp;amp;b; alternative; 80's; pop; hip hop; trance; etc.. some of my favorite artist are: michael jackson; bon jovi; black eyed peas; linkin park; usher; britney spears; and rihanna.    shows:  for sitcoms; i like friends; seinfeld; how i met your mother; married with children; the simpsons; and family guy.  for tv series; i like lost; v; dexter; veronica mars; arrested development; and all the csi.  but i'm really hooked on watching reality shows like; top chef; the apprentice; americas next top model; the amazing race; survivor; and big brother.    food: my favorite topic; lol. i love all types of &lt;a class="ilink" href="/interests?i=food"&gt;food&lt;/a&gt; from all the different places; japanese; chinese; italian; french; vietnamese; and thai; are some of my favorite. if i have to pick something for dinner at the last minute; i would have to go with sushi or a nice piece of steak (medium rare please; lol)</t>
  </si>
  <si>
    <t>other than the essential needs: water; air; food; and shelter; i would have to say the following:  1) family  2) friends  3) good health  4) internet  5) music  6) &lt;a class="ilink" href="/interests?i=sports"&gt;sports&lt;/a&gt; go giants!  7) hug hug; kiss kiss; wait i already have 6 things.</t>
  </si>
  <si>
    <t>other than thinking about food; i think about where my next vacation destination would be. i was thinking of going to japan; but this is probably not the best time to go there. i might want to visit hong kong because i haven't gone back since i came to san francisco. maybe i can take a short trip to vegas. any good suggestions?    i also think about music a lot. when i'm at work; in the car; on the bus; or in the shower; there is always a song stuck in my head. i would sing it if i know the lyrics; lol. right now; i have "don't stop believing" by journey in my head.</t>
  </si>
  <si>
    <t>i like to hang out with friends; wine and dine; have good conversations; and have a good time. sometimes i like to stay in and unwinded after a long week of work. pop in a movie and munch on some popcorn.</t>
  </si>
  <si>
    <t>i am a fan of the food network but i don't know who to cook. there are more but i guess you'll have to ask me and find out.</t>
  </si>
  <si>
    <t>- you like food and want to go on a food adventure with me.  - you want to suggest some good travel destinations.  - you like what you see in my profile.  - you want to talk.  - you want to hang out.  - you want to make new friends.  - you want someone for advice.  - you think we can get along.  - you like people with a good sense of humor.  - you just want to say hello.    bonus if you are a sf giants fan :)    cmon hit me up; don't be shy.</t>
  </si>
  <si>
    <t>i picked this user name because none of my usual ones were available. oh well.    intern hanging out at a nearby tech company for the summer. everything after this point is pretty much accurate if you take it in the context of stuff i would write when i'm in sleepy little ithaca; ny the rest of the year.    in sf: i live in the mission and spend weekends hanging out with people; eating stuff; and drinking coffee; beer; cocktails; wine; or whatever. i really enjoy museums too though (especially art museums). i also go to clubs sometimes to see djs i like.    just a computer science grad student hanging out and doing a phd at cornell for a while. i'm fairly laid-back and i like trying new things; especially new things which are also food; beer; wine; coffee; music; languages; or travel destinations (sorry; that last one was a little contrived but i liked the theme i had going).    my hobbies... well; there's trying new food/beer/wine/coffee/tasty stuff like i already mentioned. i listen to a lot of music and i dj here and there (these days i'm also trying to get back into producing music; which i messed with in high school but dropped altogether in undergrad). i also spend time learning about foreign languages sometimes (current mission: improve my russian). then there's that whole reading books thing; and i guess you could call travel a hobby (maybe?) as well.    i did college in atlanta (a city i love which beats the hell out of both ithaca and my hometown which is sort of near atlanta) at georgia tech and have been in ithaca for a year and a half already. i like to move around; so last summer i lived and worked in san francisco for a while; and before coming to ithaca i worked in munich (after having done an exchange year there earlier in college).</t>
  </si>
  <si>
    <t>doing a phd in computer science; coping with ithaca (i miss atlanta; and san francisco; and munich; and real cities in general); learning new things; trying here and there to get back into actually making music; and trying to figure out exactly what i want to do after my degree...</t>
  </si>
  <si>
    <t>meeting new people; remembering things; learning languages; learning tons of esoteric and useless facts about anything and everything; getting distracted by google maps.</t>
  </si>
  <si>
    <t>blue eyes and maybe the fact that i have one of every color hair that a white guy can have (thank you scotland; ireland; england; and the cherokee people).</t>
  </si>
  <si>
    <t>food: i'm adventurous and like to try any kind of food; but if i had to pick a favorite type of cuisine; i would have to go with indian. i also love southern food like i grew up with; which i've been known to cook on my own every now and then. oh; and i'm a huuuuge beer snob and love to try new amazing brews whenever possible. i also like trying new tasty coffees and wines.    favorite authors: kurt vonnegut; chuck palahniuk; haruki murakami; william gibson; douglas adams.    music: lots of electronic music (especially house and downtempo; not so much dubstep...); hip hop; and funk above all else. i'm pretty open to good stuff though and also like a lot of jazz and metal; among other stuff. i also have a huge soft spot for various pop legends (i saw prince in concert this summer).    movies: vanilla sky; mulholland drive; lock; stock; and two smoking barrels; goodbye lenin!; snatch; lola rennt; amelie; the hitchhiker's guide to the galaxy.</t>
  </si>
  <si>
    <t>how things work; when and where i can take another trip somewhere; music; the weather (i mean; i live in ithaca); my research (comes with that whole grad student thing).</t>
  </si>
  <si>
    <t>having dinner and drinks with a group of my best friends.</t>
  </si>
  <si>
    <t>english (fluently)/german (fluently)/spanish (okay)/russian (poorly)</t>
  </si>
  <si>
    <t>hi; my name is gal x z super star princess of the universe</t>
  </si>
  <si>
    <t>freely and truly manifesting my being in a way that brings joy; knowledge; beauty; and wisdom into the universe...</t>
  </si>
  <si>
    <t>dreaming  creating  finding beautiful things everywhere  making new fashions  making coffee  making quality mix-tapes  doing hair  dancing  making people laugh  talking to animals</t>
  </si>
  <si>
    <t>my unique celestial style of the future</t>
  </si>
  <si>
    <t>book: the gods of eden  movies: little shop of horror; beetlejuice; clueless  shows: xena warrior princess; sailor moon; rupaul's drag race; the real housewives of...  music: electronic dance music and dub-step  food: artichokes and shrimps</t>
  </si>
  <si>
    <t>food  paper  pencil  great hair  laptop with wifi</t>
  </si>
  <si>
    <t>aliens; ufos; conspiracy theories; ancient civilizations; numerology; metaphysical sciences; 11:11; lady gaga; fashion and the future</t>
  </si>
  <si>
    <t>wishing i was going out because i work in the morntink :(</t>
  </si>
  <si>
    <t>i'm a super starseed and i'm not from this planet...</t>
  </si>
  <si>
    <t>if you're from a different planet too :)</t>
  </si>
  <si>
    <t>i'm just a nice indian girl trying to keep it real. i consider myself to be pretty independent and hardworking. i try my best to think good of others; i try my best to consider other people before myself--i love my family and take good care of them. i love to have clean fun.. i love the rain; intelligent conversation; traveling; and i love any type of music. i'm just a really down to earth girl who tries to make herself a better person with each passing day. it is important for me to find someone who is compatible with me and share the same values as i do.    i am cheerful; understanding; and friendly</t>
  </si>
  <si>
    <t>lots of things but mainly focusing on the positive things in life.</t>
  </si>
  <si>
    <t>smile =)</t>
  </si>
  <si>
    <t>family  friends  my puppy mooshie  lip gloss  car  good food</t>
  </si>
  <si>
    <t>the future and where it will take me.</t>
  </si>
  <si>
    <t>i'm a pretty mellow girl so pretty open to anything that makes me happy at that moment.</t>
  </si>
  <si>
    <t>hinduism and somewhat serious about it</t>
  </si>
  <si>
    <t>english (fluently)/hindi (okay)</t>
  </si>
  <si>
    <t>i love &lt;a class="ilink" href= "/interests?i=traveling"&gt;traveling&lt;/a&gt;; so ideally i would make a living out of that; but i need to be somewhat realistic. i hate planning; and am a big fan of &lt;a class="ilink" href= "/interests?i=spontaneity"&gt;spontaneity&lt;/a&gt;. i am adventurous (love road trips; trying new things; seeing new bands; restaurants...) but am not into "extreme" anything. definitely more of a &lt;a class= "ilink" href="/interests?i=pub"&gt;pub&lt;/a&gt; girl than a club girl. i am morally opposed to organized religion but i respect anyone's personal beliefs as long as they don't interfere with my life. i love to hike; walk; spend time with friends; movies; concerts; theater; weekend adventures; wine tasting; bars; the beach; a nice peaty scotch; the mountains; camping...but i also love to stay in and chill out and occasionally spend a whole day in my pj pants and watch tv or movies or read. generally i am outgoing and social; but i enjoy occasional time alone.    i am tall; low maintenance; and spontaneous</t>
  </si>
  <si>
    <t>i am an attorney in the public sector. i enjoy my job; especially the people and the lifestyle; and the fact that i am helping people; but i am always open to new opportunities. my philosophy has always been more about "working to live" than "living to work". until recently i ran a trivia/ quiz night at a local pub; now i just like to play sometimes. i love traveling; anywhere; even last minute. i am pretty social so i am out a few nights a week. i try to work out or do something active at least 3 times a week.</t>
  </si>
  <si>
    <t>&lt;a class="ilink" href="/interests?i=trivia"&gt;trivia&lt;/a&gt;- i used to host a trivia night at an irish pub and i still dork out when i think of an awesome question or category; despite the fact that i quit over a year ago. i rock at watching &lt;a class="ilink" href= "/interests?i=sports"&gt;sports&lt;/a&gt;; and will play anytime; but unfortunately i am ridiculously uncoordinated so that rarely turns out well for anyone involved (although i can hold my own skiing or playing beach volleyball). i am really good at singing; throwing parties; quoting monty python; remembering song lyrics; and crossword puzzles. i am a great friend; a kick ass aunt and animals and kids love me.</t>
  </si>
  <si>
    <t>i am 6 feet tall and curvy. i smile and laugh a lot. i am independent; so i don't have any qualms about going to brunch by myself with the sunday paper or getting a beer by myself if no one else is down</t>
  </si>
  <si>
    <t>mason &amp;amp; dixon (thomas pynchon); anything by tom robbins; anything by elmore leonard; to kill a mockingbird; america the book(jon stewart); the origin of species (i know; i am a dork; we've been through this); anything by david sedaris; one hundred years of solitude; motorcycle diaries;    everything by pt anderson; jaws; the royal tenenbaums and everything else by owen wilson and wes anderson; evil dead; fight club; any cheesy animal attack b-movie (seriously; i will pull an all nighter to watch piranha 3); trainspotting; everything by kevin smith; run lola run; motorcycle diaries; heathers; jesus christ superstar; wet hot american summer; all things monty python;    radiohead; beck; damien rice; smashing pumpkins; pixies; jane's addiction; spoon; the national; led zepplin; old bowie (hunky dory is perhaps the greatest album ever made); the frames; broken social scene; billie holiday; miles davis; david gray; early stones; joni mitchell; soundgarden; mc solaar; ozomatli...i love hearing new stuff  mexican is the best; i could live off of taco trucks. i love veggies; broccoli is my favorite; indian; thai; anything spicy; sushi but oddly not cooked fish. i have been known to carry hot sauce in my purse.</t>
  </si>
  <si>
    <t>my family and friends; books; mexican food; music; beer; and a comfy bed</t>
  </si>
  <si>
    <t>politics; where to travel to next; other things to do with my life; my friends and family whom i don't see often enough; starting a band again; sleeping in (ideally not alone; and ideally not just sleeping)</t>
  </si>
  <si>
    <t>usually at a pub having a few drinks with friends. maybe meeting friends for dinner; or seeing a band i like; or sometimes curling up on the couch and catching up on my netflix backlog.</t>
  </si>
  <si>
    <t>i am not; and will never be; tidy. i will never care how the towels are hung or if shoes are haphazardly kicked off by the front door. but wet sponges gross me out.</t>
  </si>
  <si>
    <t>you are social and outgoing but chill. no high maintenance guys or a types; i can't handle people who are too high strung. ideally i am looking for a guy who likes sports; especially &lt;a class="ilink" href="/interests?i=soccer"&gt;soccer&lt;/a&gt; and good &lt;a class="ilink" href="/interests?i=beer"&gt;beer&lt;/a&gt; and scotch and is not intimidated by an independent 6'0'' tall woman with curves. a guy who likes to sleep in and do &lt;a class="ilink" href= "/interests?i=crosswords"&gt;crosswords&lt;/a&gt; and watch cheesy movies (more action; b movie or stupid comedy than romantic comedy; but there are exceptions) on rainy days; who also likes to &lt;a class= "ilink" href="/interests?i=hike"&gt;hike&lt;/a&gt;; sometimes. someone who likes to go out to live music and local pubs but isn't opposed to staying in sometimes.</t>
  </si>
  <si>
    <t>english (fluently)/spanish (poorly)/french (poorly)</t>
  </si>
  <si>
    <t>so i'll just come out and say it. i'm gender dysphoric; transitioning from male to female. wanted to get that outta the way so as to prevent any confusion or surprises in the future. if that doesn't bother you; then read on. ^^;</t>
  </si>
  <si>
    <t>i'm currently the manager for a retail specialty store. i didn't expect to end up here; i originally took the job just to pass the time; and save some money. after graduating art/technical school; i had planned to go into video game development; however; due to the competitive nature of the business; i decided instead to further my education. before i could do that; i needed some savings; and that's how i wound up where i am today.    i still have my ambitions of course. it's not like i want to stay in retail my whole life. i have plans to move on in the near future in fact. i want to combine my love for technology and my love for helping/teaching people.</t>
  </si>
  <si>
    <t>keeping an open mind; and learning new things; especially when it comes to technology.</t>
  </si>
  <si>
    <t>i'm usually happy; but will keep to myself unless approached.</t>
  </si>
  <si>
    <t>&lt;strong&gt;books:&lt;/strong&gt; i admittedly hadn't read anything since college; until a few months ago. i started; under a friend's recommendation; with &lt;a class="ilink" href= "/interests?i=survivor"&gt;survivor&lt;/a&gt; by &lt;a class="ilink" href= "/interests?i=chuck+palahniuk"&gt;chuck palahniuk&lt;/a&gt;. i loved it so much; i couldn't put it down; and ended up without sleep for a few nights. i'm currently reading &lt;a class="ilink" href= "/interests?i=house+of+leaves"&gt;house of leaves&lt;/a&gt; by &lt;a class= "ilink" href="/interests?i=mark%0adanielewski"&gt;mark danielewski&lt;/a&gt;; which is insane; and definitely a worth while read for anyone who likes a bit of horror and occult.    &lt;strong&gt;movies:&lt;/strong&gt; i'm a movie nut. my favorite movies of late are both &lt;a class="ilink" href="/interests?i=di+caprio"&gt;di caprio&lt;/a&gt; films; &lt;a class="ilink" href= "/interests?i=inception"&gt;inception&lt;/a&gt; and &lt;a class="ilink" href= "/interests?i=shutter%0aisland"&gt;shutter island&lt;/a&gt;. going further back; i also love &lt;a class="ilink" href= "/interests?i=stranger+than%0afiction"&gt;stranger than fiction&lt;/a&gt;; &lt;a class="ilink" href= "/interests?i=eternal+sunshine+of+the+spotless+mind"&gt;eternal sunshine of the spotless mind&lt;/a&gt;; &lt;a class="ilink" href= "/interests?i=reign+over%0ame"&gt;reign over me&lt;/a&gt;; and &lt;a class= "ilink" href="/interests?i=the+majestic"&gt;the majestic&lt;/a&gt;.    &lt;strong&gt;music:&lt;/strong&gt; i like to think i have a fairly wide taste in music. some of the artists i've been listening to recently are &lt;a class="ilink" href="/interests?i=yeah%2c+yeah%2c+yeahs"&gt;yeah; yeah; yeahs&lt;/a&gt;; &lt;a class="ilink" href= "/interests?i=kings+of+leon"&gt;kings of leon&lt;/a&gt;; &lt;a class="ilink" href="/interests?i=daft+punk"&gt;daft punk&lt;/a&gt;; &lt;a class="ilink" href= "/interests?i=radiohead"&gt;radiohead&lt;/a&gt;; &lt;a class="ilink" href= "/interests?i=nine+inch+nails"&gt;nine inch nails&lt;/a&gt;; and &lt;a class= "ilink" href="/interests?i=tool"&gt;tool&lt;/a&gt;. keep in mind; there are a few genre i have not yet attained a taste for; such as rap/hip-hop or country.</t>
  </si>
  <si>
    <t>1) &lt;strong&gt;the internet&lt;/strong&gt; - yeah; i know; i'm spoiled by it.  2) &lt;strong&gt;music&lt;/strong&gt; - music has woven it's way into my mind; whether i'm actively listening or not; there will always be a song playing in my head.  3) &lt;strong&gt;a good friend&lt;/strong&gt; - though i may seem shy; i still need a good friend around.  4) &lt;strong&gt;cleaning supplies&lt;/strong&gt; - i can get a little ocd when it comes to cleanliness.  5) &lt;strong&gt;interactive entertainment&lt;/strong&gt; - such as video games.  6) &lt;strong&gt;electricity&lt;/strong&gt; - as you may have been able to figure out; i'm fairly dependent on technology; which in turn is (for the most part) dependent on electricity.</t>
  </si>
  <si>
    <t>nothing actually. i've been able to clear my mind; via a great deal of practice; to the point where i feel i no longer need to fret over the little things.</t>
  </si>
  <si>
    <t>working. being a manager in a retail setting doesn't afford me much of a social life.</t>
  </si>
  <si>
    <t>i was born male; and am currently transitioning to female.</t>
  </si>
  <si>
    <t>you have an open mind.</t>
  </si>
  <si>
    <t>english (fluently)/japanese (poorly)/c++ (okay)</t>
  </si>
  <si>
    <t>i'm an intelligent; articulate and educated professional working in silicon valley and i'm not a software engineer; surprise! (ok i was an engineer a lifetime ago but thats another story). i'm very curious about the world whether its culture; history or food. i love the arts - music; performing arts. i'm also fairly geeky and love technology. i enjoy travel and adventure and would like to see more of the world - preferably with a significant other :). i'm very liberal and social and consider myself warm and friendly.</t>
  </si>
  <si>
    <t>work wise- i'm a designer at a technology giant in silicon valley. my career is on a great trajectory.    i'm new to san francisco; discovering the city and its unique neighborhoods ; trying new restaurants and bars. i keep active and do yoga; pilates; and long urban hikes.    and last but not the least i'm taking time and effort to find my match. i figure i have a great career; family and friends and all i'm missing is that special someone</t>
  </si>
  <si>
    <t>my dimples... maybe</t>
  </si>
  <si>
    <t>books: recently read -better; made to stick; outliers. the paradox of choice; unaccustomed earth.  shows - 30 rock; the daily show; mad men; true blood; breaking bad  music - the beatles; alternative rock; classic rock; and i love concerts  food - indian; thai; japanese; korean; french; italian. anything thats fresh and authentic</t>
  </si>
  <si>
    <t>sunshine  happiness  friends &amp;amp; family  love  food  music  freedom ( to add 7 things i can't live without)</t>
  </si>
  <si>
    <t>- when and how am i going to find true love? :)</t>
  </si>
  <si>
    <t>hanging out with friends having a drink and chilling or watching a movie at home.</t>
  </si>
  <si>
    <t>i'm a fairly private person</t>
  </si>
  <si>
    <t>you are confident; smart; educated and articulate. you are warm; friendly and have a good sense of humor. you are looking for someone special and something serious. you want to get to know me better.</t>
  </si>
  <si>
    <t>english (fluently)/tamil (fluently)/hindi (okay)/other (okay)</t>
  </si>
  <si>
    <t>considered loyal; slightly goofy and easy-going. i believe in family (blood relation is irrelevant); i love music (preferably live); playing outside (camping; roadtrips; lake i'm in); traveling (malaysia or the netherlands next on list) and i would love to work for myself one day. i can be guarded however i tend to let the good ones in. oh and this 'self summary' continues to make me strangely self conscious....</t>
  </si>
  <si>
    <t>i currently direct social media marketing. i would like to transition out of my current role into another startup role - i've realized i prefer stress &amp;amp; excitement over stability.    other than that i guess the cliche overused saying "work hard play hard" sums it up.</t>
  </si>
  <si>
    <t>not taking myself too seriously ( i take success seriously not myself i truly believe there's a difference)  being a loyal friend  making people laugh/feel comfortable  apples to apples (message me for my thoughts on the money card ;) )  dancing for hours</t>
  </si>
  <si>
    <t>hard to say fairly obsessed with music &amp;amp; music discovery. no beat no life :) but heres a taste...dave matthews band; a tribe called quest; nas; living legends ; heiroglyphics; 90's la rap ; red hot chili peppers ; black uruhu ; 311; paul simon; jimi hendrix; atmosphere; pepper; slightly stoopid; knife party; skrillex ; kaskade; bassnectar; pretty lights; diplo; dada life; nero; fire beatz; feed me; neus; deadmau5 ( bill graham 10/31/11 life changing experience ).... that should give you an idea    on repeat as of late: blue scholars / johnson &amp;amp; jonson / trampled by turtles / diplo / kaskade / knife party / bassnectar / pretty lights / dada life    movies (random yes): hackers ; love &amp;amp; basketball ; face/off ; most pixar films; i love epics gladiator prob my fav; art of flight; yes i own the twilight series &amp;amp; the velvet pink sex and the city collectors edition with every season    books: i don't read enough to fake like i have a fav. loved life of pi; into the wild; twilight series; first and third book of the hunger games series; cocktails for three; tipping point...</t>
  </si>
  <si>
    <t>family/friends  music  physical activity (this includes dancing ; playing outdoors;boarding )  creativity &amp;amp; ambition something worth getting out of my comfy bed for  mode of transportation (plane;train; rv; a vessel of sorts).....go</t>
  </si>
  <si>
    <t>depends on the time of year. winter most weekends in tahoe (standing sideways!) - spring-fall either out in the bay somewhere usually a concert/bar (typical bay area shenanigans) or at home / a friends doing something less involved.</t>
  </si>
  <si>
    <t>i joke when i'm uncomfortable/feel vulnerable...laugh when i'm scared.</t>
  </si>
  <si>
    <t>my incoherent ramblings interest you</t>
  </si>
  <si>
    <t>we were hanging out in a cafe sipping on my drinks when my friend whipped out a sharpie and started drawing weird stuff on my brother's knee. everyone caught sight of them playing; and people suggested that she draw a face out of my brother's belly button in the same shape and form as my tattoo. when the drawing was done; it was in almost perfect likeness.    the only other thing to do then was to make them kiss. i stood up with confidence as i approach my frightened sibling. i commanded him to stand; lift his shirt; and walk towards me. it was confusing choosing who should twist to tilt their face; despite these faces lacking a nose. someone else told us to the spiderman kiss; but i wasn't ready to get junk in my face. no; we did not cross swords. yes; my tattoo enjoyed it.    i wonder what other adventures i would have with this little guy. would he eat rocks? will he make out with random animals? would he meet a female friend? these questions will have answers to them. probably a little later.</t>
  </si>
  <si>
    <t>the devil is in the details. i'd rather give you a sense of who i am than to list my goals and achievements; and i would much prefer the same from you. to me; your personality matters far more than your income; your achievements; or any other tangible.    i tend to be an extremely direct person. a romantic and a cynic. languid at times; and ravenous at others. my mind is navigating; my heart is in the driver's seat. i don't see the world optimistically; but i still enjoy and appreciate all the wonder that surrounds us. what i lack in faith i make up for with hope. i don't put much weight in astrology; but i appear to be a textbook aires. my friends and lovers have described myself; and our relationships; as intense.    i am in a happy; committed relationship with a wonderful woman who is often unavailable; due to a busy schedule. we have an agreement that allows for spending romantic and sexual time with other women who understand and respect that arrangement. in my mind that looks like something more than random one-nighters; but still very very casual.    i'd also really like to find a partner to take ballroom dancing classes with. just the dancing thing; no funny business. (i meant it when i checked the "activity partners" option below)    born a surf rat; raised punk; adopted by ravers (my hugs are world renowned); sexualized by goths/leathermen/kinksters; and then infused with a fetish for manners and etiquette. i am all of those things; all at once; and also none of them.</t>
  </si>
  <si>
    <t>i work for a charity as the it guy. for the most part; i leave work at the office. while i don't make what i'm worth; i feel good about what i'm contributing to. and that's all i have to say about that.</t>
  </si>
  <si>
    <t>fixing things; responding calmly to crisis; seeing people for who they really are instead of who they present; getting people to open up; taking responsibility; tying people up; sexuality and intimacy; rolling with the punches; solving problems; dressing myself; shining shoes; articulating thoughts and feelings; hedonism; diversity; being present; over thinking everything; being vulnerable and open; and being careful with other's vulnerability.  my first love (when we were 14) said this to me recently:  thank you - you have a real gift there....i think that's why you end up around so many people in pain; because you have within you an energy that can heal. i would very much like to believe that is true.</t>
  </si>
  <si>
    <t>books: i don't read much fiction. my tastes tend to lean toward philosophy; psychology (i often feel like jung has my number); human behavior; relationships; how-to manuals; sexuality; and other random topics of that sort. i have a lust for knowledge that requires regular feeding. i have been known to get curious about a subject and proceed to purchase and read five or ten books on the subject.    music: drake; lil wayne; the cure; depeche mode; gaga; beats antique; glitch mob; tool; rick ross; the national; postal service; eminem; the weekend; bad religion; the descendants; amy winehouse; cut copy; tosca; new order... and most electronic music.    tv: mad men; the wire; glee. i don't own a tv.    movies: zombie fliicks; horror; sci-fi; fantasy; and romantic comedies. others include; breakfast at tiffany's; casablanca; eternal sunshine of the spotless mind; true romance; amilee.    food: i'm an easy going vegetarian looking to eventually find my way back to vegan. it won't bother me in the least if you order a steak. i won't; however; watch you eat veal or fois gras. i just can't do it. i don't have very particular food preferences. i enjoy being introduced to new food; but am definitely not a foodie. at the risk of being violently assaulted- food is mostly a function for me.</t>
  </si>
  <si>
    <t>romance  good shoes  music  touch  ...keep the change.</t>
  </si>
  <si>
    <t>at home reading a book; out with friends; or on an aimless walkabout through the city.</t>
  </si>
  <si>
    <t>preparing to hike macchu picchu!</t>
  </si>
  <si>
    <t>i've been told i'm a good listener + i've been told i'm very forgetful = i'm really good at keeping secrets.</t>
  </si>
  <si>
    <t>just a traveling blues man; working on his county and western songs about women; dogs and home made cookies.</t>
  </si>
  <si>
    <t>looking for the perfect cup of coffee!</t>
  </si>
  <si>
    <t>making stuff. at least that is what i'm told. mostly by my mom:)</t>
  </si>
  <si>
    <t>my gold tooth. it's around my neck.</t>
  </si>
  <si>
    <t>"things are scary" by myself.  "ed wood" directed by tim burton.  my sis has me watching "ugly americans."  i always seem to find myself with lou reed on lonely saturday nights.  good noche!</t>
  </si>
  <si>
    <t>coffee; apples; pencils; paper; paint and water ( i guess that one goes for most of us).</t>
  </si>
  <si>
    <t>how san francisco is like the la brea tar pits!</t>
  </si>
  <si>
    <t>drawing and painting.</t>
  </si>
  <si>
    <t>i call my mom on the phone once a week.</t>
  </si>
  <si>
    <t>you have a sense of humor! dating should be fun i am not sure why it feels so much like applying for job.</t>
  </si>
  <si>
    <t>my brief life history and where i've been isn't as important as where i'm going and who i'll be; but as that remains to be seen; this is the best i've got!  - born and raised in australia.  - moved to cali in 2010 looking for adventure and new life experiences  - i got way more than i bargained for; and living here has gone above and beyond my original expectations  - 2011 was an amazing year for me; i got to be part of a ground breaking women's sporting tournament in australia;  -i took a huge risk and leap of faith and moved into sf proper;  -i took another huge risk and left my job in the field i'd been working in (and had intended to continue with for a long time) and completely changed career directions. i could not be happier with how everything has fallen how it seems it's meant to! but maybe that's not so surprising because i think everything happens for a reason.    firsts in 2011:  ran a 10k  ran a half marathon  ran a tough mudder  got hooked on climbing  shucked and ate oysters  went wine tasting  sang kareoke (you can ask me which song later!)  and for the first time in my driving history; ditched my car and now get around everywhere on two wheels. (the manually powered type). it's unexpectedly liberating!</t>
  </si>
  <si>
    <t>living it to the fullest... wait. too cliche??  living the dream? maybe also cliche; but closer to the mark...  i'm a big believer in doing what you love; and if you do; you will never work a day in your life.  so while my career may be somewhat unconventional; and some people don't respect it as that; can you honestly say at the end of your every work day that you love your job??  that being said; i am constantly striving for a work/life balance because i believe we work to live; not live to work.  i'm also trying to soak up everything that this awesome city has to offer. not everyone gets the opportunities that i have been given; and i want to make the most of it.</t>
  </si>
  <si>
    <t>attacking life with passion; vigor and giving everything 120%.  i'm not afraid of new things; and am obsessed with staying active and am constantly searching for new adventures; activities; goals to achieve; and ways to push my boundaries and limits.  playing hard; loving hard and wearing my heart on my sleeve; which is both an incredible strength; yet my crippling weakness.  being a chameleon. i fit well into almost any situation. this doesn't mean i'm disingenuous; it just means i'm good at being comfortable; and making others around me comfortable</t>
  </si>
  <si>
    <t>is my obnoxiously bright coloured sneakers. i spend a lot of time in them; and some people might say they define me.  i also have rather blue eyes;  and it depends on what my first words to you are; but you might notice my accent. and no; i'm not putting it on.</t>
  </si>
  <si>
    <t>in no particular order:  1) sunshine  2) beer  3) music  4) my friends  5) my iphone (provides music; and constant connectivity to my whole world; and yes i'm ok with being attached to it  6) love. (friends; family; other-- if you think love is lame in any form; we will not get along)  7) i know it says 6; but puppies!!! they seriously make the world go around :)</t>
  </si>
  <si>
    <t>work. but not in a bad way... i said i love it remember...?!</t>
  </si>
  <si>
    <t>most likely working (not too late tho) then winding down the week with a quiet beverage; or cheeky few.</t>
  </si>
  <si>
    <t>i really; really like getting my own way.</t>
  </si>
  <si>
    <t>you can challenge me physically; emotionally and mentally to become a better person; yet not fight me at every turn.  laugh easily; love the same and let me be independent (i am plenty capable of killing spiders; changing lightbulbs and programming the auto setting on the heater); but realize chivalry goes a long way.  you won't: be vegetarian; or a teetotaler; be fake or like to play games. i have a keen nose for disingenuous people... and can smell it a mile away.  be allergic or have an aversion to dogs. we will just not get along.</t>
  </si>
  <si>
    <t>just someone who likes to have fun and justice in the whole sense</t>
  </si>
  <si>
    <t>talking to people...</t>
  </si>
  <si>
    <t>you will discover it</t>
  </si>
  <si>
    <t>action/science fiction movies; generally current music; healthy food</t>
  </si>
  <si>
    <t>family; closest friends.</t>
  </si>
  <si>
    <t>life</t>
  </si>
  <si>
    <t>it depends; meeting friends; watching tv...</t>
  </si>
  <si>
    <t>im real!! fun. forward. open-minded. creative.</t>
  </si>
  <si>
    <t>fashion. art. music. love.</t>
  </si>
  <si>
    <t>over analyzing.</t>
  </si>
  <si>
    <t>legs; blonde. leather jacket? haha</t>
  </si>
  <si>
    <t>theres too many to list... ask me.</t>
  </si>
  <si>
    <t>practically:  phone; heels; leather jacket; my tattoos; pink lipstick; planner haha.    emtionally:  friends; family; my dog; art; love; music.</t>
  </si>
  <si>
    <t>design.</t>
  </si>
  <si>
    <t>bars? shows? art exhibit? wine on the couch? movies? which friday??</t>
  </si>
  <si>
    <t>sometimes; to my dog; i would like to say... "can i just have a little me time??"</t>
  </si>
  <si>
    <t>.... you want to.</t>
  </si>
  <si>
    <t>i'm a person who is sure of who he is; but is still a bundle of contradictions. describing myself is not my strong suit; but i am a very good &lt;a class="ilink" href= "/interests?i=conversationalist"&gt;conversationalist&lt;/a&gt;. i love to spend time with others who have a lot on their mind and aren't shy about sharing it. i like people who are pretty outgoing; not necessarily party animals or people who have no shyness in them; but once i get to know someone i like to have vibrant and sometimes loud &lt;a class="ilink" href= "/interests?i=conversations"&gt;conversations&lt;/a&gt; and share our passion for life. humor is important; but i am not going to be picky about what kind of humor. i am open to a lot of different types of "funny" in others. my own humor varies between dry; sardonic wit and silly; kidlike fun; puns and wordplay.    i am curious; contemplative; and caring.</t>
  </si>
  <si>
    <t>i have a creative drive and a love of &lt;a class="ilink" href= "/interests?i=art"&gt;art&lt;/a&gt;; especially the visual arts. i want to know it all; without seeming like a know-it-all. i spend much of my time either learning in a self-directed way or creating artworks; for either myself or for monetary gain. art for money is not a something i am conflicted about; or a matter of me "selling out." most of the art forms i enjoy the most were created at least partly for the reason of making money. i consider myself lucky that i can make a living doing that which i enjoy; and still have spare time to do my own art that has nothing to do with profit. i am a philosophical type of person; and like to talk about the &lt;a class= "ilink" href="/interests?i=big+questions"&gt;big questions&lt;/a&gt; and big issues with others who are similarly inclined. i also like to talk about silly stuff that's not real "heavy" and make offhand comments that are either really funny in a weird way or weird in an awkward way; depending on one's sense of humor. i am also very good at obscure cultural and entertainment-related references; sometimes made at very incongruous times.</t>
  </si>
  <si>
    <t>&lt;a class="ilink" href="/interests?i=drawing"&gt;drawing&lt;/a&gt;; &lt;a class= "ilink" href="/interests?i=writing"&gt;writing&lt;/a&gt;; &lt;a class="ilink" href="/interests?i=reading"&gt;reading&lt;/a&gt;; thinking and analyzing. &lt;a class="ilink" href="/interests?i=cartoons"&gt;cartoons&lt;/a&gt; and fun illustrations are some of my favorite things to draw. i love colorful and silly visuals; and am a fan of surrealist artists; among others. i am an odd mix of "creative-type;" with many of the romantic and spiritual notions that often go along with that; and a very matter-of-fact; &lt;a class="ilink" href= "/interests?i=logical"&gt;logical&lt;/a&gt; person who doesn't often let his passions lead him into pitfalls. i am very sensitive to my own and other people's emotions and can be very empathetic. i'm a very good listener and give pretty good advice more often than not. &lt;a class= "ilink" href="/interests?i=honesty"&gt;honesty&lt;/a&gt; is a big thing for me; both my own honesty and that of those i meet. it's about the only "mandatory" i clicked on in any of the questionnaires on this site. i am very open-minded and flexible about a lot of things; while i have a few certain "mandatories" that are important to me. truthfulness is one of the main ones. i can be good at taking advice as well though that is a talent i have had to develop. at the same time; i can be very clear-headed and deliberate in the midst of chaos and crisis; even if something alarming might be going on; i save my "being alarmed" for later after the trouble has passed. i am emotional but disciplined. i can be a word geek and may nitpick any verbal or written faux pas that i see. despite that; i can be a lot of fun to have around; and a very good friend and companion to have by your side.</t>
  </si>
  <si>
    <t>people notice that i am quiet; yet there is something almost playful and childlike under my "clark kent" veneer. i have a playful and silly side that somes out once i am comfortable with you. i can be kind of verbose once i know that the other person is interested in hearing what i have to say. sometimes people think i'm weird because of my unususal vocabulary and manner. sometimes they just think i am from england or canada. i think i have a slightly odd accent because i am from the &lt;a class="ilink" href= "/interests?i=east+coast"&gt;east coast&lt;/a&gt;; but i also spent years doing cartoon impressions and can copy a lot of accents. i do know that most people who spend more than 5 minutes talking with me come away thinking i'm a pretty cool guy and end up being an acquaintance or a friend.</t>
  </si>
  <si>
    <t>movies: &lt;a class="ilink" href= "/interests?i=idiocracy"&gt;idiocracy&lt;/a&gt;; &lt;a class="ilink" href= "/interests?i=office+space"&gt;office space&lt;/a&gt;; &lt;a class="ilink" href="/interests?i=back+to+the+future"&gt;back to the future&lt;/a&gt;; &lt;a class="ilink" href="/interests?i=the+big+lebowski"&gt;the big lebowski&lt;/a&gt;; &lt;a class="ilink" href= "/interests?i=the+ladykillers"&gt;the ladykillers&lt;/a&gt;; &lt;a class= "ilink" href="/interests?i=monsters+inc."&gt;monsters inc.&lt;/a&gt;; &lt;a class="ilink" href="/interests?i=the%0aincredibles"&gt;the incredibles&lt;/a&gt;; most of the &lt;a class="ilink" href= "/interests?i=star+trek"&gt;star trek&lt;/a&gt; films and tv shows; most of the &lt;a class="ilink" href="/interests?i=kevin+smith"&gt;kevin smith&lt;/a&gt; "&lt;a class="ilink" href= "/interests?i=view+askewniverse"&gt;view askewniverse&lt;/a&gt;" films; &lt;a class="ilink" href="/interests?i=the+iron%0agiant"&gt;the iron giant&lt;/a&gt;; &lt;a class="ilink" href= "/interests?i=lilo+%26amp%3b+stitch"&gt;lilo &amp;amp; stitch&lt;/a&gt;; &lt;a class="ilink" href="/interests?i=aladdin"&gt;aladdin&lt;/a&gt;; &lt;a class= "ilink" href="/interests?i=austin+powers"&gt;austin powers&lt;/a&gt;; &lt;a class="ilink" href="/interests?i=ghostbusters"&gt;ghostbusters&lt;/a&gt;; &lt;a class="ilink" href="/interests?i=groundhog+day."&gt;groundhog day.&lt;/a&gt;    tv: not a lot on currently; i like a lot of series from the 80's and 90's. some current shows i like are &lt;a class="ilink" href= "/interests?i=mad+men"&gt;mad men&lt;/a&gt;; &lt;a class="ilink" href= "/interests?i=breaking%0abad"&gt;breaking bad&lt;/a&gt;; &lt;a class="ilink" href="/interests?i=the+simpsons"&gt;the simpsons&lt;/a&gt;; &lt;a class="ilink" href="/interests?i=family+guy"&gt;family guy&lt;/a&gt;; &lt;a class="ilink" href="/interests?i=american+dad%2c"&gt;american dad;&lt;/a&gt; &lt;a class= "ilink" href="/interests?i=venture+bros.%2c"&gt;venture bros.;&lt;/a&gt;&lt;a class="ilink" href= "/interests?i=colbert+report"&gt;colbert report&lt;/a&gt;; &lt;a class="ilink" href="/interests?i=ufo+hunters"&gt;ufo hunters&lt;/a&gt; and &lt;a class= "ilink" href="/interests?i=auction%0ahunters"&gt;auction hunters&lt;/a&gt;; along with a lot of other random stuff on history channel or discovery.    music: most music made before i was born; &lt;a class="ilink" href= "/interests?i=motown"&gt;motown&lt;/a&gt;; &lt;a class="ilink" href= "/interests?i=british%0ainvasion"&gt;british invasion&lt;/a&gt;; early &lt;a class="ilink" href="/interests?i=rock+%26amp%3b+roll"&gt;rock &amp;amp; roll&lt;/a&gt; and &lt;a class="ilink" href= "/interests?i=r%26amp%3bb"&gt;r&amp;amp;b&lt;/a&gt;; &lt;a class="ilink" href= "/interests?i=funk"&gt;funk&lt;/a&gt;; &lt;a class="ilink" href= "/interests?i=disco"&gt;disco&lt;/a&gt;; &lt;a class="ilink" href= "/interests?i=60%27s+pop"&gt;60's pop&lt;/a&gt;; almost anything kitschy. i'm not even going to try to name all the bands and artists i love; some favories are &lt;a class="ilink" href="/interests?i=the+who"&gt;the who&lt;/a&gt;; &lt;a class="ilink" href="/interests?i=the+doors"&gt;the doors&lt;/a&gt;; &lt;a class="ilink" href="/interests?i=the+beatles"&gt;the beatles&lt;/a&gt;; &lt;a class="ilink" href= "/interests?i=the%0afour+tops"&gt;the four tops&lt;/a&gt;; &lt;a class="ilink" href="/interests?i=the+fifth+dimension"&gt;the fifth dimension&lt;/a&gt;; &lt;a class="ilink" href="/interests?i=marvin+gaye"&gt;marvin gaye&lt;/a&gt;; &lt;a class="ilink" href="/interests?i=barry%0awhite"&gt;barry white&lt;/a&gt;; &lt;a class="ilink" href="/interests?i=the+supremes"&gt;the supremes&lt;/a&gt;; &lt;a class="ilink" href="/interests?i=earth%2c+wind+and+fire"&gt;earth; wind and fire&lt;/a&gt;; &lt;a class="ilink" href= "/interests?i=the+jackson%0afive"&gt;the jackson five&lt;/a&gt;.... among the few modern artists i like are &lt;a class="ilink" href= "/interests?i=beck"&gt;beck&lt;/a&gt;; &lt;a class="ilink" href= "/interests?i=radiohead"&gt;radiohead&lt;/a&gt;; &lt;a class="ilink" href= "/interests?i=the+flaming+lips"&gt;the flaming lips&lt;/a&gt;; &lt;a class= "ilink" href="/interests?i=scissor+sisters"&gt;scissor sisters&lt;/a&gt;; &lt;a class="ilink" href="/interests?i=the+go%0ateam"&gt;the go team&lt;/a&gt;; &lt;a class="ilink" href="/interests?i=gorillaz"&gt;gorillaz&lt;/a&gt;...</t>
  </si>
  <si>
    <t>&lt;a class="ilink" href="/interests?i=french+fries"&gt;french fries&lt;/a&gt;; milk; &lt;a class="ilink" href="/interests?i=books"&gt;books&lt;/a&gt;; &lt;a class="ilink" href="/interests?i=cartoons"&gt;cartoons&lt;/a&gt;; the internet; old photos. oh; and if i am forced to live in a hot climate; air conditioning. let's just say normal bay area coastal temperatures and humidity levels are about at hot and damp as i ever want it to be.</t>
  </si>
  <si>
    <t>past; present; and future. where humanity is going; if it's going anywhere at all. where i fit into all of that. i think about and study what other people seem to think; belive; consider important; so that i can understand where they ar coming from and to learn how to better convey where i am coming from to them. i hope to do that with my art and my writing and my humor. i believe cartoons and visual art in general can be a powerful transmission medium for ideas; and since i seem to have an innate talent in that area i hope to use the art i love to help influence and educate those who are here and those yet to come. at the same time; i hope to save from psychic and physical oblivion things i believe are valuable and important that existed in the past that are becoming increasingly rare; be they creative works; ideas; or ways of life.</t>
  </si>
  <si>
    <t>spending time with my &lt;a class="ilink" href= "/interests?i=friends"&gt;friends&lt;/a&gt;; and/or watching a &lt;a class= "ilink" href="/interests?i=movie"&gt;movie&lt;/a&gt; or engrossed in something i am &lt;a class="ilink" href= "/interests?i=reading"&gt;reading&lt;/a&gt;. there are so many &lt;a class= "ilink" href="/interests?i=books"&gt;books&lt;/a&gt; and &lt;a class="ilink" href="/interests?i=films"&gt;films&lt;/a&gt; i have yet to ingest!</t>
  </si>
  <si>
    <t>i have had &lt;a class="ilink" href="/interests?i=cats"&gt;cats&lt;/a&gt; in my life that i treasured more than some people i knew. in my household; they were pretty much full-on members of the family. animals; &lt;a class="ilink" href="/interests?i=cats"&gt;cats&lt;/a&gt; especially; are very wonderful creatures to me; though i have no pets at the moment.</t>
  </si>
  <si>
    <t>message me if you like lively &lt;a class="ilink" href= "/interests?i=conversation"&gt;conversation&lt;/a&gt;; seeing the world through new eyes; and sharing thoughts; dreams; feelings and more with someone who is honest to a fault and cares too damn much about the world and the future of humanity in general.</t>
  </si>
  <si>
    <t>hmm i'm new to sf but loving it here so far!</t>
  </si>
  <si>
    <t>working at a start up; like everyone else and their moms!</t>
  </si>
  <si>
    <t>twirling a pen; baseball; bad jokes</t>
  </si>
  <si>
    <t>well; for movies......... i like action; comedies; suspense; anddd the very occasional chick. what?!    shows - dexter; the office; breaking bad    music - hiphop; alternative; anything but country</t>
  </si>
  <si>
    <t>my laptop (this is a biggie)  food.......because it's derricious.  baseball  weekends  pants?  pants!</t>
  </si>
  <si>
    <t>why is the sky blue.. haha no not really.</t>
  </si>
  <si>
    <t>chillin with my buddies or going out</t>
  </si>
  <si>
    <t>higgilty piggilty (^_^)</t>
  </si>
  <si>
    <t>&lt;a class="ilink" href="/interests?i=tetris"&gt;tetris&lt;/a&gt;</t>
  </si>
  <si>
    <t>&lt;a class="ilink" href="/interests?i=manga"&gt;manga&lt;/a&gt;; &lt;a class= "ilink" href="/interests?i=haruki+murakami"&gt;haruki murakami&lt;/a&gt;; &lt;a class="ilink" href="/interests?i=hayao+miyazaki"&gt;hayao miyazaki&lt;/a&gt;; &lt;a class="ilink" href= "/interests?i=programming"&gt;programming&lt;/a&gt;; &lt;a class="ilink" href= "/interests?i=language+study"&gt;language study&lt;/a&gt;; &lt;a class="ilink" href="/interests?i=japanese"&gt;japanese&lt;/a&gt;; &lt;a class="ilink" href= "/interests?i=stock%0ainvestment"&gt;stock investment&lt;/a&gt;; &lt;a class= "ilink" href="/interests?i=personal+finance"&gt;personal finance&lt;/a&gt;; &lt;a class="ilink" href="/interests?i=taiko+drum+master"&gt;taiko drum master&lt;/a&gt;    ;</t>
  </si>
  <si>
    <t>at home; programming.</t>
  </si>
  <si>
    <t>i don't like sushi. but i don't hate it either ;-)</t>
  </si>
  <si>
    <t>i'm single and don't mind having time to myself; but i enjoy being around good company and mutual affection; etc. honestly; who doesn't? i'm not into flings or one night stands; i am a relationship kind of gal. after dating awhile i know what i am looking for and i am not going to settle for less.    i'm very open person so if you want to know something just ask; i will answer just about anything (with the rare exception).    i am dreamy; understanding; and rare</t>
  </si>
  <si>
    <t>i graduated from san francisco state in 2009 with a major in radio and television and a minor in marketing. now i am a marketing manger in the city talking to attorneys nationwide; which really makes things interesting.    on another note:  i would like to post some things i like to do in my free time:  -i am almost up for anything  -i like going to the beach  - love music; i like all kinds and open to learning about new bands that i have never heard before.  -like watching movies  -wish i had more time and money to go to concerts  -good bbq is always a plus; i can't cook but i'll make a deal you cook and i will clean? this can be negotiable.  -driving around because you just want to think and clear your mind  - i like playing pool though i am not very good at it.  -bowling is fun but be cautioned i am accident prone.  -i want to get back into photography again.    news update-i would also like to try to make some new friends; let me know if your interested; thanks!</t>
  </si>
  <si>
    <t>lots of things.....cheering people up; being there for people; listening and making people laugh...  **somethings that i should not say over the internet lol</t>
  </si>
  <si>
    <t>is my personality and my beautiful eyes..let me know what you notice</t>
  </si>
  <si>
    <t>favorite books: last book i read was from the twilight saga and yes i know i am such a chick. i like to read a variety of books it's just about whatever sounds interesting at the time.    favorite movies:  movies: i like everything pretty much. i really enjoy comedy films like the hangover; zombieland; clerks 2. i like just about anything with zombies; werewolves or vampires in it (thus the zombieland and interview with a vampire). side note i really like the tv show true blood; that is a must see! other movies i like include star trek; star wars; yes man; dumb and dumber; shawshank redemption; i could go for hours...    music: i like a variety of music. i can sit back and relax to alternative or get down and party to some nine inch nails. i like all kinds of rock from all time periods; i like trance and drum and bass and that kind of style; acoustical; ska; metal; reggae; hip hop and rap are so so; trance; etc.  in a nutshell: i like anything from classical to jazz to rock to metal to easy listening to electronic to just about anything.    food: i like almost anything. i really like american; italian; mexican; chinese; indian; thai; pretty much everything except i can't eat anything with coconuts; mushrooms or shellfish. oh and chocolate covered strawberries are to die for and are my ultimate weakness.</t>
  </si>
  <si>
    <t>besides the obvious answers like water and food.    ok 6 things in no particular order; why does it have to be only six?  1. family  2. friends  3. music  4. movies  5. love  6. i will tell you in person</t>
  </si>
  <si>
    <t>the random things in life like life; love; family; friends; relationships; people; work; memories; traveling;  -why does grape flavor smell the way it is when actual grapes don't taste or smell anything like it.  -if parents say; "never take candy from strangers" then why do they on halloween?  -why does someone believe you when you say there are four billion stars; but check when you say the paint is wet?    i could go on...</t>
  </si>
  <si>
    <t>hanging out with friends; going to the bars; karaoke; or seeing a movie; just trying to have a good time  or i am enjoying staying home and just relaxing and deciding to do whatever sounds good at the moment</t>
  </si>
  <si>
    <t>i really hate white chocolate.</t>
  </si>
  <si>
    <t>if you liked what you saw and want to chat or get to know me better.  or if you think i should get to know you better...</t>
  </si>
  <si>
    <t>hey guys; i'm active on cupid again after a long hiatus and looking to meet some interesting people!  i've lived in sf for about four years; but i'm a california native; born in socal and raised on the central coast. i love the city even though its stinky sometimes and cold a lot of times.</t>
  </si>
  <si>
    <t>i stand at tables of seated people and tell them excitedly about various kinds of food which i then bring for them to eat. this is how i make money.</t>
  </si>
  <si>
    <t>making friends laugh; mashed potatoes; fake outrage; dancing (badly); faces; toasting; nibbling.</t>
  </si>
  <si>
    <t>definitely my hunchback. (note: i had originally; mistakenly; written "humpback" here; as in the majestic humpback whale; until my friend screamed when she read my profile and pointed it out laughing. humpback. i think it worked either way.)    what kind of a question is this anyway? i'm delightful. that's what everyone notices the first time and all subsequent times.</t>
  </si>
  <si>
    <t>douglas adams and kurt vonnegut are among my favorite authors. hitchhikers guide to the galaxy is one of the funniest series ever written in my opinion.  with movies; i guess i'm happiest and the most entertained watching a comedy or horror flick (the combination of which is even better).  i deeply love music and wish i could learn to play something (besides middle school trumpet which i have mastered). my tastes lean indie-electronic (for newer stuff). but there's so much out there... as i've exposed myself to more and more music over the years; i've noticed my palate broadening. kind of like someone who as a kid who doesn't like his vegetables; then grows up and is like "omg salads! extra beets in mine; thank you". (if i had to pick a favorite group; however; talking heads)  for actual food; i'm often that guy who goes out to eat at a nice restaurant and then ends up ordering a hamburger for $18. because i love hamburgers so much.</t>
  </si>
  <si>
    <t>in no order:  humor  dairy- specifically cheese.  someone to talk to  music  marijuana (really? i'm sure i'd manage somehow)  anticipation; the good kind  and wikipedia</t>
  </si>
  <si>
    <t>what i'm going to eat next.</t>
  </si>
  <si>
    <t>probably working for the first half of the night. afterwards...? weak question. sometimes i go out; sometimes i go home. like all humans!</t>
  </si>
  <si>
    <t>yeah i don't think this is the most appropriate place to be "admitting" anything...    but i killed a guy once.</t>
  </si>
  <si>
    <t>eh just do it if you want- i'm not always the most prompt replier though; so i may take a few days before getting back to you (felt i should note that; someone recently messaged me then got upset and called me an asshole when i failed to reply back within 24 hours...)  also- i'm quite partial to latin men. and trim beards!</t>
  </si>
  <si>
    <t>random sports facts; especially football.</t>
  </si>
  <si>
    <t>my long silky hair and heartwarming smile.</t>
  </si>
  <si>
    <t>favorite books; even though i read all genre; are "pride and prejudice;" "rebecca;" "anne of the green gables;" the dark tower series (all seven of them). i have been reading a lot of the historical fictions from philippa gregory.    movies; i try not to watch too many of them because i feel as though the theaters cheating us out of our money by making us watch commercials then trailers; then the movie. if i had to name a favorite movie; it would be "hero" with jet li; et al. i thought that the cinematography was visually stunning.    i enjoy watching ballet and the opera; as well as musicals and other live shows. as far as music goes; i enjoy most music--especially indie rock; pop and hip hop. i can tolerate country for a few songs and christmas music only a day or two before christmas; but not the entire month of december.    i love food; especially delicious food.</t>
  </si>
  <si>
    <t>my parents; siblings; and immediate family members;  entertainment of any form;  my running shoes (or any shoes);  friends;  coffee;  memories-especially the sound of laughter.</t>
  </si>
  <si>
    <t>new environmentally clean technology or new business ideas that would generate revenue without me having to physically work to make money. i also spend time daydreaming about how life would be if i won the lottery or if i was one of my friend--how would my life be if i was so-and-so.</t>
  </si>
  <si>
    <t>with friends for happy hours or with them for dinner.</t>
  </si>
  <si>
    <t>i really dislike planning since that's what i do at work.</t>
  </si>
  <si>
    <t>english (fluently)/vietnamese (poorly)/chinese (poorly)</t>
  </si>
  <si>
    <t>my name is mark; an intelligent and goal oriented man; widowed and left with a child. i'm on the dating site for the very first time and i actually don't know how it works and for me to know how it works i understand that i have to give a nice trial which i'm doing now. life is just unbearable if you live alone with no partner; even despite the fact that i live with my kid; there's still an omission for that special someone.</t>
  </si>
  <si>
    <t>i'm into real estate management and home interior design and it gets me food on my table. i really like so many beautiful things of life and which i do at times with my life...things like going to beach; taking a walk with my partner along the shores of the sea; going to the cinemas and more. i also like fun loving people as life is too short to be living a lonely and boring life.</t>
  </si>
  <si>
    <t>at working; taking care of my loved ones and my special woman. i know there's no perfect woman or man; but there's always that one person you consider so special to your heart. i'm good at cuddling and showing public affection.</t>
  </si>
  <si>
    <t>movies-action and comedy  food-salmon; pizza  music-jazz and pop</t>
  </si>
  <si>
    <t>my family  my apartment  my phone</t>
  </si>
  <si>
    <t>my future with my prospective family life.</t>
  </si>
  <si>
    <t>mostly at home.</t>
  </si>
  <si>
    <t>if you are real; serious and ready for a long term relationship.</t>
  </si>
  <si>
    <t>art; design; research; enjoying the western frontier.</t>
  </si>
  <si>
    <t>my height or my smile</t>
  </si>
  <si>
    <t>books: devil in the white city; a peoples history of the united states; cat in the hat; and a bunch of critical theory.    movies: minority report; pulp fiction; kill bill; helvetica;13 assassins...</t>
  </si>
  <si>
    <t>music;architecture;laptop;personal library;converses;yummy food :)</t>
  </si>
  <si>
    <t>personal goals; and helping others in positive ways</t>
  </si>
  <si>
    <t>enjoying the company of my friends and loved ones.</t>
  </si>
  <si>
    <t>single; white; female.    ok; ok...    it seems as though the virtual representation of a person always includes: hiking; painting; reading to the blind; impressively active and productive activities ad nauseum. if that were the truth; i would probably see more than five people on lengthy hikes and not nearly as many people switching between twitter and craigslist's missed connections on their laptops at every coffee shop i've ever been to; ever--just sayin'.    in order to combat this trend; how about i just write about what i did this past week? i began and finished two paintings; drew a bunch; ate some chocolate form germany and czech republic; worked a bunch; missed a lot of sleep; got sick; went to the bank; and cleaned the bathtub. nothing too out of line and i got some important stuff in! bam!    also; my laptop began having a problem; so i'm not being rude by not replying to your messages; i'm just not able to (or best excuse ever?).</t>
  </si>
  <si>
    <t>by day; i make sandwiches. by night; i paint. also; i don't make sandwiches every day. sometimes; i go on hikes or do other things. also; i don't paint every night. some nights; i am with friends or catching up on laundry. i breathe most of the time and i read some of the time.    i'm not partial to this kind of vague self-examination. :p give me some parameters and i'll figure out answers for you.</t>
  </si>
  <si>
    <t>...avoiding the question. see?</t>
  </si>
  <si>
    <t>my really exotic brown hair and brown eyes. the leprosy; perhaps?</t>
  </si>
  <si>
    <t>books: oh; lord...currently reading why zebras don't get ulcers by sapolsky and in the realm of hungry ghosts by gabor mate. top-of-my-head favorites: the life of pi; the heart of darkness; sex at dawn; a christmas carol; entertaining ourselves to death; freakonomics.    movies: the sound of music (i know; i know); what the bleep do we know; nothing to lose; matilda; food; inc.    shows: the usual seth macfarlane/matt groening filth. :p okay...i also love the brady bunch. 5 handsome points if you are familiar with the twilight zone; the original one!    music: john frusciante and noise less impressive. i'm recently received the soundtrack for everything is illuminated in the mail; which i'm excited about.    food: pumpkin curry; frozen fruit bars: these are a few of my favorite things...</t>
  </si>
  <si>
    <t>1. sleeep  2. water; my most favorite beverage  3. paper/pencil  4. fresh air/access to good hiking trails  5. silence  6. apparently; loose regulations on how many items can be consolidated on a list/dental floss.</t>
  </si>
  <si>
    <t>honestly--sleep; food; and scheduling. otherwise; long-term life goals; strange possibilities; ideas for jokes; amusing drawings; and paintings.    now and again; i find myself considering how my environment breaks down into basic geometric shapes; the intensity of the curves that combine them; their relative proportions; the space between them; and life's mysterious; reliable algorithms. i also like to pause and think about newton's law of universal attraction and consider that i am connected and interdependent of everything in this world. this is a strange dimension and; basically; the answer to the question; "what do you mean; 'other' and serious about it?" the physical realm is a god-like entity. it's a trip.</t>
  </si>
  <si>
    <t>three times out of four; i'm working. on the occasional night i'm not; i'm either at home; hermitting it up or out enjoying the company of a friend or two in a grungy cafe or at someone's house.</t>
  </si>
  <si>
    <t>i really don't care for yoga and i think sugar tastes bad. i still find myself eating it! talk about conditioning; right?    the reason i'm on okc at 2:00am isn't because i use it as a networking took for prostitution; but because i happen to get home late from work and that's my main internet time. :)</t>
  </si>
  <si>
    <t>you want to; or you don't not want to. whichever is fine; really.</t>
  </si>
  <si>
    <t>english (fluently)/russian (okay)/french (poorly)</t>
  </si>
  <si>
    <t>i work or live to travel; if i am able to go everywhere in the world before i die; i would die a happy woman.    make me laugh! funny goes along way in my book.    i am good with old people and kids; i like to bake and blog; i like badminton; hiking; and riding my bike around the city. i am one of those people who are competitive; but who don't back up the talk with skills. i am klutzy; unsure at times and have the ability to look at the past and think it fantastic; turn the negative to the positive when it really wasn't. i am a fan of punctuality and i cannot spell....and i swear a lot.</t>
  </si>
  <si>
    <t>trying to be successful. eating lots of good food; going to shows; making this city great; and laughing in the process.</t>
  </si>
  <si>
    <t>handling shxx in a crisis; multi-tasking and getting a baby to fall asleep.... i am also good at making pancakes.</t>
  </si>
  <si>
    <t>is my height and hair (maybe). but who knows; i've never been told. most people say 'you look like my friend so and so' and i go 'let me see a picture'.</t>
  </si>
  <si>
    <t>books: on the road; fugitive pieces; on mexican time; the shadow of the wind (!!!!); sula; the girl with the dragon tattoo; a people's history of the united states; and so many others.    movies; all time: sound of music; lean on me; braveheart; all about my mother; baraka (not obama); you know when you are put on the spot and you just can't think of anything; that's me right now.    music: well i; hmmm. i love a lot of different things: iron and wine; nina simone; si se; empire of the sun; mos def; freelance whales; indie soundtracks; theiv corp; guns and roses; bon ivor; the english beat; vampire weekend....  last concert i saw was gotye and sleigh bells.    tv: the usual suspects: mad men; how i met your mother; the kardashians (don't tell anyone). i only 'flix' it. i am sans a television.    and food: i would say i was a foodie (like my father); but i would take a nice grilled cheese sandwich any day.</t>
  </si>
  <si>
    <t>humor; my iphone (lost it for a week and it was freeing; however the work emails piled up) ; my passport; chocolate; my mother; and ......soap? so although i do need soap; i think i am going to have to change soap; to gin. yes; i love gin.</t>
  </si>
  <si>
    <t>traveling; clothes; the city; how life was so different back in the day; how  we have so many social outlets/apps; but are so less connected; the people i know and love.</t>
  </si>
  <si>
    <t>out and about whether it is just at a friend's house; a dinner with family; or drinks with co-workers. i love fridays.</t>
  </si>
  <si>
    <t>i like funerals. too honest or morbid? there is so much love there; so much emotion and you see a lot of people you wouldn't normally see. plus you can't be scared of death.</t>
  </si>
  <si>
    <t>if you are funny; if you like to travel; are kind and want to go for a drink or take a stroll.</t>
  </si>
  <si>
    <t>i love what i do... and i do what i love... i love to travel... i love to learn.. i love to experience new cultures; i love to meet new people... i am very passionate... i feel that life should be lived... the list is endless.........................    much more to come......... in the meantime... feel free to ask me anything...........</t>
  </si>
  <si>
    <t>everything i have ever wanted to do.... and much; much more. i like the unknown..... so i try to keep an open mind. i have goals... and i know where i want to be.... but i also think that getting a little lost along the way makes for a much more interesting path....</t>
  </si>
  <si>
    <t>im someone who's likes to enjoy life and don't let the little things bother me.</t>
  </si>
  <si>
    <t>at the moment; filling out an ok cupid profile and looking for loooove lol. also contemplating going back to school for my masters.</t>
  </si>
  <si>
    <t>spoiling my nieces and nephews.</t>
  </si>
  <si>
    <t>my tattoos and my charming smile.</t>
  </si>
  <si>
    <t>tv: espn  music: tupac; jay-z; alicia keys  movies: he got game; x-men  food: soul food; mexican food and italian food</t>
  </si>
  <si>
    <t>enchiladas  sneakers  my phone  sports  university of arizona  human interaction</t>
  </si>
  <si>
    <t>out with friends; hanging around oakland. i like to check out new places to eat and drink. if there's a warriors game; i'm there...in fact if there's any bay area games going on; that's where you can find me.</t>
  </si>
  <si>
    <t>i sing in the shower</t>
  </si>
  <si>
    <t>you have a good personality; like sports (not a requirement); and you like to have fun.</t>
  </si>
  <si>
    <t>really not looking for anything serious. i am really good at giving women orgasms. if you are in the bay area and want some stress relieving massages; g spot stimulation; etc etc... then contact me.</t>
  </si>
  <si>
    <t>making women squirt!!!!!</t>
  </si>
  <si>
    <t>1984; art of love</t>
  </si>
  <si>
    <t>books; coffee; cigs; buds; sarcasm; movies; and you!!!!</t>
  </si>
  <si>
    <t>how they got the peanut butter into a reese's cup</t>
  </si>
  <si>
    <t>...make a little love; do a little dance...</t>
  </si>
  <si>
    <t>you have the dual nature of being a crazy party animal and a nerd!!!</t>
  </si>
  <si>
    <t>starting over... and loving it.</t>
  </si>
  <si>
    <t>... wouldn't you like to know...</t>
  </si>
  <si>
    <t>the way i enter a room...</t>
  </si>
  <si>
    <t>anything that tastes good; looks good and makes me laugh...</t>
  </si>
  <si>
    <t>...travel plans...</t>
  </si>
  <si>
    <t>... 3 sheets to the wind....</t>
  </si>
  <si>
    <t>..i can't print on this site...</t>
  </si>
  <si>
    <t>... you think you deserve me...</t>
  </si>
  <si>
    <t>i'm a filmmaker and photographer that understands the importance of being true to ones artistic convictions; as well as getting mad paid so that one doesn't subsist on cup o' noodle alone. someone asked me recently what's my goal as a filmmaker. "to pay for film school through pornography; of course."    i am very intense. i talk a lot; dream big; drive fast; and expect amazingness and excellence all the time. i'm extremely unrelenting and unapologetic about it. i'm spontaneous; open-minded; adventurous; passionate; complex; and on occasion; contradictory. maybe more than on occasion. i'm really big on character; drive; and passions. i also value open communication and honesty deeply; and have a tendency to speak my mind; but know when to shut my trap. i won't needlessly argue about ecology; social issues; or political affiliation; but i'll get damn vocal when i feel my friends are making bad decisions.    i love to converse about anything and everything; as it typically becomes a fount of creative ideas. (tho lately; it's focused on filmmaking; stories; writing; media; entertainment; entrepreneurship; and creative passions.) i cherish sarcasm; have a quirky and dark sense of humor; and may suddenly burst into muppet show-like song parodies of songs on the radio. i have the uncanny ability to stretch 30 minute phone calls into conversations three hours past bedtime. i knowi've clocked it. i tend to dispense with small talk and would rather cozy up with a bottle of whiskey; get to the nitty-gritty; and discuss personal philosophies; lessons learned from the past; human relations; and thoughts on love and sexthe psychology; lifestyles; beauty; and general mayhem of it all. i enjoy heated debate; but appreciate those who know when to back down; cool off; and possibly make out.    although i enjoy my fair share of the usual twilife activities; i'm always more enthused for the random and odd. i'm always looking for deviant-ish accomplices. i'm a night owl at heart. i'm prone to wandering and doing things when most people are asleep. night photography; soaking in the flashing lights; being the only one driving/riding within several miles; or seeking out places to eat at 3am in the morning. i might do my grocery shopping then too. if i get caught up in a project; i might not go to bed till the sun comes up.    i have a pretty diverse set of interests that tends to grow if i don't keep it in check.    kink is an important part of my life; but not a lifestyle per se. i'm open about it; but most would never ever guess. i get along better with partners like this.    i like simple things. i like complicated things. as you get to know me and figure out who i am; you will either be pleasantly surprised or end up nurturing a headache. please find one of the two enjoyable.    okcupid dropped the three-word-mad-lib from the profiles--those of you who are og know what i'm talking about. i pay homage to its memory by proudly stating: i am a storyteller; a lecher; and asleep.</t>
  </si>
  <si>
    <t>making my dreams a reality; literally. the constant story ideas that flow out of my head can be a bit fantastical and overwhelming for some; but i doubt i'll ever run dry.    starting a film production company. our specialty is erotic/adult film and educational children's programming.    when i can; i fill the remaining time with photography; painting; graphic design; writing; and philosophy. rock climbing. ongoing lessons for the drums. but i have a million other ideas in the wings.    otherwise trying not to take life too seriously; tho i have a tendency to do just that.</t>
  </si>
  <si>
    <t>working with my hands. staying up late. fixing things. road-tripping. scaling rock faces. drunken flirtation. making out. training dogs. oral cherry stem tying. solving puzzles. playing board games. taking shots. visiting airports at 3am. making baked desserts. being good; giving; and game. writing erotic stories. roleplay. improving my aim. helping people move. picking out high heels. tearing down and rebuilding living spaces. personal organization (tho my room becomes a mess). parallel parking a manual pickup into really small spaces on hills. starting a fire. trying to get really good at things i'm not really good at.</t>
  </si>
  <si>
    <t>that i remind them of someone else they know--friend's friend; neighbor's cousin/nephew; old classmate. it's like i have an army of doppelgangers out there crawling around the world.    also; people always ask me what my ethnicity is. "three guesses."    side note: one of my best friends just realized what my ethnicity is. she's had it wrong for six years. why do i keep her around...</t>
  </si>
  <si>
    <t>the latest update: drive blew me away. i realize that that's the kind of film i'd like to make.    everything after this is very much outdated.    books: most any by dave eggers; haruki murakami; david sedaris; chuck palahniuk; hunter s. thompson; christopher moore; neil gaiman; kurt vonnegut; j g ballard; nicholson baker; roald dahl (child and adult works). was a big sci-fi reader with the big three: asimov; clarke; heinlein. raised on william gibson; orson scott card. jeff noon is the psychadelic frosting on the literary cake with &lt;i&gt;vurt&lt;/i&gt;. favorite title is probably &lt;i&gt;the unbearable lightness of being&lt;/i&gt;. plenty of non-fiction; usually dealing with psychology; sociology; sexuality; economics; and mental health. i recently read the road; and it just killed me--someone got the bleak loneliness of the apocalypse right. i'm missing a lot.    movies: too many. let's try directors: david fincher; terry gilliam; christopher nolan; spike jonze; michel gondry; the coens; zach snyder; ang lee; wong kar-wai; akira kurosawa; miyazaki; satoshi kon. i've missed a lot.    i'd like to make an alternative relationship movie library--eternal sunshine of the spotless mind; lost in translation; leaving las vegas; drive; before sunrise; before sunset; punch drunk love; match point; 21 grams; closer; in the mood for love; 2046; vanilla sky; eyes wide shut. melancholy is good. any suggestions?    a thing for flicks that question reality; are oddly philosophical; or just quirky as all hell: stay!; i (heart) huckabees; donnie darko; mulholland drive; the royal tenenbaums; american beauty; being john malcovich; twelve monkeys; the usual suspects; waking life; fight club; a scanner darkly.    other good ones; visually or otherwise: children of men; city of lost children; hedwig and the angry inch; oh brother where art thou?; secretary; henry &amp;amp; june; high fidelity; akira kurosawa's dreams.    i will watch movies purely for the explosions.    on the mini-screen: six feet under; dexter; battlestar; and the venture bros are about it. i probably should get into true blood; lost; and fringe. i like sci-fi alot. quite a bit of good anime too; tho i've fallen out of touch with it. anyone up for a catchup binge/marathon?    musicwise: foo fighter's "everlong" is my most favorite song. the video kills me every time i see it. rock is always high in the list (modern; classic; punk; whatever)--especially with drums i can play to. female-fronted rock bands tend to be more favored. electronica; progressive house; some industrial; ebm; east coast rap (circa native tongues era); jazz; classical. darker stuff at the right times and spaces. hell; i listen to practically anything. but i don't have time to follow music much; so i rely a lot on the musically-minded friends to keep my taste from being as terrible. oh; and no top 40 rap/r&amp;amp;b please; i grew up on the stuff for eighteen years and i'm quite over it--except in clubs with white folks; because it's only fun then.    foods: anything. and bacon.</t>
  </si>
  <si>
    <t>1) stories  2) manual transmission  3) fountain pen ink  4) maker's mark  5) an amazingly intense; creative; and deviant playmate  6) another six things</t>
  </si>
  <si>
    <t>a lot of stories and images from dreams i have. and i have some really vivid; epic; strange ones. random ideas; thoughts; problems; solutions. people; why we are the way we are; how we relate to others; relationships; sexuality. why sf fashion isn't more hot. design. economics. science. survival skills. my mind is always on and running.    why discussing sex and sexuality openly--in our society; but even here on okc--is sometimes seen as so shaming. we all seek it to some degree; yet it seems it's not ok to admit to. is it really so bad to admit that one enjoys the f*ck out of it (no pun intended--tho that's a bit funny)? that we can't respect each other even after that admission? that we can't feel secure about our own wants--or arguably; a need? i feel it's important to discuss as a lot of compatibility issues could be resolved with this one topic.</t>
  </si>
  <si>
    <t>not making the best decisions.</t>
  </si>
  <si>
    <t>i've been online dating longer than you have been using the internet.    i size up women based on their ratio of high-heels to flats. the former is more heavily weighted.    i love san francisco; but often think i'm living in the wrong city.    i don't keep many secrets. one can always ask and it'll come tumbling out.</t>
  </si>
  <si>
    <t>- you've been told you think; do; say; imagine; and emote too much.  - you want to take part in a crazy photo shoot or film.  - you play boardgames to win.  - you like the smell of freshly spent gunpowder.  - you want to burn some extinct animals on the highway.  - you want to build a media empire.  - you adore challenges.  - you have an exquisitely diverse sexual repertoire.  - the thought of a safe little life scares you.</t>
  </si>
  <si>
    <t>to begin; i'd like to pose a question... wouldn't it be wonderful if men and women could come to the realization that we're truly different and that we don't have to have everything in common in order to make a relationship work? what happened to the concept or idea that what you "bring to the table" can be unique and different than your partner... and that's what makes the feast so much more exciting and delicious!    that being said...    plain and simple; i'm a &lt;a class="ilink" href= "/interests?i=guitarist"&gt;guitarist&lt;/a&gt;... in the mornings; i sell guitars at an amazing local music shop; here on the peninsula... in the afternoons; i have a thriving teaching business instructing the youth of america how to rock! *wink*... and then on the occasional weekend; i back it up by playing live music in a local cover-band as well; where *i* do the rocking... lol! no; i'm not the wealthiest man on the planet; but i wouldn't trade what i'm doing for any other kind of work... i'm my own boss; i make my own hours; and i have a very enriching; if not fulfilling; experience passing on what i know to others about playing &lt;a class="ilink" href= "/interests?i=guitar"&gt;guitar&lt;/a&gt;; making music; and sharing the joy of it all with others... especially kids!!! (that's because i haven't forgotten what it's like to be one!) :o)    i've been described by some of my friends and family as one of the nicest people they know (man; have i got them fooled... *insert sinister laugh*... lol!) my sister has referred to me as being "terminally polite"... don't get me wrong; i definitely have a dark side... i think that we all do; right? meaning; anybody who declares that they don't have "baggage" is basically in denial; right?! like it or not; we're all carrying something along from our past relationships... romantic; platonic; familiar (meaning; pertaining to family); you name it... it's made us who we are; no?!    who am i looking for? i'll know when i see her smile... pardon the clich; but she might be "the girl next door"... i know; i know... *yawn*; right?! lol! but it's the truth... someone who finds pleasure and satisfaction from the simple things in life... good food; good drink; enjoying friends; going to &lt;a class="ilink" href= "/interests?i=san+francisco%0agiants"&gt;san francisco giants&lt;/a&gt; games; taking in a movie... hopefully likes seeing her man play some live music every one in a while... maybe likes to dance?! ;o) i'll know when i see her smile... nothing wrong with her being stylish or enjoying the finer things in life; it's just that i would prefer to be with someone who isn't so necessarily high strung or high maintenance... don't get me wrong; i may not be "metro-sexual" or super-stylish; but i certainly "clean up" well and enjoy dressing up and having a good time!    beyond that? chemistry... plain and simple... either we have it or we don't; right? are you willing to find out? i am...</t>
  </si>
  <si>
    <t>trying to get through it the best and only way i know how... adjusting. adapting. accepting.</t>
  </si>
  <si>
    <t>wouldn't you like to know?! *blush*  (oh; and i play a pretty mean guitar...)</t>
  </si>
  <si>
    <t>physically? you'd have to ask them... although i have been told nice things about my &lt;a class="ilink" href= "/interests?i=smile"&gt;smile&lt;/a&gt;; voice and &lt;a class="ilink" href= "/interests?i=hands"&gt;hands&lt;/a&gt;! hmmm... otherwise; i've been told that people feel quite at ease or quite comfortable soon after meeting me...</t>
  </si>
  <si>
    <t>oh man... where to begin?    books: not a huge reader; but hoping to change that soon... last reads were both sports themed... moneyball and seabuiscuit.... self help; too... there's nothing wrong with you had a huge impact on helping me understand my approaches and how i've dealt with things since childhood... and how i can improve that!    movies: pretty much an appreciator of everything... from "chick flicks"; to "action"; to "indy"... will always be a star trek and star wars geek; no i don't discriminate... lol! anything that's fun; thought-provoking; heck... even love it if it makes me cry!    tv: daily show; colbert report; big bang theory; almost anything on the palladia channel; shameless; modern family; 30 rock...    music: once again; i don't discriminate... rock; blues; jazz; classical; funk; i like it all... yes; even *some* country music... just has to be good; have quality and integrity!    food: yes; please... ;-)  seriously; i've been lucky enough to have had many wonderful experiences enjoying *incredible* meals over the course of my life... from cyrus up in healdsburg; navio at the ritz in half moon bay; redd up in yountville... to simply enjoying a killer burger... heck; even a double-double "animal style" from in 'n' out will make me smile!</t>
  </si>
  <si>
    <t>&lt;a class="ilink" href="/interests?i=music"&gt;music&lt;/a&gt;  &lt;a class="ilink" href="/interests?i=guitars"&gt;guitars&lt;/a&gt;  playing &lt;a class="ilink" href="/interests?i=live+music"&gt;live music&lt;/a&gt;  &lt;a class="ilink" href="/interests?i=orange+juice"&gt;orange juice&lt;/a&gt;  all kinds of yummy &lt;a class="ilink" href= "/interests?i=cuisine"&gt;cuisine&lt;/a&gt;  you</t>
  </si>
  <si>
    <t>what?! lol... too much!!!</t>
  </si>
  <si>
    <t>either at a &lt;a class="ilink" href="/interests?i=gig"&gt;gig&lt;/a&gt;; enjoying the company of good friends; or crashing with a good &lt;a class="ilink" href="/interests?i=movie"&gt;movie&lt;/a&gt;... hopefully with you!</t>
  </si>
  <si>
    <t>being a &lt;a class="ilink" href="/interests?i=musician"&gt;musician&lt;/a&gt;; that i really like trashy pop-music... *blush* :o)</t>
  </si>
  <si>
    <t>... you think you should!</t>
  </si>
  <si>
    <t>reach out and touch faith  your own personal jesus  someone to hear your prayers  someone who cares  your own personal jesus  someone to hear your prayers  someone who's there    feeling's unknown and you're all alone  flesh and bone by the telephone  lift up the receiver  i'll make you a believer    take second best  put me to the test  things on your chest  you need to confess  i will deliver  you know i'm a forgiver  reach out and touch faith    your own personal jesus  feeling's unknown and you're all alone  flesh and bone by the telephone  lift up the receiver  i'll make you a believer  i will deliver  you know i'm a forgiver  reach out and touch faith  your own personal jesus  reach out and touch faith    my son and i are in the bay area for the summer while he takes programming classes.    i'm a berkeley grad who dropped out of grad school to start a family and work in sales.    i've been seperated from my highschool sweetheart and ex wife for two years. very seperated; she is 2000 miles away in kansas.    i enjoy a wide variety of events and activities my son has three grandmothers and an uncle providing a village for his upbringing when i'm not making his breakfast; lunch; dinner and homework happen.    i love my job; and love to work out.    i am a team player without a team; olympian without an event; a billionaire short several $100;000;000. in other words i'm a regular guy with big ambitions.</t>
  </si>
  <si>
    <t>knocking out phone calls as the director of business development for a software start up; doing hard labor half my week because i love it; looking for a special someone.</t>
  </si>
  <si>
    <t>kicking ass and taking names.    going 12 rounds; lover not a fighter.    introducing people to new people in a way that makes them realize how awesome they are.</t>
  </si>
  <si>
    <t>unusual combination of rolling muscles and linguistic gymnastics.    that i am noticed.</t>
  </si>
  <si>
    <t>pkd    derek shiver    orwell    early 90's rock    late 80's anime    late 60's politics    early 19th century newspapers</t>
  </si>
  <si>
    <t>horse radish; views from high places; casual conversation; day naps; my guitar; the internet?</t>
  </si>
  <si>
    <t>how women wear moustaches.    how men wear thongs.    how i don't wear moustaches or thongs.</t>
  </si>
  <si>
    <t>meeting good people.    trying to avoid bad people.    bad people suck.</t>
  </si>
  <si>
    <t>i like crochet.</t>
  </si>
  <si>
    <t>you dare to be impressed by a real man with guts glory and well groomed chest hair.    your phone is boring you.    you can smell what the rock is cooking but you prefer the other white meat.</t>
  </si>
  <si>
    <t>it guy.</t>
  </si>
  <si>
    <t>working and studying most of the time</t>
  </si>
  <si>
    <t>cooking; computers and storytelling.</t>
  </si>
  <si>
    <t>apple fanboism.</t>
  </si>
  <si>
    <t>vanilla sky; cast away.</t>
  </si>
  <si>
    <t>women; gadgets; computers; books; car and cookies</t>
  </si>
  <si>
    <t>life.</t>
  </si>
  <si>
    <t>willing to have some fun.</t>
  </si>
  <si>
    <t>i like cats.</t>
  </si>
  <si>
    <t>you are interested in a more or less normal guy.</t>
  </si>
  <si>
    <t>basically just your average; pretty amazing; awesome person.    i moved out to san francisco from detroit about two years ago. love the city; love the innumerable starbucks (starbuckses?); love that people out here don't try to set you on fire as often as they do in detroit. love exploring the area too; just looking for someone to do it with.</t>
  </si>
  <si>
    <t>i'm pretty passionate about what i do for a living and tend to throw myself into it. don't judge! someones paying me to do something i find rewarding. it's a pretty good deal.    on my free time i like to get together with friends and eats things; drink things; and talk about things.... really anything that keeps me occupied and out of trouble. tried sailing for the first time this last summer and did not sink anything. so there's that.</t>
  </si>
  <si>
    <t>microwaving?</t>
  </si>
  <si>
    <t>i have incredible thumbs. for reals.</t>
  </si>
  <si>
    <t>in no particular order:  anything by malcolm gladwell; or the cadre of books that basically just rip off that same style (i'm looking at you; freakonomics!).  this american life  arrested development (tv show not band)  skeptics guide to the universe  always sunny  the things they carried. pretty much anything written by tim o'brien.  selected works of paul auster  arrested development (band not tv show)  the the!  twilight singers  decemberists  louie ck  marc maron's podcast  basically anything that carl sagan ever wrote.</t>
  </si>
  <si>
    <t>1. iphone  2. chipotle  3. my friends and family. (apparently you are things now guys; sorry.)  done. did it in three.</t>
  </si>
  <si>
    <t>stuff. also; things .</t>
  </si>
  <si>
    <t>out with friends.</t>
  </si>
  <si>
    <t>you have a sense of humor. also; intelligent. also; are not often told you resemble an animal of some kind.</t>
  </si>
  <si>
    <t>i'm a german girl living in the bay area. i was an au pair but now i've started studying in the city full time. i still live in mill valley with my former host family but i will be moving to sf soon.    i actually spent lots of the time since i finished school in england and now in california; so i don't really feel like a german girl anymore. i just speak english with a (hopefully!) cute accent.    i don't really know what to make of okcupid but some friends told me about it so i thought i'd sign up and see what it's all about.    i am friendly; fun; and quirky</t>
  </si>
  <si>
    <t>i was working as an au pair in mill valley for the last year; but now i'm studying full time. i'm looking for a place to live now in the city; because i need to move out of my host parent's house very soon.    long term i've not figured out what i really want to do yet. i'm just enjoying where i am now and finding my way as i go.</t>
  </si>
  <si>
    <t>one thing people always notice immediately is that i have an accent and a foreign-sounding name.</t>
  </si>
  <si>
    <t>out in the city and then sleeping on someone's couch because it's too late to get back home!</t>
  </si>
  <si>
    <t>...you like to. i'm friendly. just be respectful; please.    (also; i prefer a real message to a wink. tell me something about yourself; or ask me a question!)</t>
  </si>
  <si>
    <t>hi.    i'm looking to meet spunky; interesting characters out there. here's my spiel; check out the photos and say hello. dated only guys so far; i want to see what's on the other side.</t>
  </si>
  <si>
    <t>bit dumb to be a mathematician; so i'm in computer science/bio. took a loooong break from college; so i'm still in my undergrad. moving in to sf aaaaand... hobbies; passionate professional gig and that's it.</t>
  </si>
  <si>
    <t>&lt;a class="ilink" href="/interests?i=math"&gt;math&lt;/a&gt;; &lt;a class= "ilink" href="/interests?i=computing"&gt;computing&lt;/a&gt; in a here-comes-the-singularity-sort-of-way though kurzweil/kapor i mostly lean kapor; i lean on &lt;a class="ilink" href= "/interests?i=hard%0ascience"&gt;hard science&lt;/a&gt;s mostly.    &lt;a class="ilink" href="/interests?i=snowboarding"&gt;snowboarding&lt;/a&gt;; want to try surfing soon. santa cruz?</t>
  </si>
  <si>
    <t>shy--(apparent) unease/disinterest with/in people. standard nerd anti-social stuff. emotional disconnect. blah blah :) i'm actually pretty nice.    every day's a bad hair day!    i wear gray a lot.    fidget in conversations.</t>
  </si>
  <si>
    <t>food: not into food much. i'd prefer they make pills or something. probably has to do with bad olfaction.    movies: animated shorts; action; sci-fi and the occasional serious drama. my favorite piece is &lt;a class="ilink" href= "/interests?i=angels+in+america"&gt;angels in america&lt;/a&gt;. best comedy ever: yes; [prime] minister. i've been watching waaay too much tv; so now i don't watch anything; at all.    music: 70s rock; 70s anything w/ taste; and classical music... listen to pretty much anything; within reason. big fan of &lt;a class= "ilink" href="/interests?i=r%c3%b6yksopp"&gt;ryksopp&lt;/a&gt; and the assorted electronica/trance bands. playing &lt;a class="ilink" href= "/interests?i=ulrich+schnauss"&gt;ulrich schnauss&lt;/a&gt; ; &lt;a class= "ilink" href="/interests?i=boards+of+canada"&gt;boards of canada&lt;/a&gt;; &lt;a class="ilink" href="/interests?i=vangelis"&gt;vangelis&lt;/a&gt;; related.    books: godel escher bach: an eternal golden braid is an (unfinished) all time favorite. &lt;a class="ilink" href= "/interests?i=the+varieties+of+scientific%0aexperience"&gt;the varieties of scientific experience&lt;/a&gt;; &lt;a class="ilink" href= "/interests?i=zen+and+the+art+of+motorcycle+maintenance"&gt;zen and the art of motorcycle maintenance&lt;/a&gt; altho i'm not so down on plato; sagan was probably right about democritus tho;&lt;a class= "ilink" href="/interests?i=the+feynman+lectures+on+physics"&gt;the feynman lectures on physics&lt;/a&gt;; &lt;a class="ilink" href= "/interests?i=how+to+prove+it"&gt;how to prove it&lt;/a&gt;/&lt;a class="ilink" href="/interests?i=how%0ato+solve+it"&gt;how to solve it&lt;/a&gt;</t>
  </si>
  <si>
    <t>- books    - zen    - outdoors; alone or otherwise.    - &lt;a class="ilink" href= "/interests?i=insert+japanese+econobox+here"&gt;insert japanese econobox here&lt;/a&gt;    - classical music    - the pleasure of finding things out</t>
  </si>
  <si>
    <t>moving to sf area; in march/april--check-- july/early aug grr. figuring out a fun and cheap way to do it.</t>
  </si>
  <si>
    <t>(pre-june) crushing homework; labs or exam stuff. packing.  (pre-sept) sometimes out at meh parties. go places?</t>
  </si>
  <si>
    <t>you feel like it*.    *i'm interested in the twenty something subset.</t>
  </si>
  <si>
    <t>english (fluently)/french (poorly)/greek (okay)/serbian (fluently)</t>
  </si>
  <si>
    <t>not sure if there's anything quite as painful to write as a self summary for a dating site but here goes. first off; i'm not quite as serious as my picture makes me look. i tend to think i look goofy in pictures where i'm smiling. i grew up in the midwest to colombian parents and have lived in miami; la and now sf. you wouldn't know it now but i used to be kind of shy. i still wrestle with it but i've managed to have a healthy dating life. still interested in having fun; but i've always got my eye out for someone with whom i have some serious rapport. i like girls who are smart; funny and know what they want. you can't really fake chemistry.</t>
  </si>
  <si>
    <t>i find ways to break software to get paid. i play records; take pictures and entertain myself whether i get paid or not.</t>
  </si>
  <si>
    <t>making things work. getting obscure references. turning a phrase. getting into and out of trouble.</t>
  </si>
  <si>
    <t>the dog i'm talking to.</t>
  </si>
  <si>
    <t>books - cosmos; hopscotch; lipstick traces; the hard hours; 100 years of solitude; etc.  music - tortoise; charles mingus; caribou; prefuse73; pavement; wilco; pavement; charley patton; sam cooke; etc.  movies - crumb; fog of war; fargo; time bandits; repo man; etc.  food - ceviche; sushi; steak; burgers; etc.</t>
  </si>
  <si>
    <t>cameras; guitars; bicycles; records; books; travel; multi-tools; dog treats; t-shirts; jeans; hoodies</t>
  </si>
  <si>
    <t>lyrics to songs i don't entirely remember. things i've learned that i don't entirely remember. ways to simultaneously progress and regress.</t>
  </si>
  <si>
    <t>engaged in my typical friday night activities. these might or might not include: rock and roll; laundry; dog sitting; art viewing; bourbon drinking; bathroom cleaning; critical massing; hostage taking; book reading; home recording; snogging; et al</t>
  </si>
  <si>
    <t>i have a vestigial tail.</t>
  </si>
  <si>
    <t>forced to at gunpoint. your curiosity is piqued.</t>
  </si>
  <si>
    <t>i'm not looking for relationship right now. just looking to talk to cool people. let's see; i'm a dork who loves movies to death. i draw and paint like crazy. most of the time i'm covered in paint. i'm a bit of a clown; a lot of the time you will find me making faces or doing something from monty python(ministry of silly walks). anyway if you want to talk drop me a line. :)</t>
  </si>
  <si>
    <t>ask me.</t>
  </si>
  <si>
    <t>shopping for great deals; painting; making an ass of myself to make people laugh.</t>
  </si>
  <si>
    <t>my pink glasses; big lips; boobs and height.</t>
  </si>
  <si>
    <t>&lt;strong&gt;movies&lt;/strong&gt; lord of the rings; c.r.a.z.y; rebel without a cause; heathers; x-men; american psycho; harry potter; the crow; forest gump; clerks; chasing amy; hedwig and the angry inch; the runaway... i can go on and on.  &lt;strong&gt;shows&lt;/strong&gt; smallville; 3rd rock from the sun; supernatural; heroes; nikita; glee (guilty pleasure); my name is earl; buffy the vampire slayer and how i met your mother. &lt;strong&gt;music&lt;/strong&gt; placebo; the white stripes; red hot chile peppers; pink; david bowie; lady gaga; katy perry; silverchair; adele; alanis morissette; evanescence; nickelback; fiona apple; the goo goo dolls; kelly clarkson; no doubt; shakira and bunch more i can't think of. i listen to anything. lol</t>
  </si>
  <si>
    <t>family  friends  my laptop  music  paint  air!!!</t>
  </si>
  <si>
    <t>my family.</t>
  </si>
  <si>
    <t>spend it on the couch with a bunch of friends watching supernatural.</t>
  </si>
  <si>
    <t>i got a fake id when i was 12 to sneak onto late night with jay leno. lol</t>
  </si>
  <si>
    <t>you're weird and awesome. or you know just want to chat. :)</t>
  </si>
  <si>
    <t>i am just like any other guy with a shameful addiction to tv shows; excessive usage of dirty metaphors at the worst times; inability to go running without humming "eye of the tiger" at least once; and a constant grin on my face that looks like i was caught with my hand in a cookie jar.</t>
  </si>
  <si>
    <t>still working on college. almost done though.... not sure if i'm excited or horrified about entering the *gulp* real world</t>
  </si>
  <si>
    <t>i love my overly-nerdy thinking. i have been indoctrinated in too many science classes so i now see everything in terms of critical thinking question. gives me a headache 9 times out of 10 but on rare occasions it has marvelous real world applications (what is the best bread:peanut butter:jelly ratio).</t>
  </si>
  <si>
    <t>i have red hair. quite noticeable.... except if your blind. in that case; you would probably notice my voice first unless you start touching me right off the back</t>
  </si>
  <si>
    <t>books- i am very nerdy about fantacy books. already have a tattoo from 1 series. eventually i need to move into "big boy" section; but books with bow/arrows and magic are so much more entertaining    movies- love doing movie marathons correlated with specific food. "happy potter hamburgers" "kung fu fiesta" "lethal weapon linguini".... so many options    tv - tv shows are my kryptonite. i get sucked into most of them.    music- love ska music. even bought a trumpet off ebay after a reel big fish concert.    food- i love doing my own cooking. but for eating out; i have yet to meet a food that i wasn't a fan of. though really spicy foods do get a few extra brownie points in the rankings.</t>
  </si>
  <si>
    <t>good books  my computer  an awesome kitchen  peanut butter  my memory  tba</t>
  </si>
  <si>
    <t>i daydream about all the normal stuff. sex; food; money; superpowers. you know; all the things that would make my life better if i was surrounded by greater quantities of it.</t>
  </si>
  <si>
    <t>work; lazy night in; or finding someplace fun in the city</t>
  </si>
  <si>
    <t>"big trouble in little china" is the worst movie ever made..... yet i have watched it 3 times    *update* "tokyo gore police" has usurped the title</t>
  </si>
  <si>
    <t>english (fluently)/french (poorly)/c++ (poorly)</t>
  </si>
  <si>
    <t>bikes. i ride them for fun; i fix them for a living. i also like working with people; i work during the summer as a instructor and counselor at a bmx/skate summer camp; teaching the little ones how to get rad. i'm into pushing myself creatively (writing stuff; building stuff) and physically (just started running). i live in a sweet-ass warehouse that me and my roomies have rebuilt over the last six months into our home/show venue/private skate park.</t>
  </si>
  <si>
    <t>working hard at being awesome.</t>
  </si>
  <si>
    <t>fixing things. being me.</t>
  </si>
  <si>
    <t>a goofy smile on my face.</t>
  </si>
  <si>
    <t>i speed-read compulsively; so if you put any book in front of me; i must read it. that being said; sci fi is my preferred zone out reading material.    the last tv show i watched is archer.    i listen to music; some is good; some is bad. none of it defines me.    i like to eat healthy; but i love a hamburger when the situation calls for it.</t>
  </si>
  <si>
    <t>coffee.  good people in my life.  a (mostly) healthy body.  books.  a two wheeled vehicle of some sort.  did i mention coffee yet?</t>
  </si>
  <si>
    <t>out with friends on two wheels; eating some good food in a bad neighborhood; having some drinks.</t>
  </si>
  <si>
    <t>i'm originally from the east coast. i moved out to sf about five years ago for grad school.    i enjoy meeting new people; playing video games; going to the movies; and working out. i try to enjoy life. i like silly and serious conversation.</t>
  </si>
  <si>
    <t>right now i'm working at a production company as an assistant editor. i'm taking dance classes and working out during the week. i'm getting in shape for life.</t>
  </si>
  <si>
    <t>being awkward; playing video games; dancing; and being a great listener.</t>
  </si>
  <si>
    <t>right now i'm reading a song of fire and ice series.    music: incubus; kanye west; jay-z; childish gambino; 311; rihanna; and a lot more. music is an amazing thing and i can't just list everything.    food; i love all sorts of food. i like trying new types of food but i am slightly picky about it. i love cooking and baking.    movies: right now it's inception; little nicky; star wars; space balls; lord of the rings trilogy; &amp;amp; kill bill 1 &amp;amp; 2. i like all types of movies so it's hard to just pick a few of them. the movies i've listed i have seen more than once.    shows: new girl; archer; wilfred; misfits; how i met your mother; &amp;amp; doctor who.</t>
  </si>
  <si>
    <t>friends &amp;amp; family  a nice beach  cupcakes  music  dance  happiness</t>
  </si>
  <si>
    <t>life and friends. what i want to accomplish next.</t>
  </si>
  <si>
    <t>either hanging out with friends or relaxing at home.</t>
  </si>
  <si>
    <t>i need to take swimming lessons again because my swimming skills are lacking. once i can tread water again i'm going to learn how to surf.</t>
  </si>
  <si>
    <t>if you are interesting. and are down for going on adventures.</t>
  </si>
  <si>
    <t>fun and passionate</t>
  </si>
  <si>
    <t>i'm career oriented  brushing up on tennis &amp;amp; golf  hiking  learning to be a better cook  spending more time with the important people in my life: family &amp;amp; good friends</t>
  </si>
  <si>
    <t>planning/hosting events and eating!!</t>
  </si>
  <si>
    <t>my smile (i'm always smiling)</t>
  </si>
  <si>
    <t>books: outliers; the 50th law; tiger mom; tipping point; can you keep a secret; something blue  music: the killers; vampire weekend; phoenix; u2; kaskade  shows: 30 rock; entourage; how i met your mother  food: cheese; oysters; sashimi; pate; pappardelle; clams; thin crust pizza</t>
  </si>
  <si>
    <t>1. family &amp;amp; friends  2. iphone  3. chapstick  4. good red wine  5. cheese!  6. coconut water</t>
  </si>
  <si>
    <t>food</t>
  </si>
  <si>
    <t>out socializing or hosting a dinner at home</t>
  </si>
  <si>
    <t>i have a secret addition to nacho cheese (the fake cheese kind) mmmm</t>
  </si>
  <si>
    <t>you think you can keep up with me!</t>
  </si>
  <si>
    <t>i'm an easy going active senior. i work and run my own office. i'm looking for a companion to go to the movies and dinner with. i enjoy discussing politics and current events.</t>
  </si>
  <si>
    <t>i try and stay as active as possible and travel with my daughter. i work in the health profession and continue to enjoy helping people. i've recently picked up yoga and photography.</t>
  </si>
  <si>
    <t>i'm a pretty good cook. : )</t>
  </si>
  <si>
    <t>that i look much younger than i am.</t>
  </si>
  <si>
    <t>i like all kinds of food but prefer to keep it healthy. i enjoy different types of films. i watch a lot of cnn.</t>
  </si>
  <si>
    <t>my daughter  staying healthy  my glasses!  movies</t>
  </si>
  <si>
    <t>how to enjoy life.</t>
  </si>
  <si>
    <t>relaxing after a day of work or going out to dinner with friends.</t>
  </si>
  <si>
    <t>i cant think of anything</t>
  </si>
  <si>
    <t>you are interested to know me</t>
  </si>
  <si>
    <t>graduated from sdsu last year; bs in business.working full time in the bay area. having a good time when i can.</t>
  </si>
  <si>
    <t>going with the flow.</t>
  </si>
  <si>
    <t>color of my eyes (big and blue) and my height.</t>
  </si>
  <si>
    <t>books: how the irish saved civilization; a random walk down wall street; gates of fire; art of war; dirk pitt books.    harry potter. go on; hate.    music:  bay area rap; metal rock; ska; reggae; rock. basically most things. tend to avoid country although a few songs are pretty good. have some classical on my ipod.    food:  i'll try most foods once. can't go wrong with a burger and fries; a steak or some fried chicken. i like to try different food from different places. also; hot sauce is awesome.</t>
  </si>
  <si>
    <t>whatever pops into my head. this could honestly be a very long list. let's just say a lot of different things interest me. i can be deep or laugh at the dumbest/dirtiest jokes.</t>
  </si>
  <si>
    <t>usually at the bars or having drinks with some good people. if i stay in then usually just relaxing. maybe watch a movie or play cod.</t>
  </si>
  <si>
    <t>i love it when my phone vibrates in my pocket.</t>
  </si>
  <si>
    <t>confident and emotionally mature.  you have more to say than "hi".</t>
  </si>
  <si>
    <t>allow myself to introduce... myself....</t>
  </si>
  <si>
    <t>writing ridiculously good romance novels.  when that gets boring; i like pretending to be swiss. occasionally i make medical devices.</t>
  </si>
  <si>
    <t>walk-offs; hyperactivity; and autism.</t>
  </si>
  <si>
    <t>he must be a plus-size male model...</t>
  </si>
  <si>
    <t>music: celine dion &amp;amp; right said fred. death metal.  movies: anything related to vampires and teeniebopper fiction.  books: not too many; really - just the dozens i've written and sold for a massive fortune. no biggie.  food: i'm all about eating healthy and staying fit. hence only high-fructose corn syrup-rich drinks; grade d microwaveable meats; and the finest non-organic/non-locally-sourced produce fuel this bod.</t>
  </si>
  <si>
    <t>gasoline fights; jazz flute. gasoline fights after a good jazz flute concert. and so on. chick-fil-a.</t>
  </si>
  <si>
    <t>laminar flow; acceleration; and resonance. when it's time to get serious: dungeons and dragons; star trek conventions; and ye olde renaissance fairs. in other words; all the stuff that chicks dig.</t>
  </si>
  <si>
    <t>posing</t>
  </si>
  <si>
    <t>my mom says i'm quite the catch.</t>
  </si>
  <si>
    <t>you take yourself way too seriously; and you'd like to proofread the manuscript of my next amazing romance/fantasy novel. or discuss even better fun answers to these questions.</t>
  </si>
  <si>
    <t>english (okay)/german (poorly)/rotuman (fluently)/welsh (fluently)/c++ (poorly)</t>
  </si>
  <si>
    <t>my name darryl manese mendioro but you may call me dm. i am currently unemployed but going back to school in the spring at city college of san francisco. i like to write and draw whenever i can. love motorcycles and cars. i am also a bookworm; but for studying purposes.</t>
  </si>
  <si>
    <t>going back to city college to be a mechanic. practicing for a m1 license. i am usually at home listening to music; however i find it nice at onyx in south san francisco.    i used to work at factory in belmont but recently quit for school.</t>
  </si>
  <si>
    <t>math! i was thinking about being a math major but too much school there.    cheering people up.    and philosophy</t>
  </si>
  <si>
    <t>my beard and my smile. i realize people notice that i am very kind to everyone. its because why live with enemies when you can have friends.</t>
  </si>
  <si>
    <t>books: the outsiders; that was then and this is now; and the greek mythology of icarus.    movies: tron legacy; the dark knight; superman 2; armageddon; tuck everlasting    music: rap and rock; street sweeper social club; cypress hill; uh huh her; natalie walker; vast; jimmy eat world    food: pizza and everything that has cheese with it; no onions or pickles please</t>
  </si>
  <si>
    <t>1) family and friends  they are everything for me    2) music  music is like life; there an end and a beginning but then there is the in between that is the most beautiful.    3) car  addicted to driving and wasting gas    4) internet  i wouldn't be on okcupid if that is not true    5) thoughts  i am a daydreamer; my mind is in the sky all the time    6) and jackets  i just love the looks of it</t>
  </si>
  <si>
    <t>comic books; the next step to take; music; how to get money fast.</t>
  </si>
  <si>
    <t>i am usually hanging with friends; whether it is a party or just a hangout; they are my family.</t>
  </si>
  <si>
    <t>i sleep talk</t>
  </si>
  <si>
    <t>want to just have a nice conversation that could lead to more.</t>
  </si>
  <si>
    <t>english (fluently)/tagalog (poorly)/japanese (poorly)</t>
  </si>
  <si>
    <t>i guess i'd sum myself up as mostly clever; usually kind; and mildly weird. i enjoy my life; i mostly like what i have done with it so far and look forward to whatever is next.    i am not really expecting anyone to "fill in the blanks" in my life or join me in every activity so much as i am looking for someone i can really connect with. if you share my hobbies or interests; great; if not; that's okay too; as long as you have some of your own and we get along on the important stuff.    in relationships and life in general i try not to get too worked up over the small stuff and enjoy life and the people i care about as much as i can. i consider myself relatively adventurous and i'll try just about anything once.</t>
  </si>
  <si>
    <t>technical writer by day. dancer; artist; and trashy reality tv fan by night.</t>
  </si>
  <si>
    <t>trying and learning new things. overthinking.    also relatively good at navigating the bizarre rituals of corporate environments.</t>
  </si>
  <si>
    <t>i have absolutely no idea! i'm going to ask some people at work tomorrow and get back to you.</t>
  </si>
  <si>
    <t>motherless brooklyn by jonathan lethem. great story; really brilliant writing. the writer plays with language in a really creative way without seeming showy or pretentious. anything by sarah vowell is good. currently reading under the banner of heaven; which i think is really good. i also suspect i won't finish it.    i eat seafood; but am otherwise mostly vegetarian. will eat just about anything outside that. especially fond of ethiopian and indian.</t>
  </si>
  <si>
    <t>good food  good friends  sunshine  coffee  family  my iphone</t>
  </si>
  <si>
    <t>right now i keep thinking about my next vacation...</t>
  </si>
  <si>
    <t>usually a low-key happy hour; good live music; or dinner with friends.</t>
  </si>
  <si>
    <t>open; honest; compassionate; hopeful; grateful; exciting and free.</t>
  </si>
  <si>
    <t>studying; working; traveling and enjoying what each day has to offer.</t>
  </si>
  <si>
    <t>procrastinating</t>
  </si>
  <si>
    <t>any book by murakami  true romance  music is key  any food that has no onions is great by me</t>
  </si>
  <si>
    <t>bicycle  dog  friends  family  travel  education</t>
  </si>
  <si>
    <t>at work.</t>
  </si>
  <si>
    <t>you'd like to learn more.</t>
  </si>
  <si>
    <t>i'm pretty steady; a little sour; a little wild. sometimes i'm tongue-tied and sometimes i won't shut up.    i have a variety of good qualities but i am not especially good at deploying them.</t>
  </si>
  <si>
    <t>i used to be in computers; now i'm trying to get a ph.d. in something else.</t>
  </si>
  <si>
    <t>being systematic; twitter</t>
  </si>
  <si>
    <t>i have terrible facial hair and a vile slouch; i imagine i present as a dangerously curved spine topped with a wreath of neckbeard; sort of like a scruffy question mark.</t>
  </si>
  <si>
    <t>i get less literate every year. i'm really into orhan pamuk; haruki murakami; bashevis; agnon; isaac babel; john le carr; sarah waters. i've read every harry potter and most of neal stephenson's stuff.    i like dramatic music. i love the dirty three and destroyer and nina nastasia. and nick cave; and the smiths and jens lekman; and the wu-tang clan. i'm from southern california and i love the red hot chili peppers. back when i could play the piano; i loved debussy and brahms.    my favorite movies are "pulp fiction" and some of takeshi kitano's stuff. my favorite shows are "the wire"; "the sopranos"; "the shield"; "weeds"; and "skins".    i don't care so much about food but --- vegan cheesesteak; vegan chinese; sambar; pizza; cake-cookies-icecream-doughnuts.</t>
  </si>
  <si>
    <t>caffeine; alcohol; sugar; the internet; clean drinking water; little victories</t>
  </si>
  <si>
    <t>latencies    "does this entity exist?"    "is this statement meaningful?"</t>
  </si>
  <si>
    <t>shabbes.</t>
  </si>
  <si>
    <t>you know; when it's put that way; i don't really feel like admitting to anything</t>
  </si>
  <si>
    <t>you are quite tolerant; and you're cool with nerds    i need quite a bit of space</t>
  </si>
  <si>
    <t>you see da name ^^^</t>
  </si>
  <si>
    <t>winning!</t>
  </si>
  <si>
    <t>sex...cliche 101 pay attention; class</t>
  </si>
  <si>
    <t>is my babyface</t>
  </si>
  <si>
    <t>harry potter; indiana jones; family guy; hash boys; lasagna</t>
  </si>
  <si>
    <t>1-music 2-money 3-mary jane 4-mom and dad 5-my pistol........and 6-maybe you...like how they all start with m?...yeah; im talented...lets keep it movin</t>
  </si>
  <si>
    <t>how to be more passionate during sexual encounters...no; im serious...don't act like you've never gone back an replayed shit in your head; ok!?! lol!</t>
  </si>
  <si>
    <t>smokin dro an writing hit music...unless im at work</t>
  </si>
  <si>
    <t>ummmm....idk; shit uhhh....the first time i ate uh female out; she came 6 times...true story</t>
  </si>
  <si>
    <t>you like whatchu see hehe ;-)</t>
  </si>
  <si>
    <t>i consider myself very fortunate to have had a very intense; enriched; varied; challenging and beautiful education. i have been exposed to many colorful; creative and vital human beings and stand in awe of the great and infinite potential of man kind and of our path.    i have an amazing; wild bouquet of family; friends; colleagues and clients and i consider my happiest time when i am working. i love people and i love learning about the history; challenges and hopes that they have for their lives. i love sharing the special gifts that i have and seeing them take root and actually be helpful.    i have accomplished many things; personally and professionally but i feel i am just starting out and have a whole new chapter to write. it is very exciting to be in this place and in these times. i am so interested to trust the future and our potential as a world of caring and sentient beings who all really just want the same thing... to be happy! and whole!    stay tuned!</t>
  </si>
  <si>
    <t>i am most interested in fashioning the luxurious; joyful; and bold; working to make every moment blessed with perfection; balance; learning and progress. love for god and man is my incentive in healing and teaching. i want to make the world a better place for everyone.    keeping it simple in making all things that come into my life vibrate with complete health; my life work is healing. healing myself first; then from there outward; all things familial (they always seem to need tweaking towards the good); the world of birth (women; babies and new families are my life's work); and yes of course the whole world as we know change comes from within but does not end there.    so; my days are full of study; thought; writing; gardening; meetings; actively participating in teaching and speaking. i have not fully transitioned to the next level in my career but am doing well in marching forward into the unchartered territory of my life.    seeking a partner in collaboration to dream into a new vision; to dream into a new way of being is also what i am doing with my life.    on the way; collecting and enjoying a wider circle of collaborators in fun; as i delight in all things cultural; from the sublime: opera; symphony; ballet; concerts; to the ridiculous... charades; serious croquet matches; costume balls; to the everyday: swimming; mixing with the hoi polloi at local and county fairs; celebrating wonderful accomplishments of my loved ones at benefit galas. the possibilities are endless.</t>
  </si>
  <si>
    <t>exploring new spaces; new bodies of water; new recipes; new books and movies; new conversations; new designs and anything new to me.  i also love revisiting old friends; worn and wonderful books; movies and places and recipes.  lets explore and investigate the possibilities.</t>
  </si>
  <si>
    <t>don't really know....depends i guess on what you like to focus on.    the last person i met said i look better than my pictures?</t>
  </si>
  <si>
    <t>today is all about: (stay tuned for exciting new favorites!)    my adorable grand daughter  hendrix (can't get third stone from the sun out of my head)  brahms &amp;amp; bartok  orlando (virginia wolfe)  cabbage; kale; ginger; garlic &amp;amp; chicken.  magnolia  sunshine  nibiru  watermellon juice  first dates</t>
  </si>
  <si>
    <t>love  family  friends  flowers ~ roses; tuberose and pikaki; gardenias  my dogs  dolphins; dancing horses  water.. fresh; salty; cascading and calm!  six? the list is never-ending</t>
  </si>
  <si>
    <t>the human condition and the nature of spirituality  how to get more time in the oceanside; water and sun  what makes people do what they do  how to be happy all the time</t>
  </si>
  <si>
    <t>going to a movie and dinner with friends  or out to hear music  or on my way to the countryside  or milling around art murmer... sampling the human creativity.</t>
  </si>
  <si>
    <t>i have politically incorrect tourettes.    but people love me anyway :^)</t>
  </si>
  <si>
    <t>you would like to meet me in person; have a phone conversation; and investigate new possibilities between us. i am seeking a partner to dream into a new vision; a new way of being; for fun; resonance; fulfillment; play; creativity; growth; and mutual benefit.    i just found the following notice on someone else's profile; and it makes sense to me; so i am posting it here:    notification: any institutions or individuals using this site or any of its associated sites for studies; projects; advertising; sales; or any other reason-you do not have permission to use any of my profile or pictures in any form or forum both current and future. if you have or do; it will be considered a violation of my privacy and will be subject to legal ramifications. it is recommended that other members post a similar notice.</t>
  </si>
  <si>
    <t>the three things that most define my identity are being a &lt;a class= "ilink" href="/interests?i=chef"&gt;chef&lt;/a&gt;; single mom; and a &lt;a class="ilink" href="/interests?i=leftist"&gt;leftist&lt;/a&gt;. i value kindness; sincerity; humor; humility; and a sense of adventure above most all things.</t>
  </si>
  <si>
    <t>i'm super focused on being the best mom i can be; as i have an 11 month old daughter. i work as a private chef and caterer; after years in restaurants. i hope to one day open a &lt;a class="ilink" href="/interests?i=worker+owned"&gt;worker owned&lt;/a&gt;; &lt;a class="ilink" href="/interests?i=social+justice"&gt;social justice&lt;/a&gt; oriented; delicious restaurant.</t>
  </si>
  <si>
    <t>cooking; character judgment; hand-eye coordination (transfers to many skills and sports!); critical thinking; direct communication; parallel parking</t>
  </si>
  <si>
    <t>people often think that they've met me before; when they haven't. it's astounding how often this happens.</t>
  </si>
  <si>
    <t>i just reread barbara kingsolver's early novels (the bean trees; pigs in heaven); and they were just as wonderful this time around as when i was in middle school and first reading them.    the straight story; girls just want to have fun; lone star; and flirting with disaster are some of my favorite movies.    i watch a lot of parks and recreation on netflix.    my favorite foods are the ones that our grandmothers taught us to make; using great quality ingredients.    my taste in music is a little fleeting. i'll usually obsess over an album or two for awhile and then move on. i always enjoy andrew bird.</t>
  </si>
  <si>
    <t>something you should know is that i take things quite literally. i'm also a tough cookie. so as far as things i couldn't do without; it's the essentials: my daughter; my mother; food; and water. other things that i love: really delicious food; great music; swimming in lakes and rivers and being nature generally.</t>
  </si>
  <si>
    <t>at home; while my baby daughter sleeps; scheming about what kinds of trouble i'll get into when i have the chance to go out on a friday night.</t>
  </si>
  <si>
    <t>not going to lie; im looking for someone to cuddle with every night =)    im short and husky; but i believe that im in awesome shape. i love working out and i love beer. i love school but i hate homework. i have awesome ideas; but sometimes im just too lazy to bring them to life.    i love food regardless.    i will play video games until my brains explode; i'll watch cartoons until my eyes melt; and if theres nothing to do; i will sometimes end up just staring at my monitor blank faced. i am in love with my computer hahaha.    i love sports; especially baseball; but my tv is stupid and never lets me watch any. i miss playing organized basketball in middle school. back to back champs yo! haha. i've always wanted to be on a baseball team; anyone one wanna start up a team for a softball league?    art is awesome; its the best thing that i have discovered in my life. it allows me to think differently.  i think graffiti is the shit; my two favorite genres; hip hop and art.    i love doing nothing; but i think doing nothing with someone is the best!    don't hate; i love cute movies and cute things lol.    i like gilmore girls; mostly cuz the mom is hott haha.    selena gomez is hot!</t>
  </si>
  <si>
    <t>i graduated from the art institute with a degree in game design.i never loved school so much; let alone get great grades!    currently i'm in the frustrating process of find a job in the industry. it may be frustrating; but its definitely not stopping me.</t>
  </si>
  <si>
    <t>i love playing video games. i can get really competitive when im playing; too. but then again; it depends who im playing with; of course.    im pretty good at charcoal drawings too.</t>
  </si>
  <si>
    <t>i love hip hop; more specifically; old school hip hop. i cant stand music from today; but of course the are a select few. i love gym class heroes; common; and kanye (yeah yeah he may be an asshole; but he makes good music none the less!)    i really dont read too much. i like to read the internet; if that counts haha.    i really like sandwiches; cereal; and pizza. but i love japanese food the most! the raw-er the better! even when it comes to my steak. rare steaks are the best!</t>
  </si>
  <si>
    <t>1. my computer + internet  2. my cellphone  3. my backpack + camel pack  4. my top gun dvd  5. my wacom tablet  6. my flash drive</t>
  </si>
  <si>
    <t>you dig what i dig; or if you're really just interested haha. what can i say?</t>
  </si>
  <si>
    <t>english/japanese (okay)</t>
  </si>
  <si>
    <t>born and raised in san francisco.moved around a little bit recently moved back.</t>
  </si>
  <si>
    <t>working part time. drawing and painting on my off time.</t>
  </si>
  <si>
    <t>i am living life in the moment and loving it. being a single mom of a grown up son; i am happy to say; i did it.    i look young for my age due to a healthy lifestyle non- smoker/drugs; social drinker. i prefer jeans and t-shirt to corporate/formal attire any day (but can dress the whole nine yards when necessary). my preference of dress code matches my attitude and lifestyle  casual and laid back; yet confident without being arrogant; honest; loyal; funny; loves to travel and enjoys good food and music. i am at a good point in my life right nowi have my health; good family and friends; a decent job that affords me financial; mental and emotional fulfillment. i've had my fair share of tears and joys that come with relationships but truly believe things happen for a reason. i know that life's lessons -the good and bad- build up one's character.</t>
  </si>
  <si>
    <t>loving it! taking time to enjoy each day. spending quality time with family and friends. working hard but plays hard too!</t>
  </si>
  <si>
    <t>i like trying different recipes; i actually can cook; not the typical gourmet chef; tho. i used to write poetry and essays about anything; trying to get back to it.</t>
  </si>
  <si>
    <t>my dimples; because they are just there on my cheeks; even when i frown. but it shows a lot more when i'm smiling. and then; my thick; full hair.</t>
  </si>
  <si>
    <t>i like the music of keith urban; bruno mars (lol); andrea bocelli; anythig but rap. i like japanese food; italian food; mexican food (in this order).</t>
  </si>
  <si>
    <t>family; food; friends; love; peace; job</t>
  </si>
  <si>
    <t>i work late on fridays but i try to go out with friends for a late dinner or a drink every once in a while.</t>
  </si>
  <si>
    <t>you can teach me something.</t>
  </si>
  <si>
    <t>english (fluently)/tagalog (fluently)</t>
  </si>
  <si>
    <t>i am a loving person who embraces all the wonders and mysteries of life. i enjoy learning new things and exploring all the knowledge of this world. i live to love! i am caring; compassionate; giving; and nurturing.</t>
  </si>
  <si>
    <t>most of my energy in life right now goes to the many children that i &lt;a class="ilink" href="/interests?i=teach"&gt;teach&lt;/a&gt;. i run a few educational programs; all focused in educating kids in the outdoors. this is one of my main passions; exposing children to the beauties and wonders of &lt;a class="ilink" href= "/interests?i=nature"&gt;nature&lt;/a&gt;. i also enjoy dipping into the eastern studies of &lt;a class="ilink" href= "/interests?i=yoga"&gt;yoga&lt;/a&gt;; &lt;a class="ilink" href= "/interests?i=meditation"&gt;meditation&lt;/a&gt;; &lt;a class="ilink" href= "/interests?i=reiki"&gt;reiki&lt;/a&gt;; and &lt;a class="ilink" href= "/interests?i=massage+therapy"&gt;massage therapy&lt;/a&gt;. currently; i am a third grade teacher at an incredible school.    i love to &lt;a class="ilink" href="/interests?i=travel"&gt;travel&lt;/a&gt; and have been to many places that have taught me lessons of life that are sacred. i have been to peru and felt the wind at macchu picchu and the andean sunset. i have been to russia and communicated from my heart with children- travels to india led to hiking in the himilayas and being taught by hh the dalai lama in his temple. i am blessed and ready to to keep exploring and learning. i am hoping to find a partner who enjoys traveling; experiencing the sacred moments; and wants to grow and play!</t>
  </si>
  <si>
    <t>ok ego...    i am good at howling with my dogs! i love to connect with their wolf spirits. i love &lt;a class="ilink" href= "/interests?i=dancing"&gt;dancing&lt;/a&gt; and &lt;a class="ilink" href= "/interests?i=drumming"&gt;drumming&lt;/a&gt;. the beat in my being is loud; i love singing too. i enjoy &lt;a class="ilink" href= "/interests?i=photography"&gt;photography&lt;/a&gt;; &lt;a class="ilink" href= "/interests?i=painting"&gt;painting&lt;/a&gt;; and beading.</t>
  </si>
  <si>
    <t>ok; if you saw me on the street you would think; my that is a &lt;a class="ilink" href="/interests?i=tall"&gt;tall&lt;/a&gt; redheaded woman...</t>
  </si>
  <si>
    <t>books- all of &lt;a class="ilink" href= "/interests?i=paulo+coehlo"&gt;paulo coehlo&lt;/a&gt;; celestine prophecy; red tent; illusions; four agreements; my journal!    music- so much music has entered my being and moved me either physically or emotionally it is hard to say- i love music! reggae and african music are played the most...bluegrass is loved too!    food- todo! everywhere i travel i fall in love. i love food! however i do limit my diet to mainly organic foods. i enjoy indian; jamaican; peruano; japanese; thai; russian; it is all good when it is made with love! i have not been to japan or thailand yet- just love their food.</t>
  </si>
  <si>
    <t>in reality i could do without everything; just need shelter; food; water; and air. i feel it is when we get down to the simple needs is when we are happiest as humans. we have way too much stuff! but the stranded on a deserted island thought has crossed my mind-    1- sweet potatoes  2- avocados  3- camera  4- music- an mp3 player that was solar powered!  5- pen and paper  6- love!</t>
  </si>
  <si>
    <t>either relaxing in a bath with candles because the week exhausted me or kickin it with friends sharing good food and company. i rarely go out on friday nights. saturday night is my night to play since i have more energy! i enjoy seeing music and dancing the night away.</t>
  </si>
  <si>
    <t>nada</t>
  </si>
  <si>
    <t>you are curious n kind! (and tall) :)</t>
  </si>
  <si>
    <t>bolinas</t>
  </si>
  <si>
    <t>i'm kind; smart; athletic; etc.--the usual things. i have a quirky and sarcastic sense of humor and enjoy constructing elaborate and ridiculous fantasies to make myself and others (maybe mostly myself?) laugh. to be clear; i'm pretty warmhearted beneath my often jokey exterior.    one of my favorite things in the world is to wander around cities without any particular destination in mind. i appreciate nature but don't get outside the city as much as i should.    i moved back to san francisco several months ago after spending a year in london getting a master's degree in digital anthropology. i am finally getting adjusted to the slower california pace.</t>
  </si>
  <si>
    <t>i'm somehow applying my anthropology degree to the world of digital advertising. i often wonder if i can make it back to europe someday. perhaps a little too frequently. anyway; who knows what's next?</t>
  </si>
  <si>
    <t>making people laugh. reading political blogs. self-deprecation. discussing anthropology and social science. wandering around aimlessly and thinking about stuff.</t>
  </si>
  <si>
    <t>smile? eyes? have yet to send out a survey.</t>
  </si>
  <si>
    <t>these lists are tough; but i'll give it a shot.    i like a wide variety of movies--from old classics to new classics to new crap...    as for music; there really is too many to list: belle and sebastian; pj harvey; lykke li; caribou; chromeo; holy ghost; the smiths; robyn; ariel pink. i like keeping at least somewhat abreast of new stuff.    books: portrait of the artist as a young man is one of my faves. i am a big fan of vonnegut and fitzgerald. having gotten my masters in anthropology; i also enjoy social theory--bruno latour; foucault; walter benjamin; etc . slavoj zizek has a special place in my heart. i used to read a lot of poetry; and appreciate lorca; jimenez; rilke; ee cummings and so on.    shows: i have seen all of mad men; love the british sitcom peep show and am now starting on downton abbey.    food: japanese; italian; indian; basically everything</t>
  </si>
  <si>
    <t>tough one. i've found people are pretty adaptable. but were i forced to create a list of six things i couldn't do without this is what i might say: food; traveling; books; cities; friends; family</t>
  </si>
  <si>
    <t>funny and clever short story/screenplay ideas; which i fear i may never actually get down on paper. politics and economics and the possibility of an improved political/economical system.</t>
  </si>
  <si>
    <t>bar; movie; dinner; something out of the ordinary is always much welcomed such as riding my bike around the city; wandering; or taking a drive somewhere. i'm more into bars/dinner than clubbing nowadays but can be dragged out from time-to-time and can even get enthused about house/techno nights.</t>
  </si>
  <si>
    <t>that i think this question is dumb.</t>
  </si>
  <si>
    <t>you can carry on a conversation and the idea of making out in a meadow is appealing to you. plus points if you are a nerd or a geek or artistic/creative in any capacity; if you like talking about politics or sociology; and if you are somewhat of a day-dreamy type guy.</t>
  </si>
  <si>
    <t>i love hanging out and not really having a plan even though i tend to stick to plans once they are made. i absolutely love having long lunches/dinners outside with good friends and good conversation. i try not to take myself too seriously. one thing i can't stand are people without a sense of humor. don't be such a grump!    i like my wines red; my beers unfiltered; my houses victorian; my literature not victorian; and my dairy lactose-free.</t>
  </si>
  <si>
    <t>i am a project manager though i am a computational linguist by trade. someday; i want to get into something more creative. perhaps interior design or making furniture.    i also love music so that will always be a part of my life. i play my piccolo/flute with a few musical organizations and i sing for the san francisco gay men's chorus. i also want see my as much of the world as i can before i die.</t>
  </si>
  <si>
    <t>being uh-dor-uh-ble! ;)    i'm also really handy with a sewing machine and a kitchenaid mixer.    i like to make people laugh.</t>
  </si>
  <si>
    <t>my smile.    i'll also strike up a conversation with just about anyone. i won't give up until you give me a smile back.</t>
  </si>
  <si>
    <t>food: all cuisines.  books: his dark materials trilogy; most non-fiction; anything by david sedaris; anything by jay bell (because i have to support gay literature too); any dystopian novel  music: everything (listening; playing; writing)  movies: sister act 2; sound of music; bridesmaids; any dystopian movie; and movie with zombies in it</t>
  </si>
  <si>
    <t>...starting my own company. doing something more creative as a living.</t>
  </si>
  <si>
    <t>...doing different things. that'd be weird if i did the same thing every friday.</t>
  </si>
  <si>
    <t>i want an extreme royal dandy. the only thing stopping me is that i love bacon too much. look it up. it'll all make sense then.</t>
  </si>
  <si>
    <t>...you want to say hi.</t>
  </si>
  <si>
    <t>english (fluently)/tagalog (fluently)/spanish (okay)/french (poorly)</t>
  </si>
  <si>
    <t>a drums beat plays in my head. a side effect of 10 years of playing music; working and living in shanghai and india; it prompts me to revel in abundance; tear up dance floors and express my soul.    i thrive on writing; dancing; traveling; deep conversations and celebrations of all kinds. i have partied; meditated and manifested my dreams in more than 30 countries. i am one lucky mofo.    having grounded myself through yoga; meditation; and some other dance modalities i just landed in the bay to spread forward thinking ideas of holistic hip hop healing; personal and political transformation; and leading edge creative expression-- and forge exciting and meaningful relationships of course!    i like combining rhythm and funk with vulnerability at poetry slams; djing with turntables; joking with friends and strangers; biking; hiking in the hills and the canyons; camping; shamanic journeying; cooking; reading; drawing and exploring.    a youthful; playful nature keeps me from taking myself too seriously. some find my joy contagious.</t>
  </si>
  <si>
    <t>licensed to heal; i incorporate hip hop performance skills and worldwide mystical traditions in the group therapy setting.    at night i dj with records; twist my body like a big white gumby in the flesh and spew forth poetic rhyme flows in english and mandarin; slanderin; bilingual tingles in my spine reverberating through your bass line....</t>
  </si>
  <si>
    <t>spontaneous adventures  connecting with people from different backgrounds  making macaroni and cheese  making someone laugh when they are in a shitty mood  freestyle rapping as in spewing forth from my souls source so you can check my review in pitchfork</t>
  </si>
  <si>
    <t>my height along with my mindful and uplifting sense of sarcasm.</t>
  </si>
  <si>
    <t>a hundred years of solitude; on the road; anything by franzen; jennifer egan; ken wilber; c. jung; ken folliet; anchee min-  music: gems from all genres; especially funky world rhythms; latin; afrobeat and electronica; also i breathe golden age hip hop; boom bap and beyond.  movies: thought provoking drama and comedies. also silly drama and comedies. other stuff too.  food: open minded; i lived in china for a long time so i have tried a lot of meats and vegetable that their is no english word for. for the last few years i have been almost entirely vegetarian.</t>
  </si>
  <si>
    <t>music  yoga  wilderness  support from loved ones  peanut butter  stimulating conversations</t>
  </si>
  <si>
    <t>my friends and family  cultural differences  what makes other people tick  thoughtful rhymes that sound good  the indescribable complexities of the human experience  steep canyons; forested mountains and endless open seas  china</t>
  </si>
  <si>
    <t>in a mosh pit; freestyling at house party; meditating in the forest or making dinner with friends.</t>
  </si>
  <si>
    <t>i sing along with lady gaga and rihanna in a high pitch falsetto when they come on the radio.</t>
  </si>
  <si>
    <t>you are open minded; like deep conversations; travel and generally feel comfortable with yourself.</t>
  </si>
  <si>
    <t>i work; travel; walk; photograph. i enjoy people from all different backgrounds and cultures. i can fit in anywhere. i always strive to be polite at all cost while interacting with strangers but go out of my way to be obnoxious towards close friends.    i am sincere; optimistic; and ridiculous</t>
  </si>
  <si>
    <t>working; traveling; walking; photographing; dropping off the laundry.</t>
  </si>
  <si>
    <t>memorizing a city's streets; policing my self-awareness; getting a smooth shave (not in these photos apparently!) music composition; unraveling propaganda... the usual; i s'pose.</t>
  </si>
  <si>
    <t>a head with dark eyes and brows atop dark clothes.</t>
  </si>
  <si>
    <t>kerouac; camus; dostoevsky; orwell    non-hollywood movies.. except dirty harry    pink floyd; moody blues; velvet underground; primal scream; lee scratch perry; john coltrane; thelonius monk; tricky; mozart.. we'll be here for days if we talk about music.    animals; vegetables; fruits; cheese.. if it's tasty i'll chew it!</t>
  </si>
  <si>
    <t>passport; camera; sunglasses; huge shoes; soap; air conditioning where applicable</t>
  </si>
  <si>
    <t>architecture; absurdist rationale; the evils of central bankers; the best time to cash in frequent flier miles... oh many many things; i am still alive you know...</t>
  </si>
  <si>
    <t>there's nothing remotely special about friday night... unless you were just released from prison friday morning!</t>
  </si>
  <si>
    <t>i'm far more gentle than my eyebrows would lead you to believe.</t>
  </si>
  <si>
    <t>anybody is welcome.. but i like these qualities the most: you smile often and are quick to laugh and slow to anger; take pride in your femininity and appearance; you are sincere and somewhat creative; curious and playful.. someone independent without being a flake; can stand your ground without being rude; can walk a little ways without complaining; ... and the ability to discuss a wide range of topics would be just great! sounds like a big list.. but i get along with everybody i promise :)</t>
  </si>
  <si>
    <t>i'm a biology student at cal; one day to be an ecologist. my dream is to work in south africa. thats been my dream since i was 8. i'm awaiting my trip to japan or korea this summer; to see where my aspirations lie. with all these things in mind; i'd like to meet someone and see what kind of chemistry we have. .    its nice to wake up super early in the mornings once in a blue moon.</t>
  </si>
  <si>
    <t>i'm learning every day.</t>
  </si>
  <si>
    <t>tennis  ping-pong  yoga  biking!</t>
  </si>
  <si>
    <t>books:  the four agreements    music:  reggae;  idm  modeselektor  bob marley  tegan and sara  metric  fennesz    movies:  koyaanisqatsi  legends of the fall  memento  meet joe black  water  i heart huckabees    food:  salads  soup (if someone can make it for me; &amp;amp; i dont have to buy it canned! eek )</t>
  </si>
  <si>
    <t>human contact  music  sea  water (in every way shape and form; especially drinking water)  my sister  my brother</t>
  </si>
  <si>
    <t>nothing.</t>
  </si>
  <si>
    <t>going to a drum 'n bass or live show  hanging out with friends</t>
  </si>
  <si>
    <t>my laptop goes in the shower with me each time!</t>
  </si>
  <si>
    <t>you're looking for a deep connection.</t>
  </si>
  <si>
    <t>hmmmmm. too much to tell.. i'm cool. women seem to like me a lot. i'm in sales. i play guitar. i like to have fun which entails hanging around friends; going to bars; meeting new people. it's all good.    i am tall; dark; and handsome</t>
  </si>
  <si>
    <t>my eyes and my smile.</t>
  </si>
  <si>
    <t>sci-fi and comedy.</t>
  </si>
  <si>
    <t>music; love; water; air; sun; and sleep</t>
  </si>
  <si>
    <t>you.. ie. the one!</t>
  </si>
  <si>
    <t>hitting the bars.</t>
  </si>
  <si>
    <t>i want to be a rock star.</t>
  </si>
  <si>
    <t>you would like to be entertained.</t>
  </si>
  <si>
    <t>really shy at first; but once i am comfortable i can really be talkative. i'm interested in most things nerdy... but also interested in many different things. don't be afraid to ask to find out more; you may be surprised.</t>
  </si>
  <si>
    <t>just graduated from a 4-year university. currently i have started working for myself doing remote technical support and freelance programming / scripting for various video game engines as well as normal everyday applications such as ios; android and desktop.</t>
  </si>
  <si>
    <t>anything dealing with computers and or other technologies / video games / dancing</t>
  </si>
  <si>
    <t>i'm short and have small ears &amp;gt;.&amp;gt;</t>
  </si>
  <si>
    <t>music: skrillex; daft punk; danger; deadmau5; surkin; she; marble players; michael jackson; 2pac; autolaser; bobmo; out there; madeon; justice; dj mehdi (rip); mstrkrft; ratatat; etienne de crcy; nero; daddy dj; dax riders; digitalism; fred falke; lifelike; duck sauce; bob sinclar; dimitri from paris; modjo; laurent garnier; alex gopher; alan braxe; le knight club; thomas bangalter; guy - manuel; david guetta; girl talk; cryd'amore; sebastian ledger; dj falcon; cassius; stardust; felix da housecat; so me; mr. oizo; css; jupiter rising; a-trak; zzt; aphex twin; 3lectrica; ayumi hamasaki; yasuharu takanashi; fantastic plastic machine; clazziquai; teenage bad girl; darude; dj; shadow; dj tiesto; freestylers; gorillaz; groove armada; i-dep; kick the can krew; lily allen ;d; the ting tings; mc chris; paul oakenfold; rip slyme; dj shadow; rob dougan - love just about any kind of music except country (i can deal with most of it) and polka(unless its leak spin).  you can check out my music tastes here: &lt;strong&gt;http://www.last.fm/user/d3k17&lt;/strong&gt;    movies: akira; princess mononoke; tetsuo; castle in the sky; my neighbor totoro; revenge of the nerds; inglorious basterds; coraline; nightmare before christmas; avatar; shrek; inception; the hurt locker the hangover; watchmen; the dark knight; fight club; thx 1138; star wars; indiana jones; blade runner; the goonies; tron legacy; i am number four; 28 days later; x-men 1;2;3; spider man 2; ferris buellers day off; hostile; elektra; hotel rowanda; se7en; the shining; the birds; psycho; friday the 13th; sixth sense; the matrix... off the top of my head. seen way to many to remember them all.    tv + cartoons: dexter; the listener; game of thrones; boardwalk empire; 24; gordan ramsay; royal pains; v; the walking dead; breaking bad; america's got talent; the office; rocko's modern life; ren &amp;amp; stimpy; invader zim; salute your shorts; clarissa explains it all; all that; legends of the hidden temple; rugrats; are you afraid of the dark? so weird; sonic the hedgehog; sonic underground; instant star; degrassi; the cosby show; all in the family; the jeffersons.. so much more - just ask me ;)    anime: &lt;strong&gt;http://myanimelist.net/profile/snow-okami&lt;/strong&gt;    books: enders game; a wrinkle in time; the hobbit - not much of a reader anymore... unless its digital.</t>
  </si>
  <si>
    <t>3 things i cannot live without: video games; anime and music</t>
  </si>
  <si>
    <t>uhhh... i don't often find myself thinking to myself about much of anything to be honest.</t>
  </si>
  <si>
    <t>doing something geeky with a few friends. a lan party is usually common; anime fridays; or perhaps going to a concert or music show where i can dance the night away!</t>
  </si>
  <si>
    <t>hmmm... i dunno xd.. i'll answer most anything.</t>
  </si>
  <si>
    <t>you love dancing / video games / anime and are passionate about any kinds of music</t>
  </si>
  <si>
    <t>lets see here...basically the first thing that i have to say is i love my friends and family more than anything..they are always there for me no matter what and i love spending as much time with them as i possibly can. i also love to travel; i have been on some great trips from cooking at the james beard house in new york to going to school in florence italy. my favorite thing in the world to do is cook.</t>
  </si>
  <si>
    <t>currently i am workin all over san francisco to further my knowledge of food and meet as many people as possible.</t>
  </si>
  <si>
    <t>cooking; eating; talking;</t>
  </si>
  <si>
    <t>i am a pretty outgoing and talkitive person. typically talkin about traveling or some type of food.</t>
  </si>
  <si>
    <t>books: no reservations; nose to tail; no reservations; the nasty bits.    music: social distortion; nofx; jimmy buffett; sammy hagar    food: whatever my stomach tells me to eat at the time.</t>
  </si>
  <si>
    <t>food; music; my friends;</t>
  </si>
  <si>
    <t>cooking and hanging out with my friends</t>
  </si>
  <si>
    <t>working but if i do get the time off im out having a some good food and a drink.</t>
  </si>
  <si>
    <t>you want to meet someone new in the city to hang out with and see what happens from there.</t>
  </si>
  <si>
    <t>i am a playful person looking to make new connections. in honesty and trust i believe we can be different things to different people; variety being the spice of life. which is to say; i am polyamorous and hoping to meet another playful soul who is similarly open-minded.    i keep myself busy throughout the day; always finding new projects to put my energies behind. in the evening relax with stimulating conversation; a heavy meal; a game; or occasionally go dancing. day or night; i open myself to joy.    i am fun; intelligent; and honest    keywords: poly polyamorous &lt;a class="ilink" href= "/interests?i=polyamory"&gt;polyamory&lt;/a&gt;; open relationship</t>
  </si>
  <si>
    <t>designing games; playing games. i just moved to the bay in november '11 and enjoying all the discoveries. otherwise; i enjoy reading and writing and thinking big thoughts.</t>
  </si>
  <si>
    <t>radically shifting from contemplative to bouncing playful and back again without warning.  being obtusely erudite...or just obtuse until you get frustrated and see my mischievous smile out of the corner of your eye.  using the spellcheck function.</t>
  </si>
  <si>
    <t>the epically large bulge in my pants    lol! i have no idea; honestly</t>
  </si>
  <si>
    <t>lots of stuff. i find myself drawn more and more to classics; as the contemporary stuff needs to be vetted and filtered; a lot of bland options out there. but; creative; challenging pieces (i'm not talking about food; yet) and playful; humorous ones of any age are interesting to me.    all food; i love it; i love eating. food is my friend :d</t>
  </si>
  <si>
    <t>so; the pain in the ass in me wants to point out that the absolute nature of this question is rather dramatic and assumes too much. however; i understand the thrust of the question; and if i just critiqued the question it would sound like i'm just a negative; argumentative person; which would be wrong and &lt;em&gt;tragic&lt;/em&gt;.    internet connected devices (do you ever sit and think about how much your life is different from before the internet got stuck in every crevice?)  touch ;)  food :d  locomotion. i love walking around and just looking and thinking and breathing.  reasons to laugh  beauty</t>
  </si>
  <si>
    <t>everything. lol; i'm such a dreamer; always looking for connections between things. i have a very strong inclination towards entrepreneurial endeavors. as such; i'm always thinking about where things came from and how they were made and how they can be made and transported in a more efficient manner; et cetera; et cetera.    i guess if nothing else know that i'll always be able to come up with something to talk about :)</t>
  </si>
  <si>
    <t>you love life and yourself; having the strength to appreciate the same in others.</t>
  </si>
  <si>
    <t>english/c++/french (poorly)</t>
  </si>
  <si>
    <t>just moved to san francisco from atlanta. left my heart in ga; but my stomach is here.    -they're; there; their    -i can stay awake longer than you.    -i'm a dollar menunaire.    -i know where all 3 warp whistles are in super mario brothers 3.</t>
  </si>
  <si>
    <t>my obesity</t>
  </si>
  <si>
    <t>-non-fiction or paulo coelho.  -arrested development; conan o'brien and andy richter when they get their show on animal planet.  -star wars.  -quest for camelot soundtrack.  -anything in a tortilla.  respectively.</t>
  </si>
  <si>
    <t>&lt;a class="ilink" href="/interests?i=retirement"&gt;retirement&lt;/a&gt;</t>
  </si>
  <si>
    <t>playin' a show with your least favorite band.</t>
  </si>
  <si>
    <t>you are a nerd.</t>
  </si>
  <si>
    <t>a little bit about me: i am not a materialistic person. i like nature/animals very much; particularly horses; dogs and wolves. i absolutely love 'food'; and enjoy restaurants very much.    i have been into martial arts since i was 12; and still love it; but only train for health purposes; and not professional like i used to.    i am an easy going guy; drama free; supportive; and non-judgmental.    i am very well educated; am worldly; cultural aware.    i enjoy putting on cowboy jeans; and go into the wilderness. when needed; i can equally put on something very sharp; add a tie to it; and enjoy the city settings; such as opera; theater; etc. so in that sense i am flexible.    well; that's for now. i actually prefer to meet in person and talk rather than giving too much further written description about myself.&amp;nbsp;</t>
  </si>
  <si>
    <t>i am trying to fulfill my dreams; both big and small dreams. i strive towards happiness as much as i can. i work in the field of science.</t>
  </si>
  <si>
    <t>being calm; analytical conversation; having fun in various ways; spoiling horses and dogs.</t>
  </si>
  <si>
    <t>smile; hair when it's long. i have had a lot of compliments about eyes.</t>
  </si>
  <si>
    <t>i like the film industry. favorite actors are: al pacino; robert de niro; morgan freeman; edward norton; denzel washington.    i love food: persian; greek; italian; american; fusion........</t>
  </si>
  <si>
    <t>1.family; true friends; laughter  2.faith; love; fun  3.dogs; horses; nature  4.shower; bath; soap  5.music; movie; skype  6.coffee; tea; good food    six things right?</t>
  </si>
  <si>
    <t>love; fun; happiness    aaahahaha - can't tell you what else i think about.</t>
  </si>
  <si>
    <t>varies: out meeting neighborhood friends; visiting family; chilling at home; eating out; wine.....</t>
  </si>
  <si>
    <t>bwahahahahahaha</t>
  </si>
  <si>
    <t>you would be interested to meet for a drink; and see where things go.</t>
  </si>
  <si>
    <t>looking for a man that is compatible and exciting. someone who is in good shape and is confident in his shoes. not looking for perfection; but for someone to spend time with in all capacities of life.  i like 100% active/aggressive guys; when it comes to sexual interests. versatility has never interested me in sex.... i am hiv+ and have been for many years.</t>
  </si>
  <si>
    <t>semi-retired and enjoying my free time. spend quite a bit of time exercising at the golds gym on brannon. like to take trips; but lately have been spending more time in sf.  bare chest calendar man 2011</t>
  </si>
  <si>
    <t>i am good at anything to do with cooking. listening....</t>
  </si>
  <si>
    <t>i am 6'2" and solid muscle. think they notice that first. i have a nice smile and blue eyes.</t>
  </si>
  <si>
    <t>books: not much of a reader; unless theres pictures...  movies: auntie mame; drive; warrior; dune; road warrior; lord of the rings; anything futuristic; dramas; mob movies; unusual love stories.</t>
  </si>
  <si>
    <t>friends; a great gym; stove and oven; money; a good doctor or two; red wine</t>
  </si>
  <si>
    <t>ways to keep happy; healthy; and prosperous.  my friends.  my next big trip.  ways to enjoy the day!</t>
  </si>
  <si>
    <t>make dinner; watch dvr recorded tv shows; have some red wine....</t>
  </si>
  <si>
    <t>slingmeat is only a fantasy.....</t>
  </si>
  <si>
    <t>if your ready to have a good time....  your interested or have any questions about what i said and need clarification.... :)</t>
  </si>
  <si>
    <t>working on this.</t>
  </si>
  <si>
    <t>english (fluently)/german (okay)/c++ (fluently)</t>
  </si>
  <si>
    <t>life is good. i have lived in some great places (connecticut; oregon; hawaii) and have called the east bay home for ten years now. i have been in school most of my life; now i am looking to start my adult life. my research (island biogeography and evolution of insects) has taken me to many pacific islands; but i am looking forward to spending more time exploring california.</t>
  </si>
  <si>
    <t>i enjoy my work very much; but there is a lot more to life. i like having side projects - my living space is a constant ongoing project - repair; landscaping; gardening; etc. - they afford me endless hours of procrastination from work i bring home but never do. seeing my elderly dog slowing down is sometimes sad; but remembering the 16 years we have had together makes it easy to make sure he is enjoying his golden years. i would like to do a tour of europe sometime soon.</t>
  </si>
  <si>
    <t>i sing pretty well and play guitar and harmonica (neil young style - the harmonica and guitar not the singing). pretty good at sports; but never applied myself to be great - i just like playing for the sake of playing. good at meeting new people and finding things to talk about. good at starting projects ...</t>
  </si>
  <si>
    <t>my friendly and casual demeanor.</t>
  </si>
  <si>
    <t>i read a lot of scientific journals; but my favorite fiction authors include tom robbins; douglas adams; and ken kesey (guess i need to find some newer literature). i do not watch much tv; but tend to like the darker dramas like dexter; breaking bad; game of thrones; and edgy comedies like shameless; californication. my musical tastes range quite a bit; but i tend towards intelligent/poetic lyrics; complex harmonies; and interesting rhythms. ice cream is my favorite food.</t>
  </si>
  <si>
    <t>an intellectually stimulating environment. music. an easily accessible natural environment. wildlife. pets. tent.</t>
  </si>
  <si>
    <t>where i should move to next in the east bay; what my dog is thinking about as he wanders around the house; why i procrastinate so much; whether i should be on okc or not; what my next project should be; what new songs i should learn</t>
  </si>
  <si>
    <t>meeting up with friends</t>
  </si>
  <si>
    <t>people sometimes think i am being ironic when i am being serious (i am not even sure how to be ironic)</t>
  </si>
  <si>
    <t>you are looking for someone to go hiking and camping; traveling/exploring; have drinks; visit museums; and enjoy wide ranging conversations with a hope that a more meaningful relationship might emerge out of it.</t>
  </si>
  <si>
    <t>am i to become profligate as if i were a blonde?    seriously; guys; brownie points if you want to talk about frank o'hara.</t>
  </si>
  <si>
    <t>lawyering. running. trying not to break my ankles by running too much. drinking bourbon. getting excited about books. eating cereal for dinner at my desk at 10 pm. over-planning. teaching american government to prisoners. being overly enthusiastic and bumping into things. swearing i'll really actually do laundry this week.</t>
  </si>
  <si>
    <t>this is still the best thing on the internet: http://www.youtube.com/watch?v=xp1-oquwol8    books: this is always changing; but a confederacy of dunces is always near the top of the list. also the short stories of katherine anne porter. god i love maria concepcion. and rope. (seriously; if you've read rope; holler at me. we should talk about that).    so instead of more favorites; i'm going to say that the last thing i read that just slayed me was and the ass saw the angel by nick cave (we can talk about his music; too; which is obviously the best). bloody hell that was good. last year i think skippy dies by paul murray really got under my skin. and the true history of the kelly gang by peter carey. i think the best thing i've read this year was autobiography of red by anne carson. seriously; it's so good. you should read it. adjectives are the latches of being; y'all.    tv shows: the wire; friday night lights; community; buffy the vampire slayer; parks and recreation; louie. you know; the same as everyone. i know everyone likes the wire; but there it is. who is so excited for new episodes of louie on fx? so excited for new episodes of louie on fx.</t>
  </si>
  <si>
    <t>when i was; like; eleven; my dad told me the dead by james joyce was the piece of literature that was most meaningful to him. and then i immediately went and checked out dubliners from the library and read the dead and it meant less than nothing to me. i didn't understand it at all. what? people are at a party and they're talking about stuff? there was a shepherd who died or something? and i was totally devastated and thought this meant i would never really understand my father. (incidentally; this was also about the time my parents were like "you can't read mists of avalon because it has too many sex scenes" and i totally did anyway. in your face mom and dad). and so it turns out that eleven-year-olds aren't really going to understand the dead; and that's okay. i think i did; later. it will probably mean something different to me in twenty years. life experience helps you understand literature. or maybe the other way around. or something. whatever it was late when i wrote this but i think i will keep it for now.</t>
  </si>
  <si>
    <t>okay; so all i really want on a first date is to go somewhere where i can drink decent whiskey and we can have an actual conversation. let's start with that.</t>
  </si>
  <si>
    <t>i'm probably one of the biggest nerds you'll ever meet. not in the socially awkward way (i don't think) but in the i'm-super-weird-and-quirky-and-passionate-about-everything way. i love learning things for the sake of learning. my favorite thing is combining nerdyness and boozyness: i.e. nerdnite; exploratorium afterdark; academy of sciences nightlife. if we ever end up having coffee together i will probably start nerd-ranting about how there's actually disease that creates crazy cat ladys; or about how ants use phermones to create an intelligent hive-mind; even though they're really stupid individually. facts like that are awesome.</t>
  </si>
  <si>
    <t>i'm studying computer science at uc berkeley right now. gonna take over the world with my startup some day. i believe whole-heartedly in the power of technology to make a significant positive impact on the world. right now i'm fascinated by finding a way that technology can help people live more fulfilling and engaging lives. most of the tech industry is building things that enhance superficial enjoyment. they help you find pretty things to buy; tell you what the best new movie is. i wanna tackle the harder stuff.    there's this great quote by einstein that says "everybody is a genius. but if you judge a fish by its ability to climb a tree; it will live its whole life believing that it is stupid." wouldn't is be amazing if there was an app that could help you figure out if you were a fish or not?</t>
  </si>
  <si>
    <t>how scandinavian i look. i've got blonde hair; blue eyes; and staggeringly good looks. i'm also gigantic. now if only i had a european fashion sense to go along with it...</t>
  </si>
  <si>
    <t>i devour stories like it's nobodies business; whether they're movies or books or video games or even epic songs. i love stories; and the motivations and characterizations and reactions of characters in them. plots are cool too; i guess.    books/authors: neil gaiman; george orwell; a prayer for owen meany; wheel of time; brandon sanderson; scott pilgrim v the world;    music: kid cudi; miike snow; eminem; supertramp; queen; the who; anya marina's cover of whatever you like.    movies/movie people: kiss kiss bang bang; the princess bride; eternal sunshine of the spotless mind; joss whedon; quentin tarantino; christopher nolan; the coen brothers; neil patrick harris; alan rickman; joseph gordon levitt</t>
  </si>
  <si>
    <t>my awesome erasable pens. they use friction; and some special heat sensitive ink. they're uber cool. i also coincidentally have exactly 6 of them.</t>
  </si>
  <si>
    <t>the tradeoff between living a life of happiness and a life of purpose. do we have a duty to help progress the human race forward? or is the purpose of our existence just to enjoy life to the fullest extent we can?</t>
  </si>
  <si>
    <t>now that i'm 21; usually out at bars with my friends. i also really love to dance. i'm usually ridiculously embarrassing to dance around; as i dance wildly and crazily and aim to have a good time. which generally doesn't look good for a white boy (even one who does have a good sense of rhythm).</t>
  </si>
  <si>
    <t>i believed in santa claus until the age of 14.</t>
  </si>
  <si>
    <t>two plus two equals five.    also; the usual reasons: you're not a creeper (that's a big one); you just want to talk; you think i'm cute; you think i sound particularly awesome; etc.</t>
  </si>
  <si>
    <t>i'm looking for a fun; level headed girl with a wit that can match my own. i want a girl i can explore with; and a girl i can share interests with. i want a girl who can hold up a conversation and show passion in the things she's interested in as well as the things i'm interested in. i'll be sure to return the favor :)    also; fitness is pretty important in my life so someone who can stay active with me is awesome. mutual motivation is the best way to get in shape.    update: i'm gonna be in san francisco (redwood city) for 3 months for an internship; feel free to message if you want to meet up and have some fun.</t>
  </si>
  <si>
    <t>some people put too much info in these profiles; then you have nothing to ask them because you practically know everything about them already; but i'll give you a little taste:    i'm currently learning how to play drums; here's some other stuff i'd like to do in the near future:  go to a shooting range (check)  learn how to ride a motorcycle  learn farsi and/or japanese  design and build a game (workin on it)  etc.    career wise: i'm an engineer by trade; but a creator at heart. i hope to one day apply my talents to creative projects of my own. things that will impact the future generations in the way the things i grew up with did.</t>
  </si>
  <si>
    <t>i make some damn good cookies</t>
  </si>
  <si>
    <t>some stuff i like; feel free to ask me more about the specifics  martial arts  video games (love 'em all)  science and math (intrigue me)  cooking (got any good recipes?)  dancing (bust-a-move at every opportunity)  music (alternative; metal; electric; chiptunes; etc.)  bike riding (allday 'errday)  pets (i can haz cat?)</t>
  </si>
  <si>
    <t>my family  my computer  my bike  my intelligence  entertainment  and my conviction</t>
  </si>
  <si>
    <t>existentialism; relative objectivity; big words</t>
  </si>
  <si>
    <t>not working on a cs project</t>
  </si>
  <si>
    <t>i'm a brony</t>
  </si>
  <si>
    <t>you want intelligent conversation  you're looking for someone to get in shape with  or if you're looking for a gaming buddy</t>
  </si>
  <si>
    <t>middle eastern/black</t>
  </si>
  <si>
    <t>english (fluently)/farsi (poorly)/c++ (fluently)</t>
  </si>
  <si>
    <t>i am what you want me to be i am what you hate at times. i am good at what i do . and i like it..?!?!? do you get me.....i am a man..i am really nice at times..firm when needed..easily entertained if your around...silent nearly never..and.. funny..i say hansom.... entertaining "for sure"..boring yes when i sleep....anything specific or anything else just ask...</t>
  </si>
  <si>
    <t>looking for adventurous people..trying to start 2 business ideas i have had for a while...try to get better at the sports i am in to.. learning the guitar.</t>
  </si>
  <si>
    <t>treating women right; snowboarding; minor tune ups and changing oil; cooking matza fri.. being a good friend...rollerblading...ok at meditation cant guide though...oh i can dress to impress too. i am an ok dancer..i can ride a motorcycle pretty good for only riding for 2 years.</t>
  </si>
  <si>
    <t>a woman  a motorcycle  some snow  some sand  my family  dreams</t>
  </si>
  <si>
    <t>having a better life in europe or on a island some where.. living on a boat some day.. taking a surf trip/ dirt bike trip... if my art is worth seeing.</t>
  </si>
  <si>
    <t>possibly working..or may be at night hanging with a friend or two.</t>
  </si>
  <si>
    <t>knock knock....</t>
  </si>
  <si>
    <t>i am not your typical girl. i love to play softball i love to read books. in high school i used to wrestle for a while.    i own an '89 chevy camaro. i do not refer to it as a female; if you want to take that up with me bring it on because i wont drive around in a girl. as far as i am concerned my car is male thanks. been thinking about getting my motorcycle license recently.    i do play xbox im a big halo and left for dead fan also i have recently gotten into assasin's creed. i think gaming is fun and a good way to relieve stress when a book just wont cut it. i'm always laughing at my friends who's gfs get mad at them for gaming instead of just trying to learn and play the games. you dont have to be any good to have a fun time; its called bonding! haha.    i am not afraid to speak my mind so if that's a problem im sorry but life sucks for you. i am a psychology major and i''m working on that as hard as i can it is one of my top priorities since i love to help people and that shows with my round the clock phone calls from people needing me.    i am not predictable i am very sarcastic. as i put it my father is the king of sarcasm and i am simply the princess. at my house we are sarcastic all the time its really fun.    i know i am not the thinnest girl in the world but the thing is i can always fix that; cant fix someone with a bad personality. :)</t>
  </si>
  <si>
    <t>i am a full time student. i had a job a while back; but they let me go because it was a seasonal job. seems to be really hard to get a job while someone is using my identity to work. its also really frustrating. i am very close to graduating and hopefully transferring and going farther with my major.</t>
  </si>
  <si>
    <t>i love to read; write; and play softball.    depending on my mood i might even be baking something good for people to eat.</t>
  </si>
  <si>
    <t>my eyes are usually why someone stops me. i have been chased after by someone before who just wanted to tell me how beautiful my eyes were haha.    im pretty honest as well.</t>
  </si>
  <si>
    <t>books? hmm i read more series then anything and i never intend to haha... lets see i love the...  imortal after dark series by kresley cole  gena showalters atlantis series  charline harris's sookie stack house novels (most people would know that series by the tv series true blood).  yes i have read the twilight series i thought the books were good though the last was a bit rushed(and yeah the sparkling vampire thing? i could have gone without that).  i also like the eragon trilogy.    "let me not the marriage of true minds  admit impediments; love is not love  that alters when alteration finds  or bends with the remover to remove  oh no! it is an ever-fixed mark  that looks on tempests and is never shaken  it is the star to every wandering bark  whos worth is unknown although his height be taken  love is not times fool though rosy lips and cheeks  within his sickles compass come  love alters not with his brief hours and weeks  but bears it out even to the edge of doom  if this be error upon me proved  i never writ nor no man ever loved"    music. i like anything rock pretty much. i dont really like rap its about the only kind of music that i will not put on just to listen to it. some exacmples of what i like are green day; ac/dc; led zepland; rise against; theory of a dead man; rainman suite; acide; papa roach; bad religion; all american rejects; death cab for cutie.    movies. hmm so many my favs. would have to be princess bride; live freaky die freaky; rent; any kind of pirate movies; the crow; nightmare before christmas; rent; older batman; thats all i think ill list for now    my fav food is beef stoganoff i make it for my bday every year. (i even have a recipe for my veggy friends :p )</t>
  </si>
  <si>
    <t>my friends  my family  air  my phone  my ipod  my animals</t>
  </si>
  <si>
    <t>well at night im prob watching a movie; playing xbox; or just simply reading a book; or doing my homework.</t>
  </si>
  <si>
    <t>i am a geek but i am fun to talk to so it evens out.</t>
  </si>
  <si>
    <t>you want a new friend.  someone to talk to at weird hours.  do not mind honesty.  and remember; if you judge a book by its cover could be missing out on a really good story.</t>
  </si>
  <si>
    <t>**** oh hi there**** this bit was written while caffeinated (greatly); bored; and in dire need to write something approaching originality. hope this helps*****    i'm a bit of frayed end of rope. i would describe myself as sarcastic; selfish; in need of attention in times when everyone should understand and isolation which should also be understood wordlessly and with unrealistic intuition. i can be funny and silly and am fond of a non sequitur that will leave you blinking because of it's vague origins or utter lack of clarity. i'm still young; impatient; think about sex about as much as most people do and i love to write. music plays an important role in my life as someone who appreciates and understands it's oftentimes transcendent social qualities. and no that doesn't mean a good blow job in a dive bar stall though i hear those can be quite nice. i'd like to think i'm good at communicating various important things but i also think that i can turtle up when the going gets tough. sentence structure is oh so important. editors; and english majors are calling this is a sham! swearing is good with me as long as your adjectives and verbs aren't variations on a t h e m e.    and here i thought i was trying to hard. yes; puns are very much intended.</t>
  </si>
  <si>
    <t>i think i work for a software company but it's all a bit too vague to recall. must be the binge drinking. and potato chips. and hummus. ever had hummus with broccoli florets? you should. it's p. tasty.</t>
  </si>
  <si>
    <t>oh; i dunno. really good at denotes near excellence. at best i'm a silver medal at the following.    writing- could be argued bronze; and don't quit your day job (haters gonna hate)    reading- so funny this one. but i read at a faster than normal human rate. i'm sure you seen cartoon depictions of eyes that move from side to side like a pendulum as to give the impression that the subject is erm; reading? yeah; it's nothing like that.    reading comprehension- no; wait. i'm no good at this one. go to the next.    fawning- i have these blue eyes (got them on the cheap) that i'm told are quite nice and are good for fawning also intense staring that could be portrayed as a multitude things.    opaqueness- you cannot read my mind. or see through me; as i wear dark colors; never was into clear pepsi either; if that helps. (dated myself there)</t>
  </si>
  <si>
    <t>i couldn't tell you. i don't really ask such silly questions ok stupid!</t>
  </si>
  <si>
    <t>&lt;a class="plink" href= "/profile/listomania%e2%80%a6%26gt%3b"&gt;listomania&amp;gt;&lt;/a&gt;    der na ner der na ner da na ner der ne ner    books i kind of like-    hyperion  dune  dry  anna karenina (levin my heart)  no country  the road  suttree  blood meridian  (snoremore mccarthy)  lonesome dove (sucker for cowboys and waitthat did not come out right)  still life for woodpecker  the prime of miss jean bodie  you are not a stranger here (haslett; finish your novel. please)***update*** he did. rad.  please dont kill me  kitchen confidential  clockers  the night gardener  homicide; a year on the killing streets    movies-    network  chinatown  boogie nights  ran  seventh seal  withnail and i  dune  royal tenembaums    (safe choices are safe)    television-    the wire  deadwood  sopranos  mad men  doctor who  no reservations  mst3k    ummmmm    interweb things like mst3k-    rifftrax    foods-    sushi  mexican  italian  greek- okay falafel; hummus; et al.    music-    gang of four  lcd soundsystem  richard thompson  silkworm  radiohead  phoenix  prince  the notwist  t-rex  otis redding  stevie wonder  curtis mayfield  harry nilsson  depeche mode  massive attack  dj shadow  unkle    and    stuff i don't rememememember.</t>
  </si>
  <si>
    <t>words  headphones and music that goes through them hence the dan ner ner ner ner  coherency  taking the piss  coffee</t>
  </si>
  <si>
    <t>bad films. good writing. my writing. my writing is good. no; that's not the write (eh?) term for it. oh yes; things are wonderful; but let's avoid their glance cause it's laundry day and i'm wearing a shirt that i should've thrown out long ago and i look like a blimp with a parachute.</t>
  </si>
  <si>
    <t>video games    drinking    lifting weights    talking to you - (sly eh)    .... p. accurate</t>
  </si>
  <si>
    <t>nope nope noooop- isn't this profile revealing enough? blood from a stone okputrid</t>
  </si>
  <si>
    <t>you're full of cool stories. and by cool i mean like matrix tight leather oh trinity why can't you die gracefully and not so "oh it's so cold so cold" oh neo i love you even though you're blind and have the personality of a dish rag but you have six pack abs so its ok.</t>
  </si>
  <si>
    <t>i tend to assert my first constitutional right by providing truthful commentary that is often colorful. my insolence tends to be humorous; though. i have an intelligent and witty sense of humor; often making random and obscure references.    i either blame the internet or use "i am from the internet" as my excuse to much of anything that i am questioned about. i have seen the end of the internet; it is not for the faint of heart. i frequent dens of iniquity on the internet such as 4chan; encyclopedia dramatica; and something awful.    i am a computer geek. i am introverted but i venture outside periodically. i thrive in chaos as opposed to order. i am usually calm under pressure. above all else; i am unique.</t>
  </si>
  <si>
    <t>seeking employment.    attempting to figure out what i am doing with my life.    becoming a roller derby official.</t>
  </si>
  <si>
    <t>making computers behave themselves; momentarily.    i am decent at handling stress and minimizing the impact it has on my life.</t>
  </si>
  <si>
    <t>my sideburns or whichever interesting hat i am wearing at the time.</t>
  </si>
  <si>
    <t>i have a few books that i keep meaning to get around to; life and the internet keep sidetracking me.    there are many; some of the best are harold and maude; grindhouse; back to the future; and star wars 4-6. odds are in favor that i will enjoy a film if it includes cyberpunk themes; war; car chases; or intelligent and/or dark comedy.    current tv shows: californication; 2 broke girls; archer; hawaii 5-0; nikita; and top gear. old tv shows: boston legal; stargate sg-1; law &amp;amp; order; and the twilight zone.    electronic music; comprised mostly of house; electroclash; and electro. some of the content tends to be pretty dirty an nature.    in-n-out; italian; thai; and what i cook.</t>
  </si>
  <si>
    <t>internet; i rarely go anywhere without it.  computer; it allows me to harness the power (and the lulz) of the internet.  car; along with the ability to drive a couple hours and be somewhere completely different.  music; silence is for sleepy time.  chaos; normalcy is simply boring at times.  projects; either to do or to procrastinate about.</t>
  </si>
  <si>
    <t>for the most part; the future.</t>
  </si>
  <si>
    <t>using a computer; potentially while at a meeting.</t>
  </si>
  <si>
    <t>everything i am thinking of is merely a humorous innuendo; i blame the internet; you can contact me if you would like to hear some of them; though.    i have no intentions of growing up anytime soon; if ever.</t>
  </si>
  <si>
    <t>... you want to talk about roller derby.  ... you tend to be eccentric as well.  ... you enjoy geeky conversations.  ... you are awesome; as corroborated by a third-party.</t>
  </si>
  <si>
    <t>i am an east coast transplant who came out to san francisco 5 years ago for a 3-week visit and never left. i feel like i fit right in here in the bay area because i love hiking; skiing and the outdoors in general. i am also a bit of a foodie and enjoy eating out and trying new restaurants.    i have a positive attitude towards life and don't get hung up on the little things that go wrong. i love to laugh and i surround myself with others who also have a good sense of humor and appreciate a good laugh. i am a motivated/driven person both when it comes to work and also activities outside of work; such as sitting on the board of a non-profit that has a cause that i am passionate about. i am also very fitness-oriented and enjoy working out and staying in great shape.    i love travel and experiencing new cultures; and have been to over 40 countries; with recent trips to ecuador; vietnam; and japan.</t>
  </si>
  <si>
    <t>i work in marketing for a venture-backed start-up in the personalized medicine space. i love what i do because i feel like i am working on something truly innovative that is at the forefront of change in healthcare. i am looking for someone who is similarly passionate about what they do and believes that what they do can make a difference.</t>
  </si>
  <si>
    <t>i have what my dentist calls "textbook" teeth :).</t>
  </si>
  <si>
    <t>laughter  change  innovation  hope  airplanes  sunscreen</t>
  </si>
  <si>
    <t>typically out with friends trying out a new restaurant or getting drinks.</t>
  </si>
  <si>
    <t>that i think this question is absurd.</t>
  </si>
  <si>
    <t>stability bores you   you believe you can change the world   you are nice to your mom   you prefer to walk rather than drive</t>
  </si>
  <si>
    <t>i don't quite know what to write here... i am a grad student in ancient history / classics / other such things; which is pretty much what i do all the time; although with varying levels of focus... (usually; sadly; rather low.)    i was born in pennsylvania; but have been steadily migrating westward: first chicago; now oakland. i predict in another few years i will be living in a houseboat near hawaii. (i wish!) california is amazing; and i would like to do much; much more exploring and adventuring than has yet been possible. (backpacking through the 'lost coast' is pretty high on the list. i also have yet to make it to yosemite or the sierra nevada generally - sad; right?)    i guess i can be pretty introverted and quiet. (i believe the dignified term is "reserved." like mr. darcy; but without the riches or fabulous good looks. sadly for all concerned.) but not always; of course. i enjoy dry humor; pontificating about things i don't really understand; and trying to figure out how best to articulate things i do understand. also coffee; movies; brunch; and photographic expeditions.</t>
  </si>
  <si>
    <t>mostly just going to class; reading things; writing things; printing things; staring glassy-eyed at things. the usual.</t>
  </si>
  <si>
    <t>aforementioned readin' and writing'-type things.    games: i love me some board games. don't get to play much; though.    cooking; when i have the time and/or occasion. it's relaxing; fun; and results in delicousness! what's not to love?    definitely not really good at it; but i love playing tennis.    wasting time! i am a champion slacker.</t>
  </si>
  <si>
    <t>books: so leaving aside work stuff (&lt;em&gt;attic red-figure vase-painters&lt;/em&gt;; while undoubtedly thrilling; is probably not going to be a smash hit any time soon); i would have to say the oeuvres of patrick leigh fermor; shakespeare; ezra pound; lawrence durrell; t. e. lawrence (how's that for word association); and henrik ibsen's &lt;em&gt;brand&lt;/em&gt;. but mostly i read things related to my studies/academic work.    my favorite films are &lt;em&gt;hamlet&lt;/em&gt; (the 2000 one; with ethan hawke); &lt;em&gt;the new world&lt;/em&gt;; the james bond franchise (timothy dalton is the best bond and &lt;em&gt;the living daylights&lt;/em&gt; is the best film and there shall be no disputing these clear facts); &lt;em&gt;breathless&lt;/em&gt;; &lt;em&gt;ten things i hate about you&lt;/em&gt;; &lt;em&gt;the godfather&lt;/em&gt;; and other such things.    shows: oh my. well. i spend rather a lot of time watching shows at night when i should be working; exercising; sleeping; or doing pretty much anything else. so there are a few. buffy; the west wing; how i met your mother (i'm pretty sure i have seen every episode at least eleven thousand times); parks and recreation; studio 60 on the sunset strip; firefly.    music: way too hard to list... favorite bands include: new model army; arab strap/malcolm middleton; the rolling stones; kanye west; um... lots and lots of other stuff; this is really just random!    food: i like food! i guess favorites would be bacon cheeseburgers; non-boring salads; various greek dishes. wine (red; please); beer (any kind; as long as it is at least one notch above pbr and miller high life; but i prefer (a) deliciously bright extra-hoppy ales; (b) ambers; and (c) dense; dark stouts and such); whiskey.</t>
  </si>
  <si>
    <t>coffee; checking my email every seven seconds; people; the library; nature; going places.</t>
  </si>
  <si>
    <t>drinking by myself while reading or watching tv. wait; was that too honest? maybe it should be in the box below here...</t>
  </si>
  <si>
    <t>...so pretend it is.</t>
  </si>
  <si>
    <t>you want to play tennis; grab some coffee; or whatevs.</t>
  </si>
  <si>
    <t>english (okay)/french (poorly)/greek (poorly)</t>
  </si>
  <si>
    <t>i am an intelligent; introspective; woman.  i love animals; warm hugs and kisses that last till morning.</t>
  </si>
  <si>
    <t>going back to school for a masters in education</t>
  </si>
  <si>
    <t>finding information.</t>
  </si>
  <si>
    <t>breathing;  water;  food;  shelter;  clothing;  transportation.  ( i know; i was being a little bit of a smart ass)</t>
  </si>
  <si>
    <t>what i want in my life.</t>
  </si>
  <si>
    <t>sitting at the computer; doing homework or chatting</t>
  </si>
  <si>
    <t>i once flooded a science room...</t>
  </si>
  <si>
    <t>if you want to...</t>
  </si>
  <si>
    <t>i'm a geeky person who loves to read books about anything related to technology. my last passion is information architecture.    i love to have good talks go out and have fun. i like sports and going out to have some dinner with my friends or on a date. i'm an canadian that just moved into sf.  i'm sometimes labeled a nerd or geek because i like to read books. in fact i can read almost anything that looks interesting. so i find myself reading less newspapers and more books. i like to be out in nature for some time and i love summer and winter though winter appeals more to me.    i am passionate; caring; and geeky</t>
  </si>
  <si>
    <t>i'm working in marketing for a corporation and launching a new startup soon. i'm figuring out my next steps and just setting myself up in a new city.</t>
  </si>
  <si>
    <t>investigating how to use new stuff. preparing some drinks (studied some bar techniques plus lot's of experimenting); being totally confused as to what to do next.</t>
  </si>
  <si>
    <t>many people tell me it's my eyes or my look. i guess it is so i never notice my eyes.</t>
  </si>
  <si>
    <t>i like to read some good literature. i also like to read anything form sociology to business going through physics and sciences. my last purchases have been just business books; but i'm taking a break from those by reading american psycho and some borges. i'm also a fan of anthony giddens sociology and globalization books.    i love cinema and like to watch many genres of films. i can watch from a comedy to a scifi when feeling like it.    music. i love classic rock; soul; r&amp;amp;b and mainly some of the 80s pop hits. i can listen to any kind of music according to my mood and the place i'm at from classical to electronic.</t>
  </si>
  <si>
    <t>going out  water  a nice big bed  black berry  tasty food  not a thing ....someone to spend some time with</t>
  </si>
  <si>
    <t>what's the next step i should take in my life.</t>
  </si>
  <si>
    <t>out with some friends having fun. though i occasionally stay in.</t>
  </si>
  <si>
    <t>i had to finish my last relationship because our objectives were different. it hurt us both a lot but on the long term it was the best choice to make as we were aiming to different goals.</t>
  </si>
  <si>
    <t>you want to get to know me or find me interesting.</t>
  </si>
  <si>
    <t>mountain biking; skiing; sailing; and flying    i want to get better at kite-surfing and surfing.</t>
  </si>
  <si>
    <t>burn notice  futurama  south park - now that it got funny    i prefer both american food and mexican food.</t>
  </si>
  <si>
    <t>coffee  playing the piano  mountain biking  humor  adventure  exercise</t>
  </si>
  <si>
    <t>exploring the southwest either offroading or mountain biking.</t>
  </si>
  <si>
    <t>if you're ready to add some excitement to your life.</t>
  </si>
  <si>
    <t>i like to surround myself with people i love and admire; as well as with color; texture; and music. i am very much of my senses; somewhat hedonistic. i like going on adventures far away and also in my own neighborhood. i am sometimes confident; sometimes shy.  i am communicative; observant; and multi-talented.</t>
  </si>
  <si>
    <t>right now a lot of my life is dedicated to planning and preparing to go back to school for nursing. i just finished my second semester of prerequisites! i volunteer one day a week as a health educator at a free women's health clinic and aboslutely love it.  i also i spend a lot of time at my job at a bike shop. usually i work as a mechanic there; but recently i've been doing more retail; which isn't as fun but doesn't hurt my wrists as much.  all this makes me officially the busiest i've ever been in my life. i'm used to a really laid-back; three-days-off-a-week type of schedule. it's been a pretty big adjustment; and i'm feeling great about it.  that said; i'm currently on a slightly less intense summer routine (no classes) and am looking forward to the possibility of some bitchin summertime adventure dates.</t>
  </si>
  <si>
    <t>whistling; reading maps; direct communication (well; that one's a process); knitting; learning new skills; driving stick shift; word games; cooking eggs over medium; knowing the names of every bone in the body; trying fun things that i'm not yet really good at.</t>
  </si>
  <si>
    <t>blue eyes and boots.</t>
  </si>
  <si>
    <t>all time faves include: the passion; the amazing adventures of kavalier and klay; middlesex; writing down the bones; elizabeth bishop's collected poems; fun home; vineland. books i've read recently: mountains beyond mountatins; the brief wonderous life of oscar wao; if the buddha dated; shop class as soulcraft; lord of the rings (again).    return to oz; fingersmith; lord of the rings; the fifth element; pride and prejudice; the constant gardener; the journey of natty gann; star trek iv; tank girl; steel magnolias. my main genres are majestic sci-fi/fantasy; action thrillers with brainy plot twists; distopic spectulative fiction; and bittersweet films about women bonding with homosexual undertones. and/or nearly anything at the drive-in.    neko case; gillian welch; rae spoon; annah anti-palindrome; prince; dolly parton; townes van zandt; springsteen; iron and wine; snack time.    fresh plums; dark chocolate; barbecue; really sharp cheddar; kalamata olives; cilantro; kabocha squash.</t>
  </si>
  <si>
    <t>close friendship  arts &amp;amp; crafts projects (preferably about six underway at a time)  vacation time  time to myself  &lt;a class="ilink" href="/interests?i=feminism"&gt;feminism&lt;/a&gt;  bacon</t>
  </si>
  <si>
    <t>how much i would really like to get rid of most of the stuff i own; and wondering why that is so difficult.  when the heck i am going to go grocery shopping this week.  wishing i was camping.  the politics/dynamics of gender; race; sex and privilege.</t>
  </si>
  <si>
    <t>some things i've done on recent fridays:  sewing projects  laundromat 'til 11 pm  karaoke at the mint  watched priscilla queen of the desert projected in my backyard  killed a lot of bison in big buck hunter</t>
  </si>
  <si>
    <t>here's a little about what i'm looking for. send me a message if it resonates.    while i identify as queer; and have been in many queer relationships; right now i am interested in dating guys. i get along best with people who are sincere; adventurous; positive; curious; communicative; outdoor-loving; sex-positive; highly queer literate/friendly (or also queer!); and unattached romantically; who are delighted about life and other people and don't take themselves too seriously.  i am feeling like i could be open to a more serious relationship right now; but don't want to force anything. my first priority is to be spending time with people that i think are awesome; going on great dates; and seeing where it goes organically. i like to take it kinda slow; and prefer to date one person at a time.    oh yeah and to be perfectly honest; it's way more likely to happen; logistically speaking; if you live in the east bay. but if you're elsewhere and think we'd really like each other; give it a go.</t>
  </si>
  <si>
    <t>christian; artist; dedicated</t>
  </si>
  <si>
    <t>seeking close relations......with god...  with others</t>
  </si>
  <si>
    <t>funny</t>
  </si>
  <si>
    <t>movie blade runner;  no such thing;  eternai sunshine</t>
  </si>
  <si>
    <t>coffee coffee coffee coffee coke and coffee</t>
  </si>
  <si>
    <t>surviving bad economy</t>
  </si>
  <si>
    <t>jogging</t>
  </si>
  <si>
    <t>i like coffee</t>
  </si>
  <si>
    <t>you want !!</t>
  </si>
  <si>
    <t>english (fluently)/swahili (fluently)</t>
  </si>
  <si>
    <t>i was once given the following advice: " you'll regret the things you &lt;em&gt;didn't do&lt;/em&gt; in life; more than the things you &lt;em&gt;did&lt;/em&gt;." this made a lot of sense to me and has become the motto i live by. i am always excited to experience something new. i'm not afraid to take chances; to be spontaneous or to act on a whim.    for me; balance is key. work and play; indulgence and discipline; seriousness and humor. i strongly value imagination and explore mine regularly. i love adventure; the simple daily ones as well as the life changing elaborate ones. i'm a habitual optimist and appreciate every challenge i'm faced with. i'm compassionate; a good listener; and a committed and loyal friend. i'm open minded and accepting when faced with change.    i've lived in bay area for the past seven years and have enjoyed every minute of it. i love san francisco and at times i wish i had experienced living in other places because i feel like i'll never want to leave.</t>
  </si>
  <si>
    <t>livin' it and lovin' it. i manage a local toy company; which has taught me a lot about small business and the retail industry. i didn't find toys; they found me; but i enjoy what i do. i have an opportunity in my job to encourage children to approach the world with a sense of infinite possibility and imagination. the types of toys we sell require imagination; not batteries; and are made to last. it's also an opportunity to teach children and parents to value their belongings and consider the impact they have on the environment. i think toys are a good springboard to teach this lesson. i think the toy industry is one of the most wasteful and many of the toys that are made today will end up in a landfill within a year. though i like my job; it is not my ideal career choice. ideally i'd like to pursue something creative. work less and make more; inspire others; and leave my mark on the world.</t>
  </si>
  <si>
    <t>falling. whether it's on roller skates; off my bike; out of trees; or into love. you can achieve great things when you are not afraid to fall.</t>
  </si>
  <si>
    <t>books: tales of the city series; griffin and sabine trilogy; mcsweeney's short stories; still life with woodpecker; middlesex. national geographic.    movies: triplets of bellville; amelie; moulin rouge; max and mary; sita sings the blues; what dreams may come; across the universe; momma mia. almost anything animated. i love animation because of the freedom it gives filmmakers to tell their stories. i love it when animators take full advantage of the opportunity to exaggerate their characters and take viewers on journeys that would be impossible to capture in live action.    shows: planet earth (bbc); life in the undergrowth (bbc); six feet under; arrested development; wallace and grommit; documentaries (esp. science; nature; and ancient history).    music: my taste is eclectic and is often determined by my mood or situation. rhapsody lists "my genres" as the following: musicals; pop; country pop/cosmopolitan; indie pop; electropop; contemporary r&amp;amp;b; teen beat; classic rock; dance pop; adult alternative; soundtracks; baroque pop; alt dance; new country; funky house; holiday music.    food: i'm not picky when it comes to food. i love fine dining and atmosphere is usually more important to me than the food. both would be ideal. i also like to cook; but find it difficult to cook for one so that doesn't happen often.</t>
  </si>
  <si>
    <t>watercolors. xacto knife. double-sided sticky tape. glitter. champagne. imagination.</t>
  </si>
  <si>
    <t>what the world is like for a &lt;em&gt;demodex brevis&lt;/em&gt; living on the end of a human eyelash.</t>
  </si>
  <si>
    <t>itching to go out dancing. if i'm alone i do. if i am with friends i make them a priority. and if i'm lucky their priority is dancing.</t>
  </si>
  <si>
    <t>ok.. where to start..    i'm a british import; recently moved to sf after 2 years over on the east coast. i'm outgoing and sociable - always happiest when i'm surrounded by people; perhaps because i grew up in a large and loud family    i'm equally happy dressed up to the nines at a formal event (the accent works wonders); or in my jeans getting muddy on a camping trip    a perfect weekend:    friday-  happy hour with work friends; joined by all my other friends who are around  general snowballing of folks through bar; dinner; more drinks    saturday-  wake up without a specific plan; but a target  eg. cycle to muir beach; go to 3 places in napa; picnic in the park. figure out logistics on the fly and then go. end the day happy and exhausted; at a house party / whatever else is going on    sunday-  all weekends must include eggs benedict. spend the day doing something non-hectic; buy ingredients; then host friends for dinner    a perfect vacation:    look at kayak and determine a random location we've not been to that has inexpensive flights. google the best activities in that area. book flights; buy guidebook; sketch out a vague plan. go.    looking for someone who lives for every moment - whether it's scuba diving in borneo or cooking dinner with friends. he should enjoy being outdoors and getting activities. the perfect guy should also have a great sense of humor and be able to keep up with my need for random adventure. strong sense of sarcasm is essential.</t>
  </si>
  <si>
    <t>getting to know california! i've spent the last few years working through my 'grand plan' for work; grad school etc; so i'm enjoying settling into a new place without any strong vision for what the next few years will bring</t>
  </si>
  <si>
    <t>the person you'd expect me to be; and the person i am; are not one in the same.    &lt;strong&gt;also!:&lt;/strong&gt; if you see me take a look at your profile; and i don't message you; it's probably because i didn't find anything interesting on it; otherwise i would have; trust me. if i've looked at it multiple times; it's because i have a bad memory/you come up on "roll the dice!" (that thing's like russian roulette; i love it lmao.) don't bait me by peeking at mine over and over either; just message me! otherwise that shit's just creep status lol.</t>
  </si>
  <si>
    <t>drinkin' and smokin' basically...</t>
  </si>
  <si>
    <t>surprising people (who isn't?); being a smart-ass; cussing more than all the characters in the big lebowski combined (not joking); and being inappropriately loud in public (that and the latter make for a terrible combonation).</t>
  </si>
  <si>
    <t>that'd be my smile; i have really pretty teeth. well at least that's what the big black guy at the bar said... or maybe the ridiculous hair.</t>
  </si>
  <si>
    <t>- &lt;strong&gt;books&lt;/strong&gt; ones with pictures.    - &lt;strong&gt;movies&lt;/strong&gt; trashy ones.    - &lt;strong&gt;music&lt;/strong&gt; anything that i can badly dance to.    - &lt;strong&gt;food&lt;/strong&gt; the kind that tastes good.    i know; i don't give you a lot to go on do i? damn; guess you'll just have to message me and ask for specifics. ;)    wait... where are you going? oh; i see; lazy huh? just want to learn everything about me without getting to actually know me eh? fine then; be that way...</t>
  </si>
  <si>
    <t>- music  - food  - good friends (i'm in short supply! apply for a position now! my life may depend on it!)  - a place to sit.  - people to watch.  - a pen and paper.</t>
  </si>
  <si>
    <t>what will it be like when i get old? will i be rich? will i be poor? will i still sleep on the floor? will i still hate the cops and have no class? will all my grown up friends say they've seen it all before? they say "hey act your age" and i'm immature!</t>
  </si>
  <si>
    <t>rocking the 40 oz. hiding from cops. trespassing in old cemeteries; and getting eaten by the undead for it. going to shows. wandering the streets. sitting in a winchell's listening to some bum's 3 a.m. donut shop wise man act. or alternatively; sitting in the house hanging out; listening to my music; and filling out a profile on a ridiculous website. it really varies; as you can see.</t>
  </si>
  <si>
    <t>under all these clothes; i'm naked and i dance alone in my living room at night when i'm especially bored.</t>
  </si>
  <si>
    <t>you are a single woman who likes to laugh at salads. you understood that stupid joke. also if you're like me; and the likelihood of you sending really stupid messages to people increases the later; and subsequently; more tired you get. :) i get back to people wicked fast; so go ahead and shoot one off. though if i don't get back quickly; don't take it personally.</t>
  </si>
  <si>
    <t>a few things about me - i grew up on the beautiful island of maui; share taking care of 8 cats with my sister; love going to the farmer's market buying fresh produce on the weekends; i run every other day at the sl marina (am still trying to convince myself to go to the gym); and am an occassional hiker and camper. once a year; i do river rafting and canoeing with a group of friends or co-workers. have tried spelunking and rapelling several years ago and it's something i'll never do again. i consider myself an adventurous person but a very much an introvert. i'm the type of person who enjoy and appreciate simple things in life.</t>
  </si>
  <si>
    <t>i've often been complimented about my smile and my silky; long black hair.</t>
  </si>
  <si>
    <t>i'm not much of a book reader but i've read several motivational books; sci-fi and of course; romance novels. as for movies; i am very much into foreign flicks; romantic movies as well as animated films such as toy stories; ice age or monsters; inc. last movie that i saw recently was the american in paris. truly loved it. wanted to buy the soundtract but just found out that it can only be purchased in uk ;-( i am hooked on csi las vegas; law and order; svu; 60 minutes; globe trekker; and anthony bourdain: no reservation.</t>
  </si>
  <si>
    <t>great family and friends  great food;  great wine  my cats  iphone  lip gloss</t>
  </si>
  <si>
    <t>things like what makes things work or what is our purpose on this planet or just simply curious about little things in life.</t>
  </si>
  <si>
    <t>if i'm not out with my girlfriends or co-workers for dinners; i am usually at home; taking care of my cats; watching a foreign movie or grilling fish or steak.</t>
  </si>
  <si>
    <t>if you are seriously interested in getting to know more about me.</t>
  </si>
  <si>
    <t>hey; i'm from los angeles and moved to san francisco last august to go to sfsu and experience a new city. i study accounting/economics; because that's supposed to be the most exciting stuff out there. i work almost full-time in the marina/cow hollow area; and am pretty busy with work and school.    i like news; and eat up statistics and infographics. yeah; i love that stuff. deal with it. chances are i'll end up talking to you about an article i read online about why groupon is a bad company for small businesses; or how upset i am that they're cancelling the space program.    also; my username is from a taking back sunday song; who i was just a huge fan of... when i was 16; and i just can't come up with anything to change it. for what it's worth; i'm still a fan of them; but like to say my tastes have progressed a bit.</t>
  </si>
  <si>
    <t>studying accounting and economics so that i can be really; really successful and travel and have nice houses and cars and yachts and go on really ridiculous over the top vacations. and still somehow manage to be perpetually broke by indulging far too much than is appropriate and/or necessary. in all serious; if i could live out of an overpriced duffel bag in numerous hotels; that's what i'd do.    i have a good job in the real estate industry; and am interning at a big public accounting firm this summer. on paper i have it all together; but it's a well-practiced act.    also; i have a lot of really mundane conversations with my close friends about business; politics; and tech companies; because i'd like to be a part of all three of those things. i read a lot of articles online that most people would find really dull. i don't know a thing about what's going on on jersey shore; and for the most part; i'd like to keep it that way. also; teen mom and 16 and pregnant are the worst things to happen in america.</t>
  </si>
  <si>
    <t>i try and make whatever's going on somewhat interesting just because i get so bored quickly. i like talking to stranger. especially in airport bars. i like to hang out with friends and make people laugh and just have a good time. i'd say i'm good at that.</t>
  </si>
  <si>
    <t>i'm sarcastic.</t>
  </si>
  <si>
    <t>movies: the life aquatic; super troopers; anchorman; frost/nixon; american psycho; the smartest men in the room; the talented mr ripley. waiting for superman.  shows: 60 minutes; nip/tuck (well; the first 3 seasons); daily show; coblert report; dexter; californication; entourage; top gear; lost.  books: ; books by neil strauss and brett easton ellis; freakonomics. yeah; i like to read (and have a kindle - saving them trees by investing in nonrenewable chemicals like lithium-ion).    music: miike snow; phoenix; broken social scene; nick drake; dave mathews band; the xx; brand new; gorillaz; broken bells; the black keys; starfucker; and 90s hip hop. jay z still does alright though.    also i love this american life and kcrw (an la based npr/ independent music/news station)    i secretly like a lot of top 40. but i just don't understand dub step or techno. it's strange being in the minority about this; but it is what it is.</t>
  </si>
  <si>
    <t>the internet (for wikipedia; so i always know everything; and google reader)  diet coke (i fucking love diet coke; really)  google maps; and probably google in general  mexican food  airplanes  sunglasses (when i'm outside; they're basically necessary)</t>
  </si>
  <si>
    <t>how crappy education is and how much it pisses me off that it's so difficult to fire a shitty teacher. (i've watched waiting for superman a few too many times)    and what i'm going to eat for my next meal. or when my next trip is.</t>
  </si>
  <si>
    <t>keeping it interesting. going anymore or doing anything; or at home. i'd much rather go to a nice bar and socialize with friends then go out clubbing. i understand the appeal; and will do it occasionally; but it's not really my thing.</t>
  </si>
  <si>
    <t>i really; really am fascinated with pandas. and i'm kind of a big tech nerd; inside. and out. i have a lego white house in my room; prominently displayed.    and i can solve a rubik's cube in about a minute. there's actually one right next to previously mentioned white house. there's also one in my kitchen. whoa.</t>
  </si>
  <si>
    <t>mostly because i'm really interesting and entertaining.    i'm mostly looking for more people to hang out with. so if you want to do that let me know</t>
  </si>
  <si>
    <t>i work part-time; and am looking forward to goin to school n gettin a full-time career</t>
  </si>
  <si>
    <t>currently reading hunter s. thompson novels    all sorts of movies    anything that sounds like: aesop rock; afrojack; atmosphere; barrington levy; benny bennassi; bloody beetroots; bobby brackins; fatlip; foster the people; glitch mob; mgmt; gorillaz; jimi hendrix; mike pinto; mike posner; nirvana; the pack; pendulum; mac dre; dr. dre cypress hill; lots of classic rock; peter tosh; pretty lights; rebelution; expendables (met them!); tomorrow's bad seeds (blazed with them!); red hot chilly peppers; rollins stones; beatles; stone sences; sublime; slightly stoopid; skrillex; rusko; zed's dead; deadmau5; sweedish house mafia zigg marley; zion i.    good food is good food; no matter what it is.</t>
  </si>
  <si>
    <t>laughing daily  learning life skills/ lessons  music  love  art  activities</t>
  </si>
  <si>
    <t>school; life in general; people in my life; how to make myself better</t>
  </si>
  <si>
    <t>always doing something different</t>
  </si>
  <si>
    <t>sing and dance in the shower</t>
  </si>
  <si>
    <t>your interested in me; cooperbooper20@yahoo.com</t>
  </si>
  <si>
    <t>english (fluently)/spanish (poorly)/swahili (poorly)</t>
  </si>
  <si>
    <t>i really love tacos; soft tacos; hard tacos; and especially tacos from el farolito. i also really love diner food. i actually just really like food.</t>
  </si>
  <si>
    <t>i'm striving to make the most delicious homemade tacos and cupcakes.</t>
  </si>
  <si>
    <t>oral sex and day dreaming.</t>
  </si>
  <si>
    <t>my lack of an awesome mountain man beard.</t>
  </si>
  <si>
    <t>i love tacos and cupcakes and vonnegut and tea. my favorite movie of all time is the room.</t>
  </si>
  <si>
    <t>hugs; an orgasm; lotion; candy bars; the internet; giant breasts</t>
  </si>
  <si>
    <t>the zombie apocalypse</t>
  </si>
  <si>
    <t>reading comics or eating at a diner.</t>
  </si>
  <si>
    <t>i want to grow old with my alpaca.</t>
  </si>
  <si>
    <t>you like unicorns and newfoundlands. if you're a dude; you must have a beard. it is a requirement.</t>
  </si>
  <si>
    <t>i'm a nerd-jock hybrid; originally from silicon valley. in high school; i juggled marching band and varsity water polo. these days; i like to run; swim; hike; read; look at funny things on the internet; practice bikram; make silly faces; play with dogs; cuddle with my roommate's cat; eat good food; and make better food. &lt;a href="http://holykaw.alltop.com/the-importance-of-the-oxford-comma" rel="nofollow" target="_blank"&gt;i'm a fan of the oxford comma&lt;/a&gt;; laughing; and &lt;a href="http://youtu.be/oypwatnywtk" rel="nofollow" target="_blank"&gt;you tube&lt;/a&gt;.    i'm looking for someone to do stuff with--go see stuff; eat awesome food; explore places we've never been; teach each other cool stuff. ultimately; i am looking for someone who will still think i'm pretty cool when have i have smile lines and post-baby stretch-marks. but we're not there yet; and i'm in no rush to get there.</t>
  </si>
  <si>
    <t>i went to grad school for writing and came out with 2/3 of a novel; so i work on that when i can. job-wise; i'm the copywriter and content manager for an early-stage startup in soma. it means i get to research and write about food; and healthy living in general. i like it sometimes; but it means i work a lot of hours; and get frustrated with the amount of stuff to do and the lack of manpower to do it (ooooh; startups). there are days when i'm super excited about the potential for this company to do good things; and there are days when i go home and work on my resume because i get paid way too little to put up with this shit. i also spend too much of my spare time on petfinder.com looking at adoptable dogs i can't have &lt;i&gt;yet&lt;/i&gt;.</t>
  </si>
  <si>
    <t>i'm really good at turning whatever happens to be in the cupboard into an amazing meal. i win board games i've never played before. i'm a chronic list-maker; but i also mix paints like a champion. i psychoanalyze the hell out of monster movies (like how in american monster movies; the monster is a threat to the hegemonic norm; while in japanese monster movies; the monster is a symptom that something is &lt;i&gt;wrong&lt;/i&gt; with the normative? oh yeah. i go there). i have a talent for wandering into the tenderloin by accident. i still haven't gotten over "that's what she said;" even though it really really needs to die.    update: i seem to be over "that's what she said." i'm now into &lt;a href="http://thebloggess.com/2011/06/and-thats-why-you-should-learn-to-pick-your-battles/" rel="nofollow" target="_blank"&gt;giant metal chickens&lt;/a&gt;.    i'm not good at doing anything that requires my feet leaving the ground. sometimes; that includes walking or running; as evidenced by my photos; but i do that anyways. i love going on long hikes; but i do not rock climb; hang glide; bungee jump; or sky dive. nope. uh-uh. it's a heights thing. i'll show off a scraped knee or a nasty bruise; but i'm not interested in the potential for falling to my death. (just thought i'd give you fair warning--if one were to judge by okc; every man in the city of san francisco thinks all of these things are the shit.)</t>
  </si>
  <si>
    <t>my eyes; or maybe my height. or maybe i just tripped over my own feet.</t>
  </si>
  <si>
    <t>i like literature that touches its reader on a human level. i'm pretty open as to what that means. margaret atwood is one of my favorite authors. but don't even talk to me about &lt;i&gt;twilight&lt;/i&gt; or anything by dan brown. just...don't. or you could; and get an earful about how dan brown's characters are all the same; don't change at all over the course of the narrative; and don't have any internal conflicts. and then i might curl into the fetal position and bemoan the success of a certain thinly veiled abstinence parable about sparkly vampires that has somehow turned multi-billion dollar profits. that's not to say i dislike all mainstream literature--i'm reading &lt;i&gt;the hunger games&lt;/i&gt; right now and i have trouble tearing myself away from it to do things like go to work; shower; and feed myself (kidding!...maybe).    as for movies; i like explosions and blood. i love zombies. i like good movies too; but i'll take viscera over a romantic comedy any day. romantic comedies are one of those things i do when there are no witnesses.    i'm not into comic books &lt;i&gt;as a rule&lt;/i&gt;; but my roommate tied me down and made me read &lt;i&gt;the walking dead&lt;/i&gt; and i dig it. a lot. that goes for the show too; along with game of thrones; mad men; and breaking bad. i was a fan of the x-files when it was on; and the first couple of seasons of supernatural.    pink floyd will always be my favorite band; but these days i'm really into portugal. the man; florence + the machine; and adele. i'm a rock kind of gal; but not exclusively. coachella 2012?</t>
  </si>
  <si>
    <t>i spend a lot of time thinking about the apocalypse. is that weird? okay; i know it's weird; but it's true. i counted down the minutes until the rapture. then; when nothing happened; i wondered whether the rapture was a mistranslation of the raptors. clever girl. but really; i think it may be a curiosity about what the world and life would be like if we could have a clean slate. and; how would we feel about a day's work if it meant literally all those things we say figuratively?    i also spend a lot of time people watching. i swear it isn't as creepy as it sounds. or maybe it is. whatever.</t>
  </si>
  <si>
    <t>i like dive bars (as in; cheap beer; no cover) but i like to balance nights out with being a home-body. my liver isn't 20 anymore.</t>
  </si>
  <si>
    <t>i have never had a passport. i want to travel abroad; but i've just never had the opportunity/money to go.    oh; also; i will never admit that i have this page. ever. we met in a bar. or at the park. or at the grocery store. i was hot in my skinny jeans and stained sweatshirt. your groceries were sexy.</t>
  </si>
  <si>
    <t>...you like &lt;a href="http://www.youtube.com/watch?v=fxktzmqgxri" rel="nofollow" target="_blank"&gt;this&lt;/a&gt;.  ...or &lt;a href="http://www.collegehumor.com/video/6583358/why-religious-people-are-nerds" rel="nofollow" target="_blank"&gt;this&lt;/a&gt;.  ...you're on the lookout; if it works out; for someone to raise kids and grow old with.    i'm not into the casual sex thing. i'm over it. i am into meeting for drinks!</t>
  </si>
  <si>
    <t>most people come to la to follow their dreams; i left la to follow mine...    i've been an entrepreneur ever since i could form a sentence. my current business fits in perfectly here in the energetic san francisco tech startup scene. there's a fierce excitement that comes with being commanding officer of a business where every day is an adventure. that kind of excitement keeps me passionate about what i do every day.    i bring the same passion to my life outside of work. i don't do anything half-ass; which is why i'm the guy who sees a flyer for kite boarding and becomes a pro at it within a week or two. if you're not challenging yourself and learning something new; you're not growing. i refuse to be stuck with stale knowledge; it's the reason why i'm constantly feeding the left and right halves of my brain. my creative side is just as strong as my analytical; business side; i like to think it's my soul's energy manifesting itself...    but i know how to relax too. i love it when i can leave the frenzy behind and take off to see a new place in the world where every aspect of life is a complete 180. my passion always follows me; and leads me to places that can inspire my creativity and challenge my way of thinking. then again; i'm not so frantic that i can't just chill out on the couch with a good movie and a bottle of wine.</t>
  </si>
  <si>
    <t>i'm a tech startup founder building a massive global online business; working a lot of late nights in the san francisco entrepreneur scene to get my lifelong passion off the ground and help change the world. no big deal.</t>
  </si>
  <si>
    <t>planning trips and surprises for friends and family; whenever travel's possible. when it's not; trying something crazy for the hell of it.</t>
  </si>
  <si>
    <t>my company deals pretty heavily with professional salon clients; so i've got to represent. i guess it pays off  i get a lot of compliments on my hair.</t>
  </si>
  <si>
    <t>movie-wise; i enjoy mysteries and suspense thrillers. i like any electronic music i can dance to - house; dubstep; anything with a good beat; but there's something for me to like in every genre.    i love mexican and sushi (but not mexican sushi).</t>
  </si>
  <si>
    <t>an experience i have yet to have; a subject i have yet to learn; a challenge i have yet to face; music i can dance to; a bottle of champagne to uncork; and a group of friends to share it with.</t>
  </si>
  <si>
    <t>how the work i am doing today is going to change the future of global business.    also; who the 49ers might get in next year's draft.</t>
  </si>
  <si>
    <t>grabbing a drink with some close friends at churchill or happy hour at wish. i'm always on the lookout for new places with a good vibe though; so i'm not afraid to suggest a new place if it looks cool.</t>
  </si>
  <si>
    <t>i got bored with lincoln logs after 3 days; but i can watch hbo's true blood and never get bored.</t>
  </si>
  <si>
    <t>you're an active; well-traveled woman who can fascinate me and show me her flashes of brilliance. if that's asking too much; chances are you should probably move on. if; on the other hand; you wake up with a zealous excitement about how you're going to make an impression on the world every day  if you refuse to be stuck in your ways; drop me a message and we'll talk...</t>
  </si>
  <si>
    <t>so i hate this;  writing about myself feels like a form of &lt;a class="ilink" href= "/interests?i=masturbation"&gt;masturbation&lt;/a&gt;. so i won't pull any punches. i drink too much; i dance too much and the only thing that i feel i do well is love a good women (good is &lt;a class="ilink" href="/interests?i=subjective"&gt;subjective&lt;/a&gt;). i am happy to be me and just me in a world where everyone i know wants to be something greater than the sum of their &lt;a class="ilink" href= "/interests?i=parts"&gt;parts&lt;/a&gt;. all i ask from a girl is to share a good story together and smile at the passing day. we all can't be rock stars; lawyers; or doctors but we all can be happy. failing is a great skill to &lt;a class="ilink" href= "/interests?i=master"&gt;master&lt;/a&gt;. how would we grow with failing. dreams are real; really there to make you feel like crap. life is magnificent in the most basic ways. you will be you; and i will be me and that is all we can ask. a good drink and the touch of a soft private &lt;a class="ilink" href="/interests?i=skin"&gt;skin&lt;/a&gt; is so taste and real; real like a dream great in the moment but over too soon and forgotten like a drug. i will enjoy you but i will forget you.    i am forever; never; and now</t>
  </si>
  <si>
    <t>just &lt;a class="ilink" href= "/interests?i=smiling"&gt;smiling&lt;/a&gt;;    and proposing really good edits to really cute girls named nora.</t>
  </si>
  <si>
    <t>&lt;a class="ilink" href="/interests?i=laughing"&gt;laughing&lt;/a&gt; at at how weird it all is. sliding next to girl and making her feel so great. dancing by my self because you are in a different world than i.</t>
  </si>
  <si>
    <t>i am &lt;a class="ilink" href="/interests?i=pretty"&gt;pretty&lt;/a&gt; because i am a great &lt;a class="ilink" href= "/interests?i=failure"&gt;failure&lt;/a&gt;.</t>
  </si>
  <si>
    <t>loving ; dancing; stories; drinking; and the last two are a &lt;a class="ilink" href="/interests?i=combination"&gt;combination&lt;/a&gt; of the first 4.</t>
  </si>
  <si>
    <t>i do it to often. if i didn't love my &lt;a class="ilink" href= "/interests?i=brain"&gt;brain&lt;/a&gt; i would get a lobotomy. a &lt;a class= "ilink" href="/interests?i=simple"&gt;simple&lt;/a&gt; man is often a happy man.</t>
  </si>
  <si>
    <t>i am drinking; &lt;a class="ilink" href= "/interests?i=dancing"&gt;dancing&lt;/a&gt;; listening to others &lt;a class= "ilink" href="/interests?i=stories"&gt;stories&lt;/a&gt;. i care because i am using you; but we all use each other.</t>
  </si>
  <si>
    <t>i love this world because i hate it some times. i might be a mental vampire feeding off others. i don't wish a person anything bad but the pain that makes me; me loves to feel the depth i can feel in another.  i am normally drinking when i am am here. it hurts my spelling but it makes you all more attractive. it makes me less hot but makes you more. i think it's in your favor so smile.</t>
  </si>
  <si>
    <t>message me for any reason. if you message me after reading my profile then you are a person like me in some way (messed up). i meet people that i can understand but they don't understand me. don't get me wrong i hope in a way they don't get me.    on another note i will make most people smile. i think you should look at my myspace profile if you read all this it is stain lifter if want to message me.  p.s. i will use you up but i promise you will enjoy it.</t>
  </si>
  <si>
    <t>my favorite color is peach. my favorite word is " amigo." viva cabrona!!!!</t>
  </si>
  <si>
    <t>hair</t>
  </si>
  <si>
    <t>history. com  the reader  coco chanel  the curious case of benjamin button  middle east music  electro house  minimal progressive  salsa  tribal  tropical  piano jazz  david lachapelle  gaudi  benny benassi  alex gaudino  fedde le grand  brigitte bardot  frech bull  pitbull  chiwuawua  the best city of the world is barcelona the second is guadalajara; mexico. tho i gotta go buenos aires and rio to figure out which the third one is.  taco  taco  taco  taco</t>
  </si>
  <si>
    <t>ice tea masala chai  a toothbrush  a bath sponge  an eyeliner  .....</t>
  </si>
  <si>
    <t>thai beaches; barcelona!!!!  a tea cup chihuahua!!!!!!!!!!!</t>
  </si>
  <si>
    <t>nerdy attracts me.</t>
  </si>
  <si>
    <t>"i love the black &amp;amp; white  i love the play of light  i love dark handsome guys with their skinny  little ties dressing mod looking out of sight  i love to watch them as they cruise with their pointy  leather shoes wearing shades in the middle of the nights</t>
  </si>
  <si>
    <t>pisces and it matters a lot</t>
  </si>
  <si>
    <t>one to stream his consciousness: loves adventuring and exploring; brewing (and tasting) beer; cruciverbalism (look me up); comedic autoschediasm (me too); 10-dollar words; sketch comedy; pirate and college radio; indie-rock concerts; monopoly/scrabble/board games in general; euchre/hearts/poker/card games in general; hearty conversation; listening to silence (see 4'33); disc golf at golden gate park; rock journalism (r.i.p.; paste magazine); writing and performing in plays; underground theater; playing in a band (or two); recreational deejaying; sushi; sunflower seeds; banana peppers; travelling through southern africa; latin and ancient rome; economics; statistics; top 10 lists; satire; snl; sarcasm; designer bags and children on leashes (see sarcasm); dubstep in a club setting; the song "move your feet" by junior senior; going to baseball games; the new york giants; the san francisco giants; wordplay; bad puns; joke rap; puzzles; getting lunch with great people; kubrick flicks; making french toast. peace; love; and haight street.</t>
  </si>
  <si>
    <t>this is a hard one but here goes: i came from so cal and now i am temporarily staying with my parents in sacramento but in the next few months i'll be moving to sf.    i would say i am a little but of everything with a variety of interests and tastes.  i love/like  -learning new information  -staying physically fit. i love tabata training; p90x; turbofire  -eating healthy: i count calories  -hiking; trail running; camping; fishing  -art scene: concerts; museums; plays; musicals; etc  -photography: i have a nikon dslr and i love taking pictures  -motorcycles: i have my m1 license and i can't wait to get a bike  -exploring: tasting all types of foods and all types of restaurants  -coffee and tea:</t>
  </si>
  <si>
    <t>i am currently a cross country and track and field coach and i am in transition from graduate school. i am also trying to figure out how to be left handed. i am tired of being right handed and i need a change.</t>
  </si>
  <si>
    <t>jack of all trades  i would have to say that i am not particularly great at anything although i would consider myself a true "generalist" in that i can do just about anything just not the greatest.    sports  i am not bad at soccer; tennis; basketball; baseball; or volleyball. i may need to improve my fencing; badminton and competitive eating skills though.    tea and coffee  making tea and coffee. i am a hardcore tea drinker and i have a high-tech water dispenser that boils water in 2 minutes. i make the good tea. i love coffee too and i grind and do my own french pressing. if you like coffee or tea than meet me. that rhymes.</t>
  </si>
  <si>
    <t>i am super easy to approach; good sense of humor; and it doesn't take much for people to be comfortable around me.</t>
  </si>
  <si>
    <t>music: tinie tempah; linkin park; eminem; the fray; fort minor; daft punk; 30 seconds to mars; mat kearney; alex clare    shows: hawaii 5-0; the simpsons; doomsday preppers; criminal minds; dexter; and the walking dead    books: confessions of an economic hitman; blink; comebacks; steve jobs biography (steve's a real a$$hat but the book is a real page turner)    movies: good will hunting; old boy; shawshank redemption; young frankenstein; time machine; bourne trilogy    foods: mexican; peruvian; italian; korean and japanese + hamburgers; sweet potato fries; and anything with cayenne pepper</t>
  </si>
  <si>
    <t>-garmin heart rate monitor + gatorade  -camera  -family and friends  -candy: snickers; juju fruits; gobstoppers; dumdums  -headphones. i am always listening to music so it is necessary that i have multiple pairs of headphones.  -running shoes (lunarglide 3's gosh i love these shoes)</t>
  </si>
  <si>
    <t>how terrible the world would be if i weren't in it.  just kidding..</t>
  </si>
  <si>
    <t>i do the typical; such as; hang out with friends; go out to eat; see a movie; hangout or do whatever someone wants to do.</t>
  </si>
  <si>
    <t>i used to like justin timberlake's music.    i like sappy romantic korean movies.</t>
  </si>
  <si>
    <t>*you are a stalker or a creeper. (i've always wanted to have a stalker)  *you hope to steal my identity and purchase frivolous items under my name.  *you are looking for an amazing friend that likes to do everything.  *you are willing to teach me to be ambidextrous.  *you are looking for a soul mate</t>
  </si>
  <si>
    <t>my hobbies included hiking; camping; photography; art; science; music; philosophy; comedic writing; golf; exploring new places; trying new restaurants; making new friends; and most importantly; laughing.</t>
  </si>
  <si>
    <t>exploring california  shooting photos of everything  write computer code like a nerd 10-6 m-f  writing jokes  camping when i can  walking around a lot  paint stuff sometimes  learning a little bit of everything</t>
  </si>
  <si>
    <t>changing light bulbs  killing spiders  investigating noises  taking out the trash  actually listening  massage techniques  thinking of fun activities  making people laugh  seeking an understanding of everything  eating every bag of gummi bears that come near me</t>
  </si>
  <si>
    <t>sun  water  air  food  shelter  haribo gummi bears</t>
  </si>
  <si>
    <t>where i want to explore next. and stuff i need to do because i never ever write anything down.</t>
  </si>
  <si>
    <t>when i was boy i shoved a red skittle up my nose and after i shot it out; i ate it. i'm so embarrassed now.</t>
  </si>
  <si>
    <t>you should not message me if you don't like camping; red skittles; walking; exploring different places on the earth; having fun; the united states of america; eating; naps; lighting firecrackers or doing cool stuff.</t>
  </si>
  <si>
    <t>right okay...so i just joined today and i guess its a bit annoying for someone to have a profile with nothing in it. im not really sure what to put in these so if anyone knows i'd love some tips or suggestions.    sorry its a few days later and i am still working on this; bear with me.    debating deleting the last two messages as its been like a month...but have decided just to add this one    so two months on and i guess i'll add another update. to be honest this whole experience is starting to wear on me (sorry for the negativity) and i'm thinking about just deleting my account.    so disabled my account for bit and sort of went into hibernation (for about 3 months i just sort of lost interest in guys/dating) ...my friends think its bizarre. but it was actually really nice and now i'm back. although i'm not sure the holidays are the best time to restart my account...    random discovery about myself: i like fictional coopers; like sheldon and betty...but not marissa.    oh my gosh-just saw the "personality" section of my profile and am seriously worried by how off the mark it is! (i think it makes me sound like an asexual lara croft...which just doesn't work)    so ready for summer!</t>
  </si>
  <si>
    <t>i like to road bike; run; and row. i can play a bit of tennis; throw a football; and make a free throw....    im in my last year of school and trying to figure out what to do next.    i know what i am doing next! after i finish school i am traveling for a bit and then will start working for a company i am really excited about!</t>
  </si>
  <si>
    <t>knowing whatever wont be on the test</t>
  </si>
  <si>
    <t>langston hughes; emily dickinson; john steinbeck; anything by hemingway that doesn't have a female character...oh yea; and the hitchhiker's guide    quentin tarantino; federico felini; chick flicks.    anything cooked by my mom or my dad. she was an editor at a food magazine before i was born and my dad is a pro at some stuff.</t>
  </si>
  <si>
    <t>dont feel like answering that question    the six things i &lt;em&gt;could&lt;/em&gt; do without:  -pennies  -being called pet names by people i don't know/just met (babe; love; miss. ____; gorgeous)  -packing  -pairless socks  -lines/queues  -voicemails (leaving them and checking mine)    also; just a thought...wouldn't this question be more interesting if we all didn't take it so literally (family; air; food; water; gravity; etc.) i wonder if it would be more fun if they phrased the question as "the top six things i wouldn't want to live without"</t>
  </si>
  <si>
    <t>at the moment; mosul (nineveh) circa 700 bc.</t>
  </si>
  <si>
    <t>hmmm well that i am willing to admit on okcupid?  -i dont have a tattoo  -i can't do a cartwheel (and i really wish i could; they look like fun)  -when i am really stressed i like to take a break; turn on some cheesy pop music really loud; and dance around by myself</t>
  </si>
  <si>
    <t>you would rather play a game than watch the game. &amp;lt;-- this sentence has been really problematic. i would change it but i haven't thought of something better yet.    (on a side note; please don't comment on my looks; good or bad it just makes me feel a bit uncomfortable...)</t>
  </si>
  <si>
    <t>born in bavaria. the land of fairytale castles and real beer. didn't grow up in a fairytale castle though. i own a pair of lederhosen; but don't wear them every day. i also don't spend the whole day yodeling. but i do like beer. there is an old popular german song claiming that there is no beer in hawaii; but i moved to maui for a year and found that the song was a lie. i went to a university in the black forest (not studying trees) and left the woods once for an internship semester in south africa. for the past years munich was my hometown. then; last year; i moved here. now i'm living on a hill called telegraph and work in a district called financial; developing software for an it company. and i grew a beard. for no particular reason.    the most important thing in life: relationships. i have a large and very wonderful family. i value family and good friends immensely. also my faith is very important to me and trying to live my life accordingly.    i like to be among people; especially people who are active and love to laugh. who are deep and thoughtful; but also crazy and silly at times. who enjoy making plans; but can also be super spontaneous. i put a very high value on honesty. and i like bright genuine smiles.    i love the great outdoors. they are great. i feel equally alive up in the mountains or down at sea level. favorite activities there include: surfing; mountainbiking; snowboarding; alpine ski touring and hiking. i sometimes run around on tennis courts and soccer fields. recently played underwater hockey for the first time. want to get into kite boarding soon. and archery. want to climb mount whitney soon. and shasta. want to hike the west coast trail soon. and the lost coast trail. want to go to costa rica soon. and many other places...    i also enjoy exploring the city. wandering around just marveling at the sights and people never gets boring here. in general; i prefer having a chilled sunset beer on one of the city's hills over a drink in a bar. and i prefer going to a live concert over going to a club. i go to concerts a lot. my first concert was johnny cash. the latest one the shins. i also try to watch as many sunsets as possible. i would like to see more sunrises too; but they usually take place too early.</t>
  </si>
  <si>
    <t>living it. loving it.</t>
  </si>
  <si>
    <t>appreciating the little things. dreaming big.</t>
  </si>
  <si>
    <t>over here; probably ze accent.</t>
  </si>
  <si>
    <t>i enjoy good stories like lord of the rings and absurd stories like pirates in an adventure with scientists. i like redemptive stories and prefer non-tragic endings. my favorite book of the past years is extremely loud &amp;amp; incredibly close. i am a huge fan of bill watterson's wisdom and terry pratchett's humor.  favorite non-fiction: bible; mere christianity; travel books and any map i can get my hands on    my favorite movie of the past year was exit through the gift shop'; the worst one tamara drewe' (so boring; don't ever watch it!). other favorites: walk the line; braveheart; garden state; lotr; eternal sunshine; slumdog millionaire; amlie; moulin rouge; the usual suspects; memento; gladiator; october sky; run lola run; to be or not to be; the endless summer    tv entertainment sucks; but watching good shows on dvd with good friends is awesome. favorites: scrubs; the office (uk version); planet earth. i also find ted talks addictive.  favorite musical: les misrables    don't have a favorite music genre; but good melodies are important. so i listen to the shins; mumford&amp;amp;sons; iron&amp;amp;wine; johnny cash; bright eyes; band of horses; arcade fire; lauryn hill; sufjan stevens; emiliana torrini; tracy chapman; coldplay; the whitest boy alive; kings of convenience; damien rice; jos gonzlez; jack johnson; third day; dispatch; the national; kings of leon; broken bells and a few others and many more.  i also think that the use of handclapping in songs is totally underrated.    favorite food: cheese fondue; ethiopian meals; mangos; chirimoyas and chocolate cakes. and ice cream!  favorite sf restaurant: 'mission chinese food'; if you haven't been there; go there!</t>
  </si>
  <si>
    <t>faith. family. friends. freedom. adventures. and ice cream!</t>
  </si>
  <si>
    <t>this and that. and a lot of other things.</t>
  </si>
  <si>
    <t>usually doing something completely different from the previous friday night.</t>
  </si>
  <si>
    <t>i love the sound of the spanish "r"; but i cannot roll it like they do; so sometimes i practice when walking along an empty street at night; often stopping too late rolling the "rrrrr"s out loud when people appear in the suddenly not so empty street. they usually start walking faster then.</t>
  </si>
  <si>
    <t>- you are looking for a fellow concert-goer  - you are looking for an outdoor adventure partner  - you are looking for someone to steal horses with  - you are looking for your keys (i recently found some)  - you are looking at this and don't know what to say</t>
  </si>
  <si>
    <t>i appreciate people with distinct taste. i enjoy attention to detail- especially as it pertains to apparel; manners; and food. i think the avocado is; perhaps; the greatest of all consumable items- its only true rival being the tomato. i like flea markets; farmers markets; and thrift stores- especially those with impeccably planned assortments. i prefer salty to sweet and quality to quantity. i have never met a concert or a cold beer i didn't like. i truly appreciate thoughtful; considerate people. i am fairly difficult to offend. i am unfailingly pleased by situational humor.</t>
  </si>
  <si>
    <t>finding humor in dark places. cooking. fast math. waking up early. taking my time. trying new things.</t>
  </si>
  <si>
    <t>currently listening to- animal collective; the beatles; beach house; the b-52's; billie holiday; arcade fire; bjork; the bronx; the clash; deerhoof; blonde redhead; etta james; gogol bordello; the knife; miles davis; morrissey; of montreal; andrew bird; pixies; portishead; ani difranco; stevie wonder; sunny day real estate; tom petty; yeah yeah yeahs; beirut; ray charles; wanda jackson; dead kennedy's; elvis; trail of dead; elliot smith; i love you but i've chosen darkness; caribou    currently watching- any scary movie i can get my hands on. also on a classic movie kick...fred astaire; in particular; has my attention.    currently eating- simple; thoughtfully prepared food.</t>
  </si>
  <si>
    <t>a good night's sleep  a sense of humor  a serious cup of coffee to start my day  brutal honesty  music in the morning  engaging in some sort of miscellaneous; creative endeavor</t>
  </si>
  <si>
    <t>i love cooking for my friends. i'm inspired by music and my environment. i live to make things and making things happen. i love to collaborate and learn new things. im a pretty open minded type of girl. i have red hair and green eyes. i love cats and birds. i'm a very lovable girl and always down for adventures and new rituals. life is after all; about the journey....with many destinations along the way.    i am creative; fun; and fiery</t>
  </si>
  <si>
    <t>working as a costume designer for theater and film for a couple of the local and country's mist prestigious theater and design companies as well as up and coming small theaters with an edge creating a visual world where clothing speaks volumes.</t>
  </si>
  <si>
    <t>i expect to be really good at most things even if i have yet to do it prior especially in the creative and kitchen worlds. i have really high expectations of myself in this manner.</t>
  </si>
  <si>
    <t>fiery red hair; clover green eyes; sense of humor....</t>
  </si>
  <si>
    <t>hands to make things; feet to get there; water to maintain; my phone to know where i'm at/going &amp;amp; where i'm working the next day; love &amp;amp; small fury animals to make me happy.</t>
  </si>
  <si>
    <t>the past; present and mostly what the future has instate and how my decisions and actions now will ultimately direct that path. it's exciting and frustrating at the same time. what to cook next; who was that song by because it from such and awesome record that shazam can't even figure it out. when will my current work on a production actully be complete. when will i have more time to make hats.</t>
  </si>
  <si>
    <t>i'm working in a theater or a bar in the bay area then hanging out with friends and never a repeat of the friday prior.</t>
  </si>
  <si>
    <t>i love cats however becoming mire fond of dogs especially little shop dogs at my design studios. i am also really fond of most musically inclined folk; computer and tech savvy nerds (swoon*) artists; writters; theater geeks of all sort. pretty much if you have a talent or skill other than an awesome record or hat collected double points;) however if you do have an amazing record or hat collect you also rock!</t>
  </si>
  <si>
    <t>if you have an interesting hobby or something you could teach me. you are actually single if that's what your profile states. if your too ages don't suck or you live alone and if you have a cat it's a major plus! you don't mind being patient for someone who is really awesome yet really busy.</t>
  </si>
  <si>
    <t>i was born in russia. i have traveled a lot around europe as a kid before coming to america. i really like music. i work as an application developer and train in mma to stay in shape.</t>
  </si>
  <si>
    <t>i got my career going but im thinking now maybe i should go back to school.</t>
  </si>
  <si>
    <t>ill tell you later.</t>
  </si>
  <si>
    <t>life. your booty.</t>
  </si>
  <si>
    <t>im either    -working  -at someones house/out doing something  -training jiu-jitsu  -at a show</t>
  </si>
  <si>
    <t>im not cheap.</t>
  </si>
  <si>
    <t>your not too crazy.</t>
  </si>
  <si>
    <t>despite my intense love for oregon; i recently moved to the bay area for my job; and so far it fits pretty well. i'm good at math and the nyt crossword puzzle (at least through wednesday). i suffer from substance abuse problems relating to most kinds of cheese. i am not artistic and amazingly incompetent at any organized sport. i believe everyone is a genius at something; most of us just never discover our secret talent. i detest people who do not use your/you're correctly. i count things to calm down when i'm stressed. that; or find myself a cold beer and call it a day.    note: my username has nothing to do with teenage emo vampires. this was my internet handle long before that particular craze hit; so don't put me in that particular category; please.    i am independent; ironic; and easy going</t>
  </si>
  <si>
    <t>currently teaching for america in a nearby middle school; attempting to part the clouds of adolescent angst long enough to impart my infinite algebra-related wisdom.</t>
  </si>
  <si>
    <t>tetris (the n64 version). baking brownies. procrastinating. hitting things with sticks (i'm an amateur percussionist; mostly marimba and timpani). knocking things over. alphabetizing.</t>
  </si>
  <si>
    <t>the first book to change my way of seeing the world was 1984; which i believe is a must-read for absolutely everyone. other favorites: rosencrantz and guildenstern are dead; no exit; east of eden; a song of ice and fire; the true confessions of charlotte doyle.  for the other categories; i'll hit the all time faves: for movies-the emperor's new groove; for music-the format; and food-mostly anything salty and crunchy.</t>
  </si>
  <si>
    <t>burt's bees chapstick; kraft mac &amp;amp; cheese; flip flops; my glasses; mechanical pencils; the oregon coast</t>
  </si>
  <si>
    <t>inconsequential decisions. i'm really bad at them.</t>
  </si>
  <si>
    <t>saving the world via my secret identity. you're welcome!</t>
  </si>
  <si>
    <t>looking to meet some fun guys to grab coffee; hike; run; check out cool happenings in and outside the city. bonus points for early risers.</t>
  </si>
  <si>
    <t>running shoes; lasagna; family dinners; friends to lean on; mornings; picnics</t>
  </si>
  <si>
    <t>you're happy and you know it.</t>
  </si>
  <si>
    <t>english/french (fluently)/spanish (fluently)</t>
  </si>
  <si>
    <t>andrew here. i was born in l.a.; specifically the san fernando valley; but i swear i don't talk like a valley girl (unless you want me to. but that'd be weird) i moved up to stanford for grad school; which means i'll be here a while.    i'm a big fan of good conversation; both on the talking and listening ends. i'll try anything; as long as i'm with people i like. i'm honest (sometimes to the point of tmi; if i don't catch myself); friendly; talkative (especially once i get to know you); and generally chill. but being raucous; loud; and silly is always a good time - work hard; play hard; after all. and if you couldn't tell; parenthetical asides make my world go round.    now; here's some random facts that felt like they didn't belong in those paragraphs:    i really don't walk anywhere if i can help it; i just love my longboard too much. call me immature; but i love the whooshy feeling.    singing along to music also makes me super happy. sometimes i don't even realize i'm doing it (fortunately for the people around me; i'm an ok singer).    i'm a banana - yellow on the outside; white on the inside.    i really like working with my hands - fixing up my bike; longboard; computer... anything; really. makes me wonder why i'm not an engineer.    whenever one of my friends needs something; i'm there for them. that's what friends do; simple as that.    i'm one sarcastic motherfucker; but only really to my friends and people who can give as good as they get (after all; what's the fun in a one-way battle of wits?).    i like to pepper my sentences like curse words like i... uh... pepper my food? ... the point is that i cuss like a sailor. and need to think out my sentences better.    more to come as i figure out what else to write/become wittier/obsessively edit this even though people only skim this yes i'm referring to you.</t>
  </si>
  <si>
    <t>working on a chemistry ph.d. at stanford. as mentioned previously; i'm here for the long haul.    fortunately; that's not all that's going on in my life. i like to pass the time playing guitar; dancing (blues; salsa; west coast swing); cooking (although i desperately need some new recipes); voice acting (when i can fit it in); hanging with friends; and wasting inordinate amounts of time on the internet. i also have a love/hate relationship with crossword puzzles (i love them when i can solve the damn things.)</t>
  </si>
  <si>
    <t>offering witty commentary. also; karaoke and random facts.</t>
  </si>
  <si>
    <t>my shirts - i've got a pretty hefty collection of woot! shirts now. because plain shirts are boring.</t>
  </si>
  <si>
    <t>musical taste is all over the place - breaking benjamin; taylor swift; jimmy eat world; pink; shinedown; paramore; the fray; linkin park; rise against; sara bareilles... top 40 radio also holds a special place in my heart.    tv: how i met your mother; iron chef; cooking shows in general (and other types of do-it-yourself shows; especially tech-related and home improvement); nature documentaries; any kind of crime drama.    books: haven't been reading much lately. :( but i really like david eddings' work and am trying to read through some discworld books in my spare time.    food: i'm pretty much the antithesis of a picky eater - as long as the food's good; i'll eat it! extra points to spicy food and things i can easily cook for myself.</t>
  </si>
  <si>
    <t>my friends  good weather  my longboard (skateboard; not surfboard...)  the internet  a comfy bed  music that i can sing along to</t>
  </si>
  <si>
    <t>shooting from tangent to tangent until i can't remember where my train of thought started.    my future.    what i'm going to make for dinner.    what i'm going to say next (and then being miffed when i stumble over my words anyway).</t>
  </si>
  <si>
    <t>out with my friends. could be a house party; barhopping; catching up over dinner; dancing; who knows? doesn't really matter what i'm doing; as long as my friends are involved!</t>
  </si>
  <si>
    <t>*shrug*</t>
  </si>
  <si>
    <t>you feel like it. that's what this site is about; right?</t>
  </si>
  <si>
    <t>lively latina originally from new york  (but feel like i've lived in sf all my life!)    my interests ( in no particular order) are:    entertainment....  live performance; opera; plays; dance; musicals and movies; movies; movies.    occasional dangerous stuff that impresses others....  riding the back of my friend's harley; skydiving; pistol range    what i do when i'm home....  voracious reading; cooking; tv ("law &amp;amp; order" forensic shows; history channel; amc) attempt to reduce clutter    what i've done for fun in the past....  traveled all over latin america; mexico; canada  hopefully next year; europe    how i enrich my soul...  volunteer work (hospitals; project open hand)  baby sitting (for free and for cash)  caring for my friends' pets    keep fit....  swimming; lots of walking (no car!)</t>
  </si>
  <si>
    <t>working as a hospice and alzheimer's caregiver; while i take classes and wait to be accepted to nursing school.    .</t>
  </si>
  <si>
    <t>living each day as if it were my last; making sure i do something meaningful (or at least productive) each and every day.</t>
  </si>
  <si>
    <t>the obvious:  short  buxom  latina    once they speak to me;  funny  well read  easy to talk to</t>
  </si>
  <si>
    <t>i don't always have time to cook so i take full advantage of the eclectic mix of restaurants in my neighborhood and beyond.    music depends on my mood;  disco &amp;amp; 70s soul/rock for reminiscing; opera to soothe; funk/salsa/hip hop to move to; classical to relax; big band to get happy and jazz to think.    books......  i read 3 books a week. i try to variate my reading. too many authors to list here. this is a topic best discussed over a latte.    movies......  i like it all;  "best years of our lives" "some like it hot" "aliens" "gosford park" "platoon" "gone with the wind" "godfather part ii" "predator" "dogma" "valley of the dolls" "sands of iwo jima" "spartacus" "star wars"----you'll have to draw your own conclusions.</t>
  </si>
  <si>
    <t>1. a clean; warm and peaceful place to come home to every night  2. friends and family who care about me  3. my health  4. tv (it was a tie: computer or tv)  5. a good book  6. [you never know what else you can't live without--until you lose it]</t>
  </si>
  <si>
    <t>how lucky i am to have survived the big "c."  makes everything look; smell; taste; sound soooo much better.</t>
  </si>
  <si>
    <t>i work odd hours; my "friday" can fall on any night of the week. i can have just as good a time on a wednesday : ) as long as i have interesting; entertaining company to enjoy it with.</t>
  </si>
  <si>
    <t>a woman should always maintain a certain air of mystery and never reveal all her secrets!</t>
  </si>
  <si>
    <t>takes more than a few lines of text and a flattering photo for me. if one or two details in a profile catch my eye; i take a chance. if you feel the same; get in touch. after all;  nothing ventured; nothing gained !!</t>
  </si>
  <si>
    <t>i am a down to earth individual seeking to meet new people. i grew  up in northern ca and looking to expand my horizon. i'm more of a  person who likes to get to know a person before moving forward; but  if the situation is right; there is no rule.    family is very important to me and i consider this top priority. i  know how to divide my time accordingly and do have my "own" time;  work time; friend time and clean-up time.</t>
  </si>
  <si>
    <t>trying to understand each experience i encounter and how that can make myself a better person. also; enjoying "now" moments and the people the surround me. i also try and keep an active and healthy lifestyle. i enjoy spending time with family and friends and consider myself a person who thinks under the terms; treat others as you would like to be treated. i often find myself going above and beyond for those who are close to me.    on a more direct answer to the question above; i work in the business field.</t>
  </si>
  <si>
    <t>being there for you... family and friends i cherish.    also; i'm good at finishing my dinner plate (i do not leave  anything wasted - to a certain degree).</t>
  </si>
  <si>
    <t>my shiny forehead... well; that is what one of my good friends said to me when i was younger. i guess that portion of my head was always noticeable? i have no idea... thankfully i haven't heard that in a long time. :)    on a more serious note; to think about it; this is a good question to ask some of my friends and perhaps you if we meet sometime.</t>
  </si>
  <si>
    <t>food - all kinds; i am open to trying new things    shows - ok; yes; i do watch reality shows; but also enjoy sports; news; 20/20    music - all kinds; anything live; but more of an oldie; pop-type person... i know.</t>
  </si>
  <si>
    <t>family; friends; outdoors; running shoes; food; life/new experiences</t>
  </si>
  <si>
    <t>life; how everyone's experiences are unique and has a valuable meaning behind it; what my next meal will be; where i will travel this year (i really want to go somewhere)</t>
  </si>
  <si>
    <t>out with family/friends for dinner; unwinding from the work week; staying in for a sat morning run</t>
  </si>
  <si>
    <t>you are open to messaging someone with limited information on her profile; family oriented; likes/interested to cook; handy or at least tries to be; enjoys traveling; or just feel like it. you never know. i have come to realize that i am looking for someone who is independent and can carry his own weight; but understands and willing to have a life partner where decisions are made together (or at least with the consideration of the other). there is always two in team. if anything; always open to meeting new people. good luck!</t>
  </si>
  <si>
    <t>after a few years of trying different things; i'm still trying different things; just domestically. currently in college in san francisco and just trying to enjoy life.</t>
  </si>
  <si>
    <t>between school; hanging with friends; and weekend hustling; i'm just enjoying life. whether that's trying new food; going camping; or hitting up the clubs; i'm just trying to have fun; and maybe find that person to share the fun with.</t>
  </si>
  <si>
    <t>driving.    cleaning up nice (don't always dress up; which makes it more special; right?)</t>
  </si>
  <si>
    <t>my firm and grounded stance. i'm at ready baby!</t>
  </si>
  <si>
    <t>classic movies like godfather; scarface; goodfellas. super hero movies are also fun for escape.    tv: big bang theory; conan; community; the office; fun comedies in general. i have a passing/secret shame for reality shows.....yeah.    music: old rock; 80's hip hop/rap; certain country; electronica; etc. i have a wide taste in music; feel free to ask more. i'm open to suggestions as well.    food: the worse it is for your heart; the better it tastes. think about that one.</t>
  </si>
  <si>
    <t>my civic coup  smart phone  my puppy!  good friends  video games  good comfort food</t>
  </si>
  <si>
    <t>what my darling puppy has managed to destroy this time.    what project need to be finished.    how comics and alternative media are becoming more accepted by the mainstream.    what good foods i can try next time at off the grid</t>
  </si>
  <si>
    <t>hang out with good friends; sometimes having "good" food.</t>
  </si>
  <si>
    <t>i'm not so secretive about my nerdom. love comic books; anime and video games.</t>
  </si>
  <si>
    <t>you want to get some dim sum; or try a new restaurant. or if you want to just secretly geek out with someone.</t>
  </si>
  <si>
    <t>tentative since i don't have all my thoughts currently!    i'm an honest; simple yet open-minded; genuine and very kind man. i like to be as straightforward as possible but sometimes people can't handle it so i will be wary of that. i'm simple that i'm not materialistic nor do i need a lot in life. all i really need is a stable job; my computer and a place to live! all my friends and people i've met say i'm the nicest guy they know and i try to keep that true :)</t>
  </si>
  <si>
    <t>our office is closing down at the end of august and i'm going to take a small break from working to relax or travel. i sort of have a plan to move to calgary for a bit at the end of the year/early next year to work and change my surroundings a bit or go back to school for a social work degree.</t>
  </si>
  <si>
    <t>short description for now:    pc/video games is definitely one of my passions. playing league of legends religiously now and some diablo iii. also waiting on starcraft ii - heart of the swarm. i'm a huge nerd but other aspects of my life are balanced :)</t>
  </si>
  <si>
    <t>my smile. this is because i usually smile non-stop.</t>
  </si>
  <si>
    <t>i used to read but now i barely do. i like reading but i tend to play computer games when i'm at home.    movies - i'm most interested in action and horror. sadly there hasn't been many good horror movies in the recent years. i do watch just about anything though because anything that is informative is interesting and anything remotely entertaining will intrigue me.    tv - i tend to watch tv shows on my computer which normally consist of crime shows such as criminal minds; law and order; and bones. i do love me some naruto and big bang theory! my favorite though is when there is sci-fi/fantasy such as legend of the seeker; game of thrones; torchwood and fringe. i'm also a gleek ;)    music - my 2 favorite artists will be and always be marion raven and marit larsen. other artists include lady antebellum; carrie underwood; jon mclaughlin; daughtry; adele; graffiti6; skillet; sugarland; linkin park; muse; snow patrol; fly leaf.. and much much more. i do love video game music and orchestral stuff too.    food - i eat just about anything. i tend to eat healthy though when i'm not out with friends :)</t>
  </si>
  <si>
    <t>zombies  super powers  the future  raising a kid!</t>
  </si>
  <si>
    <t>i love country music :)</t>
  </si>
  <si>
    <t>i'm very friendly so message away!</t>
  </si>
  <si>
    <t>english (fluently)/chinese (fluently)/japanese (poorly)</t>
  </si>
  <si>
    <t>i'm:  - geeky  - smart  - weird  - chubby  - near sighted  - horrible at describing myself  - nice  - funny  - big hearted  - a great hugger  - a great kisser  - a little shy at first  - at the moment; very bored    i've recently started taking my health more seriously than i have been; so i'm currently trying to lose all of this weight that i've gained over the last few years.    i've started exploring the regional park here in crockett recently; and although it's freezing out; the beauty of this place really makes it worth the hike.    i absolutely love to go camping; and i try to go at least once or twice a year. my favorite places to go camping are all in northern california: burney; lassen; and crescent city. i've never seen anything as beautiful as fog flowing between the redwoods in redwood state park.    i'm what some people would call geeky. i'm an information sponge. i would much rather watch a documentary than a work of fiction.    i'm also a bit of a gamer; although not as much as i used to be. i love board and card games; especially ones from independent publishers.</t>
  </si>
  <si>
    <t>i'm currently working with cancer patients at various hospitals in the bay area as a phlebotomist. it can be a depressing job at times; but for the most part it's incredibly rewarding.</t>
  </si>
  <si>
    <t>figuring out what's wrong with something and fixing it.    making people laugh.    beating that one boss that just won't die!    massages. love it!</t>
  </si>
  <si>
    <t>my eyes and laughter. people always comment on how blue or pretty my eyes are; and i have an extremely infectious laugh.    i've been told more times than i can count that i have a great voice for radio.</t>
  </si>
  <si>
    <t>the items listed here are just a very small sampling of what i like.    books - hitchhiker's guide to the galaxy; harry potter; anything steampunk; graphic novels; sci-fi; fantasy.    movies - the big lebowski; the goonies; indiana jones; star wars; american beauty; city of lost children.    music - the smashing pumpkins; interpol; muse; incubus; tool; a perfect circle; gorrilaz; lupe fiasco. pretty much anything except country; smooth or improvisational jazz; or christian "rock".    shows - dexter; true blood; jericho; family guy; robot chicken; pushing daisies; ancient aliens.    food - indian; thai; japanese; chinese; ethiopian; filipino; middle eastern; bbq; anything cooked at home with love.</t>
  </si>
  <si>
    <t>my friends. i love all of my friends to death.    my family. family is one of the most important things in my life. i love spending time with my family whenever possible. family get togethers are one of my favorite things to do.    my computer.    my phone.    really good food. i'm a bit of a foodie.    my camera.</t>
  </si>
  <si>
    <t>my future. i trend to think about the future in general almost all of the time. whether it's about what i'm going to be doing in ten years; or what i'm doing this weekend.    what my next vacation is going to be.    why everybody on my "activity" list lives in southern california.    why "more kinky" is at the top of my personality list...</t>
  </si>
  <si>
    <t>probably at home with friends drinking some beer while watching a movie or just talking about life. either that or video games. yeah.</t>
  </si>
  <si>
    <t>when i send someone a message on here; i usually have to rewrite it several times before i give up and just send whatever is on the page. i always think i come across as a complete dork when i write messages.    i've lived in california my entire life; and i've never been to yosemite. this is something that i would really like to change this year at some point.</t>
  </si>
  <si>
    <t>you feel like it or if you think both of our lives would be better by knowing each other.</t>
  </si>
  <si>
    <t>concord</t>
  </si>
  <si>
    <t>i'm constantly looking for ways i can be a better person. sometimes i forget to take notes; and i have to repeat the same lesson over and over again. i was born and raised in &lt;a class="ilink" href= "/interests?i=los+angeles"&gt;los angeles&lt;/a&gt;. i've been living in &lt;a class="ilink" href="/interests?i=san+francisco"&gt;san francisco&lt;/a&gt; for about 11 years. i value my family and friends.    i enjoy being outdoors: hiking; going to golden gate or dolores park; going to the beach; and exploring different areas in the bay area. i love trying new cuisine. i'm a big fan of burritos; hamburgers; and sushi. when i'm home; i enjoy relaxing; cooking; watching netflix; and keeping up on current events. i prefer coffee to alcohol (seriously); but i still enjoy spending time with friends at bars or dancing at a club.    some of my pet peeves are people with control issues; flakiness; mean people and liars. what i'm looking for is a nice guy; with a sense of humor; masculine; easy going; just someone i can become friends with first with the possibility of more :)    i am caring; spiritual; and sociable</t>
  </si>
  <si>
    <t>procrastinating and jerking off.....and looking for someone who has similar interests ....    seriously; i am a social worker for the disabled population. i have my ma in psychology and i'm licensed as a marriage and family therapist.</t>
  </si>
  <si>
    <t>over analyzing things; problem solving; sleeping; looking up random things on the internet (hint...hint...lol); and cooking quick meals.</t>
  </si>
  <si>
    <t>is my nice smile.</t>
  </si>
  <si>
    <t>books: the power of intention; steven king books; and the 1st chapters of the 100's of books i've never finished.    movies: freeway; kill bill; 9 to 5; breakfast club; 16 candles; girl interrupted; foul play; the shining; the matrix; juno; little miss sunshine; beetlejuice; after hours; slumdog millionaire; requiem of a dream; get real. music: sara mclachlan; tori amos; madonna; mariah carey; kelly clarkson; katy perry; india arie; everything but the girl; janet jackson; mary j blige; pink; rihanna; depeche mode; death cab for cutie; the fray; maroon 5; lady gaga.</t>
  </si>
  <si>
    <t>friends; sunshine; cell phone; iced coffee; burritos; hand sanitizer.</t>
  </si>
  <si>
    <t>random things; how i can be a better person; the future of mankind.</t>
  </si>
  <si>
    <t>having dinner with a friend; watching a movie on netflix; or hanging out with friends at a bar or club.</t>
  </si>
  <si>
    <t>i'm pee shy.</t>
  </si>
  <si>
    <t>something in my profile caught your eye and you just can't resist messaging me because you're a cute masculine top :).</t>
  </si>
  <si>
    <t>im a man deeply intimate with spirit. my heart is; more often than not; in the right place. i walk a strong; clear and grateful path that is more and more in tune with the natural world. and; im always up for a solid adventure.    my ideal life; that is a'comin; is living with my partner and kid; and a ton of other good friends in a high desert forest somewhere; with some adorable doggies; a teepee; a nightly fire drum circle with tons of art and music; love; laughter; innovation; good simple soups and the smell of sweet pine sap. but if not; let it be even better than im imagining.    my intention is to meet a sexy; solid; strong and kind man who radiates love and who sees me; gets me and wants me. he realizes that this life is an opportunity to play wildly; to soar valiantly; to sit quietly and surrender to this beautiful existence.    you feelin' me?</t>
  </si>
  <si>
    <t>lots...............  z) screenwriting an upcoming blockbuster movie musical  a) director a kickass school for teenagers  aa) caring for my little scruffy dog  b) practicing classical guitar  c) horseback riding  d) yoga yoga yoga  e) supporting indigenous rights  f) biking my thighs off around this hilly city  g) eating for health: green juice; quinoa; kale!  h) art!:: painting; drawing; typewriter poetry; art installations; ritual theatre; clothes making  i) tarot reading  j) plants! i have them and love them.  k) rock climbing; tennis; running and swimming.  l) cuddddddddling!  m) meditating (this is moving on up the list)</t>
  </si>
  <si>
    <t>facilitating ritual.    oh; and making tea.</t>
  </si>
  <si>
    <t>as my flight attendant said on my recent trip to the airport:    "sir; excuse me; sir; i just had to tell you - you have an incredibly bright spirit."    she then handed me 10 bags of peanuts.</t>
  </si>
  <si>
    <t>books:    nature and the human soul  the tao of healing  return of the bird tribes  wraeththu by storm constantine  a new earth and the power of now by eckhart tolle  the fionavar tapestry by guy gavriel kay  talking with angels  hua hu ching  anything by terrance mckenna    movies:    game of thrones  earth  lord of the rings  the dark crystal  the talented mr ripley  the never ending story  baraka  fantastic mr. fox  do love me some fantasy.    food:    veg juice  sauerkraut  kambucha  raw cacao  mole burrito  kale salad with almond butter (damn so good!)  curry  sushi    music:    ambient electronic (moskitoo; cepia; pasadilla; mum; proem; rj valeo)  indigenous chants  old old jazz (like 20s and 30s - ma rainey; benny goodman)  crunchy electronica (to dance)  sounds true podcasts</t>
  </si>
  <si>
    <t>6. sweet touch    5. simple honesty    4. a huge renovated barn on land with friends with a fireplace surrounded by an epic forest and bright warm sun.    3. listening to old jazz on my bike    2. inspiration and art    1. silence and trees    0. laughing at myself</t>
  </si>
  <si>
    <t>gratitude.</t>
  </si>
  <si>
    <t>adventuring.</t>
  </si>
  <si>
    <t>i strongly prefer to sleep naked.</t>
  </si>
  <si>
    <t>if you can feel my vibe.    if you're solid in your life.    if you have integrity with your word.    if you cherish nature.    if you are playyyyyyyful.    if you are communicative.    if you are a gentle-man.    if you are sexy as fuck with a sense of style.</t>
  </si>
  <si>
    <t>so yeah...ya come here often?  no; okay. well then.    i'm a thirty-something livin it up in san francisco. bay area raised out there in the grapevines of napa; scooted off to la and returned home where there's no place like it.    for fun i like to paint; write creatively and explore the city. i love foodie and wine type of events; from hole in the wall donut shops to fancy wine parings. i'm the kind of lady who blends well in different environments.    random facts:  i spent three months traveling by myself and figuring it out as i went. it was lovely!    i worked for 2 years as a photo-retoucher in los angeles and mainly did magazine work.    i was in a tae bo test group with billy blanks. it was super fun and he's an amazing person.    i broke my jaw on a bicycle before i could drive a car. i now commute mainly via motorcycle; but would like a pedal-bike again.    my favorite flavor of ice cream is coffee.</t>
  </si>
  <si>
    <t>writing    riding    painting    dating you :)</t>
  </si>
  <si>
    <t>dropping my iphone; it's a science really  directions to starbucks; like a honing device  making lattes (see above)</t>
  </si>
  <si>
    <t>i've been told i have a nice smile.</t>
  </si>
  <si>
    <t>i read instructions pretty darn regularly.    amilee; life is beautiful; anchorman; 28 weeks later; total recall; night of the living dead; as good as it gets.    community; the walking dead; talk soup; anything travel channel; csi las vegas; the bitch in apt. 23; best friends forever; arrested development    steve reich; radiohead; beck; radiolab; mugison; sigur ros</t>
  </si>
  <si>
    <t>breakfast! i can skip lunch; but not this one!  espresso  iphone  my little moto'  vacation time  mascara</t>
  </si>
  <si>
    <t>how it is i have unlimited vacation; it's amazing really</t>
  </si>
  <si>
    <t>steppin out in style;  and by style i mean 1992 is callin' they want their neon earrings back.</t>
  </si>
  <si>
    <t>that little red blip on my profile is because i ignore one word e-mails. "sup" is not a good opener; all by its lonesome.</t>
  </si>
  <si>
    <t>if you think "house of air" is a good idea; or a night geeking out at a new restaurant. we'd probably hit it off swimmingly.</t>
  </si>
  <si>
    <t>i'm a freelance &lt;a class="ilink" href= "/interests?i=writer"&gt;writer&lt;/a&gt; and a world &lt;a class="ilink" href= "/interests?i=traveler"&gt;traveler&lt;/a&gt;. i specialize in exploring areas that tourists can't find. this applies not only to physical destinations; but emotional and intellectual explorations as well.    after settling down in the east bay for about a year; i've explored and absorbed a lot of the vibes here; regarding the cultures; societies and attitudes; and i must admit; after seeing a good chunk of this country and some of the world at large; this place has some really interesting games to play and some very nice views to offer. better than most in our western culture. but it's not the only game and it's not the only picture; and it's nice to meet up with people who can see beyond the illusion of the bay area bubble; as nice as it can be; and expand horizons to a lived life; rather than a stylishly consumed one.    and dig this; i not only have radical theories about how this can be done (in so many diverse ways) but i've also (just as radically) proved it by living it; working and playing it.    it just so happens that currently i'm playing the hunker down and finish writing some books (fiction and non) to not only make my mark and dent in this world; but also a to help inspire others and co-create the next series of adventures.    being creative; it's a job. it's constantly fighting the forces of un-creation and habit.    so along with the novelty of writing a novel; i'm looking to meet like-minded people and females especially who can shake things up when even being creative becomes too habitual for comfort.</t>
  </si>
  <si>
    <t>a lot of occupy: cal and the oakland varieties. giving guest lectures at colleges around the bay on the subject.    the diversity of my writing comes from many angles; social justice; green jobs through clean energy/organic food; travel; making tomorrow better than yesterday by living today non-cliche...    doing whatever i can (right now it's writing; acting; investigating) to smash patriarchy and the dominator society/culture; to a partnership society can flourish ... circle of life and evolution through revolution.    work is work; but i'm also a fun guy to be around.</t>
  </si>
  <si>
    <t>well; i like to think i'm a skilled and innovative writer with a niche market. though i don't know how much of that skill i'm actually applying here on okc...  being an entheogenic activist who rarely partakes. too rarely; really.  it seems i'd rather have pizza and coffee these days. wtf?! i must be getting old...  not being completely full of myself (only partially).  casual heroics. sometimes. being comfortable with my level of control in extreme situations.</t>
  </si>
  <si>
    <t>my unconventional look; long hair; goatee; dressed in mostly black; but not goth; a smile that's ready to spread across my face.    oh; and lately; my outrageous sideburns. i don't know where they are going; but it's an interesting journey...</t>
  </si>
  <si>
    <t>too much to list; i'll add more later    the once and future king; food of the gods; the emperor wears no clothes; the island; even cowgirls get the blues; lady chatterley's lover; count of monte cristo; the war with mr. wizzle; steal this book; you can't go home again ...    animatrix; matrix; v for vendetta; adaptation; seven samurai; waking life; a scanner darkly; meet john doe; ninja bachelor party; yojimbo; excalibur ...    samurai champloo; cowboy bebop    tool; ratm; hybrid; some electronic progressive trance; dethklok.  if you can dance to it; or headbang to it (whatever mood you're in); appreciate artistically; but not passively consume it.  also: gruvis malt</t>
  </si>
  <si>
    <t>*optimism; even through the worst. (not the namby-pamby kind; the hard fought kind.)  *earned enthusiasm; as jaded and cynical just aren't as fun.  *a strong sense of justice. (and smaller awareness of imperfection)  *a healthy libido  *a creative mind that is up to having fun and exploring new ideas  *sense of adventure</t>
  </si>
  <si>
    <t>thinking.    my books; and creative works; which focus on how life is lived; and how in theory it could be better...  what a culture would look like if they actively engaged in experience enrichment fulfillment instead of monotony.  how to co-create that culture.  love; in many; many forms. how to honor and worship that love and have that love reciprocate. especially in female form.    how platonic friends are excellent too.    a for instance and an example of how my mind works: i spend a lot of time thinking about organic food. not just the superficial "yay; i'm going to pay higher prices for produce to be healthier and save the earth... somehow." as many whole foods consumers might as they pass through a check-out stand with a cashier who has no health care or union. but more along the lines of examining how there are 5 million less farms in the usa than 80 years ago (!). about industrial agriculture; coolie labor and wages for back-breaking work and horrible conditions (with no benefits). how being an organic farmer has become this aristocratic pursuit for only those who can afford it.    what a major land reform movement might look like if we really valued clean sustainable food justice. having your own land; being your own boss... instead of being a wage serf to the system.    gotta feed the revolutionary mind; and the revolutionary stomach.    oh; and huey freeman's series opening rant from the boondocks. you know the line. "doesn't that offend you?!"</t>
  </si>
  <si>
    <t>if not actively in an &lt;a class="ilink" href= "/interests?i=adventure"&gt;adventure&lt;/a&gt; or quest (or date; which can be both); brooding in my fortress of solitude.</t>
  </si>
  <si>
    <t>shocker: i have never owned a cell phone. i'm not anti-luddite; but i don't see the necessity of being on-call 24/7. somehow; i manage.</t>
  </si>
  <si>
    <t>you should message me if i message you. honestly. i don't write blanket form letters or crude come ons that are justly ignored; but i take the time to write individualized messages. so even if it's a "no thanks; not interested." great! good luck with your searches and i'll continue mine. but just because we're using computers doesn't mean we have to be robots about this; human courtesy counts!    you should message me if you are looking for a person who is challengingly (the good kind) unique; but thoughtful enough to catch the normals up to speed; if they want to take the journey.  life is an &lt;a class="ilink" href= "/interests?i=adventure"&gt;adventure&lt;/a&gt;; dullness is the enemy.</t>
  </si>
  <si>
    <t>english (fluently)/french (poorly)/japanese (poorly)/hawaiian (poorly)/other (fluently)</t>
  </si>
  <si>
    <t>really wishing i had a better profile name...    at any rate; i love people who are passionate. it doesn't matter what it is; it can be something silly like loving the giants! enjoying your work; having a liberal point of view. anything! because i am a pretty passionate person myself; i love it when i see similar passions in other people.    i'm also very ambitious professionally. i'm definitely family-oriented. family is most important thing in my life.    i've also been described as someone who likes to take charge; take initiative in living my life.    "you have to create your own luck. you have to be aware of the opportunities around you and take advantage of them." - bruce lee    amen brother</t>
  </si>
  <si>
    <t>working as a design engineer at a solar power company blah blah blah i'm boring myself just talking about it. jk.</t>
  </si>
  <si>
    <t>i think i can make most people laugh. i'd describe my humor as 50% silly; 50% sarcasm; and 50% flirty ;) haha    i'm also pretty active. name a team sport; and i've probably played it. i got a pretty decent throwing arm for football (you'll be surprised).    and i love all things trivia. trivial pursuit; trivia nights; that trivia game at d&amp;amp;b's.</t>
  </si>
  <si>
    <t>um...my big beautiful eyes...nah not really</t>
  </si>
  <si>
    <t>favorite shows: daily show; colbert report; 24; modern family (fav comedy on tv); family guy (older ones); the office; community  favorite movies: most things will ferrell; everything steve carrell; most christopher nolan films (think batman; inception); and all pixar films (except cars *shudders)  fav food: probably japanese; but anything asian is delish  favorite book: the great gatsby (helped me out on so many essays); followed closely by 1984  fav music: i like alternative. i like hip-hop/rap. totally loving drakes new album. super excited to see him at wildjam.  [these lists can go on forever; trust me]</t>
  </si>
  <si>
    <t>android phone (cannot lie)  football  sf giants!!!  family and friends  tv  great food</t>
  </si>
  <si>
    <t>the world  random things that make me laugh  reports i hear on npr...yes i'm a liberal. deal with it.</t>
  </si>
  <si>
    <t>hanging out with friends or family. i prefer going out to dinners; but even coffee; or drinks; or desserts; or anywhere you can have a place to chat    um...trivia nights? comedy club? pulling a barney and going to a lasertag game haha. pretty random at times.</t>
  </si>
  <si>
    <t>ask me and i'll tell you. maybe...</t>
  </si>
  <si>
    <t>there's no point to this. girls on okc don't message haha.</t>
  </si>
  <si>
    <t>i moved to the city a year ago for school. am originally from san jose; and all my family is in south dakota. i'm graduating next semester and am working two jobs. i'm a busy dude; but still find time to have fun and laugh. i also got a little country in me for sure.    i consider myself to be a humorous; chivalrous; active; genuine; --another awesome adjective-- and intellectually stimulating guy.    just looking for someone to share good times with; crack jokes; and have fun. i need a climbing partner! :)    i'm a bit of a nerd. i know xhtml; css; and karate!  --hiiieyyyah!--  jk    but can also ride a horse and out shoot you at the range.</t>
  </si>
  <si>
    <t>thinking about graduate school  taking care of my dog  road trips  exploring the city  working too much</t>
  </si>
  <si>
    <t>climbing  audio visual work; photography; and web development  listening  long drives  laughing</t>
  </si>
  <si>
    <t>not sure. i guess i'd have to ask them that.</t>
  </si>
  <si>
    <t>some favorites:  outliers  blink  the tipping point  pulp fiction  good ol' war  calexico  iron and wine  pasta  pho</t>
  </si>
  <si>
    <t>family  my dog  work  the open road  water; oxygen; food; and sex. haha  books  camera</t>
  </si>
  <si>
    <t>the future  societal problems  new ideas  technology  aka ted.com</t>
  </si>
  <si>
    <t>is there a such thing as a typical friday night? if so; that sucks for you!</t>
  </si>
  <si>
    <t>i don't know who my father is. but i don't have daddy issues. hahah</t>
  </si>
  <si>
    <t>you ain't a hoeeee.  you're angelina jolie (hah)</t>
  </si>
  <si>
    <t>recently back in san francisco after a few years in san diego. enjoy my dogs; my home; travel; friends and family. fun; honest; insightful and curious minded say hello.</t>
  </si>
  <si>
    <t>you think we might have something in common. be handsome; nice and smart!</t>
  </si>
  <si>
    <t>english/sign language (okay)</t>
  </si>
  <si>
    <t>about me lets see i am a really down to earth person love to spend time with my love ones. i'm here to meet guys and make friends  because every realationsh starts that way. i really don't go out because i dont have time but i do what i can. i love to talk and txt like everyone else now in planet earth lol. i consider my self a dreamer so i never give up on my dreams. i love setting goals in my life and enjoy when i accomplish them. i like bieng honest a quote to my self is "not beeing mean just beeing honest" because i always expect the same in return. i'm just writting some random things about myself. if you want to get to know me just send me a msg. i will get back to you . thank you for takeing the time in getting to know a bit about me.</t>
  </si>
  <si>
    <t>living enjoying every minute of it; raising my kid and having a blast...</t>
  </si>
  <si>
    <t>let's see making friends and making everyone crazy is fun just to enjoy the things that life brings you....</t>
  </si>
  <si>
    <t>is my smile. and my big beautifull eyes</t>
  </si>
  <si>
    <t>books i go for vampires and ghosts  movies: notebook and becoming jane well actually movies are my thing i have a good collection.    music: i like from blues to rock all of the above  food: mexican and italian. open to try new things</t>
  </si>
  <si>
    <t>my computer  cell  movies  ??????</t>
  </si>
  <si>
    <t>my future about traveling all around. going to places i never been to.</t>
  </si>
  <si>
    <t>i probably say just watching movies and spending time with my kid. or working.</t>
  </si>
  <si>
    <t>i cant stand a person that lies to me and because at the end everything come out. i'm terrified of rats; and i can't stand cats do to my allergies.</t>
  </si>
  <si>
    <t>you like to talk and meeting someone that will make you laugh all day long; but im not a clown. lol</t>
  </si>
  <si>
    <t>i am excited with where my life has led me and can't wait for more. i am laid back and can handle life's turns. i would say i am fairly shy in the beginning; but when i get comfortable; i can really open up and be the opposite. i enjoy wit and sarcasm as humor; but also laugh at almost all goofiness.    i am looking for someone who never stops questioning things and who can laugh at anything during the journey.    i am not looking for someone who wears a lot of make-up; and would actually prefer none at all. i have always been attracted towards people who have a fun and happy personality and are not afraid to show their excitement for life in anything they do.    i am thoughtful; fun; and easy-going</t>
  </si>
  <si>
    <t>my profession is doing landscape architecture; but in my spare time i paint.    i wander in museums / galleries / aquariums and explore cities without a map.    when i have the money; i head straight for the caribbean (scuba!) or the mountains (ski / snowboarding).</t>
  </si>
  <si>
    <t>okay so i'm leaving my profile up as-is; but i think the only thing that really matters that i can tell you about myself is as follows. i am not; in any way shape or form; this guy:    http://www.okcupid.com/profile/tristissima?cf=home_matches    and now; my profile.    before you go any further: for some reason this system keeps on suggesting people (and i keep getting messages from people) who differ very sharply from me on two extremely important points; so i'm just going to start with them:    1. i am an extreme atheist. i have no spirituality at all; and if that does not work for you; that is a problem. i do not believe in ghosts and fairy tales; and if you even inquire as to my astrological sign i will never want to speak to you again. any belief system that allows superstition and unobservable phenomena to trump an innate sense of ethics and humanity has no place anywhere in my life; period; so if that is you; you probably do not want to talk to me.    2. i do not like nature. i do not like sports. i do not want to go hiking; ever. i do not want to go to a baseball game; ever. i like animals; and i enjoy games and understand the desire to keep one's self in shape; but if these things are major points of interest for you; you probably do not want to talk to me.    so all that's a thing.    if you are well-grounded in reality and enjoy the splendor of civilization more than the unkempt natural world (and are hopefully involved in some sort of alternative culture;) then please; by all means continue on to the self-summary that i fruitlessly invested hours in to writing oh-so-many years ago.    ----------    as a professional &lt;a class="ilink" href= "/interests?i=vacuum+cleaner"&gt;vacuum cleaner&lt;/a&gt; salesman; i have traversed the alps no fewer than six times in search of the ideal mate; but to no avail. time and wind-resistance have weathered my once golden and flowing locks in to a series of well-sharpened pointed protrusions; which remain my sole defense as i am ever entrenched in a violent and vaguely homo-erotic struggle for dominance betwixt the bay area's single; straight male &lt;a class= "ilink" href="/interests?i=rivethead"&gt;rivethead&lt;/a&gt;s with dumb hairstyles.    having never actually sold a vacuum cleaner; i have; in recent times; fallen back on my secondary means of employment in &lt;a class= "ilink" href="/interests?i=systems%0aadministration"&gt;systems administration&lt;/a&gt;.    in my personal life; i have spent much of these recent and trying months training to complete my life-long dream of consuming an entire bicycle over the course of less than a month. my training has been rigorous and stressful; but its difficulty has been allayed by the soothing sounds of the &lt;a class="ilink" href= "/interests?i=industrial+music"&gt;industrial music&lt;/a&gt; that sings softly in to my ears at night. oh how i long for its embrace.    my horrible and unfortunate addiction to &lt;a class="ilink" href= "/interests?i=cheese"&gt;cheese&lt;/a&gt; and &lt;a class="ilink" href= "/interests?i=french%0acuisine"&gt;french cuisine&lt;/a&gt; has unfortunately delayed the pursuit of my goal. delicious as they may be; ultimately they serve only to distract me from my daily regimen of rubber and metal filings.    i am caustic; absurd; and wood-paneled</t>
  </si>
  <si>
    <t>i work for a large telecom company as a systems administrator. i spend a lot of time dealing with &lt;a class="ilink" href= "/interests?i=linux"&gt;linux&lt;/a&gt; environments. nobody really wants to hear about that.    i spend other time playing industrial music. i have been in an unusually large number of bands in the past two years (twelve at last count; thirteen by the end of this week; and i am serious); and interpersonal relationships aside; &lt;a class="ilink" href= "/interests?i=music"&gt;music&lt;/a&gt; is basically the only thing i care about. that and &lt;a class="ilink" href= "/interests?i=time+travel"&gt;time travel&lt;/a&gt;; but the latter isn't something i actually do nearly as often as playing music.    if you are involved with current industrial music in the united states at all; there is a significant chance you've heard at least a couple of things i've worked on.    i want to buy a house in alameda at some point in the foreseeable future. once i have purchased this domicile; i will acquire a &lt;a class="ilink" href="/interests?i=small+dog"&gt;small dog&lt;/a&gt;. this dog will be my friend and love me more than you.</t>
  </si>
  <si>
    <t>i am good at &lt;a class="ilink" href= "/interests?i=imploding+ducks+with+my+mind"&gt;imploding ducks with my mind&lt;/a&gt;.    i am good at &lt;a class="ilink" href= "/interests?i=singing"&gt;singing&lt;/a&gt;; programming &lt;a class="ilink" href="/interests?i=synthesizers"&gt;synthesizers&lt;/a&gt;; and mediocre with a large number of other instruments.    i am good at implementing software &lt;a class="ilink" href= "/interests?i=virtualization"&gt;virtualization&lt;/a&gt; in corporate environments.    i am good at &lt;a class="ilink" href= "/interests?i=writing+okcupid+profiles"&gt;writing okcupid profiles&lt;/a&gt;. and listing things that i am good at.</t>
  </si>
  <si>
    <t>people notice my &lt;a class="ilink" href="/interests?i=hair"&gt;hair&lt;/a&gt; before anything else; because it is ridiculous. people then begin to notice that i am on their porch at 4am on &lt;a class="ilink" href= "/interests?i=tuesday"&gt;tuesday&lt;/a&gt;; naked and covered in a highly viscous liquid with the color and scent of &lt;a class="ilink" href= "/interests?i=french+onion+soup"&gt;french onion soup&lt;/a&gt;.</t>
  </si>
  <si>
    <t>books:    franz &lt;a class="ilink" href="/interests?i=kafka"&gt;kafka&lt;/a&gt; - the castle    don delillo - white noise    umberto eco - foucault's pendulum    neal stephenson - cryptonomicon    frank miller - the dark knight returns    alex ross; jim krueger - earth x    some of those are comics. i read a lot of comics.    movies:    &lt;a class="ilink" href="/interests?i=planet+of+the+apes"&gt;planet of the apes&lt;/a&gt;  beneath the planet of the apes  conquest of the planet of the apes  battle for the planet of the apes  office space  the big lebowski  donnie darko  &lt;a class="ilink" href="/interests?i=transformers"&gt;transformers&lt;/a&gt; (1986)    music:    okay; genres first:    &lt;a class="ilink" href="/interests?i=industrial"&gt;industrial&lt;/a&gt;; &lt;a class="ilink" href="/interests?i=synthpop"&gt;synthpop&lt;/a&gt;; &lt;a class="ilink" href="/interests?i=chiptune"&gt;chiptune&lt;/a&gt;; and a smattering of other things. i've been going to some minimal wave/witch house type events lately and have kinda gotten in to that.    now artists. i'm leaving out really obvious things; because like... are there seriously people out there who don't like david bowie? like why even mention that? sometimes i read these things and somebody lists that they like the beatles; and i'm like- this says nothing about you; except maybe that you were probably alive during the 20th century and didn't live in a cave. also; this list is crazy long because it's the most descriptive thing i can really say about myself; because my whole life revolves around the music i listen to. i've tried to pull out the really obscure stuff; because it is unlikely that anybody reading this page is gonna be like "oh shit; he likes 29died; the most unjustly forgotten american coldwave band of the la scene in the '90s! i want to date him!" although; if you actually thought that just now; we should probably talk. anyhow:    16volt  &lt;a class="ilink" href= "/interests?i=anamanaguchi"&gt;anamanaguchi&lt;/a&gt;  angelspit  apoptygma berzerk  arnocorps  ayria  &lt;a class="ilink" href="/interests?i=babyland"&gt;babyland&lt;/a&gt; &amp;lt;-- this is my all-time favorite band. you should listen to them.  belle &amp;amp; sebastian  caustic  coil  combichrist  dismantled  download  encephalon  erasure  firewater  &lt;a class="ilink" href="/interests?i=foetus"&gt;foetus&lt;/a&gt;  front 242  &lt;a class="ilink" href="/interests?i=front+line+assembly"&gt;front line assembly&lt;/a&gt;  godflesh  haujobb  &lt;a class="ilink" href="/interests?i=killing+joke"&gt;killing joke&lt;/a&gt;  the klf  &lt;a class="ilink" href="/interests?i=laibach"&gt;laibach&lt;/a&gt;  left spine down  love &amp;amp; rockets  the magnetic fields  morrissey  my life with the thrill kill kult  necro facility  new order  numb  &lt;a class="ilink" href="/interests?i=oingo+boingo"&gt;oingo boingo&lt;/a&gt;  pig  &lt;a class="ilink" href="/interests?i=pop+will+eat+itself"&gt;pop will eat itself&lt;/a&gt;  queen  rabbit junk  the smiths  snog  spk  straftanz  swans  //tense//  they might be giants  trash80    conclusion: i listen to a lot of music.    food:    i do a lot of fine dining. i generally enjoy unusual foods and meats. i have a deep love for good cheese.    i know the best places in the area to get ramen; sushi; high-end french food; lower-end french cafe lunches; burgers; and invisible pegasus steaks. except for that last thing. i know numerous places with good $1 oyster happy hours.    one of my best friends is vegan. that makes things complicated.    i'm not hungry right now so i can't think of anything else.</t>
  </si>
  <si>
    <t>1. tiny dogs.  2. razors; because body hair is completely disgusting.  3. access to my music collection (these days i actually stream it all from a server; rather than carrying an ipod.)  4. an internet connection. i am attached at the hip and like it that way. more than 15 minutes without net access is extremely upsetting for me.  5. opposable thumbs. not my own; i mean i need a collection of other people's thumbs. don't ask what i do with them. you'll find out soon enough; whether you message me or not.  6. the tiny purple sombrero that i got on my 16th birthday. it has solved a surprising number of problems for me over the years.</t>
  </si>
  <si>
    <t>&lt;a class="ilink" href="/interests?i=time+travel"&gt;time travel&lt;/a&gt;.  &lt;a class="ilink" href= "/interests?i=ethnomusicology"&gt;ethnomusicology&lt;/a&gt;.  &lt;a class="ilink" href="/interests?i=dinner"&gt;dinner&lt;/a&gt;.</t>
  </si>
  <si>
    <t>i spend most nights out at &lt;a class="ilink" href= "/interests?i=clubs"&gt;clubs&lt;/a&gt;. i have also been rehearsing on fridays a lot lately. i am well acquainted with the people who run/own the places that cater to the industrial music crowd; so i tend to be at those places a lot. &lt;a class="ilink" href= "/interests?i=drinking"&gt;drinking&lt;/a&gt;. sometimes &lt;a class="ilink" href="/interests?i=drinking+a+lot"&gt;drinking a lot&lt;/a&gt;. sometimes &lt;a class="ilink" href= "/interests?i=drinking+so+much+that+i+find+out%0athe+next+day+that+i+bought+a+tuba+factory+when+i+really+just%0aintended+to+buy+a+single+french+horn"&gt; drinking so much that i find out the next day that i bought a tuba factory when i really just intended to buy a single french horn&lt;/a&gt;.</t>
  </si>
  <si>
    <t>i live in an &lt;a class="ilink" href="/interests?i=igloo"&gt;igloo&lt;/a&gt;; and i lactate stella artois. it's honestly a bit off-putting when you're not expecting it.</t>
  </si>
  <si>
    <t>you see me; and my shoes are on fire; but it's very loud where we are and it seems unlikely that i'd be able to hear you; and you're being restrained by several angry &lt;a class="ilink" href= "/interests?i=robots"&gt;robots&lt;/a&gt; so you can't just tap me on the shoulder; but you can see that i'm checking my email on my phone; so you figure messaging me is the best way to warn me that my shoes are on fire so that; if i so please; i can extinguish them.</t>
  </si>
  <si>
    <t>english (fluently)/french (okay)/yiddish (poorly)</t>
  </si>
  <si>
    <t>just ask..</t>
  </si>
  <si>
    <t>i've been think who can really write a self-summary? if you want to get to know me just ask! ;)</t>
  </si>
  <si>
    <t>i'm going to a culinary arts school to become an executive pastry chef one day!</t>
  </si>
  <si>
    <t>cooking... i would hope so lol ; doing fun out of the ordinary things lol talking getting to know someone and just plain being social i love being the center of attention...</t>
  </si>
  <si>
    <t>my outgoing personality ... i'm very social ; my honesty/ bluntness hehe oh and my voice!!</t>
  </si>
  <si>
    <t>books: dairy of a sex fiend; position; heaven is for real; la cuisiniere bourqeoise (cooking book); oh and harry potter =)    movies: enough; limitless; rocky...all of them!; star wars: revenge of the sith is one of my favorites!! =) ;lords of dogtown; lord of the rings:the fellowship of the rings    shows: i don't really watch tv that much... hmm the office; sunday night football; food network    music: example; drake; little dragon; rusko; simian; ghostland observatory; cookie monster; skrillex i have lots but thats all i can remember right now!    food: i love all food!!</t>
  </si>
  <si>
    <t>family; friends; god; cooking; randomness; music</t>
  </si>
  <si>
    <t>school and work and succeeding my goals in life!! i mean i should better myself right!! it's the least i can do since i'm doing what i love already it's a breeze!</t>
  </si>
  <si>
    <t>it verys i can party my weekend away or stay home by the fireplace and chill oh and work at times but i try not to work on weekends because i am in school i can do that ha because i know when i'm done with school i will kiss my weekends away!!</t>
  </si>
  <si>
    <t>i love to dance in the rain; drink coffee like it's water; cook till my hands get burned sing as loud as i can even when i suck hahaha ;) oh and i love going to raves on the d.l. tho lol ;)</t>
  </si>
  <si>
    <t>if you dare to open your life to a new experience... i'm very fun to get to know and i know i may be young but i know what i like and i know how to have fun and work at the same time... i feel every experience is a learning experience even if it's bad you can still say you have done it... like my friend joe always said to me " your soul mission today is to meet one person and just say hi and take it from their... what 's the worst that could happen?"</t>
  </si>
  <si>
    <t>so; i'm gonna start just like half of these ads by saying "i've never posted an ad like this before". in my case that would be true. i have never put that much faith in the internet when it comes to finding a stand up guy. but as time goes on i become a little more optimistic. so with that said here goes nothing.  i have a solid group of friends who are amazing and whom i care for very much. i enjoy movies both classic and current; cocktails; and smoking northern california finery. i also enjoy art spanning from monet to lichtenstein.  besides long walks on the beach and all that other jazz. i have been known to prepare a savory meal or two; going out dancing with friends; and exploring this amazing city.  i find myself seeking someone to date and have sex with rather then just the second half of the equation.i'm looking for someone who is spontaneous; kind; intelligent; and laid back but still likes to leave the house. when it comes to age and race i could care less.  everyone from alternative types to daddy's are welcome to apply.  good luck and happy hunting!    i am cuddly; coherent; and a dash devilish</t>
  </si>
  <si>
    <t>becoming less pessimistic.</t>
  </si>
  <si>
    <t>not knowing how to answer questions like these and being awkwardly indecisive.</t>
  </si>
  <si>
    <t>i'm kinda dorky; sassy; and a little forward but do it with humor.</t>
  </si>
  <si>
    <t>books:  tales of the city(amistad maupin); front runner (patricia nell warren) ; celestine prophecy (james redfield); lullaby(chuck palahniuk) and the list goes on.    movie:  true romance (dir.tony scott); jackie brown (dir.quentin tarantino); barton fink (dir.coen brothers); the killing (dir.stanley kubrick). bad education (dir.pedro almodvar) serial mom(dir.john waters). lets just say i really enjoy film.    music:  music is something i hold dear and have been known to sing a little ditty every once and awhile. when it comes to listening to it; i enjoy sounds ranging from; the gossip; magnetic fields; sleater kinney; bad religion;the smiths; and have been known to bust-a-move to top 50 tunes.    food:  thai to diner food.</t>
  </si>
  <si>
    <t>friends  sun  food  music  cuddles  sleep</t>
  </si>
  <si>
    <t>people and their motivations in life; what the future has in store and how much this world has to offer.</t>
  </si>
  <si>
    <t>more to come...</t>
  </si>
  <si>
    <t>i once saw someone from a reality show and was convinced that i know them. i started awkwardly talking to them trying to figure out where i know them from. a few minutes pass and they finally told me they where on a reality show. needless to say i was really embarrassed and walked away feeling like a fool.</t>
  </si>
  <si>
    <t>if you enjoy rip-roaring good times.</t>
  </si>
  <si>
    <t>native american/pacific islander/hispanic/latin</t>
  </si>
  <si>
    <t>amateur runner; devoted fitness enthusiast; english major by day; novelist by night; active blogger; gum chewer; lip biter; eyes that you could get lost in if you're into that sort of thing; generally a nice person with a sarcastic bite--at least; after you get past the shyness; which is quite vast.    my name is krystle. i love a good cup of coffee. books have been my long-time permanent companions; and i'll never give them up. food is an art form of sorts in my opinion. i drink a lot of water; and some people find that weird. i'm shy until you make me laugh or make me mad; and then the real me comes out; all sarcasm and craziness and basic weirdness. i like people in general. i enjoy rain; just not walking in it.    born and half-raised in southern california; i'm a lizard with the way i enjoy the heat--most of the time. i spent nine years in wisconsin when i was a kid; and it was very formative for me. if you've ever shoveled snow; you know what i mean. hiking; walking; and running are my forms of meditation. i love being drenched in sweat and the long showers afterwards. i would be lost without my ipod. i just love that little guy. i treasure sleep; because frequently i don't get enough of it.</t>
  </si>
  <si>
    <t>i'm a declared english major also working on a minor in anthropology at uc berkeley. once upon a time; i took an introduction to astronomy class; got hooked; and spent a year trying to be an astrophysicist. you just can't fight your passion; and mine is with books and pens and paper. it has been ever since i wrote a flip book about mount vesuvius when i was seven.    i've worked for a few libraries; but someday i hope to never work at another one again. in the meantime; i'll deal. maybe random house will take kindly to me.    i've just started training for a half-marathon; and i used november to get a head start on a new novel idea. i'll be spending my four weeks off of school for the holidays to fine-tune it.    i recently took a vow not to eat chocolate or drink alcohol until my 21st birthday; in light of the intensity of training for a half-marathon. everyone thinks i'm nuts. i think i have willpower.</t>
  </si>
  <si>
    <t>running. most things health-and-fitness related. staying organized. writing to-do lists. trying to play golf. writing. being a neat freak. resident evil 4 &amp;amp; 5. super smash bros. melee. cooking.</t>
  </si>
  <si>
    <t>my eyes; and shortly afterward; my biting sarcasm. i'm just assuming this; because honestly; how would i know? so make sure you tell me; you know; when you meet me.</t>
  </si>
  <si>
    <t>books: i am the messenger; life of pi; a song of ice and fire; harry potter; world war z; under the dome; everything by john irving    movies: finding forrester; the shawshank redemption; clerks 2; shaun of the dead; serenity; eternal sunshine of the spotless mind; dr. horrible's sing-along blog    shows: firefly; house; the it crowd; angel; buffy the vampire slayer; the office; game of thrones; arrested development; the walking dead    music: linkin park; la roux; rise against; blue october; maroon 5    food: fruit in any variety; healthy things that might include chocolate; and wings. spicy; delicious buffalo wings. yum. chocolate? did i mention chocolate? junior mints. so delicious.</t>
  </si>
  <si>
    <t>my friends; who are my family.  running shoes.  my laptop. in lieu of that; a typewriter. in absence of that; pen and paper.  my kindle.  a well-stocked kitchen.  golf clubs.</t>
  </si>
  <si>
    <t>the future. things that don't matter in the long run. do people actually like me? do i actually care? when am i going to be ready to run a marathon? can they at least make some vegetables taste better? why do i like to stay up so late and sleep until noon? will the questions never end?</t>
  </si>
  <si>
    <t>playing super smash melee with everyone i really like. what better way to spend a friday night? sometimes drinking with same people; but very rarely going out to parties. and occasionally just hanging out on my own with a good book; or with my latest writing project. you might even find me at the gym hitting up an extra-long workout. i'm a woman of variety.</t>
  </si>
  <si>
    <t>once upon a time; i was the fat kid. i could barely run a single mile in high school; now i can run six. i like to think that it gave me some serious character in the long run.</t>
  </si>
  <si>
    <t>you like my face; think i sound interesting; or think that i would find you interesting. whatever happens; i want the growth of a relationship between me and anyone else to be organic--no outrageous expectations right off the start. if you're in the area and think we'd hit it off; let me know. don't be intimidated by whatever color my dot is. it's probably lying. if you never ask; the answer will always be no.</t>
  </si>
  <si>
    <t>i'm a native chicagoan trying to find my way in the bay area. i moved here right after college last year and am really enjoying it so far! it has always been a goal of mine to live in sf and i'm glad i'm here. i am very relaxed and enjoy going out as much as i like just chillin at home</t>
  </si>
  <si>
    <t>i am currently working for an automotive start-up here in the city as an account manager and really like the atmosphere and people i work with. i'm slowly trying to explore the bay area a little bit at a time and always like to see new places.</t>
  </si>
  <si>
    <t>playing sports; music; working on cars; cooking; listening</t>
  </si>
  <si>
    <t>my odd variety of clothing. whether it be a button up shirt or my tie dye; i like to wear different colors and usually wear a different pair of shoes everyday</t>
  </si>
  <si>
    <t>music - 60's (psychedelic; motown; british); 70's rock; 90's alternative; and some newer indie/rock. also dig jazz and reggae a ton  shows - mad men; breaking bad; workaholics; the pitch; always sunny; tim and eric; shameless; curb; weeds  books - perks of being a wallflower; electric kool aid acid test; any beat writers (i need to read more!)  movies - dazed and confused; almost famous; blow; fear and loathing; garden state; american graffitti</t>
  </si>
  <si>
    <t>(in no order)  1. music  2. chipotle  3. dog  4. guitar  5. family  6. phone</t>
  </si>
  <si>
    <t>how i can make the world a better place</t>
  </si>
  <si>
    <t>enjoying happy hour with friends or sometimes just relaxing after a long work week</t>
  </si>
  <si>
    <t>that i actually created an account on this site..</t>
  </si>
  <si>
    <t>we share common interests</t>
  </si>
  <si>
    <t>i'm searching for myself mostly; and occasionally someone else to get to know better and enjoy life.</t>
  </si>
  <si>
    <t>i'm making every effort to become absolutely happy by rebuilding my life from the ground up.  i'm masculine; work in it; and i love to ride rollercoasters; kayaking; hiking; photography; road trips; cooking; entertaining; talking and conversing; and traveling when i can. what do i plan to do with my life? find good friends and maybe a partner that's into me to enjoy this life with.</t>
  </si>
  <si>
    <t>i'm really good at fixing things; playing peacemaker; finding solutions; enjoying life and having a good time.</t>
  </si>
  <si>
    <t>my life condition; my eyes and my dark sense of humor.</t>
  </si>
  <si>
    <t>books-the new earth; the buddha in your mirror; the four agreements; the mastery of love. the power of now; gerald's game; delores clairborne; needful things; the tommyknockers- get the pattern?  movies- hangover 1 &amp;amp; 2; get him to the greek; ninja assasins; evil dead movies; pan's labrinth; any good horror; thriller; sci-fi; paranormal movies. old black and whites too.  tv- true blood; torchwood miracle day; alphas; warehouse 13; eureka; haven; and through the wormhole with morgan freeman.  music-dance; r&amp;amp;b; disco; hip hop; jazz; 132bps.</t>
  </si>
  <si>
    <t>the six things that i could never do without are: 1. my practice; 2. friends and family; 3. sex; 4. food; 5. rollercoasters; and 6. my car.</t>
  </si>
  <si>
    <t>i spend alot of time thinking about how to best love myself; so that i can share myself with others.</t>
  </si>
  <si>
    <t>on a typical friday night i'm either planning to go out for dinner or a drink and sometimes both. :-) then maybe out to a club to keep up with new music. if i stay in i'm watching something good on tv; or hanging out with friends.</t>
  </si>
  <si>
    <t>i have three special talents. ask me in person!</t>
  </si>
  <si>
    <t>you should messge me if your looking for a friend to hang out and kick it with who's well grounded; loves to have fun and let go sometimes. if your looking to enjoy life with someone who's easygoing; spirited; and full of life and love. if your a optimist based in logic and reality; and know or is willing to learn how to love; send me a message.</t>
  </si>
  <si>
    <t>lets see; i'm a nice; masculine; outgoing guy. i grew up on a crop farm; moved to la for a year; and then headed up north right after. i just recently moved to san francisco from marin after living there for 8 years. it's been quite an adjustment moving to the city; and the only complaint i have are those parking tickets that keep appearing on my windshield lol. i'm physically active enjoying working out and jogging almost everyday. i'm an outdoors kinda guy; so i try and catch some sun as much as possible whether it's by jogging down golden gate park; hiking; walking around the city or hanging out at dolores park on a sunny day. i love camping and my favorite sport has got to be snowboarding. career wise; i do real estate valuations for a few banks and sell real estate in marin; sf and the east bay. feel free to say hi.</t>
  </si>
  <si>
    <t>always trying to experience new things; see new places and meet great people along the way. also; working on my 5 year plan.</t>
  </si>
  <si>
    <t>making bad jokes and good ones too; keeping a conversation going; my work; spending money; driving fast cars; making spicy salsa and guacamole; building and fixing things; researching something i'm curious about; and enjoying life with my amazing friends and family.</t>
  </si>
  <si>
    <t>hmmm; i'd have to say my smile or my curly hair (if i let it grow out long enough).</t>
  </si>
  <si>
    <t>books: running with scissors; the da vinci code; memoria de mis putas tristes. looking for a new book to read; any recommendations?    movies: the bourne movie series; motorcycle diaries; y tu mama ; labyrinth; up; peewee herman's big adventure (childhood movie); the hunger games. i also enjoy independent films and documentaries.    shows: battlestar galactica; modern family; family guy; south park; how i met your mother; frasier; seinfeld; mad men; the walking dead; law and order svu; million dollar listing; the voice; 30 rock; reno 911; aderson 360    music: crystal castles; the xx; chromeo; empire of the sun; diego garcia; robyn; collective soul; pink floyd; coldplay; gorillaz; sade; adele; babasonicos; moenia. i also like dance music; especially when working out (it pumps me up haha)    food: thai; i love mexican food: sopes; tacos dorados con papa; chilaquiles (yummmmmmmy). zachary's pizza; pupusas; peruvian cousine; and always down for in-n-out burger. i'm not a huge meat eater; but i absolutley love chicken and some seafood.    my favorite restaurants in sf are osha thai on valencia; dosa and san jalisco. in marin; it's sol food; and in oakland/berkeley it's a tie between zachary's pizza and cactus taqueria.</t>
  </si>
  <si>
    <t>iphone; car; gym; tapatio; queso fresco; cnn</t>
  </si>
  <si>
    <t>my next move.</t>
  </si>
  <si>
    <t>out for happy hour with friends; out for dinner or spending a quiet evening at home.</t>
  </si>
  <si>
    <t>like i'm really going to confess anything on here :)</t>
  </si>
  <si>
    <t>you don't take yourself too seriously; love the outdoors; enjoy social settings; and can hold a conversation. also a great smile doesn't hurt :)</t>
  </si>
  <si>
    <t>bay area born and raised. i went to school in state and have been living here all my life except for a year spent abroad. but that's another long; albeit awesome story.    yes i am the kind of person who starts a sentence with but.    i enjoy the great outdoor activities of running; hiking; and rock climbing despite an absurd fear of heights.    i also enjoy the great indoor activities of reading; writing; cooking new and often times inedible dishes(working on that one). of course i really love doing these things with my friends; and think that almost everything is better when it's shared with others.    i do love my job; but that involves a computer screen all day; and so i'd rather do other things in my free time.</t>
  </si>
  <si>
    <t>trying to figure out life; love; and the meaning of everything while making it through my quarter life crisis.    on the side i get paid to make video games for a living.    developing even deeper levels of sarcasm.</t>
  </si>
  <si>
    <t>being awkward. it takes years of practice to be able to make the room go quiet at the drop of a hat; and then make everyone laugh.    i also like to think i'm good at writing.    dancing when there is no music on.</t>
  </si>
  <si>
    <t>i'm funny; and mellow.    i can be quiet or outgoing depending on the group; but i think everyone notices my sense of humor; hopefully in a good way.    recently people have been noticing my harry potter like scar; and i don't like harry potter... that much.</t>
  </si>
  <si>
    <t>american gods; a song of ice and fire; fables; the book i have yet to write.    back to the future; spinal tap; scott pilgrim vs the world; space balls; blazing saddles.    arrested development; it's always sunny in philadelphia; battlestar galactica; community; 30 rock; mystery science theater 3000.    classic rock; and; i'm ashamed to admit; new age and world fusion.  crystal castles; deadmau 5; simian mobile disco; cut copy; metallica; mogwai; fleetwood mac.    burritos.</t>
  </si>
  <si>
    <t>my friends; burritos; a pencil; paper; coffee... guess i just need five.</t>
  </si>
  <si>
    <t>life; love; and the meaning of things; like why burritos taste so good.    often times i'm trying to figure out what is happening on the weekend; or trying to come up with some funny joke.</t>
  </si>
  <si>
    <t>friends. it could be drinks; board games; pictionary; philosophical discussion; you name it. i'm happy doing anything with the people i love.</t>
  </si>
  <si>
    <t>i reddit.    i got teary eyed at the end of the last of the mohicans.    i like cheesy 80's music...</t>
  </si>
  <si>
    <t>you laughed at something on my profile.  you know how to belay; or are willing to learn; it's really easy!  if you think you're my density (or if you know what that is from).</t>
  </si>
  <si>
    <t>fancy a coffee sometime and seeing if we get along? then talk; laugh; find stuff in common; ignore our differences; make a karaoke memory; act coy and guarded; test each other; maybe do this again sometime; google search; call again; out again; find each other refreshingly insane; in this time; find strange omens of commonality; begin to fall; close your eyes now - are they closed? don't fudge; out and in again and again; fall; fall; fall; admit to falling; drink deeply of one another's gaze; make mind and bedframe twisting love; be sure; six impossible things before every breakfast; have second thoughts; so happy though; read the signs more carefully; the one; no really; engagement; have third thoughts; all too fast; freak-out!; you what? with who? in our goddamned breakfast nook!?; we flew too high our wings of wax amelt; move out; divide up our shit - whose ace of base cd is it? (it's yours!...no; it's not; goddammit; it's yours!); a mistake; an argument; the argument; a tangle of words as reason is lost; a tangle of feet as balance is lost; a sickening 'thuck' on the coffeetable corner; oh god; blood blossoms flower; just a mistake; really; panicpanicrun!; on the lam; five-oh scraping at the heels; left too many loved ones behind; left too many fingerprints behind; a new name; a new game; haunted by the past; start again; south america this time; forget the haunted past; disappear into new habits; lose thoughts in passing days; try to lose memories lingering in suppression; caution fades forgotten; late one moonless clouded night the cabana door swings wide; the past stands scarred but quite alive haloed by a spark of lightning; drenched in longing and betrayal; an outstretched hand gripping steely revenge; a fast grab for the piece; the lone shot's report lost in thunder; unheard; falling down; down; down; a bouquet of blossoms pumping from a wounded heart; a last mistake; a last gaze; all is forgiven; nothing forgotten; the night's tempest turning every good thing to rust; a kiss with cooling lips; regrets seep through floorboards; one gaze glasses to emptiness; an unmarked grave's unspoken epitaph lost as tears in rain.    jesus. fuck that. i'm gonna go get a cup of coffee by myself.</t>
  </si>
  <si>
    <t>born in toronto; canada. lived abroad for many years as a young professional; expanding family retail business in israel. moved to beautiful tiburon in 1993; and stayed perched on mount tiburon; overlooking golden gate bridge; ever since.    love traveling; 'super' athletic (according to my sister-in-law); love to cook &amp;amp; garden; adore being a mother to two handsome sons; can't live without my loving family and friends.</t>
  </si>
  <si>
    <t>started non-profit in 2007 for high risk youth - developing educational workshops on essential social and emotional skills to help them better navigate daily challenges.  started philanthropy in africa - rwanda; uganda and nigeria and now programs are available in select locations in canada and states.</t>
  </si>
  <si>
    <t>taking one day at a time; enjoying life; cooking; teaching; mentoring; travel; skiing (water &amp;amp; snow) hiking; decorating; innovating.</t>
  </si>
  <si>
    <t>blue/green eyes. dark long hair; feminine; kind character</t>
  </si>
  <si>
    <t>thinking fast and slow; daniel kahneman  the wise heart; jack kornfield  sarah's keys  jack johnson  adele  black-eyed peas  dave mathews  oldies but goodies  coldplay</t>
  </si>
  <si>
    <t>water &amp;amp; shelter  my 2 children  my family  my long-time friends  enough money to live comfortably  a life without nature</t>
  </si>
  <si>
    <t>well-being and happiness for my children and family  advocating mindfulness and social and emotional learning in mainstream education.  social justice  my next great adventure</t>
  </si>
  <si>
    <t>enjoying dinner with family/friends  having meaningful dining room conversations  catching a movie  resting</t>
  </si>
  <si>
    <t>nothing private on a public website...thank you!</t>
  </si>
  <si>
    <t>you feel intuitive and we have something in common</t>
  </si>
  <si>
    <t>belvedere tiburon</t>
  </si>
  <si>
    <t>english (fluently)/french (okay)/hebrew (fluently)/spanish (okay)</t>
  </si>
  <si>
    <t>i'm like a fortune cookie. hard but sweet. always a pleasant surprise waiting for you inside.</t>
  </si>
  <si>
    <t>just moved to the bay area. i do social justice work during the day and make films; write and throw pottery at night/on weekends.</t>
  </si>
  <si>
    <t>listening; laughing; traveling; nestling; eating</t>
  </si>
  <si>
    <t>my hurr</t>
  </si>
  <si>
    <t>film buff...i appreciate almost anything for one reason or another.    ethiopian; thai; italian; mediterranean; moroccan; french; soul; brunch; desserts; i can be pursuaded to do just about anything if food is involved. i also have a weakness for home cooked meals; n those that make 'em.    i'm bookish; but don't read as much as i could. this might also be due to the fact that i'm typically "in the middle" of three or four books at a time.    music? another case of the love-it-alls; world music; jazz; electronica; old-school r&amp;amp;b and soul; house; old-school hip-hop; oldies; indie; the occasional mainstream; etc. etc.</t>
  </si>
  <si>
    <t>laughter  love  sun&amp;amp;heat  food  art  knowledge</t>
  </si>
  <si>
    <t>starting new projects; everything from a collage to a business</t>
  </si>
  <si>
    <t>varies; lately it's been either dining out; art crawl; working on my film or just decompressing from the week.</t>
  </si>
  <si>
    <t>i'm really; really; shy...at first.</t>
  </si>
  <si>
    <t>you're ready to be pleasantly surprised.</t>
  </si>
  <si>
    <t>i'm a pretty active guy. i bike all the time; walk; and occasionally hike. i like to cook; garden; read; watch movies; etc. i'm half latino; half white; and born and raised in los angeles.    i am imaginative; quirky; and a good listener</t>
  </si>
  <si>
    <t>i work full time in a kitchen; doing the cooking thing. i enjoy what i do; and try to keep my coworkers smiling and laughing too. i plan on staying in the restaurant industry; and opening one of my own in the future. i also love school; and hope to go back soon. ummm... and i want to retire in the country :)</t>
  </si>
  <si>
    <t>cooking; problem solving; biking; being silly; massage</t>
  </si>
  <si>
    <t>my smile :) or my glasses</t>
  </si>
  <si>
    <t>invisible monsters; rant; and a few other chuck palahniuk books; gentleman jigger.  the wiz; chinatown; cry baby; john waters; alfred hitchcock; holy mountain; sunset boulevard; life aquatic.  hot chip; animal collective; santana; george ben; earth wind &amp;amp; fire; bjork; little dragon; fela kuti; of montreal; regina spektor; erykah badu; the bees; the mary jane girls.  spanish; italian; brazilian; chinese; my grandmas cooking :)</t>
  </si>
  <si>
    <t>what i need to do to get to the next level in my career; what i want to eat; or what would be good to eat in general...</t>
  </si>
  <si>
    <t>working... maybe a bar afterward; if the mood strikes</t>
  </si>
  <si>
    <t>i'm not wearing underwear! j/k :)</t>
  </si>
  <si>
    <t>ride a bike; have facial hair (not necessary; but really cute!)</t>
  </si>
  <si>
    <t>re-discovering being single slowly. i'm an open minded person; willing to explore new things; hence trying dating in the digital age for the very first time.    if i had to throw some self-descriptors out there; i would think of myself as authentic; passionate; and driven with a pinch of stubbornness and a dash of naughty. the kind of guy that your dad would like and your mom would worry about.</t>
  </si>
  <si>
    <t>-i haven't a clue...its all happening too fast to pay attention. i guess i am raising a little hell; subverting the dominant paradigm; running a small business and trying the see the bigger picture.    -being a single dad to the two cutest kids ever (as this is a deal breaker for some; i'll remind you that the back arrow is in the upper right corner of your browser; good luck and keep looking. if you are still reading on then you are already cool in my book)</t>
  </si>
  <si>
    <t>not sweating the small stuff. life is too short and there's no point in worrying over that which we cannot change. learning to focus on being happy with the hand life has dealt me.</t>
  </si>
  <si>
    <t>the salt and pepper hair color which my hair color changed in my early 30's. ladies who like the george clooney thing; look no further....</t>
  </si>
  <si>
    <t>on the road by jack kerouac. it is the bible for the traveling soul. supposedly there is a movie about it coming out which will never do it justice.    musical tastes are simple; real music made by real musicians (i am one). i can't stand anything digitally produced like most pop music nowadays. i like vinyl...that should point you in the right direction.</t>
  </si>
  <si>
    <t>my two kids  the internet  a soccer ball  hot sunny days at the beach  my passport  good sex</t>
  </si>
  <si>
    <t>weird random sh!t mostly. i do daydream always about sailing around the world. i am a wanderer at heart and have no doubt i will really sail around the world in the next 10 years.</t>
  </si>
  <si>
    <t>not doing anything too crazy. i can be dragged out for a wild night on the town from time to time though.    i am also known to trade one excellent back rub for another.</t>
  </si>
  <si>
    <t>i'm an open book. no secrets here.</t>
  </si>
  <si>
    <t>-you are comfortable in your own skin; a "no drama" type.    -willing to accept/embrace children around 50% of the time. my kids rock and to know them is to love them.    -are a beautiful person inside and out.    -sing along with the radio when driving anywhere.</t>
  </si>
  <si>
    <t>creative adventurer looking for a date and eventually a partner in crime</t>
  </si>
  <si>
    <t>i've built a successful career in user interface design. i'm focusing more on my personal life and having more adventures.    i spend most of my winter weekends snowboarding. trying to find a hobby for other seasons; so far i'm learning salsa and shooting. i've also recently returned to the martial arts world which i have studied on and off for the last 12 yearhttp://www.okcupid.com/profile#s. (krav maga; brazilian jiu jitsu; chinese boxing)    i've started traveling more-- thailand and japan recently. hopefully brazil; spain and bali in the near future.    i'm gettin' my shit together- mind; body and spirit.</t>
  </si>
  <si>
    <t>snowboarding; typography; design; trivia; learning from my mistakes...    being witty and snarky- only if it's funny</t>
  </si>
  <si>
    <t>my warmth. people feel relaxed around me. strangers often tell me their deep dark secrets.</t>
  </si>
  <si>
    <t>books: great gatsby; hagakure; dune; the unfolding now  music: jawbreaker; the velvet teen; the clash; deadmau5; black keys; naked raygun; massive attack; lots more  movies: fight club; just about anything directed by jean-pierre jeunet; enter the dragon; star wars.</t>
  </si>
  <si>
    <t>my snowboards  my books  my music  my friends  sunshine  sushi</t>
  </si>
  <si>
    <t>being present in the moment... being in flow</t>
  </si>
  <si>
    <t>happy hour then a sushi bar</t>
  </si>
  <si>
    <t>i have tattoos that aren't quite visible</t>
  </si>
  <si>
    <t>you want to meet and get to know someone with the possibility that there might be sparks.    you have a passion in your life that has you feel alive and one with the world. (doesn't have to be the same as mine)    you're not afraid of being real.    you can handle someone who can be adventurous; spontaneous and unpredictable.</t>
  </si>
  <si>
    <t>the stuff that makes me happy: any kind of athletic activity; eating with reckless abandon; traveling; nature/outdoors/sunshine; movies off the beaten path; live music; unexpected adventures; contemplative star-gazing; people-watching (often accompanied by improvised dialogue and inner-monologues); brainstorming wacky and impractical inventions/hypothetical situations/movie plots; and anything that leads to laughter.    bullet point me-isms:    i'm a fully recovered cynic.  i'm a non-reformed class clown.  i'm a partially reformed philosophy major.  i'm an excellent person to have around in a crisis.  i live by the golden rule and seek out others who do the same.  people who barely know me tend to tell me highly personal things and ask my advice.  my honesty sometimes gets me into trouble and frequently begets awkward situations.  i tend to enjoy trouble and always enjoy awkwardness.</t>
  </si>
  <si>
    <t>exploring sf.  front-manning in a band.  running a comedy writing collective.  getting outside to play as often as possible.  exiting the us on the regular (i have been to 15 countries in the past 2 years - this might be over-compensation for my first flight happening at the age of 18).    oh; and sometimes i work on stuff for this technology start-up i founded.</t>
  </si>
  <si>
    <t>being present. singing. empathizing. convincing people to do things against their better judgment. improvising. making people laugh. dabbling. resolving disputes.</t>
  </si>
  <si>
    <t>the mischievous twinkle in my eyes.</t>
  </si>
  <si>
    <t>reads -- the catcher in the rye; the brothers karamazov; nabokov; vonnegut; sedaris; murakami; david foster wallace; anything in the new yorker... last read was "the sense of an ending;" which was very good.    flicks -- a quasi-random; somewhat-representative smattering of favorites: the royal tenenbaums; mulholland drive; amelie; zoolander; 2046; eternal sunshine of the spotless mind; pan's labyrinth; wedding crashers; the matrix. i'm generally enamored of films by david lynch; the coen brothers; wong kar wai; tim burton; jim jarmusch; woody allen... i love film festivals.    tube -- i don't have cable; but i periodically netflix things like: 30 rock; bsg; futurama; firefly; arrested development; office; daily show; always sunny; community... game of thrones was my most recent addiction.    jams -- too many to name; so i'm not going to even try. i'll see anyone live once. randomly captivated by these tracks right now:    &lt;a href="http://www.youtube.com/watch?v=t_ungxm3ops&amp;amp;feature=related" rel="nofollow" target="_blank"&gt;whitney nostalgia&lt;/a&gt;  &lt;a href="http://www.youtube.com/watch?v=by1ebhetjas&amp;amp;list=flnwmjctfrwjboq90bmabaew&amp;amp;feature=mh_lolz" rel="nofollow" target="_blank"&gt;inspirational incorporation of whistling&lt;/a&gt;  &lt;a href="http://www.youtube.com/watch?v=el0pto9z_xu" rel="nofollow" target="_blank"&gt;new age r&amp;amp;b&lt;/a&gt;    grub -- yes. all of it. especially the spicy kind. and the kind with noodles.</t>
  </si>
  <si>
    <t>1. quality time with select humans  2. experiential variety  3. creative expression  4. tear-inducing laughter  5. exercise/movement  6. random adventures/missions (often of the completley unnecessary - yet incredibly specific - variety)  7. aai sorbet  8. ignoring proscribed limitations and ordinances</t>
  </si>
  <si>
    <t>interpersonal confluence (from the momentary interaction to the life-long relationship).    how to live well.    more playfully: movie/sketch/song ideas; riddles; the mayans; the never-ending search for the perfect all-purpose condiment; space-time; identity; why jeggings succeeded where the spork failed.</t>
  </si>
  <si>
    <t>you are open-minded.  you are kind to those around you.  you explore the world about and within you.  you appreciate a healthy dose of goofiness.  your [smile]:[neutral expression]:[frown] ratio is 7:2:1 or happier  you enjoy tangent-laden conversations on pretty much anything.  you are dynamic and unpredictable.  you are spectacular and/or delightful.</t>
  </si>
  <si>
    <t>ugh ! write about myself..... hmmm. well i'm a shy extrovert. i hate the world but will always laugh it up. my perfect day consists of waking next to someone nice. a delicious breakfast; long ride on my motorcycle and a bbq with good friends. i'm always on the lookout for tasty noodles and a good night out</t>
  </si>
  <si>
    <t>oof.. here we go... i'm fun and outgoing. i have a full time job in advertising and am a college graduate. i love board games; the night time; museums; twitter; beer; napa; theater; music; dancing... oh sheesh. i need to keep going?    fine. i'm currently training to run the sf marathon and i'm also considering buying a skateboard. i spend most of my days online so when i get home i try to avoid it like the plague. but i have this damn thing on my iphone so chances are that if you message me i will get pinged whether i'm actually online or not.    texting during meetings; facebooking during conference calls and pretty anything that makes boring things more interesting.</t>
  </si>
  <si>
    <t>i'm in marketing/advertising for a video agency in potrero hill. no; it's not a porn company; but it's still fun. i specialize in digital media for brands and consider myself to be quite the tech-nerd.</t>
  </si>
  <si>
    <t>board games; running (through your mind all day); making people laugh; reading; talking; texting (i've been told i'm super fast); shaking my butt; eating pickles; making enchiladas...</t>
  </si>
  <si>
    <t>well; from what people have said i'm usually intimidating on first glance.. but i really think that's weird. i love meeting and talking to interesting people; so if my nose isn't the first thing you notice... who knows!    otherwise; i guess i have a decent smile and a good head on my shoulders.</t>
  </si>
  <si>
    <t>no! wait! keep reading... i swear i'm interesting...    books: not reading anything at the moment; but i just finished the letters and on the road. i dig kerouac; burroughs and my junior high school journal. i'm a sucker for a good autobiography. i also like books that make great use of things like alliteration; tone; allusions; intertextuality... books with meaning. things that make me look intriguing while riding muni...    movies: my absolute favorite movie ever is love actually. i know; i know... but i can watch it any time of the year; in any mood; with any one and it will make me feel 100x better. aside from that most things with julia roberts; jake gyllenhal; natalie portman...    music: i'm pretty eclectic when it comes to my taste in music. anything from britney to bon iver; carrie underwood to celine dion.    food: i freaking love food. we'll leave it at that.</t>
  </si>
  <si>
    <t>family; friends that i consider family; iphone; ipad; food and water</t>
  </si>
  <si>
    <t>what my super hero power would be if i had one.</t>
  </si>
  <si>
    <t>no friday is the same really.. but you can rest assured i will shake my butt wherever i may be.</t>
  </si>
  <si>
    <t>i trip occasionally.</t>
  </si>
  <si>
    <t>you find any of this interesting... and you like pickles.</t>
  </si>
  <si>
    <t>i think most people would describe me as someone who's always smiling and trying to make people laugh. i think life's too short to take yourself too seriously and laughing at yourself is kind of an art. i'm not a joker though... i like to be able to have serious and interesting conversations and i think it's relatively easy for people to start confiding in me. i think that's because i'm a good listener; i keep an open mind and like asking questions.    oh; did i mention i'm mexican? yup; bring out the tacos! haha. people actually tease me because i don't care much for soccer or beer and i'm always on early or on time; but i'm true to other latin qualities. i like being chivalrous (opening doors; offering to help; giving up my seat; lending my jacket; etc.) and always trying to make people feel welcome/integrated/etc. i also take pride in my cultural and family values... and talking about family; maybe i should mention i have a twin sister! how cool is that? haha no; seriously; i miss her the most (maybe because she gets me better than anyone else... i wonder why :p)    during weekdays; i'll much prefer to go out to dinner or a movie than to do something crazy fun. this is mostly because i'm kinda tired from work since my job keeps my brain at full speed most of the time. nevertheless; on weekends i'm always up for day or weekend trips; go explore something new in the city; try out something fun like hang gliding; go to napa; a romantic getaway; or just go for a walk. i gotta admit though that i'm not a morning person; so sleeping in is something that comes natural to me; but if plans require it; i'll definitely be up and ready to go :)    i'm not much of a party guy anymore (i think i might have overdone it during college :p); and i enjoy going out to places where you can still talk without yelling; have a drink; be comfortable and enjoy some music. from time to time i do enjoy clubbing but if the plan is to dance; i might surprise you with my salsa moves ;)    i'm looking for someone who knows what they want in life and are already making it happen. someone who's intellectually and emotionally smart. someone who's kind to others and appreciates the little things in life. someone that's mature enough to recognize what's important and leave the drama behind. i'd also like her to be funny; loyal; charismatic; easy going; expressive; thoughtful; caring/loving and not afraid of opening up her heart. i'll definitely give extra points if that someone is intellectually curious and always trying to learn new things. i like having smart conversations about diverse topics like the ones discussed on tedtalks.</t>
  </si>
  <si>
    <t>i'm a software engineer. i moved to sf in june from portland; or; but i'm not new to the bay area. i lived in mountain view while doing my masters and right after that; in san mateo.    right now; i'd say i'm pretty happy with my life. i have an interesting and challenging job that pays very well (hurray for the silicon valley! :p). i have a few good friends that i get to hang out with. i get to see my family a few times a year (next time will be for my sis' wedding!). i don't need to worry about much other than finding that someone especial that will make my life a little bit brighter :)</t>
  </si>
  <si>
    <t>* explaining things (although for some reason i do a better job when i can draw little diagrams while i explain haha)  * listening  * being a good guy ;)  * being silly at times  * doing unexpected things to show my feelings.  * over-using smiley faces :p</t>
  </si>
  <si>
    <t>hmmm... i've gotten some compliments about my smile in the past but i honestly don't know what they notice first.</t>
  </si>
  <si>
    <t>i like going to the movies a lot and i'm pretty flexible with what i end up watching; but the movies i enjoy the most are the ones that spark interesting conversations after the movie is over.    tv shows? well... i'll be honest; i like to watch funny shows just to laugh and relax. how i met your mother; big bang theory; family guy; the office sometimes. for more serious programs; i like watching documentaries or other somewhat educational shows. at night; i might watch one or two clips from tedtalks.    food... i like japanese; thai; vietnamese; italian; mexican; chinese; indian... i'm always willing to try new restaurants; but to be honest; i'm not that into sea food (unless it's raw and in sashimi haha)    i also like dancing! while living in mexico i took salsa and cumbia lessons. i think i was fairly good at it but i think i'm getting rusty.  i'd like to pick up dancing again but maybe this time i'd try to learn tango!    since this section is more about explaining what you like; i guess i should mention that i like doing day trips (like going to napa); or going out for the full weekend (like going to carmel). i'd also love to go to lake tahoe for a sky weekend. i've never gone there but after skying in oregon in mount hood; i'm dying to see what california has to offer in this area :)</t>
  </si>
  <si>
    <t>* interesting books; talks; articles; etc.  * a fast internet connection  * coffee  * family and friends  * intellectual challenges  * at least one medium of transportation (my car or motorcycle)</t>
  </si>
  <si>
    <t>that i don't mind if the mayans were right and the world ends in 2012; but if it's not really the end and instead something causes civilization to go back to the middle ages; i'll be one of the first ones to die (probably of boredom :p)</t>
  </si>
  <si>
    <t>tired from work; but always ready to go out for dinner; movie or something else. i'm also very much looking forward to sleeping in the next day; but knowing i'll have something fun to do during the afternoon :)</t>
  </si>
  <si>
    <t>i don't mind being alone; but i don't like loneliness.</t>
  </si>
  <si>
    <t>english (fluently)/spanish (fluently)/french (poorly)/german (poorly)</t>
  </si>
  <si>
    <t>i'm no longer brand new to this whole online-dating thing...but i am still looking to meet new people and have a lot of fun while doing it :)    i was born in san francisco but lived in england and then vermont. i was mostly raised in vermont and moved back to the bay about three years ago. i love the outdoors (i.e. hiking; skiing; biking; the beach) but also love shopping and going out at night. my family and friends are the two most important things in my life...especially my nieces and nephews!</t>
  </si>
  <si>
    <t>i work full time in healthcare...i am currently looking to find my true "passion" (gag) in life and move in that direction career-wise. i think taking care of yourself is very important (i.e. working out; mental-health; etc). i am a big believer in surrounding yourself with people who enhance your life.</t>
  </si>
  <si>
    <t>relating to people and getting an accurate first impression. arm exercises--i'm always told i am stronger than most girls people know (i did gymnastics and dance for a long time). talking. shopping. babysitting.</t>
  </si>
  <si>
    <t>my hair and eyes (and that i love hello kitty!)</t>
  </si>
  <si>
    <t>books=the working poor; anything by augusten burroughs; madness and wasted by marya hornbacher; the girl with the dragon tattoo series. movies=black swan; dazed and confused; requiem for a dream. shows=new girl; true blood; modern family; lost; intervention. music=80s; 90s; hip-hop; bruno mars; journey; mariah carey (old stuff); kanye/jay z; dido; zero 7; green day; gotye...i kinda like everything except country! food=sushi especially sake; hamachi and toro; gluten-free pizza; pho; tom kah soup; boba (no i'm actually not asian!)</t>
  </si>
  <si>
    <t>1. love  2. good friends  3. hello kitty  4. pho  5. exercise  6. hope  *shopping</t>
  </si>
  <si>
    <t>my future career plans...and what's coming up next...why so many guys list "princess bride" as their favorite movie...</t>
  </si>
  <si>
    <t>usually happy hour; out w/ friends; or winding down from the week (depending on how rough the week has been).</t>
  </si>
  <si>
    <t>i have four tattoos...i talk to myself quite frequently...i have a lot of shoes.</t>
  </si>
  <si>
    <t>you're not creepy; can spell (somewhat) correctly; have normal to high intelligence; are confident (but not arrogant); are fun; like to go out and spend time w/ friends &amp;amp; meet new people! oh and if you won't judge me on my hello kitty obsession (at least right away)! ;)    oh and you should not message me if: you're looking for a purely sexual relationship...those are fun but it's the real connection and substance that is more appealing to me right now...</t>
  </si>
  <si>
    <t>i am secure &amp;amp; happy with myself; but...life is meant for 2!! a little bit about myself: i enjoy travel; music; walks in the park; print design; comedy clubs &amp;amp; dinner theater; and celebrating special occasions. i am self-sufficient; independent; honest; i have a great sense of humor; &amp;amp; family &amp;amp; friends are very important to me. a man who only has eyes for me &amp;amp; can make me laugh are important qualities! no pressure! let's just relax...become friends &amp;amp; get to know each other... and see what happens.</t>
  </si>
  <si>
    <t>recently graduated with a bs in visual communications. at this time i'm cursing the job market whilst looking for a job in my job. currently i work in retail and am starting my own business.</t>
  </si>
  <si>
    <t>finding things to talk about. making people laugh and having fun.</t>
  </si>
  <si>
    <t>favourtie books include kathy griffin's biography; janice dickinson's 3 books; kimora lee simmons' biography. favourite music is adult contemporary and r and b.</t>
  </si>
  <si>
    <t>balance; acceptance; phone; wallet; shower and chapstick.</t>
  </si>
  <si>
    <t>where my life is heading. how i can travel to success whilst surrounding myself with people who will help me get there.</t>
  </si>
  <si>
    <t>having dinner with friends or my cousin. taking in a movie or relaxing at home.</t>
  </si>
  <si>
    <t>let's let you find out in time.</t>
  </si>
  <si>
    <t>if you are comfortable with yourself and are not afraid to chat with someone with nothing expected. relax it's just a chat.</t>
  </si>
  <si>
    <t>native american/pacific islander/hispanic/latin/white</t>
  </si>
  <si>
    <t>well i am 23 and currently and not going to school but wanting to start sometime this year. i love my computer; building it; taking it apart; and just generally being on my computer. i see my self as a tech geek i find myself helping a lot of my co-workers with their computer problems.</t>
  </si>
  <si>
    <t>sofar in the possible transition of moving. living at home with my mom (parents divorced). going to head to school for my degree in computer science.</t>
  </si>
  <si>
    <t>puzzles; making people laugh; listening and in general being a good friend.</t>
  </si>
  <si>
    <t>usually my quirkyness since im usually weird even at work. but more often my smile.</t>
  </si>
  <si>
    <t>i'd have to say favorite books would be the tom clancy series. favorite food would be spaghetti with garlic bread (home made except the noodles of course). favorite music would be anything but rap and heavy metal. faveorite shows are the big bang theory; mythbusters; parking wars and top shot. last but not least my favorite movies would be a-team; kung fu hustle; and the fifth element.</t>
  </si>
  <si>
    <t>family  faith  tv  games (board and video)  computer  friends</t>
  </si>
  <si>
    <t>how i can find a new way to improve my job and computers and my way of living.</t>
  </si>
  <si>
    <t>either working or hanging out with my friends or family.</t>
  </si>
  <si>
    <t>i'm self concious about my weight even though im only slightly overweight. i dont show it but it affects me.</t>
  </si>
  <si>
    <t>if you find me interesting and want to get to know me just send me a message and i will get back to you as soon as possible.</t>
  </si>
  <si>
    <t>being dumbstruck at what to write about myself on profile pages....</t>
  </si>
  <si>
    <t>see below:</t>
  </si>
  <si>
    <t>not in any particular order; but will prolly change randomly:  mel brooks  "the unbearable lightness of being" by milan kundera.  potatoes  a notebook/writing utensil  jansport backpack (leather bottom)  eye liner</t>
  </si>
  <si>
    <t>being random. working; or at a bar; possibly snuggled on the couch with a movie and take out. depends on my mood.</t>
  </si>
  <si>
    <t>i'm a girl.</t>
  </si>
  <si>
    <t>your easy going and just looking to meet new people and expand your horizons..... cheesy; i know; but it comes with the online dating territory; lol.</t>
  </si>
  <si>
    <t>seeking a friendly soul to share some of the wonders of life. my life is rich-good friends; good health; a beautiful daughter; meaningful work.....wanting a playmate to get out for more adventures!</t>
  </si>
  <si>
    <t>breathing- making sure i spend time out in the natural world; being with my close friends; mindfully parenting; eating good food; and being spontaneous! while i enjoy structure- steady job; fitness;friends; i also love to shake it up! half the week i'm a mom; and the other half gives me time for myself; to play; renew and recharge. yoga; meditation; foot soaks; hiking; cycling; movies.. i like to be nomadic-to head out on any adventure; whether it's urban or rural; close or far!</t>
  </si>
  <si>
    <t>finding the silver lining; wandering back roads and exploring the unnoticed gems in life; and telling you all kinds of trivial things about places to go and check out.</t>
  </si>
  <si>
    <t>my silver hair-no; i don't dye it! my smile and my inquisitive nature.</t>
  </si>
  <si>
    <t>love to read-(once had a bookstore in wa. state); enjoy independent films; my kind of hangouts are house concerts; freight &amp;amp; salvage; &amp;amp; music festivals. as for food; i can generally tell you where the best cookies can be found; and delight in finding new funky little cafes.  while i've been a non beef/pork eater for 32 years; i love japanese; indian; thai; vietnamese........anything you can add a bite of heat to...</t>
  </si>
  <si>
    <t>sharing the planet with my incredible 12 yr old daughter  a sharp knife  humor  touch- foot soaks; massage- i know where to go!  honest &amp;amp; real people  dirt; trees and open spaces</t>
  </si>
  <si>
    <t>personal space; self renewal; plotting the next adventure; remembering how great life is...and of course...what to have for dinner.</t>
  </si>
  <si>
    <t>nothing is typical when you have a pre-teen!; some nights it's a wind down- relaxing; doing art; pizza and a movie at home. other fridays i may visit with friends; go do a foot soak; dine out; or just stay home and read. it's whatever feels right for the amount of energy i have at the end of the week.</t>
  </si>
  <si>
    <t>i'm aging.</t>
  </si>
  <si>
    <t>your life is good and you want some new adventures. i don't bite!</t>
  </si>
  <si>
    <t>new to this thing; not sure if i'll stick with it this time around. if you want to know about me; you should probably just start talking to me; because reading a summary is no way to get to know somebody. i used to have a lot more crap written on here but i deleted my old profile so i'm just keepin it simple this time.</t>
  </si>
  <si>
    <t>ucsf  trying to re-learn the piano</t>
  </si>
  <si>
    <t>a whole bunch of crap.</t>
  </si>
  <si>
    <t>how should i know??</t>
  </si>
  <si>
    <t>love books; movies; and music. specifics are better discussed in person.</t>
  </si>
  <si>
    <t>family  friends  weed  music  animals  random exchange of smiles betwen strangers [=</t>
  </si>
  <si>
    <t>all the different things i'm thinking about. the yush.</t>
  </si>
  <si>
    <t>kickin back; chillaxin; burnin trees; playin them ivory keyes; going out or staying in with friends; or studying.</t>
  </si>
  <si>
    <t>obsessive compulsive masterbation. =p</t>
  </si>
  <si>
    <t>you at least enjoy the occasional smoke sesh.  you're a chill person who's outgoing and personable.  you like to try new things  you're not a sleazy lying dog.  **attention** please do not contact me if you are over 27. i like older guys but i got my limits.</t>
  </si>
  <si>
    <t>english (fluently)/hebrew (poorly)/spanish (poorly)</t>
  </si>
  <si>
    <t>i'm sort of a dork. i role play in the bathroom mirror. i sing to my cats. i'm a closet gamer geek. i'm an acting major and musician. i'm a guitarist and a singer. i write screenplays. the simple beauty of a sunset can move me deeply. i crave adventure and love nature and hiking. my one true kryptonite is frozen yogurt or froyo as its called.    i share my life through my music. i always take my time with things that matter. i will change the world for the better. i would love to visit europe now as an adult. i sing loudly and passionately in the shower. i have zero stage fright... for the most part. i own two cats that i adopted a few years back; isabelle and charles. i enjoy intelligent conversations and i love history. there is always something new to learn!    movies are a wonderful thing i plan to be in soon and for a long time to come. good books are a great topic for discussion and i always enjoy hearing about people's favorite authors. that goes for tv shows; movies; etc. i live a life full of love and laughter. so yeah; i'm a dork and if you want to get to know me; don't be shy; just say hi.    i am also 50% italian (on my father's side) and 50% swiss french (on my mother's side) i enjoy traveling and am very fond of accents.</t>
  </si>
  <si>
    <t>i'm busy with classes; friends; my music; and working out; but when i'm free i love to explore this gorgeous city and surrounding forests. i'm looking for that special someone who has a sense of adventure.</t>
  </si>
  <si>
    <t>smiling; laughing; singing; guitar; gym time; friends time; family time; adventure time (see that one comin?); and i will go out and dance with the best of them. i'm also great at drinking hot tea. i think i've got the quick sip down.</t>
  </si>
  <si>
    <t>i'd like to think it's my positive energy and my drive. but i've heard; eyes; smile; and even my 'smolder' &amp;lt;--- "tangled" reference.</t>
  </si>
  <si>
    <t>this list is so outrageous and my profile is long enough already. let's just say when it comes to film; both movies and shows; i've probably seen it and have some form of opinion that is hopefully interesting and intriguing. when it comes to music; i live it; write it; and feel it every day. my mood determines my jams. and food is amazing. i personally stick to a 'paleolithic' diet for my physical training and longevity of life. we have one body while we're here; why not keep it healthy! but feel free to ask me about any of these topics; i will gladly give you full in depth answers to your questions. most of it is what i live for and am going to school for anyways :)</t>
  </si>
  <si>
    <t>love; music; film; nature; health; and above all family.</t>
  </si>
  <si>
    <t>relaxing! enjoying 'me' time at home; or with a few close friends. i enjoy the little things and appreciate them even more.    this isn't to say i won't go out and adventure. spontaneity is a beautiful thing. i'm also a bigger fan of saturday.</t>
  </si>
  <si>
    <t>i never had a single detention back in grade school. this doesn't mean i didn't break rules. i was just really good at it :)</t>
  </si>
  <si>
    <t>you are a musician looking for someone to duet with. or you have a sense of adventure that yearns to be set free.</t>
  </si>
  <si>
    <t>i am a 40yo brazilian guy. i live in downtown sf; just a couple of blocks away from union square.. physically; i am 5'10 tall; 176lbs; cleanshaven.. i consider myself somehow an easy on the eye/ average guy sort of.. anyway; you be the judge.    i am looking for a relationship. by that i mean something that could start off as 'friends'; 'friends with benefits' or 'f*** buddies' (aren't those the same thing mostly?) that could develop into an exclusive &lt;a class="ilink" href= "/interests?i=monogamous+relationship"&gt;monogamous relationship&lt;/a&gt;; which is where i would like that 'relationship' to go to eventually.    i am an easy going; fun; intelligent; not shy (maybe at the beginning) kind of guy.. honest; sincere; passionate and always trying to learn something about people and life in general.    sexually; i usually enjoy more being on the bottom end of the spectrum; though i've found i am more versatile with guys i am really into. i am very open minded and i love exploring and experimenting new things.. above all; i am very passionate. i love &lt;a class="ilink" href="/interests?i=kissing"&gt;kissing&lt;/a&gt;; &lt;a class= "ilink" href="/interests?i=cuddling"&gt;cuddling&lt;/a&gt;; &lt;a class="ilink" href="/interests?i=touching"&gt;touching&lt;/a&gt; and just &lt;a class="ilink" href="/interests?i=being%0atogether"&gt;being together&lt;/a&gt;..    i've tried to fill out the info on my profile as much as i could.. here is just a bit more. however; it's always interesting to find out about one another over &lt;a class="ilink" href= "/interests?i=coffee"&gt;coffee&lt;/a&gt; or a leisurely; relaxing &lt;a class= "ilink" href="/interests?i=dinner"&gt;dinner&lt;/a&gt;.. so get in touch with me already!    be good!    i am sincere; caring; passionate; and open-minded</t>
  </si>
  <si>
    <t>i took a year off to travel some before looking for a new job.  i just got back from a three and a half months backpack trip through &lt;a class="ilink" href="/interests?i=europe"&gt;europe&lt;/a&gt; and it was one of the most fantastic and adventurous thing i've done in my life. i am totally broke now and looking for a new job..</t>
  </si>
  <si>
    <t>i am really good at being there for my friends and people i care for. i am a very &lt;a class="ilink" href= "/interests?i=sincere"&gt;sincere&lt;/a&gt;; &lt;a class="ilink" href= "/interests?i=caring"&gt;caring&lt;/a&gt; and &lt;a class="ilink" href= "/interests?i=passionate"&gt;passionate&lt;/a&gt; person and people i love mean the world to me.</t>
  </si>
  <si>
    <t>my vibrant personality</t>
  </si>
  <si>
    <t>i read a lot of magazines and work material to stay up to date with what's going on.. i love pretty much any kind of &lt;a class="ilink" href="/interests?i=music"&gt;music&lt;/a&gt;; except heavy metal and rap.. but i'll tolerate it all every once in a while.    i love watching tv.. wether is a good &lt;a class="ilink" href= "/interests?i=movie"&gt;movie&lt;/a&gt; or reality shows.. some of them just crack me up! i like a variety of movies of different styles.. not crazy about sci-fi hits though.. some of my all time favorites are shirley valentine; beaches; big eden; muriel's wedding and broken hearts club.. and i totally love chick flicks like the holiday; must love dogs and love actually.. it may be a silly &lt;a class= "ilink" href="/interests?i=romantic"&gt;romantic&lt;/a&gt; phase i am going through.. lol    food.. hummm.. i love &lt;a class="ilink" href= "/interests?i=food"&gt;food&lt;/a&gt;. i guess nuevo latino is my big fave.. lots of small plates accompanied by a nice and cold &lt;a class= "ilink" href="/interests?i=sparkling+wine"&gt;sparkling wine&lt;/a&gt; or &lt;a class="ilink" href="/interests?i=riesling"&gt;riesling&lt;/a&gt;.. y-u-m-m-y!! i also enjoy &lt;a class="ilink" href= "/interests?i=asian+fusion"&gt;asian fusion&lt;/a&gt;; french and &lt;a class= "ilink" href="/interests?i=brazilian"&gt;brazilian&lt;/a&gt; cuisines..</t>
  </si>
  <si>
    <t>in random order..  &lt;a class="ilink" href="/interests?i=love"&gt;love&lt;/a&gt;; &lt;a class= "ilink" href="/interests?i=hot+showers"&gt;hot showers&lt;/a&gt;; &lt;a class= "ilink" href="/interests?i=sex"&gt;sex&lt;/a&gt;; &lt;a class="ilink" href= "/interests?i=kissing"&gt;kissing&lt;/a&gt;; &lt;a class="ilink" href= "/interests?i=traveling"&gt;traveling&lt;/a&gt;; and &lt;a class="ilink" href= "/interests?i=laughing"&gt;laughing&lt;/a&gt;; &lt;a class="ilink" href= "/interests?i=chocolate"&gt;chocolate&lt;/a&gt;.. and i am going to say money too.. ;-)</t>
  </si>
  <si>
    <t>.. finding a line of work i could work from anywhere in the world just using my laptop..</t>
  </si>
  <si>
    <t>.. just as happy &lt;a class="ilink" href= "/interests?i=staying+in"&gt;staying in&lt;/a&gt; and &lt;a class="ilink" href= "/interests?i=watching+a+movie"&gt;watching a movie&lt;/a&gt; while &lt;a class="ilink" href="/interests?i=cuddling"&gt;cuddling&lt;/a&gt; in bed.. as &lt;a class="ilink" href="/interests?i=going+out"&gt;going out&lt;/a&gt; with &lt;a class="ilink" href="/interests?i=my+friends"&gt;my friends&lt;/a&gt; and having a blast!</t>
  </si>
  <si>
    <t>despite all the hard time i give my roommate and friends.. i actually do like being touched.. just don't tell them.</t>
  </si>
  <si>
    <t>.. if you like kissing!    .. if you read my profile and think we could have a good time getting to know one another.. and if you are someone who could make me happy.    of course it wouldn't hurt if you were &lt;a class="ilink" href= "/interests?i=sexy"&gt;sexy&lt;/a&gt;; &lt;a class="ilink" href= "/interests?i=handsome"&gt;handsome&lt;/a&gt;; &lt;a class="ilink" href= "/interests?i=boyish+looking"&gt;boyish looking&lt;/a&gt;; &lt;a class="ilink" href="/interests?i=fun"&gt;fun&lt;/a&gt;; &lt;a class="ilink" href= "/interests?i=intelligent"&gt;intelligent&lt;/a&gt;; &lt;a class="ilink" href= "/interests?i=smart"&gt;smart&lt;/a&gt; and a bit &lt;a class="ilink" href= "/interests?i=cocky"&gt;cocky&lt;/a&gt;.  [:-d]</t>
  </si>
  <si>
    <t>everyday is a fantastic adventure. and never what i expect. but i get to work hard; bake lovely cookies and cakes; learn so much; know generous people; and hopefully will end up being the best version of myself.</t>
  </si>
  <si>
    <t>came to the bay area for a job and feel deeply lucky. life is full of laughing and new experiences as a result of landing here. why did no one teach me how to parallel park? because it's hard when you have dreadful spacial skills and are making it up as you attempt. (quick and totally self-serving update...i'm much better at the parking but have graduated to being frustrated whenever i actually need to use my car).    at work i manage a really phenomenal team that focuses on energy efficiency and sales operations. i'm doing okay at this tough career thing. but i miss the cows and chickens of my little; country hometown more than i anticipated. and i'd like to see my brothers more.    when not dressed up and in the office; it's about exploring. ocean kayaking is the latest addiction. i'm also astounded by the oakland redwoods; local beers; endless good music; learning how to drive a scooter; old movie night at the paramount and sunday brunch. a scooter is tempting my savings.</t>
  </si>
  <si>
    <t>pies. and being persuasive. also occasionally photographs and the books you hold them in. displaying pluck. lastly; diy projects. i have a tool box of which i am proud.</t>
  </si>
  <si>
    <t>that my hair is a different color than in pictures...i dye it a lot. i'm naively optimistic; and i like it that way. often with a massive smile.</t>
  </si>
  <si>
    <t>oh favorite things. the sandlot; dessa; howard's end; artichokes; the perfect mile; paul simon; eggs benedict; sons of anarchy; wizard of oz; local natives; watermelon; history detectives; hey marseilles; jaws and figs.</t>
  </si>
  <si>
    <t>my family and people. a calico called georgia. one blue kayak. dresses. new experiences. lip balm.</t>
  </si>
  <si>
    <t>what to explore; cook and discover next. also; why am i so clumsy? i wish for a cure.</t>
  </si>
  <si>
    <t>running as fast as i can in heels from the cubicle.</t>
  </si>
  <si>
    <t>i sneeze loads; so i hide tissues everywhere (pockets; house; desk; bags; sofa). you never know when you're going to let loose a big one.</t>
  </si>
  <si>
    <t>i was born and raised in the midwest. i moved to san francisco in 1993 and never left.</t>
  </si>
  <si>
    <t>i work for an illustrated book publisher in san francisco managing operations: inventory; warehouse; and facilities.    in june 2010; i rode my bike from sf to la with aids lifecyle. i am riding again in 2011; so i am spending a lot of time training for the event.</t>
  </si>
  <si>
    <t>my smile and eyes.</t>
  </si>
  <si>
    <t>music: beck; radiohead; robyn; electronic; and more.    food: spicy. thai; indian; chinese; mexican; and of course italian.</t>
  </si>
  <si>
    <t>coffee  exercise  friends  my bike  good food  music</t>
  </si>
  <si>
    <t>what my next job will be...</t>
  </si>
  <si>
    <t>going to bed early after a long week of work or hanging out with friends.</t>
  </si>
  <si>
    <t>i like to laugh; make fun of people (kindly); curl up by the fire with a good book when it's pouring outside; cuddle; dance half naked like an idiot in my kitchen while the neighbors might well be watching; play with my puppy in the park; sleep late; play word games; try new things; revisit old things; wake up early to begin the day (rarely); swim; meditate and make a mad attempt to explore every brunch place in the city.    i am; in no particular order: quick; sweetly sarcastic; a bit of a grammarphile (yet an embarrassingly poor speller); a massive fan of witticisms; easily amused by the inane and a lover of non-sequiturs. engage me in witty banter and i'm yours for the taking.    i've played with every variety of large cat in the world except for leopard and was once jumped by a bear (with very dull claws) while caring for a pygmy jaguar. i've also ridden a shark.    i've had a good run thus far at work ranging from a presidential campaign to a crazy start-up. i now have an interesting gig at a big company and am adapting to that lifestyle. i am surprised to find that i really like it.    i find humor in even the most painful situations.    i'm looking for a strong man to be a partner in the truest sense of the word: someone with whom to weather the ups and down of life; to be a lover and to be a friend. i want a man who will challenge and stand up to me when i'm wrong; support me when i'm right; encourage me when i'm struggling to solve a problem; and be my equal; most importantly; someone who wants the same from me; someone who can be silly; teasing and playful; but who carries with him the gravitas which comes only from having lived.    and feeling small and safe in your arms is pretty awesome. but we can take turns being the little spoon; too.</t>
  </si>
  <si>
    <t>i spent two years traveling around the world on my own and am now thrilled to have found a home base here. i'm kind of loving hunkering down; building a community and living a "normal" life; complete with stability... and yet; can't imagine turning down the next adventure trip with the right companion.    that said; i'd much rather spend time at home with a good friend or partner than go on a 3am motorcycle joyride. i fear my crazy novelty-seeking days may be largely (although not entirely) behind me despite my photo assortment suggesting otherwise.</t>
  </si>
  <si>
    <t>wouldn't you like to know? (hint: you would.)</t>
  </si>
  <si>
    <t>love good fiction; although recently finished up a non-fiction kick. studies of the brain; historical non-fiction; meditation books; yet the odd cheap thriller still finds its way onto my bookshelf. currently working on the yiddish policeman's union; following a thousand splendid suns and unbroken; both of which were fantastic. and a widow for one year and middlesex are both wonderful.    movies: the obvious lebowski; princess bride and a few other classic '80s / '90s films. rarely watch movies; but recently enjoyed inception. had crazy dreams that night!    shows: don't have a tv; but mad men and arrested development stole my heart. the odd daily show episode and slightly darker shows like dexter and breaking bad are always fun. and just found the show girls -- painfully awkward and totally brilliant.    music: classic rock (does that just make me lazy?); alternative rock; classical; jazz; anything awesome. folk music reminds me of childhood and makes me happy and a bit nostalgic. currently listening to the best playlist ever; which is basically the soundtrack to almost famous -- only if the movie were about 20 hours longer; think of all the amazing songs they'd have included -- and the result is pure lovin'. you'll just have to experience the magic yourself. if i'm home; it's on the sounddock; otherwise something is probably playing on my iphone.    food: yum!!</t>
  </si>
  <si>
    <t>really?</t>
  </si>
  <si>
    <t>tearing down walls.</t>
  </si>
  <si>
    <t>if i'm not off to somewhere crazy; i'd prefer a night in; cooking (not that well; but i'm learning); enjoying time; wine and conversation with good friends; but have been known to hit up the happy hour circuit; occasionally pursuing a 4am type of night. and i'm making it a personal mission to learn scotch. do share if you'd like to help me in that endeavor.</t>
  </si>
  <si>
    <t>i have joint custody of my chihuahua with my brother down in socal; although i'm not sure when i'll get him back. he's the coolest dog ever.    and i completely despise avocado. i know that's a deal-breaker for many; so best to put it out there early and honestly.</t>
  </si>
  <si>
    <t>you like to laugh; try new things; make fun of your partner (kindly); go exploring; spend days indoors by the fire with a good book and a lover when it's raining outside; dance like an idiot in your kitchen while the neighbors might well be watching; cuddle; play with a puppy in the park; sleep late because you're tired; wake up early to begin the day; play word games; swim; meditate and make a mad attempt to explore every brunch place in the city.    or some combination thereof.</t>
  </si>
  <si>
    <t>moved to the bay area in 2011. never lived this side of the mississippi river; so i'm looking forward to exploring northern ca. i'm hoping there are lots and lots of cool; funny; smart lesbians out here. any suggestions for meeting new friends would be appreciated!</t>
  </si>
  <si>
    <t>everything; it feels like. i have been heavily involved in glbt politics; looking for some fun sports opportunities; and trying to perfect my cooking skills.</t>
  </si>
  <si>
    <t>problem solving; listening; cleaning as i go; being patient; cooking; directions (think bloodhound).</t>
  </si>
  <si>
    <t>not sure. maybe my smile; or my eyes.</t>
  </si>
  <si>
    <t>isn't this what you talk about on a date...?</t>
  </si>
  <si>
    <t>passport; good chocolate; passionate kisses; laughter; smart friends; kindness</t>
  </si>
  <si>
    <t>what's next. projects; errands; lunch; social gathering; vacation; or what is just around the corner.</t>
  </si>
  <si>
    <t>no typical friday nights yet!</t>
  </si>
  <si>
    <t>nadda</t>
  </si>
  <si>
    <t>if you are a genuinely nice woman; really fun or funny; sane.</t>
  </si>
  <si>
    <t>before joining one of the largest it companies in the world here in bay area; i lived in four different countries; been to more countries than i can remember; obtained masters degree in information security; jumped out of perfectly normal airplane and spend about 6 hours under water. with scuba; of course. it's been great so far; and i think it's going to be great further on. i'd love to meet new friends here in bay area; as i don't yet know many people outside of work here yet.</t>
  </si>
  <si>
    <t>my work is very important to me; and it's part of what i am. i am fortunate enough to do what i love in a great company with great people. i have career and life goals; and i am working towards achieving them. i enjoy my hobbies too. i live in the heart of san francisco; and i &lt;em&gt;love&lt;/em&gt; this city!</t>
  </si>
  <si>
    <t>grasping complex concepts; creating a big picture of interrelated thingies. troubleshooting computers and sometimes people.</t>
  </si>
  <si>
    <t>how similar i am to my best friend. sometimes people ask if we are cousins; but we are not.</t>
  </si>
  <si>
    <t>simply put; i love books; movies; shows; music and food!    i do not read much fiction though. recently i read "getting more" by stuart diamong; it's the book about effective negotiation strategies.    i watch a lot of movies; and recently i've been reviewing james bond series.    i listen to all kinds of music; there are almost no exceptions. i value good quality of reproduction i.e. the quality of sound very much.    i like all kinds of food; with pretty much only exception - tofu.</t>
  </si>
  <si>
    <t>food; clothes; toothbrush; soulmate; smartphone; internet.</t>
  </si>
  <si>
    <t>i have a lot of aspirations; plans; and huge todo list. i am slowly going through it; enjoying the process itself mostly. almost always i think about the future.</t>
  </si>
  <si>
    <t>in a bar if i feel like it; otherwise at home watching a movie.</t>
  </si>
  <si>
    <t>i worked as dj at some point of my life.</t>
  </si>
  <si>
    <t>if you feel like it. i am certainly going to a appreciate your message and almost certainly going to reply to it.</t>
  </si>
  <si>
    <t>truthfully; i miss the good old days of meeting men in person...a glance across the room; a silly joke that makes me laugh....    all work and no play makes "lucy" a dull girl. it is time to play. i am looking for a partner to enjoy this beautiful bay area with.    i am a native san franciscan. love it here in the bay area. i'm a pretty spirited and honest woman. i have never been married and do not have children.    i am not an athlete...no interest...but absolutely cool with you being one. i'm not going to run a marathon with you or ride a bike all day (a couple of hours is doable). however; i might do the latter; if you told me i was training for a bike tour through tuscany.  i exercise and generally eat well (mostly organic). i try to take care of myself and hope that you do too.    yes; i like to travel and have done quite a bit.    i hope to hear from you and to share more detail.</t>
  </si>
  <si>
    <t>working; taking a painting class; spending time with friends; traveling a bit; mostly exploring new people and new interests. i like change and it is that time.</t>
  </si>
  <si>
    <t>my hair; eyes; lips...and other parts. depends on the person.</t>
  </si>
  <si>
    <t>i never say never or always...so;  food; water; shelter;  i would not like to do without...  a healthy body; sunshine on my body; love.</t>
  </si>
  <si>
    <t>lately? where to go on my 2 week vacation coming soon....go away or stay local..hmmm! yes; i can be indecisive but realize i am happier when i just make decisions and act quickly.</t>
  </si>
  <si>
    <t>home...cooking....dinner with friends/family. at this stage of my life "friday nights" are not special.</t>
  </si>
  <si>
    <t>because you would like to know more about me.</t>
  </si>
  <si>
    <t>lots of fun and energy. recently moved here from canada. love to dance and be creative. been playing the upright bass lately and singing. enjoy being expressive and speaking my truth.</t>
  </si>
  <si>
    <t>i work as a psychic reader. im a member of a psychic healing clinic in the bay area. i like writing and the arts. i love working on projects together; whether its making music together; or art; something creative.</t>
  </si>
  <si>
    <t>knowing the truth :)</t>
  </si>
  <si>
    <t>my eyes; my butt; my intelligence.</t>
  </si>
  <si>
    <t>i love food; specifically indian food. indian boys who can cook; that may be a plus?  i like lots of music; acoustic and also dance music.</t>
  </si>
  <si>
    <t>myself  trees  my voice  people  family  food</t>
  </si>
  <si>
    <t>meditation; music;</t>
  </si>
  <si>
    <t>talking with friends. or going out to dance!</t>
  </si>
  <si>
    <t>im freaky and sweet.</t>
  </si>
  <si>
    <t>if you play an instrument; like playing music; singing; rapping; poetry; have a soul and know it well. im interested in activities. like to explore the city. have care for everyone and can see it in your eyes. treat me like a goddess.</t>
  </si>
  <si>
    <t>hello my name is jason. born and raised in &lt;strong&gt;new york city&lt;/strong&gt;. i moved to san francisco in 2009 from &lt;a class= "ilink" href="/interests?i=philadelphia"&gt;philadelphia&lt;/a&gt;. i have a full time job as a &lt;a class="ilink" href="/interests?i=dog"&gt;dog&lt;/a&gt; walker / &lt;a class="ilink" href="/interests?i=cat"&gt;cat&lt;/a&gt; sitter. started my dog walking / cat sitting service in early 2010. i love my job which has become a career {but i have &lt;strong&gt;many more goals&lt;/strong&gt;} i am an member of &lt;a class="ilink" href= "/interests?i=sfmoma"&gt;sfmoma&lt;/a&gt;; &lt;strong&gt;the de young and the legion of honor museums&lt;/strong&gt;. very awesome exhibitions; very awesome benefits. attend all types of events every week; &lt;a class= "ilink" href="/interests?i=gallery"&gt;gallery&lt;/a&gt; openings; music concerts; project runway viewing parties in &lt;a class="ilink" href= "/interests?i=the+castro"&gt;the castro&lt;/a&gt;    discovered the joy of dog walking while living in &lt;a class="ilink" href="/interests?i=philadelphia"&gt;philadelphia&lt;/a&gt;. that city is very cool with me. &lt;a class="ilink" href= "/interests?i=olde+city"&gt;olde city&lt;/a&gt;; &lt;a class="ilink" href= "/interests?i=society+hill"&gt;society hill&lt;/a&gt;; &lt;strong&gt;northern liberties&lt;/strong&gt;; &lt;a class="ilink" href= "/interests?i=fishtown"&gt;fishtown&lt;/a&gt;; first fridays art walks. listen to all types of music &lt;a class="ilink" href= "/interests?i=punk"&gt;punk&lt;/a&gt;; &lt;a class="ilink" href= "/interests?i=roots+reggae"&gt;roots reggae&lt;/a&gt;; &lt;a class="ilink" href="/interests?i=hip+hop"&gt;hip hop&lt;/a&gt;; &lt;a class="ilink" href= "/interests?i=indie"&gt;indie&lt;/a&gt;; &lt;a class="ilink" href= "/interests?i=blues"&gt;blues&lt;/a&gt;; &lt;a class="ilink" href= "/interests?i=r%26amp%3bb"&gt;r&amp;amp;b&lt;/a&gt;/ &lt;a class="ilink" href= "/interests?i=soul"&gt;soul&lt;/a&gt;; &lt;a class="ilink" href= "/interests?i=105.3%0asubsonic"&gt;105.3 subsonic&lt;/a&gt;. i am &lt;strong&gt;left handed&lt;/strong&gt;. love my &lt;strong&gt;library card&lt;/strong&gt; and building my book collection from &lt;a class="ilink" href= "/interests?i=green+apple+books"&gt;green apple books&lt;/a&gt;. i have subscriptions to a lot of magazines { &lt;a class="ilink" href= "/interests?i=time"&gt;time&lt;/a&gt;; &lt;a class="ilink" href= "/interests?i=harper%27s+bazaar"&gt;harper's bazaar&lt;/a&gt;; &lt;a class= "ilink" href="/interests?i=under+the+radar"&gt;under the radar&lt;/a&gt;; &lt;a class="ilink" href="/interests?i=vogue"&gt;vogue&lt;/a&gt;; &lt;a class= "ilink" href="/interests?i=w"&gt;w&lt;/a&gt;; &lt;a class="ilink" href= "/interests?i=vanity+fair"&gt;vanity fair&lt;/a&gt;; &lt;a class="ilink" href= "/interests?i=rolling+stone"&gt;rolling stone&lt;/a&gt; and &lt;a class="ilink" href="/interests?i=newsweek"&gt;newsweek&lt;/a&gt;}.&lt;a class="ilink" href= "/interests?i=420%0afriendly"&gt;420 friendly&lt;/a&gt; but i do not smoke cigarettes {it is very ok with me if you do}. i have a &lt;strong&gt;diverse&lt;/strong&gt; group of friends.  one of my favorite designers was &lt;a class="ilink" href= "/interests?i=alexander+mcqueen"&gt;alexander mcqueen&lt;/a&gt;</t>
  </si>
  <si>
    <t>saturday morning &lt;a class="ilink" href= "/interests?i=thrift+store"&gt;thrift store&lt;/a&gt; shopping    agreeing with &lt;a class="ilink" href="/interests?i=npr"&gt;npr&lt;/a&gt; opinions { &lt;strong&gt;all things considered; talk of the nation and forum&lt;/strong&gt; to name a few }    &lt;strong&gt;making home alone dogs feel at home&lt;/strong&gt;</t>
  </si>
  <si>
    <t>&lt;strong&gt;pet fur&lt;/strong&gt; all over my pants  my &lt;strong&gt;ac cent&lt;/strong&gt;</t>
  </si>
  <si>
    <t>{ some books i read in 2011 and 2012}  "&lt;strong&gt;why we believe what we believe: uncovering our biological need for meaning; spirituality; and truth&lt;/strong&gt;" {andrew newberg}; "&lt;strong&gt;spies of the balkans&lt;/strong&gt;" {alan furst}; "&lt;strong&gt;talent is overrated: what really separates world-class performers from everybody else&lt;/strong&gt;" {geoff colvin}; "&lt;strong&gt;the 13th hour&lt;/strong&gt;" {richard doetsch}; "&lt;strong&gt;white house diary&lt;/strong&gt;" {&lt;a class="ilink" href= "/interests?i=jimmy+carter"&gt;jimmy carter&lt;/a&gt;}; "&lt;strong&gt;war&lt;/strong&gt;" {&lt;a class="ilink" href= "/interests?i=sebastian+junger"&gt;sebastian junger&lt;/a&gt;}; "&lt;strong&gt;tension city&lt;/strong&gt;" {jim lehrer); &lt;strong&gt;"orientation : and other stories"&lt;/strong&gt; {daniel orozco}; "&lt;strong&gt;the evolution of bruno littlemore&lt;/strong&gt;"{benjamin hale}; "&lt;strong&gt;howl&lt;/strong&gt;" {&lt;a class="ilink" href= "/interests?i=allen+ginsberg"&gt;allen ginsberg&lt;/a&gt;}    {movies}  &lt;a class="ilink" href="/interests?i=the+usual+suspects"&gt;the usual suspects&lt;/a&gt;; &lt;strong&gt;guess who's coming to dinner&lt;/strong&gt;; &lt;a class="ilink" href="/interests?i=spinal+tap"&gt;spinal tap&lt;/a&gt;; &lt;strong&gt;life is beautiful&lt;/strong&gt;; indecent proposal; &lt;a class= "ilink" href="/interests?i=memento"&gt;memento&lt;/a&gt;; &lt;a class="ilink" href="/interests?i=sideways"&gt;sideways&lt;/a&gt;; &lt;strong&gt;the pursuit of happyness&lt;/strong&gt;; 12 angry men; hackers; &lt;a class="ilink" href= "/interests?i=zoolander"&gt;zoolander&lt;/a&gt;; se7en; &lt;a class="ilink" href="/interests?i=12+monkeys"&gt;12 monkeys&lt;/a&gt;; &lt;a class="ilink" href="/interests?i=empire+records"&gt;empire records&lt;/a&gt;; &lt;strong&gt;weird science&lt;/strong&gt;; &lt;a class="ilink" href= "/interests?i=milk"&gt;milk&lt;/a&gt;; &lt;strong&gt;the ninth gate&lt;/strong&gt;; &lt;a class="ilink" href="/interests?i=bamboozle"&gt;bamboozle&lt;/a&gt;; &lt;a class="ilink" href="/interests?i=philadelphia"&gt;philadelphia&lt;/a&gt;; &lt;a class="ilink" href="/interests?i=the+september%0aissue"&gt;the september issue&lt;/a&gt;; &lt;strong&gt;the diving bell and the butterfly&lt;/strong&gt;    {t.v}  &lt;strong&gt;chappelle's show&lt;/strong&gt;; &lt;a class="ilink" href= "/interests?i=seinfeld"&gt;seinfeld&lt;/a&gt;; curb your enthusiasm; &lt;a class="ilink" href="/interests?i=the+west+wing"&gt;the west wing&lt;/a&gt;; &lt;a class="ilink" href= "/interests?i=arrested+development"&gt;arrested development&lt;/a&gt;; &lt;strong&gt;keeping up appearances&lt;/strong&gt;; &lt;a class="ilink" href= "/interests?i=reno+911"&gt;reno 911&lt;/a&gt;; sex and the city; &lt;a class= "ilink" href="/interests?i=rap+city"&gt;rap city&lt;/a&gt;; &lt;strong&gt;real time with bill maher&lt;/strong&gt;; the twilight zone    {music}  &lt;a class="ilink" href="/interests?i=elliott+smith"&gt;elliott smith&lt;/a&gt;; &lt;a class="ilink" href="/interests?i=bikini+kill"&gt;bikini kill&lt;/a&gt;; &lt;a class="ilink" href= "/interests?i=dead+kennedys%2c"&gt;dead kennedys;&lt;/a&gt; &lt;strong&gt;still corners&lt;/strong&gt;; &lt;a class="ilink" href= "/interests?i=patsy+cline"&gt;patsy cline&lt;/a&gt;; &lt;strong&gt;the stylistics&lt;/strong&gt;; tiger army; &lt;a class="ilink" href= "/interests?i=sade"&gt;sade&lt;/a&gt;; &lt;a class="ilink" href= "/interests?i=radiohead"&gt;radiohead&lt;/a&gt; {&lt;strong&gt;kid a is my favorite&lt;/strong&gt;}; &lt;a class="ilink" href= "/interests?i=elefant"&gt;elefant&lt;/a&gt;; &lt;strong&gt;biggie smalls&lt;/strong&gt;; &lt;a class="ilink" href="/interests?i=crystal+castles"&gt;crystal castles&lt;/a&gt;; &lt;strong&gt;the sonics&lt;/strong&gt;; &lt;a class="ilink" href= "/interests?i=john+lennon"&gt;john lennon&lt;/a&gt;; &lt;a class="ilink" href= "/interests?i=2pac"&gt;2pac&lt;/a&gt;; &lt;a class="ilink" href= "/interests?i=the+pixies"&gt;the pixies&lt;/a&gt;; &lt;strong&gt;big pun&lt;/strong&gt;; &lt;a class="ilink" href="/interests?i=franz+ferdinand"&gt;franz ferdinand&lt;/a&gt;; &lt;strong&gt;toro y moi&lt;/strong&gt;; &lt;a class="ilink" href= "/interests?i=the+doors"&gt;the doors&lt;/a&gt;; &lt;strong&gt;velvet underground&lt;/strong&gt;; blackstar; &lt;a class="ilink" href= "/interests?i=nas"&gt;nas&lt;/a&gt;; &lt;a class="ilink" href= "/interests?i=jay-z"&gt;jay-z&lt;/a&gt;; the gotan project; &lt;a class="ilink" href="/interests?i=the%0alibertines"&gt;the libertines&lt;/a&gt;; vice squad; &lt;strong&gt;wu tang&lt;/strong&gt;; &lt;a class="ilink" href= "/interests?i=she+%26amp%3b%0ahim"&gt;she &amp;amp; him&lt;/a&gt;; &lt;strong&gt;pretty girls make graves&lt;/strong&gt;; &lt;a class="ilink" href= "/interests?i=erykah+badu"&gt;erykah badu&lt;/a&gt;; f- minus; &lt;a class= "ilink" href="/interests?i=ugly+casanova"&gt;ugly casanova&lt;/a&gt;; burning brides; &lt;a class="ilink" href= "/interests?i=ludacris"&gt;ludacris&lt;/a&gt;; the specials; &lt;a class= "ilink" href="/interests?i=minor+threat"&gt;minor threat&lt;/a&gt;; &lt;strong&gt;super furry animals&lt;/strong&gt;; &lt;strong&gt;bauhaus&lt;/strong&gt;</t>
  </si>
  <si>
    <t>some &lt;strong&gt;music&lt;/strong&gt;  something to &lt;strong&gt;read&lt;/strong&gt;  some &lt;a class="ilink" href="/interests?i=pillows"&gt;pillows&lt;/a&gt;  some &lt;a class="ilink" href="/interests?i=sun"&gt;sun&lt;/a&gt;  something to &lt;strong&gt;eat&lt;/strong&gt;  someone to &lt;strong&gt;talk&lt;/strong&gt; to</t>
  </si>
  <si>
    <t>my favorite new band &lt;strong&gt;still corners  http://www.youtube.com/watch?v=6-_stk3agwm&lt;/strong&gt;    some of the bands i have already seen in &lt;a class="ilink" href= "/interests?i=2012"&gt;2012&lt;/a&gt; &lt;strong&gt;blood orange; the horrors; the black angels; wu lyf; naive thieves; camp lo; real estate; shannon and the clams; ty segall; lambchop&lt;/strong&gt;    upcoming events and shows i will see in 2012:  &lt;a class="ilink" href="/interests?i=fake+blood"&gt;fake blood&lt;/a&gt; at mezzanine 8/4  &lt;a class="ilink" href="/interests?i=purity+ring"&gt;purity ring&lt;/a&gt; at bottom of the hill 9/3  &lt;a class="ilink" href= "/interests?i=treasure+island+music+festival"&gt;treasure island music festival&lt;/a&gt; 10/13-14    the next book i am going to read "&lt;strong&gt;the best way to rob a bank is to own one&lt;/strong&gt;" by &lt;a class="ilink" href= "/interests?i=william+black"&gt;william black&lt;/a&gt;  currently reading "&lt;strong&gt;great stories by nobel prize winners&lt;/strong&gt;" by &lt;a class="ilink" href= "/interests?i=leo+hamalian"&gt;leo hamalian&lt;/a&gt; and &lt;a class="ilink" href="/interests?i=edmond+l+volpe"&gt;edmond l volpe&lt;/a&gt;</t>
  </si>
  <si>
    <t>in &lt;a class="ilink" href="/interests?i=inner+richmond"&gt;inner richmond&lt;/a&gt;; &lt;a class="ilink" href= "/interests?i=potrero+hill"&gt;potrero hill&lt;/a&gt;; &lt;a class="ilink" href="/interests?i=lower+haight"&gt;lower haight&lt;/a&gt;; &lt;a class="ilink" href="/interests?i=dogpatch"&gt;dogpatch&lt;/a&gt;; &lt;a class="ilink" href= "/interests?i=bernal+heights"&gt;bernal heights&lt;/a&gt;; &lt;a class="ilink" href="/interests?i=divisadero"&gt;divisadero&lt;/a&gt;; &lt;strong&gt;oakland&lt;/strong&gt;</t>
  </si>
  <si>
    <t>my cell phone number is  &lt;strong&gt;415-571-#2#3&lt;/strong&gt;</t>
  </si>
  <si>
    <t>i do not have a type of girl. do not care about things like &lt;strong&gt;hair color; race or zodiac sign&lt;/strong&gt; that stuff is so arbitrary but just in case  &lt;strong&gt;you have eclectic taste in music&lt;/strong&gt;; &lt;a class="ilink" href="/interests?i=humble"&gt;humble&lt;/a&gt;; &lt;a class="ilink" href= "/interests?i=420+friendly"&gt;420 friendly&lt;/a&gt; {no that does not mean you have to smoke but it is really cool if you do}; you love &lt;a class="ilink" href="/interests?i=dogs"&gt;dogs&lt;/a&gt; or &lt;a class= "ilink" href="/interests?i=cats"&gt;cats&lt;/a&gt;; &lt;a class="ilink" href= "/interests?i=creative"&gt;creative&lt;/a&gt;  &lt;strong&gt;someone who has more questions than answers&lt;/strong&gt;    but &lt;a class="ilink" href="/interests?i=no+worries"&gt;no worries&lt;/a&gt; i will email you first {&lt;strong&gt;yes a actual message not rate you 4 or 5 stars&lt;/strong&gt;} if you &lt;strong&gt;viewed my profile&lt;/strong&gt;; we have a &lt;strong&gt;decent match percentage&lt;/strong&gt; and &lt;strong&gt;similar interests&lt;/strong&gt;</t>
  </si>
  <si>
    <t>young clean cut professional guy seeking same. enjoy jogging along the water/gg bridge; movies; all sorts of music; books; great conversations about important and non-important topics; travel outside of us; and generally just enjoy life. very upbeat and spontaneous but am also very well grounded.</t>
  </si>
  <si>
    <t>work. commute. have fun w life. repeat</t>
  </si>
  <si>
    <t>planning events/vacations; make an amazing bowl of cereal and soft boiled eggs; seeing the bright side of things and being a good friend.</t>
  </si>
  <si>
    <t>freckles? tin tin hairdo? nice smile? crazy watches? not sure; you tell me...</t>
  </si>
  <si>
    <t>music runs the across all genres. 80's (depeche mode; go-gos; the clash) pop music (kylie; madge; brittany) classics (frank; tony; eydie gorme) hip hop; electronica; country...list goes on and on. reciting commercial jingles if thats a genre.... movies (classics; dark comedys; oscar winners) wizard of oz; 9 to 5; drop dead gorgeous; clueless; broken hearts club; steel magnolias; fried green tomatoes; it happened one night. tv shows - anything hbo (game of thrones. six feet under finale); amazing race; project runway; the soup and fashion police. food - weakness for pb and chocolate ice cream and rice krispy treats that are freshly made. otherwise eat very healthy.</t>
  </si>
  <si>
    <t>family  friends  watches  vacations abroad  iphone  pb and chocolate ice cream</t>
  </si>
  <si>
    <t>how lucky i am to have the life and friends and family i have. i travel a lot; and it has helped me truly appreciate and try to not take for granted each and every day. as mom always says... treat others how you want to be treated.</t>
  </si>
  <si>
    <t>1 of these:  home: order pizza watch a good movie and if its raining; even better.    out and about: happy hour and dinner or going to independent movie theater ordering popcorn and discovering an amazing new film or performance.</t>
  </si>
  <si>
    <t>i love taking bubble baths and read my entertainment weeklys at the same time.</t>
  </si>
  <si>
    <t>nice and easy going guy who embraces life; has no ego; an amazing sense of humor and knows how to handle someone with a dry sense of humor. ability to be humbled; and love to smile and laugh.</t>
  </si>
  <si>
    <t>i identify with the pigment &lt;a class="ilink" href= "/interests?i=burnt+sienna"&gt;burnt sienna&lt;/a&gt;. its more of an iron oxide thing than a color thing. transplant by way of los angeles by way of sri lanka. currently you may find me often dabbling in &lt;a class="ilink" href="/interests?i=music+nerdom"&gt;music nerdom&lt;/a&gt;</t>
  </si>
  <si>
    <t>since june iv'e been well wishing the wealthy as a concierge in the embarcadero (but they're not too pretentious or self-entitled so it's alright). in efforts to maintain sanity there is ample time spent volunteering @&lt;a class="ilink" href= "/interests?i=826+valencia"&gt;826 valencia&lt;/a&gt; and slangin vinyl; respectively. so ultimately i would like this whole "earning/saving" thing to faciltate a mba in non-profit management or an endless voyage navigating the globe. decisions; decisions. to note: i shall like to/can/will spin at your next bar/bat mitzvah or quinceaera</t>
  </si>
  <si>
    <t>wow; really? this category is way vague. well; i do possess somewhat of a keen talent in getting people jovial. i mean don't take me wrong i can put my serious hat on if need be; like if mothra descended from out of the skies or if we ran out of sours to make whiskey sours; but most of the time i just want to make you guys giggle. sorry; i know; cheese alert. whatever. also my keyboard playing might be able to use some work but i can sure as hell make an awesome mixtape. some consider me to be a quite flexible (limb-wise) gentleman; not so sure how useful that information could be but you never know.</t>
  </si>
  <si>
    <t>uhhhh; my sheer awesomeness. duh! well actually my annoyingly long eyelashes. if dialogue or any other type of communication is maintained beyond a few seconds they could also take note of a tad bit of quirkiness.</t>
  </si>
  <si>
    <t>recently &lt;a class="ilink" href="/interests?i=bardo+thodol"&gt;bardo thodol&lt;/a&gt;; &lt;a class="ilink" href= "/interests?i=william+blake"&gt;william blake&lt;/a&gt;; &lt;a class="ilink" href="/interests?i=h.p.+lovecraft"&gt;h.p. lovecraft&lt;/a&gt;; &lt;a class= "ilink" href="/interests?i=edward+plunkett"&gt;edward plunkett&lt;/a&gt; and &lt;a class="ilink" href="/interests?i=ambrose+bierce"&gt;ambrose bierce&lt;/a&gt; but i'm also open to suggestions people!  ya; this music field isnt going to cut it for my "favorites" so ill just say &lt;a class="ilink" href= "/interests?i=jazz"&gt;jazz&lt;/a&gt;&lt;a class="ilink" href= "/interests?i=punk"&gt;punk&lt;/a&gt;&lt;a class="ilink" href= "/interests?i=metal"&gt;metal&lt;/a&gt;&lt;a class="ilink" href= "/interests?i=blues"&gt;blues&lt;/a&gt; &amp;amp; everything in between.  also this season's sf theatrical productions have been badass; case in point: fela!; an adult themed muppets musical and richard iii with kevin spacey; wtf?  uh; i like to go nomnomnom on yummy things occasionally. current (timeless) culinary go-to's are &lt;a class="ilink" href= "/interests?i=burmese"&gt;burmese&lt;/a&gt; and &lt;a class="ilink" href= "/interests?i=anything+i+havent%0atried+yet"&gt;anything i havent tried yet&lt;/a&gt;    http://bit.ly/dgjzod</t>
  </si>
  <si>
    <t>nice one. my &lt;a class="ilink" href= "/interests?i=%e2%99%abjams"&gt;jams&lt;/a&gt;; &lt;a class="ilink" href= "/interests?i=tea-leaf+salad"&gt;tea-leaf salad&lt;/a&gt;s; &lt;a class="ilink" href="/interests?i=running"&gt;running&lt;/a&gt;; &lt;a class="ilink" href= "/interests?i=getting%0abruised+at+shows"&gt;getting bruised at shows&lt;/a&gt;; &lt;a class="ilink" href= "/interests?i=documentaries"&gt;documentaries&lt;/a&gt;; &lt;a class="ilink" href="/interests?i=any+form+of+stimulation"&gt;any form of stimulation&lt;/a&gt;</t>
  </si>
  <si>
    <t>ways of diffusing this contemporary capitalist climate to eradicate a publicly recognized government or enforced political authority and finally bring down babylon! haha; only joking. or am i? i probably spend way too much time pondering about strange and maybe not entirely practical stuff. during moments of extreme clarity i find myself considering micofinancing and other pecuniary methods assisting npos. every now and then i'll think about themes/motifs for children's names</t>
  </si>
  <si>
    <t>cutting the rug/catching limbs into my ribcage/cuddlin</t>
  </si>
  <si>
    <t>whoa whoa whoa. hold on. i suppose my otolaryngological system creates interesting noises.</t>
  </si>
  <si>
    <t>any of the aforementioned gobbledy-gook registers or you just wanna catch a gig. always accepting applications for show buddies :)</t>
  </si>
  <si>
    <t>let's see...i savor my alone-reading-on-the-couch-time just as much as i thrive from being surrounded by people; known and unknown. i can talk your ear off with hyper-detailed stories just as much as i can listen aptly. i ask questions that other people don't always ask. in general; i like to spend time being outside; cooking dinner for friends or seeking out a good happy hour or delectable brunch spot. i am a social creature and a loyal friend. i am always up for trying something new. i strive to see/understand both sides of the story; but my opinions are not shy and i am strong-willed. i am patient with people but not with long lines. i am passionate about my work (psychiatric nurse) but am not above making plenty of inappropriate jokes about it.    i am adventurous; genuine; and down-to-earth</t>
  </si>
  <si>
    <t>work. travel. work. travel. repeat.</t>
  </si>
  <si>
    <t>talking to strangers  procrastinating  cooking (at least this is what my friends tell me)  last-minute planning  inviting  staying up way past my bedtime  being inappropriate and taking tmi to the next level</t>
  </si>
  <si>
    <t>you'd have to ask them...maybe my freckles?</t>
  </si>
  <si>
    <t>books: at heart i am a fiction girl and i like my non-fiction to read with the ease of a novel. i have run out of room on my bookshelf; which i keep as a "to-read;" list; yet this hasn't stopped me from visiting used bookstores...i'm also doing my best to keep up with the new yorker; like any ny native who is a transplant to the bay. tengo una meta para leer mas en espanol.    movies: i'll watch almost anything...almost. the only movies that i own are by pedro almodovar. if it's shown on pbs; chances are i'll like it.    music: depends on my mood. i am a passive music listener in that i'll listen to whatever pandora sends my way. i often gravitate towards hip-hop or things i can shake my ass to. i am always open to checking out a show too. i definitely like to dance. i can be pop-culture illiterate; but that means i'm teachable.    and finally; food. i love it. all of it. i like to cook it and eat it. making food is my favorite excuse to throw a party.</t>
  </si>
  <si>
    <t>friends  sun  something to read  adventures  laughter &amp;amp; talking  naps in parks</t>
  </si>
  <si>
    <t>at some sort of happy hour celebrating the end of a week and the start of the weekend with friends. depending on how happy hour goes; i may end up on the transbay bus and discover that it's saturday. other fridays i'm at home wondering why i signed up to work at 7am on a saturday.</t>
  </si>
  <si>
    <t>feel free to ask me in person.</t>
  </si>
  <si>
    <t>you are smart; irreverent; and kind. you are witty and appreciate a good sexty banter.  you read books. learning is important to you.  you like to cook (or eat); drink good beer/whiskey/rum and be outside.  you are down for a road/boat/bus trip (home or abroad) and don't mind stopping to read the history placards. your idea of a road trip might include both going to a tijuana strip club as well as visiting the oldest mission in baja.</t>
  </si>
  <si>
    <t>i'm originally from the uk and moved to sf about 18mo ago to work as a mechanical design engineer in a local tech firm. i'm a pretty active person and love to swim; bike and run! i enjoy meeting new people and going out every weekend.</t>
  </si>
  <si>
    <t>i work relatively long hours (am usually home late); but still try to fit in as much other stuff as possible. this is usually at the expense of sleeping!</t>
  </si>
  <si>
    <t>apparently my idea of fun is endurance sports. i'm a pretty keen cyclist (i'll ride to work once or twice a week; which is about 55 miles from my place); and swim a few times a week. as part of cracking through my bucket list; i've started doing triathlons.</t>
  </si>
  <si>
    <t>my accent... and the silly slang i use!</t>
  </si>
  <si>
    <t>big music fan. not really confined to a particular genre. any thing from indie; rock; jazz; classical; electronic; folk; house..... the list goes on    the only thing that disagrees me is country. oh and i'm not a massive rap fan; but i can listen to it.</t>
  </si>
  <si>
    <t>having friday night dinner after work with my friends; followed by drinks in the mission or marina.</t>
  </si>
  <si>
    <t>i tend to be optimistic. while i have ideals; i am not tied to them; i am open to different conceptions and approaches and i don't necessarily think my way is the right way. i am driven; hard-working; and committed to my work; but i also get much of my joy from friends and family; learning; exploring new places; hiking; listening to music; theater; and going to movies. i am principled; but i can be ambivalent. for example; i do not have much of a decorative sense; and i might have no opinion when selecting from shades of paint or where to place a couch in a room. i am also not much of an artist-one wouldn't be able to distinguish my drawings from my three and half year-old nephew's. i don't anger easily. i am direct and honest; but i care about how other people feel.</t>
  </si>
  <si>
    <t>i am very fortunate and have wonderful people in my life-family; friends; colleagues and mentors. i like to spend my free time with friends; outdoors (swimming; hiking in redwood regional park; and running); writing; and learning.</t>
  </si>
  <si>
    <t>making numerically ordered lists. :) i am also an empathetic; thoughtful friend; a silly aunt; a loving daughter; and a very decent stranger. i am a good skier; but only because i began when i had a low center of gravity and never acquired a fear for speed. i have a very good memory. i am good at moving forward; or sequire adelante; as my friend's beloved grandmother used to say. i am good at cooking a handful of meals and am always up for trying something new. i also think i am reasonably good at my job (and hopefully getting better). i am open-minded and feel that i always have something to learn.</t>
  </si>
  <si>
    <t>i think most people probably sense that i am approachable. strangers often come up to me to ask me things. i am told that i have a very expressive face; which i have hopelessly tried to render more stoic over the years.</t>
  </si>
  <si>
    <t>invisible man; by ralph ellison; life is beautiful; still bill; gypsy jazz; dar williams; bill withers; neil young; the dixie chicks; i like most foods; though i have an aversion to mixing sweet with savory.</t>
  </si>
  <si>
    <t>my relationships; laughter; a sense of perspective; shoes and clothing; books and newspapers; and exercising outdoors.</t>
  </si>
  <si>
    <t>politics; power; systems and institutions; rule of law and morality. i am generally fascinated by what makes systems effective; what motivates people to do good or to be complicit. i also think about my friends and family a lot. i spend (too much) time thinking about things that have no real significance to my life; such as counting seats on an airplane to estimate revenue of tickets per flight.</t>
  </si>
  <si>
    <t>my friday nights are generally low key. i like to go swimming or to yoga; go out with friends; or attempt to cook or bake something new.</t>
  </si>
  <si>
    <t>i wish i lived closer to my family.</t>
  </si>
  <si>
    <t>you have a great sense of humor; do not take yourself too seriously; have a sense for what you want to do with your life and are in active pursuit of it; and (if that isn't enough) you are also thoughtful; genuine; and kind.</t>
  </si>
  <si>
    <t>english (fluently)/french (fluently)/spanish (okay)/sign language (poorly)</t>
  </si>
  <si>
    <t>i am a california native and currently working and living in walnut creek. i love tahoe and being able to get outside from time to time in general. i like to do things like bbq; hang out with my friends; watch movies; play basketball; snowboard; wakeboard; skate every once in a blue moon on my longboard. weekend trips are always fun. i have very cool family and friends.    i am peaceful; enjoyable; and affectionate</t>
  </si>
  <si>
    <t>i am currently working living in walnut creek and just working; kicking back and enjoying life.</t>
  </si>
  <si>
    <t>not quite sure what people notice first but maybe my eyes because they are big and bright. people also have a tendency to think i look younger than i am.</t>
  </si>
  <si>
    <t>i really liked the old surfer movie call "in god's hands"; it is a unique film about a pro surfer spending his whole life trying to catch that perfect wave. sounds lame but i really enjoyed it.    the best book i have read might have to be the da vinci code. its old but i don't have the chance to read a whole lot of books because i am always doing other things but this one really kept my attention when i read it a while ago i did not want to put it down. however it did get pretty played out with the movie and everything.    i like all music with some exceptions. sometimes it is hard to like some of the really bad hip hop out there. however i do like regular good solid rap. i really like alternative and rock music also. country music...i am still on the fence on that one; the twang hurts sometimes but i am open to it.    food...italian is definitely the bet!</t>
  </si>
  <si>
    <t>you want to meet a cool guy.</t>
  </si>
  <si>
    <t>short and sweet :)</t>
  </si>
  <si>
    <t>doing what i do and doing it well.</t>
  </si>
  <si>
    <t>smiling and math. why i never get caught counting cards :p</t>
  </si>
  <si>
    <t>my brain works in funny ways.</t>
  </si>
  <si>
    <t>1) family!!!  2) a sense of humor  3) first times  4) taste buds  5) surprises  6) i'm saving this slot for someone special ;)</t>
  </si>
  <si>
    <t>anything and everything. i must think like a shark must swim; if i stop thinking i think i'd die. now i'm thinking about how much i like sharks.</t>
  </si>
  <si>
    <t>happy. it's freakin friday!</t>
  </si>
  <si>
    <t>i make up songs and sing them to my dog.</t>
  </si>
  <si>
    <t>we could have fun without the hangover.    you're a surfer. i'd like to be. plus i think wetsuit tan lines are sexy.    you have super powers! i'd like to be your sidekick; &lt;em&gt;fill in power&lt;/em&gt;-girl.</t>
  </si>
  <si>
    <t>im a very laid back person; always willing to go with the flow. i moved to sf almost a year ago now and time has flown by. i have moved around a bit because i always like trying new things and places. im a very genuine person; what you see is what you get.    i grew up in colorado so i love doing anything outdoors. most of my friends here don't do much outside of the city so if you know of some cool places please let me know    i have been on here before and have met some great people. that's the basics for now message me if you want to find out more.</t>
  </si>
  <si>
    <t>im a automotive technician aka mechanic.</t>
  </si>
  <si>
    <t>fixing things; relaxing; making anything fun.</t>
  </si>
  <si>
    <t>im going to go out on a limb and say my height</t>
  </si>
  <si>
    <t>sunny days  great friends  happiness  beer  weekends  good food  dive bars  cars  yeah i know that's more than six; you will live</t>
  </si>
  <si>
    <t>what im going to eat next; what can i say i enjoy food!</t>
  </si>
  <si>
    <t>either relaxing with a beer or glass of wine; or going out with friends.</t>
  </si>
  <si>
    <t>im a car geek; cant say you haven't been warned    i also have to admit im a fairly big fan of smoking hookah</t>
  </si>
  <si>
    <t>you know what you want from life  you have the balls to (but not actual balls)  you cant think of a good reason not to</t>
  </si>
  <si>
    <t>i love life; i have found it's very short so i try and make the best of it and have a good time.  i love my job; but i work a lot so when i'm off i try and use that time to the fullest.  i love living in san francisco; it is my home.  i hate filling out these things; trying to sum me up on this page is just plain silly.</t>
  </si>
  <si>
    <t>working really hard at my kick ass job.  traveling as much as i can and as often as i can.</t>
  </si>
  <si>
    <t>organizing anything; conversation and making people happy.</t>
  </si>
  <si>
    <t>are my elizabeth taylor eyes and my smile.</t>
  </si>
  <si>
    <t>i love all food; but have found that ethiopian is not my favorite  loud music  silly comedies; artsy fartsy films; not really into sifi  i read a lot of magazines</t>
  </si>
  <si>
    <t>memory foam  creme de la mer  hats  friends  my cats-yes i said it!!!  vodka</t>
  </si>
  <si>
    <t>rainbows</t>
  </si>
  <si>
    <t>going out with friends after work and getting a cocktail; maybe a little dancing in the mission</t>
  </si>
  <si>
    <t>you're funny</t>
  </si>
  <si>
    <t>i love to learn. i enjoy art; pondering ai or physics; reading short stories. i am playful and always want to try new things. i especially like to learn new physical skills.    lately i have been learning languages; cooking mole; mushroom hunting... doing a little bit of outrigger canoeing and hiking. i need both the outdoors and social interaction. i love to travel.    i study facial expressions and technology.    i am adventurous; creative; and curious</t>
  </si>
  <si>
    <t>exploring</t>
  </si>
  <si>
    <t>english (fluently)/spanish (okay)/chinese (poorly)/russian (poorly)</t>
  </si>
  <si>
    <t>hello; my name is justin as you've figured out by my username. i'm currently a junior at a university of california school; almost nowhere near my listed location. i'm studying computer science with a focus on game design at the moment; which is what i've been interested in all of my life. yes; i am a tad nerdy and i play video games but i'm very comfortable with myself. i have a very perverted side; something most guys aren't willing to admit but for me it's a lot more apparent when you get to know me; or if i'm flirting with you.</t>
  </si>
  <si>
    <t>right now i'm an independent &lt;a class="ilink" href= "/interests?i=game+designer"&gt;game designer&lt;/a&gt; and connoisseur of life as i take it. i try to make games about whatever i feel like; but i work with a team so we all sort of pool our ideas together. i'm a student at a uc if that means anything; studying computer science. i am an avid fan of &lt;a class="ilink" href= "/interests?i=hip-hop"&gt;hip-hop&lt;/a&gt;; but my musical tastes expand far beyond that. that said; i sometimes record videos of my freestyles and verses that get put up on my &lt;a class="ilink" href= "/interests?i=youtube+channel"&gt;youtube channel&lt;/a&gt;. currently i am on the &lt;a class="ilink" href="/interests?i=p90x"&gt;p90x&lt;/a&gt; workout plan; which is constantly kicking my ass!</t>
  </si>
  <si>
    <t>i'd like to say i'm good at everything i'm doing with my life. if i weren't; i wouldn't be trying to do it!</t>
  </si>
  <si>
    <t>the first thing people usually notice about me is my personality; even without talking. people say i wear my heart on my sleeve and frankly i believe i do! physically; i would say the most noticeable thing is my skin color or hair; although that usually has to do with feeling my hair instead of looking at it.</t>
  </si>
  <si>
    <t>i take my favorite books; movies; et cetera as i see/experience them; and i do not promise i have the best taste in any of these. i normally enjoy books that involve my other interests; ala when i was a freshman in high school i was very engaged in a book called &lt;a class="ilink" href="/interests?i=youth+in+revolt"&gt;youth in revolt&lt;/a&gt;. well-written books about &lt;a class="ilink" href= "/interests?i=professional%0agaming"&gt;professional gaming&lt;/a&gt; interest me highly; however if they are considerably less well-written and more camp that interests me too.    the list that i have changes so often that there's no point in having one right now. if you listen to what i listen to though; i guarantee you that we'll click :)</t>
  </si>
  <si>
    <t>1.) cell phone - obviously because i need this to stay in contact with people i connect with.    2.) confidence - if i didn't have my confidence i'd go insane!    3.) the essentials - because i'm a smartass; i lump food/water/love into one thing. :d    4.) the internet - frankly; i'm surprised i didn't think of this first! but without the internet i wouldn't be typing this.    5.) working out - i love my body and i try to keep it as well-maintained as possible.    6.) pop culture - believe it or not; the internet is a part of popular culture. i love it.</t>
  </si>
  <si>
    <t>i'd like to say i'm a very complex person. i can hardly articulate my thoughts at any given moment; except possibly after a really hard work out and my brain/body is fried.</t>
  </si>
  <si>
    <t>usually i hang out with some friends at their apartment. &lt;a class= "ilink" href="/interests?i=video%0agames"&gt;video games&lt;/a&gt;; music; maybe working since my friends are my team. that's a typical friday night but i love going out :)</t>
  </si>
  <si>
    <t>i love sex. although this may or may not be as private as i think.</t>
  </si>
  <si>
    <t>- you think i'm interesting  - you want to chat  - i don't even what is the internet</t>
  </si>
  <si>
    <t>i'm an extremely spontaneous; yet clearly meditated when it comes to anything i do. so whatever it is i'm doing this week; you better be ready to move fast move fast; because i've only got one life to live and ten-fold of that which i want to do in the time i'm here.</t>
  </si>
  <si>
    <t>what am i not doing with my life?    my passions are too numerous to count - i find ways to have fun in anything i do.    i've almost always got 3 different projects going on at once. i love making things. carpentry; sewing; circuits; video games; painting; music; baking...you name it; i've probably done it; or have plans to do it.    live hard; play hard; and get shit done. that's what i'm all about. my life's for serious - but you shouldn't take me serious; seriously!    by day i write monolithic documents which create highly coordinated light shows on tiny screens. (apps for your smart phone)    by night i could be doing one of a million things - ask me what i'm doing this week.    most recently i've:  - toying with the idea of fugue writing.  - making boxed chocolate candies from scratch.  - trained and ran 19 miles in a relay race.</t>
  </si>
  <si>
    <t>fixing stuff; breaking stuff.    waking up early; sleeping in late.    fire dancing.    time travel. only forward sadly.</t>
  </si>
  <si>
    <t>books:  normally i'm a non-fiction kinda guy. you can usually catch me with a white paper on something math or computer related. especially artificial intelligence stuff.    the last fiction book i read was naked heat. i've got a huge man-crush on nathan fillion thanks to jhoss whedon. basically i had to read the book to hold me over for the next season of castle.    movies:  i'm primarily into sci-fi stuff:  primer; star wars; the matrix ( it's too bad they never made any sequels to this!); serenity; sunshine...    though i'll watch other genres from time to time; i can't think of anything memorable off the top of my head at the moment.    tv:  lately i started watching breaking bad and damages. my regulars include the office; archer; and castle.    music:  yes. is that a valid answer?    it isn't? hmm...well; for the most part i'll listen to anything except country; and 99.7826% rap. my favorites?    classical: bach - the musical offering is just genius.  jazz: michael brecker.  big band: gordon goodwin.  ska: reel big fish  trance: above &amp;amp; beyond  metal: dream theater  rock: mars volta    i can't stand most top 40; or at-least the amount of repetition received by top 40.</t>
  </si>
  <si>
    <t>computers  preety colored led lights  music  awesome friends &amp;amp; family  cheese cake.  being able to count to 6</t>
  </si>
  <si>
    <t>typical friday? count me out!    2 reasons:  - i've been working overtime every friday or the last few weeks :(  - typical sucks.    if there's a good show somewhere you might find me there; or perhaps at a small party at a friends place. i might just be staying in though; working on whatever it is i'm building this week.</t>
  </si>
  <si>
    <t>english (okay)/c++ (fluently)/lisp (poorly)</t>
  </si>
  <si>
    <t>warm; energetic; happy and fun to be around. a widow; i'm looking for a man who is content with his life; a good communicator and a loving partner. he can be tall or short; fit or not; but he must have the character; intelligence and zest for life that makes the most ordinary moments - memorable.</t>
  </si>
  <si>
    <t>i'm still working - practicing law. my children live away from home - at the beach in socal. i sail; play golf; kayak and love being outdoors. i've traveled extensively and would like to continue exploring new places; many of which are around the usa. i haven't seen glacier national park or lake powell. both are on my bucket list as are bhutan and tahiti.</t>
  </si>
  <si>
    <t>enjoying life...lemonade out of lemons...!</t>
  </si>
  <si>
    <t>most recently; shantaram; the new yorker; nytimes; all types of music and live entertainment (movies; theaters; concerts).</t>
  </si>
  <si>
    <t>clean air and water. beauty around me - people; nature; caring and love.</t>
  </si>
  <si>
    <t>the amazing world we live in and how well nature functions when we don't intervene.</t>
  </si>
  <si>
    <t>heading to a movie and dinner.</t>
  </si>
  <si>
    <t>you"re interested in connecting with me.</t>
  </si>
  <si>
    <t>ok after a long time letting this profile sit dormant. i'm going to try and answer these from the heart.    i love my life in sf. i travel for work. spend most of my free time with my son. i would like to find a partner in life. a strong individual who has a caring soft side to cuddle with.</t>
  </si>
  <si>
    <t>i am an indpendant contracter in the commercial; event; and film business. i travel some and love working on wild crazy shows. i have been doing this for 18+ years. i live in the mission part time with my son who is now 12yrs old!! holy crap!</t>
  </si>
  <si>
    <t>raising my son.  and running a tight set...  kissing  cooking  massage</t>
  </si>
  <si>
    <t>the blues bros....  bruce springsteen; (and of course a lot more) but you will need to get to know me before i list a bunch or random junk.    weed's; sons of anarchy; breaking bad; taxi; two and a half men.</t>
  </si>
  <si>
    <t>my son  my family  my friends  my pillow  my gut (always trust it)  you if your lucky! :)</t>
  </si>
  <si>
    <t>my life and and the people around me. stories; movie and tv ideas. connecting people and projects together to make an amazing thing happen. what ever it may be.....</t>
  </si>
  <si>
    <t>over at friends for dinner; out to a concert; traveling; or just watching a movie or catching up on favorite tv shows.</t>
  </si>
  <si>
    <t>come find out!</t>
  </si>
  <si>
    <t>your a jersey girl who loves bruce springsteen!  you have wonderful dark hair! if you have back dimples i'm yours. (sure that will offend someone)  you can appreciate good outlaw country music! (don't judge)</t>
  </si>
  <si>
    <t>born and raised in pittsburgh and went to college in ohio. after graduating; i moved to berkeley (almost) on a whim. having never been farther west than iowa; this was kind of a big transition for me. i've lived here nearly four years; and it still feels like california's colors are somehow wrong.    and now; fun facts!    i am a generally relaxed person; and i tend to live in the present.    i'm a little nerdy; but i don't always flaunt it.    i'm fascinated by neat* things; like catching a ball with your eyes closed.    i write and eat left-handed and do most other things right-handed.    my mouth sometimes makes funny shapes when i'm playing guitar.    "el scorcho" is; and likely shall forever remain; my favorite song.    a fortune cookie once told me to keep my goals away from the trolls.</t>
  </si>
  <si>
    <t>i work at a graduate school of psychology; but i'm beginning to transition into financial planning.    and; more importantly; eating &lt;em&gt;so much&lt;/em&gt; dessert.</t>
  </si>
  <si>
    <t>singing and frying chicken.    i play guitar and piano; though more for accompaniment than for their own sake.    you could also say that i'm good at ultimate frisbee. unfortunately; ultimate is currently on the backburner due to injury.</t>
  </si>
  <si>
    <t>i'm tall; dark; and handsome. and unintentionally loud.</t>
  </si>
  <si>
    <t>&lt;em&gt;&lt;strong&gt;books&lt;/strong&gt;&lt;/em&gt;: a song of ice and fire; dune (though the sequels are not particularly worthwhile). lately i've been on a behavioral psychology kick; as well.    &lt;em&gt;&lt;strong&gt;movies&lt;/strong&gt;&lt;/em&gt;: superbad; spaceballs; monty python and the holy grail; other stupid and/or amazing comedies    &lt;em&gt;&lt;strong&gt;music&lt;/strong&gt;&lt;/em&gt;: songs and bands that are    1) pretty and ballad-y (because i can sing along); and/or  2) rocky/bluesy (because they're awesome)    e.g. the beatles; weezer; the band; red hot chili peppers    &lt;em&gt;&lt;strong&gt;food&lt;/strong&gt;&lt;/em&gt;: anything delicious; but preferably something meaty and delicious. also many things breakfast- and dessert-related. the top of the list includes bacon; steak; french toast/pancakes; and chocolate chip ice cream. unfortunately; i only eat one of these things regularly (let's face it; the more delicious something is; the less often you ought to eat it. i guess..). green things are often an afterthought for me; although my housemate and i recently signed up for a csa box in a somewhat successful attempt to force us to eat more veggies.</t>
  </si>
  <si>
    <t>singing. honey bunches of oats. probably dogs. specific other people (as opposed to random strangers).    that's only four; but if you count all the varieties of honey bunches of oats; the list gets much longer.</t>
  </si>
  <si>
    <t>i think about a variety of things - economics; justice; science; health; sometimes even philosophy - but i do my best thinking (or maybe only thinking?) aloud with other people.</t>
  </si>
  <si>
    <t>company is usually more important to me than other factors. i'm happy to spend the night lounging at home playing a board game; or cards; or just talking; as long as i am with awesome people.    but going out is fun; too.</t>
  </si>
  <si>
    <t>i prefer picnics in the park to backpacking and hikes.    also; i don't fry chicken that often; even though it's really amazing.    *sometimes "neat" means watching water boil off of a hot radiator; so maybe "easily amused" is a better way to put it.</t>
  </si>
  <si>
    <t>what's orange and sounds like a parrot?</t>
  </si>
  <si>
    <t>english/german (okay)</t>
  </si>
  <si>
    <t>i graduated this year from harvard (i studied computer science and philosophy in school) and just moved to san francisco.</t>
  </si>
  <si>
    <t>working at a startup in the city.</t>
  </si>
  <si>
    <t>tv shows: louie; portlandia; wilfred; parks and recreation; dexter; 30 rock.    books: norwegian wood; the old man and the sea; lolita; the kite runner; running with scissors.    music: daft punk; my bloody valentine; nada surf; wu tang clan; regina spektor; skrillex; adele; brad mehldau; the civil wars; carla bruni.</t>
  </si>
  <si>
    <t>my laptop; reliable internet; books; coke zero.</t>
  </si>
  <si>
    <t>a love for stuffed toys. :-)</t>
  </si>
  <si>
    <t>a summary of me... i'm a trasplant from the eastcoast. i've lived in california for the past ten years and this is where i call home. i'm an active person with an active mind. i think about and question everything. i'm a communicator; i love to talk and i get pretty animated over things i feel passionately about. i also like my peace and quiet. i'm pretty chill. one of my favorite things to do is jump on my bike; find a nice outdoors place to sit; book in hand; looking out onto a nice view. i love camping; good food; and i love; love; love doggies! i'm into health and being healthy but i also like indulgences at times. yoga's my new happy time.</t>
  </si>
  <si>
    <t>slowing down a bit. focusing on my career. i work in a hospital; i sterilize shit.</t>
  </si>
  <si>
    <t>riding my bike with no hands</t>
  </si>
  <si>
    <t>mercedes says: the first thing i notice about alex are their beautiful eyes which are a crazy mix of intense green and orange. alex is a really handsome and this strikes you immediately. the second thing is her intelligent mind and awesome sense of humor. alex has awesome conversation and can talk about anything. the other thing that i love about alex is how they will give anyone a chance - they can easily chat with strangers and are open to all folks. a great friend to have and great in bed (i bet).</t>
  </si>
  <si>
    <t>i read alot of self help books. otherwise i like memoirs and short stories. music: i like dancing to hip hop; i'm digging the xx radio station on pandora. food: i'm a foodie; i think about food often. i eat alot of snacks. my favorites are mexican and thai. not much of a tv watcher; unless it's chopped. i like documentaries</t>
  </si>
  <si>
    <t>there's alot that i could do without but things that are nice to have around: jessie kat; baths to soak in; books; my bike; friends;sunshine.</t>
  </si>
  <si>
    <t>my mind is always going. i think alot about spirituallity; self growth; my grand purpose in this life; and how i'm going to get the moves down to janet jackson's; if.</t>
  </si>
  <si>
    <t>working. if i have the night off; hanging with friends or taking myself out to a movie.</t>
  </si>
  <si>
    <t>i have a weakness for the bois</t>
  </si>
  <si>
    <t>you're nice;warm hearted;sense of humor; you want to go for a hike; grab some coffee; adventure or just sit somewhere</t>
  </si>
  <si>
    <t>update 4/2011: i'm mostly off okcupid because after two years i finally found someone who looks like a promising relationship. i'm leaving my profile as-is. messages are still welcome; but my dance card is pretty full.    i'm a cuddly polyamorous geek asshole. if that turns you off; you might as well stop reading now.    why do i think anyone would be interested in an asshole? first of all; evidence indicates that lots of people are involved with people who are generally thought of as assholes. obviously; i don't think that being an asshole is my only trait; and i have a fairly extensive history of good long-term relationships. i currently have three partners: i live with my primary partner of eighteen years; i have a local secondary that has its fifteenth anniversary in fall 2010; and i have an ldr secondary that celebrated its fifth anniversary in summer 2009. i also have one ex-partner that lasted more than a decade. i don't think anyone would characterize any of my partners as meek; so it's not like they're just settling for an asshole.    i think the reason i have good relationships is because (to paraphrase one of my partners) i am neither nice nor kind; but i am considerate.    i think of myself more as a curmudgeon than an asshole; but i'm well-aware that "asshole" is the label most people stick on me; so it's convenient to just use their language. *shrug*    right now; i'm mostly looking for a local long-term secondary relationship because my local secondary is going to eventually become an ldr; but i'm open to more casual relationships. definitely no more ldrs; though. i have a poly agreement with my primary; which among other things includes a veto before a relationship gets well-established.    my gender identity and orientation is "straight but not narrow". that is; i'm a heterosexual cisgendered male who is a bi-cuddleslut. i'm also into performance genderfuck; but that's more about feminism and queer politics; i wear "gender-appropriate" clothes 99.9% of the time (read: clean geek attire) and i'm using this photo to weed out people who are repulsed by men in skirts.    i'm an atheistic agnostic and i'm anti-spiritual; but i do believe in murphy and asphalta. (the reason i'm an athestic agnostic is because i'm an agnostic who lacks the courage of zir convictions.) note that i mostly respect other people's religion or spirituality; except for crystal newage woowoo.    i'm a socialist libertarian: i think that neither socialism nor libertarianism is a good model by itself; so i take what i think of as the best parts of both. i'm a strong believer in civil liberties (including queer rights); and i think the government should butt out of personal lives (i support drug decriminalization even though i've never touched any illegal drugs); i support the rkba (and the rkab); i believe in universal health care; housing; food; and education; i believe the government should do more to force companies to pay the true environmental costs of their activities. i believe in capitalism but think that corporatism has run amok; i'm a member of the national writers union (a chapter of the uaw).</t>
  </si>
  <si>
    <t>i think i'm pretty boring; really. i mostly just hang out with my partners.    i'm dealing with being an extrovert forced into some introversion because i'm deaf. (i'm not deaf; i was hearing for most of my life; i have a cochlear implant now; and i know zero sign language.) mumbling doesn't work for me; nor does talking too fast. if you don't speak clearly; we probably won't work out.    i read. i read a lot. i generally go through two or three library books per week (we don't have any more shelf space to buy books). i mostly stick with speculative fiction; but i branch out a fair bit. i also have several magazine subscriptions; including business week; science news; consumer reports; and bitch. (edit 2/2009: we decided to let our subscription to consumer reports lapse because we're sick of the pro-diet; anti-obesity ranting.) (edit 11/2009: we let our subscription to bitch lapse because it was insufficiently anti-diet for a feminist magazine.)    i'm a lazy activist. i mostly just try to espouse my positions in my conversations; which includes things like using gender-neutral pronouns and refusing to use "wife". in addition to feminism and queer politics; i'm also an ally of the haes movement (health at every size).    i don't watch broadcast tv; the tv is just a monitor for dvds. (i hate those icky bugs and other screen interruptions.) i do watch some tv shows when they're available on dvd and have closed captions or subtitles. the only tv show i've really followed since i dropped out of college was b5.    i have a job i like; a python programmer at an internet startup that isn't eating my life (mostly). i hang out on-line a lot; but i'm an old fogey when it comes to the internet: i don't do web-based fora (such as livejournal or facebook); i stick with e-mail and usenet; i've added instant messaging as a substitute for ytalk. (that i'm on okcupid at all is a serious concession on my part: i hate javascript.)</t>
  </si>
  <si>
    <t>being a hedonist.    i'm a foodie; though not a snob. i like cooking and i'm pretty good at it; but most of my cooking includes frozen vegetables. i'll eat anywhere from burger king to the dining room at the sf ritz carlton (my primary and i are ron siegel groupies).    i think of myself as a dancer; though i don't do as much as i would like. these days; it's almost all contra dancing; in the past i've also done international folk dancing; square dancing; ballet; and ballroom (plus a little bit of tap dancing when i was about seven years old).    i'm pretty good at figuring out how/why other people think. (i tend to say that people who can't do that have a shoe problem.)    i'm a decent programmer and writer; i'm a co-author of a book about the python programming language.</t>
  </si>
  <si>
    <t>eggplant and coffee are contaminants; most else is negotiable.    i don't listen to a lot of music; mostly classical and folk. my favorite cds are free to be you and me; academy of st martin's four seasons; fresh aire i through vi; and the weavers. i'm also a big fan of fred small. i don't have a large jazz collection; but i do like going to live jazz. warning: although it's not a big part of my life; i do consider myself a filker.    if i have to name one movie as a favorite; it's singin' in the rain. i like pretty much anything that isn't horror or depressing or involves a lot of humiliation "humor" -- as long as it's not too anti-women. other movies that are important to me: blues brothers; desk set; tampopo; la story; when harry met sally    unlike movies; i cannot name a favorite book; but i do have a standard list i hand out when people ask me for recommendations. it's a list of authors for whom i've liked most of their works; in order of when i added them to this list:    david brin (start with &lt;em&gt;sundiver&lt;/em&gt;)  robert l. forward (the perennial _rocheworld_ sequels get boring; though)  s.m. stirling  c.s. friedman (start with _in conquest born_)  lois mcmaster bujold (start with _shards of honor_)  steven brust (start with _jhereg_ and _to reign in hell_)  emma bull  joel rosenberg (the thousand worlds stuff; start with _emile and the dutchman_)  timothy zahn  ru emmerson  pc hodgell (start with _god stalk_)  heather gladney  david gerrold  david eddings (no comments; please; if you must; read _the losers_ first)  rick cook (for those who can stand computer/unix jokes)  barbara hambly (read _those who hunt the night_ and _dragonsbane_)  david weber (start with _on basilisk station_)  joan vinge  vernor vinge  john brunner (_shockwave rider_ and _the compleat traveller in black_)  patricia wrede  pamela dean  elizabeth moon  neil gaiman (_sandman_ graphic novels; _american gods_)  julian may (start with _the many colored land_)  l.e. modesitt; jr.  amy thomson (_the color of distance_; _storyteller_)  jane yolen  laurell hamilton  patricia mckillip  c.j. cherryh  nina kiriki hoffman    (note that i've left off the big names; for the most part -- at least; they mostly weren't big names when i added them to this list.)</t>
  </si>
  <si>
    <t>how to make people in my life happy.</t>
  </si>
  <si>
    <t>watching a dvd with my primary</t>
  </si>
  <si>
    <t>i'm not into bdsm; but if it turns you on; it turns me on -- provided that my side involves neither pain nor significant discomfort nor squicks.    i do have a fetish: i don't look at photos of people i haven't met. if i don't already know you; we'll need a recognition code if you want me to find you in a public place. (yes; i'm using okcupid with images turned off.) the corollary is that i don't care too much about looks: i find most people at least minimally attractive (yes; this specifically includes fat people); and attractiveness isn't what i'm looking for in a partner. another corollary is that i may know you and not recognize you if i can't find enough clues in your profile.    the dmv refused to give me a license plate with rmrfcar</t>
  </si>
  <si>
    <t>you are local and you want to talk and cuddle. bonus points if you're up for your fair share of initiating dates instead of making me play border collie.    if you can figure out how to send me e-mail (jfgi); you're welcome to do that instead of using okcupid's messaging features.    all three of my current partners are older than me; and most of my partners have been older than me (up to fifteen years older; and both of them were a decade ago) -- don't assume i won't be interested just because you're older; in fact; it will probably make me more interested.</t>
  </si>
  <si>
    <t>dislikes dogs and has cats</t>
  </si>
  <si>
    <t>english (fluently)/hebrew (poorly)/german (poorly)</t>
  </si>
  <si>
    <t>it's hard to slap a label on me; because i have a wide range of activities i like to do; passions that seem to clash with my career; and all types of friends.    i have a very left-brained job as an engineer; but the right side of my brain owns my free time. i love to debate scientific/logical topics as well as muse about philosophy and "meaning-of-life" questions. i enjoy math and computer programming; but also have a fire for painting; photography; and other creative mediums. i love to spend time playing sports (tennis; ultimate; basketball; baseball); watching sports; hiking; cycling; etc; but also appreciate relaxing at home with a good movie or board game (puerto rico; scrabble; monopoly); usually paired with popcorn or a bottle of wine.    i think the fact that i'm half chinese half indian; born in ohio; raised in west texas; live in the bay area; and am the middle kid combine to make me a well-rounded and open-minded person.</t>
  </si>
  <si>
    <t>i'm fortunate to have day job with a smart boss; good team; and solid company that sends me around the globe once in a while to support the customer. i'm lucky to be passionate about a hobby that actually pays me to do it. i run a small graphic design side business that helps fulfill my creative side.    i have to mention big brothers / big sisters! this charity is one of my all-time favorites. i've been matched with a wonderful little brother for seven years now. we've had our learning moments; laughs; silly discussions; studying sessions; and even the talk about the "birds and the bees." i recommend the program to anybody.</t>
  </si>
  <si>
    <t>i don't know why; but i am awesome at getting deals on viagra and winning lotteries i never entered via email! when i turn 50; i'm gonna have a stock pile of little blue pills and swim in my tower of money like scrooge mcduck. ladies; you better jump on the awesome train now!!!</t>
  </si>
  <si>
    <t>my sarcastic; uninhibited sense of humor.    then; 10 minutes later; they notice that i'm terrible at remembering names :(</t>
  </si>
  <si>
    <t>you notice that many people list "chap stick" or "flossing" on this list? while i; too; need these things; how the hell did cave men/women survive back in the day?? they had no chap stick; kept their tonsils and appendices; and had no a/c! don't know how they pulled it off....    so; six things i could never do without (besides chap stick and floss; of course):  6. the outdoors  5. my iphone/music/npr  4. a creative outlet (painting; 3d animations; etc)  3. good food  2. my passport  1. my friends/family (had to combine them because my friends are that damn close)</t>
  </si>
  <si>
    <t>how amazing the brain is. have you heard of those stories of people getting hit by lightning and then suddenly being able to compose symphonies? how the hell does that happen??    artificial intelligence and how the machines will eventually make us their slaves.    now that it's spring; i wonder if cycling too much lowers my ability to have kids???    when my "12.4 million united states dollars" are coming in from mr. peter's investment he made on my behalf 5 years ago.</t>
  </si>
  <si>
    <t>out with friends having dinner; watching a movie; playing board games; etc. i'm just as happy trying out a new restaurant and spending the night out; or cooking dinner and relaxing at home.</t>
  </si>
  <si>
    <t>i believe i can communicate and have a special bond with squirrels.</t>
  </si>
  <si>
    <t>...i've passed your "not-a-creep" preliminary test.  ...you have a wicked sense of humor and can dish out your fair share of witty banter.  ...you want to challenge me at poker; words with friends; chess; or any strategy game.</t>
  </si>
  <si>
    <t>looking to meet a nice friend and maybe more. im not the best at describing myself so if you would like to now more then send me a message</t>
  </si>
  <si>
    <t>i am a small business owner in the the bay area and am going back to school online for my mba</t>
  </si>
  <si>
    <t>my favorite movies are action and comedy</t>
  </si>
  <si>
    <t>you like to have fun!</t>
  </si>
  <si>
    <t>so cal raised; moved to san francisco to pursue my passion for cooking; farming/vegetation and making people happy one bite at a time.</t>
  </si>
  <si>
    <t>i live to cook; the mere idea of grabbing bountiful seasonal ingredients from a tree; bush; plant or pulling them from the ground residing underneath; shows us the true beauty and capacity mother nature has. she is the true artist and inspiration for what i do; nothing more than a craft; a process of combining flavors; contrasts;textures; and aromas which tend to trigger the senses; feelings and emotions. it is thru this process that i am able to express my inspiration and pursue a dialogue which tells a story on a plate</t>
  </si>
  <si>
    <t>at spending my time wandering mentally about randomn subjects and staying up pretty late</t>
  </si>
  <si>
    <t>the fact that i wear glasses</t>
  </si>
  <si>
    <t>books: to kill a mockingbird; michel bras ; alain ducasse; omnivore dilema    music: instrumental; classical; hip hop; rock; etc    food: sushi; thai; vietnamese ; mex    movies: star trek. ratatouille ; sandlot;    tv: entourage</t>
  </si>
  <si>
    <t>electric toothbrush    water ; yes i know we need it to survive but i really love water    animal crackers (child nalstalgia)    family    glasses; would hate to wear contacts    my books</t>
  </si>
  <si>
    <t>food  art  music  design  travel</t>
  </si>
  <si>
    <t>im actually working; feeding other people; changing lives. but on a typical sunday night when i'm off its a combination of usually relaxing ; reading a book; tea; music ; having a bite to eat; finding parking; laundry; napa</t>
  </si>
  <si>
    <t>i hate snakes yup can't stand them pretty scared of the black mamba</t>
  </si>
  <si>
    <t>i am the type of woman who apprciates the small things in life. it doesn't take material things to make me happy. i can enjoy a cup of coffee and a great conversation any day! i am not your average female who is looking for a one night stand or to boost my ego; i will actaully care about you and make you feel special. i'm caring and considerate but i'm not a push over. i'm a loyal friend that will always be there when someone i love needs me. i love to help people and i am a great listener. if someone treats me right i'll treat them incredibly; but he has to be a gentleman.</t>
  </si>
  <si>
    <t>currently i work as a legal assistant at a law firm in concord. i am a certified paralegal and am especially interested in working for legal aid or similar organizations. i enjoy learning about the legal system and translating my knowledge into layman's terms for my clients. i feel that the law in an invaluable tool if you know how to use it and i hope to help people use it.  i also have a second part time job as a bartender at a casino. i love to work hard because i'm great at it!    when i'm not at work; i love to read and hang out with my friends. i always have a book either in my purse or in my hands. i enjoy going out to movies; especially the drive-in; and i have a guilty pleasure of watching the rodeo. i'm also pretty good at poker; and i'm a huge fan of hold 'em.</t>
  </si>
  <si>
    <t>making people feel better and planning a great party.</t>
  </si>
  <si>
    <t>my bright blue eyes and big smile.</t>
  </si>
  <si>
    <t>favorite book: tortilla flat    movie: we're no angels    music: i'm very versatile but i usually end up listening to country; radio top 40 stuff or classical music.    food: crab cakes; tortellini; enchiladas; thai food.</t>
  </si>
  <si>
    <t>1. chocolate  2. shot glasses  3. my camera  4. bed and pillow ( i know that should count for two)  5. friends/ family  6. kissing ( the one i love; not just anybody)</t>
  </si>
  <si>
    <t>my friends and family. they mean the world to me.</t>
  </si>
  <si>
    <t>you catch me hanging with the girls with a bottle of wine; or at an a's game!~! go a's~~</t>
  </si>
  <si>
    <t>i sing in the shower; because in my eyes i am a pop star!</t>
  </si>
  <si>
    <t>you are truly a genuine person who wants to get to know a smart; kind; funny woman. also if you have a good sense of humor because i love to laugh and have good time!!</t>
  </si>
  <si>
    <t>i'm just out of college; working and looking to enjoy life while i can. i actually have some free time nowadays (along with disposable income). it's a good feeling; even if i'm not sure where i'm going! originally from out near davis; california; attended college in southern california; received a degree in history and now i'm here in the east bay. fond of a good beer; good wine; and good weather (then again; who isn't?). i'm currently working as a data analyst for quest; working on greenhouse gas emissions and energy efficiency.</t>
  </si>
  <si>
    <t>working! working and trying to save money; because in this economy; nothing is certain. and i'd like to enjoy life while i'm at it! i want to see the world; but unfortuantely we live in a system that means we have to scrabble and scrape just to get by. it's a bum deal; if you think about it.</t>
  </si>
  <si>
    <t>i'm an aspiring writer and an excellent reader. i'm witty; i can carry a conversation and i'm a mean hand at league of legends. well; not that great at it; but still.</t>
  </si>
  <si>
    <t>i keep getting comments on my eyes; actually.</t>
  </si>
  <si>
    <t>books: the lord of the rings; the forever war; the cain mutiny; the last crossing; ray bradbury    movies and tv: star trek; lost; the amazing race; chopped; fargo; mst3k; aliens; alien;    music: u2; muse; the red army choir; alternative rock; rock and roll; classic rock; hip hop    food: mexican; italian; ice cream; coffee! especially coffee. it's my life-blood.</t>
  </si>
  <si>
    <t>the internet; a good brew; good friends; my family; books and coffee!</t>
  </si>
  <si>
    <t>life and where i'm going with it. seems to plague me at this age. not really sure where i'm going to end up or what i should do; but i'm hoping to get it figured out. also; sociology; history and various other political and social subjects.</t>
  </si>
  <si>
    <t>chilling at home; grabbing dinner or enjoying a quiet night in (or out). occasionally out on a run or just walking around a bit. reading a good book.</t>
  </si>
  <si>
    <t>i'm a bit nervous about life and where i'm headed.</t>
  </si>
  <si>
    <t>you want to make a new friend; try a date or just chat. if you're a bit of a geek; if you like reading or writing; if you enjoy baseball; if you're interested in history or leftist politics.</t>
  </si>
  <si>
    <t>i like writing; talking; and trying new things.    i also really like eating food; because that stuff is delicious.    my hair alternates between styles day-to-day; from faux hawks to super spiked to just combed down. my apartment is full of fruit snacks.    i'm a big fan of superheroes/comic books; used to do a lot of taekwondo; and like finding new foods to eat/places to see.    okc says i "has dogs". that's not true; i only have one dog. his name is mighty.</t>
  </si>
  <si>
    <t>i like to write in my free time; but now i do stand-up comedy as a hobby. i spent a year in korea teaching english to kids; now i'm doing writery stuff.    when i'm not performing at a stand-up show; i'm doing stuff like gaming with friends/brothers. i love going out to find new things to do; and when i have the means; i like to go shopping.</t>
  </si>
  <si>
    <t>striking up conversations with new people; maintaining conversations with people; subtly excusing myself from conversations with crazy people.</t>
  </si>
  <si>
    <t>i've been told more than once that i've got big eyes for an asian.    also; the rotundness of my rump has been the point of many a debate.</t>
  </si>
  <si>
    <t>i like comedies; action films; multi-genre music; and italian food.    i just realized i didn't any mention books. i have an english degree but i don't read much. i prefer writing and talking.</t>
  </si>
  <si>
    <t>puns.</t>
  </si>
  <si>
    <t>trying to finding some place/food that's new to try. or i'm at my apartment; hanging out with good folks. now that i'm getting booked more; i find myself doing more stand-up shows on the weekends/nights.</t>
  </si>
  <si>
    <t>there's a really embarrassing video of me on youtube from when i did a panel for some random summit as a teen. it shows up everytime people look me up for my stand-up videos.</t>
  </si>
  <si>
    <t>english/chinese (poorly)/korean (poorly)/french (poorly)</t>
  </si>
  <si>
    <t>i am fun loving easy with people</t>
  </si>
  <si>
    <t>i am making progress every step working on getting loan officers license ; math and nambars just thrills</t>
  </si>
  <si>
    <t>i am good at various thing i am good ?</t>
  </si>
  <si>
    <t>my personality and my bold head</t>
  </si>
  <si>
    <t>i do not like to read i like to watch comedy horror films classic music i like chinese; maxican. italeon. of course indian food</t>
  </si>
  <si>
    <t>my laptop  my phone  my smoking  tv  my bad  my drinks</t>
  </si>
  <si>
    <t>i spend time thinking about future if keep going the way it is going where we going to end up</t>
  </si>
  <si>
    <t>not sure i am basically at home</t>
  </si>
  <si>
    <t>i can not share</t>
  </si>
  <si>
    <t>if u do not mind my bold head</t>
  </si>
  <si>
    <t>english (fluently)/hindi (fluently)</t>
  </si>
  <si>
    <t>hi! i'm a spunky and fun 26 yr old who's looking for the real thing.</t>
  </si>
  <si>
    <t>i'm currently working in hr at an amazing green company. i love my job and work about 45-50 hrs a week.    i like to stay active and social and make it a point to balance my work and personal lives.</t>
  </si>
  <si>
    <t>sprinting?    i was a d1 100m student athlete in college.</t>
  </si>
  <si>
    <t>my smile. i love smiling!</t>
  </si>
  <si>
    <t>the alchemist; the bluest eye; extremely loud and incredibly close    my best friend's wedding; sabrina (the remake); bourne movies; garden state    arrested development; dexter; game of thrones; the office; parks and rec    little dragon; metric; robyn; erykah badu; drake; james blake    yum.</t>
  </si>
  <si>
    <t>music  family  dogs  ocean  rest  friends</t>
  </si>
  <si>
    <t>hr policies. boring. i know.</t>
  </si>
  <si>
    <t>sleeping or out with friends.</t>
  </si>
  <si>
    <t>my 90 yr old grandma is one of my best friends.</t>
  </si>
  <si>
    <t>you're fun; grounded; and a challenge.</t>
  </si>
  <si>
    <t>i'm from portland; or; went to school in boston and denver and now berkeley to finish up a grad school in psychology. i love what i do; but it takes up a lot of my time. in the downtime i do have; i try to spend time with friends; cooking good food; listening to good music; cycling; and maybe catching up on trendy (and not so trendy) movies.</t>
  </si>
  <si>
    <t>filling out self-summaries? nope; that's not it...</t>
  </si>
  <si>
    <t>i'm tall. i also have a boy's name.    if someone's a good sport; they'll probably notice that i love some good banter :)</t>
  </si>
  <si>
    <t>books: i'm partial to unwinding with some nice fiction. if this happens to take the form of young-adult fiction; so be it :)    movies: i like movies that it's socially appropriate to say that you like - for example; shawshank redemption (own it). but i also like movies that it's not socially appropriate to say that you like - for example; con air (literally; i will watch this any time it's on tv. any time). i think that about sums it up.    music: a soft spot for banjos (but not country). and maybe irish singer/songwriters. and neo-folk. (the swell season/the frames; fleet foxes; mumford &amp;amp; sons; bon iver; iron &amp;amp; wine; the decemberists; sufjan stevens; damien rice) plus others (florence + the machine; the xx; bjork; sigur ros; elliott smith; etc). and then there's always radiohead; always and forever.</t>
  </si>
  <si>
    <t>why people do what they do; think what they think; and feel what they feel. (this is my day job.)    also; what it means to be an authentic; mindful person. (spare time.)    how to do the best cosby impression? (something about "jello".)</t>
  </si>
  <si>
    <t>could be something nerdy; could be something cool. i make no promises.</t>
  </si>
  <si>
    <t>i'm skeptical about internet dating; but willing to give it a try. whether you can find a fulfilling relationship by effort or purely by accident seems an odd choice.  i'm a strong-minded and strong-willed independent person (some might use the term 'stubborn;' but i prefer to put on a positive spin). i get along well with people that are comfortable in their own skin. conflict is nothing i run toward; but i appreciate open and informed discourse.  i'm full of contradictions: laid-back &amp;amp; intense; outspoken &amp;amp; tentative; organized &amp;amp; spontaneous; focused &amp;amp; distracted; quick-witted &amp;amp; dense; social &amp;amp; private.</t>
  </si>
  <si>
    <t>work a lot; crazy hours. i love my career; and love my time off even more. during the week; i'm usually going to the theater or paying attention to baseball (one of the few; the not-proud; a's season ticket holders). weekends are spent outside as much as possible with hiking high on the list; and backpacking when i can.  i usually take one 'big' trip a year but am always looking to travel more; i'm lucky in that my job allows a lot of time flexibility.  travel dreams: going to every tennis major; seeing all the big opera houses; and finishing off the baseball stadiums.  i spend waaay too much time listening to npr &amp;amp; podcasts (wait wait; radiolab; &amp;amp; bill simmons are favs).  do some sort of activity most every day (run; gym; tennis; attempting to bike more); i don't play any one specific sport but train for all.</t>
  </si>
  <si>
    <t>not panicking in emergency situations.</t>
  </si>
  <si>
    <t>hopefully that i am female; and have all my limbs.</t>
  </si>
  <si>
    <t>i go to the theater a lot. it's not unusual for me to see two (even three) plays in one week. the movies i watch are mostly from the 40s/50s; but i do like a good animated film or anything with a space battle!  currently i'm watching every baseball movie ever made; chronologically; but it's taking forever (they sit on the table for months).  listen to noise-pop/punk; american songbook; blues; 40s/50s jazz; opera. favorite singer is sarah vaughan; and the beastie boys make life worth living. most live music i see is opera or jazz these days; but listening to husker du/sonic youth/ramones is like being wrapped in a warm blanket.  food: i like to eat. do it everyday.</t>
  </si>
  <si>
    <t>besides snarky things like 'air' and 'gravity;' i can keep this list short: peanut butter and duct tape.  and a toaster. and maybe my mp3 player; and some books; and a blanket. well where would i be going really? i can keep going on with this list; i really have too many things i can't live without; unless of course i'm prepared ahead of time. somehow i manage to pack very light backpacking; but like most americans i'm encumbered with way too much stuff on a daily basis.  i'd better stick with the peanut butter and duct tape.</t>
  </si>
  <si>
    <t>my next trip. and; my next meal. and; why is that person on their cel phone while they're driving??</t>
  </si>
  <si>
    <t>you are active &amp;amp; fit w/a healthy lifestyle; are well read and well traveled; driven; self-motivated; have a career you enjoy; are responsible; and have a good support network of friends and/or family (i.e.; you have a life!)  in no way am i looking for someone to share every interest with; but instead overlap like a venn diagram. i appreciate a clean-cut guy w/a quirky/oddball sense of humor. type a is good (though i am not); as long as you don't take it too seriously; honesty/openness is mandatory.  you must not only have a brain; but the ability to use it.</t>
  </si>
  <si>
    <t>english/spanish (poorly)/chinese (poorly)</t>
  </si>
  <si>
    <t>i'm a pretty simple guy; i like going on hikes; i enjoy getting dinner and drinks with friends; and some nights i decide to just stay at home by myself and binge on hbo shows. i'm a bay area native; and am very close to family; who mostly all still live here. i'm looking for a fun and easy going girl who wants to share a little bit of her life with me.    i know that's a pretty boring description; but let's be honest; writing a self-summary like this is ridiculously subjective. so i'm just going to stick to the basic facts and if you like what you see; maybe we can chat a bit.</t>
  </si>
  <si>
    <t>i work for a very large internet company; we make a popular search engine that helps you find stuff. i am blessed to have a job that is both interesting; and puts me around some of the most intelligent people in the world.</t>
  </si>
  <si>
    <t>fixing things. i can fix your leaky sink; repair your bicycle's flat tire; and change your car's oil. all three if you bake me cookies. :)</t>
  </si>
  <si>
    <t>are stuff i'd love to talk to you about; if we meet in real life.</t>
  </si>
  <si>
    <t>travel. i took some serious time off in my 20s to travel around the world; and it was a life changing experience. my next trip is columbia (going in 1 month); if you have any advice i'd love to hear it.    flying. i always dreamed about getting a pilot's license; and now i'm finally going through with it! super psyched about that.    learning how to cook. i'm one of those lame guys who only knows how to cook pasta and chicken. i've tried recently to learn more on my own; but cooking for one isn't much fun. i know that women love men who can cook; maybe you can help me get there.</t>
  </si>
  <si>
    <t>you realize that guys love women who take some initiative.</t>
  </si>
  <si>
    <t>the music i listen to.... social distortion; u2; pearl jam; neil diamond; johnny cash; elvis; the black keys; killers; bob marley; cake; ac/dc; green day; beastie boys; rolling stones; who; metalica; brett dennen;  the food i like... thai; japanese; chinese; indian; mexican; american</t>
  </si>
  <si>
    <t>3/4 oz green creme de menthe  3/4 oz white creme de cacao  3/4 oz light cream    i'm smart; genuine and passionate about life</t>
  </si>
  <si>
    <t>i make games</t>
  </si>
  <si>
    <t>telling girls they're mean!</t>
  </si>
  <si>
    <t>argyle socks; burts bees wax lip balm; lint rollers; dc visor beanies; alta dena chocolate milk and my iphone.</t>
  </si>
  <si>
    <t>weaving baskets by the sea shore</t>
  </si>
  <si>
    <t>i'm on national television</t>
  </si>
  <si>
    <t>if?</t>
  </si>
  <si>
    <t>english/russian/other</t>
  </si>
  <si>
    <t>finding the perfect restaurant; working a crowd; amateur houdini and mixologist; cooking; finding the last available parking spot; and getting lost and using my iphone to find my way back.</t>
  </si>
  <si>
    <t>this probably depends on who you ask; i am going to guess my bubbly personality.</t>
  </si>
  <si>
    <t>i run a book club; so picking one book is a little hard. tv; i love comedies- anything that makes me smile. i am a foodie and love trying new foods and restaurants; and music....my tastes are way too varied.</t>
  </si>
  <si>
    <t>1. good food  2. laughter  3. a stellar glass of wine; or good beer; or sidecar; or gimlet  4. books/ football  5. my cell- it does it all  6. tp?</t>
  </si>
  <si>
    <t>all of life's great conundrums:  how are the eagles classified as classic rock and not country?  are street signs vertical in japan?  how did lyle get julia anyways?  why would guys ever want to wear pants that tight?</t>
  </si>
  <si>
    <t>either out and about at a local hangout with friends or at home decompressing from my work week.</t>
  </si>
  <si>
    <t>i regularly run into walls. i have terrible depth perception.</t>
  </si>
  <si>
    <t>i love living in san francisco! i'm originally from denver; colorado and went to the university of colorado at boulder for college. i moved to san francisco five years ago and love all that the bay area has to offer from the city to napa to tahoe. i love everything from sporting events; to visiting museums; to wine tasting; to a night out.</t>
  </si>
  <si>
    <t>i am a merchandise buyer at a retail company based in san francisco.</t>
  </si>
  <si>
    <t>making people feel at ease; being in the moment; and enjoying my career.</t>
  </si>
  <si>
    <t>books: pride and prejudice; the firm; the great gatsby  movies: love actually; top gun; midnight in paris  shows: how i met your mother; mad men; parks and recreation; friends  music: queen; florence and the machine; mumford and sons; the beatles  food: italian</t>
  </si>
  <si>
    <t>1. family  2. friends  3. my job  4. red wine  5. travel  6. good books</t>
  </si>
  <si>
    <t>out on the town with friends; enjoying a fantastic dinner and wine; or watching a movie.</t>
  </si>
  <si>
    <t>that i'm on a dating website.</t>
  </si>
  <si>
    <t>if you're ambitious; intelligent; active; and have a sense of humor.</t>
  </si>
  <si>
    <t>a little about me. i live in sf and work in sf or i guess more appropriate would be worked. i just left my career in banking and am so happy i did... i am strongly opinionated opinionated but like to kick back a lot. i know and like who i am. i am definitely a bit of a home body who loves to cook.    next two trips! just booked italy for 9 days; and then 3 weeks to spain; morocco and southern france. cant wait to go...    it is time to meet a great partner in crime; interested in something more long term vs short term; someone who is active a good head on her shoulders. just being honest; i tend to be very strait forward. if you are a couch potato and do not like to be outside; well it just wont work.    i love wine and beer. have you been to monk's kettle in the mission? that is my kind of place!    cooking - love to cook; i try to cook most nights; well at least 3 and try new places around the city outside. love almost anything; but i am not going to eat beef cheeks; seriously that is disgusting!    i love dogs; i wish i had one. - i just looked at a puppy belgium sheepdog; google them they are the best!. unfortunately with my schedule and no one home it is just not going to work.    paddledboarded for the first time this fall. it is awesome especially around sausilito; sound good? sweet.    i have traveled all over the world but not yet south america. last trip was laos and thailand. laos is the best!</t>
  </si>
  <si>
    <t>love food and being around in and around sf. i try to eat pretty healthy but that doesnt stop me from much anything when i want it. i try to run a few days around work. travel has been a big part of my life i have traveled all over the world most recent trips have been to south asia; would be awesome if you liked to travel internationally but a bit more on the rugged side. believe me a 6 dollar a night place on a river in laos is the best place on earth.</t>
  </si>
  <si>
    <t>being around friends. cooking; and trying to relax in and around the city.</t>
  </si>
  <si>
    <t>i have absolutely no clue.</t>
  </si>
  <si>
    <t>toothbrush.  coffee - i go to starbucks every day. i broke down and got the iphone app; how awesome is that!  iphone  traveling - always something new to see  appetite - i swear it makes getting up every day totally worth it.  wine and beer.</t>
  </si>
  <si>
    <t>being a stay at home dad. no; not really.  getting a dog</t>
  </si>
  <si>
    <t>napping before i go out somewhere in the city. or just staying in making dinner with a glass of wine.</t>
  </si>
  <si>
    <t>no way would i put something like this on here. ask and you probably will likely find out.</t>
  </si>
  <si>
    <t>confident; outgoing and like to talk.  have a real job! teaching; corporate; whatever...  education - college is a must. i respect someone with intellect who can and wants to have a conversation  travel - like to travel  healthy - both physically and how you like to eat.  seriously; i do not mean to be picky but i know what i like.</t>
  </si>
  <si>
    <t>i struggle with capturing myself in a short profile; but i'll do my best to not be too generic...    i consider myself to be a warm; considerate; and sincere person. i care about my friends and family. i am fun; smart; self confident; and outgoing; but upon first meeting someone i'm attracted to; tend to be shy.    i moved to sf from ohio to pursue a masters in opera/vocal performance. once here i fell in love with sf and haven't left. i still love to sing; but pay my bills by working as a project manager at a start-up in palo alto. i also enjoy working part time as a &lt;a class="ilink" href="/interests?i=music+librarian"&gt;music librarian&lt;/a&gt;. despite being in the city for over 6 years; i still love to play "tourist" and explore the city in search of new spots and new things i haven't tried. i'd love to hear about your favorite hidden gem in the city.    one major appeal to &lt;a class="ilink" href="/interests?i=sf"&gt;sf&lt;/a&gt;; is everyone leading &lt;a class="ilink" href= "/interests?i=active"&gt;active&lt;/a&gt; lifestyles. last year my roommates inspired me to start running; and last february i completed my first half marathon. now i've got the running bug and am currently training for a 50k. i stay active by &lt;a class="ilink" href= "/interests?i=running"&gt;running&lt;/a&gt;; &lt;a class="ilink" href= "/interests?i=hiking"&gt;hiking&lt;/a&gt;; &lt;a class="ilink" href= "/interests?i=rock-climbing"&gt;rock-climbing&lt;/a&gt;; &lt;a class="ilink" href="/interests?i=golfing"&gt;golfing&lt;/a&gt;; &lt;a class="ilink" href= "/interests?i=pilates"&gt;pilates&lt;/a&gt;; &lt;a class="ilink" href= "/interests?i=yoga"&gt;yoga&lt;/a&gt;; and am interested in getting a road bike. i try and take good care of myself by eating healthy; &lt;a class="ilink" href="/interests?i=juicing"&gt;juicing&lt;/a&gt; fruits and veggies; and having fun exercising; but i'm not the type to deprive myself of the occasional burger; sweet treat; or cocktail.    i'm the youngest of 3; but am often told i act like a first born; whatever that means. as a child i was exposed to lots of different people and experiences. from my dad i learned the value of hard work and integrity; and from my mom i inherited creativity; spontaneity; and my love for &lt;a class="ilink" href= "/interests?i=baking"&gt;baking&lt;/a&gt;. my parents thought it important that we always try new things; and so i grew up playing multiple sports; practicing multiple instruments; taking a variety of art classes; and traveling to a variety of places. i feel lucky to have visited half the 50 states; 3 provences in canada; france; italy; belgium; austria; germany; spain; italy; the dominican republic; and most recently haiti.    i love to &lt;a class="ilink" href="/interests?i=travel"&gt;travel&lt;/a&gt;! i'm fascinated by other cultures and while i always enjoy the whirl wind vacation seeing as much as possible in a short span of time; i also love picking one place and immersing myself in the town and its people. as a singer i studied &lt;a class="ilink" href= "/interests?i=french"&gt;french&lt;/a&gt;; &lt;a class="ilink" href= "/interests?i=german"&gt;german&lt;/a&gt;; &lt;a class="ilink" href= "/interests?i=italian"&gt;italian&lt;/a&gt; and a little &lt;a class="ilink" href="/interests?i=czech"&gt;czech&lt;/a&gt;. before a recent work trip to haiti; i taught myself &lt;a class="ilink" href= "/interests?i=creole"&gt;creole&lt;/a&gt;.    i consider myself to be very &lt;a class="ilink" href= "/interests?i=easy+going"&gt;easy going&lt;/a&gt; and open minded. i am an eternal &lt;a class="ilink" href= "/interests?i=optimistic"&gt;optimistic&lt;/a&gt;; always looking on the bright side. although some call that naive; i'm fully aware of life's realities; but it requires less energy to &lt;a class="ilink" href="/interests?i=laugh"&gt;laugh&lt;/a&gt; than it does to complain. at the end of the day i'm open to life's possibilities and choose not to stress about the future; but rather appreciate the moment.    ...if you've read this far and want to know more feel free to contact me.</t>
  </si>
  <si>
    <t>i'm embracing life one day at a time. always trying to strike the balance between my busy work week; having fun outdoors; relaxing; and socializing with friends.</t>
  </si>
  <si>
    <t>singing...baking...hiking...running...golfing...learning foreign languages...skiing...poker...hugging...listening...laughing...problem solving...having a good time...writing a sincere and thoughtful message in a greeting card..finding something to laugh at...looking at the bright side</t>
  </si>
  <si>
    <t>my smile and laugh  my sincere and genuine nature  my funky frames (eyeglasses)</t>
  </si>
  <si>
    <t>hard to pick favorites; here are my favorites of the month  book: born to run  movie: avengers  shows: bones  music: equal opportunity listener  food: burma superstar</t>
  </si>
  <si>
    <t>friends/family  water  comfy slippers  the internet or smart phone  passport  keyboard/piano</t>
  </si>
  <si>
    <t>my relationships with family and friends  leading a healthy lifestyle  my niece and nephew  my bucket list &amp;amp; personal goals  my career  the next baking recipe to try</t>
  </si>
  <si>
    <t>after a long work week commuting to palo alto; i usually use friday night to recharge my battery; so by saturday morning i'm ready to take the weekend by storm.</t>
  </si>
  <si>
    <t>i still occasionally bite my nails. no one's perfect.</t>
  </si>
  <si>
    <t>you'd like to make plans to grab a drink (coffee or cocktails) or wanna join me at a yoga class or for a nature walk to get to know each other better.</t>
  </si>
  <si>
    <t>english (fluently)/french (okay)/german (poorly)/italian (poorly)/other (poorly)</t>
  </si>
  <si>
    <t>smart; spiritual; creative; socially conscious with more than a touch of the romantic and definitely also sensual and passionate. i am also well-traveled and have lived worked and studied in other countries (i love experiencing other cultures and countries).    i have a naturally curious and lively brain so i read a lot (anything from science; literature; history; archaeology; mysteries; psychology; nutrition and health and many more subjects) and i have always felt a very strong connection to the natural world and animals. i love to be outdoors so i'm always open to a walk; hiking; kayaking; picnics; whale-watching; boating or cycling!</t>
  </si>
  <si>
    <t>i am a professional classical musician so music is a very important part of my life and i really do believe it is an essential human need!    living a meaningful life that makes whatever contribution i can to the well-being of the world is very important to me too..i am also very liberal/progressive; a feminist; and vegetarian (it must be the gemini in me...).    in addition to performing; i love working with young people and also really love the dynamic of different cultures working together. i teach privately and i also founded an international youth music festival which brings together highly gifted young musicians from different countries. it is tremendously inspiring so it is definitely a labor of love for me!    continuing to grow intellectually; emotionally spiritually and physically are fundamental essentials in life so i'm always seeking new ways to grow and learn both about myself and the world.</t>
  </si>
  <si>
    <t>i love cooking; intelligent; deep conversations; i'm resourceful; imaginative; curious (love figuring things out!) ;archeology; science; bringing people together; honesty; connecting with kids and animals; musical expression.</t>
  </si>
  <si>
    <t>intelligence; warmth; honesty</t>
  </si>
  <si>
    <t>books: anything "austen" or anthony trollope;  janet evanovich (very funny!);  most 19th century english writers  the elegant universe  well written mysteries  history/archaeology  science  tv. nova; burn notice; white collar; masterpiece theatre; leverage; the dog whisperer  movies: avatar; the piano; the king's speech; slum dog millionaire; winged migration;  shows: anything by sondheim; cirque de soleil;shotgun players; marsh theatre  music: mostly classical but interested in popular and some jazz too!</t>
  </si>
  <si>
    <t>chocolate! :-)!  music  love  friends/family  spiritual connection (not religious)  the natural world (especially the pacific ocean)  continuing to learn and grow  a healthy body  animals  new experiences  imagination  intelligence  (apparently there are more than six things i can't live without. go figure!)</t>
  </si>
  <si>
    <t>strangely enough; i'm not going to put this on a website!</t>
  </si>
  <si>
    <t>performing; out having fun with friends; cooking with friends.</t>
  </si>
  <si>
    <t>that i won't admit anything that's too private on a public site! however; i'm happy to be open with my friends (old and new!)</t>
  </si>
  <si>
    <t>while age is not important to me (i have friends i love from 26-75!) a youthful vitality and energy as well as an emotional maturity is essential!    of course; that capricious and elusive chemistry still has to cast it's spell... but having the same core values; a common vision of life/relationships and being on the same wave length (a common understanding of the world) is equally important. to me; this is the best foundation to connect with someone as a friend and/or relationship; but the first step comes down to saying "hi" as you may be someone i would love to know!</t>
  </si>
  <si>
    <t>english (fluently)/french (okay)/spanish (okay)</t>
  </si>
  <si>
    <t>i'm energetic about life!</t>
  </si>
  <si>
    <t>my bicycle; coffee; fresh food; beer; cayenne pepper; friends;</t>
  </si>
  <si>
    <t>upcoming outdoor adventures such as kayaking through the grand canyon; summer bike tour in peru (really excited about this one); short bike tours up to samuel p. taylor; what should be next on my list....    my friend's and relationships and how to improve them.    my new career path choices....how can i put over three years of nannying towards my future? behavioral science with a focus on families/child development( nannying is an up close character study); sports nutritionist; physical therapist; spend all my savings and start a bike camp for kids in sf?    remembering to pack bike lights.    the delicious and deserved beer at the end of the grueling bike ride.</t>
  </si>
  <si>
    <t>finally catching up with one of my millions of important friends.</t>
  </si>
  <si>
    <t>that i just joined okcupid.</t>
  </si>
  <si>
    <t>you are talkative.  you love cycling or at least own a ridable bike.  you are generally a happy person.    you don't want to message back and forth; you want to meet!</t>
  </si>
  <si>
    <t>stray gold</t>
  </si>
  <si>
    <t>i am into mastering the basics; health; career; being happy... figure ill have time to work out the details later.</t>
  </si>
  <si>
    <t>drawing; debating; organizing; sex; guitar solos</t>
  </si>
  <si>
    <t>my firm handshake; kind eyes; and dry sense of humor</t>
  </si>
  <si>
    <t>post-apocalyptic sci-fi; heavy metal; and paleo cooking</t>
  </si>
  <si>
    <t>girls; girls; girls; food; guitars &amp;amp; girls.</t>
  </si>
  <si>
    <t>i spend a lot more time plotting than thinking</t>
  </si>
  <si>
    <t>doing pullups... or plotting... or going on a date.</t>
  </si>
  <si>
    <t>i have a tattoo of my own name</t>
  </si>
  <si>
    <t>you want to go on a date</t>
  </si>
  <si>
    <t>my friends call me joe. i'm a creative person and i love to make new things out of whatever is handy i have been told i could sell my work but i mostly give it out to friends and loved ones. i am very artistic have been since i was a little one. i can't wait till i get some new idea to spark the creation of something new but that's now i am and happy to be that way.</t>
  </si>
  <si>
    <t>living it to the fullest doing that i love and just seeing what happens next we only got 1 since i have not found the elusive 1up mushroom yet but you never know it might be in the little yellow box with a "?" on it.</t>
  </si>
  <si>
    <t>making stuff out of nothing i love to craft stuff for others i can make all kinds of things from woodworking to leather beading to drawing to painting crocheting but have not learned knitting yet. i love making new things that i just got a random idea and just think how to make it and try it out weather i succeed or fail i at least tried to make it and that is all that matters.</t>
  </si>
  <si>
    <t>i am a very helpful person and will help any friend or family member who needs me for something if i am able to. even if i just met someone i will help them in any way i can. it a way to make life just a little bit better. and we all need a bit of help every once in a while.</t>
  </si>
  <si>
    <t>i will read any author at least once. if they took the time to write the book i should take the time to read it. i have started to read some blogs now there a lot of interesting people out there now and always good to hear different viewpoints.    i love all kinds of movie from comedy to horror. big budget to little art house indie films. historical to animated fantasy. all are good in there own way.    i have been watching much more internet based shows i have seen much more variety on the net much more than the cookie cutter shows cranked out by the major networks.    i love all music and have a very random collection of music from all kinds of areas all it takes is a song and i will like that band or person for life. i have not meet many people like that.    now food i love i know how to cook fairly well learned a lot form pbs when i was a kid. great cooking shows there. i like alot of styles of food my fav is mexican along with italian and chinese. but could eat mexican every day if i could</t>
  </si>
  <si>
    <t>my family and friends  my family pet stewie  cola  my computer  craft stuff</t>
  </si>
  <si>
    <t>what i see happen next you never know what is around the corner it might be a "what the ????" or a complete "mind blown" you never know and i don't want to miss it.</t>
  </si>
  <si>
    <t>talking to my best friend; hanging out with my family. playing with my family pet's stewie or cherokee; cooking for my parents and niece and nephew.</t>
  </si>
  <si>
    <t>i have no idea how to drive. the most i have ever driven is for roughly 45 seconds where i ended up going over a curb and destroyed a tire and rim. and never tried again i usually ride a bike or walk or take other modes of transport i will try learning to drive again since we all need to know at least in case we have to use a car.</t>
  </si>
  <si>
    <t>anything you read you like ; made you go "what the ??" ; or made you laugh write me it would be good to hear from you</t>
  </si>
  <si>
    <t>i am sweet; caring; and romantic :)</t>
  </si>
  <si>
    <t>ultimate goal of life: to be happy wherever you go and whatever you do.  one more thing: live laugh love :)</t>
  </si>
  <si>
    <t>being myself. of course !!!</t>
  </si>
  <si>
    <t>quiet and somewhat romantic.</t>
  </si>
  <si>
    <t>family  phone  internet  wallet  car  ....and you (tell me who you are)</t>
  </si>
  <si>
    <t>my future (job; family; education; love)</t>
  </si>
  <si>
    <t>doing my chemical engineering homework :|</t>
  </si>
  <si>
    <t>it's private. so ask me :)</t>
  </si>
  <si>
    <t>you need someone to talk to; you need a listener; a friend; a shoulder to cry on... i am here for you.  you never know what's gonna happen. life is magical ;)  live believing... especially believe in love.</t>
  </si>
  <si>
    <t>english (fluently)/vietnamese (fluently)/french (poorly)</t>
  </si>
  <si>
    <t>i like to have fun and try new things i enjoy drinking; dancing(but im not good at it) art; and music. movies are a big part of my life i watch as many as i can im like an addict . i love to cook and bake. most days im just down for what ever. life is meant to be lived so thats what im going to do. i need a girl who is up to go out and party all night or just stay home let me cook dinner for us and then cuddle and watch a movie</t>
  </si>
  <si>
    <t>im still trying to figure that out i do some writing and photography and like that. i work with a friend that runs there own business and thats fun to. honestly i still have not found my true path but every day i am looking for it</t>
  </si>
  <si>
    <t>i'm really good at everything i do and women love to love me</t>
  </si>
  <si>
    <t>the first thing people notice about me is my sense of humor you ether get it and think im the funnest thing ever or you dont get it and just think im crazy</t>
  </si>
  <si>
    <t>books-i read a little but buy way more books then i will ever read  movies- i love movies they are my passion i watch them all  music-i listen to rock; blues; reggae; alot of oldies to  food- if its there i'm eating it</t>
  </si>
  <si>
    <t>1)good food  2)tattoos  3)the love of a woman  4)good music  5)fun times to be had  6)movies</t>
  </si>
  <si>
    <t>i spend a lot of time thinking about my future; what to do with it and who will share it with me. i have a great plan for my life and every day i am taking steps to better it</t>
  </si>
  <si>
    <t>i like to go out with friends have some drinks; dance and maybe sing some karaoke i'm always down to try new things and love to be in new and different environment's . i think that if you get a chance to try something new you should</t>
  </si>
  <si>
    <t>i have nipple rings and alot of tattoo's; also i am a chubby chaser so if you got some curves then you are for me</t>
  </si>
  <si>
    <t>message me if you want to talk to the greatest guy in the world; or just get to know me a little better</t>
  </si>
  <si>
    <t>always up for a good conversation &amp;amp; good food.</t>
  </si>
  <si>
    <t>having a great time experiancing everything life has to offer</t>
  </si>
  <si>
    <t>teaching</t>
  </si>
  <si>
    <t>family  friends  having a healthy lifestyle  new adventures  my bike  my music</t>
  </si>
  <si>
    <t>ok; so here's me in a nutshell. i did it. i just graduated from law school and i'm not sure where the job market will take me; but for now i'm starting bar exam prep in sf. one step at a time. :)    i was born and raised in michigan. i'm definitely a midwestern girl; through and through. i love being in the country; i love (most) animals; i love country music and cowboy boots and flannel (although i don't really actually wear either... lol). i respect my elders; and try my best to follow the golden rule. i love my family and treat my closest friends as if they were blood; my family by blood and my family by choice. i'd do just about anything for the ones i love. i've been in california for over ten years now; so i've adapted a bit (hardened a little..?) but my midwestern values are still very much at the core of who i am and how i interact with others.    i like to go out and drink and dance with my girls and i also like to stay in with my dogs and some take-out.    things are rarely awkward for me as i can pretty much talk to anyone; but i do know when to listen. for the most part. ;)    i'm not a total girly-girl all the time; but i do have my moments. i'm self-sufficient and love michigan football; but i also have more clothes and shoes than any girl could wear in a lifetime. yet that will not stop me from shopping.    i like to work out. it's great stress release. for a while; i was making it about 5-6 times per week. when i'm in finals; it could be a week or two before i make it back in. the gym is not a place of worship for me; but i like it.    what else... i'm tall. as i'm sure you've noticed. and i really; really prefer tall men. i only stress this because a lot of people i've heard from on this site have been much shorter than me. which is great. but not what i'm looking for.    i work hard and play hard and travel as often as possible. i think that's the best way to sum up my mindset.    i have two dogs; a bernese mountain dog mix (he's a pound dog) and a mini dachshund. they're quite the pair. two dogs in the city has been tough; especially in law school; but i make it work.    ok; now it's pretty much rambling lol if you want to know more about me; feel free to shoot me a message. :)</t>
  </si>
  <si>
    <t>i guess i'm still figuring that out. obviously i want to be an attorney. well; i guess that's not always the case with law school grads; but that's what i want. and i really want to keep traveling. i've been to 23 countries and i'm hoping to hit 30 countries by the age of 30. that being said; i'm slowing down a little bit. i move 100 miles a minute; but my priorities have changed. seeing the world and spending time with loved ones and putting myself in a position to take care of myself and my (future) family is really important to me. i do want to be married and have kids. i'm definitely not just looking for a hookup. i'm a girl; i can find that whenever. it's just not my thing. there i go again; off on a tangent... :p</t>
  </si>
  <si>
    <t>...being me. i've reached the point where i'm pretty comfortable in my skin and i've pretty much figured out who i am and what i want from life; myself; my friends; and my (future) partner.</t>
  </si>
  <si>
    <t>is that i'm tall lol shocker. there are probably other things; but i'll let you figure that out if we meet! :)</t>
  </si>
  <si>
    <t>most of the books i read are law school books; unfortunately. but i'm forcing myself to make time to read three and out (the book about michigan's old head coach; rich rodriguez). i also have a list of other books that i'd like to read. i just have to make the time.    as for movies; i love romantic comedies. yupp; i'm a girl. and i love guys that love them too; even when they pretend they don't. or; will pretend they love it just to make me happy. super cute. :)    t.v. shows? lol i'm sort of a reality show junkie. that and the law &amp;amp; order / csi series. oh; and breaking bad. it's sort of a family thing; now; after my brother pushed us all into it. i tend to download shows on my computer and watch them during study breaks. and reality shows make for great brain-breaks. :)    ok; food. i love food. which is why it's a good thing i love working out; too lol pumpkin pie "season" is my fave. i've been called a "picky" eater but i can really find something just about anywhere. and i've tried some really weird foods during my travels. i'm willing to try just about anything at least once.</t>
  </si>
  <si>
    <t>1. my family  2. my friends  3. my dogs  4. michigan football  5. the ability to travel  6. great food</t>
  </si>
  <si>
    <t>the next step. i'm a big planner. normally the next step is whatever the next trip will be. i love; love; love to travel and will rarely pass up an opportunity to see some new place; no matter how inconvenient it makes my life or schedule lol</t>
  </si>
  <si>
    <t>either staying in to recuperate after a long week of studying and then going out on saturday night or i go out with my girls and grab a drink. depends on the week. :)</t>
  </si>
  <si>
    <t>is that i'm totally team edward. :) oh; and i watch jersey shore. guess i wear my ridiculousness on my sleeve! ;)</t>
  </si>
  <si>
    <t>you're tall; intelligent; interested in what you've read so far; funny would be nice; family oriented... i don't know lol just shoot me a message and we'll see what happens!</t>
  </si>
  <si>
    <t>i'm fun; young at heart and open to most ideas. :)  i can go to an art museum; mall; historical site; ball game; family member's house; library; play or wherever else and feel comfortable.  i clean up nicely. i am diligent and work hard on conquering my goals.  i played 3 years of college football and coach high school sports.    "it's the simple things in life that are the most extraordinary."  -the alchemist</t>
  </si>
  <si>
    <t>i am pursuing my masters in special education to improve my life and still enjoying life!</t>
  </si>
  <si>
    <t>kissing (so i'm told)</t>
  </si>
  <si>
    <t>is my smile :) well that's what i think at least!</t>
  </si>
  <si>
    <t>favorite types of music: 80's; hip hop; jazz; alternative rock or anything that makes me move! i've been known to attend a concert or two....yes country as well!    reading topics of interest: jeeps; coaching and my favorite of all is wwii history!    tv shows: seinfeld; big bang theory; frasier; how i met your mother; sports center; nfl network; myth busters; dirty jobs; history channel and star trek (the original series in all of its cheesy glory!)    favorite movies: the dictator; battleship; scott pilgrim vs. the world; red tails; get him to the greek; wedding crashers; valkyrie; anchor man; better off dead; hangover; space balls; don't mess with the zohan; old school; back to school; wedding singer; i can watch serious movies and enjoy them as well!</t>
  </si>
  <si>
    <t>family  friends  music  my phone...sad i know  roof over my head  determination</t>
  </si>
  <si>
    <t>why someone would torture me with such a question!</t>
  </si>
  <si>
    <t>it changes with my mood. :) i like to dance; be merry and social. (preferably with someone special)</t>
  </si>
  <si>
    <t>that i'm a star! i sing really loud in my car without a care :)</t>
  </si>
  <si>
    <t>the thousand generic emails from guys hasn't gotten to your ego. because honestly...every girl gets that many!  you want a "nice guy" type. (seriously...you're not in high school anymore)  you're easy going; fun and want to know more about me!</t>
  </si>
  <si>
    <t>english (fluently)/other (fluently)/french (poorly)/spanish (poorly)</t>
  </si>
  <si>
    <t>life is short so i try to live in the moment. i am an easy going; fun and loyal person. one part city slicker; one part outdoors. east coast roots; west coast branches. i try to keep things simple and surround myself with good people and positive energy. a sharp; dry wit and a touch of romance is welcomed and so appreciated.  i believe chemistry is essential to a successful relationship. i also believe independence and individuality are important as well. i don't expect someone to share all my interests/views but have respect and a sense of humor regarding them.</t>
  </si>
  <si>
    <t>i don't define people by what they do to put bread and butter on the table. i have an active; varied social life. international travel has been a constant through out the years. i consider myself an athletic person. exercise is something that keeps me sane and fit too. i am an explorer at heart so an adventurous partner would be a plus.    a nice hike; picnic; good conversation; comfortable silence and the nyt...what a perfect sunday!</t>
  </si>
  <si>
    <t>being a loyal friend; listening; laughing at myself; massages; looking fabulous for a night out on the town; making eggplant parmesan; traveling around the world often solo; organizing other people's stuff; compromising; motivating others to explore</t>
  </si>
  <si>
    <t>besides the obvious  electric toothbrush  lip balm  passport  music  the feel of a man's hand on the small of my back</t>
  </si>
  <si>
    <t>just ask me..i will probably tell you with or without a kiss..we'll see?</t>
  </si>
  <si>
    <t>if dating is a priority and you're not full of bullshit</t>
  </si>
  <si>
    <t>is it ever possible to summarize one's life? i'm an infinitely intricate being; there :)    i don't know what quickmatch is; am really not comfortable about rating people; particularly without context and sight unseen. apologies to all the people that gave me high marks; or 'chosen' me on quickmatch; for not reciprocating. please communicate in a way where no judging is required.</t>
  </si>
  <si>
    <t>learning; growing and having fun (most of the time).</t>
  </si>
  <si>
    <t>finding simple appropriate solutions.</t>
  </si>
  <si>
    <t>don't know; ask them.</t>
  </si>
  <si>
    <t>the wall and other stories; the breast; imperial san francisco; siddhartha; walden ii; the gospel according to jesus christ; the food-sharing behavior of protohuman hominids; sanmao  (comics)    le sacre du printemps (i don't speak french; just being pretentious): the rite of spring; beethoven's 7th; center of the sun; loop!station; laal; chat baker (sweetly cheesy; i know); laurie anderson's big science    lunacy:slen; in time; 24 city (most of everything by jia zhang-ke); the fall; pan's labyrinth; citizen kayne; why we fight - the battle of china by the [us] war dept signal corps (no joke - both entertaining and informative lol)    chinese; vietnamese; korean; foie gras (sinful; yes); uni; pakistani; ethiopian; italian (only in italy); burmese; anything from the sea    don't have tv but obsessively watch colbert report on hulu :d</t>
  </si>
  <si>
    <t>air; water; sun; soil; thoughts and love</t>
  </si>
  <si>
    <t>how to make things better; and why aren't people doing them?</t>
  </si>
  <si>
    <t>there's nothing typical about me.</t>
  </si>
  <si>
    <t>i'm scared sometimes.</t>
  </si>
  <si>
    <t>you want to do climbing; stretches or yoga together. like the taste of things or want an intelligent conversation.</t>
  </si>
  <si>
    <t xml:space="preserve">i've been described as sociable; intellectual and sensible; romantic; engaging and warm. i'm inquisitive and a good listener. i'm inclusive; open-minded and adventurous; flexible and willing to compromise.    i'm kind of a techie that likes the net; audio equipment and cool new gadgets. and i'm a health-oriented foodie that exercises.    i'm looking to start out with meeting for coffee or a glass of wine to see where things go from there.   </t>
  </si>
  <si>
    <t>i own a staffing business. i also co-founded a lifestyle website and small video production company with my brother/business partner.</t>
  </si>
  <si>
    <t>i love david mamet plays and movies; tarantino movies and any movie with good dialogue. love watching football. and discovering new wine bars and restaurants. i also love music.</t>
  </si>
  <si>
    <t>family; friends; work; money; health; food</t>
  </si>
  <si>
    <t>yoshi's; nopa; salt; the mission; film festivals; adesso; barlata and 1st friday's in oakland. wine tasting in sonoma; in nyc: blue note; balthazar; boqueria; the theatre; hells kitchen. traveling: spain; nyc; sobe; paris; london...i could go on.</t>
  </si>
  <si>
    <t>you take interest in the woman you are with; her likes and dislikes.    you're a good listener and inquisitive. you're not pushy; but can challenge with appeal. you like to have fun without fast-forwarding getting to know each other.    you're not white or asian! i don't date white/asian guys. sorry!</t>
  </si>
  <si>
    <t>i am originally from pittsburgh and i recently moved to san francisco after living in florida for a few years. my family and friends mean the world to me and spending time with them is one of my favorite things to do! i am very passionate about my work and love making a difference in kids' lives. i also love traveling; whether to another country or another part of california. i am happiest when i am outdoors; whether being active or relaxing in the sun.    i have never done this online dating thing but being new to the city and ready to meet new people and try new things; i figured i would give it a shot!</t>
  </si>
  <si>
    <t>i am a special education teacher in the city. when not working i love to explore the city; hike; go wine tasting; read; see movies; go to dinner with friends; travel; do anything outdoorsy; and travel!</t>
  </si>
  <si>
    <t>being prompt. playing sports. connecting with people. organizing binders. staying calm. trying new things. teaching children how to read. staying positive. making breakfast. remembering to wear sunblock. knowing random historical facts.</t>
  </si>
  <si>
    <t>who knows.....i never asked!</t>
  </si>
  <si>
    <t>movies: blue crush; blow; the boondock saints; rocky (all); jaws; tombstone; major league; the shawshank redemption; pretty woman; dirty dancing; lion king; dazed and confused; it's complicated; drive; overboard; sweet home alabama; scarface; twilight; gladiator; the patriot; forest gump; braveheart; finding nemo; good will hunting    some recent books i have read: hunger games; one day; girl with the dragon tattoo series; the help; little bee; breaking night...    shows: true blood; dexter; boardwalk empire; weeds; two and a half men; sex in the city; anything on the history channel or the discovery channel.  and i love watching steelers games!    music: i love pretty much anything.classic rock; country; pop; hip hop    food: juicing; pizza; salad; tomato soup; frozen yogurt; pickles; grapes; cheese; seafood</t>
  </si>
  <si>
    <t>family; friends; chapstick; my juicer; my phone; and frozen yogurt</t>
  </si>
  <si>
    <t>my job. my family. when and where is my next vacation? my weekend plans. my friends. politics and the stupidity that can go with it.</t>
  </si>
  <si>
    <t>out to dinner; at a bar with friends or at home watching movies and relaxing.</t>
  </si>
  <si>
    <t>i have been addicted to chapstick since i was 8!</t>
  </si>
  <si>
    <t>you're a nice; honest; fun person who has similar interests as me.</t>
  </si>
  <si>
    <t>i'm not too fond with writing these things i'd rather play 20 questions. haha easy going. i love to laugh especially when you laugh so hard your head and sides hurt. can be caring and supportive but won't baby no one. loves to be active. i made a choice to become more healthy and work out almost everyday. everyday is a new day with more opportunities. i love to watch sports. i'm a big giants fan and did not jump on the bandwagon. if you'd like to know more then don't hesitate to leave a message. keep smiling!</t>
  </si>
  <si>
    <t>what am i doing with my life? i work. i hang out with my friends and family. and just live it! what else can you say?</t>
  </si>
  <si>
    <t>organizing events; playing with electronics; building ikea furniture haha</t>
  </si>
  <si>
    <t>there are too many fav on my list but we can talk about them</t>
  </si>
  <si>
    <t>my cellphone; water bottle; my friends and family and the gym.</t>
  </si>
  <si>
    <t>what i want to do in the next 6 months and where i want to go</t>
  </si>
  <si>
    <t>hanging out with friends or spending a quiet night at home unwinding after a rough week</t>
  </si>
  <si>
    <t>you want to know more.... happy searching!</t>
  </si>
  <si>
    <t>i love what i do and where i'm at in life. although the daily grind can get me down from time to time i wake up everyday happy about my job. sharing knowledge can be tons of fun and unbelievably rewarding.</t>
  </si>
  <si>
    <t>droppin' knowledge on young minds  reading anything i can get my hands on  preparing to start a masters program</t>
  </si>
  <si>
    <t>giving high fives and hugs  left field comments  finding a used book store  loving my lil' dog and not running with him nearly enough  making a fool of myself :)</t>
  </si>
  <si>
    <t>an absurd amount of curly hair</t>
  </si>
  <si>
    <t>books:  gimme!    movies:  best little whore house in texas  the princess bride  tmnt secret of the ooze  pay it forward  legend of drunken master    tv:  i love lucy  adult swim  invader zim  himym  glee  flight of the conchords    music:  its gotta move me or make me move    food:  yes!!!</t>
  </si>
  <si>
    <t>since fam/friends is pretty much a given...  books  my dog  cheese ( mmm... cheese)  laughter  dancing  a new book to read once i finish this one</t>
  </si>
  <si>
    <t>what my dog does with his day when i'm gone  my "to do" list  and then....</t>
  </si>
  <si>
    <t>you want to enjoy random conversation for an undetermined amount of time</t>
  </si>
  <si>
    <t>music; cars; food; internet; cellphone;females</t>
  </si>
  <si>
    <t>hanging out; drinking; and/or burning one.</t>
  </si>
  <si>
    <t>you are bored</t>
  </si>
  <si>
    <t>asian/black</t>
  </si>
  <si>
    <t>my long hair just can't cover up my redneck    im open w/ &lt;a href="http://www.okcupid.com/profile/mustlovejogs" rel="nofollow" target="_blank"&gt;mustlovejogs&lt;/a&gt;.</t>
  </si>
  <si>
    <t>kitten on a treadmill</t>
  </si>
  <si>
    <t>emoshuns</t>
  </si>
  <si>
    <t>samuel beckett. proust. roberto bolano    wong kar wai; andrei tarkovsky. edward scissorhands &amp;lt;3  it's always sunny in philadelphia</t>
  </si>
  <si>
    <t>$4 coffee  my bike  dinah washington: dinah jams (live)  the bottom dregs of netflix  lulz  kale smoothies</t>
  </si>
  <si>
    <t>cyborgs; black holes</t>
  </si>
  <si>
    <t>riding my bike through east oakland drunk with an ice cream bar in my mouth (jk i did that once)</t>
  </si>
  <si>
    <t>im paws</t>
  </si>
  <si>
    <t>u have a healthy relationship with the real</t>
  </si>
  <si>
    <t>i'm originally from duluth; minnesota; a small city on lake superior. i credit that for my interest in and passion for the outdoors; regardless of weather; and my love for water. i miss the seasons of the midwest and the east coat (lived in boston for almost 5 years; as well); but i do appreciate and enjoy the beauty of san francisco. i've lived here almost 8 years already. time flies.    i'm an incredibly loving and compassionate person; with lots of empathy; support; and love to give the right person. i value my family and friends highly - don't know where i'd be with out the foundation of good people in my life.    i'm down-to-earth and not pretentious. i love to laugh (a good sense of humor can often win me over); and i've definitely learned that being able to laugh at yourself is one of the best ways to approach life.    i think i'll stop there; for now; and leave the rest for you to learn as time and fate unfold.</t>
  </si>
  <si>
    <t>i am working as a leadership development consultant at a talent management firm; and i'm teaching an undergraduate i/o psychology course. (and if you know what i/o psychology is; without googling it; extra points; if not; that's totally understandable and acceptable.)</t>
  </si>
  <si>
    <t>listening; making people smile; empathizing and being supportive; being responsible and working hard (yet knowing when and how to have fun); playing tennis; downhill skiing; staying active and playing in the great outdoors; being open to new adventures; drinking good wine; spending time with my dog... as well as intellectual pursuits. i love to learn and enjoy both teaching and being taught new things.</t>
  </si>
  <si>
    <t>my blonde hair; thanks to my scandinavian heritage. (i'm mostly norwegian and swedish; so this comes as no surprise.)</t>
  </si>
  <si>
    <t>my family/friends  hugs  love  laughter  music  nature</t>
  </si>
  <si>
    <t>relaxing after a busy week... perhaps out for dinner and conversation with good friends or maybe cuddled with my dog at home with a glass of wine and a good book.</t>
  </si>
  <si>
    <t>you want to meet up for coffee; a drink; a walk... i'm open to just about anything. friendship; activity partners; and naturally; a relationship...</t>
  </si>
  <si>
    <t>getting my money right; paying my dues; and clearing the way for next steps.</t>
  </si>
  <si>
    <t>overthinking things like this before ultimately choosing to post nothing of consequence.</t>
  </si>
  <si>
    <t>the eyes; the hands; the necklace or the name.</t>
  </si>
  <si>
    <t>having water nearby  fresh content  my passport  box scores  "keys; watch; wallet; phone"  exceptions to rules</t>
  </si>
  <si>
    <t>how you would have to angle a shot off the wall(s) to hit a certain point somewhere else in the room.</t>
  </si>
  <si>
    <t>english (fluently)/spanish (fluently)/chinese (poorly)</t>
  </si>
  <si>
    <t>i try to eat as many vegetables as possible; the more colorful the better; but i am also partial to al pastor from any taco truck in oakland. originally from santa rosa; went to college in santa cruz; living in oakland; going to school in san francisco. i love the bay area and everything it has to offer but i aspire to work at the brooklyn botanical gardens at some point in my life. i enjoy traveling; listening to music; gardening; hiking; biking; cooking; and spending time with interesting people. dating websites are a way for folks to interact that would normally have no business bumping into each other on the street or otherwise; i wonder who is out there. oh yeah; i also really want to raise a pig one day when i have the space. and goats. and chickens. and my name is jim.</t>
  </si>
  <si>
    <t>getting my masters; volunteering at alemany farms in san francisco and a habitat restoration team stationed in sausalito. trying to get a steady job with national parks.</t>
  </si>
  <si>
    <t>gardening; cooking; choosing a record; day dreaming</t>
  </si>
  <si>
    <t>tall; scar on my arm</t>
  </si>
  <si>
    <t>- poetry by bukowski and aleister crowley.  - pi; pulp fiction; blues brothers; wayne's world  - fringe; x files  - black moth super rainbow; marmoset; themselves; animal collective; b legit; e 40  - brussel sprouts; any pork product; thai food; eggplant; spinach; mexican food; pizza</t>
  </si>
  <si>
    <t>school; gardening; tattoos; animal husbandry; changing the furniture around in my apartment; recipes</t>
  </si>
  <si>
    <t>laying low because i have class on saturdays. but i will go out and get a couple of beers with friends.</t>
  </si>
  <si>
    <t>i am afraid of failing</t>
  </si>
  <si>
    <t>you are down to go out to dinner; catch a movie; grab a cup of coffee; go on a hike; walk around lake merritt; or just hang out in general. i am always willing to meet new people and make new connections; so if you are interested; contact me! :)</t>
  </si>
  <si>
    <t>hope springs eternal. the longest journey starts with 1 step    my friend tells me i'm an infp and that is unusual. i wouldn't disagree that i'm unusual.    research reveals that infps present a calm; pleasant face to the world. they appear to be tranquil and peaceful to others; with simple desires. in fact; the infp internally feels his or her life intensely. in the relationship arena; this causes them to have a very deep capacity for love and caring which is not frequently found with such intensity in the other types. the infp does not devote their intense feelings towards just anyone; and are relatively reserved about expressing their inner-most feelings. they reserve their deepest love and caring for a select few who are closest to them. infps are generally laid-back; supportive and nurturing in their close relationships. with introverted feeling dominating their personality; they're very sensitive and in-tune with people's feelings; and feel genuine concern and caring for others. slow to trust others and cautious in the beginning of a relationship; an infp will be fiercely loyal once they are committed. with their strong inner core of values; they are intense individuals who value depth and authenticity in their relationships.    warmly concerned and caring towards others sensitive and perceptive about what others are feeling. loyal and committed - they want lifelong relationships. deep capacity for love and caring. driven to meet other's needs. strive for "win-win" situations. nurturing; supportive and encouraging. likely to recognize and appreciate other's need for space. able to express themselves well.    infps feels tremendous loyalty and commitment to their relationships. with the feeling preference dominating their personality; harmony and warm feelings are central to the infp's being. they feel a need to be in a committed; loving relationship.    sexually; the infp is likely to be initially slow to open up to their mates. once their trust has been earned; the infp will view sexual intimacy as an opportunity for expressing their deep-seated love and affection. more than the actual sexual act; they will value giving and receiving love and sweet words. (well. ok. but i'm a guy; ;-)    infps are very aware of their own space; and the space of others. they value their personal space; and the freedom to do their own thing. they will cherish the mate who sees the infp for who they are; and respects their unique style and perspectives. the infp is not likely to be overly jealous or possessive; and is likely to respect their mate's privacy and independence. in fact; the infp is likely to not only respect their mate's perspectives and goals; but to support them with loyal firmness.    in general; infps are warmly affirming and loving partners who make the health of their relationships central in their lives. although cautious in the beginning; they become firmly loyal to their committed relationships; which are likely to last a lifetime. they take their relationships very seriously; and will put forth a great deal of effort into making them work.    infps highly value authenticity and depth in their personal relationships.</t>
  </si>
  <si>
    <t>making the world suck a little bit less; or trying to. although technically; i spend a lot of time lawyering.    but i spend my nights disturbing the peace. other nights trying to find some peace.</t>
  </si>
  <si>
    <t>zen mind; beginner's mind.</t>
  </si>
  <si>
    <t>i'm oblivious. i guess it sort of depends when they meet me and who we are in relation to each other. i am vast. i contain multitudes.</t>
  </si>
  <si>
    <t>ian mckwan; tc boyle; garcia marquez; vonnegut; graham green; larry mcmurtry; joseph heller; phillip roth; wallace stegner; cormac mccarthy; kingsolver; coetzee; richard ford; john irving; updike; hornby; kesey; woolf; kozinsky; ishiguro; chabon; carver; coehlo ... on the bus - dylan; ryan adams; gram parsons; norah jones alejando escovedo beck lone justice .... asian food but i could happily survive for a months on burritos and coffee    apocalypse now; the godfather ii; one flew over the cuckoo's nest; lebowski; errol morris documentaries or anything with johnny depp; bogart; deniro; christopher walken; jimmy stewart; or drew barrymore.hitchcock tarantino; coen bros; on a serious tcm trip.</t>
  </si>
  <si>
    <t>never is a long time. i used to think i couldn't do without cartoons on saturday morning. the only must-have for me these days is my ipod; which keeps me sane on the 38.</t>
  </si>
  <si>
    <t>how things ever came to this</t>
  </si>
  <si>
    <t>clearly i need more variety in my life.... i know. my fridays are usually sort of awesome but i need help to make them even more awesome</t>
  </si>
  <si>
    <t>i love abba</t>
  </si>
  <si>
    <t>you want a new friend who might become an old friend. and you got that feeling. down deep in your soul</t>
  </si>
  <si>
    <t>english (okay)/khmer/vietnamese/thai/tagalog</t>
  </si>
  <si>
    <t>this about sums it up.    http://whatshouldwecallme.tumblr.com/post/21576637072/laughing-while-lying-down</t>
  </si>
  <si>
    <t>working in san francisco at a geotechnical engineering firm for the summer and determined to try every cafe/food truck/coffee shop in the financial district!</t>
  </si>
  <si>
    <t>bringing groceries inside in one trip. no exceptions.</t>
  </si>
  <si>
    <t>books: east of eden; angela's ashes  shows: big bang theory; himym; modern family; new girl  movies: i love to go to them!  music: i'm not too picky; but i'm not down for dubstep and house music on a casual basis. pretty much anything with a nice melody. kina grannis is currently the love of my life; along with mumford and sons.  food: probably italian or thai or chinese. also; http://whatshouldwecallme.tumblr.com/post/23294711754/when-someone-tells-my-friends-they-are-going-to-get</t>
  </si>
  <si>
    <t>(excluding people)  coffeeshops  my bike  my running shoes  my phone  sunglasses!  airplanes    that is all.</t>
  </si>
  <si>
    <t>where i want to travel to during my next school break! i like to save money up during the quarters to go somewhere cool. few months ago; my and the roomie ran away to nyc and had a blast. next stop; greece?</t>
  </si>
  <si>
    <t>lucky to say; all 4 of my grandparents are still around and causing trouble!</t>
  </si>
  <si>
    <t>you're cool; but you don't take yourself too seriously.  you're cute; but you don't know it.  you don't have a mustache.  if you spend more time at the gym than you do doing something nerdy; don't bother.  you identify at all with jason segel.</t>
  </si>
  <si>
    <t>i'm a high-functioning nerd from los angeles. i went to stanford and fell in love with the bay area. i interned at a few startups (they're not startups anymore... oh; well); and then worked in finance for awhile. i took a break to go to grad school in boston (which is also an amazing place); but i decided to come back to the bay area. the snow's better here anyway; even if it's a longer drive to find it.    maybe i'll move to sf some day. in the mean time; walking to work in the morning is a nice perk.</t>
  </si>
  <si>
    <t>now that i'm done with grad school; i'm working full-time at a tiny but successful company off university avenue. on the side; i'm pondering what to do next; and when.</t>
  </si>
  <si>
    <t>programming; cooking; skiing (but no cliffs; please); and quantum cryptography. (that last one's cheating. there aren't many people who do quantum cryptography.)</t>
  </si>
  <si>
    <t>i've never asked anyone what the first thing they noticed about me was. the jew-fro is probably a safe bet if i haven't had a hair cut recently.</t>
  </si>
  <si>
    <t>books: mostly sci-fi; fantasy; and weird things (think carl hiaasen). the best books i've read in awhile are the name of the wind and the doors of stone. christopher moore rocks; robert jordon lost focus; and brandon sanderson has a lot of potential. neuromancer was great. i'm always looking for more suggestions.    food: i'm a foodie; and i eat everything except mint chocolate. if it's unusual; all the better. ever had a 143.5 degree fahrenheit egg?    tv: i have a tv. i turned it on once to make sure it works. (a game of thrones is pretty good; though.)</t>
  </si>
  <si>
    <t>in no particular order: a good; or at least entertaining; book; a computer (the kind with a compiler on it); a kitchen; with a gas or induction stove; snow; a comfy bed; and places to go.</t>
  </si>
  <si>
    <t>if i'm not busy doing something else; i'm probably mulling over some theoretical problem or other. some of the more addictive problems are about what two people (or computers) who don't trust each other can do just by talking to each other; in other words; cryptographic protocols.    what to make for dinner is always a good distraction; though.</t>
  </si>
  <si>
    <t>i don't think i usually have typical friday nights. i'm usually with friends or off somewhere unexpected.</t>
  </si>
  <si>
    <t>on a social website? yeah; right.</t>
  </si>
  <si>
    <t>you will challenge me to push my boundaries in some regard; because that can be seriously hot.</t>
  </si>
  <si>
    <t>english (fluently)/russian (poorly)/c++ (fluently)</t>
  </si>
  <si>
    <t>wasup okcupid! so in effort to expand my circles; i've been recommended to join the okcupid world. so here we go...    i am born &amp;amp; raised in oakland; ca. i'm an easy going; fun loving caring person. i value positive relationships; honesty; communication; consideration; compassion; motivation; creativity; openness; trying new things; &amp;amp; effort.    i enjoy having fruitful conversations &amp;amp; getting better at deep listening everyday. my work is around social justice because there is too much oppression in the world &amp;amp; my efforts are to make the world a better place.</t>
  </si>
  <si>
    <t>living life to its fullest! utilizing every experience as an opportunity to grow!    some of my favorite activities include:  ~ riding my bike! &amp;amp; getting people to get on bikes!  ~ cracking jokes &amp;amp; laughing as much as humanly possible!  ~ flowing with the wind &amp;amp; go on (spontaneous) adventures whenever i get a chance to  ~ playing sports [soccer; basketball; etc]  ~ enjoying nature [parks; beach; camping; backpacking; etc.]  ~ capturing moments with my dslr  ~ having healthy &amp;amp; deep conversation  ~ meditation &amp;amp; mindfulness  ~ &amp;amp; of course; eating delicious foods!!!</t>
  </si>
  <si>
    <t>~ listening &amp;amp; finding the root to things  ~ turning lemons into arnold palmers  ~ having fun &amp;amp; staying positive</t>
  </si>
  <si>
    <t>this guy is thoughtful!</t>
  </si>
  <si>
    <t>food: i love it all!!! as long as it's yummy; i'm all about it!    musiq: blue scholars; badu; musiq soulchild; sade; miles davis; hella dj mixes; n.e.r.d.; mos def; foreign exchange; outkast; jazz; old skool soul; motown; smashing pumpkins; indie rock; hipster music at times; &amp;amp; so much more! musiq is life!    tv: avatar - the last air bender; how i met your mother; dexter; dave chappelle; entourage; anime (cowboy bebop; samurai champloo; etc.); planet earth; boy meets world (yes; the throw back!); &amp;amp; warriors games    books: books are my friends that i need to spend more time with. but some recent authors i've read/reading include: bell hooks; thich nhat hanh; paulo freire; &amp;amp; assata    movies: up; city of god; 500 days of summer; planet b-boy; wild style; anchor man; shaolin soccer; kung fu hustle; love on a diet; brown sugar; emir (yes! the filipino musical); capitalism: a love story; - just to name a few</t>
  </si>
  <si>
    <t>~ sunshine  ~ laughter  ~ food  ~ good company  ~ music  ~ camera to capture the moments</t>
  </si>
  <si>
    <t>~ life &amp;amp; existence  ~ why things happen... [the back story/the logic behind actions]  ~ trying to live in the moment</t>
  </si>
  <si>
    <t>game time decision!</t>
  </si>
  <si>
    <t>hmm... let me ponder...</t>
  </si>
  <si>
    <t>genuine is what you're looking for</t>
  </si>
  <si>
    <t>i work too much but i love what i do.</t>
  </si>
  <si>
    <t>our deepest fear is not that we are inadequate. our deepest fear is that we are powerful beyond measure. it is our light; not our darkness that most frightens us. we ask ourselves; who am i to be brilliant; gorgeous; talented; fabulous? actually; who are you not to be? you are a child of god. your playing small does not serve the world. there is nothing enlightened about shrinking so that other people won't feel insecure around you. we are all meant to shine; as children do. we were born to make manifest the glory of god that is within us. it's not just in some of us; it's in everyone. and as we let our own light shine; we unconsciously give other people permission to do the same. as we are liberated from our own fear; our presence automatically liberates others. marianne williamson    this quote summarizes how i approach life.    i am passionate about everyone and everything that is important to me: family/friends; my career; etc (even politics at times) :-)    i am an avid reader. i love getting lost in a good book and i have been known to cry when i finish them. (i hope that doesn't sound crazy. those of you who love to read know what i am talking about). right now i am reading "cutting for stone" and i can't put it down.    i love to laugh. i have been told that i have a dry/sarcastic sense of humor. if you can make me laugh...i want to know you!</t>
  </si>
  <si>
    <t>wow. that is a big question; and i am a talker; so i won't force you to read a novel here. i will gladly share if we have a chance to talk!</t>
  </si>
  <si>
    <t>listening (my friends often refer to me as the therapist of the group); public speaking; my job; being a klutz (i have some great stories); and laughing at myself being a klutz</t>
  </si>
  <si>
    <t>survey says: my smile; my eyes and my high energy level</t>
  </si>
  <si>
    <t>books:  **i love to read; and there are so many books that have made an impact on my life. rather than naming them all; i am just going to list my #1 favorite)!  the alchemist    movies:  the breakfast club; national lampoons vacation; big fish; beaches (yes..and proud of it); almost famous; zoolander; it's a wonderful life; a christmas story; finding nemo; the goonies; little miss sunshine    shows:  the office; modern family; grey's anatomy; the daily show; american idol; curb your enthusiasm; criminal minds; anything on discovery (man v wild; flying alaska; shark week; deadliest catch)    music:  u2; jack's mannequin; the beatles; madonna; arcade fire; the beach boys; billy joel; something corporate; counting crows; mumford and sons; the police; tom petty; jimmy eat world; les miserables    food:  mexican; sushi; ice cream; anything my mom cooks!</t>
  </si>
  <si>
    <t>1. my family/friends  2. my running shoes  3. my kindle  4. peanut butter  5. hugs  6. california sunshine</t>
  </si>
  <si>
    <t>how to stop thinking so much!</t>
  </si>
  <si>
    <t>at happy hour; catching a movie; dinner/drinks with friends...it all depends on my mood.</t>
  </si>
  <si>
    <t>i still have my baby blanket and my favorite stuffed animal from childhood.</t>
  </si>
  <si>
    <t>you can make me laugh!!! :-)</t>
  </si>
  <si>
    <t>i'm a texan girl that moved out here for college and never looked back. i love in-n-out cheeseburgers and porterhouse steaks. i believe in jesus and my faith is a fairly large part of my life; but i often find that i am too liberal for church folk and too conservative for secular folk. i like to push boundaries. i read a lot of books. i prefer my wine red; my gin with tonic and my beer dark. i have a pretty large collection of shoes. i recently discovered i actually enjoy running. i'm the middle kid of three and i adore my siblings; they are funny and wise and know me better than anyone else in the world. and like everyone who has every written an online dating profile; i love to travel.</t>
  </si>
  <si>
    <t>i'm a medical social worker; which means i provide counseling and resource assistance to hospital patients and their families. i love it and it's usually a great source of stories. i'm also training for my second half-marathon. and on the weekends; i love exploring new restaurants whether they're fine dining or holes in the wall.</t>
  </si>
  <si>
    <t>listening to people and caring about their problems. critiquing people's fashion choices. ordering take out. organizing closets. purging unnecessary things. scrabble. being an aunt to the most adorable little girl you have ever seen.</t>
  </si>
  <si>
    <t>i'm shorter than they are. it's easy to make me laugh.</t>
  </si>
  <si>
    <t>books: extremely loud and incredibly close; interpreter of maladies; ender's game; the road; east of eden; the song of ice and fire series.    movies: shawshank redemption; love actually; pride and prejudice.    shows: friday night lights; the wire; the west wing; game of thrones; how i met your mother.    music: whatever my friends tell me to listen to; npr    food: see below.</t>
  </si>
  <si>
    <t>1. in-n-out cheeseburger; no onions  2. porterhouse steak; medium rare  3. macaroni and cheese  4. movie theater popcorn with extra butter on top  5. bibimbap  6. pho; especially when hung over</t>
  </si>
  <si>
    <t>what; where; and with whom i am going to eat next. how to help my patients. when i'm going to see my niece.</t>
  </si>
  <si>
    <t>either out having dinner and drinks with friends or crashed on my couch because i am recovering from the week.</t>
  </si>
  <si>
    <t>i once threw a tantrum when my mother told me i couldn't have shaved ice before dinner. i was 29.</t>
  </si>
  <si>
    <t>you consider yourself a nerdy guy with social skills. and you can cook.</t>
  </si>
  <si>
    <t>i've just sent in my application to the real world. so i'm hoping to hear back from that. i'm putting a lot of my eggs into that basket; the mtv basket. i'm also thinking about getting a gun; and dealing crack. being a crack dealer. not like a mean crack dealer; but like... like a nice one. kinda friendly like; "hey; what's up guys? want some crack?" i'm just waiting on those two things to flesh themselves out.    jokes apart; when i finished my university education i had certain goals and last three years i was working on achieving those. today i have the job i always wanted; i drive the car i always loved and i live a life with joy and happiness. i had to travel a lot for my job but now i'm planning to settle down in silicon valley as no other place could provide me with better opportunities to pursue my future aspirations.    i'm an adrenaline junkie; in all good sense. i love sky diving; paragliding; rock climbing and all sort of adventure sports. i don't know how to ski; but i'm gonna learn it in next winter.    i'm slightly old fashioned about relationships and i believe i know how to treat a lady. i like to open the door or pull out the chair. and i always preferred to be single rather than being into a meaningless relationship.</t>
  </si>
  <si>
    <t>trying to figure out real roots of a complex equation</t>
  </si>
  <si>
    <t>keeping my eyes closed (no pun intended)</t>
  </si>
  <si>
    <t>don't know; don't care</t>
  </si>
  <si>
    <t>i love movies with strong story line and substance; 80's rock culture drives me crazy; i hardly watch tv; i consider most (not all) of the new-gen music as absolute crap. i enjoy concerts and comedy shows.</t>
  </si>
  <si>
    <t>job  gps  google/wikipedia/yelp/tripadvisor/expedia  passport  adventure sports  coffee</t>
  </si>
  <si>
    <t>i don't have a lot of time to think about anything. but if you are the one; perhaps one day i'll start thinking a lot about you ;-)</t>
  </si>
  <si>
    <t>i have been married and divorced already...it was back in the summer when i was 4. her sister suggested the whole thing because we were bored that day and needed something to do. i was secretly thrilled at the idea because i had a crush on her from the moment we first met. several months into wedded bliss; she divorced me...in her garage...in front of her sisters...for another man. you can only imagine my heartbreak at this turn of events. i tried to pretend that it didn't hurt; but i was only lying to myself. in response to this emotional upheaval in my life; i rebelled and dropped out of preschool. fortunately; the structure and discipline of kindergarten; along with newfound love; put me back on the straight and narrow where i have remained ever since.</t>
  </si>
  <si>
    <t>your relationships don't come with an expiration date</t>
  </si>
  <si>
    <t>you should message me now if you're thinking about it; because i'm over this site and am ready to jump this ship and catch another ship! i don't know what's wrong with the people on this site; but... i'm not impressed with this selection!    ...    i enjoy the simple things in life - people watching; sunny days; and feeling thankful that all my body parts are in working order. i am very sensual; appreciate beauty in nature and the inside beauty of people. i'm always up for an adventure. i'm humble and open-minded. i'm an outspoken "cultural jew" raised till 18 years old on long island. i'm looking for lots of laughs; my mind to be opened some more; and a long-term relationship if i meet someone suited to me. i'm new to the area; and would love to meet some potential friends; too.</t>
  </si>
  <si>
    <t>gardening; bicycling; enjoying being out here so much!    doing massage at the albany sauna and hot tubs and the berkeley sauna on milvia here in berkeley. my work commutes are 1.5 to 3-mile bicycle rides. :-) keepin' it local. keepin' it real. berkeley pride! enjoying the people; the culture; and nature immensely. climbing ladders and doing the heavy work that the old ladies can't do at the u.c. berkeley botanical garden; as a volunteer one morning a week.</t>
  </si>
  <si>
    <t>enjoying! drawing things in proportion; feeling fearless; having good reflexes; painting with color; driving big trucks; hiking; camping; being spontaneous; seeing the positive and beautiful in people; my serve in tennis; being compassionate; having enthusiasm; kicking robbers' asses; not judging myself; meditation; encouraging others; and remaining optimistic. i am a world-class hugger and superior cuddle buddy.</t>
  </si>
  <si>
    <t>people have been commenting on my smile and on my eyes. i take pleasure in the little things; and they make me smile. i smile a lot.</t>
  </si>
  <si>
    <t>tv: breaking bad; weeds; (haven't seen the wire yet); sopranos; tosh.0; colbert report; jon stewart  movies: american beauty; blue velvet; treasure of the sierra madre; transamerica; catch me if you can; the battle of algiers; up; city of god  authors: jeanette winterson; haruki murakami; barbara kingsolver; edward abbey; chuck palahniuk; tom robbins  books: middlesex; tipping the velvet  music: jazz; beatles white album; elliot smith; bluegrass; john coltrane; bjork; radiohead; leftfield; daft punk; budgie; imogen heap; leonard cohen; beck; beethoven; chopin; mozart; telemann; tabla music; the mamas and the papas; simon and garfunkel; sublime; sly and the family stone; john prine  food: asian food in general. mexicano; too. (i lived in nuevo mexico for 4 years while i was in my 20s)</t>
  </si>
  <si>
    <t>friends  sunshine  fresh air  touch  comfortable shoes  music</t>
  </si>
  <si>
    <t>why are people so afraid of life and each other? i don't get it.</t>
  </si>
  <si>
    <t>doing something that most people aren't doing. i try to stay away from crowds of people. i prefer to go out on weeknights when the crowds are thinner.</t>
  </si>
  <si>
    <t>i'm not a big fan of wearing clothes. not a big private thing; but nakedness is a private thing for some people.</t>
  </si>
  <si>
    <t>you're insecure; flaky; and arrogant. tech-geeks turn me on; as does extreme self-centered-ness. don't be a good listener; whatever you are. please be a social retard and be boring.</t>
  </si>
  <si>
    <t>my photos are recent in the past three years.  i love all of the arts and domestic life as a fine art.    i am interested in the kind of deep connection that comes from taking the time to build trust and get to know each other no matter how strong the attraction might be.    past that point it is a keeping the spark burning and a happy domestic bond and adventure companion i most enjoy. with me a respectful romantic and sincere approach is essential although with that fun and passion enters.    i was not meant to live alone although i do it very well. i love travel and jazz; classical; film.    i find that communication is the work in relationship. i find there is usually a need to take the time to communicate slowly enough to understand each other.    i appreciate the enriching arts of interior and garden design; great music and films; fine home cooking; etc. an artists life and the domestic arts fit with my style of expression...</t>
  </si>
  <si>
    <t>i'm making art; (sculpture; painting; photographs); writing; dancing; enjoying friendships; short trips; driving with the top down on hwy one ; working for clients in sf contributing to the quality of their lives. love marin and the whole coast... a long beautiful hike anywhere from mendocino to big sur expanding my heart and quieting my mind; taking lots of photos or smiling at you over lunch.</t>
  </si>
  <si>
    <t>being genuine and open with others who are. hot stone massage (with the man i love); writing; painting; sculpture; the domestic arts of homemaking; creative simple to gormet cooking for a quick meal for two or a dinner party; several kinds of dance; spontaneous adventuring/travel especially bay area; southwest; mediterranian-europe; polynesia; where i somewhat know my way around.</t>
  </si>
  <si>
    <t>my long hair and my smile; youthful spirited energy; some say dignity in my bearing</t>
  </si>
  <si>
    <t>non-fiction and short story collection books; excellent poetry; the anthology of nature writing; any about european artists in early 1900s; photography; art and fashion    independent and artful cinematography films; films based on true storys; fur; with kidman and robert downey jr.  doris and bernard; about the life of doris duke  bride of the wind; about the composer gustav mahlers wife    classical and jazz; live whenever possible; piano; violin; symphony; yoshi's; music festivals; some ethnic    medeterranian; french; mexican; italian; calif-asian; slow dining; quality wine; a glass not a bottle.</t>
  </si>
  <si>
    <t>love  caring trustworthy friends  artful self expression  quiet nurturing time  organic food  filtered water</t>
  </si>
  <si>
    <t>sharing the fun of life and warmth; going on adventures with the right one.</t>
  </si>
  <si>
    <t>out at an art or music related event or watching a film over home cooked dinner in comfort.</t>
  </si>
  <si>
    <t>joyful eye contact and good taste is what impresses me most.</t>
  </si>
  <si>
    <t>you are happy with your life and want a partner  my profile seems like a fit to you</t>
  </si>
  <si>
    <t>hi guys my name is saesha im a beatiful transsexual !! hey!!!im looking for a guy that has some of these qulitys* good personality* easy going* easy to talk to* knows how to treat a girl* respectful* gentlemenage please no over 30yr !! kisses*</t>
  </si>
  <si>
    <t>cosmetology</t>
  </si>
  <si>
    <t>making people laugh &amp;amp; cook ; i love cook mexican ; american &amp;amp; itali</t>
  </si>
  <si>
    <t>i hope the smile</t>
  </si>
  <si>
    <t>house music</t>
  </si>
  <si>
    <t>my future &amp;amp; my family ;more my mom &amp;amp; my gramom</t>
  </si>
  <si>
    <t>home i love sleep &amp;amp; wash muvies</t>
  </si>
  <si>
    <t>coock american itali &amp;amp; mexican fud</t>
  </si>
  <si>
    <t>english/spanish/english</t>
  </si>
  <si>
    <t>i heart sports above all else (ok; that's a lie--words are cooler). sports (especially &lt;a class="ilink" href= "/interests?i=football"&gt;football&lt;/a&gt;; &lt;a class="ilink" href= "/interests?i=baseball"&gt;baseball&lt;/a&gt;; &lt;a class="ilink" href= "/interests?i=hockey"&gt;hockey&lt;/a&gt;; rugby and sometimes basketball) and a properly pulled pint. and a crude sense of humor in the most imperfect of times.    i dig the open highways--this mean i drive too fast when i'm behind the driver's seat (especially when it's on the left side of the car). yes; i drive a stick in san francisco and; no; it is not difficult--if there's not someone who pulled up on my ass at the stop sign.    i'm from the &lt;a class="ilink" href= "/interests?i=midwest"&gt;midwest&lt;/a&gt; and can still muster a disgusting amount of arrogance when it comes to my university football team. i also dream about the wide open spaces and taking my &lt;a class="ilink" href="/interests?i=dog"&gt;dog&lt;/a&gt; to run in them; but then remember ridiculous leash laws and am reminded why i will probably never leave california (for too long).    speaking of the dog; yes; i am one of those dog owners who knows which beaches and bars to take him to--although i'm always looking for new ones.    i am a hopemonger; brilliant; and awesome</t>
  </si>
  <si>
    <t>i am rocking out and trying to get serious about things. by serious; i mean thinking and &lt;a class="ilink" href= "/interests?i=daydreaming"&gt;daydreaming&lt;/a&gt; about what i would really like in my future. i keep thinking about studying for grad school; but working in a law firm has made me somewhat cautious/cynical about the benefits of another degree.    really though; i'm constantly trying to figure out how i can take a few months off and &lt;a class="ilink" href= "/interests?i=road+trip"&gt;road trip&lt;/a&gt; around the country with my camera and pup.</t>
  </si>
  <si>
    <t>collecting useless information; arguing a point; saying absolutely ridiculous; off-the-wall things and being indecisive. i'm also good at making delicious things (baked goods; fresh pasta; cocktails &lt;em&gt;and&lt;/em&gt; dog treats).</t>
  </si>
  <si>
    <t>is that they are so sure that i am from _____; but they are never right.</t>
  </si>
  <si>
    <t>books: slaughterhouse-five; we don't live here anymore; light in august; the unbearable lightness of being authors: &lt;a class="ilink" href="/interests?i=kurt%0avonnegut"&gt;kurt vonnegut&lt;/a&gt;; john irving; pam houston; andre dubus; &lt;a class="ilink" href= "/interests?i=milan%0akundera"&gt;milan kundera&lt;/a&gt;    movies: &lt;a class="ilink" href="/interests?i=batman"&gt;batman&lt;/a&gt; movies (yes; even the bad ones--it's still batman; isn't it?); &lt;a class="ilink" href="/interests?i=jeux+d%27enfants"&gt;jeux d'enfants&lt;/a&gt;; intermission; eternal sunshine of a spotless mind; the princess bride; snatch; revolver; lock; stock &amp;amp; two smoking barrels; die hard series; bad movies that i won't admit to liking--but they usually include dancing and/or sports. oh; and &lt;a class="ilink" href="/interests?i=horror"&gt;horror&lt;/a&gt; movies. i won't lie; sometimes i turn them off and finish watching in the morning.    music: &lt;a class="ilink" href= "/interests?i=u.n.k.l.e."&gt;u.n.k.l.e.&lt;/a&gt;; rolling stones; common; daft punk; &lt;a class="ilink" href="/interests?i=tom%0apetty"&gt;tom petty&lt;/a&gt;; phantogram; drake; minaj (yes; i know); dead mau5; royksopp    food: anything spicy. i am a sucker for deep dish pizza; even more chicago style. i fully believe that food tastes better when you eat it with your hands--or chop sticks.</t>
  </si>
  <si>
    <t>+ spending time with my adorable mutt. at the park; at training class and at the beach.    + sports &amp;amp; pints: this is key for the ability to enjoy life. preferably; it's some sort of contact sport (don't get me wrong; i like sports; but i'm not about to be able to spout stats to anybody) and a stout or amber.    + music. lots and lots of music with hard; heavy beats. or at least a good singer.    + something genius (...or brainless; we all need a break sometimes!) to read    + movies; especially funny or action-y. a well-produced tv show can replace.    + possibilities. by that; i mean daydreaming.</t>
  </si>
  <si>
    <t>anything and everything. i tend to think a lot about what i'm going to be doing in the next few years; if i'm doing what i should be right now to be where i want to be in the future; what should be the next thing that i should read/watch/listen to; ridiculous and outrageous fun i've bad in the past; things i should learn about and ... anything i see in the paper; a book; or passing me by in the street.    i think about a lot of stuff that i'd never admit. you'd have to read my super secret internet diary for that.</t>
  </si>
  <si>
    <t>depends on which state and/or country i'm in.</t>
  </si>
  <si>
    <t>i get really nervous when driving over bridges; or in underwater tunnels (i quietly freak out a little bit whenever between embarcadero and west oakland); although i fake it like nothing. i am not a fan.    i secretly judge people by the books they read; especially by those they list as their favorites (this comes from working at a bookstore through college).</t>
  </si>
  <si>
    <t>you have a better secret than the one in your profile because; i admit; that's probably the only thing i really read.    and you have to be kind of awesome (and i don't mean this in a "everyone is a little bit awesome" kind of way. it doesn't count if your mom is the one who told you that you are).</t>
  </si>
  <si>
    <t>hiya! i'm a nice; easy-going; strong; successful guy; back in the &lt;a class="ilink" href="/interests?i=bay+area"&gt;bay area&lt;/a&gt; after spending a couple of years in &lt;a class="ilink" href= "/interests?i=australia"&gt;australia&lt;/a&gt; to get a master's degree. i love music; especially &lt;a class="ilink" href= "/interests?i=classic+rock"&gt;classic rock&lt;/a&gt;; &lt;a class="ilink" href="/interests?i=jazz"&gt;jazz&lt;/a&gt;; and &lt;a class="ilink" href= "/interests?i=dance+music"&gt;dance music&lt;/a&gt;. i especially love &lt;a class="ilink" href="/interests?i=concerts"&gt;concerts&lt;/a&gt;; particularly at smaller venues like &lt;a class="ilink" href= "/interests?i=villa+montalvo"&gt;villa montalvo&lt;/a&gt; and the &lt;a class= "ilink" href="/interests?i=mountain+winery"&gt;mountain winery&lt;/a&gt;. i love &lt;a class="ilink" href="/interests?i=eating+out"&gt;eating out&lt;/a&gt; with friends; having &lt;a class="ilink" href= "/interests?i=delightful+conversations"&gt;delightful conversations&lt;/a&gt; while sharing a &lt;a class="ilink" href= "/interests?i=great+meal"&gt;great meal&lt;/a&gt;. i've lived in the bay area for most of the past 20+ years; except for a couple of years (2002-2003) when i lived in &lt;a class="ilink" href= "/interests?i=melbourne"&gt;melbourne&lt;/a&gt;; australia. i love to &lt;a class="ilink" href="/interests?i=travel"&gt;travel&lt;/a&gt;; and i've been all over the world for both business and pleasure; but the bay area is where i feel at home.  &lt;p&gt;  my friends would say i'm &lt;a class="ilink" href= "/interests?i=intelligent"&gt;intelligent&lt;/a&gt;; &lt;a class="ilink" href= "/interests?i=quiet"&gt;quiet&lt;/a&gt;; &lt;a class="ilink" href= "/interests?i=generous"&gt;generous&lt;/a&gt;; and &lt;a class="ilink" href= "/interests?i=dependable"&gt;dependable&lt;/a&gt;.&lt;/p&gt;     i am brainy; dependable; and generous</t>
  </si>
  <si>
    <t>professionally; i'm very &lt;a class="ilink" href= "/interests?i=successful"&gt;successful&lt;/a&gt;; and i'm reasonably well known and respected in my field; i'm coauthor of a book that's considered a canonical reference on its topic; and i often speak at conferences and other professional events. i also do a lot of &lt;a class="ilink" href="/interests?i=volunteer+work"&gt;volunteer work&lt;/a&gt;; such as helping the local fire department teach community &lt;a class="ilink" href="/interests?i=disaster+preparedness"&gt;disaster preparedness&lt;/a&gt; classes and spending 2 weeks in mississippi as a &lt;a class="ilink" href="/interests?i=relief+worker"&gt;relief worker&lt;/a&gt; after &lt;a class="ilink" href= "/interests?i=hurricane+katrina"&gt;hurricane katrina&lt;/a&gt;. i really enjoy spending a week at &lt;a class="ilink" href= "/interests?i=burning+man"&gt;burning man&lt;/a&gt; every year; for a total change of pace.</t>
  </si>
  <si>
    <t>physically; i'm fairly &lt;a class="ilink" href= "/interests?i=tall"&gt;tall&lt;/a&gt; (6'3") and imposing; i follow a pretty serious workout program (3-4 mornings a week at the gym); and my trainer tells me that my build resembles that of a pro football offensive lineman. i'm very strong and fairly fit; though i still want to lose a few more pounds.    i'm usually fairly quiet; but when i speak i have a big; deep voice. i'm really not as intimidating and unapproachable as i look; though.</t>
  </si>
  <si>
    <t>books... mostly science fiction (&lt;a class="ilink" href= "/interests?i=robert+a.+heinlein"&gt;robert a. heinlein&lt;/a&gt;; &lt;a class= "ilink" href="/interests?i=lois%0amcmaster+bujold"&gt;lois mcmaster bujold&lt;/a&gt;; &lt;a class="ilink" href="/interests?i=c.j.+cherryh"&gt;c.j. cherryh&lt;/a&gt;; &lt;a class="ilink" href= "/interests?i=l.e.+modesitt"&gt;l.e. modesitt&lt;/a&gt;; &lt;a class="ilink" href="/interests?i=john%0abarnes"&gt;john barnes&lt;/a&gt;; &lt;a class="ilink" href="/interests?i=john+varley"&gt;john varley&lt;/a&gt;; &lt;a class="ilink" href="/interests?i=vernor+vinge"&gt;vernor vinge&lt;/a&gt;; &lt;a class="ilink" href="/interests?i=neal+stephenson"&gt;neal stephenson&lt;/a&gt;; &lt;a class= "ilink" href="/interests?i=s.m.+stirling"&gt;s.m. stirling&lt;/a&gt;; &lt;a class="ilink" href="/interests?i=david+weber"&gt;david weber&lt;/a&gt;; &lt;a class="ilink" href="/interests?i=elizabeth+moon"&gt;elizabeth moon&lt;/a&gt;; etc.); some techno-thrillers (&lt;a class="ilink" href= "/interests?i=tom+clancy"&gt;tom clancy&lt;/a&gt;; &lt;a class="ilink" href= "/interests?i=dale+brown"&gt;dale brown&lt;/a&gt;; &lt;a class="ilink" href= "/interests?i=stephen%0acoonts"&gt;stephen coonts&lt;/a&gt;; etc.); some historical fiction (&lt;a class="ilink" href= "/interests?i=c.s.+forester"&gt;c.s. forester&lt;/a&gt;); some travel (&lt;a class="ilink" href="/interests?i=bill+bryson"&gt;bill bryson&lt;/a&gt;; &lt;a class="ilink" href="/interests?i=tim+cahill"&gt;tim cahill&lt;/a&gt;; etc.); some biography/autobiography.  &lt;p&gt;  music... &lt;a class="ilink" href="/interests?i=classic+rock"&gt;classic rock&lt;/a&gt; (&lt;a class="ilink" href="/interests?i=dire+straits"&gt;dire straits&lt;/a&gt;; &lt;a class="ilink" href="/interests?i=pink+floyd"&gt;pink floyd&lt;/a&gt;; &lt;a class="ilink" href="/interests?i=phil%0acollins"&gt;phil collins&lt;/a&gt;; &lt;a class="ilink" href= "/interests?i=alan+parsons+project"&gt;alan parsons project&lt;/a&gt;; &lt;a class="ilink" href="/interests?i=eagles"&gt;eagles&lt;/a&gt;; etc.); &lt;a class="ilink" href="/interests?i=smooth%0ajazz"&gt;smooth jazz&lt;/a&gt; (&lt;a class="ilink" href="/interests?i=craig+chaquico"&gt;craig chaquico&lt;/a&gt;; etc.); and &lt;a class="ilink" href= "/interests?i=dance"&gt;dance&lt;/a&gt; (&lt;a class="ilink" href= "/interests?i=paul+van+dyk"&gt;paul van dyk&lt;/a&gt;; &lt;a class="ilink" href="/interests?i=paul+oakenfold"&gt;paul oakenfold&lt;/a&gt;; etc.). &lt;/p&gt; &lt;p&gt;  foods... steak; mexican; afghani; indian; californian; japanese; italian; chinese; etc.&lt;/p&gt;</t>
  </si>
  <si>
    <t>good friends;  good food;  good books;  good music;  concerts (especially at smaller venues like villa montalvo);  the internet.</t>
  </si>
  <si>
    <t>having a long; leisurely dinner with friends; good company; good conversation; and good food.</t>
  </si>
  <si>
    <t>i love living in oakland. i have been here for 4 years and love the quiet vibe of the place. i also enjoy travelling and hanging with my dog. mixed up in all that is my love of a good restaurant; friends; and wine.</t>
  </si>
  <si>
    <t>my career is on autopilot and i find myself freer both with my time and mind to do other things like volunteer and take classes.</t>
  </si>
  <si>
    <t>communicating (or running my mouth).</t>
  </si>
  <si>
    <t>my humor.</t>
  </si>
  <si>
    <t>book: the one i just finished  movies: the hunger games  shows: game of thrones; amazing race</t>
  </si>
  <si>
    <t>never? i could do without everything. i do not want to be without friends; family; my dog; financial security; my phone; a good bookstore.</t>
  </si>
  <si>
    <t>anything but rarely a club. also; rarely out after 10p.</t>
  </si>
  <si>
    <t>english (fluently)/french (poorly)/spanish (okay)</t>
  </si>
  <si>
    <t>i was born in a country which no longer exists. when people ask me where i'm from; i say; "east of italy."    in between then and now i worked in the service industry; apprenticed as a carpenter and a plumber; and taught calculus for a living; studied martial arts for almost a decade; stopped; started again; lived in the midwest; which really is young and restless; traveled a bit; and found my way to the bay area.    two of my favorite things in the world are learning and teaching.</t>
  </si>
  <si>
    <t>at the moment; travel.</t>
  </si>
  <si>
    <t>siddhartha and the glass bead game by hesse. le guin's the left hand of darkness. notes from underground by dostoyevsky.    beirut's elephant gun is the sexiest music video i've ever seen.    rushmore; rashomon; unforgiven; spirited away; my neighbor totoro.    love all foods of the world indiscriminately.</t>
  </si>
  <si>
    <t>there's literally nothing i "could never do without" unless we get down to things like food and water. i could probably not do without those.</t>
  </si>
  <si>
    <t>i don't like this prompt. so instead i'll just list some things i enjoy thinking about (obviously excluding sex).    martial arts; travel; human development and cognition; science fiction; teaching; learning; mathematics; honesty; nature.</t>
  </si>
  <si>
    <t>you want to. girls taking initiative is attractive and surprising.    you're a fox. or a cat? failing that; an ordinary human being who has a great attitude is fine too.    i'm in a very casual; caring; open relationship. it's casual enough that i consider myself single for practical purposes; but serious enough that i'm equally disinterested in people actively looking for (1) the love of their life and (2) casual "i-don't-even-like-you-but-i-need-it" sex; though i wish you luck with both. in contrast; i'm interested in connecting with people who have a "let's see where this goes" attitude.</t>
  </si>
  <si>
    <t>english/croatian/serbian</t>
  </si>
  <si>
    <t>belly dancing to dick dale. in greece.</t>
  </si>
  <si>
    <t>studying online self-promotion. let me know how it's going... profile in progress!</t>
  </si>
  <si>
    <t>i have an olympic medal in cuddling and another in brunch. also; choosing notebooks. get me in a stationery store and be astonished at the lascivious way i stroke the pages of a rhodia or moleskine. hope you're not embarrassed by that kind of thing.</t>
  </si>
  <si>
    <t>one time at cafe cole; a cute; geeky stranger asked me point-blank if i was xeni jardin. it made my week...</t>
  </si>
  <si>
    <t>i have a few hundred books; which i will not list here. obviously. they're about dogs; gardening; carl jung; french food; indian ritual; textiles; urban design; executive coaching; organizing one's many divergent interests; and some other things. right now i'm reading getting things done and nonviolent communication; and watching back episodes of game of thrones.    food? unfair question. mornings; i'm fond of an espresso-banana-chocolate-cream smoothie; or whatever concoctions you have brought me in bed to celebrate the new day (and the night before). the best breakfast is when i text 30 friends and say hey; i'm making eggs; come over! and by 6pm we've had homemade beignets; omelets; bacon-wrapped bacon; delectable little poached egg thingies with tiny shrimps and fresh tarragon; mimosas; and oh - look at that! - that one dude who doesn't cook has just finished cleaning the entire kitchen. thanks; dude! other than breakfast: indian; thai; chinese takeout; sushi &amp;amp; sapporo; good french food like my mom used to make; and homegrown tomatoes.</t>
  </si>
  <si>
    <t>imagine six golden fishes swimming through outer space. they encounter in the starry realms a california artichoke the size of the sun itself. will they dive in; consumed by the fire; or skirt the blaze and emerge only gently roasted? also; i like the surrealists.</t>
  </si>
  <si>
    <t>i have recently returned from active duty in the fields of creative fire. as i relate my tales of triumph and defeat; notice the exquisite sweetness i've preserved in spite of travails and disappointments. though let me be clear - the ecstatic triumphs far outnumber them.</t>
  </si>
  <si>
    <t>"working" on a found-art altar at a friend's studio; collapsing into a heap of dozing monkeys over michelle kwan movies. surfing the washes of moonlight impersonating a babydyke pinup housewife; performing spellbinding krumpin to surf punk in my room. or whatever. how about you?</t>
  </si>
  <si>
    <t>i have an age-inappropriate weakness for stoner flicks.</t>
  </si>
  <si>
    <t>down to mars; &lt;a class="ilink" href= "/interests?i=reggae"&gt;reggae&lt;/a&gt;-&lt;a class="ilink" href= "/interests?i=loving"&gt;loving&lt;/a&gt;; disco dancing; social changer seeks patient; energetic conversation partner for exploring; alternative perspectives; and overall good vibes.    i am compassionate; curious; and spontaneous.</t>
  </si>
  <si>
    <t>recently relocated from the southeast (&lt;a class="ilink" href= "/interests?i=dc"&gt;dc&lt;/a&gt;; &lt;a class="ilink" href= "/interests?i=nc"&gt;nc&lt;/a&gt;; &lt;a class="ilink" href= "/interests?i=sc"&gt;sc&lt;/a&gt;; holla).  &lt;a class="ilink" href="/interests?i=americorps"&gt;americorps&lt;/a&gt; (goal: ghg emissions reduction in the bay area).  &lt;a class="ilink" href="/interests?i=gardening"&gt;gardening&lt;/a&gt;.  actualizing a vocation of the &lt;a class="ilink" href= "/interests?i=justice"&gt;justice&lt;/a&gt; persuasion.</t>
  </si>
  <si>
    <t>&lt;a class="ilink" href="/interests?i=scrabble"&gt;scrabble&lt;/a&gt;. &lt;a class="ilink" href="/interests?i=spades"&gt;spades&lt;/a&gt;. conversations about &lt;a class="ilink" href= "/interests?i=human+systems"&gt;human systems&lt;/a&gt;. theorizin. listening. hospitality. experimenting. helping you process. hopefully; making you laugh.</t>
  </si>
  <si>
    <t>the bounce in my step. the quiet anticipation. insurmountable swagg. a storm brewing beneath the surface?    lately; it's been the disoriented look on my face    but when i'm on point; you probably won't.</t>
  </si>
  <si>
    <t>&lt;strong&gt;food&lt;/strong&gt;: plenty. fish; nuts; ghanaian/west &lt;a class= "ilink" href="/interests?i=african"&gt;african&lt;/a&gt;; korean; sushi; avocados; fresh/local/organic; why; are you &lt;a class="ilink" href= "/interests?i=cooking"&gt;cooking&lt;/a&gt;?    &lt;strong&gt;music&lt;/strong&gt;: anything with synthesizers; 90s bump-n-grind r&amp;amp;b; call-and-response; cowbells; clapping sections; b-b-b-breakdowns; soulful &lt;a class="ilink" href= "/interests?i=deep+house"&gt;deep house&lt;/a&gt;; 70s revolution music; dub; reggae; soca; dancehall; go-go; &lt;a class="ilink" href= "/interests?i=funk"&gt;funk&lt;/a&gt;; !!!; menomena; the dismemberment plan; nina simone; fela kuti; fat freddy's drop; &lt;a class="ilink" href="/interests?i=midnite"&gt;midnite&lt;/a&gt;; mavado; santogold; asa; erykah badu; lauryn hill; &lt;a class="ilink" href= "/interests?i=snarky+puppy"&gt;snarky puppy&lt;/a&gt;    let's do it live    what time/stations are the reggae radio shows?    &lt;strong&gt;books/authors&lt;/strong&gt;:  "contemporary"  -&lt;a class="ilink" href= "/interests?i=dreams+from+my+father%3a+a+story+of+race+and+inheritance"&gt;dreams from my father: a story of race and inheritance&lt;/a&gt;  -the brief and wondrous life of oscar wao  -&lt;a class="ilink" href="/interests?i=percival+everett"&gt;percival everett&lt;/a&gt;  -malcolm gladwell  -&lt;a class="ilink" href= "/interests?i=so+many+ways+to+sleep+badly"&gt;so many ways to sleep badly&lt;/a&gt;  -dave eggers  -&lt;a class="ilink" href="/interests?i=van+jones"&gt;van jones&lt;/a&gt;    "classics"  -chinua achebe  -wole soyinka  -alice walker  -james baldwin  -kurt vonnegut    reading plays can be nice    let's listen to &lt;a class="ilink" href= "/interests?i=audiobooks"&gt;audiobooks&lt;/a&gt;    &lt;strong&gt;movies/directors&lt;/strong&gt;: documentaries; the ones with subtitles; &lt;a class="ilink" href= "/interests?i=blaxploitation"&gt;blaxploitation&lt;/a&gt;; &lt;a class="ilink" href="/interests?i=melvin+van+peebles"&gt;melvin van peebles&lt;/a&gt;; kevin smith; spike lee; stand-up comedy (katt williams; margaret cho; &lt;a class="ilink" href="/interests?i=gina%0ayashere"&gt;gina yashere&lt;/a&gt;)    let's go see plays    i prefer to be &lt;a class="ilink" href= "/interests?i=outside"&gt;outside&lt;/a&gt;.  picnics and &lt;a class="ilink" href="/interests?i=npr"&gt;npr&lt;/a&gt;.</t>
  </si>
  <si>
    <t>a physical/creative outlet.  sustainable; rewarding work.  live music.  company or a journal and a damn good pen.  &lt;a class="ilink" href="/interests?i=water"&gt;water&lt;/a&gt;.  a looong; hearty laugh.</t>
  </si>
  <si>
    <t>lately: whoa--how did i get here? umm...what am i doing?  ooh; what's next?    usually: &lt;a class="ilink" href="/interests?i=green+jobs"&gt;green jobs&lt;/a&gt;; food &lt;a class="ilink" href= "/interests?i=justice"&gt;justice&lt;/a&gt;/access; &lt;a class="ilink" href= "/interests?i=climate%0achange"&gt;climate change&lt;/a&gt;; praxis; &lt;a class="ilink" href="/interests?i=social+enterprise"&gt;social enterprise&lt;/a&gt;; &lt;a class="ilink" href= "/interests?i=grad+school"&gt;grad school&lt;/a&gt;/various career paths; dismantling oppression</t>
  </si>
  <si>
    <t>searching for a hole in the wall where the dj is banging; the dancefloor is poppin'; and there's &lt;a class="ilink" href= "/interests?i=guinness"&gt;guinness&lt;/a&gt; on draft</t>
  </si>
  <si>
    <t>i really; &lt;strong&gt;really&lt;/strong&gt; love corny puns.</t>
  </si>
  <si>
    <t>-you know cool stuff about oakland and wish to share your insight.  -you're looking for activity partners.  -you like to dance or don't mind going with to places where i can do it.  -you would be humored at my misguided attempts at &lt;a class="ilink" href="/interests?i=hyphy"&gt;hyphy&lt;/a&gt; slang.  -you want to laugh together.</t>
  </si>
  <si>
    <t>i am an avid cloud-watcher. i grew up in colorado and lemme tell you; the clouds there are awesome; skyscrapers in the air; cotton monsters! nature is my church; and that's why i recently moved to sf-- to be close to nature and groove on culture. yes!    i love to dance. there's nothing better than sweating my ass off on the dance floor. i love hip hop and 80's music and i used to go out salsa dancing once a week in chicago-- looking for a new partner.    to me; life is about the deeper undercurrent; the energy; the magic of the universe. if this weirds you out; then we are probably not gonna make a connection. i find the unknown elements of life far more interesting than what western science thinks it has figured out.</t>
  </si>
  <si>
    <t>singing; playing music; helping to create a better school climate at a crazy elementary school.    i currently sing in a doo-wop/soul band; but i've also headed up an all-girl punk band; a new wave/hard rock band; and a few down-tempo projects.    i actually moved to sf to study sound; voice; and music healing at ciis-- so now i teach wholistic voice lessons. i'm into alternative healing methods and have studied nutrition; energy healing; etc. i always joke that i'm ethnically new age; since i grew up in boulder co. all that stuff is no big deal to me; and has also shaped the way i view the world.    i'm into putting down roots right now; and exploring the bay area and ca in general. i lived in nyc for seven years; chicago for three... whew! ready to be here for a while.</t>
  </si>
  <si>
    <t>being open-minded and open-hearted. going on adventures--i'm usually up for just about anything; and i'd rather be out and about than sitting on my couch watching tv.</t>
  </si>
  <si>
    <t>my eyes. my curves. my enthusiasm.</t>
  </si>
  <si>
    <t>books: liking patti smith's "just kids" alot right now... reminds me of being a 20-yr-old skrappy artist rocker in nyc myself.    movies: if you quote &lt;a class="ilink" href= "/interests?i=it%27s+a+wonderful+life"&gt;it's a wonderful life&lt;/a&gt; at me; you'll have me. i know; it's cheesy; but i am in love with &lt;a class="ilink" href="/interests?i=jimmy%0astewart"&gt;jimmy stewart&lt;/a&gt;.    music: antony and the johnsons; lila downs; julieta venegas; amy winehouse; prince; buena vista social club; buika; robyn.    food: my general go-to is brown rice and veggies when i cook. going out i love thai; chinese; hamburgers! i tried burmese for the first time in sf and am officially obsessed!</t>
  </si>
  <si>
    <t>i grew up super poor; so i never put much importance on "things"; but if you're talking "never do without"... i sure couldn't be without:    sunlight- when the sun is out; the day cannot be bad.  music- listening; making  connection  action! let's move it!  laughter  snuggling ('nuff said)</t>
  </si>
  <si>
    <t>how to consistently be honest and present with the people in my life.</t>
  </si>
  <si>
    <t>well; friday night i am usually busted from the work week and watching a movie or chilling at home. but; saturday!- i love to go out and engage with the world-- bloody mary's; concerts; dancing; whatever's new and interesting.</t>
  </si>
  <si>
    <t>i'm a funny balance of extroverted and introverted. i love to be out there connecting with people and the world...but i'm also secretly kinda shy. i need people to draw me out; ask questions; take their time with me.    also- to me; sex is a spiritual experience (and fun!)-- i have studied tantric healing and am interested in learning more about tantra with a partner.</t>
  </si>
  <si>
    <t>if you feel inspired to... if you're curious... if you have a fun okc date idea! i am sick of awkward coffee or drinks dates...</t>
  </si>
  <si>
    <t>english (fluently)/spanish (okay)/french (poorly)/german (poorly)</t>
  </si>
  <si>
    <t>i get a kick out of:  - spending quality time with my diverse and fun-loving assortment of friends in the bay area.  - finding beauty in unexpected places. stumbling upon great street art; urban community gardens; and people who surprise me.  - educating and giving support to the city youth who need it the most.  - adventures to the coast; mountains and deserts of california.  - leaving the city to explore and challenge myself in the unique corners of the world.  - photographing and writing about the amazing experiences i've had around the globe.  - taking advantage of sf's great culinary options. finding good craft beer and enjoying quality cocktails.  - going to see live music performances by singers who can really sing.  - dancing all night long.</t>
  </si>
  <si>
    <t>putting myself in places that are really different from what i know and figuring it out.</t>
  </si>
  <si>
    <t>like most people; it varies. i could be at happy hour with the coworkers; out to dinner; at a show; out dancing; at a bar; staying in and getting rest after a long week; heading out of town; etc.</t>
  </si>
  <si>
    <t>you're fun; creative; a good conversationalist; and love to explore.</t>
  </si>
  <si>
    <t>i am always changing.    there are definitely ideas that i'm interested in most of the time. and i really enjoy a few things enough to not let them go: &lt;a class="ilink" href="/interests?i=foreign+films"&gt;foreign films&lt;/a&gt;; &lt;a class="ilink" href= "/interests?i=learning+about+computers+and+the+brain"&gt;learning about computers and the brain&lt;/a&gt;; &lt;a class="ilink" href= "/interests?i=dance"&gt;dance&lt;/a&gt;; &lt;a class="ilink" href= "/interests?i=spain"&gt;spain&lt;/a&gt;; and coaxing music out of &lt;a class= "ilink" href="/interests?i=piano"&gt;piano&lt;/a&gt; strings.    but i have trouble saying who i am; because a lot of things about me change every day. sometimes i'd rather read a book than party; just because i'm in a curious mood. other days; there is nothing i'd rather do than &lt;a class="ilink" href= "/interests?i=blues+dance"&gt;blues dance&lt;/a&gt; or &lt;a class="ilink" href="/interests?i=hang+out"&gt;hang out&lt;/a&gt; with friends downtown. some days; though; all i can think about is how i'm going to turn out; and so i make plans. like a lot. notebooks of my past plans are proof of this. i can't show you them; though. they may or may not involve schemes for world domination.    i like &lt;a class="ilink" href="/interests?i=novelty"&gt;novelty&lt;/a&gt;; and i think that shows.    that said; if i'm into you; i'm not going to go back and forth about how i feel. if i like you; i like you. and that doesn't change. your off-handed comment that made me judge you a little bit; a joke that didn't land quite right; a bad day. these are things that &lt;em&gt;don't&lt;/em&gt; affect how i feel about you.    it's there that i'm rock solid and don't change so much.    anyway; i like to learn; i like to hang out; i like &lt;a class= "ilink" href="/interests?i=dance"&gt;dance&lt;/a&gt; and &lt;a class="ilink" href="/interests?i=connection"&gt;connection&lt;/a&gt;. and a lot of other things that i really would rather tell you about in person.    if you think we could get along; let's do coffee or hang out. if nothing else; this could be the start to a beautiful ... oh god; now i'm getting clich.</t>
  </si>
  <si>
    <t>until last year; the plan was &lt;a class="ilink" href= "/interests?i=med+school"&gt;med school&lt;/a&gt;; but i've decided to get my hands dirty with the startup scene. (live life; ya know?) maybe grad school in a few years; if i can stay interested in something long enough to write a dissertation on it. possible career paths i have in mind: &lt;a class="ilink" href= "/interests?i=entrepreneurship"&gt;entrepreneurship&lt;/a&gt;; &lt;a class= "ilink" href="/interests?i=translational%0amedicine"&gt;translational medicine&lt;/a&gt;; &lt;a class="ilink" href= "/interests?i=social+justice"&gt;social justice&lt;/a&gt; or &lt;a class= "ilink" href="/interests?i=artificial%0aintelligence"&gt;artificial intelligence&lt;/a&gt;.    one life goal is to speak at ted.</t>
  </si>
  <si>
    <t>telling time via the sun (it's true). reading your mind. arguing against myself. pretending i know what i'm talking aboutand making up statistics. (watch out for that.) volleyball. (i set &amp;amp; hit. let's play?)</t>
  </si>
  <si>
    <t>&lt;strong&gt;books&lt;/strong&gt;: &lt;a class="ilink" href= "/interests?i=mountain+beyond+mountains"&gt;mountain beyond mountains&lt;/a&gt;; &lt;a class="ilink" href= "/interests?i=a+general%0atheory+of+love"&gt;a general theory of love&lt;/a&gt;; the ghost map; selfish gene; &lt;a class="ilink" href= "/interests?i=ulysses"&gt;ulysses&lt;/a&gt; and &lt;a class="ilink" href= "/interests?i=gravity%27s+rainbow"&gt;gravity's rainbow&lt;/a&gt; (if i ever finish it)also; reread &lt;a class="ilink" href= "/interests?i=alice+in%0awonderland"&gt;alice in wonderland&lt;/a&gt; last year and; at 23; it was still fantastic    &lt;strong&gt;television&lt;/strong&gt;: i want to get rid of cableinternet media are the future. but i watch &lt;a class="ilink" href= "/interests?i=30+rock"&gt;30 rock&lt;/a&gt;; &lt;a class="ilink" href= "/interests?i=suits"&gt;suits&lt;/a&gt;; &lt;a class="ilink" href= "/interests?i=glee"&gt;glee&lt;/a&gt;; and (during a championship) tennis. past favorite shows: brothers &amp;amp; sisters; the office.    &lt;strong&gt;movies&lt;/strong&gt;: a lot of foreign ones; like &lt;a class= "ilink" href="/interests?i=l%27auberge%0aespagnole"&gt;l'auberge espagnole&lt;/a&gt;; el laberinto del fauno (a.k.a. &lt;a class="ilink" href="/interests?i=pan%27s+labyrinth"&gt;pan's labyrinth&lt;/a&gt;); abre los ojos (a better &lt;em&gt;vanilla sky&lt;/em&gt;); juste une question d'amour; &lt;a class="ilink" href= "/interests?i=paris+je+t%27aime"&gt;paris je t'aime&lt;/a&gt;; my life without me and hot fuzz. inception was a mainstream favorite.    also; beginners; the kids are all right; v for vendetta; shawshank; hairspray; pursuit of happyness; the constant gardener; the adventures of priscilla; queen of the desert; and the breakfast club.    &lt;strong&gt;music&lt;/strong&gt;: not including the most poppy singers in my library ... e.s. posthumus; &lt;a class="ilink" href= "/interests?i=citizen+cope"&gt;citizen cope&lt;/a&gt;; of montreal; rachael yamagata; &lt;a class="ilink" href="/interests?i=adele"&gt;adele&lt;/a&gt;; &lt;a class="ilink" href="/interests?i=bishop+allen"&gt;bishop allen&lt;/a&gt;; explosions in the sky; the arcade fire; m.i.a.; &lt;a class="ilink" href="/interests?i=regina+spektor"&gt;regina spektor&lt;/a&gt;; aqualung; radiohead; of montreal; beethoven (sonatas 23; 30); all grieg; debussy; khachaturian and &lt;a class="ilink" href= "/interests?i=della+joio"&gt;della joio&lt;/a&gt;.</t>
  </si>
  <si>
    <t>&lt;a class="ilink" href="/interests?i=dance"&gt;dance&lt;/a&gt;; the &lt;a class= "ilink" href="/interests?i=piano"&gt;piano&lt;/a&gt;; &lt;a class="ilink" href= "/interests?i=30+rock"&gt;30 rock&lt;/a&gt;; &lt;a class="ilink" href= "/interests?i=james+joyce"&gt;james joyce&lt;/a&gt;; and &lt;a class="ilink" href="/interests?i=70%0apercent+ethanol"&gt;70 percent ethanol&lt;/a&gt;. i'm counting james joyce twice.    ah fuck; i just remembered another one: &lt;a class="ilink" href= "/interests?i=thai+carrot+soup"&gt;thai carrot soup&lt;/a&gt;.    i'm still counting jj twice.</t>
  </si>
  <si>
    <t>i moved to sf last year; and i love it. a typical night in my life could be anything from a dinner party with my best friends to a dance after-party to a show to hanging out with bruce vilanch ... or finding crazy stuff to do around the city. sometimes; though; an intense movie with one good friend and thai carryout is perfect.</t>
  </si>
  <si>
    <t>message me if you think we could be good friends. if we'd go well together.    if your message to me is "hey; how's it going?"; don't wait for a response. i may or may not turn off your internet if you break this rule.    oh; and be healthy. if i can do it; so can you.</t>
  </si>
  <si>
    <t>english/spanish/croatian</t>
  </si>
  <si>
    <t>i enjoy having fun and seeing the sights. i've lived in the bay area my entire life; and like to take advantage of the many events; museums; and restaurants the area has to offer. this includes eating my way through various food trucks. not sure how i turned into a foodie; but the dessert trucks are great. i also love seeing as much theater as i can. a normal year is about 50 performances. most people go to the movies; i go to shows. though i like movies too.    otherwise; i like to go on walks; explore new areas; and wish i could travel more.</t>
  </si>
  <si>
    <t>i've been an assistant in the accounting world for the past 10 years. don't know how that happened; but i'm in the process of getting my master's in marketing in order to change up my life.</t>
  </si>
  <si>
    <t>listening and writing.</t>
  </si>
  <si>
    <t>is the sound of my voice. many people think i also look like someone they have met before.</t>
  </si>
  <si>
    <t>my favorite movie musical is singin' in the rain; audrey hepburn movies; and i'm a sucker for a sword fight. i love chelsea quinn yarbro's vampire series; watching dr. who; castle and project runway.</t>
  </si>
  <si>
    <t>indoor plumbing; water; light; a telephone; books; and music.</t>
  </si>
  <si>
    <t>what the future will hold. new job; new home. i'm waiting for the day when i can have a sun room; a wine cellar; and the kennel in the backyard for the dogs i'll foster.</t>
  </si>
  <si>
    <t>either at home or out with friends. just depends on my mood and what i have planned for the next few days. sometimes it is just relaxing to have the laundry room all to myself so i don't have to fight over who gets the washer next.</t>
  </si>
  <si>
    <t>... i'm not even sure. when i was in the college for my undergrad i lived in the dorms. my next door neighbor asked me if i could hear him talk in his sleep since his bed and my bed were up against the same wall. i told him yes (even though i couldn't) and had him believing certain things for about 6 months. i can't remember if i ever told him the truth; but i think i must have.</t>
  </si>
  <si>
    <t>you like to make people smile.</t>
  </si>
  <si>
    <t>english (fluently)/thai (poorly)</t>
  </si>
  <si>
    <t>i am about half way thru. i hope. 94; opps now 96 (lest you think i can't multiply) would be plenty old and i have some things i still want to do; so i hope not to get cut short on the next half. and; like a good book; hard to say what the next half holds; but i do intend it to be fun.</t>
  </si>
  <si>
    <t>learning. experiencing.</t>
  </si>
  <si>
    <t>having a good time. i am still responsible and considerate and all the grownup things; but i think that if life isn't making you smile; you should ask for a do-over.</t>
  </si>
  <si>
    <t>they i am too lazy to capitalize my 'i's'. (or maybe that tells you something about my sense of self importance... nay; just lazy)  oh; in real life?- i have no idea- maybe that i smile a lot.</t>
  </si>
  <si>
    <t>music- live music; small hall. i don't even really care who is playing.  books-usally literary fiction or business books; oh and pema chodron is always by my bed.  food- yes; love food; (good food- i am still recovering from the canned asparagus my mom served)  favorite sports teams- niners (thank god they are worth watching again); atlanta braves; sf giants.</t>
  </si>
  <si>
    <t>never do without?? that seems a little extreme.</t>
  </si>
  <si>
    <t>whether filling out this profile will help me meet an amazing women.</t>
  </si>
  <si>
    <t>having dinner with friends</t>
  </si>
  <si>
    <t>that i read people magazine- or really i just look at the pictures and pick who wore it best. but i have never bought it. (does the fact that i also read ode magazine make this ok?)</t>
  </si>
  <si>
    <t>feminine-ish; smart; active; confident; young in body; spirit; and interests; but old in soul.</t>
  </si>
  <si>
    <t>im a recording engineer/musician and moved to california in 2009 with change in my pocket and ambitious dreams of being awesome. since i have known many awesome people from california; i decided that the chances of fulfilling my dream were exponentially greater if i came here; and so far it's been awesome.</t>
  </si>
  <si>
    <t>i'm currently working as an equipment room technician at ex'pression college of digital arts in emeryville. i'm one of the geeky gear freaks that enjoys toys. what better job than to play with cool things all day and talk to smart people about recording and making profiles for okcupid?</t>
  </si>
  <si>
    <t>pretty much everything; except math. i really suck at math. i wish i could say i was awesome at something like horseback riding; but come to think of it i probably am...    i'm a decent musician and play a mean guitar. i don't really know what that means; because my guitar rarely sounds angry.</t>
  </si>
  <si>
    <t>i'm from the south so it's usually my accent. it's not nearly as bad as it use to be; but i do get that a lot.</t>
  </si>
  <si>
    <t>i don't read a load of books; but i'm always online reading about stuff. most of the weird things i'm interested in don't really have books written about them.    i absolutely love really stupid comedies; the worse the better. i can remember when "24" was an awesome show; i remember when the first season of lost was sweet and polar bears on tropical islands was considered odd.</t>
  </si>
  <si>
    <t>1. music  2. guitar  3. god. he's a pretty cool guy and i'm glad i have him around.  4. honestly; i'm good with those three. whenever i go on a trip i have music and my guitar and i'm good....</t>
  </si>
  <si>
    <t>chinese food; laundry; being a rock star; disc golf; panda express; signal flow; being productive; microphones; china palace; space and how freaking huge it is; trying to learn to draw; what time did i put the pizza in the oven?; what would happen if i put these two things together and lit them on fire; chuck norris; chinese express.</t>
  </si>
  <si>
    <t>out with friends; in the recording studio; resting.</t>
  </si>
  <si>
    <t>i kissed a girl and i liked it? this is a really dumb question in my humble opinion...</t>
  </si>
  <si>
    <t>you would be willing to rate me a 10 on hotornot.com . seriously; if you want to message me just do it. i'm not as sarcastic as the profile might lead you to think; i just enjoy a good laugh.</t>
  </si>
  <si>
    <t>i grew up in a small town in michigan and have spent the greater part of my adult life fighting to get out into the world.    i recently got back from a &lt;a class="ilink" href= "/interests?i=motorcycle"&gt;motorcycle&lt;/a&gt; trip to the southern tip of south america; and was pleased to learn in the most visceral of ways that as different as culture can make us all seem; we're all more human than comes easily to believe. i see the habitual nature of human beings as a hurdle to overcome. ever notice how much scarier going on a large trip can be before you start compared to when you're in the thick of it?    i love san francisco and do my best to enjoy all the city has to offer. i put up with working in technology as a means to that end. eventually i want to teach.    i believe that people are the most important thing in our lives. i'll never miss another &lt;a class="ilink" href= "/interests?i=burning+man"&gt;burning man&lt;/a&gt;.    i am adventurous; uncensored; and open-minded</t>
  </si>
  <si>
    <t>making the best of the time i've got and figuring out what it is that makes me tick.</t>
  </si>
  <si>
    <t>introspection; getting to know people; keeping a positive attitude; and finding adventure. i can thrift with the best of them. i'm glad to not take myself too seriously. i haven't owned a motorcycle i couldn't eventually fix.</t>
  </si>
  <si>
    <t>i smile and pay attention. i fight a losing battle with my beard. i have red hair.    they never notice my eyebrows. they're stealthy.</t>
  </si>
  <si>
    <t>books: on the road; &lt;a class="ilink" href= "/interests?i=the+brothers+karamazov"&gt;the brothers karamazov&lt;/a&gt;; catch-22; nearly all of vonnegut and most of palahniuk (even if he's an asshole). mila-18; cryptonomicon; catcher in the rye; and the omnivore's dilemma; and many many many more.    movies: shortbus; the motorcycle diaries; anything by kevin smith; perfume; eternal sunshine of the spotless mind; and many a documentary. i sometimes wonder how my outlook can be so much like the big lebowski's and yet my life so different.    i don't own a tv and hope to never again. it's always sunny and the daily show are guilty pleasures.    my music tastes are all across the board; and my desire for it have gotten me over 100 gigs of it. variety is the spice of life.</t>
  </si>
  <si>
    <t>adventure/&lt;a class="ilink" href="/interests?i=travel"&gt;travel&lt;/a&gt;; good company; unspoiled scenery; music; and my motorcycle. and sex; we're all human after all.</t>
  </si>
  <si>
    <t>what to do tonight. my next big trip. how to get out of work. what my next &lt;a class="ilink" href="/interests?i=tattoo"&gt;tattoo&lt;/a&gt; will be. where i can go to find cool people with a new perspective. what hanging out with you would be like...</t>
  </si>
  <si>
    <t>enjoying san francisco's night life.</t>
  </si>
  <si>
    <t>i'm actually trying this site out.</t>
  </si>
  <si>
    <t>you're tired of being bored. you're curious about &lt;a class="ilink" href="/interests?i=polyamory"&gt;polyamory&lt;/a&gt;. you think smart is sexy. and mostly; you'd actually like to meet up for a drink... who really wants to try and figure out if they may like each other from a series of okcupid messages?</t>
  </si>
  <si>
    <t>there is an anais nin quote about life shrinking or expanding in proportion to one's courage. when i remember to factor it in; the world is a fascinating place.    being immersed in a project in which i'm just a little over my head and learning is my favorite spot to be in. i have my own small business and work from anywhere there is wireless so my schedule is often flexible enough to allow for all kinds of things. and so i do all kinds of things.    i spend time outdoors almost every day; and am in good shape because of it. i have style. a style anyway. i communicate well. i care; often deeply; but i won't make myself crazy over anything.    (i think okc is a wonderful tool; but not a healthy lifestyle so i'm on here in bits and bursts; but not consistently.)</t>
  </si>
  <si>
    <t>marveling.    designing; writing and making sense of potentially confusing subject matter are engaging ways to spend time; so that's what i do for a living. my tag line used to be: an artist with the psychic ability to understand engineers.    maintaining the levity to laugh at the more absurd details of the herky-jerky downfall of our precious world while doing everything i can to fight it.    i collect; write and sometimes tell short stories; but so far just for the fun of it.    participating in varied adventures with smart; quirky; playful people; some of which i document. spending time in the mountains backpacking and skiing.    when i was 10 years old i announced to my disbelieving mother that i wouldn't be having kids; but would volunteer instead. i have never seen any reason to alter that so i have been a big sister; an advocate for foster children and an auntie mame (google it if it's not familiar) to many kids. i teach them artsy things; they teach me about a whole other world. it's gratifying; educational and occasionally heartbreaking.</t>
  </si>
  <si>
    <t>i have no special talent. i am only passionately curious.  ~albert einstein    ordering complicated dishes using charade-like communication with bemused waiters around the world.    skiing; telemark skiing; kayaking; camping; jumping out of planes; climbing things. (i'd like to get back into bicycling; but not where i would ride with 40 people in bright matching shirts.) finding spectacular spots; often in the middle of nowhere and sharing them with friends who show me their discoveries.    gardening; mosaicking; sewing etc-ing. when i'm home i can be quite content to spend entire days working on projects listening to podcasts.    making things visually appealing (rooms; costumes; brochures; invitations; diagrams; pictures etc). making pictures that tell stories. writing stories. recording stories. stories.</t>
  </si>
  <si>
    <t>this likely varies. that i look amused? that i'm thin but with curves? that i am in a dorky wet suit making a funny face and awkwardly carrying a kayak that's too heavy for me? that i'm wearing a beaded dress but climbing down a cliff to get to a hidden beach?</t>
  </si>
  <si>
    <t>books: i'm avid. everything from cloud atlas to black and decker's complete guide to home improvement. i'm on goodreads.com more than here. a few favorites: fortress of solitude; the sheltering sky; oryx and crake; corelli's mandolin; divisadero; flow; the places in between; the power of now; imperial life in the emerald city: inside iraq's green zone; the world without us; the sas survival guide; the nine: inside the secret world of the supreme court; gang leader for a day; shantaram; salt: a world history (no really - it is interesting); a home at the end of the world; ender's game; three junes; all that trendy pop-neuroscience lit; etc.    food: good asian or middle eastern. sushi; lemongrass soups; papaya salads. anything with cardamom. lots of fresh vegetables; responsibly raised; creatively marinated meats. i was a wanna-be-vegan; but have accepted that i'm too much of a vampire to manage it. occasionally i crave perfectly grilled flesh; dripping rare steak.    music: my ipod is brimming with audio books and podcasts. i listen to npr; long now lectures; ted talks. that said; i love to dance. polkacide; goran bregovi; jason webley; etc. and if the music and crowd has that perfect chaotic energy i can dance all night long. as for the rest of it; since so many friends seem still to do dj side gigs on top of their tech jobs and toddlers; i just pilfer the best of their odd; naughty songs from the 40s and the moving eclectic modern stuff too. i sing out loud to twangy old country on road trips but only on my own. so far.    movies: seems silly to write a list. anything that through skillful writing or spectacular effects leaves me transformed or starry-eyed. comedies that have me spouting my own funny; clever lines for a few days until it wears off. and documentaries that teach me a thing or two.</t>
  </si>
  <si>
    <t>i like to think i could enjoy the challenge of doing without almost anything if need be; but a few great tools to have along are:  a pen; camera; sense of irony; friends  including the furry ones; good books; faith in myself.</t>
  </si>
  <si>
    <t>. . . refining strategies for living a relatively exultant; mindful life in complicated times: how to be happy but not by pretending that absolutely everything out there is just peachy. balance.    how to find people to climb big trees with. the merits of various 4wd pop-top campers. sportmobiles vs other options. how to terrace the hill in my backyard. how to get education to women in 3rd world countries so global population will stabilize and the quality of life for everyone will soar. what i'm going to concoct for dinner.    travel. i lived in asia for 5 years; and have jumped into other cultures repeatedly; but not enough. never enough. a couple of years ago i emerged amicably from marriage to a man who didn't like to travel and have some lost time to make up for.    plotting to expand what's possible in an ideal modern life and at the same time staying grateful for the simple luxuries we have here.    power tools and laser cutters. seriously; women who get divorced should have showers where their friends give them lingerie and power tools. even when it's friendly; ex-husbands get all the tools. (update: i just got a laser cutter!! now i need to build better; higher ventilation so i don't destroy the developing brains of my neighbor's lovely children.)    and landscaping. i recently spent a year camping amongst dusty boxes and rubble while i gutted and remodeled my lovely chateau in the hills; now i'm finishing off the details and make this garden a sweet spot to lounge in with some delicious fruit trees.    made it this far? well; then here are more photos:  http://kaaate.jux.com</t>
  </si>
  <si>
    <t>when i start having typical friday nights i'll know it's time to mix it up.  sleeping under the stars or in a cabin i had to ski into; cooking dinner with friends; walking on skyline during a full moon with a dog or two or exploring a dive bar in a small town i'm driving through on my way to the mountains. my appreciation for the variety of terrain we have in these parts feels infinite.</t>
  </si>
  <si>
    <t>if you read carefully; you'll find it.</t>
  </si>
  <si>
    <t>. . . you keep your mind sharp seeking new experiences; you're partial to wandering into the wilderness one week; participating in more urban escapes the next and maybe gardening&amp;amp;snuggling on the third. you're *fanatical* about honesty and know the significance of keeping levity in the mix particularly when something frustrates you. and if fitness is a natural outcome of the way you live.    but especially if you're fiercely intelligent; emotionally and financially together; ironic yet kind; and you're at least vaguely toppy in bed but balanced the rest of the time. i'm not sure all that exists in one person; but the chances of getting what you want diminishes significantly if you don't ask for it.    or message me if you're just dying to climb redwoods (better than granite in my opinion - read wild trees); want to take me paragliding or can show me the best way to terrace a steep red clay hill for some suburban homesteading. i'll try to reciprocate with some kind of wisdom.    *one prereq is that you're ok with the fact that one of my best friends is an ex. (it was an issue for the only person i have dated from okc) he's great; and if you're not the overly jealous type you'll end up friends with him too.</t>
  </si>
  <si>
    <t>english/japanese (poorly)/spanish (okay)</t>
  </si>
  <si>
    <t>i'm the big brother that everyone always wanted. active; yet not bouncing off the wall. i love to travel when i can; day/weekend trips are just as fun as long out of area/country trips. i'm willing to try anything once even if something sounds crazy. i like to swim in the ocean everyday when i can.    i am loyal; friendly; and active</t>
  </si>
  <si>
    <t>i'm having a lot of fun trying a lot of new things. the road to happyness starts with knowing what you like and then doing it.</t>
  </si>
  <si>
    <t>making people feel at ease. taking time to make the best of what life has given.</t>
  </si>
  <si>
    <t>the horn that comes out of my forehead. it would have to be my smile.</t>
  </si>
  <si>
    <t>well the books i'm trying to read now are what is lightbody; awakkening to your life's purpose and the little book of love. i also get a few mag's every month. i see about two movies a week and i like all types of music. and as food goes i like all types of food; cuban; indian; thai; southern italian; any fish and most vegies.</t>
  </si>
  <si>
    <t>the love of a good woman  romantic patio dinning  someone reading to me/ dancing with my partner under the moon light  long bike rides/ yoga  traveling  swimming at the beach</t>
  </si>
  <si>
    <t>when is that horn going away  when is the rain going to stop  how will it be to move again</t>
  </si>
  <si>
    <t>out with friends or weekend road trip</t>
  </si>
  <si>
    <t>that i am far from perfect.</t>
  </si>
  <si>
    <t>if you think were are a match. ladys please leave your ex where he is; in the past. not in 2 games .</t>
  </si>
  <si>
    <t>i know i don't look it; but my interests lean toward the nerdy side. star trek was my first love; and was closely followed by dr. who. skyrim occupied most (ok... all.) of my free time before semester started. :) oh; and the "lord of the rings" books were better; but the movies did them all kinds of justice!    i love to read. i'll read anything. i even read "twilight;" it sucked; but i still read it. i just finished "dracula" and am now working my way through the complete "sherlock holmes" series for the second time. i have a major soft spot for plays. i love theatre. i especially love absurdist theatre. i love actors. i love reading scripts. i love reading shakespeare. i even enjoy chaucer.    i travel; read; watch movies and tv; hang out with friends; sit outside in the sunlight; people-watch... i live.</t>
  </si>
  <si>
    <t>i'm a biology major and music minor on my way to becoming a zookeeper! it's going to happen. just you wait.</t>
  </si>
  <si>
    <t>&lt;strong&gt;books:&lt;/strong&gt;  my favorite books tend to vary... currently; i'd have to say "rosencrantz and guildenstern are dead;" "the picture of dorian gray;" and mary shelly's "frankenstein."    &lt;strong&gt;tv shows:&lt;/strong&gt;  dr. who; star trek; sherlock (the bbc show); eureka; sports night; the mentalist; game of thrones; firefly; how i met your mother; bones... the list goes on.    &lt;strong&gt;movies:&lt;/strong&gt;  lion king! :); imaginarium of dr. parnassus; batman begins; american psycho; the machinist; shakespeare in love; bbc's movie versions of hamlet and macbeth; and some more.    &lt;strong&gt;music:&lt;/strong&gt;  i listen to pretty much anything; except rap. no rap. i definitely go through phases; but my constants seem to be fiddle/folk and bands like freelance whales or two door cinema club.    &lt;strong&gt;food:&lt;/strong&gt;  i love fish and chips; it's definitely my favorite food. chocolate milk is delicious. so are rasberries. i'm a little bit addicted to coca-cola; but i'm working on that... also; i try to have lucky charms for breakfast whenever possible. the only things i actively won't eat are shellfish and pork.</t>
  </si>
  <si>
    <t>1. theatre  2. music (clich; i know)  3. dr. who and star trek  4. the ability to learn  5. "classic" books  6. animals</t>
  </si>
  <si>
    <t>honestly; either doing homework or doing homework. all women's colleges don't have that much in the form of a night life...  but; i'm open to change. ;)</t>
  </si>
  <si>
    <t>when i was two; my grandma gave me a teddy bear. not only do i still have it; i still sleep with it every night like it's a security blanket. i love that thing.</t>
  </si>
  <si>
    <t>i would consider myself to be an easy going guy. i'm down to earth; easy to please; helpful in many ways; handy to have around; up to party all night or down to be chilling at home in sweats. i'm very loyal to my family and my close friends. i'm sarcastic; i love to joke around and put smiles on the faces of the people around me; but there is a time and a place for everything.</t>
  </si>
  <si>
    <t>learning how to live. you really never understand life until you've lived it. until you understand; keep learning something new; right? the course right now is agriculture. fresh veggies anyone?</t>
  </si>
  <si>
    <t>cleaning; organizing; building and/or fixing things are some things..</t>
  </si>
  <si>
    <t>how friendly i am.</t>
  </si>
  <si>
    <t>movies: coming to america; boondock saints 1 &amp;amp; 2; district 13; city of god; goodfellas..  music: to narrow it down; hip hop (the roots) / reggae (bob; damian and stephen marley). but i really do listen to just bout' everything..  food: filipino food (nothing like good home cooked meals to comfort the soul) / mexican (la taq)</t>
  </si>
  <si>
    <t>family; friends; laughter; music; food  and coffee in the am.</t>
  </si>
  <si>
    <t>life in general.    where am i at this point of my life; where do i want to go from here; and is there a coffee shop on the way there?    what else i can learn from my parent's past to better myself for the future. this would include farming; building different things and how they overcame any struggles as they were growing up in the homeland. what can't you learn from people who lived without running water and electricity; right?</t>
  </si>
  <si>
    <t>this depends on what time of the year it is and if the giants are on tv.. i like keeping my options open.</t>
  </si>
  <si>
    <t>i love to sing.. i just don't think i'm good at it.. but if i think i'm alone and no one can hear me... =)</t>
  </si>
  <si>
    <t>..you consider yourself to be down to earth; friendly and true to yourself.</t>
  </si>
  <si>
    <t>i'm a pretty chill person who wants someone to chill with.</t>
  </si>
  <si>
    <t>i graduated from college almost a year ago and i'm trying to pursue a career in film but now i work at starbucks.</t>
  </si>
  <si>
    <t>i'm a great listener.</t>
  </si>
  <si>
    <t>i'm very shy and kind of distant at first but once you start to get to know me i'm have a crazy sense of humor.</t>
  </si>
  <si>
    <t>my favorite book right now is tina fey's bossy pants its sooo funny! movies that i love: forest gump; pulp fiction; something's gotta give; clueless; anchorman; the matrix trilogy; muriel's wedding; and i can go on and on. shows i love: 30 rock!; will and grace; the office; up all night; golden girls; reno 911!; scrubs; weeds. music that is on my ipod right now: dave matthews band; tegan and sara; postal service; death cab for cutie; missy elliott; lauryn hill; passion pit; sigur ros; bjork; ra ra riot and i can go on and on. for food i love italian and i hate mayo i really hate it.</t>
  </si>
  <si>
    <t>1. god (family)  2. friends  3. ipod  4. t.v.  5. dvd player  6. humor</t>
  </si>
  <si>
    <t>my family and my future. i don't want my family to be without and i don't want to end up as a cat lady.</t>
  </si>
  <si>
    <t>if i'm not working probably hanging out with friends at home or at a cool chill bar.</t>
  </si>
  <si>
    <t>i really don't like people. i'm kinda anti-social</t>
  </si>
  <si>
    <t>if you have a picture that isn't creepy; who has the same interest; and who wants someone to chill with.</t>
  </si>
  <si>
    <t>i think i'm pretty alright. a work in progress; but what isn't? i alternate between serious and utter goofball depending on what's going on; but i've eaten humble pie and made a fool of myself often enough to learn to enjoy it. i don't think silly and mature are mutually exclusive.    a close friend described me as "the weirdest nerd i know. you're a total dork; but you're built like a farmboy." i'm a big fan of board games; skydiving and sundry other adrenaline rushes; learning for its own sake; outdoorsy exploits (backpacking or bike touring? yes please!); road trips; and old school pen-and-paper rpgs.    in 2007; i left the marines and then moved here from mi in a '78 beetle on a whim to start college. setting up camp here was probably the best single decision i've made yet for so many reasons. the bay area is a wonderful place. i'll try not to get spoiled.    my username: cou&lt;b&gt;gh&lt;/b&gt;; w&lt;b&gt;o&lt;/b&gt;men; na&lt;b&gt;ti&lt;/b&gt;on. "fishsticks!"    whoa...the personality tab seems rather accurate...almost creepily so. more: thrifty; adventurous; artsy; &amp;amp; geeky? less: spontaneous; greedy; capitalistic? sure; i'll take that.</t>
  </si>
  <si>
    <t>i'm juggling school with part-time jobs as a neuroscience research minion and personal care assistant. the latter helps out a quadriplegic friend; and for the former i stare at monitors; ruin my posture; and shuffle 0s and 1s around. i'll spare you the jargon and buzzwords.    this spring i got a piece of paper certifying my 4.5 year exhaustion with the world of academia; namely neuroscience and psychology. it turned out i need more direct validation than abstract theorizing and computer programming; plus i've got a small morbid fascination with icky stuff; so i'm off to grab another degree; in nursing. i'll probably take emt training; too; to make myself useful sooner.    well...that academia humbug isn't entirely true. i do thoroughly love esoterica--i just can't see myself making a career out of it. i think the academic rat race at cal burned me out a bit. much &amp;lt;3 for those who can make it work; though.    i'll join the gentrifying hipsters in oakland in august.</t>
  </si>
  <si>
    <t>how about "i really enjoy;" instead?  art (http://www.flickr.com/photos/spectatortots/)  making costumes from random junk  skydiving; bungee jumping; ...  passing cars biking downhill (49 mph new personal record!)  fixing bikes  yoga; swimming; running; biking; weightlifting; etc...  pogo sticks  foosball (now this one i'm actually pretty good at)  being a human garbage disposal of food  playing with dogs  easily getting distrac</t>
  </si>
  <si>
    <t>i dunno...lanky white guy? i wear dark shirts because i'm too clumsy/absent-minded to avoid spilling food on them? if my back is exposed; probably my tattoos. they occupy a fair amount of real estate.</t>
  </si>
  <si>
    <t>&lt;b&gt;books:&lt;/b&gt; the road; siddhartha; the sandman; for whom the bell tolls; the art of loving; the selfish gene; the three stigmata of palmer eldritch; the doors of perception; mister wonderful. or probably anything by the authors of those books.  i'll likely enjoy a book if it's brutally existentialist; urban fantasy; an intelligent graphic novel; mind-bending sci-fi; or about philosophy or neuroscience. books outweigh all my other possessions by far; so &lt;a href= "http://www.goodreads.com/review/list/5996017-nate-hanson?order=a&amp;amp;shelf=favorites&amp;amp;sort=title" target="_blank"&gt;here's my goodreads profile&lt;/a&gt; to spare you the wall of text.    &lt;b&gt;board games&lt;/b&gt;: settlers of catan. diplomacy. dominion. bananagrams. risk. scrabble. last night on earth. chaos in the old world. i enjoy board games an awful lot considering how terrible i am at them.    &lt;b&gt;movies:&lt;/b&gt; good will hunting; waking life; before sunset; pulp fiction; the big lebowski; blade runner; crumb; eternal sunshine of the spotless mind; fight club; silence of the lambs; heat; inception; the jerk; lost in translation; o brother; where art thou?  really awful movies have a special place in my heart; too--the room; hard ticket to hawaii; dead alive; rifftrax; and stuff from everythingisterrible.com. horrifically bad cinema gives me the giggles.    &lt;b&gt;tv shows:&lt;/b&gt; flight of the conchords; game of thrones; girls; metalocalypse; breaking bad; the daily show; the walking dead. all pirated on the interwebz of course.    &lt;b&gt;music:&lt;/b&gt; lately a fair bit of best coast; depeche mode; camera obscura; gojira; jeffrey lewis; elliott smith; and bjrk. but i listen to a whole lot of music that won't fit here--it keeps me sane at work. everything from swedish viking death metal to 80s madonna to edward sharpe to joy division and...yeah; a little of everything.  some singles that lately give me goosebumps: &lt;a href='http://www.youtube.com/watch?v=vrjwqxwyznu&amp;amp;list=pl866ae98e04f35a5e&amp;amp;index=13&amp;amp;feature=plpp_video' rel="nofollow" target="_blank"&gt;"heartbeats" (the knife)&lt;/a&gt;; &lt;a href='http://www.youtube.com/watch?v=qrcaxyozbve' rel="nofollow" target="_blank"&gt;"cryin' smoke" (ganglians)&lt;/a&gt;; &lt;a href= "http://www.youtube.com/watch?v=jeulmfch6ki"&gt;"immortality" (pearl jam)&lt;/a&gt;;and &lt;a href='http://www.youtube.com/watch?v=k18yfmwgpze' rel="nofollow" target="_blank"&gt;the fresh &amp;amp; onlys' "i'm a thief."&lt;/a&gt; &lt;a href= "http://www.last.fm/user/spectatortots/library" target= "_blank"&gt;  my last.fm profile&lt;/a&gt; keeps pretty good track of what i'm listening to lately.</t>
  </si>
  <si>
    <t>laughter  compassion  cautious optimism  experiences that push my comfort zones  curiosity  those tiny moments when everything feels perfect  and if i may be selfish with a seventh thing...really hot showers.</t>
  </si>
  <si>
    <t>some memorable weekends: potato gun target practice; metal/punk shows; hoodslam (amateur pro wrestling in an oakland warehouse); roller derby; bocce ball in oakland; and relaxing in harbin hot springs (a hippie nudist campground in napa valley).</t>
  </si>
  <si>
    <t>i've answered entirely too many match questions; all publicly. i'm not sure there's much private left to confess...    which sort of fits this next part; which doesn't belong in any particular box but deserves mentioning: &lt;a href="http://bit.ly/yfuk7g" rel="nofollow" target="_blank"&gt;the reason why okcupid's matching system is broken&lt;/a&gt;. basically; all those questions we want to click "mandatory" on; to filter out bigots and idiots; cause massive grade inflation. for example; just because i (and you; hopefully) don't consider homosexuality a sin; or know the sun is bigger than the earth; doesn't mean we're a good match. it just means we're not spiteful morons.</t>
  </si>
  <si>
    <t>you are an adventurous weirdo; or if you are a nerdy hippie...or if not; you still consider those compliments. i sure do.  if you know what you want and are comfortable saying so.  if you think dates should be an opportunity to have fun with someone new; rather than feel like a job interview.    so here's some cool stuff i like to do or wanna try out. want to join me? &lt;a href="http://www.houseofair.com/" rel="nofollow" target="_blank"&gt;sf's trampoline gym&lt;/a&gt;; &lt;a href="http://sf.funcheap.com/paint-soma/" rel="nofollow" target="_blank"&gt;drinks + free painting&lt;/a&gt;; &lt;a href="http://getmortified.com/live/" rel="nofollow" target="_blank"&gt;watch people reveal their adolescent diary entries on stage&lt;/a&gt;; partner yoga; moshing; indoor rock climbing; moped rentals; or whatever zany new event funcheapsf.com is advertising.    oh; uh; it seems like there are a lot of poly types on this site. sorry; i'm not one of them.</t>
  </si>
  <si>
    <t>english (fluently)/german (okay)/korean (poorly)/lisp (poorly)</t>
  </si>
  <si>
    <t>i'm new to online dating; not really sure what to say. i'm a keyboard player in a local band that gigs all over the bay area; i'm a network engineer; and i own a house in menlo park. i'm straight guy; looking for someone in their mid 20s to 30s.</t>
  </si>
  <si>
    <t>i do work for schools and school districts all over california; and sometimes further. our mission is to make technology easier and more accessible to teachers and students.</t>
  </si>
  <si>
    <t>music! i'm a lifelong musician; primarily keyboards. i also have an intuitive understanding of computers; but i usually try to downplay my geek side in favor of my musician skills.</t>
  </si>
  <si>
    <t>probably my hair. i tend to wear it a little longer than the current fashionable style; but most ppl say it looks good on me.</t>
  </si>
  <si>
    <t>music (duh)  my keyboards  my family  my dog sheba  a steady gigging band  someone intimate to share my life with    (not necessarily in that order...)</t>
  </si>
  <si>
    <t>the universe. i lack the hardcore math &amp;amp; physics skills to comprehend it at the same level as even your average astronomer; but i understand the overall big-picture concepts and they just fascinate me.</t>
  </si>
  <si>
    <t>... probably playing a show. or just relaxing at home after working all week. or maybe hanging with my brother (we're close; probably my "true" best friend).</t>
  </si>
  <si>
    <t>i have no idea what i'm doing here. i've never tried online dating before; so i have no clue how to attract someone with just a few pix &amp;amp; a couple short paragraphs.....</t>
  </si>
  <si>
    <t>you're looking for someone genuine to share your life with; or you just think we might become good friends.</t>
  </si>
  <si>
    <t>trying to have fun; while getting my degree in industial design. it's been a wild ride so far; but i feel like i'm in the right place.</t>
  </si>
  <si>
    <t>going to school; spend most of my time sketching; and trying to be creative. always looking for something new to experience.</t>
  </si>
  <si>
    <t>making people laugh; in almost any situation.</t>
  </si>
  <si>
    <t>life; art; design; and trying to create something truly beautiful.</t>
  </si>
  <si>
    <t>chillin out; maxing'; relaxin' all cool and all; maybe grabbing a drink with friends; or working on a project; i'm usually happy either way.</t>
  </si>
  <si>
    <t>you like to have fun; and try new things.</t>
  </si>
  <si>
    <t>i'm a koo</t>
  </si>
  <si>
    <t>almost everything i do</t>
  </si>
  <si>
    <t>how nice ; friendly &amp;amp; funny i am</t>
  </si>
  <si>
    <t>god  family  friends  a place to live  my car  my electronic</t>
  </si>
  <si>
    <t>my freckles?</t>
  </si>
  <si>
    <t>don't have a favorite book at the moment but currently reading both 1q84 by murakami and round ireland with a fridge by tony hawks.    favorite movie is the patriot and 3:10 to yuma.    favorite shows are sons of anarchy; alcatraz; roseanne; everybody loves raymond; and prison break.    favorite music...all types of music...really.    favorite cuisines are french and indian.</t>
  </si>
  <si>
    <t>good people; good company... love to surround myself with positive people.    my passport! i love to travel! i have traveled to many different countries and ireland has got to be the top of my list; my absolute fave. the people are incredibly friendly and fun!    happiness. and i believe that all of us (well...maybe not all...there are a few exceptions) have the ability to allow ourselves to be happy. we have the power to lead ourselves into a state of happiness. make sense?    good wine. i especially love to discover great wine at bargain prices. =)    road trips to mendocino; ca.    meeting/making even more awesome; genuine friends! i'm not impressed with how much one makes; what their status is; etc. i'm impressed with how genuine; unpretentious and easy-going one is...that i can appreciate. =)</t>
  </si>
  <si>
    <t>...where i want to be next.</t>
  </si>
  <si>
    <t>enjoying a glass of wine (or two) some place; somewhere with good people. =)</t>
  </si>
  <si>
    <t>i love my family; love my friends; and love you too. i like tech; science; music; math; physics; art; design; space; creativity; patterns; algorithms; and optimization. rich in minimalism. serious about all things serious; but love to be present in the moment; ignore everything else; and have fun.</t>
  </si>
  <si>
    <t>working hard; continually learning and exploring; being active; playing with friends; writing software for peeps and myself; and enjoying life.</t>
  </si>
  <si>
    <t>thinking; listening; understanding; trusting; empathizing; feeling; sharing; caring; loving.    using computers like playing an instrument.</t>
  </si>
  <si>
    <t>my smile? that i'm not a total dork.</t>
  </si>
  <si>
    <t>i love all art that evokes emotion; and anything that makes me laugh.    i would prefer to leave it at that; but:    music is my favorite and i love music that makes me wanna do something; whether it's dance; work; party; relax; sleep; or whatever. i usually find albums or mixes that i listen to on repeat for weeks and then move on. my favorites are all over the place; but i love girl talk; trance; crazy bass music including but not limited to dubstep; indie rock; old school rock; and hip hop. i love finding new music and going to shows and parties. i also love listening to old music that takes me back to the time i've tied it to. i grew up playing music so some of the prerequisites for liking most music is that it be melodic; harmonic; beautiful; or interesting in one way or another. i don't think i'm a music snob; and will not argue about who copies who; or how much cooler x is than y; but i will make jokes about it; unless x really is cooler than y.    i can only watch tv shows on netflix or hulu; usually in marathon fashion; partly because i don't have cable; and also because i can't wait a week to find out what happens next. my favorites are: 30 rock; seinfeld; arrested development; the office; snl; law &amp;amp; order; friday night lights; and parks and rec. i keep finding more; but these are the ones i've probably seen more than once. by watching these; i mean reading the internet or working; with one of these on in the background instead of music.    i mostly read the internet these days but still appreciate a good book sometimes if i'm in the mood. i think my favorite book is the fountainhead; followed closely by siddartha or the great gatsby.    on a daily basis i eat food in a utilitarian kind of way. i enjoy eating great food; and sometimes i go through cooking phases; but if i'm by myself; i care more about how long it takes to make it; and what i'm eating; rather than how much great flavor it might have. the last phase i went through was eating spaghetti for dinner every night for maybe a year. i think i perfected that spaghetti recipe in the process. recently i've been eating a lot of burritos because i live by a taco truck. it's awesome.</t>
  </si>
  <si>
    <t>family.  friends.  freedom.  creativity.  passion.  internet.</t>
  </si>
  <si>
    <t>life. food. people. music. interesting problems. what kind of exercise i'm going to do today.</t>
  </si>
  <si>
    <t>relaxing; eating good food; watching a good movie; or reading interesting things on the internet; out with friends; or just out seeing what's happening.</t>
  </si>
  <si>
    <t>will dance to anything that moves me. alone; or with you.</t>
  </si>
  <si>
    <t>you are free; real; happy; smart; confident without ego; and fun! and especially if you think you can dance to any kind of music and enjoy trying :)    or; if you wanna play ping pong; or words with friends.</t>
  </si>
  <si>
    <t>just living my life and enjoying the heck out of it. trying not to scare the horses...much. adventurous yet careful; friendly yet lone-wolfish; warmhearted yet tough when necessary; analytical and creative. i cherish people and my solitude equally. i love to laugh probably more than *almost* anything (dancing and a few other things vie for #1 on my love-best list) and have a goofy sense of humor. a decent human being with a wild streak that may pop out unexpectedly. a good nap is an incredible thing. so is a perfectly ripe peach on a warm summer day. i learn better by experience than by reading the instructions; though i always read the instructions. that i can be a bit nerdy is just the residue of a life spent in the sciences. my weirdo friends think i'm normal; my normal friends think i'm weird. it's all me.    though i'm pretty solitary by nature; i really enjoy meeting new people and hearing their stories. my friends run more to quality than quantity. good conversation can take many forms; and i like all of them. my needs and likes are pretty simple; the main organizing principle being to live the best and fullest life i can while i'm inhabiting this body. that encapsulates what i'm looking for here on okc: companions for fun; adventure; exploration; passion if it happens/friendship if not; pushing a few boundaries now and then: all part of the full life.</t>
  </si>
  <si>
    <t>working hard. then playing hard. and then having a snack and taking a nap.</t>
  </si>
  <si>
    <t>dancing; by myself or with a partner.  working; at my job or elsewhere.  being silly.  caring.  making dinner.  observing and noticing.  kissing and hugging; either at the same time or separately.</t>
  </si>
  <si>
    <t>i've recently been told the following: big happy eyes; great smile; confidence; freckles; and open mind. and a few other things you might have to find out for yourself.</t>
  </si>
  <si>
    <t>far from exhaustive lists:    ...movies...  la femme nikita (the luc besson 1990 version); lonely are the brave; the thin man movies; the triplets of belleville; payback; the big lebowski    ...books...  most &lt;a class="ilink" href="/interests?i=jim+harrison"&gt;jim harrison&lt;/a&gt; and &lt;a class="ilink" href= "/interests?i=tom+mcguane"&gt;tom mcguane&lt;/a&gt; novels and essays.  in watermelon sugar by richard brautigan  most of the "dortmunder" caper novels by donald westlake  tao: the watercourse way  the &lt;a class="ilink" href="/interests?i=druuna"&gt;druuna&lt;/a&gt; books by paolo serpieri    ...music...  everything from amadou&amp;amp;mariam to morton feldman to the ex; carolina chocolate drops; black keys; frank sinatra; talking heads; waylon jennings; siouxsie and the banshees; jimi hendrix; stevie wonder; bob marley; tom jones; bukka white; rai; malian; music from the -stans; "lounge" music; stripper music; funk; beethoven's piano sonatas...</t>
  </si>
  <si>
    <t>more than six things  my morning coffee  silliness  quiet and solitude  laughing really really hard  dancing  flirting  kinks and wrinkles  animals  naps</t>
  </si>
  <si>
    <t>i spend a lot of time thinking; period.</t>
  </si>
  <si>
    <t>excited that saturday morning is right around the corner.</t>
  </si>
  <si>
    <t>see above.</t>
  </si>
  <si>
    <t>- you read my profile and it goes *ding!* rather than *clunk*.  - we have a good match profile.  - we have a weird match profile and you still think we'd be interesting to each other.  - you have a great adventure you'd like to tell someone who likes good stories.  - you're a good conversationalist and know stuff about things and like to talk about it.  - you're friendly.  - you're basically happy with your life.  - you can really dance; love dancing for the fun of it (not for perfection of the style); and want a partner for blues or salsa.    a few fair warnings:  (a) i won't respond if you have no pictures in your profile and/or if your profile is only a few sentences or nonexistent. how can i know if i'm interested in you if there's nothing there?    (b) i'm not looking only to get laid. i have no problem with you if that's what you're after; it's just not how i'm rollin'.</t>
  </si>
  <si>
    <t>i have commitment issues with self-summaries.    i'm from california but i'm working in dc this summer. i'll be back in august.    i can lucid dream.    i'm silly.</t>
  </si>
  <si>
    <t>perfecting cat noises. being laid back; animated; relatable; and tall.</t>
  </si>
  <si>
    <t>parking; cheering people up; avoiding confrontation; creeping; making guacamole.</t>
  </si>
  <si>
    <t>height and third leg</t>
  </si>
  <si>
    <t>read: as i lay dying; white teeth  eat: persian food    the rest is good for in person conversation; eh? ehh?</t>
  </si>
  <si>
    <t>greek yogurt    eyebrows    blankets    produce    ...    working on it</t>
  </si>
  <si>
    <t>the number of people who actually say they would rather be normal than weird on here. i'm not judging..i just think about it a lot. and cheese.</t>
  </si>
  <si>
    <t>i always cry when i see someone on tv cry. even if they are animated. i cried when watching the spongebob squarepants movie.    also; i like playing intense games of would you rather. with the sort of options that make you really cringe. most of my friends in high school were guys so i make up really inappropriate ones and it amuses me to no end.</t>
  </si>
  <si>
    <t>http://www.youtube.com/watch?v=2p2a7g6fcbo    or    http://www.youtube.com/watch?v=fljs6yg9v9k    or    http://www.youtube.com/watch?v=v9y-csqor5s</t>
  </si>
  <si>
    <t>english/german (poorly)/latin (fluently)</t>
  </si>
  <si>
    <t>i am a very creative mind who needs the freedom and space to be goofy; spontaneous; adventurous and straightforward (yes; i am peterpan...shhh but dun tell ne one). i view the world as a movie/soap opera/cartoon/commercial (depends on the day...genre also depends on the day/night but varies from drama/horror/comedy) i like to dance when i feel like it; talk/laugh to myself discussing lyrics and/or anything else that'll stimulate creativity; have onging scenes of an array of characters going thru my head (hopefully i can introduce you to them one day!); and will ask a complete stranger where bobby fischer is (no; i am not a heavy drug user....no; no drugs @ all and likewise plz...lol).  i can get pretty introspective/philosophical and love to analyze the human psyche with the right person.  i am a part of a rhythm nation featuring beautiful/tantalizing/awe-inspiring melodies/drums and it manifests itself into lyrics/dance/drumming/turntabilizing/ne thing else musical (if u dunno wut this is ask me about it as an icebreaker...u bring the pick....i'll bring the ice cuz i'm chill like dat....lol)  looking for tinkerbell cuz she is honest/loyal; self-aware; respectful; self-respecting; self-assured; sweet/caring yet a bit feisty and sassily quirky. she must like minnie mouse; betty boop; and winnie the pooh.....no miss piggy or boring human girls!    ideal date would be going to target on a late nite seeking out captain hook's hideaway where he has taken hostage tinker's fairy sisters and the lost boyz over a cup of starbucks blonde roast!    tinker; if ur out there; i'm sorry i didn't pay enuff attention to ya....wendy kept bothering/annoying me.....human girlz r no fun! pls contact me and lemmekno ur alrite....been looking everywhere for ya.....and i'm worried....luv ya lotz t dot!    come bye and say hi and stay for a while cuz i'm fly head up in da clouds but im down to earth causing tremors but its no fault of mine its just the way i'm wired don't trip on my lines cuz i'll blow ya mind out of the waters making a splash in ur headquarters till u recognize the stranger you hide behind the frontline</t>
  </si>
  <si>
    <t>surprising it with a vacation to your world</t>
  </si>
  <si>
    <t>church; family gatherings; and various other locations</t>
  </si>
  <si>
    <t>is before the second things they notice about me</t>
  </si>
  <si>
    <t>n/a; im a fair guy (no; i'm not caucasian)</t>
  </si>
  <si>
    <t>are the 12 things i need within</t>
  </si>
  <si>
    <t>i'd rather save time by keeping my thoughts to myself</t>
  </si>
  <si>
    <t>batman</t>
  </si>
  <si>
    <t>pussycats</t>
  </si>
  <si>
    <t>you have strong but soft hands</t>
  </si>
  <si>
    <t>i try to have a balanced and happy life on a day-to-day basis; by eating and doing things i like (such as cooking; reading; taking care of little projects; seeing friends) and getting enough sleep.    i'm originally from southern california and have been in the bay area on and off for 7-8 years (!).    i have a feminine personality; fun; and have a bit of a bite. i run and like going to the beach when i can. i've been on a sailing crew and absolutely love the water and water sports.    i love my family and friends! i'm also inadvertently (and purposely) funny. i like people that are easygoing; comfortable in their own skin; and have a good sense of humor. and i have a tendency to believe in the impossible.</t>
  </si>
  <si>
    <t>environmental consulting and learning new things; always.</t>
  </si>
  <si>
    <t>making food too spicy; getting to rem sleep; martial arts; minimizing drama; and seeing the big picture.</t>
  </si>
  <si>
    <t>my smile; year-round tan (from year-round visits to the tanning salon).</t>
  </si>
  <si>
    <t>my latest love affair is with jack vance; a sci fi and fantasy author who seems to fly under the literary radar unfortunately. i just read emphyrio that moved me to tears and which i had to read again after finishing it. other favorites include tess of the d'urbevilles; sister carrie; rats of nimh; time out of joint; i am legend; ender's game; the time machine.    my favorite movies are ghost and dark sci fi like constantine; dark city; batman begins; the watchmen; vanilla sky; the matrix; 9...movies that involve spirituality; religion; and life beyond ours. or those with heroines like gi jane; silence of the lambs; resident evil.    for music; i like rock; folk rolk; glam rock; some hip hop; electronic; pop rock; and once in awhile grudge from the 90's. i like mark knopfler; johnny cash; bruce springsteen; andrew bird; radiohead; green day; the smiths; pearl jam; the eagles; mariah carey; fergie; beyonce; smaller bands and singers...    although this section doesn't ask; i love seinfeld and its nonsensical humor. i love the reality competition top chef. i loved the mole when it was on. i hardly watch tv though.    my favorite foods include seafood; sushi; dim sum; indian; noodles; salads; tofu; soups; anything savory and spicy...</t>
  </si>
  <si>
    <t>wristwatch; hair tie; running shoes; my family especially my mom; coffee; and sleeping in on weekends.</t>
  </si>
  <si>
    <t>my career; apartment decorating; grand plans for the backyard; how to cut unnecessary stressors and time- and money-wasters out of life; general daydreaming; and family (current and future).</t>
  </si>
  <si>
    <t>sometimes out with friends or forcing myself out; by myself at home; or just getting home from being out of town for work. all in all; i'm probably just happy it's friday.</t>
  </si>
  <si>
    <t>it'll break a lot of hearts; but...i am not a huge fan of bacon.</t>
  </si>
  <si>
    <t>*you're funny and mature  *you've traveled some and are aware of other places and cultures  *you're down to earth and sweet</t>
  </si>
  <si>
    <t>english (fluently)/khmer (poorly)/spanish (okay)</t>
  </si>
  <si>
    <t>i'm an east coaster who moved here for 2 reasons; july and august! i love everything about san francisco; the food; weather; people; hills! while my family lives 2;500 miles away; we're closer than ever.    i have a really big heart and am a people person. i find great satisfaction in doing things for others. every year i host thanksgiving for my "sf family"; i love bringing people together.    i am super active and not afraid of the water. stand up paddling; swimming; and running keep me fit and enjoying the outdoors. but; at the same time i love to get dressed up and hit the town.</t>
  </si>
  <si>
    <t>living every moment; working hard; planning my next getaway; walking the farmer's market; starting a business; enjoying the bay area; eating yummy food at new restaurants; and aspiring to sleep 7 hours/night. i've got a pretty great life and realize how lucky i am every single day!</t>
  </si>
  <si>
    <t>my smile. no doubt!</t>
  </si>
  <si>
    <t>books: i'm reading unbroken for my book club and can't put it down!    music: the head and the heart is getting a lot of airtime.    food: i am totally hooked on the three twins lemon cookie ice cream...yum!</t>
  </si>
  <si>
    <t>my next vacation; whether these match percentages mean anything; what to cook for dinner...</t>
  </si>
  <si>
    <t>i grew up on the east coast; so i say a few funny words (according to my west coast friends) but you'll have to get to know me first before i divulge!</t>
  </si>
  <si>
    <t>you're looking for a tennis partner! i'm itching to dust off my racquet and hit around. no strings attached...</t>
  </si>
  <si>
    <t>i was born in philly; lived in nyc; lagos; nigeria; few countries in europe; missoula; montana but mostly in palo alto; ca and i graduated from cal. i was a river guide for a long time; have traveled to 4 of the 7 continents and would like to make it to all 7. i had fun with sports growing up (ultimate; crew; soccer; rock climbing; running; back packing) but my writing and friendships were more important to me. i love big big cities and the wilderness. i have worked in start-ups my entire career and now run my own. i am a single mom (long story) of a spectacular; soon-to-be one year old baby girl. i don't want things to be complicated. i want to have a great great time and i take my relationships (family; friends; you?) seriously and realistically. i am not in a rush and each day matters. other details: perceptive; witty; honest to a fault; really romantic; optimist; smart; interested in a complex; dynamic and wild range of ideas and experiences (not drug induced).</t>
  </si>
  <si>
    <t>i run a global internet business and have a baby daughter who will be one in june 2012 = focused and happy. i am close with my family and friends and make time to travel; hike; see live music; art shows; romance; reading books; writing; painting; daydreaming; napping; tossing a football; walking the secret pathways through sf or berkeley smelling the jasmine.</t>
  </si>
  <si>
    <t>try me.</t>
  </si>
  <si>
    <t>my eyes; my smile; my wit; and yes my lovely figure...</t>
  </si>
  <si>
    <t>margaret atwood; mikhail bulgukov; robert hass; j.d. salinger; joan didion; robert caro; emily dickinson; a.r. ammons...comprised of poetry; sci fi; non-fiction (biographies in particular); fiction; pulp-fiction and most recently picture    movies: breathless; sexy beast; the anniversary party; after the wedding; blade runner; laurel canyon; gattica; marley; the graduate; tinker tailor soldier spy (the original) + smiley's people; the last days of disco; it happened one night; bill cunningham new york; last king of scotland; monty python and the holy grail; home for the holidays; pina; office space; the king's speech; party monster; the triplets of belleville; stardust; v for vendetta; watchmen; waltz with bashir; cherry blossoms; roman holiday; chuck and buck; lady in the water; the lincoln lawyer; the pink panther; everybody says i love you; bourne ultimatum; coal miner's daughter; fifth element; english period pieces -- can't help loving them.    music: lauryn hill; cat power; fiona apple; beastie boys; norah jones; alison krauss; dizzy gillespie; marvin gaye; the be good tanyas; nirvana; the beach boys; the bee gees; the samples; revoltrevolt; nina simone; the muppets; living legends; mazzy star; joni mitchell; elvis; fugees; ani difranco; ray charles; bob marley; mozart; bach; early renaissance and chamber music; baroque; soul; some power ballads; funk; early blues; pop; some punk and hip hop; electronica; often what is spinning on kalx...always curious love to see it live in small venues.    food: mexican; french; italian; japanese; west african; california; seriously spicy and fresh from the farmer's market.    tv: don't watch often but dug lost and the sopranos and dig anthony bourdain travel food shows; 30 rock; downton abbey; south park; mad men; daily show; rarely but sometimes get sucked into cooking shows and been meaning to watch flight of the concords;</t>
  </si>
  <si>
    <t>my daughter  friends and family  exercise  adventure  romance  surprises  and coffee; yeah this is 7 but coffee deserves it's own category</t>
  </si>
  <si>
    <t>how to scale my business  social entrepreneurship  what to read next  why i never seem to have the music i want when i want it and which gaming platform to buy  what makes each day feel new  how to be a good friend  what i am interested in versus what i think i should be interested in  and yes the meaning of life and family and love and work</t>
  </si>
  <si>
    <t>home reading a book next to the baby monitor; or out seeing music with friends while my awesome nanny listens to the baby monitor; or hitting the road for a weekend get away; or having friends over.</t>
  </si>
  <si>
    <t>plenty.</t>
  </si>
  <si>
    <t>you have an awesome sense of humor and are willing to dance even if you're lousy at it. if you have kid(s); want kids or love them (having another is not a priority and i am not sure i would have another; though it's not completely out of the question). if you are open minded; expressive; curious and fun. if you have it together financially and have ideas about who you are and what you are doing or will do but have questions and mysteries too. did i mention funny; dancing; intelligent; playful; dynamic; loving?</t>
  </si>
  <si>
    <t>english/french/spanish/dutch</t>
  </si>
  <si>
    <t>i'm a relative new comer to this city; been here for almost two years. i am studying at sfsu; graduating in 3 semesters. i'm working on getting the best grades possible to get into a competitive ph. d. program (ucsd; duke; mit are my top three). not sure what i'm going to do with a ph. d. in political science; but i love studying it and figure if i can get accepted and funded in a doctoral program; i may as well go for it.    i am grappling with a few stories. i have really no illusions about having them publishes; but just keep that on as a pipe dream.    i come off as cold and unwelcoming at first. i'm bad at sparking conversations and i get nervous when i order at cafes and such. people tend to like me once they meet me; though. i try to be as nice as i can be as i believe everyone deserves the best of anyone. i'm hung up on trying to make meaning out of a seemingly meaningless world.    cool. oh two extras. just to jock myself real quick; i'm an eagle scout and in excellent shape. just keep that in mind.</t>
  </si>
  <si>
    <t>working on my degree in political science. writing poetry and short stories @ http://julian-hawkins.tumblr.com/  i want to write novels some day (as a means to a living).</t>
  </si>
  <si>
    <t>writing essays. running. critical social thought. drifting off in a conversation and forgetting what the original subject was.    there's this one video game that i'm really embarrassed i play way too much and hence have become a boss at.</t>
  </si>
  <si>
    <t>i never look happy when i'm in public.</t>
  </si>
  <si>
    <t>for whom the bell tolls. crime and punishment. a song of ice and fire. bladerunner. mad men. pink floyd. arctic monkeys. elo. the beatles. yeasayer. mgmt. (i could go on and on about music; that's just the flavor of the week for me)    something special about me and food; i don't eat land animals. they're just too friendly to consume.</t>
  </si>
  <si>
    <t>happiness. laughter. companionship. health. academic pursuit and challenge. literature.</t>
  </si>
  <si>
    <t>making rent. females. unemployment policy. tax policy. objective truth vs subjective truth. the rights of the individual against the rights/interests of society. general political theory. my childhood. how i can relate my experiences into a piece of literary work worth anything.</t>
  </si>
  <si>
    <t>writing. studying. playing video games. reading hemingway; again. listlessly thinking.</t>
  </si>
  <si>
    <t>i have lived life since being a toddler with out a father and wish he had been in my life; or that i had any memories of him. i guess it's nice to just clear the air there so there isn't that "so what does your dad do?" "oh; he's dead." "oh; i am so sorry!" moment.</t>
  </si>
  <si>
    <t>the obvious answer here is: if you think i'm at all interesting/desirable.    i'm not going to lie; if you are well fit and looking for a friend to help you with your physical needs; i am looking for the same. so message me; we can chat and go from there.    you want a writing associate/partner/friend.    you find life dull and boring and want to run away for a weekend to the forests that lie north of the bay area and write and talk about society and love and laugh a bit and maybe build a fire.</t>
  </si>
  <si>
    <t>english (fluently)/greek (poorly)/german (okay)</t>
  </si>
  <si>
    <t>you like horses. i am a horses. understanding have i that ladies love horses. always up for some "horse-ing" around.    please do not sing '"hey soul sister" to me. i like hay. i get it.    when you sing "hey soul sister" you are pulling a "train" on me. i do not want to have a "train" pulled on me.    &lt;b&gt;i am not witty.&lt;/b&gt;    i may travel. here is a(n) list of just some of the places i've visi(t)ed in the last 5 years.    big sur; death valley; guilin; guyana; hollister; hong kong; horse heaven hills; iceland; king's canyon; las vegas; lassen; macau; mexico city; mono lake; oaxaca; nova scotia; red mountain; sequoia; trinidad; yosemite; your mom's house    am i dead pan. questing mark.    i'm not indecisive i am indincisive.</t>
  </si>
  <si>
    <t>wine. food. cats. travel. art. living the dream!    i recently moved to sf from a town called millhaven; it was small; mean; and cold.    i'm working on my masters in sommeliering. ms if you will.</t>
  </si>
  <si>
    <t>going on brannigans.    entertaining myself. falling down. telling jokes. cooking. diplomacy. conversating on a wide variety of subjects. scrabble. wandering. wearing short pants (i don't know why i put this in here; i am not at all good at wearing short pants)    &lt;b&gt;being the man of tomorrow: here; today!&lt;/b&gt;    interrupting...  i said interrupting...  interrupting jokes.    being a robot.</t>
  </si>
  <si>
    <t>people don't really notice me. i always blend into the background. when they do notice me; they say "wow; i didn't notice you there!". so; i guess the first thing people notice about me is that they don't notice me.    wrap your head around that one.</t>
  </si>
  <si>
    <t>my favorite book of all time is "frog eats toad's poisonous unborn children; gets sick and dies (but frog's younger cousin thrives!). other than that; i read a lot of non-fiction; most of it alcohol related.    i'm a fan of modernism; in writing and visual arts.    here is a random sampling of some artists that i enjoy.    larionov; biddle; roth; shaw; corman; housman; ibsen; woronov; de palma; tuttle; still; hoeydonck; twombly; thiebaud; bechtle; gordon; norb; cronenberg; carpenter.    i like going out to see live shows (music; plays; opera; etc) but don't get out as much as i'd like.    i really enjoy 70's trash cinema. the apple; phantom of paradise; the warriors. i recently saw the muppets and shame and enjoyed them both (though they were both a touch heavy handed in different ways).    music? here are some bands i've listened to during a week last year or something like that.  action bronson; black bananas; the cars; the chap; cloud nothings; future of the left; modeselektor; trust; the 2 bears; destroyer; lone; pelle carlberg; gino soccio; killdozer; cows; merle haggard; azoto; mr. motherfuckin' exquire; man... or astroman?; major lazer; nick cave; jens lekman; descendants; war on drugs; den haan...    did i mention gino soccio? because he's awesome; and you have probably never heard of him.    just kidding.the only artists i ever listen to are taylor swift; that one band that gweneth paltrow's husband is in; and rudimentary peni....    seriously.  the best song ever is &lt;a href="http://www.youtube.com/watch?v=istofofjhgg" rel="nofollow" target="_blank"&gt;sex rash&lt;/a&gt;    i like all food. cooking and eating it. i go out to eat a lot. i tend to get a lot of free food and drink when i go to restaurants. it's a hazard of the industry i'm in. i'm obsessed with beverages of all kinds. i could spend a lot of time talking about water; or wine; or liquor; or tea; or (fill in the blank)</t>
  </si>
  <si>
    <t>chonps!  carbon; hydrogen; oxygen; nitrogen; phosphorus; sulfur.    ha; nerd joke.    &lt;b&gt;c&lt;/b&gt;ounoise comt  &lt;b&gt;h&lt;/b&gt;elfensteiner halloumi  &lt;b&gt;&lt;/b&gt;kzgz ossau-iraty  &lt;b&gt;n&lt;/b&gt;ebbiolo neufchtel  &lt;b&gt;p&lt;/b&gt;eloursin pepato  &lt;b&gt;s&lt;/b&gt;chioppettino scamorza</t>
  </si>
  <si>
    <t>rumphius pummelos. how did cat hair get on that. nematodes. how i can get my art onto the moon. why i get dirty looks when i ask people if i can taste their counoise.    why people don't think i'm serious.    when it's appropriate to us 'are not' instead of 'aren't'.    how aren't sounds really weird when you say it 10 times in a row.</t>
  </si>
  <si>
    <t>definitely; probably; working; maybe reading.    loading up celery man; and getting into tain.    sex(t)ing up your mom.</t>
  </si>
  <si>
    <t>on sutter st; somewhere between market st and union square; my social security number is carved into the sidewalk. i thought it was funny when i did it; and still think it's funny....    so you can totally find out my social security number if you want to.    also;    i don't mind you coming here  and wasting all my time.</t>
  </si>
  <si>
    <t>if you think [fill in later] is awesome.    you are super uncool cool.    you are super cool uncool.    if you take yourself really really really seriously.    people weren't paying attention to the above sentence so i added an extra really.    a soul crushingly boring time a-peals to you.    banana.    that was a joke.    why aren't (are not) you laughing?</t>
  </si>
  <si>
    <t>english (poorly)/german (poorly)/spanish (poorly)/other (fluently)</t>
  </si>
  <si>
    <t>i've lived in this city for more than 4 years; but it never ceases to surprise me. quirks galore; and i'm trying to experience all of them. primarily; in the form of new restaurants; to indulge my food cravings. also; i like going to said restaurants with people. preferably; people i like. sometimes; we drink. i like to keep active; and in my spare time dunk on 12 year olds.</t>
  </si>
  <si>
    <t>i help people feel the music</t>
  </si>
  <si>
    <t>enjoying myself</t>
  </si>
  <si>
    <t>my infectious smile</t>
  </si>
  <si>
    <t>books: anything that intrigues me  movies: the dark knight and then everything else  music: i'm open to all types of music  food: anything delicious</t>
  </si>
  <si>
    <t>family  friends  food  ...and repeat</t>
  </si>
  <si>
    <t>whatever is going on in my head</t>
  </si>
  <si>
    <t>join me and find out</t>
  </si>
  <si>
    <t>ask me anything..i am not shy</t>
  </si>
  <si>
    <t>if you've got a sense of humor and enjoy exploring the city and open to new adventures and activities</t>
  </si>
  <si>
    <t>hi i'm anthony ^_^ ummmmm where to start? i lived in the bay area my whole life. i am in fact a turbo nerd; i nerd out over comedy;podcasts; movies; books; and i've somewhat recently started nerding out over comics. my tastes are pretty eclectic. i'm working full time right now with plans on going back to school. i'm slowly teaching myself programming. i can be a little quiet when i'm first meeting people; but i open pretty quickly. ohh and after looking at it; i think that personality bar graph is about as accurate as a grocery store horoscope haha</t>
  </si>
  <si>
    <t>right now i'm working installing auto-glass; getting back to school; and still figuring out really what it is i want out of life.</t>
  </si>
  <si>
    <t>making people laugh; debating nerdly things; tinkering and fixing things. i love doing diy stuff from lifehacker or instructables. knowing useless facts about obscure things.</t>
  </si>
  <si>
    <t>probably my height or my or my gingerness</t>
  </si>
  <si>
    <t>i have a few favorite comic series  chew is my absolute favorite right now (i got my last omnibus signed and drawn in by the creators; squee!)  last of the greats; the boys; powers are a few.  books-blood meridian; hitchhikers guide; chariot of the gods  movies/shows-dr who; archer; walking dead; just about anything on [as]; anchorman; scott pilgrim (movie and books)  music-i listen to just about anything except for country(its just not my thing)  all these lists could go on for way longer</t>
  </si>
  <si>
    <t>laughing/making people laugh  my family  friends  podcasts  my car  the doctor</t>
  </si>
  <si>
    <t>the future of people and technology; i listen to too ted talks and neil degrasse tyson videos.</t>
  </si>
  <si>
    <t>sitting my at my friends' house is the usual fall back; but otherwise it may be anything from a party to sitting on the couch reading.</t>
  </si>
  <si>
    <t>hmm; i'm not sure of any appropriate private thinks to admit to. feel free to ask me anything though; i'm a fairly open book</t>
  </si>
  <si>
    <t>you want to get to know me better</t>
  </si>
  <si>
    <t>i don't really know how to approach these things but i figured i should fill it out at some point.    i came to the us from paris for my undergrad in film 5 years ago; and i've spent the past year since graduating working in visualization for an architecture firm in switzerland.  i just moved to the bay area this august and am working on my masters of architecture at uc berkeley.</t>
  </si>
  <si>
    <t>so i've been in the area now for almost a year; and haven't really had much free time outside of school. at this point i'm really looking to explore the city and meet people who are willing to do that with me.  oh; and learn to salsa. always wanted to do that.</t>
  </si>
  <si>
    <t>i am 6'4"; which makes me kind of hard to miss.</t>
  </si>
  <si>
    <t>english (fluently)/french (fluently)/spanish (okay)/japanese (poorly)</t>
  </si>
  <si>
    <t>hello; i am a mexican it professional (yes we exist; not all work in landscaping). i have lived in memphis tn; mexico city; panama; the mexican border with texas (something similar to tijuana; full of crap and drug kingpins) and now san francisco. i do practice zen meditation; hiking and i am starting to commute riding my (non-motorized) bike. i love soccer (watching; playing and discussing). i spend some time working remotely for my family business (a mobile dog grooming one) in panama; of course i don't get paid for that (we hispanics are strange) but i enjoy doing that.    i would like to meet a girl for no specific reason; just whatever it goes. and i am being honest about that; that's the truth.    excuse my grammar and have a good life!</t>
  </si>
  <si>
    <t>i work in silicon valley and besides that i have a dog grooming business and now taking a course in stanford.  i like hiking; swimming; politics; buddhism; new languages....</t>
  </si>
  <si>
    <t>soccer; hiking; listen to people; reading</t>
  </si>
  <si>
    <t>ppl use to think i am intelligent but serious :s</t>
  </si>
  <si>
    <t>psichology; politics; human relationships  world music and world food as well</t>
  </si>
  <si>
    <t>the more things you are dependent to; the less likely you are to achieve happiness. sorry to be so textual.</t>
  </si>
  <si>
    <t>my plans; politics; relationships</t>
  </si>
  <si>
    <t>cooking; then watching a movie</t>
  </si>
  <si>
    <t>i didn't shave yesterday</t>
  </si>
  <si>
    <t>you are open-minded</t>
  </si>
  <si>
    <t>english (fluently)/spanish (fluently)/french (okay)/portuguese (poorly)</t>
  </si>
  <si>
    <t>i am originally from maine (yes i have eaten a lot of lobster). i moved out here almost 5 years ago and love san francisco. city life here is great and all of the great outdoor possibilities that this city has to offer (love to go backpacking; skiing; hiking; and biking).    i am the type of person that is up for anything and am all about having new experiences. it would be great to meet someone who wants to do the same.</t>
  </si>
  <si>
    <t>right now i work for an engineering firm down at one market. i definitely enjoy my job; although i am the type that works to live.    self growth is really important to me; whether it be work related or non-work related it doesn't matter. i love learning; so to me its amazing when someone opens my eyes to something new.</t>
  </si>
  <si>
    <t>being me. i try to live real. i think its so great to meet people who are the same way. also trying to look at the good in things.</t>
  </si>
  <si>
    <t>no clue. you would have to let me know on this one.</t>
  </si>
  <si>
    <t>reading is great. some of my favorites are: life of pi; three cups of tea; confessions of a public speaker; lord of the rings; endurance.    i try to give most all movies a chance.    i listen to most all music. i really got into jazz/funk when i went to the no jazz festival 2 years ago (which was an amazing time by the way and if you haven't been i highly recommend it!).    i am really easy to please when it comes to food. i will literally eat and try anything. i love indian food. i also love burritos. i try to do a lot of my own cooking though.</t>
  </si>
  <si>
    <t>six things hmmmmm...  1.water  2. air  3. food  4. my hoodies  5. icecream (loving yoppi if you haven't had it go get it)  6. should i be cliche and say friends and family..nah i think my down comforter would be #6.</t>
  </si>
  <si>
    <t>my next trip (which includes things like mountains and beaches).</t>
  </si>
  <si>
    <t>out and about with friends. staying in is great too! maybe driving somewhere to go camping for the weekend. who knows i live week to week.</t>
  </si>
  <si>
    <t>i have nothing to hide so we can't talk about whatever when we meet up for the first time! i am an open book.</t>
  </si>
  <si>
    <t>you should just message me. don't feel like you have to wait for me to message you! just do it. do it. you know you want to.</t>
  </si>
  <si>
    <t>hi; i would describe myself as a modestly good looking man who tries to do the right thing in life. i am honest as i can be without intentionally hurting people. unless they ask for it. or they forget the safe word. but then that's not really my fault; is it?    i love music; the arts; books; cats; nature; hikes; beaches; solitude; intimacy- i also love women; but admit to being kind of picky- for instance i demand the girls i date refrain from watching the show wipeout!    i like to work on my physical; mental; and emotional health in a variety of ways. not that it needs work or anything... :)    i think i have great taste and a casual; comfortable; yet clean style. i believe in peace and short skirts. with high boots. okay; skip the boots. but only if you have supercute feet. ;)    i love the nfl and am a huge baltimore ravens fan- that oughta lose a few of you!</t>
  </si>
  <si>
    <t>looking for love in all the wrong places (like here); meeting you at the rendevous spot in twenty minutes...ok forty minutes; i'm kind of high maintenance.    i am also responsible for feeding copious amounts of italian food to the citizens of earth; refilling their bread and water; cleaning up their mess and then subtly begging for them to pay me whatever they damn well please for my efforts....    i practice iyengar yoga daily and have taken quite an interest in nvc- non-violent communication. its not as cool as kickboxing but we all can't be lloyd dobler now can we?    spending time in nature is important to me as i am part goat. its a long shot but if you are also part goat we should talk!</t>
  </si>
  <si>
    <t>improvising; singing; walking; mixing; witty banter/sarcasm/silliness/irreverence; quoting movies and music; recognizing and appreciating quality; madden football; waiting tables (future hall of famer).... i also have a history/politics degree so i can bs about that stuff as well.  i also think i'd make a great husband and father one day. i do love to give massages and love receiving them even more. hugs.</t>
  </si>
  <si>
    <t>i don't know! a lot of people think i'm serious- until they get to know me- then they find out i'm deadly serious.</t>
  </si>
  <si>
    <t>books: tropic of cancer; wicked; artist's way; zorba the greek; the bear comes home; lotr; crime and punishment; the magic mountain; the power of now; joseph campbell; kingsolver; hemingway; bukowski; anais nin; the beats; eat; pray; love; the eden express    right now: out of oz; sunset magazine; national geographic    music: bjork; &lt;a class="ilink" href= "/interests?i=thievery+corporation"&gt;thievery corporation&lt;/a&gt;; morcheeba; massive attack; bebel gilberto; beastie boys; cibo matto; bob marley; james brown; beatles; &lt;a class="ilink" href= "/interests?i=jazz"&gt;jazz&lt;/a&gt;(miles; coltrane; wayne shorter; mccoy tyner; etc); hip hop (mos def; the roots; blackalicious; roots manuva; j5); cocteau twins; the smiths; kate bush; beirut; joni mitchell; belle and sebastian; radiohead; classical (bartok; shostakovitch; stravinsky; mozart; tchaikovsky; etc)    right now: mozart; rupa and the april fishes; andrew hill; ali farka toure; umalali; bat for lashes    movies: vacation; trading places; rushmore; eternal sunshine; mary poppins; baraka; the lion king; &lt;a class="ilink" href= "/interests?i=woody+allen"&gt;woody allen&lt;/a&gt;; ingmar bergman; french new wave; amelie; 40 year old virgin; star wars; lotr; matrix; deer hunter; apocalypse now; constant gardener; big night; fight club; fright night; harry met sally; say anything; sixteen candles; breakfast club; airplane!; merchant ivory movies; titanic; the last emperor; the last unicorn; the last dragon (sho nuff!)....can't leave out shrek.    recently enjoyed: inception; black swan; sherlock holmes; 127 hours; winter's bone; district 9; michael clayton; gone baby gone; frozen river; my left foot; children of a lesser god; monsoon wedding; wall-e; forgetting sarah marshall; knocked up; man on wire; sicko; food inc; joan rivers: a piece of work; waiting for superman; harlan county usa; burma vj; the agronomist; inside job; gasland; all in this tea    tv: south park; flight of the conchords; robot chicken; entourage; no reservations; weeds; freaks and geeks; firefly; family guy; coupling (uk); the office (uk); extras; curb your enthusiasm; seinfeld; the simpsons; spaced; scrubs    recent favorites: portlandia; breaking bad; deadwood; mad men; community; modern family; always sunny in philadelphia; arrested development; californication; party down!; how i met your mother; 30 rock; archer; the it crowd; hung; &lt;a class="ilink" href= "/interests?i=happy+endings"&gt;happy endings&lt;/a&gt;; damages; game of thrones    food: cheese (w/ macaroni is a plus); praram phak; pie; cornbread; awesome cocktail (mai-tais); beer; wine; cashews/macadamias; paneer tikka masala; burritos; sushi; pasta; fish tacos; avocados; summer fruit (esp. strawberries; blueberries; peaches and rainier cherries); ice cream (bi rite &amp;amp; humphry slocombe)    i am pretty much a vegetarian who enjoys fish/seafood on occasion. i don't like labels though and if i was in venice and some meat looked tempting i might try it. i think a mostly vegetarian diet feels good; is healthier; and leaves a smaller environmental footprint (generally)</t>
  </si>
  <si>
    <t>my family; &lt;a class="ilink" href="/interests?i=music"&gt;music&lt;/a&gt;; love; hot showers; laughter; the "good stuff"</t>
  </si>
  <si>
    <t>how to make life happy; fun; interesting; passionate; meaningful; and rewarding. i also think about a lot of other stuff- i know; shocking...</t>
  </si>
  <si>
    <t>working a (hopefully busy shift at the restaurant) then coming home and reading or watching a movie or tv on dvd (i don't have cable- or a life apparently!). netflix's watch instantly is the greatest invention of all time. even better than maui. well...</t>
  </si>
  <si>
    <t>i have a sensitive 10 year old boy inside me. that's right- i'm a bodysnatcher.</t>
  </si>
  <si>
    <t>you have a great sense of humor; do not dislike cats; do not smoke cigarettes; are kind; beautiful; relatively self-aware and mature (but can still be silly); and believe with every ounce of your soul that america's got talent!</t>
  </si>
  <si>
    <t>people call me the little girl with a big personality.. an award i won the same place two years in a row:) some call me crazy; some just a good time. i enjoy being the life of the party so if you can't stand being upstaged; i'm definitely nott your girl. i like to be in charge in ways more than others; yet i know when it's time to step down and let someone else shine.</t>
  </si>
  <si>
    <t>transfering to academy of art this semester to get this fashion show business on the road.. tired of all the bullshit at sfsu.  i'm looking for nothing and everything at the same time; but friends first is a must:)  oh yeah; and i just became a certified bartender. now the short countdown to 21...</t>
  </si>
  <si>
    <t>never having a dull moment; telling you the truth (my brutal honesty); partying; dancing; spelling; writing poetry (and rapping when i'm drunkk:p) being a friend to count on; styling outfits</t>
  </si>
  <si>
    <t>how loud i can be. haha  i'm short as fuckk but have enough attitude to make up for my lack-of.</t>
  </si>
  <si>
    <t>anything chelsea handler; any and stoner comedies; more 90's though less seth rogen etc. &amp;amp;&amp;amp;especially half baked 8) oldies like ferris beuler&amp;amp;&amp;amp; old school; jerk; freaks&amp;amp;geeks (anything james franco). bad girls club-- i should be on that show bahhah.!  love me some electronic; i've danced for pretty much anyone you could think of; thoroughly earned by countless hours of hard work and dedication put in. &amp;lt;3 wolfgang gartner; mostly dub; love me some reggae (collie buddz; alborosie; slightly stoopid; cypress hill; rebelution). i love my &lt;i&gt;hiphop&lt;/i&gt;. rip nate dogg.. love me some zion i; snoop; biggie; tyler; warren.g; swizzzz beats; big sean.. aaah don't even get me startedd.! don't truly fit any mold but am willing to listen and try new things. have seriously gone through every stage; down to punk and [ska &amp;lt;333]  i do not do much sci-fi or fairytale anything; i'm a &lt;strong&gt;realist&lt;/strong&gt; and a glass-half-empty kinda person. i'm not quite a pessimist; but i always expect the worst and hope for the best.  &lt;b&gt;playing now&lt;/b&gt;: devin the dude</t>
  </si>
  <si>
    <t>a &lt;strong&gt;big&lt;/strong&gt; city  friends/family  beer/tequila:))  knowledge  traveling  partying  .....i'm going to add a 7th in and say i don't know what i'd do without a good burger. =answer to the everfamous "if you could eat one thing for the rest of your life...?"</t>
  </si>
  <si>
    <t>&lt;b&gt;what i'm going to eat next&lt;/b&gt;  how i'm going to be on time to whatever it is i'm doing  whether fashion+me will prevail  how i just got back from israel and have found my place in zionism while studying up on kabbalah; a form of judaism. nothing too crazy; just some food for thought.  and &lt;b&gt;hockeyy&lt;/b&gt;&amp;lt;33333333333</t>
  </si>
  <si>
    <t>a typical 20 year old! drinking dancing just having a good time doing whateverr is in store:)</t>
  </si>
  <si>
    <t>that i watch jersey shore!  (oh and; if the most private thing you're willing to admit is that you have an okc account; then there's a problem. you're either a liar or can't think of anything better; and uniqueness is key.)</t>
  </si>
  <si>
    <t>you wanna smoke one and chill 8)  and don't waste my time if you're looking for a quickie. unless you're a lovely lady i might just have to reconsider.  :)</t>
  </si>
  <si>
    <t>las vegas; nevada</t>
  </si>
  <si>
    <t>english (fluently)/spanish (fluently)/italian (poorly)/hebrew (poorly)</t>
  </si>
  <si>
    <t>i am originally from a small country but love exploring the world. i moved to the bay area ten years ago; after living in brazil; ireland; and portugal (home) and traveling to quite a few other countries. despite this; i have a strong sense of home and value family ties a lot. it is always tricky for one to judge himself; but i think of myself as thoughtful; curious; warm-heart and open-minded. i love learning and exploring life in a lot of dimensions; and look for someone who would like to explore with me this fascinating trip called life. new geographies; meet new people; appreciate or perform new arts; enjoy new foods or learn about topics that inspire my intellectual curiosity are all part of it.</t>
  </si>
  <si>
    <t>i'm an entrepreneur at heart. i've been lucky so far to have an interesting and successful career that i really enjoy; but don't consider work to be the centerpiece of my life. i work very hard at times; but strive to keep a work/life balance for most of my life. i believe in the old adage "work like you don't need the money"</t>
  </si>
  <si>
    <t>i am generalist which by definition means i don't excel in one particular topic :).    perhaps cooking and hosting dinner parties; preparing pic nic baskets; talking through complex problems; traveling to far off places; blowing glass; carrying a meaningful conversation; being a caring friend and family member.    i am also very good at procrastinating and being 5min late :p</t>
  </si>
  <si>
    <t>that i have a cute portuguese accent and salient ears :)</t>
  </si>
  <si>
    <t>out of africa; midnight train to lisbon; the court of the red tsar; anything by murakami or jose saramago. i have the habit of buying any book i think i might ever read so they keep pilling up faster than i can read them. i haven't yet adopted a kindle or something similar; i find some charm in seeing the actual books pilling around the apartment :)    for movies anything from almodovar; anything with a not-so-obvious plot. good documentaries. the movies that are shown in the landmark theaters.    for food the best is the one i or one of my friends cook at home which we do a lot :). some hole in the wall place and a few more elaborate places also pass muster.    i haven't owned a tv since 2005 and i rarely watch hulu :)</t>
  </si>
  <si>
    <t>in no particular order; and i am going to list more than six :)  learning new things; growth; books  great food and my picnic basket  meeting new people  friends and family  travel and discovery (i have been to about 50 countries so far)  arts and the beauty in it  sleep; specially naps  a good laugh  portugal (my home country) and all that comes with it</t>
  </si>
  <si>
    <t>what to do in the near/distant future. life is not a dress rehearsal so better make the best of the time we spend here!  randoom nerdy topics that spike my intellectual curiosity. for example did you know that the magnetic poles of our planet switch every 200k years on average? fascinating; i know :).</t>
  </si>
  <si>
    <t>having dinner with friends at my place or outside. going to the ballet/opera/symphony/other live performances. at home reading a book and sipping a glass of wine if i had a long week. on my car driving to somewhere outside the city where i can appreciate the green (big sur; etc.)</t>
  </si>
  <si>
    <t>there are a lot; but i only admit them in private. i am little box full of surprises :p</t>
  </si>
  <si>
    <t>well if you feel like it :). if you think (or feel?) i am sexy! if you like what i wrote! if you think you are a good catch and want someone to entertain you over a sunday afternoon cup of tea :p. if you read this far; why not?</t>
  </si>
  <si>
    <t>english/portuguese (fluently)/spanish (fluently)/french (poorly)</t>
  </si>
  <si>
    <t>thinker; wise; honest; organized; polite; peaceful; kind; caring; smart; knowledgeable; multi talent ; many skills</t>
  </si>
  <si>
    <t>taking care of myself; thinking; studying; learning; problem solving; designing; supporting and serving humanity and environment</t>
  </si>
  <si>
    <t>many things:  thinking; understanding; laughing; creativity; designing; caring; planing &amp;amp; management; yumeiho; backgammon; cooking vegetarian and vegan food; simple repairing; decorating; search and researching; tailoring; doing haircut; painting; sculpting; relief clay works; landscaping; . . . and farsi</t>
  </si>
  <si>
    <t>respect; kindness; my smile</t>
  </si>
  <si>
    <t>books:all scientific books and many others just as some example:ta'o teching ; hafiz poetry; psychology of man's possible evolution; . . .  movies: ice age i and ii; youth without youth; woody allen's; charlie chaplin's; buster k's; a.tarcofsky's; the secret; tom hanks; theory of every things; elegant universe; . . .  youtube: nasim haramain; bruce lipton; brian green; comedians; some historical; scientifics; . . .  tv: news cnn; bbc; ngeography; . . . nova's; some farsi chanel  music: some old songs; classical duet; trio. . .some farsi classical and pop and some iranian traditional music; zaz; darya dadvar; i love valse  food :almost all vegan and vegetarian foods</t>
  </si>
  <si>
    <t>my health(holistic); honesty; enthusiasm for problem solving; love for all being; community and serving community</t>
  </si>
  <si>
    <t>problem solving in many various subjects  profound construction of bieng and human being's existence  holistic health of individuals; societies and environment  take caring of myself  what are my options to transfer from singularity to mingularity ;-)  making money  economy and politics  my family and friends  if i suffer too much does it worth to live</t>
  </si>
  <si>
    <t>talking to my parents via phone about 30_60min and it's our weekly talk  on internet mostly youtube ; facebook and google search</t>
  </si>
  <si>
    <t>i can't get along with low intelligence and no wisdom</t>
  </si>
  <si>
    <t>of course there isn't any should but:  if you would like to message me please do that if you are :  42_54 years old; intelligent and wise (honest; polite; knowledgeable; kind; caring; environmentalist; simplistic; like science &amp;amp; art; . . .); mindfully fun and serious    and if: reasonably think that we have a good chance to be a good match as new friends or activity partners</t>
  </si>
  <si>
    <t>english (okay)/farsi (fluently)</t>
  </si>
  <si>
    <t>i like to have fun and travel when i can. i can also be serious and grounded when i need to be. i play guitar and act so the arts are a part of who i am. i love to laugh and make people laugh.</t>
  </si>
  <si>
    <t>originally from southern california; i'm pursuing my acting career here in the bay. i do work full time doing educational theater and participate in community theater and other music projects. i want to eventually get into the film industry and hopefully continue in music.</t>
  </si>
  <si>
    <t>making sure whatever situation we're in is a good one. i'll bring positivity and fun into it... let's share it!</t>
  </si>
  <si>
    <t>i'm hispanic but don't speak fluent spanish.  i look like i'm still in high school (i'm paid to do so)  i usually have a drink in hand ;)</t>
  </si>
  <si>
    <t>books: i'm not big on literature (i know i should be)  movies: horror flicks (good ones: not these plot-less; gory-filled pieces of crap ones); scorsese films and as of late.... christopher nolan films.  music: i have a wide range of musical interest: r&amp;amp;b/hip hop/rock/jazz  food: italian food; burgers and fries; thai... i'm willing to try anything once ;)</t>
  </si>
  <si>
    <t>(1) films  (2) my guitar  (3) my iphone ;)  (4) italian food  (5) a good jacket (gets cold up here)  (6) a glass of wine</t>
  </si>
  <si>
    <t>out with friends at a play; movie; bar/lounge... or all three :)</t>
  </si>
  <si>
    <t>i'm a huge flirt but easily hesitate to make a move</t>
  </si>
  <si>
    <t>you're at all interested ;)</t>
  </si>
  <si>
    <t>simple guy; love life. been away playing ice hockey for the last few years and just came back.</t>
  </si>
  <si>
    <t>work full time; coach two ice hockey teams and give private lessons</t>
  </si>
  <si>
    <t>not afraid to be honest</t>
  </si>
  <si>
    <t>english (fluently)/czech (okay)/spanish (poorly)</t>
  </si>
  <si>
    <t>fun loving; creative; nurturing; inspiring. love to have fun; flirt and laugh a lot. i have 2 beautiful kids who live most of the time with me. i have an amazing life! i have several businesses that keep me on the creative edge. like to travel; and often do for business. that turns out to be fun too!    love the ocean; and nature; as well as cities and shopping. no desperation here; just looking to add new friends and expand my possibilities.    you are a gentleman; but would never have to say so. you have strong hands with a sensitive touch. you love receiving affection as much as giving it. you seek adventure; and the finer things in life; but realize that none of it matters unless you are creating positive change in the world.</t>
  </si>
  <si>
    <t>smile  eyes</t>
  </si>
  <si>
    <t>"i am large; i contain multitudes."</t>
  </si>
  <si>
    <t>enjoying it mostly. have been in san francisco for just over a year and plan on sticking around for as long as i can. work in reproductive health and am busy applying to medical school.</t>
  </si>
  <si>
    <t>writing about myself; nope; thats not true.</t>
  </si>
  <si>
    <t>i am a generalist.. i know and like almost everything. i like to eat well; watch funny tv-- serious movies; and read almost everything. i go to a few concerts a month and listen to music 24/7; so my particularl tastes vary by the day.</t>
  </si>
  <si>
    <t>1. music  2. bike  3. an adventure to look forward too  4. the outdoors (city; country or otherwise; i'm just not trying to be inside all day)  5. a good beer  6. humor</t>
  </si>
  <si>
    <t>whatever i just read. the world.</t>
  </si>
  <si>
    <t>probably up late; with people around.</t>
  </si>
  <si>
    <t>you want to go to concerts together and drink beer outdoors. and maybe do a crossword puzzle. you can handle playful sarcasm. you are really smart and you really care about something-- whatever that thing may be.</t>
  </si>
  <si>
    <t>i'm white. irish white. so white that i make those poor twilight bastards looks tanned. hit me up if you want some of this whiteness.</t>
  </si>
  <si>
    <t>making money; living in the bay area; and generally participating in the rat race. i've done everything the right way so far - good school; good job; good car; blah blah blah. let's break the tedium already.</t>
  </si>
  <si>
    <t>blending in with walls; snow; and other white backgrounds due to the pallor of my skin.</t>
  </si>
  <si>
    <t>i have a bit of what you yanks call an "irish brogue"</t>
  </si>
  <si>
    <t>hah; this is where everyone tries to be all intellectual and shit  by picking out some indie genre crap. hell i'm gonna be honest with you. i like some dumb shit.    tv: dexter; south park; chapelle's show; family guy    movies: sin city; harold and kumar; superbad; napoleon dynamite; anchor man; boondock saints    music: u2; coldplay; metallalica; ac/dc; korn; jay-z; kanye west;  adele; lady gaga; eminem    food: greasy fried shit. fried chicken; fried sushi; fried samosa;  just fry something dammit.    books: i read news online.</t>
  </si>
  <si>
    <t>car  iphone  gym  red meat  shelter  jameson &amp;amp; beer (yes this counts as one thing)</t>
  </si>
  <si>
    <t>my thoughts are private; thank you very much.</t>
  </si>
  <si>
    <t>throwing back some beers; shots and other various alcoholic items to relax myself from this crazy work week.</t>
  </si>
  <si>
    <t>no one reveals anything here. this is the internet for christ sakes.</t>
  </si>
  <si>
    <t>you have two hands.</t>
  </si>
  <si>
    <t>i'm randal; an import from manchester/england to the shores of the pacific.    i've got to say; i'm not one for going on about myself; so writing this section is like chewing broken glass.    it has been said that i have a playful sense of humour (check that out - a 'u' in 'humor'; how exotic!); sometimes a bit facetious; but having a laugh is my raison d'etre.    i'm an avid manchester city fan (they're an english foot-fuckin-ball team; for the ill-informed); and i must warn now; when anyone confuses the huge rivals that are manchester &lt;strong&gt;city&lt;/strong&gt; and manchester &lt;strong&gt;united&lt;/strong&gt; it is to me as kryptonite is to superman; or salt to a slug.    i like parentheses' and ellipsis'... actually; i just like to write in a style that encourages people read it in the way that i'd say it; with subtext (a bit weird?... no? makes me sound a bit like a control freak; but i'm quite the opposite).    if i start &lt;strong&gt;another&lt;/strong&gt; paragraph with "i"; "i'm"; or "i've"; i may drift off; so we'll move on to the next section...    &lt;em&gt;..you've done well so far; you get top marks for reading all of this drivel; girl!&lt;/em&gt;</t>
  </si>
  <si>
    <t>living on &lt;em&gt;this&lt;/em&gt; side of the pond... i've got a decent job at a gaming company; working with some nice californians. my role there is being a code monkey; i write software; they pay me money.    i've got a work visa for another year; but i'm probably going to go kiss uncle sam's arse again for an extension when that runs out. upon leaving the us of a; my &lt;em&gt;current&lt;/em&gt; plan (i don't like making long term plans really; so this may change) is to do some more backpacking in southeast asia; but until then i'm just gettin' on with it; earning moolah (bones; or clams; or whatever you call them); an trying to save some for travelling; or something else equally or more life fulfilling.    the job keeps me grounded during the week; but on weekends i generally want to get away a bit; even if it's just a trip into the city; haight-ashbury is usually my place of choice when painting the town.</t>
  </si>
  <si>
    <t>...computer shit.</t>
  </si>
  <si>
    <t>now that i'm in america; i reckon it's my mancunian-english dialect; y'know what i'm sayin'; our kid?</t>
  </si>
  <si>
    <t>let's play catch the reference!...    &lt;strong&gt;books&lt;/strong&gt;  &lt;em&gt;"on my way out; i was even going to shake his hand; but just in time; i remembered that i had killed a man." &lt;strong&gt;/&lt;/strong&gt;  "here i am with my days literally numbered giving importance to the remarks made by people i have never seen before."&lt;/em&gt;    &lt;strong&gt;film&lt;/strong&gt;  &lt;em&gt;"these men are nihilists; there's nothing to be afraid of" &lt;strong&gt;/&lt;/strong&gt; "the nazis had pieces of flair" &lt;strong&gt;/&lt;/strong&gt; "the things you own end up owning you" &lt;strong&gt;/&lt;/strong&gt; "god will forgive them. he'll forgive them and allow them into heaven. i can't live with that"&lt;strong&gt;/&lt;/strong&gt; "why so serious?" &lt;strong&gt;/&lt;/strong&gt; "we can't stop here. this is bat country"&lt;/em&gt;    &lt;strong&gt;telly&lt;/strong&gt;  &lt;em&gt;"george michael gets away with this shit; but he used to be in wham! who are you?!"&lt;/em&gt; &lt;strong&gt;/&lt;/strong&gt; moe's tavern &lt;strong&gt;/&lt;/strong&gt; &lt;em&gt;"omar's comin'!"&lt;/em&gt; &lt;strong&gt;/&lt;/strong&gt; marty; niles; daphne; and eddie &lt;strong&gt;/&lt;/strong&gt; the crystalline entity &lt;strong&gt;/&lt;/strong&gt; spooner st &lt;strong&gt;/&lt;/strong&gt; krazee-eyez killa &lt;strong&gt;/&lt;/strong&gt; pelvic splanchnic ganglion &lt;strong&gt;/&lt;/strong&gt; &lt;em&gt;"my name is walter hartwell white"&lt;/em&gt;    &lt;strong&gt;music&lt;/strong&gt;  &lt;em&gt;"to the centre of the city in the night; waiting for you" &lt;strong&gt;/&lt;/strong&gt; "we're just two lost souls swimmin' in a fish bowl" &lt;strong&gt;/&lt;/strong&gt; "i'd put you in the mirror; i put in front of me" &lt;strong&gt;/&lt;/strong&gt; "the boy was so proud; of the crocodile on his sock; someone had to tell him; it comes from planet reebok" &lt;strong&gt;/&lt;/strong&gt; "when she plays there are no words; to describe the way i feel" &lt;strong&gt;/&lt;/strong&gt; "imagine if all the boys in jail; could get out now together" &lt;strong&gt;/&lt;/strong&gt; "it rips my life away; but it's a great escape" &lt;strong&gt;/&lt;/strong&gt; "hold my head; we'll trampoline; finally through the roof" &lt;strong&gt;/&lt;/strong&gt; "give me a reason; to love you. give me a reason; to be; a woman" &lt;strong&gt;/&lt;/strong&gt; "seems to me girl; you know i've done all i can" &lt;strong&gt;/&lt;/strong&gt; "i like the peace; in the back seat" &lt;strong&gt;/&lt;/strong&gt; "i see a ship in the harbour; i can and shall obey" &lt;strong&gt;/&lt;/strong&gt; "if a ten-ton truck; kills the both of us..."&lt;/em&gt;    &lt;strong&gt;food&lt;/strong&gt; (screw the references on this one)  an indian on the curry mile in manchester; or escape from new york pizza in san francisco.</t>
  </si>
  <si>
    <t>&lt;strong&gt;air&lt;/strong&gt; &lt;em&gt;(to breathe)&lt;/em&gt;  &lt;strong&gt;food/water&lt;/strong&gt; &lt;em&gt;(to eat/drink)&lt;/em&gt;  &lt;strong&gt;friends &amp;amp; family&lt;/strong&gt; &lt;em&gt;(to share life with)&lt;/em&gt;  &lt;strong&gt;music&lt;/strong&gt; &lt;em&gt;(to listen to)&lt;/em&gt;  &lt;strong&gt;laptop&lt;/strong&gt; &lt;em&gt;(for work; and general geekin')&lt;/em&gt;    &lt;strong&gt;...&lt;/strong&gt;    i'm not sure what else; other than another pedantic entry like the first couple.</t>
  </si>
  <si>
    <t>...the meaning of life; fo' sho.</t>
  </si>
  <si>
    <t>...gettin' down. you've gotta get down on friday. it's my favorite day of the week; i'm original like that; you see.</t>
  </si>
  <si>
    <t>...is that my left testicle hangs a little lower than the right.</t>
  </si>
  <si>
    <t>...you've read this far down the page; go on; i &lt;strong&gt;dare&lt;/strong&gt; you! buk buk b'gwark!</t>
  </si>
  <si>
    <t>i grew up in seattle; moved to berkeley for graduate school. i like tons of things but right now i spend most of my free time &lt;a class= "ilink" href="/interests?i=sailing"&gt;sailing&lt;/a&gt; or &lt;a class="ilink" href="/interests?i=cooking"&gt;cooking&lt;/a&gt;. i also smoke a pipe on occasion to gain an aura of sophistication.</t>
  </si>
  <si>
    <t>to satisfy my intellectual interest and make a little money; i'm working on a phd in &lt;a class="ilink" href= "/interests?i=physics"&gt;physics&lt;/a&gt; at berkeley.</t>
  </si>
  <si>
    <t>cooking and physics. being spontaneous. learning new things.</t>
  </si>
  <si>
    <t>a crazy woman in berkeley once asked if i permed my hair. unfortunately; she insisted on touching my head.</t>
  </si>
  <si>
    <t>my favorite book is winter of our discontent by steinbeck.    my favorite serious movie is woman in the dunes. my favorite fun movies are rocketman; princess bride; black dynamite; and machotaildrop. apparently i really like campy movies.    i like to be rocked by live shows. my tastes are varied and include garage rock; classical music; and the blues. i irrationally hate music that is mainly intended to be relaxing and harpsichords. http://lastfm.com/user/cdschillaci    food is one of my favorite things.</t>
  </si>
  <si>
    <t>i like to think that i would be ok without most things.</t>
  </si>
  <si>
    <t>food; sailing; physics; and sometimes teleportation wolves.</t>
  </si>
  <si>
    <t>either racing sailboats or hanging out with friends i don't see enough these days.</t>
  </si>
  <si>
    <t>i was homeschooled.</t>
  </si>
  <si>
    <t>if you like sailing; that's a big plus. ideally you would be down to eat things that i (or we) cook and behave spontaneously.</t>
  </si>
  <si>
    <t>humanist + entj (strong for e and j)    been making the mission my natural habitat. my natural prey include coffee and the occasional burrito. i'm hitting the books hard again after a few years of running wild abroad.    rock climbing; muay thai and running are activities i enjoy (and keep me sane and fresh)</t>
  </si>
  <si>
    <t>i'm working hard to one day become someone who fixes kid's bones and puts in artificial joints. squeezing in music festivals here and there. mycology is cool. selling my body to science.</t>
  </si>
  <si>
    <t>i'm an established rock-paper-scissor grand master.    fung-shei for haunted homes.    saving the long piece in tetris.    keepin' the cool during emergen-c's</t>
  </si>
  <si>
    <t>friendly and attentive listener (from my feedback); quirky sometimes with the random facts.</t>
  </si>
  <si>
    <t>stuff written on paper:  rumo by walter moers  kafka on the shore by haruki murakami  what we talk about when we talk about love by raymond carver  flow  etgar keret  italo calvino    ear jams:  kaskade; miike snow; erik satie; above and beyond; broken social scene; laidback luke; the national; high contrast; skrillex    i podcast radiolab and this american life. i fall asleep with npr.    i dig wonder years; dexter; colbert report; walking dead and anything that came from early 90s nickelodeon.  game... of... thrones...    coffee is a regular staple of my morning routine.    korean;india;mexican food</t>
  </si>
  <si>
    <t>1. good coffee  2. chill time is fill time with friends.  3. regular exercise\gym time  4. music to fit my mood or podcasts  5. limerence in life  6. decent sleep hygiene</t>
  </si>
  <si>
    <t>when the next radiolab and this american life comes out.    how to thrive</t>
  </si>
  <si>
    <t>decompressing at a bar or cafe with friends. usually trying to scope out new places. if it's crunch week; i'm hiding.</t>
  </si>
  <si>
    <t>i used to have two pierces on my ear and one on my brow; but had to take them off for school and being "professional."</t>
  </si>
  <si>
    <t>you want to see what the 8 ball says.    ... you like talking in fake accents</t>
  </si>
  <si>
    <t>i've been putting this off for quite a while; so i will try to fill these things slowly but surely.</t>
  </si>
  <si>
    <t>i've come to realize i am no longer a recent grad; which is not a bad thing but it does show how fast things change.    trying things i was told i could not do; i thought i could not do or never had the time to do them.    i also have a job that is turning into a career in the tech area; but you wont find me talking all day about it.</t>
  </si>
  <si>
    <t>just about everything</t>
  </si>
  <si>
    <t>i'm view myself to be a very down to earth; respectable; and caring mature man. i don't have any interest in entertaining drama; or foolish attitudes. i do have a serious attitude towards being clean; neat; and organized. i enjoy a number of recreational activitys.  i'm interested in meeting a mature; respectable; down to earth; and caring good women.</t>
  </si>
  <si>
    <t>i'm currently in the process of clearing up some issues. which are proventing me from going back to work as a truck driver. and i'm exploring a number of work at home oppertunitys</t>
  </si>
  <si>
    <t>working my way around on a computer. performing small in home repair jobs.  working on small repair jobs on cars.  drawing portraits; playing card and board games.  cooking; and performing house hold duties.</t>
  </si>
  <si>
    <t>i am witty; intellectual; and a pretty driven person. moved to the bay area to be part of the startup scene.    i am on here; cause quite frankly i work too much and need to have more fun! i love dancing (all types); ethnic food; hanging out; and pretending to like the outdoors.    i am kinda a geek. so if you don't like smart girls; keep looking. i am looking for someone to laugh with and spend some quality time with.    i don't have a type of guy but i do like men that know have to laugh and guys who are pretty smart (as in trivia smart)</t>
  </si>
  <si>
    <t>starting a company in the beauty/tech space. its a rollercoaster! before that i was a brand manager on major lifestyle brand.</t>
  </si>
  <si>
    <t>i am really good at people watching and keeping myself entertained. i am great cook; i love to decorate; i am good at trivia and i am really good at finding the humor in almost any situation.</t>
  </si>
  <si>
    <t>i would like to say my intelligence; but probably not. :)</t>
  </si>
  <si>
    <t>i love all bond movies. yes. i am a dork.  music- enigma; coldplay; lauren hill; citizen cope; jill scott; the cranberries;thievery corporation. i can listen to it all.    i actually work on partnerships with two country music artists and while i dont love country music. i have learned to respect it in its own way.    i love reggae; &lt;a class="ilink" href= "/interests?i=reggaton"&gt;reggaton&lt;/a&gt;; world music; jazz; neo-soul; funk; and r&amp;amp;b.    food- ethnic- i love &lt;a class="ilink" href= "/interests?i=indian+food"&gt;indian food&lt;/a&gt;- samosas and a mango lassi. i also love thai; ethopian; korean bbq. my life goal is to learn how to cook these cuisines from scratch.</t>
  </si>
  <si>
    <t>1. music ( especially moody soulful music)  2. books ( i read everything; even the small print)  3. my ipad and overall access to the internet  4. good people ( nothing beats spending time with good people)  5. food (i love to eat; and i love ethnic food)  6. friends</t>
  </si>
  <si>
    <t>mainly; i am pretty focused on my next steps in life. if i will get there and if i will be happy once i am there.</t>
  </si>
  <si>
    <t>i am drinking out with friends; or catching a live music show.</t>
  </si>
  <si>
    <t>hmm not online!</t>
  </si>
  <si>
    <t>you are cute; smart; driven; funny; and interesting.</t>
  </si>
  <si>
    <t>i was born and raised in california; but i lived in europe for a few years. the result is that i am dependent on both sunshine and good food. personality-wise; i'd say i'm a mix of type a and type b...i like to be out and about; seeing and doing; but not rushing; so that i can notice the smaller things. i'm also a mix of the romantic and practical.i like to wander off for a picnic or an extra special view; but i always bring a map.    things that i value: anything that makes me laugh; engaging conversation with open-minded people; and regular access to fresh air and open spaces.</t>
  </si>
  <si>
    <t>working as a nurse. spending time outdoors. hiking. cultural events. movies. learning spanish. jogging. being a good mom to my 2 cats.</t>
  </si>
  <si>
    <t>being well-prepared and reliable. perceptive; a good listener; and curious.</t>
  </si>
  <si>
    <t>my smile. and my teeth....they're pretty straight after many years of orthodontics as a kid.</t>
  </si>
  <si>
    <t>books: life of pi; bel canto  music: i love all kinds!  movies: comedies; dramas; documentaries</t>
  </si>
  <si>
    <t>sunshine  access to nature  music  a good pillow  hot showers  laughter</t>
  </si>
  <si>
    <t>the person i'm hoping to meet has a big heart (politically liberal); a lively spirit; and a sense of humor. could that be you???</t>
  </si>
  <si>
    <t>english/german (okay)/spanish (okay)</t>
  </si>
  <si>
    <t>i'm a recent transplant from around boston; trying to meet new people and generally enjoying life. i run on good &lt;a class="ilink" href="/interests?i=food"&gt;food&lt;/a&gt; and thought-provoking conversations. and perhaps sunshine (or caffeine on those cloudy days). i'm a bit of an introvert though; and need to recharge after large group interactions.    also; i love playing &lt;a class="ilink" href= "/interests?i=board+games"&gt;board games&lt;/a&gt;; though if i get one more message about settlers... &lt;em&gt;(shakes head)&lt;/em&gt; i don't have anything against settlers and do enjoy playing it; but i'm not obsessed with it (and no; i'm not a hipster board gamer-- at least; i hope not).</t>
  </si>
  <si>
    <t>being deliciously happy while solving compelling problems; i hope. i have a tech background; but i'm more interested in people and how they interact.    i like getting things done as they make sense and working with awesome people. i have been doing quite a bit of &lt;a class="ilink" href="/interests?i=design"&gt;design&lt;/a&gt; work lately... identifying problems and thinking about products. i definitely love that euphoric feeling when you can go from nothing to something cool through typing some code.</t>
  </si>
  <si>
    <t>i &lt;a class="ilink" href="/interests?i=bake"&gt;bake&lt;/a&gt; and &lt;a class= "ilink" href="/interests?i=cook"&gt;cook&lt;/a&gt; (as per my username). we "paid" some interns through my cooking. though when the baking mood hits; it can be pretty dangerous.. every so often; pounds of sugars and butter disappear into tasty baked things.    &lt;a class="ilink" href="/interests?i=sleeping"&gt;sleeping&lt;/a&gt;. i love sleeping. my friends say that a bed is my natural habitat. though my sleeping hours can be koala-like (and possibly nocturnal); i assure you; i am no koala (much nicer; i hope; and i certainly couldn't just eat one thing)... and i still hate the gross feeling of being in bed for too too long.    i like to think that i'm good at understanding people and where they're coming from... and balancing rationality and emotions. the world could use a good dose of empathy and kindness.</t>
  </si>
  <si>
    <t>i'm somewhat short (or vertically-challenged; whatever you prefer); and sometimes need help getting things from tall shelves or cabinets (my natural enemy).    friends say that i'm well-dressed; and have a pretty good sense of style. some say that i'm pretty easy to read; while others claim i'm hard to read. eh; to each their own.    let me know what you first notice!</t>
  </si>
  <si>
    <t>i love all these things! listing favorites is silly; and they're all dependent on what i want at the time. i'm entertained fairly easily. and introduce me to things; i wasn't allowed to watch or listen to pretty much anything as a kid; so i'm still feeling out what are my favorite things.    right now; i'm a huge fan of &lt;a class="ilink" href= "/interests?i=sherlock"&gt;sherlock&lt;/a&gt;. &lt;a class="ilink" href= "/interests?i=pushing+daisies"&gt;pushing daisies&lt;/a&gt; is my go-to-pick-me-up. i love most things that are a bit bittersweet.  a couple of favorite bands-- &lt;a class="ilink" href= "/interests?i=the+national"&gt;the national&lt;/a&gt;; &lt;a class="ilink" href="/interests?i=stars"&gt;stars&lt;/a&gt;; &lt;a class="ilink" href= "/interests?i=frightened+rabbit"&gt;frightened rabbit&lt;/a&gt;; &lt;a class= "ilink" href="/interests?i=ra+ra+riot"&gt;ra ra riot&lt;/a&gt;.. and &lt;a class="ilink" href="/interests?i=the+xx"&gt;the xx&lt;/a&gt; or &lt;a class= "ilink" href="/interests?i=neutral%0amilk+hotel"&gt;neutral milk hotel&lt;/a&gt; for those rainy days. i love &lt;a class="ilink" href= "/interests?i=musicals"&gt;musicals&lt;/a&gt; too! wicked is probably my favorite; and i enjoy most sondheim musicals. i'm slowly getting introduced to classical and electronica; but super new to them.    i like tasty food? i love good food and drinks made from fresh ingredients. nom nom nom. i recently got into craft beers; but was a bit more familiar with the ones out on the east coast. on my way to learning more!</t>
  </si>
  <si>
    <t>&lt;a class="ilink" href="/interests?i=friends"&gt;friends&lt;/a&gt; - amazing people with a sense of humor who have truly made me who i am today; and who i love helping and celebrating with- and having really good experiences; conversations and laughs  &lt;a class="ilink" href="/interests?i=internet"&gt;internet&lt;/a&gt; - not a whole lot to say here...  &lt;a class="ilink" href="/interests?i=good+food"&gt;good food&lt;/a&gt; - really; can't live without tasty food! i can appreciate yummy high-fructose corn syrup and msg on occasion  &lt;a class="ilink" href="/interests?i=paper"&gt;paper&lt;/a&gt; - that's right; i like &lt;a class="ilink" href= "/interests?i=writing+letters"&gt;writing letters&lt;/a&gt; and writing other things on dead trees (and post-it notes)  did i mention; &lt;a class="ilink" href="/interests?i=sleep"&gt;sleep&lt;/a&gt; and a morning shower?</t>
  </si>
  <si>
    <t>lots of things! i get lost in my own thoughts a lot; and &lt;a class= "ilink" href="/interests?i=daydream"&gt;daydream&lt;/a&gt; fairly constantly.    i think a lot about how to people interact with others; what each person's story might be; and how the society works (and maybe ways to change it). one of my favorite hobbies is &lt;a class="ilink" href= "/interests?i=people-watching"&gt;people-watching&lt;/a&gt;; and thinking about why people do the things that they do.    what mostly occupies my thinking time is how to make the world a better place and how people are inspired to do good.</t>
  </si>
  <si>
    <t>sleepy? grumpy? happy? bashful? sneezy?  generally happy.    it ranges from being hermity by myself (watching feel-good movies; reading the interwebs; prototyping something); to playing some board games with random people; to going out with a bunch of friends.</t>
  </si>
  <si>
    <t>i'm a pretty open book. you'll have to ask; though.</t>
  </si>
  <si>
    <t>you want to talk to me? silly question.    particularly if you want to play board games or if you want to talk about your interesting philosophies about people; the world; or whatever.</t>
  </si>
  <si>
    <t>i am:  - originally from pittsburgh (go steelers!!!)  - a native of sf as of 2 years ago  - wildly sarcastic but told i'm funny  - recent marathon completer  - a finisher in a 104mi century bike ride  - a computer geek but work in advertising sales  - all about eating at new restaurants and going back to the same ones that i love over and over again  - very into wine; dancing; and exploring san francisco</t>
  </si>
  <si>
    <t>during the week? working in advertising sales out of sf.  during the weekend? running; traveling; getting lost in sf; biking; laughing; drinking; eating; dancing; day dreaming.</t>
  </si>
  <si>
    <t>trying to make other people laugh; impersonations of friends/family/you; laying low; going out; traveling around the world; cooking.</t>
  </si>
  <si>
    <t>i'm shorter than they thought.</t>
  </si>
  <si>
    <t>favorite books:  - jon krakauer books  - great gatsby    just finished reading:  - 50 shades of grey (don't judge -- i was on vacation)    movies:  - animal house  - waiting for guffman  - wet hot american summer  - pretty woman  - what's eating gilbert grape?    last watched:  - moneyball    music  - pretty much anything but hard rock and country    currently playing:  - girl talk  - lady gaga  - one republic  - the killers  - rolling stones  - michael jackson    food:  - i'll try (almost) anything once  - appreciate italian food; sushi; deli; asian-fusion; american; wine bars; tapas; middle eastern; ethiopian</t>
  </si>
  <si>
    <t>1. my family  2. my friends  3. my email  4. my cell phone  5. my pictures  6. my bike</t>
  </si>
  <si>
    <t>how amazing it would be to take a few months off of work and travel the world</t>
  </si>
  <si>
    <t>with friends...out at dinner...laughing...relaxing...drinking...</t>
  </si>
  <si>
    <t>i talk in my sleep</t>
  </si>
  <si>
    <t>you're charming; fun; witty; and are looking for a good time</t>
  </si>
  <si>
    <t>english (fluently)/spanish (poorly)/hebrew (poorly)</t>
  </si>
  <si>
    <t>right now i'm in a phase of my life where i want to explore; learn; grow; and have fun through new people and new experiences. if the love of my life hits me upside the head; i'll sit up and take notice. but that level of relationship isn't necessarily the priority for me at the moment. just throwing that out there in the interest of full disclosure. if you believe; like me; that you can have a meaningful and positive relationship with someone without signing your life away; then please read on.    i like to discover what's best in life and share these experiences with other people.    http://bit.ly/where-to-live  there's a set of things that are in my comfort zone; and a set of things that make life worthwhile and interesting. i like doing things where these two sets overlap. i also like getting out of my comfort zone; so that it ultimately expands and the overlapping area gets bigger. i like getting other people out of their comfort zones; too. but only in ways that they ultimately enjoy; of course.    i'm a huge fan of beauty. physical; intellectual; emotional. there's enough crap to deal with this in this life. might as well strive for beauty in everything.    i do like hats. but i realize that i'm wearing a hat in almost every single one of my pics here. i don't always wear hats. i do have hair; honestly.    i am curious; imaginative; and growing</t>
  </si>
  <si>
    <t>starting a company that uses mobile technology (especially text messages) to help people change their behavior. for example; quit smoking; lose weight; call your mother more often; that kind of thing.    i've been on a "taking care of myself and my body" kick the last 6 months or so; and it's been great for me. eating well; exercising well; living well. you've got one life; your body is the main way you experience that life; might as well do it right.    i feel like after 26 years on this planet; i've just learned some basic techniques about how to really live.    as a side project; i like to find out what people think is best in life; and share it with the world: http://bit.ly/whatisbestinlife</t>
  </si>
  <si>
    <t>learning new things  seeing the bright side  pushing the limits  making people laugh  being the guy people tell stories about (usually good ones)  being there  giving massages  playing chess</t>
  </si>
  <si>
    <t>my open-ness  my "proud" nose (half french; half jewish; what do you want from me)  my ass - seriously; on two separate occasions black men have come up to me unprovoked and made comments about it. one of them was; and i quote; "damn! you got a ass like a sistah!"</t>
  </si>
  <si>
    <t>music:    i like all music with soul.    i especially like &lt;a class="ilink" href= "/interests?i=house+music"&gt;house music&lt;/a&gt;. deep; funky; house. &lt;a class="ilink" href="/interests?i=miguel%0amigs"&gt;miguel migs&lt;/a&gt;; &lt;a class="ilink" href="/interests?i=chuck+love"&gt;chuck love&lt;/a&gt;; &lt;a class="ilink" href="/interests?i=thievery+corporation"&gt;thievery corporation&lt;/a&gt;; &lt;a class="ilink" href= "/interests?i=michael%0ajackson"&gt;michael jackson&lt;/a&gt;; &lt;a class= "ilink" href="/interests?i=ray+charles"&gt;ray charles&lt;/a&gt;; &lt;a class= "ilink" href="/interests?i=kruder+%26amp%3b+dorfmeister"&gt;kruder &amp;amp; dorfmeister&lt;/a&gt;; &lt;a class="ilink" href= "/interests?i=lauryn%0ahill"&gt;lauryn hill&lt;/a&gt;; &lt;a class="ilink" href="/interests?i=jamiroquai"&gt;jamiroquai&lt;/a&gt;; &lt;a class="ilink" href="/interests?i=red+hot+chili+peppers"&gt;red hot chili peppers&lt;/a&gt;; &lt;a class="ilink" href= "/interests?i=ibrahim%0aferrer"&gt;ibrahim ferrer&lt;/a&gt;; &lt;a class= "ilink" href="/interests?i=buena+vista+social+club"&gt;buena vista social club&lt;/a&gt;; &lt;a class="ilink" href= "/interests?i=simon+%26amp%3b+garfunkel"&gt;simon &amp;amp; garfunkel&lt;/a&gt;; &lt;a class="ilink" href="/interests?i=the+beatles"&gt;the beatles&lt;/a&gt;; &lt;a class="ilink" href="/interests?i=k-os"&gt;k-os&lt;/a&gt;; &lt;a class= "ilink" href="/interests?i=madeleine+peyroux"&gt;madeleine peyroux&lt;/a&gt;; &lt;a class="ilink" href= "/interests?i=tracy%0achapman"&gt;tracy chapman&lt;/a&gt;; &lt;a class="ilink" href="/interests?i=jill+scott"&gt;jill scott&lt;/a&gt;; &lt;a class="ilink" href="/interests?i=koop"&gt;koop&lt;/a&gt;; &lt;a class="ilink" href= "/interests?i=mr.+scruff"&gt;mr. scruff&lt;/a&gt;; funk; soul; salsa; bossa nova; jazz; &lt;a class="ilink" href="/interests?i=the+pharcyde"&gt;the pharcyde&lt;/a&gt;; &lt;a class="ilink" href= "/interests?i=calvin+harris"&gt;calvin harris&lt;/a&gt;; &lt;a class="ilink" href="/interests?i=massive+attack"&gt;massive attack&lt;/a&gt;; &lt;a class= "ilink" href="/interests?i=a+tribe+called+quest"&gt;a tribe called quest&lt;/a&gt;; &lt;a class="ilink" href="/interests?i=air"&gt;air&lt;/a&gt;; &lt;a class="ilink" href="/interests?i=daft%0apunk"&gt;daft punk&lt;/a&gt;; &lt;a class="ilink" href="/interests?i=dimitri+from+paris"&gt;dimitri from paris&lt;/a&gt;; &lt;a class="ilink" href= "/interests?i=annie"&gt;annie&lt;/a&gt;; &lt;a class="ilink" href= "/interests?i=kraak+%26amp%3b+smaak"&gt;kraak &amp;amp; smaak&lt;/a&gt;; &lt;a class="ilink" href="/interests?i=bach"&gt;bach&lt;/a&gt;; &lt;a class= "ilink" href="/interests?i=chopin"&gt;chopin&lt;/a&gt;; &lt;a class="ilink" href="/interests?i=paris+combo"&gt;paris combo&lt;/a&gt;; &lt;a class="ilink" href="/interests?i=les+nubians"&gt;les nubians&lt;/a&gt;; &lt;a class="ilink" href="/interests?i=henri%0asalvador"&gt;henri salvador&lt;/a&gt;; &lt;a class= "ilink" href="/interests?i=mc+solaar"&gt;mc solaar&lt;/a&gt;; &lt;a class= "ilink" href="/interests?i=iam"&gt;iam&lt;/a&gt;; &lt;a class="ilink" href= "/interests?i=yelle"&gt;yelle&lt;/a&gt;...    yeah; you get the idea. i like music.    books    &lt;a class="ilink" href="/interests?i=the+alchemist"&gt;the alchemist&lt;/a&gt;; &lt;a class="ilink" href= "/interests?i=getting+to+yes"&gt;getting to yes&lt;/a&gt;; &lt;a class="ilink" href="/interests?i=g%c3%b6del%2c+escher%2c+bach"&gt;gdel; escher; bach&lt;/a&gt;; &lt;a class="ilink" href= "/interests?i=i%0aam+a+strange+loop"&gt;i am a strange loop&lt;/a&gt;; &lt;a class="ilink" href= "/interests?i=narcissus+and+goldmund"&gt;narcissus and goldmund&lt;/a&gt;; &lt;a class="ilink" href="/interests?i=influence"&gt;influence&lt;/a&gt;; &lt;a class="ilink" href="/interests?i=tintin"&gt;tintin&lt;/a&gt;; &lt;a class= "ilink" href="/interests?i=batman"&gt;batman&lt;/a&gt;; &lt;a class="ilink" href="/interests?i=a+pattern+language"&gt;a pattern language&lt;/a&gt;; &lt;a class="ilink" href= "/interests?i=the+unbearable%0alightness+of+being"&gt;the unbearable lightness of being&lt;/a&gt;; &lt;a class="ilink" href= "/interests?i=going%2c+going%2c+gone"&gt;going; going; gone&lt;/a&gt; (and anything by &lt;a class="ilink" href="/interests?i=jack+womack"&gt;jack womack&lt;/a&gt;); &lt;a class="ilink" href= "/interests?i=the+little+prince"&gt;the little prince&lt;/a&gt;; &lt;a class= "ilink" href="/interests?i=ast%c3%a9rix"&gt;astrix&lt;/a&gt;; &lt;a class= "ilink" href="/interests?i=thus+spoke%0azarathustra"&gt;thus spoke zarathustra&lt;/a&gt;; &lt;a class="ilink" href= "/interests?i=the+yiddish+policemen%27s+union"&gt;the yiddish policemen's union&lt;/a&gt;; &lt;a class="ilink" href= "/interests?i=the%0ahitchhiker%27s+guide+to+the+galaxy"&gt;the hitchhiker's guide to the galaxy&lt;/a&gt;; &lt;a class="ilink" href= "/interests?i=alice+in+wonderland"&gt;alice in wonderland&lt;/a&gt;    movies    &lt;a class="ilink" href="/interests?i=into+the+wild"&gt;into the wild&lt;/a&gt;; &lt;a class="ilink" href="/interests?i=in+bruges"&gt;in bruges&lt;/a&gt;; &lt;a class="ilink" href= "/interests?i=les+triplettes+de+belleville"&gt;les triplettes de belleville&lt;/a&gt;; &lt;a class="ilink" href= "/interests?i=l%27auberge+espagnol"&gt;l'auberge espagnol&lt;/a&gt;; &lt;a class="ilink" href="/interests?i=the+fifth+element"&gt;the fifth element&lt;/a&gt;; anything with &lt;a class="ilink" href= "/interests?i=jean%0areno"&gt;jean reno&lt;/a&gt;; &lt;a class="ilink" href= "/interests?i=playtime"&gt;playtime&lt;/a&gt; and anything by &lt;a class= "ilink" href="/interests?i=jacques+tati"&gt;jacques tati&lt;/a&gt;; &lt;a class="ilink" href="/interests?i=wallace%0aand+gromit"&gt;wallace and gromit&lt;/a&gt;; &lt;a class="ilink" href= "/interests?i=breathless"&gt;breathless&lt;/a&gt;; &lt;a class="ilink" href= "/interests?i=buster+keaton"&gt;buster keaton&lt;/a&gt;; &lt;a class="ilink" href="/interests?i=boondock%0asaints"&gt;boondock saints&lt;/a&gt;; &lt;a class="ilink" href="/interests?i=die+konferenz+der+tiere"&gt;die konferenz der tiere&lt;/a&gt;; &lt;a class="ilink" href= "/interests?i=goodbye+lenin"&gt;goodbye lenin&lt;/a&gt;; &lt;a class="ilink" href="/interests?i=up"&gt;up&lt;/a&gt;; anything by &lt;a class="ilink" href= "/interests?i=pixar"&gt;pixar&lt;/a&gt;; &lt;a class="ilink" href= "/interests?i=the+dark+knight"&gt;the dark knight&lt;/a&gt;    food    i recently discovered the joy of cooking. i love cooking at home. an omelettes (half egg-white; half full egg) with turkey and bell peppers and onions and cilantro and some lime inside of a whole wheat tortilla with some melted cheese... i call it "the special". a salad with nuts; olive oil; and lemon juice. home-made smoothies. eating out is great; too. all kinds. oh; i also make a mean crepe. and; i can flip the shi*t out of it. it's really easy; but looks really impressive. chicks dig it.</t>
  </si>
  <si>
    <t>headphones  my macbook pro  my canon slr  my health  women  my bikes; both motor- and leg-powered  nature  cowboy boots    yeah; that's 8.    to make up for going over; i'll just simplify it down to two:  - a mentor  - a muse</t>
  </si>
  <si>
    <t>what it means to live a good life. self-improvement and self-mastery.    how to write an okcupid profile that reflects who i am and what i'm looking for without coming across like a total jackass who is full of himself.    honestly these days i try to spend less time thinking and more time doing. i've done the thinking thing way too much in my day.</t>
  </si>
  <si>
    <t>chilling with friends at a dinner party; before going out to listen to some house at mighty.    or sipping on some wine or other regulated substances and watching planet earth.    or these days; if i'm feeling like really geeking out; staying in and working on my business.</t>
  </si>
  <si>
    <t>i'm a really good ex.</t>
  </si>
  <si>
    <t>you know how to take care of yourself - your body; your spirit.  you think the best relationships are where the people love each other more than they need each other.  you're athletic.  you're a biter.  you love nature.  you're attractive; but you haven't always been.  you love to be alive.  you like getting dirty; and you clean up nice.  you like fishnets.  you believe that in anything you do; it's either a success or you learn something.  you can kick my ass in something; or many things.  you are warm.  you love house music.  you're inspired.    am i being too specific? screw it.</t>
  </si>
  <si>
    <t>english (fluently)/french (fluently)/german (poorly)</t>
  </si>
  <si>
    <t>i try not to take things seriously. i love the idea of being a morning person (but i'm not one). i like salvage yards; antiques and older homes. i prefer independent movies and documentaries. oh; and i'm really *not* into burning man.    while i don't want to have children of my own; i don't mind if you have children. i rather like children.    i have one cat. the answer under details reads; "likes dogs has cats;" as in multiple.    i've been pretty good about being true to myself and ignoring social pressures to be a certain way.    i'm attracted to men who are smart in that left brain kind of way and understated about their success.</t>
  </si>
  <si>
    <t>after 16 years of renting in san francisco; i took the plunge and purchased a house in oakland. i'm still trying to find my way around this new city and getting used to the idea of being a home owner.    speaking of my home; i have an unatural obsession with my 1924 bungalow.    oh; and i mentor a 15 year old girl two days a month.</t>
  </si>
  <si>
    <t>i'm really good at researching whatever 'it' subject or project of the moment. at the moment; that's all things california gold rush.    i can make a meal when someone else would say there's nothing to eat. i'm a genius in this area. directions? not so much.    i'm really bad at:  folding laundry  deciding which way is north  pacing myself around cheese and sweets  motivating to get to the gym    on a serious note; i'm pretty good at listening to people's problems; since most things don't shock me. i do my best to understand a person's situation even if i have no personal experience with it.</t>
  </si>
  <si>
    <t>i would like to say my sense of humor; or eyes; or my cheek bones; but to be honest; i have no idea. i'm making things up.    i'm going to use this section to list my disqualifiers:  1. a shirtless photo that you took of yourself.  2. photos with your cars or toys. (i can look past this one.)  3. old photos taken on vacations; races you ran or biked... ten years. (i'm interested in who you are today; not who you were.)  4. u wryt lyk diz.  5. you send a template email that you fire out to multiple people.</t>
  </si>
  <si>
    <t>favorite is a tough one. i like documentaries and non fiction a lot. food? i'm all over the place. i like it all.  music? kalx; kexp; with an emphasis on indie.</t>
  </si>
  <si>
    <t>i hate to admit that the internet is on my top six list. however:    family; friends (my mentee counts in this one)  curiosity (to keep my brain entertained)  humor (ditto above)  internet (ditto above)  a belief that no matter how bad it might seem right now; it will get better.  my bed</t>
  </si>
  <si>
    <t>oh; lots of stuff. how is my time spent with my mentee impacting her? am i being a good role model? excuses not to go to the gym. why does my cat snore so loud? how did i end up with a cat?</t>
  </si>
  <si>
    <t>half the time; i come home after work on a friday. the other half of the time; i'm out for drinks.</t>
  </si>
  <si>
    <t>(i really wonder why this box is here.)    okay; just to answer the question; i cried throughout the new muppet movie.</t>
  </si>
  <si>
    <t>you are in that 'next phase' of your life where living in the middle of the action has no appeal to you.  you're okay with the fact you got older. actually; you rather like it.  your pictures are *recent* (last six months). and pictures are of you; not the scenery from a past vacation.  you are being honest about your age. (i can't believe i have to request this.)  you are single. not "separated and about to get divorced". (seriously; it is a shame i have to point this out.)  you actually read my profile.  you think we are a good match based on what i wrote.  you aren't peter pan disguised as an adult.</t>
  </si>
  <si>
    <t>hello! my name's keith. i really like good stuff that makes me happy! i'm laid back; but motivated by good stuff... why get psyched and driven about something bad? my passions are mainly outdoor related. i love climbing; skiing; biking; and recently surfing and windsurfing. i like to sneeze; but don't like it when it kicks in half-way and decides to quit.</t>
  </si>
  <si>
    <t>i'm working a full-time job working with wonderful people in a successful small business. i hope to start my own business in the near future. i have some invention ideas i need to implement after i save some money.</t>
  </si>
  <si>
    <t>getting pommeled by my surfboard.. eating pho'; being profound and having fun!</t>
  </si>
  <si>
    <t>how young i look for my age.  energetic serenity and random banter.  i've been told i have a nice smile.</t>
  </si>
  <si>
    <t>this stuff changes; but i like books that are based on true events; and some classic fiction-adventure like huck finn.    i enjoy motivational movies and comedies as well as action. my musical taste changes with my mood; but generally enjoy 70's rock; 90's alternative and some rap/electronica. i've been on a beck kick lately.    food. i like in n' out burgers; good pho' on a cold day; sushi and steaks.</t>
  </si>
  <si>
    <t>seriously? what? where!? when? my head and torso.  there may be more than six..</t>
  </si>
  <si>
    <t>random things that seem to be affecting my life in each given moment. i think about women quite a bit..</t>
  </si>
  <si>
    <t>going big or going home.</t>
  </si>
  <si>
    <t>i don't know kung-fu.</t>
  </si>
  <si>
    <t>you're cool; open and like fun!</t>
  </si>
  <si>
    <t>in the words of cudi; "short; sweet; thick; and petite." no jk    for real now: i absolutely love anything that challenges me to push my own boundaries and grow. for that reason alone; i love to dance; play the piano; do yoga; and believe it or not work.</t>
  </si>
  <si>
    <t>i'm living it; day by day.</t>
  </si>
  <si>
    <t>eating. i love to eat.</t>
  </si>
  <si>
    <t>favorite book: the prophet and i'll read anything written by rumi  favorite movie: american beauty  favorite food: ice cream!!!  favorite show : the new girl or law and order: svu  favorite musician: kid cudi</t>
  </si>
  <si>
    <t>food; water; shelter; music; movement; smiles.</t>
  </si>
  <si>
    <t>the people and things i love.</t>
  </si>
  <si>
    <t>dancing...doesn't matter where...out with my friends or in my room.</t>
  </si>
  <si>
    <t>i'm still a kid at heart.</t>
  </si>
  <si>
    <t>i hail from the great white north; though have been in the us and san francisco for quite a while now. i'm pretty easy-going and comfortable and confident with who i am. i'm always up for an adventure and love trying new things. taste tests excite me as does the day my games magazine arrives in the mail. i'm an outside sort and can often be found biking; hiking; skiing or some other form of playing outside. i enjoy triathlons - won't be quitting my day job any time soon - but they are a fun way to stay in shape and enjoy where we live.    i have wonderful friends both from sf and from university that are great for laughs over a bottle of wine or intense discussions about world politics or the latest issue at work. they are smart and funny and i'm lucky to have them.    i take my work seriously but try to maintain some semblance of work life balance. my success at this seems to fluctuate over time; but i keep trying.</t>
  </si>
  <si>
    <t>making the most of it. life is short and i'm a firm believer in enjoying it!</t>
  </si>
  <si>
    <t>stopping to smell the roses (both literally and figuratively); napping; trying new things; keeping things in perspective; barbecuing; writing silly rhyming poetry.</t>
  </si>
  <si>
    <t>i'm a big reader of fiction. favourite authors include: alistair macleod; ian mcewan; william trevor; and margaret atwood. always looking for the next great book suggestion...    i'm pretty easy to please when it comes to movies - as long as it keeps me entertained/engaged i'll give it a thumbs up. a random smattering of films i enjoyed: the proposal (canadian jokes!); shawshank redemption; gone baby gone; ocean's 11; and lars and the real girl.</t>
  </si>
  <si>
    <t>my family and friends both near and far  cold beers outside on warm afternoons  my passport  my bike  vacation days from work  adventures - be they big or small</t>
  </si>
  <si>
    <t>doing something with friends...a drink (or two or...) after work; dinner or maybe a movie. but preferably an early show. on fridays i often find late shows to be expensive naps.</t>
  </si>
  <si>
    <t>you are smart and funny and like to laugh. you care about your family and enjoy exploring. you are looking for someone who can be your new best friend and then some; and wondering if it could be me.</t>
  </si>
  <si>
    <t>alright; here we go; for the second time! lol  i'm a very easy to know guy; keep it simple is a best way to sum it all up. i enjoy helping friends; and family. i've always been a work hard; play hard kinda guy. maybe a lil old fashion when it comes to beliefs. i'm one who treats others how i would want to be treated. i'm a very honest; loyal; and trustworthy friend. i'll keep my great sense of humor going right along; during the good and the bad times. i keep a positive outlook in no matter what situation. positive thoughts create positive outcome.  i enjoy doing just about anything. have never been a sit in front of the tv all day type. i like motorcycles; fast cars; anything to do with high performance. like to mountain bike; rollerblade; camping; love shooting and hunting.archery; and rifle. enjoy (for some odd reason) working on cars.like camping; snowboarding; water ski/wake boarding( even though i'll end up trying to drink half the lake; and sore as you know what the next morning);    i am caring; understanding; and humorous</t>
  </si>
  <si>
    <t>working and looking. i'm not a bar scene type; and with work its hard to meet people/ friends. know what i want in life; just wanting to find someone who'll get there with me!</t>
  </si>
  <si>
    <t>wow; don't know if you have enough time for all that. i'd rather leave that one open for discussion over a cup of coffee.? sounds like a plan! i'll be sneaky here and tell you it would be better to get a hold of me through fb (tim reed; out of benicia) or im me at (detroittim2) at the place where we yahuu!! hehe! lets see if that works? lol</t>
  </si>
  <si>
    <t>is that i'm a very easy to know; kinda guy.intelligent like einstein; but not afraid to say " talk to me like i'm 3". very understanding; yet compationate. pays attention to detail; remembers a lot; even when you think i wouldn't. like putting the little quercks on center stage; and hold an usually funnier than hell amount of insignificant trivia; in case of those "awkward moments".  (like right now trying to remember how to spell awkward)</t>
  </si>
  <si>
    <t>books: the secret. movies: reservoir dogs. tv shows: dollhouse. music: anything but country.food is a favorite past time.</t>
  </si>
  <si>
    <t>friends; family; love; honesty; humor; &amp;amp; integrity. did i leave any out? lol i know sex would fall under the love category;but i wanted to add it's high value. (only with my one ).</t>
  </si>
  <si>
    <t>whatever comes to mind. lately; it been pretty much focused on how true these sites are? are half of these people even real? haven't seen much of any kind of response from them. so far; but hope to be proven wrong. prove me wrong?</t>
  </si>
  <si>
    <t>doing what i do: plotting to take over the world. besides that; i'm doing whatever feels good; or needs to be done.</t>
  </si>
  <si>
    <t>had to re-think that one. you almost got me! why would i just throw it out there like that? where's the sense of adventure? tryin to take the fun out of it right off the bat. lol!</t>
  </si>
  <si>
    <t>your without a doubt; honest; truthful; fun to be around; open to whatever floats in front of you; compassionate;caring; adventurous;sexy;bold;creative;intelligent; goofy; drug and disease free; single; spontaneous; understanding; word is your bond; real as they get; fun loving; positive nature; and are finally glad you met or (saw in this case); one of the realist mutha fu%#ers you've ever known! lol!</t>
  </si>
  <si>
    <t>what's goin on my names adam i just moved near the city. looking for what san fran has to offer. i ride bmx snowboard longboard surf and live happy. i'm 23. spontaneous.i dont care about too much trying to meet some cool interesting people to burn something with or whatever. while im here i'm working at igzactly 420.chea.</t>
  </si>
  <si>
    <t>im livin. i have fun. i dont let dumb shit get to me. and right now imworking at igzactly 420 medical marijuana collective. budtending .so yeah just livin; goin with the wind.. and loving every second of it.</t>
  </si>
  <si>
    <t>rollin dutchmasters haha..hmm; i'm good atttttt... dealing with people's bullshit. chillin out making money. not giving a shit and having fun. how cliche</t>
  </si>
  <si>
    <t>maybe my swag hahaha nah my eyes i guuessss</t>
  </si>
  <si>
    <t>the rose that grew from concrete.... pepper sublime. the roots; rage against the machine. the supervillans; rebelution nas d block styles p jada j cole. iration. weezer; incubus.. and a ton of other things just ask</t>
  </si>
  <si>
    <t>bike car vanilla dutchmasters music mary j annnnnnnd a toothbrush haha</t>
  </si>
  <si>
    <t>what the fuck is good for tonight</t>
  </si>
  <si>
    <t>prolly out getting it in somewhere.. it depends how the week went</t>
  </si>
  <si>
    <t>alone around here</t>
  </si>
  <si>
    <t>adventures; movies; hole in the wall restaurants; theater and live music are all wonderful things. i'm a closet nerd; but nerd is the new cool. i'm a foodie who loves; red wine; classic cocktails; bbq; asian cuisine and spicy food. i love the gnocchi at frascati. if you haven't tried it; you need to; right now. i love to travel and this past year got to experience turks and caicos; it was the most amazing beach i have ever seen. great restaurants; neighborhood hideaways and dinners cooked with friends at home are all equally wonderful.    i'm very driven and love meeting others with similar drive with a desire to do good in the world. i'm a surgeon and have a masters in international public health. so yes i spent way too many years in school and have a lot of fun to catch up on. i have been called honest to a fault. my friends and i can all be pretty sarcastic so i hope you can take a joke and give it back. we all take turns hosting dinner at one another's home; but cooking skills are not required. bbq; asian and recipes from the ad hoc cook book are usually on the menu accompanied by lots of wine and bubbly. who doesn't love bubbles? i love to cook and love to experiment with new foods. if you're not an omnivore; we're probably not a good match.</t>
  </si>
  <si>
    <t>for work; i'm a surgical oncologist. it's challenging; rewarding and i love my work; but definitely make time for fun.</t>
  </si>
  <si>
    <t>i'm really good at useless trivia. i am also very handy in the kitchen and planning impromptu road trips to napa and tahoe.</t>
  </si>
  <si>
    <t>would have to be my smile and sense of confidence.</t>
  </si>
  <si>
    <t>music: all kinds; ella; chili peppers; dmb; gym class heros; pearl jam; tom petty; the tragically hip; a little jazz is good for the soul; eminem; silver sun pickups; mumford and sons; and feist just to name a few.    movies: princess bride; love actually; godfather (1 &amp;amp; 2; 3 was a miss); power of one; sci fi flicks; ocean's eleven; the hangover; matrix; bond    food: wine is a food group right? seriously. all things seafood (if you like oysters and lobster rolls you're golden); mexican and italian. oh; and i have a sweet tooth and not afraid to admit it.    books: my tastes in literature are all over the map. i love the classics (bronte; dickens); the scientific (dune); the economic (anything gladwell) and just started salmon fishing in the yemen.    places: heavenly; napa/younteville; vail; anywhere with a beach and warm water; planning my first trip to australia</t>
  </si>
  <si>
    <t>1) my friends and family  2) great food especially with great wine  3) warm cup of coffee first thing in the morning  4) hot showers  5) laughter  6) my iphone; i admit my addictions</t>
  </si>
  <si>
    <t>where i want to go with my life.</t>
  </si>
  <si>
    <t>some friday nights i am either out with friends finding a new restaurant or cooking with friends experimenting with a new recipe. both scenarios involve lots of laughs; smiles and vino. other fridays; striking out on a spontaneous road trip.</t>
  </si>
  <si>
    <t>this is a conversation over a bottle of red wine only...sorry.</t>
  </si>
  <si>
    <t>you want to learn more and or want to grab a drink sometime.</t>
  </si>
  <si>
    <t>hi there! i'm california grown but have lived in three different countries. i love to dance; even to the weather channel. i love to cook but feel the exact opposite about doing dishes. i enjoy healthy; wholesome and creative food. i think chocolate deserves its own food group. i am up for anything active; outdoors and competitive. i represented the us cycling team in europe and competed at a professional level for three years. three things i wish i could be: a professional photographer; an artisan baker and a pro soccer player. i am very open; honest and interested in all kinds of people from all sorts of places. i realize that very little can be conveyed about a person on paper and so i am always open to a first-time meet-up. i am looking to meet smart; active and ambitious women who love adventure; being fit and also look forward to relaxing for afternoon coffee and treats.</t>
  </si>
  <si>
    <t>i currently hold a role in sales making an offer to business professionals performing in the top 5% of the marketplace. i am learning like crazy and am thrilled with the opportunity to work with and learn from the people i do. it is a meaningful; challenging and dignified role that i look forward to being in for the next several years.</t>
  </si>
  <si>
    <t>giving hugs; buying or making presents; and picking up on people's quirks; habits and tendencies (which i love).</t>
  </si>
  <si>
    <t>apparently it's my legs. people's first guess is usually speed skater or soccer player. i am a cyclist for those of you trying to guess!</t>
  </si>
  <si>
    <t>i have a soft spot for romantic movies and musicals (especially on broadway). i also love anything about dancing. i will watch almost any genre that is intelligent; interesting and different from the everyday boring stories. nothing scary!    i love all kinds of music and will dance to just about anything.    the same goes for food :) i'm a very healthy person but i love to experiment in the kitchen and will try almost anything once.</t>
  </si>
  <si>
    <t>riding my bike after work; cooking dinner and hanging out with friends or going to bed early!</t>
  </si>
  <si>
    <t>you are intelligent; ambitious; independent; loving; lovable and like to do active things and have good fun.</t>
  </si>
  <si>
    <t>updates 5/25/12:    the divorce is final. that was just a formality and separates the finances - we've been living apart since january 2011.    and; as of july 1st; i'll be early retired; collecting my former employer's pension (had to wait until the divorce).  ==================    i'm a happy; punny lover of life; a cuddly teddy bear who loves conversation; nature; good food; giving sensual or erotic &lt;a class= "ilink" href="/interests?i=massage"&gt;massage&lt;/a&gt;; sharing pleasure.    and i'm a very open-minded; sensual; sexual; oral lover. i'm comfortable in a variety of intimate situations; but quite straight (so far anyway) in my emotional relationships - perhaps the term "heteroflexible" would fit; rather than bisexual?    i'm &lt;a class="ilink" href="/interests?i=poly"&gt;poly&lt;/a&gt; (ethical polyamory); in a primary-level non-residential relationship with &lt;a class="ilink" href="/interests?i=filiavallis"&gt;filiavallis&lt;/a&gt;. i am also friendly with her husband; and have been "adopted" as part of the family to the extent of babysitting their kids while they have a date and going on "family outings" with them.    a recent new secondary relationship wasn't a good fit for either of us; so i am more available again. my primary relationship continues to grow; but is not exclusive. i seek a connection with someone who understands and can accept poly and preferably already knows that they are poly.    life is busy but wonderful. the years since 2007 have been a very positive time of growth in my life; and i feel it will continue. i am open and available to meeting new people and to whatever connection might organically develop.    i love &lt;a class="ilink" href="/interests?i=tantra"&gt;tantra&lt;/a&gt;; &lt;a class="ilink" href="/interests?i=sensation+play"&gt;sensation play&lt;/a&gt;; and &lt;a class="ilink" href="/interests?i=kink"&gt;kink&lt;/a&gt;. i'm not into giving or receiving heavy pain; prefer more gentle/sensual activities.    i attended &lt;a class="ilink" href="/interests?i=hai"&gt;hai&lt;/a&gt; (human awareness institute) level one workshop ("love is a miracle") on july 8-10. what a wonderful; loving; transformative experience! i can't wait to take level two...    not in a hurry. want most to meet a woman; man; (or couple?) with whom i can become friends; get to know each other; enjoy going places and doing things or just hanging out and chatting - and share touch and pleasure.    *** i am open to whatever form of relationship organically develops between us: friendship; activity partners; dating; and yes a long-term relationship. ***    since 2007; have been discovering my metaphysical and spiritual side; grown a lot as a person. discovered how much i enjoy silently soaking in the pools at &lt;a class="ilink" href= "/interests?i=harbin"&gt;harbin&lt;/a&gt; hot springs. i'm culturally jewish but non-practicing. aspects of various traditions including buddhism and pagan are interesting to me.    very active physically; but not slim. enjoy the gym; &lt;a class= "ilink" href="/interests?i=hiking"&gt;hiking&lt;/a&gt;; &lt;a class="ilink" href="/interests?i=bicycling"&gt;bicycling&lt;/a&gt;; &lt;a class="ilink" href= "/interests?i=yoga"&gt;yoga&lt;/a&gt;; walking; downhill &lt;a class="ilink" href="/interests?i=skiing"&gt;skiing&lt;/a&gt; at tahoe (intermediate). would love to find activity partner(s).    may we chat and find what we have in common to enjoy? can we possibly add more pieces to each others' jigsaw puzzles and make a richer picture?    i am witty; considerate; and sensual</t>
  </si>
  <si>
    <t>i've set down a lot of heavy baggage. using the resulting energy to grow as a person. have been reading about a lot of subjects new to me like bodhichitta; enjoying my relationships with some wonderful women; and also enjoying making new friends and having other experiences that enrich my and their lives.    in july 2008; completed a fantastic three-day &lt;a class="ilink" href="/interests?i=tantra"&gt;tantra&lt;/a&gt; workshop at harbin; would enjoy finding partner(s) interested in practicing tantra together. i also attend a tantra group which meets in a home periodically; would like a partner to go with.    as of the end of july 2010; i was laid off in a corporate cutback. i'm hoping to be able to retire once the divorce is final; and do things that matter to me; not what i have to do.</t>
  </si>
  <si>
    <t>talking; listening; &lt;a class="ilink" href= "/interests?i=sensual+massage"&gt;sensual massage&lt;/a&gt;; &lt;a class= "ilink" href="/interests?i=hugging"&gt;hugging&lt;/a&gt;; &lt;a class="ilink" href="/interests?i=kissing"&gt;kissing&lt;/a&gt;; pleasuring; &lt;a class= "ilink" href="/interests?i=photography"&gt;photography&lt;/a&gt; (travel / nature). i've been told that i "revel" in life and love; and this joy bubbles out as energy that makes other people feel good. people have asked how i can project so much joyous sensual energy. i also enjoy &lt;a class="ilink" href= "/interests?i=microsoft+flight%0asimulator"&gt;microsoft flight simulator&lt;/a&gt; on the pc; and &lt;a class="ilink" href= "/interests?i=world+of+warcraft"&gt;world of warcraft&lt;/a&gt; which i play solo and with friends (an ex and her partner).</t>
  </si>
  <si>
    <t>my warm; peaceful smile and my readiness to hug at a moment's notice!</t>
  </si>
  <si>
    <t>"avatar"; "lord of the rings" (books and movies); "what dreams may come"; "places that scare you" (pema chodron); "star wars"; "the dream is alive"; "star trek"; "babylon 5"; "monk"; "castle"; "firefly"; "six feet under"; "harold and maude"; danny kaye's "court jester"; "gods must be crazy"; "princess bride"; "blazing saddles"; bourne (books and movies); asimov; clarke; earlier robert heinlein; early tom clancey.    smooth jazz (david benoit; rick braun; mindy abair; alex bugnon; etc.); gaia consort / bone poets orchestra; classical (particularly beethoven and mozart); 60's rock (esp. beatles &amp;amp; "fillmore" groups from late 60's ; doug mcmaster hawaiian slack key guitar; paul horn solo flute. solo drumming albums.    sushi; seafood; chinese; thai; italian; mexican; vegetarian (i'm an omnivore). it's all good. like to cook.    big red wines - if you know what "george" is; want to go tasting? strong french-roast coffee. milk and dark chocolate and a good port. single-malt scotch.</t>
  </si>
  <si>
    <t>internet; microwave; myself; friends; hugs; sensuality; and sex. oops; that's seven! (hmmm; does massage oil count?)</t>
  </si>
  <si>
    <t>how grateful i am to be alive; what a wonderful adventure life is; and how to make it even better for myself and people i am with.</t>
  </si>
  <si>
    <t>i might be watching a movie or some episodes of star trek in the home theatre; reading a book; cooking someone dinner; giving a sensual massage; making love; then cuddling and talking; or online with friends playing wow.    lately; i might be at "family night" at a partner's home (other partner attends too) for dinner; talking; movies and/or boardgames.    once in a while i'm at looking glass...</t>
  </si>
  <si>
    <t>i love sharing many forms of sensual and sexual pleasure.</t>
  </si>
  <si>
    <t>you want to meet a friendly; caring; thoughtful; considerate; intelligent; funny; sensual; sexual; open-minded person who thinks life is something to enjoy and be grateful for.</t>
  </si>
  <si>
    <t>hey; to be quick. i'm a casual and chill type of guy. i like sports; movies; social events; traveling and learning about the world around us. for those that i meet they generally like my ease and chill way of getting to know them. i am a scorpio and if you didn't know we are very loyal people.    i would like to find someone who is fun and enjoys life. i like meeting women who don't mind talking to someone they never met. i am a bay area guy so i have been exposed to just about all cultures so i don't really care about color. but don't get me wrong i love chocolate. but just all shades :-p. anyways the girl i would like to meet is..loving; understanding a person that enjoys the ride of life rather then waiting for the destination. hopefully she is social; well traveled; educated and a sports fan. the sports part is a plus lol. oh; and a beautiful smile doesn't hurt.</t>
  </si>
  <si>
    <t>i'm enjoying life and friends! oh and i'm a full-time production assistant/qa artist for a software company in san francisco. when i'm not working i'm animating and animating some more; then polishing more animation lol..so as you may have noticed...i studied 3d animation professionally.</t>
  </si>
  <si>
    <t>being friendly.</t>
  </si>
  <si>
    <t>i'm always cheesing! smiles!!</t>
  </si>
  <si>
    <t>lord of the rings; that book of totally useless information; in the blink of an eye; animation books; anything worldly basically.    lord of the rings series; love jones; boomerang; knocked up; the last dragon; house party; scott pilgram does the world; remember the titans and plenty others.</t>
  </si>
  <si>
    <t>family  friends  internet  sports  food  family!!!!</t>
  </si>
  <si>
    <t>career and where i am headed.</t>
  </si>
  <si>
    <t>hanging out with friends in san francisco.</t>
  </si>
  <si>
    <t>my taste buds are visible. basically my tongue looks like the tip of a strawberry! lol. there are plent of other private things i could tell you; but i'm sure you'd rather learn those in time!</t>
  </si>
  <si>
    <t>anything i wrote interest you.</t>
  </si>
  <si>
    <t>i am batman! oh wait; no; that was a movie...i love to live an active life and explore. i am very passionate about helping others and i am currently in the process organizing a medical mission trip to panama. i'm working on a master degree in physician assistant studies and planning on using my language skills to work as a translator for rural panamanians.    this one time; in west philadelphia born and raised  on the playground where i spent most of my days  chilling out; maxing; relaxing all cool  and all shooting some b-ball outside of the school  when a couple of guys; they were up to no good  started making trouble in my neighborhood  i got in one little fight and my mom got scared  and said "you're moving with your auntie and uncle to oakland!"    and then that happened.</t>
  </si>
  <si>
    <t>grad school</t>
  </si>
  <si>
    <t>eyelashes. they're really girly. i'm always down for a butterfly kiss. haha</t>
  </si>
  <si>
    <t>anything funny</t>
  </si>
  <si>
    <t>family  friends  traveling  school  gym</t>
  </si>
  <si>
    <t>traveling</t>
  </si>
  <si>
    <t>on a typical friday night i am: trying to figure out the major and minor products when 1-bromo-2-propene reacts with potassium tert-butoxide. either that or partying like a rock star</t>
  </si>
  <si>
    <t>i wear a special cologne. it's called sex panther by odeon. it's illegal in nine countriesand it's made with bits of real panther; so you know it's good.</t>
  </si>
  <si>
    <t>i grew up in the bay area; but went to college in ohio. i have one semester left but i'm home for the summer. i spent my time as a kid playing with our animals; exploring &lt;a class="ilink" href= "/interests?i=nature"&gt;nature&lt;/a&gt;; and doing &lt;a class="ilink" href= "/interests?i=arts%0aand+crafts"&gt;arts and crafts&lt;/a&gt;; usually related to the first two things. not much has changed. i am passionate about art; particularly sculpture. i am fascinated by ecology; our &lt;a class="ilink" href= "/interests?i=bodies"&gt;bodies&lt;/a&gt;; and how we relate to each other and nature. i love the outdoors; and would sleep outside every night if i could.</t>
  </si>
  <si>
    <t>i'll graduate in december with a double major in studio art and biology. this summer i'm working for a &lt;a class="ilink" href= "/interests?i=farm"&gt;farm&lt;/a&gt; and working on my honors project in studio art. i'm at a crossroads. i'm thinking about continuing down the agricultural path upon graduation; while i'm also debating pursuing a mfa and teaching credential to teach art. to be fair; i also think about being a vet or dr on a regular basis; but if i decide to pursue either it won't be for a little while at least. i feel good about where i am with my future right now even if its not crystal clear. i know i want to do work that makes me happy and i feel contributes to improving the world in some way. i hope these requirements will be easy to fulfill and as fun and rewarding as i hope.</t>
  </si>
  <si>
    <t>- soldering: i make &lt;a class="ilink" href= "/interests?i=jewelery"&gt;jewelery&lt;/a&gt; as a hobby and got a torch for my 16th birthday. it was the best present a girl could wish for  - horseback riding: i've ridden horses since i was a little kid and i'm stoked to finally be getting paid to ride instead of vice versa  - embroidery: i have my grandma moments  - cooking: i am colombian; italian; and russian jew. i grew up eating a lot of latin and italian food. from refried beans; arepas; and fried plantains to homemade pasta i'm your girl.  - ceramics- i've taken it and taught it; sculpture and wheel-based techniques.</t>
  </si>
  <si>
    <t>most people think i'm white when they meet me and it takes a little while for it to come out in conversation that i'm latina since i'm on the light side. similarly; most people seem to think i'm taller then i am and one day realize i'm not so tall and feel compelled to tell me how much shorter i am then they thought. i shattered my femur when i was a kid and have some pretty sweet scars from that accident too.</t>
  </si>
  <si>
    <t>the future (mine and our collective future); my family; good design; medicinal plants; &lt;a class="ilink" href= "/interests?i=+permaculture"&gt;permaculture&lt;/a&gt;; &lt;a class="ilink" href="/interests?i=art"&gt;art&lt;/a&gt;; how cool it is that we exist; trees; mountains; when i'm in ohio how much i miss the mountains the bay and the ocean; the world food crisis; climate change; friends; and things i want to make.</t>
  </si>
  <si>
    <t>enjoying the company of friends or family</t>
  </si>
  <si>
    <t>is that i was never one of the popular kids and thats just fine by me</t>
  </si>
  <si>
    <t>you want to get to know me</t>
  </si>
  <si>
    <t>first; let me expand a bit on some terms. okcupid doesn't allow much nuance in their menus.  +++++++++++++++++++++++++++++++++++++  bisexual: not a 50-50 split. i'm primarily heterosexual; but loathe the word "straight." i prefer women; but will be happy to play with the right guy. (e.g.; david tennant) i prefer both men and women who are kind of queer and kinky.    married: in this case; "married" means "have been shacking up with the same woman for over ten years and see no reason to drag a priest; rabbi; justice of the peace; or elvis impersonator into things." we're poly; and this profile is with her full consent.  +++++++++++++++++++++++++++++++++++++  a nerd about many things; but especially sex. that means that not only do i enjoy doing the deed; but i enjoy talking and thinking about the history; sociology; and politics of it. i love reading and writing about sexuality and gender; and yes; i may be accused of overthinking it a little bit.    i'm turned on by smart people. big bookshelves are like porn to me. i consider ayn rand devotees to be unfuckable; though. it's one thing to have bad morals; and one thing to have bad taste in literature. it's a whole other thing to have both.    right now; i think i'd describe what i'm looking for as "friends with benefits."</t>
  </si>
  <si>
    <t>i write about sexuality and politics; often at the same time. i also do a lot of editing; mostly on a freelance basis for writers who want to make sure that they've spelled "fellatio" correctly. you can often find me at the center for sex and culture or hanging out at wicked grounds; a coffee shop for perverts in san francisco. a lot of my life; though; involves supporting my partner; who's had some health problems for the last four years. more details on that are available in private.</t>
  </si>
  <si>
    <t>gathering obscure; almost random facts in my mind and weaving them into conversation.  i've been told that i'm a pretty good writer; and sometimes people even pay me for it; so there may be some truth to it.</t>
  </si>
  <si>
    <t>&lt;a class="ilink" href= "/interests?i=slaughter-house+five"&gt;slaughter-house five&lt;/a&gt;; &lt;a class="ilink" href="/interests?i=tom+waits"&gt;tom waits&lt;/a&gt;; &lt;a class="ilink" href="/interests?i=100+bullets"&gt;100 bullets&lt;/a&gt;; &lt;a class="ilink" href="/interests?i=gail%0acarriger"&gt;gail carriger&lt;/a&gt;; &lt;a class="ilink" href= "/interests?i=mountain+goats"&gt;mountain goats&lt;/a&gt;; &lt;a class="ilink" href="/interests?i=talking+heads"&gt;talking heads&lt;/a&gt;; &lt;a class= "ilink" href="/interests?i=comic+books"&gt;comic books&lt;/a&gt;; &lt;a class= "ilink" href="/interests?i=doctor+who"&gt;doctor who&lt;/a&gt;; &lt;a class= "ilink" href="/interests?i=tim+powers"&gt;tim powers&lt;/a&gt;; &lt;a class= "ilink" href="/interests?i=the+god+delusion"&gt;the god delusion&lt;/a&gt; &lt;a class="ilink" href="/interests?i=x"&gt;x&lt;/a&gt; (punk band from the eighties; not the drug.)</t>
  </si>
  <si>
    <t>&lt;strong&gt;the internetz&lt;/strong&gt; for an introvert like myself; it's a real survival tool.    &lt;strong&gt;books&lt;/strong&gt;; whether electronic or otherwise. big; full bookshelves are a turn-on to me.    &lt;strong&gt;sexy nerds&lt;/strong&gt;. (that's actually a little bit redundant. intelligence is a big turn-on for me. but even more so when that intelligence is used to think about the ethics and possibilities of sexualities or gender.)    &lt;a class="ilink" href="/interests?i=comic+books"&gt;comic books&lt;/a&gt; really; my first-ever kind of porn. as a kid; spider-man was more forbidden to me than &lt;em&gt;playboy&lt;/em&gt;. it was the violence that my mother was against. but i loved the color and passion. i remember that when i first found my dad's &lt;em&gt;playboy&lt;/em&gt; i wasn't quite at the point where tits excited me. but i was delighted that it had comics.    &lt;a class="ilink" href="/interests?i=polyamory"&gt;polyamory&lt;/a&gt; a really important part of my sexual identity; although circumstances have made it impractical for the last few years. i am inherently curious about sexuality; and always want to try new things and new partners. (sickness in the family and living with my mother-in-law.)</t>
  </si>
  <si>
    <t>i love to spend time with my friends; whether it be hanging out and watching a movie; doing a game night; or going out to a club. i love to dance. i drink here and there; but tend to be the designated driver - i'd rather make sure that my friends get home safely. i love going to karaoke - if i'm in the mood; i might even sing. :)    i love to learn. i love quotes (thinkexist.com). i love to put two words together and make my own pseudo-word. i love to laugh; and love to make people laugh. i love to sing in my car. i love music.</t>
  </si>
  <si>
    <t>i just started working as a mortgage loan coordinator. before that; i worked as a dispatcher for a private ambulance company. hoping to go back to school soon to finish my bachelors degree in forensics or administration of justice. they all sound so different; i know. i have a lot interests :)</t>
  </si>
  <si>
    <t>...making people laugh :-p  ...listening to people's problems; and giving advice ( i should probably follow it myself!) :)  ...finding anything on the internet! (google is my best friend)</t>
  </si>
  <si>
    <t>i don't know... you tell me?</t>
  </si>
  <si>
    <t>books:  she's come undone - wally lamb; stone butch blues - leslie feinberg    movies:  donnie darko; he's just not that into you; romy &amp;amp; michelle's high school reunion    shows:  grey's anatomy; how i met your mother; golden girls; dexter; true blood    music:  too many to name! :)  portishead; dido; save ferris; sublime; colbie caillat; anna nalick; heart; ke$ha; paramore; kanye west; ne-yo; old school hip hop; new wave music; etc; etc... lol... i'm all over the place. i love fun music with a good beat; and singer-songwriters with poignant lyrics. i love music so much... i get lost in lyrics.    food:  peruvian; mexican; thai</t>
  </si>
  <si>
    <t>my 2 doggies - they're my children :)  friends  love  family  music  my car - i love to drive</t>
  </si>
  <si>
    <t>...too much... i spend a lot of time in my head... lol.</t>
  </si>
  <si>
    <t>...it really depends on the day. keeping it low key - hanging out with family or friends; or maybe going out dancing.</t>
  </si>
  <si>
    <t>haha; nice try. ask me; i'm honestly an open book.</t>
  </si>
  <si>
    <t>you'd like to chat. i love meeting new people.</t>
  </si>
  <si>
    <t>im an avid mountain biker; i think i'm a good dancer and im a descent snowboarder.</t>
  </si>
  <si>
    <t>im into house music but i listen to just about anything.  i enjoy a good laugh so i try to go to comedy shows when i can.  books? i'm reading the " singularity is near" by ray k.  i eat everything.</t>
  </si>
  <si>
    <t>food  iphone  sex  mountain biking  my dog  showers</t>
  </si>
  <si>
    <t>i'm either hangin with my buddies at happy hour somewhere in san francisco or i'm with my dog duke at home.</t>
  </si>
  <si>
    <t>let's get to know each other first</t>
  </si>
  <si>
    <t>you can roll with the punches and make the best of the worst situations. looking for somebody upfront and honest. your open to new experiences and willing to share with others the things you like to do. princesses need not apply unless your gonna treat me like your prince too.</t>
  </si>
  <si>
    <t>i've been told that i am intelligent; free-spirited; warm; caring; fun-loving; attractive and admirable.    i enjoy meeting interesting people and developing real and lasting friendships. i am looking for a secure and stable relationship. hopefully i will soon meet that someone special. :)    i am not interested in casual; easy come; easy go types of friendships or relationships; if that's what you're looking for; i am not the girl for you.    i am especially drawn to people with a positive outlook who are expressive; communicative; appreciative of both simple pleasures and finer things in life. i admire men who are genuine; optimistic and encouraging; have great sense of humor; know how to take care of themselves and treat others well; straight forward; caring; kind-hearted; never afraid to put themselves on the line for their love and family with courage; loyalty &amp;amp; integrity.    if you have messaged me; thank you for your initiative and interest. i will certainly say hello back if i feel the same chemistry.    happy searching and love wishes for everyone :)</t>
  </si>
  <si>
    <t>working full time</t>
  </si>
  <si>
    <t>the piano - i've been playing since i was 3 years old .. i try and play at least a few times a week. i compose my own music.    ballroom dancing - i took ballroom lessons for 6 months .. and still want to continue.</t>
  </si>
  <si>
    <t>dancing lessons - cheryl burke    marley and me :(  hachi</t>
  </si>
  <si>
    <t>iphone  ipad  music  food  sleep  my dogs</t>
  </si>
  <si>
    <t>what i am going to have for lunch.</t>
  </si>
  <si>
    <t>if i'm not working every other friday night .. then i try to hang  out with friends ..</t>
  </si>
  <si>
    <t>i admit that the most private thing .. is that i would never post something on here to let everybody read!</t>
  </si>
  <si>
    <t>you are that somebody ... well; are you?    "distance in between each other makes the heart grows fonder"</t>
  </si>
  <si>
    <t>recently single from a long relationship...</t>
  </si>
  <si>
    <t>im a college student looking to meet some new people and enjoy life.</t>
  </si>
  <si>
    <t>right now working on a degree in business finance. after college i want to move to the east coast to get a different view on life because i have lived in the bay area my whole life and it is a very unique place to live.</t>
  </si>
  <si>
    <t>i like all types of music; i also don't really have any favorite tv shows anything is fine with me.</t>
  </si>
  <si>
    <t>computer  friends  family</t>
  </si>
  <si>
    <t>everything. i love to talk or think about new ideas and concepts. i love to learn.</t>
  </si>
  <si>
    <t>hanging out with my friends or out at the bars.</t>
  </si>
  <si>
    <t>you feel like sending me a message. if take the time to send me a message i will respond.</t>
  </si>
  <si>
    <t>what is there really to say about me? i'm a self-proclaimed jack-of-all-trades. i love learning and doing new things that interest me. i'm a gamer/musician/nerd/athlete/chef and a good listener! i've been to 15 different countries and 6 states by the time i was 18. this is only level 1 of who i am. filling this self-summary out feels like i should be bragging about myself. i've got a better idea; let's chat and get to know each other!</t>
  </si>
  <si>
    <t>i currently am a super senior in college taking theatre arts. i took a year off to help my parents save money. i am in community college taking full loads for summer and fall and then returning to my old university to graduate next spring.    i'm also in a band that i've put together since sophomore year of high school. i play guitar and am the second vocalist. i can also play the other instruments in the band (drums; piano; bass). we've gone through some changes over the past years; but we're starting to rebuild and continue to write more music.</t>
  </si>
  <si>
    <t>video games  cooking  music (singing and playing guitar)  knowing a lot about movies/actors</t>
  </si>
  <si>
    <t>my personality. then three weeks down the road they notice my birthmark on my right eye that they "swear" they never noticed when they first met me. it either looks like; 1. i wear eye shadow or 2. got into a fight.    i usually like to make up stories about how i acquired it; but i'm starting to run out...</t>
  </si>
  <si>
    <t>books: the complete sherlock holmes; abraham lincoln: vampire hunter; shakespeare plays  movies: i love many; many; movies. top 3: indiana jones and the last crusade; the avengers; cinderella man  shows: psych; chuck; the colbert report; archer; firefly; doctor who; how i met your mother; big bang theory.  music: anything that catches my ear and can have influence in the music i write.  food: i'm a bit of a food connoisseur. i've eaten so many types and varieties of food; i can't really pinpoint any favorites.</t>
  </si>
  <si>
    <t>usually out having a beer with friends or staying in with friends playing awesome board games and drinking.</t>
  </si>
  <si>
    <t>you wanna become awesome friends  grab a drink  hang out  do whatever's fun</t>
  </si>
  <si>
    <t>i'm an artist; professor and business owner. i love travel to exotic places. i look (and act!) young for my age; am in good shape; do yoga. i'm a metal tiger who speaks my mind; am independent; energetic; playful; fun; generally optimistic and smile a lot. looking for a partner to share life experiences; a good walk on the wild ocean beaches of northern california; travel and high adventure!</t>
  </si>
  <si>
    <t>i'm a professor and artist. i own a media arts company and design exhibits for museums and science centers. i explore; document and visit active volcanoes and total solar eclipses around the world.</t>
  </si>
  <si>
    <t>getting in trouble?! charting my own path!</t>
  </si>
  <si>
    <t>my smile; my eyes; and that i am friendly and very easy to talk to</t>
  </si>
  <si>
    <t>i like good food and nice restaurants - i eat mostly healthy (am primarily vegetarian but like fish). i like varied cuisines - sushi high on the list; but also mediterranean; california; indian; asian; italian and other exotic fusions. i listen to an eclectic range of music including world; classical; rock; fusion; techno; trance; blues; electronic; etc.</t>
  </si>
  <si>
    <t>well; today it would be: fresh sqeezed grapefruit juice in the morning! adventure and exploration; sensual love; passion; yoga; creativity and projects; travel ...</t>
  </si>
  <si>
    <t>life!</t>
  </si>
  <si>
    <t>there is no typical friday night!</t>
  </si>
  <si>
    <t>you'll have to get to know me for this!!!</t>
  </si>
  <si>
    <t>you are interested in meeting ...</t>
  </si>
  <si>
    <t>hello! i'm at a crossroads in my career; in that i'm a vp at a tech startup that just got sold to a giant tech company. as i ponder the market opportunities; i'd like to bounce some ideas off a wonderful lady. but first; in case you missed it under my relationship status; i have a spectacular 4-year-old daughter; who means the world to me. this isn't a package deal; she has a mom; but she is my favorite human being. oh; and my side-gig of being a science fiction writer is what i wanted to be when i was 12.    and so yes; i'm a huge dorky science fiction guy. i'm not asking you to quote star wars backwards  just accept that my first love was princess leia; in the white robes; with that skinny blaster. along the lines of being up front with my oddness; i don't do commonly accepted things if i think they're mediocre uses of time. for example; i don't watch tv; watch sports; or eat filler food. instead; i prefer occasional movies; actually doing sports; or going on adventures with my camera.    also; i grew up in england; so feel free to start over; reading this with a slight british accent. and i really don't look my age. while i am 39; new people and co-workers are pretty incredulous when i tell them my age. the average guess before i tell them is 32. it's either the running or the weekly pint of blood from pale teenage virgins.    i'm looking for a woman who can laugh at comments like that. and who doesn't have a posed picture with a drugged tiger. i'm serious about that. as well as empathy. it's huge for me. if you'e a medical professional or a teacher; you're pre-qualified. and as for what we might do together; i'm looking for something fun that has the potential to be something life-altering. if this sounds about right; just say hello!    j</t>
  </si>
  <si>
    <t>i'm a vp at a mobile/social startup; that we just sold to a large tech company. and i write novels.</t>
  </si>
  <si>
    <t>writing; photography; and massaging. but sleep is my superpower. i can do it on cue.</t>
  </si>
  <si>
    <t>that i have a slight british accent; and that i appear much younger than i am.</t>
  </si>
  <si>
    <t>latest reads: the omnivore's dilemma; blink; agent to the stars; born to run; the hunger games; ready player one; steve jobs; and catching fire.</t>
  </si>
  <si>
    <t>wonder; empathy; and love.</t>
  </si>
  <si>
    <t>individual self-determination versus groupthink. that and why the fellowship didn't just fly those giant eagles to mount doom in the first place.</t>
  </si>
  <si>
    <t>asleep. or giving some poor soul a glimpse of the real me.</t>
  </si>
  <si>
    <t>nice try; internet!</t>
  </si>
  <si>
    <t>you're lovely; passionate; and odd.</t>
  </si>
  <si>
    <t>english/french (poorly)/japanese (poorly)</t>
  </si>
  <si>
    <t>i have great admiration for those who can define themselves in a few sentences. sadly; i struggle as i'm a bit of an enigma. on one hand i am the life of the party; floating from one group to the other with stories; laughter and outrageousness. i'm a huge fan of my fantastic city and love being a tour guide for events; restuarants and happy hours.  on the other hand; i'm a bit of a home-body and love sitting at home ready my kindle or just tinkering. sometimes it is hard to get me to go out but when you do... i'm the life of the evening.    i value humor above most things and pretty much think everything about life is hilarious. i'm more likely to make fun of myself and crack up about my goofiness than anyone else. i'm told that is part of my youthful charm.    i'm smart and witty which can be misunderstood and is why i love east coast people. they are not overly sensitive and pretty much say it like it is; which i really appreciate since none of my personal skills involve mind-reading.    i love adventures of any kind and am open to trying anything at least once. i mean; how do you know you don't like broccoli if you never try it? that could go for a lot of things :)    i find people in general pretty fascinating.</t>
  </si>
  <si>
    <t>well... having fun of course. what else is there to do?</t>
  </si>
  <si>
    <t>they say my eyes but i'm suspect ;)</t>
  </si>
  <si>
    <t>i'm not much of reader but i do whip my kindle out on occasion. movie.. well i'd rather be hung by my toes than watch some spoon-fed romantic comedy. in case you are not sure of what i reference; try any jennifer anniston or kathryn seigel movie.  i prefer darker; more thought provoking movies. black swan was a good recent one but its been a while since we've had a classic such as leaving las vegas or slingblade.    food? oh; i'm a huge foodie. living in sf is like heroin to me when it comes to food. i try every new restaurant that opens and i'll try any kind of food.</t>
  </si>
  <si>
    <t>1. chapstick  2. mac n cheese  3. laughing</t>
  </si>
  <si>
    <t>home cooking and watching a movie. friday nights and monday nights are generally my "in" night. when i first moved to sf; i was out every night but i've had to cut that down a bit. not like i'm 20 anymore ;)</t>
  </si>
  <si>
    <t>well; there's nothing private about me. i'm pretty much willing to admit anything :)</t>
  </si>
  <si>
    <t>you like to laugh and have fun.</t>
  </si>
  <si>
    <t>i like: the beach; the ocean; surfing; snowboarding; travel; food and restaurants; music; animals; children; going out; staying up late; dreamy books and movies; art and anything beautiful; harmony; irony; wit; sarcasm; eccentricity; photography; the beat of urban life; the calm reflection of country life; being surrounded by friends; parties; authenticity; kindness; optimism.    i dislike: bullies; injustice; closed mindedness; people who mistake personal choices for moral imperatives; arrogance; hubris; possessiveness; cruelty; ignorance; feeling trapped (related: small spaces); the tendency of people in the bay area to cultivate snobbish and unnecessary preferences; being inside on a nice day; commercials; sweets; everything having to do with burning man but for the art (yeah; i said it).</t>
  </si>
  <si>
    <t>i work as a research attorney. i have a passion for social justice; but my personal life is my priority; and i do what i do partly because it gives me a lot of freedom. with that freedom; i surf and travel and hang out and walk around and try new foods and look at stuff and sometimes i cook; but mainly i eat out or eat someone else's cooking. i can sit and do nothing; but i usually don't; unless i'm in the sun. i could sit in the sun doing nothing forever.</t>
  </si>
  <si>
    <t>making friends; staying up late; keeping in touch; quoting funny movies; being spontaneous; talking to people who don't speak my language.</t>
  </si>
  <si>
    <t>my smile is what the people say.</t>
  </si>
  <si>
    <t>i am an extremely adventurous eater and will try almost anything.    music is a huge part of my life and there's too much to list; but in general; i lean towards indie rock. i'm tempted to list a representative and suitably hip list of bands from which you may identify my taste and coolness; but that seems exhausting and arbitrary so you'll just have to trust me when i say that in many ways; music defines me.    what i said about making lists applies equally to books. i'm a lifelong bookworm; and prefer spare and poetic to dense and wooden.    i enjoy movies; mainly funny ones. i like anything absurd and ridiculous and maybe a little dirty. i'm too sensitive for violent movies or horror; so i don't like to watch anything that veers in that direction.</t>
  </si>
  <si>
    <t>coffee; the ocean; my friends; music; board sports; and dreams.</t>
  </si>
  <si>
    <t>travel; social justice; things i think are funny; waves; warm beaches; where to go to dinner; what's next....</t>
  </si>
  <si>
    <t>i'm usually out with friends. sometimes i'm swimming laps or doing yoga and then staying in. depends what the rest of the week was like. if this question is really asking if i'm a homebody; the answer is no; i am definitely not a homebody.</t>
  </si>
  <si>
    <t>i am very open in person; but not on the internet.</t>
  </si>
  <si>
    <t>here's where i intentionally try to alienate you: i'm not looking to go on a lot of dates and see what's out there. i'm not lonely. i have lots of awesome; hilarious; social friends who i spend time with; and i don't mind being single. i'm discriminating and i'm picky; and i know what i want and what won't work; despite all the best intentions.    so; i could lie and say i don't have a type; but i do have a type. my type is independent; athletic; sarcastic; wickedly smart and handsome. my sub-type is dreamy and artistic. i know that intelligence doesn't depend upon formal education; but having been down that road; i will no longer date a man without an education. same goes for a guy who can't afford to pay for his own dinner.    one of the reasons i quit this site last time i was on is that i felt terrible not responding to well-crafted notes from obviously wonderful men who just weren't my type. maybe setting out what i'm really looking for in such full detail will save us both whatever small heartache accrues from unanswered notes.    with that in mind; i'm not interested in moody or depressive or desperate. my sense of humor is sarcastic and ironic; and i strongly believe that's the best sense of humor (puns and emoticons make me cringe). i'm independent; and value time on my own; so i don't do well with overly needy or clingy. i'm a sucker for charming. i have great compassion for the shy and introverted; but i prefer an outgoing personality. i think style matters; in everything. i think; with the exception of cruelty; that cheapness is the ugliest personality trait. i don't trust people who don't like animals.    so; should be pretty simple! can't wait for my avalanche of responses!</t>
  </si>
  <si>
    <t>i'm an easy going; down to earth guy. i'm kinda shy at first; but once you get to know me; you'll see that i spend lots of time just being goofy; laughing; relaxed and playing around. i'm not a readable type of guy. it definitely takes a bit of time to get to know me. i'm an extremely motivated; goal oriented type of person at work; but just go with the flow in my personal life.    i am trustworthy; goofy; and sensitive</t>
  </si>
  <si>
    <t>i work as an actuary for a human resources consulting firm. what is an actuary? let's just say that is something related to math and statistics.</t>
  </si>
  <si>
    <t>my foreign accent</t>
  </si>
  <si>
    <t xml:space="preserve">i really like movies. suspense is my favorite genre and i also like mob movies. some of my all-time favorites include: la confidential; the godfather; rose mary's baby; the shining; casino; ghost; trainspoting; seven; silence of the lambs; the pianist; the devil's advocate; pan's labyrinth; as good as it gets; shakespeare in love; etc. recently i watched gone baby gone and american gangster; both really good movies.    my favorite food: thai; indian; mexican and italian.   </t>
  </si>
  <si>
    <t>my dvd recorder; my laptop; bread; chai tea; margaritas and a gym nearby</t>
  </si>
  <si>
    <t>let's not talk about that. i'm very obsessive and my obsessions change from one week to the other.</t>
  </si>
  <si>
    <t>you're not too much too much into yourself and if you want to have fun with me.</t>
  </si>
  <si>
    <t>i just hit my rhythm after about 5 months of living here. loving sf; a few great friends and positive work life. favorite pastimes are snowboarding; cycling (next to fit in here); traveling and yoga.</t>
  </si>
  <si>
    <t>focusing on work and acclimating to sf.  being happy.</t>
  </si>
  <si>
    <t>laughing and making people laugh. knowing how to relax and learning how to focus. meeting people.</t>
  </si>
  <si>
    <t>my smile if i'm using it.  my wit if i'm not.</t>
  </si>
  <si>
    <t>siddhartha and the alchemist for classics. also love dharma punx by noah levine. dexter; shameless; californication...movies love em...run lola run; high fidelity; snatch! old school; true romance; pulp fiction! swingers; natural born killers; almost famous; spiderman i; secret garden; never ending story; ever after</t>
  </si>
  <si>
    <t>music  a pen  paper  clothes (i mean could you live naked here?)  humor  drive to be better</t>
  </si>
  <si>
    <t>how to possibly think about nothing.  really i spend a lot of time pushing worry out of my mind and replacing with things that make me giddy like work success and cute guys.</t>
  </si>
  <si>
    <t>hanging with my neighbors in my in neighborhood.  out on a date.  happy hour with work people.  dancing - @ home or out.</t>
  </si>
  <si>
    <t>i love jibjab.</t>
  </si>
  <si>
    <t>if your screen name does not end with animal. if your profile is not ostentatiously pornographic. if you haven't already messaged me. most importantly and in all seriousness; if you like snowboarding; movies; yummy food; wine; loud concerts; graffiti; jazz; funk; hopeless displays of hilarity...and if you have pictures of yourself up that i can see...please don't message me if you don't have a picture up. creepy.</t>
  </si>
  <si>
    <t>oh that's a stupid thing to ask someone to write. words fail me. perhaps i'll feature more here once i've devised a way to embed an amusing comic in my profile.    hey big news. moved to sf recently (the south bay; actually) and i'm still getting a feel for the town.</t>
  </si>
  <si>
    <t>i draw. i paint. i make cartoons. i travel whenever i can and try to soak in as much of the world as possible. i dabble in boxing and triathlon and i'm very fond of snowboarding and rock climbing when i get the chance to do either. i'm also a pretty good dancer (blues; swing; tango) and a more than competent cook.</t>
  </si>
  <si>
    <t>everything. . . ever.</t>
  </si>
  <si>
    <t>probably the hair.</t>
  </si>
  <si>
    <t>books:  &lt;a class="ilink" href="/interests?i=snow+crash"&gt;snow crash&lt;/a&gt;;  &lt;a class="ilink" href="/interests?i=ender%27s+game"&gt;ender's game&lt;/a&gt;;  &lt;a class="ilink" href= "/interests?i=frankenstein"&gt;frankenstein&lt;/a&gt;;  &lt;a class="ilink" href="/interests?i=life+of+pi"&gt;life of pi&lt;/a&gt;;  the &lt;a class="ilink" href= "/interests?i=mahabharata"&gt;mahabharata&lt;/a&gt;;  &lt;a class="ilink" href="/interests?i=journey+to+the+west"&gt;journey to the west&lt;/a&gt;;  the &lt;a class="ilink" href="/interests?i=epic+of+gilgamesh"&gt;epic of gilgamesh&lt;/a&gt;;  the &lt;a class="ilink" href="/interests?i=sprawl+trilogy"&gt;sprawl trilogy&lt;/a&gt;;  the &lt;a class="ilink" href= "/interests?i=silmarillion"&gt;silmarillion&lt;/a&gt;;  &lt;a class="ilink" href="/interests?i=faust"&gt;faust&lt;/a&gt;;  fight club;  &lt;a class="ilink" href="/interests?i=paradise+lost"&gt;paradise lost&lt;/a&gt;;  the odyssey;  the &lt;a class="ilink" href= "/interests?i=hero+with+a+thousand+faces"&gt;hero with a thousand faces&lt;/a&gt;;  &lt;a class="ilink" href="/interests?i=iron+john"&gt;iron john&lt;/a&gt;;  &lt;a class="ilink" href="/interests?i=the+dark+tower"&gt;the dark tower&lt;/a&gt;;  v for vendetta;  the league of extraordinary gentelmen;  american vampire;  frank l. baum;  locke and key;  the sandman;  fables;  &lt;a class="ilink" href="/interests?i=akira"&gt;akira&lt;/a&gt;;  &lt;a class="ilink" href="/interests?i=promethea"&gt;promethea&lt;/a&gt;;  sin city;  &lt;a class="ilink" href= "/interests?i=transmetropolitain"&gt;transmetropolitain&lt;/a&gt;;  the bible;    movies:  redline; &lt;a class="ilink" href= "/interests?i=tekkonkinkreet"&gt;tekkonkinkreet&lt;/a&gt;; paprika; &lt;a class="ilink" href="/interests?i=triplets+of+bellville"&gt;triplets of bellville&lt;/a&gt;; &lt;a class="ilink" href= "/interests?i=kiki%27s+delivery+service"&gt;kiki's delivery service&lt;/a&gt;; &lt;a class="ilink" href= "/interests?i=nausicaa"&gt;nausicaa&lt;/a&gt; of the valley of the wind; &lt;a class="ilink" href="/interests?i=spirited+away"&gt;spirited away&lt;/a&gt;; the incredibles; finding nemo; aladdin; the lion king; mulan; the road to el dorado; who framed roger rabbit; &lt;a class= "ilink" href="/interests?i=the+thief+and+the+cobbler"&gt;the thief and the cobbler&lt;/a&gt;; the rescuers down under; &lt;a class="ilink" href= "/interests?i=lilo+and+stitch"&gt;lilo and stitch&lt;/a&gt;; &lt;a class= "ilink" href="/interests?i=the+life+of+brian"&gt;the life of brian&lt;/a&gt;; &lt;a class="ilink" href= "/interests?i=the+meaning+of%0alife"&gt;the meaning of life&lt;/a&gt;; &lt;a class="ilink" href= "/interests?i=monty+python+and+the+holy+grail"&gt;monty python and the holy grail&lt;/a&gt;; robin hood: &lt;a class="ilink" href= "/interests?i=men+in%0atights"&gt;men in tights&lt;/a&gt;; &lt;a class="ilink" href="/interests?i=blazing+saddles"&gt;blazing saddles&lt;/a&gt;; sin city; batman begins; iron man; kill bill; &lt;a class="ilink" href= "/interests?i=the+secret+of+nimh"&gt;the secret of nimh&lt;/a&gt;; &lt;a class= "ilink" href= "/interests?i=eternal+sunshine+of+the%0aspotless+mind"&gt;eternal sunshine of the spotless mind&lt;/a&gt;; &lt;a class="ilink" href= "/interests?i=bill+and+ted%27s+excellent+adventure"&gt;bill and ted's excellent adventure&lt;/a&gt;; &lt;a class="ilink" href= "/interests?i=the%0athree+amigos"&gt;the three amigos&lt;/a&gt;; the naked gun; airplane; the princess bride; the dark crystal; ghostbusters; borat; fight club; juno; cool hand luke; lawrence of arabia; dances with wolves; the blues brothers; 28 days later; hot fuzz; shaun of the dead; batman; hidden fortress; &lt;a class="ilink" href= "/interests?i=yojimbo"&gt;yojimbo&lt;/a&gt;; &lt;a class="ilink" href= "/interests?i=seven+samurai"&gt;seven samurai&lt;/a&gt;; &lt;a class="ilink" href="/interests?i=throne+of+blood"&gt;throne of blood&lt;/a&gt;; star wars    tv:  the &lt;a class="ilink" href="/interests?i=venture+bros."&gt;venture bros.&lt;/a&gt;;  &lt;a class="ilink" href="/interests?i=samurai+champloo"&gt;samurai champloo&lt;/a&gt;;  &lt;a class="ilink" href="/interests?i=fullmetal+alchemist"&gt;fullmetal alchemist&lt;/a&gt;;  &lt;a class="ilink" href="/interests?i=wolf%27s+rain"&gt;wolf's rain&lt;/a&gt;;  &lt;a class="ilink" href="/interests?i=samurai+jack"&gt;samurai jack&lt;/a&gt;;  &lt;a class="ilink" href="/interests?i=pirates+of+dark+water"&gt;pirates of dark water&lt;/a&gt;;  &lt;a class="ilink" href= "/interests?i=metalocalypse"&gt;metalocalypse&lt;/a&gt;;  &lt;a class="ilink" href="/interests?i=frisky+dingo"&gt;frisky dingo&lt;/a&gt;;  &lt;a class="ilink" href= "/interests?i=animaniacs"&gt;animaniacs&lt;/a&gt;;  &lt;a class="ilink" href="/interests?i=harvey+birdman"&gt;harvey birdman&lt;/a&gt;: attorney at law;  mary shelley's &lt;a class="ilink" href= "/interests?i=frankenhole"&gt;frankenhole&lt;/a&gt;;  &lt;a class="ilink" href="/interests?i=monty+python"&gt;monty python&lt;/a&gt;'s flying circus;  &lt;a class="ilink" href="/interests?i=flcl"&gt;flcl&lt;/a&gt;;  &lt;a class="ilink" href="/interests?i=spider+man"&gt;spider man&lt;/a&gt;;  &lt;a class="ilink" href="/interests?i=sonic+the+hedgehog"&gt;sonic the hedgehog&lt;/a&gt;;  &lt;a class="ilink" href="/interests?i=adventure+time"&gt;adventure time&lt;/a&gt;;  &lt;a class="ilink" href="/interests?i=superjail"&gt;superjail&lt;/a&gt;  archer    music:  &lt;a class="ilink" href="/interests?i=system+of+a+down"&gt;system of a down&lt;/a&gt;;  &lt;a class="ilink" href="/interests?i=nine+inch+nails"&gt;nine inch nails&lt;/a&gt;;  &lt;a class="ilink" href="/interests?i=jimmi+hendrix"&gt;jimmi hendrix&lt;/a&gt;;  &lt;a class="ilink" href="/interests?i=smashing+pumpkins"&gt;smashing pumpkins&lt;/a&gt;;  &lt;a class="ilink" href="/interests?i=led+zeppelin"&gt;led zeppelin&lt;/a&gt;;  &lt;a class="ilink" href="/interests?i=the+beatles"&gt;the beatles&lt;/a&gt;;  &lt;a class="ilink" href="/interests?i=john+butler+trio"&gt;john butler trio&lt;/a&gt;;  &lt;a class="ilink" href="/interests?i=dethklok"&gt;dethklok&lt;/a&gt;;  &lt;a class="ilink" href="/interests?i=ac+dc"&gt;ac dc&lt;/a&gt;;  &lt;a class="ilink" href="/interests?i=metallica"&gt;metallica&lt;/a&gt;;  &lt;a class="ilink" href="/interests?i=velvet+revolver"&gt;velvet revolver&lt;/a&gt;;  &lt;a class="ilink" href="/interests?i=guns+%27n+roses"&gt;guns 'n roses&lt;/a&gt;;  &lt;a class="ilink" href="/interests?i=stone+temple+pilots"&gt;stone temple pilots&lt;/a&gt;;  &lt;a class="ilink" href= "/interests?i=parliament"&gt;parliament&lt;/a&gt;;  &lt;a class="ilink" href="/interests?i=gnarls+barkley"&gt;gnarls barkley&lt;/a&gt;;  &lt;a class="ilink" href="/interests?i=cannibal+ox"&gt;cannibal ox&lt;/a&gt;;  &lt;a class="ilink" href="/interests?i=mf+doom"&gt;mf doom&lt;/a&gt;;  &lt;a class="ilink" href="/interests?i=gym+class+heroes"&gt;gym class heroes&lt;/a&gt;;  &lt;a class="ilink" href="/interests?i=aesop+rock"&gt;aesop rock&lt;/a&gt;;  &lt;a class="ilink" href="/interests?i=eminem"&gt;eminem&lt;/a&gt;;  &lt;a class="ilink" href="/interests?i=gorillaz"&gt;gorillaz&lt;/a&gt;;  &lt;a class="ilink" href="/interests?i=gogol+bordello"&gt;gogol bordello&lt;/a&gt;;  &lt;a class="ilink" href="/interests?i=radiohead"&gt;radiohead&lt;/a&gt;;  &lt;a class="ilink" href="/interests?i=green+day"&gt;green day&lt;/a&gt;;  &lt;a class="ilink" href="/interests?i=rage+against+the+machine"&gt;rage against the machine&lt;/a&gt;;  &lt;a class="ilink" href="/interests?i=the+offspring"&gt;the offspring&lt;/a&gt;;  &lt;a class="ilink" href="/interests?i=the+minibosses"&gt;the minibosses&lt;/a&gt;;  &lt;a class="ilink" href="/interests?i=newton+faulkner"&gt;newton faulkner&lt;/a&gt;;  &lt;a class="ilink" href= "/interests?i=stravinsky"&gt;stravinsky&lt;/a&gt;;  &lt;a class="ilink" href="/interests?i=beethoven"&gt;beethoven&lt;/a&gt;;  &lt;a class="ilink" href="/interests?i=wagner"&gt;wagner&lt;/a&gt;;  &lt;a class="ilink" href="/interests?i=uematsu"&gt;uematsu&lt;/a&gt;    games:  &lt;a class="ilink" href="/interests?i=sonic+the+hedgehog"&gt;sonic the hedgehog&lt;/a&gt;;  &lt;a class="ilink" href="/interests?i=super+smash+bros."&gt;super smash bros.&lt;/a&gt;;  &lt;a class="ilink" href="/interests?i=guilty+gear"&gt;guilty gear&lt;/a&gt;;  the &lt;a class="ilink" href="/interests?i=legend+of+zelda"&gt;legend of zelda&lt;/a&gt;;  &lt;a class="ilink" href="/interests?i=ico"&gt;ico&lt;/a&gt;;  &lt;a class="ilink" href="/interests?i=shadow+of+the+colossus"&gt;shadow of the colossus&lt;/a&gt;;  &lt;a class="ilink" href="/interests?i=okami"&gt;okami&lt;/a&gt;;  &lt;a class="ilink" href="/interests?i=zone+of+the+enders"&gt;zone of the enders&lt;/a&gt;;  &lt;a class="ilink" href="/interests?i=metroid+prime"&gt;metroid prime&lt;/a&gt;;  &lt;a class="ilink" href="/interests?i=soul+calibur"&gt;soul calibur&lt;/a&gt;;  &lt;a class="ilink" href= "/interests?i=warcraft+iii%3a+frozen+throne"&gt;warcraft iii: frozen throne&lt;/a&gt;;  &lt;a class="ilink" href="/interests?i=starcraft"&gt;starcraft&lt;/a&gt;;  &lt;a class="ilink" href="/interests?i=world+of+darkness"&gt;world of darkness&lt;/a&gt;(vampire: the requiem; mage: the awakening; werewolf: the forsaken; hunter: the vigil);  &lt;a class="ilink" href="/interests?i=exalted"&gt;exalted&lt;/a&gt;;  &lt;a class="ilink" href="/interests?i=chess"&gt;chess&lt;/a&gt;;  &lt;a class="ilink" href="/interests?i=tag"&gt;tag&lt;/a&gt;    food:  &lt;a class="ilink" href="/interests?i=panang+curry"&gt;panang curry&lt;/a&gt;;  &lt;a class="ilink" href="/interests?i=sushi"&gt;sushi&lt;/a&gt;;  &lt;a class="ilink" href="/interests?i=deep+dish"&gt;deep dish&lt;/a&gt;;  &lt;a class="ilink" href="/interests?i=grilled+seafood"&gt;grilled seafood&lt;/a&gt;;  &lt;a class="ilink" href="/interests?i=apples"&gt;apples&lt;/a&gt;;  &lt;a class="ilink" href="/interests?i=cookies"&gt;cookies&lt;/a&gt;;  &lt;a class="ilink" href="/interests?i=brownies"&gt;brownies&lt;/a&gt;;  &lt;a class="ilink" href="/interests?i=red+zin"&gt;red zin&lt;/a&gt;;  &lt;a class="ilink" href="/interests?i=dark+beers"&gt;dark beers&lt;/a&gt;;  &lt;a class="ilink" href="/interests?i=reese%27s+cups"&gt;reese's cups&lt;/a&gt;</t>
  </si>
  <si>
    <t>a sketchbook (i feel naked without a sketchbook)  a bicycle (i feel stranded without a bike)  a story (i feel lost without a story)  sunshine (nothing is possible without sunshine)  sriracha sauce (improves all things)</t>
  </si>
  <si>
    <t>escape. immortality.</t>
  </si>
  <si>
    <t>&lt;a class="ilink" href= "/interests?i=the+same+thing+we+do+every+night+pinky"&gt;the same thing we do every night pinky&lt;/a&gt;. . .</t>
  </si>
  <si>
    <t>oh lots of things about me are scandalous. i have a tiny piece of the chicago city street embedded in my face. also i have a gold tooth. cracked the real one boxing. it's a molar though so you can't see it.    i believe in stuff. not like sasquach and ufos but naive outdated principals like honor and integrity and sometimes even discipline :p    i'm very proud. pride is the vice on my character sheet. glory is the ultimate high.    i can ride horses very well.    i sing along to elton john songs.</t>
  </si>
  <si>
    <t>you're awesome. don't talk to me if you're not awesome.    you dance or climb mountains or are able to recite the script to disney's aladdin verbatim (i know i can.)    you're a real person. no plastic.</t>
  </si>
  <si>
    <t>english (fluently)/japanese (poorly)/latin (poorly)</t>
  </si>
  <si>
    <t>i'm a bit of a hopeless romantic and try to see beauty in almost anything. i can usually laugh at myself and not take things too seriously.    i have a range of interests and enjoy deep meaningful conversations with people and listening to their stories.    enjoy working out most days of the week; took an art of living course recently and looking to explore yoga and kite surfing soon.</t>
  </si>
  <si>
    <t>went to school at stanford and started my first company when i was 26 and recently started a second one in parallel. in my early 20s i was lucky to be part of a unique foundation that facilitated global networking for professional and cultural exchange. i was in chile and germany doing research and also learning about the culture and the people.</t>
  </si>
  <si>
    <t>oh! you've got to buy me coffee to find out. whatever happened to mystery?</t>
  </si>
  <si>
    <t>eyes. they are a light mixture of hazel and green.</t>
  </si>
  <si>
    <t>books: predictably irrational; the upside of irrationality; the black swan; fooled by randomness.    food: burmese(b* star sf); ethiopian (zeni san jose); american (plant cafe pier 3); coffee(blue bottle drip); italian(little italy cambridge); fusion (avatar; sausalito); mediterranean(kokkari/le med)</t>
  </si>
  <si>
    <t>* creating positive change  * family and relationships</t>
  </si>
  <si>
    <t>there isn't anything typical about friday nights. i'd like to believe that life isn't that monotonous :)</t>
  </si>
  <si>
    <t>i'm on okcupid j/k.</t>
  </si>
  <si>
    <t>you think we might have a connection.</t>
  </si>
  <si>
    <t>latent girlmonster and onomastician. into linoleum floors; tweedy monk costumes; lox; orbs. my least favorite dutch last name is prins--what's yours?</t>
  </si>
  <si>
    <t>cutting throats on my way up the ladder (the al swearengen of young stm publishing drones); metaphor salads. i do not intend to learn to knit.    i have one cat (fowler; named for hw--i am a recovering prescriptivist and appreciate your patience during the molt) and one dog (harvey; named for the boyfriend in sabrina the teenage witch) and small intermittent instances of panic about being outnumbered by pets. one of the three residents of my apartment responds with joy and pride to attention from strangers and it's the cat.</t>
  </si>
  <si>
    <t>cribbage; turning acquaintances into libraries; identifying the natural enemies of things; candy breaks.</t>
  </si>
  <si>
    <t>my youthful; sufficient eyelashes! strangers tell me i don't even need latisse. i do like to carry a spare tube against emergencies; though.    in train stations i'm the one prancing past you up the stairs.</t>
  </si>
  <si>
    <t>valerie solanas; mfk fisher; james hamilton-paterson; edith wharton. currently reading china miville's &lt;i&gt;embassytown&lt;/i&gt;.    slow jams; arthur russell; life without buildings. &lt;i&gt;die hard&lt;/i&gt;. &lt;i&gt;the singing detective&lt;/i&gt;. artichokes; skanky cheese; wyrd byr; nothing remotely spicy ever.    also scharpling &amp;amp; wurster; ray fenwick; germaine cellier.</t>
  </si>
  <si>
    <t>my fingers.</t>
  </si>
  <si>
    <t>scott walker punching a side of beef in a recording studio. the emotional vocabulary of weather.</t>
  </si>
  <si>
    <t>i'm training my dog to eliminate on cue of the name of the author of &lt;i&gt;the corrections&lt;/i&gt;; and so out of force of habit i won't say (or type; apparently!) that name indoors.    i wish to become very popular and to that end will now own to hating bikes. hate 'em. walking forever.</t>
  </si>
  <si>
    <t>you'll help me sort through every restaurant in oakland's chinatown--no yelping. (shan dong can't be the best one. shan dong is the state.)    pinball wizards and petvet shopboys only. stanley tucci/glenn gould lookalikes to the front of the line. be nice and/or i'll bite.</t>
  </si>
  <si>
    <t>english/ancient greek (okay)/french (okay)</t>
  </si>
  <si>
    <t>i am a pretty easy going east coast transplant to san francisco who likes to cook\eat quality food; dance to good music whenever\wherever and occasionally play tennis.</t>
  </si>
  <si>
    <t>working in and exploring san francisco.</t>
  </si>
  <si>
    <t>baking cookies; jeopardy!; walking through crowds.</t>
  </si>
  <si>
    <t>i like murakami; paul auster; and i just went through a mark twain mini-phase because they're free on kindle. can still rewatch any arrested development episode; and i currently like breaking bad; mad men; always sunny. i'm from new jersey and studied abroad in florence; so i did in fact watch some jersey shore; too.    i like most food; but my favorite things to cook are comfort food type things -- a slow-cooked brisket or chicken parmesean. i also have a huge sweet tooth for pastries; and love cheese.</t>
  </si>
  <si>
    <t>coffee  chocolate  sunglasses  itunes library  bicycle  feather bed</t>
  </si>
  <si>
    <t>cooking\cleaning the house for the weekend; and then headed out for drinks and eventually will end up dancing -- alone in my living room or wherever there's music.</t>
  </si>
  <si>
    <t>allrighty here's the deal! i just moved to the city in february this year after finishing up grad school on the east coast; and boy am i glad to see the back of those freezing cold winters. i've not been here for long; but already have a huge list of places to visit and restaurants to try out. i strongly believe in work hard play hard; and always have something fun planned out over the weekends. umm wot else. no glaring personality disorders; no creepy fetishes or murderous tendencies and i can freakin spell! wow rite? i'm not a douche; i'm honest; straightforward; chivalrous; charming; good looking; not a cheater and have a good heart both cardiovascularly and otherwise :-p. i guess that already makes me a keeper in some ways. that is if you can get past the sarcastic and overly literal sense of humor. i like girls who are like cats - very independent and got their own thing going on; love to eat; very affectionate in the mornings and when they need your credit card; intelligent and when they don't like something let you know in your face. just don't be addicted to catfood coz that makes you a prawn (get the movie reference here? :-p )</t>
  </si>
  <si>
    <t>if there was a song for my life right now; this would be it -&amp;gt; http://www.youtube.com/watch?v=f_7baocyg-q  sounds cocky; but honestly through some hard work; lots of luck and great friends and family to back me i am doing the job i love; at the company i always wanted to work at; and in the city i always wanted to live in! and the money is not bad either :-p i love love love my job - where else can you work flex hours; get into wars of words with your boss' boss' boss with no repercussions; send hilarious company-wide emails and each workday is different from the last. i love the bay area and all of its diversity; and i love the open mindedness of the people here. now all i need is a good girl to share the good life with :-p</t>
  </si>
  <si>
    <t>i am awesome!</t>
  </si>
  <si>
    <t>music:  i was happy listening to t-pain; lil wayne; kanye west and the like until rebecca black came along and showed me how much in the dumps my musical taste has been lately. i could probably autotune my neighbor's dog and it would top the charts.    otherwise i listen to all kinds of music; apart from country which are the funniest sounds i've ever heard. yeehaw! some of my favorite artists are b.o.b; bruno mars; ne-yo; alicia keys; usher; akon; u2; coldplay; rhcp; travis; keane; muse; onerepublic; the xx; foster the people; evanescence; lacuna coil; birthday massacre. you guessed it - i mix and match a lot. and how could this song possibly not give you the goosebumps -&amp;gt; http://www.youtube.com/watch?v=zylx0qc_gkc    movies:  any christopher nolan; christian bale; leonardo dicaprio or robert downey jr movie. memento; batman begins; dark knight; inception; the prestige. i prefer movies that aren't done with the moment you walk out of the cinema; those that make you think like district 9; gladiator; shawshank redemption; requiem for a dream; donnie darko; vanilla sky; v for vendetta. the list goes on and on; i can't imagine a life without the magic of the movies. of course i am also up for fun movies like kung fu panda; the hangover; tropic thunder and the like; everybody needs to laugh. if i am bored enough i might even watch the notebook and sob uncontrollably :-p    food:  i'll eat absolutely anything; wait make that absolutely anything but hot pockets. i love all kinds of cuisine; and am always excited to try new places. next on my to-try list are burmese; indonesian and nepalese food. if i had to pick favorites it would be thai (omg thai ice tea i am in heaven!); chinese (omg spicy hunanese/ sichuanese food; and oh bobaaaa tea!!); indian; mediterranean &amp;amp; italian.    tv: to be honest i don't get much tv since i'd rather be outside. i do watch the colbert report; top gear (uk version); the simpsons; american dad; archer; 30 rock; bones etc. just got done with deathnote though not a regular watcher of anime but this one was worth it. recently started watching bsg again; and its the best sci-fi ever even the second time round!</t>
  </si>
  <si>
    <t>my iphone; ipad and mac - no apple fanboy though :p i just love their design and attention to detail.  the movies.  family - my parents raised us good; made great sacrifices and gave me their great genes of course. forever indebted. they keep me grounded and real. my nephew and niece - aww they are the best!  my car - i love going on long drives with nothing to do in general. wine country anyone?  my camera - really got interested in photography since november last year when i got my dslr. still learning and getting better each day; would love to chat if you share this interest.  pandora &amp;amp; netflix lol</t>
  </si>
  <si>
    <t>i built a dating site in the final year of grad school. and got credits for that.    and i've never seen the godfather!    and that i get all my news from the colbert report and http://www.youtube.com/watch?v=tbb4cjjj1gi    and i get really distracted by background conversations. that is why i am always wearing headphones at work. but then i get distracted by the lyrics in the songs. so then i listen to reggaeton coz i don't understand sh*t. yeah; weird.</t>
  </si>
  <si>
    <t>you are chill; laidback and have a positive outlook on life.  you like being treated nice - stuff like being held the door open for. yup; some of us guys still do that.  you need a buddy for running/ bicycling/ tennis/ city-exploring/ people watching/ winery hopping.  you have goals and are working on improving yourself in some way  that is so hot!  you love food and drink; exploring the city or watching some shows.  you enjoy travelling - i've been to only 3 countries so far and we need to mend that.  or otherwise just looking to make a good new friend in the city.  message me! whatch'ya gotta lose?</t>
  </si>
  <si>
    <t>indian/white/other</t>
  </si>
  <si>
    <t>gather some athletic-inclination and geekiness; throw in some adventurousness and a dash of loyalty and that's a good nutshell description.    i am sublime; empathetic; and caffeinated</t>
  </si>
  <si>
    <t>i work at the university supporting the mission of an environmental research center. i keep busy with varied interests (outdoor activities; techie stuff; motorcycling) but throughout the years have always found time to train and study capoeira.</t>
  </si>
  <si>
    <t>i'm conscientious and punctual. i've been told i'm the voice of reason. i make a mean lasagna. i'm very fast biking down a mountain.</t>
  </si>
  <si>
    <t>my dimple. actually its my adam's apple.</t>
  </si>
  <si>
    <t>i'm reading paul rusesabagina "an ordinary man"; osamu tezuka's buddha. other authors; joseph campbell; frank miller; carl sagan; frank herbert; henry miller  in my car i have the pixies; morrissey; the verve; filter; bruce springsteen; the sundays; mazzy star; smashing pumpkins; omd; gustavo santaolalla; johnny cash; atman and various world music artists.    movies i recently netflixed the prestige; apocalypto; the fastest indian; into the wild; the namesake; children of men; bad education; science of sleep. actors i like; gael bernal; don cheadle; heath ledger; christian bale. shows i download are lost; mad men; bsg; 30rock.    i like all kinds of food; mexican italian; french; spanish; indian; thai; vietnamese; sushi. ask me next week and i'm sure i'll give you a completely different list.</t>
  </si>
  <si>
    <t>coffee; good food; my motorcycle; capoeira; family and friends and pets</t>
  </si>
  <si>
    <t>how we can collectively progress toward a more inclusive and understanding society and world.</t>
  </si>
  <si>
    <t>including but not necessarily limited to...  watching a movie  reading  dogsitting  on the road  out on the town</t>
  </si>
  <si>
    <t>my stubbornness can be defeated with tickling (sigh)</t>
  </si>
  <si>
    <t>you want to know someone who has a variety of interests; has seen some of the world and has a curiosity. you aren't quick to judge.</t>
  </si>
  <si>
    <t>i enjoy discovering the behind-the-scenes facts; lives; associations not as easily noticed about people; buildings; world events; trends. i appreciate art/possessions more if i understand how it was made or if i've actually experimented with the materials myself.    favorite quotes:  "life shrinks or expands in proportion to one's courage."  anas nin (1903-1977)  "be who you are and say what you feel; because those who mind don't matter and those who matter don't mind." dr. seuss  "every life needs a little space. it leaves room for good things to enter." (unknown)  "i prefer rogues to imbeciles because they sometimes take a rest." alexandre dumas the younger (1824-1895)  "to begin is easy; to persist is art." german proverb  "education is learning what you didn't even know you didn't know." daniel j. boorstin  "education is the ability to listen to almost anything without losing your temper or your self-confidence." robert frost</t>
  </si>
  <si>
    <t>trying to make the most of it; sometimes one moment at a time. enjoying and exploring; letting go of expectations. i don't feel the need to change the world or make a mark. i try to be present/engaged at work; helping people--that's where i can make a difference...today. when i volunteer; i prefer doing manual labor---i get "peopled-out". i'm always looking for new experiences. i have an evolving bucket list. i like getting lost.</t>
  </si>
  <si>
    <t>parallel parking; eating gelato; driving in reverse; making desserts; cutting my own hair</t>
  </si>
  <si>
    <t>i'll ask my friends.....or....you can tell me....</t>
  </si>
  <si>
    <t>--shawshank redemption; cinema paradisio; harvey; city island; sling blade; weeds; dreams (kurosawa); departures; winter bones  --people of the book. the elegance of the hedgehog; 1491; 1493; kitchen table wisdom; calvin and hobbs; the perfect red; tortilla curtain; at home; the mastery of love; early kingsolver; kite runner  --sheryl crowe; eric clapton; buena vista social club; phil collins; chicago blues; eva cassidy; stones  --tony tutto's pizza (m. valley); gelato; seared foie gras; dk choc; fried zucchini blossoms; cosmo's; thai; sushi; sol food (s. rafael)</t>
  </si>
  <si>
    <t>sleep; my lap top; engaging friends; a library; hardware store; exploring/curiosity; sense of humor; touching; my zippy car.</t>
  </si>
  <si>
    <t>new adventures...creative ways to stay in shape...how we create our own reality...how nice it would be to have a boy friend...downsizing...my priorities...aperture setting on my new camera...healthier recipes...remembering to  water the flowers; not the weeds (literally and figuratively).</t>
  </si>
  <si>
    <t>i don't have a "typical": i may get together w/friends; go to a lecture; try a new recipe; watch a movie; sit in the hot tub; read....</t>
  </si>
  <si>
    <t>not the most private thing i'd divulge but i like heart-felt sex. never have been a casual sex kinda gal.</t>
  </si>
  <si>
    <t>...you're looking for a life partner. i have another 20+ years of creative living. i'd like to be making the memories now that we'll be laughing about later--maybe by the fire; maybe lying in bed listening to the rain pouring outside.  ....if you're politically liberal---no republicans; pls!  ....if you have; at minimum; a college degree  ...if you like exploring and getting lost  ...if you like hugs and holding hands</t>
  </si>
  <si>
    <t>i stay pretty busy and travel to places; but i'm calm. i write; make things; read; go out with friends and hang out at each other's houses a lot; like teenagers. i visit my family; chill with my nieces. i'm in awe of music and aspire to play an instrument in a manner that's fit for human ears. i exercise; and feel compelled to say so. my mom used to say i'm a fish because i love being in water so much that i fantasize about it on hot days and wonder how i didn't end up living in the tropics. cooking; eating in; eating out; growing food - yes; very much. and animals. i have visitation rights to a sweet-faced medium-small dog.    i gotta laugh with a person. i don't really care if you eat thai food so much as whether you're a thinker. you don't have to be way pc but i hope you don't think it's 'gay' to be compassionate or to recycle or compost. in friends and more; i look for this balance that's tricky to describe but is not uncommon - the ultimate bay area man maybe?</t>
  </si>
  <si>
    <t>i'm a writer and educational product designer in literacy and english language development. i'm just getting into mobile app design. creative writing is still my first love.</t>
  </si>
  <si>
    <t>i've noticed sf tends to list indie; bluegrass; electronic; classic rock; folk; etc.; and the east bay includes hip hop; soul; and world. i listen to all of that. i love the music.    i'd have to say david sedaris is my favorite writer. right now i'm reading a great book about sudan called what is the what? i'm a fan of sarah silverman; louie ck; bill maher and sandra bernhardt. maybe that kind of comedy is an outlet for the cynicism that creeps in but that i'd rather not dwell on. i also like political and pop-culture blogs; the news; and the daily show. plus some less sophisticated tv in moderation.    it's hard to sum up my taste in the movies. i recently enjoyed cedar rapids and the descendants.</t>
  </si>
  <si>
    <t>love in its many forms  writing  travel  the world and the people  the animals  work</t>
  </si>
  <si>
    <t>...you have intelligence of whatever type; confidence; jokes; and a warm nature  ...you want a relaxed first meeting</t>
  </si>
  <si>
    <t>i have moved to menlo park. not sure yet how to change my profile i dont have any kids and no more mortgage. my life is a clean slate and ready to be built and reshaped into whatever i want it to be. i just wish i could meet a nice girl and explore this place    i am friendly; healthy; and adventurous</t>
  </si>
  <si>
    <t>living; loving and learning</t>
  </si>
  <si>
    <t>err uhh i'm not good at talking about what i'm good at. i can make broken things work again. i'm a decent scrabble player. i have ran a half mile under 2 minutes. i know how to ftp a file using unix commands. i was an econ major. i can ride a wheelie on a dirt bike.</t>
  </si>
  <si>
    <t>i'm tall and athletic looking</t>
  </si>
  <si>
    <t>i've read some bukowski. i like westerns lately. i'm currently reading and learning how to film a documentary.</t>
  </si>
  <si>
    <t>some sort of creative outlet.</t>
  </si>
  <si>
    <t>the project i'm working on.</t>
  </si>
  <si>
    <t>at home</t>
  </si>
  <si>
    <t>my life is an open book; ask me and i'll tell you.</t>
  </si>
  <si>
    <t>if you want a travel partner or a life partner or even just a friend.</t>
  </si>
  <si>
    <t>english (fluently)/russian (poorly)/spanish (okay)</t>
  </si>
  <si>
    <t>i'm a really grounded; creative; independent woman. i appreciate simple things in life; i value family and friends most of all. i'm really aware of how brief our journey is on this planet so i am interested in making the most of it.    art makes me tick yours or mine. i love music; dance; poetry and visual arts; i feel like thats the stuff that preserves our humanity.    i'm also really attracted to science and to learning how things work in our environment. i believe that progress springs from intersection of the two.    online dating feels awkward to me because...i guess i believe in magic; fate; mysticism. you know where two eyes meet and the room stands still and there's an energetic cacophony! maybe i've seen too many movies but thats what i believe. im kind of concerned for humans when i think about machines and algorithms playing such a large role in how we relate to one another now and to take it even further...the role that machines have in our next generation of offspring! that would be an interesting scifi novel where the online dating service matches a certain type of human to manipulate the population into breeding only the technologically subservient man so that machines could take over the world!!!    did i mention i have a really vivid imagination : \  it runs away with me at times but its my single most favorite feature.    if this book has already been written i haven't read it...and if your a writer you can steal my idea... i have an abundance of them and i am not insecure or hesitant to give away my creative surges for free...they were freely given to me.    and what else; i like hiking; camping; long walks on the beach etc...    i love travel; i'm down to climb or boulder or try surfing again! warm climates prefered.    mmmm k. that enough about that.</t>
  </si>
  <si>
    <t>i'm an expressive arts/ drama therapist. i work at a small non-profit serving primarily women and their children. i am passionate about participating in the process of healing. i'm a witness; a guide; a confidant. i celebrate the struggles and the victories of the human spirit daily. when i'm not working i'm drawing; creating collage; sewing; sculpting; doing anything that supports radical self expression.</t>
  </si>
  <si>
    <t>throwing parties; randomly...cooking and nurturing the people i love. i'm a good writer; dancer; singer; conversationalist; a good friend.  i'm also really good at doing nothing sometimes...its an art form :)</t>
  </si>
  <si>
    <t>my hazel eyes; my height; my hair?</t>
  </si>
  <si>
    <t>favorite books are push; skinny legs and all; black white jewish; delta of venus; if you don't dance they beat you;the great gatsby; the grace of silence and currently reading motherless brooklyn.    favorite films are the cruise; the house of yes; waking life; frieda; baraka; being john malkovich; clerks; sucker for indies... all things tarantino; darren aronofsky flicks; anything by wes anderson... his work embodies my sense of humor... the tight rope that borders comic and tragic. if i go mainstream...i'm into comic book and sci-fi stuff.    shows; almost never turn on the tv but when i do its to watch true blood or maybe always sunny in philly.    food...fresh clean and not too much of it...i am selective about what i put in my body. not really into junk food. i love sweets in moderation. chocolate is a good thing.</t>
  </si>
  <si>
    <t>exposure to the natural world...hiking; rock climbing; kayaking; beach time etc  art...yours mine and everyone else's  prayer to a non denominational god  me time  yummy healthy delicious food  dope beats that shake my soul</t>
  </si>
  <si>
    <t>how to heal the world with random acts of kindness. how to manifest peace through love and art. how to practice more patience; tolerance and compassion for other humans.</t>
  </si>
  <si>
    <t>either out tearing it up on the dance floor or geeking out on art in my apartment.</t>
  </si>
  <si>
    <t>that i haven't had a drink in four years and that i love living sober.</t>
  </si>
  <si>
    <t>message me if you are interested in engaging in stimulating conversation. message me if you are interested in reveling in the all the simple pleasures that being alive has to offer. message me if you think you might be into beauty and brains. message me if you are actually interested in calling or meeting me in real life...im not really into months of texting and messaging; i value genuine human contact above all else.</t>
  </si>
  <si>
    <t>i'm addicted to traveling; obsessed with snowboarding and the only bone i've ever broken was my middle finger (3 times). i love to drive (road trips!)and any idea that sounds slightly adventurous (road trip to alaska in winter!). i want a tattoo but i'm too afraid i'll change my mind about what i get. i'm outdoorsy; active and willing to try almost anything.    i can be a little bit shy when i first meet people; especially if i'm in a crowd of people i don't know who know each other. i'm better with people who have really outgoing personalities; or if you want to cut corners; whiskey will make me un-shy. i get alone with almost everybody and i don't take life too seriously.    i lived in boston for 4 years during college; but i was born and raised outside of san francisco and now i'm back here for a little while.    i am quirky; adventurous; and nomadic</t>
  </si>
  <si>
    <t>i'm all over the place. my friends from college think i'm crazy because i'm always off doing something else. i used to be a white water canoe guide in the summer and i loved that job. i don't want the responsibilities of the "real world" yet but i would like to stay in the same place for a few years. as much as i love always going off somewhere else; it gets really tiring.    anyway; i travel whenever i can. usually abroad. i love asia. wouldn't mind finding someone who likes the travel too. i backpacked around europe for 3 months. alone. i had friends with me for the first two weeks but then they had to go back for school/work and although it was one of the most amazing trips of my life and i met tons of people and did a lot of cool things; i never want to travel alone again (especially to turkey - that was just kind of stupid). graduate school is possibly in the future; in the area of neuroscience or forensic psychology.</t>
  </si>
  <si>
    <t>being spontaneous.</t>
  </si>
  <si>
    <t>eyes... smile...? how tan my feet are at the end of the summer (really tan).</t>
  </si>
  <si>
    <t>i love most of the books by kurt vonnegut; namely welcome to the monkey house. kite runner was amazing; the lovely bones and i love dean koontz. blink was interesting and i like spending some time with my neuroscience texts every now and then cause i'm a dork.    shawshank redemption is one of my favorite movies. i know it sounds dorky; but i love lord of the rings. also mr. brooks; super troopers; jarhead; ocean's eleven; time bandits; better off dead; and a whole bunch of other 80's classics.    i love music. i can't run without music; i can't snowboard without music. i can listen to most types except country... folk is as close as i can get to country. i love radiohead; tv on the radio; miike snow; kid cudi; yeah yeah yeahs; above and beyond; tiesto; dave matthews; snowden; menomena; handsome furs; the knife; gorillaz; glint...    as far as food goes; i'm addicted to sushi.</t>
  </si>
  <si>
    <t>sushi!  snowboarding  traveling  humor  music  contact lenses</t>
  </si>
  <si>
    <t>sushi and snowboarding... or eating sushi while snowboarding?</t>
  </si>
  <si>
    <t>i try to not have 'typical' friday nights. i could be anywhere: bar; friend's house; show or maybe just home waiting for saturday night. i actually don't go to many shows anymore but i wish i did.</t>
  </si>
  <si>
    <t>i have an irrational fear of being poked in the eye by an umbrella. seriously.</t>
  </si>
  <si>
    <t>you feel like talking or don't think hating chocolate is weird.</t>
  </si>
  <si>
    <t>i moved to the bay area four years ago after spending ten years in georgia. occasionally someone will pick up on a slight accent; but it's nearly gone now. i definitely feel more at home here than i ever did in georgia. since moving here; i now buy organic groceries; try to recycle more; and i've taken up &lt;a class="ilink" href="/interests?i=mountain%0abiking"&gt;mountain biking&lt;/a&gt;; &lt;a class="ilink" href="/interests?i=snow+boarding"&gt;snow boarding&lt;/a&gt;; and &lt;a class="ilink" href= "/interests?i=yoga"&gt;yoga&lt;/a&gt;. i haven't been here long; and if the rate holds steady i'll be a barefoot hippie by the time i'm 50.</t>
  </si>
  <si>
    <t>previously worked at a startup in palo alto; currently running my own company doing iphone software development.</t>
  </si>
  <si>
    <t>how to cut through the noise and find the unique people.</t>
  </si>
  <si>
    <t>i have an identical twin brother; who is also on okcupid (really!). so if you stumble upon another tall; charming; and irresistible guy that resembles me; you probably found him.</t>
  </si>
  <si>
    <t>you're a super model straight off an underwear ad; make a bazillion dollars a year; speak at least three languages; and are so outrageously smart that nobel prize scientists are intimidated by you.    or you can have a sense of humor.    ultimately; it all boils down to chemistry. there's no amount of emails; winks; or other electronic gestures that can make up for hearing someones voice in your ear; seeing a spark in their eye; and feeling a small rush in your veins from the idea of seeing that special person again.</t>
  </si>
  <si>
    <t>the only thing that has been constant through out my entire life has been working on my art . i have moved back and forth across this country ; lived in many different cities ; and have always had a woman i loved passionately for a lengthy relationship. everything always comes to an end ; but each affair was significant for the time it existed ; ending with sadness ;growth ; and doors to the future. my  art has been with me always . changing ; getting more articulated ; and becoming closer to the visual quest i seek. but a man can not live by art alone . i know that woman are my bridge to the outside  world ; helping me navigate ; keeping me sane ; and guiding me through the sometimes awkward terrain of social well being .</t>
  </si>
  <si>
    <t>my art</t>
  </si>
  <si>
    <t>my sculpture and appreciating what life has offered me. respecting and adoring the woman i am with . being a loyal partner and being  monogamous .</t>
  </si>
  <si>
    <t>i'm a quirky odd duck who is talented and good looking.</t>
  </si>
  <si>
    <t>auto biography of a yogi ; bridge over san loius ray ; zen and the art of motorcycle maintenance .    mile davis . new order ; john coltrane .grateful dead ; tom waits;  electronic ; braxton ;and many more    i eat all foods except for red meat since 73</t>
  </si>
  <si>
    <t>sex with the woman i love; my studio ; my computer ; food ; water;  and alone time to make my art</t>
  </si>
  <si>
    <t>with the woman i am currently with or working on my art</t>
  </si>
  <si>
    <t>i can't because it'd too private ; what do they think private means ?</t>
  </si>
  <si>
    <t>the make it or break it list :    some one who appreciates art; great if she is an artist as well  a woman whose inner beauty shines when she smiles  with a body that is height/weight in proportion  not materialistic and does not let popular culture misguide her  doesn't mind getting dirty ; ( i don''t mean sexually)  likes to do 420 while fucking  uses the word fucking instead of making love  can cook me wonderful meal that i will devour and appreciate  can make me laugh and let me make her laugh  eventually be my best friend  are not high maintenance  not a girly girl  have integrity or passion  a reason to get out of bed each day  not be jealous of my art  wear your body well  be smart</t>
  </si>
  <si>
    <t>whats goin' on? my name's chris. i was born and raised here in the city. i love being active. i play a bunch of sports and like being outdoors on nice days. i love coffee and hangin out at the beach. my favorite thing to do in sf is either go out to a bar with friends or a giants game. i listen to lots of music; mostly dance/electro; hip-hop; and some country (anything i can dance to). i like to surround myself with fun; smart people who keep life interesting. i'm friendly; outgoing; and i like trying trying new things. hit me up if you're interested.</t>
  </si>
  <si>
    <t>i just moved back to sf and i'm continuously learning about myself and this city</t>
  </si>
  <si>
    <t>losing my train of thoug...</t>
  </si>
  <si>
    <t>i have 1 dimple</t>
  </si>
  <si>
    <t>i'm a harry potter fan. but if i had to pick a genre it would be mystery.    my favorite movie is lucky number slevin    music: dance; hip hop; electronic; country    tv: arrested development; shameless; archer; happy endings; community; modern family</t>
  </si>
  <si>
    <t>my ipad  coffee  the ocean  my friends  burritos  the internet</t>
  </si>
  <si>
    <t>what i'm going to have for lunch</t>
  </si>
  <si>
    <t>i'm on a dating website...</t>
  </si>
  <si>
    <t>you should message me if you are looking to meet someone you would enjoy spending time with.</t>
  </si>
  <si>
    <t>shower  good sleep  comfort  apples  nature  art  travel</t>
  </si>
  <si>
    <t>how to make this world a better place for everything and everyone...don't get me wrong here. curiosity; interest in international business relations; environmental science; sustainability did take me places to get a heart.</t>
  </si>
  <si>
    <t>i have around 20 scars on my body; very active one. one tribal tattoo. my heart bits faster whenever i here the gentle roar of ducati...if the guy considers putting the keys from monster on my finger and suffer through argentine tango lessons; he is probably the one for me. i smile in the morning; and prefer to keep it this way. i love tea; especially the one from jeju island. and if i hear soft murmur accomponied by guitar next to me...i live in a moment.</t>
  </si>
  <si>
    <t>you are geeky and cool; have self-confidence; but not self-absorbed. if you like to play chess; read... and learn new things. and if you can except this  "there's a little bit of devil in those angel eyes  she's a little bit of heaven with a wild side"</t>
  </si>
  <si>
    <t>i love life and people. the strongest threads going through my life are curiosity and the desire to be/become the best person i can be. to this end i've tried to get a feel for the space of human knowledge and that which can be; i devoted much of my life to mostly autodidact learning; getting bachelor of science degrees in mathematics; physics; and computer science and have my masters degree in computer science available whenever i want it. the path i've taken is to never be satisfied with partial solutions; moving meta and surrounding the problems whenever i cannot optimize them locally. i am a transhumanist and worry much about humanity's future and have been morally obligated to bend my life's trajectory towards decreasing existential risks. i don't know what the future holds yet but i plan to meet it with humor; good will; pragmatism; and creativity. "so high; so low; so many things to know"    i am curious; optimizing; and kind</t>
  </si>
  <si>
    <t>i'm currently a student and trying to decide what to do next. i've got an offer to work with a startup in silicon valley that i could take or i could go on to do my ph.d. at the university of minnesota. i'm also doing research in artificial general intelligence and related philosophical problems with the folks at the singularity institute for artificial intelligence. in parallel; i'm expanding my horizons and trying to systematically acquire as many skills and meta skills as possible. for instance; to achieve your goals to the best of your abilities how do you do it? you first learn how to learn; then learn; and only then do you act. the human mind isn't quite so clear cut but there is an essence of truth to this. to this end; i also study systematic ways of enhancing memory; creativity; rationality; and fluid intelligence. i've also fallen in love with experiencing new things; learning new things; doing new things. growing is such joy!</t>
  </si>
  <si>
    <t>learning; creating; being self aware and reflective; mathematics; physics; computer science; communicating; rationality; understanding complex systems; and taking experiences and living them to the fullest.</t>
  </si>
  <si>
    <t>books: the transparent society; causality: models; reasoning; and inference; mind performance hacks; a fire upon the deep; science fiction books of the more scientifically accurate breeds (i think of them as counterfactual gedankan experiments).    movies: short circuit; star trek iv    music: classical; classic rock; enya; irish music; cheery little tunes (zippity do da!); motivating sounds; martial music; epic music; and an aside of odd music once in a while to expand experience and take on the challenge of understanding something different.    food: healthy and tasty (i don't care about having good taste i just want things that taste good :p ). i also like trying out new foods for the pleasure of novelty.</t>
  </si>
  <si>
    <t>thinking about thinking; morality; the future; epistemic rationality; creativity; rationality; physics; mathematics; computer science (halting problem anyone?); psychology; sociology; politics; ... what can i do next?; what is best?; how to do it?; doing it; ...</t>
  </si>
  <si>
    <t>i've had a strong sense of curiosity and responsibility as far back as i can remember. after watching some pbs videos about water shortages in the sahara desert when i was a little scientist i used the outdoors as my bathroom for about a week (to save the water that would otherwise go down the toilet).</t>
  </si>
  <si>
    <t>you are interested in messaging me :p i like insightful and creative ideas; i like to learn new things; i like to solve problems with my interlocutors; i like to socialize and joke; and i like to flirt with women.    if you are interested in something more serious than casual conversation or networking my preference in women is strongly towards the more intelligent; kind; rational; self aware; creative; and energetic types.</t>
  </si>
  <si>
    <t>everyone always seems to start their bio by saying how bad they are at writing them. so rather than giving the cliched "i'm not so good at this" line; i'll just say that i'm no better than the rest.    please read the rest of my profile before you message me. i try to be as candid as possible and theres some stuff you should know.    i am openly &lt;a class="ilink" href= "/interests?i=polyamorous"&gt;polyamorous&lt;/a&gt; and into &lt;a class= "ilink" href="/interests?i=bdsm"&gt;bdsm&lt;/a&gt;. if you don't know what either of those are; feel free to ask. i actively enjoy discussing sex and sexuality in a social/academic context and am going back to college for it after a brief hiatus. if you think that means you can interrogate me about my sex life or that i want to be regaled with tales of your sexual prowess; think again. i have a more than passing interest in becoming a &lt;a class="ilink" href= "/interests?i=sex-educator"&gt;sex-educator&lt;/a&gt; and enjoy talking about sex and society and how they interrelate.    i am in a very happy &lt;a class="ilink" href= "/interests?i=poly+relationship"&gt;poly relationship&lt;/a&gt; with &lt;a class="plink" href="/profile/darkseraph07"&gt;darkseraph07&lt;/a&gt;. i am not actively seeking another primary(or secondary; or fuck-buddy; or hook-up); but i enjoy meeting new people for almost any reason. my status may say i'm available; but that doesn't mean i want to be accosted by strangers for sex. for me; friendship should always come first and last. i try to start relationships by getting to know someone's mind before i get to know their body and no matter how things turn out i like to stay friends in the long term.    i love the &lt;a class="ilink" href= "/interests?i=outdoors"&gt;outdoors&lt;/a&gt; and just about everything to do with it. i like to &lt;a class="ilink" href= "/interests?i=hike"&gt;hike&lt;/a&gt;; &lt;a class="ilink" href= "/interests?i=camp"&gt;camp&lt;/a&gt;; and just &lt;a class="ilink" href= "/interests?i=adventure"&gt;adventure&lt;/a&gt; in the &lt;a class="ilink" href="/interests?i=woods"&gt;woods&lt;/a&gt; whenever i can. i am a people person so i love going out with friends when i have the time for it.    i happen to be enfp; but the n and the p are pretty weak and sometimes flipflop depending on which test i'm taking.    ich spreche zwar deutsch aber wie mann hir sehen kann muss ich immer ueben um es fliessent zu spechen/schreiben. mein vokabel ist im augen blick etwas mager.</t>
  </si>
  <si>
    <t>i &lt;a class="ilink" href="/interests?i=spin"&gt;spin&lt;/a&gt; yarn; &lt;a class="ilink" href="/interests?i=knit"&gt;knit&lt;/a&gt; and &lt;a class= "ilink" href="/interests?i=felt"&gt;felt&lt;/a&gt;. my products are for sale at peculiarpurls.etsy.com and i've been doing a lot of canning at home and love trading my extra jam and pickles to bring in a little variety.    occasionally i volunteer at the havenscourt homestead; a gorgeous urban farm in oakland; where i help with a variety of farm chores and play with goats; chickens; ducks; rabbits and other adorable animals.    i am in school to become a sex and relationship educator and social worker. i like working with people and i want to work in a field which values mental health as part of physical health; not the other way around.</t>
  </si>
  <si>
    <t>i'm really good at picking up new hobbies. in the past years i've learned to &lt;a class="ilink" href="/interests?i=spin+yarn"&gt;spin yarn&lt;/a&gt;; knit well; &lt;a class="ilink" href= "/interests?i=brew+beer"&gt;brew beer&lt;/a&gt;; felt; play d&amp;amp;d; rock-climb and i want to &lt;a class="ilink" href= "/interests?i=learn"&gt;learn&lt;/a&gt; to make wine; tool heavy leather; juggle; draft corset patterns; dye using plants; forage for mushrooms and anything you might want to &lt;a class="ilink" href= "/interests?i=teach"&gt;teach&lt;/a&gt; me.    i always love to learn new things and can use more crafting buddies.</t>
  </si>
  <si>
    <t>i'm very outgoing. i draw the shy people out of the quiet corners. i'm very aggressive about being friendly. grr! :]    i have a lot of random and mostly useless anecdotes stored in my mind along with odd bits of trivia. especially the sciencey and sex stuff seems to stick.    i'm loud and quirky. i'm one of those people that's as easy to hate as they are to love. don't you want to find out which it is for you?    many people also notice that i limp. i have a knee injury from three years ago which is periodically aggravated by my crazy life. i have a really hard time limiting myself to what my knee wants.</t>
  </si>
  <si>
    <t>favorites are so fluid.    books:  i love jim butcher's "&lt;a class="ilink" href= "/interests?i=dresden+files"&gt;dresden files&lt;/a&gt;" novels; what i've read by niel gaiman and everything mary roach has pulled from the comedic crevaces of her scientific brain. i grew up on titles like &lt;a class="ilink" href= "/interests?i=stranger+in+a+strange+land"&gt;stranger in a strange land&lt;/a&gt; (&lt;a class="ilink" href= "/interests?i=heinlein"&gt;heinlein&lt;/a&gt;); &lt;a class="ilink" href= "/interests?i=the+last+unicorn"&gt;the last unicorn&lt;/a&gt; (beagle); the hobbit (tolkien); trashy laurell k. hamilton novels and not-trashy phillip k. dick novels. i also loved &lt;a class="ilink" href= "/interests?i=sex+at+dawn"&gt;sex at dawn&lt;/a&gt; though it was certainly a flawed book and wouldn't mind discussing it with you.    movies/tv:  amelie; &lt;a class="ilink" href="/interests?i=firefly"&gt;firefly&lt;/a&gt;; keeping mum; &lt;a class="ilink" href= "/interests?i=shortbus"&gt;shortbus&lt;/a&gt;; running with scissors; labyrinth; &lt;a class="ilink" href= "/interests?i=mirrormask"&gt;mirrormask&lt;/a&gt;; secretary; supernatural; eternal sunshine of the spotless mind; &lt;a class="ilink" href= "/interests?i=watchmen"&gt;watchmen&lt;/a&gt;; &lt;a class="ilink" href= "/interests?i=doctor%0awho"&gt;doctor who&lt;/a&gt;; &lt;a class="ilink" href= "/interests?i=farscape"&gt;farscape&lt;/a&gt;; &lt;a class="ilink" href= "/interests?i=battlestar+galactica"&gt;battlestar galactica&lt;/a&gt; and &lt;a class="ilink" href="/interests?i=avengers"&gt;avengers&lt;/a&gt;. i tend to go for quirky/alt/visual stuff that there is juicy fan fiction for. ;]    music:  lovemakers; eisley; she wants revenge; calexico; magnetic fields; shiny toy guns; la roux; manu chao; amy macdonald; gaelic storm; and rammstein are artists that i like as well as most things celtic or acoustic guitar. i also love two by sea; a small scottish band that my friend is part of.    foods:  i'm not terribly picky though i am a little spoiled and i know how to appreciate a good meal. i cook well; having been raised by a chef and a baker. it's easy for me to justify spending a good chunk of money of a fantastic dinner but $40 for jeans? that's painful.</t>
  </si>
  <si>
    <t>there are many more than six; but i'll try not to go over by too much.    &lt;a class="ilink" href="/interests?i=love"&gt;love&lt;/a&gt; of all sorts - familial; romantic; carnal- are important in my life.    &lt;a class="ilink" href="/interests?i=health"&gt;health&lt;/a&gt; of the mental and physical sort.    &lt;a class="ilink" href="/interests?i=friends"&gt;friends&lt;/a&gt; are a key ingredient of life for me as i'm very social.    &lt;a class="ilink" href="/interests?i=rest"&gt;rest&lt;/a&gt; for the mind and the body. i like my sleep.    &lt;a class="ilink" href="/interests?i=nature"&gt;nature&lt;/a&gt; is of great importance to me; i grew up with it and i spend as much time in the woods as i can.    underwear. i can't really explain why; but for the most part i can't stand not wearing underwear. i guess it was invented for a reason.    &lt;a class="ilink" href="/interests?i=bdsm"&gt;bdsm&lt;/a&gt; is a key part of my happiness. once you gain my trust; i have no problem talking about it (in enthusiastic detail).</t>
  </si>
  <si>
    <t>nature; &lt;a class="ilink" href="/interests?i=paganism"&gt;paganism&lt;/a&gt;; commitment; goals; &lt;a class="ilink" href= "/interests?i=polyamory"&gt;polyamory&lt;/a&gt;; &lt;a class="ilink" href= "/interests?i=gaming"&gt;gaming&lt;/a&gt;; &lt;a class="ilink" href= "/interests?i=crafting"&gt;crafting&lt;/a&gt;; &lt;a class="ilink" href= "/interests?i=leather"&gt;leather&lt;/a&gt;; &lt;a class="ilink" href= "/interests?i=summer"&gt;summer&lt;/a&gt;; color schemes; &lt;a class="ilink" href="/interests?i=sex"&gt;sex&lt;/a&gt;; &lt;a class="ilink" href= "/interests?i=human+behavior"&gt;human behavior&lt;/a&gt;; &lt;a class="ilink" href="/interests?i=power+dynamics"&gt;power dynamics&lt;/a&gt;; and my next big &lt;a class="ilink" href= "/interests?i=adventure"&gt;adventure&lt;/a&gt;.    and why there isn't more quality mmf bisexual porn. seriously guys; wtf???</t>
  </si>
  <si>
    <t>most of my weekends are very busy. selling yarn (which i &lt;a class= "ilink" href="/interests?i=spin"&gt;spin&lt;/a&gt; myself) at the market; stitch-n-bitch type parties; dinner parties; play parties; faires; festival etc. i keep myself very busy in my off time to make up for my tedious job.    between august and october every friday night means heading out to casa de fruta where i work the &lt;a class="ilink" href= "/interests?i=renaissance+faire"&gt;renaissance faire&lt;/a&gt;.</t>
  </si>
  <si>
    <t>being sticky is my greatest pet peeve. if i get ice cream or fruit or something equally sticky on my hands i will refuse to use them untill i can rinse it off. eew; sticky sticky sticky!    i wont admit anything truly "private" in my profile; but if you ask me specific &lt;a class="ilink" href= "/interests?i=questions"&gt;questions&lt;/a&gt; i'm more than likely to answer them &lt;a class="ilink" href= "/interests?i=honestly"&gt;honestly&lt;/a&gt;.</t>
  </si>
  <si>
    <t>you think we'd get along; you're polyamorous; you're sexually liberated; you're curious; intelligent and not easily intimidated.    they're not requirements; just strong suggestions.    only message me if you can put up with my busy schedule. i love meeting new people; but i have to admit i already know quite a few that like to keep my time occupied.**    a good &lt;a class="ilink" href= "/interests?i=conversation"&gt;conversation&lt;/a&gt; goes a long way. propositioning gets you nowhere.    wenn du mit mir deutsch sprechen moechtest koennte ich die uebung immer gut gebrauchen.    *****  a note: if your initial message is less than 250 characters or has no actual content; don't expect much of a response.  *****  in addition: if it is your first instinct to abbreviate even the simplest words such as "you"; "are"; "could"; "cool"; etc; don't even bother talking to me. i find that level of degradation of the &lt;a class="ilink" href="/interests?i=english+language"&gt;english language&lt;/a&gt; to be obscene.  *****</t>
  </si>
  <si>
    <t>lakers; football; and gym; the 3 greatest entertainments in the world.</t>
  </si>
  <si>
    <t>i recently graduated from grad school with my mba. i currently work in the technology services industry. as i continue to grow; i want to transition towards a more business oriented role.    on the side; i try to help (even if it's little) combat poverty and environmental degradation. the institutions i support are kiva and project keisei.</t>
  </si>
  <si>
    <t>talking smack to fans of opposing teams</t>
  </si>
  <si>
    <t>books - end of poverty by jeffrey sachs; bad samaratin by ha joon chang; winning in emerging markets by tarun khanna    movies - avengers; dark knight; patriot; a few good men; body of lies; spider man 2; saving private ryan    shows - big bang theory; scrubs; lost    music - whatever is on the radio    food - anything and everything! chomp; chomp...</t>
  </si>
  <si>
    <t>1. family/friends  2. gym  3. laptop/phone  4. food!  5. football  6. movies</t>
  </si>
  <si>
    <t>my future and how i will achieve my goals. in between my future goals; i often think about my next meal.</t>
  </si>
  <si>
    <t>either out with friends or hanging back watching a movie.</t>
  </si>
  <si>
    <t>i'm a little shy until you get to know me; and then i turn into a quirky goofball. (i've been known to do the moonwalk down the corridors at work). i absolutely love music; and enjoy going to live shows. my musical tastes are pretty eclectic; ranging from the monkees; aphex twin; the national; and bauhaus.    i tend to be a workaholic; but i always make time for family and friends and my hobbies. during my free time; i babysit my nephews and nieces. i started boxing recently and love it! one of my favorite things to do is to put my ipod on and walk around sf and take random pictures with my iphone. i also crochet and silk screen.</t>
  </si>
  <si>
    <t>for work; i'm an account manager for ad sales at a weather site.</t>
  </si>
  <si>
    <t>my friends tell me i'm good at making things...silk screened tees and crocheted hats; scarves; finger puppets etc.</t>
  </si>
  <si>
    <t>usually my glasses. then my freckles; and when i talk; they will notice my "ya'll". i was born and raised in houston. i haven't lived there for 20+ years; but still have "ya'll" in my vocabulary.</t>
  </si>
  <si>
    <t>some of my favorite books.....great expectations; one flew over the cuckoo's nest; david sedaris' books; never let me go; fahrenheit 451; rainbow goblins; and a wrinkle in time.    some of my favorite bands.....the national; echo and the bunnymen; depeche mode; wolfgang press; teardrop explodes; caribou; ratatat; the cure; amon tobin; aphex twin; bauhaus; kraftwerk; prefuse 73; delarosa and asora; smashing pumpkins; four tet; my favorite; the secret history; autechre; battles; explosions in the sky; sigur ros; jonsi; the monkees and the books.    some of my favorite tv shows.....mad men; dexter; freaks and geeks; dead like me; whale wars; criminal minds; spaced and six feet under.    some of my favorite movies.....amelie; the shining; shaun of the dead; big trouble in little china; before sunset; eternal sunshine of a spotless mind. and i love horror movies!    i love all food. except for raw or whole tomatoes! oh and oysters; not a big fan of those either.</t>
  </si>
  <si>
    <t>family  friends  my cats and my sisters' dogs  music  my laptop  the camera on my iphone (normal camera too big to carry around all the time!)</t>
  </si>
  <si>
    <t>typically; boxing after work. and then i go home and unwind from the week. or go to a concert or meet up with my friends for dinner and drinks.</t>
  </si>
  <si>
    <t>i want to take off my coat; i want to take off my hat; i want to take off my shoes; i want to take off my pants; i want to take off my underwear! i want candy!</t>
  </si>
  <si>
    <t>officially? research?</t>
  </si>
  <si>
    <t>i'm getting a lot better at checking that my fly is done up before teaching my class.</t>
  </si>
  <si>
    <t>i think people usually think i'm a boy. that's okay.    my friend's grandmother is apparently an exception: "she's so cute; she's got a little girl's voice; a betty boop voice. i thought she was fifteen at first."</t>
  </si>
  <si>
    <t>listen: i'm a giant pig. sometimes when people say; "where do you put it all?" i think; "in my mouth." is everyone else doing it wrong?    some people don't like it when you refer to magazines as "books" but i really like the books that appear in my mailbox each week. current favourite titles include; "&lt;a href="http://archives.newyorker.com/?i=2011-07-25" rel="nofollow" target="_blank"&gt;july 25; 2011&lt;/a&gt;" and "&lt;a href="http://archives.newyorker.com/?i=2011-08-01" rel="nofollow" target="_blank"&gt;august 1; 2011&lt;/a&gt;." (fine; there are some others too.)    if "fitzcarraldo" were the only movie ever made; that might be okay. lately i've been watching movies only on airplanes. i didn't much care for "inception;" but i was so happy that i understood my friend when he exclaimed; "whoa! that's like the inception of sandwiches!" it really was!    the tv lives in the closet; but the last time i was sick in bed i watched both seasons of lars von trier's "the kingdom." it was pretty great and i'll watch it again next time i'm sick. (a decent immune system keeps this from happening too often.)    i hate admitting it but; er; i can be dumb and lazy when it comes to music. hey before you get all eye-rolly...it's not so bad! some kind of radio is almost always on and alternating between ckut's &lt;a href="http://www.wefunkradio.com/" rel="nofollow" target="_blank"&gt;wefunk&lt;/a&gt; and wqxr's &lt;a href="http://www.wqxr.org/series/q2/" rel="nofollow" target="_blank"&gt;q2&lt;/a&gt; keeps me in pretty good shape.    cat videos.    okay is it snacktime yet?</t>
  </si>
  <si>
    <t>my cat. he's little and black and his name is batman. i talk about him a lot too; which people must find pretty tedious if they don't think about him as much as i do; which they don't. i also spend a good amount of time thinking about boys and math and bikes and; lately; who killed laura palmer; but mostly it's just my cat. it's a good thing he's cute because that guy is a total idiot.</t>
  </si>
  <si>
    <t>you gonna eat that?</t>
  </si>
  <si>
    <t>i'm little but i think i'm big.    and. i've recently started a collaboration with one of my best friends. it makes me happy because he and i have complementary strengths and because it means we talk a lot more now. we're trying to do something kindof difficult. we think we have a shot if we work really hard. if it works; it'll be super cool. if it doesn't; i think i'll be pretty disappointed but i'll pretend not to be (like; when a boy asks the girl/boy of his dreams out by saying; "do you want to go out? if not; you know; whatever. i don't care."). so the private thing that i'm admitting is that i really really really want it to work. oh man; my fingers are so crossed. [update: we did it! my friend's wife is happy to have him back; she'd started calling me his "work wife."]</t>
  </si>
  <si>
    <t>i just wanna ride bikes.    and i hope this doesn't sound rude; but i actually thought about what age limits to indicate in the box above. i'm probably more likely to be interested in someone i consider too young for me than in someone i consider too old. (i do have a bit of a reputation but i insist it's unwarranted!) anyway i've already factored that in. while i'm sure as i push toward my mid-thirties and receive fewer and fewer messages on this site; i'll be more than happy to hear from the older dudes but for now i'm still squarely in the early part of this decade. so message me: right now if you're 28! and a few years from now if you're 62. (my dad is 62. you can message him on one of those other sites.) thanks.</t>
  </si>
  <si>
    <t>basically; i am just an overall good; fun person. i love &lt;a class= "ilink" href="/interests?i=outdoor%0aactivities"&gt;outdoor activities&lt;/a&gt;; &lt;a class="ilink" href= "/interests?i=playing+poker"&gt;playing poker&lt;/a&gt;; &lt;a class="ilink" href="/interests?i=watching+movies"&gt;watching movies&lt;/a&gt;; &lt;a class= "ilink" href="/interests?i=dancing"&gt;dancing&lt;/a&gt;; &lt;a class="ilink" href="/interests?i=drinking"&gt;drinking&lt;/a&gt;; &lt;a class="ilink" href= "/interests?i=watching+sports"&gt;watching sports&lt;/a&gt;; and &lt;a class= "ilink" href="/interests?i=hanging+out+with%0afriends"&gt;hanging out with friends&lt;/a&gt;. im a recent graduate from the university of alabama with a degree in advertising and a minor in spanish.    i am outgoing; ambitious; and laid-back</t>
  </si>
  <si>
    <t>i am a radiological control tech brought out to the bay area for a radiological project on treasure island. i love my weekends and live it up to the fullest. i am an extremely happy person who loves to laugh!</t>
  </si>
  <si>
    <t>pretty much everything :) i am a good poker player; singer; dancer; and i am a trivia guru.</t>
  </si>
  <si>
    <t>my smile or eyes.</t>
  </si>
  <si>
    <t>my favorite movies are mainly comedies; such as the hangover; wedding crashers; out cold; anchorman; etc... i love italian food and sushi; but will try anything once. i love rock music; but have been involved in music my whole life so i appreciate all types. my favorite books are suspense books; but my favorites are lovely bones; the davinci code; angels and demons; the brief and wondrous life of oscar wao; harry potter series; and too many others. i wish i had more time to read.</t>
  </si>
  <si>
    <t>my family; friends; technology; air conditioning; a vehicle; and beer.</t>
  </si>
  <si>
    <t>what i want to do with my life and where i will be in the future.</t>
  </si>
  <si>
    <t>hanging out with my friends; drinking at a bar; or playing trivia somewhere</t>
  </si>
  <si>
    <t>im scared of what the future holds for me and i will immediately ignore your messages/profile if you misspell more than 1 word. as you might have guessed; bad spelling is a pet peeve of mine; sorry if that sounds rude :)</t>
  </si>
  <si>
    <t>you're a fun; outgoing guy who loves to spend time &lt;a class="ilink" href="/interests?i=outdoors"&gt;outdoors&lt;/a&gt;; &lt;a class="ilink" href= "/interests?i=hanging+out+with+friends"&gt;hanging out with friends&lt;/a&gt;; &lt;a class="ilink" href= "/interests?i=playing+sports"&gt;playing sports&lt;/a&gt;; &lt;a class="ilink" href="/interests?i=traveling"&gt;traveling&lt;/a&gt;; &lt;a class="ilink" href= "/interests?i=watching+movies"&gt;watching movies&lt;/a&gt;; or just &lt;a class="ilink" href="/interests?i=enjoying+life"&gt;enjoying life&lt;/a&gt;. i am a very busy person who is always on the go. i do occasionally love to curl up at home with a bottle of wine and &lt;a class="ilink" href="/interests?i=watch+a+movie"&gt;watch a movie&lt;/a&gt;. i am not basing a relationship on looks; but a physical attraction is a must. i want someone who can keep up with me intellectually as well as appreciate my wild personality.</t>
  </si>
  <si>
    <t>i'm a recent college graduate trying to figure out what i'm going to do next. easy going; open minded and nerdy. i'm not afraid to embarrass myself~</t>
  </si>
  <si>
    <t>i'm currently working and prepping to apply for grad school/ medical school.</t>
  </si>
  <si>
    <t>i'm good at singing and can defs bust a move or two on the dance floor (; i'm a pretty good cook/ baker.</t>
  </si>
  <si>
    <t>i really don't know.</t>
  </si>
  <si>
    <t>books  - harry potter series  - twilight series (trashy vampire novels are a guilty pleasure)  - a walk to remember  - final exam; a surgeons reflection on mortality  - wicked    movies  - harry potter series  - twilight series  - inception  - avatar  - stomp the yard  - a walk to remember  - rush hour series  - ... to many to name really.    shows  - glee  - greek  - pretty little liars  - vampire diaries  - korean dramas (currently watching: )    music  - hip hop  - r&amp;amp;b  - trance / electro  - slow jams  - k-pop    food  i like all types of food. i can really only cook korean food though. the occasional hispanic dish but i have lots to learn~</t>
  </si>
  <si>
    <t>excluding family and friends  01. iphone  02. macbook  03. internet  04. car  05. my camera and photos  06. money</t>
  </si>
  <si>
    <t>everything i want to achieve and how i'm going to get there... then i put it in action!</t>
  </si>
  <si>
    <t>i'm down to go to the bars with friends or just have a kickback at someone's house :) my favorite thing to do is hit up a karaoke place! but other than that; i'm kind of a home body~</t>
  </si>
  <si>
    <t>you're down to kick it with a chill person (:</t>
  </si>
  <si>
    <t>english (fluently)/spanish (fluently)/korean (okay)/japanese (poorly)</t>
  </si>
  <si>
    <t>i'm a respectable young man. i feel like i'm a older man in a young body. i like good hygiene. i love mixed girls! beautiful women period make me smile. :) i'm a 21 year old virgo looking for new friends.  i'm a nice dude; that dislikes rude people. dnt be rude please. i won't.</t>
  </si>
  <si>
    <t>i work and go to school.</t>
  </si>
  <si>
    <t>lol. alot of stuff...</t>
  </si>
  <si>
    <t>my eyes or teeth. i've herd i have nice eyes and a handsome smile. :)</t>
  </si>
  <si>
    <t>family.  food.  money.  ipod.  weed.  beautiful women.</t>
  </si>
  <si>
    <t>at home wishing i wasn't.</t>
  </si>
  <si>
    <t>you live near me.  you smoke weed.  you interested.  you attractive.</t>
  </si>
  <si>
    <t>hi my name is davy (dah-vy) i am 23 i a great person; loves to laugh and try to make the best of my day... i love outdoor activities but don't believe i'm good at it!! i'm hoping to make new friends and have a relationship maybe...</t>
  </si>
  <si>
    <t>working on getting myself together; trying to get into shape; getting healthy... i'm working full time. working on getting back into school to become an interior designer and over all an awesome person</t>
  </si>
  <si>
    <t>not really sure... but i am really good a being a great friend... listening and giving advice as best as i can... i love to help others</t>
  </si>
  <si>
    <t>my extremely long hair tattoos and braces</t>
  </si>
  <si>
    <t>love to read poetry; loves all types of movies... comedy; romance; action and thrillers</t>
  </si>
  <si>
    <t>1. friends  2. family  3. food  4. car  5. money  6. love  the basics</t>
  </si>
  <si>
    <t>what to do with my life next... my goals... my down falls and ways to improve myself... moneyyy... traveling... n making my life exciting!!</t>
  </si>
  <si>
    <t>working... get off late then find things to do with friends</t>
  </si>
  <si>
    <t>i won't amit to it lol!!!</t>
  </si>
  <si>
    <t>you are awesome; funny; has goals; has a great smile; has a great sense of humor and can make a woman laugh</t>
  </si>
  <si>
    <t>my "self" explained i'll do my best. laid back; open minded; not taking things too seriously. i'm here to experience and "enjoy". love rock climbing; riding motorcycles; being in the woods; pushing limits. love to talk to people and hear their stories. love to observe the mind at work both mine and yours. peoples happiness and enjoyment is very important to me but at the same time it's up to them . no expcectations; just taking it as it comes.</t>
  </si>
  <si>
    <t>living it; enjoying it; experiencing it; observing it  meeting people; learning; eating; loving</t>
  </si>
  <si>
    <t>testing patience</t>
  </si>
  <si>
    <t>would have to ask the people</t>
  </si>
  <si>
    <t>shunryu suzuki  i like things that are created by people who loved what they were doing and just wanted to do it.</t>
  </si>
  <si>
    <t>oxygen  water  real food  freedom  patience  awareness</t>
  </si>
  <si>
    <t>nonsense</t>
  </si>
  <si>
    <t>enjoying friday night doing what ever it is i'm doing which probably involves eating</t>
  </si>
  <si>
    <t>i'm an open book; no secrets</t>
  </si>
  <si>
    <t>if your heart desires  and you can think you can hang</t>
  </si>
  <si>
    <t>my beautiful; bountiful bosom.</t>
  </si>
  <si>
    <t>kicking scrabble ass on the hill.</t>
  </si>
  <si>
    <t>i am irish guy living here permanently since 2008. recently moved to oakland and loving my new surroundings.    i am masculine guy seeking other masculine guys for a date leading to something more serious. i love life and live it to the full; one day at a time.    some of my passions in life are spending time with friends; walking; hiking; skiing; traveling; my career change; music; singing; meditation................    i am looking to meet a man who is in touch with himself physically and emotionally; someone to compliment me............</t>
  </si>
  <si>
    <t>just completed my masters and very excited about my new career.</t>
  </si>
  <si>
    <t>being a loyal trustworthy friend...........</t>
  </si>
  <si>
    <t>my smile; my blue eyes and my irish accent.........</t>
  </si>
  <si>
    <t>book - velvet rage.    movie - billy elliot    musical - les miserables    food - fish and irish potatoes.</t>
  </si>
  <si>
    <t>family;  friends;  my higher power.  coffee;  access to internet;  being able to exercise</t>
  </si>
  <si>
    <t>how to live life to the full..................today!!!!!!!!!!!!</t>
  </si>
  <si>
    <t>relaxing; having a nice meal with friends.........</t>
  </si>
  <si>
    <t>meet me and i will tell you....................</t>
  </si>
  <si>
    <t>if your interested............lets talk</t>
  </si>
  <si>
    <t>im not all that seriously into writing sooooo much about myself so i can sound cool or whatever that means. just get to know me yourself. im the friendliest of all the friendlies!</t>
  </si>
  <si>
    <t>bachelors in computer science.  sf state/skyline college</t>
  </si>
  <si>
    <t>anything i enjoy doing :)  like martial arts and guitars and computers and eating and pot</t>
  </si>
  <si>
    <t>http://www.tastekid.com/profile/33792</t>
  </si>
  <si>
    <t>music  laptop  my lungs  pets  and fun company</t>
  </si>
  <si>
    <t>what to write on this darn dating site.</t>
  </si>
  <si>
    <t>you want to :p</t>
  </si>
  <si>
    <t>i'm quiet and easygoing. i prefer to spend time quietly talking with people or hanging around the apartment but i don't have anything against leaving my shell and meeting new people.  i'm not going to be able to give you the best idea of who i am through description; so here's a list of things i like and hopefully that can help:    i like: tea; cargo pants; boots; buzzing my hair; staying up late; walking in parks; writing haiku; working on scripts; reading; playing games; watching movies; snow boarding; people watching; not sitting in chairs properly; and the night air.</t>
  </si>
  <si>
    <t>i'm rooming with an old friend in the city and biding my time until my next move. also taking the opportunity to visit family and my home town.</t>
  </si>
  <si>
    <t>making silly faces; relaxing and cooking eggs.</t>
  </si>
  <si>
    <t>my voice and my height.</t>
  </si>
  <si>
    <t>movies: "spring; summer; fall; winter... and spring"; the host; mother; secretary; amelie; tekkonkinkreet; garden state; stranger than fiction; seven samurai; rashomon; throne of blood; kagemusha; red cliff; chungking express and eternal sunshine of the spotless mind; to name a few.    shows: modern family; flashpoint; and the walking dead.    books: the perks of being a wallflower; a coney island of the mind; howl; the tao te ching; and the dresden files series.    music: infected mushroom; the beatles; cake; modest mouse; and the shins.    food: just about anything; i'm vegan most of the time; but there are a few restaurants i go to where i forget about that.</t>
  </si>
  <si>
    <t>stories; people; the way things are and the way they could be.</t>
  </si>
  <si>
    <t>watching movies with friends.</t>
  </si>
  <si>
    <t>you'd like to talk and get to know each other better. also; i love to talk about film; literature and poetry so let me know if you'd like to talk about any of those.</t>
  </si>
  <si>
    <t>hi ;    i like to go out and enjoy every moment of life.    i like to have fun ; and explore this great bay area. also go to clubs and parties.  i like to relax ; watch a movie ; go out for a hike ; and enjoy nature. in fact i think nature is the best and i try to enjoy it as much as possible.  at the same time i love to party and try to go to clubs as much as possible. i am a big dubstep fan.  i like sports ; especially soccer /football for the rest of the world/; formula 1 ; and tennis. i also play tennis ; and i try to do it at least couple times a week.  i dont think that couple of short paragraphs can tell you who a person is; but maybe it gives you a little shine of who am i.</t>
  </si>
  <si>
    <t>i am a student ; film major;and i am working on my career as a film producer ... im also running a small business; which is growing pretty fast to be honest.</t>
  </si>
  <si>
    <t>filmmaking; driving; hugging; doing business.</t>
  </si>
  <si>
    <t>books : the four agreements; warrior of the light.    movies : i would say that i am a big fan of the classics; and my top one is casablanca. other favorites are the godfather; doberman; taxi and many many more; i am a film geek.    tv show: sons of anarchy; breaking bad; the office.    music:i listen to everything pretty much.</t>
  </si>
  <si>
    <t>movies  family  friends  water  cars  iphone  clubs</t>
  </si>
  <si>
    <t>business ; films; cars.  who discovered that cows can be milked and what was he thinking :)</t>
  </si>
  <si>
    <t>usually i am hanging out with friends or working at the home office. sometimes on a friday night i will stay at home ; pop a bottle of red wine; sit next to the fireplace and watch a old classic film.</t>
  </si>
  <si>
    <t>if its private why would i say it here?  i seem to not care ; but in fact i am a romantic deep inside; and i believe in soulmates and i will keep on looking for mine until i find her.</t>
  </si>
  <si>
    <t>you want to. you like to watch movies; or want to be in a movie :) you should message me if you want to talk and have fun ... i donno just do it if you want.</t>
  </si>
  <si>
    <t>english (fluently)/bulgarian (fluently)/russian (okay)</t>
  </si>
  <si>
    <t>i know my screen name is lame; i totally suck at making up witty usernames. i recently moved to san francisco from long beach. . i work full time in the financial district and live in the inner richmond. i'm in the gym 3-4 nights a week after work and then usually relax with a glass of wine at home. on the weekends i enjoy the ocassional road trip; hanging at a coffee shop; bike rides; eating out; cocktails; and bascially enjoying this awesome city. i don't take things too seriously and like to find the humor in most situations. i like to laugh; especially at other people as well as myself. bar scene is getting a little old and looking to meet someone who is laid back; good hearted; and can take a joke and give one as well.</t>
  </si>
  <si>
    <t>pretty much work; keeping fit; and exploring the city.</t>
  </si>
  <si>
    <t>ive got walking down; even while chewing gum. i'm cofindent i've aced reading. not bad on a bike which is good because i resfuse to wear one of those dorky helmets. let's see what esle?? shoot that's about it...</t>
  </si>
  <si>
    <t>don't know they never tell me... i really hope it's my looks though. haha</t>
  </si>
  <si>
    <t>i prefer comedy movies especially wil ferrell flicks. don't watch much tv but when i do its usually history; discovery; a&amp;amp;e; etc mixed in with an ocassional movie or reality show. food i like it all but try to keep it reasonably healthy. i like all kinds of music but i could do without jazz; classical; or anything pre 60's.</t>
  </si>
  <si>
    <t>family; friends; a good girl; android; gym; sex. not necessarily in that order.</t>
  </si>
  <si>
    <t>probably better left un-said.</t>
  </si>
  <si>
    <t>hopefully having a good time somewhere.</t>
  </si>
  <si>
    <t>sorry i don't tell my secrets to just anyone.</t>
  </si>
  <si>
    <t>you're a nice person who is chill and fun to be around.</t>
  </si>
  <si>
    <t>hi; i'm an average guy just living each day as it comes to me. i'm laid back; friendly; and always down for a laugh.  i take fun very seriously. i put in a lot of efforts to improve myself and learn new things everyday.  i like going to go to car shows; to hang out and joke around with my friends; and to be the ultimate babysitter (my goal is to be the greatest uncle).  weekend getaway is recently my favorite. i did not realize traveling can be so much refreshing until now; and i want to keep going...</t>
  </si>
  <si>
    <t>i'm a career focused recovering work-aholic that does relapse from time to time lol. trying to have as much fun in and out of work; which i think i'm doing a good job of it.</t>
  </si>
  <si>
    <t>my career; fixing broken things; and making life funny.</t>
  </si>
  <si>
    <t>my hair... maybe :)  funny; carefree and very honest. i try to hide a lot of my stupid thoughts/opinions about a lot of things; but people still think im honest.</t>
  </si>
  <si>
    <t>cbs monday line up except two and a half; true blood; leverage; big bang theory.    comedy; action and science fiction movies. the town; iron man    alternative music    the newspaper.</t>
  </si>
  <si>
    <t>my family; friends; good food; cell phone; laughter and of course the ocean.</t>
  </si>
  <si>
    <t>philosophy of life  other people and wondering why they are happy/not happy  and before i forget....family; friends; work; the future; the final frontier.</t>
  </si>
  <si>
    <t>hanging with friends for a couple of drinks; dinner or movie or exploring the city. out and about keeping busy; gotta stay active!</t>
  </si>
  <si>
    <t>just ask me.</t>
  </si>
  <si>
    <t>you want to talk or just say hi. help me babysit especially control that crazy niece of mine ;) (she's ok'ed this part)</t>
  </si>
  <si>
    <t>i like to figure things out; i tend to be cautious; loyal; but at the same time interested in new experiences. i like to know the rules; but not always follow them. i care a lot about progressive/radical politics; i like to party; dance; and play music; preferably all at the same time. i grew up in a rural area; and often feel a pull to get out of the city to some place greener. yet i have few illusions about small town life; and i love the diversity and range of activities available in oakland. i've traveled a bit; i like to cook; i like to build things. i've lived in a language i didn't (yet) speak and have since forgotten. i've been to college. my politics are generally anti-capitalist; and anti-authoritarian; and feminist but without much dogmatic tone (despite me having mentioned in twice in this summary). i'm currently in a relationship.    i am thoughtful; handy; and a geek</t>
  </si>
  <si>
    <t>my work is fairly academic and technical and usually involves subjects i'm deeply curious about but usually try not to bore others with. i often find myself balanced between the non-profit; academic; and corporate worlds.</t>
  </si>
  <si>
    <t>working with abstractions; knowing when to run from cops; learning new concepts; figuring out what needs to be done; wrestling with data; swinging a hammer; being affectionate.</t>
  </si>
  <si>
    <t>my height. then they mistake my name for a much more common similar sounding name. i only correct them if i think we'll meet again.</t>
  </si>
  <si>
    <t>barbara kingsolver; william gibson; michael ondaatje; gregory benford; haruki murakami; eduardo galleano. emir kusturica movies. balkan brass and new orleans street music.</t>
  </si>
  <si>
    <t>fresh air; water; food; shelter; work; love. ok; i'm taking the question to literally; but i most other things i can do without if necessary.</t>
  </si>
  <si>
    <t>what to have for dinner; my work; alternative economic models; like commons systems. how we make and share culture. patterns of gentrification and displacement. white privilege and what to do with it. (yikes; i sound so pc!) wondering if i have the guts to live up to my convictions; and if so; how. pondering i want from life.</t>
  </si>
  <si>
    <t>hanging out cooking dinner with housemates with maybe a drink or two; or possibly at a gig.</t>
  </si>
  <si>
    <t>i once mistakenly avoided a romantic hookup partially due to confusion about the difference in meaning of the words "derechos" and "derecha" ;-)</t>
  </si>
  <si>
    <t>i am a serious thinker; but i don't take myself too seriously.    born into a large; noisy; and loving extended family; i now maintain a wide network of friends. however; i often prefer to spend time alone with my dog or sharing drinks and conversation with one or two of my closest people.    i am rarely dramatic; jealous; or angry. but i'm deftly perceptive and i'm always observing; sometimes judging.    i am playful and sometimes prefer the company of children. they are more honest.    voracious reader and i *will* write a great american novel. just maybe not the next one.    well-read and well-traveled; the former moreso than the latter. although my wanderlust urges me to remedy that.    i studied the great books in college. i've read most of the canon of the western world.</t>
  </si>
  <si>
    <t>i work in a home-office for a non-profit/global movement to end violence against women through theater and other artistic events.    but really my greatest passion is writing. i hope to pursue my mfa in fiction next year.</t>
  </si>
  <si>
    <t>making strangers feel comfortable.  making loved ones feel special.  writing.  procrastinating.  reflecting.  making mixed cds.  snowboarding (blues and greens)  cooking.</t>
  </si>
  <si>
    <t>my super attractive dog; named gus. he is a chihuahua/boston terrier who has melted the heart of many a professed non-small-dog-person.</t>
  </si>
  <si>
    <t>the world according to garp  the price of salt  the anthropology of an american girl  the elegance of the hedgehog  plato's phaedrus  lolita by nabakov  don quixote  the canterbury tales  kierkegaard's fear and trembling  beyond good and evil  don quixote  on beauty  written on the body  emily dickinson  anne sexton  etc etc    usually watch whatever shows i can find on the internet. some favorites: friday night lights; six feet under; x-files; l-word; veronica mars...    my mother loves olives and joni mitchell; my father loves hot peppers and hendrix. they both love thai food and peter gabriel. i inherited all of these.  and here are a few i figured out for myself: ani difranco; sushi; mountain goats; mango salsa; brandi carlile; goat cheese; bon iver and so many more.    i love wine.</t>
  </si>
  <si>
    <t>mobility  learning  writing  forward momentum  intelligent and generally high-quality characters in my life  playful diversions with those characters</t>
  </si>
  <si>
    <t>human sexuality. how we have barely scratched the surface toward understanding it.</t>
  </si>
  <si>
    <t>occasionally; it is the night for detox/retox: yoga and then a bottle of wine with friends.</t>
  </si>
  <si>
    <t>my dog sleeps under the covers.</t>
  </si>
  <si>
    <t>i don't think i have a type; but the women i tend to fall for are feminine; with a bit of swagger. i appreciate beautiful women; but charisma; intelligence; humor; integrity; ambition and kindness are the biggest turn-ons for me.    androgynous people; also sexy.</t>
  </si>
  <si>
    <t>chicago; illinois</t>
  </si>
  <si>
    <t>english (fluently)/japanese (okay)/french (poorly)</t>
  </si>
  <si>
    <t>right now; i'm reading clash of kings.</t>
  </si>
  <si>
    <t>1. god  2. hope  3. air  4. water  5. food  6. rest</t>
  </si>
  <si>
    <t>what's going on with dinner..?  how much do i need to write until okcupid tells me that i don't need to expand my profile anymore?</t>
  </si>
  <si>
    <t>at fellowship or hanging out with my best friend.</t>
  </si>
  <si>
    <t>you're sincere and genuine.</t>
  </si>
  <si>
    <t>i did the expat thing in asia for five years. spent time consulting in singapore; china; and japan. great experience - learned a ton; met fantastic people; and stuffed my face with delicious food.    seven months ago; i moved back home to la; rented a beach house; worked from home; and drank white russians in my pool all day. reverse culture shock isn't for everyone.    but my company decided to throw me a curve ball and went off and got acquired by a firm based in sf...encouraging me to relocate 3 months back. so here i am!</t>
  </si>
  <si>
    <t>i'm a strategy consultant; but i'm oh so much more than that.</t>
  </si>
  <si>
    <t>my smile and witty sense of humor</t>
  </si>
  <si>
    <t>if my phone battery will last until i get home. and start-ups.</t>
  </si>
  <si>
    <t>you can laugh at yourself. i can't stress this enough. also; please love wine.</t>
  </si>
  <si>
    <t>i am not perfect and do not expect you to be but if you like fine wine and food; adventurous weekends; and to shake a leg on the dance floor now and then; we may be a match. i am 57 and left of center; live in berkeley and have been working as a college adviser for 5 years and teaching abroad. i am openhearted and open-minded and like to laugh at life and at myself. i want to enjoy every day 100% and at the same time remembering to be grateful for all that i have. i adore being around a guy with a good sense of humor; who is playful and tender. i enjoy good music of all genres; classic films; and lazy sunday's reading the paper while cuddling in front of a gentle fire or outdoors in the sun. life is too good to miss so lets get together and see if we can create a little bit of heaven on earth.</t>
  </si>
  <si>
    <t>currently working as a teacher/tutor and preparing for the upcoming summer break.</t>
  </si>
  <si>
    <t>love to cook....listen to music and dance; especially salsa.</t>
  </si>
  <si>
    <t>my genuine sweet smile; and wild curly hair. once they get to know me they will notice that i am very interested in the political events of today and care very much about our environment.</t>
  </si>
  <si>
    <t>books: i generally read books on pop psychology; history about different cultures; non-fiction; and novels.  movies: what a beautiful mind; war of the roses; back street; and spirit. i also like documentaries and animation.  dance: salsa; cha cha; cumbia and bachata.  food: pasteles; rice and beans; tostones; and dutch cheese  shows: chicago and most comedy</t>
  </si>
  <si>
    <t>comfy pillow; body lotion; sunday ny times; a good laugh; and a spirited discussion.</t>
  </si>
  <si>
    <t>generally the state of affairs in the world; and on a personal note; meeting someone i can trust and learn from. my ego; on the other hand; thinks about curling up in front of fire with a good bottle of wine and passionate sweetie.</t>
  </si>
  <si>
    <t>out dancing; what else would a great looking hot mama be doing ...hello.</t>
  </si>
  <si>
    <t>ssshhhh...it's a secret! however; i can let out a tidbit of info. it took place in holland.</t>
  </si>
  <si>
    <t>you're smart; active; and don't take life too seriously ..... except me g. damn it. another very important thing....if we hit it off and you really like me...you let me know; don't be shy.</t>
  </si>
  <si>
    <t>english (fluently)/spanish (fluently)/dutch (fluently)</t>
  </si>
  <si>
    <t>i am currently seeking a goal oriented female who can emotionally support me in my endeavors to succeed no matter what they may be.. i consider myself to be a very intelligent; independent; fun; down to earth person who desire to meet a woman whose qualified enough to receive my attention and unmatchable affection. i am a state certified addiction specialist i currently work with men and women whose life has been impacted by substance abuse and the criminal justice system. the last ten years i have been a workaholic; i am ready to slow down a bit and find a good woman; so that we can toss the seeds of unity in the garden of solidarity and let them grow so high until they tear a hole in the roof of the sky. course now; i heard it said that the sky does not have a top; nor will the limits of what we; you and i will share. most importantly; if you are interested; then it is time for you to start treating yourself and stop cheating yourself to what i have to give.</t>
  </si>
  <si>
    <t>i am excellent at being a motivation speaker; teaching classes on anger management chemical dependency and relapse prevention.</t>
  </si>
  <si>
    <t>is my attire and my good looks.</t>
  </si>
  <si>
    <t>my favorite books are self help material. i like action packed movies and i appreciate the sound of jazz. i do not eat red meal; i prefer fish.</t>
  </si>
  <si>
    <t>employment; receiving current news reports; reading; exercising; helping others; sports.</t>
  </si>
  <si>
    <t>how can i excel in life. i am a man who have many goals and dreams that i am reaching for. i am of the opinion that a man will not reach their full potential without that special someone in his life. a good woman is a man's back bone and the illustration of his foundation.</t>
  </si>
  <si>
    <t>reading and watching videos.</t>
  </si>
  <si>
    <t>i miss true companionship and being held close to the heart of another who can make love to my mind.</t>
  </si>
  <si>
    <t>when you start to feel unappreciated; unloved and uncared for. sometimes you might feel lonely; sometimes you might need someone to communicate with; so let that someone be me.</t>
  </si>
  <si>
    <t>im a very honest; open; positive person (cynics need not apply). i have a very full life with family and career but am looking for someone to explore with. my days tend to be more on the active side: like to hike; bike; run; drive; explore. i love learning new things and finding new places. love sf for it's diversity; weather; food; art...not to mention some of my favorite people live here. i am vegetarian (mostly vegan) but not militant about it...just feel better eating that way (ethically and physically) but i know more non-veggies than veggies and they will tell you i never make a big deal about it or make them feel bad about it. live and let live. i dont have a huge list of wants and needs because i am attracted to people; not their activities or their stuff. dont get me wrong...i like nice things; you just dont have to like the same music as me or drive a certain car for me to be attracted to you.  i am a part time mom: love that part of my life. but i miss going out; dating and all that goes a long with that.</t>
  </si>
  <si>
    <t>im trying to live with my eyes wide open. lately i feel like i've just woken up to the fact that my actions/energy affects everyone around me so i am trying to be more present; aware and sensitive to my part in the world everyday. this may sound insane or overly simple to some people.</t>
  </si>
  <si>
    <t>faking it. that's not a bad thing. i tend to think i can do anything: go in with full confidence; convince everyone around me i know what im doing and figure it out as i go. "fake it til you make it". it works for me 99% of the time. (in the case of that 1% i find honesty and humor go a long way) im also very good at making people feel comfortable: comes for a lifetime in a service industry.</t>
  </si>
  <si>
    <t>honesty the thing people first notice is my height: i'm a tall drink of water...almost 6 ft. and i like to wear heels sometimes. so you have to be ok with us being the center of attention.    also i've been told i have a great laugh.</t>
  </si>
  <si>
    <t>books: i read when i can...tend to have short attention span; now i'm reading the hunger games trilogy. i will spend more time each day playing scrabble.  shows: prefer smaller venues: hard; loud rock prefered. i need a little help in this catagory...havent been to a show in a while.  food: i can eat anywhere except french food. love indian! japanese; thai...want to impress me: take me to millenium!</t>
  </si>
  <si>
    <t>coffee  builder bar  apples  water  iphone  hugs</t>
  </si>
  <si>
    <t>you are positive; honest; curious; active; tall :)</t>
  </si>
  <si>
    <t>i'm really nice when you get to kno me; so send a message</t>
  </si>
  <si>
    <t>in highschool tryna go to nyu</t>
  </si>
  <si>
    <t>baseball; cooking</t>
  </si>
  <si>
    <t>my eye &amp;amp; curly hair or butt lol</t>
  </si>
  <si>
    <t>family; love; money; shoes; food; sex</t>
  </si>
  <si>
    <t>the past</t>
  </si>
  <si>
    <t>help my mom clean the house or at the movies</t>
  </si>
  <si>
    <t>i'm a freak? lol</t>
  </si>
  <si>
    <t>you respectful ; koo ; funny ; real &amp;amp; nice</t>
  </si>
  <si>
    <t>english (fluently)/portuguese (poorly)/spanish (poorly)</t>
  </si>
  <si>
    <t>i'm a down-to-earth girl that enjoys eating; curling up in a blanket watching friends; being active outdoors; shopping with the girls; trying adventurous things and the company of good people.</t>
  </si>
  <si>
    <t>i'm currently working on my education</t>
  </si>
  <si>
    <t>i'd have to say my smile.</t>
  </si>
  <si>
    <t>i'm typically hanging out with friends; going to the movies; stopping at a bar for drinks with good company or at home relaxing (i'm known to play video games once in a while).</t>
  </si>
  <si>
    <t>it wouldn't be private if i admitted it; right?</t>
  </si>
  <si>
    <t>you should message me if you like dogs; being active and are up to spending time with a girl who's got loads of energy.</t>
  </si>
  <si>
    <t>...a few things: i was born and grew up in europe; lived in different countries there. after a year in austin i moved to berkeley and i love it here! i am educated; well published; traveled; like my job; eat good quality food; am in good shape. i like to keep my apartment clean and ordinary. i do modern dance; go to the gym; do yoga; pilates. like to go for jazz; classical concerts but you might meet me in an electro party if i have nostalgic feelings :-) i am ok with the outdoors but do not ask me to go camping with you in the snow.</t>
  </si>
  <si>
    <t>i am getting closer to be a good and happy member of the society :-)</t>
  </si>
  <si>
    <t>my job; at least i hope</t>
  </si>
  <si>
    <t>i do not know; they don't tell me if we start talking</t>
  </si>
  <si>
    <t>books: longer ago i liked to read osho; hermann hesse and nlp books. nowadays i read what i get from my sister and what i download from web of science :-)    movies: the ones i can watch over and over are: fear and loathing in las vegas (great characters!); napoleon dynamite; hannibal; pi; pirate radio; arnold schwarzenegger movies :-); woody allen; dirty rotten scoundrels; the seventh seal; black cat white cat; in bruges; last temptation of christ; no country for old men; ocean's 11; 12; 13    shows (i do not own a tv): european news; friends; futurama; south park. i know; i am a bit backwards with shows; but hey; i am 31 and have enough to do :-)    food: i am open for new    music: in the last few weeks i was listening to ravi shankar; annie lennox; bob dylan; jimi hendrix; jefferson airplane; marvin gaye; b.b. king; madonna; some of my old drum &amp;amp; bass favorites...these resonate with me...ah yeah and a lot of jazz and classical in my car to keep me calm :-)</t>
  </si>
  <si>
    <t>moving my (animal) body; music; good food; good job; a partner; a home</t>
  </si>
  <si>
    <t>how to reach enlightenment  how could i get rid of unnecessary and useless feelings (i mean bad feelings)</t>
  </si>
  <si>
    <t>out for a concert/performance  out for dancing/in a bar  watching a movie at home</t>
  </si>
  <si>
    <t>i am a charming gentleman ;-)</t>
  </si>
  <si>
    <t>you feel or think we would get along</t>
  </si>
  <si>
    <t>english (fluently)/german (fluently)/hungarian (fluently)</t>
  </si>
  <si>
    <t>i recently graduated from college in philadelphia and moved to the bay area. i came out here to get a change of scenery and pace from the east coast lifestyle. i'm really interested in discovering new things at this point in my life; so i would love to meet a friend who could show me both the area and good books/movies/music that i've thus far missed out on!</t>
  </si>
  <si>
    <t>currently i'm assisting with cancer research on nk cells; but i plan on applying to medical school sometime in the next two years.    between now and the start of med school; i really just want to work and relax. i know fun is going to be hard to come across once i put on that white coat; so until that day i'd like to pack as many thrills as i can into life.</t>
  </si>
  <si>
    <t>listening; making people laugh; and school. i also happen to be a phenomenal taboo player.</t>
  </si>
  <si>
    <t>i don't think there's anything in here that wouldn't make me sound like a dbag; so i'm just going to wholly avoid the question.</t>
  </si>
  <si>
    <t>family; reddit; music; fresh seafood; exercise; craft beer.</t>
  </si>
  <si>
    <t>my current medical research in the lab (forming new hypothesis; thinking up new experiments; etc.). what the future holds. how to make the most out of each day.</t>
  </si>
  <si>
    <t>out with friends; or in with netflix.</t>
  </si>
  <si>
    <t>i have seen 500 days of summer more times than i'd ever admit in public. i think this stems from my boyish crush on zooey deschanel.</t>
  </si>
  <si>
    <t>you want to know more about me. i feel like a creep messaging random people; but if you send me a message i'll do my best to get back to you. :)</t>
  </si>
  <si>
    <t>i am 27; live in san francisco and love anything that gets my adrenaline going. :) i moved to san francisco 6 years ago and will most likely not leave. i love this city and everything it has to offer (except the weather). i'm here to meet new people and make some new friends if possible. my absolute favorite thing to do is find new places to eat! i don't party or go clubbing typically and am not into people who consider "getting wasted" a hobby. please skip me if you are one of those types. ;)</t>
  </si>
  <si>
    <t>i work full time and go to school part time. i'm an economics major; hoping to finish my degree someday soon. during most days i have a typical routine; work/training/home; but i'm open to doing new things and discovering exciting things in and out of my city. i enjoy my current job very much; but plan to find something new once i graduate from school.</t>
  </si>
  <si>
    <t>martial arts; riding motorcycles; eating and being nice! i train jiu jitsu and have been doing martial arts for years. i plan to keep doing it as long as possible. i've ridden motorcycles for about 12 years now and also never plan to quit that. maybe i can find someone to here help me push my wheelchair when i crash. just kidding! i try my best to be myself and am very open/respectful to others at all times.</t>
  </si>
  <si>
    <t>you tell me? i really have no idea.....</t>
  </si>
  <si>
    <t>breaking bad; sons of anarchy; "a general theory of love"; all dan brown novels.</t>
  </si>
  <si>
    <t>iphone  computer  exercise  sunshine  _______  _______</t>
  </si>
  <si>
    <t>not much. i'm laid back. ;)</t>
  </si>
  <si>
    <t>at home because i work weekends and weekdays.</t>
  </si>
  <si>
    <t>not willing to admit anything here...</t>
  </si>
  <si>
    <t>you feel like it. i'm a nice guy!</t>
  </si>
  <si>
    <t>i am a japanese woman who has lived in the sf bay area for more  than 10 years. i divorced because... well; one reason is i have  different goals in life. i am mellow; casual; and easy-going and honest. my friends also tell me i am sweet; patient; and sometimes  unique. i am not a materialistic person that always buys specific  brand name clothes or bags.    i think my perfect match is a cheerful; sweet and faithful guy. i also like a guy who is ambitious about their business such as by starting their own business.    i can enjoy silly; dumb; goofy; wicked and teasing jokes.  my priority in life is to have a family and enjoy living with my  partner.    please contact me and ask for more pics. i am happy to send some to  your email.</t>
  </si>
  <si>
    <t>petite; sweet and asian!</t>
  </si>
  <si>
    <t>laugh  family  sweets  coffee conversation with my friends  health  happiness</t>
  </si>
  <si>
    <t>if you are a cheerful (or energetic) and faithful guy and looking for a serious relationship (only); i would love to talk with you.;)</t>
  </si>
  <si>
    <t>hey my name is kreg. i grew up in the bay area and had a few years living up in sonoma county. i lived in okinawa for 2 years (also during this time i lived in thailand for two months) and then moved to san diego for six years and now i reside in pleasant hill; ca.    i love to pass the time with great friends doing anything and everything.    i like rocking out; &lt;a class="ilink" href= "/interests?i=camping"&gt;camping&lt;/a&gt;; the beach; going to the gym; &lt;a class="ilink" href="/interests?i=karaoke"&gt;karaoke&lt;/a&gt;; bowling; &lt;a class="ilink" href="/interests?i=movies"&gt;movies&lt;/a&gt;; &lt;a class= "ilink" href="/interests?i=hanging+out"&gt;hanging out&lt;/a&gt;; etc.  i believe so much of who somebody is cannot be captured by pictures or summaries.    there is much to say for someone just by how they carry themselves and react to unique situations. but i guess you have to start somewhere. so i may just say hello because i feel its important to see what somebody is like beyond their profile... so no pressure : )</t>
  </si>
  <si>
    <t>after highschool i joined the marines and served for four years. then i started in kitchen &amp;amp; bath remodeling and going to college.    now my brothers and i have started our own kitchen &amp;amp; bath remodeling company and we are a great team.    we are building a kitchen and bath remodeling company called stonepeak with my two awesome brothers. it takes up a good portion of my time but it will be worth it in the end.    i go to &lt;a class="ilink" href="/interests?i=church"&gt;church&lt;/a&gt; on sundays to bay summit church in concord; it is a pretty cool place and i help out there aswell.</t>
  </si>
  <si>
    <t>playing music: i play &lt;a class="ilink" href= "/interests?i=guitar"&gt;guitar&lt;/a&gt;and &lt;a class="ilink" href= "/interests?i=sing"&gt;sing&lt;/a&gt;.</t>
  </si>
  <si>
    <t>that i can fly ; )</t>
  </si>
  <si>
    <t>i am big into to &lt;a class="ilink" href= "/interests?i=music"&gt;music&lt;/a&gt;; my favorites are &lt;a class="ilink" href="/interests?i=rock"&gt;rock&lt;/a&gt; and &lt;a class="ilink" href= "/interests?i=country"&gt;country&lt;/a&gt; (bon jovi; aerosmith; garth brooks; brad paisley just to name a few).    i like most &lt;a class="ilink" href="/interests?i=movies"&gt;movies&lt;/a&gt;; comedy and action are my favorites    i haven't gotten around to very much reading these days.    i can eat most of whats out there.</t>
  </si>
  <si>
    <t>family  friends  music  sleep  rocking out!</t>
  </si>
  <si>
    <t>what the next step in life for is going to be  friends  writing music</t>
  </si>
  <si>
    <t>calling up some friends to see who wants to hang out. maybe get a group together and hang out at the house; or go to the movies or go out to eat.</t>
  </si>
  <si>
    <t>you are self confident  you like music  looking for someone to hang out with</t>
  </si>
  <si>
    <t>english/other (fluently)</t>
  </si>
  <si>
    <t>i am very easy going and drama free. i like to have a good time with drinks and food.</t>
  </si>
  <si>
    <t>running a pop up restaurant.</t>
  </si>
  <si>
    <t>cookin dinner.</t>
  </si>
  <si>
    <t>my baby blue eys.</t>
  </si>
  <si>
    <t>true blood;dexter and game of thrones is my new jam.</t>
  </si>
  <si>
    <t>pickles; pork belly; sex;butter; mexican cokes; and crispy tacos</t>
  </si>
  <si>
    <t>sex and food</t>
  </si>
  <si>
    <t>working hard then playing hard</t>
  </si>
  <si>
    <t>that's private</t>
  </si>
  <si>
    <t>if your down for some fun</t>
  </si>
  <si>
    <t>so lets see; i am all about extremities and im so grateful for mine. i use them to hike; run; swim; cycle; dance; do yoga (love the yoga); for snow and water sports; and to touch things (thats the best part really). and while it makes me extremely happy to be active and outdoors; my down time is absolutely crucial.... reading the paper on sunday morning; lazy days; sleep and sleeping in... ; movies; meditating; and hanging out sipping interesting beverages; talking; playing scrabble. i have great friends and awesome roommates; but ultimately i'm looking for an outdoorsy; spiritually minded; healthy partner in crime. one who can manage; between work and/or school; to plan for and do fun things; like hikes in points reyes on the weekend; bike trips up the coast; b&amp;amp;b's; cabins or camping; hot springs; snowboarding; snowshoeing; skiing up in tahoe; good music and art shows; foodie restos; festivals; farmers markets; breweries and wineries; and down nights with movies and dinner parties. lots of dinner parties; with healthy food; good beer and wine; and stimulating conversation. that sounds about right.</t>
  </si>
  <si>
    <t>getting ready to start a doctorate program in physical therapy at samuel merritt... working full time in accounting/marketing for a small company in berkeley; finishing a final prereq; volunteering at childrens hospital; and enjoying life with outdoor; culinary; musical; and intellectual pursuits (yes; there's still time for that!)</t>
  </si>
  <si>
    <t>things. lots of them.</t>
  </si>
  <si>
    <t>books:: i've been a student for the past 30 years; so pleasure reading is a bit of a luxury; but authors i've enjoyed in the past are milan kundera; abraham verghese; ayn rand; orson scott card; frank herbert; george orwell. currently find myself reading lots on nutrition; natural health; cooking; yoga; meditation and the new york times.    movies:: ultimate favs are psychological thrillers and good indie films. i also like foreign films with beautiful cinematography of places i've been or dream of going; with languages i know or would love to learn.    tv:: don't have a tv; so i don't do much of it. would prefer to spend my time doing other things; but i'm not opposed to vegging out every once in a while to watch some commercial free interesting show. but life's soooooo short and really i'd rather be doing other things active things; creative things; intimate things; you know. ;)    music:: love the music; recent playlists include bands like geographer; penguin caf orchestra; moby; rjd2; pheonix; devotchka; helios; the decemberists; iron and wine; mumford &amp;amp; sons; fiest; regina specktor; goldfrapp; massive attack; and old favs like cinematic orchestra; dj shadow; thievery corp; gotan project; mr scruff; the streets; orishas; morcheeba; hotel costes; fela kuti; bob dylan etc.</t>
  </si>
  <si>
    <t>i could do fine without a lot of material things but my soul needs (yogis are supposed to say this) ;d    1. laughter  2. love  3. healthy relationships  4. stimulating conversation  5. creative pursuits  6. meditative activities</t>
  </si>
  <si>
    <t>lots and then nothing at all. i'm so zen.</t>
  </si>
  <si>
    <t>going for a run or a ride; doing some yoga in the living room; and preparing for a dinner with friends.</t>
  </si>
  <si>
    <t>i have this fantasy some dreamy guy is going to roll out his mat next to mine in yoga class; stop me on a hike in tilden or point reyes to chat; jump in my lane during a lunchtime swim; or slip me his number in the produce section at berkeley bowl... buuuuut it hasn't happened yet and i'm getting a bit impatient. so here i am.</t>
  </si>
  <si>
    <t>you consider yourself educated; well read; funny; athletic; and kind. you take care of yourselftry to be mind; body; and environmentally conscientious. you don't take yourself too seriously; like to have a good time; try new things; dance; and flirt (with me and; you know; older women; like my grandma ;d). you can speak your mind. you don't sugar coat things. you are ready to give constructive criticism. yes; please correct me if i say something wrong or tell me why you don't quite like the dish we prepared and how we can make it better the next time. you don't think all yogis who talk about spiritual things are weird. you're not addicted to anything (sans the one special female in your life). ;) you're not a big partier and would prefer home cooked meals with friends over a rager at a club on any given night. you're the type of guy who knows what commitment means.    ... if you think this is guy is pretty funny http://www.youtube.com/watch?v=gjwofyhujem    ....this blows your mind http://vimeo.com/channels/228655#30619461    ....if you wish you could throw me around like this http://www.youtube.com/watch?v=myjj0mnne1y    ....and this is absolutely beautiful  http://vimeo.com/24456787</t>
  </si>
  <si>
    <t>fresh off the boat from new york; i'm a journalist and documentary guy wandering these quiet and sparse populated streets around the bay.</t>
  </si>
  <si>
    <t>i shoot and edit. i write. i beg for grants.</t>
  </si>
  <si>
    <t>running. reading. being kind to strangers.</t>
  </si>
  <si>
    <t>i don't jiggle.</t>
  </si>
  <si>
    <t>matterhorn; things they carried; how we are hungry; after the earthquake; man on high castle.    blade runner; baraka; the constant gardener.    wild nothing. pixies. neil young. john coltrane.    curry and cilantro. it's like magic.</t>
  </si>
  <si>
    <t>metaphors.  the gentle chime of several different languages floating along the new york sidewalk. (or okay; any sidewalk)  sweet; delicious bourbon. (http://www.youtube.com/watch?v=wm3ioivdznw)  regular exercise.  sex.  playful commiseration.</t>
  </si>
  <si>
    <t>if i am working next week.  if i am traveling next month.  if i want to kiss you.</t>
  </si>
  <si>
    <t>teetering on the edge of an exhausting week; but pushing through to have a night out. i'm a trooper.</t>
  </si>
  <si>
    <t>i will admit my secrets to you only in person.</t>
  </si>
  <si>
    <t>you think we might hit it off.  you don't mind showing me around.  you are laid back about this whole deal.</t>
  </si>
  <si>
    <t>hmmm. get ready for a fascinating; grueling summary:  i grew up in rural new england; went to st.louis (college); boston; back to maine; back to boston; then sf for art school; left school but stayed here.  i watch too many tv police dramas.  i love dogs (see photos) and miss not having one in my life on a regular basis. (one of my favorites is standard wire-haired dachshund so if you have one you should for sure drop me a line).  i try to be in shape by a variety of activiies - jogging; rowing; hiking; exploring; sometimes swimming in the bay. i love to play tennis but i'm not mcenroe.</t>
  </si>
  <si>
    <t>i have a fun job. i love my job. my life is not my job.  i draw. starting to get messy with watercolor painting. always looking for more stuff to learn and see and do.</t>
  </si>
  <si>
    <t>spatial relations; color matching; certain sports (i pretty much have winter sports under my belt thanks to long winters in &lt;a class="ilink" href="/interests?i=maine"&gt;maine&lt;/a&gt;?) balance; sarcasm; drawing; laughing; teasing.</t>
  </si>
  <si>
    <t>my better looking friends... ha ha; though i do have some great looking friends. not sure i want to know what people first see in me.</t>
  </si>
  <si>
    <t>i love to read.  most recently; the rachel papers -amis; arundel- kenneth roberts. authors i have loved reading: amis; stegner; russell banks; dillard; mcphee; shelby foote. sometimes i get into poetry; i've liked robert lowell and emily dickinson to name two. a couple of months ago i read a history of rat populations in nyc - interesting and eye opening but it had a ton of typos! that was a true turn-off.    i like tv - peep show and black books; downton abbey  movie - watched the documentary about bill cunningham and fell in love; absolutely grrreat; made me laugh and cry and want to be in nyc.</t>
  </si>
  <si>
    <t>coffee; chapstick; a nearby ocean; the great out of doors...</t>
  </si>
  <si>
    <t>my need to respond to knucklehead prompts.</t>
  </si>
  <si>
    <t>most days i'm sure online dating is an exercise in futility and a huge time suck - prove me wrong.  really though; this should be a way to make friends and meet casually. perhaps something develops over time; after a bit of fun and flirting. i don't like to spend too much time writing emails back and forth so if something sparks here let's see if it sparks in the real world.</t>
  </si>
  <si>
    <t>we might have something to go on if you love words and language; if you have some ambition and vision moving you but don't wield it like a club; if you are someone who has a great connection with the outdoors/nature. and of course you are strong; manly; funny; warm; caring and a good flirt.</t>
  </si>
  <si>
    <t>easy going looking for mature women to spend time with a couple times a week possibly;fun sex; a little adventure.</t>
  </si>
  <si>
    <t>you want to try some '''''....</t>
  </si>
  <si>
    <t>all right; here we go. another dating site; another dollar. no wait; it's free. regardless; i listen to a lot of &lt;a class="ilink" href="/interests?i=music"&gt;music&lt;/a&gt;. i'm rather addicted to &lt;a class="ilink" href="/interests?i=roleplaying"&gt;roleplaying&lt;/a&gt; (the geeky kind; not the kinky kind) and rather enjoy going to the movies to see movies that no one else would possibly see unless they were paid to. i enjoy big words and big books to go with 'em. mostly fantasy and sci-fi. i like &lt;a class="ilink" href= "/interests?i=anime"&gt;anime&lt;/a&gt; a hell of a lot; along with some disney movies. i enjoy writing as well; and sleeping is a big plus. i cook a bit when i can. i love animals (again; in the cute way) and my dog is super-cute as well. as is my turtle. i'm also thinking of getting a rat - they make very sweet pets.    also; i have no idea how those awards appeared; though i have to assume the tests have something to do with it. those jerks and their tricky tests.    i am crazy; lazy; and rhyming very well</t>
  </si>
  <si>
    <t>right now; i'm working at a veterinary hospital. i try to clean once a week but it doesn't work so well. i also do try to go out; and i've signed up for a gym. this is not to say i go to the gym; just that i belong to one. so i could go. if i wanted to. but i much prefer my wii fit.</t>
  </si>
  <si>
    <t>answering phones; using big words in proper context; spelling; and writing long stories that make people cringe. though bad grammar and bad spelling make me cringe in return. i have a deep abiding hatred for people who use "u" for "you". it's only two freaking more letters.</t>
  </si>
  <si>
    <t>either my eyes; the fact that my hair can't seem to stay neat; or my boobs.</t>
  </si>
  <si>
    <t>my favorite book would have to be neuromancer by william gibson; or time travelers strictly cash by spider robinson. oooh; or there's dragon by stephen brust. no; wait... i can't choose just one; dammit. movies? anything with jude law (*siiiiiiiighs and swoons*) or directed by the one and only wes anderson. music; i enjoy a good bout of carbon leaf; flogging molly; or the dropkick murphy's. if not that; oldies (1950's to 60's); or abba will do. but really; anything but rap; country; or britney spears counts as music. as for food; i believe bacon to be the sole source of life and happiness. or cheese. whatever.</t>
  </si>
  <si>
    <t>1. steak. 2. my nintendo ds. 3. books. 4. air. 5. the sun. 6. my dog.</t>
  </si>
  <si>
    <t>sadly; i spend a lot of time thinking about what my roleplaying characters are doing. and thinking about work; and how i'd like to set my direct superior on fire with my brain. money's a constant topic on the brain (well; i do live in the bay area...)</t>
  </si>
  <si>
    <t>staying at home; sadly. i have no car; though i'd like to go out more. i suppose i could walk to the bar around the corner; but... meh. or roleplaying online. or playing beatles rock band; which i am now a proud owner of!</t>
  </si>
  <si>
    <t>i peed my pants once in elementary school because the teacher was out and i was too afraid to leave my chair because i was afraid i'd get in trouble.</t>
  </si>
  <si>
    <t>you can deal with someone who likes her privacy and still wants to hang out with people; and someone who can change her mind at the drop of a hat. if you can tolerate the fact that sometimes i like to hang out in my apartment in the quiet; and sometimes i wanna hit the big city and go dancing; and i never know which will happen? then message me. at the very least i could use a couple new friends. all of mine are scattered across the country since i moved here from maryland.</t>
  </si>
  <si>
    <t>like to have conversations; enjoy sports and working out. i attend college for an aa and welding certification. like to have fun and always smiling . ask and find more out; closed mouths dont get fed ;)</t>
  </si>
  <si>
    <t>i enjoy fighting in karate tournaments and boxing. i am attending college for my aa in welding and i own a family own business run by grandfather and i. i also enjoy dancing and trying to learn to cook from my grandmother (best food in the world). ask me more; feel free.</t>
  </si>
  <si>
    <t>talking to you; staying in long relationships; and being the alpha male ha ;)</t>
  </si>
  <si>
    <t>my energy; my eyebraws; my dimples; smile and idk why but i guess my eyes?</t>
  </si>
  <si>
    <t>48 laws of power(my favorite); enriques journey; and i love yous are for white people</t>
  </si>
  <si>
    <t>lets see....grandmas cooking; my phone; boxing gloves; outfits; my car and my temperpedic matress</t>
  </si>
  <si>
    <t>thinking about martial arts; college and my future.</t>
  </si>
  <si>
    <t>find out for yourself ;)</t>
  </si>
  <si>
    <t>like to laugh and have a good time.  if you do martial arts or want to learn ha</t>
  </si>
  <si>
    <t>can you narrow that down for me?</t>
  </si>
  <si>
    <t>learning my daughter's language (i think im up to 75 "words") balancing daddy time/me time; finishing tracks; making total strangers happy and then never seeing them again. ever. trying not to perpetute any cycles; understanding my part in the various interpersonal dynamics i have with different people. seeing how many forms of transpo i can utilize on any given day (bike; bus; train; skateboard; cable car; escalator/elevator; carousel; etc.) what is the nature of my relationship with the ubiquitous pint ice cream? learning what it truly means to be committed to a cause. the more i give the more i give the more i give</t>
  </si>
  <si>
    <t>buying shit and breaking it within a cpl days; throwing shit away; especially receipts; convincingly asking for refunds/exchanges. assessing my relationship with capitalism and other macro-sociological processes. walking into random places and blending in so seamlessly that people actually think i work there. getting pass security. al dente pasta (you gota watch it) pool. knowing what im not good at; for instance: motorcycles; in a word; danger.</t>
  </si>
  <si>
    <t>massive beer belly or my goiter</t>
  </si>
  <si>
    <t>love in the time of cholera; the island of lost maps; blowback trilogy; the hunchback of notre dame; cheesemonger; mind the gap; empires of the sea...    jeremiah johnson; blood meridien (when it come out 2013); once upon a time in the west; the aviator; batman begins; the office (ricky gervais &amp;amp; stephen merchant bbc original); community; celebrity rehab..    iron maiden; soundgarden; jose gonzalez; elliot smith; tori; sabicas; balmorhea; brandie carlisle; rachael yamagada; qotsa; the killers; new order; early early u2; claude debussy..    curry; brown rice; sushi; fish tacos; anything fermented</t>
  </si>
  <si>
    <t>coconut; toothbrush; chips &amp;amp; guacamole; san francisco giants; music/earphones on muni; fish tacos; legs; run run run away</t>
  </si>
  <si>
    <t>how to change my username.. did i mention fish tacos? why wont ban ki moon step down?</t>
  </si>
  <si>
    <t>mad; completely mad</t>
  </si>
  <si>
    <t>manties</t>
  </si>
  <si>
    <t>you have something you wana say and you dont second guess yourself and just say it; (i mean really; who's gona care what you say to me? as long as you say it;) or if youre the type who could actually say wtf and meet up regardless of what youve read</t>
  </si>
  <si>
    <t>i grew up on the east coast of canada and the us. i've been lucky enough to travel around almost all of north america. i guess i am a strange dichotomy of home-body and travel addict. i love seeing new places and getting out hiking or walking but also have a special place in my heart for a comfy night at home.    i like exploring the city whether its new food adventures or just getting out with the camera to try and capture what i can. there is an amazing feeling that seems to only come from taking pictures in the sleeping city at 3am or the quiet beach in the early morning.</t>
  </si>
  <si>
    <t>currently i am settling into the city and making it home.</t>
  </si>
  <si>
    <t>books:  the stranger - albert camus  catcher in the rye - j. d. salinger    movies:  i have to be honest; i have not been into movies for a long time. not really sure why but not many of them have caught my attention. probably my favorite though would be o' brother where art thou    music:  i love music. my tastes are pretty diverse but do not venture into country. i like everything from tool and clutch to toots and the maytals to death cab for cutie.</t>
  </si>
  <si>
    <t>1. computer / internet  2. coffee  3. camera  4. alliteration  5. delicious food / treats  6. people to laugh with / discuss / ponder all of the above.</t>
  </si>
  <si>
    <t>you see something interesting. if you want to show someone a really cool coffee shop. if you have the wherewithal to see that this profile is a work in progress that i continually get distracted from and dont hold it against me. you should definitely message me if you read the previous sentence and seeing the word wherewithal made you think of the tragically hip.</t>
  </si>
  <si>
    <t>tree hugging; animal loving nerd.</t>
  </si>
  <si>
    <t>saving the world ;)</t>
  </si>
  <si>
    <t>brewing beer; making chocolate; exploring exciting places!</t>
  </si>
  <si>
    <t>this is a weird question. maybe you could tell me when we meet...?</t>
  </si>
  <si>
    <t>i love food! south african; middle eastern; eastern european... i also love books: dark fairytales; obscure tragedies; social theory; field guides; how-to manuals... i'm learning to love music. i love documentaries.</t>
  </si>
  <si>
    <t>my mind  my emotions  my dreams  my loves  my ancestors  my planet</t>
  </si>
  <si>
    <t>everything! seriously... except i try to stop when i'm meditating...</t>
  </si>
  <si>
    <t>trying to get out of the city</t>
  </si>
  <si>
    <t>it's all private. or public. let's eliminate the existential dichotomies that create these labels :)</t>
  </si>
  <si>
    <t>... should? i don't like that word... make your own decisions. but it's quite likely that i'd like to hear from you if you want to message me.</t>
  </si>
  <si>
    <t>english/french/sign language</t>
  </si>
  <si>
    <t>i am a bit of a computer nerd. one who loves live music and never needs a reason to have fun out side. i like hiking; disc golf; skiing; cooking; coffee; brunch; and the bay area.    i am from minnesota and i moved out to bay area cold turkey at the beginning of this summer. i decided that i have to like my job and that silicon valley might have something more agreeable. after i quit my gig in minneapolis; i traveled; picked up some new skills; and made my way out here.    i must say; it was a good move and i have found most of what i came out here in search of. however; it is hard to get up and leave a place that i had deep roots. minneapolis is great city; the kind that you can only have after spending many years together. i love that city and the many friends i that still live there. (and i crave this hole in the wall chinese restaurant call evergreen like you would not believe)</t>
  </si>
  <si>
    <t>i came across a company out here where i can put my passion for web development towards social good making social software that strengthens ties between students. my last job banned the use of facebook and if i am not on facebook at my new gig that means i am probably distracting myself from the app i am building.</t>
  </si>
  <si>
    <t>at finding lost disc's during disc golf; making guacamole(one of my favorite things ever); and cooking breakfast.</t>
  </si>
  <si>
    <t>my dimples seem to get pointed out to me a lot.</t>
  </si>
  <si>
    <t>the last few shows i saw were ratatat and mr. oizo. cloud cult and metric are bands i will see at every possibility and right now i can't stop listening to buke and gass.    there are so many good movies i don't know where to start. for the year 2009 my favorites where star trek; coraline; district 9; watchmen. coraline was so good! this year i am way behind on movies thoo; but can't wait for tron.    i mostly read non-fiction and like every book that malcolm gladwell has written. but there will always be place for enders game on my book self.</t>
  </si>
  <si>
    <t>1. good friends and family (i cant wait for my sister to come in visit in  ca for the first time after christmas.)  2. the internet (awesome in so many ways; seriously)  3. npr (i am a huge npr nerd; radio lab; this american life; car talk  and the list goes on)  4. music (i just got buke and gass's album and i am way in love it)  5. brunch (best meal ever)  6. a garlic press (mmm... garlic)</t>
  </si>
  <si>
    <t>how things work.</t>
  </si>
  <si>
    <t>i am out with friends or in with a movie.</t>
  </si>
  <si>
    <t>i really like bad pop music.</t>
  </si>
  <si>
    <t>you want to chat or hang out sometime.</t>
  </si>
  <si>
    <t>a recent arrival on the west coast. i am looking to explore san francisco and enjoy living in the city.</t>
  </si>
  <si>
    <t>i just moved to the city for work. previously i lived in texas and the east coast. right now i am focused pursuing my professional goals while also keeping my social life (friends; family; etc) up to speed.</t>
  </si>
  <si>
    <t>having a plan; but being able to adapt as new challenges and opportunities arise.</t>
  </si>
  <si>
    <t>i tend to smile a lot.</t>
  </si>
  <si>
    <t>- book: the three musketers    - movie: hitch hikers guide to the galaxy    - shows: franklin &amp;amp; bash; big bang theory    - music: country; top 40    - food: steak</t>
  </si>
  <si>
    <t>family; friends; ipad; good food; brazilian jiu jitsu; laptop</t>
  </si>
  <si>
    <t>where i am headed next in life.</t>
  </si>
  <si>
    <t>either out with my friends; or relaxing at home after a long week.</t>
  </si>
  <si>
    <t>i am addicted to chipolte.</t>
  </si>
  <si>
    <t>your up for grabbing some coffee or dinner.</t>
  </si>
  <si>
    <t>i'm an artist who hates galleries and museums because there are few good artist out there. love to painting and other nonfunctional; impractical stuff. i love all kinds of food ;food is a passion. i see art interconnected with life and believe experiencing art as sensuous and spiritual as life.on the surface; i'm very proper; well mannered; quiet and reserved. in private; i have a twisted sense of logic and humor; enjoy a great conversation/debate; i'm intelligent; mature; confident and content in my life. i have friends who are culturally diverse; intelligent; opinioned yet open-minded . i'm laid-back; easy going; warm and caring; enjoy a nice drive on the coast; fine dining; good theatre or a relaxed night at home    i am new; friendly; and curious</t>
  </si>
  <si>
    <t xml:space="preserve">world travelier ;hangin with my dog.loven and liven ; painting; food and going beyound reality into another life called lunchart ....   </t>
  </si>
  <si>
    <t>i think i have a special filter that i am able to look out at the world and see totaly different colors in odd placies and wierd people that have nice music. lunchart gos beyound reality into a different space of lunchisum.art directior;artist ; creative dpt;graphic design</t>
  </si>
  <si>
    <t xml:space="preserve">funny;real;very creative;good looking;good friend and just about the best person in the whole wide world....   </t>
  </si>
  <si>
    <t>website</t>
  </si>
  <si>
    <t>the meaning of life...........</t>
  </si>
  <si>
    <t>painting in my studio</t>
  </si>
  <si>
    <t>being alone</t>
  </si>
  <si>
    <t>kuz my spelling sucks and iam a cool artist dude.</t>
  </si>
  <si>
    <t>english (fluently)/spanish</t>
  </si>
  <si>
    <t>i am an avid storyteller and pragmatic dreamer. i believe it is important to be able to act like a goof while maintaining the sensibility of asking deep questions about the choices we make.    i believe in the cat stevens way:  http://bit.ly/ibnfa</t>
  </si>
  <si>
    <t>for the past 8 years i have worked in music industry as a ux/ui designer. as of june; 2012; i am embarking on a whole new adventure: hacking the stock market. let's see what happens.    i am trying to fill my life with as much silly adventure as possible... you know; playing board games at strip clubs; midnight bocce ball; impromptu dress-up dance parties; and long car drives for short fishing trips.</t>
  </si>
  <si>
    <t>being in the water. the oceans; lakes; rivers; and local swimming pools feel like home when i step into their pleasant domains.    telling stories. i want to be the best dad/grandpa/uncle ever. my stories are here to inspire and make people laugh.    design and research. by studying user habits and being an empathetic observer; i can help the unusable become very user-friendly.    music. i surround myself with the joy of music; i love to play it; i love to listen to it.    wireframing and doodling.    cooking. ...mmm mushroom gravy.</t>
  </si>
  <si>
    <t>i've been told "you smile with your eyes."</t>
  </si>
  <si>
    <t>books:  death and life of great american cities; glimmer; cradle to cradle; anything from david sedaris; musicophilia - tales of music and the brain.    movies:  just about any musical. singing in the rain; 3bad men; harold and maude; west side story.    music:  john adams; west african blues; sun ra    food:  handmade ravioli; homemade pizza; and (socal)burritos.</t>
  </si>
  <si>
    <t>simplicity</t>
  </si>
  <si>
    <t>scotch.</t>
  </si>
  <si>
    <t>playing shufflepuck; working on a project; cooking food; or drinking classy drinks.</t>
  </si>
  <si>
    <t>i believe stripping creativity from children and adults is an atrocity.</t>
  </si>
  <si>
    <t>do you love the internet and the expanding potential it has in delivering information to people who desperately need it? are you in love with npr...especially &lt;a class="ilink" href= "/interests?i=this+american+life"&gt;this american life&lt;/a&gt; or other radio shows like &lt;a class="ilink" href="/interests?i=the+moth"&gt;the moth&lt;/a&gt; or &lt;a class="ilink" href= "/interests?i=radiolab"&gt;radiolab&lt;/a&gt;? do you enjoy good music and tasty wine while hiking and jumping from rock to rock? do you want to be treated like the awesome person you are and punch life's problems square in the eye with me?</t>
  </si>
  <si>
    <t>west oakland</t>
  </si>
  <si>
    <t>here's a bit about me: i'm not into writing self-summaries online. this stuff is much more interesting and honest in person; no?    here's a nibble:    born and raised in the great state of texas. did not realize that i was full of texas pride until long after i moved away and found myself in the emerald city.    while the rain supports a great diversity of vegetation in seattle; it did little to help me grow roots there. in fact; it had a lot to do with why that never happened in the first place. 9 months of drizzle and gray? no thank you.    moved to the east bay a couple years ago. no plans to leave this lovely little piece of northern california. this feels like home.</t>
  </si>
  <si>
    <t>doing what i can to find the right balance of work and play.</t>
  </si>
  <si>
    <t>parallel parking. seriously. you should see me operate.</t>
  </si>
  <si>
    <t>depends on the person; i suppose.    often it's "hey; did anyone every tell you that you look like that 500 days of summer guy."    i think it comes from a good place; but i'm not so into the joseph gordon-levitt comparisons.</t>
  </si>
  <si>
    <t>music:  i'll go with: tom waits; the national; crooked fingers; the walkmen; shearwater; local natives; the avett brothers; the antlers; neil diamond; deer tick; pickwick; sarah jaffe; otis redding; bill callahan; leonard cohen; the kills; the old 97s; the replacements; jeff mangum; spoon; any of the girl bands produced by phil spektor; neko case; the boss; bowie; elvis costello; marvin gaye; those darlins; the tallest man on earth; feist; anything bakersfield-y (merle haggard; buck owens; dwight yoakam); wilco; andrew bird; soooo much more    movies:  wes anderson; darren aronofsky; cohen brothers; korean horror movies; etc.    television:  anything with steve coogan is worth watching; the wire; flight of the conchords; breaking bad; bored to death; anything with ricky gervais; treme; etc.    books:  david foster wallace; haruki murakami; zz packer; nick honrby; iain banks; david sedaris; sherman alexie; dave eggers; jonathan safran foer; etc.    comedy:  bill burr; patton oswalt; louis c.k.; jim gaffigan; maria bamford; etc.    food:  oh lord; where to begin?  pizziaolo; boot and shoe; brown sugar; ike's lair; dona tomas; burma superstar; southie; champa garden; kirala; places with awesome churros; places with awesome biscuits and gravy; places with awesome people</t>
  </si>
  <si>
    <t>record players; bourbon; chile rellenos; hugs from my dog; summer vacations; blue bottle coffee</t>
  </si>
  <si>
    <t>song lyrics</t>
  </si>
  <si>
    <t>unwinding from a long work week. this might happen out at a local pub with a couple friends. it might also might happen at home with my pup and a movie. even further; this may happen playing some awesome board games with friends. damn right; i said playing board games! i'm so hooked on pandemic it's not even funny.</t>
  </si>
  <si>
    <t>will have to happen face to face. i'll be much more willing to tell you whatever you want to know then.</t>
  </si>
  <si>
    <t>you are intrigued.  you are intriguing.  you are into great food.  you are someone who genuinely loves dogs.  you are freaking awesome.    you are not constantly tweeting every detail of your life.  you are not constantly out "clubbing"  you are not constantly meeting your soul mate every time you meet someone.  you are not constantly saying "areyoufuckingkiddingme!" when you recount a story.</t>
  </si>
  <si>
    <t>&lt;strong&gt;a&lt;/strong&gt;dventurous. &lt;strong&gt;a&lt;/strong&gt;mbitious. &lt;strong&gt;a&lt;/strong&gt;musing.  &lt;em&gt;dreamer. sarcastic. stubborn.&lt;/em&gt;</t>
  </si>
  <si>
    <t>&lt;em&gt;racing.&lt;/em&gt; against. &lt;strong&gt;time.&lt;/strong&gt;  &lt;strong&gt;walking&lt;/strong&gt; &lt;em&gt;into&lt;/em&gt; trees  &lt;em&gt;learning&lt;/em&gt;</t>
  </si>
  <si>
    <t>&lt;strong&gt;boiling&lt;/strong&gt; &lt;em&gt;water&lt;/em&gt;</t>
  </si>
  <si>
    <t>i. love. ramen.  and &lt;strong&gt;south park&lt;/strong&gt;</t>
  </si>
  <si>
    <t>&lt;strong&gt;family&lt;/strong&gt;  hope  &lt;strong&gt;love&lt;/strong&gt;  &lt;em&gt;spicy peppers&lt;/em&gt;  &lt;strong&gt;laughter&lt;/strong&gt;  &lt;em&gt;chocolate&lt;/em&gt;</t>
  </si>
  <si>
    <t>being a &lt;em&gt;better &lt;strong&gt;person.&lt;/strong&gt;&lt;/em&gt;</t>
  </si>
  <si>
    <t>lounging on a &lt;strong&gt;hammock&lt;/strong&gt;</t>
  </si>
  <si>
    <t>i am chronically diagnosed as a terrible driver.</t>
  </si>
  <si>
    <t>&lt;strong&gt;curiosity&lt;/strong&gt; &lt;em&gt;does not&lt;/em&gt; kill the &lt;strong&gt;cat&lt;/strong&gt;</t>
  </si>
  <si>
    <t>i would like to describe myself as creative and passionate person with a great sense of humor; and wide variety of interests. i love good laugh and fun actiities.</t>
  </si>
  <si>
    <t>good question...</t>
  </si>
  <si>
    <t>as i mentioned earlier i am very creative; so to name a few things i am good at... painting; drawing; sketching; drafting; etc. mostly visual art related.</t>
  </si>
  <si>
    <t>first on the list is family of course folowing by trips - short or long; art; nature; something to look forward to; beer; and bubble bath!</t>
  </si>
  <si>
    <t>how can i find time for myself; and my hobbies.</t>
  </si>
  <si>
    <t>heading out of town...</t>
  </si>
  <si>
    <t>i am addicted to my bubble bath...</t>
  </si>
  <si>
    <t>you are up for it...</t>
  </si>
  <si>
    <t>english (fluently)/russian (fluently)/ukrainian (okay)</t>
  </si>
  <si>
    <t>just moved to la from amsterdam in the netherlands. want to meet people to have fun with.</t>
  </si>
  <si>
    <t>english/dutch</t>
  </si>
  <si>
    <t>peace love unity respect!    .....what? i got lost in the vibes for a bit there; guess i should greet these new visitors!    update: recently reconnected with someone; and things are going well in the relationship department; but i still check this once or twice a week anyway for those few ravers that hit me up every month. if you're a bay area raver and you see this i'd be more than willing to meet up with you if i dont already know you; and party it up till the break of dawn :d  update: i've recently been rather busy off at a lot of raves and otherwise partying; but i havent forgotten about this profile. if im not on much or at all when you are add me on facebook @ facebook.com/lordfaxon and ill definitely get back to you sooner than later :). keeping the vibes alive and strong!    i'm a complex person to say the least. very introspective; but i'm not afraid to get out and have fun in larger groups as well. i'm highly adaptive and quite intelligent; but i don't flaunt it intentionally to intimidate others; merely to share what i know for the betterment of those around me. my personal time is important to me; but that doesn't stop me from spending a lot of time out with friends as well! i'm both an in doors nerd and an outdoors lover at the same time; and i collect knives as a hobby and for their artistic value. i'm also an avid movie lover and a gamer; and i listen to lots of different types of music. because of this; i get along well with most people easily; even if were from very different social circles. don't be afraid; i wont bite! i can be very open with my feelings; and if you're looking for a relationship then you should try to be open with yours as well.    also; if i do message you and you aren't interested; i appreciate it if you reply anyway; maybe tell me why? i'm always looking for criticism constructive or otherwise; its how i learn :-)</t>
  </si>
  <si>
    <t>currently going to foothill where i'm studying networking and information systems. hobbies consist of custom building computers and hardware modification projects; outdoor sports like biking and bush craft; with an interest in shooting as well (i dont own any guns). i spend most of my time when im not in my room at my computer on my couch outside working staffs; but im working my way up to carvings once i get the right blade set to do so!    i'm currently looking for a new job in one of my fields of interest. i may be looking for something new/different and am working on skills related to video game design as well</t>
  </si>
  <si>
    <t>fixing things and working with my hands. i have never owned a prebuilt computer; and fixing them is my specialty. i make my relationships last; and im very good at analyzing things from an objective point of view. at least some of my friends would call me understanding; and the ones that dont come to me for that say im very talkative when i have something to talk about.</t>
  </si>
  <si>
    <t>my hair color and my height. also the fact that i always wear tactical boots (they're super comfy). my funny t-shirts i wear regularly</t>
  </si>
  <si>
    <t>orson scott card's ender series; area 51 series; american psycho; fight club; serenity; pitch black; most music with electronic roots (drum n bass; goa; psytrance; industrial; industrial metal); some prog rock; classic metal; occasionally punk rock (offspring and bad religion mainly). to list it all would take months; have a wide range of interests and they're always changing focus to suite my mood.    adding band specifics here. pendulum; shpongle; nin; wumpscut; rammstein; nevermore; samael; hammerfall; rob zombie; dethklok (the band and the adult swim show); infected mushroom; iron fire; arch enemy; volbeat. plan to add more; my music changes with my mood and my friends interests. i've attended a few raves (not enough to be a kandi kid yet tho); and i'm trying to find a way to go to edc this year.    i'm adding web comics to this list as of now! read all of questionable content and i'm reading xkcd start to finish; despite how much i have read already in bits and pieces. i've read some penny arcade as well; and ctrl-alt-del is on my to do list :)</t>
  </si>
  <si>
    <t>funny shirts  my computer  my logic skills  my phone  transportation  my senses</t>
  </si>
  <si>
    <t>life; philosophy; human social interactions; evolution (of all types); sex; death and destruction; the zombie apocalypse; music; the past; the future; random crap; why people turn off their ims on here</t>
  </si>
  <si>
    <t>out with friends; drinking; smoking some bud; at a rave; watching movies or tv; gaming; or some combination of the above. let me know if you want to join in on the fun; we always love new people ;-)</t>
  </si>
  <si>
    <t>i'm completely straight; but i still kissed a guy once (i was drunk)  i once dated a nympho for a few months; and of the 25 guys she's been with she still claims i'm the best sex she's ever had</t>
  </si>
  <si>
    <t>just do it! even if you arent my type or interesting i still have the dignity to reply. looking for just about anything new these days. activities; dates; crazy nights to remember; or if you just want to talk; im all ears :-). if you have something specific you're looking for feel free to be forward with it; i dont like being run around in circles because you're worried i will judge you.    you know what "the beast" is; in context to electronic music.    also; you can im me on aim at computerjunkey01 or msn at faxon02@gmail.com; faxon02 on skype; or just faxon on meebo.    you may also message me if you're looking to get into the rave scene; or you need a rave husband or daddy (^_^)</t>
  </si>
  <si>
    <t>i'm a foodie at heart; and always looking for new restaurants to try. i love to travel; especially in search of really good restaurants; both fancy restaurants; as well as the hidden gem hole-in-the-wall places.</t>
  </si>
  <si>
    <t>i'm fairly shy and quiet. i'm one of those types of people that tends to be a bit uncomfortable around strangers; but once you get to know me (and i get to know you); i get more outgoing.</t>
  </si>
  <si>
    <t>doing the same thing we do every night; pinky...</t>
  </si>
  <si>
    <t>you love cal football or know the secret behind the essence of pure flavor. you're a take-charge kind of girl. you're outgoing/crazy yet responsible. you're aggressive but nice. you like to go out on the town; yet are fine with sometimes just staying in and watching tv or a movie.</t>
  </si>
  <si>
    <t>english (fluently)/chinese (poorly)/c++ (okay)</t>
  </si>
  <si>
    <t>i don't take life too seriously - having a great sense of humor is very important to me. i am positive; outgoing; and reflective; i think outside the box; appreciate the arts; and take care of my body and mind. relaxing with friends; traveling; and achieving my dreams are what i care about most.    although i have so much going on that i barely have enough time for all my friends in the area; i always want to connect with more people; whether just for for good conversation or a new epic partner in crime. i'm interested in meeting people who are fun and playful; intelligent; open-minded; and active.</t>
  </si>
  <si>
    <t>i grew up on the peninsula; went to nyu stern for college; and then lived in an ecovillage in india for 6 months teaching yoga and learning about sustainable agricultural practices. feeling on top of the world; i wanted to share what i experienced and came back to the bay.    during the weekdays i do business development for a high tech start up; and read books on the train during the commute to san jose. when i get back to sf i like to cook for myself and friends and eat on the roof; or walk to the mission or downtown for a bite. sometimes i'll go out on a weekday for music; hanging with old friends; making new ones; and maybe a couple drinks. other times i will do yoga; paint; prepare for the next burning man; read; or chill at the house with my roommates and a glass of wine.    the only way to recover from a busy week at work is by going all out on the weekends. camping all over california; snowboarding in tahoe; sailing in the bay; tubing in the delta; paintballing; having a bbq on my roof; and dancing up a tempest at clubs followed by an all-night afterparty at my place - these are a few of the ways that i like to enjoy my time off.</t>
  </si>
  <si>
    <t>books: just a couple of days; dune; atlas shrugged; count of monte cristo; stranger in a strange land; ender's game; journey to ixtlan; tao te ching; the essential rumi; a new earth; life of pi; ishmael    movies: inception; avatar; waking life; matrix; fight club; pulp fiction; reservoir dogs; the graduate; pay it forward; gangs of new york; memento; meet joe black    the conversation is better than the list.</t>
  </si>
  <si>
    <t>wealth of body; mind; and soul;    adrenaline; adventure; and goals</t>
  </si>
  <si>
    <t>what company i should start.  which country i want to go to next.  how to persuade people that they can do and achieve anything they want.  doing more yoga and meditation.  writing a graphic novel.  patterns; dream analysis; the mind; technological evolution; sustainability; math; the flow of colors and shadows  being a ninja</t>
  </si>
  <si>
    <t>...you would like to go out and meet somewhere fun in sf.</t>
  </si>
  <si>
    <t>my name is ryan; and i'm a geek; a nerd; a dork; and a fun guy to be around if you can get over the first three.    i'm a thinker more than anything. i'm always researching something new; or planning something; or learning; or teaching. you want to do something? i'm trying to figure out how to do it better. you want to know what's going on? i'm the one trying to predict what will happen next. i'm a sponge of information; and i've gotten very good over 25 years at putting that information to use.    i'm currently trying to muster a writing career for myself while working at a video game company. i have a mind that takes ideas and turns them into oddly human stories in fantastic ways; and the communication skill to turn that into words on paper. only recently have i considered it as more of a hobby or an exercise; and now i'm leaning towards doing it for a living.    i'm a fan of most music; but particularly classic and alternative rock. i've also got french pop stars and russian hip-hop on my ipod; so i'd like to believe 'variety' describes me. my interests in books are mostly fantasy; science fiction; and philosophy books.    i like going on adventures whenever possible; and sometimes that means just going out the door; picking a direction; and walking.    i like games in general: video games (wow; scii); table-top (warhammer; dungeons and dragons); card games; pool; soccer... the list goes on all day. it's a great way to learn about people both directly and indirectly.    i'm very straight-forward and am willing to talk about most anything. i tend to have a lot of information available when i decide to believe in or support something; so if you have a question; be prepared for a good discussion.    so ask away!</t>
  </si>
  <si>
    <t>currently i'm juggling a few hobbies; my job; and a writing career.</t>
  </si>
  <si>
    <t>analyzing information and communicating.  acting like there's nobody around  finding new ways of doing things  listening    i'm a closet perfectionist. people i work with know me for striving to do things the best way the first time all the time. while some perfectionists tend to be... well... spastic about it; i try to remain cool; collected; and introspective about the task at hand.    remembering complex sequences of events. for the nerds; i can tell you most of the lore of warcraft; and its iterations; from memory. i'm good at remembering history in the same way. just about any story is interesting to me.    chess.  queen's pawn 2 squares. your move. you win... total points (open challenge).</t>
  </si>
  <si>
    <t>either my red hair; or the number of questions i ask.</t>
  </si>
  <si>
    <t>books... too many to count. right now i'm into the temeraire series and books on game theory and computation.    movies... the usual suspects; up in the air; fight club; hamlet (1996); cube; many more.    shows... survivor; leverage... a few others.    music... all over the place.    food... i'm a creature of habit with food. i'm learning to enjoy sushi though... ha ha.</t>
  </si>
  <si>
    <t>hamlet  music  pen and paper  my family  my friends  full throttle</t>
  </si>
  <si>
    <t>my job; my writing; and my family.</t>
  </si>
  <si>
    <t>either at home working on a project or out with my friends partying.</t>
  </si>
  <si>
    <t>you're interested in a good conversation. i'm a sponge of information. feel free to squeeze me. :p    i was told by someone recently that i'm hard to put on paper; and hard to put into words. i'm cautious at first; but once i'm comfortable i'm one of the most social people you'll meet. i'm quiet; but given the right environment i can do an intellectual ramble with the best of them. i'm both very observant and passionate. i'm a secluded nerd/geek on some days; but go out and dance till they kick us out on the weekends. i'm highly adaptable. i'm a mix of old and new ideas.    i can be fiery and intense; but i like having fun with the build up. i'd like to take you to dinner; and if that goes well perhaps another; and then another. and if that one goes well; perhaps a kiss on your doorstep.    it never goes that way; but it's what i aim for... if that sounds appealing; the message button is... umm... around here somewhere...</t>
  </si>
  <si>
    <t>i am a sweet; creative; and outgoing girl from maine. i grew up in the woods; riding my bike on dirt roads and swimming in lakes. i like to travel and i have lived in italy; charleston and boston. my right brain rules me and i love art; music; photography; books; creative writing; concerts; museums; road trips; and the outdoors. i am spontaneous ("let's drive to santa cruz and make a fire and go swimming. no; not tomorrow. right now.") my major achilles' heel is that i can be ridiculously sensitive. i cry at the movies all the time. puppies and kittens cuddle with me; babies smile at me. i laugh at anything remotely funny. "i don't give a damn about my car--i just need a good stereo."    i am an oakland n00b and i hate making decisions; so please don't ask me to choose a place for dinner. i like all food.</t>
  </si>
  <si>
    <t>i am a high school english teacher--i am agonizing over how to be good at it.    otherwise; i am teaching myself guitar; singing karaoke in broad daylight at my favorite oakland cafe; reading books; and watching the plot unfold.</t>
  </si>
  <si>
    <t>writing letters; smiling; making friends; buying records; procrastinating; empathy; laughing at everybody's jokes; flirting</t>
  </si>
  <si>
    <t>my laugh. i am told it's very sincere and uninhibited. also; my hair.</t>
  </si>
  <si>
    <t>cat's cradle; the poisonwood bible; the absolutely true diary of a part-time indian; the human stain; the great gatsby; dubliners; the portrait of the artist as a young man; passing; elizabeth bishop; the outlaw bible of american poetry    joni mitchell; bob dylan; stephen malkmus; jenny lewis; eels; portugal. the man; queen; david bowie; dr. dog; belle &amp;amp; sebastian; lcd soundsystem; princeton; the dodos; middle brother and all of their other bands; st. vincent; hundreds more.    closer; inglorious basterds; igby goes down; vicky cristina barcelona; i &amp;lt;3 huckabees; milk; la dolce vita    mad men; jeopardy!; arrested development; skins (uk); spaced</t>
  </si>
  <si>
    <t>goals/purpose; books; music; nature; love; imagination</t>
  </si>
  <si>
    <t>in and around oakland with my friends or underneath a blanket on my couch.</t>
  </si>
  <si>
    <t>i am not a very private person. #heartonsleeve</t>
  </si>
  <si>
    <t>you are easy-going and friendly.    you don't judge other people too harshly.    you like to create music and art or craft the written word.    you like to help others.    you have unfaltering good intentions.</t>
  </si>
  <si>
    <t>work; laugh; train; laugh harder; sleep; laugh in my dreams; eat; chuckle; socialize; rmaol; family; tears of laughter. everything else in between is styrofoam filler.</t>
  </si>
  <si>
    <t>expanding my skills as a relatively new mid-life registered nurse and phn. i also recently became a certified athletic high school coach. i spend a bunch of time training on my bike and with the kids on the track. retooling my life for the next half of this ride.</t>
  </si>
  <si>
    <t>being funny; being smart; being loyal; being reliable.</t>
  </si>
  <si>
    <t>my smile; my hair; my laughter; and when i walk away...other things.</t>
  </si>
  <si>
    <t>movie: master &amp;amp; commander.  music: anything '60's.  books: autobiographies.  food: asian; anything. persian; yum.</t>
  </si>
  <si>
    <t>my humor; my son; my education; a stable 8 hours of sleep; my mom's love &amp;amp; understanding; my network of friendships.</t>
  </si>
  <si>
    <t>human systems integration and relatedness; next racing season; traveling the middle path.</t>
  </si>
  <si>
    <t>recovering from a week of training and preparing for an even harder weekend of training. or; doing laundry...</t>
  </si>
  <si>
    <t>i lose my keys...a lot.</t>
  </si>
  <si>
    <t>you are ready for intensity in most things; but laugh at all things.</t>
  </si>
  <si>
    <t>hi y'all  i just qualified for the north american bike polo championships in milwaukee 6-8th july as the oldest player and as the lowest ranked team outa 48(coming in at dfl).i'm fecking stoked.  team name is karmaggedon. making shirts today . they are buddist monk orange with a big blue mushroom cloud on them.(blue and orange are san franciscos bike polo club colours since i became president a year and a half ago) i'm the only person in our club qualified but with the 2/3 rule my team mate from austin texas (gray 18) agreed to have creamy 24 (from sf) on our team.  i am also on the stream team as commentator for the whole event. my handle is machine . we(as a group of 10 dedicated players and technical wizards(excluding me of course)) shall be streaming the whole tournament live to the world on bikepolo.tv and archiving it for bikepolo.tv. check out bikepolo.tv for a sample of what is in store for viewers.  i'll let you know on the 6th what time i'll be playing my first match . will likely have 5 games the first day ; 5 the second with the hope of getting top 24 for the final day of double elimination.  please forward this to anyone you think might give a feck coz i aint got facebook or many contact infos.    machine  i am from edinburgh.i finished university and went for a 2 week holiday from which i didn't return for 7 years during which time i visited every continent except antarctica.lived in germany ; australia and new zealand. traveled extensively through asia and europe .i then moved to san francisco where i have been having a blast for 13 years .just started checking out the states this year and i am having a fantastic time doing so.my days are always full of life. i have loads to add but would rather talk than type</t>
  </si>
  <si>
    <t>everything possible from running my business to traveling as many weekends as possible to hanging with my kids 3 to 4 days a week to playing bike polo whenever possible. played in the north american championships. played reffed then commentated for 9 hours on the final day to the whole world check it out this is the final of the world championships with me commentating http://vimeo.com/29082076 . yoga once a week and trying to make it twice. i have decided to make san francisco my home and let love flow. travel plans include ;austin; canada ; lexington kentucky;portland oregon;switzerland and fresno</t>
  </si>
  <si>
    <t>everything i am passionate about................eg. commentating world class bike polo games ;laughing at people without being bias;glazing windows(gives me the cash to cut loose and i enjoy the danger) ;kareoke(isn't everyone); being dad to my kidz(who let me be young without question); seeing and bringing the best out in people until it needs put back;snowboarding ;driving a stick shift like i stole it ;being pi when the pc are lying; making the world a better place; hanging out shooting the shit ; having fun at yoga; being president of the world; traveling without a map and getting lost; asking for directions;spotting brilliance; mixing drinks; cooking something from nothing ;being spontaneous; listening and joining in; enjoying life to the max..........................etc</t>
  </si>
  <si>
    <t>is everything.</t>
  </si>
  <si>
    <t>i've lived a few movies and books but rarely indulge in other peoples written word . having said that though  ghost dog. coz it's deep. true romance ; because it was.  alien (s)(ss) because they're scary. the hangover (awesome)  the lonerangers band movie coz it's such an oxymoron.  the little prince . coz sunsets and sunrises are interchangeable  i love music...............except jazz(kinda annoys the bejesus outa me)  motorhead at the warfield ; coz the moshpit was my friends wedding reception  the stranglers and queens of the stone age  hard core techno ; nine inch nails ; the wedding present; gooferman ; the subways ; stiff little fingers ; the sisters of mercy ;usher; cage the elephant ; black keys ; afi ;rage against the machine ; bush ; the stooges ; blondie ; cake ; abba ; queen ; portishead ; muse ; the prodigy ;  sushi ; indian ; vietnamese ; malaysian ; indonesian; pub grub ; thai ; french ; italian ; german ; yugoslavian ; grilled ; raw ; bbq'd ...........................mmmmmmmmmmmmmmm</t>
  </si>
  <si>
    <t>spontanaeity ;people who look weird to break the monotony ;hills that go down ; a long cold drink from the fountain of youth ; law and order (to keep the assholes at bay and us fun lovers in check) ;airplanes</t>
  </si>
  <si>
    <t>how perfect everyone"s profile sounds yet everyone's still single</t>
  </si>
  <si>
    <t>sky diving from the international space station into a pink marshmallow bed .....come on everyone's having fun on a friday no matter what they're up to..........it' their friday</t>
  </si>
  <si>
    <t>i' m looking for someone to stay young with.</t>
  </si>
  <si>
    <t>if you think life is for living and there will be no rainy day to save for</t>
  </si>
  <si>
    <t>i am an idealistic feminist hippie artist and a self-proclaimed scholar of chinese contemporary art with ideas for world domination through education. no seriously.    i am also an eternal scholar of humans; whom i love; and hate. and i study my relationship with humans; as a human; in a super ultra meta-narrative; in effort to better humanity. you may call me a humanist.    note: i used to be "roguishchild" on this site; but then i grew up (into a robot?!).</t>
  </si>
  <si>
    <t>i fight crime professionally; but only in my dreams. i enjoy manipulating reality and interacting with other living things; animate or not.    also; i just got a b.a. in art history that i'm dying to use but can't seem to find anyone who wants to utilize my talents and passion in exchange for small monetary compensations (+ large educational compensations).    i intend to continue my art history studies in the future; and i'm currently subscribed to daily news about ai weiwei because i can't just not read about it.    i am also learning to program. so far; i do not like java much; other than its power for making cool stuff.</t>
  </si>
  <si>
    <t>i'm really good at having great hair; all the time; everyday. my secret? i cut it myself. envy me. unless you also have great hair; in which case congratulations; we win.    some claim i am good at "art". do not be fooled. they are merely flattering themselves by insisting they have "good taste". sometimes they are correct though; i won't lie.    i am also a gifted lucid dreamer.</t>
  </si>
  <si>
    <t>"by the gods! she stands as a testament to womanhood!"</t>
  </si>
  <si>
    <t>&lt;strong&gt;books&lt;/strong&gt;: i enjoy non-fiction as much as fiction; but i think some book genres are hopelessly boring (fantasy; for one). books with themes of sci-fi; feminism; socio-political history; humor and pretty pictures are usually preferred.    &lt;strong&gt;movies&lt;/strong&gt;: i used to like darenaronoronoronofsky before he made &lt;em&gt;the fountain&lt;/em&gt;. i used to think &lt;em&gt;a clockwork orange&lt;/em&gt; was brilliant. then i didn't. i like movies with fantastical twists; and i always try to guess the twists; which annoys people; but it's only because i'm often right.    recently; i realized i only need four things to like a movie:    1. likable characters -- i want to feel for them. if after half of the movie; i still don't give a shit about any of them; this movie sucks. bonus if the movie has strong female characters. (by that; i mean; strong characters that are female; not strong females who are poor characters.)    2. tell me a good story -- even zombie movies can tell good stories between all the hack and slash gory crap. i can't stand laziness in writing. the story doesn't even have to be believable; it just has to be solid.    3. unlimited imaginary fiat; but you may not go back on them -- if you tell me in this movie world; bullets can penetrate 15 walls; you may not allow the same gun's bullets lodged in an artery (unless it's a cyborg or you explain it in a believable way). i will; happily; willfully; fill in the blanks when you present your wonderfully unrealistic scenario the first time. i won't tolerate a turn on logic though; especially if you do this to a character. sometimes; plot holes &lt;em&gt;*may*&lt;/em&gt; be overlooked if 1 and 2 meet sufficiently.    4. build me a puzzle -- this category can be met by any genre; i'm really not being picky. this is achieved by twists; sneak peeks; absence of detail; mysterious plot devices; non-linear story; etc. i want to be left with a lingering feeling that there must be some extra thinking or research i can do to enhance my movie experience. (alternate category title: "make me look stuff up")    note: there is a preference for movies that pass the bechdel test; but really; some of my favorites don't.    &lt;strong&gt;shows&lt;/strong&gt;: i indulge myself with &lt;em&gt;river monsters&lt;/em&gt; because jeremy wade is a super rad biologist and an extraordinary angler. i am fond of &lt;em&gt;venture bros.&lt;/em&gt;; &lt;em&gt;parks and recreation&lt;/em&gt;; and my childhood favorite was &lt;em&gt;count duckula&lt;/em&gt;; because he was the stupidest vampire ever. also; star trek (tng + voyager).    &lt;strong&gt;music&lt;/strong&gt;: i am into punk; cheesy punk; jazz; jazz-punk; and a bunch of other crap that i don't know what to call. alkaline trio is a good band. ella fitzgerald is the best jazz vocalist ever; forever and ever. (until i find a modern replacement who doesn't only sing patriarchal themes.)    &lt;strong&gt;food&lt;/strong&gt;: real chinese food from china is phenomenal; except when it is made with sewage water. i love thai; japanese and indian cuisines. i have a soft spot for southern "soul" foods; mexican and south western; tex-mex. mostly though; i try to do without eating non-organic or non-vegetables. if i eat vegetables; i want flavors. don't give me giant; beautiful; gash-free tomatoes that taste like sawdust. similarly; if i eat meat; i want to eat good meat; not factory-farm produced gross meats.</t>
  </si>
  <si>
    <t>i spend way too much time thinking about how to make my life more hippie. homemade laundry detergent is amazing; by the way.    i also spend an unhealthy amount of mental masturbatory time contemplating our patriarchal certainties and how to reverse-brainwash babies against the ever stronger societal waves of hypnotic hetero-centricity.    some say i also think too much about politics or anti-politics; but perhaps they just don't think enough. i truly believe that we can exchange ideas and learn from others without constantly attempting to convert others like you know exactly how everything works; all the time; forever and ever; the end. still; i do not tolerate people who pretend to educate me by telling me utter crap that i've already spent time researching on.    oh yeah; i love analyzing the media and its magical ways of changing or upholding societal values. sometimes i also think it's tightly controlled by a higher group; with an agenda to brainwash us all. mostly though; i think it just shits glitters. literally.</t>
  </si>
  <si>
    <t>sleeping; or drunk; or both.    fine; i guess on some friday nights i am having really great sex with my boyfriend; but that is like; not restricted to friday nights.    also; probably cooking and sharing the deliciousness with "friends" (if they happen to be around). cooking is science and art; together in perfect harmony. i cannot not love it.    maybe cobra skulls is playing a show; then i'm probably there; making a fool of myself.</t>
  </si>
  <si>
    <t>i like musicals.</t>
  </si>
  <si>
    <t>you want to help me learn ruby and ruby on rails.    you know where to buy a super cute hot hip pouch/fanny pack.    you speak chinese (and english)! my chinese suuuuccckkkksss and i need someone to practice with me.    you want to show me experimental jazz or what you think is super awesome cool jazz or noise or punk related music.    you want to partake in bike riding exploration trips with &lt;a class= "plink" href="/profile/noveltyforever"&gt;noveltyforever&lt;/a&gt; and me.    you want talk to me and share ideas about any number of social issues. maybe keep in mind that i am a feminist; a non-theist; a humanist; loosely liberal; and a self-proclaimed art historian. feel free to challenge me or share with me.    you want to teach me how to use a sewing machine; so we can make really awesome art. i'm serious. serious. in fact; digital collaborations work for me too; or most other "art" mediums; like screen printing. we can make kitsch art; i promise it won't suck.</t>
  </si>
  <si>
    <t>english/chinese (okay)</t>
  </si>
  <si>
    <t>i come from the midwest but spent 5 years of undergraduate in new orleans. i'd like to think this makes me the ultimate beef and whiskey consumer; and it means that i love everything about nearly every kind of music.    i'm a scientist at heart (call me crazy; but i don't mind spending several hours in front of a computer); but i'd also like to think i've got a lot of interests outside of neurons and computers. i start to go crazy if i don't have a car and/or the ability to get out and explore. i love sports (both playing and watching); as well as doing outdoorsy things in general. i've been climbing for about a year and a half now...i'd like to think that this brings me a little bit closer to being a ninja.    what i'm hoping for right now is to weave some stories that i'll be able to look fondly on when i'm old and (relatively) boring. i think the bay area is a great place for adventures; and i'm looking forward to finding them during my time here.</t>
  </si>
  <si>
    <t>i'm in graduate school trying to append as many letters to my last name as possible. mostly; this entails learning a lot about data analysis and computation; and occasionally lets me play with brains.    i'm also pretty passionate about writing; especially about science; so forgive me if i tend to wax nerdy every now and then.</t>
  </si>
  <si>
    <t>making conversation (though i can't attest to the normalcy of the conversation); asking questions; and mathy kinds of things (well; sort of...i'm working on it anyway). i'm also pretty good at most sports; which i consider a proud statement against the stereotype of computational scientists.</t>
  </si>
  <si>
    <t>i'm really friendly; quite talkative; and i have quite large eyes that are sometimes nice and occasionally terrifying.</t>
  </si>
  <si>
    <t>books: i'm in the middle of cloud atlas (which i think is absolutely amazing most of the time); and i'm about to start necronomicon (which seems like a really daunting book). as for the staples...my favorites are midnight's children (rushdie); dandelion wine (bradbury); the fountainhead (rand); anything by lewis thomas; a tale of two cities...and a ton of others. i try to keep a healthy dose of literature in my life even though most of my time is spent on science...my books are split between two states and i still don't have enough room for them.    movies: i love most anything i watch - i'm not going to lie; i definitely fall into the category of "dudes who like to quote movies they've seen as a form of social currency"...that being said; i'm also a big fan of animated movies (e.g. anything by miyazaki) and epic masterpieces (think there will be blood)    shows: i secretly love to dance like a moron at electronic and otherwise high-energy shows. don't judge. that said; i'm down to go to anything. oh wait. did they mean tv shows? in that case: the wire is the greatest thing since sliced bread; frisky dingo is idiotic but awesome; and i'm still waiting for jon snow to get it on with that wildling lady. the tension is killing me.    music: i love all kinds of music; but some long-standing favorites are: dj shadow; the books; led zeppelin; the pharcyde; vince guaraldi; art blakey; bonobo; esperanza spalding; joni mitchell; joanna newsom; and radiohead. i'll always have a special place in my heart for anything funky; bluesy; or jazzy (5 years in new orleans will do that to you). also; if the band "oysterhead" means anything to you; then hurrah!    food: i love eating food more than most people i know. one of the reasons that i climb is that it means i can eat anything - i've been described as a human garbage disposal on more than one occasion.</t>
  </si>
  <si>
    <t>music; barbecue; books; brains; sports; and good views</t>
  </si>
  <si>
    <t>honestly? i spend a lot of time thinking about data analysis; which is great for me but seems slightly insane to most other people.    i also think a lot about how wonderful it is to spend my time learning about the world; and how interesting it is hearing about other people's experiences with life and the intuitions they've picked up.</t>
  </si>
  <si>
    <t>either heading out for drinks with my friends; wishing i could get out of the city for a bit; reading a book in my room; or going to someplace new.</t>
  </si>
  <si>
    <t>my best friends have decided that my spirit animal is a unicorn. i'd like to think that this says something about my adventurous and fun personality; but it probably just says something about the kind of friends i've got...</t>
  </si>
  <si>
    <t>shoot me a message if you want to talk about books; or movies; or adventure; or really anything. if you love to travel and explore; but you'd also love someone to hang out with while you're doing it. if there's something that you get really excited about; or if you love talking about strange things. if you want to engage in some witty repartee; or if you think it's lame that most of the messages on this site have to be started by guys.</t>
  </si>
  <si>
    <t>scene 1: age 5-sitting on the grass in right defense picking my nose singing south pacific during co-ed soccer games.  scene 2: age 13- overweight at my bar mitzvah-voice cracking;  listening to bands like offspring and thinking i was edgy.  scene 3: age 18-a liberal arts college kid; believing in marxism(before the disillusionment =hah!)-wearing sweater vests without shirts underneath(not a smart style move)  scene 4: montage sequence set in france; morocco; new york;  lebanon and san francisco. i'm just a weary pilgrim trying to find what feels like home.  scene 5: age 27-the place-the bay. the dramatic action: reading books; directing plays; making friends and having conversations; deep and vacant; funny and insightful.  scene 6: perhaps one that brings a new character into the play?    i am insane; artistic; and articulate.</t>
  </si>
  <si>
    <t>in berkeley but looking for digs in sf.</t>
  </si>
  <si>
    <t>pop culture.  singing a capella in public (even when sober).  overanalyzing bad movies.</t>
  </si>
  <si>
    <t>that my energy is infectious.</t>
  </si>
  <si>
    <t>books: james baldwin; james joyce; gertrude stein; sarah kane; don delillo; richard foreman; roland barthes; bulgakov; deleuze    movies: the young girls of rochefort; deliverance; adam's rib; anything buster keaton; palindromes; working girl    music: magnetic fields; joanna newsom; barbara cook; strauss(richard and johan) ella fitzgerald; 60's girl groups; flaming lips; anything from big hair bands from the 80's.    food: brussels sprouts and other weird green leafy treats; fried cheese; kibbeh; arugula; and any and all types of soup.</t>
  </si>
  <si>
    <t>double ipa's  live performance  good public transport  european cut boxer briefs  a kitchen of one's own  inspirational evenings with friends</t>
  </si>
  <si>
    <t>the impossible state of identity politics in america today  great middle eastern food  classic tv sitcoms of the 1970's  making people laugh</t>
  </si>
  <si>
    <t>rolling with the homies... either going out or staying in drinking wine; playing board games; and kibbitzing.</t>
  </si>
  <si>
    <t>my father constantly smoked a pipe and therefore was unable to tell any stories.</t>
  </si>
  <si>
    <t>anything i've written strikes your fancy.</t>
  </si>
  <si>
    <t>english/french (fluently)/arabic (okay)/spanish (poorly)/polish (okay)</t>
  </si>
  <si>
    <t>i'm just making this profile to meet some new people.    i'm kinda shy around people i don't know well but once i get comfortable i start to talk and joke a lot. i like sports (hockey is my favorite); going on random trips; exploring new things; and occasionally staying at home watching movies.</t>
  </si>
  <si>
    <t>not sure yet. i'm in no rush to start a career; for now i'm just trying to experience new activities and have some fun.</t>
  </si>
  <si>
    <t>still trying new things before i chalk up my best skills</t>
  </si>
  <si>
    <t>don't read much. i'll pretty much watch whatever is on tv or just leave it running in the background while doing something else.    like pretty much any type of music but my favorites are rap; rockish; and some dubstep i guess.    food is food. i'm not too picky but mexican or sushi is pretty good!</t>
  </si>
  <si>
    <t>music; people; sports; and idk what else.</t>
  </si>
  <si>
    <t>the future?  space?  i try not to think too much haha</t>
  </si>
  <si>
    <t>hanging out with a few friends or going to the occasional party.    but sometimes is just like to stay away from all the chaos.</t>
  </si>
  <si>
    <t>ask me when we play truth or dare or something.</t>
  </si>
  <si>
    <t>you feel like it! if you liked anything your read then cool send a message; if you didnt see anything then just pretend like i didnt waste 10 seconds of your life.    to be honest; i probably wont message anyone unless they message me first so if you visit and hope to get noticed on the visitor log or whatever your outta luck.</t>
  </si>
  <si>
    <t>i'm the girl who just spent $200 remorselessly on &lt;a class="ilink" href="/interests?i=books"&gt;books&lt;/a&gt; or &lt;a class="ilink" href= "/interests?i=graphic+novels"&gt;graphic novels&lt;/a&gt;. i placed 11th in the western regional barista competition; loves rides on the ca-1 on my &lt;a class="ilink" href= "/interests?i=motorcycle"&gt;motorcycle&lt;/a&gt;; speak fluent lolcats pidgin; and drink &lt;a class="ilink" href= "/interests?i=racer+x"&gt;racer x&lt;/a&gt;. i will get unspeakably filthy looking for edible &lt;a class="ilink" href= "/interests?i=mushrooms"&gt;mushrooms&lt;/a&gt;. i will make dorky jokes; tease you till you slap me; tickle you till you pee; and chew out your mother for making you upset. i collect animal bits (two deer skulls; antlers; and a red-tailed hawk skull).    i fence in full regalia in the dead of night in parking lots. alone..    if i was an animal; i'd want to be either a raven; or a river otter. in reality; i think i'd be a cockatoo. this might partially stem from the fact that i have a parrot (a &lt;a class="ilink" href= "/interests?i=nanday+conure"&gt;nanday conure&lt;/a&gt;; &lt;i&gt;nandayus nenday&lt;/i&gt; to be precise). i've picked up some mannerisms.    i love doing crazy spontaneous things at the drop of a hat. you want to write a poem and tack it to a watermelon; and leave it on some rando's porch? sure; let me get my keys.    i love &lt;a class="ilink" href="/interests?i=cooking"&gt;cooking&lt;/a&gt;; correct spelling and grammar (which is odd; since i think that i can has cheezburger is the funniest thing on the planet); falling hopelessly in love with unreachable people; scootering; &lt;a class= "ilink" href="/interests?i=geocaching"&gt;geocaching&lt;/a&gt;; reading (constantly); really good beer; engaging in highly inappropriate conversations (almost always at inappropriate volumes); &lt;a class= "ilink" href="/interests?i=tattoos"&gt;tattoos&lt;/a&gt; (have two; want moar) and dancing.    i read collections of science essays like a little kid scarfing candy. my favorite words are scrofulous; trapezoid; plethora; centrifugal and my favorite smell is petrichor/geosmin.    i am fangorious; nefarious; and bibliophilic</t>
  </si>
  <si>
    <t>as much and as little as possible. currently residing in sonoma county; while i work as a barista at one of the best coffeehouses in the nation (flying goat coffee); and schooling myself in the ways of anthropology; geology and astronomy; because it is my firm belief that one ought to know where one is coming from in the most literal sense before attempting to do anything further with one's life.    in my free time; i like to drink obscenely pricey beers; ride around on my bmw r80rt; have adventures; and secret dance parties. sometimes; all at once.    actually; all i've been doing in my free time recently is crawling under bushes with my best friend in search of tasty mushrooms. seriously; this is approximately 4 or 5 hours a day; 4 or 5 days a week. it's kind of ridiculous. okay; really ridiculous. in my defense; the season isn't really that long.</t>
  </si>
  <si>
    <t>having a sympathetic ear. sleeping. daydreaming. falling in love easily. cooking. barista-ing. being wildly sarcastic. losing stuff. not caring about it. appreciating quiet things. reading fast. chasing and the subsequent successful catching of roosters. driving a stick shift. dressing up and pretending to be a mature; sophisticated adult. finding the tasty wild fungi. absorbing random and useless trivia; then regurgitating it at random (ask me about ketchup; and babies' tastebuds).    i've recently discovered an aptitude for taking things apart and putting them back together; namely espresso machines; and the requisite grinders. i rock at teh solenoid action.    i am quite awful at: math. long distance running. keeping my nose out of things. waking up. using the telephone.</t>
  </si>
  <si>
    <t>1) i am a short girl with thick rimmed glasses; and a stack of books tattooed on her arm (also; le petit prince on my shoulder). 2) my volume (sound; and litres!)    mind you; this is really from the wrong perspective. you should ask one of my friends.</t>
  </si>
  <si>
    <t>i'm a book addict. seriously. i am lucky to get out of a bookstore under $100. i need to be chaperoned. i read the back of cereal boxes; all of the newspaper (except sports and the classifieds); and cookbooks.    [a very slim few] notable favorites; aka the list tattooed on my arm; plus some: my arm: maurice sendak; aimee bender; shel silverstein; e.b. white; kurt vonnegut jr.; saint-exupery; don marquis; john steinbeck; kenneth grahame; rudyard kipling; laurie r. king; aldous huxley; edward gorey; oscar wilde; douglas adams; roald dahl. not on my arm; but totally awesome: sir arthur conan doyle; dashiell hammett and raymond chandler (i have a terrible; debilitating weakness for crime fiction; specifically noir and english); david sedaris; i.j. parker; primo levi; neil gaiman; kundera; solzhenitsyn; david brin; harry potter. pirate anything. calvin and hobbes. there are so so so so many more.    favorite movie of all time: akira kurosawa's "dreams" any and all old samurai films. lost boys. cartoons. the sting. cool hand luke. star wars. pan's labyrinth. tank girl. aronofsky. ghost world. david and lisa. wonder boys. juno. high fidelity. titus. amadeus. harold and maude. there are jillions more. i suppose the general rule is anything except for jane austen adaptations; and tom-cruise-esque blockbusters. i did however adore the bourne trilogy; and; to go with my addiction to crime fiction; a love of heist films. i tend to lean towards indie/art-house/quasi-faggy art films and foreign. i love bollywood.    as far as television goes . . . not much. again; i love cartoons. a select few tv shows. any and all nature shows. here's the ones i own on dvd: blue planet/planet earth; firefly; bsg; cowboy bebop/samurai champloo. i went as spike spiegel for halloween two years running because i was so proud of making the suit by myself. this year i'm going as lavinia from the movie &lt;i&gt;titus&lt;/i&gt;. yuss.    music. . . hoo boy. i listen to music almost constantly. nearly anything. make me a mix tape; i 'll tell you if i like it or not. this is probably the worst response i could give you; so i'll write down a random sampling of 13 artists from itunes. here goes: a silver mt. zion; beck; boards of canada; the dandy warhols; the decemberists; gang of four; four tet; gogol bordello; isis; jets to brazil; oxes; sam and dave; tarentel. also; the mountain goats. i am deliriously re-in-love with all hail west texas.    current song (which changes when i update my profile): the gain - so low    food. i forage for all sorts of stuff. really; the stuff i catch myself tastes the best. especially if i catch it with a friend. wild mushrooms; huckleberries and fishes. hummus and burritos (not foraged; but tasty).</t>
  </si>
  <si>
    <t>sleep (lots of it); access to nature at any time (i live in the woods; near the ocean); hugs (i ar a sap); means of self-expression (yayez; crafts!); music (and the dancing that goes with it); delicious espresso.</t>
  </si>
  <si>
    <t>i spend a lot of time thinking about what other people are thinking about; i watch people and wonder how different their day has been from mine; and wonder what on earth they could be thinking about. terrible cycle.    and to be truthful to you all: sex.</t>
  </si>
  <si>
    <t>indubitably; something geeky. maybe playing pirateology; or &lt;a class="ilink" href="/interests?i=kingdom+of+loathing"&gt;kingdom of loathing&lt;/a&gt;. perhaps out having dinner with friends. i might have hauled someone out to gravity hill. who knows?    this is not to say that i don't ever go out and get nutty; i just don't have friday as a "friday" always.</t>
  </si>
  <si>
    <t>i broke my nose when i was seven; because i was running in the library. i really wanted to show my mom a book i had just found; and totally biffed it. my nose + industrial metal chair leg = rad scar that never went away.    i can't wait for the end of civilization; aka "the resource wars." i will rock foraging and agrarianism. i will help found and support a small community of my peers in west sonoma county. we will farm; and forage; and hunt; and protect our land with high-caliber rifles. seriously; i am so stoked about post-apocalyptic california. no srsly.    as for stranger things . . well; i'll have to know you a little better before we get there.</t>
  </si>
  <si>
    <t>you can somehow relate to or are interested in my weirdness. you aren't bothered by awkward non sequiturs. you read to the deficit of your social life. you think my glasses are cool.    my one request is that you please be articulate.</t>
  </si>
  <si>
    <t>english (fluently)/french (okay)/italian (poorly)</t>
  </si>
  <si>
    <t>one thing i can say about myself for sure is that i find writing self summaries difficult ! i feel that actually getting to know what a person is like entails something more along the lines of a conversation rather than a one sided self analysis ! lets see...i'm english; ive lived in the bay area for 17 years; i enjoy so many things about this part of the world and sf it's hard to know where to start; mainly i love that its a cosmopolitan; metropolitan city which is pedestrian and small yet filled with diversity and so close to amazingly beautiful countryside and nature. i really like the vibe of the people here compared to other cities in the states..i find it a very unique place. i do still have strong ties of friendship and family back in london and england and i visit there often. i love animals; have two cats. i enjoy a pretty mixed bag of interests; being crafty and creative in a host of ways and mediums : ive just started lost wax silver casting which i'm really excited by; electronic music; snowboarding; camping; scuba diving; cooking : throwing dinner parties is one of my favorite things; i swim regularly and road bike. i'm as happy in an art gallery or museum as i am in a forest or up a mountain.</t>
  </si>
  <si>
    <t>enjoying it !</t>
  </si>
  <si>
    <t>all sorts of things including : traveling; swimming; cooking; being outdoors; sailing; listening</t>
  </si>
  <si>
    <t>my accent then my scar</t>
  </si>
  <si>
    <t>love  nature  tea  humor  travel  friendship</t>
  </si>
  <si>
    <t>what to write in my profile.</t>
  </si>
  <si>
    <t>self-summary? i didn't realize this was a therapy exercise. hm. how's this? "i am a difficult weirdo." (but not in a confrontational way.)    i am required to; summarize; and reluctant to do so</t>
  </si>
  <si>
    <t>not nearly as much as i'd like to; but i'm working on it.</t>
  </si>
  <si>
    <t>lighting; rationalization; smart-assery.</t>
  </si>
  <si>
    <t>how should i know? ask them.</t>
  </si>
  <si>
    <t>philip k. dick; iain m. banks; george saunders; richard powers; neal stephenson; terry gilliam; coen brothers; john lurie; alfred hitchcock; 70s proto-electronica; 60s ska; stoner metal; math rock; boards of canada; mountain goats; big black; battles; pie. also brutalist architecture but that doesn't fit into any of these categories.</t>
  </si>
  <si>
    <t>oxygen; water; food; sleep; homeostasis; pie.    oh wait; that is a corny stock answer; sorry. you have to admit it's kind of a stupid question though.</t>
  </si>
  <si>
    <t>social dynamics; astronomy; the future; robots; artillery; absurd hypotheticals.</t>
  </si>
  <si>
    <t>there's no such thing as a "typical friday night."</t>
  </si>
  <si>
    <t>i have seen myself naked.</t>
  </si>
  <si>
    <t>it doesn't seem like a terrible idea. or even if it does; really.</t>
  </si>
  <si>
    <t>hummmm...what does one say about one's self. i'm happy; healthy; energetic; optimistic; funny; juicy; irreverent; messy; a bit wacky......and extraordinarily fortunate! the glass is definitely "half full". i'm lucky to have a very rewarding; busy holistic healthcare practice and two fabulous horses; who are the light of my life. i'm hoping to find a fun partner to spend some quality time with; hopefully leading to a ltr.</t>
  </si>
  <si>
    <t>my horses are central to my life and it would be fun to have someone who was interested in spending a bit of time with them; as i do try to get out to see them at least 5 days a week. i'm always learning and growing. i find so much joy in learning about new things (7 with an 8 wing on the enneagram; if you know anything about that. :) so life is always creative and new.</t>
  </si>
  <si>
    <t>hummmmm.....well; my work; for sure; and hopefully getting better all the time.......but maybe i'd have to say cooking. i love to cook! i've been on a gluten-free diet for a few months and it's been a whole new challenge to make that interesting.</t>
  </si>
  <si>
    <t>my smile.......at least that's what i'm told quite often.</t>
  </si>
  <si>
    <t>books  wonderful friends and family  animals....my 2 horses; 2.5 cats and 4 squirrels; mainly  homeopathy  travel and the world perspective it brings  touch    oh; and laughter....and music.....and art! guess that's more than the rules allow; but as usual; i'll break them. if you're a rule-follower or really in need of a very tidy environment; definitely kick my profile to the curb; because i would very soon frustrate your knickers into a twist!    bet you thought i'd put hats on this list; didn't you? :)</t>
  </si>
  <si>
    <t>....the fact that i spend way too much time thinking! nice to shut it off sometimes.</t>
  </si>
  <si>
    <t>cooking and watching british tv.......or going to pirate night....aaaarrrgggghhhh! :)</t>
  </si>
  <si>
    <t>i'll tell you when i know you better.</t>
  </si>
  <si>
    <t>working hard for the man and trying to live life and have fun!!!</t>
  </si>
  <si>
    <t>new to nocal. enjoy meeting new people; exploring different parts of the city and museums. dig chill; quiet time at home as much as going out on the town. prefer authenticity over background/pedigree; self-awareness over searching; and open-minded over rigidity. wittiness and worldliness will get you everywhere.</t>
  </si>
  <si>
    <t>--&amp;gt; exploring the wacky; random and diverse array of things there are to do in the bay area  --&amp;gt; experimenting with fitness and nutrition  --&amp;gt; learning how to be good at soccer. or at least eventually how not to suck  --&amp;gt; oscillating between reading the tiger's wife and three different nonfiction books that have captured my attention but not finishing any of them  --&amp;gt; shopping around for a wetsuit so i can try to experience this icy sea of water you people in cali call the pacific  --&amp;gt; appreciating girls with armpit hair; boys without armpit hair; vegan cafes; sustainable meat eco-friendly cafes; and everything else the republic of california has to offer.</t>
  </si>
  <si>
    <t>making omelets without creating scrambled eggs; bringing people together; ms. pacman; pretending like i know something about wine; drinking wine; eating european pastries on a sleepy sunday morning; sleeping in; venturing out into less traveled terrain; making something simple complicated; using small words to say big things; using big words to make myself feel less small; marveling at how we are but small dots on a very big planet; and over-analyzing life's bromidic minutiae.</t>
  </si>
  <si>
    <t>don't always warm up to people when first meeting. can be kind of shy or reserved at first</t>
  </si>
  <si>
    <t>as far as movies go: the motorcycle diaries; antonia's line; dorky sci-fi movies like dark city; y tu mama tambien; our idiot brother; little miss sunshine; the dreamers; goodbye lenin; the lives of others; the corporation    books: the road; anything by david sedaris; crime and punishment; already dead: a california gothic; lullaby (chuck palahniuk); the ongoing moment    music: so much to say here don't know where to begin. old stuff like cure; smiths; rem; violent femmes; random stuff like the nields; dengue fever; stereolab; electronic and trance stuff; some folk; r&amp;amp;b and rap mixed in there too.    match food tastes to music tastes . . . all over the place in both categories</t>
  </si>
  <si>
    <t>1. coffee  2. tequila  3. the ocean  4. sarcasm  5. amy sedaris; and  6. my favorite hoodie. in that order.</t>
  </si>
  <si>
    <t>-why politics don't matter  -why people do all of the brilliant and sometimes nonsensical things we do  -toilet paper: are the middle eastern cultures onto something?  -bridging the microbrew gap: how to make craft beers accessible across the socioeconomic spectrum  -how we can harness foreign labor markets to help us make and buy american  -french sexual-culinary hegemony</t>
  </si>
  <si>
    <t>dinner at home with friends or out and about in the city usually</t>
  </si>
  <si>
    <t>please refer to item #2 of the 6 things i can't live without (i.e.; tequila) if you want to try to get me to reveal something private about myself</t>
  </si>
  <si>
    <t>: you like getting out and seeing new parts of the city.  : you don't subscribe to an unyielding; orthodox nocal political ethos requiring strict adherence to your brand of progressive politics.  : you don't take yourself too seriously.  : you're health conscious but not a nutrition nazi.  : you dig outdoor stuff.</t>
  </si>
  <si>
    <t>hello world! it's me    i find writing in this section difficult mostly because i express myself better with actions than with words (this is also a caveat). a self-summary seems so limiting; so 2d. my interests; job; views &amp;amp; sometimes beliefs change from time to time.    if i divide my life so far into 'arcs' (as in anime) i've gone through years of extroverted socializing to hermit-like introversion back to embracing the world and finding equillibrium.    i like variety and doing lots of different things; travelling and constantly growing into a better version of myself.    i'm affectionate; honest; impulsive; passionate &amp;amp; strange. and also somewhat silly</t>
  </si>
  <si>
    <t>developing my skills as a cat herder - i'm very excited about gamification and i love applying it at work. i love learning about what makes individuals and groups tick.    while    searching and re-discovering a more meaningful way to live life. so i'm slightly confused in general but earnest about it. and its not 42.</t>
  </si>
  <si>
    <t>baking brownies  pillow fights  throwing parties or punches  identifying smells  sitting on laps  playing with snow  teaching guys how to snowboard/ski    ignoring guys who write: "can i be your friend?" &lt;strong&gt;without telling me anything about themselves&lt;/strong&gt;; what they're about; or have dubiously hidden profile pictures. (what are you hiding; an inordinately large wife/monkey ??)</t>
  </si>
  <si>
    <t>if you've seen me in person its pretty obvious    the twins!!! (edited by some horny bastard)</t>
  </si>
  <si>
    <t>i love love love books - so much that i accidentally paid for the kinokuniya membership card twice! too many favourite titles to write them all down.    my 2 passions are books and food - the former; i stuff my face in like there's no tomorrow; the latter i enjoy in bites with the self-control of a monk at a porn party.</t>
  </si>
  <si>
    <t>friends  love  self-respect  adventure  a good book / laugh  short skirt &amp;amp; a long jacket</t>
  </si>
  <si>
    <t>in bed</t>
  </si>
  <si>
    <t>i love bananas in pajamas</t>
  </si>
  <si>
    <t>if you have an interesting idea for things to do in sg</t>
  </si>
  <si>
    <t>english/chinese/japanese</t>
  </si>
  <si>
    <t>i'm a financially stable; &lt;a class="ilink" href= "/interests?i=liberal"&gt;liberal&lt;/a&gt;; kind-of-guy-you-could-bring-home-to-mom-and-not-be-embarrassed. i'm proud of the fact i have very loyal and gracious friends who know they can count on me. i'm also a renaissance techie who works out regularly; has a sense of adventure; and comfortable with a spatula or a sketchpad. not to forget a fondness for run-on sentences. and sentence fragments. there you go.    i am dinner-hostin'; friend-supportin'; and bright-side-lookin'</t>
  </si>
  <si>
    <t>besides working; i spend most of my free time split between &lt;a class="ilink" href="/interests?i=art"&gt;art&lt;/a&gt; classes - &lt;a class="ilink" href="/interests?i=life+drawing"&gt;life drawing&lt;/a&gt; and &lt;a class="ilink" href="/interests?i=oil+painting"&gt;oil painting&lt;/a&gt;. i go to a long pose life drawing group on sunday mornings - the same model holding the same pose for two months. it's a great artistic workout; but never feels like enough time.    lately i've been trying out sculpture. i expected to like it; but; wow; it's a lot more fun than i was expecting.    i'm temporarily between &lt;a class="ilink" href= "/interests?i=animal"&gt;animal&lt;/a&gt; companions - my last one; a &lt;a class="ilink" href="/interests?i=cat"&gt;cat&lt;/a&gt; named javavisa; died of old age - but once i get settled in i'd like to get another &lt;a class="ilink" href="/interests?i=pet"&gt;pet&lt;/a&gt;; maybe a &lt;a class= "ilink" href="/interests?i=dog"&gt;dog&lt;/a&gt; this time. (i guess the fish count as pets; but they're more like plants in the companion department.)</t>
  </si>
  <si>
    <t>i love to host dinner parties. i'm part of a group of friends take turns hosting a &lt;a class="ilink" href= "/interests?i=dinner+party"&gt;dinner party&lt;/a&gt; every other sunday. we've been doing this for about twenty years now.</t>
  </si>
  <si>
    <t>i'm fond of &lt;a class="ilink" href= "/interests?i=this+american+life"&gt;this american life&lt;/a&gt; and &lt;a class="ilink" href="/interests?i=planet+money"&gt;planet money&lt;/a&gt;; and other &lt;a class="ilink" href="/interests?i=npr"&gt;npr&lt;/a&gt; shows. i learned about &lt;a class="ilink" href="/interests?i=radio+lab"&gt;radio lab&lt;/a&gt; from browsing other okcupid profiles; and now i look forward to the podcasts. i listen to &lt;a class="ilink" href= "/interests?i=wfmu"&gt;wfmu&lt;/a&gt; online.    i always have a book or magazine with me. i subscribe to the &lt;a class="ilink" href="/interests?i=new%0ayorker"&gt;new yorker&lt;/a&gt;; and i'm only about 3 issues behind on reading them. (okay; more like 6; but i can dream.)    favorite web sites include &lt;a class="ilink" href= "/interests?i=the+onion"&gt;the onion&lt;/a&gt; and &lt;a class="ilink" href= "/interests?i=artist+a%0aday"&gt;artist a day&lt;/a&gt;.    i grew up a picky eater and have actively worked to expand my tastes. i have conquered eggplant; but grapefruit will forever be beyond my grasp. (okay; i still don't go out of my way to find the eggplant.)</t>
  </si>
  <si>
    <t>if you think we can be happy together. if you like to try new foods or new places; just because you've never done that before. if you like to have fun; but are willing to work when you need to. if you're looking to start a relationship that can grow into something long-lasting; send me a message.</t>
  </si>
  <si>
    <t>i'm just a girl in the world; wondering about everything &amp;amp; everyone.    i am crazy; obsessed; and snoopy</t>
  </si>
  <si>
    <t>having as much fun as humanly possible.</t>
  </si>
  <si>
    <t>wasting time; putting things off; making people feel good.</t>
  </si>
  <si>
    <t>smiley. i'm a loser who almost never stops smiling. must be the drugs?</t>
  </si>
  <si>
    <t>"fall on your knees" - ann-marie macdonald    eternal sunshine of the spotless mind; into the wild    fleetwood mac; tom petty; kid rock    salads; vegetables; seafoody things</t>
  </si>
  <si>
    <t>travel    caffeine    hugs &amp;amp; cuddles    cats    friends    internet</t>
  </si>
  <si>
    <t>...monkeys!</t>
  </si>
  <si>
    <t>never typical!</t>
  </si>
  <si>
    <t>you are my bitch ho slut!</t>
  </si>
  <si>
    <t>what can i say? i'm fabulous! i love taking care of people. i love being taken care of; but i don't really consider myself high maintenance. though; i have a good friend who said i would benefit from a personal assistant. i love socializing; making people laugh; laughing (at myself); and it has been said that i would talk to a wall if i thought it would talk back. my family and friends play a huge role in my life.    we live in such an awesome area. want to go to the beach? sure! want to go on a hike? heck yea! want to take the ferry to a farmers market? i'm in! want to see a comedy show or the theatre? please!!! sports game? no brainer! want to stay at home and bbq with friends? my favorite! i believe in doing whatever is going to make you happiest. figure out what will make you happy and make it happen.    i love a good conversation that contains intelligent and humorous banter. i love to listen to people's stories; and love to try and solve problems. i know who i am and what i want; but i am adaptable to the world that we are living in.</t>
  </si>
  <si>
    <t>i love what i do. i am a pediatric rn at a very large local bay area hospital. i also teach for dominican university. there is a common misconception that sick kids means sadness....i whole heartedly disagree. happiness and laughter can always be achieved; regardless of being in the hospital. it is a successful day if i have been able to do at least one thing to make my patient; their family; or one of my students smile and feel better.</t>
  </si>
  <si>
    <t>plenty of things i am good at; but why take away all the mystery?</t>
  </si>
  <si>
    <t>my hair; smile; and eyes.</t>
  </si>
  <si>
    <t>books: open to any good novel. loved eat; pray; love and am currently working on game of thrones.    movies: give me a good raunchy comedy; rom com; marvel/dc; action/thriller/mystery....no horror (it becomes more of a comedy for you to watch me watching one).    shows: yes. i am a nonjudgemental show watcher. (thankfully; i have managed to avoid the vortex of jersey shore...)    music: love it. i sing along with most anything. i love live music.    food: mexican and italian are my favorites. i love a good thai place too.</t>
  </si>
  <si>
    <t>hmmmmm.... let me stew on this one for a while.</t>
  </si>
  <si>
    <t>my next adventure. what needs to be done around my house. my next facebook status update.</t>
  </si>
  <si>
    <t>depends on the friday.</t>
  </si>
  <si>
    <t>you aren't intimidated by a beautiful; smart; strong; independent; hilarious (sarcastic is part of who i am); divorcee.  you have yourself together emotionally and financially (this would include not living with your parents; please).  you are goal oriented and fun.  you can be flexible and have the ability to make a decision if asked.  you want to get out and live life; appreciate the beauty of where we live; and enjoy a good sports game (go giants! go niners! go bears! (that would be the cal bears...).</t>
  </si>
  <si>
    <t>sharp witty; deep voiced and well traveled. cute; confident; casual; mad for soccer and a long walk. cooking; reading and banter. bitches and bbc. noir; rear window; the croupier and chinatown. i am passionate and open-minded; polite and reserved. i care for people and politics; martin luther king and the like. culture; kicks; trains and nice writing....looking for a gorgeous girl with a bad attitude - smiles; tears; fashion and short skirts. chanel and bus-rides; sweet; bitter and confident. old soul; humour; sad eyes and pissed wit. think that's about it - but always open for more.</t>
  </si>
  <si>
    <t>the wild ride; a calm afternoon and naps. i work; i read; i watch and listen. mostly causing some sort of mildly tempered trouble.</t>
  </si>
  <si>
    <t>soccer  interior design  cooking  cleaning  filling up notebooks with pens and nonsense  riding trains  taking trains  packing  reflection</t>
  </si>
  <si>
    <t>not completely sure. love to find out.</t>
  </si>
  <si>
    <t>theft - peter carey; in patagonia - bruce chatwin; the french laundry cook book - thomas kellar. the new york times occasionally; dwell; crack &amp;amp; shine; id; world of interiors...love magazines; dostoevsky - chinatown; lawrence of arabia; rear window; maltese falcon; the croupier; the wire was great; british crime drama.</t>
  </si>
  <si>
    <t>.  .  .  .  .  .</t>
  </si>
  <si>
    <t>hmmm....</t>
  </si>
  <si>
    <t>all about it.</t>
  </si>
  <si>
    <t>hmmm...</t>
  </si>
  <si>
    <t>if you are interested :) then i am intrigued.</t>
  </si>
  <si>
    <t>a new friend helped me realize that i suffer from something he refers to as &lt;strong&gt;ugly duckling syndrome&lt;/strong&gt;. he had never known me to be the person i spent most of my life as: outgoing; confident; and polished; but overweight and aware that i didn't have the cutesy-girl appearance that would allow me get things easily in life as so many do; simply because of the attention their beauty attracts. my mother used to even tell me as a child that i better do well in school because my looks weren't going to get me by in life....    my parents have shared their memories of certain characteristics of my personality that i exhibited as far back as the very few years of my life. apparently; even at the young age of 3; i would scope out a situation; location; or activity  learning enough that would allow me to more often than not strategically succeed at whatever was my ultimate mission; i think this quality has both helped me succeed in life; as well as hindered it in many ways. while other people enjoy the thrill in taking risks; i have never been one to feel comfortable doing so; and thus know the difference between those who feel entitled to what they receive; and those who have had to work towards it.    i learned early on in life ways to successfully obtain the validation one needs in order to be content by basically filling my time. i realize only now that i've achieved a more appealing physical exterior what i had actually been doing. i had succeeded at hiding behind myself by keeping busy actively participating in organizations or becoming fully engaged in my job. most importantly this was enabled by developing many true friendships where i was able to establish myself in social circles that allowed me to shine; by playing an important part in creating the memories of the fun times shared.    the relationships i've had; experiences i have shared; and choices i've made in my life have definitely created the complete person i am today but on the inside only -- &lt;strong&gt;i definitely like who i see in the mirror; but i still do not recognize who it is; now that i've lost and kept off for almost 3 years now; 100lbs!&lt;/strong&gt;</t>
  </si>
  <si>
    <t>that i'm an easy person to be involved with simply because i tend to think about things in a much more logical fashion than most folks. i have emotions; but i've certainly not got the irrational streak that apparently many women have (or so i've been told).</t>
  </si>
  <si>
    <t>i recently decided to remove "casual sex" from my list in the "i'm looking for" section of this profile. the reason behind this decision was basically as a solution to what was becoming an annoyance for me...    i was tired of being contacted by guys in the 18-30yr range... who; regardless of what i have posted as my age range of interest; seem to think that a chick who may enjoy having honest non-monogamous relations wouldn't care much about who they are having such fun with!    i'm pretty picky about who i spend my time with in general; so i'm even more picky about who fucks me (although i do have quite an eclectic taste) but i really have no interest in playing cougar to some little boys!</t>
  </si>
  <si>
    <t>&lt;em&gt;definitely reach out if you are interested and saw that i saved you as a favorite or that i gave you 4/5 stars!&lt;/em&gt;    if you lack the confidence to make the 1st move; then i can tell you now that you are wasting your time if you are sitting around hoping that i will.</t>
  </si>
  <si>
    <t>how's it going? my name is carlos. i'm a san francisco native and currently a student at sfsu; but have decided to take time off to focus on ballet. i like to dress nice and am disappointed by how society shuns men who dress well by associating them as gay. what ever happened to looking your best at all times? this was a norm with men of the past. sometimes i feel i was born in the wrong era.    unfortunately; due to my busy schedule; which consists of dancing 6 days a week &amp;amp; work on the side; i rarely have time to go out and meet people. time is scarce and i hate wasting it. but that doesn't mean i'm a hermit. when i feel like going out; i'll do it.    i do have pet peeves that i would like to share.  -people who rant about religion all them time. don't get me wrong; i grew up catholic and have no problem with people being religious or having faith. i just dislike people who try to impose their beliefs on others.  -women who wear lipstick thinking it looks good on them. i'm sorry ladies; but red lipstick is not for everyone. i guess i can thank my interest with pin-ups for instructing me on what looks right.    i'm not one for dating sites; but a friend suggested checking it out since he too lives a busy life. so why not give it a shot; it doesn't hurt to try evrything once and can't expect to only meet people at work.</t>
  </si>
  <si>
    <t>-training to become a professional ballet dancer.  -acquiring new skills; because there's no point of living if there's no ambition to keep learning.  -trying new things. we can't be biased and have opinions about many anything unless we have tried them.</t>
  </si>
  <si>
    <t>-at understanding and listening to people. whenever someone seeks advice; i'm the person people they rely on.    -being suave.    -keeping a straight face    -i'm told i'm an instigator.</t>
  </si>
  <si>
    <t>my hair. usually people comment on how neat my hair is combed.</t>
  </si>
  <si>
    <t>personally; i hate these type of questions because there are too many answers. but to name a few:    books: fight club; the game; world war z; catcher in the rye    music: rockabilly; classical; swing; classic rock; and anything that catches my ear.    shows: supernatural; californication; mad men; boardwalk empire; the office    movies: road to perdition; the departed; saving private ryan; snatch; indiana jones    food: everything. i don't discriminate.</t>
  </si>
  <si>
    <t>1.) ipod  2.) friends and family  3.) phone  4.) shower  5.) hair product  6.) netflix</t>
  </si>
  <si>
    <t>my future and what lies ahead. but most of the time; i go on thinking about why i wasn't born at an earlier period in time like the 30s; 40s; or 50s.</t>
  </si>
  <si>
    <t>i usually leave my fridays open and that all depends on how i'm feeling after a long day of ballet. it can range from going out and partying to staying home and watching netflix. there's nothing ever planned on fridays.</t>
  </si>
  <si>
    <t>being convinced to try this.</t>
  </si>
  <si>
    <t>-because you want to and i have captured your attention.  - open to try new things  -if you're into ballet  -know what rockabilly is.  -not boring</t>
  </si>
  <si>
    <t>hello there; i'm new to this site just checking it out. where do i start.. i speak four languages turkish; russian; english and azeri. i'm currently enrolled in ndnu and i am studying for my masters degree in business dual majoring in finance and marketing. i work for cisco in redwood city. that's all for now; send me a quick message if you would like to more :)  thanks for viewing my profile</t>
  </si>
  <si>
    <t>i'm starting my career in the finance industry. i'm also interested in politics; currently i am a member/volunteer at sf democrats. i want to be a professional with influence on politics</t>
  </si>
  <si>
    <t>my style</t>
  </si>
  <si>
    <t>book:  gifted hand by ben carson  movie:  hurricane  music:  russian; hip hop; rnb anything that i like :)</t>
  </si>
  <si>
    <t>phone; computer; car; money and girls :)</t>
  </si>
  <si>
    <t>about the future and what should be my next improvement in life</t>
  </si>
  <si>
    <t>at a club or on a date :)</t>
  </si>
  <si>
    <t>english (fluently)/russian (fluently)/turkish (fluently)/other (fluently)</t>
  </si>
  <si>
    <t>i'm just an easygoing; nice person who is looking for an honest guy with a good personality.</t>
  </si>
  <si>
    <t>i work a lot and try to spend time with my grandkids and kids as often as possible.</t>
  </si>
  <si>
    <t>making people smile.</t>
  </si>
  <si>
    <t>that i am kind and caring.</t>
  </si>
  <si>
    <t>actually; i like the twilight movies.  i wasn't expecting to; but i did like those movies.  food - well; i like chinese; american and mexican food the best.</t>
  </si>
  <si>
    <t>cell phone  my kids  my grandkids  god  water  book</t>
  </si>
  <si>
    <t>how long will i be single?</t>
  </si>
  <si>
    <t>at home or visiting family.</t>
  </si>
  <si>
    <t>it's private!</t>
  </si>
  <si>
    <t>you have a good heart.</t>
  </si>
  <si>
    <t>i live uniquely; and i choose to make the best out of any situation. and because of this i find myself in the the most crazy; fun; fulfilling; interesting; weird moments!    love to enjoy the simple things in life... music; create; travel; learn; explore; expand; transform; mutate; meditate; climb; jump; cuddle; run; play; fall.</t>
  </si>
  <si>
    <t>forever expanding my horizons and laughing as much as possible. i live day to day and appreciate every moment. i focus most of my time on writing music and staying funky and creative. i work at a local business to support my arts and ability to travel. life is pretty darn gooooooood</t>
  </si>
  <si>
    <t>making the best out of everything</t>
  </si>
  <si>
    <t>truly love all kinds of music; everything from funk and rock/metal; to gypsy jazz and bluegrass/country. as for food; i like almost all kinds: italian; japanese; mexican; indian; thai... the list goes on</t>
  </si>
  <si>
    <t>1. music  2. family  3. friends  4. laughing  5. love  6. pterodactlys</t>
  </si>
  <si>
    <t>either at a dive bar discussing some crazy philosophical questions; or gettin funkay on your local a dance floors; or on some janky rooftop in some strange town... weekends are good time for shows; weekend adventures!</t>
  </si>
  <si>
    <t>you laugh in the face of danger... you got style; somethin to talk about; and love to create.</t>
  </si>
  <si>
    <t>i lived in quite a few places and feel most at home in urban environs (moscow; new york city; new england; pennsylvania; and moved to san francisco in 2008). i care a lot about politics; history (did archival research on soviet history in moscow); film (i was involved in a number of film festivals when i lived in pittsburgh; pa); music (i had a radio show at a college station for three years); cycling (competitively; and commute to cupertino from sf); journalism (i worked as a stringer at the new york times bureau in moscow); and technology (i developed language translation software and now work on gadgets).</t>
  </si>
  <si>
    <t>developing cute and useful gadgets; participating in the evolution of technology; enjoying the norcal outdoors. i find great inspiration in sf culture of all kinds; from ybca to the castro to bolinas.</t>
  </si>
  <si>
    <t>staying up all night to work on a technical wonder; reaching my max heart rate; meting out epinephrine with my cyclocomputer; loitering at the pacific film archive; paying close attention to language; observing people and formulating theories about them. it may seem like gossip; but sometimes it is a show of great psychoanalytic acumen. at least as equally; i love to observe myself and try to master my hobbies.</t>
  </si>
  <si>
    <t>&lt;b&gt;books&lt;/b&gt; recently: what is the what (dave eggers); the human stain (philip roth); bulgakov's master and margarita and heart of a dog; the tipping point (malcolm gladwell); in america (susan sontag); kolyma tales (varlam shalamov); cold mountain (charles frazier); into the whirlwind (eugenia ginzburg). i also enjoy poetry; especially joseph brodsky and anna akhmatova.    &lt;b&gt;movies&lt;/b&gt; my all-time favorites: andrei rublev (andrei tarkovsky); playtime (jacques tati); le mepris (godard); last year at marienbad (alain resnais); ingmar bergman; michael haneke; jean-luc godard; eric rohmer; luis bunuel; werner herzog; wim wenders; rainer werner fassbinder. i think my favorite movie of 2009 is the hurt locker.    &lt;b&gt;music&lt;/b&gt; &lt;a class="ilink" href= "/interests?i=deerhoof"&gt;deerhoof&lt;/a&gt;; of montreal; tim sparks; &lt;a class="ilink" href="/interests?i=andrew%0abird"&gt;andrew bird&lt;/a&gt;; &lt;a class="ilink" href= "/interests?i=antony+%26amp%3b+the+johnsons"&gt;antony &amp;amp; the johnsons&lt;/a&gt;; &lt;a class="ilink" href= "/interests?i=kings+of+convenience"&gt;kings of convenience&lt;/a&gt;; &lt;a class="ilink" href="/interests?i=jens+lekman"&gt;jens lekman&lt;/a&gt;; &lt;a class="ilink" href="/interests?i=keren+ann"&gt;keren ann&lt;/a&gt;; &lt;a class="ilink" href="/interests?i=eszter+balint"&gt;eszter balint&lt;/a&gt;; the flaming lips; hu vibrational; psapp; mirah; leslie feist; &lt;a class="ilink" href="/interests?i=the%0aconcretes"&gt;the concretes&lt;/a&gt;; okkervil river; &lt;a class="ilink" href= "/interests?i=scout+niblett"&gt;scout niblett&lt;/a&gt;; &lt;a class="ilink" href="/interests?i=the+books"&gt;the books&lt;/a&gt;; ulrich schnauss; the innocence mission; &lt;a class="ilink" href= "/interests?i=regina+spektor"&gt;regina spektor&lt;/a&gt;; &lt;a class="ilink" href="/interests?i=iron%0aand+wine"&gt;iron and wine&lt;/a&gt;; mojave 3; &lt;a class="ilink" href="/interests?i=david+kitt"&gt;david kitt&lt;/a&gt;; joanna newsom; devendra banhart; lisa germano; julie doiron; tanya donelly; low; gillian welch; &lt;a class="ilink" href= "/interests?i=the+mountain+goats"&gt;the mountain goats&lt;/a&gt;; &lt;a class= "ilink" href="/interests?i=the+album+leaf"&gt;the album leaf&lt;/a&gt;; &lt;a class="ilink" href="/interests?i=will+oldham"&gt;will oldham&lt;/a&gt;; &lt;a class="ilink" href="/interests?i=nick+drake"&gt;nick drake&lt;/a&gt;; &lt;a class="ilink" href="/interests?i=jeff+buckley"&gt;jeff buckley&lt;/a&gt;; sufjan stevens; &lt;a class="ilink" href= "/interests?i=elliott%0asmith"&gt;elliott smith&lt;/a&gt;; &lt;a class="ilink" href="/interests?i=owen"&gt;owen&lt;/a&gt;; cat power; erlend oye; plaid; four tet; proem; apparat; boards of canada; junior boys; two lone swordsmen; aphex twin; prefuse 73; a tribe called quest; mr. lif; de la soul.    &lt;b&gt;food&lt;/b&gt; i love sashimi (hamachi; toro; especially); some shell fish (raw scallops and unshucked oysters); extravagant salads (preferably with lots of beets; heirloom tomatoes; a sprinkle of flax seeds; quinoa; and unfiltered olive oil); and occasionally a wedge of bloody filet mignon. my favorite restaurants in sf are flour + water; mission chinese; anchor and hope (after an evening at sfmoma); local mission eatery (for brunch); spqr; and range for a late evening drink.</t>
  </si>
  <si>
    <t>clarity; challenging questions; emotional drive; public arts; intellectual engagement (in the current new yorker or iphone game--half-joking); staying in motion.    actually; i didn't think to take this question literally for the last couple of years (as six "tangible objects"). we're so bad at predicting what will make us happy in the future that this must be a trick question.</t>
  </si>
  <si>
    <t>what others may be thinking and feeling; past conversations; biomechanics of cycling; food; fatigue; ecstasy; recurring thoughts and cognitive activation; style of everyday things; workings of moving parts; how to simplify writing on a tiny gadget :)</t>
  </si>
  <si>
    <t>dancing; going to a concert (at a dive or at the symphony); trying a new dish; showing up at bender's in spandex; catching a dance performance or movie at ybca.</t>
  </si>
  <si>
    <t>if it were easier to do; i would wax my legs. when i open a new issue of a certain magazine; the first things i read are the comics and the shouts &amp;amp; murmurs column.</t>
  </si>
  <si>
    <t>you have a boundless mind; athletic physique (only "somewhat serious about it"); want to help inspire mankind; conquer world anger and guilt... would like to catch a matinee show at the castro; try a new restaurant; bike to pt. reyes; enjoy bikram yoga; practice masterful coffee brewing; or would like to have a polemical chat :)</t>
  </si>
  <si>
    <t>english/russian (fluently)/german (poorly)</t>
  </si>
  <si>
    <t>another midwesterner that moved out to get a taste of the west. i've been in sf for almost a year; but everything still feels brand new to me. loving the weather out here and incredibly humored by the complaints of how "cold" it gets. my one complaint is that californians walk painfully slowly.    i enjoy spending time on boats; bottomless brunches; swimming/running; shingle-sided houses; and vacations. calling yourself a nerd is a self-serving; back-door brag; but i do like learning and consider myself an ardent student of wikipedia (not life... vomit).    to give you an idea of my personality in terms of television- i'm dorothy (golden girls); miranda (s&amp;amp;tc); mitchell (modern family); lutz (30 rock); and absolutely no one in the a-list.</t>
  </si>
  <si>
    <t>working in economic consulting; trying to find a good reason to stay in california permanently; swimming; laughing as people sympathetically tell me i'm not &lt;em&gt;that&lt;/em&gt; much of a ginger; and laying in parks.    my work is pretty wonky; but i find it very interesting; however; most people do not. i know this by watching the faces of persons who have asked me to explain what i do.</t>
  </si>
  <si>
    <t>walking quickly through very crowded areas. jealous?</t>
  </si>
  <si>
    <t>is that i'm staring at them...</t>
  </si>
  <si>
    <t>books: the science of fear; mindless eating; nudge; the wisdom of crowds; i was told there'd be cake; how did you get this number?; everything sedaris    movies: what about bob?; uncle buck; titanic; love actually (i'm aware these are embarrassing)    shows: 30 rock; downton abbey; united states of tara; mad men. i watch more "barefoot contessa" than anything else. i'm certain ina and i would be besties.    music: most likely what you were listening to six months ago! admittedly not "into music"; but appreciate having friends willing to make new playlists.    food: i'm a vegetarian that will eat fish if i'm at a fancy restaurant. i like it all; but i don't think anyone that eats as many wheat thins as me should be calling himself a "foodie." cheese has prevented me from any serious experiments with veganism.</t>
  </si>
  <si>
    <t>pool (preferably outdoors); booze; cheese; sassy text messages from my sister; floss; and the sun.</t>
  </si>
  <si>
    <t>game theory's application to social dynamics; especially among bitchy 20-something girls</t>
  </si>
  <si>
    <t>self medicating at a bar with friends</t>
  </si>
  <si>
    <t>my mom drunkenly purchased me knitting lessons at a fundraising auction when i was in the second grade. i took the classes with three girls from my school. they began at the beginner level... i was intermediate.</t>
  </si>
  <si>
    <t>you're astronaut mike dexter.</t>
  </si>
  <si>
    <t>i am a happy person; i like my job; i love my family and friends; and i get energized by the people in my life. i love to meet new people and enjoy new experiences. that being said; this whole online thing is kinda intimidating... but; nothing ventured nothing gained.  i guess i am kinda geeky... i am an artist; and i love to create. i love to build things and learn new skills. most recently i have an urge to learn welding. i have been working through craft obsessions. every new skill is a treasure.    i would like to meet someone who also likes creating; but it doesn't have to be your job. i like people that have lots of hobbies and interests.  i suppose i must say i am mostly a city girl. i love the sidewalks; and people; and bustle. i love coffee shops; and people watching. i love trying new food; in a new restaurant. i travel for work occasionally; and i love seeing a new city.  but then when i get out in nature; i can feel my body sigh; and relax. i don't think i am the kind of person that wants to go out on a fifty mile backpacking trip; but i need to go out. i need to see the ocean; and the mountains.  i like kind; funny; laid back people. i am a little sarcastic; and i am not easily offended. i would rather have a good conversation; than almost anything else.  life is way too short for drama.</t>
  </si>
  <si>
    <t>at the moment i am working as a exhibit specialist for science and natural history museums. it combines my love of science with my love of art and creating. i love starting a new project. i usually leave work covered in paint; or plaster; but i also really love to dress up and go out. i like the dichotomy of power tools; and high heels.</t>
  </si>
  <si>
    <t>im really good at figuring things out.... i am super curious about everything....</t>
  </si>
  <si>
    <t>i guess im kinda tall... 5'11; kinda hard to miss that....</t>
  </si>
  <si>
    <t>carl sagan; the demon haunted world.  hitchhikers guide to the galaxy  anything by simon winchester  richard dawkins  guilty pleasure- harry potter  lord of the rings  tons of science fiction; fantasy; horror.    podcasts....  a genre i must mention;as i dedicate at least 7 hours of each day listening while i work. here are a few:  wait; wait; dont tell me  the skeptics guide to the universe  ted talks  reasonable doubts  savage love ( awesome)  star talk- because neil de grasse tyson is "da man"!!  the thinking atheist  (bonus points if you listen to any of these!)    food-  i think i will almost literally try anything once. i mean; what if i missed out on something really yummy; just because it sounded odd..  but i love indian; thai; sushi; my mom's fried chicken; really excellent desserts; bbq;  i love cooking for people; i guess i get that from my grandmother; i love having people over; and feeding them....    favorite tv shows...  past; and present; in no particular order;  i love the walking dead; firefly; battlestar gallactica (the new one... didnt like caprica though)  daily show; new girl; holmes on homes; kitchen nightmares; bones; dr who. oh; the nonsense we waste our time on alas...  being human; and a wide variety of guilty pleasures of which i shall not discuss.  movies-  thomas crowne affair; shawn of the dead; monty python; pans labyrinth; hitch; bridesmaids was hilarious! when harry met sally; i must confess to continuing to watch almost any john hughes film.. (i cant help it...)  truly madly deeply (oh.... so sad and funny at the same time.)  of course i love the princess bride; i think it says that in the "girl rulebook"; but! i also love the book!  i love sci fi- blade runner; aliens;the abyss ( i cry ever damn time he types "i love you wife") ugh;  i love almost any zombie movie; or cheesy horror flick.</t>
  </si>
  <si>
    <t>my homemade sculpting tools  my kitchen aide stand mixer  my family  chocolate; and bacon...  touch  comfort... cozy blankets; sunbeams to sleep in....</t>
  </si>
  <si>
    <t>i think i think too much.... so.... pretty much everything...    3/21- yeah... so; i pretty much think i need to see that totally stupid movie titanic again in 3d.....mostly to see it sink....  darn i hate leonardo di caprio.... but off i go...... im so ashamed.</t>
  </si>
  <si>
    <t>seriously... exactly what the heck is typical.... does anyone have a "typical"? inquiring minds want to know!</t>
  </si>
  <si>
    <t>okay.. here is a silly thing....  i can write with my toes...  heee heee... its true..</t>
  </si>
  <si>
    <t>hi...thanks for reading my profile.you might want to grab a good cup of coffee before reading on..lol! i'm a fun loving man with a good sense of humor.a good christian man;family orientated and a one woman man.one of my biggest loves is music;;i love all kinds of music expect rap.i love to laugh! life is too short not to laugh! i love everything from fishing outdoors to formal events to quiet evenings in by the fireplace.love to travel and visit new places...but there is nothing like being home! i love to read and and will read just about anything i can get my hands on.</t>
  </si>
  <si>
    <t>my kids are my most important activity.they are what i live for and value them especially.doing something fun with them like going to concerts;being at the beach or just hanging out at the mall with them.</t>
  </si>
  <si>
    <t>at my work</t>
  </si>
  <si>
    <t>dan brown makes my favorite book writer. the series called "24" makes my favorite movie.</t>
  </si>
  <si>
    <t>god  my kids  family  friends  reading  good food.</t>
  </si>
  <si>
    <t>trying to stop thinking...lol!</t>
  </si>
  <si>
    <t>out going to the movies with my kids</t>
  </si>
  <si>
    <t>then it will no longer be private.</t>
  </si>
  <si>
    <t>message me if you find me interesting</t>
  </si>
  <si>
    <t>english (okay)/italian (fluently)</t>
  </si>
  <si>
    <t>mending stuff; making omelettes; hostage and bicycle price negotiations.</t>
  </si>
  <si>
    <t>my eyes and/or smile. in the usa; my accent.</t>
  </si>
  <si>
    <t>&lt;a class="ilink" href="/interests?i=music"&gt;music&lt;/a&gt;; a bicycle; the sights and smells of a beautiful place; my friends and life's challenges.</t>
  </si>
  <si>
    <t>where in the world i left my record collection</t>
  </si>
  <si>
    <t>meeting with friends; going to dinner with someone interesting; or none of the above. you could help make this far more exciting.</t>
  </si>
  <si>
    <t>i kinda dislike wet paper. it's not a legitimate phobia since there's no name for it; right?</t>
  </si>
  <si>
    <t>if you're looking for someone who is both stable and who can interest and will talk to you about anything; loves travel and wants to try new activities; then; yes.    but especially -- if you've seen herbie hancock or other jazz masters play and you like soul/jazz/funk music (particularly if you like how it influenced house and hip-hop music); just click the button now and we'll meet for coffee :)</t>
  </si>
  <si>
    <t>english (fluently)/lisp (poorly)</t>
  </si>
  <si>
    <t>hi my name is emmi. i walk this world to play music and make art in all forms. i play guitar and some piano and can pick up many instruments as i love music theory. i love writing; from poetry to stories and songs etc. i'm not the stereotype of most things.    i'm gender and many other things radical. im queer(queer;poly;switch until proven otherwise). im clean and sober but not an asshole about it. my preferred pronouns are zhe/zir but if you're not familiar with that stuff she/her is fine.    i'm often blunt and speak my mind. i believe in thinking for one's self and that everything human breaks down to love in some way.    i'm not perfect; but i work for what i believe in.    the work i do that makes me most happy is often the stuff no one else ever knows directly about.    i love everyone.....even the people i hate.    i appreciate the role of contradictions in making sense of the world.    khalil gibran- "beauty is eternity staring at itself in the a mirror; but it is also the mirror"</t>
  </si>
  <si>
    <t>i also go to california institute of integral studies and am interested in music therapy/healing and autonomous zones. i'm pretty political but try not to be oppressive in my beliefs.    i believe that ultimately my life will not represent an allegiance to any one specific country as all cultures contain valuable insights.</t>
  </si>
  <si>
    <t>lots of things. conversate with me; thats the best way.</t>
  </si>
  <si>
    <t>my eyes are an ever- changing color spectrum.</t>
  </si>
  <si>
    <t>musically i love everything from gza to mozart. from miles davis and thelonious monk to modern indie and rock. sigur ros and fleet foxes as well; i also enjoy flamenco and many other forms of world music(nusrat fateh ali kanh; rokia traore). i also love pretty lights; mary j. blige; lila downs and beats antique. i love gypsy music and traditional folk as well. oh and i can't forget i do enjoy a filthy dubstep drop or two.    bookwise i love bell hooks; adrienne rich; lorde; dean spade; julia serano; thomas pynchon; david foster wallce; frijtof capra; baudelaire; vonnegut(of course); and many others(i can't think of) including the ethical slut. oh and great poetry is always up my alley.    movies i liked inception a lot. i like documentaries like off the grid and we live in public. i also love spirited away and happy little adventurous kids movies like it. : )</t>
  </si>
  <si>
    <t>family; friends; being clean and sober; guitar; intelligent-compassion; books; water; food; and love of course.</t>
  </si>
  <si>
    <t>nothing. hehehe seriously it's a beautiful sort of un-thought; thought.</t>
  </si>
  <si>
    <t>reading or chillin with frandssss.</t>
  </si>
  <si>
    <t>i'm queer. i'm poly. i'm trans. i'm kinky(bdsm--domme/switch). my love is silent but sings like a church bell.</t>
  </si>
  <si>
    <t>you appreciate life....even when it's not awesome.  you're open(particulary to me breaking gender stereotypes)  you look past the surface.  you respect my sobriety(even if you're not).  your heart brims.  you're willing to work for a good thing.</t>
  </si>
  <si>
    <t>english (fluently)/latin (poorly)/spanish (poorly)</t>
  </si>
  <si>
    <t>built ford tough (michigan expat).  bleeding heart for great whites.  cattitude.  99% on-time rate.  less math; more english.  fan of the detroit red wings and; more broadly; hockey.</t>
  </si>
  <si>
    <t>the 9-? gig at an incredibly fun and flourishing sf start-up. i did a 180 with my career in early 2012 and am still on a path to figure out what i want to do [when i grow up]. but i'm way happy with the here and now; can afford to live alone; travel periodically; and feed a hefty hockey habit. otherwise; it's carpe diem on the daily.</t>
  </si>
  <si>
    <t>follow-through.  showing up for friends and family.  paying bills on time.  putting puck in net.  holding court on a beach.  wisecracking.  running half of half-marathons.</t>
  </si>
  <si>
    <t>likely the upper midwest accent that; even after 10 years in california; is still alive and well...or so i'm told.</t>
  </si>
  <si>
    <t>i love a good novel (not e-book readers...physical books that have that scent with pages that you turn); but it's center ice on the box from now until the cup is hoisted; i'm afraid.    in the movie realm; it's always been the jaws franchise that's done it for me. and anything that debra winger has touched. enormous soft spot for the hughes filmography; too.    i've been on a classic rock bender for a significant amount of time. the stuff carries a lot of weight for me and i like the stories the songs tell from those decades. i tired of trying to keep up with the latest indie act a long time ago.    tried and true carnivore; but i am always flexible and willing to dabble in vegetarian and vegan. i can eat mediterranean food for days; and the only thing i don't care for is ethiopian.</t>
  </si>
  <si>
    <t>playoff beards  classic rock stations  the cat  coconutty scents  greek food  michigan</t>
  </si>
  <si>
    <t>where my next meal's gonna come from.</t>
  </si>
  <si>
    <t>facing off. i play in 2 bay area hockey leagues; one all women and the other co-ed.</t>
  </si>
  <si>
    <t>admit nothing...deny everything.</t>
  </si>
  <si>
    <t>hey; you got that pma.</t>
  </si>
  <si>
    <t>any chance i get; usually when it's hot; i hang out at the houseboat. when it's not; i try to snowboard. other than that; i just pass my time being handy around the house; or spending time with my niece and nephews. i maybe be behind a apron cooking up some mean bbq; or a new recipe i found on the food network. perhaps u can find me behind a camera taking photos (most recent hobby).    a regular loyal and honest person; i usually only like to surround myself with people who are the same way. (i still find it difficult to be around people who take advantage of my kindness.)    other than that; i believe in karma.</t>
  </si>
  <si>
    <t>right now just focusing on fixing up my house; which isn't so bad since i'm pretty handy. (want to see my toolbelt?) i was able to install hardwood floors; demo walls; tiles; plumbing; electrical; etc. i was also able to landscape my front and backyard. now if only i could just find someone to enjoy the house with me...    as for everything else; graduated from college; work at the bank.... the usual type of thing that responsible people my age do.</t>
  </si>
  <si>
    <t>everything.... and if i find something i'm not good at; then i turn to youtube tutorials; or google searches. there are endless possibilities when you turn to the internet.</t>
  </si>
  <si>
    <t>i'm pretty quiet; which seems contradictory of my sarcasm. who says that a shy guy isn't allowed to have a sense of humor?</t>
  </si>
  <si>
    <t>favorite movies: liar liar; enter the dragon; harry potter; transformers; iron man.... i have watched almost everything out there so this is a hard one for me to answer.  favorite shows: justified; 24; bluebloods; american idol (yeah yeah; i like to laugh); lights out; simpsons; the list can go on and on....  favorite food: sushi; smoked ribs; steak; potatoes; brazilian tri-tip steak from that one shack in berkeley; mama mia's mac salad; warm steamed dungeness crab; etc.; etc.; etc. not a foodie; but we all have to eat to live!!!  favorite music: pretty much listen to everything from 1950's to present. i used to bump the song "around the world" in my car a long time ago; and now my friends always think of me whenever they hear it. (in a bad way.... they hate that song now. ok; maybe not all of them; just one of them.)</t>
  </si>
  <si>
    <t>family; my cars; sleep; water; oxygen; [insert clever comment here]</t>
  </si>
  <si>
    <t>what errands need to be taken care of. yes; i'm responsible which might actually be more of a curse for me.</t>
  </si>
  <si>
    <t>i usually hang out with my parents and my sisters' families on friday nights and maybe catch up with friends afterwards. (i've been told that i have the coolest family ever; so it explains why i can be around them so much)</t>
  </si>
  <si>
    <t>i'm shy. so shy that people often mistake it for being stuck up; which i am far from. definitely more down to earth; and once you get past the shyness; i can't stop cracking jokes. no seriously. i'm addicted to cracking jokes. do they have a support group for that kind of thing?</t>
  </si>
  <si>
    <t>you're ready for an adventure and see where we end up.</t>
  </si>
  <si>
    <t>graduated from the university of arizona. sensitive and shy at first but open up with time. i like sports a lot as i play golf; football; and basketball but not overly competitive. i like going to the beach to skimboard. always open to trying new things. open to meeting anyone from any ethnic or racial background.</t>
  </si>
  <si>
    <t>currently a sales associate for men's designer clothes at the enormous macy's in union square san francisco. eventually want to get into the sports world</t>
  </si>
  <si>
    <t>playing football; golf; skimboarding and basketball. i am a good listener and always try to understand where people are coming from</t>
  </si>
  <si>
    <t>easy going and laid back. people think i'm still in high school</t>
  </si>
  <si>
    <t>-japanese and italian food  -i like alot of indie but listen to pretty much anything  -sportscenter; 20/20; cops; true life</t>
  </si>
  <si>
    <t>who i might be with</t>
  </si>
  <si>
    <t>going out with friends to have a good time but never obligated to get drunk</t>
  </si>
  <si>
    <t>i have the privilege of flying to hawaii without paying a single dime. i know it's kind of unreal but eventually someone special is gonna come with me and my family</t>
  </si>
  <si>
    <t>you think there might be something</t>
  </si>
  <si>
    <t>it's hard to know exactly what to write; but here goes: i love being outside; i can't stand being cooped up (even when i'm reading or on the computer it's usually outside). i love hiking; fishing; camping; spending time with friends and family (my family is very important to me; i visit them as often as possible); amusement parks; movies (bad ones can be more fun than good ones); and relaxing with a glass of wine at the end of the day. i love to laugh; no matter what is going on around me i can always see the humor in a situation. in the interest of full disclosure i have tattoos (no hearts; flowers or butterflies and nothing on the face; neck or below the elbows); they are my scrapbook and i love them.</t>
  </si>
  <si>
    <t>working (i love my job); spending time with family and friends. i try to genuinely enjoy every single day; whether it's hanging out with people laughing; going places; having fun or just spending time alone in my backyard reading a great book.</t>
  </si>
  <si>
    <t>being honest; listening (for some reason complete strangers end up telling me their life stories and deepest secrets); working hard; but most of all i'm good at finding the humor in life.</t>
  </si>
  <si>
    <t>my sarcastic wit; red hair and green eyes.</t>
  </si>
  <si>
    <t>books: i love to read horror; thrillers; sci-fi; mysteries. my favorite author is stephen king. also love: max brooks; clive barker; charlaine harris; laurell k. hamilton; patricia briggs and many more.    movies: more horror; sci-fi; thrillers; action; etc. no romantic comedies. my favorite movies are halloween (both the original and rob zombie's version; in fact i love all of rob zombie's movies); harold and maude; the blues brothers; star wars (iv; v &amp;amp; vi); boondock saints; christmas vacation; office space and the warriors. also love: george a. romero; eli roth; raimi bros; tarantino; 28 days (and weeks) later; wristcutters; and lots more.    tv: anything by joss whedon (i watch the one and only season of firefly at least twice a year); sons of anarchy; justified; walking dead; fringe; game of thrones.    basically if a book; movie or tv show has zombies; car chases; shootouts; or a good fight scene i'm gonna love it.    music: i enjoy a lot of different music: rock; punk; metal; alternative; celtic rock; no country (except johnny cash) or opera. what i'm listening to most right now is dropkick murphys; flogging molly; the fisticuffs; and rob zombie. i have a very eclectic mix on my mp3 player; what i'm in the mood for changes hourly.    food: i'm a bit of a picky eater; but am willing to try new foods (no seafood); love mediterranean; mexican; italian; and a good cheeseburger (with bleu cheese; yum).</t>
  </si>
  <si>
    <t>books; my mp3 player; gps (i have an amazing apptitude for getting lost); my friends/family; tivo; and being outside. not necessarily in that order.</t>
  </si>
  <si>
    <t>if i could have one super power i would want to fly. what gives stephen king nightmares? if a bee dies after stinging you; is that considered suicide? why does looking at a light make you not have to sneeze anymore? love wookies; hate ewoks. if steve young and donald trump have so much money; why can't they find anyone to give them decent haircuts? if locutus and seven of nine escaped the borg; then resistance is not really futile; just unlikely. what exactly is that stuff in lava lamps? i will never fully recover from the death of darth maul (in my heart he still lives).</t>
  </si>
  <si>
    <t>hanging out with friends; watching scary movies with the lights out; or curled up with a good book.</t>
  </si>
  <si>
    <t>i'm not.</t>
  </si>
  <si>
    <t>you have a sense of humor and can just as easily spend an evening in watching a dvd as spend a day fishing or hiking; not just one or the other.</t>
  </si>
  <si>
    <t>i consider myself a pretty balanced individual; equal parts goofy and intellectual; and always easy going. checking out live music is my passion; followed by traveling; spontaneous dinner/dance parties; and hanging out in dolores park. other interests include making documentary films; rock climbing; and my one year old nephew. my family is from south africa but i am the lone american; born after my parents and siblings immigrated. i followed my brother and sister out to sf six years ago and have been loving it ever since. i like to surround myself with other positive; fun-loving types who are looking for adventure.</t>
  </si>
  <si>
    <t>i worked in public interest law for several years before getting fed up with the law and turning to media as an alternative tool for change. i've been working on documentaries ever since. i just graduated from film school and am easing back into the sf working world.</t>
  </si>
  <si>
    <t>procrastination; back rubs; and salsa dancing; which i picked up in costa rica.</t>
  </si>
  <si>
    <t>my height. i usually get a lot of "you're tall" to which there is really no response other than "yes i am".</t>
  </si>
  <si>
    <t>a sampling; in no particular order:  the lives of others; in the mood for love; king of kong; talladega nights; goonies  everything is illuminated; on the road; brave new world; the alchemist; don quixote; anything by michael chabon  devotchka; yo la tengo; phoenix; mermaid avenue; jose gonzalez; amadou &amp;amp; mariam; sharon jones; aretha; and anything funky</t>
  </si>
  <si>
    <t>live music  dancing  family and friends  late night pizza  sleeping in  morning buns from tartine bakery</t>
  </si>
  <si>
    <t>i really enjoyed the first two seasons of gossip girl. but if you bring it up in public; i'll just deny it ;)</t>
  </si>
  <si>
    <t>in general i'm looking for someone i can learn from and grow with. someone smart; i am definitely attracted to smarts. ambitious; but not to a fault. socially conscious; though your life doesn't have to revolve around it. someone playful who is not afraid to be silly. and someone who loves to laugh.</t>
  </si>
  <si>
    <t>i am a writer. i like that about me. i like artists of any caliber usually but i have to say i am not into genre fiction. i will probably not hold that against you unless it is everything to you and then i will.    i like things that are clever. it amuses me. word plays are great.    i grew up in australia; have lived in san francisco; new york; oakland; la; milwaukee; seattle; olympia and tacoma. i would mention where i lived in australia but the faith i have of american's knowing australian geography is very low.    i am scared of mice and spiders; but oh-so-much greater is my fear that one day the two species will cross-breed to form an all-powerful race of mice-spiders; who will immobilize human beings in giant webs in order to steal cheese.    i have a serious vendetta against a certain sea fairing mammal that frustrate and annoy me. sleazy animals.</t>
  </si>
  <si>
    <t>i'm currently working on getting my private investigator's license. not that i am going to actually be working in that field; it is more like that it is something i have always wanted to get and i figure it's a dandy time to get it.    i have various different weekend bands i play with. i usually record 5 songs and play about 3 shows a year. i tell people because i am in one of those bands everyone loves but never plays or records but really it is because i don't take it seriously enough. i like to hype myself up.    i do spoken word whenever i get a chance. i smoke; a lot less as of late. i usually don't smoke around non-smokers because i feel like this is a very gauche thing to do.</t>
  </si>
  <si>
    <t>lying.</t>
  </si>
  <si>
    <t>depends if i am wearing a hat.    usually my accent. it makes people gravitate towards me. americans can be so easily entertained.</t>
  </si>
  <si>
    <t>books: catcher in the rye (salinger); been down so long it looks like up to me (farina); the wind up bird chronical (haruki marakami); high fidelity (hornby); ghostworld (clowes); sleepwalk (tomie); blankets (craig thompson); all blacked out and no where to go (sinister); the basketball diaries (carroll); candy (davies); trainspotting (welsh)    tv: whitest kids you know; arrested development; bored to death; spaced; red dwarf; blackadder; the young ones; dexter; boardwalk empire; freaks and geeks;    movies: office space; eternal sunshine of the spotless mind; fight club; ghostworld; clue; a clockwork orange; amelie; the royal tenebaums; rushmore; nightmare on elm street 1-5; candy; the basketball diaries; trainspotting; shawn of the dead; hot fuzz; run fatboy run; repo (the genetic opera); death at a funeral (the british one); he was a quiet man; natural born killers; bridget jones; wristcutters (a love story); wallace and gromit; the invention of lying; the triplets of belleville    music: charles mingus; decemberists; elliott smith; wilco; miles davis; dave brubeck; n.w.a and the posse; the clash; billy idol; bob dylan; the specials; nouvelle vague; captain beefheart; mc chris; atmosphere; leonard cohen</t>
  </si>
  <si>
    <t>hope. nothing compares to that.  love; perhaps.  a pen; paper; coffee and cigarettes.</t>
  </si>
  <si>
    <t>broken down dreams</t>
  </si>
  <si>
    <t>trying to take over the world.</t>
  </si>
  <si>
    <t>i am; secretly; an important man.</t>
  </si>
  <si>
    <t>you are a man.</t>
  </si>
  <si>
    <t>i hate to write about myself; but i will give it a shot. first thing about me is honesty and acceptance; tell the truth; accept others as they are. i like the simple things; a quiet dinner; coffee in the morning; a bbq with friends.</t>
  </si>
  <si>
    <t>i am a stone mason and a carpenter; looking to start my own buisness. fixing up my own homes to high end quality.</t>
  </si>
  <si>
    <t>i think that i am a very good listener; and very interested in the relationships of people. i can also cook decently.</t>
  </si>
  <si>
    <t>i don't know.</t>
  </si>
  <si>
    <t>i loved reading the tao of pooh. for a movie; american beauty. i like alternative music like mumford and son. as for food; i like it all.</t>
  </si>
  <si>
    <t>my son  showers  the rest is negotiable</t>
  </si>
  <si>
    <t>how i can make my future better than my past.</t>
  </si>
  <si>
    <t>hanging out with my son. playing volleyball. talking with friends.</t>
  </si>
  <si>
    <t>save for later.</t>
  </si>
  <si>
    <t>you like what you have heard.</t>
  </si>
  <si>
    <t>i work sales and merchandising in the food business ; and finishing my bachelors at sonoma state university. but yeah just got on this site just seein how it goes; maybe i meet a quality girl or somethin!    sorry my profile is so blank right now; i literally just got on this...</t>
  </si>
  <si>
    <t>sports  communicating  digital media  sales  raiders  a's</t>
  </si>
  <si>
    <t>i am a libra; who is looking for a honest relationship. i love to take walks in san francisco with my bichon frise and schnauzer. it would be nice to have a man who cares about small dogs as much as i do.</t>
  </si>
  <si>
    <t>i am enjoy my life and exploring other opportunities.</t>
  </si>
  <si>
    <t>i enjoy cooking and baking for friends and family. entertaining is a biggest part of my life.</t>
  </si>
  <si>
    <t>i am easy going and warm; gentle and soft spoken.</t>
  </si>
  <si>
    <t>i like to tumb through fashion magazines to keep up with fashion. some of my favorite movies are "must love dogs" and "under the tuscan sun". love listening to country music. carrie underwood is one of my favorite female volcalist. for years; i have listen to celine dion. i picked up a cd while i was in paris and still enjoy listening to it. mozart is my favorite composer too many notes; but that is what makes his music so great. i play piano just for me because i am not comfortable to play for others. cooking a meal is a fun way to get to know someone. italian; french; greek; indian; thai is just a few to my list of culinary attributes.</t>
  </si>
  <si>
    <t>my dogs; best girlfriends; shopping; cooking; gardening and health.</t>
  </si>
  <si>
    <t>cooking and watching a baseball game or a movie on demand.</t>
  </si>
  <si>
    <t>if you are interested we can meet over coffee and a walk in the park.</t>
  </si>
  <si>
    <t>i am thoughtful; friendly and generous. trustworthy and loyal. i am looking for a gentleman of like qualities to share love and life's adventures.</t>
  </si>
  <si>
    <t>i work in editorial for a scientific journal. plus; i have private clients for whom i organize events and conferences. i volunteer for charitable causes; am a regular blood donor; and i enjoy being with people. i am president of our homeowners association which calls for leadership and diplomacy. my schedule is flexible; so i regularly take time off for pleasure; travel; matinees; and weekend get-aways.</t>
  </si>
  <si>
    <t>being a true friend.</t>
  </si>
  <si>
    <t>i am friendly and warm; an easy conversationalist; good sense of humor.</t>
  </si>
  <si>
    <t>hard to pick just 1 favorite book--i belong to 2 book clubs and love to read. for today; i'll say "grapes of wrath." i love movies; esp. drama; adventure; romantic comedy; historical; biography; documentaries; foreign. most recent favorite: midnight in paris. love american musical theater; opera; drama. enjoy most kinds of music (listening to fleetwood mac on my ipod right now. at work; i am often streaming kdfc.) i like to dine out as well as cook.</t>
  </si>
  <si>
    <t>in random order: love; health; home; family; friends; art/culture</t>
  </si>
  <si>
    <t>our environment.</t>
  </si>
  <si>
    <t>no "typical" friday nights for me. however; i would like to establish a "typical friday night" with the right man: a fun date; a delicious dinner (in or out); romance...</t>
  </si>
  <si>
    <t>if you are the right guy; you will be very happy with private moments shared with me.</t>
  </si>
  <si>
    <t>you are looking for a true friend and trustworthy partner. if you want romance; serenity and a deeply satisfying relationship.</t>
  </si>
  <si>
    <t>english (fluently)/french (okay)/italian (poorly)/japanese (poorly)/german (poorly)</t>
  </si>
  <si>
    <t>********</t>
  </si>
  <si>
    <t>sleeping</t>
  </si>
  <si>
    <t>never asked them</t>
  </si>
  <si>
    <t>where to spend my next year</t>
  </si>
  <si>
    <t>walking on a nearby beach.</t>
  </si>
  <si>
    <t>you think we can at least be friends.</t>
  </si>
  <si>
    <t>asian/indian</t>
  </si>
  <si>
    <t>i'm 35 and i live in west berkeley.  i've been separated for 2 1/2 years; but am still technically married.  my ex and i have a 14 year old son who lives in portland.  i miss having strong; positive females to share my mind and my heart with.</t>
  </si>
  <si>
    <t>i am a professional brewer in the east bay. the ex-spouse is many hundreds of miles north of me and we are not planning on getting back together. i'd like to meet even more kick-ass ladies in the east bay and be cool friends.</t>
  </si>
  <si>
    <t>intensity: creative; professional; personal. wrapped in emotions and sensitivity.</t>
  </si>
  <si>
    <t>i'm often the quietest person in the group; but when i want people's attention i can get it. i have brown eyes and am a big fan of eye contact. some people get me; most really don't.</t>
  </si>
  <si>
    <t>i mostly read comic books (and entertainment weekly; a not-so-guilty pleasure since i was about 12); favorites being fables; the unwritten and knights of the dinner table. i do read other things though; the last novel being "ready; player one".  i've been without regular tv for a couple of years; but i get by with netflix. any fans of the new "sherlock" out there?  i also recently received a decent-working vcr and have started watching twin peaks again (for the 8th time; i'd say).  music is pretty important to me. when i was a teenager i found that music began having a deeper meaning; and my triad of favorites- ween; nirvana; and the cure; still hold up strong with me today. if you can't tell what's hanging in the background of my photo; it's a boognish flag i got at the oakland ween show last year. the boys rocked well.  i play guitar and write/play/sing my own songs. i've been making music for about 15 years now and have at least a few dozen tunes i can bust out when i feel up to it. i play a few covers: &lt;em&gt;two-headed boy&lt;/em&gt; *neutral milk hotel*; &lt;em&gt;runaway&lt;/em&gt; *kanye west*; and most recently i've learned &lt;em&gt;heart (things never shared)&lt;/em&gt; by *doug martsch*.  i'm a fan of omnivorous delights. i love stores like trader joe's and berkeley bowl; but i mostly shop at grocery outlet; both for keeping a budget and convenience.</t>
  </si>
  <si>
    <t>being a good dad to a great son.  yeast-enhanced hopped wort; of which much relies upon.  things to satisfy my sweet tooth; because to me dessert can be another meal.  honest human friendship; no emotional vampires; please.  access to hot water; or the means to make it happen.  moments of comfort; or what's the point?</t>
  </si>
  <si>
    <t>the confusion of existence and how i fit into it. my confidence has been shaken up by some significant events in the past few years; and i think a lot about how things constantly change; devolve/evolve. i try to not get caught up in "what if..?" scenarios as just catching the details of what's happening now takes a lot of thinkin' power.</t>
  </si>
  <si>
    <t>tired from the work week and taking it easy at home. my cave can be a cozy place for me; but i can be enticed out with some interesting activities. laughter must be mandatory.</t>
  </si>
  <si>
    <t>i have never broken up with someone.</t>
  </si>
  <si>
    <t>... &lt;em&gt;the increasingly poor decisions of todd margaret&lt;/em&gt; makes you laugh.  ... you want to meet someone who cares a lot for his friends.  ... thinking about life makes you want to live.</t>
  </si>
  <si>
    <t>god i'm bad at talking about my self.... i'll let the info below do my talking &amp;amp; any questions you wanna ask.    by the way i'm tyler a.k.a. ty-ty or on here ty-twi  but going off my tattoo just call me ty-ty  i try to enjoy life to its fullest because i sometimes feel tomorrow is my last day (being i live in oakland lol) i wont lie i can be really shy when i first meet people. but once we get to know each other you well see my crazy wild side.    if you have seen me look at your profile &amp;amp; i didn't send a message.... its because i'm really shy around people i don't know. into i get to know them.... then you see my wild crazy side.  so if you want to message me go ahead i'll be sure to message back.</t>
  </si>
  <si>
    <t>i'm in school trying to finish up so i can move on to college. and god there are so many i want to go to.</t>
  </si>
  <si>
    <t>being there for someone when needed to listen or talk to.    having fun. if its indoors games; video games; playing around. outdoors playing in the park; going to movies; clubs; just about anything.    great at adding a smile to a person face; i enjoy the happyness of a close friend.    at dancing/sliding down poles in public.    very sneeky.... can't help it at times</t>
  </si>
  <si>
    <t>books: the hunger games; unglies(series); gone(series); it gets better; the maze runnier; runaways &amp;amp; maxiuma ride (both comics); and tons more i cant think of at this very moment.  movies: superhero movies; rent; v for vendetta; the firth element; the hunger games; 2012; attack the block; the people i slept with; tron; and more  shows: glee; once upon a time; terra nova; family guy; cleavland show; american dad; doctor who; bad girls show; true blood; tosh.o; naruto ; and more  music: paramore; katy perry; p!nk; lady gaga; daft punk; 30 seconds to mars; my chemical romance; panic at the disco; adele; jessie j; and more    video games: just dance (god i loe dance games); halo; wii sports; portal 2; grand theft auto (all); saints row (all); cod &amp;amp; battlefield. dcuo;</t>
  </si>
  <si>
    <t>1.friends  2.music  3.power  4.a shower  5.video games  6.fun fun fun.</t>
  </si>
  <si>
    <t>things i wish i had done; things i have done. what it would be like if i could do certain things. my mind wonders a lot.</t>
  </si>
  <si>
    <t>hanging with friends or talking on fb/phone/ or texting friends</t>
  </si>
  <si>
    <t>just about anything i'm asked    but one thing i well say is that..... from the day i was born into i was 6 everyday my life was in danger when i slept. ill go deeper into the story if ya ask :)</t>
  </si>
  <si>
    <t>if you wanna talk; and get to know each other. really just looking for friends at the moment. also if you wanna see a shy person be wild; smart; creative; lay back &amp;amp; tons of other things.    if you have seen me look at your profile &amp;amp; i didn't send a message.... its because i'm really shy around people i don't know. into i get to know them.... then you see my wild crazy side.  so if you want to message me go ahead i'll be sure to message back.</t>
  </si>
  <si>
    <t>"ricky was "l" but he's home with the flu;  lizzie; our "o;" had some homework to do;  mitchell; "e" prob'ly got lost on the way;  so i'm all of the love that could make it today."   uncle shelby    i like talking to people.  i don't take myself too seriously.  i love dictionaries.  &lt;a class="ilink" href="/interests?i=dancing"&gt;dancing&lt;/a&gt; makes me happy.  by playing the &lt;a class="ilink" href="/interests?i=piano"&gt;piano&lt;/a&gt; i can get rid of any headache (does that work for anyone else?).  i enjoy &lt;a class="ilink" href= "/interests?i=racquetball"&gt;racquetball&lt;/a&gt;.  broccoli is yucky; and so is cilantro.  i like driving and i respect people who are good drivers. yet fancy cars don't impress me.  i got hooked on &lt;a class="ilink" href="/interests?i=foos"&gt;foos&lt;/a&gt; in grad school and still love it.  i like making things with my hands.  a home is not a home without &lt;a class="ilink" href= "/interests?i=plants"&gt;plants&lt;/a&gt;.  i &lt;a class="ilink" href= "/interests?i=volunteer"&gt;volunteer&lt;/a&gt;.  i've never met a jar i couldn't open.  i like expressive social games; like "&lt;a class="ilink" href= "/interests?i=pictionary"&gt;pictionary&lt;/a&gt;"; "&lt;a class="ilink" href= "/interests?i=wise+and%0aotherwise"&gt;wise and otherwise&lt;/a&gt;"; and "&lt;a class="ilink" href="/interests?i=dixit"&gt;dixit&lt;/a&gt;".  spam subject lines entertain me.  i am not a risk taker; but i love a good adventure.  tv is a black hole that sucks up your time. ("you don't own a tv? what's all your furniture pointed at?")  i like &lt;a class="ilink" href= "/interests?i=digital+photography"&gt;digital photography&lt;/a&gt;.  i don't like ice cream.  i never have nightmares.  i like myself; i like my life. i am happy.    so; this is who i am. who are you?  (the former 3 adjectives: brainy; kind; and curious.)</t>
  </si>
  <si>
    <t>- generally; figuring out where i fit in the grand scheme of things. or where it fits in me.    - specifically; working in high tech and planning how to make the world a better place and have fun doing it. my current projects are in healthcare; which makes me happy.    on a side note; i cheerfully consider myself a geek; although not a nerd; the important distinction is that nerds are basically geeks who don't shower. [i get a lot of comments on this. why; yes; this *is* the official definition.]    - exploring the bay area and making friends with the natives.    my goal is to live generously; laugh at myself; plunge into adventure; and make every day amazing. if this resonates with you; we may get along well.</t>
  </si>
  <si>
    <t>growing plants; giving hugs; teaching kids; making crepes; staying up late; data mining/machine learning. i do only one of these for money; i bet you can guess which one.</t>
  </si>
  <si>
    <t>someone here sent me a message; saying it was my witch hat. go figure...</t>
  </si>
  <si>
    <t>i discovered &lt;a class="ilink" href= "/interests?i=somerset+maugham"&gt;somerset maugham&lt;/a&gt;'s novels at the impressionable age of 13; and i have been (re)reading his stuff ever since. &lt;a class="ilink" href= "/interests?i=of%0ahuman+bondage"&gt;of human bondage&lt;/a&gt;; &lt;a class= "ilink" href="/interests?i=the+moon+and+sixpence"&gt;the moon and sixpence&lt;/a&gt;; &lt;a class="ilink" href= "/interests?i=cakes+and+ale"&gt;cakes and ale&lt;/a&gt;; and &lt;a class= "ilink" href="/interests?i=the+razor%27s+edge"&gt;the razor's edge&lt;/a&gt; - all wonderful... *and* available at &lt;a href="http://www.gutenberg.org" rel="nofollow" target="_blank"&gt;project gutenberg&lt;/a&gt; - go get them now!    another favorite writer; who trumps mr. maugham by a little; but only by the virtue of being still alive and writing; is &lt;a class= "ilink" href="/interests?i=john%0airving"&gt;john irving&lt;/a&gt;. i discovered him about 10 years ago with &lt;a class="ilink" href= "/interests?i=the%0awater-method+man"&gt;the water-method man&lt;/a&gt; - completely by accident; when i picked up a mis-shelved book in the library. i have yet to find something by him that i haven't thoroughly enjoyed; one of my favorites is &lt;a class="ilink" href= "/interests?i=a%0aprayer+for+owen+meany"&gt;a prayer for owen meany&lt;/a&gt;. if i could write like mr. irving; i wouldn't ask for anything else.    a couple of favorite poets - &lt;a class="ilink" href= "/interests?i=jacques+pr%c3%a9vert"&gt;jacques prvert&lt;/a&gt; and &lt;a class="ilink" href="/interests?i=sergei%0ayesenin"&gt;sergei yesenin&lt;/a&gt;. at the risk of sounding snobbish i'll say that both should be read in the original; or there's a magnitude of difference. this applies to all literature to some extent; but especially to poetry... and especially to one's favorite poetry; don't you find? :) both guys are long dead; by the way. oh; and it's fascinating to me that by the time yesenin was my age; he'd married 5 times; fathered 4 children; become one of the most popular poets of the day; and committed suicide. that's some fast living.    i also read and enjoy a lot of non-fiction. i recommend &lt;a class= "ilink" href="/interests?i=the+end%0aof+poverty"&gt;the end of poverty&lt;/a&gt;; &lt;a class="ilink" href= "/interests?i=worldchanging"&gt;worldchanging&lt;/a&gt;; &lt;a class="ilink" href="/interests?i=collapse"&gt;collapse&lt;/a&gt;; &lt;a class="ilink" href= "/interests?i=the+world+without%0aus"&gt;the world without us&lt;/a&gt;; &lt;a class="ilink" href="/interests?i=the+disappearing+spoon"&gt;the disappearing spoon&lt;/a&gt;; &lt;a class="ilink" href= "/interests?i=the+invisible+gorilla"&gt;the invisible gorilla&lt;/a&gt;; &lt;a class="ilink" href= "/interests?i=a%0ashort+history+of+nearly+everything"&gt;a short history of nearly everything&lt;/a&gt; and the several &lt;a class="ilink" href="/interests?i=postsecret"&gt;postsecret&lt;/a&gt; books that are out. also; i've been quite taken by &lt;a class="ilink" href= "/interests?i=michael%0apollan"&gt;michael pollan&lt;/a&gt;'s books recently and wish i had discovered him years ago.    among my favorite films are &lt;a class="ilink" href= "/interests?i=fight+club"&gt;fight club&lt;/a&gt;; &lt;a class="ilink" href= "/interests?i=tampopo"&gt;tampopo&lt;/a&gt;; &lt;a class="ilink" href= "/interests?i=shrek"&gt;shrek&lt;/a&gt;; &lt;a class="ilink" href= "/interests?i=the+matrix"&gt;the matrix&lt;/a&gt;; &lt;a class="ilink" href= "/interests?i=amelie"&gt;amelie&lt;/a&gt;; &lt;a class="ilink" href= "/interests?i=corpse+bride"&gt;corpse bride&lt;/a&gt;; &lt;a class="ilink" href="/interests?i=l%c3%a9on"&gt;lon&lt;/a&gt;; &lt;a class="ilink" href= "/interests?i=groundhog%0aday"&gt;groundhog day&lt;/a&gt;; &lt;a class="ilink" href="/interests?i=amadeus"&gt;amadeus&lt;/a&gt;; &lt;a class="ilink" href= "/interests?i=love+actually"&gt;love actually&lt;/a&gt;; &lt;a class="ilink" href="/interests?i=bend+it+like+beckham"&gt;bend it like beckham&lt;/a&gt;; &lt;a class="ilink" href="/interests?i=avatar"&gt;avatar&lt;/a&gt; and the gently strange works of &lt;a class="ilink" href= "/interests?i=almodovar"&gt;almodovar&lt;/a&gt;. something i refuse to watch is horror movies.    music-wise; i keep on discovering new artists and styles i like. some old favorites are &lt;a class="ilink" href= "/interests?i=caetano+veloso"&gt;caetano veloso&lt;/a&gt;; &lt;a class="ilink" href="/interests?i=carmen+consoli"&gt;carmen consoli&lt;/a&gt;; &lt;a class= "ilink" href="/interests?i=annie+lennox"&gt;annie lennox&lt;/a&gt;; &lt;a class="ilink" href="/interests?i=norah+jones"&gt;norah jones&lt;/a&gt;; &lt;a class="ilink" href="/interests?i=pink+martini"&gt;pink martini&lt;/a&gt;; &lt;a class="ilink" href="/interests?i=queen"&gt;queen&lt;/a&gt;; &lt;a class= "ilink" href="/interests?i=ella+fitzgerald"&gt;ella fitzgerald&lt;/a&gt;. i unashamedly sing along with &lt;a class="ilink" href= "/interests?i=simon+and%0agarfunkel"&gt;simon and garfunkel&lt;/a&gt;; the &lt;a class="ilink" href="/interests?i=beatles"&gt;beatles&lt;/a&gt;; &lt;a class= "ilink" href="/interests?i=they+might+be+giants"&gt;they might be giants&lt;/a&gt;; &lt;a class="ilink" href="/interests?i=elvis"&gt;elvis&lt;/a&gt;; and &lt;a class="ilink" href="/interests?i=abba"&gt;abba&lt;/a&gt;; especially during long car trips with friends. however; i have less luck finding friends who also enjoy &lt;a class="ilink" href= "/interests?i=opera"&gt;opera&lt;/a&gt; as much as i do. i've been disappointed by some modern attempts at opera; but if you can recommend a "hidden gem"; i'd like to hear from you.    favorite food?    the long answer is: my omnivore palate and my vegetarian conscience debate where to set my eating boundaries. over the years the vegetarian side has been steadily gaining ground; which pleases me.    but the short answer is: tomatoes and feta cheese.</t>
  </si>
  <si>
    <t>how come we need exactly six? perhaps this is a conformity test...    humor; friends; independence; &lt;a class="ilink" href= "/interests?i=npr"&gt;npr&lt;/a&gt;; my heart; my brain; and quite possibly some other organs.    some things i would *prefer* not to do without: travel; sesame seeds; &lt;a class="ilink" href= "/interests?i=wikipedia"&gt;wikipedia&lt;/a&gt;; eyesight; heels; salt; &lt;a class="ilink" href="/interests?i=garrison+keillor"&gt;garrison keillor&lt;/a&gt;'s voice; tea; electricity; community involvement; books; the smell of cooking onions; great hugs; semicolons.</t>
  </si>
  <si>
    <t>human nature.  the environment.  technology.  the future.  tomatoes and feta cheese.    also: how to bring the amazing love&amp;amp;joy of the &lt;a class="ilink" href="/interests?i=playa"&gt;playa&lt;/a&gt; to the world at large; how to create a similar secular temple space *out here* that moves; soothes; uplifts and unifies. (thoughts?)</t>
  </si>
  <si>
    <t>having friends or couchsurfers visit from far away places.  dancing.  playing board games.  solving trigonometry equations for fun ... oh wait; this was supposed to go into the next section.</t>
  </si>
  <si>
    <t>i judge you when you use bad grammar. there; now you know.    in the same vein; i struggle with whether to put the dot inside or outside of a quoted phrase which comes at the end of a sentence. inside seems to be the american standard; but outside is where my heart yearns to put it. it's tough.    (if this makes sense to you; you may enjoy this &lt;a href="http://xkcd.com/541" rel="nofollow" target="_blank"&gt;xkcd strip&lt;/a&gt;.)    oh; and i admit that sometimes i take quite a while to reply to messages here... sorry! wait; let me rephrase that. i am terrible at replying to messages here. as a girl; i get a ton of them; and even though this sounds like a good thing; it isn't. i get a chance to respond to very very few of them; because the good ones get lost among all the "your hot/have sex with me/my wife/we have nothing in common but i'm sure we'll get along great; write me back/why haven't you written me back" ones; and also because i run out of steam. so; sadly; some lovely messages from lovely people go unanswered. my loss; i know. also; i know it's not fair; but if you want to get through; you might have to be quite persistent and/or creative.</t>
  </si>
  <si>
    <t>... your favorite euro coins are the ones from portugal.    ... you want to build &lt;a href="http://simondale.net/house/" rel="nofollow" target="_blank"&gt;one of these&lt;/a&gt; with me.    ... you know the world's funniest joke (i do and i want to make sure you've got the right one).    ... you can teach me something interesting.    ... you are happy and you know it.</t>
  </si>
  <si>
    <t>english (fluently)/bulgarian (fluently)/russian (fluently)/french (okay)/spanish (poorly)</t>
  </si>
  <si>
    <t>i find myself at an interesting point in my life; i'm working to figure out a new career path; striving for inspiration; and looking for friends who are fun; smart; and amazing. somehow i ended up with a job i love at a company i hate; mired in the day-to-day; and with only marrieds-with-children for friends. hopefully 2012 will usher in some changes!    just participated in some great usability stuff and was also recently fortunate enough to meet both &lt;a class="ilink" href= "/interests?i=glen+duncan"&gt;glen duncan&lt;/a&gt; and &lt;a class="ilink" href="/interests?i=the%0areal+tuesday+weld"&gt;the real tuesday weld&lt;/a&gt; and they were both freaking awesome and so gracious. the new book and soundtrack are amazing...lovelovelove!!!    i've been working too much and getting to the point where it seems that all i do is go to work; come home; go to sleep; then go to work all over again...i think because it is all i do. which is not the way to live life. i optimistically think that there may be someone out there who actually finds me funny; intelligent; and attractive...hopefully i meet him before i'm none of the above!    every once in a while; i dream in french. i used to read a ton; right now; i have no idea what the last book i finished was.    if i have a bad day...i can be found singing along to the musical episode of buffy ("once more with feeling") and wishing i was living a musical; too!    i am happily weekending; dreading monday; and actively looking for a new job.</t>
  </si>
  <si>
    <t>i'm trying to decide what i'm going to be when i grow up...and how i'm going to go about doing it!    was voted employee of the quarter last year...nice gesture; maybe i'll change my title to that from product manager; uxd; has a better ring to it...and it's now on almost every document i have!    my new favorite hobby is walking for hours with my dog; taking pictures of amazing homes. beautiful old houses fill me with wonder and awe...doors and entryways meant so much back then.</t>
  </si>
  <si>
    <t>procrastinating and coming up with really good ideas. for other people...there's a reason i'm called "the idea lady"...amongst other things.    i'm also good at laughing. and making others laugh. and being laughed at. and screwing things up. and editing. and singing. and making ridiculous songs up. and making people laugh with those songs.    and...ellipses...    on the procrastinating tip; i've gotten even better at it. which is awesome; right? it's good to be great at things...</t>
  </si>
  <si>
    <t>my laugh. i hope. though who knows?    i hope it's not my thighs. or; do i smell? is there something in my teeth?    i hope it's my laugh.    though sometimes; apparently; it's my eyes.</t>
  </si>
  <si>
    <t>been watching buffy and remembering how great it is...also wish that; amongst the good shows currently on tv; there was something as good as buffy that demanded regular viewing. i suspect there is no other.    noel gallagher's high flying birds debut album is freaking amazing...one of the best albums i've encountered. evar! also currently addicted to miles kane's album "the colour of the trap"...    glen duncan's new book is great and stephen coates' (the real tuesday weld) new album to accompany it is amazing! yay! stephen coates and glen duncan were amazing...i will be a life-long fan of both! follow-up: the book is great; the album is amazing; they were super; i can't wait for their return!!! (a) books...aaahhh; too many to name; but here are a few: &lt;a class="ilink" href= "/interests?i=a+trip+to+the+stars"&gt;a trip to the stars&lt;/a&gt;; &lt;a class="ilink" href= "/interests?i=lamb%3a%0athe+gospel+according+to+biff%2c+christ%27s+childhood+pal"&gt; lamb: the gospel according to biff; christ's childhood pal&lt;/a&gt; (favorites!); american gods; the jasper fforde series; a brief history of the dead; house of leaves (still working on that one); being dead; i lucifer; the sorcerer's apprentices; the last werewolf; disgrace; anything by margaret atwood; &lt;a class="ilink" href="/interests?i=chuck%0apalahniuk"&gt;chuck palahniuk&lt;/a&gt;; and john irving. (b) just rewatched "cairo time" and decided it's one of the best romances ever... ...also: the right stuff (yum and awe); all that jazz; breaking away (both influenced by my grampa...and classic examples of late 1970s awesome); pride &amp;amp; prejudice; usual suspects; sense &amp;amp; sensibility; reservoir dogs; bridget jones; shaun of the dead; sliding doors; &lt;a class="ilink" href= "/interests?i=emma"&gt;emma&lt;/a&gt;; 28 days later; fight club; not movies but...tv! i just got at&amp;amp;t universe and now have dvr. how did i live without it before? i added hbo and showtime tonight...and am now obsessed with homeland (currently on episode 5...yay; finally taking vacation time!!!)...wilfred is my new obsession...it's amazingly hilarious! tosh.0...i end up getting in touch with my (here-to-fore non-existent) 12 year old boy's side...i literally snort while laughing as i watch the show. buffy. mi-5. lost. &lt;a class="ilink" href= "/interests?i=arrested%0adevelopment"&gt;arrested development&lt;/a&gt; 30 rock. chuck. dollhouse. flight of the conchords. spaced. quantum leap. south park. lie to me. &lt;a class="ilink" href= "/interests?i=community"&gt;community&lt;/a&gt; (one of the few laugh out loud shows). cougar town (surprisingly amusing). mad men. dexter. dr. horrible's sing-along-blog. i think everyone should check out &lt;a class="ilink" href="/interests?i=the+inbetweeners"&gt;the inbetweeners&lt;/a&gt;...best show on tv!!! so glad it will be back for another season and cautiously optimistic about the movie...though i wish it was on dvd already...also really loving the walking dead. i'm morally opposed to most reality shows. (c) new! in the last 3 months i've had the opportunity to see in concert: massive attack; ray lamontagne (&amp;amp; david gray); arcade fire; interpol; and florence + the machine...and interpol again...good times! i have the new interpol; broken bells; and the black keys on repeat...julian plenti is amazing! and kasabian's recent albums--west ryder pauper lunatic asylum and velociraptor are totally different and fantastic albums!!! florence + the machine (concert was fantastic)! the pogues (don't know how i forgot shane and the boys before); the verve (sooooo glad they're back together); interpol; doves (i can listen to some of their songs over and over and over and over...literally; all day long); oasis; the bravery; (the real) tuesday weld; kasabian; &lt;a class="ilink" href="/interests?i=muse"&gt;muse&lt;/a&gt;; music from the 1920s (who doesn't like ukelele ike?); ray lamontagne; the boy least likely to; hot hot heat; belly; love spit love; blur/gorillaz/the good the bad and the queen (basically anything damon albarn has worked on)...top 10 favorite songs: rhapsody in blue; no distance left to run; games for day; the high road; three changes; all of the ways; the cedar room; spaceman; pioneer to the falls; there goes the fear (d) &lt;a class="ilink" href="/interests?i=indian"&gt;indian&lt;/a&gt;; thai; &lt;a class="ilink" href="/interests?i=mexican"&gt;mexican&lt;/a&gt;; home made; &lt;a class="ilink" href="/interests?i=potato"&gt;potato&lt;/a&gt;...and carb-full. cuz i can't eat it...i would lovelovelove: sourdough and brie...potato chips...cinnamon buns...french fries...rice...pasta....yum. also: is there anything that compares to a burger and fries when you really want them? i don't think so.    other than the above; i am interested in art; architecture; writing; editing; singing; animals; and the (newly freed!!!) west memphis three...and my puppy and going on long walks in the oakland/piedmont hills (as well as the cemetery...i love the cemetery!) with her.</t>
  </si>
  <si>
    <t>(in no particular order) 1-olive 2-family 3-animals 4-books 5-music 6-purpose (really wish i had some right now)...and i think that's all i need. except for insulin. and jewelry. and clothes. and my really good perfume (it smells like cinnamon and vanilla!).    exclamation points. this profile just isn't the same without them...    more! my iphone; access to cuteoverload.com; slippers...and of course; my beautiful special mutt; olive (she deserves mention twice)!</t>
  </si>
  <si>
    <t>what career path to go down.    if the treads on my sneakers are worn out.    why some people seem to resonate more than others.    what i would do if i won the lottery.    and if i were to be reincarnated; would i come back as a super cool animal or not...    and; even lamer: why i don't know any single people but myself. how did that happen???    it really amazes me; but apparently everyone i know is married; getting married; has a kid (or more than one); or about to have one...not really sure about all this...</t>
  </si>
  <si>
    <t>watching "the soup"; just me and my rum and coke...and thinking that joel mchale is dreamy and funny. what a catch.    and where can i get one???    though lately friday nights also have a sense of the blues since they mean that the weekend is beginning and thus monday is just around the corner.</t>
  </si>
  <si>
    <t>some of the best conversations i have are with my dogs...and i know they definitely know me better than any humans.    also: one of my favorite flavors is licorice. yum...and yet one of my biggest aversions? the scent of peanut butter when hot and wet (ex: when washing a spoon that was used for pb...ew!!!!)...i think i discovered yet another nasty smell: wet scrambled eggs. ugh.    update: i must admit that if you have an animal in one of your pictures; i will automatically add an extra star to my rating of you...i'm sorry! it's a natural reaction!    also; i have a serious addiction...to flaming hot things. like cheetos and potato chips. i can't really eat them; but when i do; watch out! the tell-tale bright red fingers are a give away...i don't have them often; but wish i could!!!    also...i am not a cat person...but i'm totally enamored of maru. http://www.youtube.com/user/mugumogu</t>
  </si>
  <si>
    <t>you: are nice; smart; funny; interesting; dynamic; a reader; love animals; and are a proponent of serial commas...or can teach me something new!    you shouldn't message me if: you're a jerk. or indecisive. or mean. or a jerk. or could describe yourself as lazy. or polyamorous. yuck.    other plusses: you're not juvenile; don't lie about how tall you are (what's with adding 2 inches to your height? i can tell if you're 5'8"...that doesn't bother me...unless you say that you're 5'10"!); can carry on a real conversation; know how to laugh; and are compassionate.</t>
  </si>
  <si>
    <t>english (fluently)/french (okay)/latin (poorly)</t>
  </si>
  <si>
    <t>easy going; adventure seeking; laughter prone twenty-five year old gal. i hail from new york but lived in london for four years and have been loving sf since august.</t>
  </si>
  <si>
    <t>i'm a product marketing manager and i work in mobile for a start-up that just opened the us arm of the business... and i love every second of it!</t>
  </si>
  <si>
    <t>hanging out with friends; brunching; riding my pistachio green bike (equipped with a matching woven basket on the handle bars); finding a great cup of coffee; improving my standing bow pose at 'biks' (bikram yoga); drinking hand crafted beer; cooking a delicious meal; laughing too much at dry humor/banter; never saying no to a good glass of vino and dancing up and down at music gigs.</t>
  </si>
  <si>
    <t>my bangs! oh and my cheesy dimples that get shown every time i laugh (which is often; very often). my friends have coined it the #caitface and that has been my nickname ever since.</t>
  </si>
  <si>
    <t>books: anything by tobias wolff; tinkers  movies: the artist and drive (opening credits)  shows: arrested development; parks &amp;amp; recreation  music: tanlines new album is killing it right now  food: pho; burritos and more pho</t>
  </si>
  <si>
    <t>1. laughter and optimism  2. being active  3. slow drip coffee  4. my family/friends  5. dolores park  6. james murphy</t>
  </si>
  <si>
    <t>wishing i had a dog; if you have one (especially a cute one); we should become friends.</t>
  </si>
  <si>
    <t>drinking red wine/margaritas/mostly anything with friends; on my way to a music gig; enjoying a delicious meal in the mission or resting my soul for saturday.</t>
  </si>
  <si>
    <t>i cannot function without at least one cup (okay; i lied; two cups) of coffee a day.</t>
  </si>
  <si>
    <t>you're not a player and you don't just crush a lot. also; you don't spend your spare time taking solo shirtless shots of yourself on your iphone in your bathroom mirror making awkward 'kissy faces'.</t>
  </si>
  <si>
    <t>labels like non-monogamy/poly/open; mean many different things to different people. for us...    we are a laid-back kind of married couple that's been together for some years and have a very healthy; loving; honest relationship. neither of us is looking for "something on the side"; instead its something for us to enjoy together. if you're a couple looking to explore together - perhaps we should talk. if you are a single woman who would want to explore with a couple that is also something we are willing to discuss; and if you're a single guy...you should have some access/connection to at least one openly playful female.    we enjoy spending time hanging out with genuine friends; and we like meeting new people. that way; our old friends also meet our new friends.    we have 2 cats; enjoy seeing movies; going out for a drink or two; watching sports; and just relaxing at home.</t>
  </si>
  <si>
    <t>currently; she is focused on her health and keeping to a workout schedule. she also enjoys staying close to home and reading at one of the local cafes or grabbing a drink at the neighborhood bar.    while not a "gym rat"; he is dedicated to staying fit and active.    he's just as likely to be shooting /directing commercials this week; and then an erotic film/photo shoot next week.</t>
  </si>
  <si>
    <t>- conversation (him; the taller one). he'd likely be considered an extrovert; though he does have quiet; reflective moments. he's also a pretty good listener.    - telling stories. he has a quick wit; loves to find the positives in nearly any situation. he's very good at making people comfortable; as if you've been friends for a while.    - listening (i; the short one). i have to listen; since he talks a lot. i love to laugh; watch independent movies (thanks tall!); walk around the lake; and people watch. i'm an introverted-extrovert which means i'm shy initially but open up over time. i like small groups compared to large parties.</t>
  </si>
  <si>
    <t>our height difference.    for her: eyes and voice are the two biggest attention grabbers. she is also a true hourglass figure: 36-28-38. she loves discussing psychology; human development; culture; and loves exploring new restaurants.    for him; his charm; wit; and ability to tell stories. he also has a fantastic memory to go along with those deep brown eyes of his.</t>
  </si>
  <si>
    <t>we don't follow a lot of sitcoms but some that we catch when we can are: game of thrones; big bang theory; glee; mad men; true blood; dexter; breaking bad; and law and order (all of them).    the list of movies is too long to list here. that's better suited for a face to face conversation; perhaps over some wine.</t>
  </si>
  <si>
    <t>ok; assuming the basics are taken care of (food; shelter; water; clothes); and we play by the rules...    1) music: so important for the both of us.  2) sex.  3) motivation.  4) dreams (both the achievable and the ones your mother always told you to strive for!)  5) laughter.  6) new experiences.  7) good conversation.    *sometimes; it's fun to break the rules even if only a little ;)</t>
  </si>
  <si>
    <t>for her:  lingerie.  personal development    for him:  writing a new story/screenplay; shooting a new film.</t>
  </si>
  <si>
    <t>for her it all depends on how busy the week has been so far. she likes balance and will sometimes voluntarily stay in just to regain it.    other times you can find us:    - at the movies.    - doing a wine tasting at home or out at a wine bar.    - watching some golden age porn films. *we haven't done "porn night" in some time though; and we need to revive that!    - once a month; we tend to get a group of people together and see what's down the rabbit hole; pushing our boundaries; exploring sensual touch; and stimulating conversation.</t>
  </si>
  <si>
    <t>we crave real; authentic connections with people whom we're being physical. that's where the honest passions lie.    when there is good chemistry; there's never moment that someone says; "let's kiss". the eyes will tell you everything.</t>
  </si>
  <si>
    <t>- you're feeling friendly; open and adventurous.    - if you like a good; social; nekked cocktail/dinner party.    - you like establishing friendships with people where hanging out  could start with a movie or drink and could go in many different  directions.    - you enjoy sensual conversations/atmosphere (and maybe more); you can be honest; communicative; and enjoy getting to know some really smart; cool people.    ***also; if you're a single guy w/o any access to another  woman...you probably shouldn't message us; or you shouldn't expect  a response if you do. sometimes; the fun is all about keeping the  "gender-balance" .</t>
  </si>
  <si>
    <t>i'm 41 ; but don't feel or look like what i always thought 41 was meant to be. i love travel; adventure and trying new things. i like to explore the bay area; antique; see live music; do yoga; watch college sports; have dinner with friends and family; drink red wine or sierra nevada; hike; and read the paper or a book by the fire on a cold morning. i love my kids; friends; family and my job. friends say i'm funny in a sarcastic sort of way. i'm kind; generous; passionate; honest and laid back.  i'm looking for a lover and best friend. someone who i can always be myself around and who has been around long enough to know that no one is perfect. i want someone who can laugh and be serious. someone spontaneous. eventually i do want to be in a relationship again; but right now i'm all about taking it slow. i'm independent ; but supportive and i'm looking for someone who is the same. i want a relationship filled with fun; friendship; passion; love; honesty; and understanding. i want to find that person who gives me butterflies.....</t>
  </si>
  <si>
    <t>i'm a high school economics and government teacher. starting over. looking for.....something.</t>
  </si>
  <si>
    <t>being a friend; a teacher; a mom and trying new things.</t>
  </si>
  <si>
    <t>my eyes and a strange twang i have that i have no idea where i picked up:)</t>
  </si>
  <si>
    <t>indian food; the mother hips; pride and prejudice and british chick lit; the hangover(i'm in a light stage in my life:)</t>
  </si>
  <si>
    <t>my children  books  friends and family  new experiences  ice cream  passion  my contacts.....ok; that's 7</t>
  </si>
  <si>
    <t>my next adventure; cool things to do with my kids; the economy; why it seems there are so few good men out there(they must be out there; right??); love and sometimes just nothing!!</t>
  </si>
  <si>
    <t>either out having dinner and drinks with friends or hanging with my kids. seeing live music; at the movies; or just reading a book or watching a movie in silence!!</t>
  </si>
  <si>
    <t>i have 2 tattoos and a piercing.</t>
  </si>
  <si>
    <t>you are not a serial killer...  you actually are looking to date one person at one point(if you find the right one of course); not five at one time.  you are not afraid of a woman with children.  you are mature(my age); but very youthful.  you are younger than me; but not afraid of my age or experience.</t>
  </si>
  <si>
    <t>it's all about me? wow; this is the chance to brag about how great i am; huh? online dating is challenging for most of us who look for a real &amp;amp; organic relationship but i'm open to sharing how enlightened and wonderful i am. (because there can't possibly be anything negative to share).    so here goes: a philly girl raised in a very loving; close-knit family and the youngest of three. recently moved to sf for a new journey and to be close to my sister and precious nephews who i absolutely adore. i consider myself a unique mix of an earthy and urban professional with east coast sass. almost as comfy in heels as i am in flipflops (but really; who's actually comfortable in heels  those girls are lying!) i brought in the new year all dolled up at a fancy schmancy sf hotel with my girlfriends; danced all nite and had sore feet from the fab shoes. and soon after spent 4 amazing days at a yoga/mindfulness retreat in joshua tree; barefoot and really comfy.    excited to be settled on the west - whatdya wanna show me? let's explore things together. i'm open to all types of adventures. i'm passionate; full of character; live life with a caring &amp;amp; open heart and with lots of humor (and yes; sarcasm).    i'm looking to connect with a man who likes a free spirited brown curly haired girl who stops to pet every dog and loves loves loves kitty kats.</t>
  </si>
  <si>
    <t>work daily as a creative marketing manager for a digital media company (any clue what that is?).    this april; i got my scuba certification in mexico and fulfilled one of my dreams. (and had so much fun swimming with the sea lions)    experiencing sf scene: loved live performance of wait wait don't tell me at herbst theatre; hearing live music - chris robinson brotherhood @ independent (great venue but are we all getting old - ear plugs are a must there!); martin sexton @ fillmore; saw the musical tales of the city and completely connected to the story line (just insert philly girl instead of cleveland girl)</t>
  </si>
  <si>
    <t>making others laugh and smile  loving my family and friends  climbing trees  winning backgammon games  eating and sleeping  dancing</t>
  </si>
  <si>
    <t>my crazy brown curly hair  i'm friendly and outgoing - i'm comfortable talking to anyone and everyone (although in this town; why is everyone so tuned out and tuned in to themselves - are those earbuds surgically implanted?)</t>
  </si>
  <si>
    <t>the fountainhead; 100 years of solitude; wicked; harvard biz review  soooo many - just a few: &lt;a class="ilink" href= "/interests?i=the+princess+bride"&gt;the princess bride&lt;/a&gt;; original charlie &amp;amp; chocolate factory; usual suspects  les miserables; the lion king on broadway  jazz; blues; r&amp;amp;b; singer songwriter; rock  all food - esp ethnic foods with interesting flavors (as long as it's not too spicy and garlicy - it doesn't make my tummy happy)</t>
  </si>
  <si>
    <t>humor &amp;amp; sarcasm  my family  my pillow  my kitty  npr  dark chocolate with almonds  traveling  jon stewart  sex  (oh; oops; only 6...guess i can't do without breaking some rules)</t>
  </si>
  <si>
    <t>being in the moment.  you?</t>
  </si>
  <si>
    <t>chillin with a new friend  seeing live music at a cool venue/dive bar  going to the theatre</t>
  </si>
  <si>
    <t>that i have an outie bellybutton</t>
  </si>
  <si>
    <t>passionate; loving; brown curly haired girls are attractive to you</t>
  </si>
  <si>
    <t>i'm easy going; active; adventurous; peculiar; and excited about life.    i like photography; nature; people; internet; psychology; art; crystals; technology; thrift stores; diners; dive bars; tennis; frisbee; climbing; biking; hiking; and exploring.    i grew up in the los angeles suburbs; moved to san francisco in 2006; and attended a very prestigious university known as sf state. there; i majored in electronic communication arts and quickly advanced into a career in smoothies; where to this day i continue to excel.</t>
  </si>
  <si>
    <t>going to outside lands in august; and a month-long solo eurotrip in september. i spend a lot of time exploring the city; going on adventures; playing ultimate frisbee; spending time with friends; meeting new people; and enjoying it all!</t>
  </si>
  <si>
    <t>staying up really late  finding things on the ground  walking or biking up large hills  walking very quietly  being organized  catching  imitating crows; pigeons; doves; and little dogs  operating electronics  relating to animals</t>
  </si>
  <si>
    <t>kafka on the shore; fight club; choke; invisible monsters; ender's game; ender's shadow. i really don't read many books. most reading i do is on the internet; whether it's random wiki articles; blogs; or lately; travel websites    donnie darko; home alone; the matrix; willy wonka (1971); totoro; eternal sunshine; the fifth element; grandma's boy; terminator; forrest gump    game of thrones; breaking bad; weeds; how it's made; arrested development    gorillaz; cake; air; the shins; rhcp; bob marley; the beatles; tears for fears; daft punk; sublime; michael jackson; chicago; vampire weekend; reggie watts; lady gaga; the fugees    cereal; vietnamese sandwiches; tacos; cheese; aa bowls; veggies; hummus; japanese; thai; indian; diner food    favorite smells:  ground coffee  freshly painted walls  jasmine  orange blossom  underground parking structures  the l.a. river  books  freshly printed cash  pot</t>
  </si>
  <si>
    <t>iphone  shower  nature  cereal  people  solitude</t>
  </si>
  <si>
    <t>life; travel; sex; food; present; future. you know; the usual.</t>
  </si>
  <si>
    <t>either out on the town or relaxing inside</t>
  </si>
  <si>
    <t>you want to exchange some messages; maybe meet up; and see if we hit it off over coffee or a drink. or if you want to play some frisbee; tennis; go on a hike; or do anything active!</t>
  </si>
  <si>
    <t>i work a lot. i never used to; but i'm finding myself defined by this more and more often. i like to work; i like to be busy.    i'm silly and sarcastic; and honestly; those are my predominant traits. i spend my waking hours alternating between coffee and booze; and am treasuring downtime more than ever. if gifted this rare and unusual treat of a night off; i've got a list of movies; tv series; and landmarks that i've been meaning to see; and a list of restaurants to pair them with.    there's no shortage of fun and interesting things to do in this town; and i don't spend nearly enough time exploring them. ideally; there's someone out there who feels the same way; and doesn't mind sharing my flask while they're at it.    i am ridiculous; bossy; and fun</t>
  </si>
  <si>
    <t>there's day job stuff; which revolves around a tiny baby and his every whim. nannying is hard work; don't let anyone tell you it isn't; but it's fun; and rewarding; and he cuddles; which is nice. also; while he naps; i get my reading in.    the fun jobs are at night; managing a theater that i love and at a bar; that i love for completely different reasons.    i'm purging all the junk i've accumulated being the daughter of two packrats; and having a lot of trouble getting rid of craft supplies and sentimental bullshit that i have no real reason for keeping.    but personally; i'm making friends; relationships; growing up without turning into a grownup; making things with my hands (although not enough; lately); and generally enjoying my life; which despite the day to day difficulties; is pretty awesome.</t>
  </si>
  <si>
    <t>thinking of a great comeback once you've had the last word; left; gone home; found a new thing to think about; and completely forgotten that we had this conversation in the first place.    also; sewing without a pattern; drawing pictures of drunken unicorns on the backs of coasters; cheese-and-meat sandwich pairing (havarti and rosemary ham today); talking during movies (and not talking during movies); jeopardy; duct taping things to make them stay; and your general beer drinking.</t>
  </si>
  <si>
    <t>the hair. it's pink. after that; probably my stunning personality and biting wit.</t>
  </si>
  <si>
    <t>books:  i think i've read little women 10 times. the forward-thinking women in that story make me think of my own family; 3 girls and a rawkin' mom who wanted her daughters to be whatever they wanted to be; even supporting little amy's desire to be a whiny brat who ate bonbons all day. still resonates.    note to gentlemen: read little women. it's a relatively easy read that will put you on every woman's good side. trust me.    right now; i'm working my way through all the classics i missed because i grew up with cable and the internet; stuff like treasure island; robinson crusoe; dickens; little women (again); you know; the classics. i'm two books into the entire sherlock holmes collection; and i can totally see why it still holds up. it's incredible. i like to read it out loud.    movies:  princess bride. (obviously.) caddyshack. anything involving mel brooks. the great outdoors. pirate radio. real genius. bubba ho-tep. back to the future. back to the future part iii. yes really. spies like us. the blues brothers. cry baby. hell; every john waters movie ever. and every john hughes movie. every disney movie made between 1989-2003. actually; even earlier. i'm one of those disney kids that was raised on consumerism and watercolored matte paintings; and i make no apologies about it. ooh-da-lally. (it's really hard to come up with a drama or documentary that i liked so much that i'm willing to allow it to represent me. suffice to say that i enjoy watching movies that; gasp; educate me; or don't crack me up; and can manage an intelligent discussion of said fine film afterwards)    despite numerous sources saying that if you post any kind of negativity on your profile; the boys will think you're a debbie downer and not want to play in the sandbox with you; i think the movies you don't like are just as integral to your personalities as the ones you do. to that end; i have to admit that i was terribly disappointed with the godfather; thought the sound engineering was the only thing worth anything from the social network; and actually walked out of pineapple express. (these are the three films i can remember disagreeing with my friends about recently; which is to say that we had interesting discussions.)    i've been catching up on tv with the netflixes and the hulus; right now i'm in the middle of weeds; big bang theory; how i met your mother; eureka and dexter and keep up in real time with chuck; parenthood (peter krause! craig t. nelson!); 30 rock and house; because they're on the cable on demand super-cool thing that my boss has. i liked the concept but not the execution of dollhouse; and enjoyed watching but wasn't satisfied with heroes.    music:  currently in rotation: the excellent daft punk tron: legacy soundtrack that everyone and their mother is listening to because it's amazing; pixies; pirate radio soundtrack; and a lot of jazz; because i accidentally let slip that i had never heard a couple of a friend's "the greats" and he doesn't label mix cds so i'm not sure which is which.    i'm actually incredibly un-picky when it comes to music. i'm not the biggest fan of the oontz-oontz-oontz repetitive club electronic music; (affectionately referred to as "boots and pants" music by one of my dearests because that's what it sounds like the drum machine is saying); but i'm pretty easy going. hell; i'll even play the shuffle game if asked.    i love mashups. the more juxtaposy and ironic the better. the art and skill involved in mixing those together impresses me; and the joke even more.    make me a mix cd. it's guaranteed to give us something to talk about; and who knows; you might spark in me some kind of wild passion for percussive saxophone or lobster rock or something.    food:  beef is my favorite meat; especially a nice rare steak. i'm a meat and potatoes girl; but i'll eat anything once; and sushi as often as humanly possible; barring any jeremy-pivens situations. my teeth lean to the salty rather than the sweet; but a cheesecake would tempt the hardest of hearts; and banana bread is particularly delicious. the only things i really stay away from are curry and pickles. can't do 'em.    i love to cook. love to cook. i never have anyone to cook for; so i never bother; and eat burritos way more than once a week.</t>
  </si>
  <si>
    <t>coffee. coffee. coffee. coffee. coffee; and coffee.  also;  my leatherman.  google reader.  beer.  my phone.  family. mine is awesome and ridiculous and each member adds something important to my life.</t>
  </si>
  <si>
    <t>just how many groundhog's days did phil connors spend in punxsutawney; anyway?</t>
  </si>
  <si>
    <t>eating an early dinner; working a play and a comedy show; running tech and having some fun; and then heading over to my local for last call once all the bridge-and-tunnelers clear out. (weekdays. that's my groove.)</t>
  </si>
  <si>
    <t>i put the dirty/embarrassing books on my kindle so that people can't judge me by my books' covers. but i still read them.</t>
  </si>
  <si>
    <t>you can wear plaid; polka dots and stripes all at the same time. underpants totally count.</t>
  </si>
  <si>
    <t>i love meeting new people; building strong friendships; pretty much any outdoor adventure; relaxation; laziness; and cooking.    i love traveling. i've been to quite a few countries; and my favorite overall experience so far has been in japan. i would love to see central &amp;amp; south america; and am particularly interested in backpacking thru patagonia.    i'm kinda obsessed with outer space.</t>
  </si>
  <si>
    <t>now that ski season's over; i'm focusing on summer sports such as happy hours; sailing; and trying to become less terrible at golf. i just re-joined a climbing gym &amp;amp; am taking my first lead class in a few weeks. also planning a backpacking trip to yellowstone in august.    i've been in investment real state for a while; and just started working with a group that builds apartment buildings. i was a broker and a landscape architect before that. i may go get an mba soon; but i really love working; so it would have to be part time; and it would have to be haas.    i recently finished building a hydroponic hanging window garden; and have planted a bunch of edibles. the tomatoes are growing like crazy!!! i know what you're thinking: riiiigt; "tomatoes"... :p</t>
  </si>
  <si>
    <t>planning fun trips; connecting people &amp;amp; making friends.</t>
  </si>
  <si>
    <t>i laugh &amp;amp; smile a lot.</t>
  </si>
  <si>
    <t>i'm almost done reading 1q84 by murakami and have really been enjoying it.    music: - deep; dirty &amp;amp; funky    food - love it!</t>
  </si>
  <si>
    <t>-the ocean  -travel  -music  -fire  -bubbly water  -ti-83 calculator</t>
  </si>
  <si>
    <t>my next big adventure; and how i'm going to find the time to sneak off and do it. also; as previously mentioned; outer space.</t>
  </si>
  <si>
    <t>typically; nothing is typical about my friday nights.</t>
  </si>
  <si>
    <t>that i registered for a dating website.</t>
  </si>
  <si>
    <t>i am thai girl. i just been in us almost 1 year for school. and also work like part time when i have freetime at some thai restaurant in downtown san francisco. i like to go out for eating and try something diffarent. my favorite food are thai food and japanese food ( really like sashimi). also i like to cooking thai food.</t>
  </si>
  <si>
    <t>i am been here for school.</t>
  </si>
  <si>
    <t>nothing special for me. i can do many things but not that good.</t>
  </si>
  <si>
    <t>i am funny. i like to make a joke with friend i am probably talkative. even thought i just know them.</t>
  </si>
  <si>
    <t>movies --- i like titanic and blood diamond. i like it becoz i think when i watch it i really enjoy with it and also it's a good movie. but both of them is the same actor. but it's not a big deal. food --- sure !!! i like thai food. nothing perfect and yummy same thai food in my opinion. i like spicy tase and also  i like japanese food. especially  sashimi ( yellowtail ; salmon; tuna )</t>
  </si>
  <si>
    <t>1. laptop  2. iphone  3. credit card</t>
  </si>
  <si>
    <t>my life in the future.</t>
  </si>
  <si>
    <t>hang out with friend; watch movie ; listen the music ; chatting with friend in thai ; looking something to eat.</t>
  </si>
  <si>
    <t>i have no idea about this q let's me think about it.</t>
  </si>
  <si>
    <t>if you interested in nice and funny and friendly thai girl. lolol. and don't talk with me if u are abnormal or want some benefit</t>
  </si>
  <si>
    <t>english (okay)/thai</t>
  </si>
  <si>
    <t>creative; fun; intuitive; brave; candid; and sincere.    i'm a little bit of artist; hippi-woo-woo; critical theorist; and dork. this means that though i tend to subscribe to a new-age spirituality; i am grounded in social and environmental consciousness; and; though i can take a very serious approach to life; i like to laugh at it all. i have a lot of cheesy things to say about how i love the earth and others; but tend to keep them to myself; except in my poetry and song where i can express them through less clich. parallel to that; i have a lot of criticism of our current state of affairs; especially with regards to how gender; class; and race play into things; and how the earth is treated. still; i consider myself optimistic; though i am not afraid to name what needs reworking. that said; i'm a "do-er" and try not to complain about things that i have no intention of trying to change personally.    i tend to be a perfectionist when it comes to personal evolution; and therefore i'm extremely self-aware and honest. on the material level; however; i'm not so much of a perfectionist. i like the mole on my face; for example; and my car is sometimes a mess; and i'm a terrible speller; and though i try to use as little resources as possible to complete a task; sometimes i just need to take a long shower. as seriously as can i take things on the larger level; i'm really quite silly and light in all other ways. i like to climb trees and dance in public spaces and laugh at how dorky i can be. i like to be a dork.</t>
  </si>
  <si>
    <t>my life is driven by my spirituality and manifests in art; family; and social action.    last august; i returned from living in zimbabwe for seven months (where i went to learn the mbira -a thumb piano) ; and hawaii for 6 months (where i learned to relax). now; back at home in the bay; i'm looking to create a life for myself where i can have autonomy and integrity though art (i'm a performer; spoken-word poet; and singer-songwriter); community; and spirit. i just left a career in teaching public middle school spanish; and am spending the summer on mount shasta where i will learn to make frame drums; and play crystal bowls; and read for the new holistic counseling program i'm in; and live with the land; and sing. i think i'll be back in the fall; but no promises....</t>
  </si>
  <si>
    <t>listening. understanding emotion. being open and honest. singing. writing (though not for this site; ugh). making art; in general. loving; in general. forgiving. confronting challenging situations. being brave. understanding power dynamics. gratitude. snorting when i laugh (yeah; i can snort when i laugh sometimes).</t>
  </si>
  <si>
    <t>i'm free-spirited. i'm open; bold; and loving. i'm passionate and energetic.</t>
  </si>
  <si>
    <t>movies:  harold and maude  riding alone for thousands of miles  dependencia sexual    music:  neo-soul; folk; blues; hip-hop; jazz; motown; mbira    books:  east of eden  man's search for meaning  nervous conditions  now in november  the posionwood bible    sidenote: i don't own a tv -haven't owned one in 8 years. i don't really listen to the radio; or spend much time on the internet; or on my phone. so; according to our culture's standards; i'm pretty out of touch. thus; if you frequently rely on media references to understand the world or express yourself; i'm not your gal.</t>
  </si>
  <si>
    <t>family  music; dance and singing (that's 3 in one; i cheated.)  the earth; and sun; and moon; and all that jazz (cheated; again...)  poetry  the freedom to express myself openly  laughter</t>
  </si>
  <si>
    <t>personal growth; interpersonal dynamics; socioeconomic dynamics; spirit.</t>
  </si>
  <si>
    <t>writing; singing; practicing mbira; dancing; spending time with my family or friends; hiking.</t>
  </si>
  <si>
    <t>i don't tend to be very private about things; kind of an open book; to my own detriment at times...working on that....</t>
  </si>
  <si>
    <t>in no particular order    i root for the under-dog  http://www.youtube.com/watch?v=drdtmu-fmws    im a big fan of hugs and animals  http://www.youtube.com/watch?v=q4wnr9ehlja&amp;amp;feature=related     i have arrested development -- if i had a stack of paper this is what i would do with most of my time  http://www.youtube.com/watch?v=y2oy7b4sfge    i'm a cheeseball -- this gets me teary eyed.  http://www.youtube.com/watch?v=t1tcdhrkqyg  i know; i know -- super cheezy -- i get that; still it just gets me all misty    it upsets me i can't do this    http://www.youtube.com/watch?v=py41qdct4uc    seriously; i'm not just being quirky and whacky. it really pisses me off i can't breakdance. i feel my life would complete if i could breakdance like that.    i think this is deeply disturbing . . . and utterly mesmerizing  http://www.youtube.com/watch?v=n8h7jibx-c0</t>
  </si>
  <si>
    <t>working. its pretty damn consuming. i'm blown away by all y'all multi-talented; multi-tasking creatures just whisking in from the work week right into your pilates then din din then drinks with friends then up for sat breaky break before hike on mt tam then onto visit with family before wine tasting -- or whatever variation of all that that you do. i'll be straight up -- i work my ass off and am lucky to make it half way thru a netflix fri night. and i'm tired of feeling bad about it. so if you're into 15 different things and want to try 15 different more all the time; i'm not the guy for you. i like to work hard; then basically chill -- relax; unwind; good food; a laugh; a movie; a drink w friends; maybe a weekend getaway -- yes; a vaca now and then -- but not the constant barage of "babe should we try water-color class?" when i do recuperate from the work week; i love the outdoors and i love boardsports -- surfing; kitesurfing; wakeboarding; snowboarding. if you're a boarder girl i love you already. if you're into yoga and hiking and biking -- i have a crush on you too.    also while we're talking about you - i play the heavy 10 hrs a day w sharks; hustlers; and thieves. russian roulette w cannibals all day; every day means i have no bandwith for headgames w my peeps. i don't mind a relatively high maintenance woman but lots of communication is a requirement with me. words -- they're wonderful wonderful things. i can't read your mind. if you really want to go to the symphony of course i'll go. don't hint; nudge; guilt trip; or pout -- talk. in fact if you really want to do anything; just communicate to me a time and a place and give me a latte and of course i'll go darling. and if you really like the michael koors and not the paul green; tell me - with words. they're both black boots to me. it really doesn't matter to me. i just want you to be happy.    inscrutable is best left to the sphinx. fickle best on cats. and ok maybe some estonian girl one might meet in ibiza for a few days.    uh -- k that was all a bit of a tangent i realize. what i'm doing with my life -- right. i work really hard to create revenue streams that i trust will someday be more and more passive - so that i can:    kiteboard in morocco for a month at a time  play the piano 3 hrs a day -- with my family. i dream of having a little family quartet w the wife and kids  spend a summer going to film festivals in europe  spend all day perfecting my polenta w mascarpone    in the meantime; beyond work i do manage to fit in some boardsports; piano; film festivals; and polenta. redbull is a wonderful thing    damn i can be a long winded sob</t>
  </si>
  <si>
    <t>shameless self promotion</t>
  </si>
  <si>
    <t>don't know -- i'm busy noticing them</t>
  </si>
  <si>
    <t>last temptation of christ; zorba the greek; narcissus and goldman; letters to a young poet; 20 love poems and a song of despair; unbearable lightness of being; on the origin of species; siddhartha    authors/poets -- rilke; whitman; neruda; hesse; kazantzakis; khalil gibran; mary oliver    shows -- breaking bad; the tudors -- don't have a tv; netflix it    music -- journey. if you don't like journey; just move it on. i'm not for you. not really even kidding on this one. i've decided i just don't really trust people who don't like journey -- there's a coldness in their heart. both my last two girlfriends didn't like journey and that was the beginning of the end when i found that out. what kind of a sociopath doesn't like journey?    music -- lots of 80s. ah ha -- i'm totally straight but have an enduring man crush on morten. yes i do know his name. the fixx; flock of seagulls; berlin; u2 -- big; big; big u2 fan; def leppard; big country. could go on forever -- if its 80s it pretty much rocks. don't like michael jackson after beat it. totally overrated even before wacko jacko set in. i love forever young -- gets me teared up everytime -- no joke. even when i youtube the version when he's old and fat and i'm chuckling over the irony -- even then i'm still teary eyed.    more music -- future sound of london. papau new guinea -- do you know this song? do you love it? then i need to marry you -- message me. please; please; please write me if you know this song.    moby; massive attack; foster the people; coldplay --    more music -- too much to go on about. strange thing is i don't have an ipod. total technophobe. that's my big goal for q1 is to acquire and use an ipod    movies -- mountains of the moon; bladerunner; no country for old men; big lebowski; english patient; bridesmaids; hangover (but only after the third time); anything with meryl streep or sean penn; one flew over the cuckoo's nest; ghandi; galipoli;    food -- pesto gnocchi at marin joe's; whole foods salad bar; penne arabiata at il fornio; mocha milkshakes; palak paneer at gaylord's; slanted door; kokkari; tartine; bar tartine -- not a foodie; just love to eat.</t>
  </si>
  <si>
    <t>money; power; sex    love    family    what happens after death?    lately -- are diamonds are a perfect hedge for inflation?    children    being totally honest</t>
  </si>
  <si>
    <t>my perfect friday night is -- dinner and a movie with someone who is hot and makes me laugh.</t>
  </si>
  <si>
    <t>if you have a sense of humor and think that laughter trumps just about anything else  you love woods; wind; water  you love mary oliver  you love tom bombadil  you love khalil gibran</t>
  </si>
  <si>
    <t>green brae</t>
  </si>
  <si>
    <t>i've lived in san francisco for almost 6 years now and i adore it. it's the best city in the world. and while i haven't been to all the cities in the world; i can still confidently say that a place with ocean on three sides and a burrito joint always within walking distance is a pretty great place to live.    i really enjoy being outside. on my back steps; at the park; in the woods; at a beach; etc. i try to go camping; backpacking; and hiking whenever i can. i also like running in golden gate park and on ocean beach. yoga is also amazing. when i walk out of yoga; i feel like i can do anything. like change the light bulb on my 10-foot ceiling or finally tell the downstairs neighbor that he's annoying and no one is going to admit that they are stealing his laundry detergent no matter how many passive aggressive emails he writes to the landlord.    june carter cash once said; "i'm just trying to matter" and i think that's the best way to express how i go through life. i try to enjoy and live my life in every moment and maintain a healthy balance of optimism and biting sarcastic pragmatism. i take the most joy in making people laugh and giving back to my community in whatever way i can. i think if everyone made it their personal mission to do both of those things; the world would be in far better shape.</t>
  </si>
  <si>
    <t>transitioning from grad school to real life. i do some freelance work for various non-profits and youth programs. i enjoy running; yoga and dancing. in my free time i can be found in a park in the sun; at a happy hour somewhere in the city or dancing in my kitchen.</t>
  </si>
  <si>
    <t>making grilled cheese sandwiches; putting together ikea furniture; pretend tap dancing; identifying birds; creating things; exploring; drinking whisk(e)y; being the comic relief.</t>
  </si>
  <si>
    <t>probably that i'm laughing really loud at my own dorky jokes. i crack myself up.</t>
  </si>
  <si>
    <t>books: a tree grows in brooklyn; lonesome dove; the shipping news; east of eden... basically any long epic saga story  movies: wayne's world; annie hall; good will hunting; amelie; singin' in the rain and anything by wes anderson or christopher guest and sometimes the cohen brothers.  shows: arrested development; flight of the conchords; mad men; seinfeld; the office  music: death cab; regina spektor; neil young; billie holliday; bon iver; the decemberists; johnny cash; gillian welch; weezer; to name a few...  food: mac &amp;amp; cheese</t>
  </si>
  <si>
    <t>tea with milk and sugar  flip flops  cheese  the ocean  chocolate  friends that laugh at my jokes</t>
  </si>
  <si>
    <t>at happy hour with friends; going to see music; or when no one returns my texts; watching a movie at home. sometimes i get a bee in my bonnet to start an elaborate art project or totally rearrange my room as florence and the machine blares through the house. that's not necessarily unique to a friday night though.</t>
  </si>
  <si>
    <t>there is a book called awkward family photos and there is a picture of 12-year-old me in it.</t>
  </si>
  <si>
    <t>you want to utilize my many museum memberships (oooh; alliteration!)  you are not embarrassed to have socks-on-hardwood-floor sliding contests.</t>
  </si>
  <si>
    <t>i'm a highly curious person and i ask a lot of questions.  amusement parks are among my favorite places.  well-crafted puns are my kryptonite.    i can walk for hours and for miles.  i know what i love more than what i hate.  the one thing i know for certain is that i want to know more.    i approve of dressing up and dapperness. i recently discovered that my company has instituted formal fridays. i can't fully express how excited i am about this.</t>
  </si>
  <si>
    <t>i spent my formative years surrounded by the canadian wilderness before i was seduced by the sensorial beauty of the pacific coast and the charms of the golden state. last summer; i moved to san francisco to work as a lead engineer at a remarkable startup.    on an average day; i will:  - create fantastic things with my mind.  - think about computation and mathematics.  - try to find the perfect baingan bharta.  - be lazy (still trying to master this one).</t>
  </si>
  <si>
    <t>- moving my hands in coordinated motion across a keyboard; musical or otherwise.  - discovering creative solutions to tricky problems.  - harvesting superb pieces of jade from big sur's sand dollar beach.  - getting excited about simple things (like electric light; textile dyes or refrigeration).  - walking long distances in quiet contemplation. (if you don't walk to work; you're missing a great opportunity.)</t>
  </si>
  <si>
    <t>my eyes. they're big and uniquely colored. ;)</t>
  </si>
  <si>
    <t>books:  infinite jest (and anything else written by dfw); gdel escher bach (and anything else by hofstader); zen and the art of motorcycle maintenance; calvin &amp;amp; hobbes; logicomix; surely you're joking mr. feynman!; the man who loved only numbers; gravity's rainbow    music:  the beatles; pink floyd; arcade fire; the xx; mgmt; cut copy; radiohead; portishead; zero 7; the flashbulb; bon iver; passion pit; air; david bowie; james brown; the black keys; the decemberists; daft punk; phillip glass; combustible edison; bach; chopin...    i have a soft spot for lounge; exotica and other music from the polynesian invasion; electromechanical keyboard instruments and the double bass.    interesting aside: my first concert was david bowie's sound+vision tour when i was six (my parents are outstanding). my ideal concert involves ressurecting a beatle or two; or dark side in quadraphonic sound.    movies:  the big lebowski; the royal tenenbaums; back to the future; ghostbusters; the 'burbs; how to get ahead in advertising; zoolander; primer; dumb &amp;amp; dumber; wet hot american summer; the life aquatic; eternal sunshine of the spotless mind; so i married an axe murderer  virtually anything by wes anderson; john hughes; david fincher; spike jonze and the coen brothers.    radio:  radio lab; this american life; the moth    tv:  arrested development; the office; freaks and geeks; twin peaks; community; ren and stimpy; endless reruns of the simpsons and futurama.    i'm hopelessly addicted to breaking bad. ;)</t>
  </si>
  <si>
    <t>- my friends and family  - my piano  - the internet (and the many facets of networked culture)  - roller coasters  - fireworks (ideally synchronized to music)  - palm trees (the big; grand variety)    six seems like a pittance for someone with a lot of curiosity and love; so here are some honorable mentions:    bach; indian cuisine; thunderstorms; mathematics...    and the smell of rain on dry earth! [http://en.wikipedia.org/wiki/petrichor]</t>
  </si>
  <si>
    <t>- how things work; where they come from; and where they're going.  - imagining what's just outside the frame in my favorite movies.  - which parts of the city i've yet to explore on foot.  - tropes in film; television and literature.</t>
  </si>
  <si>
    <t>i'm wildly attracted to the idea of living in los angeles. this usually offends folks from northern california so i keep it to myself. :p    update: a recent trip to san diego has made me question this...</t>
  </si>
  <si>
    <t>you're a curious person.  you love to laugh and play with words.  silly hats only.</t>
  </si>
  <si>
    <t>born and raised in hawaii; i have been living in san francisco for the past eight years. currently; i call noe valley home and i love it here! i see myself as a traveler; free thinker; hopeless romantic; and lover of life.    some of the things i enjoy during my free time include brunch with friends; wandering around the city; checking out the latest museum exhibit; hanging out at dolores park; reading a good book or magazine and online shopping. i love meeting new people; trying out the latest restaurants; traveling whenever i have the chance; and learning about other cultures.    my friends and family are the ones i hold most dear. in a person; i value sincerity; sweetness; loyalty; honesty and a sense of self.</t>
  </si>
  <si>
    <t>i'm gainfully employed at an international leasing company; while trying to find my rhythm in life and having fun in the process.</t>
  </si>
  <si>
    <t>drunken karaoke and being a great friend.</t>
  </si>
  <si>
    <t>my easy-going personality and smile.</t>
  </si>
  <si>
    <t>i always want to read more; but the ones i enjoy off the top of my head are: kafka on the shore; the interpreter of maladies; the picture of dorian gray; master of the game; memoirs of a geisha; battle royale; catcher in the rye; a heartbreaking work of staggering genius; the davinci code (shut up!)    movie: the sound of music; chungking express; 2046; titanic; hackers; weird science; the goonies    television: weeds; dexter; true blood; entourage; golden girls; top chef; flipping out; real housewives beverly hills    music: pop; dance; top 40; indie rock; electronica; electro and disco house; re-mixes &amp;amp; mash-ups!    food: mac &amp;amp; cheese; castelvetrano olives; foie gras; dim sum; korean bbq; hamachi kama; toro; uni; maguro; vietnamese sandwiches; pho ga; nouveau american; breakfast foods; pinkberry; special k cereal</t>
  </si>
  <si>
    <t>love | friends and family | food | art | internet | dad's vintage watch</t>
  </si>
  <si>
    <t>carpeing the diem. finding happiness and knowledge within myself. working towards becoming a better person. my bucket list. winning the mega millions!</t>
  </si>
  <si>
    <t>dirty martinis with friends; or if i'm totally spent; a netflix night with a glass of wine.</t>
  </si>
  <si>
    <t>i sleep in the buff.</t>
  </si>
  <si>
    <t>you like what you see and would like to get to know more about me over coffee or a drink.  you are a genuinely nice guy with a good moral compass who is not into playing games and looking for a random hookup.</t>
  </si>
  <si>
    <t>i'm a startup guy who moved to san francisco from london 2 years ago. i'm somewhat introverted. addicted to learning. have a huge appreciation for anything creative. i like quiet bars where you can sit and have a conversation.</t>
  </si>
  <si>
    <t>solving problems with technology.    i recently left the company i founded and i'm working on new projects.</t>
  </si>
  <si>
    <t>books: enders game; the way of kings; mistborn; ringworld; eragon.    tv: the wire; arrested development; curb your enthusiasm; game of thrones; louis theroux documentaries; the office (uk version; of course).    music: tom waits; the velvet underground; the rolling stones; blues &amp;amp; jazz</t>
  </si>
  <si>
    <t>space; crazy ideas; life plans; iphone apps; ux.</t>
  </si>
  <si>
    <t>drinking cocktails and listening to good music.</t>
  </si>
  <si>
    <t>you like technology. you appreciate great design. you love your job. you're passionate about something.</t>
  </si>
  <si>
    <t>i am currently a legal assistant at a law firm. my section specializes in economic crimes.</t>
  </si>
  <si>
    <t>1. holding a conversation  2. cooking  3. party planning  *not necessarily in that order</t>
  </si>
  <si>
    <t>my smile of course :)</t>
  </si>
  <si>
    <t>favorite book: i don't have one.  favorite movie: hav plenty (this is the correct spelling of the movie).  favorite shows: boardwalk empire; smash; shameless; true blood; scandal; and many more.  favorite music: anything that has soul.  favorite food: i'll try almost anything once.</t>
  </si>
  <si>
    <t>1. family  2. friends  3. wine  4. sports  5. good music  6. a cozy bed</t>
  </si>
  <si>
    <t>out at happy hour with friends or going to cool new show in the city.</t>
  </si>
  <si>
    <t>you'll have to message me for that one.</t>
  </si>
  <si>
    <t>you want to talk with a cool; smart; and fun city girl.</t>
  </si>
  <si>
    <t>i enjoy going on culinary adventures; exploring tourist-free areas of big cities; taking weekend trips to foreign countries; visiting hidden karaoke bars; playing in social sports leagues (football &amp;amp; dodgeball); drinking perfectly brewed tea; and trying things that appear on "best of" lists.</t>
  </si>
  <si>
    <t>moved to sf from nyc to work for a pretty well-known website (hint: you probably use it everyday). spent the past 3 years following in don draper's footsteps by working in advertising and looking good in a suit. actually; i didn't wear suits to work; but i did get to drink on the job (and still do currently).</t>
  </si>
  <si>
    <t>making people laugh with a repertoire of wit; sarcasm; and pop culture references. i'm also really good at directions. and i have "mad skillz" (yes; skills with a z) when it comes to playing taboo; words with friends; and draw something</t>
  </si>
  <si>
    <t>i've been told on more than one occasion that i have really straight; white teeth. i can thank years of braces and good dental hygiene for that.</t>
  </si>
  <si>
    <t>favorite books: revolutionary road; dogeaters; letters to a young poet; the great gatsby; america is in the heart; the brief wondrous life of oscar wao; the green mile    favorite movies: inception; up; ocean's eleven; catch me if you can; anchorman; and pretty much every pixar or hayao miyazaki movie    favorite shows: 30 rock; modern family; parks &amp;amp; recreation; community; mad men; happy endings; chuck; how i met your mother; archer; the office; law &amp;amp; order: svu; it's always sunny in philadelphia; flight of the conchords; the venture brothers; party down; scrubs; arrested development; and anything associated with joss whedon    favorite music: indie; electronic; soundtracks    favorite food: anything asian (pho; ramen; dumplings; banh mi; steamed buns; hand-pulled noodles) or american comfort food (cheeseburgers; fried chicken; mac &amp;amp; cheese; bacon). also; hot sauce; ranked in the following order: sriracha; tapato; frank's red hot; cholula; taco bell fire; tabasco.</t>
  </si>
  <si>
    <t>1. my glasses  2. my watch  3. cardigans  4. google maps/chat/mail/reader  5. meat  6. tea</t>
  </si>
  <si>
    <t>how small and interconnected the world is. for instance; there's a good chance our paths crossed at some point in our lives. maybe we sat on the same bus and each laughed privately when some tourists couldn't figure out how to exit through the back door. or perhaps we grabbed cash from the same atm and while waiting i remarked to myself; "wow; she's really cute." and then maybe you thought; "why is this guy staring at me? maybe he's trying to steal my pin."</t>
  </si>
  <si>
    <t>either hanging out at a neighborhood bar with friends or at home catching up on missed tv shows and sleep.</t>
  </si>
  <si>
    <t>as a kid; i thought that forrest gump was based on a true story.</t>
  </si>
  <si>
    <t>you're a fan of engaging conversations and would like to accompany me on an impromptu adventure. bonus points if you think comic sans is an awful font and/or if you appreciate good grammar and bad puns.</t>
  </si>
  <si>
    <t>english (fluently)/sign language (okay)/spanish (poorly)/tagalog (poorly)/japanese (poorly)</t>
  </si>
  <si>
    <t>i'm a traveler and nomad.  i like wandering around a city and discovering it's little known nooks and crannies.    i crave the adventure of being in a foreign country and the experience/memories that change me.    on weekends; i like biking around the city/marin; laying in the cities many parks with a good read; hiking in the woods or driving through the country with my windows down and singing to music.  on foggy days; i enjoy laying in bed cracking up to craig ferguson (who's hilarious &amp;amp; silly!); going to the movies or checking out one of the cities many great museums!    i grew up in singapore but have been fortunate to have lived in various places like boston; san francisco; copenhagen; paris and london.    i'm laid back and generally always up to trying/discovering new things. i think having a sense of humour is essential in life. i believe in trying to eat local and sustainably and have started to grow my own herbs; tomatoes and peas! i like making things from parts; whether it's cooking; assembling furniture or growing food from seeds :-)</t>
  </si>
  <si>
    <t>my smile :-)</t>
  </si>
  <si>
    <t>i enjoy rocking out to muse; phoenix; vampire weekend; the strokes; arcade fire; wax tailor</t>
  </si>
  <si>
    <t>family; friends; good food; travel;</t>
  </si>
  <si>
    <t>where my next travel adventure will be! :-)</t>
  </si>
  <si>
    <t>english (fluently)/french (okay)/chinese (okay)/spanish (poorly)</t>
  </si>
  <si>
    <t>obsessed with all things bacon; i like movies; being outdoors; being indoors; good food; good people; and good times =)    im really random and i am pretty laid back. a lot of things don't bother me at all. i am down for most things... i would like to say that i will try anything once ;)</t>
  </si>
  <si>
    <t>i grew up in so cal; moved up to sf about 10 years ago. love the bay area... couldn't imagine my life without all the experiences i've had up here.    im a preschool teacher ~ been at my job for over 6 years. i love working with young children! it is definitely one of my passions and my job is very important to me.    i've done a lot of traveling lately ~ italy; amsterdam; london; ireland... ahhhh i just wish i could afford to travel more often! i'm down for exploring locally and around the state; as well. loved ny and i would love to visit more places soon!</t>
  </si>
  <si>
    <t>i sometimes snort when i laugh. ;)</t>
  </si>
  <si>
    <t>bacon is my life. i have bacon flavored toothpicks; soap; jellybeans; dental floss; gumballs; air freshners... i can go on...    i like funny movies ~ i cry at every movie; so i avoid the dramas and scary ones. i even cried during beverly hills chihuahua...    i love music... seriously; who doesn't? rap; hip/hop; rnb; and even country! ;)    tv time is kinda my weakness after work.. cops; the l word; sports; family guy; cheesy lifetime movies... you name it; i've watched or will watch it!</t>
  </si>
  <si>
    <t>friends; work; bacon; coors light; watching basketball; and women; duh.</t>
  </si>
  <si>
    <t>bacon; duh. and how to help people; how to make them laugh; and how i can get people to make me bacon; obviously.    you should definitely spend some time thinking about me. obviously. i'm fun; outgoing; enjoy wine and cheese (seriously; who the fuck doesn't) i'm 420 friendly and i love pets... i'm allergic to cats.. which is weird... don't all lesbians have cats?? ...</t>
  </si>
  <si>
    <t>castro with friends... weekend roadtrips are often; and coors light is usually involved in most activities.</t>
  </si>
  <si>
    <t>you want an amazing friend. if there's something else there... we can look into that; too. i am all about having fun.</t>
  </si>
  <si>
    <t>how many of you have a friend that isn't in a serious relationship and you are wondering why? that's me. let's be real; life is meant for two! i refused to do online dating for a long time and i finally caved in june 2012.    when people are asked to describe me; the term "lightening rod" may be used from time to time. i know how to speak my mind and get what i want; but i do so with a smile. i'm in sales; you have to smile! i've been known to assess first impressions quickly (both personally and professionally) and when i am wrong about my impressions i quickly admit that i am wrong. i'm considered a very generous person in all aspects of my life especially in friendship; family and love. i've been told that i'm smart; beautiful and enthusiastic; although i tend to be a bit quiet when i need down time to recharge.    i'm looking for a man who shares my vision on love; family and friends and is ready for all of it to begin with me. in my vision i see a tall man around 6' between the ages of 30-40; who has no children. he is employed and has a strong work ethic; but also knows how to have fun. he can be a bit high-maintenance; but has strong values; is intelligent; more on the conservative side politically; doesn't mind sharing household chores and is very handy around the house. he enjoys the water; dancing (salsa and just club dancing); wine tasting; the gym; dogs and throwing backyard bbqs with friends and family; often. i am not looking for someone to support me; yet someone that is looking for a partnership in which we support each other on life's journey.</t>
  </si>
  <si>
    <t>i am in the business of helping others improve their workplace performance. i consultant with various bay area companies focusing on improving communications; leadership; presentations and my favorite; sales with a company's team members. i love; facilitating our sales program. sales is a game and the rewards can be high. it's also a high to watch people learn a new skill and see the light bulb go off.    while i am in the top 1% globally for sales within my company; i enjoy life as well. i hike on the weekends with my two dogs. bochy; named after bruce bochy; is part italian greyhound and part unknown. bette; is a miniature pinscher. at times i volunteer with a miniature pinscher dog rescue group; helping to place dogs. i may have an extra little dog running around at times. on the weekends i also volunteer on a farm. i milk goats - i have pictures since most of my friends don't believe me. it is relaxing and humbling at the same time.    i still like to go out to clubs and let loose once in a while. i work hard and play hard. you have to in life or it gets boring. my motto is go big or go home!    i am looking forward to traveling in the next few months. i need to get over to europe a few times; i'm a little behind schedule; only having gone once. i've hit most every state in the lower 48 and will be going to hawaii again (7th x) in november.  i enjoy baseball and hockey games. i am still learning about the rules of hockey; but i love it! i am also a march madness junkie. i'm that person that may disappear for the long 2 hour lunch to watch a game during the week.    there is more; but we can discuss over dinner.</t>
  </si>
  <si>
    <t>party planning! i joke that my parents paid $80k for me to learn to mix drinks and throw parties. (don't worry i actually graduated with a degree in history.) i love having people over for dinner.    i'm also excellent at making people laugh. i'm hilarious and most importantly i can laugh at myself. life is too short not to smile and laugh; even in the tough times.</t>
  </si>
  <si>
    <t>my smile.    also my eyes- they change colors depending on what color i wear. from hazel to green.</t>
  </si>
  <si>
    <t>movies: the departed; selena; pulp fiction  music: everything  books: how to bag an elephant; ceremony; tristin; candide; no flies  food: salsa; steak; humas; kabob; protein bars/shakes - i make very good salsa and steak.</t>
  </si>
  <si>
    <t>lip balm; hair rubber band; cell phone ( i hate to but that; but it's true); music; my dogs and water.</t>
  </si>
  <si>
    <t>ways to continue to live in the moment. too often i think about what's next; but i am working on enjoying what i have now.    you know the usual; peace in the middle east; saving the whales; what to order at happy hour.    in all seriousness; enjoying what i have now; ways to pay less taxes; how to manage my time better to continue to build my work life balance and how i can close the big deal i'm working on!</t>
  </si>
  <si>
    <t>at happy hour with friends. or a laid back dinner with them.    once a month or more; we have family friday; where i go to dinner with my family. it's usually a sushi dinner where we just catch up with each.</t>
  </si>
  <si>
    <t>then it wouldn't be private.</t>
  </si>
  <si>
    <t>message me if you liked what you read and want to explore more. i'm the kind of woman you can take home to your parents. so i'm not looking for the one night stand or the casual dating thing.</t>
  </si>
  <si>
    <t>i have been told that i'm a good man. i am a successful college dropout (i am now back in school); i am easy going; and i love to laugh. i'm very bright though too; and; i also love cannabis. i believe having a good time is an important part of life! i'm not looking for anyone that is overly prude about drinking/smoking pot (life is too short to be uptight).    i am overweight; and women have told me i'm handsome. i love exercise; i go to the gym frequently to burn lots of calories; it would be cool if you also enjoy the gym (certainly not mandatory; but we'd have that in common). i own my own home in the oakland hills; and i really feel at home here - i love the bay!! i have 1 pet; a kitten that i rescued from the local aspca shelter last december; he's such a good boy!    i'm from connecticut originally and i have lived in the bay area for the last 11 years. i believe honesty; compassion; integrity; and character are all very important; as is humility. my dad has a mantra that i very much agree with: today is a gift; live simply; be humble; work hard; be honest; follow your dream; enjoy the journey; and you don't have to win every argument.</t>
  </si>
  <si>
    <t>i work in financial services; but; i work for the people who make sure financial firms are complying with government regulations that protect the investing public. i also go to school part time (to obtain an accounting degree; and i love to learn). i visit the gym frequently. i love nature; hiking; camping; swimming; eating out; wine tasting; parties; 420; music; concerts; scenic drives.</t>
  </si>
  <si>
    <t>quickly developing a working understanding of an unfamiliar concept to apply reasoning and make quick; sound decisions    analysis    strategic thinking    managing processess to achieve a stated outcome    selling concepts/knowledge/information    listening</t>
  </si>
  <si>
    <t>the big lebowski; bob dylan; steely dan; steel pulse; neil young; boz skaggs; the grateful dead; bob marley; eek a mouse; junior murvin; burning spear; toots and the maytals; jethro tull; pink floyd; cat stevens; tom petty; david bowie; the white stripes; tim hardin; radiohead; queen; beck; the red hot chili peppers; peter tosh; paul simon; nirvana; no doubt; michael jackson; the mamas and the papas; led zeppelin; johnny cash; jimmy cliff; gregory isaacs; fleetwood mac; dire straits; the beattles</t>
  </si>
  <si>
    <t>i have a tremendous arsenal of knowledge about audi automobiles (&amp;amp; many other car brands)!    it is hard for me to hear a certain "bad company" song without crying.</t>
  </si>
  <si>
    <t>i am a civil engineer. i can not live without music and i consider myself a very kind; caring and considerate person for people around me. i think nobody in this world can claim i have hurt him or her. i am also very patient and very flexible. that is what made me a successful person in my career.  i also love to travel and see everything in this world. i have been very busy lately but now i have more time to spend for my vacations and trying new cities to travel. if i had $10m; i would spend it to see and try everything around the globe; not living in a $10m mansion.</t>
  </si>
  <si>
    <t>enjoying it as much as i can because it is an opportunity given to us just once !  help others and try to learn as much as i can.  spend time with my friends and family and try to give energy to those friends who need it ( specially those who have a problem or difficulty in their life ).  i am very supportive for my friends. i sometimes even help people whom i do not know them.</t>
  </si>
  <si>
    <t>surfing the web.  discover new thing around me ( like new hiking trails etc )  helping others to reach their goals ( like helping my contractor to get his license )  make people laugh with sense of humor ( i am so good at it that often my coworkers won't even notice it and they think i am talking about a serious subject )  plan for my future.  planning for a trip ( i can pack for a 2 weeks vacation in 5 minutes and plan it well enough to be busy every hours of the trip )</t>
  </si>
  <si>
    <t>self confidence  sense of humor  having a little bit of knowledge about pretty much everything</t>
  </si>
  <si>
    <t>movie: schindler's list;  music: classical music  food: pizza; kabob</t>
  </si>
  <si>
    <t>my life without goal  internet  music  my laptop  good friends around me  my work</t>
  </si>
  <si>
    <t>why pizza is so delicious.  where is the original of this universe.  my plans for future.  how to have a better life.  how to help people around me.  how to start a successful business and keep some people busy</t>
  </si>
  <si>
    <t>first i go out to have a walk in the city and have a coffee and then go home and listen to music. sometimes also go out with my coworkers.</t>
  </si>
  <si>
    <t>you consider yourself a successful and happy person.  if you need a friend who always stay a friend for you; even after you end your friendship with him.  if you know how to enjoy your life; because this one is kind of hard to teach to people.  and finally; if you can play a music instrument; like guitar; violin or piano; it will be great. ( i do not say it is a "bonus point" because i do not want to give point to people or be judgmental )</t>
  </si>
  <si>
    <t>well; i am a persian guy starting my adventure in west about three years ago. i got my second master in us and now working for a tech/game company developing awesome games. i really enjoy the liveliness of san francisco and probably will stay here for a while.    i got some salsa class back in florida and would like to continue that in sf; though the style of salsa is a little different in sf.    i am not a smoker; but like to smoke hookah sometime as it is a social activity and less harmful than other kind of smokings; also does not smell bad :)</t>
  </si>
  <si>
    <t>i used to be a teacher for many years but i am a software designer/programmer now working for a tech company in bay area.</t>
  </si>
  <si>
    <t>tech; dance; programming; cooking; sound systems.</t>
  </si>
  <si>
    <t>quite; clever; shy. my friends always said that their first impression is ... well not as good as it should be. but when they know me better; they all agree that first impression was not reflecting me enough. i am working on it :)</t>
  </si>
  <si>
    <t>book: lord of the rings; space odyssey; harry potter; american on purpose (ferguson)  movies: lord of the rings; harry potters; prestige; illusionist; dark knight; and many more  music: many; recent: grenade; the way you are; ...  food: don't even let me start on that :)</t>
  </si>
  <si>
    <t>my friends  my dreams  my techs  persian food  macbook air  hookah</t>
  </si>
  <si>
    <t>the universe and the life in general; what is the big plan. also i am spending lots of time thinking about human interactions as i found it sometimes interesting.</t>
  </si>
  <si>
    <t>watch a movie/tv at the peace of my home after a week of hard work. if there is a part of any of my close friends; i will be there drinking and having fun with them.</t>
  </si>
  <si>
    <t>there is a reason that it is private.</t>
  </si>
  <si>
    <t>if you are a single girl looking for a new friend/partner.</t>
  </si>
  <si>
    <t>english (fluently)/persian (fluently)</t>
  </si>
  <si>
    <t>"walter benjamin wrote; 'the only way of knowing a person is to love them without hope.' i don't know what he means; but the sentiment fills me with a lovely combination of romantic abandon and dread."    i know who i am and what i am not. i'm working on figuring out exactly what i want. i'm not sure anyone knows "exactly" what they want; but yes; working on that.    i am a maker of garment type things. i feel most satisfied when manipulating fabrics and working with my hands.    cheese is the reason i could never be a vegan. not that i'm great at being a vegetarian as i do eat some types of fish.</t>
  </si>
  <si>
    <t>planning my escape and devising plans to see more of the world.    i would love nothing more than to pack a bag and sell everything to move to london and take up an apprenticeship with bespoke on savile row. however; i fear that i would miss my beloved bay area too much. i only recently moved back here and it's where my heart feels the most at home.    i recently sold my car and traded it in for a bike. it's been a long time coming; and i'm rather pleased with it (see; "bicycle race" by queen).</t>
  </si>
  <si>
    <t>making and eating hummus.  drinking beers and sipping whiskey.  precise sewing.  laughing until my sides split.  speaking in various accents and voices.  goofing off.  enjoying a long savasana.  singing.  dancing like nobody's watching.  procrasterbating....</t>
  </si>
  <si>
    <t>it may not be the *first* thing people notice about me; but i wear glasses. and yes; i really do need them to see.    i have been told i have an infectious laugh...what a gift!</t>
  </si>
  <si>
    <t>the unbearable lightness of being; still life with woodpecker; jitterbug perfume; even cowgirls get the blues.    lebowski; princess bride; une femme est une femme...    absolutely fabulous; strangers with candy.    pixies; queen; velvet underground; joy division; austra; nico; beach house; antlers; antony and the johnsons; beirut; cat power; david bowie; edith piaf; florence and the machine; kinks; little dragon; lou reed; modern lovers; new order; talking heads; stooges; sonic youth; t. rex; yyys; zombies; etc.    i'm allergic to shellfish and avocado. i love hummus; whiskey; cheese and beer (with the exception of most ipas). i find cooking to be a meditative and relaxing activity.</t>
  </si>
  <si>
    <t>water; hummus; a perfect playlist; hugs and snugs; hearty chuckles; and good times.</t>
  </si>
  <si>
    <t>integrating more color into my wardrobe; but i feel like my personality is colorful enough.    getting that tattoo i've been wanting forever instead of paying rent.    what it is that meatloaf will not do for love.    writing more / working on my memoirs.    moving to new york.    adopting a cat.</t>
  </si>
  <si>
    <t>sometimes i'm sitting at home with friends and cracking my bones; because i'm really 65 years old...    otherwise; i'm trying to avoid working late in an attempt to have fun doing other non-work related activities.</t>
  </si>
  <si>
    <t>i recently found my first grey hair. i am like; so wise and stuff.</t>
  </si>
  <si>
    <t>you do not plan your life around a yearly trip to "the playa."    you know what the quote in my self summary is from.    you want to go for a bike ride; get a drink; see a show; or do something away from your computer screen.</t>
  </si>
  <si>
    <t>english (fluently)/english (poorly)/french (okay)</t>
  </si>
  <si>
    <t>so obviously i love to salsa dance =) it's fun to go out dancing and enjoy live salsa music once in a while. i work full time as a clerk and am taking classes in medical coding. that keeps me busy but i also enjoy going out dancing; seeing a movie; and going out with friends. i perform middle eastern dance every once in a while; it's a lot of fun and has been a challenge. there are places i'd love to see and travel to; such as italy; tahiti; greece and portugal. my family is from the acores; which i visited a few years ago. i've been to hawaii a couple times and loved it.  i've always loved animals and have had dogs and cats as pets. i have a cat now; a stray who came to my door and ended up staying :) you can say i'm almost a vegetarian; i eat seafood. i also eat a gluten free diet; not by choice but i enjoy baking gluten free recipes. i love books and anything to do with health and nutrition and alternative medicine; and inspirational.  what i'm looking for in a guy is someone who is dependable; stable; attentive and trustworthy; with a sense of humor. we don't have to have everything in common or like all the same things. i think meeting up at a cafe for the first time and getting to know each other a little more is a good start.</t>
  </si>
  <si>
    <t>taking classes in medical coding; and just trying to enjoy life :)</t>
  </si>
  <si>
    <t>i've been told drawing</t>
  </si>
  <si>
    <t>definitely my curly hair</t>
  </si>
  <si>
    <t>books: health; inspirational; humor  movies: action/comedy; enemy of the state; zorro; white chicks; batman; spiderman; blades of glory; bridesmaids; a lot more i can't think of now  shows: my favorite is ncis; also like house; dancing with the stars  music: aerosmith; michael jackson; live; journey; tarkan; not into rap music  food: favorite is thai =d also like mexican; japanese; indian; greek; italian</t>
  </si>
  <si>
    <t>1) chocolate  2) family  3) friends  4) water  5) thai food  6) toothbrush</t>
  </si>
  <si>
    <t>chocolate</t>
  </si>
  <si>
    <t>don't really have a typical friday night; just depends</t>
  </si>
  <si>
    <t>what would be the fun in divulging that so soon?</t>
  </si>
  <si>
    <t>if you like what you read and you think we might be a good match</t>
  </si>
  <si>
    <t>english/portuguese (poorly)</t>
  </si>
  <si>
    <t>hello;    (update)-i've recently decided that i am ready to pursue a relationship and now i'm back making a real effort. however; i am not looking to rush into anything either. i'd like to get to know someone and take it day by day:)    i'm cris. i'm looking to meet someone and just see where things lead too. i have been single for a while now and i'm starting to miss having a special someone around. so; i am giving this a shot :) i am all about being passionate; affectionate and loving with the person who i decide to have an intimate relationship with. however; i don't give my heart away easily but it is not hard to win it either. with anything in life; it must be earned. here is the secret to unlocking my heart; ready? show me that you are trustworthy; caring; kind; genuine and above all a loyal person and you will have the perfect key to access my whole heart.    about me;    i am currently back in school and loving it! it's funny how i hated school in high school but i love it now. i'm not a serial dater and i only go out with people who seem genuinely interested in me. anyway; i am actually not a serious person. i like to have fun and laugh. i am sort of a big kid at heart. on my free time i like to read a book or hang out with friends. i try to get out there and volunteer sometimes. i do try to stay fit. it's a struggle but i am getting better at it :) some of my hobbies include dj'ing; hitting the batting cages; reading; being active. if you are interested in getting to know more about me; send me a message!    thanks for reading about me :)</t>
  </si>
  <si>
    <t>making the best of it! i'm currently back in school pursuing a couple of degrees.</t>
  </si>
  <si>
    <t>*over analyzing.  *being an uncle.  *daydreaming  *people watching-in a non-stalker kind of way  *kindness  *saying dumb things...it's so embarrassing!</t>
  </si>
  <si>
    <t>hmm i don't know; i need to take a survey on this one. will get back to this.</t>
  </si>
  <si>
    <t>books; as far as book goes. i am too busy to pick any up at this time in my life to read what i want because the school books take up most of my reading. my amazon wish list is probably like 3 pages long. recently i've read books like the four agreements; the real history of the world; enrique's journey...i do mostly non-fiction stuff unless it's self help type of literature.  music; my taste ranges from rock to house music. i'm big on house music but i can appreciate other types as well.  movies; i love documentaries. i recently watched food inc; the corporation and pulling john. i am also into the big blockbuster/superhero/action/scy-fy/thriller movies. i feel that movies should do one of two things-entertain you or educate you. therefore; i don't do dramas.  food; i'm am into eating more healthy now. lots of veggies and protein. been down that health path for about 3 months now. it has made a very positive impact in my life. however; i still like to chomp down on a turkey burger once in a while! i also enjoy eating sushi; thai; peruvian; pho; nicaraguan.</t>
  </si>
  <si>
    <t>toothbrush  glasses/contacts  kindness  music  love-romance-family-friendship  freedom</t>
  </si>
  <si>
    <t>my contribution to the world. i want to be able to help the people around me. making a difference starts with the people around you.</t>
  </si>
  <si>
    <t>updating this site apparently. going no where fast! :)</t>
  </si>
  <si>
    <t>although i may look tough on the exterior; i'm a softy on the inside.</t>
  </si>
  <si>
    <t>if you are compelled to do it. i say; "go for it!".</t>
  </si>
  <si>
    <t>i am a bad essay writer. i would rather they have multiple choices in this section so that i don't have to write things up from scratch hehe :p</t>
  </si>
  <si>
    <t>my life? friends; champagne; guitar; movies; youtube; mcat.</t>
  </si>
  <si>
    <t>doing stupid things and making my friends do them with me.</t>
  </si>
  <si>
    <t>i am a girl. even thou i have lunch_boy as my username.</t>
  </si>
  <si>
    <t>it's always hard to categorize something into favorite .. coz mine always change ..    book: harry potter; the notebook and wikipedia. ha... lame    movie: rise of planet of ape! got james franco in it  slumdog millionaire; rocking dance moves haha  hangover; the unforgettable seat in row #1  harry potter; sorry fans; i meant only ep 1;2 and 7  despicable me; it's so fluffy! i m gonna die!    music: c pop; jay chou; khalil fong; and rest i dont really care  k pop; big bang! g-dragon.  e pop; um .. forget you has been stuck in my head for a while    food: love eggplants and tofu.</t>
  </si>
  <si>
    <t>food.  friends n family. yea; cliche; but true.  phone. dont have to have computer but cant have phone.  internet. when my internet was down .. i went to bed at 10pm.</t>
  </si>
  <si>
    <t>what i should be thinking.    (u think i m spamming this account now right? sry i was trying to be humorous but i guess it didnt work ha)</t>
  </si>
  <si>
    <t>looking forward to saturday morning .. hahah .. lame.</t>
  </si>
  <si>
    <t>hehe i m gonna make this a private space; type wtever i want here.    joke of the day (6/2/12) :    a man and an ostrich walk into a restaurant. the waitress asks; "what will it be?"  the man replied "a burger and a coke." "and you?" "i'll have the same;" the ostrich replies. they finish their meal and pay. "that will be $4.50;" the man reached into his pocket and pulled out the exact amount. they do this every day till fri.  "the usual?" she asked. "no; today is friday. i'll have steak and a coke."  "me too." says the ostrich. they finish and pay. "that will be $10.95"  the man reached in and pulls out the exact amount again just like all week.  the waitress was dumb-founded. "how is it that you always have the exact amount?"  "well;" says the man. "i was cleaning my attic and i found a dusty lamp. i rubbed it and a genie appeared." wow!" said the waitress. "what did you wish for?"  "i asked that when i needed to pay for something; the exact amount would appear in my pocket." "amazing! most people would ask for a million dollars. but what's with the ostrich?" "well;" said the man. "i also asked for a chick with long legs."</t>
  </si>
  <si>
    <t>you want me to put a smile on your face &amp;amp; you don't lie about your height :p</t>
  </si>
  <si>
    <t>i have a lot of nicknames; curly hair; and blue eyes. i can make fun and find joy in anything anywhere - a long walk; a big umbrella; a good cup of coffee. i love to look on the bright side and i love a sit around. i'm loyal. and sometimes have a hard time making a decision. perhaps i over think things sometimes but it has made me a very good planner. other times though i prefer to make no plans at all. i love flea markets. my home. and am currently obsessed with old tattered persian rugs. i am compassionate and loving. i take some things very seriously and other things not at all. i am kind of a romantic; am super independent but know the value of others in my life. i'll take care of you and let you take care of me. i can be sweet. am sometimes sarcastic. and am at this very moment having a dejavu.    i am fred; doris; and lemonade</t>
  </si>
  <si>
    <t>i am a photo prop stylist. my job is always challenging and always changing which is how i like it. i am self employed so sometimes work a lot and sometimes not at all. i have been fantasizing about going back to school. and i make pottery.</t>
  </si>
  <si>
    <t>math. and i have a phenomenal sense of direction.</t>
  </si>
  <si>
    <t>kavalier and klay. i loved milk and inglorious basterds. i like sad love songs. but i also pump the jams in the car. and i'm a lifelong vegetarian and have been told i'm a good cook. it turns out i'm not a bad baker either.</t>
  </si>
  <si>
    <t>coffee. family. clogs. plants. salads. laughing.</t>
  </si>
  <si>
    <t>my next cup of coffee. making things beautiful. being in the moment. and enjoying life. the things i am grateful for. silver linings. helping other people.</t>
  </si>
  <si>
    <t>english (fluently)/polish (poorly)/spanish (poorly)</t>
  </si>
  <si>
    <t>i am a psychiatric -social worker and former ballet and modern dancer; inspired by truth and beauty; open to warm-hearted; intelligent men. i am looking for my future husband. my background includes growing on the east coast in a politically left family; and i remain passionate about the values inherent in that point of view. good conversation over dinner; museums and galleries; theater; music and dance concerts can thrill me; but most important is our feelings for each other.  favorite movie: a night at the opera  favorite novel: virginia woolf's; the waves  favorite european city: london  though i can spend many hours alone; reading or painting; at the end of the day i need connection with friends. i meditate; cook; read novels and books on neuroscience; enjoy walking in both city and country; the ocean is my favorite place in nature.  i love beckett; pina bausch; peter sellars; meredith monk; chagall; jasper johns; yoko ono; all kinds of music - the list is long. of course all of these preferences are best enjoyed when shared with the right man.  laughter is the key to my heart.</t>
  </si>
  <si>
    <t>i work full-time in a very busy medical setting and feel fortunate b/c i love my meaningful work. i consider myself on a spiritual journey; and reference this development with regard to all of my experiences.</t>
  </si>
  <si>
    <t>i'm really good at connecting with others; ballet and modern dance and writing.  i also readily recognize life's absurdities and stay on the lighter side of life.</t>
  </si>
  <si>
    <t>i'm not sure what people notice first; i'll ask my friends.  to be continued...</t>
  </si>
  <si>
    <t>books: virginia woolf - the waves; all of jd salinger; donna tartt - the secret history; currently reading: chance and circumstance by carolyn brown  movies: a night at the opera; out of ireland; shoah  shows: waiting for godot  food: most any food; as long as it's well-done.</t>
  </si>
  <si>
    <t>let's see; i could never do without heat; light; color; paul newman's fig cookies; laughter; hugs.</t>
  </si>
  <si>
    <t>i spend a lot of time thinking about what might be enjoyable.</t>
  </si>
  <si>
    <t>on a typical friday night i am resting.</t>
  </si>
  <si>
    <t>not sure about this one...</t>
  </si>
  <si>
    <t>you should message me if you are financially secure; clear about what you want from a relationship; courageous; honest; and temper honesty with kindness. as well; you are conscious of health; have a sense of adventure yet know the joy of quiet evenings at home. a passion for art and music is a definite plus; but not required :).</t>
  </si>
  <si>
    <t>making sure i am doing things that make me happy.  life is an ongoing learning process. i love learning new/different things..</t>
  </si>
  <si>
    <t>socializing; cooking (when i am in the mood); choosing good music; motivating or cheering my friends up; trying to see the bright side of any situation..</t>
  </si>
  <si>
    <t>foreign films; independent films; live music; concerts; electronic/trance; rock; &amp;amp; 80's 90'smusic; bosa nova; ethnic foods.</t>
  </si>
  <si>
    <t>music; beach; traveling; wine; fresh bread; friends..</t>
  </si>
  <si>
    <t>well not lots of time; but always thinking where to go next; a spot or place that i have not been yet...</t>
  </si>
  <si>
    <t>having dinner or glass of wine and enjoying a good chat with friends; going to a local bar; or watching a movie; it really depends on how my week went...</t>
  </si>
  <si>
    <t>english (fluently)/spanish (fluently)/italian (okay)/portuguese (okay)</t>
  </si>
  <si>
    <t>summary it says; so brief it shall be. i grew up in the bay area. moved away for 10 years; first to &lt;a class="ilink" href= "/interests?i=rome"&gt;rome&lt;/a&gt;; then &lt;a class="ilink" href= "/interests?i=new+york"&gt;new york&lt;/a&gt; and lastly &lt;a class="ilink" href="/interests?i=london"&gt;london&lt;/a&gt;. i am; or have been an english teacher; a bicycle mechanic; &lt;a class="ilink" href= "/interests?i=sound"&gt;sound&lt;/a&gt; engineer; translator; day laborer; it technician; bar tender; book seller; producer; street performer; chef; shoe salesman... first and foremost i am a musician; but that will remain the case regardless of where i draw my income. i have a fair few stories to tell; but i always prefer &lt;a class="ilink" href="/interests?i=listening+to%0aothers"&gt;listening to others&lt;/a&gt; tell theirs.</t>
  </si>
  <si>
    <t>improving it and enjoying it daily</t>
  </si>
  <si>
    <t>this... well maybe not. we'll see</t>
  </si>
  <si>
    <t>i'd have to ask. i hope it's something nice</t>
  </si>
  <si>
    <t>for all of the above; those with the best ingredients and the most thoughtful; loving preparation</t>
  </si>
  <si>
    <t>...no if</t>
  </si>
  <si>
    <t>pacific islander/white/other</t>
  </si>
  <si>
    <t>english (fluently)/italian (fluently)/spanish (poorly)</t>
  </si>
  <si>
    <t>i love telling stories. i've lived in the hong kong area and traveled around asia for the past 2.5 years because of my job. often times; when i tell my little anecdotes of my travels; it would just fly right over heads ... until i started making it funny. so..... now i love telling funny stories..... ta da!</t>
  </si>
  <si>
    <t>i moved back to the sf bay area from the hong kong area. i went out to chrissy fields and started kite flying as a hobby. i never knew kite flying especially trying to do stunts would be so awesome</t>
  </si>
  <si>
    <t>at squaring people up. i like tinkering and poking at people's individual thought processes. the process really intrigues me; which in turn helps me with my story-telling skill and my job at times.</t>
  </si>
  <si>
    <t>is that i have the big-ass eyes of a japanese cartoon.</t>
  </si>
  <si>
    <t>just ask me later</t>
  </si>
  <si>
    <t>friends; fam; and meeting new people in different cultures and status.</t>
  </si>
  <si>
    <t>spending time with friends.</t>
  </si>
  <si>
    <t>i drank beer with a straw.....</t>
  </si>
  <si>
    <t>you like exchanging stories</t>
  </si>
  <si>
    <t>hi; my name is ben liu. i recently decided to join this site to meet new people outside of the office. i'm looking to do new things; see new places; and take on different kinds of challenges.</t>
  </si>
  <si>
    <t>working as an engineer for the manufacturing industry. it's a busy job and i live a busy lifestyle; which makes meeting people difficult. when i have down time; i catch up with old friends; have drinks; and get something good to eat; maybe even watch a show.</t>
  </si>
  <si>
    <t>dancing. i'm not gonna brag; but i'm a good dancer! particularly salsa and bachata. but i can do some cha-cha-cha; mergengue; zouk; and kizomba.    i'm also a badass harmonica player; i've been doing it since i was 17. ask me; and i'll bring it to our first date!</t>
  </si>
  <si>
    <t>is my smile</t>
  </si>
  <si>
    <t>afi blackalicious zion i gym class heroes gavin degraw ben harper dropkick murphys lisa scinta elliott smith robert johnson buddy guy hieroglyphics the glowing stars simone da smith prince royce dj hong bob marley red hot chili peppers flogging molly the beatles bb king alicia keys cathy nguyen jurassic 5 linkin park howlin' wolf jack johnson ac/dc nirvana arctic monkeys foo fighters dj ken c legaci    full metal jacket district 9 the hangover saving private ryan forrest gump black hawk down; the dark knight.    the wonder years x-menspiderman scrubs family guy south park doug the simpsons boy meets world flatwebtv; generation kill;    the hunger games; night; ishmeal; the great gatsby; a streetcar named desire; ender's game.</t>
  </si>
  <si>
    <t>i can't name six right now. but i can definitely say one of them is music!</t>
  </si>
  <si>
    <t>how to crush rock climbing routes and new pattern ideas for my dance.</t>
  </si>
  <si>
    <t>out dancing the night away</t>
  </si>
  <si>
    <t>you are interested in indoor rock climbing or salsa dancing for sure.</t>
  </si>
  <si>
    <t>first off; my name is evan. i am 24 and i love to play video games and work with animals. i am a very scattered/hyper person who loves to have friends but always fears rejection. i have a small problem with lying to impress people and that is something i'm working on with my shrink. i am a pack-a-day smoker who is undecided about quitting. i have many dreams; but none are within my grasp at this moment. i am currently living in palo alto; california. i usually come off pretty weird the first time i meet someone. that's a little defense mechanism of mine.. i am always looking for a new friend to bring into my life. another thing most people are thrown off about me is that i'm very clingy; especially with women.. this will be updated later..    i am funny; intelligent; caring; and i love to cuddle :)</t>
  </si>
  <si>
    <t>i'm an independent contractor for emergency university and a licensed &lt;a class="ilink" href="/interests?i=emt"&gt;emt&lt;/a&gt;. i'm currently pursuing my next goal of entering and completing &lt;a class="ilink" href="/interests?i=paramedic"&gt;paramedic&lt;/a&gt; school.</t>
  </si>
  <si>
    <t>fixing things; making people smile; &lt;a class="ilink" href= "/interests?i=computers"&gt;computers&lt;/a&gt;; &lt;a class="ilink" href= "/interests?i=emergency%0amedicine"&gt;emergency medicine&lt;/a&gt;; &lt;a class="ilink" href="/interests?i=video+games"&gt;video games&lt;/a&gt;....</t>
  </si>
  <si>
    <t>i'm a qwerky; dorky guy; but i'm very fun to be around.</t>
  </si>
  <si>
    <t>from my facebook profile:    books: &lt;a class="ilink" href="/interests?i=the+dresden+files"&gt;the dresden files&lt;/a&gt; series by jim butcher.    movies: star trek (all); the x-files (both); shoot 'em up; the shining; tears of the sun; akira; the exorcist.....    tv shows: law and order (all); csi; boston legal; south park; &lt;a class="ilink" href="/interests?i=family+guy"&gt;family guy&lt;/a&gt;; &lt;a class="ilink" href="/interests?i=futurama"&gt;futurama&lt;/a&gt;; the shield; &lt;a class="ilink" href="/interests?i=the+x-files"&gt;the x-files&lt;/a&gt;; 24; star trek (ds9; tng); &lt;a class="ilink" href= "/interests?i=ncis"&gt;ncis&lt;/a&gt;.....    music: &lt;a class="ilink" href="/interests?i=korn"&gt;korn&lt;/a&gt;; gwar; &lt;a class="ilink" href="/interests?i=slayer"&gt;slayer&lt;/a&gt;; every time i die; &lt;a class="ilink" href= "/interests?i=subliminal"&gt;subliminal&lt;/a&gt; (israeli); &lt;a class= "ilink" href="/interests?i=idan+raichel+project"&gt;idan raichel project&lt;/a&gt;.</t>
  </si>
  <si>
    <t>my car; my cats; music; a computer and cellphone would be nice; and pizza.</t>
  </si>
  <si>
    <t>my future; school; my new &lt;a class="ilink" href= "/interests?i=kitten"&gt;kitten&lt;/a&gt;.</t>
  </si>
  <si>
    <t>working so hard for my money =p</t>
  </si>
  <si>
    <t>i'm adopted.</t>
  </si>
  <si>
    <t>you like what you see and don't want to play email tag or mind games.    don't bother sending me a link to something; that's just whack.</t>
  </si>
  <si>
    <t>english (fluently)/spanish (fluently)/hebrew (poorly)/japanese (poorly)</t>
  </si>
  <si>
    <t>i love to have fun and create laughter. i don't take myself too seriously; though i maintain focus on life and career. surprises and adventures make life worth living. i enjoy hide-and-go-seek with my nieces and my dog even though they cheat. i am just as happy going out on the town or staying home to try out a new recipe. i love to travel abroad and explore new places locally. nothing enchantes me more than the musical stylings of yanni accompanied with the sounds of lapping wave under the iridescent glow of the an october moon. with puppies. and chocolaty things jk but i do like like non cheesy romance but not capital letter or proper grammar ;)</t>
  </si>
  <si>
    <t>being mischievious</t>
  </si>
  <si>
    <t>you'll have to find out</t>
  </si>
  <si>
    <t>books:  the giving tree (i think the tree had some co-dependency issues wouldn't you say?) where the wild things are; anything by dr. suess; unbearable lightness of being; the babysitters club jk kafka; sedaris; salinger; vonnegut; twain; silverstein....    movies/shows  the goonies; eternal sunshine of the spotless mind; the shining; cinema paradiso; amelie; office space; arrested development; seinfeld; daily show    music:  pixies; pulp; chopin; david bowie; shostakovich; cure; the smiths; rachmoninoff; johnny cash; the strokes; tribe called quest; the beatles excetera.... excetera.... excetera.    food:  any that don't feature the black olive</t>
  </si>
  <si>
    <t>1) laughter  2) good music  3) good friends  4) travel  5) my personal trainer xavier (joke)  6) sarcasm</t>
  </si>
  <si>
    <t>william shatner</t>
  </si>
  <si>
    <t>out</t>
  </si>
  <si>
    <t>i have a wooden leg named smith - that is a mary poppins joke. his name is actually stubs- no seriously; i don't have a wooden leg - it's plastic.... and my friend here thinks this will joke will scare everyone off. we now have a bet; please write to let me know if she is right.</t>
  </si>
  <si>
    <t>you are smart and fun</t>
  </si>
  <si>
    <t>english (fluently)/portuguese (fluently)/spanish (okay)/italian (okay)</t>
  </si>
  <si>
    <t>in a single weekend i might go cycling; hit up a museum; have  friends over for dinner; spend an afternoon on a volunteer project; and then tear through a good book.    i like to get outdoors whenever possible: riding my bike on the  weekends; lots of camping and backpacking trips; hiking; sitting  out in a park to read (so much reading for school right now!);  laying out on the beach; pretty much anything.    some of my favorite hobbies and activities are dancing; cycling;  fencing; road trips; and wine.</t>
  </si>
  <si>
    <t>enjoying summer one day at a time. going cycling pretty much every chance i get; going to start hiking and camping again now that the weather is cooperating.    just finished graduate school; so need to start thinking about getting a job again. in the meantime finishing a research project i had been working on. i get to play with an earthquake simulator; and set my own schedule. its a better deal than a 9-5 desk job.</t>
  </si>
  <si>
    <t>anything that involves making food! put me in a kitchen and i'm  in my happy place. i try to play in the kitchen at least once a week; and always need test subjects. the friends i invite over to try what i make seem to appreciate it too...    social dancing; mostly swing and latin (salsa; cha-cha; some  tango). i know a smattering of others; and can dance to almost  anything if my partner is up for it.    long distance bike rides. biked out to fairfield to have brunch  with a friend one morning; just because it was a nice day (what;  it's only 100 miles!). tricky part was figuring out how to get over  the bridge...    fenced competitively (the olympic thing; with swords) through college up until 2 years ago. had to take some time off; but want to get back into it. there's something satisfying about getting inside your opponent's head and having your way with it :-)</t>
  </si>
  <si>
    <t>invariably "wow! you're really tall!" (am i a bad person for  pretending to be shocked when people tell me that; just to  see their reaction?)    if you start talking to me; i think fast on my feet. so if i start  telling you that i'm actually a secret agent for a foreign  government; being pursued by terrorists; and need your bottle of  tabasco to make my escape; i am probably making it up as i go  along. if you respond that you're an fbi agent sent to help me;  you'll probably win my heart. (definitely dinner; at the minimum.)</t>
  </si>
  <si>
    <t>authors: jacqueline carey; brian jacques; robert jordan; terry  pratchett; shakespeare; neal stephenson    other books: cadillac desert; the count of monte cristo; cyrano de bergerac; the happiness hypothesis; cadillac desert; unweaving the rainbow; zinn and the art of road bike maintenance. i definitely enjoy reading!    movies: inception; iron man; dark knight; eternal sunshine of the spotless mind; wedding crashers; big fish; 300; secondhand lions; the thomas crown affair; the fifth element    shows: i'm a sucker for things like chopped; cook like an  iron chef; and iron chef america. they give me ideas; which  invariably ends up with me in the kitchen. big bang theory and  futurama are always good for a laugh; too.    food: italian will always be my favorite. (i've always been jealous of my cousins; who have italian family on their other side.) besides that; my philosophy is to try anything once; as long as i can get a fork in it before it runs off my plate.</t>
  </si>
  <si>
    <t>- access to a kitchen (i'd suffer withdrawals; seriously)  - interesting people to talk to  - my road bike  - a good book  - a good bottle of wine  - sunlight and clear skies  - being outdoors  - adrenaline (far too many fun and exciting things to do)</t>
  </si>
  <si>
    <t>what am i going to make for breakfast/lunch/dinner/whatever you want to call the next meal? or else how to improve the last thing i made.    should i be a good student and actually study this weekend; or run off and go backpacking somewhere?</t>
  </si>
  <si>
    <t>friday tends to be going out; and sometimes it might be a gauntlet of events. like department happy hour; dinner with friends; then blues dancing until the early hours of the morning. followed by a 100 mile bike ride after not nearly enough sleep.  and that's the way i like it!</t>
  </si>
  <si>
    <t>alton brown approaches baking like structural engineering... and  this makes me very happy.    my career choice partly stems from playing with lego. this is not a  bad thing in my opinion.</t>
  </si>
  <si>
    <t>you would rather be out having adventures rather than hearing about them.  travelling light means no more than a backpack.  scrambling up a canyon to see if there's a waterfall sounds like fun.</t>
  </si>
  <si>
    <t>an east bay native; now 4 years as a city dweller; the bay area is where i have called home all but five years of my life. when i am not working; i enjoy delicious food; good friends; strong drinks and witty banter. my true passions in this world are sports; music and movies. i consider myself well versed in all three of those categories; and any woman who has a strong knowledge in any if not all three; will have won my attention over in no time. a homebody at heart; i find myself out and about exploring all that san francisco has to offer more often than not.</t>
  </si>
  <si>
    <t>i work a white collar job to support my life outside of my cubicle. i work to live; and not the other way around.</t>
  </si>
  <si>
    <t>causing a scene; making mix cds; cooking steak and screaming at the tv when it's pissing me off.</t>
  </si>
  <si>
    <t>probably my sense of humor; because i always have something to say.</t>
  </si>
  <si>
    <t>movies; music and food are probably my three favorite things ever...so listing my favorites in this tiny box would not be feasible.</t>
  </si>
  <si>
    <t>my music collection; indoor plumbing; sarcasm; friends/family; meat in my diet; a sense of humor</t>
  </si>
  <si>
    <t>is true love for real</t>
  </si>
  <si>
    <t>you can probably find me at off the grid stuffing my face with awesome food truck meals; or you might find me out on the town with my friends at a bar or a lounge</t>
  </si>
  <si>
    <t>i enjoy romantic comedies a lot</t>
  </si>
  <si>
    <t>if you are a sweet woman who has a good head on her shoulders but likes to let loose every now and again.</t>
  </si>
  <si>
    <t>lived in dc for the past 7 years. quit my job about 6 months ago to travel. plan on being back in sf (and us) for law school in august. couldn't be more excited to return home in the next few months.</t>
  </si>
  <si>
    <t>investigating early retirement.</t>
  </si>
  <si>
    <t>boyish charm and sheepish good looks.</t>
  </si>
  <si>
    <t>of mice and men; thai food; everybody poops; ken burns' civil war docu-series</t>
  </si>
  <si>
    <t>chicken satai; brian wilson; trivial pursuit; cheese spreads; starbucks iced coffee; history channel</t>
  </si>
  <si>
    <t>politics; news; world affairs; my dog</t>
  </si>
  <si>
    <t>golden girls marathon.</t>
  </si>
  <si>
    <t>i once started a blog about being unemployed called "my quarter life crisis"</t>
  </si>
  <si>
    <t>you'd like to get some coffee.</t>
  </si>
  <si>
    <t>english (fluently)/chinese (poorly)/spanish (fluently)</t>
  </si>
  <si>
    <t>i like to think that i am a simple human being of limited capabilities that hungers for nothing different than what everyone else does: baby pandas...    @_@    i am mellow; creative; and deviant</t>
  </si>
  <si>
    <t>i work at a pet store. i love and live everyday the best i know how; which sometimes isn't the best (teach me how to better decision). i live for bike rides; arts and crafts time; good food (sans critters); and a good time.</t>
  </si>
  <si>
    <t>drawing; talking; listening; making toast.</t>
  </si>
  <si>
    <t>my gauges or medusa.</t>
  </si>
  <si>
    <t>from my facebook profile:    books: alice in wonderland; the inferno; the hot zone; 1984; naruto; the perks of being a wallflower; a midsummers night dream; farenheit 451; death note; lenore; hope is a thing with feathers; jthm; silent spring; the hunger games; the hobbit; squee..    movies: party monster; double suicide; falling down; my neighbor totoro; the matrix; resivour dogs; alice in wonderland; i  huckabees; anchor man; akira; the cell; 28 days later; pink flamingos; the red violin; prozac nation; breakfast on pluto; bad education; may; hedwig and the angry inch; rambo series; halloween series; battle royale; secretary; gone in 60 seconds; monty python anything; pet semetary; metropolis; .    tv shows: don't care for much of the boob toob...i watch the news a decent bit.    music:converge; fall of troy; iwrestledabearonce; the number 12 looks like you; trap them; graf orlock; hellchild; integrity; dr. acula; rusko; the blood brothers; at the drive-in; ghostlimb; gaslamp killer; dangers; trash talk; afi; system of a down; dir en grey; as i lay dying; nine inch nails; the postal service; tool; the mars volta; gorillaz; daft punk; the white stripes; serart; the locust; cradle of filth; black sabbath; mudvayne; meshuggah; group x; a perfect cirle; goatwhore; pantera; slayer; lamb of god; white zombie; in flames; gwar; norma jean; bury your dead; winter solstice; the postal service; death cab for cutie; stabbing westward; deftones; mindless self indulgence; the toadies; yeah yeah yeahs; thursday; the strokes; the distillers; cky; bleeding through; aquabats; bury your dead; fugazi; reverend horton heat; sparta; cky; the distillers; built to spill; funeral for a friend; katamari damacy soundtrack; ninja academy; ratatat; the faint; 8-bit; death from above 1979; mstrkrft; the ghost frequency; aids wolf; menomena; bloc party; girl talk; the unicorns; chromeo.....</t>
  </si>
  <si>
    <t>my bike; art supplies; my zora; stogies; the herbs and spices of life(if you will); music.</t>
  </si>
  <si>
    <t>how life works and where i fit into all of its own insanity.</t>
  </si>
  <si>
    <t>chilling with friends one place or another.</t>
  </si>
  <si>
    <t>you are confident; love yourself; love the world around you no matter its ups and downs; love bicycles; love talking; love listening; or any or all of these things. and if you wanna make art together; that would be the most awesome thing ever.</t>
  </si>
  <si>
    <t>i'm mexican and irish. i like hanging out with friends; hiking; movies; working; and having a good time. i'm funny and go with the flow.    i like all kinds of music. if you want to know me more feel free to message me</t>
  </si>
  <si>
    <t>i work at a warehouse and as a pre apprentice in sheet metal. i'm working towards being a journeyman in sheet metal.</t>
  </si>
  <si>
    <t>i'm good at just being myself and making people laugh.</t>
  </si>
  <si>
    <t>i'm a dork! of course haha and i am always positive</t>
  </si>
  <si>
    <t>favorite books would be the giver. favorite movies would be the sand lot and theres too many to list haha. i like all kinds of music mostly journey. i love all kinds of food but mostly pizza.</t>
  </si>
  <si>
    <t>gym; job; something to do; friends; family; movies</t>
  </si>
  <si>
    <t>i think about the future a lot; i always keep moving foward because new doors are always opening and i like meeting new people and trying new things. life is short so live it :)</t>
  </si>
  <si>
    <t>either working or at the gym. and sometimes i go on a jog and just put my earphones on and zone out; its relaxing</t>
  </si>
  <si>
    <t>i'm on here!</t>
  </si>
  <si>
    <t>you want to. oh and i'm a dork :/</t>
  </si>
  <si>
    <t xml:space="preserve">i am high energy; very loving; compassionate; highly creative; financially stable; strong willed; and impeccably honest. challenging the status quo and always seeking the truth; i take seriously and live by the tenets of the peaceful warrior in all facets of my life...and yet i manage to have oodles of fun!   </t>
  </si>
  <si>
    <t>growing. and fostering and facilitating growth in others. i believe in the inherent magnificence in everyone; and my major passion these days is to help others embrace the magnificence in themselves. i love doing that! [this; by the way; is the source of my profile name!]</t>
  </si>
  <si>
    <t>loving unconditionally. (oh; i have my issues; make no mistake about that; but i am always clear that they are &lt;em&gt;my&lt;/em&gt; issues and i don't put them on anyone else.)  listening -- and actually hearing what you are saying.  being present; no matter what is going on for you.</t>
  </si>
  <si>
    <t>my blue eyes and my presence. shortly after that; they'll notice my playful sense of humor!</t>
  </si>
  <si>
    <t>i read a lot of non-fiction; especially self-help; psychology; spirituality; and general consciousness. i don't watch tv; but i do like movies; especially independent films. recent movies that touched me: the stoning of soraya m.; reign over me; mother; saint ralph; triangle; snow cake. as for music ... i am a musician; and i love all kinds of music; although i am currently very interested in the blending of electronic and conventional music.</t>
  </si>
  <si>
    <t>my truth is that there is nothing i could not do without. i have come to the place in my life that i really don't &lt;em&gt;need&lt;/em&gt; anything or anyone. i do have preferences however; and i'd be happy to answer your questions about any of those!!</t>
  </si>
  <si>
    <t>how to help more people connect to the essential power of their shadows; so they can use that power to bring more love into the world.</t>
  </si>
  <si>
    <t>i'm willing to share pretty much anything about myself. but i'm not necessarily going to publish it here! ask me and i'll give you an answer.</t>
  </si>
  <si>
    <t>well; i don't believe in &lt;em&gt;"should"&lt;/em&gt;; but i really hope you'll respond to messages i send to you; and i encourage you to initiate a connection with me if there is anything at all in my profile that interests you.</t>
  </si>
  <si>
    <t>i just moved to san francisco and am enjoying all of the fun new places i have found. i have lived all over the us and for a brief time in australia. i moved here for work in the technology space. i am looking for someone who will enjoy trying new things; food; wine; travel; etc.</t>
  </si>
  <si>
    <t>i am trying to visit new places overseas every year; i think somewhere in south america is next.</t>
  </si>
  <si>
    <t>my hair or my eyes i think</t>
  </si>
  <si>
    <t>i read alot of fiction; i like lots of different kinds of music except regee and house. my favorite food is french with mexican as a close second. i love trying new foods and going to food and wine festivals.</t>
  </si>
  <si>
    <t>either out on the town or having a relaxing night in with friends and a couple bottles of wine.</t>
  </si>
  <si>
    <t>i'm phillip; big guy in a big city. just moved back to california  after finishing school in new york and looking to meet some awesome new people in san francisco.</t>
  </si>
  <si>
    <t>enjoying working and weekends with few responsibilities. i like  switching things up and having a good time in the process    i work in public relations for a technology/electronic media  company downtown. gamer? guilty; but guaranteed my [insert  something esoteric to gaming world; favorite hero whatever] is  better than yours--and i love what i do!</t>
  </si>
  <si>
    <t>making you smile and laugh in that "i can't believe he just did/said that" way. the exact way you're thinking right now.</t>
  </si>
  <si>
    <t>big smile. sometimes i laugh like thor. (optional: even if i smile  more than he does.)</t>
  </si>
  <si>
    <t>a song of fire and ice series; world war z; influence; emergency; ender's game; life of pi; the giver; everyone love you when you're dead.    the goonies; heavyweights; kung fu panda; exit through the  giftshop; and any over the top 80's kung-fu action flick.    archer; south park; breaking bad; a game of thrones; true blood;  it's always sunny; the inbetweeners; angry boys; the walking dead; how to make it in america.    anamanaguchi; basshunter; falling in reverse; skrillex; super mash bros and any crazy european techno.</t>
  </si>
  <si>
    <t>go karts  kung-fu  sunshine  my gcb (giant comfortable bed)  carne asada burritos  las vegas</t>
  </si>
  <si>
    <t>the next travel hotspot i need to visit! usually involves someplace warm and sandy; but i throw in some ice and mountain every once in awhile to keep it fresh and interesting.</t>
  </si>
  <si>
    <t>at a bar watching a sharks hockey game yelling at the tv flailing my hands around like this \o/ and sometimes i actually get into  character.    if there isn't a game on i'm finding that hole in the wall place you've never heard of but can't believe you ever lived without.</t>
  </si>
  <si>
    <t>you're outgoing as well and have something interesting to  say.    you're into meeting new new people and throwing excitement into  your life.    you have a british accent...i couldn't resist.</t>
  </si>
  <si>
    <t>english/japanese/hebrew</t>
  </si>
  <si>
    <t>i wish to either make it in pro-boxing or follow my heart back out onto the sea. i miss the traveling and great pay of being a sailor... i would also love to see the world again; i've seen all of the asian pacific as well as persian gulf; australia and central and south america. anyway i got carried away with memories there... as for now i working and trying to go back to school for business.</t>
  </si>
  <si>
    <t>i'm a musician who plays the guitar;bass;and all saxophones; i also freestyle on piano.i try to sing but would love to write music with a special lady. my taste in music varies greatly because of my influences in every category of genre. " i love or like a little bit of everything; yes even "polka" just nothing past a track!!!...</t>
  </si>
  <si>
    <t>i've been told my hair i guess it kinda sticks out? then the way i smile with my eyes!</t>
  </si>
  <si>
    <t>anything depending on my ; mood or hunger. at the moment.</t>
  </si>
  <si>
    <t>my son: air; water; earth; fire; livestock. lol</t>
  </si>
  <si>
    <t>how to better myself as a man; and as a person. making sure that every step and action that i make count towards the positive in my life. moving forward towards my goals and career choice. never letting this world knock ne out no matter how hard it may come at times.</t>
  </si>
  <si>
    <t>anything odd; new or interesting!!! at the same time i love going to the movies; quick grab and go's at a sports bar or a quite sit down at a nice restaurant. at the same time i wouldn't mind going to the beach; hiking; college party; etc. as you can tell i'm a gemini so i am up for almost anything...</t>
  </si>
  <si>
    <t>i was drunk and ate some doggie treats by mistake; in my defense they looked like real cookies. so i ended eating the whole bag until my cuzzo walked in on me; laughing his ass off... calling me scooby doo :-(</t>
  </si>
  <si>
    <t>you're not the phsyco stocker type and have a sence of humor!</t>
  </si>
  <si>
    <t>i love doing what i want; figuring out what i like; and having fun with no inhibitions. i believe in living authentically; doing what you love; and getting the most out of life. i do not believe in coincidences; everything happens for a reason. life is about experiences - never say no! culture means a lot to me; everything and everyone has a story... mine will be an autobiography one day. what's yours?</t>
  </si>
  <si>
    <t>i live a life i love; i'm following my dreams and achieving my goals.</t>
  </si>
  <si>
    <t>everything :) i'm a professional hula hooper and aerial silk artist. my biggest passion is self expression through movement. what my words fail to express; my body reveals.    also: parallel parking; dancing; making hula hoops; and handstands. i love long boarding and riding my yellow beach cruiser.</t>
  </si>
  <si>
    <t>my smile. i'm approachable and confident - hence the "peacock" username.</t>
  </si>
  <si>
    <t>i received a degree in english from uc davis - my favorite course was shakespearean literature. i enjoy reading; a few of my favorites are buddha; kite runner; a thousand splendid suns; the alchemist; the four agreements.    my favorite movie is i love you man.... slappin' da bass man!    favorite tv shows include happy endings; grey's anatomy; desperate housewives; modern family and glee.    as for food... i don't like cheese. it's something about the texture...</t>
  </si>
  <si>
    <t>yoga  breath  my hula hoop  nature  my gold sequin dress  growth</t>
  </si>
  <si>
    <t>how i can make the most out of the time i have here on earth.</t>
  </si>
  <si>
    <t>doing what feels right - this might mean dancing my ass off and hitting up a club in sf; watching the sharks game at the local brewery; catching up on sleep/work/shows; or on some kind of adventure.</t>
  </si>
  <si>
    <t>i don't cry easily.</t>
  </si>
  <si>
    <t>i don't want to talk to any creeps; homie.</t>
  </si>
  <si>
    <t>i am:  natural beauty  raw intelligence  insatiable appetite  creative force  timeless style  no fear  joie de vivre  belly laugh  generous soul  spirituality</t>
  </si>
  <si>
    <t>work hard; play hard. trying to make a difference.    trying to finish up my profile. first time online user; can't you tell?  coming soon.</t>
  </si>
  <si>
    <t>learning foreign languages.</t>
  </si>
  <si>
    <t>my smile and style; my positive energy.</t>
  </si>
  <si>
    <t>"baby whatcha doin; saw you across the room and had to come over cause you're more than just cute and maybe we should get together later and pursue it; you think we should do it; i think we should do it cause..."    my name is juan; i'm a hopeless romantic; and i tend to over-think sometimes... i'd love to at some point say i've done a little bit of everything.    currently i'm really into movies (old and new; of any genre; i'll even watch incredibly terrible movies just to see how bad they really are) i also am trying to get back into anime; used to be really into it; not so much recently. i used to be more of a gamer; don't get me wrong; i still love the whole video game scene. music... i love music; a lot of different types of music; we can talk and compare; i do love finding out new music to love! so i guess this is a good chunk of what i'm about; i do frequent my computer a lot so please drop me a line either on aim or yahoo (or you could send me a message; that's always an option)    aim: withrainyeyes    yahoo: wolf_drawn    facebook.com/withrainyeyes    "most people are other people. their thoughts are someone else's opinions; their lives a mimicry; their passions a quotation."    - me... no; not really... oscar wilde said this...    someone once told me: "when you want to sound profound; just quote something someone else said."</t>
  </si>
  <si>
    <t>currently i work for sfo airport.    i like to meet new people and really wouldn't mind finding that one person i can make and share memories with.</t>
  </si>
  <si>
    <t>i'm really good at melting hearts; and ripping the stars right out the night sky...    uhm i guess i have an affinity with anything electronic? i'm kind of a computer whiz...</t>
  </si>
  <si>
    <t>you know... i'm not sure...</t>
  </si>
  <si>
    <t>books... i'd have to get back to you on that... it's not that i don't like reading; it's just i haven't done much reading besides articles and stuff on the internet.    i'm a huge movie buff; to list favorites would put to shame the ones i'd forget to put on here.    i in fact really do have an infinite playlist. i go in and out of phases in which i listen to a majority of a certain genre but all in all i really have a vast taste in music. if i haven't heard it and you recommend it; i would love to give it a listen.    as with many of the things i've listed i really am not a picky person... i love a lot of stuff. in the case of food; i love eating and trying new foods that i have not tasted; wouldn't mind randomly coming across a restaurant and giving it a try.</t>
  </si>
  <si>
    <t>hmm i can't particularly say i can't "live" without these things (with the exception of the basic necessities) i also don't even have 6... for now?    1. computers and various electronic devices (use and tamper with)  2. movies (good; bad; ugly)  3. food (always up for trying something new)  4. music  5. ???  6. "adieu; dit le renard. voici mon secret. il est trs simple: on ne voit bien qu'avec le cur. l'essentiel est invisible pour les yeux."</t>
  </si>
  <si>
    <t>"i'm a long way from home... but the ghosts still call my name..."    next fanime.    cult classics.    languages.    the human condition.    old people with new technology.    peoples reactions to the airport body scanner.    reality.    quotes. stealing quotes. stealing ideas. not that i wouldn't give the person credit... just feel like nothing in this world really conveys originality... so... why not say what's mine is yours; what's yours is mine; what's yours' mines' is yours'.    explanation: "nothing is original. steal from anywhere that resonates with inspiration or fuels your imagination. devour old films; new films; music; books; paintings; photographs; poems; dreams; random conversations; architecture; bridges; street signs; trees; clouds; bodies of water; light and shadows. select only things to steal from that speak directly to your soul. if you do this; your work (and theft) will be authentic. authenticity is invaluable; originality is non-existent. and don't bother concealing your thievery - celebrate it if you feel like it. in any case; always remember what jean-luc godard said: it's not where you take things from - it's where you take them to." - juan sandoval... (it was actually jim jarmusch)    if i'll become as jaded as the people at work tell me i'm going to become while working for this employer.</t>
  </si>
  <si>
    <t>relaxing at home; watching movies; playing video games; something to that extent.</t>
  </si>
  <si>
    <t>a night lit by the full moon makes my blood go wild...    baby... i'm howlin' for you...</t>
  </si>
  <si>
    <t>you've ever piloted a gundam...    can keep rhythm with no metronome. no metronome...    been out of your cage and doing just fine...    you are or know an awakened being...    have the #2 headband...    taken the state alchemy test...    mastered any materia...    had a 60;000;000$$ bounty on your head...    if i told you things i did before; told you how i used to be... would you go along with someone like me?    if you knew my story word for word; had all of my history... would you go along with someone like me?    oh; and i guess if you want to?</t>
  </si>
  <si>
    <t>english (fluently)/spanish (fluently)/french (poorly)/japanese (poorly)/c++ (poorly)</t>
  </si>
  <si>
    <t>i own my own business and enjoy playing &lt;a class="ilink" href= "/interests?i=guitar"&gt;guitar&lt;/a&gt; and writing songs. i enjoy &lt;a class="ilink" href="/interests?i=kinky"&gt;kinky&lt;/a&gt; &lt;a class= "ilink" href="/interests?i=spiritual"&gt;spiritual&lt;/a&gt; connections. masculinity and femininity are fun to explore with the right partner. i consider myself &lt;a class="ilink" href= "/interests?i=romantic"&gt;romantic&lt;/a&gt;. i'm a big communicator; so you should be too. i'm not sure if these test questions are all that accurate.    i like many things like dancing; garage sales and exploring new neighborhoods. i love to create friendships with intimacy &amp;amp; playfulness.    i am originally from new york. i enjoyed driving across the country. the u.s. is a big place. i like collecting musical instruments.    i love finding new tasty restaurants. that excites me. each meal is another chance to celebrate life.    i am hilarious; affectionate; and confident</t>
  </si>
  <si>
    <t>building my business and getting better at music playing. also; growing sexually; spiritually and emotionally. being in the moment. i get to work at home alot; so i have a rather low stress lifestyle. i also appreciate the work of david deida. his ideas on relationships are great.</t>
  </si>
  <si>
    <t>guitar; chess; programming websites; listening; integrity</t>
  </si>
  <si>
    <t>my smile. sometimes my left over new york accent. fuggetaboutit!</t>
  </si>
  <si>
    <t>movies: back to the future; matrix; tommy boy; waynes world; secretary; fight club; die hard; wild at heart; raising arizona; ghostbusters    tv: sopranos; big love; seinfeld; everybody loves raymond; heroes; true blood    authors: hp lovecraft; john grisham; robert e howard (conan); anne rice; anais nin; tolkien; stephen king; laura antoniou    books: treasure island; time travellers wife    music: led zeppelin; john mayer; grateful dead; jimmy buffet; green day; u2; strunz &amp;amp; farah; zydeco; sheryl crow; bluegrass; ac/dc    food: sushi; italian; chinese; ny pizza</t>
  </si>
  <si>
    <t>intimacy; cuddling; talking to people; a purpose; live music; sushi.</t>
  </si>
  <si>
    <t>my business. music. what bay area event to go to next. d/s. how &lt;a class="ilink" href="/interests?i=spirituality"&gt;spirituality&lt;/a&gt; and sexuality are tied together.</t>
  </si>
  <si>
    <t>ready to go out. it makes the weekend seem longer. even if its just to have dinner with friends.</t>
  </si>
  <si>
    <t>i've been to the southwest leather conference.</t>
  </si>
  <si>
    <t>if you think &lt;a class="ilink" href= "/interests?i=secretary"&gt;secretary&lt;/a&gt; was a love story.</t>
  </si>
  <si>
    <t>when i was in middle school; i wanted to be an artist. when i was in high school; i wanted to own a game store. now that i'm out of college; i'm a software developer. those last 3 sentences are fairly indicative of the general sphere of creative chaos in which i live.    infj    i am frank; subtle; and empathic</t>
  </si>
  <si>
    <t>trying to make my life more interesting. i find myself talking about all the things i have done; instead of the things i'm doing now. and i'm only 26.    i have been known to paint; occasionally: meleemistress.deviantart.com</t>
  </si>
  <si>
    <t>empathy and honesty. i'm the best listener you'll ever find.    solving problems. i have little patience for helplessness; both in myself and anyone else over 20.    getting other people to do crazy stuff with me. the secret? decide on a course of action first; and then don't quite invite people. like so: "i'm going to go do 30 pushups/take flying trapeze lessons/look at anemones in that tide pool over there. you can come if you want; or don't; but that's where i'm headed." tada! (yes those are all real world examples; and yes i've gotten other people to do all of them with me. we have a push up club at work now. every day. my team could totally take your team. ;) )    ***things i am not so hot at (because this should be a question too):    looking good in formal wear after i've started talking. i clean up well and i'm not stupid; but i've got a philadelphia attitude and the accent to match. i'm definitely a bit rough around the edges.    volleyball. it's ridiculous. i love to play; and i'm as coordinated as a cat (refer to the 6 things section for sports background) and i just cannot get a consistent bump; set; or serve together for the life of me. i am an embarrassment at company picnics. speaking of which...    restraining myself from doing back flips in the bouncy house at company picnics. it's like a giant trampoline with fewer consequences. i wait until all the kids get out and then it is open season.    hiding my geeky side from people i don't know. i was at this bar once; trying very hard to look like the normal "hot chick at a bar"; and some guy starting talking to me. he mentioned he worked for sony's playstation division; and i totally forgot myself; got giddy as a school girl; and asked him what his favorite game was. when he said ffvii; i came back with; "oh my god! that game is the *reason* i bought a psx back when i was thirteen." so much for "normal hot chick at a bar" strategy.</t>
  </si>
  <si>
    <t>it depends on where you meet me. if i've got my motorcycle gear; that wins hands down. it's hard to be nonchalant wearing a jacket full of body armor and carrying a racing helmet.    the first thing i notice when i look in the mirror is muscle; but that's because i've worked really hard to get it and i am (in my not so humble opinion) justifiably proud of the results.    otherwise... i don't know. i'm very good at blending into the scenery and staying off people's radars. at parties and bars; i like to find a corner with a good view of the room and stand quietly and watch everyone else.    i *hope* people notice right away that i'm not a girly girl; and i'm not high maintenance. i'm not quite sure how one goes about showing off that sort of quality just by walking down the street.</t>
  </si>
  <si>
    <t>books... i have so many books that 2 sets of bookshelves have collapsed; and i only buy books that i reread. i started honing my tastes with madeleine l'engle. dune gets continuously better the longer paul atreides stays dead; spider robinson's books are entirely too personal; i wrote my college essay on the 3 laws of robotics; and george r.r. martin is my god. and pratchett is brain candy.    music: the boss; nin; tool; blackmore's night; hiromi; dream theater; disturbed; matt santry; and so on. ...you see what i did there? you have no idea what's coming next. could be carrie fischer's ex husband; could be amorphis; could be stevie nicks.    food: i love it all; and i love to cook.</t>
  </si>
  <si>
    <t>i used to be a gymnast. i trained for 7 years; competed for 5; and then gave it up. i spent 7 more years dreaming of going back *every single day.* when i moved to sf i got the chance to start it again; and i'll quit when i'm physically unable to continue.    if i don't go to bed thinking "it's such a mind trip; being me" the day is a failure.    i am not a salsa dancer; but i want to be. i do love to dance.</t>
  </si>
  <si>
    <t>infinity. i suppose you could call me an apeirophiliac. 8)</t>
  </si>
  <si>
    <t>tough call. i might be playing magic. yes; that kind of magic. see the geek comment above. i try new restaurants and bars; and if it has been a really bad week; i may be playing video games.</t>
  </si>
  <si>
    <t>i'm not that kind of mistress.</t>
  </si>
  <si>
    <t>you're bored; open minded; and you won't hit on me.    also; if you're damn smart. intelligence is my biggest turn on. the best date i ever went on was when someone took me to a brian greene lecture.</t>
  </si>
  <si>
    <t>english (fluently)/french (okay)/c++ (okay)</t>
  </si>
  <si>
    <t>i am a outgoing person looking to meet new friends.</t>
  </si>
  <si>
    <t>currently working and enjoying life. =)</t>
  </si>
  <si>
    <t>having fun; cars; and computers.</t>
  </si>
  <si>
    <t>fun and talkative.</t>
  </si>
  <si>
    <t>career; life; family and friends</t>
  </si>
  <si>
    <t>eating out because i'm a foodie; and chatting with friends.</t>
  </si>
  <si>
    <t>you want to know more about me or just say hi! =)</t>
  </si>
  <si>
    <t>a warm smile; bright sparkling eyes; a voice mellifluous.</t>
  </si>
  <si>
    <t>a voracious reader; i have an extensive library with thousands of books. i tend to read non-fiction (though i adore great fiction); in fields such as history; science; psychology; philosophy and esoteric studies. i collect independent comics and zines and publish my own. i enjoy podcasts and eclectic radio. cinema deeply engages me (some favorites are kubrick; lynch and kurosawa); and i have a soft spot for thoughtful comedy such as monty python and mr show; but i am not an avid movie-goer. i have wide musical interests and enjoy new sounds and musical ideas; experimental; psych; folk; punk; jazz; bollywood; minimalist; classical; old timey; some favorites are the kinks; ennio morricone; curtis mayfield; blind willie johnson; erik satie; stereolab. i greatly appreciate world cuisine of all types; i am mostly vegetarian and organic-focused.</t>
  </si>
  <si>
    <t>the big questions.</t>
  </si>
  <si>
    <t>you are an artist and intellectual with bright; sparkling eyes; you enjoy playing music; deep conversation; natural beauty; you are a friendly; wise; open-hearted human with positive creative energy to share with the universe.</t>
  </si>
  <si>
    <t>born &amp;amp; raise in france; came to california at 21. i'm easy going; love a good conversation; not afraid of heavy topics:); very social; honest and i like to spend time with friends and traveling.</t>
  </si>
  <si>
    <t>working a lot; taking care of my kids and squeezing some play time in between!</t>
  </si>
  <si>
    <t>cooking &amp;amp; entertaining; being a friend; enjoying what life has to offer a day at the time.</t>
  </si>
  <si>
    <t>my french accent</t>
  </si>
  <si>
    <t>traveling; family; friends; books; good cheers and the internet</t>
  </si>
  <si>
    <t>my next trip and my kids</t>
  </si>
  <si>
    <t>with friends; in or out</t>
  </si>
  <si>
    <t>english (fluently)/french (fluently)/spanish (okay)</t>
  </si>
  <si>
    <t>an intelligent; funny; artsy girl.    i like to go out dancing; listen to music (records are the best)  i don't take myself too seriously--if we can't laugh at ourselves; then honestly; what's the point.    i like cars that are pretty; black; and fast; or pretty black and old...  love old motorcycles. mostly triumphs; or lil harleys.    grew up in a suburb of la; moved to san diego; lived there for a while; then back to la; and now i am in the bay area.  disclaimer: i live in oakland; but work in sf; m-f; bridge and tunneler. yep.    art and writing is my passion; my first true love. i am a printmaker; photographer; painter.    *i totally want a house someday (craftsman) and a garden to get dirty in not gonna lie*</t>
  </si>
  <si>
    <t>i am in a stanley cup state of elation because the kings won; but now i have this whole.. now what thing? it's summer; school's out; and i am just working and hanging out enjoying the good weather.  during the year i am...    " just so busy.. busy busy... busy scissors..."    getting my mfa from cca in creative writing.    teaching assistant for creative writing; english; for sf state and california college of the arts. i am also an academic coach for undergrads; and a private tutor.  i love to edit people's writing; read; write poems; finishing up a novel; and help people find their voice.    truly inspired by any kind of art.</t>
  </si>
  <si>
    <t>i am a navigation ninja--bus lines and bart. talking people off of emotional ledges; day dreaming; traveling; spending far too long in museums staring at everything; picnics on the beach or playing frisbee in the park; hosting bbq's (with homemade bbq sauce); wandering off on adventures; drinking jameson anywhere; being lazy and watching tv/movies; and growing bamboo.</t>
  </si>
  <si>
    <t>"oh my gosh you have bjork hair!"  legs; sunglasses; tattoos; and smile.</t>
  </si>
  <si>
    <t>favorite books: no one belongs here more than you; the fuck up; electroboy; valencia; a tree grows in brooklyn; slyvia plath's unabridged journals.  fav authors: eileen myles; ariana raines; lydia davis; justin chin; ca conrad; wallace stevens; james joyce; sarte; eugene o'neill; wallace stevens; marianne moore; and more...    movies: the royal tenembaums; ghostbusters; spaceballs; juno; memento; monster's inc; coffee and cigarettes; city of lost children; amelie; bottle rocket; the darjeeling limited; true romance; deathproof; kill bill; fantastic mr. fox; bicycle thief; breathless; a woman is a woman.. i love watching documentaries too; on random things.. on anything.    tv: mad men; true blood; weeds; friday night lights; the office; parks and rec; 30 rock; seinfeld; glee; sytycd; the good wife; the daily show; the colbert report; it's always sunny in philadelphia...    music: andrew byrd; the smiths; radiohead; joy division; arcade fire; interpol; yeah yeah yeahs; sleater kinney; portishead; the cure; the clash; and you shall know us by the trail of dead; wilco; liz phair; lucinda williams; the xx; whiskey &amp;amp; co; whispertown 2000; rilo kiley; murder city devils; the misfits; dropkick murphys; the street dogs; the plug uglies; the cramps; bjork; electrelane; stereolab; the detroit cobras; bauhaus; david bowie; neutral milk hotel; the national; the kills; the pixies; skinny puppy; chameleon uk; the replacements; bjork; fugazi; to name a few.    sports: hockey; football; soccer; and i am slowly becoming a baseball person.</t>
  </si>
  <si>
    <t>things to write with;  the royal tenenbaums;  cider of any kind;  my camera;  my cat  nag champa  yoga  books</t>
  </si>
  <si>
    <t>zombie apocalypse; the rapture of 2012 (hahaha i will still be here for the end of the world). poems that need to be written; paintings needing to be painted; my next tattoo; what i am going to wear; dying my hair..</t>
  </si>
  <si>
    <t>hanging out at a dive bar drinking cider; or in the printmaking studio; or at home watching a movie; depending on the week.</t>
  </si>
  <si>
    <t>i used to steal peoples clothing for keepsakes.</t>
  </si>
  <si>
    <t>you want to  you aren't a total douche bag--and by this i mean you can actually fucking man up and deal with the fact that you are on a dating website.  you agree that online dating is a total fucking mess yet you do it anyway  you want to go to a show sometime  you want to find adventures in the city  you like yummy food and you don't mind riding public transportation  you know what lithography is  you know who the murder city devils are.</t>
  </si>
  <si>
    <t>school and work</t>
  </si>
  <si>
    <t>my glossy. mac lipgloss</t>
  </si>
  <si>
    <t>working the warriors games are cal basketball games</t>
  </si>
  <si>
    <t>i am funny good person to get to kno</t>
  </si>
  <si>
    <t>black/native american/indian</t>
  </si>
  <si>
    <t>"we are the music makers; and we are the dreamers of dreams. come along."  - willy wonka.    i'm rough around the edges; but i got my shit together. i like being active and enjoy being with my friends. i love to travel; and i have a goal to visit all 7 wonders of the world.    chichen itza; mexico - mayan city  christ redeemer; brazil - large statue  the great wall; china  machu picchu; peru  petra; jordan - ancient city  the roman colosseum; italy  the taj mahal; india    i've been to four so far; and can't wait for the next wonder.</t>
  </si>
  <si>
    <t>i am trying to enjoy life as much of life as possible; while at the same time improving myself ( which seems to be a never ending task). i love to learn new things all the time; right now it's the piano.</t>
  </si>
  <si>
    <t>being there for my friends. my friends are considered family to me; and if there's anything they need; i'll be there for them cause i know they would do the same for me.</t>
  </si>
  <si>
    <t>is how good of a listener i am.</t>
  </si>
  <si>
    <t>i pretty much love all movies and shows; especially live theater. i enjoy most types of music. i'm working on books; and any suggestions are appreciated. and as far as food goes; yes.</t>
  </si>
  <si>
    <t>friends  family  food  sun  water (lakes; beaches; pools; hot tubs)  iphone (hate to say it; but it's saved me many times)</t>
  </si>
  <si>
    <t>what my next adventure will be.</t>
  </si>
  <si>
    <t>hanging out with friends.</t>
  </si>
  <si>
    <t>me to know; and you to find out</t>
  </si>
  <si>
    <t>you are interested in meeting new people thru this website; and is genuine about meeting up and getting to know one another.</t>
  </si>
  <si>
    <t>i wouldn't say that i refuse to grow up  i feel that i've finally done that. i would say that i refuse to become complacent. i'm fortunate to have landed on my feet after the financial meltdown of 2008. the layoff that could have been a disaster put me into retirement that i am enjoying immensely. a little volunteer work here; a blog there; a part-time job more for the social contact and satisfaction than for the money. freedom to take 11 weeks in europe  9 weeks in bologna studying italian. i really love italy and will always want to spend some time here. i would certainly hope that you like it too but it's not essential. sometimes we could be apart for awhile. sometimes absence can indeed make the heart grow fonder and give us both space.</t>
  </si>
  <si>
    <t>learning; learning;learning. how else can you enjoy life? btw the blog is at http://www.dreaminginitalian.com/ and provides some further insight to who i am.</t>
  </si>
  <si>
    <t>cooking; fixing things; pushing the envelope (in a good way).</t>
  </si>
  <si>
    <t>beats me. let me know when we meet.</t>
  </si>
  <si>
    <t>tough call: lately italian mysteries that feed my italy habit. andrea camilleri in translation and massimo carlotti in italian. not a book; but the new yorker always takes me to interesting and unexpected places.  music: jennifer warnes; john prine; mark knoffler; pavarotti; zook  i like a lot of variety short of rap and hip-hop.  food: italian of course but also lots of asian  i'm pretty much an omnivore.  movies: amarcord; roma; more recently the ghost writer the tree of life  the recent bond and bourne movies are guilty pleasures. in general the movies that touch my heart are the most satisfying.</t>
  </si>
  <si>
    <t>well of course i can do without almost anything but i'll give it a shot:  -a loving primary relationship (clearly a work in progress)  -passport  -chef knife and gas stove  -regular gym time  - a car (in the u.s.)  - berkeley bowl or equivalent</t>
  </si>
  <si>
    <t>i might be out to dinner or my monthly poker game (3 years now with the same congenial crowd) or might watch a dvd.</t>
  </si>
  <si>
    <t>if you're intrigued; curious or just for the hell of it.    a note about the restrictive "i'm looking for" stuff above    1. women who like men - let's be serious here.  2. ages - i'm looking for someone to be a partner not someone to adopt; i.e. age appropriate - but you never know.  3. local unless - similar raging italophile like me. maybe we could work something out.  4. friends? - maybe. not really the objective here; but again; you never know; eh?</t>
  </si>
  <si>
    <t>english (fluently)/italian (poorly)/spanish (poorly)</t>
  </si>
  <si>
    <t>i'm your basic guy looking for an exceptional relationship. companionship; adventure and amusement are as important as romance and sex. at 49 i still have lots i need to learn and hope to find someone to share those lessons with.    i've lived in 7 different countries and visited 40 more--but still have never been to the grand canyon or the backroads of new england. have a job that requires frequent trips to yosemite and usually carve out an extra day for a hike or several days of backpacking. i can't commit to getting a dog; need to find a new substantive volunteer commitment and should cook at home more often.    i try to stay out of my head and with my feet on the ground. i have been known to crack a joke and i find smart funny guys sexy. interested in men who have room in their life for another man but don't need that man to fill their life. a sense of adventure; a fun set of friends and inspiring ambitions are total turn-ons for me. a sense of fairness; community and responsibility is a must.</t>
  </si>
  <si>
    <t>i like to roll boulders up hills.</t>
  </si>
  <si>
    <t>i'm a music retard and an hgtv addict. the good wife; law &amp;amp; order (all of 'em) and modern family can make my evening. more of the political thriller and romantic comedy type than sci-fi or animated film goer. equal parts fiction and non-fiction. burrito's and thai food are a big part of my weekly diet. a weekend in yosemite trumps everything.</t>
  </si>
  <si>
    <t>i'd like to say the meaning of life but more often than not i'm focused on what complete jerks republicans havebecome. otherwise i spend alot of time being grateful for where i'm at.</t>
  </si>
  <si>
    <t>with friends having dinner; in line for a movie or packing the car for a trip out of town.</t>
  </si>
  <si>
    <t>to give you some details about myself; i am 25 years old and a graduate student. i am in a master's degree program that combines computer programming (super dork); sound engineering and classical-experimental music composition. i also solder and build circuits for electronic instruments; amplifiers; etc. i've been studying classical music composition and sound engineering since i was 14....sooooooo    if you are threatened by a woman who is highly educated and knows her shit about music and technology look elsewhere..  (it is amazing how many male musicians are threatened by women who know as much or more than they do...can't we like collaborate and share? damn!)    making experimental music; writing poetry; social justice; hiking in the woods; and mindfulness are my life.    anyways;i am an artistic person; a thoughtful person; a playful person. i am a driven no nonsense kind of woman; i do take life seriously because life is all i have (making sure i am enjoying life is a large part of what i mean by taking it seriously). i swear sometimes without even noticing.i am known for having a hearty and contagious laugh. i am also an honest; heart on my sleeve kind of person and a dreamer..    i don't trust large institutions; bureaucracies; and/or corporations.i am anti-capitalist; anti-authoritarian; anti systemic/social/interpersonal hierarchies of any kind. i am passionate about this. we need to stop tearing ourselves and the rest of the world apart...period.    stuff i like to do: exploring the woods; trying new recipes; spending all day cooking and drinking wine with friends and loved ones; having long winding conversations about everything from my favorite breed of dog to postmodern art and radical/critical social theory. listening to experimental music and noise really loud.composing; yoga; meditating; watching the wind in the trees. fashion blogging; thrift store shopping; dress up.thank god the 1990s are coming back cuz i love my doc martens.    finally; i drink socially and do not smoke.(420 friendly) i take care of myself (eat healthy exercise etc very important to me); have no kids but love them; am not attached. i am a curvy/full figured girl; i wear a size 10.  make me laugh; and i will probably love you!</t>
  </si>
  <si>
    <t>writing a lot of music; playing a lot of it; running farther and farther every time! reading in the woods; hiking; yoga; school; critiquing various social constructions; institutions and norms that hold us back.    http://soundcloud.com/prettyrobotshungryghosts</t>
  </si>
  <si>
    <t>singing (no really...i'm a professional musician)  making people laugh  finding humor in the everyday  telling stories  hating the gender binary/binaries in general  being the one person in the crowd that spots the guy who tries to pick his nose while no one is looking.  sound engineering  making funky out-there beats  seeing the universe in a grain of sand  recording  composing  programming in max/msp (if you know what that is message me)  listening musically and inter-personally  i can make a mean peanut sauce</t>
  </si>
  <si>
    <t>my fro (if i let it out to play); my laugh (it is pretty loud and typically makes other people laugh)    that i am a blipster: black hipster...although i consider myself a hipster in recovery. people are brainwashed by stereotypes; and when they meet me and see that i don't fit into what society thinks of as a "typical" black american female; they take notice....</t>
  </si>
  <si>
    <t>music: too many to mention but here area few : john coltrane; xiu xiu; ligeti; bjork; the knife; joy division; gang of four; xenakis; james tenney; stockhausen; blackdice; la monte young; new order; the cure; outkast; erykah badu; lightning bolt; sonic youth; dinosaur jr; fela kuti; god speed you black emporer; oneida;sun ra; zounds; ryoji ikeda; merzbow; m83    hitchcock  michel gondry  david lynch  julie dash  marlon riggs    james baldwin  angela davis  bell hooks  michel foucault  jacques lacan  thich nhat hanh  derrick jensen  jean jacques rousseau  noam chomsky  audre lorde  octavia butler  judith butler  arthur miller  queer theory  black feminist theory  jack kornfield  the lotus sutra  (any words supposedly spoken by the buddha)    television...it's amazing what pop-culture reveals about our societal unconscious.    arugula; broccoli; spinach; fresh basil leaves  (i love to munch on greens)  stinky stinky! cheese  cheddar so sharp it hurts  blueberries  indian food  nigerian food  seafood...critters from the sea are pre-brined!</t>
  </si>
  <si>
    <t>my sisters  my best friends  music  my laptop (its the way i create!)  sushi  the vastness of space  hiking  mindfulness (whoops that's seven)  my mpc500 (and that's 8)  a basic comprehension of power-knowledge</t>
  </si>
  <si>
    <t>music; new hiking trails i want to explore; camping and never coming home; the dharma; making the world a better place; my family; the first kind of dog i want to get; growing my fro even bigger; post structuralist theory; fashion; max/msp; and tea.    i have day dreams where i have the ability to become invisible and use this power get rid of certain dangerous and powerful capitalistic; imperialist ceos etc.    how capitalism ruins erry-thang!  why my cousins; nephews; friends; and father have to fear for their lives while wearing hoodies.</t>
  </si>
  <si>
    <t>i play it by ear and keep it diverse and interesting; sometimes the week just takes it out of me; so i am laying low on fridays storing up the energy for a late night dance party in jokeland!</t>
  </si>
  <si>
    <t>for the life of me; i am never wearing a matching pair of socks! i am soooo sock challenged; good thing you can almost never see the socks i am wearing!    this is not private; but i feel i should get it off my chest...i hate it when people do nothing but talk about themselves or talk themselves up...god. that is the fastest way to get me running in the other direction. narcissism is my biggest pet peeve.    i was also born and raised on the east coast where; as they say; if you aren't five minutes early; you are late. i hate it when people find it hard to manage their time and are late alllll the time. if you find it hard to show up on time; i don't think its going to work. sorry. i know this makes me sound crazy; and maybe i am; but at least i am self aware enough to know what i can and can not stand..ha!</t>
  </si>
  <si>
    <t>you are: a big sweetie; i love considerate conscientious types    driven: (have goals/want to make an impact and are working hard towards those goals)    open and forthcoming in communication: people who know themselves; what they want; and can articulate it are super sexy to me. (if you find it hard to speak your needs and truth into the open; we probably will not work. state your needs; say what you mean; and mean what you say)    passionate; considerate; nerdy; alternative; awkward (but not suuuuper shy; most deeply introverted people find me a tad overwhelming)    if you are a dorky/nerdy sweetheart; who takes pleasure in doing things for others and making others feel appreciated. i am the kind of person that spontaneously buys little gifts/makes things/plucks flowers/runs surprise errands for the people i love.</t>
  </si>
  <si>
    <t>i like my feet on the ground. i make plants thrive; okay sometimes they die. i love snuggle time in a tent. i run short distances and hike long distances; never on a treadmill. i wear lots of dresses.    i grew up in iran till twelve and since then the bay area has been my home. i tell elaborate and at times juicy stories. kindness matters to me. i wish i was better at baking sweets.    i have lots of notebooks. burning man can eat my poo. i like getting older. hotsprings and road trips rule.</t>
  </si>
  <si>
    <t>i've been riding the grand wave of (f)unemployment: traveling; running almost everyday; reading that pile of books on my shelf; practicing my broken spanish; studying for the gre test; gardening and discovering the world of succulent plants; cooking new things and doing my best to enjoy the instability of it all. i'm getting ready to leave the dream world and settle back into reality; whatever that means.    prior to all this i advocated for early education at a great nonprofit in san francisco. i grew up with a very rich sense of global politics; human rights; and activism. i am passionate about working towards social; political; racial; economic and class equity. i work hard not to take any of it too seriously. i have a pretty sweet life and i have much gratitude for it all.</t>
  </si>
  <si>
    <t>making yummy food  eating yummy food  calling bullshit  keeping it light  aha! moments  assembling furniture  being out of this world silly  naps  talking politics  falling asleep mid movie  dancing till the sun comes up  making shit happen</t>
  </si>
  <si>
    <t>i'm a little lady; with a big smile; at times diva-worthy hair; and a big presence.</t>
  </si>
  <si>
    <t>books: slaughterhouse five; fahrenheit 451; zeitoun; the wind-up  bird chronicle; even cowgirls get the blues; still life with  woodpecker; poisonwood bible; animal dreams; prodigal  summer    movies: melancholia; lost in translation; darjeeling limited; the life aquatic; stranger than fiction; pan's labyrinth; transformers; inception; superbad; there will be blood; i am love; district 9; coraline; election    music: eilen jewell; lhasa de sela; neko case; cat power; sade; prince; thievery corporation; patsy cline; classical  persian; marina &amp;amp; the diamonds; madeleine peyroux; over the  rhine; lila downs; jolie holland    food: i will try it all. some favorites include veggies; bacon;  watermelon; elaborate salads; snacks (i snack a lot); all things  pickled; cheese; salami; artichokes; and avocados</t>
  </si>
  <si>
    <t>trees  running shoes  pen and paper  floss  sexy time  family and friends</t>
  </si>
  <si>
    <t>food; politics; iran; how things work; sex; travel; happiness; earthquakes; outer space; time travel; poverty; our family dog; destiny; love; education; exile; hairstyles; grace; despair versus hope; intuition; nature.</t>
  </si>
  <si>
    <t>cooking; watching movies at home; going out with friends or if i'm lucky leaving town to treat the inevitable case of nature deficit disorder</t>
  </si>
  <si>
    <t>i have recently developed a fear of heights that is at times seriously unsettling. i have a hard time driving over tall bridges; but i can calm myself through even the longest flights. i am convinced that it will soon leave me as magically as it appeared.</t>
  </si>
  <si>
    <t>you're sexy and clever  you can laugh at your silly self  you're kind and considerate; even if it's not in a cheery kinda way  you have good friends and your own thing going on  you like sandwiches  you want to meet in person</t>
  </si>
  <si>
    <t>english (fluently)/farsi (fluently)/spanish (okay)</t>
  </si>
  <si>
    <t>this is tough; how do i summarize myself without seeming egotistical? i guess you don't. yes; i am smart and driven; somewhat handsome and i do make for good company; however; i do have a little bit of a tendency to say the wrong thing at the wrong time; (read: my mental editor takes breaks at the most inappropriate times and instead of saying it in my head; i say it out loud.) fortunately; my editor doesn't leave me at moments of peril; e.g.; meeting parents; job interviews; etc.    i am brilliant; handsome; and non-sequitir</t>
  </si>
  <si>
    <t>i've only recently decided to start dating. i haven't seriously dated in over three years; and i am looking forward to developing that part of my life.</t>
  </si>
  <si>
    <t>i'm really good at obscure things; shooting free throws; (but not actually playing basketball); jeopardy questions; (but not recalling my last discussion); being sarcastic and understanding when someone else is being sarcastic. my presumption generally is that someone is being sarcastic before i think they are being rude or uncouth.</t>
  </si>
  <si>
    <t>suprisingly; the first things people notice about me are my eyes. maybe it's the colin farrel eyebrows that bring them out or the long eyelashes; but i've been told that is my best quality. whether that is good or not is hard to say.</t>
  </si>
  <si>
    <t>out with friends and starting happy hour in the mission or the tl.</t>
  </si>
  <si>
    <t>you should definitely message me if you can take the time to compose an email and hit send. it's that easy. also; you should do it because no one is looking and i won't tell anyone.</t>
  </si>
  <si>
    <t>english/spanish (okay)/french (okay)/italian (okay)</t>
  </si>
  <si>
    <t>i think landlines are underappreciated. we should all ditch our cell phones and bring back landlines.    some favorite quotations:  you tell yourself; this is the last sofa i will ever need in my life. buy the sofa; then for a couple years you're satisfied that no matter what goes wrong; at least you've got your sofa issue handled. - chuck palahniuk; fight club; chapter 5    love is a snowmobile racing across the tundra and then suddenly it flips over; pinning you underneath. at night; the ice weasels come. - matt groening (1954 - ); "life in hell"    what else? i spend a lot of time outdoors; with my favorite activities being hiking; running; road biking; downhill skiing; and swimming. occasionlly i go backpacking or rafting as well. so i'd like to meet someone who also enjoys exploring the world and being outside. on the other hand; i am also a studious type (if i were still in school.) i love to read; learn; and discuss. looking for someone smart. and; despite the quotation above; which always makes me laugh; i still believe in love. i am happy and i love life. i believe in self-determination and that anything is possible.</t>
  </si>
  <si>
    <t>after finishing graduate school 3 years ago; i moved back to california to work in health care. i feel fortunate to be working in a career that i find meaningful. and this is bound to sound cliched; but i do believe in work-life balance. i am probably not a good match for a workaholic; though i do appreciate ambition and passion in all areas of life.</t>
  </si>
  <si>
    <t>writing; when i feel motivated. i'm also really good at making people laugh; appreciating a good meal; causing trouble; reading the paper; expressing my opinions clearly; bringing people together; and planning parties. i'm not a bad cook either.</t>
  </si>
  <si>
    <t>well i wouldn't really know because people are never honest about this kind of thing.</t>
  </si>
  <si>
    <t>i've been listening to etta james a lot these last few weeks. in general; i enjoy a wide range of music including blues; folk; soul; indie; rock; and jazz. i haven't watched any tv in a while but i'm not morally opposed. movies.... little miss sunshine; get low; the king's speech. food... thai; indian; mediterranean; good old american food. i love a really good salad or a spicy thai curry. wine; mojitos; martinis; a heffeweizen now and then.</t>
  </si>
  <si>
    <t>sleep; control of my life; harmonious relationships with others; ben &amp;amp; jerry's coffee ice-cream; hope; humor.</t>
  </si>
  <si>
    <t>my next job.</t>
  </si>
  <si>
    <t>going out for happy hour with friends or co-workers; and/or going for a run.</t>
  </si>
  <si>
    <t>i'm becoming a little more conservative as i get older. my parents warned me this would happen.</t>
  </si>
  <si>
    <t>you are hilarious. i would be honored to hear from you if you are gut-achingly funny in that smart; witty; dry; humble; charming sort of way. or if you have a new idea for how to solve the debt crisis; improve traffic flow while adding bike lanes; or construct a more tasty yet time-saving dinner after a long day at work. there are really so many reasons to start a conversation with a perfect stranger; why not do it today?</t>
  </si>
  <si>
    <t>on a campaign to rid the world of tea one cup at a time.    i am calm; vague; and crepuscular</t>
  </si>
  <si>
    <t>having tea.</t>
  </si>
  <si>
    <t>wow; he drinks too much tea.</t>
  </si>
  <si>
    <t>books: &lt;a class="ilink" href= "/interests?i=the+agony+of+the+leaves%3a+the+ecstasy+of+my+life+with+tea"&gt; the agony of the leaves: the ecstasy of my life with tea&lt;/a&gt; by helen gustafson  music: the whistling of kettles; the rush of hot water through leaves of tea; the clink of fine china.  food: bacon.</t>
  </si>
  <si>
    <t>1) tea  2) knees  3) bees  4) fees  5) keys  6) the chinese</t>
  </si>
  <si>
    <t>what tea i should make next. oolong? darjeeling? no; no. what was i thinking. pu-erh. of course pu-erh.</t>
  </si>
  <si>
    <t>partea-ing.</t>
  </si>
  <si>
    <t>i occasionally enjoy beverages that are less than 85% tea.</t>
  </si>
  <si>
    <t>there is currently a void in your life the size and shape of a well made pot of tea.</t>
  </si>
  <si>
    <t>english (fluently)/swedish (okay)/french (poorly)/german (poorly)</t>
  </si>
  <si>
    <t>from the east bay. living in sf for law school. love to laugh; explore; and have a good time.</t>
  </si>
  <si>
    <t>starting my final year of law school</t>
  </si>
  <si>
    <t>laughing  not making decisions  procrastinating  listening  cooking  being a total klutz.</t>
  </si>
  <si>
    <t>food; gym; hot sauce; friends; family; internet</t>
  </si>
  <si>
    <t>too many things.</t>
  </si>
  <si>
    <t>out with friends or home relaxing.</t>
  </si>
  <si>
    <t>you're funny; witty; like to have a good laugh; and are looking to meet someone to explore the city with.</t>
  </si>
  <si>
    <t>i am not on here nearly enough; and i am therefore really bad at replying to messages; but you would be more likely to get a response if you have something more to say than just a few words.    i like laughing; relaxing; watching some choice shows; people watching; camping and generally being outdoors (always my escape growing up).    i am sarcastic; friendly; and shy</t>
  </si>
  <si>
    <t>i recently moved back to the bay area; where i am from; but living in oakland this time around. i have been working as a driving instructor in the area; but i continue to look for other work since the hours are few and far between. sometimes i substitute teach at a preschool in oakland; but that usually ends up being just once a month; if that. i would like to go back to school to take some early childhood education classes; so i can teach full time at a preschool. i would also really like to move to the portland area someday. so; i guess work; school; and portland are kind of the key components to my five year plan.</t>
  </si>
  <si>
    <t>random trivia and keeping calm.</t>
  </si>
  <si>
    <t>that im totally shy at first; but once they get past that; they realize that im really sarcastic and just like to have fun.</t>
  </si>
  <si>
    <t>books: youth in revolt; c. d. payne. i've been really into the hunger games trilogy lately (just like the rest of america; i know). i also recently read "survivor" by chuck palahniuk; and it was crazy.    movies: star wars original trilogy especially the empire strikes back; dazed and confused; jurassic park (just soooo entertaining); anchorman; mean girls; garden state; jumanji (admit it...you loved it as a kid; assuming you're in your mid-20's); life as a house; the never ending story; the last unicorn; empire records; and the hangover.    tv shows: modern family; the soup; mad men; united states of tara; family guy; 30 rock; it's always sunny in philadelphia; the office; weeds; how i met your mother; party down; the walking dead; happy endings; parks and recreation    music: the strokes; the beatles; fleetwood mac; sarah mclachlan (long time fan); adele; death cab for cutie; justin timberlake (guilty pleasure); and a whoooooole lot of other bits from various artists (311-the roots).</t>
  </si>
  <si>
    <t>my mom; my friends; my animals; water; phone; and my car (it takes me where i need to go)</t>
  </si>
  <si>
    <t>why so many of the ads i see on okcupid are in spanish</t>
  </si>
  <si>
    <t>with my friends; or at least that's what i'd like to be doing; but often times i work that night; or over the weekend.</t>
  </si>
  <si>
    <t>i still have a baby tooth; but you can't even tell. hell; i didnt even know it was there for a long time</t>
  </si>
  <si>
    <t>you're interested!</t>
  </si>
  <si>
    <t>i am finishing up my first year of teaching 8th grade history and looking forward to the small break i will have before teaching my first summer school session.</t>
  </si>
  <si>
    <t>planning; following a recipe; listening</t>
  </si>
  <si>
    <t>the house of mirth; pride and prejudice; amy tan and lots of non-fiction  glee; grey's anatomy  mostly any music - pop; rock; hip-hop; top 40  mexican; japanese; italian; indian; thai</t>
  </si>
  <si>
    <t>in no particular order....  friends and family  coffee  chocolate  interesting conversation</t>
  </si>
  <si>
    <t>my students  travel - i'm trying to plan a trip to south america  new things to do/places to explore</t>
  </si>
  <si>
    <t>out with friends; going to dinner or a movie</t>
  </si>
  <si>
    <t>you would like to get to know me better!</t>
  </si>
  <si>
    <t>english/japanese/french</t>
  </si>
  <si>
    <t>i love the winter. i love driving down new roads. i love walking. i enjoy kayaking. i have; in fact; forgotten how to ride a bike.    i'm pretty happy with where life has taken me so far. i like; or can at least tolerate; pretty much everybody i have ever met. i don't believe anything is sacred; and i don't take life too seriously. or seriously enough; probably!    i'm a morning person.</t>
  </si>
  <si>
    <t>i've just moved up to the bay from san luis obispo; having finished a degree in architectural engineering there. i'm now attending ex'pression college in emeryville for animation and visual effects. from here; i'd like to go into either the video games or film industries. my dream job is to work at bungie; but i've got to walk before i can run; y'know?</t>
  </si>
  <si>
    <t>i can predict when my alarm clock is going to go off and wake up ten minutes before it does. i can touch-type with my just my index fingers like a mo-fugga.</t>
  </si>
  <si>
    <t>i've been told i have tobey maguire's smile. also; a sweet scar running down my left cheek. super sweet.</t>
  </si>
  <si>
    <t>my favorite books are the road; the watchmen; and blood meridian. my favorite short stories are lazarus and a roadside picnic.    my favorite movies are the fountain; back to the future; and a clockwork orange. i love b-movies and don't watch enough of them. syfy original series? yes.    my favorite musicians are clint mansell; radiohead; godspeed you black emperor; and faunts. i like lots of other music too; but you'll have to ask.    i love kraft mac n' cheese; mashed potatoes; and chicken stir fry. steak. orange sherbet. twinkies.</t>
  </si>
  <si>
    <t>music; weather; my eyesight; change; friends; and air conditioning.</t>
  </si>
  <si>
    <t>what the back of my own head looks like.</t>
  </si>
  <si>
    <t>???????????????</t>
  </si>
  <si>
    <t>flavored chapstick is way better than plain chapstick    i am secretly embarrassed by how vanilla this profile reads to myself.</t>
  </si>
  <si>
    <t>you find me interesting; or think i'd find you to be interesting. you think you could teach me something. you're an artist; or you want to be an artist; or like art; or know a guy named art; or you just find me totally crazy sexy like woah.    you have a healthy amount of irreverence for online dating</t>
  </si>
  <si>
    <t>i often initially fill these summaries out and let them grow outdated after years of neglect. however; i will try to make this self-summary as honest and timeless as i can; so when people view my profile years from now; this summary will still be accurate.    i was born and raised in kansas. upon completing my undergrad degree; i decided to live as far away from kansas as possible; and wound up in berkeley; ca. berkeley and kansas are as completely opposite as two regions can be that speak the same language.    i have always excelled in math. one day; i will have a job that will allow me to use these math skills. however; i must complete graduate school first.    i have an inexplicable infatuation with &lt;a class="plink" href= "/profile/american%0aidol"&gt;american idol&lt;/a&gt;; &lt;a class="plink" href="/profile/semicolons"&gt;semicolons&lt;/a&gt;; and stupid little flash games.    i play &lt;a class="plink" href="/profile/guitar"&gt;guitar&lt;/a&gt; and &lt;a class="plink" href="/profile/trumpet"&gt;trumpet&lt;/a&gt;. i used to play much more in my undergraduate days however. i still have songwriting phases from time to time. i have a music myspace that i visit infrequently and that has an outdated musician's bio. i was in a ska band my senior year of college. it was a lot of fun.    my brother bought me a &lt;a class="plink" href= "/profile/nintendo"&gt;nintendo&lt;/a&gt; when i was four. i have been hooked ever since.    at times; one may notice me rambling; mumbling; and interjecting with &lt;a class="plink" href="/profile/non+sequiturs"&gt;non sequiturs&lt;/a&gt;. one may also notice the frequency of these happening increasing with alcohol consumption.    i tell good stories.    despite a mathematical background; i will at times take illogical; bizarre; lighthearted viewpoints on certain issues.    i like to follow sports; and i enjoy trying to gain insight into certain sports despite having limited experience with playing these sports competitively. apparently; i was not granted the physical gifts or necessary skills needed to avoid getting cut from most high school sports.    i am calculated; honest; and easily distracted.</t>
  </si>
  <si>
    <t>i am in graduate school working towards a phd in a &lt;a class="plink" href="/profile/mathematics"&gt;mathematics&lt;/a&gt;-based field. work related to this process takes most of my available time.    when i am not doing the whole school thing; i can usually be found decompressing through music; &lt;a class="plink" href= "/profile/video+games"&gt;video games&lt;/a&gt;; or hanging out with friends.</t>
  </si>
  <si>
    <t>i am fairly good at thinking through certain mathematical problems. i can also write a decent song; and i'm fairly skilled at certain video games.    unexpected talents include telling drawn out; idiotic; and largely unfunny jokes and making &lt;a class="plink" href= "/profile/soup"&gt;soup&lt;/a&gt;.</t>
  </si>
  <si>
    <t>i'd like to believe that people also notice my fabulous personality; my picture-perfect smile; my bright blue eyes; and my heart of gold.</t>
  </si>
  <si>
    <t>books: i do not read for pleasure often; most books in my collection are school related. however; i did enjoy &lt;a class= "plink" href="/profile/on+the%0aroad"&gt;on the road&lt;/a&gt; by jack kerouac; and i am intrigued by michael lewis's &lt;a class="plink" href="/profile/moneyball"&gt;moneyball&lt;/a&gt;. other all-time favorites include the wayside school books by &lt;a class="plink" href= "/profile/louis+sachar"&gt;louis sachar&lt;/a&gt; and the &lt;a class="plink" href="/profile/garfield"&gt;garfield&lt;/a&gt; and &lt;a class="plink" href= "/profile/calvin+%26amp%3b+hobbes"&gt;calvin &amp;amp; hobbes&lt;/a&gt; books.    movies: my two favorite movies are &lt;a class="plink" href= "/profile/pulp+fiction"&gt;pulp fiction&lt;/a&gt; and &lt;a class="plink" href= "/profile/wayne%27s+world"&gt;wayne's world&lt;/a&gt;. i have a soft spot in my heart for resevoir dogs; requiem for a dream; almost famous; a fish called wanda; eternal sunshine of the spotless mind; clerks; buffalo '66; and rookie of the year.    music: i have a range of bands and musicians that i like to listen to; including; but not limited to; &lt;a class="plink" href= "/profile/the+beatles"&gt;the beatles&lt;/a&gt;; &lt;a class="plink" href= "/profile/beck"&gt;beck&lt;/a&gt;; &lt;a class="plink" href= "/profile/bob+dylan"&gt;bob dylan&lt;/a&gt;; &lt;a class="plink" href= "/profile/the%0apixies"&gt;the pixies&lt;/a&gt;; &lt;a class="plink" href= "/profile/sloan"&gt;sloan&lt;/a&gt;; &lt;a class="plink" href= "/profile/the+white%0astripes"&gt;the white stripes&lt;/a&gt;; &lt;a class= "plink" href="/profile/monkey"&gt;monkey&lt;/a&gt;; &lt;a class="plink" href= "/profile/the+flaming%0alips"&gt;the flaming lips&lt;/a&gt;; &lt;a class= "plink" href="/profile/csny"&gt;csny&lt;/a&gt;; and &lt;a class="plink" href= "/profile/gram%0aparsons"&gt;gram parsons&lt;/a&gt;. i also enjoy the local music scene quite a bit; and i am quite willing to see pretty much anybody play live if there is some interest to go see them.    food: the bay area has many good restaurants. i would like to go to as many of these good restaurants as possible.    video games: because it is important. &lt;a class="plink" href= "/profile/final+fantasy%0avii"&gt;final fantasy vii&lt;/a&gt;; &lt;a class= "plink" href="/profile/fallout+3"&gt;fallout 3&lt;/a&gt;; &lt;a class="plink" href="/profile/chrono%0atrigger"&gt;chrono trigger&lt;/a&gt;; &lt;a class= "plink" href="/profile/super+mario+galaxy"&gt;super mario galaxy&lt;/a&gt;; and more.</t>
  </si>
  <si>
    <t>1. family. family. family.    2. computer. all of my substantial work in grad school has been performed on one.    3. pencil &amp;amp; paper. all of my scratch work that leads to substantial work has been performed using these. plus; they are good to have around for writing songs.    4. guitar. also good to have around for writing songs.    5. snes. best video game system. ever.    6. coffee. diet coke. tea. something that will keep me up working when i have a meeting with my advisor the next day.</t>
  </si>
  <si>
    <t>by far; the bulk of my thought goes towards my research.    the rest of my thoughts are quite scattered and random; and cover a wide range of topics. i often try to think about these things in unique and unintuitive ways.</t>
  </si>
  <si>
    <t>on a typical friday night; i am usually hanging out somewhere with people from my department or other friends.</t>
  </si>
  <si>
    <t>i have always wanted to be a famous rock star.</t>
  </si>
  <si>
    <t>...you read my profile and looked at my pictures; and you were entertained or intrigued.    other valid reasons for messaging me include if you are bored; or if you know of any good restaurants that i must visit; or if you want to randomly send someone a profanity-laced message; or if you want someone to compliment you on your hairstyle; or if you are planning on listening to all four discs of &lt;a class="plink" href= "/profile/zaireeka"&gt;zaireeka&lt;/a&gt; any time soon.</t>
  </si>
  <si>
    <t>english (fluently)/spanish (poorly)/c++ (poorly)</t>
  </si>
  <si>
    <t>i'm an independent woman who loves her autonomy and desires connection. i'm intelligent; articulate and direct. even if i'm afraid or nervous about expressing how i feel; i do express it because i believe honesty and transparency are most important in all relationships. and everything - work; friends; lovers - is a relationship.  i've spent a lot of time getting to know myself and i continue to learn about myself each day.  i'm not a buddhist but i study pema chodron's work and appreciate all i've learned from that and other like-minded readings.  i'm a 5 on the enneagram - perceptive; innovative; and isolated  and i'm a cancer (the crab) - so i'm emotionally intense and quite sensitive and understanding once you get through my tough exterior (shell)  not sure that sounds so good but those are just labels and generalized descriptions that are somewhat true of me.  i'm also very generous; kind; compassionate; sensual; funny; talented (singer); a good listener; and a minimalist (not an accumulator of stuff)</t>
  </si>
  <si>
    <t>i continue to search for meaning in what i do for a living and what i do with my free time. heart based choices are what appeal to me most. i try to reconcile that with the fact that i sit in front of a computer all day at work.</t>
  </si>
  <si>
    <t>empathy; compassion; listening; caring  computers; singing; touch; organizing  figuring stuff out without instructions  used to teach skiing but not for a while</t>
  </si>
  <si>
    <t>all of pema chodron's books  life of pi  the art of racing in the rain  bridge of sighs  to kill a mockingbird (book and movie)  the dragon-tattoo girl trilogy (books - yes quite violent!)  a wrinkle in time (kids book - loved this as a child!)  stranger in a strange land  brave new world  the handmaids tale  i; claudius  books by stephen king (even though i really dislike horror!)  one flew over the cuckoos nest (book and movie)  sophies choice  ironweed  jane austin; sylvia plath; joyce carol oates  the help  lots more - i guess i dont commit to memory the titles of books i loved    music:  billie holiday  ella fitzgerald  louis armstrong  bonnie raitt  alanis morrisette  pink  adele  tracy chapman  janis joplin  motown  blues  gwen stefani  trisha yearwood  alison krauss  natalie merchant  norah jones  carol king  beatles  bare naked ladies  pink floyd  dave clark five  lady antebellum  frank sinatra  eric clapton  eminem (just kidding- wanted to see if you were paying attention lol)  fleetwood mac  mamas &amp;amp; papas  three dog night  evanescence  kirtan -deva premal; guruganesha singh; jai uttal; snatam kaur    food:  organic; non-processed; grass-fed    movies:  shawshank redemption (ah hope!)  the sixth sense  cabaret  dances with wolves  close encounters  all the presidents men  forrest gump  silence of the lambs (book too!)  jaws  west side story  doctor zhivago  it happened one night  chinatown  some like it hot  it's a wonderful life  schindler's list  the graduate  casablanca  et  fantasia  the philadelphia story  a single man  capote (caused me to read in cold blood)  little miss sunshine  brokeback mountain  the queen  the iron lady  julie and julia (anything with meryl)  doubt (filmed where i grew up in the bronx!)  the prestige  good night; and good luck  usual suspects  la confidential  devil wears prada (meryl!)  up  the pianist</t>
  </si>
  <si>
    <t>appreciation; touch; love; others; alone time; adventure</t>
  </si>
  <si>
    <t>what to do with the rest of my life - how to make it worthwhile</t>
  </si>
  <si>
    <t>out at a concert at rhudramandir or hanging out with friends</t>
  </si>
  <si>
    <t>you're open and available to see if we have a connection</t>
  </si>
  <si>
    <t>currently going to school. living life to the fullest. i enjoy the simply things in life.</t>
  </si>
  <si>
    <t>trying to complete the long journey of getting a degree. working and enjoying all the perks of life</t>
  </si>
  <si>
    <t>eating; medicating; talking; cooking; poker; laughing; enjoying time with friends and family</t>
  </si>
  <si>
    <t>im not the biggest reader even though i would like to read more. i love movies and love to go see movies even more! one of my passions is food and cooking and i love trying new restaurants out! i mainly listen to rap/hiphop but genuinely enjoy good music from all genres</t>
  </si>
  <si>
    <t>mary jane; family; friends; food; sleep; happiness</t>
  </si>
  <si>
    <t>everything!....i love letting my mind wander</t>
  </si>
  <si>
    <t>chillin with friends....not so much into the bar scene anymore. would rather just kick back at home and enjoy the company of my friend mary</t>
  </si>
  <si>
    <t>you want to hang out; go out to eat; watch movies; chill and smoke</t>
  </si>
  <si>
    <t>english (fluently)/italian (okay)</t>
  </si>
  <si>
    <t>hey! my name is michele; people also call me pirate. im a 29 year old hairdresser and i'm extremely passionate about what i do :) i love to go out and have a good time; go get lost in nature or just lay around the house. and i'm always looking for company :)</t>
  </si>
  <si>
    <t>living the dream...</t>
  </si>
  <si>
    <t>hahaha! im great at doing hair!! im also a fantastic listener and am always there for my friends and family</t>
  </si>
  <si>
    <t>tits and tattoos!!!</t>
  </si>
  <si>
    <t>im not a big reader; but i sure do read trash mags at work and can tell you anything about practically anyone in hollywood (im not bragging...i promise) quintin tarintino is my favorite director; so anything by him; heist flicks;fantasy and documentaries. my taste of music is anything from florance and the machine to wacka flaka to the nekromantics; i love music and live shows so i listen to everything. when it comes to food i love to try new things. i also like to support local spots; im most impressed with hole in the wall places</t>
  </si>
  <si>
    <t>hmmmm... lets see....  hair product fer sher!!!  blow dryer  pocket knife  a great bra  my computer  and of corse... my friends</t>
  </si>
  <si>
    <t>the future...and whats to come</t>
  </si>
  <si>
    <t>it all depends..... sometimes im out gettin hyphy; or a chill night in with friends and housemates or just me chillin</t>
  </si>
  <si>
    <t>im more affraid of you than you are of me...i promise</t>
  </si>
  <si>
    <t>you want to have some fun :)</t>
  </si>
  <si>
    <t>as a volunteer at an independent bookstore and an editor of an underground community magazine; i keep myself busy reading old russian and czech novels; writing short stories and reviews and doing collage art. bellydancing; travelling abroad and making the bland parts of life more vibrant and ornate are some of my many passions.</t>
  </si>
  <si>
    <t>message me if you wanna go for coffee; to dinner or to a film!please only if you are willing to be respectful; open-minded and non-judgmental (and not just wanting to get with me for a sexual encounter). the people i take most seriously and am most willing to give attention to will want to first get to know me; share a comfortable and caring romantic friendship... and only then will something more be possible.</t>
  </si>
  <si>
    <t>middle eastern/hispanic/latin/white</t>
  </si>
  <si>
    <t>outgoing down to earth but sometimes on mars; graphic designer/ photographer/ artist/ student. i love to take pictures of everything. i enjoy new experiences such as anything i haven't tried yet. madly in love with myself so i really don't care what other people think; i just do me. kinda shy sometimes. try to keep a smile on my face at all times including the people around me. life is beautiful and precious so no time for bullshit and wack people if you don't love life maybe you need a long walk on a short bridge. im looking for super dope people to become friends with for new adventures.</t>
  </si>
  <si>
    <t>whatever i try!!!</t>
  </si>
  <si>
    <t>my children  sketch book  weed  a smile  water  camera</t>
  </si>
  <si>
    <t>how high the sky is........................</t>
  </si>
  <si>
    <t>chilling out with my children</t>
  </si>
  <si>
    <t>you like what you see  you wanna hang out  you can roll  you wanna meet for drinks  you like photography  you want to know more just hit me let's talk</t>
  </si>
  <si>
    <t>i've been told i'm a pretty mellow person. i've also been told i'm a loud and funny person. not really sure how to reconcile the two...i guess i'm just me. i try to be nice to everyone and not judge anyone. i really enjoy getting to know new people; and have found everyone has a really interesting story to tell although often times they don't realize it. i'm a pretty active person; and i absolutely love nature. i spend a lot of time in the ocean; playing sports; hiking; or just experiencing things outdoors in general. i have a mean lazy steak though; and when i start to feel burned out i have no qualms about spending an entire day on my butt watching tv.</t>
  </si>
  <si>
    <t>i am currently attending stanford university for graduate school and i plan on pursuing a career in education in the bay area after. i'm pretty passionate about education reform; so if you want to talk about it or feel like learning more; let me know.</t>
  </si>
  <si>
    <t>i'm a pretty good surfer. i've been doing it long enough that i should be better; but i more just enjoy being out in the water than i do shredding waves. i play a lot of sports; baseball being my favorite. i'm really good at memorizing things; but for some reason i'm absolutely terrible at remembering peoples names.</t>
  </si>
  <si>
    <t>my beard. it's pretty rad; if i do dare say.</t>
  </si>
  <si>
    <t>i really like h.p. lovecraft and j.r.r tolkien. hunter s. thompson is a pretty rad guy; and john steinbeck is probably the greatest american writer to ever live. star wars is hands down my favorite movie(s) and i'm probably more obsessed with it than i should be; but i've just been hooked on it since i was a little kid. i basically watch all the shows on hbo or showtime (entourage; dexter; californication) but don't really watch much tv otherwise. i love mexican food; and anything that involves chocolate (gotta satiate the inner fat kid).</t>
  </si>
  <si>
    <t>my dog is basically the only thing i couldn't do without; which really sucks because she's super old and probably won't be around much longer.</t>
  </si>
  <si>
    <t>doing something fun with someone fun. sometimes i go out to bars; sometimes stay in with friends and family; it doesn't really matter to me as long as good company is involved.</t>
  </si>
  <si>
    <t>i taught a class at uc berkeley on the history of star wars. yes; i am in fact that cool ;)</t>
  </si>
  <si>
    <t>you feel like meeting someone new and having a good time</t>
  </si>
  <si>
    <t>english (fluently)/ancient greek (poorly)/latin (poorly)</t>
  </si>
  <si>
    <t>a drunk friend signed me up; and online dating feels like interviewing for a job; but i don't know where to meet people; so here we are...  creative and artistic by nature; technical by profession. like to get silly and laugh; compassionate and passionate; intelligent and forgetful. can be sarcastic but sentimental and romantic. i like my alone time; but mostly; i'm happier doing things with someone.  to know me is to love me - i gotta be me.  oh yeah; for some reason; i love rocks! go figure...</t>
  </si>
  <si>
    <t>i work with computers and people on the job. i do artwork when i can. i doodle a lot; collect rocks; and have started making mosaics. my only child is starting college; so i find myself suddenly alone. now i have to figure out what i want to do with the rest of my life...</t>
  </si>
  <si>
    <t>kidding around; cooking; dancing.</t>
  </si>
  <si>
    <t>i have no clue..</t>
  </si>
  <si>
    <t>books: "beyond the pale;" "i seem to be a verb"  movies: "auntie mame;" "galaxy quest;" "star trek: first contact;" and just about any movies with (gregory peck; jimmy stewart; rosalind russell; you get the idea)  music: dance; swing; latin; jazz; classical; world music  food: italian; japanese; chinese</t>
  </si>
  <si>
    <t>laughing; friends; love; art; food (is chocolate a food group?); a good chardonnay</t>
  </si>
  <si>
    <t>lighting some candles; making dinner for myself; and usually some friends and neighbors. otherwise i like to watch an old movie and play video games; and usually read a book before going to sleep.</t>
  </si>
  <si>
    <t>you're not held back by preconceived notions.</t>
  </si>
  <si>
    <t>i like having adventures.</t>
  </si>
  <si>
    <t>i go to work. i have dinner with friends. i drink. i dance when no one is looking; and sometimes when they are. i try to experience as much as possible. i try to be happy.</t>
  </si>
  <si>
    <t>i am really good at people watching; getting someone's life story in a short amount of time; and sticking up for myself (and friends).</t>
  </si>
  <si>
    <t>i enjoy agatha christi novels; arthur miller plays; fahrenheit 451; the scarlett pimpernel; city of fallen angels; jane austen novels; tales of the city; the historian; and many more.    favorite films include: the thin man series; the women; the virgin spring; a fish called wanda; indiana jones and the last crusade; dirty rotten scoundrels; and the philadelphia story.    favorite bands/artists include: nina simone; belle and sebastian; credence clearwater revival; john coltrane; ella fitzgerald; sigur ros; phoenix; janelle monae; and stars.</t>
  </si>
  <si>
    <t>chapstick; wine; a good book; my family; sunblock; travelling</t>
  </si>
  <si>
    <t>out with friends; drink in hand; laughing at a really lame joke.</t>
  </si>
  <si>
    <t>you read through all my vague profile responses and want to get more details.</t>
  </si>
  <si>
    <t>my hair (i'm still trying to figure that one out)</t>
  </si>
  <si>
    <t>books: books have knowledge; knowledge is power; power corrupts; corruption is a crime; and crime doesn't pay..so if you keep reading; you'll go broke.    shows: hoarders; epic meal time; quantum leap; weeds. need new suggestions *hint*hint*  movies: training day; amores perros; fight club; all the pretty horses; unforgiven; pans labyrinth; garden state; death to smoochy.    music: what i'm currently listening to (according to my ipod) the narrative; taking back sunday; thrice; hands like houses; fuel; troubled coast; i the mighty; hank williams iii; palisades; this providence; tonic; lydia; city and colour.    food: yes; please.</t>
  </si>
  <si>
    <t>1.) energy drinks  2.) combos pizza pretzels  3.) bacon  4.) four loko  5.) mp3 player (oddly enough i can deal with no phone but not my mp3 player!)  6.) decent set of headphones (i'm just now admitting to myself that i might be an audiophile)</t>
  </si>
  <si>
    <t>if i have 10 chocolate cakes and someone asks me for one; how many chocolate cakes do i have left?    that's right; 10.</t>
  </si>
  <si>
    <t>i once prayed to god for a bike; but quickly found out he didn't work that way...so i stole a bike and prayed for his forgiveness</t>
  </si>
  <si>
    <t>i have no idea why anyone would want to live in a high rise and i think the sound of the sea is the sound of the earth sighing. i believe we become what we fight. i love to write; i think gardening is meditation; and i can stare into space for hours without wasting my time. my friends are strong and smart and warm.    i have a black cat - she tries not to get involved.    the most important things: to be independent; to be interdependent; to pursue joy.    the killer combination in a man: intelligence; kindness and a sense of humour.    i am not a sportswoman. i am not a young woman. i am not american. i have never been skinny. i love to read - reading and writing are my chief joys; and this includes talking about what i have read. i am a keen reader of poetry also; mainly modern stuff; but still enjoy the classics.    good movies are as stimulating as good books - any story well told is worth telling. my favourites include the technicolor version of oliver and more recently no country for old men. i enjoy stories that successfully play with time lines and levels of consciousness.    i like shoes and scarves. i can be stubborn; i am affectionate with my friends and respectful of strangers; and i know most of my neighbours. love is more important than being right and trust is earned.    of all the elements; i identify most strongly with water.</t>
  </si>
  <si>
    <t>i am still trying to decide what to be when i grow up. my resume looks like a ball of wool after the cat got hold of it; but if experience had monetary value; i'd be in the fortune 500.</t>
  </si>
  <si>
    <t>jaywalking.  i'm also really good at having major arguments on obscure topics for no real reason other than the joy of sparring. i am good at knowing good writing from bad; and dogs like me. parrots do not.  i am good at listening and really hearing what people say.</t>
  </si>
  <si>
    <t>my hair the day after i have dyed it red.    i have an expressive face; a generous smile and i often laugh way too loudly.</t>
  </si>
  <si>
    <t>books: poetry - gerald stern; zbigniew herbert; novels - annie proulx; earnest hemingway; john steinbeck - modern american stuff is my favourite; movies - anything where i can't tell what's going to happen next. i like movies that play with timelines and levels of consciousness; luckily for me they are in vogue these days - no subtitles; yay.    i love to read - and i really love to talk about what i have read. this is quite seriously a very important activity for me. literature; poetry and animals are part of my core identity.</t>
  </si>
  <si>
    <t>my imagination; books; my cat (not a thing); and... oh; i give up.</t>
  </si>
  <si>
    <t>to do lists take up way too much brain space. the monkey mind. urgh.    money  my future  my family  human behaviour  relationships</t>
  </si>
  <si>
    <t>doing something i enjoy. the above is a good enough pick list.</t>
  </si>
  <si>
    <t>well. ummmm ... hehehe ... no.</t>
  </si>
  <si>
    <t>you like animals; art or literature; or psychology.  you want a long term relationship.  you have a good sense of humour.  you do not shave your head.</t>
  </si>
  <si>
    <t>english (fluently)/afrikaans (poorly)</t>
  </si>
  <si>
    <t>i am a simple individual and a pretty nice guy. my career is simply that i make video games. its what i love to do and also due to the fact of growing up with video games. i love to go outdoors whenever i can and that includes fishing and hunting and no i am not a redneck idiot with a gun. i love to have a good time with friends whether its a bbq at a friends house or maybe everyone wants to hangout at the beach and have a few drinks. i live life to the fullest because your only on this earth once. so what do you say. lets have some fun. i do hope to meet that special someone some day but the only way to do that is simply to look. you cant catch the big fish while waiting on the shore.</t>
  </si>
  <si>
    <t>making video games to entertain the world.</t>
  </si>
  <si>
    <t>archery; hunting; fishing; marksmen shooting; video games; beer pong; and cooking;</t>
  </si>
  <si>
    <t>the attention to detail i give myself so i am presentable to others. not trying to make this seem narcissistic but i don't ever want to come off as a slob.</t>
  </si>
  <si>
    <t>the last book i read was called "game-play mechanics". it was about all aspects of game play presented in today's current games.</t>
  </si>
  <si>
    <t>my cell phone; my friends and family; computers; my dream job; my game systems; hunting</t>
  </si>
  <si>
    <t>maintaining a job in my field of interest and becoming successful with it so i can one day start own company and have a family without the possibility of money issues.</t>
  </si>
  <si>
    <t>parting the night away; but never alone.</t>
  </si>
  <si>
    <t>not really hiding anything</t>
  </si>
  <si>
    <t>is something i'll revisit in the near future.    ... and i mean that in an organic way. i'll be adding to this profile line by line; whenever something comes to me...</t>
  </si>
  <si>
    <t>trusting my instincts.    training mind; body; and spirit for the next phase of this mission.    teaching filmmaking while learning fcp.    making a habit of mid-day meditations.    surrounding myself with people smarter and/or more mindful than i am... and listening.    trying my best to be more aware... unless i've set aside the day for my bed and movies!</t>
  </si>
  <si>
    <t>telling stories    being an excellent balance of serious and silly    writing non-generic e-mails    spontaneous word-play</t>
  </si>
  <si>
    <t>tall. long hair. and a certain "presence."    and depending on where i am; that i talk very "east coast."</t>
  </si>
  <si>
    <t>things that i'll always love: adventure; short fiction; girl talk; chocolate; whiskey; dance + dive bars; taking time to appreciate all the simple; small; beautiful things in life; good grammar and interesting sentence structure.    a possible song title for my life could be "dub in the name of love." (r.kelly remixed by rusko.)</t>
  </si>
  <si>
    <t>chocolate is certainly on this list.    some of my favorite verbs include actualize; define; originate; resonate; ponder; identify; and .    some of my favorite adjectives are beautiful; lovely; robust; heroic; organic; and .    some of my favorite nouns are risk; danger; love; mindfulness; infinity; strategy; improvement; productivity; and .</t>
  </si>
  <si>
    <t>mind. consciousness. subconscious. my current project(s). my next project(s). where the journey will lead me next. how i can make the most of this phase. the paradigm shift. parapsychology. quantum physics. cellular structures. eastern democracy. middle eastern revolution. hunger. economic reform. how to best catalyze a revolution. which articles are only worth skimming.    do you think it is possible to sustain a hurricane (or tornado) long enough to make a lasting relationship out of it?    do you think you're ever ready to change the world?</t>
  </si>
  <si>
    <t>my first run at this profile was mostly copy+pasted from a craigslist ad i wrote.    i have a good idea of what i don't want in a relationship... i think this is a good thing; i'm getting better at politely saying; "no."    i've definitely thought about how i'd ideally re-write the okcomputer profile template... this question would be re-named "fun facts!"</t>
  </si>
  <si>
    <t>you are honest; kind; and compassionate.    you have something that you are passionate about. have an interesting perspective on life; a non-pedestrian attitude.    you dialogue well.    also; having a silly; comedic side is just as important as your focused; driven side.    500 word / keyword filler text:  &lt;a class="ilink" href="/interests?i=filmmaker"&gt;filmmaker&lt;/a&gt;; &lt;a class="ilink" href="/interests?i=artist"&gt;artist&lt;/a&gt;; &lt;a class= "ilink" href="/interests?i=interracial+dating"&gt;interracial dating&lt;/a&gt;; &lt;a class="ilink" href= "/interests?i=spirituality"&gt;spirituality&lt;/a&gt;;&lt;a class="ilink" href= "/interests?i=empathy"&gt;empathy&lt;/a&gt;; &lt;a class="ilink" href= "/interests?i=activism"&gt;activism&lt;/a&gt;; &lt;a class="ilink" href= "/interests?i=travel"&gt;travel&lt;/a&gt;; &lt;a class="ilink" href= "/interests?i=literate"&gt;literate&lt;/a&gt;; &lt;a class="ilink" href= "/interests?i=nerdy"&gt;nerdy&lt;/a&gt;; &lt;a class="ilink" href= "/interests?i=dorky"&gt;dorky&lt;/a&gt;; &lt;a class="ilink" href= "/interests?i=cartoons"&gt;cartoons&lt;/a&gt;; &lt;a class="ilink" href= "/interests?i=weed"&gt;weed&lt;/a&gt;; &lt;a class="ilink" href= "/interests?i=smart"&gt;smart&lt;/a&gt;; &lt;a class="ilink" href= "/interests?i=intuitive"&gt;intuitive&lt;/a&gt;; &lt;a class="ilink" href= "/interests?i=beautiful"&gt;beautiful&lt;/a&gt;; &lt;a class="ilink" href= "/interests?i=appreciation"&gt;appreciation&lt;/a&gt;; &lt;a class="ilink" href="/interests?i=romantic"&gt;romantic&lt;/a&gt;; &lt;a class="ilink" href= "/interests?i=soft"&gt;soft&lt;/a&gt;; &lt;a class="ilink" href= "/interests?i=hardcore"&gt;hardcore&lt;/a&gt;;&lt;a class="ilink" href= "/interests?i=adventurous"&gt;adventurous&lt;/a&gt;; &lt;a class="ilink" href= "/interests?i=nothing+is%0aimpossible"&gt;nothing is impossible&lt;/a&gt;; &lt;a class="ilink" href="/interests?i=dreamer"&gt;dreamer&lt;/a&gt;; &lt;a class= "ilink" href="/interests?i=fiction"&gt;fiction&lt;/a&gt;; &lt;a class="ilink" href="/interests?i=documentary"&gt;documentary&lt;/a&gt;; &lt;a class="ilink" href="/interests?i=truth"&gt;truth&lt;/a&gt;; &lt;a class="ilink" href= "/interests?i=rebel"&gt;rebel&lt;/a&gt;; &lt;a class="ilink" href= "/interests?i=peace"&gt;peace&lt;/a&gt;; &lt;a class="ilink" href= "/interests?i=creative"&gt;creative&lt;/a&gt;; &lt;a class="ilink" href= "/interests?i=determined"&gt;determined&lt;/a&gt;; &lt;a class="ilink" href= "/interests?i=awesome"&gt;awesome&lt;/a&gt;</t>
  </si>
  <si>
    <t>hi! thanks for checking out my profile :) i am a bay area native who loves to laugh; enjoys wine trips to napa; a great workout after a long day of work; seeing the latest movies; and hiking outdoors.    i recently rented a weekend place on the beach and could spend an entire weekend curled up with a good book and great friends.    my job is something i am very passionate about - i work as an events specialist and get to plan some amazing things all across the world.    i love to have fun and i am not afraid to laugh at myself... too-serious people need not apply.</t>
  </si>
  <si>
    <t>university events @tech company</t>
  </si>
  <si>
    <t>i grew up in santa monica in southern california. i use to surf a lot; not so much anymore; after taking a few bad spills got a little freaked out. but still grew up with the beach and love being in the ocean and can outride most people on a boogie board. i love outdoor activities- pretty good skier. i played a lost of sports in high school- something i recently realized i miss doing a lot- including basketball; tennis; and softball. i have a wonderful family who i am really close to; and still love many of my high school friends. i love having people in my life who have known me forever; but also love meeting new people. i got cynical about people in la and moved to the mid-west for a bit for college- that was interesting; soo different. took some time off from school and then moved to the city like a year and a half ago to finish my undergrad in the city.    i have been fortunate enough to travel a lot and have really developed a love for it - i feel like i grow a lot when forced outside my comfort zone. did some community service in lima. spent a month in sevilla; spain and another in lisbon; portugal- which is an awesome and completely underrated city. i lived in brazil for like 4 months; based in salvador in the northeast working with a female afro-drumming group called did- google them they are amazing! i know some portuguese and more spanish- languages are not something that come easily for me but i think they are awesome to know. afterwards i traveled around a bit around brazil and went to buenos aires; cuzco- machu picchu was a place i always wanted to go- it was incredible. been some other places but i feeling like this is starting to sound pompous so i am gonna stop- message me if u have been someplace amazing and/or like discussing travel experiences.    i love living in the city- its full of so many hidden gems and interesting people. i love biking in gg and checking out the plentiful live music thats around here. even after a yr and a half i feel like theres a lot i haven't done in the bay area; and i am so up for new experiences. i dig life and don't take myself (or anyone else) too seriously. i contradict myself a lot but i am ok with that.</t>
  </si>
  <si>
    <t>i just finished up my undergrad in december- my degree is in international studies with minors in econ and latin american studies. i wanna work in environmental development economics- have struggled in life to find a vocation that is meaningful; contributing to the world in positive ways; but also that allows you to live comfortably. i think sf is a great place for that so gonna try it out for a bit; but part of me also wants to travel more too so well see where life takes me...</t>
  </si>
  <si>
    <t>laughing til my face hurts</t>
  </si>
  <si>
    <t>mmm... how would i know the answer to this? my face? i hope... i get 'whats your ethnicity?' a lot</t>
  </si>
  <si>
    <t>i don't like playing favorites; because i feel like i go through phases and appreciate different things for different reasons; but here's what comes to mind...  books- zen and the art of motorcycle maintenance; adventures of a reluctant messiah; on the road (unedited version); the alchemist; things fall apart; freakonomics; shantaram; the street; the giver    shows- it's always sunny in philadelphia (i may or may not have the dayman song as one of my ringtones); family guy; the simpsons; freaks and geeks; homeland; rome; spartucus (rip andy whitfield); party down; arrested development    movies- city of god; anchorman; the matrix; roman holiday; fight club; the magnificent seven; butch cassidy and the sundance kid; gentlemen prefer blondes; reservoir dogs; memento    music- this is impossible; i listen to a big variety of stuff...love brazilian music- ce; antonio carlos jobim; sergio mendes lots of different types of afro- stuff- afro-cuban; afro-peruvian- susana baca; csaria vora; love blues; both modern and old- keb' mo'; robert cray; marc broussard; jonny lang; rubblebucket; citizen cope; donavon frankenreiter; the doors; the animals; the eagles; rolling stones; kanye west; kid cudi; bobby darin; the beatles; stevie wonder; derek truck's band; led zep;    food- mmm; not that particular about food; like good food of all sorts i guess; don't eat a ton of red meat tho</t>
  </si>
  <si>
    <t>laughter  sunshine  family  friends  adventure  love</t>
  </si>
  <si>
    <t>life. people i love. human nature. the future of society; technology; political economy; the euro. art; nature; music; poetry; books. places i wanna see and things i wanna do before i die. history- living in a different time period. political and social icons of the past and how they became such. how badly i want a dog- really bad. australian shepards. huskies. animals. cultural differences. trekking around europe or south america. going to the 2014 world cup in brazil. issues of socioeconomic inequality. the double standard i deal with as a female ( i wouldn't consider myself a feminist but its an issue that i feel everyday and think about). global political economy. consumerism. meaning of holidays. wealth disparity. religion- i am not religious though i am dabbling in buddhism- visited a monastery last yr for a week (they meditate crazy amounts!) and try to meditate daily. school. the nature of empires. how power relations manifest themselves. helping others. the most effective and practical ways to improve the lives of others. books i wanna read. a road trip. cities i wanna visit in the u.s. where i could/ would want to live in my lifetime. my vocation. the meaning/ purpose of life. balancing purpose and pleasure. childhood vs. adulthood-activities i wish i could still do but are no longer socially acceptable. nourishing the human body. putting myself in other's shoes.</t>
  </si>
  <si>
    <t>hanging with friends. out on the town. engaging in silly debauchery. doing whatever i damn well feel like doing; thats what fridays are for rt?</t>
  </si>
  <si>
    <t>writing things about myself online makes me feel awkward...but i guess i did it anyway lol. at times i worry about what people think of me but make an effort to banish these concerns. i remember this is human nature and thus try to engage with others with acceptance and a smile.</t>
  </si>
  <si>
    <t>you have an interesting life experience to share. you have a dog and would be ok with me fondling said dog (extensively). you or someone you know works in environmental economics. you meditate. you know cool places in the city. you want a partner in crime for exploring the city. you go camping. you respect women and are capable of wooing (seems to be a dying art in this city; just saying). your fun and happy. you know what poem my username is from. you feel so inclined</t>
  </si>
  <si>
    <t>english/spanish (okay)/portuguese (poorly)</t>
  </si>
  <si>
    <t>i don't play games; i'll always be upfront with you about how i'm feeling. i expect the same.    i &lt;a class="ilink" href="/interests?i=laugh"&gt;laugh&lt;/a&gt; a lot; even if something really isn't that funny.    infj; if that means anything to you.    i'd rather wear a pair of vans or reefs than a pair of high heels.    my hair can get crazy.    during baseball season; you are going to have to share me with the giants.    i can be sarcastic/have a sharp tongue; but i prefer to call it witty.    don't be surprised if you end up with a foot or knee in your gut if you try to tickle me. i'm also not opposed to going for the groin if needed.    i love to argue; but never seriously.    i'm agnostic (with a definite lean towards atheism); but i'll talk to you about religion for days if you want to; until you start preaching to me.    i've always had an inclination to want to help people; i think everyone should have a full stomach and a warm place to sleep every night.    i'm a realistic hopeless romantic.    i think i might actually be ready for something a little more constant in my life.. whatever that means.    i also can be really indecisive; and i probably won't ever care where we go out to eat.</t>
  </si>
  <si>
    <t>i just graduated with a ba in sociology and a minor in humanities. now grad school is definitely a step i'm leaning towards at some point in the near-ish future.    i have a job working in an immigration law firm for the time being.    and now i need to figure out what i'm doing with the rest of my life...    though hopefully in the long run i'll be doing something i love while bettering the world in some shape or form.</t>
  </si>
  <si>
    <t>doing weird things with my tongue.  laughing.  menial tasks.  sleeping during the day; but not in the mornings.</t>
  </si>
  <si>
    <t>i don't know; i can't read minds. you tell me?</t>
  </si>
  <si>
    <t>i realized i really like dystopian novels. i'm not really sure what that says about me. 1984; one flew and brave new world are amongst the top. i also really loved the hunger games series; before it became cool to love it.    american history x and the sandlot are my all time favorite movies.    giants season is back. enough said about tv.    music; i like most anything. except things that don't sound good.    food is one of my happy places. though i'm pretty sure i could live off of good bread and cheese.. and i'll pretty much put sriracha or pesto on everything.</t>
  </si>
  <si>
    <t>loved ones  sleep (more specifically; my bed)  glasses/contacts  good conversation  laughter  good food</t>
  </si>
  <si>
    <t>whatever is consuming the majority of my life at the given moment. be it work; relationships; being hungry; needing to pee; wanting to sleep; etc.</t>
  </si>
  <si>
    <t>either out; or at home. :)</t>
  </si>
  <si>
    <t>i sleep better with the fan on; even if its freezing outside.</t>
  </si>
  <si>
    <t>you're intelligent; but don't take yourself too seriously.  you can teach me something new; and wont get too impatient when i suck at it.  you can carry on a decent conversation; but be comfortable with silence.  you're a fan of being big spoon; but don't mind being taken care of sometimes too.  you have goals in life; and are doing something to achieve them.  you wont call me "mammi"; but will call me "baby".  you're not a douche bag; you're not too nice.  you can make me laugh; and still be charming enough to make my heart race.    or maybe you're just looking for a friend and..  you just want to talk/have someone to hang out with. i'm happy meeting new people.  you want to go to underdogs with me when the giants are playing and drink beer and eat. i'm always craving their tacos/burritos/amazing red sauce.  you want to teach me how to play guitar/piano.  you have some awesome book suggestions and want to share your books/kindle books with me.</t>
  </si>
  <si>
    <t>english (fluently)/sign language (poorly)</t>
  </si>
  <si>
    <t>originally from chicago however i am still exploring the city of san francisco everyday while trying really hard not to get lost or take as i call the scenic route...    i'm usually pretty silly or what others would call witty at times. i do a lot of out door activities: biking (cross or road); running (keep me sane); rock climbing (keep me calm); swimming in the ocean (wake me up); golfing (keep me balanced); surfing (keep me free).. yadi; yadi; yada.. being outdoors is a blessing for me cause i work in a glass jar most of the time.  i'm also a self diagnosed soccer-holic and will play soccer anywhere and at anytime.    in case you are wondering my asian; hispanic/latin heritage;.. i'm portuguese/chinese mix;.. hence the ethnicity.. just in case you are wondering..</t>
  </si>
  <si>
    <t>work hard; play even harder!- cheers!</t>
  </si>
  <si>
    <t>i'm pretty good with solving rubric cubes;... according to my mentor i make a killer turducken (triple bird).. i'm pretty good at building houses; i had built the same house twice at new orleans through habitat of humanity. once before katrina and once after.</t>
  </si>
  <si>
    <t>smiles!</t>
  </si>
  <si>
    <t>books: bird by bird; the missing piece..  movies: empire of the sun; waynes world i&amp;amp;ii; i married an axe murderer; princess bride; army of darkness.....  music: 80's; new indies; big band jazz  food: all kind...however i'm not that brave with spicy food..</t>
  </si>
  <si>
    <t>my dog's picture  my iphone  my rubric cube  my running shoe  my bed  my nieces pictures</t>
  </si>
  <si>
    <t>what my dog is thinking.. or what other people are not thinking.  for example: i wonder if the following question pops into my dog's head when he finished his #2 business. "i wonder if he prefers paper or plastic to pick that up?"  or.  if vampires can't see their own image in the mirror how do they comb their hair; shave? yet; how will a female blood sucker put their deco on?  or.  what do you get when you cross a potato with a sponge?  i don't know; but i'm sure it holds a lot of gravy.</t>
  </si>
  <si>
    <t>i'd really like to have a panda as a pet..  roarrrrrrrrrr.......</t>
  </si>
  <si>
    <t>you want to explore new adventures! want to head to the beach for some surfing or just have fun hanging out!</t>
  </si>
  <si>
    <t>asian/hispanic/latin/other</t>
  </si>
  <si>
    <t>english (fluently)/chinese (fluently)/sign language (okay)</t>
  </si>
  <si>
    <t>the future; time traveling; and going back to the future.</t>
  </si>
  <si>
    <t>english/vietnamese</t>
  </si>
  <si>
    <t>definite geek; deserter of england; perfectionist in training. life seems to happen in 3-year chapters; so far i'm 2 years into chapter three. i love what i do. i don't read as much as i should. i'm lucky enough to have things that i obsess over.    i love beer and champagne. i frequently abuse ellipses - and dashes... i'm surrounded by remarkable people. i say what i think; though it often gets me in trouble :)    i love sushi and hate nightclubs. jaywalking is a passion of mine. i want to try scuba and sky diving. i'm sporadically learning how to fly a small plane. i'm terrible at taking vacations. i'm looking forward to the &lt;a href="http://en.wikipedia.org/wiki/technological_singularity" rel="nofollow" target="_blank"&gt;singularity&lt;/a&gt;.    if you feel so inclined you can actually stalk me right there on your internet device. i have a &lt;a href="http://edspencer.net" rel="nofollow" target="_blank"&gt;geeky blog&lt;/a&gt; i occasionally post to; and if you'd like to find out about javascript (who doesn't?) you could even see me talk about it in &lt;a href="http://vimeo.com/17666102" rel="nofollow" target="_blank"&gt;this wonderful video&lt;/a&gt;. amazing.</t>
  </si>
  <si>
    <t>fanatically working at a startup in redwood city; making cool things and stepping on toes</t>
  </si>
  <si>
    <t>my ludicrous british accent</t>
  </si>
  <si>
    <t>tv: game of thrones; star trek; arrested development; breaking bad; blackadder; battlestar galactica; deadwood; green wing; always sunny; louis ck    movies: the dark knight; wrath of khan; gladiator; monty python and the holy grail; lotr; the (first) matrix; v for vendetta    books: dune; the little kingdom; lord of the rings; the blind watchmaker; 1984; a song of ice and fire    music: the beatles; bits of bob dylan; dire straights; daft punk; jethro tull; journey; led zeppelin; metallica (s&amp;amp;m is genius); muse; pink floyd; radiohead; apocalyptica</t>
  </si>
  <si>
    <t>my work  my bed  my friends  coffee  technology  a beautiful place to live</t>
  </si>
  <si>
    <t>how to contribute to the universe in a meaningful way; build something beautiful and figuring out why</t>
  </si>
  <si>
    <t>judging strangers on okcupid is oddly addicting</t>
  </si>
  <si>
    <t>you're intelligent; interesting and independent; and actually read my profile (bonus points if you tell me what i've missed out).    you're comfortable in your own skin and can form your own opinions about things. you're equally at home with a cup of coffee or a glass of good wine; and you're not bothered that i currently wear braces :)    you're not looking to get married or anything crazy. if we meet up it'll be just to chat and make sure you're not a loony. if we just turn out to be friends that's still a win :)</t>
  </si>
  <si>
    <t>i'm a semi-pro golfer living in san francisco. looking for someone who likes the outdoors; takes her fun seriously but also is focused on her career. i'm really into running; basketball and listening to music.</t>
  </si>
  <si>
    <t>i love design; people (friends/family/watching/meeting new); the outdoors; traveling; exploring; landscape design; gardening; home schtuff and music so i have a soundtrack for my life. it's been a great journey and i look forward to exploring more and meeting more people. i go with the flow and only take the important things seriously. and; you'll; just have to find out what those things are!</t>
  </si>
  <si>
    <t>making new things; trying new things; immersed in music; listening to stories; playing with plants and helping others.</t>
  </si>
  <si>
    <t>these things: design; photography; music; entertaining; home improvement; being a good friend</t>
  </si>
  <si>
    <t>they say my perfect nose. that sounds stuck up. well; my nose kinda is :)</t>
  </si>
  <si>
    <t>music: a lot of downtempo + electronica; lcd soundsystem; geographer; solid gold; two door cinema club; junior boys; florence &amp;amp; the machine (she kicks adele's butt!); miike snow; passion pit; temper trap; mgmt; booka shade; massive attack; crystal castles; friendly fires; the xx; kings of leon; little dragon; pixies; thom yorke; vampire weekend; interpol and so much more...    food: i especially love ethnic food (southeast asian is a favorite)    movies: great stories (love storytelling); unexpected endings or those that use new technologies    books: history; reading rockstar biographies and living vicariously through them; product design + technology; typography; design; some fiction</t>
  </si>
  <si>
    <t>+ making people's lives better  + how things work  + design  + where i want to explore next</t>
  </si>
  <si>
    <t>going to shows. hot tubbing. drinking fine wine. relaxing; resting from a long week or playing out.</t>
  </si>
  <si>
    <t>bad spelling bothers me (however i like to use all lowercase)</t>
  </si>
  <si>
    <t>you're open minded; like to explore this planet; are authentic and...don't have any photos of yourself taken in a mirror via mobile phone.</t>
  </si>
  <si>
    <t>my name is jon i am on my last year of high . love playing football  and i am easy to get along with</t>
  </si>
  <si>
    <t>trying to get a scholarship for football and the hopefully go pro  as a runningback</t>
  </si>
  <si>
    <t>history and staying in shape</t>
  </si>
  <si>
    <t>is my muscle and me being nice</t>
  </si>
  <si>
    <t>going to college after high schooll</t>
  </si>
  <si>
    <t>playing in senior year of high school foot ball game or parting</t>
  </si>
  <si>
    <t>my three siblings and i were raised by my mom who might possibly have been the most amazing kindergarten teacher ever. i know in some areas we were left wanting but never where it mattered most. my mother taught me to believe in my dreams and the power of my imagination; to always be hopeful; to help others; and to show gratitude where it is due. today i'm a forward thinking idealist w/ a touch of realist mixed in. in my world things like integrity; ethics; &amp;amp; the golden rule rules supreme &amp;amp; the last place i ever want to be is on a high horse. i'm easy going; open minded; kind; &amp;amp; while i am fairly grounded; i can also be rather silly at times. it's part of my boyish charm ;)    as for things i enjoy; i love going on day trips or staycations; driving w/ the windows down &amp;amp; music up; laughing till my side hurts; reading; theater; live bands; stargazing in a field or up-close &amp;amp; personal at an observatory; photography; museums; constructive forms of expression in general; cozy beds w/ lots of pillows; exploring; hiking; picnics in unlikely places; people watching on public transportation; dive bars; dance clubs; lazy sundays; looking up fun facts on the web; &amp;amp; yes; run-on sentences. and if; by chance; i have not yet tried something that you think i must; i would appreciate it if you would aid me in correcting my misguided ways. regardless; in any act; the secret to making anything fun is having other people to share it with.</t>
  </si>
  <si>
    <t>i've grown tired of bringing my work home w/ me &amp;amp; stressing out over what ridiculous surprises are awaiting me there the next day. that said; i am currently studying at the paul mitchell school to become a hair stylist. it seems strange that after all the time &amp;amp; money i put into my college education that i should find myself here; but i'm truly excited about where i am &amp;amp; what the future holds for me.    i'm artistic (bfa); fun; personable; a good listener (almost went into counseling); &amp;amp; very easy to get along w/. the way i see it is if you come &amp;amp; hang out w/ me; listen to great music; &amp;amp; just let go for about an hour and you still don't feel any better; then at least you got a great hair cut! as for me; i get to make my own hours; be my own boss; interact w/ people one on one; have fun; &amp;amp; make really good money. win/win!</t>
  </si>
  <si>
    <t>engaging w/ others; listening; being crafty; &amp;amp; finding little adventures all around the bay.</t>
  </si>
  <si>
    <t>according to those that have met me: "you're a tall; lean; &amp;amp; sexy! w/ a "friendly nature"; &amp;amp; that i have "this whole james dean/leonardo dicaprio thing going on."</t>
  </si>
  <si>
    <t>books: american gods; the song of ice &amp;amp; fire; mysteries of the middle ages; an american history; john adams; the time traveler's wife; the secret life of bees; the dark tower; wheel of time; the five people you meet in heaven; the velveteen rabbit. poetry by: charles bukowski; e.e. cummings; robert frost; maya angelou; edgar allan poe; &amp;amp; of course shel silversteinen.    bands: early bob dylan; old blues; old hippie rock (joplin; hendrix; velvet underground; etc.) flogging molly; johnny cash; modest mouse; bob marley; beastie boys; radiohead; patti smith; sex pistols; nina samone; jeff buckley; flaming lips; beck; ella fitzgerald; tom waits; erasure; cure; modern english; muse; neil diamond; david bowie; pixies; ramones; the postal service; the album leaf; etc.    t.v.: i don't own a television but sometimes i'll web the daily show; community; game of thrones; nova; &amp;amp; modern family.    movies: amadeus; say anything; fight club; zoolander; glory; big fish; somewhere in time; a mighty wind; kill bills; ameli; the princess bride; labyrinth; rushmore; escape from ny; lost in translation; slapshot; etc.</t>
  </si>
  <si>
    <t>1) family &amp;amp; friends  2) the library/internet  3) my iphone  4) the need to explore  5) great food: red meat; cheese; chinese; chimichangas; chx masala  5.5) cholula. that stuff is ridiculously good.  6) culture  7) npr daily &amp;amp; audio books 4 commutes.</t>
  </si>
  <si>
    <t>trains are the shit! especially when you can just barely hear them in the distance when falling asleep. and the feeling you get when you're real close to a moving train is... well it's fuckin hot! you can feel the earth under your feet moving while its low hum vibrates in your head with occasional shrieks of metal against metal as its horn wails for the entire world to hear. it's awesome! i guess you could say that i have a thing for trains.  ***  when i was a kid; i loved to play imagination. i would always be catching robbers with my index finger as a gun and hiding behind trees for protection. these days there just never seems to be enough trees.  ***  never trust a fat fantasy writer.  ***  i miss the tucson tamale lady.  ***  what is it about driving a van that makes me feel like i'm the shit?  ***  'there's a bluebird in my heart that wants to get out  but i'm too tough for him  i say; stay in there  i'm not going to let anybody see.'  ***  if you ever play "truth or dare" and you pick "truth;" then you're a wuss.  ***  i'm not a big fan of cake. i'm more of a pie man.  ***  i miss the desert and the monsoons that pass over my home town in the middle of summer. the wonderful smell of the creosote plant would always fill the air after the showers passed.  ***  i may not be the ideal; but i've always been the exception.  ***  you will have every kind of kiss in every kind of way in every possible place when we are together.  ***  integrity is not about convenience.  ***  i'm a hugger.  ***  'wait; young man. you can't escape destiny by running away...'  ***  it freaks me out when birds suddenly appear.  ***  love unexpressed; dies.  ***  before passing 16 yrs. ago; grammy said how the internet was the devil because everyone was addicted to it... if she only knew. my other grandma; gammy jean; once said "aint no kitten gonna fuck this cat;" after one of my brothers old girlfriends lied to her. i loved it!  ***  my first cassette was a modern english album. (i stole it from my sister)  ***  faith is something i have in people; not religion. both are; without question; totally inconsistent and flawed; but only one of them i can look in the eye.</t>
  </si>
  <si>
    <t>saturdays are my friday but when i do go out it's usually to a restaurant or a friend's home to enjoy a nice slow dinner. maybe hitting up a show at the fillmore. i might even be laying low w/ netflix &amp;amp; my specialty popcorn.</t>
  </si>
  <si>
    <t>i would be delighted to make it to the 2nd round of a spelling bee; i'm a bit of a suave geek that reads fantasy &amp;amp; psi-fy in a fancy robe and fuzzy slippers; i karaoke a mean george michael; &amp;amp; i can't chew gum.</t>
  </si>
  <si>
    <t>i want to meet people of quality to have fun with. even if you're not "the one"; i still want to surround myself w/ "good people!" that said; you should message me if you want the same.    update: sorry for not responding to some of your messages recently. i've been a bit busy and if i read your kickass messages on my phone it is possible that i might forget about it till later. i do try.</t>
  </si>
  <si>
    <t>i try to live by one of my favorite quotes:    ring the bells that you can ring  forget your perfect offering  there's a crack in everything;  that's how the light gets in.</t>
  </si>
  <si>
    <t>i am a single mom with two spry lassies; 8 and 6.</t>
  </si>
  <si>
    <t>always hitting red lights and traffic when i'm running late.</t>
  </si>
  <si>
    <t>real red hair.</t>
  </si>
  <si>
    <t>i eat mostly organic; local and whole food. i'm a gluten free gal.</t>
  </si>
  <si>
    <t>my daughters  my family  my best gal pals  physical touch  faith in god</t>
  </si>
  <si>
    <t>why i should not be eating that.</t>
  </si>
  <si>
    <t>not typically doing the same thing.</t>
  </si>
  <si>
    <t>i am a hopeless romantic.</t>
  </si>
  <si>
    <t>if you like pina coladas; and getting caught in the rain...  and the feel of the ocean  and the taste of champagne.  if you are into health food; and you have half a brain.</t>
  </si>
  <si>
    <t>born in ukraine; grew up in london; love to travel; san francisco's next! i'm gonna be there for the summer and would love to get to know some cool people before i come :)</t>
  </si>
  <si>
    <t>graduating this year; then off to san francisco to do an internship in social enterprise.. if i have any money left would love to go to burning man and south america after.    if any of you know of a sublet july &amp;amp; august or have a bm ticket to sell; pleeeease let me know :)</t>
  </si>
  <si>
    <t>my favourite type of music is a genre called psybient; if you'd like to check it out an album i recommend is blumenkraft by ott.    book wise i'm mostly into non-fiction; especially topics like management or self-development or things like germs; guns and steel - any suggestions on what i should read next?</t>
  </si>
  <si>
    <t>english (fluently)/french (fluently)/german (okay)</t>
  </si>
  <si>
    <t>i am pretty fantastic. i laugh often and love to share life. i like to surround myself with beauty; music; knowledge; humor; nature; art; food; history and inspiring people. this always requires some creativity. i love to draw; cook; read; run; eat; hike; bike ride; travel and try things i haven't done yet. i tend to be spontaneous and free. i love wind in my hair; dirt on my heels and paint on my pants.</t>
  </si>
  <si>
    <t>helping to preserve what is good; enjoy what is happening and share what is beautiful. okay..to be less esoteric and vague; my bread and butter requires that i work hard as server at a fancy restaurant in union square; for now. the money is good; the cash is great and the hours are short even though they linger into the witching hour. this gives me time to draw and paint; go to school; workout; go to the farmer's markets and be with my people. i really enjoy my life; people; and discovering adventures in the bay.</t>
  </si>
  <si>
    <t>smiling and laughing:)! :d! reading people. challenges. composition; color; drawing anything. rendering and sketching portraits and figures. cooking. maintaining my warrior status; keeping it fierce. learning; listening; teaching; &amp;amp; lovin.</t>
  </si>
  <si>
    <t>i am strikingly tall...uhum..and my hair is pretty.</t>
  </si>
  <si>
    <t>this is overwhelming! the list would be be extensive.  i read constantly; well; daily. everything. seriously; i'm big on it. historical novels; buddhist thought; classic literature; art theory; anatomy; nonfiction; self help and....yes book please. just read this great book; empire of the summer moon. favorites? anything by paul coelho; gabriel garcia marquez; ken follett; oscar wilde; thich nhat hanh...  cinema is a huge influence on my creative soul. film noir; old hollywood golden age; neorealism; tarantino; rodriguez...art documentaries. i have a closet thing for musicals and disney. sin city; the watchmen; black swan; gilda; rear window; the lady from shanghai; marie antoinette; elizabeth; shit there are to many..  i love such wide array of music! i can't pick; there are thousands. nat king cole lives in my heart; as does most vocal jazz. if i u can choose one might consider broadening your spectrum. love it live; whatever it is. lately i've been listening to a lot of morcheeba...  i love foooood. fresh local anything;where ever i may be. i like to cook and eat. i will try anything; except i'm allergic to shrimp.  i try to always educate myself in all of the vast pleasures of the world. i don't watch tv really; unless it's an hbo series.  overall; i like things to be classic; timeless and brilliant.</t>
  </si>
  <si>
    <t>books; music; paper; paint pens; an amazing bed and running shoes.</t>
  </si>
  <si>
    <t>what i can put into the to the world. old things and ways. reaching people with art. art theory; beauty. the future. the moment.</t>
  </si>
  <si>
    <t>unfortunately working; but i'd probably be painting or cooking if i wasn't... i don't have the greatest availability for date hours....breakfast?</t>
  </si>
  <si>
    <t>i think this site is a little silly.</t>
  </si>
  <si>
    <t>u think proud tall blondes are the ultimate. u are funny; sarcastic; clever; honest; open and independent. creative is appealing; but most people are; in some way. if you work with your hands; bonus. i am a lady to match a good strong fellow!</t>
  </si>
  <si>
    <t>i'm not sure what to write here that will grab your manly attention. i don't like to talk about myself; i'd rather show you in person what i'm like and then you can make your own decision about me.    i like spontaneity and adventure. surprise me; by showing up at my door with a picnic basket and wisk me away to some secluded spot for an afternoon of fun and relaxation in the warm sun. maybe even some nakedness if the mood is right.    i've never been married or have any kids. i try to get home to nebraska to see my family at least twice a year. i'm the super aunt that loves to spoil my niece and nephews.    i'm not into all the zen and granola stuff that's out there; it must be my midwest roots in me that loves a great med/rare steak or a greasy in-n-out burger with extra crispy fries. i'd chose an ice cold diet pepsi over bottled water; will eat ice cream for dinner because i'm too lazy to fix a real meal; don't like sushi (yes; i have tried it more than once); and i'm terrible about recycling. i'm not into politics or religion; i like watching corny vampire movies and reading books that have to with fantasy not reality so much.    i'm sure i won't interest a lot of the guys in this area but who knows maybe one of you might find me interesting enough to want to get to know better.</t>
  </si>
  <si>
    <t>right now i'm working in oakland at a hospital in a women's clinic. i perform ob ultrasounds that are usually something thrilling for expecting parents but i also have to deal with the unfortunate sadness that can come with an unexpected bad outcome.</t>
  </si>
  <si>
    <t>my job and making people feel at ease.  kissing  naps    i suck at remembering things</t>
  </si>
  <si>
    <t>that i smile a lot. my eyes.</t>
  </si>
  <si>
    <t>mystery; suspence; anything that has to do with sex and vampires.  the princess bride; the movie and the book  when harry met sally; can a man and woman just be friends without the thought of sex being involved somewhere in the equation?  i'm really into scary movies right now  rock; blues; jazz; just not country or rap    mexican; italian and chinese</t>
  </si>
  <si>
    <t>sun; fresh air; sweets; diet pepsi; feather pillows; and flannel.</t>
  </si>
  <si>
    <t>i don't know; i don't really focus on any one thing.</t>
  </si>
  <si>
    <t>define typical.</t>
  </si>
  <si>
    <t>that i love watching the previews on dvds so i can see what other movies are out.</t>
  </si>
  <si>
    <t>you're just a normal; down to earth guy willing to go out on a limb and send me an email. take a chance you never know what you might find. otherwise; good luck searching.</t>
  </si>
  <si>
    <t>i've lived in bay area for about 10 years and in midwest for few years before that; but of all the places i've traveled sf is on the very top of the list of places that i'd love to settle down. i enjoy every moment i spent here whether it's golfing or hiking a mountain or chilling at the park/beach or trying out a new restaurant. i grew up in india and moved to the states with my family when i was 19; and i consider myself a good blend of cultures but more westernized. i am pretty close to my family and try to visit them in florida as often as i could so that i could spend time with my two lovely nephews and see my family. i love traveling and every time i drive by sfo i resist the urge to just go down to the airport and travel to random places (i hope to do just that one of these days?). i try to travel to at least two or three countries a year so it's pretty important to me that my potential partner also enjoys traveling. i enjoy reading and you'd often find me either learning about something new in wikipedia or reading a book; but i do find myself reading more often when i am traveling than i am at home. in the weekends i am usually either out golfing; hiking; having dinner and drinks with friends or catching up on a tv show/movies or reading a book. i am pretty social; but also known to be shy at times but only for a little while until i get to know the person and very open after.    i am here only looking serious relationship that leads to long term commitment and would only looking to meet someone if they are serious about relationship. i neither have a check list nor know exactly what i'd like in a partner; everyone is so unique and offers something different. i'd love to meet someone that is great communicator; witty; sarcastic; and enjoy the outdoors; likes to travel and don't mind occasionally just sitting on the couch and catching up tv while enjoying some takeout. if you're a cook it's a huge plus; i enjoy cooking but i find it very boring to cook for myself. if you are in to baking and knows how to make red velvet cup cakes; it's a huge bonus :)</t>
  </si>
  <si>
    <t>i work for a software company in financial district and i do love my job; but i am not sure if this is what i will be doing for rest of my life.</t>
  </si>
  <si>
    <t>all the potter; dan brown; and steg larson books. i am currently reading the game of thrones collection of books.  all time favorite movies include; a few good men; god father; matrix; a few of rocky movies; alien; etc ...  all the favorite shows are; stargate; game of thrones; spartcus; the wire; breaking bad; 24; friends; sienfeld; etc ...  i enjoy most of the music and prefer different music based on my mood.  i enjoy most of the food but not a huge fan of any shell fish or food that requires lot of work to eat small piece of meat..</t>
  </si>
  <si>
    <t>my next adventure</t>
  </si>
  <si>
    <t>either at a happy hour that extends to later in the evening; or having dinner and drinks with friends; or home watching a movie/tv.</t>
  </si>
  <si>
    <t>if you like what you read and/or would like to meet up and learn more about me.</t>
  </si>
  <si>
    <t>i grew up in the bay area and love it here. i have learned a number of new sports this year; including snowboarding; kickball; and corn hole. wait; is corn hole a sport? i also really enjoy listening to live music and have been trying to get out to more shows.    like most people i love to travel. so far my favorite destination has been greece; where my friends and i accidentally rode our atvs onto a nude beach; talked to random european people; and ate many baked goods. the last trip i took was to the dominican republic which was interesting and beautiful but also a little sad. i am half italian and still haven't made it to italy; but i will get there one of these days.    my career is important to me - not at the point where i can say i truly love my job; but hopefully on the right track. i don't mind working hard if i feel like i am accomplishing something worthwhile.    i get a little antsy when i sit around too much. running is one of my favorite ways to blow off steam. besides; when you live in sf you are practically obligated to participate in at least one half marathon; right? since moving to sf i have also gotten more into yoga; even though some of the yoga studios here feel a little cult-like ;)</t>
  </si>
  <si>
    <t>trying to build a career that really interests me; spending time with family and friends; traveling; and finding fun things to do in sf.</t>
  </si>
  <si>
    <t>remembering lyrics to songs. not so good at singing in tune.</t>
  </si>
  <si>
    <t>i smile a lot.</t>
  </si>
  <si>
    <t>this section is always hard so i will just list a few    books = count of monte cristo; pride and prejudice  movies = clueless; princess bride; anchorman  music= anything and everything depending on my mood. always looking for something new; got any suggestions?  food = everything except peas; but mostly italian food and sushi</t>
  </si>
  <si>
    <t>family &amp;amp; friends; music; coffee; books; running; love</t>
  </si>
  <si>
    <t>eating dinner or out with friends.</t>
  </si>
  <si>
    <t>i still use the word "hella." not in an ironic way.</t>
  </si>
  <si>
    <t>you know of a new song i should go download. or if you are a cool person in the area with a good sense of humor :)</t>
  </si>
  <si>
    <t>strait to the point. i am not looking for a relationship since i will be leaving town soon but i am looking for a friend with benefits for an encounter or two. i aim to please!</t>
  </si>
  <si>
    <t>loving it</t>
  </si>
  <si>
    <t>cunnilingus</t>
  </si>
  <si>
    <t>if you are here for fun times and hookups</t>
  </si>
  <si>
    <t>nearly empty-nester. from east coast. athletic; easy-going. and i apologize for my username. it is a great workout; but didnt intend for it to sound like a promo.</t>
  </si>
  <si>
    <t>staying out of trouble.</t>
  </si>
  <si>
    <t>tennis. listening. being a good friend. mediating.</t>
  </si>
  <si>
    <t>that i am really warm as in kind-hearted.</t>
  </si>
  <si>
    <t>wedding crashers; foreign films</t>
  </si>
  <si>
    <t>have to think about this.</t>
  </si>
  <si>
    <t>if you feel the urge</t>
  </si>
  <si>
    <t>love</t>
  </si>
  <si>
    <t>i'm a waldorf teacher. i love the philosophy and the awesome curriculum!</t>
  </si>
  <si>
    <t>traveling; planning fun trips; appreciating and creating beauty; joking around and being silly- and being serious.</t>
  </si>
  <si>
    <t>books by eckhart tolle; ram das; kahil gibran.  i'm currently reading lady chatterly's lover.  classic rock; folk; rock. csny; joni mitchell; stevie ray vaughn. jazz; especially big band jazz. classical. and i of course love 80's music!  i enjoy classic movies and period pieces. i cannot handle horror movies anymore- i rented halloween a few years ago and had to turn it off midway through the opening credits-it freaked me out too much. i don't watch tv and am glad to have no clue what the funniest new commercial is or who all the actors on the magazine covers are.  indian food; raw dairy; organic; mostly veggie. my favorite place to shop is the farmer's market.</t>
  </si>
  <si>
    <t>love; touch; humor; airplanes; quiet; nature; and one more- dancing!</t>
  </si>
  <si>
    <t>my purpose in life; love; what to wear</t>
  </si>
  <si>
    <t>working; dancing; or having dinner with friends; sleeping; cozying up and watching a classic movie; or traveling; or studying; surfing the internet foolishly thinking that i'm absorbing valuable information that i will retain.</t>
  </si>
  <si>
    <t>you're curious; you enjoy and are experienced in being intimate with people (distinct from sex); you are open to possibility in life; in yourself; and in others.</t>
  </si>
  <si>
    <t>english/spanish (okay)/french (okay)</t>
  </si>
  <si>
    <t>i'm a southern missouri girl who worked hard to get to san francisco. i enjoy living downtown in the thick of things; but hold on pretty tight to the country in me. i'm a mix of outdoorsy and cultured; urban and rural; redneck and yuppy. i'm curious; passionate; direct; appreciative; playful; and tactile.    i need variety to thrive and will try anything once (most things at least twice :)).    i like snowboarding; basketball; reading; the ocean; good food; learning to surf; wine; rafting; crossword puzzles; cooking; exploring; camping; salsa dancing; caving; meeting all kinds of people (and hopefully hearing their wonderful stories!); volunteering; yoga; and finding new adventures.    while i certainly know when to take things seriously; i really just want to find fun in everything i do.    if that sounds like someone you'd like to hang with; shoot me a message. no dramas on the love match - i call it like it is; and am not interested in forcing something that doesn't click.</t>
  </si>
  <si>
    <t>using capitalism to save the world.</t>
  </si>
  <si>
    <t>compiling awesome quotes.    e.g. "ever notice how 'what the hell' is always the right answer?" ~marilyn monroe</t>
  </si>
  <si>
    <t>first - my height.    after that - i'm usually engaged in animated conversation - with friends or whoever happens to be sitting near me. i can get really excited about a subject and have been known to get whole tables and bars involved. this can be really fun or really annoying to romantic partners; but i'm pretty good about picking up on that and finding a happy medium.</t>
  </si>
  <si>
    <t>-great friends  -books  -the mountains  -the ocean  -the ability to travel  -a pet of some sort (currently my adorable cat; but i want a giant cuddly dog and i frequently end up hanging out with awesome animals on my adventures)</t>
  </si>
  <si>
    <t>no such thing as a typical friday night.  some possibilities:  -low key night with friends  -in transit to somewhere for the weekend (tahoe if there's snow!)  -out dancing (usually salsa)  -trying out that fabulous new restaurant/bar  -home with a good book and a hot bath</t>
  </si>
  <si>
    <t>if you ask me if i'm really 6'4"; i'll probably ignore you.  also; tea is not an appropriate option for a first date.</t>
  </si>
  <si>
    <t>a) you're a man's man who'll roll up his sleeves and get his hands dirty and then clean up well for a night out; 2) you know when to throw a girl up against a wall and when to be soft and slow; and 3) you're looking for a partner in crime for all kinds of future adventures.</t>
  </si>
  <si>
    <t>hello! its alex.</t>
  </si>
  <si>
    <t>well i'm pretty much living the life in san francisco; some combination of hosting people at my place; working; and weekend jaunts in a three hour radius of sf.    initially in education; got into tech in early 2006 and having a blast. i schlepped down to the south bay for a few years. worked for most of 2008 in india was was amazing. now at another tech company; but in sf.    plan is to start my own afterschool educational company once i'm done at my current job...been plotting for many years now...</t>
  </si>
  <si>
    <t>i'm getting very good at hosting dinner parties.    i'm really good at many games - card; board etc. not cardboard though.    i'm really good at being down for pretty much whatever and going with the flow (i get that as a comment unusually often)</t>
  </si>
  <si>
    <t>big smile; very energetic and cheery; friendly.</t>
  </si>
  <si>
    <t>not a big tv person. don't have one. do enjoy documentaries; daily show; and sports. more of a non-fiction fan. it sounds ridiculous but i'll sometimes read a textbook. yeah. i know. music wise; some combination of bloghouse; indie; hip hop and for sure some serious electronic (techno; not trance; house; dubstep; post dubstep; minimal techno). food...just about everything. i'm pretty healthy.</t>
  </si>
  <si>
    <t>friends  camelbak for my long walks  some nature nearby to walk in  regular visits to the dentist (love em!)  my warm snuggly flannel sheets  my ipad dock so i can jam out to tunes while i'm showering. love that.</t>
  </si>
  <si>
    <t>having dinner for 10 at my house. or out at a local bar.</t>
  </si>
  <si>
    <t>i don't match my socks after doing laundry. i just throw em in there.</t>
  </si>
  <si>
    <t>i keep this profile short and sweet because i think it's hard to communicate online with a stranger. no eye contact; non verbal communication; or tone of voice. it's the same reason i don't answer many of the questions. they're vague and over simplified. if you really need to know; just message me.    i know the difference between your and you're; and there and their; and the usage and definitions of a host of more complicated words; even when my phone doesn't hah. a typical norcal urbanite. i like the stuffwhitepeoplelike; except for whole foods and apple. i'm a trader joes and google man.    you can call me a enigma. i'm the smartest person i know; and i'm the stupidest. i'm never the funniest; that would be tim. that guy; lol... i am a super nerd who also wins at games of sport. i like to look good; smell nice; and dress well; except when i don't. i don't run; except to catch a train; but i will walk for miles. with or without my camping gear.    i'm notoriously hard to pin down. my time; it's requested from many fronts.</t>
  </si>
  <si>
    <t>actual: work; sleep; play; eat; sex  ideal: play; sleep; sex; eat; work    i don't just pay lip service to environmental sustainability; i make it happen every day.    i didn't choose "looking for a long term relationship" because i'm not looking. i'm not opposed to it either; but i've found it happens when you're not.</t>
  </si>
  <si>
    <t>hand percussion  making deals  kissing  finding good music</t>
  </si>
  <si>
    <t>i'll be the optimist and say my rugged chiseled features and piercing green eyes.    but it's probably more likely my crazy wavy hair that always has to be battled to stay in place.</t>
  </si>
  <si>
    <t>music is my favorite art. art is my favorite persuasion technique.  the fruits of the sea are my favorite food.  comedy is my favorite tv.    i know more about wine than i ever tried to learn; but i prefer beer. and when i do; i do not prefer dos equis; hah.    i read books; fiction non fiction; any topic. unless; the author is a shitty writer.</t>
  </si>
  <si>
    <t>work; women; the weekend</t>
  </si>
  <si>
    <t>there ain't no typical.</t>
  </si>
  <si>
    <t>i have an online dating profile; maybe more than one. i'm trying to make the world class catch; i'll use the bait i have at my disposal</t>
  </si>
  <si>
    <t>you have the desire or have already succeeded in moving from the actual to the ideal division of time.    you're open; flexible; and fun. drama queens need not apply.    i'm new to east bay; so bonus points for showing me the hottest places to hang. indoors or out. double bonus if you can make me laugh.</t>
  </si>
  <si>
    <t>i should probably change some aspects of this profile; now that i've moved from the west coast... midwesterner to the core; though sometimes mistaken for european because of my bass mumbling. raised catholic; but can pass as jewish. according to my tests; i'll die at 79 and i'm a democrat; i am a democrat; but i think i'll live forever.</t>
  </si>
  <si>
    <t>must...finish...dissertation...</t>
  </si>
  <si>
    <t>morning phone conversations and late-night tv marathons. dry delivery.</t>
  </si>
  <si>
    <t>eyes; voice; walk.</t>
  </si>
  <si>
    <t>pride and prejudice; brideshead revisited; angels in america. recently saw the secret of kells and it is awesome. currently following american horror story on tv and american office and charmed (yes; charmed) on netflix. scarlatti; kronos quartet; lady gaga. food-wise; i am really missing california.</t>
  </si>
  <si>
    <t>i'm not sure i have six things in my life at the moment: family (it's large); work; and...?</t>
  </si>
  <si>
    <t>in this order; on any particular day: coffee; plato; coffee; plato; dinner; brainless tv.</t>
  </si>
  <si>
    <t>1/28 at a play in sf - "clybourne park" - i liked it; but then i'm from chicago. 2/4 almost burned my house down making pizza with a friend. then he sang neutral milk hotel to me while playing an out-of-tune guitar.</t>
  </si>
  <si>
    <t>hmm...did i mention i'm evasive? see "midwesterner" and "raised catholic" under self-summary.</t>
  </si>
  <si>
    <t>you enjoy long walks and cafe-talks.</t>
  </si>
  <si>
    <t>currently reading the girl with the dragon tattoo.    enjoy romantic comedies; but watch all kinds of movies.    food and dancing are my friends and i enjoy spending time with my friends. :)</t>
  </si>
  <si>
    <t>family  friends  cell phone  watching sports  chocolate  travel</t>
  </si>
  <si>
    <t>going to happy hour with friends; trying a new restaurant; catching a movie; or getting on a flight for a weekend getaway.</t>
  </si>
  <si>
    <t>you can hang with a free spirited; fun-loving; family-oriented; and independent sports fan.</t>
  </si>
  <si>
    <t>just got out of a relationship; so not looking for a serious relationship right now. looking for friends; dates; fun...</t>
  </si>
  <si>
    <t>slinging methadone</t>
  </si>
  <si>
    <t>eating; listening to music; multi-tasking and problem solving.</t>
  </si>
  <si>
    <t>a young ; easy going woman; loving; caring; sweet; loyal; respectful; love nature and being in it...</t>
  </si>
  <si>
    <t>acheiving all my aims and ambitions and am not stoping...</t>
  </si>
  <si>
    <t>my smile..</t>
  </si>
  <si>
    <t>inspirational books; love and basketball; big bang theory; blues and lil bit of country; sushi is my favorite food..</t>
  </si>
  <si>
    <t>my work; food; sleeping; listening to song; my loved ones and care for the needy..</t>
  </si>
  <si>
    <t>my unfulfilled dreams and how to acheive them..</t>
  </si>
  <si>
    <t>relaxing and wine down at home ..</t>
  </si>
  <si>
    <t>if i love; i show it..</t>
  </si>
  <si>
    <t>if ur real; not in for dramas; nice; honet; sweet; caring; loving; knows what u want in life ..</t>
  </si>
  <si>
    <t>i am an awkward person; i don't like pina coladas but i do like getting caught in the rain.</t>
  </si>
  <si>
    <t>hoarding; not hoarding.</t>
  </si>
  <si>
    <t>remembering lyrics; historical details; knowing more about politics than lobbyists; other stuff.</t>
  </si>
  <si>
    <t>assumed girlfriends and night moves.</t>
  </si>
  <si>
    <t>books about wizards/space ships. documentaries. bob newhart show! tom petty/gladys knight! flour quesadillas.</t>
  </si>
  <si>
    <t>sarcasm; cassettes; dark humor; thrift stores; mobility and mst3k.</t>
  </si>
  <si>
    <t>the past; both personal and humanity's.</t>
  </si>
  <si>
    <t>lurking.</t>
  </si>
  <si>
    <t>im cutthroat on ebay.</t>
  </si>
  <si>
    <t>10;000 frenchmen can't be wrong.</t>
  </si>
  <si>
    <t>i am a free spirit who tries to find beauty and love in everything because if you look for it you will find it. i love to laugh and if you sit still in my company for more than 5 minutes i will try to feed you something. i love my friends and i love cooking for them.</t>
  </si>
  <si>
    <t>i am currently in my last semester of a bsn; then it will be off to the trenches with the others to find a job as a nurse. amidst all this i am trying to love my neighbor and myself to the best of my ability; after all we have one lfe; why not spend it well.</t>
  </si>
  <si>
    <t>caring and advocating for my patients. i have held several volunteer positions where advocacy was the main goal. i guess you could call it "speaking for those who can't speak for themselves." we all deserve a voice; even when ours can't be heard.</t>
  </si>
  <si>
    <t>dragon tattoo series is my current favorite; books that is. nursing texts and bbc.</t>
  </si>
  <si>
    <t>love  laughter  compassion  affection  hope  forgiveness</t>
  </si>
  <si>
    <t>cooking and nursing care plans</t>
  </si>
  <si>
    <t>relieved i made it through the last week of exams...</t>
  </si>
  <si>
    <t>dating is a bit scary to me...</t>
  </si>
  <si>
    <t>you like my smile; have a kind gentle heart and hand; and love to eat good food. mine and others...</t>
  </si>
  <si>
    <t>i'm here to make contact with good people. sure.. meeting a special romantic someone would be cool; but if i made a new friend; that'll be lovely as well.    i'm into psychology; been studying &amp;amp; practicing this stuff for a while.. am a therapist person.. recently finished my post doc at stanford focused on trauma; aggression; empathy &amp;amp; compassion studies... helping people is an interest.. i've also been known to be blunt and straight up too; so perhaps i bring a mix of rough and soft...    keeping active; getting exercise; nature time; friendships; culture/arts... all are good things to engage in...    past few years i've been oscillating between feeling under traveled and under learned. i guess doing this school stuff for the past few years shows you where i end up leaning. the backpacking fantasies however; don't abate. it seems though like i've attained substitute fantasies about making the world a better place. what would better mean? i'm not always sure; for starters; let's say that if more people thought for themselves regularly; and decided to choose kindness;  i'd consider it a positive shift. as for who i am; brave; intense; compassionate; aloof; emotional; hilarious; serious; artistic; romantic; adventurous &amp;amp; caring are some of the adjectives that match. i care a lot about making real connections; authenticity is probably one of the most important things for me.    i'd love to meet up with a chill lady who wants to have fun; and have an interesting &amp;amp; meaningful connection with a new person. what shape will it take? we can decide together.. :-)</t>
  </si>
  <si>
    <t>excited to live in sf; after several years in suburbia (palo alto area..). so am down to check out fun stuff in the city.. culture; art; music; riding the bike.. all good stuff in my book.. open to new experiences... work stuff is cool too.. starting out as a teacher and psychologist... doing lots of other projects i'm quite excited about.</t>
  </si>
  <si>
    <t>having my friends' back    dreaming of horizon goals; then making them reality.</t>
  </si>
  <si>
    <t>intense &amp;amp; kind</t>
  </si>
  <si>
    <t>master &amp;amp; margarita (hey; the devil knows how to have a good time!)    easy rider (i know old and maybe cliched; but still dug it).    love dylan; special dude -- electronic beat is good too!    i really love food; am down with many flavors.</t>
  </si>
  <si>
    <t>how to make the world better    how to add more fun to life</t>
  </si>
  <si>
    <t>what you read makes sense for you; and you feel like we might enjoy getting to know one another.</t>
  </si>
  <si>
    <t>ok; well.. lets see.. i have had terrible luck in relationships.. i dont know what it is.. i can never seem to find.. "the right one". i feel like im getting old.. i dont have kids.. im 26 years old...it seems like everyone is gettin married and having kids.. they all found the right one... wtf why cant i..lol but anyway.. i like to get out on the weekends.. i dont do too much during the week but weekends...haha different story.. either its tahoe; or bodega; going to see my buddys play a &lt;a class="ilink" href= "/interests?i=show"&gt;show&lt;/a&gt; at the boardwalk.. im down for whatever.. i love the &lt;a class="ilink" href= "/interests?i=snow"&gt;snow&lt;/a&gt;.. my dad and i built a cabin in s.shore tahoe.. right by the y and &lt;a class="ilink" href= "/interests?i=casinos"&gt;casinos&lt;/a&gt;.. thats always good times.. im not a huge drinker; so i dont get in that much trouble.. dont get me wrong.. ill take back a bottle of captn.. if were out doin somethin.. i dont just sit at home and drink my life away.. take me to the &lt;a class="ilink" href="/interests?i=river"&gt;river&lt;/a&gt;; lake; &lt;a class="ilink" href="/interests?i=bar"&gt;bar&lt;/a&gt;; or resturant.. im down to have a few..lol but anyway.. im a diehard &lt;a class="ilink" href="/interests?i=snowboarder"&gt;snowboarder&lt;/a&gt; its hard to get me off the mountain.. thats for sure.. i dunno theres so much crap i could write; you would know me by the time i was done; and there would be nothin to talk about.. so if you wanna know more!!! just hit me up!    i am outgoing; personable; and young at heart</t>
  </si>
  <si>
    <t>i work alot... im a graffics installer for a large format printing company... its pretty cool i get to fly all over the us</t>
  </si>
  <si>
    <t>haha.. people like my smile.. my teeth.. and the way i talk to them.. i dont make people feel inferior or stupid.. unless you say or do something extremely stupid;)</t>
  </si>
  <si>
    <t>my friends; toothbrush; deodorant; mtn dew; dad; the snow</t>
  </si>
  <si>
    <t>growing up.. having children..</t>
  </si>
  <si>
    <t>out with the boys! whether its the bar; chevys for margaritas; or up in tahoe!</t>
  </si>
  <si>
    <t>i cried in the lion king..lol</t>
  </si>
  <si>
    <t>if your genuine and sincere; lookin for friends or a relationship</t>
  </si>
  <si>
    <t>what i do for a living; counseling cancer patients and those that are suffering; being an excellent parent.</t>
  </si>
  <si>
    <t>my long hair and my big smile!</t>
  </si>
  <si>
    <t>love any and all types of music; italian food . . . to be continued . . .</t>
  </si>
  <si>
    <t>my daughter; my dog; music; the beach; laughter; and god</t>
  </si>
  <si>
    <t>how i can help people and make their life a little brighter?</t>
  </si>
  <si>
    <t>chilling from a long week at work; maybe going to a music show or hanging out with friends; or cleaning my house so i can have the rest of the weekend to chill!</t>
  </si>
  <si>
    <t>i like to collect alien figurines; and have a total facination with anything alien!</t>
  </si>
  <si>
    <t>a. you love the beach  b. your into music  c. your done with all the bullshit and you want a relationship that will last!  d. your looking for your best friend and partner in life; not just a booty call!</t>
  </si>
  <si>
    <t>live in la. work in silicon valley. thinking about moving to sf. thought this might be a good way to meet some new people? clearly enjoy writing in fragments. i love live music; good food and wine; and laughing.</t>
  </si>
  <si>
    <t>management consulting; traveling; learning; growing; and having a good time.</t>
  </si>
  <si>
    <t>communicating. making people laugh. finding common ground. making people feel special. spicing things up a bit.</t>
  </si>
  <si>
    <t>live music is a huge part of who i am and what i like to do. too many genres/bands to list here- but let's just say closer to classic rock than britney. but i do like to dance and a club every now and then can be really fun. i love checking out new restaurants; and love love love sushi. wine is always okay. champagne sundays make me happy. i feel like graduate school and the quick learning curve at work have somewhat diminished my intrinsic love of reading- so i don't read that much at home. but i'm getting back into it. i love classic snl. and mob movies. and rock docs. i love the beach; would like to see more art/museums in sf; and quirky adventures.</t>
  </si>
  <si>
    <t>my fam. friends. music. love. laughing. sunshine.</t>
  </si>
  <si>
    <t>my friends and family. where i want to travel next. how i really need to write my dissertation and finish my ph.d. work. life. love. and clothes. sorry.</t>
  </si>
  <si>
    <t>out and about. dinner; drinks; live music; hanging with friends.</t>
  </si>
  <si>
    <t>but then it's not private; right?</t>
  </si>
  <si>
    <t>you're normal; attractive; funny and smart. cheers :)</t>
  </si>
  <si>
    <t>i'm a funny guy that enjoys having a good time. i enjoy cooking and taking short trips to disneyland....thats right; i'm a kid at heart.</t>
  </si>
  <si>
    <t>i'm living it. i live each day as if it was my last day!</t>
  </si>
  <si>
    <t>cooking; and making people feel good!</t>
  </si>
  <si>
    <t>that i'm funny.</t>
  </si>
  <si>
    <t>lets talk about this later!</t>
  </si>
  <si>
    <t>family; food; job; my time; together time and music.</t>
  </si>
  <si>
    <t>nothing at all.</t>
  </si>
  <si>
    <t>behaving! well maybe i am.</t>
  </si>
  <si>
    <t>you'll have to ask me that yourself!</t>
  </si>
  <si>
    <t>you want to have a good time; laugh and be treated like a lady!</t>
  </si>
  <si>
    <t>i'm always terrible at filling this part out.    born and raised in san francisco; went to ucla for college and then scampered back up home afterwards.    i have a ton of interestes ranging from musical theater to sports to classical music. i'm as apt to want to go to see a ball game as sit in a movie theater.    looking to make new friends and see where things go from there.</t>
  </si>
  <si>
    <t>crawling home to take a nap after work and then trolling facebook and my cell to see what friends are out at bars to have a few drinks and be catty with.</t>
  </si>
  <si>
    <t>[sadly; moving out of the bay in august &amp;amp; heading back east for a few years . so unless you want to be the deborah kerr to my cary grant; this probably isn't going to work.]    ahh; the obligatory self-summary...    east coast transplant. currently in grad school.    explorer: new bands; new restaurants; new movies [you can even get me to a museum if there are some old photos]. rarely at home and hate sitting around with nothing to do. lying around in bed is another matter...    news and politics junkie (fun fact; i briefly worked in the u.s. senate).    laid-back; easygoing; &amp;amp; driven all at the same time.    entj (bonus points if you don't have to look that up on wikipedia).</t>
  </si>
  <si>
    <t>trying to save the world? i study energy and environmental policy - so basically trying to stop climate change or barring that figuring out what we should do once shit gets real.</t>
  </si>
  <si>
    <t>starting a dance party; then winning the dance off.    pub trivia. crosswords. taboo. board games of all stripes.    people seem to enjoy my cooking.    shavasana.</t>
  </si>
  <si>
    <t>did i mention my sweet dance moves?</t>
  </si>
  <si>
    <t>the last piece of fiction that really moved me was one hundred years of solitude - these days i tend to read a lot more non-fiction (always looking for good fiction recs though). i recently finished: an amazing biography of mlk; the emperor of all maladies; and the murder room (a weird book about a psychic who solves cold cases). currently on my nightstand: a bio of lbj; a book of essays by david foster wallace; and super sad true love story.    the fog of war. royal tenenbaums. rachel getting married. coen brothers. i watch a lot of movies so there are a ton more; but that's a pretty good start. also; more or less any documentary.    the wire is the greatest show ever made. others that make the cut - bsg; arrested development; curb; early simpsons.    most genres except modern country - a lot of indie rock and soul/r&amp;amp;b/motown. old standbys: van morrison; aretha; paul simon's graceland; new pornographers; hall &amp;amp; oates; talking heads; and okkervil river. stuff i'm digging right now: beach house and the weeknd.</t>
  </si>
  <si>
    <t>passport  curse words  music  tea kettle  10" saute pan  zebra snuggie    (family and friends; though indispensable; aren't things)</t>
  </si>
  <si>
    <t>the 6 week trip i'm going to take after the bar exam - vietnam or cambodia? or both?</t>
  </si>
  <si>
    <t>out to dinner/drinks with friends. cliche; i know...but most genuinely interesting things aren't happening on friday nights.</t>
  </si>
  <si>
    <t>lady gaga is pretty great.</t>
  </si>
  <si>
    <t>you're a good little spoon; but down to switch from time to time.    the fact that i didn't capitalize once in this post doesn't bother you.</t>
  </si>
  <si>
    <t>english/german (poorly)</t>
  </si>
  <si>
    <t>as for the stats... i'm 5ft3in; 135lb with wavy shoulder-length brown hair; deep brown eyes and porcelain skin. i love to travel and have done so extensively throughout europe and some other more exotic places. i love the adrenaline of high-risk sports like roller-blading; windsurfing snow-skiing and water-skiing. i love good food and good wine. i'm a great cook and have at times been called an "ultra gourmand". socially you might bump into me at the theater; ballet; symphony; or opera or dancing the night away to some trance or down-tempo. i'm into independent and foreign films that leave you thinking about "life and what it all means...." for days after. passion drives everything i do. i am close to my family and respect and love my parents deeply. i am looking man who can share my excitement for science; my passion for the arts; and enthusiasm for life. you should be witty and sharp; attractive and confident with a dark-side for me to discover. i'm a nocturnal creature who loves the sf nightlife and am looking for someone that can keep up with my interests and passions. so if you like the arts; museums; a night out on the town dancing till dawn or quite evening at home over a chess board; are fluent in the languages of the body; and can use your mind like a scalpel; a feather or when need be like a hammer and are interested please email me.    i am eclectic; smart; and passionate</t>
  </si>
  <si>
    <t>i'm an eclectic 35 year-old clinical research associate working for a small pharma company in the san francisco bay area. practicing yoga religously. enjoying all if life gifts; adventures; and lessons.</t>
  </si>
  <si>
    <t>being spontaneous; loving life; and traveling. i am a really good friend who truly cares about the people in my life. i am great cook... and have been told i should open my own restaurant. i am also really good at interior decorating.</t>
  </si>
  <si>
    <t>curtly hair and nice legs.</t>
  </si>
  <si>
    <t>my favorite book of all time is the unbearable lightness of being by milan kundera. i also love most of pualo cuelho's books. jhampa lahiri; garia marques; aldus huxley are also some of my favorite all time authors.    i love independent and foreign films. baraka; city of lost children; almost anything by quintin torentino; almodevar; and felini;</t>
  </si>
  <si>
    <t>my mineral collection.  my plants.  my cat.  passport</t>
  </si>
  <si>
    <t>work; spirituality; and who i am going to share my life with.</t>
  </si>
  <si>
    <t>that my cat tantra sleeps under the covers with me.</t>
  </si>
  <si>
    <t>you like to use your mind can use your mind like a scalpel; a feather or when need be like a hammer. you like to laugh; be spontaneous and explore the world around you. if you are into cats; skiing; or the ocean; and nature and traveling.</t>
  </si>
  <si>
    <t>english (fluently)/russian (fluently)/hebrew (poorly)/french (poorly)</t>
  </si>
  <si>
    <t>i'm a good girl. honest i am ;). i like long walks on the beach barefoot holding hands with that special someone that wants to make me feel like a princess. then we find a nice spot and roll around in the sand for an hour or two.    i wont get caught up in all the cliche about how smart and funny and cute i am; because it's pretty obvious. just see for yourself. dont be shy. i bite; but i promise youll like it &amp;gt;:p</t>
  </si>
  <si>
    <t>currently trying to find work after years stuck in a smelly lab with a bunch of skinny boys with no social skill. yeah; im a nerd. so what ;p i like my men with strong arms to hold me. also randomly wandering the sf bay area night life for that one spot that serves the dirtiest martini ever.</t>
  </si>
  <si>
    <t>standing on my head and doing cartwheels  reading japanese because i love anime  playing the recorder because i never stopped when i was a kid  making a killer pesto sauce  studying all night and passing that super hard advanced calc test  beating you at karaoke if all the songs are from 80s cartoons  calculating the mass of the moon based on the tides</t>
  </si>
  <si>
    <t>..... like you don't already know. obviously my hair ;)</t>
  </si>
  <si>
    <t>too many to even start.  dune; anything by frank herbert; anything by tolkien; the summer queen; snow queen; the black jewels trilogy; the farseer trilogy; discworld books by terry pratchett; and of course douglas adams anything that's good in the fantasy or sci-fi genre.    i don't like tv but i loooooooove a good movie. what dreams may come made me cry. paranormal activity 2 made me scream out loud in that scene where all the cabinets open up in the kitchen. happy gillmore made me laugh out loud. star wars made me happy to be alive.    i remember all the theme songs from 80s cartoons cause my parents couldnt afford cable so i had to watch them in sindication over and over and over again. i loved bill nye the science guy and beakman's world.    i love all types of music but i really like loud rock and roll. gimme some nirvana or annie lennox and i will give you me singing at the top of my lungs.    i am a sucker for italian food. its fat and sugar and salt. how can you possibly go wrong? i love meat; but i only eat it sometimes because its too hard too cook meat when all you have time for is boiling water for ramen.</t>
  </si>
  <si>
    <t>my mom; who taught me never to take mess from anybody  my dad; who taught me never to act like im a mess  my little brother; who taught me how to control my temper  myti 189 calculator  ramen  cute boys to tease</t>
  </si>
  <si>
    <t>you don't want to know whats inside this here noggin. trust me on this. stuff in here is so sick itll make your stomach turn inside out.</t>
  </si>
  <si>
    <t>out painting the town red. friday night is sacred to me because i don't have to go to school on friday so i get to sleep all day and play all night.</t>
  </si>
  <si>
    <t>i secretly had a crush on han solo. no; not harrison ford.</t>
  </si>
  <si>
    <t>sorry creepers and pervy guys i am not even clicking on your little messages if you don't leave me something worth looking at. im a girly girl; so you had better chase me or ill move on.    sorry boys; i am pretty picky so i prefer no skinny little boys. you have to be tall around 6 ft tall; driven to succeed; and at least look like a man. refer to han solo to understand my point. but personality wins everything every time; just be warned.    and if you are looking for a booty call i will be looking for the block button. thank you.</t>
  </si>
  <si>
    <t>english (fluently)/other (fluently)/japanese (poorly)</t>
  </si>
  <si>
    <t>born and raised in california; i've got ambitions to build software companies that.. well.. make people happy. in fact; i just started one a few years ago.    i think i'm funny. but i'm also super nerdy. i like to dance. i will teach you how to dougie.    before i die; i want to:  * travel through every continent in the world  * run a marathon  * become a background dancer in a bollywood movie  * get mentioned in the economist  * find the love of my life    personality traits that i find attractive:  * fun loving  * makes me laugh; and laughs with (at?) me  * family oriented  * ambitious  * adventurous  * loves to dance (even if it's in front of the mirror)  * spontaneous    if you like warm &amp;amp; chewy chocolate chip cookies or gulab jamun (mouth-watering indian dessert); that's a huge plus.</t>
  </si>
  <si>
    <t>when i figure that out; you'll be the first to know.</t>
  </si>
  <si>
    <t>listening and asking questions.</t>
  </si>
  <si>
    <t>personality: my genuineness  physically: my smile; high cheek bones; broad shoulders</t>
  </si>
  <si>
    <t>die-hard lotr fan. love indian fusion music (e.g. nitin sawhney); some techno; and anything that's dance-able.</t>
  </si>
  <si>
    <t>family &amp;amp; friends; cereal &amp;amp; milk; lip balm; floss</t>
  </si>
  <si>
    <t>i was a massive baby; born 9.5 pounds. (sorry mom).</t>
  </si>
  <si>
    <t>english (fluently)/hindi (okay)/spanish (poorly)</t>
  </si>
  <si>
    <t>i had something good here and then accidentally deleted it...    in short; i'd say i am fun and easygoing. i love to laugh. i'm a bit of a theater nerd; but i also love watching sports! i think of myself more like "one of the guys" than a high-maintenance girlie type.    i like meeting new people and trying new things.</t>
  </si>
  <si>
    <t>right now i work as an event planner and guest services manager at a large art center in san francisco. we do everything from performances and art openings to fundraising galas and tech launch events... so it's plenty to keep me busy.</t>
  </si>
  <si>
    <t>whistling; coordinating live performance events; trivia; eating and drinking; using big words.</t>
  </si>
  <si>
    <t>curly hair... big smile... the scythe i carry around with me most days.</t>
  </si>
  <si>
    <t>tv shows i like: &lt;em&gt;the west wing; sports night; 30 rock; mad men; rescue me; weeds; sons of anarchy; top gear (uk); the walking dead; top chef; jeopardy; breaking bad; how i met your mother; the inbetweeners&lt;/em&gt;; etc. etc. etc.    movies: i &lt;strong&gt;love&lt;/strong&gt; going to the movies; and enjoy almost any genre. i love well-written movies that make you think; intellectual comedies; visually stylized dramas; suspenseful thrillers and fast-paced action films. some of my favorites... &lt;em&gt;american psycho; the departed; black swan; the royal tennenbaums; magnolia; the social network; best in show; waiting for guffman; battle royale; memento; moulin rouge; the godfather (i and ii); goodfellas; west side story&lt;/em&gt; ...the list goes on and on.    comedy: george carlin; eddie izzard; mitch hedberg; among others.    books i've read lately: anything by david sedaris; "bossypants" - tina fey; "the girl with the dragon tattoo" trilogy - steig larson; "stories i only tell my friends" - rob lowe; "moneyball" - michael lewis  i love to read plays as well; especially the classics - shakespeare; shaw; moliere; the greeks.</t>
  </si>
  <si>
    <t>fun nights out (or in) with good friends.  a pea coat.  live performance (theater; dance; music; comedy; magic shows).  my pickup truck.  laughing until it hurts.  playing with animals.</t>
  </si>
  <si>
    <t>...out with friends for dinner or drinks.  ...going to see theater or live music.  ...working.  ...at the movies.  ...having a quiet night in.</t>
  </si>
  <si>
    <t>you are smart; funny; interesting; ambitious; chivalrous; sociable... and not a creeper.</t>
  </si>
  <si>
    <t>i dislike writing about myself but i suppose there is no real other way to come to any conclusion through the internet if two perfect strangers would have any sort of basis for a potentially life-altering encounter. for the most part; i am quite empathic and if you are too; we can have endless conversations without ever saying a word. however; i do value communication; a lot actually. especially the clear kind devoid of sarcasm; snarky comebacks; etc. i am for the most part; an optimist. and for the other part; a realist. so i'm looking for a relationship based on mutual growth. i'm equally comfortable being a teacher and a student as i've had practice being both for many years over. i like problem solving rather than philosophically pondering the nether reaches of obscurity. i'm not saying that everything needs to have an answer; but i like my philosophical thinking to lead to discoveries (those light-bulb moments) rather than to more unanswerable questions; if you catch my drift.    i generally like working on projects together; whether it be building something; or cooking dinner together. i enjoy collaboration. so it would be great to have activities with mutual interest. i've worked with horses; have sailed; like camping; play instruments; practiced various forms of art; etc; so try me. i'm not afraid of getting my hands dirty. i enjoy going out and socializing but also enjoy quiet time; and find that i need a good balance of both. i don't smoke or use drugs. not really a drinker of alcohol or coffee.    my familial roots are in japan although i'm chinese. and i grew up in the bay area. some people get this; other people just get confused. why? i have no idea....</t>
  </si>
  <si>
    <t>the only thing i could ever come up with that has made sense to me in response to the question: what do you want to be when you grow up? is; 'i want to be happy.' so i've taken joseph campbell's words to heart and have 'followed my bliss.' i enjoy learning; traveling; cooking; gardening; problem-solving. i believe in the importance of giving back to the community and have worked hard so that i can help others. sometimes; one can feel so much joy and appreciation quietly peeling an apple; or finding a feather out in the fields. i have pets (they're all rescue and don't include a dog/cat; even though i like them too). the things that make me happy are the simple things in life; being out in nature; sleeping when you're tired; dancing when you're inspired; being silly and full of laughter. i like being creative; visiting new places; playing music; cooking without a recipe; walking and noticing the fine details of life.</t>
  </si>
  <si>
    <t>being myself :)</t>
  </si>
  <si>
    <t>ishmael by daniel quinn. the life of pi; black elk speaks; dictionary of the khazars; anything by hesse; and as a child; my side of the mountain.    i like all sorts of movies. anything from foreign; historical; documentary to action/kung fu movies.    i enjoy early music concerts; operas; ballets; and museums.  i like good music. and it doesn't necessarily have to be a specific genre. there is a time and a place for most things. and music for almost every mood.    i'm also a foodie; albeit a fairly health conscious one. i go for the organic; local; seasonal; made with love stuff.</t>
  </si>
  <si>
    <t>air; water; food; shelter; warmth; hope  i'm pretty basic and uncomplicated in what i need.</t>
  </si>
  <si>
    <t>the universe.</t>
  </si>
  <si>
    <t>being atypical.</t>
  </si>
  <si>
    <t>you care about the world and look for ways to make it a better place. you're interested in a serious committed long term relationship. you value honesty and communication. you are familiar with yoga; tai qi; or qi gong and maybe even practice a martial art; or meditate. you don't ever smoke; and you rarely drink alcohol; if any. you're aware of the etherial; and energetic bodies or at least open to the possibility that you are more than the physical you. you're no stranger to the kitchen and know a thing or two about cooking which doesn't involve opening a can or following directions on a box.</t>
  </si>
  <si>
    <t>tall . . . at times very tall. my height seems to change (well; at least how tall i think i am) depending on the company i keep. i guess that i think of myself as around 5'8" and then am shocked to find that i really am 5'11" tall when standing next to one who is quite a bit shorter. i wonder if i've started to shrink?    i do tend to find humor in just about every situation and relish in how cathartic a good deep belly laugh can be (accompanied by tears rolling down the cheeks). i tend to veer toward the sarcastic; but playfully so (never mean spirited). i am more inclined to serve myself up as the butt of the joke before anybody else. i do have a serious side and can reveal it on an as needed basis. my job can be serious at times and; for whatever reason; it never ceases to surprise me that my advice is sought out and valued. i wonder how long it will take for them to find out that i really am a total goof ball? so far; i'm tricking them all!    i've travelled a fair bit and would love to find that special someone to accompany me to the far reaches of the world. i find that the most amazing travel experiences come when you completely immerse yourself in another culture that has no reminders of home. some of my most memorable travel experiences were in turkey; israel and panama. india is a place where i yearn to visit . . . perhaps 2012?    i do my fair share of athletic pursuits (i won't bore you with the specifics). suffice to say; i can keep up . . . or will at least make a valiant attempt to do so.    for as much as this amazing town has to offer; my focus will always be on friends and family as the primary source of what sustains me. i do ascribe to the philosophy that as long as you are with the right person; it doesn't so much matter what you do. don't you agree?</t>
  </si>
  <si>
    <t>living it. i wonder how many other okcupiders have answered this question the same? i'm thinking a lot.</t>
  </si>
  <si>
    <t>putting people at ease . . . making them laugh. it truly is life's elixir.</t>
  </si>
  <si>
    <t>please see discussion above regarding my height. :)</t>
  </si>
  <si>
    <t>laughter; laughter; laughter; laughter; laughter and did i happen to mention . . . .</t>
  </si>
  <si>
    <t>you. where are you?</t>
  </si>
  <si>
    <t>the spirit moves you . .</t>
  </si>
  <si>
    <t>okcupid has been a bit like vegas for me. encountering people who may act a little wilder than who they normally are... looking for anonymity while also "connecting" with others... and then of course there are those who go all in. i'm not sure what it all means; but i do have a hell of a hangover.    like most others who've survived and thrived in sf; i'm a bit of child in a grown up package. i have my wild moments of spontaneity and whimsy; but i do love an old fashioned night in.    help me shake this hangover! i'm soft; spicy; and need stimulation... intellectually or otherwise.</t>
  </si>
  <si>
    <t>surrounding myself with creative people... if i can't create; i hope to absorb and enjoy through cultural osmosis.    have most recently worked in digital media and music. let's chat about it over; but maybe not as our first conversation... yawn.</t>
  </si>
  <si>
    <t>blank expressions among a few other things. not really so strong at those survival skills.</t>
  </si>
  <si>
    <t>food - i love peasant foods from a variety of cultures. i have yellow food fever... korean is my favorite and i don't eat nearly enough of it. and i'm a cute-atarian - i don't eat baby animals and a few other select creatures i consider too cute to eat.    music - i love music. i love walking around the city with my headphones on... love having a soundtrack as i go about my day. i've had a long love affair with &lt;a class="ilink" href= "/interests?i=hip+hop"&gt;hip hop&lt;/a&gt;. i remember my first mixtape had &lt;a class="ilink" href="/interests?i=slick+rick"&gt;slick rick&lt;/a&gt; and memorizing all the words to la di da di. and naturally; i love the derivative roots of hip hop - &lt;a class="ilink" href= "/interests?i=soul"&gt;soul&lt;/a&gt;; &lt;a class="ilink" href= "/interests?i=jazz"&gt;jazz&lt;/a&gt; - it all moves me.    current artists on heavy rotation: &lt;a class="ilink" href= "/interests?i=pete+rock"&gt;pete rock&lt;/a&gt;; &lt;a class="ilink" href= "/interests?i=guru"&gt;guru&lt;/a&gt;; &lt;a class="ilink" href= "/interests?i=otis%0aredding"&gt;otis redding&lt;/a&gt;; &lt;a class="ilink" href="/interests?i=candi+staton"&gt;candi staton&lt;/a&gt;; &lt;a class="ilink" href="/interests?i=2pac"&gt;2pac&lt;/a&gt;; &lt;a class="ilink" href= "/interests?i=erykah+badu"&gt;erykah badu&lt;/a&gt;; &lt;a class="ilink" href= "/interests?i=thievery%0acorporation"&gt;thievery corporation&lt;/a&gt;; &lt;a class="ilink" href="/interests?i=a+tribe+called+quest"&gt;a tribe called quest&lt;/a&gt;; &lt;a class="ilink" href= "/interests?i=sleigh+bells"&gt;sleigh bells&lt;/a&gt;; &lt;a class="ilink" href="/interests?i=led%0azeppelin"&gt;led zeppelin&lt;/a&gt;; &lt;a class= "ilink" href="/interests?i=gary+clark+jr"&gt;gary clark jr&lt;/a&gt;    favorite books/authors: &lt;a class="ilink" href= "/interests?i=the+face+of+war"&gt;the face of war&lt;/a&gt; by &lt;a class= "ilink" href="/interests?i=martha+gellhorn"&gt;martha gellhorn&lt;/a&gt;; &lt;a class="ilink" href="/interests?i=sheltering+sky"&gt;sheltering sky&lt;/a&gt; by &lt;a class="ilink" href="/interests?i=paul+bowles"&gt;paul bowles&lt;/a&gt;; &lt;a class="ilink" href= "/interests?i=the+corrections"&gt;the corrections&lt;/a&gt; by &lt;a class= "ilink" href="/interests?i=jonathan+franzen"&gt;jonathan franzen&lt;/a&gt;; &lt;a class="ilink" href="/interests?i=to+kill+a+mockingbird"&gt;to kill a mockingbird&lt;/a&gt; by &lt;a class="ilink" href= "/interests?i=harper%0alee"&gt;harper lee&lt;/a&gt;    tv - give it up to hbo and showtime... &lt;a class="ilink" href= "/interests?i=the+wire"&gt;the wire&lt;/a&gt;; &lt;a class="ilink" href= "/interests?i=true%0ablood"&gt;true blood&lt;/a&gt;; &lt;a class="ilink" href= "/interests?i=treme"&gt;treme&lt;/a&gt;; &lt;a class="ilink" href= "/interests?i=nurse+jackie"&gt;nurse jackie&lt;/a&gt;; &lt;a class="ilink" href="/interests?i=californication"&gt;californication&lt;/a&gt;; &lt;a class= "ilink" href="/interests?i=eastbound+and+down"&gt;eastbound and down&lt;/a&gt;; &lt;a class="ilink" href="/interests?i=weeds"&gt;weeds&lt;/a&gt;; &lt;a class="ilink" href="/interests?i=gossip+girl"&gt;gossip girl&lt;/a&gt; ... hey; at least i'm honest about it! :)    movies/film - this could go on forever; so highlighting my favorites again: &lt;a class="ilink" href= "/interests?i=in+the+mood+for+love"&gt;in the mood for love&lt;/a&gt;; &lt;a class="ilink" href="/interests?i=grave+of+the%0afireflies"&gt;grave of the fireflies&lt;/a&gt;; &lt;a class="ilink" href= "/interests?i=hard+boiled"&gt;hard boiled&lt;/a&gt;; &lt;a class="ilink" href= "/interests?i=the+big+lebowski"&gt;the big lebowski&lt;/a&gt;; &lt;a class= "ilink" href="/interests?i=y+tu+mama%0atambien"&gt;y tu mama tambien&lt;/a&gt;; &lt;a class="ilink" href= "/interests?i=inception"&gt;inception&lt;/a&gt;; &lt;a class="ilink" href= "/interests?i=true+romance"&gt;true romance&lt;/a&gt;; &lt;a class="ilink" href="/interests?i=up+in+the+air"&gt;up in the air&lt;/a&gt;; &lt;a class= "ilink" href="/interests?i=memento"&gt;memento&lt;/a&gt;; almost any &lt;a class="ilink" href="/interests?i=hitchcock"&gt;hitchcock&lt;/a&gt;; old; poorly dubbed martial arts flicks. and &lt;a class="ilink" href= "/interests?i=freeway"&gt;freeway&lt;/a&gt;.</t>
  </si>
  <si>
    <t>a good joke  a knowing glance  a booming soundtrack  my senses and sensibilities  delicious company</t>
  </si>
  <si>
    <t>not over thinking</t>
  </si>
  <si>
    <t>thinking about sleeping in and waking up without alarm.</t>
  </si>
  <si>
    <t>i like playing words with friends with strangers.</t>
  </si>
  <si>
    <t>you're a take-charge kind of guy. i take charge all day every day... it's nice to relinquish the role.</t>
  </si>
  <si>
    <t>english (fluently)/french (okay)/japanese (okay)/korean (okay)/spanish (poorly)</t>
  </si>
  <si>
    <t>i'm a guy who was born in germany; moved to austria when he was 8; lived in switzerland for three years and is now living in the us.    i'm somewhat shy; which is why i'm on okcupid ;)    i &amp;lt;3 san francisco. best place i ever lived. great people; good climate; no snow. i do like to snowboard; but that's what lake tahoe is for!</t>
  </si>
  <si>
    <t>like so many people in the bay area; i'm a software engineer working for a major internet company. i am also involved in open source; mostly in &lt;a class="ilink" href= "/interests?i=firefox"&gt;firefox&lt;/a&gt;.    i like to &lt;a class="ilink" href= "/interests?i=snowboard"&gt;snowboard&lt;/a&gt;; &lt;a class="ilink" href= "/interests?i=swim"&gt;swim&lt;/a&gt; and &lt;a class="ilink" href= "/interests?i=rock+climb"&gt;rock climb&lt;/a&gt; (mostly indoors; but i have climbed real rocks a few times). also to read the internet. (read all the internets)    traveling is also fun. mostly i've been to north america and lots of places in europe. i do need to see more of the us.</t>
  </si>
  <si>
    <t>writing software. ranting about us public transit and the us banking system.</t>
  </si>
  <si>
    <t>i've been told i have the accent of a james bond villain.</t>
  </si>
  <si>
    <t>books: mostly science fiction; but i do also like terry pratchett. lately i've also read books about finance/investing; surprisingly interesting.    movies: hm; tricky. i like lots of different types of movies. my favorites range from "miss pettigrew lives for a day" over "coyote ugly" to "fahrenheit 451". "intolerable cruelty" was great; so was "hunt for red october". i liked "the thomas crown affair" and "entrapment". i have no idea how to summarize my taste!    shows: spent way too much time watching how i met your mother the last few weeks. sadly i'm almost at the end now. i also like house; boston legal; fringe; csi (despite the extreme artistic license); parts of blackadder; big bang theory; more that i can't think of right now.    music: rock &amp;amp; roll of various sorts. bon jovi; marillion; dire straits; pulp; rem; u2; queen; harry chapin; meat loaf; and many more    food... i like lots of food. mexican; italian; french; german (of course); etc. i dislike seafood; though.</t>
  </si>
  <si>
    <t>friends  cuddling  a computer (or smartphone)  &lt;a class="ilink" href="/interests?i=steak"&gt;steak&lt;/a&gt; and cocktails  dirty jokes/&lt;a class="ilink" href= "/interests?i=innuendo"&gt;innuendo&lt;/a&gt;  books</t>
  </si>
  <si>
    <t>weekend! time to relax! usually that means netflix and staying home; but sometimes there's parties or dinners with friends.</t>
  </si>
  <si>
    <t>even though i visited amsterdam several times and am living in san francisco; i have never tried marijuana (or any other drugs besides alcohol/caffeine)    i dislike apple products. applies both to iphone and mac laptops.</t>
  </si>
  <si>
    <t>...you like good food; good drinks and good dates.    ...an evening at a quiet bar or at home with netflix sounds more appealing to you than going clubbing</t>
  </si>
  <si>
    <t>english (fluently)/german (fluently)/c++ (fluently)</t>
  </si>
  <si>
    <t>hi; my name is tim. welcome to my profile.    i grew up on the east coast; and came out to berkeley for grad school. after spending a few years here; i fell in love with the bay area and have decided to stay for good. i decided that the combination of weather; people; and nature was worth far more than better pay elsewhere.    now; i want to settle down and start writing a new chapter of my life; hopefully with someone who shares my view of the world.</t>
  </si>
  <si>
    <t>after an enjoyable stint as a government scientist (yes; this does mean white lab coats; latex gloves; and beakers); i am now incubating my own start-up. this is both exciting and scary at the same time. everyday i wake up and feel energized; but sometimes the challenges seem daunting.    i've started to meditate about two years ago; and i find it helps with my stress. now i meditate regularly.</t>
  </si>
  <si>
    <t>after much scientific experimentation; i can make the perfect soft-boiled eggs without a fancy french water bath. the trick is to prick a hole on the blunt end; and carefully putting it into the boiling water. by using a timer; the eggs can be cooked to the same done-ness every time.    i'm also really good at understanding how things work; and pretty good at explaining it to other people.</t>
  </si>
  <si>
    <t>they think i'm the actor from dexter. half the time i get the sense that they expect me to tell an offensive joke. maybe i should memorize a few so i don't disappoint my fans.</t>
  </si>
  <si>
    <t>i wonder if the type of entertainment a person consumes really reflect on their personality. isn't taste in music and food mostly based on what he or she is used to? depending on where they grew up; won't someone enjoy country music and grits and not opera and brie? maybe it says something about how consumption oriented our culture is.    or perhaps i'm being too cynical; and this question is only trying to find common interests between people to start a conversation. in that case; here is some splattering of my favorites:  amelie; fight club; a hundred years of solitude; freakanomics; blink; ender's game; chopin; wagner; the hitchhiker's guide; the matrix; star trek the next generation; arrested development; futurama; mythbusters; http://xkcd.com/724/ . oh; and opera; country music; brie; grits...</t>
  </si>
  <si>
    <t>a warm hat for my bald head; a musical instrument; a stimulating conversation; the internet; hiking shoes; and figs.</t>
  </si>
  <si>
    <t>i enjoy spending time thinking about how the world works and why people behave the way they do. this means i spend a lot of time thinking about *everything*. recently; it's been the cost/benefit of screwing up the economy for political gain. i've decided that the solution is to get rid of representative democracy and replace it with government by statistically valid surveys. it's still a democracy; but without the corrupt middlemen.</t>
  </si>
  <si>
    <t>unwinding from the week; curled up on my comfy futon with a good book or a movie. getting together with friends for dinner. strumming my ukulele.</t>
  </si>
  <si>
    <t>i occasionally pick my nose in my sleep.</t>
  </si>
  <si>
    <t>as a child you have dreamed of having lots of books.</t>
  </si>
  <si>
    <t>someone once told me a little flirtingly that i was "such a pisces" after she saw me reading &lt;a class="ilink" href= "/interests?i=poetry"&gt;poetry&lt;/a&gt; (kay ryan; btw). sure; we were at a &lt;a class="ilink" href="/interests?i=yoga"&gt;yoga&lt;/a&gt; retreat and hanging out in the swimming pool; but really; there's nothing piscean about that.</t>
  </si>
  <si>
    <t>right now i'm working at a business consulting gig; while looking to return to &lt;a class="ilink" href= "/interests?i=technology"&gt;technology&lt;/a&gt; and &lt;a class="ilink" href= "/interests?i=science"&gt;science&lt;/a&gt;. at home; other than obsessing a bit about &lt;a class="ilink" href= "/interests?i=mid-century+modern"&gt;mid-century modern&lt;/a&gt; design; i've been slowly (re)building my house in the south bay. oy; don't ask! i know; i'm listed as being in &lt;a class="ilink" href= "/interests?i=san+francisco"&gt;san francisco&lt;/a&gt;. i lived in the &lt;a class="ilink" href="/interests?i=mission"&gt;mission&lt;/a&gt; for a year and a half recently; and admittedly; i've never quite left and spend enough of my play time up in the city that i should just sell my place and replant my roots.    i believe &lt;a class="ilink" href="/interests?i=yoga"&gt;yoga&lt;/a&gt; (which i rather enjoy) needs more &lt;a class="ilink" href= "/interests?i=irony"&gt;irony&lt;/a&gt;. and i rather enjoyed &lt;a class= "ilink" href="/interests?i=neal+pollack"&gt;neal pollack&lt;/a&gt;'s book stretch. i figure that someday i'll check out a week-long vipassana retreat and come back totally chatty. fear me.    i've been doing some pencil drawing and drawing with markers. at one point i was exploring &lt;a class="ilink" href= "/interests?i=painting"&gt;painting&lt;/a&gt; with hot; pigmented wax and oil paints; but i'm enjoying the pencils for now. admittedly; i am looking forward to being more expressive with charcoals and oils again.</t>
  </si>
  <si>
    <t>thinking about systems and coming up with &lt;a class="ilink" href= "/interests?i=theories"&gt;theories&lt;/a&gt; about how the world works. whether i'm coming up with *good* theories about how the world works; well; let's just draw a veil. i secretly desire talking about &lt;a class="ilink" href= "/interests?i=relationships"&gt;relationships&lt;/a&gt; all the time; though not necessarily my own.    also: &lt;a class="ilink" href="/interests?i=napping"&gt;napping&lt;/a&gt;</t>
  </si>
  <si>
    <t>i can be quiet and thoughtful; which may comes off as aloof. but when i'm giving you my attention; i'll give you my full attention. actually; i have a nice &lt;a class="ilink" href= "/interests?i=smile"&gt;smile&lt;/a&gt;. and i do what i can to maintain a good &lt;a class="ilink" href="/interests?i=sense+of+humor"&gt;sense of humor&lt;/a&gt; whenever i can. i like to laugh at the ridiculousness the universe can fling at us.</t>
  </si>
  <si>
    <t>are you reading &lt;a class="ilink" href= "/interests?i=dear+sugar"&gt;dear sugar&lt;/a&gt; at http://therumpus.net/sections/dear-sugar/ ? check it out! i think she's fab!    the last novels i read: &lt;a class="ilink" href= "/interests?i=jennifer+egan"&gt;jennifer egan&lt;/a&gt;'s a visit from the goon squad. i thought it was brilliantly done; even the much-hyped powerpoint chapter. i also read alice's adventures in wonderland recently. now there's a curious book. a very minor prophet by james bernard frost was a coffee-soaked; fun exploration of gnostic theology; bike punks and voodoo donuts. i just finished wild by &lt;a class="ilink" href="/interests?i=cheryl+strayed"&gt;cheryl strayed&lt;/a&gt; and am in completely in awe of her &lt;a class="ilink" href="/interests?i=moxie"&gt;moxie&lt;/a&gt;.    my music interests are all over the map! &lt;a class="ilink" href= "/interests?i=rosanne+cash"&gt;rosanne cash&lt;/a&gt;; &lt;a class="ilink" href="/interests?i=the%0adecemberists"&gt;the decemberists&lt;/a&gt;; &lt;a class="ilink" href="/interests?i=kirsty+maccoll"&gt;kirsty maccoll&lt;/a&gt;; &lt;a class="ilink" href="/interests?i=the+smiths"&gt;the smiths&lt;/a&gt;. also jazz; classical. glorious albums by &lt;a class= "ilink" href="/interests?i=neko+case"&gt;neko case&lt;/a&gt;. i would be remiss if i did not reveal my spotify playlist with a couple dozen covers of "total eclipse of the heart"    i claim not to be a foodie; but i'm probably lying.    i have been watching &lt;a class="ilink" href= "/interests?i=downton+abbey"&gt;downton abbey&lt;/a&gt; and &lt;a class="ilink" href="/interests?i=sherlock"&gt;sherlock&lt;/a&gt;. at one point; i was watching a musical crime drama called &lt;a class="ilink" href= "/interests?i=blackpool"&gt;blackpool&lt;/a&gt; that i would love to tell you all about; but please don't compare it to cop rock. i rather enjoy &lt;a class="ilink" href= "/interests?i=british+television"&gt;british television&lt;/a&gt;.    the last first-run movie i saw was tinker tailor soldier spy; and in the theater was frank chu. for my birthday; i saw a double feature of jackie brown and coffy as part of a tribute to the great &lt;a class="ilink" href="/interests?i=pam+grier"&gt;pam grier&lt;/a&gt;.</t>
  </si>
  <si>
    <t>1. chef's knife  2. &lt;a class="ilink" href="/interests?i=coffee"&gt;coffee&lt;/a&gt; press  3. a good book  4. comfy &lt;a class="ilink" href= "/interests?i=slippers"&gt;slippers&lt;/a&gt;  5. gardening knife  6. le creuset dutch oven</t>
  </si>
  <si>
    <t>what tomorrow brings; and what i can do to prepare today. well; that; and lunch.</t>
  </si>
  <si>
    <t>quietly unwinding. maybe with an old fashioned; or a good &lt;a class= "ilink" href="/interests?i=book"&gt;book&lt;/a&gt;. seldomly both. actually; what makes me happiest is a friday night &lt;a class="ilink" href= "/interests?i=yoga"&gt;yoga&lt;/a&gt; class. i'm usually out and about on thursdays and saturdays; or try to be.</t>
  </si>
  <si>
    <t>once upon a time; i was falling in love. now; i'm only falling apart. there's nothing i can do. it's a &lt;a class="ilink" href= "/interests?i=total+eclipse+of+the%0aheart"&gt;total eclipse of the heart&lt;/a&gt;.</t>
  </si>
  <si>
    <t>you think all of this is a bit ridiculous. i think that's what i like about it all.</t>
  </si>
  <si>
    <t>underconstruction</t>
  </si>
  <si>
    <t>fashion designer that's currently busting ass trying to save up enough to get to nyc.</t>
  </si>
  <si>
    <t>my eyes. most definitely.</t>
  </si>
  <si>
    <t>to me; the answers in this section are probably the most important; and also constantly changing. but to give you a general idea:    books: cat's cradle; sex drugs and cocoa puffs; high fidelity; about a boy; the know it all; ...    music: of montreal; refused; tilly and the wall; the magnetic fields; the faint; daniel johnston; talking heads; trina; fenech soler; the whitest boy alive; the weeknd    television: criminal minds; archer; the venture bros; the it crowd; the mighty boosh; peep show    movies: gross point blank; secretary; mysterious skin; high fidelity; empire records; green street hooligans; transamerica; blue velvet; wedding crashers; party monster; zoolander; about a boy;</t>
  </si>
  <si>
    <t>feel free to message me just as long as you're not into burning man. i feel like that's an important thing to say in sf.</t>
  </si>
  <si>
    <t>fairly easy going until i get excited about something.    i like to adapt</t>
  </si>
  <si>
    <t>working for a cause i care about 40 something hours a week; and then... climbing; chilling with friends; and weekend trips; weather allowing. really just being as much of a kid as i can    happy to talk about what i do; if you're interested</t>
  </si>
  <si>
    <t>cooking; a few non-competitive sports; and lately; spreadsheets.    i love planning trips when i have reliable folks to plan with</t>
  </si>
  <si>
    <t>right now i have a lot of hair</t>
  </si>
  <si>
    <t>books: the only books i pick up to read passages out of are borges and dharma bums. the economist has been dominating my reading time since i tried to pick up steppenwolf  movie: a scanner darkly  music: mmj; radiohead; flaming lips; the black keys  food: all of it. left to my own devices i eat a lot of burritos</t>
  </si>
  <si>
    <t>the sun; getting out; large amounts of food; good people; my bike; my teacup</t>
  </si>
  <si>
    <t>how to help the world by facilitating other people helping the world.  and what i will eat for lunch.</t>
  </si>
  <si>
    <t>out of my house; ideally with friends or driving somewhere</t>
  </si>
  <si>
    <t>you'd like to</t>
  </si>
  <si>
    <t>calm; relaxed and looking for the same.</t>
  </si>
  <si>
    <t>planning my future in a very pleasant part of the world</t>
  </si>
  <si>
    <t>making the best of a bad situation</t>
  </si>
  <si>
    <t>the alchemist; the shining; love all kinds of food.....also packing a bag with some great cheese and ham and wine and heading off to wherever the wind blows us.</t>
  </si>
  <si>
    <t>water; sunshine; music; food; optimism; passport</t>
  </si>
  <si>
    <t>girls</t>
  </si>
  <si>
    <t>are ready to continue this adventure through life with me; breaking rules and living unconventionally.</t>
  </si>
  <si>
    <t>i'm more the &lt;a class="ilink" href="/interests?i=night+owl"&gt;night owl&lt;/a&gt; than the early bird; but do love to watch the sun rise; usually either because it's pouring into my tent at some camp-out morning; or because i've been out all night tearing up some section of the town. i love the rich frisson of &lt;a class="ilink" href= "/interests?i=city+life"&gt;city life&lt;/a&gt;; but feel i'm going s l o w l y c r a z y if i don't get well away from it on a regular basis.    i think i'm a pretty reliable friend; and really seek that out in others --along with an irreverent sense of humor; a ready laugh; and the occasional descent into brattish behavior.    i can go on a bit --i'm told-- about things that excite me; but will shut up if asked nicely; and do cherish the spacious syllables of silence.    i make a mean stack of &lt;a class="ilink" href= "/interests?i=pancakes"&gt;pancakes&lt;/a&gt;; can &lt;a class="ilink" href= "/interests?i=draw"&gt;draw&lt;/a&gt; better than anyone on an &lt;a class= "ilink" href="/interests?i=etch-a-sketch"&gt;etch-a-sketch&lt;/a&gt;; and do a pretty nice acoustic rendition of "just like heaven" on &lt;a class= "ilink" href="/interests?i=guitar"&gt;guitar&lt;/a&gt;.    have i summed myself yet? hope not.    i am heart-hearted; introspective; and a dancing fool</t>
  </si>
  <si>
    <t>in between bouts of working at the construction and dismantle of conventions; i'm typically found juggling --not always successfully but always with devotion-- a full deck of interests: &lt;a class= "ilink" href="/interests?i=writing"&gt;writing&lt;/a&gt;; &lt;a class="ilink" href="/interests?i=painting"&gt;painting&lt;/a&gt;; &lt;a class="ilink" href= "/interests?i=collage"&gt;collage&lt;/a&gt;; &lt;a class="ilink" href= "/interests?i=animation"&gt;animation&lt;/a&gt;; &lt;a class="ilink" href= "/interests?i=graphic+arts"&gt;graphic arts&lt;/a&gt;; &lt;a class="ilink" href="/interests?i=dancing"&gt;dancing&lt;/a&gt;; &lt;a class="ilink" href= "/interests?i=reading"&gt;reading&lt;/a&gt; and; well; &lt;a class="ilink" href="/interests?i=robot+chicken"&gt;robot chicken&lt;/a&gt;.    i'd love to be able to spend less time on the first of those and more on the latters; but; being human; require food; shelter and cappuccino to survive and so head regularly back down into the bowels of moscone center. it's occasionally even kind of fun to be caught up in the frenzied ant world of throwing big shows together; only to turn around and tear the whole mess down to its roots a few days later. but mostly; it's just a job.</t>
  </si>
  <si>
    <t>pulling a pencil around on sheet of vellum; gluing found objects together into alternative microverses; twirling a girl around on a dance floor; taking things apart and putting them back together again; plucking out a tune on an orpheum; &lt;a class="ilink" href= "/interests?i=skating"&gt;skating&lt;/a&gt; backwards; &lt;a class="ilink" href="/interests?i=illustrating"&gt;illustrating&lt;/a&gt; abstract ideas in humorous ways; and can do a durned good &lt;a class="ilink" href= "/interests?i=double-dactyl"&gt;double-dactyl&lt;/a&gt; too.</t>
  </si>
  <si>
    <t>blue eyes and preternaturally long lashes; which got me teased mercilessly through catholic grade school; but never hurt me with the &lt;a class="ilink" href="/interests?i=ladies"&gt;ladies&lt;/a&gt;; so ain't complainin' about it; nope.</t>
  </si>
  <si>
    <t>all of &lt;a class="ilink" href="/interests?i=faulkner"&gt;faulkner&lt;/a&gt; (but especially "light in august"); &lt;a class="ilink" href= "/interests?i=nabokov%27s"&gt;nabokov's&lt;/a&gt; "ada"; &lt;a class="ilink" href="/interests?i=james+agee"&gt;james agee&lt;/a&gt;'s "a death in the family"; &lt;a class="ilink" href= "/interests?i=gregory+bateson"&gt;gregory bateson&lt;/a&gt;; &lt;a class= "ilink" href="/interests?i=mark+twain"&gt;mark twain&lt;/a&gt;.    movies like &lt;a class="ilink" href= "/interests?i=sergio+leone"&gt;sergio leone&lt;/a&gt;'s "once upon a time in the west"; or "the bicycle thief" give me goose bumps; but so do old b&amp;amp;w &lt;a class="ilink" href= "/interests?i=harryhausen"&gt;harryhausen&lt;/a&gt; monster movies.    music gets me from any direction; from &lt;a class="ilink" href= "/interests?i=pavement"&gt;pavement&lt;/a&gt; to &lt;a class="ilink" href= "/interests?i=delerium"&gt;delerium&lt;/a&gt;; &lt;a class="ilink" href= "/interests?i=elvis+costello"&gt;elvis costello&lt;/a&gt; to &lt;a class= "ilink" href="/interests?i=tricky"&gt;tricky&lt;/a&gt;; &lt;a class="ilink" href="/interests?i=wilco"&gt;wilco&lt;/a&gt; to &lt;a class="ilink" href= "/interests?i=louis+xiv"&gt;louis xiv&lt;/a&gt;; &lt;a class="ilink" href= "/interests?i=buzzcocks"&gt;buzzcocks&lt;/a&gt; to &lt;a class="ilink" href= "/interests?i=bossa+nova"&gt;bossa nova&lt;/a&gt; to &lt;a class="ilink" href= "/interests?i=banco+de%0agaia"&gt;banco de gaia&lt;/a&gt;; don't start. or do.    favorite food is &lt;a class="ilink" href= "/interests?i=lobster"&gt;lobster&lt;/a&gt;; um-yum-yum-drool.</t>
  </si>
  <si>
    <t>the joy of &lt;a class="ilink" href="/interests?i=cooking"&gt;cooking&lt;/a&gt; (not talking about the book)  remembering &lt;a class="ilink" href= "/interests?i=dreams"&gt;dreams&lt;/a&gt;.  having a guitar lying around the room.  hanging with friends.  hitting the &lt;a class="ilink" href="/interests?i=dance+floor"&gt;dance floor&lt;/a&gt;.    &lt;a class="ilink" href="/interests?i=touch"&gt;touch&lt;/a&gt;.</t>
  </si>
  <si>
    <t>things like how to coax singing out of inanimate stuff; bumper sticker slogans ("fuck procreation"); how this incalculably immense universe in which we paddle ever managed to come up with anything like &lt;a class="ilink" href="/interests?i=groucho+marx"&gt;groucho marx&lt;/a&gt;; what my lips might feel like grazing on that neck that just passed by; and what my little sister cathy meant when she told me that "a clear conscience makes for an empty head."</t>
  </si>
  <si>
    <t>there is no typical friday night.    for one thing; the hours of my job are as erratic an alzheimer's monologue; and weekend work is as possible as weekday ('cept it's o.t.).    flip side of that is; i can sometimes treat the middle of the week like the weekend; and weekends are for tourists; anyway; right?    so; a friday night could find me:  * clinking plastic wine cups at an art opening with friends;  * dancing salsa or farro at some latin scene;  * building some booth or display until 3 am or somesuch ungodlies;  * pulling an all-niter at mighty or an underground;  * watching a dr. who marathon with a big bowl of popcorn;  * staying in a doing collage.</t>
  </si>
  <si>
    <t>i was caught masturbating by a nun when i was fourteen.  had a thing for hot nuns ever since (big deal; who doesn't?)</t>
  </si>
  <si>
    <t>a. you got this far.  b. you'd like to go a little further.  c. you can handle a guy who doesn't look; or act; his age. ;)</t>
  </si>
  <si>
    <t>english (fluently)/spanish (okay)/ilongo (poorly)</t>
  </si>
  <si>
    <t>having this kind of interaction with people who are a couple feet shorter than me:    "nugget!"  "what?"  "i saaaaaaaaid; 'nugget!'"</t>
  </si>
  <si>
    <t>big love; parks and rec; king of the hill; true life. i think it's really cool to be into tv. talk to me about tv.    traditionally; i don't have alltime favorites of anything; so perhaps it is worth noting that my favorite podcast is the slate culture gabfest.    i enjoy music that; lyrically; has a sense of humor; cleverness; and creativity (or else abstract vocals) but not necessarily irony; and musically; i guess i like the same qualities. sun city girls; soulja boy; alice coltrane; ariel pink; ying yang twins; omar souleyman; the slits; can; and probably whatever other obvious choices you can infer from that list.    as far as books go; i especially like nonfiction and comics.</t>
  </si>
  <si>
    <t>extra points if your profile doesn't say "adventures" or "dinosaurs." but i won't hold it against you irl.</t>
  </si>
  <si>
    <t>being me....everything else..... is an experiment.</t>
  </si>
  <si>
    <t>my smile ....</t>
  </si>
  <si>
    <t>breath of life; being me;faith; my son; a cold beer; cabs....ahhhhh</t>
  </si>
  <si>
    <t>ahhhh..as me</t>
  </si>
  <si>
    <t>you don't mind being friends........</t>
  </si>
  <si>
    <t>dynamic. intelligent. fun. loyal. passionate. spontaneous. planned.  dress up; and dress down.  i can sit on my deck with a book as easily as i can jump out of a plane.  a good conversation is just as valuable and interesting as silence.  not a fan of artificial things or people.  i love spending time with someone who lights me up - ignites creative thinking; wants to show me new things. and; vice versa. i have lived a very full life thus far; and feel very blessed by it; not someone who lives with regrets or looks back.  but learns from the past.  empathy and compassion are hot.  and so is a sharp wit and a sharp mind. would love a "partner in crime" for hosting parties; hiking; seeing music; sleeping in; exploring life.  and; of course; great intimacy and physical connection.</t>
  </si>
  <si>
    <t>i studied psychology and thought that i might save the world at one point. (not that i have given that up; but find that the best way to have an impact on the people around you is to show up - be authentic - and speak your truth regardless of the context).    have lived up and down the california coast from santa cruz to mendocino; and consider the sf bay home. i travel a lot; and always feel so glad to come back here - no other place on the planet like it. i work in the tech world; which keeps me engaged with people who are energetic; entrepreneurial; creative; and engaged in what they are working on - i am constantly learning. (key)    i am a fairly extroverted so enjoy organizing events; speaking engagements; and helping people i work with see the "big picture". i'd like to eventually start my own company; and have a book i am noodling on but not quite crystallized yet.    i am so fortunate to be surrounded by incredible friends; and local family.    what else am i doing? taking one day at a time. rediscovering my love of the bicycle! started road cycling again; and running this past year and loving it again!    would love to share my time and energy who is interested in the same.</t>
  </si>
  <si>
    <t>roller skating.  being late.  entertaining.  writing.  booty shaking.  sailing.  running.  taking care of myself.  wondering why.  people watching.  organizing.  telling it like it is.</t>
  </si>
  <si>
    <t>my eyes. and; well two other things. you'll see.</t>
  </si>
  <si>
    <t>on music: there is so much here; i will undoubtedly run on of space ;-) the range is wide. right now; the core is always the same: the clash; the beatles; stones; dead; simple minds; the police; early u2; jj cale; cash; funk; bluegrass; blues; classical. lately: the national; two gallants; broken social scene; tv on the radio; !!!; diplo; the knife; florence &amp;amp; the machine; jenny lewis; lcd soundsystem; fleet foxes; ratatat; iron &amp;amp; wine; mmj    any recommendations? what are you listening to? playing?    on food: love adventures in dining. and cooking. prefer to cook for others. like to challenge myself to create something out of whatever is in the fridge. travel a lot; so also challenged to eat healthy food on the road! i ascribe to a michael pollan view of food: "eat food; mostly plants; and not too much" but also consider myself an "opportunivore" ;-) meaning if its good; i will try it! basics: sushi; hearty salads with lots of crunchy things; anything with bacon or avocado in it. a good meatball. enchiladas. i pair wine with anything!    i like non-fiction.    i do not like tv; but sometimes veg out to a movie; or documentary on pbs. watching to much of anything on a screen makes me feel to disengaged with the world. its a balance.    monty python. the mighty boosh. bob newhart make me laugh. i can pass on "dumb and dumber" humor.    a fave quote:  "to live content with small means;  to seek elegance rather than luxury;  and refinement rather than fashion;  to be worthy; not respectable; and  wealthy; not rich; to study hard;  think quietly; talk gently; act frankly;  to listen to stars and birds; to babes  and sages; with open heart;  to bear all cheerfully; do all bravely;  await occasion; hurry never;  in a word; to let the spiritual;  unbidden and unconscious;  grow up through the common." ~ unknown</t>
  </si>
  <si>
    <t>not in any particular order...  1. friends  2. music  3. sleep  4. redwood trees  5. curiosity  6. love</t>
  </si>
  <si>
    <t>out with friends; seeing live music; cooking in.</t>
  </si>
  <si>
    <t>i love sleeping in; but don't get to often.  independent as i am; i still love it when a man holds the door open; walks on the outside of the sidewalk; and picks me up for a date.  i am late; rush through airports; and don't like waiting in line.  i often wish i had someone to garden with.  i love bacon wrapped dates.  and; without a fresh and steady diet of live music; i am not fully human.</t>
  </si>
  <si>
    <t>english (fluently)/french (okay)/spanish (poorly)/other (fluently)</t>
  </si>
  <si>
    <t>over-all; i am a reserved; but insightful individual. it takes a good amount of work to get me talking; although once the shell is broken; i make a lot of people laugh. i went to uc davis for art and loved every day of it; but there are times that i wish i had gone to school for something more practical.  i'm easy-going and get along with most people; but i can be impatient at times and not want to spend time finishing my summary.</t>
  </si>
  <si>
    <t>i'm currently working a 9-5 job; but i'm starting my own business and i plan on going to uc berkeley for a masters in architecture in 2012(provided the world doesn't end). if this fails; i am going to scrape all my money together and move out of the united states; maybe to italy.</t>
  </si>
  <si>
    <t>making peole laugh; painting; making just about anything. i also cook; clean; and repair clothes like any woman should. mostly though; i'm good at being myself and having a fun time doing whatever i am doing.</t>
  </si>
  <si>
    <t>i'm told it's my smile; but they probably also notice that i am quiet.</t>
  </si>
  <si>
    <t>i am constantly reading anything from fantasy to non-fiction. the last books that i read were life of pi; jurassic park; and the vampire lestat. all were great books; but i loved life of pi the most. i'm a fan of firefly and madmen at the moment. i love sushi; italian; mexican; actually; any kind of food. and i am always looking for something new to cook. my newest discovery is sake plum sauce and cantaloupe granita! mmmmm.</t>
  </si>
  <si>
    <t>a book. food. music. people. art. discussion. in no particular order. and coffee as a 7th thing. unfortunately; i can not quit.</t>
  </si>
  <si>
    <t>what color to paint my room. what to make for dinner. what i'm going to do with my two days off a month!</t>
  </si>
  <si>
    <t>driving to davis; hanging out with friends; or relaxing at home.</t>
  </si>
  <si>
    <t>nothing. you have to talk to me to find out.</t>
  </si>
  <si>
    <t>...you aren't worried about me being a real chimaera; if you want to chat; or maybe even hang out. but please; if we go on a date and you say you want to go on a second date; follow through. if you don't want a second date; don't say anything. and if i contact you about a second date and you don't want one; don't just ignore it; tell me you aren't interested instead.</t>
  </si>
  <si>
    <t>i was raised on trash80s; d&amp;amp;d; nintendo; and cartoons so i can't help it if i'm a total geek.    i'm adventurous; i love new things; and i love to meet new people. i like to go to things like &lt;a class="ilink" href= "/interests?i=burning+man"&gt;burning man&lt;/a&gt; and counter-culture events. i am always learning new hobbies. i like to participate in group activities to meet new people. i'm an extrovert and; once i get over the scary hurdle of going out to meet new people; i get very excited and energized.    i have a good job that gives me time and disposable income to spend on doing all of these new things but i always enjoy them more with someone else to enjoy them with.    i am bright; gregarious; and easy going</t>
  </si>
  <si>
    <t>i realized that i was &lt;a class="ilink" href= "/interests?i=bisexual"&gt;bisexual&lt;/a&gt; and &lt;a class="ilink" href= "/interests?i=polyamorous"&gt;polyamorous&lt;/a&gt; from an early age; and was fortunate to find accepting friends from early on. however; i never dated in high school or college; and probably married too soon; because i chose to focus on school and my career. i didn't give myself time to explore people and relationships; but now i'm trying to work on that aspect of myself. in many ways; i'm still a relationship newbie.    a couple of years ago i split with my wife. she was my first girlfriend and i was with her for most of my 20s. i think splitting was the best thing i could have ever done for myself and this past couple of years have been the best in my life.    i briefly dated a man for a while. it was working well for me and i miss him but he broke it off because there was still some post-separation drama at the time i was dating him. i might like to try again someday but it was hard for me to do that and fail.    i'm currently in a polyamorous relationship with a married woman who i care deeply about. i've been with her for almost 3 years. it seems to be working out really well; a routine has evolved; and i'm mostly happy.    i don't have a "primary" partner and it's frustrating. i wish i were dating someone that i might be able to live with; travel with; and have unscheduled time with. i miss living with someone i care about and having them around all of the time so i'm continuing the search for a single girlfriend.    i like geeking out over hobbies; drinking; live music; san francisco night life; or an event such as &lt;a class="ilink" href= "/interests?i=burning+man"&gt;burning man&lt;/a&gt;.    current; top-of-the-list hobbies (subject to frequent change):  - exploring &lt;a class="ilink" href="/interests?i=san+francisco"&gt;san francisco&lt;/a&gt; since i moved here a couple of months ago  - amateur &lt;a class="ilink" href= "/interests?i=bartending"&gt;bartending&lt;/a&gt;  - attending a bunch of &lt;a class="ilink" href= "/interests?i=kink"&gt;kink&lt;/a&gt; workshops;  - sometimes going to &lt;a class="ilink" href= "/interests?i=noisebridge"&gt;noisebridge&lt;/a&gt; to solder electronics together</t>
  </si>
  <si>
    <t>i'm more of a jack of all trades; master of none type of person. i tend to collect hobbies so i don't really get good at anything in particular. i love learning new things.    this has its advantages in having a breadth; but not necessarily depth; of things that interest me and are fun to talk about with you.    i think i'm good at making people feel welcome; warm; comfortable; safe; and accepted. people have told me that i have a calming affect. also; people tend to fall asleep in my arms or laying against me. i allow myself to believe that it's because i make them feel calm and safe and not that i bore them to sleep.</t>
  </si>
  <si>
    <t>people seem to really enjoy my long soft hair. i keep threatening to cut it; but people in my life threatened to cry if i did.    i've been told that i have a nice smile that lights up my eyes; which change color from green to brown to hazel. however; if we're first meeting; i'll probably be nervous so you might not see me really smile until i know you a little better.    i might give you mean teasing and sort of intellectually challenge you if i really like you. i'm really sorry; i know it gives mixed signals but i'm trying to work on it.</t>
  </si>
  <si>
    <t>i'm a typical &lt;a class="ilink" href= "/interests?i=sci-fi"&gt;sci-fi&lt;/a&gt; book fiend. there isn't any reasonable way for me to pick my favorites or narrow it down. i love variety in all things. (i'm a classic poly bi gemini; so it kind of goes with the territory.) so i'll just list a couple of random things and what i think about them.    books:  &lt;a class="ilink" href="/interests?i=atlas+shrugged"&gt;atlas shrugged&lt;/a&gt; - my brain and talents belong to me. i don't owe you jack. you can just go fuck off.  &lt;a class="ilink" href="/interests?i=dune"&gt;dune&lt;/a&gt; - better living through chemistry.  &lt;a class="ilink" href="/interests?i=accelerando"&gt;accelerando&lt;/a&gt; by &lt;a class="ilink" href="/interests?i=charles+stross"&gt;charles stross&lt;/a&gt; - let's spawn off a shadow of ourselves to go see what a life together would be like.  &lt;a class="ilink" href="/interests?i=snow+crash"&gt;snow crash&lt;/a&gt; - dork mmo programmers can be heroes and save the world from babylonian scientologists.  &lt;a class="ilink" href="/interests?i=diamond+age"&gt;diamond age&lt;/a&gt; - subversiveness is a virtue we should instill in children. also; naked drum circle cryptography orgies.    authors:  &lt;a class="ilink" href="/interests?i=philip+k.+dick"&gt;philip k. dick&lt;/a&gt;; &lt;a class="ilink" href= "/interests?i=robert+heinlein"&gt;robert heinlein&lt;/a&gt;; &lt;a class= "ilink" href="/interests?i=neil+stephenson"&gt;neil stephenson&lt;/a&gt;; &lt;a class="ilink" href="/interests?i=william+gibson"&gt;william gibson&lt;/a&gt;; &lt;a class="ilink" href= "/interests?i=warren+ellis"&gt;warren ellis&lt;/a&gt;.    movies:  &lt;a class="ilink" href="/interests?i=bladerunner"&gt;bladerunner&lt;/a&gt; - "the candle that burns twice as bright burns half as long." also: don't forget that robots are people; too!  &lt;a class="ilink" href="/interests?i=fight+club"&gt;fight club&lt;/a&gt; - "fuck being mainstream" is "in" now. also: i'm gay for myself.  &lt;a class="ilink" href="/interests?i=equilibrium"&gt;equilibrium&lt;/a&gt; - christian bale. also: women who look like they are about to cry.  &lt;a class="ilink" href="/interests?i=the+secretary"&gt;the secretary&lt;/a&gt; - such a fucked up movie but i love maggie gyllenhaal's smile. also; see just above.  &lt;a class="ilink" href="/interests?i=moulin+rouge"&gt;moulin rouge&lt;/a&gt; - nicole kidman with red hair: om nom nom. ewan mcgregor's smile: om nom nom.  &lt;a class="ilink" href="/interests?i=labyrinth"&gt;labyrinth&lt;/a&gt;; &lt;a class="ilink" href="/interests?i=the+dark+crystal"&gt;the dark crystal&lt;/a&gt;; and &lt;a class="ilink" href= "/interests?i=legend"&gt;legend&lt;/a&gt; - a tiny bit silly but also a tiny bit dark fantasy.    music:  there is no possible way for me to categorize what i like. i like lots of everything. we will have music tastes in common; it's guaranteed.  &lt;a class="ilink" href="/interests?i=leonard+cohen"&gt;leonard cohen&lt;/a&gt;; &lt;a class="ilink" href="/interests?i=chris+isaak"&gt;chris isaak&lt;/a&gt;; and &lt;a class="ilink" href= "/interests?i=johnny+cash"&gt;johnny cash&lt;/a&gt; are my role models on what it means to be a man.    food:  i like &lt;a class="ilink" href="/interests?i=sushi"&gt;sushi&lt;/a&gt;; chicken; salmon; seared tuna.  i love geeking about both &lt;a class="ilink" href= "/interests?i=tea"&gt;tea&lt;/a&gt; and &lt;a class="ilink" href= "/interests?i=coffee"&gt;coffee&lt;/a&gt;.  i'm not a steak person.  i don't like strawberries. it's a long story.  i like chocolate cake but i scrape off the frosting.  i like my treats somewhat bitter: a &lt;a class="ilink" href= "/interests?i=mocha"&gt;mocha&lt;/a&gt; with extra shots of espresso; spicy &lt;a class="ilink" href="/interests?i=pinot+noir"&gt;pinot noir&lt;/a&gt;; &lt;a class="ilink" href="/interests?i=dark+chocolate"&gt;dark chocolate&lt;/a&gt;; spiced rum; rye whiskey; grapefruit and campari gelato.  fries are my secret weakness.    fashion:  i love my oxblood &lt;a class="ilink" href= "/interests?i=john+fluevog"&gt;john fluevog&lt;/a&gt; shoes now that i've broken them in.  i like buying &lt;a class="ilink" href="/interests?i=dark+garden"&gt;dark garden&lt;/a&gt; &lt;a class="ilink" href="/interests?i=corsets"&gt;corsets&lt;/a&gt; because i like how other people look in them.  i like to attend &lt;a class="ilink" href= "/interests?i=neo-victorian"&gt;neo-victorian&lt;/a&gt; balls and &lt;a class= "ilink" href="/interests?i=steampunk"&gt;steampunk&lt;/a&gt; events because i like the fashions.  i liked taking people to &lt;a class="ilink" href= "/interests?i=stormy+leather"&gt;stormy leather&lt;/a&gt; and play dress-up with them. i miss that place.  despite appreciating the aforementioned; i get mistaken for a college student because i'm typically lazy about my daily dress.</t>
  </si>
  <si>
    <t>i get bored easily and i absolutely have to have people and things to keep me active and keep my mind going. so; with that in mind; here are my picks:    1. i need people. more the merrier.  2. i need my smart phone. i don't use it for calls; i use it for im/email/livejournal/facebook/twitter/calendar/address book.  3. games; combined with people; are infinitely entertaining.  4. books; only just a mountain or two. bonus points if they are in an ebook reader i can carry around in case i get bored.  5. something i can help work on. i like feeling helpful; productive; and working with people.  6. there is no rule six!</t>
  </si>
  <si>
    <t>i'm not a person who sticks with a routine for very long.    in the past; i've enjoyed:  * playing a game or two of &lt;a class="ilink" href= "/interests?i=laser+tag"&gt;laser tag&lt;/a&gt; on friday's; just after work; to sort of blow off steam before going out.  * going to dna lounge; cat club; or mission control in san francisco.  * &lt;a class="ilink" href="/interests?i=roller+skating"&gt;roller skating&lt;/a&gt;. i'm not exactly good at it. i'm had to relearn after a 10 year hiatus.    i used to have a larger place and larger pool of friends. i loved hosting and being &lt;a class="ilink" href= "/interests?i=bartender"&gt;bartender&lt;/a&gt;. i like making people happy and indulging their vices. it's also nice to facilitate my friends making friends with each other. so far; i know of at least one romantic relationship that started in my living room. i wish i still had that situation.</t>
  </si>
  <si>
    <t>i have an intense &lt;a class="ilink" href= "/interests?i=oral+fixation"&gt;oral fixation&lt;/a&gt;. i have to specially manage "my pens" because it grosses people out and i don't want their germs on any pens that are going in my mouth. i won't be able to stop &lt;a class="ilink" href="/interests?i=kissing"&gt;kissing&lt;/a&gt; you or keep my mouth off of you if we're in that sort of relationship.    it's actually difficult answering this essay because i've quite open so there's not much i would consider "private".</t>
  </si>
  <si>
    <t>you are a somewhat silly; smart; geeky; unmarried; child-free woman interested in a new; long-term; primary; open-relationship with a somewhat silly; fun; affectionate; caring; mildly kinky; extroverted geek who is; nonetheless; a responsible; fully-functional; successful adult who [usually/sometimes] has his shit together.</t>
  </si>
  <si>
    <t>i'm just a chill guy looking for someone fun to hang out with.</t>
  </si>
  <si>
    <t>going into the air force trying to travel the world.</t>
  </si>
  <si>
    <t>the way i dress</t>
  </si>
  <si>
    <t>i love house and trance. my favorite movies are stepbrothers; fear and loathing in las vegas; and friday.</t>
  </si>
  <si>
    <t>music  friends  family  other stuff</t>
  </si>
  <si>
    <t>how to spend my weekends</t>
  </si>
  <si>
    <t>drinking with my friends.</t>
  </si>
  <si>
    <t>you want to get to know me and have a fun time.</t>
  </si>
  <si>
    <t>i'm a nice guy;  well educated; hard working.  i stop and smell the roses.</t>
  </si>
  <si>
    <t>i was married to a great lady for 28 years;  now i'm single.  my children have all moved away: college and careers.  living one day at a time.  love my career; don't love being single.</t>
  </si>
  <si>
    <t>caring for others  listening  problem solving  laughing  rollin' with the punches  my career</t>
  </si>
  <si>
    <t>my smile; my since of humor  that i'm caring and polite</t>
  </si>
  <si>
    <t>books: all of robert kiyosaki; inspirational stories; business aids  movies: (wide range) comedy; suspense; romance; tear jerkers; historic stories; oldies (a favorite is "50 first dates"; find out why!)  shows: not much tv. concerts: (mostly light rock): santana; joe satriani; rodrigo y gabriella; jimi; beatles; pink floyd; autmar liebert and many more.  food: (healthy); fruit; vegies; spanish; chinese; italian; chocolate; brownies{i can eat}(i'm 6 ft; 200 #and careful) i love to cook.</t>
  </si>
  <si>
    <t>1-time for inner rejuvenation  2-affection with my 3 incredible adult kids  3-music  4-sunshine; breezes  5-sweetness with someone special  6-freedom to choose how i live</t>
  </si>
  <si>
    <t>will i love again  will someones' heart ache for me.  how to fix the world economy;  how to fix our antiquated political sieve</t>
  </si>
  <si>
    <t>spontaneous:  into the city;  cozy at home;  sunsets; music;  conversation  the people i'm with are more important than the event or location!</t>
  </si>
  <si>
    <t>i've kissed only one lady in 28 years</t>
  </si>
  <si>
    <t>if you want to be treated with love and respect  if you appreciate being spoiled by a gentleman  you are willing to travel the world  you are willing to have a blast in the midst of helping others less fortunate  and your heart over rides your mind (occasionally)</t>
  </si>
  <si>
    <t>my smile! i'm happy</t>
  </si>
  <si>
    <t>i'm a fun loving individual who is very independent; but looking for someone to share my life with. my number one passion is animals. i have four pets of my own; which i consider family; and i donate or attend fundraisers for the humane society on a regular basis.    the environment is also important to me; and i work daily at becoming more environmentally friendly. however; i would not consider myself an outdoorsy person. but with a little (or a lot) of convincing; i'm willing to try some outdoor activities.    traveling is a must for me. i studied for a year in spain; and had the opportunity to travel to many european countries. i've also been to costa rica for a short time and enjoyed it very much. i'm interested in visiting asia and there are still many places in the us that i would love to explore.  i greatly enjoy eating out; and i have a few favorite places; but i really like dining at places i've never been to before. i am vegetarian; and have been for ten years; but i don't expect my partner to be. but if you are that is great too.</t>
  </si>
  <si>
    <t>i'm looking for someone who is family oriented; has a positive outlook on life; and would like to watch movies with me:-) if you want to know more; let's start a conversation.</t>
  </si>
  <si>
    <t>... i'm real! i have a big heart; and im proud to be who i am; prolly the most down to earth guy youll meet. im very independent ...kind ;sweet ;easy goin laid back always able to crack a joke or two or three lol....always lookin out for others before myself...ive learned alot of lessons in my life and reguardless of the outcome ive learned to always better myself and my life through them...never hold a grudge and never leave a stone unturned so ill never have a single regret yet im always able to forgive makin me very humble and keep a golden heart shinning!...what im lookin for is a sweet woman who will like me for me as i am. who is independent and happy with her life; who is nothin but real...and most importantly loyal...who will stick by my side through hard times to better appreciate the good times...im simple and it doesnt take much to bring out a smile.... the moto i go by is "live laugh and always love and always forgive"...do this and then your really living a life worth living.</t>
  </si>
  <si>
    <t>working working working and playing hockey lol</t>
  </si>
  <si>
    <t>falling down and getting up!</t>
  </si>
  <si>
    <t>my personality!</t>
  </si>
  <si>
    <t>how to wake up a better person than i was the day before.</t>
  </si>
  <si>
    <t>im afraid of sharks and heights</t>
  </si>
  <si>
    <t>your personality far exceeds your beauty lol real talk!</t>
  </si>
  <si>
    <t>i am motorcycle riding; big boot wearing; chicken farmer in the inner city. i love gardening and building stuff. i am very crafty. if you come to my costume parties and are not dressed up; then i get to put you in capes and codpieces. it rocks my socks when i find someone who makes my brain stir and conversation fly with ease. i make a mean homemade sausage and bacon and can cook up a storm. i'm an east coast transplant who has learned to hug. i know how to have fun in all situations and often am bringing together people from different communities. i have an awesome partner and am looking to find other awesome people to hang with or play with or add my community of friends and lovers.</t>
  </si>
  <si>
    <t>i run my own business as a freelance sexuality education consultant. i teach primarily in the public school and community based organizations.</t>
  </si>
  <si>
    <t>spacial relations and packing lots of things in a pick up truck or a motorcycle side bag. i make a beautiful gin fizz. i know alot about anatomy and physiology of humans. i can make anything grow. i am also really good at finding out what makes someone tick.</t>
  </si>
  <si>
    <t>i'm sharp as a tack and people think i'm 6 feet tall.</t>
  </si>
  <si>
    <t>i love books about science; myths; sexuality and history. i love documentaries; dramas; action films and obscure queer or foreign films.  i eat everything and also am an adventurous cooker.</t>
  </si>
  <si>
    <t>my hands; my community; orgasms; vegetables; pork; sleep.  never is a strong word....i guess the last three i could do without as i have in the past.</t>
  </si>
  <si>
    <t>out on the town with friends or at an event.</t>
  </si>
  <si>
    <t>a. you have time to wait for a busy girl with a real life social calendar to get to her computer and get back to you.  b. you are fascinating; motorcycle loving; foodie; with a flair for fun and some smarts.  c. you are cool with the dynamics of the poly world.</t>
  </si>
  <si>
    <t>i'm a relatively new transplant to the bay area and have been enjoying exploring a new city and state. it's been a while since i've lived in one place for more than six months at a time; but i'm slowly adjusting to the relatively settled state of my life. i'm in to dive bars; live music; thrift stores; hiking; hanging with my friends and meeting new people. i also enjoy this new fad called jogging? i believe it's jogging; or yogging - it might be a soft j.</t>
  </si>
  <si>
    <t>after spending the better part of the last decade as a student of some sort or another; i decided to partially grow up and join the world of academic publishing. it's a lot like grad school; except now they pay me to learn instead of the other way around. i also volunteer with the innocence project; amnesty international; and lets educational foundation. i recently got injured during a half-marathon; and am slowly rehabbing and training for the san francisco half this summer.</t>
  </si>
  <si>
    <t>sarcasm; traveling; finding deals; making coffee.</t>
  </si>
  <si>
    <t>my hair and eyes; which are equally huge.</t>
  </si>
  <si>
    <t>i am relatively non-discriminatory in my media appetites - i'll listen to or watch just about anything; and the content varies with my mood. i gravitate more towards fiction than non-fiction.    i'm equally non-discriminatory in my food appetites - except for mushrooms. i will discriminate against mushrooms. i hate them. they taste like dirt and have the consistency of slugs. otherwise; i'm kind of a foodie and love trying out new and exciting non-mushroom based foods. i particularly like cajun; mediterranean/greek/italian; and southern home-cooking.</t>
  </si>
  <si>
    <t>i spent a few years traveling and living out of a suitcase; and have found out you'd be amazed at the things you can do without when it comes down to it. so i'll just give the general top-6 of my packing check-list: 1) passport/visa; 2) laptop; 3) mp3 player; 4) camera; 5) comfy shoes; 6) toothbrush.</t>
  </si>
  <si>
    <t>mario kart and how creepy garden gnomes are when you stop to really look at them</t>
  </si>
  <si>
    <t>out on the town with friends</t>
  </si>
  <si>
    <t>my favorite toy as a child was a rock-tumbler.</t>
  </si>
  <si>
    <t>hello there.    i am very happy to be back in san francisco once again!    i went to college up here and just graduated in august 2011. now am looking forward to having more time to explore the city and meet new people to share adventures and experiences with. i want to learn more forms of dance and also to officially take voice lessons because i love to sing.    i enjoy comedy; art; music; movies and outdoor activities.</t>
  </si>
  <si>
    <t>doing my best to live for the moment; taking advantage of new opportunities and planning out short term future events and vacations to make 2012 one of the best years yet.    fun is #1 on my priority list right now.    making enough money to get by; save; and to play with along the ride. getting involved with the comedy scene</t>
  </si>
  <si>
    <t>making people laugh; driving; math; impressions    being optimistic</t>
  </si>
  <si>
    <t>i tend to sing out loud. sometimes to myself; sometimes to others. i can be dry and sarcastic. i am abnormal; in a good way. i'm very observant</t>
  </si>
  <si>
    <t>books: digital fortress; hunger games; the secret; awaken the giant within    movies: wedding crashers; the notebook; blitz; the ugly truth; inception; matrix; anchorman; yes man</t>
  </si>
  <si>
    <t>love  intellect  curiosity  music  expression  adventure</t>
  </si>
  <si>
    <t>how gnarly our planet earth really is and all the beings who live on it</t>
  </si>
  <si>
    <t>watching a movie and making dinner at home or...    out around town; trying out a new restaurant; meeting new and current friends for a drink. dancing</t>
  </si>
  <si>
    <t>i can definitely be a hermit crab every now and then. which usually makes night i am out much more exciting. and cheaper on average.</t>
  </si>
  <si>
    <t>i love nfl football so much that during the off-season i get confused about what to do on sunday. i have never dated anyone who cares about football and i think i'd like to try that.    there are also other things that i like; but i'm not going to over-complicate things by listing them here.</t>
  </si>
  <si>
    <t>working towards combining technology with international development.</t>
  </si>
  <si>
    <t>making people feel good about themselves; helping people to articulate things that they're struggling to communicate; and high fives.</t>
  </si>
  <si>
    <t>that i laugh at my own jokes or that i laugh gratifyingly loudly at theirs.</t>
  </si>
  <si>
    <t>i was an english major (read: i'm a literary snob who also reads hunger games).    anything suspenseful or intense gives me nightmares if i watch it alone (read: i tried to watch lost but had to put it on mute for most of the series because the music freaked me out).    despite the above; i love usual suspects and la confidential and just accept that i won't sleep for a few nights after i watch them.</t>
  </si>
  <si>
    <t>touch-typing  airplanes  cheese  aaron rodgers  hot dogs  speaking truth to power (not really--that one's aspirational)</t>
  </si>
  <si>
    <t>i became a vegetarian when i was 10 because i didn't like my mom's pork chops. i gave it up when i was 17 because i wanted pepperoni pizza. i still love pepperoni pizza; and i still dislike my mom's pork chops.</t>
  </si>
  <si>
    <t>you think you're funny  you're willing to make me think that i'm funny  you don't wear flip flops with jeans  you won't judge me for not owning a bicycle</t>
  </si>
  <si>
    <t>english (fluently)/swahili (okay)/french (okay)</t>
  </si>
  <si>
    <t>take a buddhist father and a french mother and you get me. sounds complicated but i'm really just a simple man who appreciates the real thing. like vinyl rather digital; sunlight rather fluorescent; actual conversation over texting. i also dig a good whiskey while listening to old blues; jazz and soul records on rainy sunday afternoons.    i don't carry a checklist of required adjectives or physical activities. see; i'm looking for an authentic connection; not an all-inclusive vacation package. that said; i'm a sucker for a good vocabulary; intelligence; strong opinions; and a desire to be more than a consumer.    oh; i'm probably the last guy in town without a smartphone; but i have an actual working fireplace. just saying....</t>
  </si>
  <si>
    <t>somehow i've managed to remain self-employed for 13 years; which allows for ample time to play hooky. so on random wednesday afternoons you may find me in bookstores; record shops; parks; cafes; yoga classes and burrito joints; or working on my collection of rambling; semi-coherent essays.</t>
  </si>
  <si>
    <t>...letting other people determine what i'm good at.</t>
  </si>
  <si>
    <t>either my goofy grin; or the fact that i'll immediately bring up an idea or concept than no one else finds interesting.</t>
  </si>
  <si>
    <t>james baldwin; hesse; camus; bukowski; carson mccullers; howard zinn; erich fromm. although these days i gravitate more toward topics - civil rights; psychology; philosophy; stories of the oppressed; etc.    consider that my apartment has been repeatedly mistaken for a small record store decorated by a vinyl-obsessed zen monk. stop by and you'll find the stooges; curtis mayfield; gil-scott heron; john coltrane; mazzy star; sabbath; mc5; john lee hooker; gabor szabo; aretha; townes van zandt; 70s afro-beat/afro-rock; early iron maiden; carmen mcrae; charles mingus; saxon; willie nelson; sun ra; lightnin hopkins; chuck berry; earth; wind &amp;amp; fire; etc.    take me to a foreign film or some weird documentary and i'll do whatever you want (well; maybe not anything).</t>
  </si>
  <si>
    <t>hope  real books  vegetables</t>
  </si>
  <si>
    <t>under-rated guitar players; how there needs to be more honesty in the world; how technology is turning people into automatons; chocolate lab puppies.</t>
  </si>
  <si>
    <t>...you're a little different than the pack.</t>
  </si>
  <si>
    <t>homeopathy!</t>
  </si>
  <si>
    <t>meditating.</t>
  </si>
  <si>
    <t>?</t>
  </si>
  <si>
    <t>house and classic.</t>
  </si>
  <si>
    <t>bread; meditation; swimming; friends; music; missions.</t>
  </si>
  <si>
    <t>how not to think.</t>
  </si>
  <si>
    <t>working.</t>
  </si>
  <si>
    <t>...</t>
  </si>
  <si>
    <t>i'm a pretty &lt;a class="ilink" href="/interests?i=open"&gt;open&lt;/a&gt; kind of person. i'll tell it like it is so if you're scared of the &lt;a class="ilink" href="/interests?i=truth"&gt;truth&lt;/a&gt;; you're better off not asking me! i'm a &lt;a class="ilink" href= "/interests?i=people"&gt;people&lt;/a&gt; kind of person. i like to &lt;a class="ilink" href="/interests?i=people+watch"&gt;people watch&lt;/a&gt;; i find it quite amusing at times. i like to be out in the &lt;a class= "ilink" href="/interests?i=sun"&gt;sun&lt;/a&gt;. trips to &lt;a class="ilink" href="/interests?i=harbin"&gt;harbin&lt;/a&gt; are the best! on the other side of the coin; i love going to &lt;a class="ilink" href= "/interests?i=vegas"&gt;vegas&lt;/a&gt;. so many &lt;a class="ilink" href= "/interests?i=fun"&gt;fun&lt;/a&gt; things to do there and the weather is great.    i am intelligent; witty; and off-the-wall</t>
  </si>
  <si>
    <t>at the moment i'm a tech consultant. i work in the areas of networking; telecom; a/v; forensic data and security. i've been in the tech business as long as i can remember. yes; i'm a gearhead. :-)</t>
  </si>
  <si>
    <t>everything really. when i put my mind to it; i can do most anything.</t>
  </si>
  <si>
    <t>he's naked! (under my clothes of course! what were you thinking?)</t>
  </si>
  <si>
    <t>007 movies are a kick. he's got the greatest toys!    i love sushi! i'll eat most anything but sushi is my fav!</t>
  </si>
  <si>
    <t>broadband; my phone; my wit; my brain; my camera; i'll reserve my 6th item.</t>
  </si>
  <si>
    <t>about me...i prefer face-to-face; but you gotta know the basics so modesty aside; i'm smart; gregarious with a kind heart and a very silly/sarcastic side. i love catching anything live... bands; theater; improv; or something random i found in the guardian.  i have an ever evolving list of things i wanna do. a sampling in no particular order:  (1) urban scavenger hunt  (2) learn to sail  (3) architecture tour of downtown oakland  (4) dance to a sultry band at the st. francis  (5) bake a pie from scratch    what attracts me to a guy? humor (w/ a touch of sarcasm); confidence (but definitely not cocky); spontaneity and passion. also; it may sound corny; but good conversation. doesn't matter if it's over burritos at ocean beach or something on the fancier side; really connecting over good convo is hot! what else? meeting new people is definitely good; and ultimately i'm excited to build something really awesome; fun and lasting with the right person.</t>
  </si>
  <si>
    <t>i think i'm pretty good at the work/life balance thing. on the work front; i work for a small design agency (on the acct side) &amp;amp; feel incredibly fortunate to like what i do and the folks i do it with.    on the life front; i couldn't ask for better friends &amp;amp; family. my family is creole from a combo of louisiana &amp;amp; texas. and as you can imagine we are truly a mix of almost every bloodline you can image. one of the benefits is the most amazing gumbo you've ever tasted!    and on the what holds it all together front; having something that grounds you and keeps you centered i think is really important. what form that takes isn't really important to me; as long as at the end of the day your beliefs help you to be more compassionate person.</t>
  </si>
  <si>
    <t>laughing...</t>
  </si>
  <si>
    <t>i have a pile of half-read books and mags by (and underneath) my bed; but most recently completed bel canto - courtesy of my book club</t>
  </si>
  <si>
    <t>my family; my friends; playlist #1; laughing; salty fries and hope</t>
  </si>
  <si>
    <t>how to enjoy it all... especially if it's not exactly what i had expected.</t>
  </si>
  <si>
    <t>going out or comfy night with netflix in my jammies... it all depends..:)</t>
  </si>
  <si>
    <t>...if you're a good guy and can manage to not check yourself out every time you pass a mirror... once or twice is ok ...:)</t>
  </si>
  <si>
    <t>i find it hard to write these things without feeling like a self-centered egomaniac. i think my family and friends would describe me as loving; kind; independent and insightful. i care deeply about the people around me and would do anything for them. i laugh loudly and often. on the myers briggs i am an efsj (if you know what that means).</t>
  </si>
  <si>
    <t>i love my life. it is full of love; joy and excitement. i spend my days teaching middle school kids about reading; writing and history. i also work with young teachers; giving them guidance and advice about working with kids. when i am not working i spend my time with people i love; traveling; and staying active. i am happy sitting on the couch watching football; or doing something outside with friends! i love trying new things! got some ideas?</t>
  </si>
  <si>
    <t>people. i understand how people work; and what people think (most of the time). i enjoy watching people interact; listening to people; and learning about what makes them tick. i am easy to talk to; and usually make people feel at ease when they are around me.</t>
  </si>
  <si>
    <t>my smile; my eyes; my loud laugh; and (if i'm being honest) my boobs.</t>
  </si>
  <si>
    <t>right now i am reading the hunger games series (amazing). favorites: movie- princes bride; show- the office; music- anything on kfog; food- mom's lasagna.</t>
  </si>
  <si>
    <t>i don't care much about most things but being honest; here is where i get superficial: my iphone; tivo; a good book; my favorite shoes; jeans that fit; and my camera.</t>
  </si>
  <si>
    <t>my family; friends; students; and finding fun things to do.</t>
  </si>
  <si>
    <t>fridays vary greatly. i could be out trying a new restaurant with a friend; driving to visit my favorite twins; or in bed reading a good book. i just depends on the week!</t>
  </si>
  <si>
    <t>just ask me- i'll tell you in person.</t>
  </si>
  <si>
    <t>you are attracted to me; and want to know more. it can be hard to make the first move; but you have to put yourself out there and take a risk if you want more in life! (at least that is what i keep telling myself.)</t>
  </si>
  <si>
    <t>not sure i can describe myself in a way that would capture attention. i consider myself a pretty average guy. i was raised in colorado in a very small town that i couldn't wait to leave but find myself grateful as i get older for the many unique things about small towns that don't exist in large cities. i love living in san francisco (16 years now!) i read a lot and enjoy just hanging out with friends. i've traveled a lot in my life but not in recent years so i'm looking forward to doing some traveling again soon.</t>
  </si>
  <si>
    <t>this feels like a trick question. it was a favorite of my mom and it's a good question for a guy to think about once in a while. at this point in my life i am just taking things one day at a time. i don't have a grand plan except to try to enjoy the time i've been given and enjoy the uniqueness of others in my life. i'm spending some time tackling home improvement projects on the first home i've ever owned which is fun in some ways and frustrating in others but a big learning experience to be sure.</t>
  </si>
  <si>
    <t>lots of things - except figuring out what to list on a questionnaire apparently.</t>
  </si>
  <si>
    <t>i've been told i have a nice smile and several men have told me i have a handsome face. not sure i'm buying that one; but i sure appreciated them saying it.</t>
  </si>
  <si>
    <t>favorite books are basically anything by janet evonovich; charlaine harris; or kathy reichs. maybe john sanford too. there are a lot more too. did i mention i read a lot?    i love southern comfort food but also love to experiment with different foods and recipes.</t>
  </si>
  <si>
    <t>not nesessarily in this order.  books  opportunities to cook and experiment  music  family  my iphone/ipad</t>
  </si>
  <si>
    <t>i tend to be easily distracted so i could be thinking about several different things within the space of just a few minutes. lately i spend a lot of time trying to decide what home improvement project i should undertake first.</t>
  </si>
  <si>
    <t>oh boy; this might not look so exciting to you guys but on a friday night i usually just like to relax at home and cook a nice dinner and maybe catch up on tivo. i might sometimes meet friends for an after work drink but you'll probably not find me ever "clubbing"</t>
  </si>
  <si>
    <t>i'm struggling with this one.  what's private anymore. i respect the guys that put their hiv status online. it's a big thing even today in san francisco. i'm negative. this is the first time that has ever been something i included in a profile tho.</t>
  </si>
  <si>
    <t>love the ridiculous in life. look for it. crave it. laugh at silly things yet can be very serious. i love how life changes and am enjoying being more extroverted as i get older. i like sleeping outside on a warm night or a even a cold one. have lived in the city for a long time but grew up in the country; which has resulted in my high brow/low brow combination. i like to exercise; but i can skip it for an appealing alternative. i am the fortunate descendent of a long line of survivors and sharp contrasts--mayflower pilgrims on one side and grandparents who escaped the nazi invasion of warsaw on the other. homemade canned pickles and pickles from a deli. my soul is midwestern; my heart californian; and my mind is at least a little new yorker.    i am looking for intimacy and companionship and ultimately to share a life with someone. a heightened sense of irony; a bit of an edgethough not too sharpis important. you know how to use humor to diffuse tension and still talk through an issue. i hope that when you wake up in the middle of the night with a thought or a dream that you will turn to me and talk and laugh about it. that we are independent; yet always there for each other. that no matter what happens; it's at least a little tempting to kiss me on the neck while i'm washing the dishes; and you'll laugh when i spray you with water.</t>
  </si>
  <si>
    <t>looking forward to the next day; being amazed at how quickly my kids change; yet how much they stay the same; working on my powers of persuasion; enjoying my work</t>
  </si>
  <si>
    <t>not changing the subject  changing the subject when it has to be done  talking to strangers  speaking in a fake french accent but only if i feel like it or if you are under 10  oh; and; hosting; giving you the bigger half; thinking things through; making silly faces; helping you go to sleep</t>
  </si>
  <si>
    <t>my feet.</t>
  </si>
  <si>
    <t>music... bon iver; the black keys; avett brothers; dead weather (any jack white incarnation); uncle tupelo; pavement; dylan; cash; kings of leon; beck; mgmt; jolie holland; cowboy junkies (who doesn't have a crush on margo timmins?); old country; select jazz (chet baker); live music generally  books...mostly fiction...white teeth; london fields; rule of the bone; fortress of solitude; love in the time of cholera; all of tom robbins--and; yes; i did read that 50 shades book like the rest of the female population  movies...fargo--most coen brothers; run lola run; early woody allen; hal hartley--trust; amateur  love all food but i need bacon and chocolate</t>
  </si>
  <si>
    <t>my kids  seeing my kids laugh  being near a large body of water  humor  a place to run  sunrises</t>
  </si>
  <si>
    <t>about a million things at once...or one thing completely.</t>
  </si>
  <si>
    <t>going to a monster truck rally (well; not on a typical night or any other but i've always wanted to go to one); watching high school musical iii with my kids for the 100th time...thinking about human relationship algorithms and how to break the code</t>
  </si>
  <si>
    <t>if it's that private; i don't know about it yet.</t>
  </si>
  <si>
    <t>you like water fights or the relationship part of the profile inspires you to make a witty comment or both</t>
  </si>
  <si>
    <t>i'm 47; in the bay area; single; fun; romantic; and worth knowing.    i use a wheelchair......if that scares you; it shouldn't.....if it still does; we might have a problem.    i'm gay. i think women are great; and i welcome hearing from them as long as they're not spamming me; either here or on facebook. we can complain about guys together; or other women; depending.....    as for guys; i don't have a type. my only requirements are smarts; which need not mean education; warmth; and openmindedness.    i am about settling down eventually; but i'm not against playing; as long as it is safe and sane.    i don't drink; smoke; or do drugs; but i'm not uptight; i swear; just careful and selective in my vices.....:)    i am intellectual; idealistic; and chivalrous.....and i'll probably make you laugh.......</t>
  </si>
  <si>
    <t>i currently work at one of my two favorite universities; focusing on disability access improvement. in the past; i have done a lot of writing for a gay disabled webzine called bent; at http://www.bentvoices.org    my new blog is up at http://theuneasychair.blogspot.com    check it out!    i hope to publish a book of my own someday; meet a great guy; settle down; and maybe have kids.....scary; eh?:)</t>
  </si>
  <si>
    <t>writing    making you think and laugh    talking    speaking    delivering tributes and eulogies [odd skill; but true]    listening    being a patient; good friend    backrubs [yes; that's a hint.....]    naughtier stuff that you should ask me about.......:)</t>
  </si>
  <si>
    <t>i'd like to say it's my smile; my eyes; or my laugh; but it might be my overall presence......or maybe it's this contraption i ride around in.......not sure......my voice; my memory; my brains......</t>
  </si>
  <si>
    <t>books:    song of ice and fire; harry potter; philip pullman; lloyd alexander; the golden gate; the cornish trilogy; angle of repose; midnight's children; gore vidal; dorothy dunnett; lotr; cryptonomicon; history; biography; fiction    movies:    shortbus; juno; lone star; the princess bride; lotr; almost famous; blazing saddles; animal house; the ref; glengarry glen ross; the great race; eat drink man woman; sense and sensibility; henry v; dead poets society; grand illusion; hedwig; priscilla; strictly ballroom; stage beauty    music:    sinatra/ella/rufus wainwright/elvis costello/lotsa jazz; a cappella stuff; and broadway musicals.....ask!:)    food:    sushi; thai; mexican; delicatessens; indian.....chocolate; ice cream; cookies; yummy salads; most anything trader joe's....:)</t>
  </si>
  <si>
    <t>1. friends    2. food    3. affection    4. computers and internet access    5. my glasses    6. books</t>
  </si>
  <si>
    <t>the past; mine and that of others.......    the future; ditto.......    being single.......maybe too much time....    lately; independence and what it means......</t>
  </si>
  <si>
    <t>on a typical friday night when i'm tired from the work week; i'm at home eating; chatting online; and watching tv.    when i'm less tired and more motivated; i'm at my fabulous queer synagogue in sf......if you're curious; you should come with me.......:)</t>
  </si>
  <si>
    <t>i'm neither brave; nor a paragon of courage.    like many people; i often battle fear. i just fake it well.</t>
  </si>
  <si>
    <t>we share interests    you think i sound intriguing; cool; hot; irresistible; or generally worthwhile.....    you are jewish/queer/disabled/any combo of these; want to get to know someone who is; or are just curious; in an openminded non-creepy way......    you think i'm your future husband; and i just need to be told.....    you think we'd be awesome friends......    say hello!</t>
  </si>
  <si>
    <t>english (fluently)/spanish (okay)/hebrew (okay)</t>
  </si>
  <si>
    <t>im 25 yay!!!!!! well lets see about me: i like pizza its one favorite foods. my favorite color is yellow because its the happiest and brightest. i luv going out especially going dancing!!! its my happy place! i teach little kids how to dance salsa and i love it! if you ever wanna learn lemme know! im on the amateur team of salsamania company and i love it!!!!!!! i dont need much to be happy; im a very happy person as it is! you probably will see me with a smile on my face most of the time. i love my country puerto rico very much its also my other happy place besides dance. i dance salsa;bachata.cha cha;reggaeton; hip hop basically if the music is good i dance to it!!! i am very outgoing and have alot of goals for myself as a dancer and a person. i love nutella!!!! i love pictures! boyz2men! i hate ignorant or mean people! if i can put a smile on your face i feel that ive made one more person happier and that fufills me im left handed and alot of fun! if you want to know more ask me!</t>
  </si>
  <si>
    <t>im on a competitive salsa dance company called salsamania. based out of alameda ca. i am currently on the semi pro team called son de mania. graduated from medical assisting school and going to school to become a nurse.</t>
  </si>
  <si>
    <t>im really good at dance!!!!! dancing is my passion and i want it to be my career.  i also love: photography;languages;art;collaging;scrapbooking;and dancing of course lol :)</t>
  </si>
  <si>
    <t>the first thing is usually my dancing abilities lol. people usually notice my long hair; my smile and my outgoing personality.</t>
  </si>
  <si>
    <t>favorit movies :center stage; chicago; moulin rouge; grease; what dreams may come; joes apartment; the goonies!!!! little monsters; cinderella; little mermaid; snow white;the mask; edwardscissorhands; pirates of the carribean; oceans 11; meet the fockers; first wives clubs; white chicks;and step ford wives; iception; bride wars;step up 3d;the notebook; twilight saga and many many more    tv: friends; csi miami;project runway; trueblood; capadocia;medium;badgirls club thats about it for tv    music:boyz2men;christina aguilera;mariah carey;reggaeton; salsa;tego calderon; gomba jahbari;cultura profetica;baladas; de todo!!!!    food:pizza;french fries; cheetos;sourdough toast;tacos! meat; gelato;nutella;kinderbueno;platanos;linguica; bacon hmm and pineapples</t>
  </si>
  <si>
    <t>my phone  my computer  facebook  eating  dancing  my family</t>
  </si>
  <si>
    <t>the future  my dreams  my goals  my dancing</t>
  </si>
  <si>
    <t>out at club or perfomance dancing lol  or a movie!!!!</t>
  </si>
  <si>
    <t>i am afraid of ending up alone :(</t>
  </si>
  <si>
    <t>you are any of the following:  outgoing  fun  sense of humor  a dancer  likes to laugh  loves to go out  enjoys conversation  is intelligent  is not trying to change me  likes to be silly  very affectionate  and message me if you have any questions</t>
  </si>
  <si>
    <t>oh my word...  here i am on an online dating site at the tender age of 30 and i'm not too sure how i feel about it. cheers!</t>
  </si>
  <si>
    <t>usually cooking my way through it.</t>
  </si>
  <si>
    <t>apparently i am good with people and have a way with words.  i am really good at not being able to describe what "i'm really good at"</t>
  </si>
  <si>
    <t>books:  any culinary reference book    movies:  very open; i do actually like the rom/com and get made fun of constantly for it. i blame my mom and meg ryan for this.    music: all over the map    food: yes please</t>
  </si>
  <si>
    <t>family;friends;food;iphone;music;knives</t>
  </si>
  <si>
    <t>food and what the future will bring</t>
  </si>
  <si>
    <t>usually working.    on a typical friday night i would like to be hanging out with friends at a bar after having an incredible meal somewhere in sf; at my parents or friends cooking with them; or at home relaxing while watching a movie</t>
  </si>
  <si>
    <t>i've seen all of the movies so far in the twilight saga.    *update*  not a secret at all anymore. see the highly embarrassing picture of me rocking my birthday gag gift shirt in public. that's what friends are for.</t>
  </si>
  <si>
    <t>you aren't a vegan and like whiskey.</t>
  </si>
  <si>
    <t>after moving to sf from chicago a couple years ago; i'm now splitting time between sf and the east coast; where i go to business school. i'm still new to town and want to meet some new people!</t>
  </si>
  <si>
    <t>after a couple months without using my passport; i get antsy. i went to japan and brazil this past year and usually do a few cities in europe every summer. i'm hoping to do se asia or australia next!    when i'm in town; top activities would include road biking; rock climbing; playing hockey; wine bars; and staying in to catch up on political news on a rainy day. i'm not one to watch my tv but i do like to curl up for a great movie every week or so.    staying in shape is really important... i like to hit the gym or go ride 3-4 times a week. this whole yoga culture is new to me but i'm giving it a try.</t>
  </si>
  <si>
    <t>over-analyzing things past the point of usefulness... but it's good mental exercise. i probably pick debates a little too often; but i try to keep it in check.</t>
  </si>
  <si>
    <t>love to read but there is never enough time. tom wolfe is my favorite author; however i spend a good deal of time reading nonfiction too. recent reads: i am charlotte simmons; how to climb 5.12 (one day!); in the first circle.    tv: 30 rock; arrested development; always sunny    movies: casino; old school; super troopers; ferris bueler's day off; the usual suspects    food: absolutely love a perfect steak with a little spice or a northern italian meal. beyond that; i really enjoy seafood; shellfish; indian; sushi; and german food... delish.</t>
  </si>
  <si>
    <t>my thousands of photos from the last ~15 years  my library (not getting a tablet anytime soon)  my cervelo s2 road bike for quality time on the pavement  custom stationery; because i still like sending handwritten notes when someone does something nice for me  a large; smart and attentive dog (parents just got a new doberman puppy!)  ...</t>
  </si>
  <si>
    <t>politics; economics; the future of the town where i grew up (detroit); where i'm going on my next trip and how i can make the most of my frequent flier miles along the way.    i spend very little time thinking about: pro sports; casual fashion; running; gadgets; and reality tv. it's cool if you're into these things; but i'm not the best person to discuss them with!</t>
  </si>
  <si>
    <t>...you're looking for someone to join you for &lt;a class="ilink" href="/interests?i=rock+climbing"&gt;rock climbing&lt;/a&gt;; &lt;a class= "ilink" href="/interests?i=cycling"&gt;cycling&lt;/a&gt;; &lt;a class="ilink" href="/interests?i=gym"&gt;gym&lt;/a&gt; time; or &lt;a class="ilink" href= "/interests?i=spin"&gt;spin&lt;/a&gt;/&lt;a class="ilink" href= "/interests?i=yoga"&gt;yoga&lt;/a&gt; class. i'm definitely looking to expand my social circle in sf; so if you want to meet for coffee or a drink; that would be great too!</t>
  </si>
  <si>
    <t>slowly but surely filling out this summary. new around here and just checking to see who is here.</t>
  </si>
  <si>
    <t>smart; fun; easy going and like to talk.</t>
  </si>
  <si>
    <t>no one would ever guess that i was born and raised in kentucky. i don't have an accent; and like many bay area folks; i am a self-proclaimed foodie and love being outdoors - especially for runs. but i am a teensy bit southern - i am a fan of uk basketball (sorry pac-12!); bake a mean derby pie; and value good manners.    i recently returned to sf after two years of bschool in the midwest. brrrr! i am thrilled to be back and am looking forward to getting reacquainted with my beloved city. i'd love to do it with someone who is a bit of a renaissance man; has a good heart; and can make me laugh.</t>
  </si>
  <si>
    <t>marketing a brand i love.</t>
  </si>
  <si>
    <t>cooking and baking; remembering birthdays; and sending snail mail.</t>
  </si>
  <si>
    <t>i'm usually smiling and laughing.</t>
  </si>
  <si>
    <t>i love food - in particular; chinese dumplings; hummus; and frozen yogurt. that's probably why i watch a lot of food network and shows like top chef. i also enjoy modern family and how i met your mother.    i just finished "born to run: a hidden tribe; superathletes; and the greatest race the world has never seen." loved it and now want to run 50 miles barefoot. (totally not happening; but it's nice to dream.) i've also recently enjoyed the trilogies everyone has been reading - the girl with the dragon tattoo and the hunger games series. i may have a crush on a fictional character named peeta. ;)</t>
  </si>
  <si>
    <t>my next meal; my next run; my next read; and my work (i actually like what i do!)</t>
  </si>
  <si>
    <t>just a chill brazilian dude looking for someone special to add something to my life. someone with no drama and ready to commit to something serious.</t>
  </si>
  <si>
    <t>photography</t>
  </si>
  <si>
    <t>i have more than six; though:  friends  family  love  honesty  technology  my gadgets  iphone  car  kindness  sex  etc</t>
  </si>
  <si>
    <t>my old age when the time arrives</t>
  </si>
  <si>
    <t>at home watching a movie and relaxing.</t>
  </si>
  <si>
    <t>i'm gay. lol</t>
  </si>
  <si>
    <t>you think u can handle me.</t>
  </si>
  <si>
    <t>english (fluently)/spanish (okay)/portuguese (fluently)</t>
  </si>
  <si>
    <t>translating english into dutch for the amusement of others.  taking care of people when they're sick (or just being babies).  making breakfast.  photography.  appreciating nuance.  giving film noir-themed tours of san francisco.  avoiding/timing stoplights while running around sf.  powering up hills on heavy old bicycles.  scrabble.</t>
  </si>
  <si>
    <t>these lists feel so arbitrary; but oh well. here goes.    books: i'm currently reading the visible man and have been staring at an inert copy of infinite jest for months. i generally appreciate nabokov; cormac mccarthy; jennifer egan; bukowski; klosterman; shteyngart; joseph o'neil; didion; vonnegut; john kennedy tool; haruki murakami; and philip roth... i also love photography monographs. i'm impatiently waiting for alec soth's broken manual and am trying not to simply view the photos online.    movies: hitchcock; polanksi; tim burton; coen bros.; kubrick; jarmusch; werner herzog... generally whatever/whoever the current edgy/hilarious/intellectually-daring darling is. i also have a deep affection for stupid comedies.    tv: breaking bad (!); dog bites man; bored to death; eastbound and down; party down; seinfeld; louie; ted talks...    music: mostly oldies; indie; punk; soul; a little metal; a little classical; old french music... i played name an author; so i'm exempt from name a band for now; right?    foods: mexican; italian; thai; burmese... comfort food of all stripes; breakfast at diners; salads from pluto's; a finely crafted deli sandwich; brown rice; and of course avocados...</t>
  </si>
  <si>
    <t>coffee + newspaper (online news will sometimes have to do).  physical exercise; usually running around sf parks and the presidio; but occasionally still skateboarding.  the fresh produce we take for granted in california.  cameras.  antiques and wonderfully beaten-up old junk.  library card and the wonderful holds system.</t>
  </si>
  <si>
    <t>what people are really thinking.  whether or not i should move back to europe.  which celebrities i could take down in a marathon.</t>
  </si>
  <si>
    <t>i've lost my accent but still enjoy doing impressions of dutch people.</t>
  </si>
  <si>
    <t>english (fluently)/dutch (okay)</t>
  </si>
  <si>
    <t>i'm a sparkly; feisty; budding-geek who has lived in san francisco for 8 years.    i've been through a lot of wild phases in a short period of time so i consider this to be part two of my teenage years (minus the angst and bad skin).    i know a lot of people say this; but i &lt;em&gt;really am&lt;/em&gt; looking for someone to go on adventures with; underground parties; skydiving; hot springs; camping. i'm something of an adrenaline junkie and i'll try almost anything at least once. and i'm also on the market for a laughing buddy because i love laughing more than is probably socially acceptable.    i should also mention that i'm married and &lt;a class="ilink" href= "/interests?i=poly"&gt;poly&lt;/a&gt;. so if you're down with that; lets chat.</t>
  </si>
  <si>
    <t>i have a degree in psych and am working on a bio-tech certification.    i have an interest in studying neurology and abnormal &lt;a class= "ilink" href="/interests?i=psychology"&gt;psychology&lt;/a&gt;. i spend a lot of time trying to figure out why people do the things they do.</t>
  </si>
  <si>
    <t>the &lt;a class="ilink" href="/interests?i=performing"&gt;performing&lt;/a&gt; arts. well; maybe i shouldn't say it's what i'm &lt;em&gt;really good at&lt;/em&gt;; but it makes me happy. acting and singing are my styles of choice.    and i make ridiculous costumes to satisfy my need for exhibitionism.    also i've been known to wrestle women in lubricant. ya know... just here and there.</t>
  </si>
  <si>
    <t>my hair; my eyes; and ridiculous amounts of energy. i &lt;em&gt;can&lt;/em&gt; charming when i really try; but it mostly comes out as goofy; and quirky.</t>
  </si>
  <si>
    <t>books; anais nin; henry miller; jamaica kincaid; frederick douglass; anne golon; carl jung    movies; musicals; documentaries; period pieces; thrillers; cheesy action movies; even cheesier horror movies    tv; mad men; archer; true blood; damages; the daily show; xena    music; es posthumus; beats antique; kaizers orchestra; hans zimmer and anything from an action move soundtrack... i'm; also kind of a pop-crack fiend... this includes lady ga-ga; old-school madonna; ke$ha; and post-crazy britney spears    food; spanish; french; ethiopian; almost anything actually just... please no sushi....</t>
  </si>
  <si>
    <t>warmth  food  water  shelter  safety  pizza</t>
  </si>
  <si>
    <t>defying stereotypes and shifting paradigms.</t>
  </si>
  <si>
    <t>either thrashing about wildly on the dance or chatting up at a party. or curled up in bed watching a movie.</t>
  </si>
  <si>
    <t>i sometimes fantasize that i'm christine from phantom of the opera... especially when i'm in the shower.</t>
  </si>
  <si>
    <t>i'm &lt;strong&gt;super&lt;/strong&gt; into awkward eccentrics. so if you have the tendency to be inappropriate and off-beat let's chat. we'll have drinks and discuss alien flicks and &lt;a class="ilink" href= "/interests?i=reddit"&gt;reddit&lt;/a&gt;.    also; i'm extremely partial to pit-bull owners; &lt;em&gt;best dogs known to man&lt;/em&gt;</t>
  </si>
  <si>
    <t>i recently returned to sf after doing 6 years of graduate work in seattle. i grew up in ny and and have lived a lost of places in between. i've been very independent for most of my life and spent a lot of time traveling in the past. i still love to travel but am equally interested in building a life in one place. i work in health care for a start-up. i'm passionate about what i do; as it is challenging; rewarding and makes me feel like i am making some sort of positive contribution to the world. i'm social; interested in learning about most things; always up for trying something new and love to laugh. when i'm not working; i'm usually in a sunny park; riding my bike; cooking; running; reading a fashion magazine; at a yoga class or drinking really good coffee.</t>
  </si>
  <si>
    <t>i practice integrative medicine in a primary care clinic downtown.</t>
  </si>
  <si>
    <t>finding something to laugh about in any situation.</t>
  </si>
  <si>
    <t>i don't think i've ever asked.</t>
  </si>
  <si>
    <t>my favorites change all the time. my reading interests range from medical texts to all kinds of novels; especially ones that inspire me. i loved mountains beyond mountains and three cups of tea. i like any movie that makes my laugh. lost in translation; y tu mama tambien; motorcycle diaries are a few that come to mind. i like all kinds of music; especially if it's live and all kinds of food; as long as it's vegetarian.</t>
  </si>
  <si>
    <t>laughter; the ocean; my passport and people. i could pretty much make do without the rest.</t>
  </si>
  <si>
    <t>where my next trip will be; where and with who i will raise children; and where i want to own beachfront property.</t>
  </si>
  <si>
    <t>going to happy hour and in bed by midnight.</t>
  </si>
  <si>
    <t>i'm pretty open and very honest. i would be willing to admit anything; as long as it's prompted by a question.</t>
  </si>
  <si>
    <t>you are passionate about what you do; don't take yourself too seriously; and think you can make me laugh.</t>
  </si>
  <si>
    <t>english (fluently)/spanish (okay)/french (fluently)</t>
  </si>
  <si>
    <t>i am not to good at talking about myself; but i will try and get the job done....... i am a out going; adventures; and loyal person. i love to do spur of the moment things. i am very into going out to bars and shows; i have also been known to cut the rug really well. i work in san francisco and i love my job. i work for a tug boat company that is right next to the giants stadium so i get to see all the games! my schedule is 7 days on and 7 days off; so when i have my time off i love to go to new places and do new things. i would like to meet someone that wants to have a good time in life...... so i am sick of starting every sentence with a i; so if you want to know more about me just ask.</t>
  </si>
  <si>
    <t>taking it one day at a time..</t>
  </si>
  <si>
    <t>snowboarding; motorcycling; living life</t>
  </si>
  <si>
    <t>american horror story; s.o.a.; walking dead; weeds; dexter;</t>
  </si>
  <si>
    <t>family  friends  whisky  my harley  traveling  dive bars</t>
  </si>
  <si>
    <t>what am i going to do next.</t>
  </si>
  <si>
    <t>working or out drinking with my friends</t>
  </si>
  <si>
    <t>soy poeta poetico. la funcion del lenguaje es para destruirlo. imagen aqui; imagen perfecta. puedes ser lo que quieras; solamente aprende el lenguaje.</t>
  </si>
  <si>
    <t>i'm a tall irish-ish guy with really curly hair. still adjusting to being in my early 30s; but so far; so good.    a humanities graduate; i have a just-below-the-surface level interest in many many things. cinema; comedy; writing; career coaching; fun technology; cats; communication; splunking (?)... really; listing all my interests would probably just sounds generic. but i can "rap" about many different topics. oh; except actual rap. i hate rap.    i spend a lot of time exercising; practicing the banjo (i just started!); obsessing over my ipad; watching movies and reading. currently; i'm 30% deep in the count of monte christo. this book is nuts. and this weekend; i'm going to see the avett brothers in berkley.    throughout the last year; i've been on a bit of a personal improvement mission; in both life and career. generally; just trying to be more self-aware; really appreciate what's in front of me; and also set up a solid future.</t>
  </si>
  <si>
    <t>i currently live and work in the north bay and am loving it! having grown up in san jose; then spending way too many years up in chico; i'm only now discovering what marin has to offer. and spending more time in the city; too. i'll likely be moving to s.f. proper in a couple months.    job: i'm an account manager for a north bay start-up in sausalito. very exciting company and a very exciting time to be a part of it.</t>
  </si>
  <si>
    <t>i'm a people person to the bone. i love getting to know people and running in many circles simulatneously.    and i always get what i want. this sounds bad; but i don't mean it as such. i'm just goal-oriented and if i really want it; i figure out how to get it.</t>
  </si>
  <si>
    <t>my height and my very curly hair.</t>
  </si>
  <si>
    <t>music: misfits; joe purdy; titus andronicus; simon &amp;amp; garfunkel; snfu; mumford &amp;amp; sons; operation ivy; hot mess; golgol bordello; yanni; regina spektor; the killers; buddy holly.    books: tale of two cities; pillars of the earth; cutting edge advertising ii; positioning; the power of now; bossypants; born standing up; where the red fern grows; my side of the mountain; lord of the rings and the hobbit.    shows: the office; rescue me; 30 rock; parenthood; arrested development; buffy (yes; buffy); modern family; the daily show.    movies: eternal sunshine of the spotless mind; drag me to hell; out of africa; superbad; edward scissorhands; lord of the rings (sorry); dead heat; the ewoks big adventure; drive; mickey's christmas carol; mary poppins; there's bunch more..</t>
  </si>
  <si>
    <t>1) work.    2) recently; i've thought alot about self-awareness... and people's varying degrees of it. i want to write a book called "how others see you; and are you ok with that?"</t>
  </si>
  <si>
    <t>i'd like to be doing more on a friday night. that's why i'm on this site. let's go break shit; huh?</t>
  </si>
  <si>
    <t>i really like the song "defying gravity" from the wicked soundtrack.</t>
  </si>
  <si>
    <t>you are ambitious; career-driven; fun; smart comfortable in your own skin; not too religious; active; adventurous; blah blah blah.</t>
  </si>
  <si>
    <t>i'm a proud mexican and american; i love being outdoors; a big futbol (&lt;a class="ilink" href="/interests?i=soccer"&gt;soccer&lt;/a&gt;) fan (&lt;a class="ilink" href="/interests?i=manchester+united"&gt;manchester united&lt;/a&gt; and &lt;a class="ilink" href= "/interests?i=mexico"&gt;mexico&lt;/a&gt;); an avid &lt;a class="ilink" href= "/interests?i=runner"&gt;runner&lt;/a&gt;; extremely interested in world politics(especially when it concerns ethnic violence); a mma and martial arts aficionado; a diehard &lt;a class="ilink" href= "/interests?i=san+francisco+49%27ers"&gt;san francisco 49'ers&lt;/a&gt; fan; i love to &lt;a class="ilink" href="/interests?i=salsa+dance"&gt;salsa dance&lt;/a&gt; (might not be the best but i'm not bad); and i'm always trying to learn something new.  i don't really know what to say about myself other than that i believe in being a kind person; who still &lt;a class="ilink" href= "/interests?i=considers+acting+as+a%0agentleman+essential+to+being+man"&gt; considers acting as a gentleman essential to being man&lt;/a&gt;. i constantly try to challenge myself to get better physically and mentally; which means that i end up reading a lot and working out a lot (p90x). i'm really focused on doing well in college; as i believe being educated is vital for positive change to happen. i have a weakness for movies and books set in san francisco. i love to read. i'm determined to &lt;a class="ilink" href= "/interests?i=travel"&gt;travel&lt;/a&gt; as much as possible; and i love to just hang out and talk. thats basically a little bit about me; if you want to know more just message me</t>
  </si>
  <si>
    <t>working on my major; &lt;a class="ilink" href= "/interests?i=international+relations"&gt;international relations&lt;/a&gt;; which will hopefully allow me do something that betters the world or at least allows me to gain an understanding of it and the people who live on it. i also hope to join the &lt;a class="ilink" href= "/interests?i=peace+corps"&gt;peace corps&lt;/a&gt; after i get my bachelors degree.</t>
  </si>
  <si>
    <t>&lt;a class="ilink" href="/interests?i=cooking"&gt;cooking&lt;/a&gt;; learning &lt;a class="ilink" href="/interests?i=languages"&gt;languages&lt;/a&gt;; and i've been told helping people out</t>
  </si>
  <si>
    <t>i want to say my personality; but with humans noticing physical features faster than any other thing; i have to say that my lovely &lt;em&gt;eyebrows&lt;/em&gt; or my long hair are the quickest noticed.</t>
  </si>
  <si>
    <t>books: canterbury tales; the hitchhikers guide to the galaxy and anything douglas adams ever wrote; the drunkard's walk; the name of the wind; the count of monte cristo; a long way gone: memoirs of a boy soldier; black boy; the god delusion; bloodlines; germs; guns; and steel; love in the time of cholera; and the list goes on..    movies: the godfather; children of men; casablanca; thank you for smoking american history x; american me; forrest gump; forgetting sarah marshall; anchorman;    tv shows: futurama; aqua teen hunger force;the simpsons; arrested development.    music: the shins; muse; the killers; the bravery; coldplay; mana; los gypsy kings; bob marley; most def(black star); little brother; j dilla; del; ms doom...well anything really</t>
  </si>
  <si>
    <t>books that open up your perspective  friends that stick by you  mexican food; for obvious reasons  family  intelligent conversation or even different conversation  exercising and being able to blow off steam</t>
  </si>
  <si>
    <t>i truly spend most of my time thinking about how i can better myself....that and girls</t>
  </si>
  <si>
    <t>most likely be hanging out with friends</t>
  </si>
  <si>
    <t>anything; such as quite embarrassingly i actually enjoyed the princess diaries; for obvious reasons if you read my profile...</t>
  </si>
  <si>
    <t>if you're interested in talking to me and like to have interesting conversations; i'm always willing to meet new people. also if you speak a different language i would enjoy practicing that language with a real person.  si puedes hablar en espanol; siempre estoy enteresado</t>
  </si>
  <si>
    <t>english (fluently)/spanish (fluently)/italian (okay)/french (poorly)</t>
  </si>
  <si>
    <t>born and raised in philly; but moved to san francisco to strike it rich. i like sports; music; and partying. mets fans need not apply.</t>
  </si>
  <si>
    <t>i hate talking about myself. i'm down to earth person; who will be willing to answer any question you have to ask lol</t>
  </si>
  <si>
    <t>in the coast guard right now; happily saving people lives( no big deal lol; i kid). hopefully to start my master in biology. main goal that i hope i reach is to join the fbi and get into forensic.</t>
  </si>
  <si>
    <t>listening; caring and giving advice    apparently people put their hobbies in here too so:  1) love to run..done a 5k; triathlon; next goal half marathon.  2) outdoor anything(hiking; biking; camping).  3) singing and dancing.  4) willing to try anything once:)</t>
  </si>
  <si>
    <t>i'm unique; definitely different sense of humor and sweetness:)</t>
  </si>
  <si>
    <t>hmm i love food. mostly culture food; not much on american. i love trying new things.  music- listen to pretty much anything; depending on the mood.</t>
  </si>
  <si>
    <t>1. music  2. family and friends  3. food( this should be first shouldn't it?)  4. running  5. car  6. cellphone</t>
  </si>
  <si>
    <t>out doing something whether it be dancing or hiking. i don't like to stay home and do nothing.</t>
  </si>
  <si>
    <t>i'm a straight ninja..no lie haha</t>
  </si>
  <si>
    <t>i was born and raised in sf; and i love it! i am christian; a teacher; the youngest of six girls. i try to keep myself involved in the church. i love the one i go to right now. i like honesty and even when people are just real of who they are; even the silly things. i enjoy hanging out with friends and family; the occasional run; laughing; the giants; coffee; a good book; and seeing where life will take me.</t>
  </si>
  <si>
    <t>right now; i teach a second grade class outside the city. i just finished my first half marathon and aspire to one day do a full. i like to travel and see new places and can't wait for my next adventure.</t>
  </si>
  <si>
    <t>usually the first thing people would say about me is that i'm pretty quiet. but i usually can open up; sometimes a little too much :).</t>
  </si>
  <si>
    <t>the bible; life of the beloved; the diving bell and the butterfly; chick lit; chick flicks; the office; grey's anatomy; friends; glee; sushi; asian fushion; mat kearney; lifehouse</t>
  </si>
  <si>
    <t>it goes back and forth from hanging out with friends or family or having some quiet time.</t>
  </si>
  <si>
    <t>get to know me and find out.</t>
  </si>
  <si>
    <t>i'm a whole-hearted believer in the 5-second rule. i also really appreciate an appropriately-placed hyphen. i've never met a fruit i didn't like. i'm addicted to good coffee and good wine; and i spend far more time than i'd like to admit on spotify and thought catalog. i think the best way to see sf is by running it; though it does get slightly annoying that my runs always seem to take me to the world's most impossibly steep hills. i try not to get too embarrassed when being passed by german tourists on their morning stroll.    i'm an endorphin junkie; so days i don't run i'm usually in the gym lifting or playing with the bosu and the kettle bells. i like yoga; but i usually get bored; and would much prefer to be on the rock wall or getting my ass kicked in a conditioning class. i'm a sucker for bottomless mimosa brunches; especially if i can watch the packers or badgers game at the same time. i'm always in search of a good happy hour; the best of which tend to lead to many; many subsequently happier hours of bar-hopping and meandering debauchery.    i'm obsessed with travelling; and get antsy if i haven't been on a plane in a month or so. i refuse to let my age surpass the number of countries i've been to; and i'm not above counting it if i've only been in the airport; though i do try to avoid that cop-out. i love dogs; almost an unhealthy amount; and have been known to get dangerously close to making good on my threats to steal a boxer or lab from the dog park.    i'm extremely close with my family; and value my relationship with my parents more and more each day. i think humility; humor; and intelligence are the sexiest things a person can have going for them...though owning a dog never hurts.</t>
  </si>
  <si>
    <t>i wonder this myself sometimes. during the day i work in hr at a software start-up; which is pretty much as far as you can get from what i envisioned i'd be doing. i love my job though; and love the fact that it supports my decision to live in such an insanely expensive city. when i'm not working or working out; i'm with friends; usually bar-hopping on polk; or tossing around the frisbee at ft. mason.</t>
  </si>
  <si>
    <t>making myself sound far less interesting than i hope i actually am. also; i make a pretty mean mojito.</t>
  </si>
  <si>
    <t>how i smell. it's not as creepy as it sounds. my perfume smells really; really good.    also; my laugh. it's loud. usually unacceptably so.</t>
  </si>
  <si>
    <t>books: life of pi; cutting for stone; the poisonwood bible; my friend leonard; seven types of ambiguity and perks of being a wallflower are some of the tops for sure; but choosing a single favorite is absolutely impossible. favorite authors would be bukowski; sedaris; gladwell; safran froer; and augusten burroughs; among others. i appreciate really insightful descriptions that make you gasp and think "yes! that's exactly what it's like!" or those moments when a book shows you you're not the only person in the world to feel a certain way. i think that's the point of reading; to realize you're not alone; even in the things you thought no one could ever relate to. i also really appreciate books that literally make me laugh out loud. preferably when i'm in a public place where laughing is beyond socially unacceptable. sex; drugs; and cocoa puffs is a good example.    movies: i love quotable comedies-- anchorman; zoolander; i love you man. don't mind a good indie flick every once in a while; especially if it has a good soundtrack; closer is probably one of the all-time favorites. and i'm not above sappy chick-flicks.    shows: modern family; parenthood.    music: it really depends on the day; but top genres are probably country and acoustic. jason aldean; dave matthews band; bon iver; eric church; third eye blind; fun.; jack's mannequin; ray lamontagne; etc. etc.    food: when i go out; i'll eat literally everything and anything. i'm always up to try new foods; the more exotic (and spicy) the better. at home; i try to stay pretty healthy. i'm that weird chick that actually enjoys brussels sprouts.</t>
  </si>
  <si>
    <t>coffee; wine; travel; working out; books; family.</t>
  </si>
  <si>
    <t>how i might be able to trick someone into paying me to travel the world and write about it.    what i'm going to do at the gym/where i'm going to run that day.    what i'm meant to be doing with my life and how to get the most out of the short time i have in this world.    how insanely lucky i am to be living in such an amazing city (this thought is usually accompanied by a shit-eating grin plastered on my face; which helps me fit in pretty well when walking through the tenderloin).</t>
  </si>
  <si>
    <t>working out or napping after a long week; then out to bars or dinner with friends.</t>
  </si>
  <si>
    <t>you want to. i have a soft spot for old-fashioned chivalry; so any guy willing to reach out to me first wins some serious points in my book.    you're down-to-earth; smart; and can keep up with the best of them in terms of sarcasm. you rock a suit during the week and rainbows on the weekend. you can order a nice bottle of wine but aren't above shotgunning a beer.    you're looking for someone to run with and have some awesome routes to share.</t>
  </si>
  <si>
    <t>this may be the first non-professional self summary i have filled out so please forgive the following...    i am a very hardworking; smart; fun; unique and caring guy. i value family and friends more than most; but never take myself too seriously. i am just hoping to meet some exciting and new people that i unfortuntely may not meet on a daily basis!</t>
  </si>
  <si>
    <t>advancing my career; spending time with my loved ones and exploring.</t>
  </si>
  <si>
    <t>helping people to forget their worries....at least i hope so...</t>
  </si>
  <si>
    <t>my sense of adventure and continuous smile.</t>
  </si>
  <si>
    <t>i am a bit embarrassed about my movie selections so lets save that for an face to face discussion....    books; i love the air up there; atlas shrugged; herman hesse; old man and the sea; farewell to arms...i know it is a mix of authors and books but you get the point!    music...anything live....hip hop to indie    food....delicious</t>
  </si>
  <si>
    <t>1. family  2. coffee  3. travel  4. food...lots of food  5. embarrassingly hair product  6. free spirits</t>
  </si>
  <si>
    <t>family</t>
  </si>
  <si>
    <t>out with friends or staying in excited for the weekend.</t>
  </si>
  <si>
    <t>i have a birthmark on my neck...its not a hickey! i hate having to explain this...</t>
  </si>
  <si>
    <t>if you are adventurous; extremely smart and most importantly just ready to take chance...i guarantee nothing but a casual and fun time!</t>
  </si>
  <si>
    <t>created one of these to see what okc is all about. haven't filled out a profile since the mirror pic days on myspace. it's been an uphill battle learning how to take pics without wearing a towel.    i don't really believe in people judging themselves. you ever get into a conversation where somebody verbally lists out every little adjective they think relates to them; and you're just stuck listening and knowing in your head that they're delusional? awkward; right? no matter who or what we think we are; it really is how external people think of us that is closest to the truth. so this is what i hear about myself from others:    1) absurd - the spew coming out of my mouth will entertain the bejesus out of you; but will weird out the more feeble of folks    2) big heart; but hidden at times - still trying to figure out what that means. if i don't show it; how would anyone know i'm not the tin man?    3) wordsmith - i talk differently and will add an intense amount of introspection and detail to everything that comes out of my mouth. it fluctuates between being more eloquent than a sonnet to more ghetto than a cash money song. ghett-loquent.    4) blunt (if you want it) - if you ask me to critique your work or for an honest opinion on something; i won't sugarcoat it. this is great when i fix all of my friends' resumes and not so great when you want to know how you look in that dress marketed to 16-year olds.</t>
  </si>
  <si>
    <t>most of my adult work time is spent running a small marketing firm --- this feeds my wallet.    the rest of my adult work time is spent trying to save schools --- this feeds my soul.    i've vowed never to have a normal "job with a boss" again - and have been lucky enough to keep my self-promise. i believe in projects and causes more than careers and professional development. i'm slowly tailoring my life so work; enjoyment; and fulfillment all intersect into something beautiful.    and whatever time left is an open book to let the adventure that is being an sf resident take it's course. i love the absurd; unthinkable; and unheard of - and can't think of a better place to experience that kind of magic.</t>
  </si>
  <si>
    <t>people-watching and pretending to be in their conversations.    massages.    staring contests.    having questionable taste.    saying hi first.    i won a spelling bee at 13 and got a free trip to new jersey as a prize.</t>
  </si>
  <si>
    <t>they'll try to figure out my ethnicity. i'm a full-breed; but i like to allow people to choose their own adventure. remember encyclopedia brown? just like that shit.    lack of a verbal filter; but in an endearing way. i'm an irl version of a rude comment followed up by a smiley face. somehow balancing unsavory comments with nobody wanting to kill me...yet.</t>
  </si>
  <si>
    <t>kevin smith was my hero growing up and still is. chasing amy is my favorite movie.    i studied film; so there's a variety that i like from the frou-frou to the hardcore. but the 90's indie era will always be the closest to my heart. i believe in realism; minimalism; strong characters; de-emphasized plotlines (nothing where the world ends tomorrow unless vin diesel backflips out of a plane to save the day); and introspective or f***ed-up dialogue. more faves include kids; lost in translation; royal tennenbaums; the wackness; citizen kane; dr. strangelove; from dusk 'til dawn; shanghai express; 10 things i hate about you; hi fidelity; amelie; infernal affairs; apocalypse now. hardbodies is the greatest 80's beach movie ever - watch it; you'll thank me.    my musical taste ranges from growing up a hip hop snob repping the wu-tang clan (i actually named my company after them) that disavowed anything played on the radio to now being able to soak in whatever sounds good around me. it's ok if somebody gets radio fame; it really is kiddies. i've been on an old soul and 90's r&amp;amp;b kick lately. if you can't shed a little tear to lionel richie or jam out to one of jodeci's ear-humping songs; then your soul is shamed.    saved by the bell was the greatest show ever made. zack morris is everything that i aspired to be....until i realized that i wasn't white and/or blonde. realizations suck.    californication is a close second.</t>
  </si>
  <si>
    <t>not much further than the present and the very immediate future. life's a random journey and 5-year plans are for accountants.    how i can contribute to saving the world. (sad; but true.)</t>
  </si>
  <si>
    <t>normally -- out with a motley crew of folks hitting the bars.    ideally -- slowing down the bar-hopping; spending more time in the arts; volunteering; and collaborating on meaningful projects that actually help people. variety ---&amp;gt; spice.</t>
  </si>
  <si>
    <t>my superficiality. not proud of the fact that i'm not above it. but looks matter.    i used to freestyle rap and have done it on stage.</t>
  </si>
  <si>
    <t>you have a beyond healthy sense of sarcasm; but realize the difference between being sarcastic and just being a shitty person.    you can form strong opinions and know how to back them up; but are also able to take in different viewpoints. essentially; there's some intellect in there.    an appreciation for the unknown over the settled path.    being a decent human being would help too.</t>
  </si>
  <si>
    <t>just moved out to the west coast from massachusetts. getting my feet on the ground; meeting folks; and organizing.</t>
  </si>
  <si>
    <t>that i seem intimidating; supposedly; i don't understand why.</t>
  </si>
  <si>
    <t>books: things published by ak press; pm press; south end press; verso; seven stories press; continuum; etc.  movies: studio ghibli especially princess mononoke  shows: smash your tv  music: punk; hardcore; black metal; blackened ambient; everything in between.  food: shitty; deep fried vegan chinese food. love that seitan.</t>
  </si>
  <si>
    <t>books. coffee. little dogs. sobriety. my bike. resistance.</t>
  </si>
  <si>
    <t>building a new world in the ashes of this one.  social theory. radical history. feminism. various currents of anarchism; including syndicalism; primitivism; anarcho-communism. occupy. environmentalism.    or tattoos; norse mythology; tarot; etc.</t>
  </si>
  <si>
    <t>trying to figure out how to get in the punk show for free. marching in solidarity with montreal; cairo; palestine.</t>
  </si>
  <si>
    <t>i'd tell you in person.</t>
  </si>
  <si>
    <t>you hate cops; whiteness; the state; and capitalism. or if you like talking about sociology; anthropology; and philosophy.</t>
  </si>
  <si>
    <t>i'm young at heart and still enjoy going out. i've worked hard for so many years that it's now time to live it up a little. i'm a compassionate lady with a good sense of humor. you know we can't take it for granite that we'll be here forever so beaches; mountains; lakes; parks; music; movies and some good honest fun is important now in my life. it's just more fun when you have a good friend or that special guy at your side. i work out at a gym to keep myself healthy and try to eat all the good stuff we should eat. don't let that fool you though!! i still like some of that bad stuff now and then. i'm self sufficient and don't use a gardener to mow my lawns. i'm responsible and have my own home.    i have one grown son and i'm blessed to have two grandsons that help make my life fun and enjoyable.    i can wear that dress or a pair of jeans and feel comfortable. i'm looking forward to some nice weather to go outdoors and enjoy some sunshine and maybe some live music!! it's good for the soul. want to join me?</t>
  </si>
  <si>
    <t>getting a little well deserved rest and enjoying being a grandma!!</t>
  </si>
  <si>
    <t>i'm a nurturer and a pretty good cook.</t>
  </si>
  <si>
    <t>i'm quick witted</t>
  </si>
  <si>
    <t>my music choices are all over the place. oldies; blues; rock n roll; some country and even a little rap. one of my favorite movies is the godfather. i like so many and they can be from drama to chic flicks; comedy; suspense. tv; well two and a half men is hilarious. i also watch american idol; dwts; giants baseball and the food network and more.</t>
  </si>
  <si>
    <t>my family; coffee; music; laughter; food; sunshine and friends.</t>
  </si>
  <si>
    <t>the next chapter in my life...</t>
  </si>
  <si>
    <t>out with a few friends or home in my chair watching tv</t>
  </si>
  <si>
    <t>you're interested in me.</t>
  </si>
  <si>
    <t>i like traveling; reading; and being sockless in the sunshine on a sandy beach full of soft warm waves and salty air. the world is small and i've spent quite a bit of time exploring it - still have a ways to go; but i'm not in a hurry. i like to spend time at the pottery studio; run; read; take long walks; check out a play; a band; a film; a good eatery. enjoy san francisco; really. if you've traveled; been lost; made mistakes and are not shy to admit it send me a message.</t>
  </si>
  <si>
    <t>people</t>
  </si>
  <si>
    <t>height</t>
  </si>
  <si>
    <t>the amazing adventures of kavalier and clay; the alchemist; the book thief; middlesex; anna karinina; west with the night; when the crocodile eats the sun; the lacuna; anything by adam hochschild; armistead maupin; ted conover; pat conroy; dave eggars...    asa; blind pilot; mana; gypsy kings; over the rhine; vampire weekend; journey; josh ritter; death cab for cutie; coldplay    all food except cooked peas. i hate cooked peas.</t>
  </si>
  <si>
    <t>family; friends; books; pottery; art; exercise.</t>
  </si>
  <si>
    <t>how creative everyone is.</t>
  </si>
  <si>
    <t>very happy it's the weekend</t>
  </si>
  <si>
    <t>it won't take me long to tell you the most private thing.</t>
  </si>
  <si>
    <t>you're not afraid to be yourself. you like to hold hands. you'd prefer to walk a few miles rather than take the bus.</t>
  </si>
  <si>
    <t>i've had this account for almost five years. over those years; my views on interpersonal relationships; dating; sex; and friendships has changed pretty radically. i've created a new account named &lt;a class="plink" href="/profile/rhetorically"&gt;rhetorically&lt;/a&gt;. instead of trashing all of my questions on here; i'm comparing accounts to see how much i've changed.    i like &lt;a class="ilink" href= "/interests?i=traveling"&gt;traveling&lt;/a&gt;; &lt;a class="ilink" href= "/interests?i=art"&gt;art&lt;/a&gt;; &lt;a class="ilink" href= "/interests?i=music"&gt;music&lt;/a&gt;; &lt;a class="ilink" href= "/interests?i=science"&gt;science&lt;/a&gt;; &lt;a class="ilink" href= "/interests?i=dancing"&gt;dancing&lt;/a&gt;; and &lt;a class="ilink" href= "/interests?i=food"&gt;food&lt;/a&gt;; but if you're reading this; you probably already like all of that stuff; too.    more to the point; i really enjoy well thought out challenges; &lt;a class="ilink" href="/interests?i=puzzles"&gt;puzzles&lt;/a&gt;; contradictory constructs; &lt;a class="ilink" href= "/interests?i=singing+poorly+in+the+car%0ato+crappy+music"&gt;singing poorly in the car to crappy music&lt;/a&gt;; ideas that challenge my world view; &lt;a class="ilink" href= "/interests?i=highlighting+random+words+in+my+profile"&gt;highlighting random words in my profile&lt;/a&gt;; learning about myself; dancingm learning about and trying to understand others; not finishing sentences; &lt;a class="ilink" href="/interests?i=wit"&gt;wit&lt;/a&gt;; &lt;a class="ilink" href="/interests?i=sarcasm"&gt;sarcasm&lt;/a&gt;; being able to play the &lt;a class="ilink" href= "/interests?i=devil%27s+advocate"&gt;devil's advocate&lt;/a&gt;; attempting to understand both sides of an argument; thoughtful discussions;    i have a strong thirst for knowledge. i want to know as much as i can about everything. i love to read; but i never seem to find enough time to read as much as i want. i'm a constant tinkerer; and i love to find out how things tick. when you see me; you'll probably notice the fire that burns in me. i'm quite a passionate and ambitious individual.    here are some letters that you may find interesting: intp</t>
  </si>
  <si>
    <t>during the day i work as a sr. software engineer at an internet start-up. at night i fight crime; dance my ass off; and work on my top secret projects.    i really want to experience almost everything that life has to offer. i'm a big believer in the "you should try everything at least twice" maxim. once just to try it; and second time once you know how to do it right.    i am in love with dancing. seriously. i've been doing the &lt;a class= "ilink" href="/interests?i=lindy%0ahop"&gt;lindy hop&lt;/a&gt; and related dances for almost 7 years now. there's just something euphoric about being able to take some music and a partner; really connect with them and create something special.    i love traveling. i venture outside of the united states at least once a year. if you're a fellow vagabond; and you have been some place wonderful that you think would blow my mind; please message me and share it with me!    ... and like most other people; the rest of my time is spent poring over my plans for world domination.</t>
  </si>
  <si>
    <t>short answers.</t>
  </si>
  <si>
    <t>&lt;b&gt;== audio ==&lt;/b&gt;  &lt;a class="ilink" href="/interests?i=this+american+life"&gt;this american life&lt;/a&gt;; &lt;a class="ilink" href= "/interests?i=radiolab"&gt;radiolab&lt;/a&gt;; &lt;a class="ilink" href= "/interests?i=ted"&gt;ted&lt;/a&gt;; &lt;a class="ilink" href= "/interests?i=quirks+%26amp%3b%0aquarks"&gt;quirks &amp;amp; quarks&lt;/a&gt;; &lt;a class="ilink" href="/interests?i=stuff+you+should+know"&gt;stuff you should know&lt;/a&gt;; &lt;a class="ilink" href= "/interests?i=the+onion"&gt;the onion&lt;/a&gt;; &lt;a class="ilink" href= "/interests?i=intelligence%0asquared"&gt;intelligence squared&lt;/a&gt; debates; &lt;a class="ilink" href= "/interests?i=the+teaching+company"&gt;the teaching company&lt;/a&gt;'s lectures; and &lt;a class="ilink" href= "/interests?i=science+friday"&gt;science friday&lt;/a&gt;.    &lt;b&gt;== music ==&lt;/b&gt;  my current playlist: &lt;a class="ilink" href= "/interests?i=bill+callahan"&gt;bill callahan&lt;/a&gt;; &lt;a class="ilink" href="/interests?i=the+new+pornographers"&gt;the new pornographers&lt;/a&gt;; &lt;a class="ilink" href= "/interests?i=joanna+newsom"&gt;joanna newsom&lt;/a&gt;; &lt;a class="ilink" href="/interests?i=vampire+weekend"&gt;vampire weekend&lt;/a&gt;; &lt;a class= "ilink" href="/interests?i=matt+and+kim"&gt;matt and kim&lt;/a&gt;; &lt;a class="ilink" href="/interests?i=mgmt"&gt;mgmt&lt;/a&gt;; &lt;a class= "ilink" href="/interests?i=regina+spektor"&gt;regina spektor&lt;/a&gt;; and &lt;a class="ilink" href="/interests?i=air+france"&gt;air france&lt;/a&gt;.  here are some other artists i find interesting: &lt;a class="ilink" href="/interests?i=neutral+milk%0ahotel"&gt;neutral milk hotel&lt;/a&gt;; &lt;a class="ilink" href="/interests?i=fiery+furnaces"&gt;fiery furnaces&lt;/a&gt;; &lt;a class="ilink" href= "/interests?i=george+winston"&gt;george winston&lt;/a&gt;; &lt;a class="ilink" href="/interests?i=of+montreal"&gt;of montreal&lt;/a&gt;; &lt;a class="ilink" href="/interests?i=msi"&gt;msi&lt;/a&gt;; &lt;a class="ilink" href= "/interests?i=jenny+lewis"&gt;jenny lewis&lt;/a&gt;/&lt;a class="ilink" href= "/interests?i=rilo+kiley"&gt;rilo kiley&lt;/a&gt;; &lt;a class="ilink" href= "/interests?i=jon+brion"&gt;jon brion&lt;/a&gt;; &lt;a class="ilink" href= "/interests?i=enzso"&gt;enzso&lt;/a&gt;; &lt;a class="ilink" href= "/interests?i=radiohead"&gt;radiohead&lt;/a&gt;; &lt;a class="ilink" href= "/interests?i=cat+power"&gt;cat power&lt;/a&gt;; &lt;a class="ilink" href= "/interests?i=hedwig"&gt;hedwig&lt;/a&gt;; and &lt;a class="ilink" href= "/interests?i=mc%0afrontalot"&gt;mc frontalot&lt;/a&gt;.  of course; i love good blues; swing; and any music that compels me get up and &lt;a class="ilink" href= "/interests?i=dance"&gt;dance&lt;/a&gt;.    &lt;b&gt;== books ==&lt;/b&gt;  currently reading: &lt;a class="ilink" href= "/interests?i=the+elegant+universe"&gt;the elegant universe&lt;/a&gt;  here's my current reading queue: &lt;a class="ilink" href= "/interests?i=blink"&gt;blink&lt;/a&gt;; &lt;a class="ilink" href= "/interests?i=please+understand+me%0aii"&gt;please understand me ii&lt;/a&gt;; gamespite quarter #6; and &lt;a class="ilink" href= "/interests?i=the+tipping+point"&gt;the tipping point&lt;/a&gt;.  recently finished: &lt;a class="ilink" href= "/interests?i=sex+at+dawn"&gt;sex at dawn&lt;/a&gt;; gamespite quarter #5 and orphans of the sky  at some point; i have enjoyed: &lt;a class="ilink" href= "/interests?i=fahrenheit+451"&gt;fahrenheit 451&lt;/a&gt;; &lt;a class="ilink" href="/interests?i=ender%27s%0agame"&gt;ender's game&lt;/a&gt;; the &lt;a class="ilink" href="/interests?i=foundation+series"&gt;foundation series&lt;/a&gt;; &lt;a class="ilink" href= "/interests?i=doulgas+adams"&gt;doulgas adams&lt;/a&gt;' &lt;a class="ilink" href="/interests?i=hitchhiker%27s+guide+to+the+galaxy"&gt;hitchhiker's guide to the galaxy&lt;/a&gt;. i also enjoy non-fiction; such as &lt;a class="ilink" href="/interests?i=sagan"&gt;sagan&lt;/a&gt;; &lt;a class= "ilink" href="/interests?i=bryson"&gt;bryson&lt;/a&gt;; and the occasional new york times crosswords.    &lt;b&gt;== foods ==&lt;/b&gt;  i like most vegetables and fruits in general. specifically; i'm a fan of avocados; broccoli; onions; garlic; potatoes; pears; watermelon; and bison. i'm also a closet bread-a-holic.    &lt;b&gt;== movies ==&lt;/b&gt;  i recently saw &lt;a class="ilink" href= "/interests?i=i+love+you+phillip+morris"&gt;i love you phillip morris&lt;/a&gt;. i thought it was great. i don't really watch a lot of movies.  other movies i have enjoyed: &lt;a class="ilink" href= "/interests?i=wordplay"&gt;wordplay&lt;/a&gt;; &lt;a class="ilink" href= "/interests?i=contact"&gt;contact&lt;/a&gt;; &lt;a class="ilink" href= "/interests?i=terry%0agilliam"&gt;terry gilliam&lt;/a&gt; movies; &lt;a class= "ilink" href="/interests?i=fight+club"&gt;fight club&lt;/a&gt;; &lt;a class= "ilink" href="/interests?i=kubrick"&gt;kubrick&lt;/a&gt; movies; and &lt;a class="ilink" href= "/interests?i=monty%0apython+and+the+holy+grail"&gt;monty python and the holy grail&lt;/a&gt;. i have some movie nostalgia; too.</t>
  </si>
  <si>
    <t>&lt;a class="ilink" href="/interests?i=happiness"&gt;happiness&lt;/a&gt;; &lt;a class="ilink" href= "/interests?i=syncopation"&gt;syncopation&lt;/a&gt;+&lt;a class="ilink" href= "/interests?i=dancing"&gt;dancing&lt;/a&gt;; brains (mostly mine; plus others if i'm a &lt;a class="ilink" href= "/interests?i=zombie"&gt;zombie&lt;/a&gt;); freedom; passion; and challenges.</t>
  </si>
  <si>
    <t>i'm a big fan of &lt;a class="ilink" href="/interests?i=ted+talks"&gt;ted talks&lt;/a&gt; (http://www.ted.com). each presentation is well thought out; perfectly presented; and gives you so much brain fodder to regurgitate and chew over. i want to make a difference in the world; but it's been hard to find equally motivated and skilled people who would be able to realize this... watching these talks reminds me that they're out there.    i greatly admire &lt;a class="ilink" href= "/interests?i=carl+sagan"&gt;carl sagan&lt;/a&gt; for being able to bring science to the masses. i hope that one day someone can come close to sagan's ability to instill a sense of wonder and passion about the universe around them. at this point in time; we sorely need another disciple of passionate science.    i also think about &lt;a class="ilink" href= "/interests?i=avocados"&gt;avocados&lt;/a&gt;; and how they might possibly be the closest a fruit can come to perfection.</t>
  </si>
  <si>
    <t>i'm either dancing; out with friends; or traveling.</t>
  </si>
  <si>
    <t>* you are a kind; happy; and friendly human being.  * you're a dancer and you want to go social &lt;a class="ilink" href= "/interests?i=swing+dancing"&gt;swing dancing&lt;/a&gt; or &lt;a class="ilink" href="/interests?i=blues+dancing"&gt;blues dancing&lt;/a&gt;.    i like to meet people face-to-face. if we're both interested; lets save us some time and both go out; grab something to drink; and get to know each other.</t>
  </si>
  <si>
    <t>english (fluently)/spanish (okay)/swedish (poorly)</t>
  </si>
  <si>
    <t>(just realized i misspelled my user name... it should be sartre; not sarte.)    sooner or later i am going to write something on here that is meaningful....its a little hard to write self-summaries. i want to get more tattoos and to have time to ride bikes.    i'm just trying to laugh at everything.</t>
  </si>
  <si>
    <t>i just finished a ba at san francisco state university  in history and interdisciplinary humanities. most of my studies  have revolved around cultural and intellectual history. what  afterward? fuck; who knows. i want to attend grad-school and  hopefully teach or do research.    i try to stay active (time permitting). i love rock climbing;  riding bikes; or going to gym. what's important to me is feeling  healthy and being able to do it with friends.</t>
  </si>
  <si>
    <t>playing mrs. pacman.</t>
  </si>
  <si>
    <t>i am pretty tall and don't dress particularly well.</t>
  </si>
  <si>
    <t>books/authors:  the unbearable lightness of being  michel foucault  gilles delueze  walter benjamin  georgio agamben  the artificial kingdom  georges bataille  anything situationist or situationist inspired  nagisa oshima  ...way too many more!    movies/directors:  harold and maude  monsoon wedding  amalie  wes anderson  louis malle  anything with kevin costner  jean-luc godard  todd haynes    music:  godspeed! you black emperor!; mono; bon iver; neutral milk hotel; rachmaninoff; a hawk and a hacksaw; rilo kiley; sigur ros; esmerine; regina spektor; francoise hardy; the weakerthans; iron and wine; utah phillips; fleetwood mac; the refused; brass liberation orchestra. tons more!    i have a tumblr; it isn't much; but i use it to post videos; songs; and other tid-bits that i enjoy.    http://somethingquitequixotic.tumblr.com/</t>
  </si>
  <si>
    <t>books  headphones  record player  good conversation with a friend  glasses  a sense of community</t>
  </si>
  <si>
    <t>revolution and food. i spend a lot of time deconstructing power relations in my head. and sex. yeah.</t>
  </si>
  <si>
    <t>can't dance unless it is two-stepping to punk or ska.</t>
  </si>
  <si>
    <t>you like coffee; flying kites; or reading in the park and engaging  in philosophical rants.    ... or if you just want to say hi. i'm pretty easy.    i tend to be quite accepting of other views as long as they aren't  racist; fascist; sexist; etc... in which case i can get a little  aggressive. (in other words; if you're consciously any of those  things you shouldn't message me).</t>
  </si>
  <si>
    <t>i am a 25 year old hispanic woman living in a beautiful city i call home. i graduated from university of arizona with a ba in classics and i am currently getting my masters in museum studies at sf state. i enjoy adventures and meeting new people and new places. i am very family oriented and consider my friends like family. i have a great sense of humor and i love to laugh. i can definitely be a girls-girls and get myself a mani/pedi; but can also watch espn any day of the week.</t>
  </si>
  <si>
    <t>currently working at a fiduciary office as an admin assistant. also finishing up my last semester in grad school at sf state.</t>
  </si>
  <si>
    <t>having a great sense of humor.</t>
  </si>
  <si>
    <t>normally; my smile.</t>
  </si>
  <si>
    <t>i love all kinds of books; but mostly funny/romantic. i love all popular movies; but i love seeing a foreign film once in a while. im a reality tv show junkie - dont judge. i love all kinds of music; except for country - currently listening to house/techno - it's great running music! open to all kinds of foods; but i love me my salvadorian food.</t>
  </si>
  <si>
    <t>1. family  2. my pup  3. blackberry  4. the gym  5. good company  6. the internet</t>
  </si>
  <si>
    <t>my future; my friends &amp;amp; what i'm going to do tomorrow.</t>
  </si>
  <si>
    <t>1. working (blah) 2. hanging with friends. 3. snuggled up in bed.</t>
  </si>
  <si>
    <t>you liked what you read and want to know more!</t>
  </si>
  <si>
    <t>i'm a pretty cool gal. i believe &lt;a class="ilink" href= "/interests?i=billy+joel"&gt;billy joel&lt;/a&gt; is the greatest recording artist of all time. i love &lt;a class="ilink" href= "/interests?i=cheese"&gt;cheese&lt;/a&gt; but hate pulpy orange juice. i have no strong feelings about u2.    i moved to dc about 3 years ago from &lt;a class="ilink" href= "/interests?i=iowa"&gt;iowa&lt;/a&gt;; where i went to college. i got tired of sweating my face off in the summer and getting into annoying fights about politics at bars; so i took the big move our to san fran. i always thought i was a little too friendly for the east cost.    i will like you as long as you're interesting and intelligent; but if you buy me &lt;a class="ilink" href= "/interests?i=nachos"&gt;nachos&lt;/a&gt; that ups your chances a lot. also i love to shorten words; so if you think it's really cool that i call them "chos" instead of "nachos" we'll get along great.</t>
  </si>
  <si>
    <t>right now i am working at a pr firm; and that's ok i guess. i like being able to afford food. i am sort of morally opposed to hobbies; so i try to avoid those whenever possible.    other than that; i've been passing my days by sleeping; drinking various wines and beers; whipping my &lt;a class="ilink" href= "/interests?i=kickball"&gt;kickball&lt;/a&gt; team into shape; and watching tv shows in marathon format. sometimes i tell myself i will go to the gym; but most of those times i just end up &lt;a class="ilink" href="/interests?i=sleeping"&gt;sleeping&lt;/a&gt;.</t>
  </si>
  <si>
    <t>i'm pretty good at coming up with sass. i am also pretty ok at &lt;a class="ilink" href="/interests?i=trivia"&gt;trivia&lt;/a&gt;. i know a lot of synchronized dances. i also know all 50 states in alphabetical order; as well as most of the capitals of south american countries. i also walk faster than just about anyone you've ever met. and i am phenomenal at flip cup.</t>
  </si>
  <si>
    <t>my eyes. they are big and green. i think they are pretty cool.</t>
  </si>
  <si>
    <t>i like fiction books; but good fiction books that make me think about things and have cool covers so i can feel pretentious when i read them in public places.    i'm not a huge movie buff; but i will let you know that i probably haven't seen any rated-r movie released before i turned 17.    i love shows that involve dancing; eating; and canadian teenage drama.    now here is where i will lose all of you adorable hipsters. i have horrible taste in music. i love all the hot beats. if you tell me a song features pitbull or ludacris; i am down.    food: anything that ends in "ito".</t>
  </si>
  <si>
    <t>1. &lt;a class="ilink" href="/interests?i=my+snuggie"&gt;my snuggie&lt;/a&gt;  2. &lt;a class="ilink" href= "/interests?i=degrassi%3a+the+next+generation"&gt;degrassi: the next generation&lt;/a&gt;  3. twitter  4. 5 for $10 frozen entrees at the grocery store  5. my mommy  6. my meowsers</t>
  </si>
  <si>
    <t>the philosophical implications of popular culture; third wave &lt;a class="ilink" href="/interests?i=feminism"&gt;feminism&lt;/a&gt;; what songs i would dance to if i were a contestant on &lt;a class="ilink" href="/interests?i=dancing+with+the+stars"&gt;dancing with the stars&lt;/a&gt; and &lt;a class="ilink" href="/interests?i=kit+kats"&gt;kit kats&lt;/a&gt;.</t>
  </si>
  <si>
    <t>out for a drink with a few of my friends or watching many back to back episodes of &lt;a class="ilink" href= "/interests?i=house"&gt;house&lt;/a&gt;.</t>
  </si>
  <si>
    <t>i totally; completely and non-ironically love the song "friday" by rebecca black.</t>
  </si>
  <si>
    <t>you are not boring. also if you don't wear cargos. come on guys; it's not 2002 anymore and you never needed all those pockets.</t>
  </si>
  <si>
    <t>in dieser moment bin ich zu faul; etwas grosses auf deutsch schreiben. bitte mich entschuldigen! vielleicht kannst de etwas weiter ueber mich lernen; wenn du mir einen bier kaufst? :) stammtisch!    hello there;  i'm a native sfer with both geekish and culturesnobbish tendencies. can they coexist? sort of. i'm a big fan of &lt;a class="ilink" href= "/interests?i=electronic+music"&gt;electronic music&lt;/a&gt;; in fact i write it and have released quite a bit of it on *gasp* &lt;a class= "ilink" href="/interests?i=vinyl"&gt;vinyl&lt;/a&gt; and *sigh* mp3s; but club culture doesn't really interest me that much. i prefer to have people over to listen to &lt;a class="ilink" href= "/interests?i=records"&gt;records&lt;/a&gt; and eat my snobby &lt;a class= "ilink" href="/interests?i=gourmet"&gt;gourmet&lt;/a&gt; culinary experiments; and then retire to the living room with belgian or &lt;a class="ilink" href="/interests?i=german+beer"&gt;german beer&lt;/a&gt; and &lt;a class="ilink" href="/interests?i=fernet"&gt;fernet&lt;/a&gt; (ok; it's a cliche. but i like it; gosh). i like to read &lt;a class= "ilink" href="/interests?i=history%0abooks"&gt;history books&lt;/a&gt;; shock people by speaking with them in their native languages; play with the two dogs i live with and; despite my minor treehugger/flaming commie pinko liberal streak; drop the top on my convertible and mess up my hair. can you drive stick? btw; my screenname is a snowboarders' derogatory term for skiier. it is not a weird sexual act. my friends ride one plank. i ride two. that's just how i roll. er; how i slide; anyway. ok; hmm; that does sound dirty. perhaps i should have picked a different screen name.    soy un hombre sincero; de donde crece el golden gate bridge. ahora estoy trabajando para una compania que vende cascos de moto; y para pasatiempos escribo musica; cocino cosas experimental de "gourmet"; leer; y mirar peliculas. perdon si tengo errores en mi espanol - necesito practicar! (posiblemente contigo? jejeje)    i am elitist; irritating; and just kidding</t>
  </si>
  <si>
    <t>apparently at the moment i am trying to meet people on an online dating site. har. on a more general level; i am working; trying to write music that makes people happy; and generally trying to add more to the world than i take out of it. quiero practicar tambien mi &lt;a class="ilink" href="/interests?i=espanol"&gt;espanol&lt;/a&gt; und auch &lt;a class="ilink" href="/interests?i=deutsch"&gt;deutsch&lt;/a&gt; ueben.</t>
  </si>
  <si>
    <t>combining disparate foodstuffs to create singular gastronomic experiences with a reasonably low failure rate.    cocinar; abrir botellas de vino; y besar</t>
  </si>
  <si>
    <t>books - when i was a younger nerd i used to read a fair amount of &lt;a class="ilink" href="/interests?i=science+fiction"&gt;science fiction&lt;/a&gt;. if this makes you feel a surge of &lt;a class="ilink" href="/interests?i=judgment"&gt;judgment&lt;/a&gt; then we might not get along so well. lately it seems i've been into &lt;a class="ilink" href="/interests?i=non-fiction"&gt;non-fiction&lt;/a&gt; - &lt;a class="ilink" href="/interests?i=books"&gt;books&lt;/a&gt; about &lt;a class="ilink" href= "/interests?i=historical+oddities"&gt;historical oddities&lt;/a&gt;; &lt;a class="ilink" href="/interests?i=particle+physics"&gt;particle physics&lt;/a&gt;; &lt;a class="ilink" href= "/interests?i=human-robot+relations"&gt;human-robot relations&lt;/a&gt;; and other such topics that sit astride the line of hip and lame.  music - my parents raised me on a strict &lt;a class="ilink" href= "/interests?i=classical"&gt;classical&lt;/a&gt; and &lt;a class="ilink" href= "/interests?i=opera%0adiet"&gt;opera diet&lt;/a&gt;; which i hated when i was a kid; but now love. my main interests are now &lt;a class="ilink" href="/interests?i=electronic"&gt;electronic&lt;/a&gt;; but i like &lt;a class= "ilink" href="/interests?i=rock"&gt;rock&lt;/a&gt;; &lt;a class="ilink" href= "/interests?i=jazz"&gt;jazz&lt;/a&gt;; &lt;a class="ilink" href= "/interests?i=funk"&gt;funk&lt;/a&gt;; and &lt;a class="ilink" href= "/interests?i=fusion"&gt;fusion&lt;/a&gt; of all sorts. i know the indie types will roll their eyes; but i love &lt;a class="ilink" href= "/interests?i=progressive+rock"&gt;progressive rock&lt;/a&gt;. and the dragon comes in the night.  movies - prefer indie stuff and foreign stuff; but will stuff popcorn (in my face) to a good blockbuster too. two recent faves - the lives of others and donnie darko (i know; i saw it on dvd; after everyone else did). oh; and i have a thing for marzipan.</t>
  </si>
  <si>
    <t>water; food; shelter; beer; sharks with frickin' laser guns attached to them; and salmon &lt;a class="ilink" href= "/interests?i=sushi"&gt;sushi&lt;/a&gt; (freshly provided by the sharks).</t>
  </si>
  <si>
    <t>your mom. see what i did there?</t>
  </si>
  <si>
    <t>drinking bourbon in the corner of my room with the lights off. just kidding. i do like good bourbon though. sometimes at my friend's house playing rock band and pretending i can sing.</t>
  </si>
  <si>
    <t>i like member's only jackets. i have three; including one with short sleeves. i know; the shame; the shame!</t>
  </si>
  <si>
    <t>du moechtest mir mit meinen deutsch hilfen und auch tiroler groestl essen...    you aren't afraid to eat; drink; and be merry    tu quieres comer; beber; y ayudarme con mi espanol!</t>
  </si>
  <si>
    <t>english/spanish/german</t>
  </si>
  <si>
    <t>ladies. please; one at a time.</t>
  </si>
  <si>
    <t>i play drums and serve coffee to rich people. i also have two cats named firefly and amara (didn't name them.. you can thank the spca for that).</t>
  </si>
  <si>
    <t>im a barista at a peet's coffee &amp;amp; tea in berkeley. i go to a community college; and it took me a pretty long time to get back into it. i hate school; and i feel really uncomfortable in a school environment. i would like a good job though. something like being president.. or being a toll booth operator. i also play drums in a couple of bands. i shit you not; they're both really good. one of my bands you can listen to here: http://wolvesandthieves.bandcamp.com  you can also listen to the band i just joined here: http://hearthesirens.bandcamp.com/  oh; and i'm also in a blues group now with two of my co-workers. i don't give a shit what your style is; give me two sticks and i'll beat the fuck out of some drums for you.</t>
  </si>
  <si>
    <t>drumming.. not trying to be some conceited musician or anything; but i do work pretty hard; and i am pretty good at it. i also have a pretty strong voice. david lee roth ain't got shit on me.</t>
  </si>
  <si>
    <t>the fact that i'm always tapping on my legs; my amazing taste in music; my fondness for cats; how nervous i get.. apparently; i have a very cute face; and nice eyes. i'm also pretty tall and pale. not my face; but everything else. taking off my shirt will blind you.</t>
  </si>
  <si>
    <t>music: i have ended my obsession with converge; and now i'm obsessed with the cure again. also...soulside; cave in; new mexican disaster squad; dead to me; the replacements; side by side; oingo boingo; lucero; ceremony; the kinks; hot snakes; jawbreaker; the get up kids; motorhead; tom petty; dead kennedys; bad religion; black flag; off!; a wilhelm scream; strike anywhere; entombed; the murder city devils; from ashes rise; hot water music; elvis costello; husker du; the rolling stones; elliott smith; tom waits; weezer (with the exception of everything they've done since 2003... who the fuck am i kidding.. everything they've done since 1996.. once they released their masterpiece; they were basically done...); van morrison; municipal waste; neurosis; nerve agents; minor threat; black flag; ramones; the clash; youth of today; fugazi; at the drive-in; foo fighters; nirvana; tom petty; trap them; the ventures; modern life is war; government issue; night birds; fear; x; u2; frank zappa/mothers of invention; p.o.s; public enemy; did i mention minor threat and black flag?; the psychedelic furs; killing joke; the sonics; neurosis; the melvins; my bloody valentine; the boys; cocksparrer..oh; and most recently.. ghost (hail satan!). oh; and most most recently.. wugazi (if you like wu tang clan; and you like fugazi...yeah..)    you don't have to listen to all the stuff i listen to. in fact; you don't really have to listen to any music at all. the main thing i care about is that you don't listen to something that's god awful. if you listen to limp bizkit; icp; eminem or lady gaga i probably won't be interested in you. get a little bit of fucking culture; and then we'll talk. oh; and i get the idea behind listening to music as some sort of ironic joke. i just think that you have to draw the line at some point.    books: anything horror; science fiction; fantasy; political.    movies: american hardcore; memento; american psycho; bad religion: live at the palladium; fugazi- instrument; hellraiser; the squid and the whale; the social network; happiness; suspiria; star wars; the pianist; rosemary's baby; macgruber (no seriously. it's one of those movies like walk hard; where the preview doesn't showcase how funny it really is).</t>
  </si>
  <si>
    <t>an ipod; my cats; netflix; burritos; vitamin water; cigarettes; beer; and bonerz</t>
  </si>
  <si>
    <t>why everyone on this site lives in san francisco. don't you privileged city people spend enough time meeting up at overpriced bars; in an attempt to bump uglies with eachother? my future; and what i can do to live a life of meaning and purpose while having a little bit of money :).</t>
  </si>
  <si>
    <t>going to see an impressive band; being anti-social; listening to slayer; listening to sam cooke; writing songs (play your cards right; and you may end up being my inspiration. i'll write a song for you. it'll end up on some 7-inch that maybe a hundred kids will buy).</t>
  </si>
  <si>
    <t>sometimes i get giant boners for no reason at all. i've found that having a book or bag of some sort usually helps to cover it up. also black clothes. thank god for black...</t>
  </si>
  <si>
    <t>in your most private thing i'm willing to admit section; you haven't written "i'm on okcupid"; or "you'll have to message me to find out". i mean jesus... i wrote about having to hide my boner. the least you could do is tell a story about you soiling or defecating yourself.    you dig cats; punk rock; beer; burritos; showtime originals; romantic comedies (specifically john cusack movies).    you can tell me:  bill paxton; ronald reagan; jesus. you gotta fuck one; marry one; and kill one. go!    you can explain to me why on earth people listen to morrissey/the smiths.    you also think it's funny that people who say they listen to "a little bit of everything"; often don't listen to that much of anything at all.    you want to meet my new cat's in person. http://www.youtube.com/watch?v=0apbr7yafug    actually; i don't really care about any of this stuff. i just want to have a nice; pretty girlfriend. i'm open to meeting new people in general; but honestly i don't know how many more of you people i can stand talking to. nothing personal..i just want a nice sweet girl. that is all.</t>
  </si>
  <si>
    <t>i'm a native upstate new yorker. i've been living in the bay area for 4 years now. i love to travel as often as possible; either back east or exploring the rest of the world. i love to laugh and make others laugh and often at my own expense! intelligence; witticism (sarcasm) and the search for constant growth are essential in my life and is something i look for in a partner.    i have been told i am a pretty outspoken independent woman; and i agree!</t>
  </si>
  <si>
    <t>as far as work goes; i am a freelance theatre production manager working for dance and theatre companies is the bay area. i also volunteer at the south berkeley senior center. i love hearing the life stories of the folks there!    otherwise i am constantly working on my home; walking the beasts (my dogs) and enjoying life in general!</t>
  </si>
  <si>
    <t>seeing the bright side of things; making people laugh (i know typical) and finding offbeat places to explore.</t>
  </si>
  <si>
    <t>my big smile and modest stature!</t>
  </si>
  <si>
    <t>i am a bit of a bibliophile; so it is easier to say what type of reading i don't enjoy.....hhhhhmmmm maybe westerns? i'm currently reading survivor by chuck palahniuk; re-reading a man without a country by vonnegut and always browsing through something by bukowski.    movies; well did you see my username? it doesn't have to be blood and guts; it's the suspense that i truly enjoy.</t>
  </si>
  <si>
    <t>friends  family  the beasts (the dogs)  kindle  pillow pets  laughter  npr  being able to count to six.....</t>
  </si>
  <si>
    <t>where i should travel to next. i just came back from peru; it was amazingly beautiful in the country. climbing machu picchu was definitely the highlight!</t>
  </si>
  <si>
    <t>i am really up to anything but if not working; chilling at home with the beasts having a glass of wine; out to dinner with friends; at dive bar or having company over are all options. there is no typical friday night!</t>
  </si>
  <si>
    <t>i don't know how to stop on roller blades or ice skates other than falling down or running into an inanimate object. oh; and i'm a reiki practitioner.</t>
  </si>
  <si>
    <t>my profile sounds interesting to you!</t>
  </si>
  <si>
    <t>i love food. i put salt on everything. i think bacon should be included with every meal. i don't realize when things are inappropriate. i don't have shame. i make fun of everything; myself the most. nothing is offensive to me. i haven't been mad at any one person in over 5 years. i'm confident; but i'm not sure why.    i am energetic; humorous; and spazzy</t>
  </si>
  <si>
    <t>trying to succeed. working hard for the money...so hard for it honey.</t>
  </si>
  <si>
    <t>making people laugh. spazing out; hardcore.</t>
  </si>
  <si>
    <t>my face? as its the first thing you'll see.</t>
  </si>
  <si>
    <t>books: dress your family in corduroy and denim; blindness (amazing!); seeing; dry  movies: v for vendetta; garden state; sin city; short bus; the dark knight; shawshank redemption  music: alternative; indie; rock; soul; jazz; classic rock; classical; you name it; i probably like it.  food: ...every goddamned thing</t>
  </si>
  <si>
    <t>1) friends 2) insulin 3) food 4) music 5) concerts 6) coachella</t>
  </si>
  <si>
    <t>everything and nothing.</t>
  </si>
  <si>
    <t>usually out at the bars...sometimes not. wooooo booze.</t>
  </si>
  <si>
    <t>nothing =)</t>
  </si>
  <si>
    <t>humor is a must. and not easily offended. uhm...id also like to meet someone who can be artsy fartsy with me. and go to concerts.</t>
  </si>
  <si>
    <t>looking for a kindred spirit for adventure; exploration and connection.</t>
  </si>
  <si>
    <t>staying positive. moving forward. fine-tuning inside and out.</t>
  </si>
  <si>
    <t>being firm and fair.</t>
  </si>
  <si>
    <t>my face.</t>
  </si>
  <si>
    <t>now that's private.</t>
  </si>
  <si>
    <t>the burden of wounded dreams.</t>
  </si>
  <si>
    <t>you are looking for a blank canvas to paint on.  you understand what it means to be awakened and ignited.  you are hot; sexy; sensual but no doubt the best part of you is your mind and your positive energy.  you understand the here and now and the infinite possibilities in stepping out into the unknown.  you want to sit up at a bar and laugh your ass off.</t>
  </si>
  <si>
    <t>i grew up in the midwest and will always have that warm; smile at strangers and wave other cars in during traffic kind of personality; no matter how long i've lived in the bay area (5 years) or where ever else i go. with two older brothers and a past of family vacations in a tent; i find myself today comfortably down to earth; with moderately thick skin; and i'm rather versed in sarcasm. i believe &lt;a class="ilink" href= "/interests?i=education"&gt;education&lt;/a&gt;; &lt;a class="ilink" href= "/interests?i=empathy"&gt;empathy&lt;/a&gt; and good &lt;a class="ilink" href= "/interests?i=communication"&gt;communication&lt;/a&gt; are the most powerful tools one can own. writing is my favorite style of communication; so expect some good love letters from me if this all works out. spirituality is important to me and i deeply enjoy conversing about different philosophies; cultures and ideologies. i like to debate and play devil's advocate. i love to travel; especially within the states... there is so much to see within our own borders! still; i wish i had a british accent because london is my favorite place on earth. i am sincerely phobic of needles; and despite this; every few years i feel the urge to get a new piercing. i also have a tattoo. i know; and embrace; that i am weird. i hate mushrooms and i'm shamelessly optimistic. usually. unless i'm being cynical.</t>
  </si>
  <si>
    <t>i manage a nonprofit that runs experiential education backpacking trips for under-resourced teens and volunteer mentors.    outside of the job; i like to stay active by &lt;a class="ilink" href= "/interests?i=hiking"&gt;hiking&lt;/a&gt;; &lt;a class="ilink" href= "/interests?i=climbing"&gt;climbing&lt;/a&gt;; yoga; aerobicizing to 80's workout tapes; rocking at independent rock shows; and singing obscure songs from musicals until my throat hurts. i also spend a wee amount of time writing and meditating because it makes me feel sexy.</t>
  </si>
  <si>
    <t>making hot chocolate; my job; getting kids and furry things to like me even though i'm sometimes allergic; listening; and making up awkward dance moves.</t>
  </si>
  <si>
    <t>that would have to be my general awesomeness</t>
  </si>
  <si>
    <t>books: on the road; women who run with the wolves; extremely loud and incredibly close; you shall know our velocity; bird by bird; way of the peaceful warrior; siddhartha; choke... there are so many beyond this list    movies: into the wild; the graduate; i &amp;lt;3 huckabees; amelie; the big lebowski; annie hall; cool hand luke; batman (circa 1989); bettlejuice; hot fuzz; closer; rebel without a cause; midnight in paris    music: gotta keep it simple with genres... indie; classic rock; hip-hop; bluegrass; and bluegrassy-indie rock hybrids (how else do you describe edward sharpe and the magnetic zeros?); there's also a weird; soft place in my heart for musicals.    food: yes. all varieties and flavors. the key to my heart very well may be through my stomach; especially if you give me popcorn; which is my favorite thing ever; ever.</t>
  </si>
  <si>
    <t>mountains  sunshine  pen  paper  friends  really good beer</t>
  </si>
  <si>
    <t>how to make the world a better place - and wishing i could make a decent living at my attempts</t>
  </si>
  <si>
    <t>climbing; dinner/drinks with friends; or burnt out from work and relaxing with a movie</t>
  </si>
  <si>
    <t>if... you're cute; genuine; a little dorky or nerdy; mature; if you like to take time off to be in the back-country; if you're creative and/or inspired; or if you're content but not settled in your ways. bonus points go to runners; climbers; or guys with beards.    you should not message me if you want to hit it and quit it; if you're 19; if you live in another state; if you wear skinny black jeans; or if you think that online dating is too much effort. also; ya probably shouldn't try to im; for that little doozy is turned off.</t>
  </si>
  <si>
    <t>easy going; fun loving; well educated. originally from socal; moved to the bay for school; been here for a few years now. i love sports; going out; cooking; and hulu.</t>
  </si>
  <si>
    <t>smart conversation; drinking.</t>
  </si>
  <si>
    <t>family; food; friends; fun; internet; and sports.</t>
  </si>
  <si>
    <t>most likely out drinking; eating; or staying in; messing around in the kitchen.</t>
  </si>
  <si>
    <t>takes me a while to get from zero to 60.</t>
  </si>
  <si>
    <t>you think we're similar.</t>
  </si>
  <si>
    <t>i'm a fun loving; down to earth; real person :) i love to go out with friends; try new things; constantly learn and grow myself through life's experiences. i've grown up overseas and have a pretty open mind when it comes to people and cultures. i moved to the bay after college to pursue my career and have made a home here with some great friends and family. i'm an aries and pretty true to my sign if you're into the astrology thing. i have pretty traditional morals and believe in your word meaning something; true and loyal friendships; actions speak louder than words etc. as for fun; i'm almost 30 and not a big club kid anymore; bars and chill nights with friends are more my thing.</t>
  </si>
  <si>
    <t>i'm balancing work and play and exploring all that the city of sf has to offer. on the work side; i'm a pretty driven career person. i work in the restaurant and hotel industry and love the diversity and excitement that comes with the job. i'm not a cookie cutter corporate person and love concept creation; business and people development.</t>
  </si>
  <si>
    <t>making friends  listening and learning  turning frowns upside down  playing pool  cooking  solving problems  sports</t>
  </si>
  <si>
    <t>hmmm... most people's first question is what's my nationality.</t>
  </si>
  <si>
    <t>books: i have to admit that i'm not much of a reader. i appreciate it; but just don't do it much myself unfortunately.    movies: i love myself a good scifi action flick ie: xmen; underworld; resident evil etc. and who doesn't love thrillers and movies with crazy twists at the end? i'm not much for romantic comedies; but am down for an epic; cry my heart out romantic movie ie: city of angels; the notebook etc.    shows: i'm a sucker for trash tv so i do get sucked into bravo and mtv shows. but i'm also a big dork who wants to learn through my tv and watch the history channel; natgeo; hgtv; travel channel and all the other dork channels under the sun.    music: i'm a rock fan; mostly alternative and new age; but get down to hard rock too. when going out dancing; its all about hip hop and house. i'm a big time fan of 90's hip hop and r&amp;amp;b but not so much with what's coming out now :p    food: anything; its one of my passions!</t>
  </si>
  <si>
    <t>my friends and family  computer  food and water  sexy time  tv  goldfish crackers... omg i think i'm addicted for life.</t>
  </si>
  <si>
    <t>-work :p  -love interest  -what i'm gonna do tonight/this weekend/later  -future dreams and goals</t>
  </si>
  <si>
    <t>usually working; but on the occasion i'm not; i'm out with friends taking advantage of the time off!</t>
  </si>
  <si>
    <t>well; you've gotta know me in order to learn the private things.</t>
  </si>
  <si>
    <t>you think i'm nice and you wanna chat :)</t>
  </si>
  <si>
    <t>country concerts and giants games.    i just moved to san francisco from la two months ago out of the blue to go to culinary school. i'm majoring in baking and pastry. i am extremely domestic. i love everything when it comes to the home. shopping for the home; decorating; cooking; baking; cleaning; organizing; entertaining....i'm basically like a little housewife but at the same time im definitely a guys girl since im always hanging out with "the guys" doing guys activities like kickin back watching sports; playing pool; poker games; etc etc. guys girl. i really go out of my way for other people. i was born and raised a vegetarian (that doesn't mean i care if other people eat meat because it really doesn't bother me). i am going to open up a restaurant/bakery when i get my degree. the most major thing in my life is aa. i am an alcoholic in recovery and i love it. its amazing where sobriety has taken me. i come from a good home....grew up in la jolla; california...people say i'm unique but can't really put a finger on it. i'm really outgoing and good at making friends. my idea of a good time is either going to a giants game or going to a country concert. i like most types of music...i listen to like whats on the radio...like top 40 stuff and house/techno...did that whole scene but i just recently got into country.    i love cowboys (and dj's)...cancers and taurus's are a plus. so i wouldnt message me unless you like country music; goes to country concerts and are a giants fan also 2 standards that don't negotiate with me are height and age so if your'e not at least 5'11 or at least 23 years old don't waste your time.    p.s. i smoke (cigarettes) and i'm not quitting anytime soon; not that its hard to do or anything...i've quit like 100 times.    do not message me:    if you take a picture of yourself in the mirror or even worse shirtless; i will automatically think your'e gay. im not the kind of girl that gets turned on by guys who are so self absorbed that they follow their own reflection.    if you wear abercrombie; hollister or whatever dresses you to make you look like a prep. chillers only please.    or if you talk like this: "what good wit you beautiful my name is marshay and i waz jues stoping by to say how good you looking and if it kool i would like to get no you and see where your head at it you dont got a nigga or ening get back at me and let me no the wasup"    and most importantly of all if you do drugs; even weed.</t>
  </si>
  <si>
    <t>going to culinary school majoring in baking and pastry....but whatever i do or how i feel whether its up or down im never the one to give up.</t>
  </si>
  <si>
    <t>acting like a housewife...  cooking  baking  decorating  singing  dancing  anything domestic creative</t>
  </si>
  <si>
    <t>my eyes ...people say im outgoing....im the "funny one" in the group.</t>
  </si>
  <si>
    <t>favorite food in order....  1.mexican 2. thai 3.italian 4. indian but how could i forget my most favorite/comfort meal in the whole world is oatmeal. yeah.    favorite movies...the hangover; the orphanage; gia....    i love concerts and giants games    i love music; my ipod is always with me; i should probably add that below to one of the 6 things i could never do with out    i dont have a favorite band but im always getting into new things and genres. i &amp;lt;3 house/techno; mainstream radio stuff.</t>
  </si>
  <si>
    <t>aa  the internet  my cell phone  family  friends  love</t>
  </si>
  <si>
    <t>what i can do to better myself and live a more spiritual life.</t>
  </si>
  <si>
    <t>i'm in aa and i love it.</t>
  </si>
  <si>
    <t>you dont try to be anyone but yourself.</t>
  </si>
  <si>
    <t>weird but not crazy.    a busy; easy going lady.    a chill tomboy but can get low like im ghetto.</t>
  </si>
  <si>
    <t>music; practicing; touring; work; travelling; creating.</t>
  </si>
  <si>
    <t>making u laugh.  noticing things.  building stuff.  riding a bike.  staying chill.  making food.  dancing.  smiling.</t>
  </si>
  <si>
    <t>usually my eyes then probably the dark circles under them then probably my septum ring then probably my straight teeth then probably my thin lips then probably my huge tits.  oh wait was this supposed to be about my personality? probably my cheeky behavior.</t>
  </si>
  <si>
    <t>music: black angels; darker my love; talking heads; modeselektor; salva; untold; roska; kromestar; dan hicks and his hot licks. a wide array of music; lets just say; i like music.  food: anything quality.  movies: funny not scary.  books: fiction; fantasy.</t>
  </si>
  <si>
    <t>music.  my bike.  laugher.  twerking.  art.  activity.</t>
  </si>
  <si>
    <t>bettering myself; paradigm shifts; social relations; growing; pma; food</t>
  </si>
  <si>
    <t>doing something that involves music.</t>
  </si>
  <si>
    <t>i used to be afraid of smart phones. then i got 1</t>
  </si>
  <si>
    <t>u dgaf with style.</t>
  </si>
  <si>
    <t>so here's my deal: i've recently realized that i've been hanging around the same people; basically forever. and while i love all the folks in my life; i really wanna meet some brand new people; cuz its seems like a perfectly random thing to do.    now; meeting someone special would be fantastic; but it would not be the end of the world if we didn't 'connect'; because for me; 'just friends' is a big part of why i'm here as well. i'm definately not looking for one night stands.    i guess it'd be good for me to say upfront that i am 100% dedicated to work. i have no problem incorporating relationships into my life; but because i am still working my way into my field; i cannot help but make that the biggest priority in my life.    then again; maybe i just haven't met someone who i wouldn't mind playing hooky with.    i am ridiculous; scatterbrained; and easily embarrassed</t>
  </si>
  <si>
    <t>i write &amp;amp; direct; and am working my way into the film industry. i have a ways to go to before i'm calling the shots on my dream gig; but i live comfortably and cannot complain.    i'll probably repeat myself throughout this intro/bio - but i just adore movies. i really love the whole world of them more than anything else. i was running around with my parents super-8 cams when i was 9 and i haven't put em down since.</t>
  </si>
  <si>
    <t>storytelling. i really excell in that area. i literally loose hours of the day because i get caught in these daydreams where i map out a script in my head; then when i finally snap out of it; i bang it out on the laptop.    i can really make people laugh too. now i realize how bland that just sounded; and i know everyone really thinks they're funny; but i really am. i know everyone says all that too - but i promise im not kidding you or myself.</t>
  </si>
  <si>
    <t>i have cool teeth.</t>
  </si>
  <si>
    <t>i'm a movie fanatic. i know more about movies than most; but it's fun to watch and listen to people discuss their favorites - and even more so their un-favorites. yes i just invented that word.    i usually choose my movies by the director &amp;amp; writers. short list is nolan; aranofsky; pt anderson; kubrick; hitchcock; terry gilliam (cinemas poet mad scientist) oh alfonso cuaron - if i could emulate any 1 persons career; it'd be his. 'children of men' should be the national film - if we had that kinda thing.    i read comic books just as much as literature; and get really annoyed that they're not taken as seriously as they should be. i always find myself thinking; 'come on...don't disrespect a geeky medium because you don't understand it'; whenever people poke fun at the whole culture of it - even though it is admittedly very eccentric..    as for music; im an alt-rock die-hard from the 90's. practically any song or band from the '199-' decade holds a special spot in my mind grapes.    i'm a really picky eater; but you can't go wrong with a kick-ass sandwhich. oh and i hate mayonaise. its just really nasty shit &amp;amp; i haven't had in in over 20 years. that stuff is gross to look at or even think about. fucking mayonaise.</t>
  </si>
  <si>
    <t>my family  dvd player  text messaging  comic books  a camera  slashfilm.com  cowboy bebop</t>
  </si>
  <si>
    <t>...get it?</t>
  </si>
  <si>
    <t>working; watching a movie; preparing for the inevitable zombie apocalypse; reading; kidnapping my little nephew as often as humanly possible.</t>
  </si>
  <si>
    <t>do not let my ridiculous pictures mislead: i am at best a mediocre guitar player; and those pics are just from a fun night.</t>
  </si>
  <si>
    <t>living it up</t>
  </si>
  <si>
    <t>driving fast; lifting heavy objects; drawing; painting; design; getting work done</t>
  </si>
  <si>
    <t>eyes</t>
  </si>
  <si>
    <t>ghostbusters; edward scissorhands; return of the living dead 3; rocky 1-4; repo men; reality tv; anime; dubstep; rock; alternative; hip hop; meat; cheese</t>
  </si>
  <si>
    <t>god; internet; cable; sustenance; car; money</t>
  </si>
  <si>
    <t>science; the universe; comics; time travel; human behavior; music; movies; fitness</t>
  </si>
  <si>
    <t>watching 80s movies; listening to 80s music; or watching horror movies.</t>
  </si>
  <si>
    <t>looking for best friend; partner and lover; someone who is passionate about something meaningful (surprise me)! i am looking for someone to share both the good and the bad...someone i can't wait to talk to after a day at work; someone who likes to cuddle; travel; try new foods; new adventures and meet new people. i am attractive; intelligent; passionate and extremely caring. i am incredibly loyal; and would do anyting for a friend. i am very sensitive and empathatic....i can't accept that there is so much suffering in the world. i cry during tv commercials (even really corny ones). i love to travel; experience new cultures; warm weather; persian food; reading (everything!); hiking; tropical islands; tropical weather; being outside; red wine; champaigne; and chocolate. i love the water; the sun and lush greenery. i think intelligence is one of the sexiest qualities a man can posess; although a nice broad chest doesn't hurt either. i dislike olives (passionately!); arrogance; and people who aren't willing to work for what they want and believe.am looking for someone who has passion in their life...passion for someothing..passion for living; for people; and for life itself. intelligence; silliness and a sense of humor is important. a willingness and desire for adventure tempered by a touch of reality would be great! it would be great if you have traveled; or have lived overseas and are understanding and open to ideas and beliefs outside of your own.</t>
  </si>
  <si>
    <t>i like people; life and glasses that are half full.</t>
  </si>
  <si>
    <t>playing in the tech startup scene.</t>
  </si>
  <si>
    <t>filling out online profiles.</t>
  </si>
  <si>
    <t>my accent.</t>
  </si>
  <si>
    <t>little britain; john stewart; stephen colbert</t>
  </si>
  <si>
    <t>snow  macbook  internet  political satire  piano  backpack  passport  people</t>
  </si>
  <si>
    <t>why everything is the way it is.</t>
  </si>
  <si>
    <t>working late or having a drink with friends.</t>
  </si>
  <si>
    <t>i like girl movies.</t>
  </si>
  <si>
    <t>you're kind; have a passport and you smile a lot.</t>
  </si>
  <si>
    <t>well i prefer to know each other when we meet :)</t>
  </si>
  <si>
    <t>photography and music</t>
  </si>
  <si>
    <t>if you wanna meet an interesting; sexy; intelligent and artistic arrogant french ; very open minded and great :)</t>
  </si>
  <si>
    <t>english/french/japanese</t>
  </si>
  <si>
    <t>i've been living in the bay area for about 4 years now; moved out here from the east coast. i've had a great time getting to know the city; the life and the people.    i'm looking for someone who i can enjoy spending time with in the city. someone who'll go exploring with me while making me laugh. all around; someone who knows how to have a good time. that's not too much to ask; right? i always look forward to meeting new people.</t>
  </si>
  <si>
    <t>i work in medical device marketing/sales. i'm fortunate enough to say that i love my career; which is important since i initially started out in a field that was not quite as appealing to me.    when i'm not working; i spend as much time with friends and family enjoying their company; traveling; working out; and exploring the city.</t>
  </si>
  <si>
    <t>the list of favorites could go on and on; and changes as my mood changes; but as of now; my favorite book is water for elephants. i haven't yet seen the movie; but i am looking forward to it. my favorite shows range from dramas to comedies; including chuck; modern family; fringe and vampire diaries.</t>
  </si>
  <si>
    <t>i; of course; can't live without good friends and family. i also enjoy traveling; working out and reading. but most importantly; i wouldn't know what to do with myself in the fall without college football; namely virginia tech football. go hokies!</t>
  </si>
  <si>
    <t>friday nights usually consist of catching up with friends while enjoying dinner and drinks out and about somewhere in the city.</t>
  </si>
  <si>
    <t>you're interested in meeting a fun person who enjoys being active and loves to laugh. if you are looking to be in a relationship; i'd love to hear from you.</t>
  </si>
  <si>
    <t>minimizing ambiguity. as the label reads; i'm in a relationship. we've been together for several years. from austin; to la; then sf; back to la and more recently back to sf again! why stay on okc? why indeed?</t>
  </si>
  <si>
    <t>in broad terms: "left hand; meet right hand". success!</t>
  </si>
  <si>
    <t>laughing and learning.</t>
  </si>
  <si>
    <t>it depends on when and where: in the kitchen; it'll be that i'm usually the cook. on a mountain; that i'm learning really quickly for someone that started snowboarding just a season ago. in a rock gym; i'm a decent climber. when i had bright red hair; that i had bright red hair. at a coffee shop the stickers on my laptop. in a group of p's i'll be the j.</t>
  </si>
  <si>
    <t>i have a bookshelf; two ipads and an iphone full of books that i'm reading or have been meaning to read. generally my reading falls into a few categories: communication / motivation; technology / programming languages / scabality; attraction/ fitness; fantasy / scifi / anime. most recently "devil in the white city".    i don't really watch tv: i have a tv but mostly i watch movies with lexie; late at night; after work.    growing up in austin; i wanted to be a music snob. i'd go to waterloo records trying to find albums they didn't have in stock so they would have to special order them for me. i thought that made me cool; look; i was 19. today; i care less.</t>
  </si>
  <si>
    <t>hmm; so you mean beyond the basics like air; water; protein; fat; coffee and sunlight?</t>
  </si>
  <si>
    <t>growing technological and human systems.</t>
  </si>
  <si>
    <t>at the yammer office; 3rd floor; poorly lit room in the back. it's the one with the bourbon; packed full of people; playing every version we can find of the final countdown; releasing new code.</t>
  </si>
  <si>
    <t>privacy is an illusion; what do you really want to know? ask; chances are i'll tell you.</t>
  </si>
  <si>
    <t>... if you have something to say? should is such a passive word; message me because you want to; there is no should.</t>
  </si>
  <si>
    <t>just taking life one day at a time; and having as much fun as possible. i think work is important and i am very career minded during the week; however i live for the weekends and for the time spent with my friends and family. i want to find that person who i can share all of life's great adventures with.</t>
  </si>
  <si>
    <t>i am currently working in the sales/marketing department at an east bay laboratory. while work can be enjoyable; i love playing with my dog; boxing; hiking; and spending quality time with my friends and family.</t>
  </si>
  <si>
    <t>listening and staying optimistic</t>
  </si>
  <si>
    <t>my smile and sarcastic sense of humor.</t>
  </si>
  <si>
    <t>i love sports...the giants and warriors being my two favorite teams. there isn't much i'd rather do than go watch them play!  the hangover and crash are my two favorite movies!  davinci code is the only book aside from textbooks i have been able to finish.  i'm a hip hop girl at heart; i can't help but start dancing when i hear lil wayne; kanye west; or some beyonce.  as far as food goes i love pretty much everything except mexican; which is ironic considering i'm half mexican.</t>
  </si>
  <si>
    <t>1. friends and family; they are the same thing in my book.  2. my dog baron  3. sf giants/golden state warriors  4. laptop; internet  5. iphone  6. great food</t>
  </si>
  <si>
    <t>planning my next vacation!</t>
  </si>
  <si>
    <t>i don't think any two are alike.</t>
  </si>
  <si>
    <t>like to stay in shape; laugh; enjoy life while still being as ambitious as possible.try to make sure that; even if interacting with someone less than ideal; to have a positive impact; though not always easy.</t>
  </si>
  <si>
    <t>attorney.</t>
  </si>
  <si>
    <t>writing; finding engaging outdoor activities; athletics and having fun in general no matter the situation.</t>
  </si>
  <si>
    <t>depends on the context of the meet</t>
  </si>
  <si>
    <t>too long a list...breaking bad; game of thrones; community; modern family; parks n' rec; some random netflix shows (people still have cable?); escapist fiction and some serious philosophy from time to time.</t>
  </si>
  <si>
    <t>family; friends; natural settings/being outdoos; working out/maintaining physical well-being that translates to mental well-being; animals; water</t>
  </si>
  <si>
    <t>you're a positive fun person to be around.    intelligent; fun; genuinely kind with a tenaciously positive attitude who prefers going out and having an adventure and exploring over watching tv.</t>
  </si>
  <si>
    <t>i have a wide variety of interests from hiking; yoga; pilates; biking/walking to shopping; to eating all kinds of food; to dancing and enjoying nightlife of the bay area.    a perfect weekend would include:  -outdoor physical activity with great views  -wonderful greek; japanese; or even american food  -titillating conversation about real-world events  -insightful independent flick or a great horror movie  -dancing and drinks either at home or at a local establishment  -hot tub or a massage at the end of the day    i am 33 divorced mother of 2 children ages 3 and 8. i live in the bay area and eat a lot of meals vegetarian; although i am not a vegetarian by trade. i try to be eco-conscious by living as green as possible without killing myself or derailing the fun in life.    i enjoy literature or even comic books! i like bbc and buffy! i'm a little bit of everything.    have been called a firecracker; a pistol; a social butterfly by both people who know me well and those who have just met me.    are you feeling lucky?</t>
  </si>
  <si>
    <t>currently; i am a full time mom who volunteers heavily within her community. yoga; running; pilates; hiking; and biking are things i enjoy doing. these things are always better with a companion!</t>
  </si>
  <si>
    <t>athletics  languages  finding humor in everyday situations  cooking  listening  talking about a variety of subjects</t>
  </si>
  <si>
    <t>my big personality. i'm barely 5'4" but my personality makes up for my petite build.    also; the hair gets a lot of attention.</t>
  </si>
  <si>
    <t>books:  anything by margaret atwood or alice hoffman  movies:  donnie darko; cheesy 80s flicks  food: all types!</t>
  </si>
  <si>
    <t>going out to see a movie with friends or home on my own watching a favorite tv show and planning the weekend activities</t>
  </si>
  <si>
    <t>english (okay)/german (okay)</t>
  </si>
  <si>
    <t>extroverted introvert with nonconformist streak and a tendency to over analyze things (including this self-summary).</t>
  </si>
  <si>
    <t>settling into a new job i like and exploring a city i am starting to love.</t>
  </si>
  <si>
    <t>frustrating my mother. making to do lists. trying new things. laughing at my own jokes (i can't help it; some of them are half decent). getting stores to take things back after the return period has passed. making bread. biking in heavy traffic.</t>
  </si>
  <si>
    <t>i think it's that i laugh a lot and tell animated stories. my mother (as per job description) says it's that i'm pretty and smart. my gay ghanaian friend says it's my shoes.</t>
  </si>
  <si>
    <t>new yorker cartoons. pride and prejudice. the harry potter series. bhagavad gita. catch 22.    the beat that my heart skipped. sound of music. documentaries (especially pbs ones).    indian food. summer fruits. mac &amp;amp; cheese. carrot cake.</t>
  </si>
  <si>
    <t>my snowboard. skype (to video chat with my niece). my spice rack. catnaps in the sun. spell check. my passport.</t>
  </si>
  <si>
    <t>either on my way out of town or having dinner somewhere in town. occasionally i find joy in doing my laundry and watching the netflix dvd that i was in the mood for 4 days ago when i put it at the top of my queue but am no longer.</t>
  </si>
  <si>
    <t>i know all the words to "bust a move." actually this is not private - in fact; it's one of my few talents so i try to flaunt it whenever possible. (not far behind is my rendition of "ice ice baby.")</t>
  </si>
  <si>
    <t>you love good conversations; have thoughtful philosophies on life and can appreciate my sarcastic sense of humor (don't let it fool you; underneath i'm a sentimental; soft-hearted pushover).</t>
  </si>
  <si>
    <t>english (fluently)/hindi (fluently)/spanish (poorly)</t>
  </si>
  <si>
    <t>the other day i was told that all my dreams are going to come true; and i chose to believe it. while i'm lucky to have a great life in the bay area already; i look forward to making new connections and sharing time with new people. i'm open to being pleasantly surprised.</t>
  </si>
  <si>
    <t>i coordinate study abroad programs for u.s. high school students learning french and spanish over the summer. when i'm not working; i dj; make music; and help throw dance music events in sf.</t>
  </si>
  <si>
    <t>picking the right music for the occasion. depending on the event; i like deep house; downtempo; soul; or funk. i want the sound to be inviting whether i'm at an art gallery or a party.</t>
  </si>
  <si>
    <t>if i enjoy spending time with someone; i'm talkative; constantly smiling; and often silly.</t>
  </si>
  <si>
    <t>be here now; by ram dass  high fidelity; spirited away; amelie  the daily show; breaking bad  music; that's a longer conversation  cooking healthy food with an appreciation for indulgences</t>
  </si>
  <si>
    <t>quality stereo in my car.  high-end headphones.  strong black coffee.  friends that enjoy my sense of humor.  opportunities to play music for appreciative people.  conversations that expand my perspective.</t>
  </si>
  <si>
    <t>consciousness; music; and a future we can look forward to.</t>
  </si>
  <si>
    <t>in san francisco hearing the best music i can find.</t>
  </si>
  <si>
    <t>i'm not great at letting myself be vulnerable; but that's part of the reason for posting here. rather than controlling the outcome; i'm curious to see what could result.</t>
  </si>
  <si>
    <t>you'd like to have overly in-depth conversations about music but would rather just be out dancing.</t>
  </si>
  <si>
    <t>i'm originally from the east coast; have lived all over the states and moved to the bay area about 15 years ago. over the years; i've connected with some sweet people and have a group of friends that i expect to know till i'm 80.    i chat with people all day about the intense and mundane and i'm fascinated by what people think about; how they live their lives and the complexity of how they got to the current moment in time. i usually get along with people who are interested in culture; philosophy; the sacred/transcendent; sound; nature; art and good coffee.    i make sense of the world through experience and language and am fairly analytical. and; i'm very much a sensory being and finding poetry that gives life to the unknown or unspoken gives me goosebumps. i love to cook crazy delicious meals with/for people.    i spend a lot of time in nature and fall in love with tree moss every time i see it. i'll walk in the rain. i take care of my body for so many reasons; but mostly because it feels good to be alive and it makes kissing more fun.</t>
  </si>
  <si>
    <t>exploring inner and outer realms; dancing; yoga; bike rides; creating home; reading; thinking about culture; art; psychology; and consciousness; dreaming; snacking on yumminess; figuring out where i'm going to travel next.</t>
  </si>
  <si>
    <t>physical and mental contortion; kissing; fitting into most crowds (unless they are ultra conservative); spending time alone; kindness; generosity; being a friend; baking deserts; building fires; creating magic.</t>
  </si>
  <si>
    <t>that i'm grounded; open and that they feel at ease.</t>
  </si>
  <si>
    <t>i tend to read a combination of books on healing; yoga and buddhist psychology; books with symbolic/mythological perspectives and imagery; consciousness and nature studies; fiction like murakami or allande; poetry from pretty much everywhere (sufi; japanese; american); news/tech/social dynamic blogs and big oversized art books.    movies:. i'm moved by imagery and music and like to be immersed in beauty; suspense and cleverness so anything that has that going on will draw me in.    music is typically electronic and i range from zoe keating to beats antique to massive attack to vnv nation. if you like that; and dancing too; we might be a good match ;) i grew up with an almost even diet of dark new wave and hippie music but artists like leonard cohen eventually won out.    food.. there is little that is more fun then taking the time to cook a decadent meal with someone. i'll eat most anything and i'm not a fan of excess packaging or genetically modified food.</t>
  </si>
  <si>
    <t>yoga; love; birdsongs; beauty; wonder and chemistry</t>
  </si>
  <si>
    <t>what makes people do what they do; traveling; creating art; love; and food; dreams and archetypes and how to create a shared map of the human dreamscape.</t>
  </si>
  <si>
    <t>i prefer not to plan my friday nights ..</t>
  </si>
  <si>
    <t>when i was a kid; like about 9-13; i used to love hanging out with all the smokers at the back of the plane and would get them to tell me the craziest stories about life. because of that i've developed a high tolerance for second hand smoke.</t>
  </si>
  <si>
    <t>i'd like it if you had some combination of the following ... being kind; straightforward and have good communication skills; that you self-reflect and like to push the edges of what makes life interesting.</t>
  </si>
  <si>
    <t>i am in love with the diversity in san francisco - the people; cuisine; and yes i admit; even the weather. people would agree that i am easy-going and fun to be around with; but i invite you to find that out for yourself.....</t>
  </si>
  <si>
    <t>making the most out of my career and making the time to have new adventures with my friends where we can.</t>
  </si>
  <si>
    <t>making light of any situation.</t>
  </si>
  <si>
    <t>my eyes and smile... and after some drinks; it's my presence.</t>
  </si>
  <si>
    <t>books: memoirs of a giesha; blink; the power of now; the new earth; twilight saga; harry potter.    movies: devils wear prada; atonement; finding nemo; toy story; pride &amp;amp; prejudice    shows: nikita; glee; merlin; modern family; 30 rock; vampire diaries; house; brothers &amp;amp; sisters; desperate housewives.    food: any asian food; italian; greek; french.</t>
  </si>
  <si>
    <t>not in any order; my phone; my family; my friends; coffee; vodka; &amp;amp; french fries</t>
  </si>
  <si>
    <t>my next vacation... any ideas?</t>
  </si>
  <si>
    <t>if you are into a good time without pretention and expectations; let's grab coffee.</t>
  </si>
  <si>
    <t>i like 2 go shopping; go out 2 eat; and i love a good cook</t>
  </si>
  <si>
    <t>i going to study criminal justice</t>
  </si>
  <si>
    <t>most things i've done before</t>
  </si>
  <si>
    <t>i'm very shy in person</t>
  </si>
  <si>
    <t>fiction books  horror movies  hip hop; r&amp;amp;b; &amp;amp; rap</t>
  </si>
  <si>
    <t>1.my cellphone  2.money  3.my family  4.a spouse  5.sex  6.clothes &amp;amp; shoes</t>
  </si>
  <si>
    <t>my future; and my first major mistake i'm gonna make if i have 1</t>
  </si>
  <si>
    <t>ready 2 go out</t>
  </si>
  <si>
    <t>i'll admit this secret in private</t>
  </si>
  <si>
    <t>likes 2 cook; go out 2 eat; and smokes</t>
  </si>
  <si>
    <t>totally new to the bay area. in between this weird place after college and before the "real world."</t>
  </si>
  <si>
    <t>odd jobs.</t>
  </si>
  <si>
    <t>filling out surveys.</t>
  </si>
  <si>
    <t>my hair; i think.</t>
  </si>
  <si>
    <t>vegan and raw food.</t>
  </si>
  <si>
    <t>party time!!!</t>
  </si>
  <si>
    <t>if you would like to know more about me.  or have a wicked sense of humor.</t>
  </si>
  <si>
    <t>i've been in sf about 2 years now; and i still think it's dreamy - well; except maybe at 16th and mission. yikes.    i was born and raised in atlanta; so i still appreciate peaches and chivalry. sometimes i even entertain the idea of moving back south; but i haven't lived there in about 10 years and i'm quite attached to the environment and great food out here.    as far as my personality goes; i'm easy going and usually in a good mood; even if things are going "wrong." i love experiencing new things; but they don't have to be cray z.. just new. little stuff doesn't bother me (it really doesn't). i've been called calm; solution-oriented; and a couple of my best friends like to make fun of me for being the most un-put-together-put-together person they know. that basically means my socks might not match; but you'd never know it. i also have my moments of saying funny things and laughing really hard when the mood strikes me - which is often.</t>
  </si>
  <si>
    <t>when i'm not working; i can be found swing dancing; checking out yet another local establishment; hiking; skiing; sort of playing tennis; or planning a trip - or just fantasizing about a trip. i'm also likely to do almost nothing for a whole day about once a month.    my favorite big adventure so far has been hiking western china with two of my best friends: monks on cell phones; yak products; and gorgeous countryside all wrapped up in one crazy experience. i hope to get a few more fabulous experiences like this in my lifetime.</t>
  </si>
  <si>
    <t>reading while sipping an americano; avoiding the rails on market st; keeping in touch; and spectating.</t>
  </si>
  <si>
    <t>i'll have to ask those people and get back to you.  i guess some would probably say i'm warm; and some would probably say i'm dry.</t>
  </si>
  <si>
    <t>books this year - the awakening; the good earth; a short hx of nearly everything; the book of laughter and forgetting  favorite bad movies: matt damon adventure movies; old james bond; and rocky  favorite good movies: midnight in paris; away we go; me and you and everyone we know; true grit (the new one); lock stock and two smokin' barrels  shows: sf ballet; joe good; enjoyed fela and - a while back - avenue q; most live music save radio country - bla; spoken word stuff and anything good; really.  music: dirty projectors; morning benders; radiohead- duh; be good tanyas; oldies; live folksy stuff; bon iver; flamenco; and good swing music; 90.3; chello; and "who's this?" i'm not great at keeping track of everything i like.  food: kumquat marmalade; sheep's cheese; utaphams; halibut in fresh herbs; figs; fried squash blossoms; white beans and rosemary; dark single origin chocolate; asparagus risotto with truffle oil. i like the kitchen.</t>
  </si>
  <si>
    <t>dancing; food; friends and fam; film; and the great outdoors. not at all in that order. wait! and maybe down hill skiing. if i were on my death bed and had to choose between movies and down hill skiing; that would be difficult.</t>
  </si>
  <si>
    <t>my patients; my travel plans... at separate times  also; koans</t>
  </si>
  <si>
    <t>you know about something i don't    or; if you just want to meet me. i have yet to figure out how to get to know someone over the interweb.</t>
  </si>
  <si>
    <t>currently enjoying life on a day to day basis. i wouldn't mind some hobby suggestions.</t>
  </si>
  <si>
    <t>being on-time when it really really matters.</t>
  </si>
  <si>
    <t>movies: office space; back to the future (trilogy); fifth element; phantom of the opera    shows: beavis and butthead (during the 90s); st:tng; south park; (i had glee listed; but i felt embarrassed... oops!)    music:  -easy listening (police; luther vandross)  -country (jo dee messina; rebba; tim mcgraw; brooks &amp;amp; dunn; miranda lambert)  -raggaeton (w&amp;amp;y; makano)  -rock (u2; crash test dummies... mmmm mmm mm mmm)    -aside from static; white noise; screeching; mooing or the "brown note"; i'll give most music a try.  actually; in a controlled environment; i wouldn't mind trying the "brown note" once.    food: i don't discriminate against food =)</t>
  </si>
  <si>
    <t>where i want to travel to (long vacation or weekend trip) but i usually back out because there's no one willing to join me. places i've thought about are costa rica; australia; japan; hawaii; or africa for a safari!</t>
  </si>
  <si>
    <t>either hanging out with co-workers for happy hour; at a friend's place hanging out; or watching some horribly rated movie or tv show on netflix for laughs.</t>
  </si>
  <si>
    <t>i still watch cartoons.</t>
  </si>
  <si>
    <t>you are a girl who likes guys; and single; single is definitely a big plus. =)  you would like another person with whom to hang out.  you can help me get better at tennis.</t>
  </si>
  <si>
    <t>my smile; my friendliness; and my willingness to laugh out loud at a good joke.</t>
  </si>
  <si>
    <t>1.hiking shoes  2. passport  3. good friends  4. family  5. sushi  6. a good ipa</t>
  </si>
  <si>
    <t>on a typical friday night i am chilling and preparing for weekend adventures.</t>
  </si>
  <si>
    <t>born and raised in phoenix; moved to london and now settling in san francisco. i am very excited to call sf my new home :)  to sum me up in a nutshell:  -i have a great family and group of friends who mean the world to me.  -i have a passion for traveling and seeing the world  -i could not live with out music; singing loudly and a good night of dancing  -board games are always fun  -i love to cook and eat healthy (exceptions of course!)  -i am outgoing and love the social atmosphere  -thinks a lot</t>
  </si>
  <si>
    <t>i just moved to sf after spending a year in london working as an intern and earning a post-graduate international business certificate. had the best year of my life there; but got offered a full time postion with the company i interned with in next best city :). i am excited to explore this city; make great new friends and soak in all of it's unique culture.</t>
  </si>
  <si>
    <t>-making new friends  -having good conversations  -understanding other peoples points of view  -admitting when i'm wrong  -having a good time  -smiling  -being honest</t>
  </si>
  <si>
    <t>music - radiohead; fiona apple; the beatles; lady gaga; jenny lewis; mumford and sons; lana del rey; nero; ellie goulding; adele; black carl; the black keys; miike snow; musicals    movies - chicago; slumdog millionaire; the boy in stripped pj's; waynes world; catch me if you can; alfred hitchcock movies    shows - lost; curb your enthusiasm; it's always sunny in philly; twilight zone    food - i love it all. mexican; thai; indian...the list can go on! i have a major addition to the combination of peanut butter; greek yougurt; and berries yum.</t>
  </si>
  <si>
    <t>1. family and friends  2. good food  3. dark chocolate &amp;amp; wine  4. ability to travel  5. music  6. love</t>
  </si>
  <si>
    <t>i'm very liberal and artistic; a tattooed vegetarian who spent 9 years as a vj in a touring band and is just now learning to properly play an instrument. i design and code for the web and have a diy ethic that is probably a little unhealthy at times.    i'm also a recent midwestern-transplant who rides a motorcycle and is now in a relationship.</t>
  </si>
  <si>
    <t>working on assorted creative projects.</t>
  </si>
  <si>
    <t>figuring things out - i hate not knowing how something works or the answer to a random question.    not stressing out about things outside of my control - although this can be difficult at times.</t>
  </si>
  <si>
    <t>authors:  christopher moore; neil gaiman; cory doctorow; warren ellis; stephen king; dean koontz; neal stephenson; douglas coupland; mark millar; brian k vaughan; stieg larsson and many more - i love audiobooks!    music:  joy division/new order; pixies; elvis costello; replacements; postal service; arcade fire; meat beat manifesto; broken social scene; holy fuck; xx; wolf parade; mia; hefner; justice; stars; metric; ramones; clash; portishead; her space holiday; octopus project; the cure; depeche mode; hot chip; bright eyes; cut copy; nine inch nails; fujiya &amp;amp; miyagi; imperial teen; radiohead; lcd soundsystem; soul coughing; modest mouse; the books; violent femmes; yacht    movies:  i'll pretty much watch (and enjoy) most everything. the trashiest horror film to the sappiest comedy. recent ones that i've enjoyed are exit through the gift shop and kick ass... i do have a special fondness for sci-fi/horror/comic book movies but there are very few films that i definitely would not see.    tv:  all things joss whedon... sons of anarchy; office; family guy; south park; it crowd; no heroics; entourage; sopranos; deadwood... i'm now drawing a blank. i passively watch a lot in the background on hulu.    food:  i'm a vegetarian who doesn't like brocoli or mushrooms...</t>
  </si>
  <si>
    <t>looking for friends and folks who want to hang out - i'm in a committed relationship and she wanted to see how are scores matched up (very well).</t>
  </si>
  <si>
    <t>1. family &amp;amp; friends  2. iphone  3. music  4. candy; im a have a huge sweet tooth  5. camera;  6. my burts bees chapstick</t>
  </si>
  <si>
    <t>out with my girls</t>
  </si>
  <si>
    <t>i'm into museums; blow jobs; theatre... and golden showers.</t>
  </si>
  <si>
    <t>i'm not taking any of this surriously just yet; lol.</t>
  </si>
  <si>
    <t>grew up in the oc bubble. i then went to school in the east bay and now call sf my home. i grew up as a fat child. but now i am normal sized.</t>
  </si>
  <si>
    <t>i work in downtown sf and also palo alto (boo stanford).    in my spare time; i work out; explore the city; go out with friends and have the occasional mid-mid-life crisis of what am i doing with my life. so thanks for reminding me; okcupid; that i have to start thinking about that again.</t>
  </si>
  <si>
    <t>going on tv show binges; listening to a new favorite song 50 times in a row; and drinking a lot of coffee.</t>
  </si>
  <si>
    <t>my adonis-like build and my humor.</t>
  </si>
  <si>
    <t>&lt;strong&gt;books&lt;/strong&gt;    to kill a mockingbird; freakonomics; the count of monte cristo; harry potter; anything roald dahl; the far side; calvin &amp;amp; hobbes; the autobiography of malcolm x.    &lt;strong&gt;movies&lt;/strong&gt;    the shawshank redemption. the godfather part i and ii. the departed. judd apatow's stuff.    &lt;strong&gt;tv&lt;/strong&gt;    the wire. the office. parks and rec. 30 rock. big bang theory. southpark. modern family. dexter. breaking bad. seinfeld. arrested development. it's always sunny in philadelphia.    &lt;strong&gt;music&lt;/strong&gt;    radiohead. the notorious b.i.g. ratatat. the beatles. sublime. too many to mention; i give up. i'm one of those anything-but-country type people.    &lt;strong&gt;food&lt;/strong&gt;    anything my mother cooks.</t>
  </si>
  <si>
    <t>passed out early because of company hh tabs and coworkers that drink like fish or rallying on to damage my health and reputation.</t>
  </si>
  <si>
    <t>you have a sense of humor and smile a lot.</t>
  </si>
  <si>
    <t>i'm definitely a very passionate and opinionated person; although sometimes i surprise myself about how pluralistic some of my views are. i'm a friendly and gregarious; sometimes (ok; frequently) awkward; person. i really derive a lot of joy learning new things both in and out of school and intellectual pursuits are a large part of my life.</t>
  </si>
  <si>
    <t>i'm finally finishing up my last two years of undergraduate work at sf state; after two years going to school on the east coast; followed by two years of community college. it's kind of a long story (literally). also; i'm working part-time... oh; and trying to have a social life and experience new things and be cultured and save the world and everything else a 20-something wants to do.</t>
  </si>
  <si>
    <t>books- mostly boring stuff; by my own admission: the divine comedy; existentialism is a humanism; a brief history of the universe; the selfish gene. also; the ten thousand year old man.    movies: district 9; children of men; the thing; 28 days later; the lord of the rings trilogy... the color purple. i also really love horror movies; classic or contemporary.    shows: pretty standard here: the office; south park; parks and rec; 30 rock; house. quite a few canceled series: lost; jericho; heroes; battlestar galactica (don't hate). also my tv guilty pleasure is court shows: judge judy; judge mathis; the people's court; judge joe brown; in that order. don't *judge* me... yeah; its like that.    music: too complicated; just ask me.    food: is there anyone who really says they don't like food? ill eat anything but ethiopian food and maybe borsch. also; no on meat pies. everything else; i'm good to go.</t>
  </si>
  <si>
    <t>1. my family  2. my friends  3. my body  4. my mind  5. hope  6. i don't know... integrated circuits?</t>
  </si>
  <si>
    <t>how things in the world got to be how they are. why people behave the way they do. how it is that the more work i have to do; the more frequently i visit okc. what new characteristics will emerge in the human race if online dating become the preferred method of sexual selection of humans. how one goes about making the world a better place. cute animals. my mind is an odd place.</t>
  </si>
  <si>
    <t>honestly? probably vegging out after work and school. i would like to be doing just about everything but; but i always seem to be so busy. whenever i can convince my friends; i go to get a few drinks; dinner; and/or a movie. that last thing is pretty nice; actually.</t>
  </si>
  <si>
    <t>besides the geekiness that you could already have gleaned from my profile? i really like board games and i get way too competitive playing them. serious board games. 3+ hour board games. yeah. twilight struggle. look it up.</t>
  </si>
  <si>
    <t>-you're a gail collins fan; or really; a fan of any of the new york times columnists except ross douthat.    -you're actually in the bay area. not interested in making friends or relationships with people in des moines. sorry idahoans.    -you're more familiar with san francisco than me (not difficult) and want to show me neat things.    -oh yeah; if you like camping and the outdoors. nature is cool.    -if we get in a okc stalking war. it means you need to come up with something on your profile that's easier for me to cleverly comment on.    -and as a side note; i seriously wonder how many girls message guys. just saying.</t>
  </si>
  <si>
    <t>english (fluently)/c++ (poorly)/chinese (poorly)/french (poorly)</t>
  </si>
  <si>
    <t xml:space="preserve">why; hello there!           </t>
  </si>
  <si>
    <t>"'if today were the last day of my life; would i want to do what i am about to do today?' and whenever the answer has been 'no' for too many days in a row; i know i need to change something."  i live by this.    in the past 5 years i have been a student at georgia tech; an employee at yahoo; a partner in a startup; an employee at microsoft; and an entrepreneur with my own company.    i love going places and doing things; traveling on new adventures. in the past couple years i've been to madrid; prague; london; seattle; san francisco; las vegas; michigan; new york city; alabama; atlanta; boston; salt lake city; austin; tokyo... and probably others i'm forgetting. ask me about the jetblue &lt;i&gt;all you can jet&lt;/i&gt; promotion i participated in; as it's quite a cool story.</t>
  </si>
  <si>
    <t>you know this metal rectangle full of little lights?  i spend most of my day pressing buttons to make the pattern of lights change however i want.</t>
  </si>
  <si>
    <t>"that guy is the sexiest man i've ever seen."  hmm; at least that what i'd like to think. i've not asked anyone to disprove it; so that's what i'm going to go with.</t>
  </si>
  <si>
    <t>books that teach me something.  movies that make me think or make me laugh.  shows that can keep my interest.  music that excites; soothes; or drives me; depending on my mood.  food that is edible.    &lt;i&gt;people have been asking for more details; so here you go:&lt;/i&gt;  i like movies that make you think. the matrix had such a cool concept; and almost made you question if it could be real. v for vendetta makes you really consider the direction politics is going; and it's kind of scary. and more recently; inception was based on a really interesting idea.    as for books; i recently have been reading a lot of nonfiction; including quite a bit about entrepreneurship and business; computer programming; and other technology. have you read &lt;i&gt;the four hour workweek&lt;/i&gt; by tim ferriss? he gave me a roundtrip flight anywhere i want to go in the world. it's a nifty story if you're interested.    i like rather obscure music (paul schwartz; delerium; within temptation; snow patrol; dido; moby); but i'll listen to just about anything. if you really want to know; ask me for a link to my pandora profile. (i love pandora!)    as far as food goes; i really like chinese; mexican; indian... i'm always up for something new. i can cook pretty well; and i've been known to make some pretty tasty meals on occasion.</t>
  </si>
  <si>
    <t>1. some interesting idea for me to experiment with creating  2. computer; internet; cell phones; etc  3. occasional free time to just chill out and relax  4. the ability to travel  5. a good friend or girlfriend; someone i can talk with  6. something to challenge me</t>
  </si>
  <si>
    <t>i have all these ideas for website; research; and business projects that have been building in my head for years that i never seem to have the time to get out. if you'd like to know more about them feel free to ask.</t>
  </si>
  <si>
    <t>doing the same thing we do every night; pinky. trying to take over the world!    or more likely flying to some random city for the heck of it. and not to take it over; i swear...    or possibly out with friends around the city.    or possibly at the symphony orchestra.    or possibly at a &lt;a href="http://www.within-temptation.com/tourdates/terminal-5-new-york-us/" rel="nofollow" target="_blank"&gt;dutch gothic metal&lt;/a&gt; concert.    or possibly staying in working on &lt;a href="http://rogerpincombe.com/my/projects" rel="nofollow" target="_blank"&gt;some great new idea&lt;/a&gt;.    or possibly sleeping; depending on what part of the night we are talking about here.</t>
  </si>
  <si>
    <t>depending on your definition of "hacker" and your moral compass; i may have made a ton of money doing things online that fall somewhere within the category of "gray area". that's in the past; but they are great stories if you're interested.</t>
  </si>
  <si>
    <t>you liked the unicode art at the top of my profile.    you know (or would like to know) who the quote was from in the second part of my profile. hint: i'm not a fanboy in the least; but i don't deny his genius.    you know (or would like to know) where "metal rectangle full of little lights" came from. hint: i don't claim to be as witty as mr. munroe.    you know what i'm referencing about taking over the world. hint: &lt;a href="http://tinyurl.com/3kbec4n" rel="nofollow" target="_blank"&gt;click here&lt;/a&gt;.    you love to travel. you want to help me decide where to travel to next. you want to &lt;i&gt;join me&lt;/i&gt; on world travels.    you'd like to go to the symphony. or a gothic metal concert. or anything in between.    or; hell; you feel like it. i shouldn't need to try and convince you... do you want to or not?</t>
  </si>
  <si>
    <t>i am brasilian i have 2 kids one is 19 and is in brasil the other is 16 and lives with me i have a small dog i enjoy i like to hang out with friends go out to dinner enjoy life i am 38 years old looking for my perfect match</t>
  </si>
  <si>
    <t>working and taking care of my family</t>
  </si>
  <si>
    <t>writting poems</t>
  </si>
  <si>
    <t>my hair and my eyes</t>
  </si>
  <si>
    <t>mexican italian food i like romatic movies and horror action</t>
  </si>
  <si>
    <t>family my pet my work</t>
  </si>
  <si>
    <t>i go to the movies with my daughter friends go out to eat</t>
  </si>
  <si>
    <t>english (okay)/portuguese (okay)/spanish (okay)</t>
  </si>
  <si>
    <t>i'm from tucson; az i live in the mission and i like to be active. i love philosophy; politics; good music; good food and people.    about.me/ccdyer</t>
  </si>
  <si>
    <t>i currently work at a food/tech startup (the coolest job in the world). i read a lot; listen to good music; cook great food and am continuously trying to one up myself (keeps me moving forward)</t>
  </si>
  <si>
    <t>making people laugh!</t>
  </si>
  <si>
    <t>hopefully my humor; wit and charisma. but most likely my dark-framed glasses.</t>
  </si>
  <si>
    <t>books: i'm currently on a bret easton ellis and cormac mccarthy trip. but favorites all time: dostoevsky; hesse and vonnegut.    movies: all time lotr; children of men and moon.    shows: i like that tv is getting better and better.    music: http://8tracks.com/colinthedude    food: i cook a lot and i also work here (www.kitchit.com) so....</t>
  </si>
  <si>
    <t>new ideas; internet; books; friends; 'good' food; laughs.</t>
  </si>
  <si>
    <t>how to create an abundance of readily accessible; healthy and affordable food for all americans...and what my next mixtape will sound like.</t>
  </si>
  <si>
    <t>out and about. sf has too much cool stuff to offer.</t>
  </si>
  <si>
    <t>i have this fear that when i'm pumping up my bike tire it's going to pop and severely lacerate my hands and face. every time.</t>
  </si>
  <si>
    <t>you think our ideas will mix well. and if you like to dance.</t>
  </si>
  <si>
    <t>i'm a chill ass guy who like to kickit but i'm all biznees when i work i'm a mover so when i work i'm bizy</t>
  </si>
  <si>
    <t>i wanna go to a cooking school</t>
  </si>
  <si>
    <t>go n south of the border ;p</t>
  </si>
  <si>
    <t>i'm a funny guy</t>
  </si>
  <si>
    <t>books the pray books;movie the boondock saints; music rock 4life</t>
  </si>
  <si>
    <t>family  girls  sex  water  music  halo</t>
  </si>
  <si>
    <t>my life</t>
  </si>
  <si>
    <t>with my ppl get n rippppped</t>
  </si>
  <si>
    <t>i'm kinky</t>
  </si>
  <si>
    <t>ur down to have fun</t>
  </si>
  <si>
    <t>i like good company; dancing; bourbon; and moving through life at my own pace. i'm originally from the east coast (pa) and have been living in the city for 3 years. i like watching and playing most sports and i'm a really big steelers fan!</t>
  </si>
  <si>
    <t>just got out of the biotech world to pursue my dream of becoming a graphic designer. that means putting my friends' faces on t-shirts for their birthdays.</t>
  </si>
  <si>
    <t>dancing; laughing; and listening. and wasting a surprising amount of time on the youtube.</t>
  </si>
  <si>
    <t>my smile and that i'm tall.</t>
  </si>
  <si>
    <t>i definitely enjoy the view from saturday; anything by gabriel garcia marquez; dave eggers. ohhh and shantaram. that story is badass.    cannot get enough of mad men; the wire; archer; curb your enthusiasm and the daily show.    i feel like i have a pretty eclectic music collection (jazz; hip hop; the who; led zepplin; classical) but at the end of the day; i unfortunately know every song on top 40 radio. it's not my fault. i swear.    and i'll eat mostly anything. someone asked me the other day what type of food i would take to the grave with me; and i replied that i didn't think that was actually possible; but if it were; probably my mom's indian food.</t>
  </si>
  <si>
    <t>computer; bourbon; cereal; good conversation; chap stick; and public transportation.</t>
  </si>
  <si>
    <t>sports; politics; friends; food; dance moves annnnd...wait for it...parking.</t>
  </si>
  <si>
    <t>cooking dinner with my roommates then netflix or out with friends</t>
  </si>
  <si>
    <t>i had an extensive secret bookmark collection as a kid...mostly from scholastic.</t>
  </si>
  <si>
    <t>you like to dance or want to get a drink</t>
  </si>
  <si>
    <t>i'm originally from chicago and have also lived in brooklyn. i've spent spent lots of time in the arizona desert; before they went nazi down there. i need to be around people who flex their intelligence without being pretentious. flexing muscle isn't bad either; especially on the dance floor. i gits down quite often and sometimes (also when b-boying) it evolves into physical comedy...looking for people who have elements of badass but understand the complexities of foreign films. my musical/artistic side always permeates; but i also execute more practical things; as well. i'm gonna design and build my own house someday. with my hands.  i write; draw; build; sculpt; perform; and appreciate.  i can make a real coctail; and have done some homebrewing; but good times really start with food. i'm a very capable; omnivorous cook. like fire? chilies? well-selected meat? yup. good with all those. messin' round with cabbage a little more these days. hopefully you can create in this realm; as well.  my pics are recent.</t>
  </si>
  <si>
    <t>working in the arts &amp;amp; fabrication industry. building sets; backdrops; enclosures; installations..i write music; and have recorded five or six albums. you have never heard these sounds; most likely; but they are soulful.</t>
  </si>
  <si>
    <t>understanding language; music; space; raw materials; and some people...</t>
  </si>
  <si>
    <t>i'm pretty silly; and my motorcycle takes me most places...i relate to people well and...alright i have some noticeable tattoos in warm weather....</t>
  </si>
  <si>
    <t>alive; almodovar; wong kar wai; soul; funk; experimental; grilled fish; grilled anything; dumplings; tapas; classic hip-hop; coltrane; algren; art texts; language dictionaries; motorcycle manuals. the roots; morphine; sharon jones; budos band; pork tederloin with green chili; glass noodles; the dork of cork. digable planets; blues explosion; joss stone; salmon in all its forms; jerzy kosinski; no reservations; band of gypsys; jorge ben; tough to think of them all...</t>
  </si>
  <si>
    <t>goofing off. animals. kitchen voodoo. rhythm sections. hand tools. passion.</t>
  </si>
  <si>
    <t>getting the most out of life.</t>
  </si>
  <si>
    <t>a graceful gorilla</t>
  </si>
  <si>
    <t>is that life mystifies me sometimes. oh yeah; and i can get scruffy in the face but will never have a full-on beard so all you beardophiles out there will possibly be bummed out.</t>
  </si>
  <si>
    <t>you are a creative mastermind. or if you are an awesome nerdytime dancer who wants to step up her game. or if you like to cook amazing things. or you want to ride old motorcycles...</t>
  </si>
  <si>
    <t>like basically everyone else; i think explaining myself is awkward; so hang with me.  for one; i like doing and seeing and experiencing. i guess everyone likes doing things; but i'm a very exploratory person in every realm of life. i'm willing to try almost anything once and wish i had more people to explore and adventure with.  going along with the whole experiencing thing; i love food. i want to eat everywhere and cook everything. (except salads; which i am not so fond of).  i played rugby in college; it was one of the best things i could have done with my life.  i'm kind of quiet and like to observe at first; but put into the right situation; i am pretty ridiculous...  i'm also kind of a nerd...i triple majored in history; psych and sociology and graduated a few months ago. and; i love random facts. and jeopardy. i actually get kind of aggressive when i watch/play along with the tv.  i think physical strength is really attractive; as are thick legs and curves. i have a bit of a weakness for curves; actually...  i have a minor obsession with the olympics. i like how they kind of disney-fy the whole world and feature a bunch of sports. it's also a not so secret fantasy of mine to be an olympian. i don't care which sport.</t>
  </si>
  <si>
    <t>i'm only going to be in the bay for a couple more months; then onward ho to arizona for grad school. right now; i'm working and exploring the city and trying to enjoy my time away from academics; though my time out of school has made me realize i can't wait to go back and study some radical race and gender history.</t>
  </si>
  <si>
    <t>making food and taking care of people. i can be quite domestic at times.  i'm also really good in terms of reading maps and navigating myself and others to wherever we want to go. along similar lines; i enjoy/am good at driving.  i'm also pretty stellar at logic puzzles. i cannot; however; find or keep a beat.</t>
  </si>
  <si>
    <t>after talking for a short while; i'm going to say my sarcasm. i grew up with it and don't know how to communicate with people that don't understand it.  also; i tend to be either really quiet or really overtly sexual and flirtatious upon meeting people. i realize these are polar opposites.</t>
  </si>
  <si>
    <t>books: the perks of being a wallflower; the age of innocence; the stranger; 1984; brave new world; the handmaid's tale; foxfire; anything by roald dahl; catcher in the rye    movies: entrapment; pay it forward; sweet home alabama; under the tuscan sun; secretary; disney movies (specifically including beauty and the beast; mulan; and pocahantas)    music: varies on the daily.    food: my grandma's shepard's pie; french fries with ketchup; melons; pluots; heirloom tomatoes; spam; duck; fresh picked berries; osso bucco; carpaccio; ratatouille; horchata; tamales; thai curry; glass noodles; rhubarb pie; meat of basically any variety; cupcakes; sourdough bread; garlic; brie cheese; any cheese; etc.</t>
  </si>
  <si>
    <t>cuddles  blankets  bodywash--i like to smell nice.  my car  bubbly drinks  my phone; as much as i hate to admit that</t>
  </si>
  <si>
    <t>what i am doing with my life and where i could end up a year from now. i also think about traveling and seeing the world a lot. sometimes i plan trips that i may or may not ever take. oh; and daydreaming about nice stuff; like kissing cute girls and bois and taking day hikes and what i will name my future cats and dogs.</t>
  </si>
  <si>
    <t>drinking something. probably not partying; but likely i'll be drinking. i like going out; but i also enjoy relaxing at home and watching a movie.</t>
  </si>
  <si>
    <t>i'm a hopeless romantic while simultaneously being the epitome of a very sexual scorpio.    also; i almost never read lists people write about favorite tv shows; movies; or music. especially music.</t>
  </si>
  <si>
    <t>i sound interesting...  if you like adventuring. or exploring...  if you are kind of nerdy...i often find it endearing.  i i sound like i could be a good friend or date.  if you want someone to play with in the bay.  if you are a romantic.  if you are curvy.  if you like pia coladas and getting caught in the rain... if you have half a brain. if you like making love at midnight...</t>
  </si>
  <si>
    <t>hi there! well i'm a pretty adventurous guy. i like to go offroading; camping; ziplining; playing all sorts of sports; and cooking things such as bbq when i have time from work or school. so if you are interested in getting to know me more shoot me a message.    also i'm interested in going skydiving; mountain climbing; and bungee jumping. and i like to go to the gun range once in a while.</t>
  </si>
  <si>
    <t>i am currently going to sf state &amp;amp; majoring in criminal justice.</t>
  </si>
  <si>
    <t>being me :)</t>
  </si>
  <si>
    <t>is my height and my handsome good looks ;)</t>
  </si>
  <si>
    <t>i like anything about ww1 and ww2!!!</t>
  </si>
  <si>
    <t>1) family  2) friends  3) my phone  4) my car  5) computer  6) and family again!!!</t>
  </si>
  <si>
    <t>my family and my future</t>
  </si>
  <si>
    <t>going out with friends if i don't have work and school.</t>
  </si>
  <si>
    <t>i'm from europe!?</t>
  </si>
  <si>
    <t>if you want to have a good time and hang out with me ;)</t>
  </si>
  <si>
    <t>english (fluently)/romanian (fluently)/russian (fluently)</t>
  </si>
  <si>
    <t>if i started this with this "somewhere in between witty and clever; definitely rad and maybe even awesome" you would think i'm an ass right? well i would sure as hell think i'm an ass; so i'm not going that route at all. i'm going to just going to make a giant list of the things i like and if you are into the same things then we know we will be off on the right foot. also read the answers to my questions; you will get a better insight into me that way. here is to finding the perfect match via okcupid...    first thing; i am attracted to gals with tattoos; piercings and long hair. doesn't mean i won't talk to you or won't be interested in you if you don't have them its just something that i like. but i'm open to anything.  now here is the list of thing i'm into...    bars; car shows; going to shows; weekenders ( rockabilly; psychobilly; punk ); flea markets; farmers markets; spoken word; body modifications; low brow art; zombies; juxtapoz mag; gearhead mag; pabst blue ribbon; jameson; margaritas; cooking with the person you are with and eating together at the same time ( very important to me ). art openings; stilettos on gals; deep red lipstick; tattoos; horror movies; gore; halloween; photography; anything in the subculture world; veganism; social misfits and outcasts; traveling; road trips; roadside attractions; 80's nights; fine dining; romance; affection; motorcycles; old muscle cars; classic cars; hot rods; rat rods; bowling; disneyland; spending lots of time with my dog going on long walks exploring new areas or going to the beach with her; mid century furniture; gals who are hopeless romantics; gals with a heart of gold.; gals who wear corsets; kink; fetishes.    now here is somethings i will not ever be interested in...  gals looking for a casual fling or one night stand or open relationship or are that are poly. if you like that stuff good for you; hope it works out. just don't even write me.</t>
  </si>
  <si>
    <t>trying to be a better man day by day. being open to new adventures and new opportunities. having the best time with my friends.</t>
  </si>
  <si>
    <t>being me? giving a shit. being a friend. hell how does one answer something like this? i'm good at a lot of things and suck at others. ask me and i just might tell you which ones are which.</t>
  </si>
  <si>
    <t>damn; let's see...  i'm tall; bald and have tattoos and am usually seen with my little brindle and white french bulldog.</t>
  </si>
  <si>
    <t>music:  rockabilly; psychobilly; punk rock; oi!; 80's new wave; 80's dark wave; alternative; industrial; indie; goth    movies:  blade runner; repo man; harold and maude; pee wee's big adventure; 40 year old virgin; the big lebowski; fargo; delicatessen; american psycho; alien; star wars; the neverending story; back to the future 1 / 2 / 3; the shining; pink flamingos; female trouble; desperate living; cry-baby; pecker; quadrophenia; suburbia; pretty in pink    tv:  bones; psych; grimm; portlandia; carnivale; the river; reno 911; eureka; csi; arrested development; 2 broke girls.    food:  many many types of vegan goodness ( but you can eat anything you want to; i'm ok with that ).</t>
  </si>
  <si>
    <t>my friends; my dog; romance; sex ( with the right person ); cuddling; kissing; great food  ok ok; i know thats more than six.</t>
  </si>
  <si>
    <t>how to be a better person and what is going to be my next adventure</t>
  </si>
  <si>
    <t>depends; there is never a typical night for me. i would either be at...  a show ( music; art ); a dive bar ( with strong cheep drinks haha ); a friends house; out to dinner with friends; or at work or relaxing at home watching a movie with my dog.</t>
  </si>
  <si>
    <t>oh wow; well this is a wee bit tough huh. ask me and i might give you a few answers; but only after a little time. the internet is not the best place to put these things.</t>
  </si>
  <si>
    <t>your an awesome person; and someone you think i should get to know.  you want to go out on many adventures; road trips and love seeing live shows and are looking to start something real and amazing. you think you can make me laugh and smile. you are a grade a cuddlier and a hopeless romantic.  you understand loyalty and you understand that a relationship needs work and patience to make it perfect and last.</t>
  </si>
  <si>
    <t>ok; let's be honest; i've analyzed the words to timbaland's the way i are and attempt to use them in conversation whenever i can. i've played the beginning 10 seconds on repeat about 856 times because of its musical genius. and; i was convinced that an old indian song shared the same basic beat structure and attempted to mix the two together. i guess that's just "the way i are. "    i love to analyze the little things in life. i'm motivated by creativity; innovation and challenge. i am intrigued by human behavior. i'll disagree with something; even if i agree; because it can lead to an enjoyable debate that uncovers new perspectives. and while i do enjoy new perspectives; i am very grounded in my core values and know what is important to me.    looking to meet someone who likes good balance... serious about life; but also doesn't take life too seriously. someone who will challenge me and hopefully introduce me to some cool new music! :-)</t>
  </si>
  <si>
    <t>working to live...not living to work.</t>
  </si>
  <si>
    <t>doing the hula hoop. umm...yeah.</t>
  </si>
  <si>
    <t>is that i'm a goofball; but can be serious when i need to be.</t>
  </si>
  <si>
    <t>hands down willy wonka and the chocolate factory - the original.</t>
  </si>
  <si>
    <t>1) subwoofers  2) amazing beats  3) chocolate-covered almonds  4) taco bell  5) manhattans  6) acoustics and acoustic renditions</t>
  </si>
  <si>
    <t>random; useless things. kind of like the seinfeld characters.</t>
  </si>
  <si>
    <t>my dream job is to work at taco bell :-\</t>
  </si>
  <si>
    <t>you're comfortable with who you are; confident; cultured; and like taco bell :-)</t>
  </si>
  <si>
    <t>finishing my education.....</t>
  </si>
  <si>
    <t>cooking; yoga; singing; snowboarding; and surfing...</t>
  </si>
  <si>
    <t>is my hair; eyes; and smile.</t>
  </si>
  <si>
    <t>my favorite books are: jane eyre; pride and prejudice; rebecca;  my favorite music is rock; alternative; metal; and folk.</t>
  </si>
  <si>
    <t>either with my friends  reading a book  listening to music  working out  cooking</t>
  </si>
  <si>
    <t>you like to walk on the beach; watch the sunset; spend the day together; have coffee; and get to know me; and not shy.</t>
  </si>
  <si>
    <t>ross</t>
  </si>
  <si>
    <t>a fun &amp;amp; sun loving california kid at heart. done enough traveling to know the bay area is my home base; although i still have a fair amount of wanderlust in me.  working hard by day; but trying to play as much as i can in the evenings and on weekends.</t>
  </si>
  <si>
    <t>in addition to the above; i'm finally trying the online dating thing.</t>
  </si>
  <si>
    <t>staying in shape; cycling; listening; persevering.</t>
  </si>
  <si>
    <t>depends on the person. i have heard all of the following: my eyes; legs; hair; that i am quiet; thoughtful; smart.  it is all relative though; so you may notice something else.</t>
  </si>
  <si>
    <t>i love many types of music....stay tuned for a list of what is on my playlist.</t>
  </si>
  <si>
    <t>regular exercise/ activity  a mix of music  sunshine  fresh fruit and veggies  my brothers and sister  friends</t>
  </si>
  <si>
    <t>work and play and vacation destinations</t>
  </si>
  <si>
    <t>at the gym; then dancing;  unless i am getting up early sat. for an event- then i am usually laying low.</t>
  </si>
  <si>
    <t>i would only admit in person.</t>
  </si>
  <si>
    <t>if you would like to know more; or you just want to play (word play; or in person).</t>
  </si>
  <si>
    <t>w'd love to meet a girl for frienship...which will cause side-effects such as palpitation; desire; attraction and attachment.  i'm not a simple person and i'm not looking for someone who is. got some goals fulfilled lately and more to become! don't like to sit home at my spare time and looking forward to see my gf to share my hobbies. so let's chat and have fun!</t>
  </si>
  <si>
    <t>...if you see a happy girl walking down the street know - she either go to me or from me :)</t>
  </si>
  <si>
    <t>i wish i knew)</t>
  </si>
  <si>
    <t>i love the outdoors; snowboarding; hanging with friends...etc.... just checking this site out. if youre curious email me.    i am down to earth; outgoing; and honest</t>
  </si>
  <si>
    <t>i am in the medical field</t>
  </si>
  <si>
    <t>everything</t>
  </si>
  <si>
    <t>the beach; movies; friends; pho; family; animals.</t>
  </si>
  <si>
    <t>you are interested in learning more.</t>
  </si>
  <si>
    <t>stay tuned; more to come!</t>
  </si>
  <si>
    <t>getting back into &lt;a class="ilink" href= "/interests?i=cycling"&gt;cycling&lt;/a&gt; after what seems like forever. trying to read more books. working at being a better person.</t>
  </si>
  <si>
    <t>fixing stuff.</t>
  </si>
  <si>
    <t>far too much to list here.</t>
  </si>
  <si>
    <t>in no particular order:  family  friends  good food  my bicycle  sunshine  vacation (time off to enjoy the above)</t>
  </si>
  <si>
    <t>nothing in particular.</t>
  </si>
  <si>
    <t>if i put anything private here it will no longer be private.</t>
  </si>
  <si>
    <t>i was born in canada and grew up living in igloos. it was a tough  life. we couldn't turn the heat on because we were worried our  house would melt down. i think it was mostly because my dad was cheap.    i'm like the perfect asian. math genius in school; rode through  college on scholarships; computer programmer; drive a civic; still  get money on chinese new year. chinese people hate me because i only speak american.</t>
  </si>
  <si>
    <t>i work for a large internet/media company. when we're about to launch we just live; breathe; and think about the project 24/7. i feel proud when i meet people who use the products i've worked on.</t>
  </si>
  <si>
    <t>eating food    remembering random facts    listening to people</t>
  </si>
  <si>
    <t>looking for people to go out with and have fun with! i am out often and always up for checking out something new. really would love to meet people who are into music and love seeing live shows; drinking amazing wines and sharing great meals; being in nature and exploring the hidden gems of the city. overall; i am always into meeting new people and seeing what develops.    i have lived in san francisco for nearly five years; am finishing up school and working here and there when i need to. hoping to have time to travel in the near future and hope to one day own my own business; just still figuring out what that would be!</t>
  </si>
  <si>
    <t>enjoying every day. i love living in san francisco and exploring the city. overall; trying to figure out what i want in terms of a career; but having fun with the journey and experiences that come with it!</t>
  </si>
  <si>
    <t>being open and comfortable in myself. i hope to bring it out of those i am around!</t>
  </si>
  <si>
    <t>usually people comment on my smile and eyes</t>
  </si>
  <si>
    <t>i enjoy reading biographies and historical books. some of my favorite authors though are david sedaris; nick hornby; and tom robbins.    i love all different kinds of movies; pretty much down to watch anything!    music has always been a great passion of mine. i love seeing life music and finding something new. some of my all time favs would be: the clash; of montreal; beruit; no doubt; radiohead; jeff buckley; cat power and rufus wainwright.    having gone through culinary school; food has become another big passion. i love trying new restaurants and types of foods. some of my standbys are mexican; sushi; hawaiian and french.</t>
  </si>
  <si>
    <t>music; family; friends; yoga; the ocean; and a delicious glass of wine!</t>
  </si>
  <si>
    <t>where i want to travel</t>
  </si>
  <si>
    <t>out with friends or working</t>
  </si>
  <si>
    <t>i guess youll have to ask! :)</t>
  </si>
  <si>
    <t>you are easy to talk to; have a great sense of humor and can laugh at yourself. love being out and are looking for someone to share it with!</t>
  </si>
  <si>
    <t>my name is charles  i was born in missouri but raised and currently reside in california (the bay area).</t>
  </si>
  <si>
    <t>lots of shit.</t>
  </si>
  <si>
    <t>kickboxing  procrastination  arguing  swimming.</t>
  </si>
  <si>
    <t>my septum</t>
  </si>
  <si>
    <t>food: italian food; chinese food;  movies: i don't really watch movies too often  books: random zenes;newspaper;the great gatsby;the brooklyn follies;yellow dog  music: crust punk; hardcore; hip hop; freestyle ;</t>
  </si>
  <si>
    <t>my phone.  tumblr.  bart.  water.  art.  music.</t>
  </si>
  <si>
    <t>lame jokes.</t>
  </si>
  <si>
    <t>traveling around the bay area.  going to venues.  hanging out with friends.  at home on tumblr.</t>
  </si>
  <si>
    <t>i'm not telling you; it's private.</t>
  </si>
  <si>
    <t>your down to have a good conversation</t>
  </si>
  <si>
    <t>english (fluently)/sign language (okay)/spanish (poorly)</t>
  </si>
  <si>
    <t>... 2012 updates; stay tuned ...</t>
  </si>
  <si>
    <t>seeking the chance for new adventures while enjoying everyday</t>
  </si>
  <si>
    <t>food wise; i don't eat fruits nor most products made with fruits. other than that; i enjoy most styles of cuisines when they are made right.    i am open to almost all kinds of music; except techno and perhaps raps. i try to keep an open mind but some just not working for me after so many years.    tv / movie wise; i am into scifi and fantasy (the adventure kinds; not romance kinds); but in general open to most genres. recently i started to watch the sitcom big bang theory and enjoy it quite a bit.</t>
  </si>
  <si>
    <t>the happiness in my life</t>
  </si>
  <si>
    <t>friday night is the decompression time. i usually chill and enjoy some quiet time reading books and watching tv if nothing else planned. if friends or you have good suggestions; i'll be up for new adventures as well.</t>
  </si>
  <si>
    <t>i am on this site.</t>
  </si>
  <si>
    <t>you are not directly working in high tech and would like to get to know me.</t>
  </si>
  <si>
    <t>i was born in illinois and grew up in a northwest suburb of chicago. i'm german; polish and croatian. i graduated from high school and joined the navy a little while after that. currently i live in virginia beach; virginia. i work as a 2nd class petty officer in the navy. i have seen a lot of cool places like greece; italy; ireland and france because of it. i have alot of hobbies and like trying new things. if you want to know more; send me an email; i don't bite...</t>
  </si>
  <si>
    <t>pretty soon i should be moving to san francisco; california for my next duty assignment for the navy. i am really looking forward to it because i have always wanted to live in california. i don't know many people there yet and that is the main reason i am on this site - to meet new people where i will soon be living at.</t>
  </si>
  <si>
    <t>i like all kinds of music: rock; pop; rap; alternative; recent; oldies. some of my favorite singers/bands are: fall out boy; lindsay lohan; britney spears; nickelback; ashley tisdale; avril lavigne; the beach boys; boys like girls; carolina liar; daughtry; justin bieber; katy perry; kesha; kelly clarkson; lady gaga; linkin park; miley cirus; papa roach; secondhand serenade; and many others...  i like many movies as well. my favorite kinds are romantic comedies and comdies but i also like horrors too. some of my favorites are: uptown girls; 27 dresses; legally blonde; definitely maybe; step brothers and many others...  my favorite tv shows are south park; desperate housewives; and keeping up with the kardashians.</t>
  </si>
  <si>
    <t>my favorite quotes:  *sometimes good things have to fall apart in order for better things to fall into place.  *be who you are and say what you feel because those who matter won't mind and those who mind don't matter.  *he who trims himself to suit everyone will soon whittle himself away.  *life is short; eat dessert first.  *what lies before us and what lies behind us are tiny matters to what lies within us.  ...*you might regret what you do - but you'll regret what you don't do so much more.  *a memory last forever; never does die; true friends stay together and never say good-bye.  *life is 10% how you make it and 90% how you take it.  *fate decides who enters your life. actions decides who stays in your life but there is no point in trying to rush fate because the best things in life are worth that wait.  *distance between two hearts is not an obstacle; rather a beautiful reminder of just how strong true love can be...  * never give up. for that is just the time and place that the tide will turn!  *do well or don't bother...  *for what it's worth; it was worth all the while.  *don't give up on someone you can't go a day without thinking about!  *be nice to everyone you meet; they might be fighting a battle you know nothing about.  *never let the fear of striking out keep you from playing the game.  *the reason most people fail instead of succeed is that they trade in what they want most for what they want at the moment.  *never wait until tomorrow to do what you can do today because there may not be a tomorrow.  *love is the one person who makes your heart beat faster and slower at the same time.  *never look down on someone; unless you're helping them up.  *some people put up walls not to keep others out; but to see who cares enough to tear them down!  *you have to deal with the rain if you want the rainbow.  *you are never given a wish without also being given the power to make it come true.  *a person who asks a question is a fool for five minutes; a person who doesn't is a fool forever.  *no one can tell me what to do. it's my life and i'll live it how i want to.  *be more concerned about your character than your reputation because your character is who you are and your reputation is what others think of you.  *you can close your eyes to things you don't want to see; but you can't close your heart to things you don't want to feel.  *love is missing someone when you're apart but somehow feeling warm inside because you're close in heart.  *when one door closes; another one opens. sometimes we look so long at the closed door that we don't see the one that has opened.  *a love that is denied only grows stronger.  *when life gives you lemons; make lemonade.  *if you say i can't; you won't. if you say i quit; you loose. if you say i'll try; you might just win but you have the power to choose.  *you may shoot me with your words; you may cut me with your eyes; you may kill me with your hatefullness; but still; like air; i'll rise.  *it is what it is.  *dream as if you live forever; live as if youll die tomorow  *is the juice worth the squeeze  *they say you know when you know...</t>
  </si>
  <si>
    <t>you are interested in meeting me and may want to hangout when i move to ca... feel free to check out my facebook and send me a friend request at www.facebook.com/cherry.skiskiskiski if you want to see my page on there...</t>
  </si>
  <si>
    <t>i'm an admittedly sometimes lazy guy. i like &lt;a class="ilink" href= "/interests?i=vegan+cooking"&gt;vegan cooking&lt;/a&gt; and baking; tasty ales; and horribly obscure and noisy music; particularly with gee-tars involved. i started &lt;a class="ilink" href= "/interests?i=running"&gt;running&lt;/a&gt; seriously two years ago. i've run a couple of half marathons and a couple of marathons. with a change in my work schedule; i haven't been able to run much but i bike over 100 miles a week and want to get into racing.</t>
  </si>
  <si>
    <t>working an office job that involves working with a lot of my family - it's kind of all over the place with some graphic design; some illustration; some administrative work; some organizing marketing campaigns; and some document control. for recreation i like running; biking; cooking; catching the occasional show; i'm just trying to carve out a bit of happiness. i like travelling and wish i could travel more.</t>
  </si>
  <si>
    <t>listening; cooking; potlucking; non-sequiturs; making people laugh uncomfortably; making funny faces; baby talking to dogs; finding the downside to something positive; or the upside to something negative.</t>
  </si>
  <si>
    <t>my great ass ;) or that i look really wholesome or both. when i'm not running or biking i probably appear sort of clumsy.</t>
  </si>
  <si>
    <t>sweet potatoes; swiss chard; avocados; watermelon; plums; homemade seitan; ethiopian (edible utensils!); thai; and south american foods. i also like fermenting things like sauerkraut and kimchee; and sometimes sourdough; and baking easy bread recipes. i started a food blog at http://machopineapple.wordpress.com.  i love films like &lt;a class="ilink" href= "/interests?i=happiness"&gt;happiness&lt;/a&gt;; &lt;a class="ilink" href= "/interests?i=la+ceremonie"&gt;la ceremonie&lt;/a&gt;; and &lt;a class="ilink" href="/interests?i=cache"&gt;cache&lt;/a&gt;; but also &lt;a class="ilink" href="/interests?i=horror+movies"&gt;horror movies&lt;/a&gt; and amazing documentaries like anvil! the story of anvil. my musical tastes are all over the place - &lt;a class="ilink" href= "/interests?i=abba"&gt;abba&lt;/a&gt; to &lt;a class="ilink" href= "/interests?i=black+sabbath"&gt;black sabbath&lt;/a&gt; to &lt;a class="ilink" href="/interests?i=merzbow"&gt;merzbow&lt;/a&gt; to &lt;a class="ilink" href= "/interests?i=pet+shop+boys"&gt;pet shop boys&lt;/a&gt; to &lt;a class="ilink" href="/interests?i=swans"&gt;swans&lt;/a&gt; to &lt;a class="ilink" href= "/interests?i=larry+levan"&gt;larry levan&lt;/a&gt; to &lt;a class="ilink" href="/interests?i=current+93"&gt;current 93&lt;/a&gt; to &lt;a class="ilink" href="/interests?i=belle+and%0asebastian"&gt;belle and sebastian&lt;/a&gt;. if i had to pick favorites i'd say that whole post-industrial circle of &lt;a class="ilink" href= "/interests?i=throbbing+gristle"&gt;throbbing gristle&lt;/a&gt; and all of their spawn; particularly &lt;a class="ilink" href= "/interests?i=coil"&gt;coil&lt;/a&gt;; would be the most qualified. i'm late to the party; but i also love hercules and love affair; a completely earnest homage to disco and early acid house.  books i like include &lt;a class="ilink" href= "/interests?i=the+god+of+small+things"&gt;the god of small things&lt;/a&gt;; most anything by &lt;a class="ilink" href= "/interests?i=margaret+atwood"&gt;margaret atwood&lt;/a&gt;; white noise; underworld; the corrections; and infinite jest. i've been developing a huge crush on jeannette winterson's words as well. and i've been breaking an aversion to so-called genre literature with some china mieville and the song of fire and ice books.</t>
  </si>
  <si>
    <t>dental floss;  my hair;  beljum budder;  reading material;  a notepad</t>
  </si>
  <si>
    <t>food; politics; happiness</t>
  </si>
  <si>
    <t>usually staying in; making dinner; drinking wine. it's one of things that i'm always looking to change "next week". i do have fun dancing but prefer a mixed gay-friendly crowd to an exclusively gay one. i tend to have more fun in that type of environment; the music's almost always better; and i make more romantic connections as well. when i do go to gay bars; i tend to like the rough around the edges types; but mostly as a voyeur.</t>
  </si>
  <si>
    <t>you can accept that i'm kind of internet-flaky and might not reply. i am pretty quick to agree to a cup of coffee or tea or maybe a drink; though.</t>
  </si>
  <si>
    <t>gotta grab your attention! ok; i've been described as confident; comfortable; genuine; &amp;amp; an entertaining story-teller. i'm a social creature who enjoys learning what people are all about and how they arrived at where they are today. i'm mainly on this site for dating; but i've also made a handful of great friends too (yes; i do believe coed friendships can work). i'm looking for someone with interesting perspectives and positive attitudes towards life.    i've gone on many dates since moving to ca two years ago and have notice a reoccurring pattern with my dates:    - they are often surprised how comfortable i am at approaching &amp;amp; talking to women about any subject. this is mainly because of my upbringing but more on that later...    - i prefer to be tactfully honest and upfront - "real" so to speak. this is often appreciated but surprising apparently.    - even if we get along over email or the phone; that may not mean anything until we actually meet. this is one reason why i prefer to meet sooner rather than later.    - i'm more generous and romantic than the average joe. however; i only reserve this behavior for special people/occasions.    - i haven't had many bad dates; but those that were involved women who weren't open to friendship or upfront.    about my date:    i find that the more i date; the shorter my checklist of "requirements" becomes. every woman has her own strengths &amp;amp; charm; but ultimately i am simply looking for someone to share great chemistry and experiences.    what i am doing:    i'm an advocate of working hard to play hard. you can often find me trying new restaurants; going to art shows/festivals; playing pool with friends or challenging strangers; or going for a jog in the east bay.    random things i dislike:    eggplant - something about the texture; wind chill; snowboard whiplash; bugs the size of my fist - pretty disturbing; trying to get the last drops of a drink and having the ice fly into my face.    message/wink me if you're into great food; drinks; &amp;amp; conversation with depth.</t>
  </si>
  <si>
    <t>i'm currently working at my dream job and living comfortably in my own place. the the general plan is to continue developing my career skills; learn new hobbies/skills; and become stronger in everything i do.</t>
  </si>
  <si>
    <t>i'm ok at a lot of things: snowboarding; tennis; martial arts; learning new sports; problem solving; being empathetic and optimistic; not singing; not eating eggplant...</t>
  </si>
  <si>
    <t>my smile and physique. i'm very happy that i'm not a beanpole. i thank my mother for throwing me into the ymca pool at an early age.</t>
  </si>
  <si>
    <t>hot showers; breakfast foods; phone; car; music; vacations</t>
  </si>
  <si>
    <t>work and my career; film-related side projects; how to improve myself; the craziness that is dating</t>
  </si>
  <si>
    <t>watching the latest movie; trying new restaurants out; having drinks with friends; checking out the latest sf event; or going to an art show</t>
  </si>
  <si>
    <t>i often make the mistake of trying to get the last drops of water in my glass only to have ice slide into my face. i get thirsty...    ok something with more substance? my longest relationship was 6 1/2 years.</t>
  </si>
  <si>
    <t>you want to laugh about life experiences over good food and drink. i have some pretty entertaining stories... :)</t>
  </si>
  <si>
    <t>hi! my name is lindsay. i grew up in santa cruz; and i currently live in san francisco. i went to school in ny for 4 years and lived in la for a year after that. shortly; i was over it and realized i was missing the tall building; city life. so...i moved to sf.    i'm a fun-loving; down to earth girl who loves to laugh. i think laughing is the best thing one can do throughout a day. i'm super close with my family and would love someone who can fit right in. one thing i value the most is definitely my friendships and family.    one of my favorite hobbies is photography...i seriously can't get enough!    i have never been into online dating; but like everyone else; thought i would give this another go around...i'm not too into the messaging back and forth; so if you're interested; i'd love to just get straight to the point :)</t>
  </si>
  <si>
    <t>i work at a vc in downtown san francisco. i do assistant work and plan events for the company. i honestly love what i do!</t>
  </si>
  <si>
    <t>putting people at ease; making them feel comfortable. i have a great sense of humor too. whether it be sarcastic or not. i can definitely make others laugh.</t>
  </si>
  <si>
    <t>my eyes; smile and laugh. it's not hard to make me laugh!</t>
  </si>
  <si>
    <t>family; friends; sailing; sun; the beach and working out</t>
  </si>
  <si>
    <t>everyone around me :) i'm always wondering what they're doing; where they are going. it's a habit.</t>
  </si>
  <si>
    <t>either laying low at home or going out for drinks with girlfriends.</t>
  </si>
  <si>
    <t>nothing right now! we just met...</t>
  </si>
  <si>
    <t>your a down to earth person; you respect yourself and your body and you can make me laugh at your sarcastic jokes.</t>
  </si>
  <si>
    <t>livin' it up!!!! i just moved to the bay area and i am loving it so far. since i'm near/in silicon valley; i thought i might embrace the tech culture and become more cyber-ly-social. i never shy away from new things; so here i am.  i am from mobile; alabama! it's a huge shift! i'm eager to meet new people and continue to explore the bay area.</t>
  </si>
  <si>
    <t>i've taught high school math for the past few years. (missing it!) but right now i am working for a tech company in the peninsula. i plan on finishing out this degree and return to the classroom for a while. life-wise; i'm mostly staying out of trouble and plan to grow and learn whenever i can.  it's a long strange journey; and i'm enjoy meeting people along the way.</t>
  </si>
  <si>
    <t>keepin' it classy! haha! (i'm an idiot!) nah; i'm good at a few things. i'm always told that i great with new things; new people; new places; etc. i deal with ambiguity regularly and i find it exciting. i run pretty fast; so that made me pretty good with sports in my younger days. i played football; basketball; and ran track in high school; in addition to a few other extra curricular(s).</t>
  </si>
  <si>
    <t>that i am jewish. (bad joke) nah...  survey says: my smile. (i'm sure that is what everyone puts; but it's true [i guess]). i should maybe ask people what they noticed about me first before i try and answer that accurately. or just stop wasting my time analyzing bubble-gum questions.</t>
  </si>
  <si>
    <t>currently reading (2/12) 'she's come undone' by wally lamb. i read a bit; and i love a ton of diff genres. (other favs: divine trilogy; the help; fountainhead; etc.) i'm not the book worm; really! i love tv too! (modern family; ru; pjrunway; etc).!--and all kinds of music. i'm really into gangster rap right now. :)</t>
  </si>
  <si>
    <t>1). oxygen 5). phone  2). family 6). you (that's another bad joke)  3). friends  4). laptop</t>
  </si>
  <si>
    <t>past; preset; future.    (as if anyone will even read this profile)</t>
  </si>
  <si>
    <t>out with friends! dinner; drinks; etc. i'm always down for mixing it up; but that has been pretty typical since i'v gotten here.</t>
  </si>
  <si>
    <t>i was the mascot for my high school.  (the gators! '&amp;lt; )</t>
  </si>
  <si>
    <t>if you feel like it. just message me; i always reply (does that make me sound easy?)</t>
  </si>
  <si>
    <t>a driven entrepreneur with a midwestern attitude; a love of tasty beverages; and a preference for hugs over handshakes</t>
  </si>
  <si>
    <t>working at a startup online advertising company in downtown sf while keeping myself amused with some side projects. going to shows and making an effort to try every good restaurant in the city as quickly as possible.    while i'd love to go spend a solid chunk of time abroad; i'm probably here in the bay area for at least the next 5 years. luckily my good college friends scattered around the world after graduation; so i can travel vicariously through them in the meantime.</t>
  </si>
  <si>
    <t>being reasonable  randomly zoning out  having an opinion  brainstorming crazy stuff</t>
  </si>
  <si>
    <t>i'm tall</t>
  </si>
  <si>
    <t>shows: southpark; it's always sunny; house... but don't watch too much tv    music: passion pit; phoenix; ra ra riot; stars; justice; skrillex; battles; porcupine tree; and lots more; see for yourself http://last.fm/user/scrollbar    books: island by aldous huxley; 1984; the big short by michael lewis; catch-22; and a bunch that are slipping my mind</t>
  </si>
  <si>
    <t>a project to be excited about  quirky friends  internet access  music  a break from the fog every week or so  a quiet place to run away to</t>
  </si>
  <si>
    <t>how people tick; economics; music; insignificant decisions</t>
  </si>
  <si>
    <t>rock climbing and/or bar hopping</t>
  </si>
  <si>
    <t>you are well grounded with a hint of weird; or at least want to throw a frisbee or climb some stuff</t>
  </si>
  <si>
    <t>music; travel; art; trains; horror; and bikes are some of my passions. i have been living in the bay for about 3 years now and i am originally from ohio. a lot of the time i am on the road meeting new faces and places but when i am in town i spend my time being active in the community and also setting up shows for local and touring bands. i had no intentions to live here but i have been sucked into this vortex that is the bay area and getting lost in all the amazing crap there is to do here. i have no cell phone or facebook and prefer to keep it that way... its always fun to see peoples reactions when i tell them. kinda shy at first unless i have some of that liquid courage. it would be great if i could meet some cool cats and make new friends considering sometimes i can be critically awkward and find it hard to approach folks while i'm out and about. so if you're someone that wants to be awesome and go on adventures together or just paint the town pink then lets be amazingly awesome.</t>
  </si>
  <si>
    <t>fuck it; do it live!</t>
  </si>
  <si>
    <t>laughing at inappropriate times; cooking; sleeping anywhere; making hard cider; being awkward; been told i have the eye for photography; riding bikes; building bikes; riding a bike with no head; crashing bikes; destroying bikes.</t>
  </si>
  <si>
    <t>my hair; my height; my nose.</t>
  </si>
  <si>
    <t>books- monkey wrench gang; george orwell ; evasion; the coming insurrection; h.p. lovecraft; please kill me; burroughs; kerouac; hunter s thompson; neil gaiman; and too many zines to list.    music- devo; the mummies; the units; death sentence panda; lightning bolt; rene hell; the factums; japanther; man man; air; skinny puppy; dan deacon; the cramps; ohgr; the sonics; orbital; mc5; screamin jay hawkins; bo diddly; butthole surfers; lard; otis redding; supercharger; t rex; thin lizzy; fear; deadbolt; siouxsie and the banshees; iggy pop; the seeds; revolting cocks; the pixies; nick cave; muddy waters; lead belly; link wray; laika and the cosmonauts; king khan and the shrines; king khan and bbq show; johnny thunders; new york dolls; elvis; chuck berry; booker t and the mg's; anything motown; phantom surfers; dark dark dark; hail seizures; dick dale; frontline assembly; the fender four; ministry; talking heads...just to name a few. the list goes on and on.    food- i have a burrito addiction and have no desire to kick the habbit...    movies- bubba ho-tep; dead alive; evil dead; fear and loathing in las vegas; donnie darko; zombie!; waking life; hellraiser; nightmare on elm street series; american pop; creepshow; re-animator; the beach; and a whole bunch of cheesy horror flicks....dark humor is where it's at.</t>
  </si>
  <si>
    <t>animals; dumpsters; music; the ocean; urban decay; the smell of old books; dark rain clouds while the sun is still blasting; bike</t>
  </si>
  <si>
    <t>privilege; trains; the police state; burritos; friends; scams; what 2012 will bring; cooking; life.</t>
  </si>
  <si>
    <t>vomiting half naked in someones front yard with a lamp shade on my head screaming the lyrics to build me up buttercup.</t>
  </si>
  <si>
    <t>i have a tramp stamp.</t>
  </si>
  <si>
    <t>you wanna play some chess; listen to some good music; pick some boogers; go on a bike ride; drink some 40's on a rooftop; watch cartoons; go on a dumpster date; feed the homeless; or if your just flat out bored...i can prolly make you smile.</t>
  </si>
  <si>
    <t>asian/middle eastern/black/native american/indian/pacific islander/hispanic/latin/white</t>
  </si>
  <si>
    <t>cincinnati; ohio</t>
  </si>
  <si>
    <t>english (poorly)/hawaiian (poorly)</t>
  </si>
  <si>
    <t>i recently realized that this is not the lrb (especially good &lt;a href="http://www.lrb.co.uk/classified#personals" rel="nofollow" target="_blank"&gt;this time&lt;/a&gt;). the previous sentence contains two not very funny jokes.    here are some more revealing facts about me. i've learned; like; and do stuff. i've worked as a truck-driver; baker; lefty bookstore slave; and fortran-translator. i ain't even going to tell you what i now teach; because where's the fun in that?    it seems to me that one way to get distracted from what's important is to form too many preferences about things that don't matter much. so i try not to sweat the small stuff. like odysseus; but with a significantly lower jerkass quotient.    i once argued with a pedantic friend about the proper pronunciation of "pedant" (according to the oed we were both right); but i'm horrified by the number of okcupiders who don't want to hear from you unless you're orthographically spotless (although according to oktrends; religiosity is highly correlated with tolerance of shoddy spelling; could grammatical nazism be a veiled expression of anti-religious sentiment?).    i am incurably forward-looking; and am happier slogging through shit near shangri-la than partying before the unknown. you say: "carpe diem;" and i say: horace was a ninny who gave bad advice. "quam minimum credula postero?" utter bullshit.    i'm mildly annoyed by beautiful people who use this space to write about how difficult it is to write about themselves. i mean; hello; what do they think they just did?    okcupid is great; but online soulmate shopping it ain't; and i'd rather just go imbibe something great somewhere nice than sit here procrastinating. though i do love me some quality procrastination.</t>
  </si>
  <si>
    <t>finishing gradual school and dreaming of sailing greener oceans. amassing frequent-flier miles and using them.</t>
  </si>
  <si>
    <t>doing things the hard way; learning from it; and then going on to do something else the hard way. the hard way is often more fun; i find.    i have a knack for recreating what i eat: delfina's panna pizza; tartine's bread (ok; i cheated on that one); rice salad from my favorite restaurant in the world (&lt;a href="https://www.facebook.com/pages/osteria-donna-teresa/132316000176360" rel="nofollow" target="_blank"&gt;osteria donna teresa&lt;/a&gt;). next project: gibassier. wanna candy some orange peel?</t>
  </si>
  <si>
    <t>lovely ex's ex: "you have the best kind of receding hairline."  or perhaps that i take fashion orders from &lt;a href="http://www.youtube.com/watch?v=p_81l4dxlwm" rel="nofollow" target="_blank"&gt;gogol bordello&lt;/a&gt; (note: i am constitutionally incapable of growing a moustache; but am not opposed to occasional prosthetics).</t>
  </si>
  <si>
    <t>the chronicles of clovis; carbonara; &lt;a href="http://www.thinkgeek.com/homeoffice/lights/aef3/" rel="nofollow" target="_blank"&gt;stephen fry&lt;/a&gt;; joanna newsom; the fries at a cote; marcona almonds from the cheeseboard (seriously; they're worlds better than the crap at tjs. just sayin'); baked st. marcellin with home-made imitation pain poilane; and the chinato made from muscat i had years ago. that most recent vintage was crap (note to prevent you from thinking i'm a horrible snob: i'm not a horrible snob. i do judge picky people; but i don't judge the uneducated or insensitive. nor do i think that non-foodies are missing all that much. they just don't enjoy some of the things i do. big whoop. (supplementary note to prevent you from thinking i've read too much dfw: i haven't read too much dfw.)).    i think my favorite show was also my first show: it's all been downhill since mergefest '94. it was really nice to hear the songs on distortion live a few years ago; though: they sound much nicer when you can actually hear the instruments. obsessions of the recent past include: zopilote machine; night falls over kortedala; and &lt;a href="http://www.thelovelanguage.com/" rel="nofollow" target="_blank"&gt;these guys&lt;/a&gt;.    my favorite movies have a disturbing tendency to not be as good on repeat viewings. netflix has fixated on the lives of others as uniquely predictive of all the other movies i'll like; but i think an awfully big adventure is similarly helpful (and beryl bainbridge just won a booker; so you should now care; even if it was a special fake booker created just for her; plus; alan rickman's captain hook is way better than his snape). i don't like it when movies pander to me (billy elliot) or hit you over the head with anything (hollywood) unless they also make fun of themselves. i find charlotte rampling mesmerizing (&lt;a href="http://4.bp.blogspot.com/-iiat17e9j7i/thnreuanc7i/aaaaaaaabcc/agdxqgst-ny/s1600/charlotte+rampling-4.jpeg" rel="nofollow" target="_blank"&gt;those eyes!&lt;/a&gt; why have i never seen zardoz?) and peter o'toole awesome (did you see the version of &lt;a href="http://www.pbs.org/wgbh/masterpiece/casanova/index.html" rel="nofollow" target="_blank"&gt;casanova&lt;/a&gt; he was in?): i hope to be half as able when i am ancient.    but i like good people more than any of these things.</t>
  </si>
  <si>
    <t>i think this question should be rephrased "six things which come to mind." here are six which sometimes come to mine:    manners which show that you give enough of a fuck about other people to think about what they might want. judith martin; not emily post.    new experiences. some people seem to feel that; in general; the things they know are probably better than the things they don't. they want to go to the same places; and do the same things; which pleased them before. i'd rather have a new disaster than a safe bore.    people with a sense of humor that runs deep; who can see the humor in anything; and who hold nothing sacred. if you liked dead souls; that's a good sign. on the other hand; if you finished it; that's not; and i don't like to watch the office (the uk version); never finished fargo; and had to leave the room several times during junebug. holy jesus; that film made me feel like i was kid again; but not in a good way (explanatory note: i had a happy childhood; but it was in nc).    androgyny. girls with short hair (not that that makes someone androgynous; all by itself: it's just an example) and femmy boys. people who hate that all small-child clothing these days is blue or pink; but who; ideally; don't use awkward compound nouns involving "gender" to explain why. i like androgyny; but find thinking about gender frankly pretty boring. clarificatory note: when i say i like these things; what i really mean is that i find highly gendered behavior; and appearances to a lesser degree; a turnoff. a fearless feminist female sporting math tattoos on a shaved head and a healthy appetite for spit-roasted whole pig may cause me to have a bicycle accident.    riding my xtracycle. it puts me on eye level with suvs; and slows me down. besides; driving turns me into a raging asshole in california; or a happy maniac in places where they know how to drive; like italy. walking is fine; too; but when i go for walks with people; they have a tendency to use words like "deathmarch" afterwards to describe our amblings. that was my dad's coinage; but it stuck.    naples. vedi napoli e poi muori; as they say. nothing else like it for the gleam in the midst of filth. nowhere else i like better. let that magical tourist trap; venice; sink into the swamp; and send me to naples with its midnight trash trucks ferrying coke past piles of last month's offal. none of the other things on this list are half as predictive of whether or not we'll get along as whether you like naples; if you know it (note: if you got off at the train station; walked out; and immediately left; you don't know it). i love my roomba; but i prefer my life. as you might say.</t>
  </si>
  <si>
    <t>at the moment; two titles: "pigs and the curse of ham" and "mortification of the fleischmanns." if you can guess the content of either of these pieces from their titles; you get a prize.</t>
  </si>
  <si>
    <t>winning.</t>
  </si>
  <si>
    <t>the competitive aspect of dating - especially in this online format - makes me want to write deliberately obscure and bristly answers to questions like this; although on balance that seems like a bad idea. please excuse me while i am floridly akratic.</t>
  </si>
  <si>
    <t>you move; but not too fast.    if your eyes flash (perhaps i mean: if you are ); you're good-complicated; and you do things; i want to meet you.    or... if you like good food; but can't cook. or if you are going to sail around the world while you're young enough to enjoy it. or you just want to explore the bay area on foot or bike and maybe make friends - i'm serious about the friends part. or you want to play a part in my upcoming satire of "julie and julia."    you made it to the end of this profile. congratulations!</t>
  </si>
  <si>
    <t>english (okay)/latin/ancient greek/italian/c++</t>
  </si>
  <si>
    <t>music; family; apple products; food; water; and girls</t>
  </si>
  <si>
    <t>work or with friends.</t>
  </si>
  <si>
    <t>im a horny bastard!</t>
  </si>
  <si>
    <t>you're lonely.</t>
  </si>
  <si>
    <t>well there is not much to say about me. i moved up here from santa monica a little over a year ago. i am a typical student. i enjoy shooting the shit; reading; writing; being around fun people. i am also known to ramble about the problems that our society faces on a daily basis.</t>
  </si>
  <si>
    <t>i am going to school and majoring in history. really besides that i am just trying to enjoy this great city.</t>
  </si>
  <si>
    <t>people have said i am really good at making them laugh so that's something. i also have great listening skills. i know how to make great mac and cheese.</t>
  </si>
  <si>
    <t>usually the fact that i have a cigarette in my mouth. i have been told my smile is very noticeable; still not sure if that's a good thing or a bad thing.</t>
  </si>
  <si>
    <t>books: foundation; for whom the bell tolls; old man and the sea; one flew over the cuckoos nest; layer cake; crime and punishment; a scanner darkly; dr. bloodmoney and last but not least when will jesus bring the pork chops. movies: children of men; a scanner darkly; one flew over the cuckoos nest; the shining; hair; snatch; the royal tenenbaums; rushmore; midnight in paris. shows: true blood; breaking bad; it's always sunny and louie. music: velvet underground; cat stevens; joy division; rush; new order; depeche mode; daft punk and my favorite crystal castles.  there is a a lot more to add but this is good enough.</t>
  </si>
  <si>
    <t>*friends *music  *fun *literature  *new experiences  *burritos</t>
  </si>
  <si>
    <t>i think about pretty much anything that comes my way.</t>
  </si>
  <si>
    <t>i am usually getting drunk with friends and seeing where the night takes us.</t>
  </si>
  <si>
    <t>that's something you will have to message me to find out.</t>
  </si>
  <si>
    <t>if my profile interests you. also for the record i am a lot more interesting in person i am just really bad at this.</t>
  </si>
  <si>
    <t>i could say "i'm smart and funny and introspective and maybe a bit of a lush;" but that's not going to tell you anything accept that i have a bit of an ego about my intelligence/sense of humor and i may have drinking problem.    i'd say i'm actually just a typical 27-year-old who is finally trying to row his way out of the murk of a quarter-life crisis or a mid-twenties ennui or whatever. i'm quitting smoking and drinking a lot less; at least. and; after multiple sabbaticals; i finally finished undergrad last year. so to the next thing...</t>
  </si>
  <si>
    <t>ugh; what a rude question.    i'm working at a restaurant and watching an unnecessarily high amount of television; punctuated with getting drunk in the company of good people and better people and sometimes horrible people; but that's rare because i'm pretty good at the irish exit.    honestly; lately i've been buying a lot of books and not reading them because secretly i'd rather listen to the song of ice and fire series which i downloaded using my mom's audible.com account.    i tell people i'm studying for the gre; but i'm not. what i'm actually doing is walking around (an activity i grew accustomed to living in new york for eight years) and listening to my headphones. which; as i've stated; has most recently just been playing fantasy audiobooks i didn't even pay for myself.</t>
  </si>
  <si>
    <t>grammar. seriously.</t>
  </si>
  <si>
    <t>i get a mixed bag; but i'll just go with the cliche here and say my eyes. a friend of mine recently said; "i hate it when people say 'oh you have beautiful eyes;'" this after someone said it to me; "because it's overwhelmingly said to blue-eyed people; so it feels like they're saying 'i believe aryan traits are superior.'" she's right. she also kinda bummed me out when she said it; but she's right.</t>
  </si>
  <si>
    <t>lorrie moore; amy hempel; gabriel garcia marquez; haruki murakami; jd salinger; raymond carver; denis johnson; louise erdrich; joan didion; john cheever; and raymond chandler for the beach/subway    movies: i like documentaries.    lcd soundsystem; hot chip; beach boys; yeasayer; biggie; bowie; nilsson; of montreal; grace jones; the bird and the bee; wu tang; michael jackson; beyonce; making friendz; esg; arcade fire; yes; james brown; tv on the radio; pink floyd; light asylum; peaches; ice cube; the zombies; ratatat; hall &amp;amp; oates--it's pretty eclectic; really.    i've been eating a lot of mexican since i've been back in california.</t>
  </si>
  <si>
    <t>internet; tv; books; a social life; a home base; friends</t>
  </si>
  <si>
    <t>privilege. the aging process. the complex relationship between empathy and sympathy. the definition of "man." the upcoming elections. whether or not i should get a dog.</t>
  </si>
  <si>
    <t>working or hanging; duh.</t>
  </si>
  <si>
    <t>i'm actually really dumb.</t>
  </si>
  <si>
    <t>you're a professional football player looking for a wife.</t>
  </si>
  <si>
    <t>english (fluently)/spanish (poorly)/italian (poorly)</t>
  </si>
  <si>
    <t>hi! i'm a fun; easy going gal who likes to get the most out of life... and looking for a partner to share the adventure with. i'm both emotionally and financially stable; and looking for the same in a partner. i'm low maintenance and low drama and also looking for the same-    i typically spend my leisure time with friends and family; but when i am not spending time with them; i enjoy being outdoors... cycling; hiking; swimming; snow boarding; rock climbing or attending a yoga class. as much as i love the outdoors; i also enjoy cooking dinner at home; and curling up on the couch and watching a good movie. i also love a night out- enjoying a nice meal and then going dancing!    i'm career oriented; but not to the point that it takes priority in my life. i try to get the most out of everyday enjoying the adventure along the way.    a few things i really appreciate in life-   i have wonderful; caring; supportive friends and family.   i have a job that allows me the freedom to enjoy the rest of my life.   i am healthy; and physically able to participate in the activities that i enjoy.</t>
  </si>
  <si>
    <t>enjoying every day... spending time with friends and family; doing the things i love; and making the most of my career.</t>
  </si>
  <si>
    <t>a few things i like to think i'm good at-   achieving personal goals   finding pleasure and contentment in simple things   finding new adventures and unique experiences</t>
  </si>
  <si>
    <t>my eyes... and smile. both are very warm-</t>
  </si>
  <si>
    <t>recently read 'in defense of food' and 'bossy pants'... very different but both good-</t>
  </si>
  <si>
    <t>friends and family; the great outdoors; the sun; my health... and ice cream :)</t>
  </si>
  <si>
    <t>relaxing at home after a long week at work. and resting up for a bike ride the next day...</t>
  </si>
  <si>
    <t>you think we'd get along and you'd like to get a cup of coffee sometime.</t>
  </si>
  <si>
    <t>i was born and raised in the philadelphia area and have lived in several different parts of the the mid-west. i lived in d.c. for seven years and loved it but i've been in the bay area since 2008 and i live it here. after 3 years in oakland; i now live in the outer sunset. i live being by the ocean.    i consider myself warm; thoughtful; compassionate; self-reliant; and sarcastic. i'm prone to using hyperbole and i like to curse. i love to laugh and to make others laugh (see below). i find intelligence and creativity sexy as hell. i'm a hard listener and i really enjoy conversation. i have an incredible circle of friends whom i love dearly and for whom i would do anything.    i seriously enjoy cooking; eating; and dining in all sorts of restaurants. breakfast is my favorite meal. i have a few simple tattoos and i'd like a couple more elaborate ones (james jean designs); tattooed guys are a huge turn-on though they are not required. scars are cool too. i'm addicted to flat-track roller derby - observing and cheering - not skating. i love movies and books. i've loved libraries since i was a kid. i love music; especially live music. i love being outdoors; especially at the beach or in golden gate park. i spend as much time as i can in the lake tahoe/truckee area. i love hiking. i love driving fast ("i never drive faster than i can see; besides... it's all in the reflexes"); it gets me in trouble sometimes. i'm really proud of the toolbox i've put together; including my 14v dewalt drill (the 18v was just too heavy for me). i like spending time in beautiful cemeteries; i find them really peaceful. i've traveled extensively throughout the u.s. and a tiny bit in europe. i'd travel constantly if i had the money and the time.    though it's not very zen of me; i cannot stand hateful; ignorant people and believe the existence of people like rick santorum; glenn beck; bill o'reilly; ann coulter; sarah palin; and their followers may very well be a sign of an impending apocalypse. i believe that love and respect; not gender; should be the basis for marriage.</t>
  </si>
  <si>
    <t>i'm an associate store team leader for whole foods market. i've been with the company for nearly a year. prior to that; i spent 16 years working for borders books and music. i spend as much time as possible with my dog bodhi.    i'm always trying to be a better person and i never want to stop learning.</t>
  </si>
  <si>
    <t>listening. smiling. finding the humor in most situations. getting caught speeding. getting into the absolutely wrong line at the grocery store. not wearing enough sunscreen. singing loudly (and off-key) in my car when i'm alone.</t>
  </si>
  <si>
    <t>my laugh is pretty distinctive - not in an arnold horseshak sort of way but not completely unlike betty rubble's laugh. graceful is not a word that anyone would use to describe me.</t>
  </si>
  <si>
    <t>some authors whose work i love:(in no particular order) alain de botton; pema chodron; chuck palahniuk; david sedaris; sarah vowell; fran lebowitz; anne lamott; nick hornby; nicholson baker; mary gaitskill; james frey; dave eggers; haruki murakami; andrew weil; philip roth; alan lightman; and many; many more.    some movies i love: to kill a mockingbird; three days of the condor; secretary; food inc; empire records; wonder boys; the fifth element; bend it like beckham; kissing jessica stein; the sting; memento; little miss sunshine; amelie; beautiful girls; the hangover; royal tenenbaums; cinema paradiso; fargo; waiting for guffman; brokeback mountain; sixteen candles; dogtown and z-boys; riding giants; step into the liquid; blue crush; midnight cowboy; casablanca; brazil; breakfast at tiffany's; all the president's men; garden state; the professional; pan's labyrinth; no country for old men; the station agent; pulp fiction; the sixth sense; 500 days of summer; serenity; tootsie; away we go; l.a. confidential; drop dead gorgeous; delicatessen; whale rider; high art; american beauty; beautiful thing; run lola run; after hours; bull durham; the usual suspects; lost in translation; true romance; y tu mama tambien    some music i love: (in no particular order) decoder ring; bon iver; explosions in the sky; the dodos; psychedelic furs; depeche mode; patty griffin; the fray; get set go; jenny owen youngs; mason jennings; joe purdy; kate bush; lily allen; mercury rev; alicia keys; kristin hersh; the shins; superchunk; she &amp;amp; him; rufus wainwright; a tribe called quest; u2; the cure; tori amos; tv on the radio; regina spektor; r.e.m.; the pogues; pete yorn; nicole atkins; jane's addiction; hole; elliott smith; dear and the headlights; death cab for cutie; david gray; peter gabriel; dar williams; damien rice; the counting crows; cowboy junkies; beth orton; the beastie boys; the pierces; greg laswell; cary brothers; iron &amp;amp; wine; rilo kiley; the watson twins; jenny lewis; sufjan stevens; belle &amp;amp; sebastian; now; now every children; the weakerthans; the decemberists; bellx 1; goldfrapp; the new pornographers; the kills; the killers; the national; nouvelle vague; yo-yo ma    i love all sorts of food but some local favorites are: zachary's pizza; roasted chicken at zuni cafe; ice cream at bi-rite; anything at tartine; anything (but especially cocktails and flat bread) at nopa; thai at toomie's in alameda; sushi at kai sushi in alameda; burritos and nachos at little chihuahua; vegan soul food at souley vegan; breakfast at oakland grill. i do not care for beets; carrots; cantaloupe; or liver.</t>
  </si>
  <si>
    <t>- my dog bodhi. he's like a miniature buddha with hair.  - my friends and family  - toothbrush/toothpaste/lip balm  - good food  - books; movies; music  - laughter</t>
  </si>
  <si>
    <t>my dog.</t>
  </si>
  <si>
    <t>these days; you'll likely find me enjoying a good meal and cocktails with friends; watching a movie either in a theater or at home; or reading a book. i also enjoy board and card games.</t>
  </si>
  <si>
    <t>...online is that sometimes i believe that my iphone is actually magic. and; i can't stop watching the show hoarders on a&amp;amp;e. those poor people make me feel so normal and do a hella good job of motivating me to get rid of crap.</t>
  </si>
  <si>
    <t>you've made it through this novel/profile and you think that i might be someone that you'd like to get to know and with whom you'd like to spend some time finding out.</t>
  </si>
  <si>
    <t>i would love to meet someone who shares my commitment to family; friends and work. someone who is open to new experiences and is still excited about all life has to offer. if you're looking for someone to climb mt. everest with you i'm not the person for you. i'm just a normal; happy-go-lucky person who enjoys many activities either alone or in a group. i love gardening; dancing; golfing; camping; hiking; concerts and going to many of the arts &amp;amp; wine festivals during the summer. sometimes i'm just as happy to hang around the house watching movies or reading.    my dad spent 20 years in the military so we moved around quite a bit both overseas and in the u.s. i wouldn't trade the experience for anything as it has instilled me with tolerance and empathy for all. i spent several years working overseas as a recreation director for military kids and i also was an international flight attendant (right after they stopped calling them stews). having said that; i have a great disposition and play well with others. i'm a loving person who can put a smile on your face every day.    please don't be a serial dater as i am committed to finding that someone special we all seem to be seeking.</t>
  </si>
  <si>
    <t>at the moment.......trying to survive the economic crisis; and wondering why it isn't over yet.</t>
  </si>
  <si>
    <t>making others feel good about themselves. oh......and i'm a great cook and love to dance.</t>
  </si>
  <si>
    <t>my smile.......</t>
  </si>
  <si>
    <t>love anything stephen king. like movies that make me laugh. just saw tower heist. cracked me up. like almost all music but my favorites are from the 60's and 70's. food......mmmm good.</t>
  </si>
  <si>
    <t>family; friends; love; hugs; dancing......and pasta</t>
  </si>
  <si>
    <t>going back to visit europe.</t>
  </si>
  <si>
    <t>i'm a pushover.......</t>
  </si>
  <si>
    <t>english/german</t>
  </si>
  <si>
    <t>dropped out of law school</t>
  </si>
  <si>
    <t>artistic. hard worker. likes to travel and play.    this is what i think about:  http://almondblossom.tumblr.com/    i've walked across spain.</t>
  </si>
  <si>
    <t>by day i work as a director of operations &amp;amp; organizational culture for a start-up software company in san francisco. been doing that for about 5 years now.    by night i'm an artist. i like to make things. i like to think about and make textiles. i like to take photographs. i like to write. i like to draw.    i spend time with friends and family.</t>
  </si>
  <si>
    <t>being creative.  understanding people.  eating chocolate &amp;amp; italian food.</t>
  </si>
  <si>
    <t>if i were stranded on a desert island; i'd like to have music by geographer; wilfred (the television series); live music to come visit my island; italian food and hot fudge sundaes. is that too much to ask? :op</t>
  </si>
  <si>
    <t>i couldn't narrow it down. i have 7:  laughing.  chocolate.  art.  italian food.  sun.  hugs.  music.</t>
  </si>
  <si>
    <t>my ideas - business ideas; art projects; trips; etc.</t>
  </si>
  <si>
    <t>either hanging out with friends or home making art and listening to music.</t>
  </si>
  <si>
    <t>english/catalan (poorly)/italian (okay)/spanish (fluently)</t>
  </si>
  <si>
    <t>i've been &lt;a class="ilink" href="/interests?i=sailing"&gt;sailing&lt;/a&gt; outside the san francisco bay; but prefer the warmer; smoother waters of san diego. i love to &lt;a class="ilink" href= "/interests?i=ski"&gt;ski&lt;/a&gt; and to &lt;a class="ilink" href= "/interests?i=hike"&gt;hike&lt;/a&gt;; and &lt;a class="ilink" href= "/interests?i=road+trips"&gt;road trips&lt;/a&gt;; and &lt;a class="ilink" href="/interests?i=red+wine"&gt;red wine&lt;/a&gt; even though it gives me head aches. i prefer to spend money on experiences than on tangible things. i read long; drawn-out; aggravating books which leave me wondering why i'm wasting my time; yet read them to completion because i can't drop something half-way done. i alter my own clothes; yet can't cook. or maybe just won't. i love to &lt;a class= "ilink" href="/interests?i=travel"&gt;travel&lt;/a&gt;. last year for my birthday i gave myself a trip down the amazon river. the experience was amazing; and i don't know how to one-up myself this year...    i'm &lt;a class="ilink" href="/interests?i=secular"&gt;secular&lt;/a&gt; &lt;a class="ilink" href="/interests?i=jewish"&gt;jewish&lt;/a&gt; from &lt;a class="ilink" href="/interests?i=russia"&gt;russia&lt;/a&gt;. many years ago. many.    i am sophisticated; affectionate; and zany</t>
  </si>
  <si>
    <t>working. reading. hiking.    looking for someone to share experiences with. for each of us; the brain records the world as it sees it. wouldn't it be nice to collaborate on our impressions on the world?</t>
  </si>
  <si>
    <t>i'm really good at pulling through against all odds.</t>
  </si>
  <si>
    <t>nice disposition and very curly hair.</t>
  </si>
  <si>
    <t>what it means to be independent; and emotionally and spiritually healthy.</t>
  </si>
  <si>
    <t>sleepy!</t>
  </si>
  <si>
    <t>my daughter wrote up my profile. ask me about the time she set up a book club in my house for me.</t>
  </si>
  <si>
    <t>you like cats    you like adventures    you prefer experiences to possessions    you are smart    you are not intimidated by intelligent; strong; affectionate; independent women</t>
  </si>
  <si>
    <t>my life is busy - between work and my various volunteer interests; and friends - but i do want to include dating &amp;amp; finding that right guy!</t>
  </si>
  <si>
    <t>water...ocean; lake - some body of water to look at; be on.  family &amp;amp; friends (the people who are almost more family then the real relatives)  good food  interaction with others  #5 &amp;amp; #6....to be shared later!</t>
  </si>
  <si>
    <t>something social....happy hour; a walk at crissy field; dinner with friends; and once in a while....just a quiet; relaxing evening on the sofa.</t>
  </si>
  <si>
    <t>do you live or work in sf? lets try to connect &amp;amp; see if we have that elusive thing "chemistry"!</t>
  </si>
  <si>
    <t>hi! i'm jasmine. im just here trying to see how the whole online dating scene is. i'm not expecting anything special to happen; but if it does great; if not; it would be cool to meet some new people too. i am a student at uc berkeley. i am studying to be a lawyer; but also interested in becoming a teacher. i go to school in the bay;but i'm from the la area..(san pedro). just thought i'd rep for a sec. i like to dance; and try new random things.i love to laugh and eat! i am into sports; played basketball for 11 years. i am addicted to the internet. i.e. facebook! i am spiritual but not really religious; and dont mind if you are or arent. physically; i am 5'7-5'9; not saying i shrink and grow that dramatically everyday; its just that doctors never seem to give me the same answer. i am slender with curves and wouldnt call myself an eyesore; but say i am average; whatever that means. i have pics; so you decide. i am very open-minded and can't stand ignorance or closed off people.i am a very passionate person and when i decide to do something i know i will get it. i call it a flaw and quality. i don't like to rush things and like to go with the flow. so; if ya just wanna chat...and meet a new gal. hit me up    i am student; fun; and optimisitc</t>
  </si>
  <si>
    <t>i am in school right now. i also work part time at a continuation high school. i love my students. i am also involved in a pre-law organization on campus.</t>
  </si>
  <si>
    <t>reading other people. i am good at &lt;a class="ilink" href= "/interests?i=speaking"&gt;speaking&lt;/a&gt; for large groups and i am good at &lt;a class="ilink" href="/interests?i=dancing"&gt;dancing&lt;/a&gt; and playing &lt;a class="ilink" href= "/interests?i=basketball"&gt;basketball&lt;/a&gt;. i am also good at &lt;a class="ilink" href="/interests?i=writing"&gt;writing&lt;/a&gt;. i am secretly good at &lt;a class="ilink" href= "/interests?i=singing"&gt;singing&lt;/a&gt;; but have never sang for anyone.</t>
  </si>
  <si>
    <t>lol... answer changes daily</t>
  </si>
  <si>
    <t>any john grisham book. he is my favorite author. i like a couple of movies including the prestige; titanic; the notebook; jackass ii; v for vendetta; fight club; se7en; donny darko; and a lot of others. i love all types of music; even country and spanish. my fave type of food is mexican; but i eat everything; not very picky.</t>
  </si>
  <si>
    <t>1. laptop  2. cellphone  3. food  4. a place to sleep  5. friends  6. family</t>
  </si>
  <si>
    <t>my future; my family; and sex</t>
  </si>
  <si>
    <t>with friends; or studying</t>
  </si>
  <si>
    <t>i would like to meet someone who can talk to me; and not always expect me to initiate the conversation. i want someone who can teach me something new. i don't want someone who only wants to jump in bed with me. i may be young; but i am mature and would like for you to be the same. with that being said; i definitely want someone who can be light-hearted and have a good time. i want someone who is open-minded and ambitious. i like a challenge so this someone doesn't have to be like me at all. originality is sexy!</t>
  </si>
  <si>
    <t>i am a professional scientist and mostly interested in cinema and movies. i respect friendship and am very easy going. i like road trip and wedding planning a lot.</t>
  </si>
  <si>
    <t>i am watching; listening; looking and try to learn from all that both in my personal and professional life.</t>
  </si>
  <si>
    <t>understanding people's emotions and concerns. and of course math!</t>
  </si>
  <si>
    <t>is that i have a special sense of humor.</t>
  </si>
  <si>
    <t>i like classics more. i enjoy new stuff. i reproduce some too :)</t>
  </si>
  <si>
    <t>this question is ridiculous.</t>
  </si>
  <si>
    <t>human nature</t>
  </si>
  <si>
    <t>interested to have a nice company.</t>
  </si>
  <si>
    <t>is that i admire people; not what they do.</t>
  </si>
  <si>
    <t>you are interested to do so.</t>
  </si>
  <si>
    <t>i am insatiably curious.</t>
  </si>
  <si>
    <t>looking for a deeper understanding of how things work.</t>
  </si>
  <si>
    <t>making moves.</t>
  </si>
  <si>
    <t>delicious brains.</t>
  </si>
  <si>
    <t>clear skies; a steady wind and a full moon.</t>
  </si>
  <si>
    <t>celestial navigation.</t>
  </si>
  <si>
    <t>ready for anything.</t>
  </si>
  <si>
    <t>i make a point of leaving my phone on on airplanes.</t>
  </si>
  <si>
    <t>i think i'm hilarious; but the verdict's still out. i have a very silly and sarcastic sense of humor; but know when to be serious. super easy going and patient. mature and responsible.    i have a pretty fantastic life and appreciate every second of it. i grew up in marin playing in bands; went to uc santa cruz for college; now live in sf; and incredibly am still playing music!</t>
  </si>
  <si>
    <t>i have a steady job working for a bay area software company which allows me to work remotely; whether from home or on the road touring with my band. this also allows me time to travel and pursue other hobbies like traveling; cooking; reading...</t>
  </si>
  <si>
    <t>oh... everything. being modest especially.</t>
  </si>
  <si>
    <t>my big ears probably.</t>
  </si>
  <si>
    <t>the latest books i've read are game of thrones; hunger games; and a few by john krakauer    current shows: the killing; walking dead; always sunny; modern family; parks and rec. rip: the wire; lost; battle star.    food: i love it all and then some; but awards go to sushi; burritos and food trucks.    sports: i follow the bay area teams: sf giants; 49ers; gs warriors. i also enjoy watching tennis; hockey and soccer.    music: this is always a tricky one... i won't dare name any specific artists. i appreciate all styles of music. i have a soft spot for jazz; classical; r&amp;amp;b; soul and funk. i'm selective about rap/hip hop. and i'm hyper critical of rock; pop and country music. but you're equally likely to find me listening to any of these.    movies: i don't follow movies like i used to; but tend to be most excited about oscar caliber stuff and will ferrell type comedies.</t>
  </si>
  <si>
    <t>laughing  friends  email &amp;amp; internet (hate to admit it; but probably true)  my tempurpedic pillow  a clean kitchen</t>
  </si>
  <si>
    <t>giants baseball and game of thrones.  daily npr topics.  ways to get around driving my car.  how fortunate i am to have a job and tons of friends and a family i love.</t>
  </si>
  <si>
    <t>out with friends at a bar or concert.</t>
  </si>
  <si>
    <t>remember that time all the cookies disappeared? that was me.</t>
  </si>
  <si>
    <t>you have a good sense of humor and enjoy laughing until your sides hurt. you live nearby and don't have cats.</t>
  </si>
  <si>
    <t>march '11: &lt;a class="ilink" href= "/interests?i=polyamorous"&gt;polyamorous&lt;/a&gt; (as in &lt;a class="ilink" href="/interests?i=nonmonogamous"&gt;nonmonogamous&lt;/a&gt;) guy; happily married and happily girlfriended -- and open to new friendships.    i am over myself; taking care and checking in.</t>
  </si>
  <si>
    <t>working; but waiting to see what becomes of turmoil at the office and in the industry: i'm optimistic about both; but expectations are low and more people i care about may get hurt.    teaching myself violin; plinking my ukulele; bashing one of three guitars and blowing one of several harmonicas: i'm writing and recording and posting songs; rehearsing with friends for gigs; playing with tech gadgets.    reading a couple of titles from a half-dozen shelves full of books; weight-training until i get around to taking my road bike for a spring tune-up. oh; and hanging out with friends who like to look out for me. i'm good; but i'm also lucky.</t>
  </si>
  <si>
    <t>karaoke. puns. hugs.</t>
  </si>
  <si>
    <t>march '11; at a party: "i like your mohawk!" "wow; you've got one of those radio voices."</t>
  </si>
  <si>
    <t>music (early june '11): in the last three months; last.fm says &lt;a class="ilink" href="/interests?i=adele"&gt;adele&lt;/a&gt;; &lt;a class= "ilink" href="/interests?i=r.e.m."&gt;r.e.m.&lt;/a&gt;; &lt;a class="ilink" href="/interests?i=the+go-betweens"&gt;the go-betweens&lt;/a&gt;; &lt;a class= "ilink" href="/interests?i=janelle+mon%c3%a1e"&gt;janelle mone&lt;/a&gt;; &lt;a class="ilink" href="/interests?i=kings+of+convenience"&gt;kings of convenience&lt;/a&gt;; &lt;a class="ilink" href= "/interests?i=michael+jackson"&gt;michael jackson&lt;/a&gt;; &lt;a class= "ilink" href="/interests?i=jamie+lidell"&gt;jamie lidell&lt;/a&gt;; &lt;a class="ilink" href="/interests?i=the+weeknd"&gt;the weeknd&lt;/a&gt;; &lt;a class="ilink" href="/interests?i=lcd+soundsystem"&gt;lcd soundsystem&lt;/a&gt;; &lt;a class="ilink" href= "/interests?i=osborne"&gt;osborne&lt;/a&gt;; &lt;a class="ilink" href= "/interests?i=cut+copy"&gt;cut copy&lt;/a&gt;; &lt;a class="ilink" href= "/interests?i=destroyer"&gt;destroyer&lt;/a&gt;; &lt;a class="ilink" href= "/interests?i=twin+shadow"&gt;twin shadow&lt;/a&gt; and &lt;a class="ilink" href="/interests?i=sam+prekop"&gt;sam prekop&lt;/a&gt;. recent downloads by local-ish artists i'm spending time with: "who kill" by &lt;a class= "ilink" href="/interests?i=tune-yards"&gt;tune-yards&lt;/a&gt;' and "stone rollin'" by &lt;a class="ilink" href= "/interests?i=raphael+saadiq"&gt;raphael saadiq&lt;/a&gt;.    food: some home cooking; a little more than in recent months. i saw the documentary "forks over knives;" and had the kind of epiphany where you say to yourself "damn it; i can't do/justify/ignore that anymore." this means i miss burritos (chicken) and tacos (carnitas; pastor or buche) from the local truck; pho (chicken) from the corner restaurant and fish (sardines or smoked trout). this also means i'm choosing to spend more time with okra (raw; baked or fried); seitan; tofu; greens; brussels sprouts; potatoes; red beans; black-eyed peas and rice. i like coffee (sugar; no cream); beer (whatever's on those big chalkboards at the trappist or beer revolution; or maybe a sour or belgian beer; ipa or stout); wine (used to be whatever's at marc 49 or wine cellar; especially if it's riesling; vinho verde; viognier or pinot grigio; but now i'm going to have to check out some of the vegan-friendly wines at places like bocanova in jack london square) or a good dry apple cider (though the pomegranate cider at jupiter in berkeley is very tasty).    books: i'm halfway through manning marable's "malcolm x: a life of reinvention"; hampton sides' "hellhound on his trail" has "next." i'm thinking isabel wilkerson's "the warmth of other suns" after that.    movies: this year so far? "source code;" "hanna;" "bill cunningham new york" &amp;amp; "midnight in paris." i'm looking forward to "beginners" &amp;amp; "the future"</t>
  </si>
  <si>
    <t>making  * a way when i can  * music  * out  * love  * good time  * it work</t>
  </si>
  <si>
    <t>the future; same as you</t>
  </si>
  <si>
    <t>* picking up my partner after work  * dropping her at our place; so she can either host a date if she has one or else just relax on her own  * then heading off with my girlfriend to see a band or a movie  * or meeting up with my partner later on for our own date plans</t>
  </si>
  <si>
    <t>heart-shaped birthmark; inside top of left thigh.</t>
  </si>
  <si>
    <t>you want to hang out sometime?</t>
  </si>
  <si>
    <t>in my first attempt at a profile; i sit here dumbfounded; scratching my head; then proceed with the soon-to-be incongruous and barely intelligible assemblance of thoughts and descriptions.  yup; that would be me.    im quite sure this one will end up in the circular file for a rewrite; but; um...here we go    gotta say; i really don't much like talking about myself. east coast; then transbay transplant that's planted here now for 30 years or so. tried to leave a couple times; but i missed being pushed from behind by miniscule ancient chinese ladies barking in cantonese while waiting in line in the bank. i mean; who wouldn't miss that?  and besides; i was busy daydreaming while my turn awaited.    life has definitely been a myriad of experiences. never thought i'd be who i am; or where i am. i always thought i'd be a famous artist; musician; or photojournalist. now i realize its not the fame. ego played a cruel game in order to motivate interests that would later become true appreciation. i thrive on being with the creative and humorous.    spend a little time wondering where the hell we're headed; watching things spin out of control; i suppose it's that way for everyone growing. i don't want to spend all my time on the phone.  sure; iphones are phat an all dat; but so is a good game of baseball or basketball; and it's difficult to hold the phone and play. (i have; however been known to light up a cigarette with tennis racquet in hand)    i've definitely spent too much time alone of late; so i guess it's time to get moving again. meeting new people. making new friends. opening up fresh experiences.    more later; im sure this profile stuff is a work in progress. who knows; maybe i'll win the lottery (i doubt it without a ticket); and end up in bahia; running an internet business on the beach; from a laptop; and; of course...updating my profile.</t>
  </si>
  <si>
    <t>i wonder? what im doing with my life....living it on its terms i hope.  navigating the changing landscape of work. starting multiple projects; some of which i'll never finish. hanging out with like minded; and diametrically opposed people. yeah; we're all in this together.  take it all in; live; love; show compassion; explore the inner; absorb the outer.</t>
  </si>
  <si>
    <t>wow; scary. am i good at anything? writing; listening; caring / not-caring; not knowing what time it is; singing; saying the wrong thing.  (even if was right; it may not have been)</t>
  </si>
  <si>
    <t>im a freak. dorky?....maybe funny; and definitely funny looking.  of course; that's after you've fled screaming. i don't bite. well; not unless you like to be bit(ten).    i don't act like i look; or i don't look like i act... or i do.</t>
  </si>
  <si>
    <t>stewart; colberrrr; some sports; dorky tv movies; comedy; coltrane; beethoven; vivaldi; dylan; eminem; 50cent; spearhead; tom waits; murakami; vonnegut; amado; hong-kingston; salmon rushdie; coen bros.; bunuel; foreign writers (they're not foreign where they reside); music; yes music! (jazz; hiphop; alternative; avant gaard;  food; yes; i do eat. not my favorite question...what's your favorite question?...not this one. there's a lot out there.</t>
  </si>
  <si>
    <t>diversity; coffee; chocolate; steak; friends; weekend brunch ( rather just call it breakfast 24/7)...and hopefully not cigs in the future.</t>
  </si>
  <si>
    <t>what da f** is going on?    how can i affect some positive change?    these are bizarre times; with bizarre shifts; and noone breaking it down for what is fact and what is "faith based" theory. there is a place for religion and spirituality. it's not in economics.  i can talk me some politics and philosophy if you like. but don't get me started. you'll probably think im nuts in the end.    more importantly; i currently focus on:  how to change for the better; how i can help others; how to best connect with best of me. what it is i really need; and what i do that suits me well. what to chuck in the trash bin.</t>
  </si>
  <si>
    <t>could be out with peeps. could be at home. could be at a meeting. could be at a bar listening to live music. could be out to eat. could be sweeping the dog hair from the floor; or just making more of a mess; could be writing or playing music.</t>
  </si>
  <si>
    <t>private is for later. what time is it? right now; fortunately or not; is not later. that said; i'm willing to admit now that i'm not the tidiest  human on earth. im not the second tidiest; either.</t>
  </si>
  <si>
    <t>if you hear a bell ringing in the background (probably tinnitus); or if you're stuck on the side of the road somewhere. (unless you have triple a....oh hell; even if you have triple a).</t>
  </si>
  <si>
    <t>english (fluently)/chinese (poorly)/spanish (poorly)</t>
  </si>
  <si>
    <t>welcome to an idea we totally stole from &lt;a class="plink" href= "/profile/brokcupid"&gt;brokcupid&lt;/a&gt;; the joint profile! we are two friends and former roomates who once again find ourselves both single and in the same city (we met in seattle but are now here in the lovely east bay-- you lucky fools).    meeting people on the internet tends to be awkward but we are fun as hell and like doing stuff. are you and your other hot friend also on here and into fun*? good; send us a message. we will probably giggle over it and possibly even write back.    we are also available a la carte: blond trouble is &lt;a class="plink" href="/profile/salixs"&gt;salixs&lt;/a&gt; ; dark trouble is &lt;a class= "plink" href="/profile/shakalulu"&gt;shakalulu&lt;/a&gt;.    (* fun to be defined later in profile; possibly).</t>
  </si>
  <si>
    <t>we are both a mix of art and science-- blond trouble is an artist in school for computer science; trying to work towards doing animation. dark trouble is an astronomer who paints and draws comics.    we like cocktails; movies; riding bikes; and probably making fun of you a little.</t>
  </si>
  <si>
    <t>we are hilarious and that's a fact; chief.    we ride bikes with gears-- watch out; oakland hills.    we ride bikes with beers-- watch out; sobriety.</t>
  </si>
  <si>
    <t>i'm guessing it's that we are two foxy tall girls.</t>
  </si>
  <si>
    <t>i don't think either of us owns a tv; but we both like the mighty boosh; invader zim; and the office.    food: yes; we like that too.</t>
  </si>
  <si>
    <t>1. each other; duh.  2. the big lebowski.  3 - 6. some other stuff we can't be bothered to think about right now.</t>
  </si>
  <si>
    <t>blond trouble thinks about homework a lot; dark trouble thinks about how long until she has to get on a plane again.</t>
  </si>
  <si>
    <t>we're both kinda gluten-tarded; but we both still eat stuff that has gluten because life it too short to go without pastry.</t>
  </si>
  <si>
    <t>well for starters my name is devonya.i am 36 years old. i have a beautiful and intellegent 16 year old daughter that is going on 21....lol =] iam working towards my bs in health and wellness. my goal is to be a np in the neonate ward.i am 5'3 yes i know short but i have a very big personality and a big heart! i also love to laugh! also my quote for life is: live as if you will die tomorrrow and dream as if you will live forever! well thats a little bit about me. if you would like to know more contact me.  sincerly;devonya =]    i am small; strong-minded; and outgoing</t>
  </si>
  <si>
    <t>raising my daughter;working;and going to school.</t>
  </si>
  <si>
    <t>making people laugh!!!! =]</t>
  </si>
  <si>
    <t>my big brown eyes and my smile! =d</t>
  </si>
  <si>
    <t>books: erotica i know sounds a little naughty but i love the story plots! lol  also i love medical documents.  movies: i love to laugh and action so comedies and action-packed movies.  music:a little bit of everything =]  food:spicy!!!! lol =]</t>
  </si>
  <si>
    <t>my daughter.my family.my friends.love.humor and positivity!</t>
  </si>
  <si>
    <t>my daughter and our future!</t>
  </si>
  <si>
    <t>at home studying or playing sims! =]</t>
  </si>
  <si>
    <t>i love to learn something new eachday!</t>
  </si>
  <si>
    <t>if your looking for a friend! =]</t>
  </si>
  <si>
    <t>i've been lucky enough to be pretty well-traveled; both stateside and around europe.    one of my favorite quotes came from mark twain:    "twenty years from now you will be more disappointed  by the things that you didn't do than by the ones you  did do. so throw off the bowlines. sail away from the  safe harbor. catch the trade winds in your sails.  explore. dream. discover."    i like camping and urban and rural exploration and have been to burning man several times; spending a lot of time building camp and helping people fix their art cars and large installations. what is most interesting about it to me is the near-total vacuum of rules and expectations; and what kind of art and social interactions happen inside that vacuum.    support for gay marriage; clean air and water and an effective and functional government are all obviously good things to me; so there won't be a lot in common with those whose beliefs run to the fundamentalist religious or seriously social conservative end of the spectrum.    in a past life; i got a bfa and did artwork. not the most practical thing in the world; but it was fun and a well-rounded education.    i love to learn and do challenging jobs that require depth of knowledge and skill. when not working; i travel as much as humanly possible; and in that vein did a four month solo motorcycle road trip across the us and canada back in the summer and fall of '08. reading everything i can get my hands on and movies are other loves. it's good to be in touch with your inner geek - how else will you make the best potato cannon; figure out how to get a vintage coke machine to vend beer or stuff an rx-7 engine into a vw beetle?    ps - how does one write this without 7;652 "i"s?    i am intelligent; sarcastic; and upstanding</t>
  </si>
  <si>
    <t>i got out of - by my choice - a management job in the motorcycle industry in southern california (ducati; not harley); which i loved and did well; but it sucked down 55-60 hours a week for six months straight due to chronic; permanent understaffing. life is too short to work yourself to death.    i took a year off to travel; work on my house; help mom and dad in philly and catch up with friends nationwide. now i'm back in the field; in an east bay management position under better conditions. it feels good.</t>
  </si>
  <si>
    <t>i'm handy and good at fixing broken things. broken people are another story...    other talents are baking (summer job long ago); ceramics from scratch from start to finish and teaching having taught adult continuing-ed college courses. i'm good at breaking down technical jargon into easily understood plain english.</t>
  </si>
  <si>
    <t>i've gotten the "you look just like that guy in easy rider" -peter fonda- more often than i can keep track of even before i got a bike.</t>
  </si>
  <si>
    <t>i am looking forward to doing some non-industry reading. sedaris; hunter s. thompson; john mcphee are all favorites. i love movies: hitchcock; noir; john hughes brat pack stuff as well as newer indies - britpop and anglo indie cinema as well like the limey and gangster #1.    i'm a big fan in general of road trips; adventure and trying new things; be it food; music; places; etc.</t>
  </si>
  <si>
    <t>good: friends; family; tools; conversation; food; music; sleep.</t>
  </si>
  <si>
    <t>how to do things better; current events; and what is coming up next.</t>
  </si>
  <si>
    <t>there are no typical friday nights as of late. on any given weekend in the last 12 months i've been: building and firing a professional fireworks show near seattle; camping in a state park at crater lake; watching a carnivale parade in new orleans; driving down an interstate in west texas; partying with friends in baltimore; having a gin and tonic in key west or shooting pool with other friends in small-town indiana.    who knows what next friday night will bring? if you have an interesting proposition; let me know.    i still haven't seen the legendary rural florida spectacle of figure-8 school bus racing...</t>
  </si>
  <si>
    <t>stuff on the internet is forever - anything private wouldn't be private anymore; right?</t>
  </si>
  <si>
    <t>if you want to.    bonus points if you have a finely tuned sense of adventure and agree with the mark twain quote above and you're comfortable in your own skin.    girlie tomboys especially. can-do and whip-smart are sexy. having similar backgrounds/likes/dislikes etc is not nearly as important as the three sentences above.</t>
  </si>
  <si>
    <t>i have an adventurous spirit.</t>
  </si>
  <si>
    <t>bought a sailboat in the bay.</t>
  </si>
  <si>
    <t>dancing my heart out.</t>
  </si>
  <si>
    <t>my aesthetic.</t>
  </si>
  <si>
    <t>the teachings of don juan; wild at heart; the suzan: golden week for the poco poco beat</t>
  </si>
  <si>
    <t>water; rhythm; the sun.</t>
  </si>
  <si>
    <t>food.</t>
  </si>
  <si>
    <t>partaking in inebriation.</t>
  </si>
  <si>
    <t>i trim my nose hairs with a fingernail clipper.</t>
  </si>
  <si>
    <t>if you also think anteaters are really cool.  http://etc.usf.edu/clipart/5600/5692/anteater_1_lg.gif</t>
  </si>
  <si>
    <t>i'm shapely (bbw) with hazel/green eyes; full lips; with a quick wit and charm; and an amazing smile. i am outgoing and fun but also have a listening and caring side as well. i like to dance; interact with a variety of individuals; spend time outdoors and in nature. i love photography; singing; entertaining; and cooking.</t>
  </si>
  <si>
    <t>being a great friend; listening; excelling academically; being an insightful counselor; making jewelry; giving massages; taking photographs; and singing.</t>
  </si>
  <si>
    <t>my smile; intelligence; and sense of humor.</t>
  </si>
  <si>
    <t>i like all types of music; especially jazz; r&amp;amp;b; and classic rock. favorite foods include japanese; thai; mexican; italian; chinese; and american (i have a weakness for diners!). favorite movies include shawshank redemption and gran torino.</t>
  </si>
  <si>
    <t>great friends; loving family; camera; nature; dogs; and my bed.</t>
  </si>
  <si>
    <t>hanging out with friends or enjoying a quiet night at home.</t>
  </si>
  <si>
    <t>you appreciate a feisty woman and most importantly; you are able to turn life's lessons into positive self growth.</t>
  </si>
  <si>
    <t>entrepreneur and avid backpacker.</t>
  </si>
  <si>
    <t>working at an online education startup in soma san francisco!</t>
  </si>
  <si>
    <t>sports; planning trips; finding new cool spots in cities; word games...</t>
  </si>
  <si>
    <t>outgoing and interesting.</t>
  </si>
  <si>
    <t>tv: always sunny in philadelphia  movie: its all gone pete tong; step brothers...  books: shantaram; and a litany of business books.  music: everything; depends on the mood.</t>
  </si>
  <si>
    <t>passport; ipod; macbook; siracha; coffee; exercise; goals. thats 7; can't choose between coffee and siracha.</t>
  </si>
  <si>
    <t>work; sports; family.</t>
  </si>
  <si>
    <t>out and about.</t>
  </si>
  <si>
    <t>i graduated from arizona state university. don't judge please. haha</t>
  </si>
  <si>
    <t>you have a pulse. why not?</t>
  </si>
  <si>
    <t>i'm an undergrad at ucsd majoring in polisci and history with a quarter to go. i'm at once suffering from severe case of senioritous while battling frequent anxiety attacks over the seemingly inevitable coming of this "real life" thingy that every one keeps talking about. it doesn't help that adults always say that college was the best years of their lives; implying of course that it's all downhill from here.    i have no attention span whatsoever and i tend to live in my own little world partially as a result. i like to sleep; workout; read; travel; devour the souls of both innocent and criminally negligent babies; watch the daily show; karmically poop out the spiritually consumed souls of the aforementioned babies; and spread my eternal message of peace; love and understanding to the world.    i am wicked smart; not from boston; and captain planet</t>
  </si>
  <si>
    <t>finishing this round of school before moving onto the next. i have no practical skills beyond writing and am qualified for naught aside from further education-- unless you count my current job as a file monkey at my uni's intellectual property office. my plan is law school in fall of '06; after which i will only have 38 more years occupy with school before retirement age. once retired i'm going to found a buddhist monastery in the netherlands due to their shared love of the color orange.</t>
  </si>
  <si>
    <t>remembering stuff i have no business remembering; while forgetting just about everything relevant or otherwise within my own life.    i'm the best napper you've ever met. i may not be the most naturally talented; but through sheer hard work and determination; i've managed to become one of the top nappers in the state. it's a passion of mine.</t>
  </si>
  <si>
    <t>my eyes-- no; who am i kidding; my chest and my ghetto booty.</t>
  </si>
  <si>
    <t>(a) during school breaks i tend to read old history related stuff written or translated by old english dudes. this is the source of my bizarrely florid (academic) writing style. (b) that movie with that guy from that thing and that girl from that other thing--damn she's hot-- and guy who played the butler in indiana jones and the last crusade. you know the one. that movie was awesome. (c) as you can see; i'm rather evasive when it comes to the provision of concrete examples. i fear that if i name one but forget another i prefer over the first then there will be a tear in the space-preference continuum and-- i've lost interest. (d) does gin count as a food? beer certainly does as "liquid bread." i consider mexican food my native cuisine. i'm developing a facination with mexican food (far) abroad. so far i've figured out that the dutch do better mexican food than the italians. next stop; ulaan batur.</t>
  </si>
  <si>
    <t>wallet; phone; passport; contacts- everything else is replaceable. with the wallet though i can also get beer. ... ... and of course the assistance of the count from sesame street for reminding me that after 1;2;3;4;5 comes six; six things i could never do without.</t>
  </si>
  <si>
    <t>don knotts.</t>
  </si>
  <si>
    <t>generally--no--unquestionably; rather; the answer to this question involves intoxicants; but the location of their consumption depends on whether i got a nap after work on the day in question.</t>
  </si>
  <si>
    <t>i killed inigo montoya's father and am fully prepared to die.</t>
  </si>
  <si>
    <t>...you think monkeys/chimps are absolutely awesome. seriously; they are like people; only better. they behave like humans not saddled with guilt; shame or inhibition. they are the most honest creatures on earth. consider their most distinctive behaviors: masterbating; poop slinging; and poop slinging while masterbating. ahh; to be free...</t>
  </si>
  <si>
    <t>easy-going; fun-loving; creative; and bright are nice terms to describe me... pervy; cocky; strong-willed; and know-it-all might be not-so-nice terms but also descriptive of me. i'm not modest or insecure but at times can be totally floored by a handsome man.    i am charismatic; generous; and positive</t>
  </si>
  <si>
    <t>teaching for a learning management software company</t>
  </si>
  <si>
    <t>computers; puzzles; the human mind; friendship; sex</t>
  </si>
  <si>
    <t>my face and/or my furry body (depending on where we are and how i'm dressed/undressed)</t>
  </si>
  <si>
    <t>i've enjoyed many books in the past - science fiction; fantasy; and more recently classical literature. love most movies with a special fondness for independant / foreign flicks. but i'm a sucker for a happy ending (no pun intended -- or maybe). my musical tastes are extremely varied ranging from classical to classic rock; disco to dance music; angry lesbian to diva; emo; hypno; go-go; and more. i think the only foods i'm not fond of are brussel sprouts; sea urchin sushi; sea cucumber; and durian (tropical fruit). everything else is to be enjoyed and as frequently as possible.</t>
  </si>
  <si>
    <t>my mind; my friends; my family; my conscience; my memories; and my sense of humor</t>
  </si>
  <si>
    <t>tricky - i'd like to be smarter (like einstein) but i don't think he was as happy as me. i'd like to be more spiritual like the dalai lama but without the goofy voice. maybe a bit of both with some of robin william's brain thrown in for some randomness.</t>
  </si>
  <si>
    <t>playing poker with buds or relaxing</t>
  </si>
  <si>
    <t>shhh...i'm gay and i like sex</t>
  </si>
  <si>
    <t>you're looking for sex and/or friendship and you're hot and/or fun!</t>
  </si>
  <si>
    <t>english (fluently)/icelandic (poorly)/latin (poorly)/french (poorly)/dutch (poorly)</t>
  </si>
  <si>
    <t>fun-loving; independent; stubborn; smart; analytical; curious; adventurous; loving; compassionate; funny; and so much more.</t>
  </si>
  <si>
    <t>thinking; observing; feeling.</t>
  </si>
  <si>
    <t>making the best of a bad situation.</t>
  </si>
  <si>
    <t>my wit; my eyes; my smile.</t>
  </si>
  <si>
    <t>augusten burroughs; something wild; brandi carlile; burgers and fries.</t>
  </si>
  <si>
    <t>love; my french bulldog rex; music; family; friends; wine.</t>
  </si>
  <si>
    <t>my travels; past and future.</t>
  </si>
  <si>
    <t>enjoying a nice dinner with friends.</t>
  </si>
  <si>
    <t>i steal splenda...</t>
  </si>
  <si>
    <t>you're funny! humor is very sexy!</t>
  </si>
  <si>
    <t>i'm</t>
  </si>
  <si>
    <t>english (fluently)/danish (fluently)</t>
  </si>
  <si>
    <t>my grandparents helped raise me and taught me a lot about life. they were the perfect balance to my hippie parents &amp;lt;3    i value education and look forward to meeting someone who does also. my parents instilled this value in me- they are two of the most open-minded people that i know. they are down to earth and have a very high tolerance for other lifestyles; yet i'm still an old fashioned kind of girl: i smile when a guy opens the door for me; or when he walks on the street side of the sidewalk :)</t>
  </si>
  <si>
    <t>i work full-time as a medical social worker in a hospital. when i'm not working i enjoy my daily workout and catching up with friends.</t>
  </si>
  <si>
    <t>everything...seriously!</t>
  </si>
  <si>
    <t>my smile: i exude a positive and energetic demeanor. i am somewhat shy; but once you get to know me; watch out now! my friends would say that i am very animated and expressive.</t>
  </si>
  <si>
    <t>i recently read the innocent man by john grisham: it's a true story about a mentally ill man who is wrongfully accused of murder and is sentenced with the death penalty. it's fascinating how grisham portrays the corruption and callousness of the criminal justice system.    oh; and i love reading the new yorker!</t>
  </si>
  <si>
    <t>1) pilates  2) bikram yoga  3) my phone  4) npr  5) rainbow grocery store  6) rice and beans (does that count as two?)</t>
  </si>
  <si>
    <t>my work: i really love what i do.</t>
  </si>
  <si>
    <t>monday nights are my friday. you might find me salsa dancing at a local spot.</t>
  </si>
  <si>
    <t>when i was 15 yrs old i...i just can't. you have to ask me this in person :)</t>
  </si>
  <si>
    <t>you are a gentleman and you are looking to date a nice girl.</t>
  </si>
  <si>
    <t>i moved to sf 1.5 years ago. i wish i had moved here much sooner; but my colorful career has taken me all over the country. in many ways i feel like i have arrived: i work for a great company; have a very interesting job; the area is amazing... what else do i need? oh; yes; someone to share it with! :)    factoids about me in no particular order:  outside of work i like to be active; and prefer to do sports; hike; take day trips; travel; or just explore the city and risk my life eating food at street vendors.  for sports i prefer to chase a ball of some kind; especially with a racket/racquet/paddle/etc. curiously; i don't follow any sports. i find it difficult to sit while others get to run around.  my tv stays off most of the time; and don't have cable or even an antenna. i watch netflix and other online sources.  i love to travel; and have been lucky to have seen many interesting places. i am planning a trip to south america next.  for reading; i gravitate to informational books; such as gladwell's books (outliers; blink; tipping point); emotional intelligence; books on creativity; management... i prefer fiction on the big screen. i've dabbled in writing and movie making a bit. any movie recommendations?    if any of this sounds intriguing; i could tell you more :)</t>
  </si>
  <si>
    <t>at heart i am a technology entrepreneur; have been on the vc side; and getting back to starting a company after a stint at company g; that created the world--i'm pretty sure.</t>
  </si>
  <si>
    <t>sports (tennis).  cuddling :)</t>
  </si>
  <si>
    <t>my striking physique and dizzying intellect :)  i'll ask around...</t>
  </si>
  <si>
    <t>books by gladwell -- though i'm done with them; so i need to find another author.  movies: just saw the documentary senna; which was fantastic. i'm into movies; so i'll leave this section empty because it changes all the time.  tv shows: dexter is fantastic; so is breaking bad.  i get my content via netflix; don't have cable; so i may be behind at the water cooler.  i'm not a picky eater; but do like to try new places.</t>
  </si>
  <si>
    <t>my computer - unless on vacation  my phone - mainly for email and friends - unless on vacation  food - at number three :) i eat little; but often  activity - i feel so much better when/after i'm active  beach - i'm starting to get withdrawal symptoms in sf...  sun - same as above</t>
  </si>
  <si>
    <t>the next company to start.</t>
  </si>
  <si>
    <t>meeting up with friends; having dinner; going out.</t>
  </si>
  <si>
    <t>you are smart; have found your place in life; ready to settle down; like to be active; don't mind my goofy sense of humor.</t>
  </si>
  <si>
    <t>english (fluently)/hungarian (fluently)</t>
  </si>
  <si>
    <t>hi! i'm jake (or jacob). i'm in san francisco; taking classes at city college. i was going to school at oregon state university; studying to become an engineer; but out of state tuition caught up to me. so i'm in the city; working to help support myself and my sister. the truth is though; it's getting pretty lonely. i haven't really made any friends in the city and it's been nearly 2 years since i've cared for someone romantically. i just need to meet people; so even if you're not the "one" or whatever; talk to me and maybe we can hang out</t>
  </si>
  <si>
    <t>i am really passionate about the ocean. i'm scuba certified since last year and looking forward to working in the ocean after i get a degree. i'm contemplating whether i should go back to school for engineering or for marine studies.</t>
  </si>
  <si>
    <t>i'm not sure. i'll have to ask someone. probably that i'm tall.</t>
  </si>
  <si>
    <t>books- a short history of nearly everything by bill bryson; anything by christopher moore...    movies- 3 idiots; accepted; scott pilgrim vs. the world; 50/50    music- vampire weekend; poets of the fall; modest mouse; the fratellis    food- i grew up eating at rubio's; and i love the food there. chips and salsa are the best</t>
  </si>
  <si>
    <t>right now? not much; since i don't really know anybody. but that's beginning to change</t>
  </si>
  <si>
    <t>just message me; gotta start somewhere</t>
  </si>
  <si>
    <t>about me: easy going; down to earth; good sense of humor; love my family and friends. have lived in sf for almost 10 years.    what i like: the beach; hiking; cuddling; reading; watching a good movie; spending quality time with the people i care about; traveling; music; dancing.    most important things in a relationship: quality time; good communication; sense of humor; and yes; sexual chemistry.</t>
  </si>
  <si>
    <t>enjoying it one day at the time.</t>
  </si>
  <si>
    <t>listening... analyzing and giving advice. (at least; that's what my friends say)  anything i put my mind to :-)</t>
  </si>
  <si>
    <t>food: salads; healthy foods; home made foods. if eating out: middle-eastern; latin; almost anything as long as it's not to heavy or greasy (no chinese).    movies: sound of music (my favorite of all times; i've watched way too many times...); the time traveler's wife... so many!    books: anything by gabriel garcia marquez and jose saramago. novels.</t>
  </si>
  <si>
    <t>friends; family; a book; music; working out; outdoor activities</t>
  </si>
  <si>
    <t>winning the lottery and spending the rest of my life traveling :-)</t>
  </si>
  <si>
    <t>1- entertaining a small group of close friends at home or  2- having dinner with friends (at someone's home or a restaurant) or  3- watching a movie</t>
  </si>
  <si>
    <t>maybe i'll admit it to you once we get to know each other a little bit ;-)</t>
  </si>
  <si>
    <t>are non-complicated and fun. no drama; please.</t>
  </si>
  <si>
    <t>english (fluently)/spanish (fluently)/portuguese (poorly)/french (poorly)</t>
  </si>
  <si>
    <t>hello; ladies and gentlemen. it must be exhausting sorting through the legion of 6 foot tall square-jawed phd millionaire kung-fu yoga instructors with a pilot's license at your disposal.    lucky you; you've picked the poorly shaven underachiever with one foot in cube land and one foot on everest. i still can't decide whether i want to drink and bellow with my friends all night; or wake early and train to rule the world. i believe i might be coming to a place in life where the former seems rational; while the latter seems delusional.</t>
  </si>
  <si>
    <t>playing drums; petting cats; tuning out republican agendas at the shooting range without making myself a target; and wondering what would happen if a shark could be kept legally as a pet.</t>
  </si>
  <si>
    <t>trying too hard</t>
  </si>
  <si>
    <t>i'd like to think it's my ability to subtly flex my biceps while doing mundane tasks; but its probably my air of mystery; not unlike burt reynolds in a trench coat. it could also be my driving gloves.</t>
  </si>
  <si>
    <t>with some exceptions; i like the same things that many liberally educated white people like; including hummus and crudits; nick cave; h&amp;amp;m; "dear coke talk"; "the illuminatus! trilogy"; etc.</t>
  </si>
  <si>
    <t>in no particular order:    -humean skepticism  -expensive underwear  -personal hygiene products  -mead; dragons; and wenches</t>
  </si>
  <si>
    <t>the 48 laws of power</t>
  </si>
  <si>
    <t>ruined</t>
  </si>
  <si>
    <t>i have freckles on my shoulders.</t>
  </si>
  <si>
    <t>-you think you could beat klaus kinski in a battle of wits  -you have a jet pack  -you want to duet on 'future sailors'  -you don't charge crystals under the full moon with any sincerity  -you know how to make an excellent gin and tonic  -you sat at the weirdo table in junior high</t>
  </si>
  <si>
    <t>all i'm looking for is something fun; comfortable and not complicated. :]</t>
  </si>
  <si>
    <t>by day i work at a hospital helping save hearts.  by night i'm a superhero. :)</t>
  </si>
  <si>
    <t>people-watching; community service activities; listening to music; texting; bike-riding; being outdoorsy and in touch with nature; being adventurous; eating like a fat man; being nerdy and laughing .. among other things.</t>
  </si>
  <si>
    <t>my eyes; proper grammar &amp;amp; dorky demeanor.</t>
  </si>
  <si>
    <t>books: papers with words on them.    movies: moving pictures with love; action &amp;amp; comedy.    music: beats that make my feet tap. :)    food: almost anything! most especially chocolate &amp;amp; sushi.</t>
  </si>
  <si>
    <t>aside from the obvious [friends &amp;amp; family] --    the sun  a good book  journal (with pen)  a pillow  music  water</t>
  </si>
  <si>
    <t>what i'm going to do with my life and who's going to be a part of it.</t>
  </si>
  <si>
    <t>out in the city with friends at a bar; hanging out at a edm show; exploring nature; eating at a new restaurant or warm in my bed watching old movies.</t>
  </si>
  <si>
    <t>i was born &amp;amp; raised in the 808 before i moved to the 415.</t>
  </si>
  <si>
    <t>you want to get to know me? :]  or you want to go on an adventure!</t>
  </si>
  <si>
    <t>english (fluently)/tagalog (okay)/spanish (okay)</t>
  </si>
  <si>
    <t>i take pride in everything i do; try to do something new everyday; and enjoy spontaneous adventures. i like to rock climb; run; hike; and do other activities. i can enjoy a conversation about any topic and can be very stubborn at times.</t>
  </si>
  <si>
    <t>making the most of it. just got hired for a new job and will be living in sf; finally!</t>
  </si>
  <si>
    <t>listening; enjoying the small things in life; working with my hands; and many many more.</t>
  </si>
  <si>
    <t>my freckles and my hair.</t>
  </si>
  <si>
    <t>tv: the walking dead; weeds; dexter; family guy; lie to me; pretty much any special on the discovery channel or national geographic channel.  books: touching the void; and ultramarathon man  movies: riding giants; pulp fiction; eternal sunshine of the spotless mind; 127 hours; fight club  music: silian rail; silversun pickups; fu manchu; ratm; immortal technique; the black keys; audioslave; soundgarden; dispatch</t>
  </si>
  <si>
    <t>sunshine; friends; delicious food; strong coffee; my running shoes; and water.</t>
  </si>
  <si>
    <t>politics; social issues; the last story that aired on npr; solving problems; my friends; my future</t>
  </si>
  <si>
    <t>socializing with friends; going downtown to the bars; or just about to embark on a crazy weekend adventure.</t>
  </si>
  <si>
    <t>i take the match percentage way too seriously and dislike that one of my biggest personality traits is "arrogant".</t>
  </si>
  <si>
    <t>you can hold a conversation and enjoy life. you also must be confident and enjoy what you do.</t>
  </si>
  <si>
    <t>exploring the city; making new friends; working towards going back to school to get my masters in human computer interaction. oh yes and during the day i'm a technical recruiter and train for my half marathon in the spring</t>
  </si>
  <si>
    <t>staying committed; reaching goals and being a sweetheart</t>
  </si>
  <si>
    <t>my hair and eyes. not sure... what do you notice?</t>
  </si>
  <si>
    <t>turkish food; let's talk pretty; beatles; girl talk; american family; project runaway; running; hiking; snowboarding and cycling</t>
  </si>
  <si>
    <t>well i live in oakland which is amazing! originally i'm from socal; but i'm attending college here in the bay area. i like to explore; have fun; and go on adventures! i love music; baking/cooking and tv/movies. my aesthetic is a mix of many different styles. i love rockabilly; vintage; exotic; modern; international; and feminine styles. i love to travel and meet new people and experience new cultures. i'm a very open minded individual; i dont like sitting around and being unproductive.</t>
  </si>
  <si>
    <t>currently i'm studying to get a bs in biology or environmental science....i don't really know exactly what i want to do yet....i love graphic design and cooking/baking. i'm trying to find a way to apply my passions to science; so i can do what i love :) i live for fun and adventure which is never ending in the bay area...</t>
  </si>
  <si>
    <t>being silly; listening; being innovative and creative; being a friend; laughing; navigating; and sleeping.</t>
  </si>
  <si>
    <t>i like to smile a lot...and i'm a pretty happy person :d</t>
  </si>
  <si>
    <t>wow! there are too many to name...some of my all time favorites:  movies: willy wonka and the chocolate factory; pride and prejudice; pulp fiction; all audrey hepburn movies; and musicals like mamma mia; the sound of music; and chicago...btw i love chick flicks :)  shows: bones; pan am; modern family; the good wife; top chef and top chef masters; the cooking channel; royal pains....so much tv...it's one of my hobbies  books: the glass castle; pride and prejudice; wurthering heights; blindness...i wish i had more time to read  music: i love almost everything....my taste in music is varied  food: i'm a foodie...one of my favorite things is to explore the food and restaurant scene...adventure!!!!</t>
  </si>
  <si>
    <t>chocolate  music  friends/family  laughter/humor  god  art</t>
  </si>
  <si>
    <t>my week ahead and life. my future....having more time</t>
  </si>
  <si>
    <t>doing something fun!!!</t>
  </si>
  <si>
    <t>you want to talk about something that's interesting and/or thought provoking...</t>
  </si>
  <si>
    <t>during a job interview last year; i was asked to give my 30-second elevator pitch: i'm allergic to asparagus; i began saving for retirement when i turned 21; i want a totoro tattoo; and i (quasi-sexually) dream of mangosteens. and i really really want a kitty.  enfj</t>
  </si>
  <si>
    <t>aspiring attorney and humanitarian. the occasional short story. expanding my collection of human furniture. falling more and more in love with sf every weekend.</t>
  </si>
  <si>
    <t>slapjack. crying when i watch "grey's anatomy;" killing plants and small living things i buy to liven up my apartment; making souffles; pounding the table and screaming "res judicata motherfuckers" when i'm losing an argument (sorry; law school humor); creative nonfiction; playing the piano/tuba/clarinet/barry sax/air guitar; being inappro; saying "legit" for no reason; making food explode in the microwave/oven/my face/your mom; forcing my culinary creations on professors and stray cats; zombie shooting.    bursting into "call me maybe" when you say "but" in a sentence.</t>
  </si>
  <si>
    <t>is a short asian girl wearing bright colors and frequently found emphatically telling filthy lies to a circle of people.</t>
  </si>
  <si>
    <t>[favorite = top 3.]    i love all things david sedaris; a good new yorker nonfiction piece; and some classics (i've loved fahrenheit 451 since 7th grade; orwell; etc). bonus points if you've read any leslie feinberg; or foucault. just kidding about the foucault.    movies: harold &amp;amp; maude; almost famous; the royal tenenbaums (i've seen these 3 movies alone more than 20 times each).    tv: 30 rock; top chef; modern family. liz lemon is my soul mate.    music: obscure "local" queer womyn groups (mara levi &amp;lt;3 &amp;lt;3); classic rock (almost everyone i've dated has some kind of resemblance to bob dylan); electronica/dancey stuff.    food: dim sum; churrascaria (think really hot portuguese men in aprons and man-boots walking around with huge slabs of bacon-wrapped filet/ chicken hearts/meat on skewers); hepatitis-booster-requiring taiwanese street food. :d  (honorable mention: ethiopian; ramen; tibetan momos!)</t>
  </si>
  <si>
    <t>i don't believe in counting.    the ocean  oysters on the half-shell  personal freedom  that feeling when you realize the universe is so infinitely more massive than you  fluffy hats</t>
  </si>
  <si>
    <t>how to be more like tiger mom.  scuba diving in micronesia. le sigh.  wishing my life was the amazing race at all times.</t>
  </si>
  <si>
    <t>wandering around sf and going to gay clubs/hipster bars/concerts/indie bookstores. &amp;lt;3    more frequently; drinking red wine out of a mason jar with a good book and living vicariously through ke$ha.</t>
  </si>
  <si>
    <t>i love jersey shore and i don't care if you judge me.</t>
  </si>
  <si>
    <t>you can handle getting your ass handed to you in "wait wait... don't tell me." :)  you believe that gays are beautiful people.  you consider yourself a feminist.  you want to take my burning man virginity.  you understand that while i admire and am envious of your ability to grow facial hair; you will probably have to shave around me. i just...anything could be in there.    bonus points: if you love sailboats; have been scuba diving; don't get motion sickness; or delight in cards against humanity.</t>
  </si>
  <si>
    <t>update 4/24: i'm in the midst of a crazy busy few weeks; so i'm not on here much at the moment.    i'm a choreographer and dancer who also teaches pilates to make ends meet. amicably divorced with one kid. obsessive giants fan despite having grown up on the east coast. caretaker to an aging dog. i have a very full life that i'm enjoying. i'm not looking for anything serious; although i'm not opposed to that possibility down the line. right now i just want to go on some dates... i feel the need to add "and see what happens." i'm keeping an open mind; but i'm also not on a mission to find a partner right this minute.</t>
  </si>
  <si>
    <t>dancing as much as possible.</t>
  </si>
  <si>
    <t>helping people with back injuries.</t>
  </si>
  <si>
    <t>i'm rather small.</t>
  </si>
  <si>
    <t>middlemarch is my favorite book of all time and i've read it 5 times. i read lots of non-fiction as research for choreographic projects (recently stuff about extinct animals and the last heavyweight bare knuckle boxing champion). i make it through most of the new yorker. i'm trying to get into more contemporary fiction and just read the art of fielding and loved it.    movies... sigh. i don't get that excited about them (well; except old silents at the castro and singin' in the rain). i'm trying to change this. i saw moneyball and the artist and liked them both but given my other interests it would have been bizarre if i hadn't.    i listen to a pretty wide range of music; especially in the context of my dance life; from classical to jazz to pop to indie; whatever that means these days. currently listening to a lot of tanya donelly; cat power; beck and radiohead. not ashamed to bust out the smashing pumpkins when the occasion calls for it.    i have shocked both myself and those who know me best by recently evolving towards vegetarianism (currently still eating fish) after being a vehement carnivore all my life. we'll see if it lasts. i love to eat just about all types of food but there is a special place in my heart for thai food. and i bake my own bread and it is extraordinary. seriously.</t>
  </si>
  <si>
    <t>kid  dog  dancing  baseball  ice cream  and oh what the hell love</t>
  </si>
  <si>
    <t>motion; bodies; food; baseball; parenting; how great it would be if ny and sf were closer together.</t>
  </si>
  <si>
    <t>hanging out with my kid; who's with me 50% of the time. saturday is my free weekend night and then i'm probably having dinner or drinks with friends or at a dance/theater performance.</t>
  </si>
  <si>
    <t>apparently i'm not smart enough to successfully log out of ok cupid much of the time.</t>
  </si>
  <si>
    <t>you are straightforward and honest.  you want to get a drink.  you are interested in teaching me to tango or learning together.  you still miss omar.  or if you just feel like it. i don't have a laundry list of what i'm looking for in a guy. surprise me.</t>
  </si>
  <si>
    <t>i'm a fairly well adjusted; sane person. to me funny means irreverent; sarcastic and as offensive as possible (like most idiotic internet humor). flipside: i love discussing current events; world politics; history; movies; music and food. from the east coast originally; so to me every conversation being a minor argument seems fairly normal. a conversation not riddled with biting sarcasm or vicious insults cutting to the core of one's identity feels weird. i like the words pookie and boo. i cuss a lot.</t>
  </si>
  <si>
    <t>non profit work. enduring shit pay and a host of other indignities but feeling good about it; most of the time.</t>
  </si>
  <si>
    <t>losing hats/umbrellas/cell phones. eating slowly. making friends with all the little aminals. laughing my ass off. going home from parties/social events suddenly and with no explanation to my friends and loved ones as soon as a i reach a certain; reasonable level of drunkenness.</t>
  </si>
  <si>
    <t>my unusual name. hearty laugh. ashy skin? i don't know you tell me.</t>
  </si>
  <si>
    <t>music:    i like lots of lo fi 90s fuzzy rock a la sebadoh for example. indie rock of all shades; though i don't keep up with new bands as much as i'd like. harder edged stuff: punk; metal; hardcore. i like bands that don't play their instruments so good or just scream their fucking heads off. some favorites: belle and sebastian; new order; sonic youth; pavement; pixies; the clash; talking heads.    recent faves: wild nothing; wye oak; we were promised jetpacks; whitest boy alive. i've no idea why all those recent faves start with w. weird!    i love electronic music; house music the mostest. dnb; breaks &amp;amp; minimal in that order. dubstep? ugh; why? just no. i love to dance. spent many; many sweaty nights at clubs. sweaty for any number of reasons.    flamenco! i am un chien andaluz. camaron; la paquera; terremoto; pericon. if you know who any of these artists are; you should deffo message me.    hip hop of the old school 80s and 90s variety. ny stuff like nas (versus jay z); biggie; wu and the individual artists; epmd; erik b and rakim; outkast; de la; tribe; run dmc; etc etc.    soul; mo town; rnb from the 80s and 90s (haha i love my slow jams/quiet storm). think marvin gaye; sam cooke; mary j; jodeci.    i like a lot of music and listen to music constantly. plain and simple. i'd rather we talked and listened to music rather than watch tv.    books/authors:    the dispossessed; hardboiled wonderland and most murakami; the mysterious stranger (twain; and one reason i'm atheist); confederacy of dunces; bastard out of carolina; despair by nabokov; a first for me and russian authors. garcia lorca for poetry. bukowski.</t>
  </si>
  <si>
    <t>music collection + some means of listening to it    books or at least something interesting to read; like a nat'l geo;  the nyrob; or the personals in the sf weekly    water bottle; a cheap one covered in stickers/dents    bike    multi tool of some sort    people: friends and family</t>
  </si>
  <si>
    <t>what song to put on next</t>
  </si>
  <si>
    <t>i'm either full throttle happy hour boozing/at the rock n roll show/dancing or i'm at home cooking something delicious and watching a movie. pretty much 50/50 any given friday. or 40/60. i'm slowing down a bit.</t>
  </si>
  <si>
    <t>i love the mystery meat wrapped in an enigma that is bologna.</t>
  </si>
  <si>
    <t>you can dig it. and if you have curly hair and/or a big nose. hot. and if you can teach me how to dance sevillanas.</t>
  </si>
  <si>
    <t>i am a self employed professional in the education field which keeps me constantly traveling throughout california during the season. i'm passionate about helping public schools close the achievement gap for children born into disadvantaged situations; and over the past 15 years have seen many schools do just that! i work really hard; yet i make plenty of time for vacations and hanging with friends and family. i love camping; vegetable gardening; attending outdoor music festivals; and running in marathons.</t>
  </si>
  <si>
    <t>always continuing to grow my business; raising a great teenage daughter; and having lots of good times in between. although it's pretty hectic launching the school year; and tracking my schools; there's also a lot of down time in between that gives balance to the cause and space for hiking; gardening; connecting with friends and family; etc. i've always worked in a seasonal field ; so love the ebb and flow; and can handle the intensity when needed.    in the past 5 or so years i have become a fairly serious athlete. i get out nearly daily for a run; cycle; swim; or hike and make time for that in my schedule as much as possible. on weekends; i like to get out each day for a longer work out and would truly enjoy finding a partner who shared a passion for fitness and the glow of endorphins afterwards.</t>
  </si>
  <si>
    <t>friendship; raising my daughter; being a supportive part of a large family; and planning and organizing just about anything. i also truly enjoy cooking; especially when the ingredients come right out of the backyard.</t>
  </si>
  <si>
    <t>my smile; and my optimism. my business partner; pictured in the photos; calls me a pathological optimist; but i know it's the best way to move in this world; it works for me; anyhow!</t>
  </si>
  <si>
    <t>love outdoor music festivals and attend kate wolf; strawberry; french quarter fest; and oregon country fair annually; among others that come up. read novels to relax at night and would have to go look at the stack to remember the last several.....will get to that. homegrown food; especially in tomato season ; is a delight. the peaches in the photo came from my tree.</t>
  </si>
  <si>
    <t>my daughter; my loving puppy; a vegetable garden; hot springs; family; music; and friends</t>
  </si>
  <si>
    <t>mindfulness practice has been part of my world for the last 20 years or so; that means; i notice what i am thinking about and don't have to dwell forever on a twirling treadmill. what i do note is that my mind is balanced between scanning for what needs to get done to keep this rich life going; and reflecting on how it's going in general; especially for the people in my life.</t>
  </si>
  <si>
    <t>depends on where i've been traveling that week. dinner with friends; or just cuddling up with family and puppy. to be honest; i am very much a morning person; so friday nights are for gearing down; and resting up for some outdoor fun on saturday.</t>
  </si>
  <si>
    <t>strange machine. i've never done the online dating thing. i don't have any negative judgments about it; i just never got around to it. mostly because i have been in long term relationships for over a decade; including being married. i'm putting clearer intentions out into the world. it's an experiment. i'm excited about it.    i'm working on putting up more photos. apparently you can no longer take your own pictures off of facebook (i gave up that machine a while back except for business). i have no idea where all the photos of me live otherwise. i'm working on it. i'm a good looking guy; or so my nana tells me. i modeled for a while in new york and actually made some money doing it; for whatever that's worth.    **update - found some pictures - pretty recent (i'm as advertised; promise). more to come soon.    **update. 6 weeks here and i think i like this. bizarre; but definitely interesting    i imagine this summary will grow and change as i get the rhythm of this; but here we go...    i'm equal measures curious; cautious; adventurous; austere; compassionate; selfish; intense; easy going; adaptable; fixed; ambitious; content; outdoorsy; city loving.    intelligence and wit turn me on. so does a slight breeze.    aspiring social entrepreneur. aspiring minimalist. aspiring artist. aspiring musician. former punk rock kid. i can be a bit of dandy (love to wear a suit) and a dilettante (and think this is a good thing). i played hockey (and a bunch of other sports) for almost 20 years (weird combo with the punk rock thing); though i am not a sports fan. i grew up in boston. i lived in philadelphia and outside of washington dc as a teenager. i really miss the east coast and it's charm; but pretty much know i will never go back. i went to school in olympia; wa for undergrad. evergreen; the finest and most liberal post modern education money can by. lived in nyc after that; working in advertising and managing/producing off-broadway theater. out to san francisco 11 years ago for grad school and a job and haven't left the bay area since. i've lived in bolinas and belvedere; oakland and sf. i lived in the sierras for a while too; but it still felt like the bay.    i love so many things; i really just don't know where to begin.  music. running (preferably in the woods).skateboarding. moving around. surfing. skiing. yoga. meditation. biking (especially in the city). horses (been a long time however). being outside. city life. sausalito quiet....    i used to be a dancer. i was even in a professional troupe.  butoh. look it up. ballet too.    i love love and all it's complexities    parenthesis are way over used (see above). i have a serious aversion to exclamation points (though i am working through this!)    is this too long?</t>
  </si>
  <si>
    <t>living. loving. being afraid. loving. being afraid. repeat.  expanding. contracting. expanding. contracting. repeat.    i've lived a bunch of different lives already. fully. i like this.    i used to be a therapist that worked with teenagers and their families. i went to grad school for that and have a masters in psych (don't be put off by this - inversely; don't get too excited; i'm off the clock in my personal life). i used to run treatment centers for troubled teenagers. i still do some shrink work on the side through my own consultancy company. doing that work full-time was hard. really hard. i did it for over ten years.    i directed a non-profit that served kids for almost four years.  i started my own company last year and i'm still wondering why it took me so long. i'm looking forward to the next. i did a brief stint in banking. hated it.    now i sell stuff. i work for an entertainment company that does ticketing for music venues and festivals all over the country. i manage relationships. i'm good at this. i get to do this with music/entertainment people; creative people and the people that manage creative people in the places people do creative things in. burning man is our biggest client. i went two years ago and had a miserable time - it was the end of my marriage. i'm giving it another go this year in a very different way.</t>
  </si>
  <si>
    <t>being a little good at a lot. thinking. seeing people. versatility. being dynamic. hydrating. getting into trouble. getting out of trouble. procrastinating. getting things done. listening  kissing. conversation. vision. being present. making people feel comfortable and special. being of service. enjoyment. jumping the line. seeing greater wholes. seeing small beauty. hearing small sound. surviving and living off the land. i used to run a survival program for teenagers when i was in college. i can pretty much sleep anywhere (my bed is preferable)(yours might be nice too. tell me about it. bonus for tempur-pedic)</t>
  </si>
  <si>
    <t>my massive pecs. they're implants. some people think i have calf implants too; but they're totally real.    seriously. it is probably that i look much younger than my age. sometimes by close to a decade (if i've gotten a lot of sleep). i used to hate this because it was a challenge in professional matters. as i've gotten older; i could not be happier    i've got style. miles and miles...</t>
  </si>
  <si>
    <t>cormacmccarthyjkrishnamurtifitgeraldsalingerwiberjungmiller  hessebukowskikerouacanaisninannesextonginsburgwilde  kunderasedaristollekrishnamurtithichnhathanhpemachodron  zinnchomskichuckklosterman. i love social and political critique+++ i often leave books behind if they don't grab my attention.    i love movies. not a snob about it though and willing to give most films a fair shake unless it's some silly romcom or mindless action flick (life is short). being there is favorite. anything with peter sellers or bill murray. most docs; i love documentaries. lumetcoppolascorcesekubrickcassavetes hitchcockp.t.andersonmichelangeloantonioni+++    no go on the tv. not being self righteous. i just don't really like it. not that i don't waste a ton of time online (similar; but we justify it don't we?). i do love the wire and think it may be the best thing that ever happened to tv. i love californication and catch it when i can.    i love radio. radiolab in particular and all things npr (except prairie home companion. maureen corrigan really irritates me too). i used to do absurdist radio dramas in college and host a movie review show (i had a tv show doing this as well). i had a music show on kwmr in west marin a few years back when i lived in bolinas. i was always shocked to find that people actually listened to me.    art. yes.    bowiexxricardovillalobosleeburridgefriendlyfiresdinosaurjr  blackkeysdeerhuntercocorosiemountaingoatsbillcallahan  smoglcdridegirlsbonivervelvetundergroundtownesvz  pavementiron&amp;amp;winesleaterkinneyneonindianbegoodtanyas  thephenomenalhandclapbandelvisleerichiehawtin  svenvathlaurentgarnierlocodicethepainsofbeingpureofheart  hardmixbrighteyesthekinksjoliehollandpeanutbutterwolf  wildflagstephenstillsmountkimbiewhiterabbitsgramparsons  cssherculesandloveaffairfleetfoxesbookashadebeatlesand  stonesmusclesninasimoneroxymusicnicosufjanstevens  vetiversigurrosyolatengonickdrakedevendrabanhart  hotchipjackrosetalkingheadsleonardcohennickcave  dandeaconnewyoungponyclubapparatellenallienclipse  goldfrappcalifonefujiyaandgirltalksimianmobiledisco  thejesusandmarychainrickrossakron/familyholdsteady  daniellsonbethortonpalacewilloldhambonnieprincebilly  brianenomadeleinepeyrouxlucianasouzabelle&amp;amp;sebastian  thesmithspixiespattismithmodernloversbillieholiday  liarsinterpolpjharveyyeahyeahyeahsstravinskiholly  golightlysergegainsbourghomebenjaminbiolay16horsepower  ademaesoprockamericananalogsetjmascisdeadweather  angelsoflightanimalcollectiveantonyandthejohnsons  arcade fireatmosphereedithpiafbeckbertjanschbessiesmith  blackdiceblack mountainbobbybarejr.kriskristoffersoncash  theclashthe booksbrianwilsonbuilttospillcalexicoemmylou harriswilcobillybraggpaulsimontomwaitsryanadams  thecarscamybloodyvalntinepowercarolekingchetbakerclap  your handscocorosiecocteautwinsconstantinesthe cure  prefuse73damienjuradobeirutmialindstromneutralmilk hotelwashedoutgirlsstarsofthelidsleighbellscariboubjork  hotchipcrystalcastlesgoldpandapandabearpandasclassicraw  60's garage rock; girl groups; soul; mod; rock'n roll; psych; surf; bubblegum; glam rock; power pop; punk rock; brit pop; shoe gaze; girl group. loving much of the local sf music these days. so many more...    i love wine and whiskey. i love great restaurants. i can order takeout like nobody's business. i can only cook breakfast; though i do it well and am willing to do it anytime of the day. i love food. i hate the term foodie. don't ever call me that please.    i blog; therefore i am:  resortmusic.tumblr.com</t>
  </si>
  <si>
    <t>the ocean. it doesn't have an opinion.  music/art/ideas  exercise/dancing  water/good boots  iphone/mac book/ipad/information/good design  bolt cutters</t>
  </si>
  <si>
    <t>david bowie and prince.    nuclear devices    my relationship to the world. girls. sex. relationships (not necessarily in that order). geo politics. spiral dynamics. the intersection of sexuality and spirituality. the intersection of hedonism and responsibility. transformation and evolution. the internet. the future. automobiles (and the various other ridiculous ways we transport ourselves around). beauty. art. justice. water. money. design. the end. the strange phenomenon that we exist at all and that i just typed this.    music. all kinds. name it. really. i am an encyclopedia of unnecessary musical information; but totally not an ass about it. i love music. i love listening to it. i love seeing people play it live. i love reading about it. i even enjoy making it on occasion and am grateful that technology allows me to do that. music is in my family too. hippie rockstar parents (sort of). great stories. ask me (and don't be put off by how much i like music. it's all good if you are not as obsessive. i like a lot of things).    when i will exercise or get physical activity next. it's essential for my overall well being and is as much about my mental and spiritual well being as it is about the physical (of course; these are all the same things ultimately right?).    my next trip into the woods (it gives me as much joy as solace).</t>
  </si>
  <si>
    <t>getting wasted in the marina.    ok; not true.    on my way to a show. spending time with friends. on my way to an outdoor adventure of sorts. movies. sleeping. i love sleeping.</t>
  </si>
  <si>
    <t>i was conceived at the chateau marmont. my parents lived there for a bit in the early 70's. no kidding.    i have some tattoos. none are noticeable while clothed. i got them when i was very underage. my mom was pissed.    i drive a white 2010 vw jetta. apparently this is a chick car. so; i drive a chick car. don't hate. it's a wolfsburg edition. it has a turbo.    some days i eat only apples and drink only hot chocolate    i'm kind of a big deal.</t>
  </si>
  <si>
    <t>you're a woman who likes men and all that entails. you play well with others. you're sane by most societal standards. you have some sort of spiritual practice; spiritual pursuit factors somewhere into your life or you have at least a moderate curiosity or ongoing investigation into the mystery of this weird thing we call life. you want an amazing friend. you're incredible and you realize it. you are extremely intelligent but it hasn't managed to turn you into a jerk. you work and support yourself. you're in great shape physically; emotionally and spiritually (realizing; of course; we are all works in progress). you disagree with quite a bit of societal norms but fit in very well with any type of society. you're someone who is affectionate; thoughtful; confident; outgoing; in looking; driven; able to relax; witty and shares at least some similar values and interests. equal parts high-brow/low-brow. value genuine connection and believes chemistry is very important (yes; i am definitely talking about attraction. you know; sex). you don't hate your dad or you have found a way to constructively channel this energy (and bonus if you really dig the guy).    perhaps this is helpful in terms of what i'm looking for:  http://youtu.be/af1oxkfok18    i don't know. did i mention my pecs and calves?    ps. don't ever do this:  http://youtu.be/6ymiotxidfs</t>
  </si>
  <si>
    <t>hey :) i live in russian hill and i love it. i enjoy playing &lt;a class="ilink" href="/interests?i=tennis"&gt;tennis&lt;/a&gt;; taking walks; reading; my dvr. i love to cook but since i live alone i don't cook as much. i hate to waste food.    i am cute; funny; and short</t>
  </si>
  <si>
    <t>i'm currently working as a cpa at a public accounting firm. i am trying to get a job at a smaller firm but with the economy the way it is; that makes it difficult. i like what i do and who i work with....for the most part.</t>
  </si>
  <si>
    <t>i'm really good at being sarcastic. i'm also good at putting down a couple irish car bombs and then forgetting/blacking out and putting more down...and the cycle continues. i am especially good at being an aunt. i am awesome.</t>
  </si>
  <si>
    <t>people usually notice my height first (5'1") and then my blue eyes.</t>
  </si>
  <si>
    <t>i love reading so it's hard to pick one favorite book. currently i'm reading skinny bitch; then we came to the end; the feminine mistake; and wings of destiny. perhaps i have add. my favorite movies are wedding crashers and talladega nights. i like any movie that makes me laugh. favorite food would have to be mexican and then indian. i crave indian food constantly.</t>
  </si>
  <si>
    <t>i could never do without the following:    1) my twin sister;  2) my nieces and nephews;  3) food;  4) my dvr;  5) pbr;  6) the internet.</t>
  </si>
  <si>
    <t>friends; family; sex; food; numbers. not necessarily in that order.</t>
  </si>
  <si>
    <t>on fridays; i am usually out with friends having some beers or at home catching up on sleep and old episodes of cheaters and intervention. i watch filth and i'm not afraid to admit it. i really can't stand pretentious people that think they are too good for tv. honestly; i work very hard all day long so coming home and watching something that doesn't require me to think is a pleasure i will never get tired of. not to judge too much but...</t>
  </si>
  <si>
    <t>i lied about my height. what what?!?</t>
  </si>
  <si>
    <t>you are funny; live in san francisco; like to have fun and take care of yourself. or you're bored. and possibly if you need someone to do your taxes. do not message me if it is to tell me you think i drink too much ;) instead; slap yourself and read the part about being sarcastic.</t>
  </si>
  <si>
    <t>i am convivial; perspicacious; and magniloquent.    i grew up in southern california; moved to new york (with some sojourns in france and new jersey in between); and am now in san francisco. i feel like this gives me enough authority to complain about some food not being as good as it was in some other place.    i really; really; really dislike dancing unless i'm really; really; really drunk. i'm also not a fan of travel --- i fly enough as it is so i like to spend my vacations at home.    i apparently also begin all my sentences with "i".</t>
  </si>
  <si>
    <t>i have a made up job title at a tech company.    my job title happens to be an anagram for "tis date antics."</t>
  </si>
  <si>
    <t>here are some facts which have impressed no one.    * i've been published in the annals of applied statistics.  * i can recite the opening to the iliad in the original greek.  * i bought a copy of &lt;a class="ilink" href= "/interests?i=slaughterhouse+five"&gt;slaughterhouse five&lt;/a&gt; in dresden.</t>
  </si>
  <si>
    <t>seems like you should ask other people.</t>
  </si>
  <si>
    <t>* book: i still haven't finished gravity's rainbow. so let's go with the crying of lot 49 instead. that and strunk &amp;amp; white.  * movie: i've never seen star wars and i don't plan on watching it any time soon. i have; on the other hand; seen magnolia several times. go figure.  * music: i always put on ask by the smiths whenever it's available on the bar jukebox.  * food: pasta? refined carbohydrates are a potent combination of both guilt and joy for me.</t>
  </si>
  <si>
    <t>exchanges from &lt;a class="ilink" href= "/interests?i=gilmore+girls"&gt;gilmore girls&lt;/a&gt;. here's one i find apropos:    luke: i know; but i'm different; i'm a loner.  lorelai: oh no. no no. i don't want to hear about the romance of being a loner.  luke: some guys are just naturally loners.  lorelai: yes; lonely guys.  luke: independent guys.  lorelai: sad guys.  luke: maverick guys.  lorelai: lee harvey oswald.  luke: john muir.  lorelai: the unabomber.  luke: henry david thoreau  lorelai: every one of these sad and lonely guys.    and another:    lorelai: and to make matters worse; she spots it: the single bed.  luke: what's wrong with a single bed?  lorelai: you know what they say.  luke: no; what do they say?  lorelai: never; ever date a guy who owns a single bed. it means he's not open to a commitment.  luke: what?  lorelai: it says there's no room in this life for anybody but me.  luke: no; it says there's no room in this bed for anyone but me.  lorelai: okay; see; that's not a whole lot better.</t>
  </si>
  <si>
    <t>ignoring how i'm going to feel saturday morning.</t>
  </si>
  <si>
    <t>a lot of people have been under the misapprehension that i'm gay (i'm sure the gilmore girls fandom isn't helping disavow anyone of that notion).    also i have large calves.</t>
  </si>
  <si>
    <t>you think we'd make a good pub trivia team.</t>
  </si>
  <si>
    <t>english/ancient greek (okay)/chinese (okay)/french (okay)/german (poorly)</t>
  </si>
  <si>
    <t>trying to become a 3d character animator at a feature length studio.</t>
  </si>
  <si>
    <t>tetris.</t>
  </si>
  <si>
    <t>if i'm wearing glasses; probably a comment about how i look like harry potter.</t>
  </si>
  <si>
    <t>currently reading: a wild sheep chase and harry potter and the methods of rationality :d    movies!! some favorites: in the mood for love; hot fuzz; sunset boulevard; raging bull. i love animated movies: wall-e; tokyo godfathers; the incredibles.    tv shows: the venture brothers (when it returns); no reservations; it's always sunny in philadelphia. recently started watching the bbc sherlock series. unfortunately don't have much time for tv. still have to watch the wire one day...    music: the divine comedy; st vincent; janelle monae; david bowie; number girl; deerhoof. i love going to concerts.    food: i like cooking (when i have time) and trying new foods. sushi (nigiri only please); tacos (always al pastor); all filipino food; etc. trying out all the great places to eat in sf.</t>
  </si>
  <si>
    <t>baseball  green tea</t>
  </si>
  <si>
    <t>finally watching that netflix dvd i've had sitting around.</t>
  </si>
  <si>
    <t>i aim to live in the moment; be present; find humor on a daily basis; be kind; give the benefit over the doubt; and connect. i come from a big family; some of whom live overseas. love to travel for the adventure; for the newness; reminds me of what is important in life; and keeps me curious.</t>
  </si>
  <si>
    <t>well i just finished my mba in sustainable mngmt; while i have been working as the west coast sales manager for a natural products company. trying to do lots of little stuff while keeping my eye on my path back to the design field eventually.</t>
  </si>
  <si>
    <t>following my intuition</t>
  </si>
  <si>
    <t>eyes? not sure; but i'd rather hear from you.</t>
  </si>
  <si>
    <t>just read coelho's; aleph; and i really liked it.  live music is always good; going off on a city adventure wherever that might go; and yes! most types of foods.</t>
  </si>
  <si>
    <t>friendship; sex and intimacy; finding beauty; humor; trees!</t>
  </si>
  <si>
    <t>the world and my place in it - my purpose and my contribution; the natural world; friends; sustainable design; greenroofs and living walls; and the next trip i'd like to take.</t>
  </si>
  <si>
    <t>the possibilities are wide open...but usually i am with friends for dinner; movie; or plunking down after a long week cooking dinner and staying in so that saturday morning i am off for a hike or run.</t>
  </si>
  <si>
    <t>all in good time;)</t>
  </si>
  <si>
    <t>i've piqued your interest; you live in the bay area; and are genuinely interested in meeting; looking long term.</t>
  </si>
  <si>
    <t>english (fluently)/french (poorly)/german (poorly)</t>
  </si>
  <si>
    <t>nice; interesting guy with a dry; twisted sense of humor. moved here last year from the mid south. looking to meet quality guys.</t>
  </si>
  <si>
    <t>just out of college; working at the moment. definitely trying to find a solid direction in life. love to learn and master new things; open to trying pretty much anything. i love nothing more than making a real connection with someone.</t>
  </si>
  <si>
    <t>cooking- love italian; french regional cooking.    design    drawing- i have always loved sketching; especially with a simple no. 2 pencil. still lifes; portraits; abstract; etc. love francisco goya's drawings.    writing- i can write a very witty essay or short story if i put my mind to it.</t>
  </si>
  <si>
    <t>eyes; eye lashes; my "peaches and cream" complexion. also; i guess i'm initially rather quiet and unobtrusive until i'm fully comfortable. i'm a listener; not usually a talker; unless the mood strikes.</t>
  </si>
  <si>
    <t>love movies; to name a few favorites : 2001; city of god; fanny and alexander; dreams; gosford park; drop dead gorgeous; muriel's wedding; the shining.    music- radiohead; animal collective; bjork; the xx; mia; crystal castels; die antwoord; three 6 mafia; conway twitty; tammy wynette; chris brown; yeasayer; jeremih; ciara; fever ray; the knife</t>
  </si>
  <si>
    <t>freedom!  good food and drink  meaningful social interaction  music  sunlight  city life</t>
  </si>
  <si>
    <t>my career; friends and family back home; various existential quandaries!</t>
  </si>
  <si>
    <t>working; for now. if not at work; usually out on the town. love going out and doing new things; meeting/seeing new people. can go out solo or; preferably; with a small group of close friends. love dancing; eating out; spontaneous decisions...</t>
  </si>
  <si>
    <t>i'll have to think about this...</t>
  </si>
  <si>
    <t>i work 2:30 am to 10:30 or noon saturday through wednesday (so my off evenings are effectively wednesday and thursday night). i would like to go to the ocean more.    it seems like everyone on sfba okc is positive and self-actualized. i don't feel i fit in. i get a lot of messages i don't respond to because they are from people that immediately assert on their profiles how (1) successful they are and (2) how it's because they believed in themselves and are in control of their destinies. that's ridiculous.    the most common question is about my photos: "what are those for?" most of these pictures are from this past new years day. philadelphia has a new years day parade called the mummers parade. it's aaaawwweessooommee.    i like call of cthulu; bands and live music; reading; cities; public transportation; cartoons; working out; self-improvement and legal services.    i am 5'5"; 125 lbs; and un-medicated.</t>
  </si>
  <si>
    <t>wasting it; probably.</t>
  </si>
  <si>
    <t>making the perfect the enemy of the good</t>
  </si>
  <si>
    <t>i'm all natural and i'm hot!!!!</t>
  </si>
  <si>
    <t>i hate food. i like gummo; my own private idaho; dangerous liaisons and zardoz.    i don't know the name of the kind of music i like; but i can describe what it sounds like: the songs are really long; or short; but they might not have a clear beginning; middle; and end. there are lots of sounds inside each song. i am petty much done with music that has lyrics; except for capone n noreaga; wu-tang; big l; nas; dr. dre; .. stuff like that.</t>
  </si>
  <si>
    <t>"i've decided to take you somewhere ordinary; that no one could object to."  that's from futurama</t>
  </si>
  <si>
    <t>your message has a message. there is a 99% chance i will delete your message if in its entirety it reads: "hi" or "hi wanna chat?" give me a reason to write to you! if you haven't filled out your profile; i will delete your message. if you live far away i will probably delete your message.    no video games! i'm not saying i don't waste time. but i don't understand that one.  no dreadlocks or beards. you can try but almost always those are not hot to me.  please be in shape. if you used to be jacked; but gained a little bit of weight; that is ok; but if you were never a jock or never have gone to the gym you should probably start.</t>
  </si>
  <si>
    <t>i made a tsk noise when i clicked this question. 'nuff said  entrepreneur and hacker. nerd; car guy; food.</t>
  </si>
  <si>
    <t>scratching things off my list of things to accomplish. also; keeping a big list of cars i've owned and determining which ones sucked.</t>
  </si>
  <si>
    <t>a number of dorky things and cooking. i don't know why. i have no practice.</t>
  </si>
  <si>
    <t>hat.</t>
  </si>
  <si>
    <t>book: white fang. deal with it.  movies: santa clause 2  shows: good eats; walking dead; metalocalypse  music: metal; hardcore; gangster shit.  food: all the food</t>
  </si>
  <si>
    <t>cars; the internet; warm weather; food; coffee and its surrounding shops; my hat</t>
  </si>
  <si>
    <t>planning; business; food; future purchases; the weather.</t>
  </si>
  <si>
    <t>eating; hanging out; sleeping; driving; working.</t>
  </si>
  <si>
    <t>i'm super shy and i just put on a front.</t>
  </si>
  <si>
    <t>the above things sound like they mesh well with your above things. der.</t>
  </si>
  <si>
    <t>sorta-nerdy-wannabe-jock-flavored-with-geek. love sports; movies; booze; the occasional video game (though im bad at them now); and finding awesome beer bars.</t>
  </si>
  <si>
    <t>enjoying san francisco... like everyone else on here? current occupation is re-imagining how photos are engaged with on the internet (without being a jackass by putting ads on them for "congrats; you're a winner!").    i find myself trying to tailor my profession to be as close to working in a video store (i grew up in one) so trying to be around interesting people with a lot of interesting views and bring every conversation back to my experience with porn renters.</t>
  </si>
  <si>
    <t>tangents that may or may not bring us back to where we started and relating any situation to one i had growing up in my family video store next to 25;000 adult movies (and 35;000 normal movies! well; i don't know if i count most of what comes out of japan; france; or norway normal).    using parenthesis excessively.</t>
  </si>
  <si>
    <t>that i have the inability to control the volume of my voice after a few drinks.</t>
  </si>
  <si>
    <t>music is decently eclectic; my current grooveshark playlist is sitting on some older weezer tracks at the moment. coltrane; pixies; arcade fire; wolf parade; yeah yeah yeahs; talib kweli; the roots; weezer; johann johannsson; zeppelin..    food is virtually anything other than shellfish. still not entirely clear what the big deal about lobster is but to each their own. i do in fact dip french fries into my frosty from wendy's.    i grew up in a video store so it's hard to make a list. if you like movies/film thats always a plus. if you *only* like the arthouse stuff or cried during the twilight movies (unless its rifftrax) we probably won't click; i am very open of my love of all things jean claude van damme.    sports teams: buffalo bills; boston red sox; barcelona; buffalo sabres and the houston rockets till august (when my brother stops working for them to move to the bay area). i generally love all competitive sports but you won't find me in full body paint unless i lost a bet.</t>
  </si>
  <si>
    <t>clean socks; friends; family; sleep; laptop; cheese</t>
  </si>
  <si>
    <t>how long i spend thinking about things.    how long i have to go without smoking before i can change it from "trying to quit" to don't smoke.</t>
  </si>
  <si>
    <t>usually something with a glass of scotch or whiskey; whether it's make dinner and a movie or out with friends.</t>
  </si>
  <si>
    <t>the best compliment i think i've ever gotten: "you're a great example of why porn doesn't fuck up kids."    (please see the blurb about growing up in a video store for context.)</t>
  </si>
  <si>
    <t>up for an intense discussion regarding the conspiracy between the fog and whales to destroy us all.    if you are always semi-worried you're rambling incoherently in public situations.    if you're able to laugh at yourself now and again.    or if you enjoy having our own mst3k session.    update: watching rifftracks is also a great excuse to hang out.</t>
  </si>
  <si>
    <t>indian/white</t>
  </si>
  <si>
    <t>english (poorly)/hindi (poorly)/spanish (poorly)/latin (poorly)</t>
  </si>
  <si>
    <t>i don't have a ton of "fluff" about my life. i work hard; but work even harder to balance my work with my relationships. i try to start businesses that change the world and help other people do the same. i love my family sooooo much; even though they get on my nerves sometimes. i love to travel; and have a standing challenge to visit every country in the world. i'm only up to 19; but i'm making steady progress.</t>
  </si>
  <si>
    <t>i used to worked for a small start-up company that was recently acquired by a company called grubhub. i then worked for them as the manager of innovation for them. it was a pretty cool job; where i spent most of my day thinking up ways to make customers happier and ordering easier. i left a few months ago and i have been sailing around the world before i head off to stanford for business school.</t>
  </si>
  <si>
    <t>i'm really good at "connecting the dots." i can usually see things way before most people; which has been really helpful in business. i remember just about everything that i see or read.    i'm also really good at collecting experiences. i really don't say "no" to anything new so i have done everything from break dancing in subways in german; jumping off the 2 highest bungy jumps in the world; racing nascar; ballroom dancing; sailing; yoga; international photo competitions and tons of other random stuff.    it turns out that i'm not too bad at business...</t>
  </si>
  <si>
    <t>my hair. i started growing it when i moved to china the first time; because no one knew how to cut it. now it is just kind of who i am. surprisingly it is like 8" long; but you would never know.</t>
  </si>
  <si>
    <t>books - steve jobs; 4 steps to the epiphany; what got you here won't get you there; i suck at girls; end this depression now; design of everyday things    movies - shaolin; oldboy; snatch    food - indian; chinese (i cook a good bit; but i can also order out like a pro...with grubhub ofcourse)</t>
  </si>
  <si>
    <t>why it is so hard to get people to match up.</t>
  </si>
  <si>
    <t>trying to find something fun to get into.</t>
  </si>
  <si>
    <t>i used to breakdance germany after college (random)</t>
  </si>
  <si>
    <t>you are cool and not pretentious.</t>
  </si>
  <si>
    <t>english (fluently)/chinese (okay)/spanish (okay)</t>
  </si>
  <si>
    <t>ill edit this later but for now ill just say some words that i think honestly describe me.  tall  sensitive  fun  humorous  smart  rational    i pride myself on the fact that when i am with someone i care about i really treat them right. i like to make them happy and i seem to focus a lot (maybe too much) of effort on making them happy. i'm very against shallowness and i enjoy making people laugh.</t>
  </si>
  <si>
    <t>i'm currently a student.</t>
  </si>
  <si>
    <t>communicating.</t>
  </si>
  <si>
    <t>i'm kind of a nerd so the only books i've read are related to things like starcraft. i was never huge on reading. i love movies.. period. as far as music goes i listen to pretty much anything. country is my least favorite but i wouldn't mind if i had to listen to it. i love burgers and chocolate. probably my favorite two foods. not together.. lol</t>
  </si>
  <si>
    <t>workaholics (its a show)  friends  chocolate  ill keep thinking.</t>
  </si>
  <si>
    <t>out having fun!</t>
  </si>
  <si>
    <t>will not be written here. but i will talk about anything face to face.</t>
  </si>
  <si>
    <t>best words that describe me are loyal; honest; and friendly. i'm looking for someone that is kind and funny. i love to laugh at myself and find humor in most things. i'm a glass half full kinda guy; and typically have a smile on my face. dogs always make me smile; and i hope to adopt one in the not too distant future.    i'm a science gee but i hate math. i love to read; watch movies; go camp; hike; be outdoors; go to concerts; travel; etc. heading up to tahoe for skiing has become a passion when there's snow!    i've backpacked europe; been to ireland and saipan; and am looking for my next international travel to be south america or asia! i've love to check out hawaii and alaska soon too!    i'm an environmentalist; and have a masters degree in environmental science. i grew up catholic; but feel like organized religion is not for everyone.    i'm looking for a woman that is independent; smart; witty; in shape; enjoys sports; likes beer; and most of all is kind.</t>
  </si>
  <si>
    <t>living it so that each day i don't regret the last.</t>
  </si>
  <si>
    <t>making people feel comfortable</t>
  </si>
  <si>
    <t>is that i'm usually having a good time wherever i'm at.</t>
  </si>
  <si>
    <t>books: the hunger games; girl with the dragon tattoo; pillars of the earth; the devil in the white city; michael crichton novels; tolkien;  shows: the killers; phoenix; muse; u2; dave matthews; arcade fire; deadmou5; outside lands; etc.  music: electronic; alternative; almost anything except country.</t>
  </si>
  <si>
    <t>in no particular order:    friends &amp;amp; family  laughing &amp;amp; joking  companionship &amp;amp; love  nature &amp;amp; citylife  music &amp;amp; movies  good beer &amp;amp; food</t>
  </si>
  <si>
    <t>where i am in life; and where i want to go.</t>
  </si>
  <si>
    <t>out and about with friends or shooting pool at my local pub.</t>
  </si>
  <si>
    <t>i can't blow a bubble with gum.</t>
  </si>
  <si>
    <t>if you want to meet a nice guy who will make you laugh within the first five minutes.</t>
  </si>
  <si>
    <t>you see; my life hasnt't always been sun...shine and rainbows. sometimes i just ...get caught up so much in the little things that i lose sight of the bigger picture. next thing you know; you're failing mid semesters and having to make a living jello wrestling coach chuggs at frat parties. and so it became a vicious cycle; much like dat der celltech. until that one days grace; where the gods have mercy on your soul and you get a second change. no more crackpipes and over 40' swinger parties. imma new man and i be whoever i gunna be.</t>
  </si>
  <si>
    <t>i love to hit the town with my buddy clive. hes in his 50's so hes a fair bit older than me but hes a cool customer and claps some serious cheekz for his age. his biceps are huge as fukk cuzz; so you can imagine how much cheek clappin we do together. hes banging them milf's like you wouldnt believe. ive learned alot from clive. mostly about biceps. like; if you train them enough you can actually develop a third bicep head. i think clive was the first person in the world to achive this. if we both see a girl we want i know the only way im gonna get her is if i get inb4 clive. if he gets there first; boom; game over. anyways enough about clive lets talk about me.</t>
  </si>
  <si>
    <t>if you'd be interested in going on a date. perhaps we can start off small with a drive up to make-out point? or a romantic evening on my fake suede couch under a heated blanket watching family guy reruns until we both fall asleep and wake up the next morning sore and sweaty from sleeping in awkwardly uncomfortable positions.</t>
  </si>
  <si>
    <t>i travel every opportunity i get; by bike; by plane; by train; by boat. i have yet to go by space shuttle; but i bet you that will happen one day. for now; i've been hanging out in the bay area working on projects; but i still sneak in a bit of travel when i can.    in germany; i worked in the beer industry. go figure. then; in the netherlands; i discovered all the weird places that not even many dutch people know about. i also like studying obscure german and dutch dialects. don't ask why; i don't know myself.    now i do the startupy thing and i'm discovering exactly how many cool things you can do in life without bothering to have a college degree. everyone there has a my little pony doll the cto handed out on their desk. mine is rarity.    i am a beer and food snob. it's obnoxious; yes i know; but you have to draw the line somewhere. it's not good unless it's some obscure yak's cheese from the himalaya's served with a peruvian wheat ale with a wedge of lemon from morocco.    i have an addictive personality; i'm addicted to spaghetti and pesto. i will nibble on spaghetti right after it's cooked and eat half the jar of pesto with a spoon. any dish with both of them goes straight to my heart; then my stomach; then my intestines. the rest of the story is rather sordid.    i bike everywhere. it is the single best way to get around. i do not entertain other opinions on the matter. unless you have a space shuttle; then i'll reconsider.    i love the rain. when i moved to the netherlands; the rain greeted me with one of the biggest thunderstorms seen there in a couple of years. i had a loft bed with a sunroof i could open up and see the lightening around me 360 on the farm i was living on. this was one of the most amazing things i've seen in my life.    apparently; i'm pretty decent at starting consecutive paragraphs with the singular first person pronoun.</t>
  </si>
  <si>
    <t>the same thing i do every night; try to take over the world.</t>
  </si>
  <si>
    <t>i am awesome at flying kites. i also pick up languages really fast. i can even speak cat. it's kinda like that scene out of finding nemo where ellen degeneres is moaning like a beluga whale. only with a lot less moaning. putting in semicolons is also a speciality of mine.</t>
  </si>
  <si>
    <t>right now it's probably the hair. right now the tips of my hair haven't locked up yet; so they make these really weird curls. i got called curley-q by a stewardess on a flight a couple of months ago. i told her that if she drank as much espresso as i do; her hair would look the same.</t>
  </si>
  <si>
    <t>currently rereading: you are not a gadget    recent favourites: zodiac; schismatrix; kaiba; arrested development; going postal (the movie); sono l'amore; smla susie; carl sagan's cosmos.    older favourites: axiomatic by greg egan; bruce sterling; monty python; monty python's flying circus; starship troopers; the tao of pooh; lolita    food goes by the classic rule: with enough butter and garlic; anything can taste awesome. especially snails.</t>
  </si>
  <si>
    <t>black pearl; isis and kabouter; my cast iron pans; being able to use a keyboard and my grounded sense of insanity.</t>
  </si>
  <si>
    <t>how to take over the world; how to create the next model of computer-human interaction; how to speak cat; what language to study next; where the hell could i fit a large pottery wheel in the city; whether to pick the chicken or vegetarian meal on a plane; and sheer wonderment that we haven't destroyed ourselves yet.</t>
  </si>
  <si>
    <t>most of the time unwinding from the week. i like to do my drinking and partying on saturdays and going out at night during the week friday night is that space and time where i can stop thinking about work for a few hours and chill out. unless i'm on-call; then i'm not allowed to stop thinking about work.</t>
  </si>
  <si>
    <t>a true gentleman never kisses and tells.</t>
  </si>
  <si>
    <t>... you've gotten this far. if you're also left handed; right brained and totally confused when you walk through a doorway. you go in the wrong direction in a museum. you hold the can opener with your right hand and reach over the can to turn the handle with your left. you have trouble completi...    or you're just brave enough to send a guy a pickup line. i promise not to laugh at the silly ones; unless they're funny.</t>
  </si>
  <si>
    <t>english (fluently)/dutch (fluently)/german (okay)/icelandic (poorly)</t>
  </si>
  <si>
    <t xml:space="preserve">smart; active; energetic; interesting.   </t>
  </si>
  <si>
    <t>trying to be happy!</t>
  </si>
  <si>
    <t>hiking and doing active things.</t>
  </si>
  <si>
    <t>all people different with different thoughts.</t>
  </si>
  <si>
    <t>romantic things</t>
  </si>
  <si>
    <t>a lot of different stuff like success; development; improving life and about other ideas.</t>
  </si>
  <si>
    <t>you want to start a conversation...</t>
  </si>
  <si>
    <t>i'm adventurous. love the outdoors. i've been very fortunate to have had some really cool jobs. if you want to know; i'll tell you about them. i'm down to earth; and easy to get along with. i'm kind of quiet at first; but give me some time to warm up and i'll open up. i'm very open-minded and would like to try new things; meet new people.</t>
  </si>
  <si>
    <t>i'm a podiatry student. yes; that's a foot doctor. no; i don't have a foot fetish.</t>
  </si>
  <si>
    <t>i'm a jack-of-all-trades--good at lots of things; master of none. wait...i'm really good at living life.</t>
  </si>
  <si>
    <t>i'm often in a good mood.</t>
  </si>
  <si>
    <t>my family (this is the only thing i could never do without; the rest i could do without; but would rather not)  ice-cream  mountains  water  my friends  food</t>
  </si>
  <si>
    <t>where to climb  what river to kayak  what mountain to climb  what to eat for dinner  the weather; what makes the clouds white or dark  how mountains were formed; what the earth was like millions of years ago; and what it will be like millions of years from now what/who is out there in space  ice cream!</t>
  </si>
  <si>
    <t>looking to have some fun.</t>
  </si>
  <si>
    <t>you are reading this.  or  would like to know more.  or  likes ice-cream.  or  love outdoor adventures.  or  wants to teach me to sail and/or swing dance.</t>
  </si>
  <si>
    <t>some people say they're nerds because "nerd" is cute; endearing; or chic. i am not one of these people. on the list of things that get me excited; you'll find thermodynamics; matrix algebra; and governance economics. legalese is my second language (i have a lot of patience; you see); horrible punning is my first (i have a terrible and/or awesome sense of humor). on the plus side; my interest in just about anything makes most conversations fairly engaging; and i'm one of relatively few people with the pride to admit error.    the personality section on this site has got me pretty well figured out; at least for the big things. i am a myers-briggs intj; if the internet is to be believed. i consider this an excellent permutation of letters. speaking of awesome permutations of letters; i think "deflocculate" is a beautiful word.    ceramist by trade; economist by passion; brewer by hobby; i like getting my hands in everything. to wit: i was once paid to make batteries explode - erm; "violently vent" (we're not allowed to say the "e" word; the air force doesn't like it); i've interviewed a nobel laureate (about hostages and ugly princesses; if you can believe it); i helped teach economic theory in starcraft (i don't play starcraft); i studied briefly in germany (european education isn't all it's cracked up to be); i'm slowly writing a wikipedia article on a topic in psychology and economics (cognitive hierarchy theory; if you're curious); i'm planning a "hard" sci-fi novel (because science is often cooler than fiction); and if it exists; i am liable take an interest in it (i have no snarky parenthetical for this one; it's just how it is).    and now; for the lighter stuff: i dig romantic art and "good peasant food". i make my own pasta and both mead and beer. i'm a licensed archery instructor. i can probably tell you something you didn't know about anything. and i really like people - which i'm told is weird for an engineer.</t>
  </si>
  <si>
    <t>this; that; and everything else. i'm currently studying materials science and chemical engineering at uc berkeley; but taking enough math and economics on the side to get into graduate school for behavioral/governance economics (or so i hope). i also find ethics and political philosophy pretty interesting - at the very least it passes the time during lab.    i sometimes write op-eds and news articles for local and national publications. you may or may not have read some of my articles.    for the time being; i've also become a hobbyist mazer (that is; i make mead; or "honey wine" if you're a philistine); and i absolutely love sharing; so let me know if you want to try it! i'm also learning 3-d modeling software. why? the same reason i do anything: because i can.</t>
  </si>
  <si>
    <t>finding the humor in every moment; even when it's not appropriate.    spending an entire day on wikipedia. i have no regrets.    curling my tongue. it runs in the family.    cooking; if you believe some of my friends. i certainly don't.    a number of other things a gentleman shouldn't speak of.</t>
  </si>
  <si>
    <t>aside from my height; how my eyes widen and sparkle when i'm excited about a topic; which is most of the time.</t>
  </si>
  <si>
    <t>&lt;strong&gt;fiction&lt;/strong&gt;:  sadly; i don't read a lot of fiction; but the genre stands out prominently on my extensive reading list. among the things i &lt;em&gt;have&lt;/em&gt; read and enjoyed are &lt;em&gt;atlas shrugged&lt;/em&gt; and &lt;em&gt;harry potter and the methods of rationality&lt;/em&gt; (if you haven't read this gem yet; do. it's the most hilarious thing i've read in my life). i also have fond memories of &lt;em&gt;follow my leader&lt;/em&gt;; a nice little story about a kid who goes blind after taking a firecracker to the face (it's actually fairly uplifting) and &lt;em&gt;a coming of age&lt;/em&gt;; a very creative sci-fi involving telekinetic children. if shakespearean plays count as fiction; &lt;em&gt;merchant of venice&lt;/em&gt;. i'm also a fan of douglas adams and ray bradbury; but it's kind of hard not to be.    &lt;strong&gt;non-fiction&lt;/strong&gt;:  economists: milton friedman; oliver williamson; thomas sowell; and friedrich hayek;  philosophers: ayn rand; herbert spencer; and robert nozick;  journalists: ben swann; megan mcardle; glenn greenwald; conor friedersdorf; and george will.  blogs: bleeding heart libertarians; don bordreaux's cafe hayek    &lt;strong&gt;shows&lt;/strong&gt;:  anything written or produced by joss whedon (buffy; firefly; dollhouse; dr. horrible); some animated (baccano!; archer; dilbert); sci-fi (battlestar galactica); offbeat with dark themes (dead like me; pushing daisies).    &lt;strong&gt;movies&lt;/strong&gt;:  basically anything classic; quirky; whimsy; humorous; witty; or philosophical. piled higher and deeper; thank you for smoking; exam; how to train your dragon; shawshank redemption; men in black; frequency; crash; good will hunting; groundhog day; forrest gump; pleasantville; ruthless people; other people's money    &lt;strong&gt;music&lt;/strong&gt;:  i have eclectic tastes. generally; you can't go wrong with the 80's - bruce hornsby and huey lewis will always sit well with me. progressive rock is hit-or-miss; but generally i find tool; and its more polished cousin a perfect circle quite nice. softer rock styles like matchbox 20 are great; too. i'm also very fond of orchestrations; especially with a modern feel; such as vanessa mae; es posthumus; and some symphonic metal. soundtracks from the games tiberian dawn; final fantasy (vii and x had the best scores); the witcher; and darksiders are all fine by me as well. basically; as long as it isn't totally cacophonous. with a few notable exceptions; i don't understand dubstep.    &lt;strong&gt;food&lt;/strong&gt;:  yes please. especially if it's italian or chinese. i will walk for quite literally hours in search of good bread. no; really; i've done it.</t>
  </si>
  <si>
    <t>1) my computer - it is my link to friends across the world; priceless information; and endless entertainment.  2) books - the greatest thoughts of the greatest men in history.  3) art - if it resonates with my sense of life.  4) tea or cider - the simple pleasures of life.  5) wikipedia/howstuffworks - i've lost too many nights to these sites; so my demonstrated preferences indicate i cherish them more than most things.    i'm saving (6) for that special someone; knowwhatimsayin'?</t>
  </si>
  <si>
    <t>ceramics; and how silly nano-chemistry is. in case you weren't aware; nano-chemistry is very silly.    beer; and related beverages. specifically; how to make them.    morality. economics. moral economics.    objectivism; whether i want to or not; because i'm the go-to guy for people who want to learn more about it - but i usually want to because it's neat. for the curious; it's a philosophic system that emphasizes induction in epistemology; rational individualism in ethics; and freedom in politics; i.e. classic liberalism/libertarianism. if you care about politics...    how to design political systems in interesting and useful ways; when i'm not thinking about how silly it all is. my relationship with politics is pretty bipolar.</t>
  </si>
  <si>
    <t>hanging out with friends; on my computer; or reading; with probabilities in that order. (1) usually comes with some amount of delicious beverages; often homemade. (2) and (3) often go together; as i am known to spend hours upon hours on wikipedia learning about all the cool stuff in the world.</t>
  </si>
  <si>
    <t>if i was willing to admit it publicly; it wouldn't be private; now; would it?    but; in the spirit of the question; i will admit to being a registered republican...but only because i want to be able to vote in their primaries. i find few things as irritating as mindless partisanship (aka team red vs team blue) and usually both major parties make me cry inside. otherwise i'm politically homeless. if i were in europe i'd consider joining the pirate party - for obvious reasons.</t>
  </si>
  <si>
    <t>...you think you and i are both worth knowing;    ...you want to have a deep philosophical conversation;    ...you have "moral ambition" or pride;    ...we share interests; especially engineering; economics; and moral philosophy; and to a lesser extent computer games; art; and food;    ...you want to try some of my homemade beer; mead; braggot; or cyser;    ...you're fond of enlightenment and american philosophy; especially political philosophy.    besides; what've you got to lose? we're not here for a long time; we're here for a good time.</t>
  </si>
  <si>
    <t>i was working full time at a ranch while in school the past few years; shattered my elbow and put an end to that; i'm still working random jobs and am in school.</t>
  </si>
  <si>
    <t>going to school; majoring in education; trying to be a teacher.</t>
  </si>
  <si>
    <t>you know......</t>
  </si>
  <si>
    <t>i dont know</t>
  </si>
  <si>
    <t>i am legend is one of the best books ive ever read. lotta good movies; listen to a lot of random; mostly local underground hiphop.</t>
  </si>
  <si>
    <t>the internet  my bike  pupusas  my turntables  weed  the family</t>
  </si>
  <si>
    <t>music; money; i dunno</t>
  </si>
  <si>
    <t>drunk</t>
  </si>
  <si>
    <t>for a website that more or less connects random people so they can poke; is anything really being kept that private;</t>
  </si>
  <si>
    <t>you wanna get in contact with me for whatever reason</t>
  </si>
  <si>
    <t>originally from new york; i think the bay area is paradise. i live in oakland; but berkeley is 1 block away. i tell everyone i live in oakland tho. lest they think i'm soft...  i am mostly a flexible and laid back type; but i am very passionate about the things i am passionate about. a lot of those things are extremely silly; but i am into silly. it's important not to be too serious.  i like to go camping. specifically in the desert. the desert is very important to me. this is not code for burning man; i like to go camping in the desert all the time.  i work with disabled people. they don't call it non-profit for no reason; but i don't really care that i never have any money. i love what i do.  i have my degree in photography; but art is more of a lifestyle for me. i have a hard time dealing with it professionally.    i am very cancer for a gemini; if that means anything to you. i don't swear by it; but it describes me somewhat i guess.  enfp; if that means anything to you. i don't swear by this either; but it's a much better description of me.</t>
  </si>
  <si>
    <t>trying new things. learning always. riding my bicycle. living simply. going dancing.</t>
  </si>
  <si>
    <t>giving a shit</t>
  </si>
  <si>
    <t>um; i am probably being too loud.</t>
  </si>
  <si>
    <t>i listen to all sorts of music. mostly disco.  i watch all the movies. seriously  i like to taste new things as often as i can. i cook mostly; but eat out whenever possible.  i like huge crazy books. neal stephenson; michael chabon; george r.r. martin; jared diamond.</t>
  </si>
  <si>
    <t>six completely arbitrary things i would never want to live without = live music; comfortable clothing; adderall; somone to talk to; good friends; avocados.</t>
  </si>
  <si>
    <t>everything. it's a problem...    i am very into politics; but i don't participate/believe in the american political system. "withdrawing in disgust is not the same as apathy."</t>
  </si>
  <si>
    <t>all the days are the same for me right now</t>
  </si>
  <si>
    <t>i will admit almost anything if you ask me. honesty and truth are very important to me; maybe sometimes to a fault; but i don't care. i keep other peoples secrets; but try not to have any myself.</t>
  </si>
  <si>
    <t>you should message me; because then i will certainly message you back. if you don't message me; then there is a good chance nothing will ever happen. and wouldn't that just be a shame. seriously though; i am disinclined to send simple messages since i feel most women on this site are drowning in those. i am not into this law of averages thing.</t>
  </si>
  <si>
    <t>biology student at ccsf;  multilingual--nepali;hindi;english and spanish</t>
  </si>
  <si>
    <t>life is fun;;;its all about experiences..we all gotta go one day...</t>
  </si>
  <si>
    <t>really good at maths.</t>
  </si>
  <si>
    <t>face</t>
  </si>
  <si>
    <t>lexus</t>
  </si>
  <si>
    <t>my career</t>
  </si>
  <si>
    <t>always high: weeeeed</t>
  </si>
  <si>
    <t>m a nepali boiiiiiiiiii</t>
  </si>
  <si>
    <t>.</t>
  </si>
  <si>
    <t>i just moved to sf for a job that seemed interesting enough to uproot myself from the east coast.</t>
  </si>
  <si>
    <t>i work in healthcare; and love it.</t>
  </si>
  <si>
    <t>1 friends and family  2 crisp fall weather  3 grapes  4 songs with great lyrics; any genre  5 my car  6 books (all kinds)</t>
  </si>
  <si>
    <t>what i want to learn next</t>
  </si>
  <si>
    <t>you like learning/reading/working and playing hard; don't get bored easily; and have a healthy sense of cynicism</t>
  </si>
  <si>
    <t>i am a happy person; love to laugh!  love music; mother nature and my friends and family  i can have fun doing just about anything...  i am not sure what/who i am looking for  i am a widow and haven't been in a relationship for awhile.</t>
  </si>
  <si>
    <t>good question!  mostly i am tying to simplify my life...  maintain my health  i feel like i am learning all about myself again.</t>
  </si>
  <si>
    <t>being a good friend</t>
  </si>
  <si>
    <t>my smile...perhaps boobs? lol</t>
  </si>
  <si>
    <t>i like biographies  don't watch much tv; but when i do it's something odd...  love hgtv; animal planet; lumberjack competitions    i listen to mostly blues and rock; but like just about anything..especially live!    in regards to movies; i like to laugh; cry...cartoons; disney/pixar and porn of couse...ha!</t>
  </si>
  <si>
    <t>love  music  mother nature  sex  the ocean  my daughters</t>
  </si>
  <si>
    <t>oh man! what don't i think about...i'd like to figure out how to not think about anything for a change.</t>
  </si>
  <si>
    <t>hanging out with friends...  going out to hear some live music...  listening to music loud with the headphones on...  going to bed early and watching movies in bed...  it varies...</t>
  </si>
  <si>
    <t>it's private...</t>
  </si>
  <si>
    <t>you want to know more...</t>
  </si>
  <si>
    <t>not really sure. i guess people tell me i have a nice smile. i'd like to think it's my energetic presence that they're actually drawn to. =)</t>
  </si>
  <si>
    <t>love &amp;amp; connection  purpose (sharing my truth and authentic self with the world)  spirit (god; source; the universe; whatever you want to call the ineffable feeling of relatedness to everything).  nature  music  laughter</t>
  </si>
  <si>
    <t>&lt;em&gt;"i cannot assume you will understand me. it is just as likely that as i invent what i want to say; you will invent what you want to hear. some story we must have. stray words on crumpled paper. a weak signal into the outer space of each other.    the probability of separate worlds meeting is very small. the lure of it is immense. we send starships. we fall in love."&lt;/em&gt;  --jeanette winterson    what description can i give here; that doesn't sound tired and over-used; like a worn down quarter passed between too many hands?    i'm passionate; idealistic; and driven; and i am doing everything i can to change the world. and; yes; i like to read. and; yes; i think about what i read.    but this an unverifiable box of narcissism that you may or may not believe. am i saying what i think someone wants to hear? am i just getting off having another outlet in which to talk about myself? (see: facebook; twitter; livejournal; myspace; wordpress; flickr). or are these the descriptions that define me; my emotions; my drives?    i pride myself on making conscious and compassionate decisions daily; especially in regards to how i fit in the world; and how my actions affect others.    i never kill spiders.    i just finished my ma at sfsu; where i also taught. with a little luck; i'll be teaching for the rest of my life.    i crave adventure; drastic change; a more dynamic life. i tend to consider half-crazy ideas like learning parkour; running from san francisco to new york; and covering &lt;em&gt;&lt;strong&gt;very&lt;/strong&gt;&lt;/em&gt; large areas of my body with artistic ink. sometimes i go through with these things; but not quite as often as i would like.</t>
  </si>
  <si>
    <t>wondering what to do post-ma-thesis.  running all over san francisco.  trying to become better.  reading.  considering switching directions.</t>
  </si>
  <si>
    <t>if i don't know you; i'm very reserved. i prefer to listen; watch and absorb; before 'involving' myself in a social situation.</t>
  </si>
  <si>
    <t>books: gut symmetries; sexing the cherry; eating animals; fight club; the passion (or anything by jeanette winterson; really); invisible monsters; calvin &amp;amp; hobbes; the uplift series; ishmael; born to run; the daodejing; the bhagavad gita; life of pi.    movies: punch drunk love; where the wild things are; lost in translation; the avengers; scott pilgrim vs the world; american beauty    music: gabriel &amp;amp; dresden; timo maas; massive attack; trentemoller; deadmau5; beats antique; portishead; thievery corporation; sander van doorn; red hot chili peppers; martina topley-bird; saul williams    most current obsession: http://www.youtube.com/watch?v=kqhocqd8v3u (for a genuine experience; listen in high def with good headphones).</t>
  </si>
  <si>
    <t>#1. music.  #2. a place to run.  #3. friends.  #4. love.  #5. avocados.    ...in particular order.</t>
  </si>
  <si>
    <t>my path.</t>
  </si>
  <si>
    <t>i am flawed.</t>
  </si>
  <si>
    <t>... you're on okcupid because you're attempting to find the &lt;em&gt;right&lt;/em&gt; guy; not just any guy.    (bonus points if you enjoy: running/being active; eating vegetarian/vegan fare; thinking about the environment; or having freckles/red hair. as you may expect; none of these are mandatory. except maybe the vegetarian part.)    and just as a heads up; if your message contains less than 10 words; i'm probably not going to respond.</t>
  </si>
  <si>
    <t>fyi- i do not have long hair! that's fake hair in the first pic; done for fun and to promote my naked baconcorn.    i find myself in an odd situation- though i'm pretty outgoing; i'm not so great at interacting with (straight) men my age that i find attractive. but i have no problem being myself with guys younger than me since i'm not interested. the result is that guys i consider much too young to date are showing interest; and i'm not sure what to do. i'm flattered younger guys are mistaking me for being within their dating range; but i'm not really interested in dating them. at the same time; guys my age are looking for younger women. and i don't want to date guys much older.  so now what?!  yeah.  i like going out sometimes; but prefer quiet to loud; intimate gatherings to big; loud parties; and social occasions that allow me to speak with people rather than yell or be yelled at.  i like socializing and i can be very outgoing but see no need to be everyone's friend.  i am often more interested in petting someone's dog than talking to the owner.  people that smile; laugh and easily accept others that aren't the "norm" make me happy.  people that hoot; holler and shriek while drunk raise my ire.  i am more comfortable in a room full of drag queens and leathermen than a room full of straight law students. i can deal with the latter but much prefer the former.    in the end; i don't know when or if i'll meet a straight man that i can relate to and find attractive who feels the same; but one can hope...</t>
  </si>
  <si>
    <t>just finished law school. right now i'm trying to get this long-lasting shoulder tendonitis to heal so i can get back to punching and kicking. in the meantime i'm walking (just did 101 miles in a week); getting acupuncture; taking my dog to the park and still yelling at my cat.    occasionally going to a gay bar to dance or watch a drag show. sadly; my favorite gay bar appears to have become overrun with straight law students. what irony; right? or maybe coincidence. whatever you call it; it makes me sad. i'd rather eat a doughnut (donut).    making and promoting my naked baconcorn when i have time.</t>
  </si>
  <si>
    <t>laughing at things others don't seem to find funny.    finding amusing picture opportunities.    speaking my mind.    exercising. alot.    noticing wild animals in urban areas. how come nobody else seems to see the bat rays in the marina or the giant raccoon climbing up that tree like a bear?    and i'm excellent at making the best bacon caramel corn - naked baconcorn- the world has ever tasted.</t>
  </si>
  <si>
    <t>the angry look on my face. it's not intentional. but friends tell me that when they see me on the street; i look like i want to kick someone's ass. perhaps that's why i never meet men?! :p</t>
  </si>
  <si>
    <t>i haven't read a book for fun in almost 3 years. fyi- law school takes 3 years to complete.    movies? i'm not a big movie person. i like them; i'll watch them; but i don't know directors or any of that. entertainment is good. i like to be entertained. but beyond that; couldn't say. the oscars mean nothing to me.    i don't have cable and i can't be bothered to even change the channel on my tv. so my favorite shows are sunday night lol cartoons. yep. family guy; american dad. highbrow stuff. i ponder the innermost workings and deep message the creator of family guy is trying to convey as i watch peter griffith's many antics.    music? i listen to pop crap. how crass (not the band!); right? this does not include bieber; taylor swift or any other teenage white kids. my favorite thing to listen to right now is my akon station on pandora. oops! there goes 85% of those still reading!  i spent every weekend of my early years at dingy punk clubs. i don't see stagnation as a badge of honor.    honestly; i find it kind of silly when i see a list of 50 bands on here. how do you keep all that in your head and still have room to discuss something that actually matters? i'd rather discuss family guy episodes. i'll go to cafe du nord if you think it's gonna be good; but i don't read the music listings religiously for amazing shows. i would no longer know one if i saw it listed.    food. ah. my favorite. bread; baked goods; carbs in almost every form. especially of the breakfast variety.  i really do not like much spicy food. apparently i'm the only person on okc to state such a thing. i get the sense that many people confuse spicy food with spicy/exciting person. so far as i can tell; there is no actual correlation between the two.  if you find some kind of research that contradicts my contention; i invite you to share it with me.</t>
  </si>
  <si>
    <t>things i must have in my life:  exercise  being outdoors  sun  dog  at least one really; really good friend  living in a place where i feel safe walking at night.    and a working toilet. (outhouses freak me out.)</t>
  </si>
  <si>
    <t>i can't remember. nothing too exciting.</t>
  </si>
  <si>
    <t>if a guy has the box checked "yes" for the question "do you think a woman is obligated to shave her legs;" i immediately dismiss his profile regardless of how high we otherwise match or how good looking they may be.  (and fyi- i do shave my legs; but the day a man tries to tell me i'm obligated to do so is the day i grow it out long enough to braid.)</t>
  </si>
  <si>
    <t>your profile states your true: age; height; body type; relationship status; smoking status.    you exercise. you don't have to be an elite athlete; but please don't say you're fit when you're 20 lbs. overweight and hauling around a gut that on a woman would invite inquiries of pregnancy.    you are on here to actually meet someone. in real life!    and you plan on following up an inquiry to meet with (gasp!) an actual meeting.</t>
  </si>
  <si>
    <t>english (fluently)/spanish (okay)/esperanto (fluently)/mongolian (okay)/maori (okay)</t>
  </si>
  <si>
    <t>semi-recent bay area transplant and pretty much an unabashed nerd. inquire within. i love music (prog rock/metal; electronic; industrial; etc tend to stay away from top 40 for the most part); tech; theoretical this-and-thats; and most things nerdy. let's compare our sci-fi novel collections and put a king crimson vinyl on the gramophone!</t>
  </si>
  <si>
    <t>studying interaction design and writing at the california college of the arts; watching all of my money (there's not much of it) disappear.    i also toy about with sound; video; photographs; and other things  from time to time; because despite being a lazy; lounge-around sort of bastard; i hate to be unproductive.</t>
  </si>
  <si>
    <t>being awkward. drooling over other people's bookshelves.</t>
  </si>
  <si>
    <t>"are you okay?"    this question presents itself in a variety of different ways; depending on the situation.</t>
  </si>
  <si>
    <t>well first of all it's 'favourite'; damn it; and i stand by that. books is a rather large and nebulous category for me to group here; but i love cyberpunk (stephenson; gibson); and ergodic literature (nabokov; danielewski; what have you).    tv is essentially relegated to my friend doctor who.</t>
  </si>
  <si>
    <t>i spend a lot of time thinking about what i should be thinking about a lot of the time.</t>
  </si>
  <si>
    <t>reading.</t>
  </si>
  <si>
    <t>i'm not wearing underwear. what's that? oh; i am. well damn.</t>
  </si>
  <si>
    <t>hmmm; there's so much; yet so little; yet so much.   prefer lists over paragraphs.   watched an entire season of party down in one day.   wear levis and t-shirts pretty much all the time. keep it simple.   have nice clothes too; but not that many.   have slight introvert qualities and i say funny stuff. (so i'm told)   been to a few wineries but i'm not a connoisseur.   used to shred on a skateboard; now i shred on a surfboard.   love my little pickup truck.   from sf; but love la; but sf is the best; but la's warmer.    http://www.youtube.com/watch?v=vglxk3jbhnq</t>
  </si>
  <si>
    <t>working on the weekends; just finished some schooling :)  three degrees and all i have is my lousy job waiting tables! j/k.  mentally prepping for the transition back into a 9-5 m-f.  honing my craft and getting really pumped on design.  riding all over the city on my motorcycle that i just got back.  sane 70% of the time/ loco 14%/ 4loko 1%/ daydreaming 15%</t>
  </si>
  <si>
    <t>connecting things and making funny/weird comparisons  wording/rewording things to sound funny  procrastinating/spontaneity  watching documentaries on netflix</t>
  </si>
  <si>
    <t>my eyes probably. they are half german; a quarter italian and a quarter irish. very blue.</t>
  </si>
  <si>
    <t>tons of books; no tv; but i do love it; i just don't want one right now.    movies: big leb.; wet hot american summer; blade runner; full metal  jacket; apocalypse now...    food: italian; mex; thai; pretty much all food    music: eagles of death metal; the flaming groovies; nas; queens of the stone age; fleetwood mac; ghost face; animal collective; hot chip; junior boys; nickatina; lcd; patsy cline; sade!!!; soulwax; steely dan........ so many different types</t>
  </si>
  <si>
    <t>the ocean  the sun  bacon cheeseburgers; also french toast  books  levis  golden gate park (tatanka!)</t>
  </si>
  <si>
    <t>let's see:  food  dogs  sitting under coconut trees in hawaii  hows my hair  is it friday yet    http://www.youtube.com/watch?v=ym7bvgejbrg</t>
  </si>
  <si>
    <t>at work! shit</t>
  </si>
  <si>
    <t>i keep a journal.  i can rock out to james taylor when i'm alone.  i would marry my electric blanket if it were legal/possible.  i get self conscious when i wear wayfarers in the mission. sort of.  i wish sade was my mom and andrew wk my dad. sort of.    http://www.youtube.com/watch?v=rfxngapn9wy</t>
  </si>
  <si>
    <t>&amp;gt; don't judge (most of the time).  &amp;gt; like the beach/outdoors.  &amp;gt; are "easy going"(whatever that means/just be normal).  &amp;gt; have a sense of humor and don't mind an off color sense of humor.  &amp;gt; you'de flip out if you saw the above youtube song live. or at least enjoy yourself.  &amp;gt; share a youtube clip with me!</t>
  </si>
  <si>
    <t>life has always been action packed. sports and school were big priorities. now i'm enjoying the fruits of my labors. after getting my business degree; i fell in love with the trades. i went to 5 years of electrician school and have since then blended the practical side of construction with my degree to have a great; fulfilling job. when not working; i'm exercising or enjoying some of my toys. my house is near golden gate park and ocean beach; so it's easy to get outdoors. northern california is one of the most amazing places in the world!    i will admit i have a small obsession with crossfit. i go as much as possible; but always mix in running with the dog. i'm an intense guy and need an intense workout.    i am adventurous; simple; and secure.</t>
  </si>
  <si>
    <t>trying to balance my life.  there are two types of people:  those who go out late; drinking; partying; socializing and sleeping in late. then there are those who get up early; get out adventuring and exploring the land and wonders northern california has to offer.  i'm now enjoying the ladder.</t>
  </si>
  <si>
    <t>jumping rope.  taking things seriously at work.  letting go everywhere else.</t>
  </si>
  <si>
    <t>crossfit has been working. it's summer and time to show off the beach body.</t>
  </si>
  <si>
    <t>&lt;a class="ilink" href="/interests?i=passion+play"&gt;passion play&lt;/a&gt;; any &lt;a class="plink" href="/profile/steven+king"&gt;steven king&lt;/a&gt; novel    &lt;a class="ilink" href= "/interests?i=travis+rice+snowboarding+movies"&gt;travis rice snowboarding movies&lt;/a&gt;; &lt;a class="ilink" href= "/interests?i=the+godfather"&gt;the godfather&lt;/a&gt;; &lt;a class="ilink" href="/interests?i=goodfellas"&gt;goodfellas&lt;/a&gt;; &lt;a class="ilink" href="/interests?i=old+school"&gt;old school&lt;/a&gt;; &lt;a class="ilink" href="/interests?i=anchorman"&gt;anchorman&lt;/a&gt;; &lt;a class="ilink" href= "/interests?i=duece+bigelow%0a%28european+gigolo%29"&gt;duece bigelow (european gigolo)&lt;/a&gt;; &lt;a class="ilink" href= "/interests?i=revenge+of+the+nerds"&gt;revenge of the nerds&lt;/a&gt; are just a few    &lt;a class="ilink" href="/interests?i=bullet+for+my+valentine"&gt;bullet for my valentine&lt;/a&gt;; &lt;a class="ilink" href= "/interests?i=eighteen+visions"&gt;eighteen visions&lt;/a&gt;; &lt;a class= "ilink" href="/interests?i=hatebreed"&gt;hatebreed&lt;/a&gt;; &lt;a class= "ilink" href="/interests?i=slayer"&gt;slayer&lt;/a&gt;; &lt;a class="ilink" href="/interests?i=superjoint+ritual"&gt;superjoint ritual&lt;/a&gt;; &lt;a class="ilink" href="/interests?i=killswitch+engage"&gt;killswitch engage&lt;/a&gt;; &lt;a class="ilink" href="/interests?i=exodus"&gt;exodus&lt;/a&gt;; &lt;a class="ilink" href="/interests?i=turbo+negro"&gt;turbo negro&lt;/a&gt;; &lt;a class="ilink" href="/interests?i=as+i+lay+dying"&gt;as i lay dying&lt;/a&gt;; &lt;a class="ilink" href= "/interests?i=interpol"&gt;interpol&lt;/a&gt;; &lt;a class="ilink" href= "/interests?i=incubus"&gt;incubus&lt;/a&gt;; &lt;a class="ilink" href= "/interests?i=velvet+revolver"&gt;velvet revolver&lt;/a&gt;; &lt;a class= "ilink" href="/interests?i=rage+against+the+machine"&gt;rage against the machine&lt;/a&gt;; &lt;a class="ilink" href= "/interests?i=sade"&gt;sade&lt;/a&gt;; &lt;a class="ilink" href= "/interests?i=jack+johnson"&gt;jack johnson&lt;/a&gt;; &lt;a class="ilink" href="/interests?i=madonna"&gt;madonna&lt;/a&gt;; &lt;a class="ilink" href= "/interests?i=bob+and+ziggy"&gt;bob and ziggy&lt;/a&gt;; a couple of &lt;a class="ilink" href="/interests?i=kelly+clarkson"&gt;kelly clarkson&lt;/a&gt; songs;    food; yes; yes and yes!  #1 sushi  #2 thai  #3 mexican  #4 baby back ribs  #5 everything else. i even cook too.    everything goes better with wine.  my dad's an international wine judge so i know what to drink. it actually makes a difference.    food + wine = life!</t>
  </si>
  <si>
    <t>my &lt;a class="ilink" href="/interests?i=family"&gt;family&lt;/a&gt;  my &lt;a class="ilink" href="/interests?i=friends"&gt;friends&lt;/a&gt;  my &lt;a class="ilink" href="/interests?i=puppy"&gt;puppy&lt;/a&gt;  my &lt;a class="ilink" href="/interests?i=guitars"&gt;guitars&lt;/a&gt;  my &lt;a class="ilink" href= "/interests?i=motorcycle"&gt;motorcycle&lt;/a&gt;  the &lt;a class="ilink" href= "/interests?i=mountains"&gt;mountains&lt;/a&gt;    what do you know; 6 is my lucky number.</t>
  </si>
  <si>
    <t>where to go on my next trip.</t>
  </si>
  <si>
    <t>relaxing and packing for the weekend. i love living in sf; but i also have to go exploring as much as possible.</t>
  </si>
  <si>
    <t>i get pedicures with my mom.</t>
  </si>
  <si>
    <t>you think tobey maguire and gerard butler are cute.  you're &lt;a class="ilink" href="/interests?i=cool"&gt;cool&lt;/a&gt;.  really; don't be shy. i'm just a guy. i'm always amazed when going out how so many people can be in the most social settings and be completely antisocial. just go out and enjoy life and talk to everybody you run into.  let's all be friends.</t>
  </si>
  <si>
    <t>i was born and raised in the bay. i am a student and that is my main focus right now. i'll be transferring to a school in san diego in the fall. i work as a pre-school teacher. i have a pretty busy schedule and have a hard time meeting new people so i thought i'd give this site a try and see if i can meet some interesting people.    i'm ambitious; motivated and goal oriented. i'm friendly and love meeting new people. i'll try anything once. i love to travel. i enjoy goin out; trying new foods; visiting new places...  i'm an english major; i love to read. anything else; you can ask me...</t>
  </si>
  <si>
    <t>going to school and working</t>
  </si>
  <si>
    <t>books: the gift of fear; the 48 laws of power; cleopatra; the hero with a thousand faces.    love movies. comedies; action; suspense all genres except horror.  favorite movies: pirates of the caribbean; the fifth element and the boondock saints    tv: family guy; friends    food: i love asian food. chinese; thai; vietnamese; japanese. i also like italian. you cant go wrong with a good steak either.    music: hip-hop; rap; jazz; r&amp;amp;b; soul; reggae; oldies</t>
  </si>
  <si>
    <t>the future..</t>
  </si>
  <si>
    <t>i'm friendly guys... i dont bite. you just have to make your message stand out above the rest. get creative :)</t>
  </si>
  <si>
    <t>i was told today that my life is like a talking heads' song. i'm not sure how to take that comment.    what else to share?  i write.  i befriend trees.  i sometimes miss the mosh pits of my youth.  i study theology for a living. christian theology. it's crazy. and beautiful.  my favorite color is pink.  i am the only living member of my family.  i have a thing for graveyards and rollercoasters.  my favorite state is iowa.    i tell the people i love that i love them.    i am attracted to strength and androgyny in all forms.    i both laugh and cry easily--especially when alone. a flock of birds circling or certain slant of light can bring about either. i live near the surface. and i'm paying attention.  truly; i make myself laugh often; alone; in a crowd. can you picture it? that's me.    i'm pretty good at seeing you.</t>
  </si>
  <si>
    <t>walking the dog.    also; i am getting my doctorate in interdisciplinary studies. i do queer theology and theologies of the body. more specifically; i use queer theory and queer bodies to speak back to my christian tradition. and i allow my theological ancestors to speak their tradition into my queer theorizing and embodiment. it's a raucously fun conversation. it's all about deconstructing and making: love and identities and god.    also; i am a hospice chaplain. people tell me things about their persistent life; when they are nearing the end. it's my job to show up and stay present even when it's hard. loss and grief; bodily life; love and hope... that's the business i'm in.  and i think prayer is a lost art. the spoken word has magic in it. incantations on the edge of uncertainty.    what else am i doing?  going to brunch. it's sort of an addictive problem. :/  sleeping.  writing; reading; people watching.  loving my friends.  listening closely.  crying and laughing.  smushing kittens.  swinging on swing sets.  smelling the flowers.  watching the sky.  clapping my hands.</t>
  </si>
  <si>
    <t>feeling.  communicating.  dancing.  loving.  coming. (yes; sexually.)  noticing.  grieving.  writing.  driving.  singing extemporaneous songs to animals.  swinging on a swing set. (really; like olympic level.)  going out to eat.  socializing.  spending time alone.  being loved.  forgiving.  remaining open.</t>
  </si>
  <si>
    <t>warm;open face.    the small dog following me like a shadow.</t>
  </si>
  <si>
    <t>brunch; ethiopian; sushi; thai; indian; chicken nuggets; vegan baked goods; chinese food in china; chocolate ice cream.    bon iver; iron and wine; paul simon; prince; nirvana; joanna newsom; will oldham; mt. goats; neutral milk hotel; ani; liz phair; nick drake; gillian welch; indigo girls; kenny rodgers; dolly parton; pat benetar; the beach boys; blondie; digable planets; joni mitchell; diane cluck; antony; andrew bird; fleet foxes...  please note: i also like anything on the radio; really. i'm good at loving music for the purpose of being joyful.    criminal minds.    harold &amp;amp; maude; the sound of music; slam; pump up the volume; ferris bueller's day off; the professional; american history x; the legend of billie jean; all about eve; antonia's line; fried green tomatoes; return to oz; everyone says i love you; dirty dancing; when harry met sally; any tom hanks movies from the 80s... so. many. more.    annie dillard; rainer maria rilke; sylvia plachy; jeanette winterson.  non-fiction.  my journal.</t>
  </si>
  <si>
    <t>trees.  adult-sized swing sets.  alone time/oscar time. (oscar is my dog)  journal.  the memory of my parents.  all of the colors.</t>
  </si>
  <si>
    <t>where to go for brunch.  fictional characters; and how they are doing.  existential quandaries.  identity. how it forms and changes; congeals and breaks out.  my ancestors.  my body and what it is trying to communicate.  liminality.  my friends' babies.</t>
  </si>
  <si>
    <t>enjoying whatever presents itself.</t>
  </si>
  <si>
    <t>i shared a wonderful year-long relationship with someone i met on okcupid. it ended entirely drama-free. i don't know what is more impressive: the loving compatibility; trust; and respect shown at every step of the relationship or that it was found via the internet! but; now i have high expectations of this okcupid profile... ;)    i received a reading from a clairvoyant.  she told me that i am 75% through my current growth cycle. the most pressing issues of this growth cycle are love and fulfillment. on love; she said: "not just any love; a fertile love--tangible; on the tongue."</t>
  </si>
  <si>
    <t>you live queerly; defined for yourself. ideally - you know how to live with paradox and complexity within yourself and the world.    you are trustworthy and know how to love deeply. because i am and do.</t>
  </si>
  <si>
    <t>having grown up in a house full of siblings; i've definitely learned the importance of having a great sense of humor. i love to laugh (in both appropriate and inappropriate situations) and have fun (at anyone's expense; but usually at my own.)    i also really enjoy helping people; especially when i see a tourist lost in the city (i've been guilty of giving wrong directions only once; i swear.)    what i'm looking for:  someone who can appreciate my kindness; but not take advantage of it.  someone i can go explore different countries with; but who also doesn't mind staying in once in a while to catch up on the dvr.  someone who i can talk to on an intellectual level; but at other times be silly with.</t>
  </si>
  <si>
    <t>i decided that it's time i live my life again (i've been working way too much in years past); so i've been going out again to enjoy all the different restaurants and activities the city has to offer.</t>
  </si>
  <si>
    <t>telling stories... and they're usually true; too!</t>
  </si>
  <si>
    <t>i don't know if this counts; but i get a lot of "you look familiar. have we met before?"</t>
  </si>
  <si>
    <t>i love too many of these things to have a favorite. in fact; i don't generally have a favorite anything. no favorite color; shoes; flower; day; etc... i may like some more than others; but i think it's too absolute to have a favorite.... ;p</t>
  </si>
  <si>
    <t>these types of questions always makes me think that if i were stranded on an island.... well; in that case; i find it hard to believe that people can narrow their items down just to 6 so easily.... unless of course you were actually on survivor....</t>
  </si>
  <si>
    <t>if there was an earthquake or fire; what would be the items i'd grab first out of my apartment.</t>
  </si>
  <si>
    <t>out with friends and/or siblings trying a new restaurant; at a bar; watching a movie; or at 1 of the many events that are held in the city.</t>
  </si>
  <si>
    <t>hmmm; the operative words here being "willing to admit...." although i'm not a lawyer; i like to pretend to be one all the time; so i'm usually never willing to admit to anything....</t>
  </si>
  <si>
    <t>you've read through my profile and have managed not to get confused by my multiple rants.</t>
  </si>
  <si>
    <t>update: i'm traveling in se asia for a while; but i will still be checking this site; and i'll be back in the bay area around the end of july.    i'm a passionate and driven chef who grew up in hawaii and new mexico; and i just moved back to the area. i am also very laid back; easy going; sarcastic; witty; and well traveled. i'm gonna keep some of these categories short for now; because i have to keep some mystery intact.</t>
  </si>
  <si>
    <t>i'm a chef; and i truly love what i do. i have run my own restaurant; and now i'm excited to be back in the bay area where the culinary world is exciting and ever changing.</t>
  </si>
  <si>
    <t>cooking; snowboarding; being organized; listening; problem solving; and probably many other things that my exceptional yet tired brain can't think of at the moment (queue the sarcasm).</t>
  </si>
  <si>
    <t>my eyes and smile tend to catch people's attention; which tend to be the first things i notice on a woman.</t>
  </si>
  <si>
    <t>there are way too many to list here so i'm gonna leave this as a category that's better left to discuss in person.</t>
  </si>
  <si>
    <t>food and music.</t>
  </si>
  <si>
    <t>usually working; but i typically end up out somewhere for after work drinks. saturday is usually my late night out; since i tend to be off on sundays.</t>
  </si>
  <si>
    <t>i'm a spy...</t>
  </si>
  <si>
    <t>you love food; or you think we might have some things in common; or if you just wanna say hi.</t>
  </si>
  <si>
    <t>"dtruisez votre corps; fuyez vos passions  brlez votre me; embrassez vos dmons   jamais sans force;  jamais dnudes  de se relever d'une histoire maudite"    synaesthete. forever sound and color shopping. infinite sensory overload. novelty junkie. fantasist and futurist.    if nostalgia is the pain a dying man feels because he wishes to return to his native home; and fears never to see it again; then i am a petty nostalgist. no kingdom; no family; no great romance. shivering maples in summer streetlights. dogs wandering through yards. great spiking thunderheads. the softly impossible hair on her face. snow-covered gazebos and bicycles. grit mud and gravel between toes soaked in rain and runoff. leaping through the tall grass. the hours spent free. not hardheartedness.    my first word was "moon." i'm told that not long after that first; i pointed at the sun and said "hot moon." so; y'know: smart kid.    oh; my second word? "lunch."    i enjoy an argument more than i enjoy agreementbut i do enjoy both. i am nervy like early devo and twice as sharp. i thrive on anxiety. i am often at my happiest when everything feels awkward. i am the freest of free-associators and a highly skilled devil's advocate.    i have a love of talk. i am made of time. i am nautically-themed.    my heart's fondest ambition is to lead a life that allows me to take nothing &lt;em&gt;seriously&lt;/em&gt; ever again. no: &lt;em&gt;seriously&lt;/em&gt;.    run over your friends in stolen volkswagens; and tell them i sent you.    employ me. talk to me about running. start an argument. discuss world war i. introduce me to people.    houseinfinite.tumblr.com; @houseinfinite on twitter.</t>
  </si>
  <si>
    <t>doing things the hard way. learning to preserve my joints. running like the dickens. watching fitness videos on youtubebut &lt;em&gt;only&lt;/em&gt; for the advice; obviously. trying to figure out which bus line will take me to muir woods. spending as much time in golden gate park as possible. walking around with a stack of index cards. using every typographical glyph that exists. eating things with amusing names. mmmmm: &lt;em&gt;larb&lt;/em&gt;.    as life itself expands to fill all available space; so my life expands to fill all possible free time. at present; i am: an (actual) author of short stories; an (aspiring?) author of novels (the most time consuming; mind-flaying; and crazy-making endeavor a human being can undertake); a freelance writer and copyeditor; an underpaid (read: unpaid) music journalist; a literacy volunteer in the mission and a private tutor.    i love my jobs; but particularly the teaching. i love to teach. fun stuff; and very gratifying. if i didn't need the money; i'd happily do it for free. (important note: i need the money.)    (important update: i am now doing it for free.)    as for the writing: i write and i write and i never get any god damn better at it. but i enjoy it more and more and more; or at least i tell myself with greater frequency that my enjoyment is increasing. let us call the writing equidistant from (and orthogonal to) both "pleasure" and "compulsion."    i am also a bit of a sartorialist. i try to beand am a sucker fora well-dressed human.    i enjoy teaching myself things. last year i made my own paper; took up canning (good plum jam is hard to find; which is a shame because it is one of the best things ever invented); made some electronic music and brute-forced my way through a calculus textbook. this year: french; crochet; juggling; linear algebra; and probably some kind of crazy dance.    i have an off-again-off-again love affair with physical fitness. i hereby dedicate myself to training for the half-marathon this august. motivate me. please; someone motivate me.</t>
  </si>
  <si>
    <t>doing things that are difficult; because they are difficult. running long distances at an even; measured pace. being extremely hard on myself for failure; but not congratulating myself for success. navel-gazing. push-ups. eating.    not buying things; not owning things; borrowing things; returning things; cooking a delicious meal; crosswords; climbing rocks and trees; getting stubborn mildew out of tile grout; staying in bed on a sunday morning; foot massages (giving and receiving); spelling the word "receiving" correctly without the aid of a computer; being self-(read: un-)employed; using parentheses in new and interesting ways; talking a whole lot; looking in the mirror; not looking in the mirror; thinking of things i'm really good at; being nice to children and elders; reading stories out loud in funny voices; dancing (although "really good" is a bit relative here; do you think the most hilarious dance you've ever seen is "really good?"); dressing myself (what's up dudes; pick a decent shirt for once); being able to make a total mess without even trying; laying in a grassy meadow and accurately describing the shapes of clouds... well; anyway; let me know if you'd like me to go on.</t>
  </si>
  <si>
    <t>i have a scar on my left eyebrow that i got when i accidentally punched a concrete floor with my head; maybe that's what people notice first. in all frankness; i prefer not to speak on the behalf of "people."    let me tell you instead what &lt;strong&gt;i&lt;/strong&gt; notice first about &lt;strong&gt;others&lt;/strong&gt;: a raucous; melodious laugh; an interesting nose; gorgeous; gorgeous hair; a prominent collarbone; good taste (i.e. likes me; thinks i'm funny); references to history; literature; art and science outnumbering references to pop culture; sense of humor (i.e. likes me; thinks i'm funny); carries a book with him or her just in case something boring continues to happen; alertness/awareness/attention (i find dullness and disinterest terribly unattractive); exciting/manually demonstrative speaking; intellectual (i.e. likes me; thinks i'm funny).</t>
  </si>
  <si>
    <t>this is the kind of thing i find is fun to talk about in person rather than making a list as long as several of your earth arms; so i'll just hit the highlights; hmm? haha just kidding here is a list as long as several of your earth arms    philosophy: ludwig wittgenstein; mary wollstonecraft; william james; william blake; john stuart mill.    books: strunk and white. philip k. dick. j.g. ballard. bill watterson.    others? if i must: nabokov; borges; blake; calvino; david markson; david mitchell; terry pratchett (can anyone name a more consistently funny (n.b. &lt;em&gt;funny&lt;/em&gt;; not "humorous") author?); julian barnes; roland barthes; frederick barthelme; jennifer egan; stephen millhauser; margaret atwood; john crowley; china mieville; gene wolfe; ray bradbury; ted sturgeon; clifford d. simak; doris lessing; ursula k. leguin; oscar wilde; george orwell. david foster wallace; of whose &lt;em&gt;infinite jest&lt;/em&gt; i can now honestly say i was incorrect in my first estimation.    films: werner herzog's hilarious german voice. errol morris shouting from offscreen. capillary dilation of the so-called blush response. my god; it's full of stars.    and alien; and raiders of the lost ark; and rosemary's baby and the shining.    comics: calvin and hobbes (duh). will eisner. dave mckean. jon j. muth. charles vess. dinosaur comics; ms paint adventures; exploding dog; pictures for sad children; a softer world.    shows: sure; i like shows. i saw godspeed you! black emperor a few weeks ago and that was mindwreckingly good. i believe david byrne and st. vincent will be at the orpheum in september so i'm excited for that.    food: opportunist! i love making and eating bread; but i've been trying to get off white flour; and seriously fuck spelt. so vegetables; i guess. lentils; broccoli; brussels sprouts; carrots; celery. these are all examples of vegetables. i don't like raw tomatoes; though; so if you're into that kind of freaky shit then you can pass right by me; sister.    music.    music music music. hmm. how can i put this. listening to; discussing and thinking about music takes up a lot of my free time. i *love* music; which means i don't like a lot of music; especially bad music. i am always willing to give anything at least two chances (in case i was in a bad mood the first time).    my favorite band? &lt;a href="http://www.youtube.com/watch?v=n55xn_yuiac&amp;amp;hd=1" rel="nofollow" target="_blank"&gt;cult of luna&lt;/a&gt;.    andrew falkous; matthew dear; j.k. broadrick; barney greenway; mikko aspa; mieszko talarczyk; chris colohan; adam yauch; mike diamond; and adam horovitz; hayden thorpe and tom fleming; john darnielle; bill callahan; jack dangers; daniel myer; eskil simonsson; ronan harris; michael gira; elvis costello; steve naghavi; ian mackaye; annie clark; jaz coleman; eric bachmann; rob and john wright; ritzy brown; david yow; evan patterson; andrew elstner; demian johnston; ryan olcott; nick thorburn; donald fagen; arthur russell; jay reatard; anders trentemller; richard d. james; phil and paul hartnoll; mark hollis; mark knopfler; mark kozelek; john k. samson; jenn wasner; liz fraser; diamanda galas; scott kelly and steve von till; aaron weiss; jhonn balance; john congleton; regan farquhar; rob crow; damon che; yoni wolf; allen epley; james blackshaw; will sheff; jonathan meiburg; john fahey; leo kottke; robbie basho; and anything involving j. robbins.    i listen to a lot of metal; hardcore punk; and the kind of electronic music that isn't easily categorized/stuff i will fucking challenge you to dance to in front of other people.    [sidebar! dance is for spazzing out. dance is the ceremony ek-stasis. &lt;a href="http://youtu.be/mqamemibpiw" rel="nofollow" target="_blank"&gt;how do i know?&lt;/a&gt; it annoys me when people look "cool" when they're dancing. save it for salsa class; asshole.]    &lt;a href="http://www.last.fm/user/adamhellbound" rel="nofollow" target="_blank"&gt;inaccurate&lt;/a&gt;; as i listen to a lot of music on vinyl; but it might give you a fairly good idea of what mood i'm in on any given week.</t>
  </si>
  <si>
    <t>no. 1. dixon ticonderoga #2 pencils; pastels; graph paper; bristol board; a compass and a straightedge; ungh dude drawing and math are both awesome.  no. 2. paper; fabric; wood; clay; metal; glue and water; holy canoli do i love building stuff.  no. 3. trees; rocks; lakes; streams; clouds; soil; grasses; fish and bees; great caesar's ghost i love being outside.  no. 4. words and talking; oh man i get so bored.  no. 5. public transportation; because fiddle-di-dee fuck cars (for reasons outlined below).  no. 6. music; fiddlesticks it's the best thing humanity has or will ever create and is our lasting and eternal mark on the universe.  no. 7. dinosaurs. and slavish obedience to the rules.  no. 8. san pellegrino. petrichor and geosmin. clove. bergamot. brocade. porcelain. cedar.    and index cards.</t>
  </si>
  <si>
    <t>wry responses to personal surveys; goluboy &amp;amp; siniy; &lt;a class= "ilink" href="/interests?i=honey%0abees"&gt;honey bees&lt;/a&gt;; imaginary music videos set to whatever i'm listening to; honesty v. frankness v. bluntness v. insensitivity; &lt;a class="ilink" href= "/interests?i=synesthesia"&gt;synesthesia&lt;/a&gt;; heraclitus; thales; anaximander and pythagoras; leibniz; spinoza; isaac newton; galileo; mechanisms; batman; leslie feist; oliver sacks and &lt;a class="ilink" href="/interests?i=retinal+migraines"&gt;retinal migraines&lt;/a&gt;; imprisonment; slavery; revenge; religious war; the kubler-ross model; the miller-urey experiment; watson &amp;amp; crick; lewis &amp;amp; clark; stanley milgram; philip zimbardo; takotsubo cardiomyopathy; soul-crushing doom riffs; face-melting guitar licks; standing near the bass amp.    in general: words.</t>
  </si>
  <si>
    <t>not buying things.    i moved to san francisco! very; very recently! i have no friends! i also don't drink!    this usually means my friday nights end around 7pm when all my friends go to the bar i used to go to in the town i used to live in; and i get the fun choice of a) go to the beach for the sunset and walk around for a few hours; then go to sleep or b) go home; fuck around with all the software ive stolen off the internet but will never do anything with; listen to french hardcore and floorpunch by myself for a while; and then go to sleep.    if you have any ideas for a c); please "c)" your way to sending me a message.    jesus; i'm funny.</t>
  </si>
  <si>
    <t>a lot of you claim to be one of three things: 1) great at scrabble; 2) a lover of scrabble; 3) the best at scrabble. therefore; i offer you this full disclosure; free of charge! i enjoy playing scrabble (and many other board games); but i play my way. i cheat as much as possible; i make up dirty words and giggle at them; i don't care if i lose points-wise (i probably will); i'll dare you to look up words that seem oddly plausible; and i will have the most fun of anyone at the table. it's the best. i think my play style is very representative of my personality. playing by the rules is for chumps.    sometimes i think it's really sexy when ladies are dressed like gentlemen; or vice versa. like; &lt;a href="http://www.youtube.com/watch?v=jf_l3egqvl8" rel="nofollow" target="_blank"&gt;convincingly so&lt;/a&gt;.    speaking of this: i'm like a 1.7 on the kinsey scale. i meet fewer men than women that i'd melt for.    (also i may or may not be slightly terrified of butterflies and no i am not being cute)</t>
  </si>
  <si>
    <t>0) you are andrew falkous; annie clark; ellen ripley; claire danes; indiana jones; or all of the above.  1) you have the ability to type; like (rm -rf "brief and") clever responses; and like me and think i'm funny (i am; if you don't you're wrong (v. "the things people notice about me" section if you didn't get this)).  2) you are an elephant seal.  3) you know an elephant seal.  4) there has been a disaster involving the melting of the polar ice-caps and you need to know if there is anybody still out there that has a reliable source of squid; small sharks; rays; or other bottom-dwelling fish.  5) seriously; if you hang out with elephant seals you should definitely message me; i love elephant seals.  7) you know what number comes after 5 (can't remember)  8) you want to talk about dinosaurs. or elephant seals.  9) you like integers.  9.1) you don't care about integers.  10) listen i don't really want to talk about elephant seals; okay? god stop sending me all these elephant seal messages.    i am totally immature in all the ways that could conceivably involve swingsets; jumping into piles of things; and making a mess for its own sake; but i also really like wearing nice clothing and pretending to know stuff about grown-up crap like furniture and economics. so: pretty much anyone should message me. i'm new to the city and i want to make friends! plus: frankly; i love it when people message me. i'm fair to middling at starting a conversation; but i'm pretty fucking awesome at having it. plus; it makes my day when i see i've got an unsolicited message. it's flattering.    you love music. you want to talk about music. you think music is the best. you want to go to places where people are playing music; and watch the people playing music; and then afterwards walk home talking about how much fun you had at the music. you want to make beautiful music.    you want to play softball; kickball; flag football; throw the frisbee around; climb trees and rocks; jump in streams; pick up weird frogs and bugs; get muddy; get grass-stained; run around; build sandcastles; fire up the 'cue; watch birds; and get your hands dirty. you want to teach me how to play disc golf. youfor realwant to play calvinball.    if you're genuinely extremely uncomfortable with the idea of listening to a band called; say; &lt;a href="http://soundcloud.com/necroblaspheme/xxvi-the-great-dead-moose" rel="nofollow" target="_blank"&gt;necroblaspheme&lt;/a&gt; at the highest setting permitted by vigorous rotation of the volume knob; perhaps think carefully about clicking that "send" button. i'm not saying "don't;" i'm just saying.    if you do decide to send me a message; you can just call me adam.    &lt;strong&gt;do not send me any more messages like these&lt;/strong&gt;    "can you text me some sexy stuff? i need to nut."    "omg your profile is a clusterfuck; i think i have a headache."    "you would attract more people if you weren't so full of yourself."    &lt;strong&gt;c'mon; people. gross.&lt;/strong&gt;    "i ended up in search of  ordinary things"</t>
  </si>
  <si>
    <t>english (fluently)/german (poorly)/sign language (poorly)/spanish (poorly)/yiddish (poorly)</t>
  </si>
  <si>
    <t>i love wondering and wandering; poetry and music. i hate the way it feels when your fingernails bend backward. i'm pretty sure i discovered restless leg syndrome. i love the smell of fall on the east coast and the smell of blooming mock orange on the west. (i always thought it was eucalyptus but recently found out i was wrong!)    i am creative; silly; and easy going</t>
  </si>
  <si>
    <t>i have an amazing job at an amazing public benefit organization where i work with corporations that have strong corporate social responsibility platforms. i love what i do and i love that it doesn't feel like work!    the only bummer is sitting in a desk all day. so; when i'm not sitting on my behind at work i try to make my life fun and not involve sitting and staring at a computer or tv screen :)</t>
  </si>
  <si>
    <t>i'm really good at getting along with people (sounds cheesy but it's true). i can basically get along with anyone.    i'm also really good at being a really bad driver...i mean; really bad (it truly is best for all living creatures that i do not own a car and never get behind the wheel)</t>
  </si>
  <si>
    <t>my eyes for sure...and the fact that i'm tall. by the way; when you meet someone tall; don't start the conversation by saying "wow; you're tall". chances are; we know!</t>
  </si>
  <si>
    <t>books:  life of pi; kite runner; a thousand splendid suns; the dreaming universe; anything by malena morling and sean thomas dougherty (phenomenal poets).    music:  as of right now my faves are fleet foxes; dr. dog; my morning jacket; diego's umbrella; wilco; the felice brothers; tuneyards; delta spirit; portugal. the man...    and i will forever love tool. danny carey is a god. just sayin'...    food:  burritos; string cheese; popcorn    tedtalks!!!!!</t>
  </si>
  <si>
    <t>music  my family (both chosen and blood)  a brain  cowboy boots  some kind of internet connection  sourpatch watermelons</t>
  </si>
  <si>
    <t>the peculiar similarity between atoms and our solar system...    on that note; i hope all of your tiny solar systems are celebrating something today :)</t>
  </si>
  <si>
    <t>out with my friends at a bar or a show</t>
  </si>
  <si>
    <t>i have "double jointed" thumbs and can do fun party tricks with my arms</t>
  </si>
  <si>
    <t>you:  love live music    hate loud neighbors    have a thing for lame jokes and puns    the phrases "an album cover" and "analyst/therapist" make you laugh    you're not intimidated by tall women    and would love to spend a sunny afternoon playing corn hole and drinking beers in the panhandle or a rainy one in bed watching documentaries or stand up</t>
  </si>
  <si>
    <t>east coast transplant via rochester; ny and new jersey. grew up around &lt;a class="ilink" href="/interests?i=music"&gt;music&lt;/a&gt;; &lt;a class="ilink" href="/interests?i=technology"&gt;technology&lt;/a&gt; and &lt;a class="ilink" href="/interests?i=art"&gt;art&lt;/a&gt;; and with my powers combined i'm a web designer.    radio &lt;a class="ilink" href="/interests?i=dj"&gt;dj&lt;/a&gt; for seven years in the jazz/funk/hip-hop space; but with a love for all music with soul. &lt;a class="ilink" href= "/interests?i=typography"&gt;typography&lt;/a&gt; nerd; &lt;a class="ilink" href="/interests?i=film"&gt;film&lt;/a&gt; buff; &lt;a class="ilink" href= "/interests?i=video+gamer"&gt;video gamer&lt;/a&gt;; &lt;a class="ilink" href= "/interests?i=pinball"&gt;pinball&lt;/a&gt; enthusiast; &lt;a class="ilink" href="/interests?i=science+fiction"&gt;science fiction&lt;/a&gt; consumer. enjoy &lt;a class="ilink" href="/interests?i=baking"&gt;baking&lt;/a&gt;; &lt;a class="ilink" href="/interests?i=cooking"&gt;cooking&lt;/a&gt; and riding my &lt;a class="ilink" href="/interests?i=bicycle"&gt;bicycle&lt;/a&gt;.    i have two (internet-worthy) cats and i make a mean (delicious) sandwich.</t>
  </si>
  <si>
    <t>designing beautiful (oh yes) and usable (aw yeah) websites.</t>
  </si>
  <si>
    <t>sharp wit and my green bicycle. (my bright orange bike was stolen)</t>
  </si>
  <si>
    <t>&lt;strong&gt;authors&lt;/strong&gt;  haruki murakami; ernest hemingway; kurt vonnegut; douglas adams; philip k. dick; frank herbert    &lt;strong&gt;directors&lt;/strong&gt;  akira kurosawa; john carpenter; alfred hitchcock; federico fellini; takeshi kitano; wes anderson    &lt;strong&gt;tv&lt;/strong&gt;  arrested development; twin peaks; the office; community; parks &amp;amp; recreation; the adventures of pete &amp;amp; pete; battlestar galactica; tim &amp;amp; eric awesome show "great job"; breaking bad; freaks &amp;amp; geeks; monty python's flying circus; mr. bean; mr. show; summer heights high; mythbusters    &lt;strong&gt;music&lt;/strong&gt;  herbie hancock; miles davis; john coltrane; stanley turrentine; medeski martin &amp;amp; wood; billy cobham; stan getz; grover washington jr.; bennie maupin; roy ayers; freddie hubbard; chick corea; ahmad jamal; robert glasper; charles mingus; charlie hunter; the rh factor; soulive; stanley clarke; d'angelo; earth wind &amp;amp; fire; sly &amp;amp; the family stone; funkadelic; curtis mayfield; marvin gaye; al green; stevie wonder; kool &amp;amp; the gang; james brown; rick james; the meters; the isley brothers; erykah badu; bob marley; fela kuti; j dilla; the pharcyde; the roots; de la soul; common; mos def; a tribe called quest; pharoahe monch; busta rhymes; beastie boys; public enemy; krs-one; eric b. &amp;amp; rakim; pete rock &amp;amp; cl smooth; nas; outkast; madlib; peanut butter wolf; dj shadow; grandmaster flash; jazzanova; daft punk; underworld; cut chemist; invisibl skratch piklz; propellerheads; chemical brothers; squarepusher; st. germain; the dust brothers; david holmes; jimi hendrix; frank zappa; david bowie; led zeppelin; santana; steely dan; the beatles; beck; blur; cornelius; gary wilson; talking heads; michael jackson; the beach boys; pink floyd; the kinks; the police; and beyond    &lt;strong&gt;food&lt;/strong&gt;  korean; japanese; thai; spanish; peruvian; just about everything else (spicy)!</t>
  </si>
  <si>
    <t>1. music (with soul)  2. my bicycle  3. creativity  4. a delicious sandwich  5. hot tea and/or cold smoothie  6. viewers like you</t>
  </si>
  <si>
    <t>design problems and solutions.</t>
  </si>
  <si>
    <t>out at a concert; exploring the city; playing video games with friends; watching a movie; baking tasty morsels or surfing reddit</t>
  </si>
  <si>
    <t>i don't drink coffee; and i've never seen mad men (gasp!).</t>
  </si>
  <si>
    <t>you don't take yourself too seriously.  you think firefly/arrested development/insert show here should still be on the air.  j dilla changed your life.  [insert compelling reason here]  you're down with this: http://www.youtube.com/watch?v=nmis3wylzby</t>
  </si>
  <si>
    <t>english (fluently)/spanish (okay)/japanese (okay)</t>
  </si>
  <si>
    <t>fuck it. if there's something you want to know just message me (assuming you meet my stringent criteria detailed in the "you should message me if" section below).</t>
  </si>
  <si>
    <t>working as a research assistant; trying to save up enough money to travel a bit before i eventually go to vet/grad school.</t>
  </si>
  <si>
    <t>this is more a list of things i like most; wouldn't say that i'm necessarily good at any of the items on my list.    watching movies; eating; enjoying nature through various mediums (surfing; mountain biking; camping); going to concerts; horseback riding; making masala chai.</t>
  </si>
  <si>
    <t>if you meet me before noon you might notice i'm not morning person.</t>
  </si>
  <si>
    <t>books: east of eden; me talk pretty one day; the amazing adventures of kavalier and clay; american gods; blood meridian; tree of smoke; king rat  movies: high fidelity; royal tenenbaums; last days; most coen brothers movies; almost famous; amelie; the fifth element; in america; spinal tap  shows: it's always sunny; archer; south park; arrested development; the wire; carnival; x-files; tosh.0; louie; breaking bad; daria; twin peaks  music (not necessarily all-time favorite; more stuff i've been listening to lately): the tallest man on earth; townes van zandt; animal collective; pavement; the roots; chiddy bang; brother ali; aesop rock; yeah yeah yeahs; nick drake; dead meadow; black mountain; baroness; my bloody valentine; fever ray; dan deacon; joy divisoon    food: anything spicy; anything sweet. pretty much all types of ethnic food. the only food i can think of that i don't like is lasagna.</t>
  </si>
  <si>
    <t>sriracha  music  warm socks  candy  internet (for extended periods of time)  the periodic presence of some other non-hostile life form (i don't think i'd fare too well if the zombie apocalypse hit and i was the sole survivor. basically that's a convoluted way of saying that i value the company of my friends and pets.)</t>
  </si>
  <si>
    <t>ways to be better at life.</t>
  </si>
  <si>
    <t>either out with my friends; hopefully in san francisco; or on the couch with my computer - equally satisfactory evenings in my book.</t>
  </si>
  <si>
    <t>i have a completely irrational fear of drinking out of opaque containers.  i own a fixed-gear bike and one (but no more than one) flannel; plaid shirt.</t>
  </si>
  <si>
    <t>you have a sense of humor and you want to hang out.  you can tell me why google won't load right now even though there's nothing wrong with my internet connection.</t>
  </si>
  <si>
    <t>asian/middle eastern/black/pacific islander/hispanic/latin/white</t>
  </si>
  <si>
    <t>thinking about it; i'm a pretty cool dude. i enjoy dancing; going for motorcycle rides; doodling; and writing jokes. i'm a stand-up comedian and host a weekly and monthly show as well as appearing around the bay area.</t>
  </si>
  <si>
    <t>making up songs on the spot. hands down my greatest single ability; beyond growing a beard and grasping. if someone plays a tune i will magically sing awesome accompanying lyrics and melody. it helps if i have both hands free to clap along.  saving you money on your car insurance.  dancing to soul records. i'm a brown james brown. for real; super bad.  making people up.  playing games.  the last two are used mostly for amusement; haggling at flea markets and to get out of an obligations that neither party had any real intention of following through on; not to induce dementia in friends.  if you where at thanksgiving dinner with me and my friends; you would learn that i'm a good cook. grilled leg of lamb and split pea soup.  fixing things you thought where broken or never got around to fixing.  a variety of sports no one cares about.  getting to the other side of the street before the light turns red. i dislike just missing the walk light and having to wait on the other side of the street.  i play guitar; drums; and harmonica with varying degrees of skill.  wearing hammer pants; jumping out of a lamp and granting three wishes.</t>
  </si>
  <si>
    <t>i often hear that i look different from the last time someone saw me; so i guess they notice how much i'm like david bowie. i thought only david bowie ever noticed. that's why he gave me this scar across my belly! da da dum!    people seem to want to touch my hair a lot.  i have actually been looking the other way and some old lady or teenage girl or cheeky gay man will run their hand through my hair. it's pretty shocking and funny how often this has happened.</t>
  </si>
  <si>
    <t>i don't have time to watch much television but i do enjoy it. i will go through periods where i will watch the entire season of something like the wire or dexter or planet earth.    the movies; music; and books i like would look kind of dusty and cliched as a list of titles. i would rather talk about them when relevant. i like trading stuff with people. suffice to say then it is a broad list excluding most mainstream filler; but not full of esoterica.    almodvar. i love his movies.    for some reason; i can watch a documentary about anything; except sharks. fuck sharks! i am sick of fucking sharks!    if they actually talked about how sharks fuck maybe.    i read mostly non-fiction works (omnivore's dilemma) now or science articles or short story collections for fiction; with the exception of those storytellers that really curl my hair: miller; vonnegut; hammett; banks; marquez; highsmith. i'll thumb through their books sometimes.    i like to cook with effort when friends are involved; which means i am usually cooking something new. there is no cusine i have been unhappy to try; but i don't eat beef. after reading omnivore's dilemma i felt pretty encouraged that i'm doing my part in saving the planet ecologically by happenstance of birth.    i love music most of all. nothing takes me to another place as quickly. my ears are still ringing.</t>
  </si>
  <si>
    <t>riding the bicycle i built off into a sunset where i can do everything i want to do creatively without consequence or expectation on a island inhabited with semi-nude amazons.    the business that i'm going to have to eventually open or the grad. school program i should apply to.    what they are up to.    our significance and our lack of it.    what erickson wrote about trance states.    what to wish for the last wish on the monkey's paw.</t>
  </si>
  <si>
    <t>cooking dinner; drinking; and playing games with my neighbors. then maybe dancing somewhere or a band at bottom of the hill or dunord or at someone's house. karaoke; if possible. i also like to have dance or dinner parties at my apartment sometimes.    but friday is not usually a great night to go out to bars or dinner. i like my space most of the time and more room on the dance floor. tuesday. thursday. saturday. i prefer those nights. friday i want to hang out with friends in someone's apartment; dance; and share my week over gin and tonics.</t>
  </si>
  <si>
    <t>i only look like i know what i'm doing.</t>
  </si>
  <si>
    <t>you have got the temerity.</t>
  </si>
  <si>
    <t>i can't tell u how i am but if u get to know me u will the one to tell a summary of myself.</t>
  </si>
  <si>
    <t>at this time just working.</t>
  </si>
  <si>
    <t>latin music; and my favority movie so far is beverly hills chihuahua.</t>
  </si>
  <si>
    <t>i never thought about it;but i beliave it could be my family and my friends.</t>
  </si>
  <si>
    <t>open to see a movie or have a dinner in a nice rest.</t>
  </si>
  <si>
    <t>i can't see scaries movies.</t>
  </si>
  <si>
    <t>you think we can match.</t>
  </si>
  <si>
    <t>who am i. i'm a queer transwoman - i mention this upfront not because i think i owe it to you to tell you but to help weed out all the idiots to whom that's a dealbreaker. i'm aspiring to a lifestyle that's like elizabeth bathory but without the bathing in blood and a lot closer to the poverty line.&lt;a class="plink" href= "/profile/ninjafetish"&gt;ninjafetish&lt;/a&gt; is my primary partner in crime. we're not monogamous; and i'm mostly interested in finding people to flirt / play with us both.</t>
  </si>
  <si>
    <t>what do i do. i get my hands dirty! i &lt;a class="ilink" href= "/interests?i=make+stuff"&gt;make stuff&lt;/a&gt;! stories and art and videogames like &lt;a class="ilink" href= "/interests?i=lesbian+spider-queens+of+mars"&gt;lesbian spider-queens of mars&lt;/a&gt;. games about occupy and dan savage getting hit with glitter. i read out loud. i try to figure out being an adult. i like having the imagination of a child and the mobility of an adult at the same time.</t>
  </si>
  <si>
    <t>&lt;a class="ilink" href="/interests?i=making+people+cry"&gt;making people cry&lt;/a&gt;  shaming people who deserve it  wearing purple stripes  untying knots in plastic bags  making games about dongs in two hours  reading aloud  sleazing sincerely  pausing movies on good faces  getting woken up by this fucking cat</t>
  </si>
  <si>
    <t>big fat shemale</t>
  </si>
  <si>
    <t>books  choose your own adventure  memoirs of a spacewoman  pilgrim in the microworld  edgar rice burroughs shlock  beanworld  jason shiga's meanwhile  ursula k. leguin  http://www.goodreads.com/user/show/6154125-anna-anthropy    movies  zardoz  i spit on your grave  death race 2000  barbarella  shooting range and other russian cartoons    music  the droids  doris norton  disasteradio  dmx krew  soft cell  evolution control committee  poly styrene  human skab    food  greasy diners  lapsang souchong tea  mexican anytime  big piles of ethiopian</t>
  </si>
  <si>
    <t>&lt;a class="ilink" href="/interests?i=spikes"&gt;spikes&lt;/a&gt;  &lt;a class="ilink" href="/interests?i=ascii+art"&gt;ascii art&lt;/a&gt;  &lt;a class="ilink" href="/interests?i=vet+wrap"&gt;vet wrap&lt;/a&gt;  fucking gender  &lt;a class="ilink" href= "/interests?i=predicaments"&gt;predicaments&lt;/a&gt;  colors  how the internet has become white male nerd safe space  why this cat won't shut up  youtube poop  puns and portmanteaus  &lt;a class="plink" href="/profile/ninjafetish"&gt;ninjafetish&lt;/a&gt;</t>
  </si>
  <si>
    <t>i aspire not to be a very private person. have you seen a weird japanese cartoon called ebichu? the protagonist of this show has a big-mouthed hamster who represents; and externalizes; her private life to comedic effect. i have my own hamster. she's &lt;a class= "plink" href="/profile/ninjafetish"&gt;ninjafetish&lt;/a&gt;; and in this internet age i can't think of any good reason to keep anything to myself.</t>
  </si>
  <si>
    <t>...you are an unrepentant pervert; and not just on the internet.  ...you think you can give my &lt;a class="ilink" href= "/interests?i=boots"&gt;boots&lt;/a&gt; a good shine.  ...you're a loudmouth queer and you wanna gossip with me.  ...you want to &lt;a class="ilink" href= "/interests?i=make+cool+stuff"&gt;make cool stuff&lt;/a&gt;.  ...you wanna flirt.  ...you know where to find cool stuff in the bay area.  ...you're not allergic to cats. we have two.    i don't actively seek out people to message on okcupid. if you want to be friends; you'll have to message me!</t>
  </si>
  <si>
    <t>i'm a down to earth; sweet; gentleman with a goofy sense of humor. i'm driven and goal oriented but i love to goof around and have fun all the time; no matter what the setting. i love cars (all types; right now my weekend car is a 69' camaro); and sports; (i know it seems like i'm a typical meathead but i'm not). i believe that chivalry isn't dead and i do my part to keep it alive. looking for a partner in crime!</t>
  </si>
  <si>
    <t>recently got the position of paralegal even though i'm still in night school. set to finish in december; can't wait to have my life back! hoping start traveling a lot more.</t>
  </si>
  <si>
    <t>sports in general. and making people laugh; even if it means laughing at me... and playing with kids. you might catch me at parties hanging out with the kids more than my peers :p</t>
  </si>
  <si>
    <t>everybody says something different.. you're going to have to tell me</t>
  </si>
  <si>
    <t>i listen to all kinds of music but i love 90s r&amp;amp;b and rap; low rider oldies; 80s music; alternative; right now i listen to a lot of mayer hawthorne and red hot chilli peppers. favorite movies: top gun; american graffiti; transformers; the bourne series; the list goes on and on. tv shows: game of thrones; friends; top gear; suits; franklin &amp;amp; bash; auction hunters; storage wars; pawn stars; etc. i eat almost any and everything.</t>
  </si>
  <si>
    <t>family and friends; music; cell phone; my car; sports; and hmmm... just looking for that special one</t>
  </si>
  <si>
    <t>same as above.. but add work in there unfortunately. oh and getting to travel and see all the exotic places in the world.</t>
  </si>
  <si>
    <t>going out with friends or relaxing at home.</t>
  </si>
  <si>
    <t>you'll have to talk to me before we get to that lol.</t>
  </si>
  <si>
    <t>you think we we will have a good time together because i'm up for almost anything or if you just want to get to know me better.</t>
  </si>
  <si>
    <t>what could be better than listening to a hank williams record and sipping on a delicious glass of wine and cheese maybe some olives - yes lots of olives. patsy cline also works. simple is good.    ok... today i found something better. but above is still really good.</t>
  </si>
  <si>
    <t>loving it. and some other stuff on the side.</t>
  </si>
  <si>
    <t>making coffee with my sexy la pavoni; parallel parking; losing stuff; walking dogs; finding good shows; x-country skiing in the streets; speaking bad italian and spanish...</t>
  </si>
  <si>
    <t>my abs? - duh.</t>
  </si>
  <si>
    <t>i like music a lot - i like some music more than others. music occupies a lot of my time. i like folk; i like canadian music - because i like canada; i like country - because it reminds me of canada.</t>
  </si>
  <si>
    <t>cappuccino; trees; snow</t>
  </si>
  <si>
    <t>how to froth milk.</t>
  </si>
  <si>
    <t>climbing; chasing rabbits and howling at the moon.</t>
  </si>
  <si>
    <t>aint no grave hold my body down  cbc radio 3 is my guilty pleasure  i spend loads of time thinking about hockey</t>
  </si>
  <si>
    <t>you like the honky tonk blues. or you dont that could be interesting... maybe...  or ... we could just be awkward together...</t>
  </si>
  <si>
    <t>asian/native american/pacific islander/hispanic/latin/white</t>
  </si>
  <si>
    <t>english (fluently)/russian (fluently)/spanish (okay)/italian (poorly)</t>
  </si>
  <si>
    <t>i live part time in the bay area and part time in istanbul; working for a start-up that straddles the two continents. this makes my life complicated but definitely interesting.</t>
  </si>
  <si>
    <t>english/chinese/turkish</t>
  </si>
  <si>
    <t>hello. after a really long hiatus; i'm back again due to the complications associated with... jet lag.    it says i joined in '05. wow.    that's almost 7 ficking years ago.    i'm recently into &lt;a class="ilink" href= "/interests?i=japanese+movies"&gt;japanese movies&lt;/a&gt; at the japan society. i only saw one but it was pretty good. i plan to go see it again sometime in the future.    i used to have an illegal pet that lived underneath my kitchen sink.    i am pointing at you; scratching my head; and wondering.    12/29 update: i was told not only am i a foodie; but a foodist; and that andrew zimmerman got nothin' on me.    i think that comment is somewhat double-edged.</t>
  </si>
  <si>
    <t>nothin' special. a balance of workin'; urban adventurin'; ass kickin' and taking it easy.</t>
  </si>
  <si>
    <t>getting out of difficult situations.    getting into those difficult situations.</t>
  </si>
  <si>
    <t>i'm not sure what people notice about me.    really.</t>
  </si>
  <si>
    <t>i'm one of those annoying guys who aren't too good with titles. besides i don't read a whole lot. srsly; all you folk who say they like to read probably don't read more than a book every two months or so. which... i admit is more than i read.    on the other hand; movies. i can't stress how much i like movies!    food: i'm not too keen on hot dogs for some reason; and i think i've grown to like coleslaw. sort of.    i. eat. everything. else.</t>
  </si>
  <si>
    <t>i can do without anything. i think.    been there and done it plenty.    kittens and cats maybe? :3    (being a guy; the last answer probably applies to embarrassing admissions column.)</t>
  </si>
  <si>
    <t>where i want to travel to next.    why stupidity exists and why i'm so stupid sometimes.</t>
  </si>
  <si>
    <t>-watching a movie at home or at a theater.    -vegitating in front of the tv playing a game or watching... tv.    -plotting my next hiking spot.    -playing pool.    -most favorite is probably walking around in the neighborhood or in the city.    as you can tell; i'm no social butterfly. i prefer hanging with / maintaining 4-5 great friends than to meet with 20 so-so ones at a loud bar.    ok; so it might have something to do with my inability to hold liquor. probably.</t>
  </si>
  <si>
    <t>sometimes i put salt in my coffee (accidentally) and then proceed to gag on it. now i mostly drink it black for the fear of drinking salty coffee.    i have found articles that i thought i lost in the back of the freezer; on several occasions. we're talking wallets; keys and stuff.</t>
  </si>
  <si>
    <t>you're bored.    out of the blue; you just feel like teaching a complete stranger (me) a language.    you want to talk to someone about anything.    you want to save the world; and you need a sidekick... (?)    if you dig hiking; photography; movies or digging for old stuff.</t>
  </si>
  <si>
    <t>i am from a small part of america; and lived in the town until i finished high school. i'm grateful of being brought up in a small town; it showed me how to take care of others and have general concern for strangers; there is nothing like the hospitality of a small town america.i moved out to san fransisco ca; at the age of 18. best decision i have ever made. it helped greatly moving with some of my best friends.  lets see; i'm 24 live with two other people. who are out going and fun people iv ever met. i'm still going to school full time for photography. at aau ( sorry; im one of " them)  in my free time; i very much try and be social; going to parks and riding around during the days; the random cafe or art show.there is always something to do in this city. i do like to go out to bars and a few shows.</t>
  </si>
  <si>
    <t>college.  photography.  books.  adventure.  couchsurfing.</t>
  </si>
  <si>
    <t>lets have you decide that.</t>
  </si>
  <si>
    <t>cant answer that.</t>
  </si>
  <si>
    <t>actual happiness always looks pretty squalid in comparison for the overcompensations for misery. and; of course; stability isn't nearly so spectacular as instability. and being contented has none of the glamor of a good fight against misfortune; none of the picturesqueness of a struggle with temptation; or a fatal overthrow by passion or doubt. happiness is never grand.  -aldous huxley    "between the wish and the thing the world lies waiting."   cormac mccarthy    i try and read a lot.  movies i have to many to name if any. i would say. - there will be blood. but i am more then willing to make a top five of books and movies . if you so ask.    i am easy with music. ( a thing i would like to find out kicking it with you)</t>
  </si>
  <si>
    <t>- my best friends  - photography  - books  - water (not just to survive; its the best tasting thing ever.)  - south park  - ( let's find out)</t>
  </si>
  <si>
    <t>everybody should do in their lifetime; sometime; two things. one is to consider death. to observe skulls and skeletons and wonder what it will be like to go to sleep and never wake up  never! that is a very gloomy thing for contemplation; but it's like manure. just as manure fertilizes the plants and so on; so the contemplation of death and the acceptance of death is very highly generative of creating life. you'll get wonderful things out of that. and the other thing to contemplate is to follow the possibility of the idea that you are totally selfish. that you don't have a good thing to be said for you at all; you are a complete; utter rascal.   alan watts    it is fun to ponder.</t>
  </si>
  <si>
    <t>adventure.    its hard to say; with so much to do in this city. anything can happen.</t>
  </si>
  <si>
    <t>that i am on this website.</t>
  </si>
  <si>
    <t>you want to message me. ( honestly) hahah what kind of question is that.</t>
  </si>
  <si>
    <t>i'm born and raised in the bay area and i love it here. i guess i'm lucky my parents immigrated to the greatest place in the usa.    the two things that move me the most are music and nature. i'm a failed musician(recently -classical guitar; as a child-piano) but i love listening to music. i sleep regularly to my ipod touch and pandora. watching live music; any type of music; is my favorite form of live entertainment. i love nature and am fortunate to have a job that allows me to work with mother nature. as a runner i get completely lost and rejuvenated running the local trails around my house. i love the smell of eucalyptus and the view of oaks. as a windsurfer i love immersing my self in the brine; seeing animals like pelicans; sharks(no whites yet); seals; dolphins and the like.    my type of work gives me sense of instant gratification unlike my past jobs which required hours and hours of work with no tangible progress. i've had a million jobs; bus boy at a local; stinky fish restaurant; price club cart retriever(sweet job; only sunglasses shorts and shoes required); environmental consultant (lots of cool travel to military bases. i know it's a guy thing) stock broker(suit and tie every f'n day); software and hardware sales(pre 9/11; it was a party i tell ya!); the family business; and currently self-employment. i love the control; responsibility; the requirement for creativity; and the freedom. but it does not have cush benefits; paid vacation; matching 401k; free snacks and drinks; office gossip; or rank 3pm coffee. a give and take for certain. i'll take what i got!    my extended family is in another country so my immediate family is very important to me. in the last 10 years i have had an opportunity to become closer to my father and now understand my mother. and this is important to me because it has shown light on all the sacrifices they made for me; my food; shelter; my fine edumication. my brother who beat the crap out of me as a child(completely warranted because i used to sneak in his room and mess up his toys) is now one of my trusted friends. when i need assistance he is usually the first person i call. my sister is a model mother and i love spending time with her two kids and my bro's little boy.    yeah; i'm getting older but life is becoming more defined and understandable and i still get excited and happy about the simple things.</t>
  </si>
  <si>
    <t>i'm a self-employed landscape contractor that has had my business for 8 years. i enjoy what i do because i work outside and embellish peoples homes.    on the recreation side i love to windsurf and run. spring though fall; you can find me windsurfing with my crew in the bay. my favorite spots are treasure island and san mateo. if i'm not windsurfing; or if it's winter; i like to run the dirt trails around my house.    thinking of my next business that will fulfill me; produce good income; and allow me time in the day to windsurf or generally fart around while the sun is still out.</t>
  </si>
  <si>
    <t>establishing rapport. no really i can bs with any one about any thing.  teaching and explaining. it's part of my job but i enjoy it and it never seems like work for me.  missing a jibe and falling in the water.  establishing trust.  xbox 360  looking upset when i'm really not.  dry humor  cooking enough food twice a week to last me 5 days.  not watching reality tv.  watching "so you think you can dance" regularly  making breakfast of 2 egg whites; toast; and coffee every; single day.  pretending i know about coffee.  eating a whole bag of chips in 2 days.  staying fit cardio and bmi wise.  making my customers very happy.  talking to my dads cat. i say meow and she says meow back.</t>
  </si>
  <si>
    <t>is that my eyes; ears; nose; and mouth are where they should be.</t>
  </si>
  <si>
    <t>i'm gonna sound all not-well-read but honestly; i don't read a lot of books. does sunset's western garden book count? instead; on a regular basis; i read two magazines; time and the new yorker. i read time for in-depth information about us and world events. i read the new yorker because i love love the eclectic collection of stories; profiles; and the witty cartoons. my bro and sis-in-law recently gave me a kindle. perhaps; there is hope that i'll complete a book before this years end. btw; how can the women on this site read so much!    movies? not a huge fan of going to the movies because i don't have a significant someone to go with. hint hint. i usually wait till a movie is available on netflix.    shows? i've seen a few broadway-like shows here in the bay area and enjoy them. i love live music... virtually any live music.    i have a very open mind with respect to music. i sincerely like all the genres; rock; classical; blue grass; pop; jazz; etc. i mostly listen to pop; rock; and classical. but if there is any music that "brings me back" it has got to be the 80's. what can i say class of 1985'. lots o' experiences back in high school foh sure!    i make the best food that no restaurant can match in flavor or cost. no; seriously i'm a decent cook and find it hard to pay a lot of money for mediocre food that i can make at home. plus i don't mind washing dishes. my favorite restaurant is a sushi restaurant in berkeley that has the best uni which i believe is a hallmark of a good sushi restaurant. my latest quest is to find the ultimate taco truck. umm lingua and cabeza. (ok; i haven't tried the brain)</t>
  </si>
  <si>
    <t>my family and friends  gratification i get from work  down time  the income i get from work  sweat  soap  windsurfing  running  my eyes  coffee  naps</t>
  </si>
  <si>
    <t>how i can improve my business and what new business to start.  whether i'm ever going to attempt that next windsurfing trick.  what is the reason for my existence  did i close my garage door?</t>
  </si>
  <si>
    <t>not thinking about work. out and about or lounging on my sofa at home.</t>
  </si>
  <si>
    <t>i'm not falling for this one.</t>
  </si>
  <si>
    <t>you feel compelled.</t>
  </si>
  <si>
    <t>cosmopolitan designer living it up in sf - looking for someone who'd like to chat over a glass (or two) of wine; some good food; and maybe go dancing.</t>
  </si>
  <si>
    <t>traveling the world - brazil next? - and looking to start my own company that will change the world. or something.</t>
  </si>
  <si>
    <t>making fabulous brussel sprouts with bacon - the best you'll ever have :)  parallel parking; &amp;amp; climbing trees in the park.</t>
  </si>
  <si>
    <t>for some reason; my hair gets attention - it sometimes has an elvis-esque curl :)</t>
  </si>
  <si>
    <t>food: french; asian fusion; home made; gourmet.. i love to experiment in the kitchen    music: bassy worldly uptempo downtempo funk crunk ethnic gypsy breaks glitchy :)    movies (a few from the list): the dreamers; amores perros; city of god; en la ciudad; last tango in paris; 21 grams; any given sunday (even though i don't understand football); mulholland drive; paris j'taime</t>
  </si>
  <si>
    <t>music  roomies (my family)  travelling (south america next up)  friends  my car (no muni for me)  contacts</t>
  </si>
  <si>
    <t>traveling.  design.  world peace.  music that moves me. and social startups.</t>
  </si>
  <si>
    <t>good food; friends and decompression?  partying it up in the mission; at madrone; rickhouse or one of the dozens of dj events in the city.</t>
  </si>
  <si>
    <t>i'm super ticklish</t>
  </si>
  <si>
    <t>you're curious enough to meet me for a drink!</t>
  </si>
  <si>
    <t>asian/middle eastern/indian/other</t>
  </si>
  <si>
    <t>english/german (poorly)/c++ (poorly)</t>
  </si>
  <si>
    <t>i seek an open-hearted; accomplished man to join me in my explorations. i sing and study jazz piano and believe one can't have too much sheet music. from hopalong cassidy to diana krall to a song book from the late 1800's; i have it all. i love having a strong; healthy body and keep it that way by using it regularly and eating lots of colorsyams; cauliflower; mushrooms; blue berries; wild salmon..i eat my broccoli raw in the summer and steamed in the winter. managing commercial property; serving on a merchants' association board and a city task force satisfy my business/community side. while mentoring women; enjoying meals; exploring the arts and new adventures with family and friends meets my need for connection. though i'd love to connect with you.a fit; fun-loving man full of joie de vivre. we are kindred spirits dancing our way through life.    i am witty; creative; and joyful</t>
  </si>
  <si>
    <t>exploring......  new activities; want to learn scuba and go someplace with warm water and a coral reef....and whatever else; i'm open.....  new people and old friends; people are like christmas presents waiting to be opened.  whatever life brings my way...............................</t>
  </si>
  <si>
    <t>dancing...the story goes that i told my mom when i was 3 that she had to take me to dance class...and she did.  singing...my passion.  understanding the human condition....a result of my life experience.  knowing that i know nothing.</t>
  </si>
  <si>
    <t>my smile and my love of life........................</t>
  </si>
  <si>
    <t>kurosawa; coen brothers; memento; loved the dress with the red underskirt in alice in wonderland; brain-candy mystery novels; harlan cobin; the old bedazzled with dudley moore and peter cooke; anything cole porter; most vocal music; rock and roll; rhythm and blues; even like singing country music....it'll rip your heart out; aaron copland; pesto; salmon; most kinds of food except maybe monkey brains and goat eyeballs; giles goatboy; tom robbins; opera; soba noodles......................</t>
  </si>
  <si>
    <t>the nature of reality...................  if i'll even remember the crises of today in 5 years.............  what to have for dinner..................</t>
  </si>
  <si>
    <t>i like to watch boxing.....................</t>
  </si>
  <si>
    <t>ugh; i hate summing myself up in a paragraph! i honestly don't think i can. sorry; i know that's a cop-out.</t>
  </si>
  <si>
    <t>workin' for the man every night and day.</t>
  </si>
  <si>
    <t>singing. also surprisingly good at skiing. i love cooking and especially baking; but if i'm honest with myself; i think i really just love eating. i'm good at making people (and myself) laugh. i think i'm pretty good at making conversation and setting people at ease.</t>
  </si>
  <si>
    <t>books: i tend to like non-fiction; and almost always enjoy books about food; travel; culture; and sexuality. i love; love; love david sedaris.    movies: this is tough. there are too many to name. i have to say; though; that my favorite movie of all time has to be titanic; and don't you dare judge me for it. i was 12 years old when it came out; what can i say?    music: i could no sooner choose a favorite star in the heavens. like; for real.    food: i'm truly passionate about food. i have a voracious sweet tooth and a serious addiction to quality pastries and ice cream. i also love a good steak (sorry; vegans).</t>
  </si>
  <si>
    <t>i mean; obviously my friends and family; then i don't know; a fresh pair of underwear and some sunblock? where am i going?</t>
  </si>
  <si>
    <t>food; wine; and when i'll get to experience either one next.</t>
  </si>
  <si>
    <t>seriously happy it's friday.</t>
  </si>
  <si>
    <t>i can't remember right and left and i never will.</t>
  </si>
  <si>
    <t>you feel like it! honestly; i'd love to meet anyone/everyone.</t>
  </si>
  <si>
    <t>english (fluently)/spanish (poorly)/french (poorly)/dutch (poorly)</t>
  </si>
  <si>
    <t>i like my steak rare; liquor strong and my jokes inappropriate. and... i also like flowers. i'm a very good listener. i have no problem talking about my feelings and i even like to sing and dance. i am originally from israel and i've lived in the states for a long time so culturally i guess you could say i'm a mix? i'm also well traveled and speak a few languages (and can fake a few more). i like to spend my time out w/ friends (or on my own) walking around; watching people and / or talking about anything and everything...</t>
  </si>
  <si>
    <t>putting the "f" in f-commerce...</t>
  </si>
  <si>
    <t>listening. making someone else feel good. making mixes. picking restaurants. planning. adjusting to unforeseen circumstances. picking up new languages. faking accents. telling stories about unusual things i've seen or heard about.</t>
  </si>
  <si>
    <t>a visceral reaction to my presence (for good or bad).    cheeky smile and lovely green eyes</t>
  </si>
  <si>
    <t>books: einstein's dreams by alan lightman; the master and margarita by mikhail bulgakov; rich dad; poor dad by robert kiyosaki; the foundation series by isaac asimov; predictably irrational by dan ariely; pillars of the earth by ken follett.    movies? i don't like movies so much anymore... i suppose i find them to be too... for lack of a better word... "superficial"? but still i do like some for either the visuals; sound design; setting and / or sheer camp value. blade runner; gattaca; the matrix; groove; forrest gump; the fighter; the departed; old school; stepbrothers; royal tenenbaums; bring it on (yes... i like that movie).    music: generally i prefer classical music; rock n roll or soul from the 60s and 70s; downbeat electronica and psychedelic trance. that's not the complete range of what i like - just what i usually listen to...    food: anything and everything as long it's not greasy or highly processed... favorites? italian; indian and middle eastern. i'm starting to love sushi again.</t>
  </si>
  <si>
    <t>the feeling i get when...    1. an idea becomes reality  2. my path is clear  3. i make someone laugh very hard  4. someone shows me love  5. eating a good meal  6. i commit a "victimless" crime</t>
  </si>
  <si>
    <t>practical things like how to make the most of my time or the money i spend... random things like what do all the people on caltrain look like naked? is benny benassi's music satirical or is he just a euro-tool?</t>
  </si>
  <si>
    <t>something super exciting like... staying in to watch my favorite tv shows on netflix? going for a walk in some neighborhood i like? having dinner and / or drinks with a friend(s)? i do however once in a while (emphasis once in a while) like to have a "wild" night and stay out drinking; meet new people and just be random...</t>
  </si>
  <si>
    <t>i think this profile is spectacular    http://www.okcupid.com/profile/amanneedsawife</t>
  </si>
  <si>
    <t>you're looking for a serious relationship and at the same time are also in no hurry and can just enjoy meeting someone new who at the very least could make a nice friend...</t>
  </si>
  <si>
    <t>english (fluently)/hebrew (fluently)/spanish (okay)</t>
  </si>
  <si>
    <t>okay; here goes..  who am i?  i was born in cuba (4th generation) from a long line from vallolodid in northern spain.  i am responsible; compassionate; easy going primarily and stubborn at times.  i am a sucker for a great smile; animals of all kinds and kids in general.  i am curious about life; people and places.  i am generous with my family and friends and considered loyal; compassionate; smart; funny and adventurous. not naive so much as i look for the good in people's motives.  i love travel especially international.  i can be a bit of a goof and can turn on my inner kid (sometimes it turns on by itself).  i am monogamous and devoted to my mate.  i'm at times quiet and takes me a while to process things to make sure i do not over react and then will always come and talk about it.  i hate any type of rude brutish behavior and will call people on it when i see it regardless of where and when.  what i like:  i think one of the greatest gift we have been given is laughter especially the type that bubbles out and is impossible to contain and never at anyones expense.  i like simple pleasures; cooking for friends; not bad in a kitchen especially with cuban and italian dishes.  i like to stop and look for the beauty or the story in things that are not obvious; a ray of light through a stained glass window; the sun lighting up a wave; the shades of green in a wooded hillside a placque on a building.  i like to be active; hiking; playing racquetball; exploring the city; anything outside.  i love naps especially on a rainy afternoon.  international travel; any ocean or water in general.  what i want:  ideally our relationship would be...easy going and full of laughter at home but driven at the office; we would fit easily with anyone and in any circumstance. we would take time for ourselves and simply be together whether that would be traveling just the two of us or staying at home. we would also be social and love having friends for dinner; going out for the theater; movies or a few drinks. but it's important to balance social with just being together. we would be connected to a point where we would love to be with each other and make every available moment together count but also understand that life becomes richer when there are others who love and respect you like family and friends. a love that will challenge me to be the best man i can be; excite me to passion and devotion; balance me between work; volunteering and home  who you are:  considerate;  understanding;  socially conscious.  monogamous; and present because you want to be not because you have to be.  appreciative of what we have together through all of the rocky parts and take joy in working things through and committed to each other's happiness.  proud but not arrogant.  trusting  versatile/top partner would be perfect; exploring physical intimacy is just as important as exploring emotional intimacy.  if you are still awake you have passed the national add test! all those who have passed feel free to say hi.</t>
  </si>
  <si>
    <t>work is very rewarding; i work for a company that facilitates the financing and installation of energy efficiency or renewable energy projects. it provides a much needed service to the environment. trying to get into meditation but having trouble keeping still. volunteering as often as possible and staying fit. exploring the world and the city. being the best person i can be.</t>
  </si>
  <si>
    <t>naps; carving out alone time; gardening; history; raquetball; listening; singing badly at the top of my lungs while driving;</t>
  </si>
  <si>
    <t>my smile; my eyes and my energy....or so i have been told.</t>
  </si>
  <si>
    <t>books: currently reading the charioteer and storm of swords and prodigal spy  movies: any science fiction;  theater: any musical theater;  music: any music from the 60s and most of the 70s; 80s not so much and most of the 90s some current music like katy perry; black eyed peas to name a few and not much into rap.</t>
  </si>
  <si>
    <t>animals;  ocean access;  books;  family and friends  theater/movies  chocolate</t>
  </si>
  <si>
    <t>what i would do with the money once i win the lottery! :) where will i go on my next vacation?</t>
  </si>
  <si>
    <t>i am meeting friends for drinks at martunis and then dinner! it's a place we usually go for happy hour to catch up.</t>
  </si>
  <si>
    <t>i am an open book but this is best discussed when we know each other. some mystery is a good thing no?</t>
  </si>
  <si>
    <t>you see anything that piques your interest..don't be shy</t>
  </si>
  <si>
    <t>i am an independent and outgoing woman. i love to travel and learn about different cultures. i am well educated and passionate about my career. i am open to learning new things and closed minded to drama. i like to have fun; laugh; and try to take one day at a time.</t>
  </si>
  <si>
    <t>trying to improve my social life ; )</t>
  </si>
  <si>
    <t>my smile..inviting personality..i'll disclose more later : )</t>
  </si>
  <si>
    <t>yeah right!!</t>
  </si>
  <si>
    <t>active; thoughtful; athletic; outgoing.</t>
  </si>
  <si>
    <t>i've been described as being open; honest; with an ability see other points of view. i am a direct communicator; not afraid to share my feelings and i tell it like it is. i am very social; upbeat; and i love to laugh. i go after what i want with passionate; positive; addictive enthusiasm. i lead an active lifestyle; living; loving; and experiencing life to it's fullest. i was married for a fairly long time and it ended amicably a year and a half ago. i'm having a blast raising my 2 amazing daughters part time (they are 15 and 12). i love the outdoors (backpacking the sierras; trail runs; biking; skiing; tennis). i work hard at maintaining my fitness so i can enjoy outdoor pursuits. given the choice between reading a book/magazine or watching tv i go reading 100%...which has meant that i hardly ever watch tv anymore except for movies/netflix; and occasionally the news. job wise i am an executive for an internet technology company based in sf.</t>
  </si>
  <si>
    <t>having fun; enjoying life; and being very good company!</t>
  </si>
  <si>
    <t>i have blue eyes...maybe that?</t>
  </si>
  <si>
    <t>music and movies...quality is key....meaning that genre is less important to me than talent. food-very similar. i love anything cooked with fresh; healthy ingredients; but can throw down for a juicy steak once in awhile as well.. i like to cook. if you like to share kitchen duties; i'd love that! authors currently in queue include phillip roth; jack london; michael chabon; alexander dumas; edmund morris; and paul theroux. i just became addicted to "words with friends" which is as close to a video game as i get :)</t>
  </si>
  <si>
    <t>my 2 incredible daughters; my trail running shoes; a good nights sleep; the sierra nevadas....and a couple of other things i can tell you about in private</t>
  </si>
  <si>
    <t>i am working hard on being mindful. i count my blessings every day. i think a lot about all of the incredible things life has to offer.</t>
  </si>
  <si>
    <t>totally varies. hanging out with my kids; with friends in san francisco; or perhaps heading away some place fun.</t>
  </si>
  <si>
    <t>that some of the questions asked on the endless ok cupid survey scare the crap out of me :) who writes these questions? oh and by the way; seth isn't my name. yes it's lame i chose this as my handle. however to change it means switching to "a list" and i'm not doing that quite yet :)</t>
  </si>
  <si>
    <t>you like to live; laugh; love. you are outgoing; independent; motivated; love the outdoors; and you keep fit. you speak your mind and aren't afraid of others who do the same. i'm interested in your life and lifestyle what ever it is...as long as it's healthy and positive....and you are too. if you ski or snowboard that's a plus (but definitely not a requirement :).</t>
  </si>
  <si>
    <t>grew up in western ma (the berskhires); went to grad and law school in nyc before relocating to the bay area for work. love the outdoors; staying fit; and (most of all) traveling to countries i haven't been to before. looking for a driven person with a good head on his shoulders and a nice smile ;)</t>
  </si>
  <si>
    <t>commercial litigation attorney; specializing in intellectual property; ex-electrical engineer. i'm very passionate about my job and love what i do; but the hours can be demanding at times.    also enjoy helping others (either through pro bono legal services --asylum and civil rights cases mostly -- or volunteering whenever i can).    i play tennis and racquetball often. i also enjoy flag football; running; lifting; hiking; exploring new parts of the city; wine country; and relaxing on the beach.</t>
  </si>
  <si>
    <t>cuddling; listening; and hiding my inner dorkiness and love for technology.</t>
  </si>
  <si>
    <t>energy and smile ;)</t>
  </si>
  <si>
    <t>ayn rand fan; love broadway (musicals more than plays); big foodie (love trying new restaurants).</t>
  </si>
  <si>
    <t>wine  theater  gym  friends  passport  sun</t>
  </si>
  <si>
    <t>out socializing somewhere. enjoying time with friends; either out at the bars or a quiet night in with a movie; a bottle of wine; and a someone special.</t>
  </si>
  <si>
    <t>you're looking to hang out; date; or just have fun. into masculine guys that are passionate about what they do; and have their shit together; no drama.</t>
  </si>
  <si>
    <t>all these people keep saying to me "you *have* to check out ok cupid" so here i am . they say it's where all the &lt;a class="ilink" href="/interests?i=cool+freaky+san%0afrancisco+people"&gt;cool freaky san francisco people&lt;/a&gt; are.    i joined because i am seeking to widen my circle of friends. i am interested in meeting people for dinner and drinks and good conversation. i like going out for random meetings with people i don't know. it adds &lt;a class="ilink" href= "/interests?i=novelty"&gt;novelty&lt;/a&gt; to my life.    ironically; even though i joined this site to get away from my work; it seems to follow me wherever i go. it seems that there are a lot of people out there who are interested- so let me answer those questions now and get it out of the way. i am a &lt;a class= "ilink" href="/interests?i=sex%0apositive"&gt;sex positive&lt;/a&gt; event producer and community builder. i have dedicated a large portion of my life to the liberalization of sexuality; but it's really more about &lt;a class="ilink" href= "/interests?i=personal+freedom"&gt;personal freedom&lt;/a&gt; than sex. the events that i create give people a safe space to explore that freedom in the context of sexuality.    &lt;a class="ilink" href="/interests?i=kinky+salon"&gt;kinky salon&lt;/a&gt; is a bohemian; pansexual costumed freakfest. you don't need a date to come; but you do need a 'pal'. check the website for details &lt;a href="http://www.kinkysalon.com" rel="nofollow" target="_blank"&gt;www.kinkysalon.com&lt;/a&gt; . it's a social; fun event where the sex is just a pretty background.    &lt;a class="ilink" href="/interests?i=club+kiss"&gt;club kiss&lt;/a&gt; is more traditional and straight. it's for couples and single women only. the guestlist is screened so everyone is hot. which is kind of shallow- but pretty people like to fuck pretty people. what can you do? this event revolves around sex. &lt;a href="http://www.clubkiss.us" rel="nofollow" target="_blank"&gt;www.clubkiss.us&lt;/a&gt;    &lt;a class="ilink" href="/interests?i=openly"&gt;openly&lt;/a&gt; is a larger community not so single mindedly focused on sex. it crosses across a bunch of different kinds of folks. this is a great resource for people looking for community. there are all kinds of ways to get involved. we've got nature hikes to sober meetings to polyamory workshops to wild sex parties. check it out at &lt;a href="http://www.openly.us" rel="nofollow" target="_blank"&gt;www.openly.us&lt;/a&gt;    i am funny (sometimes); smart (maybe); and nice (i think)</t>
  </si>
  <si>
    <t>i just spent far too long answering questions. it can be addictive. must.stop.now. i've never had a proper job; and have always been an entrepreneur. i am always a busy girl with big plans to transform culture by creating a super meme that makes it cool to be socially aware; creative and authentic. i have diagrams and everything.    i should also mention that i'm polyamorous and in a long term relationship(and open to more!). but please don't make assumptions that because of my lifestyle i am some sort of easy lay. far from it. i am extremely picky about who i am intimate with and i am not interested (at all) in shallow physical connections.</t>
  </si>
  <si>
    <t>rabble rousing  getting things done  being inspired by human beings  making people feel at home  wearing spots with stripes</t>
  </si>
  <si>
    <t>my accent (i'm a brit)</t>
  </si>
  <si>
    <t>books:  perfume  promethea  watchmen    movies:  the fountain  the dark crystal  barbarella  terminator  until the end of the world    tv (downloaded from interwebs):  battlestar  deadwood  the mighty boosh    music:  pandora.com has changed my life    food:  yum</t>
  </si>
  <si>
    <t>i'm the frickin buddha</t>
  </si>
  <si>
    <t>the great conundrums of humanity. why do we live? why do we love? why do we care? where did i leave my car?    but seriously- i do believe that the forces of the universe are conspiring to shower us with good fortune; and i believe that creativity is the key to humanity's evolution. these are the things that i wake up thinking about every day.</t>
  </si>
  <si>
    <t>being an event producer means that often when everyone else is socializing and having fun i am working. i have created an entire scene that i never really get to enjoy! because my work is so social; when i have a night off the last thing i want to do is go to a noisy crowded club- that just seems like work. so i end up feeling quite isolated and find it difficult to meet new people. i really want to get out more and i am into the idea of meeting up for drinks and dinner and conversations with people who look interesting and developing friendships with people who don't know me from my events.</t>
  </si>
  <si>
    <t>you are passionate and driven and you love your life</t>
  </si>
  <si>
    <t>-native of san francisco  -ft manager of two retail stores but flexible for dating  -love sports disc golf; tennis ; basketball  biking  - like being active hikes jogs  -creative : poetry in summer; crochet in winter  -educated  -come from good family; parents are still together  -basque/italian</t>
  </si>
  <si>
    <t>-retail manager of two stores  managing for 5 years now    - love being active sports ; biking; hikes    -dating; love is important    -planning</t>
  </si>
  <si>
    <t>-disc golf / tennis  -being happy =]  -inspiring others to do simple things extraordinary  -living the moment! with a dabbling in freestyle poetry</t>
  </si>
  <si>
    <t>books: the electric kool  aid acid test ; one flew over the cuckoos nest;the art of war; the only astrology book you'll ever need; being there; values driven business; how to survive on the forest; fact books    movies /shows: the matrix 1 only; all star wars; all indiana jones; up; ancient aliens;  science shows; lost    food: italian ; indian ; mexican . gourmet pizza; pasta; salmon; oatmeal; fruit; juice; does ice cream count ?    music: house; drum n bass; psytrance anything electronic with +130 bpm!! grateful dead; i love mr. nice guy by the killers love!! ; lee scratch perry; old school metallica; hallin oates; the jbs!!</t>
  </si>
  <si>
    <t>world domination ; haha!! jk lol    i do meditate. focus love energy to all the loved ones around me and alleviate stress.    all the meaning in life!!    new business ideas/marketing plans</t>
  </si>
  <si>
    <t>-play poker with buddies  -go dancing to electronic music tho i am not a fan of dubstep ; sorry ; house   -eat at new restaurants  -bike ride around the sf scene</t>
  </si>
  <si>
    <t>i had a make believe (spirit friend) growing up till i was 7 named buzz; he had a buzz cut; that's why i shaved my head in my youth .</t>
  </si>
  <si>
    <t>-wanna go on a date in sf; peddle boating ?  -activity partners: tennis partners wanted ! disc golf; if you want to learn; fastest growing sport in us!  -wanna get a bite  -if you're a romanticist at heart  -you re basque  -if you are curious!!!</t>
  </si>
  <si>
    <t>i like nature. i'm not really a hippy though.  always down for an adventure.  even more so if it starts with a road trip.  i'm hawaiin purto rican and very proud of both  i like to paint on things that aren't mine  i drive a red and white bug...everyday.</t>
  </si>
  <si>
    <t>making clothing. wd yeeee! working at rhc. i'm a pharmacist. kinda.</t>
  </si>
  <si>
    <t>blunts; bass guitar; longboarding; being funny; talking shit; fixin cars n bikes. cooking. laughing</t>
  </si>
  <si>
    <t>you tell mi</t>
  </si>
  <si>
    <t>food!!! all kinds of food; like really; and if you can cook then your awesome    music. buju banton. defiance ohio. metallica. motor head. bounty killa. crypt keeper! mc eliveb. dj dino and mc silva... i'll add more later. but yeah there's much much more. victor wooten. larry graham. marcus miller.  general levy; die fokin antwoord  books.</t>
  </si>
  <si>
    <t>money clip; cell; keys; lighter; knife; grape swisher.</t>
  </si>
  <si>
    <t>they hella blew a hole in the moon to check if there was water.</t>
  </si>
  <si>
    <t>wdnation.com</t>
  </si>
  <si>
    <t>i haven't cut my hair in 6 years</t>
  </si>
  <si>
    <t>you like adventure or cars or bikes or shows or reggae or burnin or anything like that.</t>
  </si>
  <si>
    <t>my sister said i should get on here...but i'm skeptical and don't know what to write about myself! i'm not a good salesman :)    i'm a little suspicious of people who have a lot to say about themselves; but i guess you gotta start somewhere!</t>
  </si>
  <si>
    <t>making funny faces; battling with the irs; playing my sax and bass (not very well; though); teaching music to kids; making trades and managing space; trying to stay in the moment the best i can...    i'm also falling in love with 9-ball; but i totally suck at it.</t>
  </si>
  <si>
    <t>laughing when i'm not supposed to. calling down bluffs.</t>
  </si>
  <si>
    <t>i'm sorta quiet; so i'm not sure they do.</t>
  </si>
  <si>
    <t>tv more gooder than book (i saw this on a bumper sticker and i couldn't stop laughing!!)    ok so i think this will be a constant work-in-progress...    books: flatland; siddartha; jazz theory by mark levine; bart simpson's guide to life; history of the world by asimov; heart of yoga by desikachar; the breathing book by donna farhi;    movies: senna; wave twisters; the king of kong; seven samurai; wall-e; schindler's list; city of god;    shows: planet earth; community; louis; futurama; high stakes poker;    music: john coltrane; charlie parker; miles davis; al green; marvin gaye; herbie hancock; reggie watts; art tatum; mozart; chopin; joe pass; james jamerson; stravinsky; james brown; zapp and roger; gilberto gil; real hip-hop; even though i think i am pretty selective; omg this list could go on forever...and i'd much rather listen than reel them off!    food: japanese; italian; ...i dunno pretty much anything! oh and i am currently addicted to panda express orange chicken...</t>
  </si>
  <si>
    <t>how 0; 1; and inifinity are all the same; and everything else is just multiples and prime number re-harmonization.</t>
  </si>
  <si>
    <t>designing weapons of mass hipster destruction.</t>
  </si>
  <si>
    <t>i'm pretty open if you just ask.</t>
  </si>
  <si>
    <t>you also have a hard time filling these things out. or an easy time. if you can teach me a thing or two about pool. if you have something random; interesting; and honest to say. or if you just feel like it.</t>
  </si>
  <si>
    <t>i am kind of nobody.</t>
  </si>
  <si>
    <t>would rather discuss over a cup of coffee.</t>
  </si>
  <si>
    <t>solving intriguing problems.</t>
  </si>
  <si>
    <t>my name; bcos its too long ....</t>
  </si>
  <si>
    <t>you want to know me.</t>
  </si>
  <si>
    <t>working as an analyst at a cloud computing company in palo alto</t>
  </si>
  <si>
    <t>i look young for my age and that i'm pocket sized</t>
  </si>
  <si>
    <t>movies: gattaca; memento; the breakfast club; toy story 3; up; inception; crash; star wars; cinderella man; princess bride; the dark knight; almost all of tim burton's movies and others that i can't think of at the moment.    shows: himym; grey's anatomy; gossip girl; true blood; pretty little liars; criminal minds; once upon a time; glee; the vampire diaries; and the big bang theory    music: avicii; steve aoki; bruno mars; maroon 5; katy perry; rihanna; grouplove; fun...    food: mac and cheese; french toast; thai food; burritos; carne asada fries; and any type of spicy foods.</t>
  </si>
  <si>
    <t>with the exception of the essential necessities (ie. food; water; family; friends; etc):    -google maps  -wallet  -iphone  -macbook  -sunny weather  -camera</t>
  </si>
  <si>
    <t>frolicking in the city</t>
  </si>
  <si>
    <t>i often get my left and right confused; especially when i'm driving so i have to do the l thing with my hand.</t>
  </si>
  <si>
    <t>you have a great sense of humor or you think we'd get along.</t>
  </si>
  <si>
    <t>put your hand on your sternum... that's where my legs start.    i eat meat and wear fur. i got rid of my car &amp;amp; cable tv and i'm the happiest i've ever been. heritage is 100% scandinavian. rarely wear make up. i'm nice (if you say "hi" i'll totally talk to you). i seek out friendships with people from other countries; races; religions; sexualities; ect. my life is about new experiences; constant quest for knowledge and work/life balance. never had much interest in a big rock; huge house; gated community or a lex. sucker for cyclists; sail boats and westphalias. my favorite thing to do is roller skate on the embarcadero. and; even though it's not perfect (just like me) i like my behind!    i was a small town/farm girl. my best friend was my st bernard and in the summer; i climbed trees; caught tadpoles; jumped off huge lava rocks into small; deep; creek pools &amp;amp; took full moon horseback rides in the woods. i've stood a top the temples of tulum &amp;amp; ankor. at 13 i hitched a ride on a manta ray in the bahamas; i've held onto sting rays in grand cayman; dove with sharks &amp;amp; barracuda; had dolphins &amp;amp; killer whales crest in front of my kayak in mexico; crawled thru the chu chi tunnels; touched the green monster; watched miguel indurain cross the finish line on the champs elysees for his first tour win; been inside the crown of our statue of liberty; swam with seals in portsea; played london bridge w/giant potato cod at the great barrier reef; lain on the great continental divide and watched clouds evaporate as they crossed over; jumped out of airplanes &amp;amp; in grade school; on rainy days; we sang beatles songs.    best saturday = sleep in; morning shag and make blueberry muffins and fresh oj in underwear while listening to npr (for me; any superlative includes npr). then household chores while listening to music. after this american life; go roller skating and finally dinner out.</t>
  </si>
  <si>
    <t>do gooder. i work for a nonprofit that serves other nonprofits. i love my work and organization.</t>
  </si>
  <si>
    <t>skating! traveling; especially in the third world. marching to the beat of my own drummer. wearing high heels. laughing at myself. dinking around. rolling in the hay.</t>
  </si>
  <si>
    <t>height &amp;gt; smile &amp;gt; pretty &amp;gt; good &amp;amp; happy spirit &amp;gt; wicked smartness</t>
  </si>
  <si>
    <t>favorite book = the phantom toolbooth; movie = harold and maude; shows = what kind? theatre; y e s! live music; sure; movies; not so much. tv; i don't have cable; music = house; blues; jazz; older hip hop; classical (in all honesty; i don't listen to music much; i listen to npr); food = y e s!</t>
  </si>
  <si>
    <t>my roller skates (old school quads); a shower; tooth brush; dental floss; coffee and my passport.</t>
  </si>
  <si>
    <t>just thinking. my brain doesn't stop. it's always finding ways to entertain me.</t>
  </si>
  <si>
    <t>lately; it has been getting out of the city; the cold and the wind. now that the weather is warm in the sierra's; i find myself wanting to go camping.</t>
  </si>
  <si>
    <t>in this environment? hmm... i snore.</t>
  </si>
  <si>
    <t>i have some friends who (in my opinion) have done it exactly right. set up = they are 10 years my senior; married over 20 years; second marriage for both; unable to conceive; he a contractor; from london who loves fly fishing and she a stylist .    they live in a nice little house; everything is quality; not the most expensive option - quality; she bikes to work; he doesn't; they have a house on the coast that is also a vacation rental; a 1960's pearson 30' sailboat; she has an late 80's bmw 635 with barely 100k miles on it. they go to london or new zealand every over year to see his family; the coast house when they can; sailing when the weather is nice and other trips here/there as needed. both firmly believe in boys and girls trips. she has a trip to nyc to see plays; museums and shop with the girls. he goes fly fishing in montana with the boys. should he want to spend a weekend fishing; she doesn't mind. she is granted the same freedom. it's a full life; it's a nice life; it's an attainable life; each is independent and they are together.</t>
  </si>
  <si>
    <t>hey;  i am a motivated; adventurous and active guy; i currently am a stage manager but have also worked in visual merchandising and fashion styling. i enjoy many things from hanging out with friends; movies; going for a walk; run; keeping active to staying home and being chill...    i am fun; adventerous; and outgoing</t>
  </si>
  <si>
    <t>i just finished working as a stage manager for a touring show; and loved it! it was an amazing adventure and learned so much about myself... i have also worked in fashion as a visual merchandiser to fashion stylist...</t>
  </si>
  <si>
    <t>my outgoing personality</t>
  </si>
  <si>
    <t>in the middle of dan browns current book; enjoy most types of music but typical listen to the trendy stuff.. jack johnson is high on the list and food.. well i enjoy most all types and like to try new things.. (well most things)</t>
  </si>
  <si>
    <t>1) friends  2) family  3) coffee  4) iphone  5) internet  6) a good book  7) a terrific meal</t>
  </si>
  <si>
    <t>hanging out with friends; going to the movies; coffee or drinks..</t>
  </si>
  <si>
    <t>here we go...i work in the furniture design industry (sfdc); mostly sales.... but still get to be creative.... i love music &amp;amp; dj @ a few spots around town (dj keybumps)....!! i mainly spin old/rare blues-funk-punk-soul 45's (so basically anything that sounds good).... i like good food; good drink; art; photography &amp;amp; good times with good friends.... &amp;amp; lotsa romance when i'm  feelin' it with the right person (it is magical when it happens)... so i guess you could say i'm pretty social &amp;amp; like the spoils that sf offers....!! also travel/keepin'  fit/snowboarding/tennis/ etc.... &amp;amp; i'm not  opposed to putting in the hard work to have these in my life.... i strive for a good balance between nature &amp;amp; nightlife...!!</t>
  </si>
  <si>
    <t>if you wanna spy on me....?? here's where you can find me spinnin' records...    -madrone - happy hour 6-9; 2nd saturday of the month...    -tunnel top - 10-close every thursday night    - showdown - 10-close 2nd tuesday of the month....    you might like what you see....&amp;amp; hear....!!!</t>
  </si>
  <si>
    <t>listening (lending an ear in times of need - good &amp;amp; bad).... seeking out the unique.... organizing (work; home; etc.).... takin' photos (urban; people; places &amp;amp; textures) - still shoot film.... spinnin' records for the happy hour patrons (old &amp;amp; rare 45's).... &amp;amp; there's more; but you have to leave something for the imagination....!!</t>
  </si>
  <si>
    <t>eyes (hazel) - hair (full) - style (good) -</t>
  </si>
  <si>
    <t>what i'm reading now - this wheel's on fire; up &amp;amp; down with the rolling stones &amp;amp; the rise &amp;amp; fall of the third reich (disturbing but interesting).... movies - the list is long.... my #1 is deadman (jim jarmusch directed) cinematography-music-acting-story; i liked it all....music - lotsa stuff from blues-funk-punk-soul-rock.... - black keys; cotton jones; everybodyfields; hacienda; drunk horse; etc... i love checkin' out good/new food spots around town &amp;amp; beyond... from funky to fancy &amp;amp; in-between...!!!</t>
  </si>
  <si>
    <t>my records  my guitar  family/friends  lust/love  photography  good food/drink</t>
  </si>
  <si>
    <t>love/lust/music/what is now &amp;amp; what should be/fun/future/past/goodtimes - bad times / in between times/style/vintage cars (should i buy another one? &amp;amp; remembering that's it's self torture... family/friends/furniture/fashion/ &amp;amp; sex....!!!</t>
  </si>
  <si>
    <t>it always changes.... from ramblin' to relaxin'....</t>
  </si>
  <si>
    <t>let's save that for another time....</t>
  </si>
  <si>
    <t>you wanna find out more about what makes me enjoy life &amp;amp; you want me to find out the same about you....</t>
  </si>
  <si>
    <t>part jake barnes; part mary ann singleton; i'm just a guy living in the city. i'd like to meet new people; have fun; and learn something along the way.</t>
  </si>
  <si>
    <t>writing a profile on okcupid.com. :) i'm also a son; a brother; an uncle; a friend; and an employee of a finance firm (to name a few things that i'm doing). oh; and i am a graduate student - political philosophy. someday i will teach and write full-time.    this is already sounding way too much like a personal ad; so to continue the theme; i also spend a lot of time exploring the city; being with my friends; running; hiking; biking; writing; trying new places to eat; contemplating a trip to south america; reading a good book; and writing long sentences. i love laughing; being playful; and having a good time (i guess most of us do) and i'm doing as much of it as possible.    i live in the mission; so i'm surrounded by good eats; alleys to explore; art; and people. i could live here a hundred years and probably still miss a thousand awesome little details of life that surround us. i'm trying to see and appreciate as much of them as possible.</t>
  </si>
  <si>
    <t>friendship; conversation; making a gin and tonic (millers; please!); political theory; and remembering the lyrics to really bad television commercial songs; which is why i gave up my cable a couple years ago.</t>
  </si>
  <si>
    <t>my seven children. they're good kids; they just need a daddy...</t>
  </si>
  <si>
    <t>i love food! indian; thai; italian; persian; peruvian; spanish; cuban. i love and will try just about any foods.    however; i also must confess my blue blooded american boy roots. i can definitely get down with a good cheeseburger and fries any day of the week.    books. this is a bit like asking eva peron to pick her favorite power suit. i love reading; definitely a nerd in this category. i read a lot of philosophy (arendt is my all time "favorite" read); non-fiction/current event type stuff. cold mountain is one of my favorite books; fiction-wise. i also am a giant steinbeck fan; and i love a lot of "lighter" reading.    with music i am all over the board. just about anything from pheonix to daughtry to flo rida. i like music that has energy; that makes me want to move and carries with it some heart. i've been all about the verve remixes lately.</t>
  </si>
  <si>
    <t>my mother; john steinbeck's east of eden; san francisco; my writing notebook; laughter; and peanut butter. i won't apologize for the awesomeness that is jiff.</t>
  </si>
  <si>
    <t>my family and friends; political theory; music; politics in general; books i'm reading; my next run; my next meal; whether or not i can make it across the street before the light turns red.</t>
  </si>
  <si>
    <t>with a book; with a friend; in dolores park; having a beer; eating a meal; wandering around the city (past time: walking through a new neighborhood with a camera); going for a run; planning saturday...you see how this is going...</t>
  </si>
  <si>
    <t>anything deeply intimate or private i immediately post on facebook like a good american twenty-something. please add me there. ;)</t>
  </si>
  <si>
    <t>you have a cookie you're willing to share or give me. or if you just want to say hi; that would be nice; too.</t>
  </si>
  <si>
    <t>in pursuit for miracle....</t>
  </si>
  <si>
    <t>a route of evanescence;with a revolving wheel;a resonance of emerald;a rush of cochineal...</t>
  </si>
  <si>
    <t>i am bay area native who is a warm and compassionate person that greatly values friendship and family. my friends can count on me to be there for them and am an extremely loyal friend. i possess a great sense of humor; which sometimes sneaks up on new acquaintances since i appear to be quiet at first impression. little do they know what will spring up at any moment.    i feel fortunate to have had a career in the sciences for the last 30 years that i love and am able to learn something new every day.    i am in a good place in my life and am looking to share friendship; love; and life with someone that shares the same passions and excitement for the arts; travel; history; and animals. i would like a man that is genuine; has a good sense of humor and an excellent communicator. i am looking to be part of a long term committed relationship and believe it starts with friendship.    i have a passion for reading; especially historical fiction. i have been on an english history binge as of late. studying history gives me a better understanding of the world today; and allows me to appreciate and understand the counties around world which i have traveled to.    i am an animal lover and have two cats and a yellow lab.</t>
  </si>
  <si>
    <t>i recently went to england and hungry and have taken some long weekend trips to visit friends and family in the states. i enjoy long walks on the coast with the dog and well as spending time in the wine country.</t>
  </si>
  <si>
    <t>being a good friend and a wonderful listener...empathetic  excellent at the details and organization required of my job  cooking a great rack of lamb  seeing my cup as half full vs. half empty  excellent problem solver  laughing</t>
  </si>
  <si>
    <t>my smile-i am interested in people and it shows in my smile</t>
  </si>
  <si>
    <t>morland dynasty-a series of novels following a family in england from the 1400's through the 20th century.  love music; all different types  'the king's speech"  mexican; japanese and italian</t>
  </si>
  <si>
    <t>pets  friends  sense of humor  my bmw  books  movies  music</t>
  </si>
  <si>
    <t>i would love to have someone special to touch; in the physical sense as well as emotionally. i dream of trips up the coast; spending a cozy; romantic time together in front of a roaring fire. just being able to share the simple aspects of life with someone i care about and who cares for me.</t>
  </si>
  <si>
    <t>am out with my friends or reading or watching a movie.</t>
  </si>
  <si>
    <t>are you crazy...this is the internet....</t>
  </si>
  <si>
    <t>i love the beach; music; nature; working out; love me some crossfit finding new great restaurants wine sunshine; friends and life. i just started doing bikram; although it stinks like ass and almost kills me everytime; i dig it!</t>
  </si>
  <si>
    <t>living the dream... working on opening my bar</t>
  </si>
  <si>
    <t>making poeple laugh; tripping; being a match maker;</t>
  </si>
  <si>
    <t>love all music; tribe called quest; frank sinatra; led zep!; johnny cash you name i prob dig it. love live music; sushi; thai; seafood; steak etc etc</t>
  </si>
  <si>
    <t>the beach  fam and friends  music  animals  great food  pumping iron at the gym. lifitng helicopters you know...</t>
  </si>
  <si>
    <t>music;</t>
  </si>
  <si>
    <t>out with friends; in watching a movie; depends on how much mojo i have.</t>
  </si>
  <si>
    <t>hmm just ask</t>
  </si>
  <si>
    <t>your femme; laid back; have your shit together; you have manners; you think positively and are pro-ative in your life.</t>
  </si>
  <si>
    <t>i'm studying philosophy and gender/sexuality studies with the goal of becoming a hard-ass philosophy prof when i 'grow up' [bring out the ruler]. i'm an 'aspiring' writer. used to live in paris studying philosophy and journalism. i've been fortunate enough to travel all over the world and i really cannot wait to get out of the states---permanently.    i love being outside. i love shooting guns. i love vulgarity. i love sarcasm. i love honesty. i love bluntness. i &lt;strong&gt;require mutual respect and reciprocity.&lt;/strong&gt; these aspects are necessary in any relationship that i have.  blah; blah; blah. i'm really fucking wonderful. just saying.</t>
  </si>
  <si>
    <t>offending some with my vulgarity. breaking gender and sex stereotypes (i.e.; not being the average woman). dance-offs. being absolutely awesome. studying philosophy. whoring. being barefoot. writing. saving the world. the usual...no big deal.</t>
  </si>
  <si>
    <t>every-fucking-thing!</t>
  </si>
  <si>
    <t>legs.  my electric smile.</t>
  </si>
  <si>
    <t>the myth of sisyphus and other essays; a theory of justice: justice as fairness; infinite jest; feelings of being; the stranger; junky; the fundamental concepts of metaphysics: world; finitude; solitude.    any horror/ psychological thrillers    hendrix; joplin; led zep; pink floyd; clapton; rush; yes; black sabbath; acdc; rob zombie; phish; portishead; massive attack; rodrigo y gabriela; beats antique; thievery corp; tom waits; primus; george thorogood; santana; alice in chains [the original]; cheb i shabbah; gaudi nufrsat ali khan...the beat goes on.</t>
  </si>
  <si>
    <t>family and friends.  nature..a nice view or tree to climb.  philosophy.  double bacon cheeseburgers.  my crop.  sex.</t>
  </si>
  <si>
    <t>double bacon cheeseburgers.  bourbon.  paris.  heroin.  men.  gender roles.  how to get the most profit out of my whores.  philosophy.  my prodomme friend: mistressladouleur.com  how entertaining okc is.  how much i adore sarcasm and humor---if you haven't been able to tell already.</t>
  </si>
  <si>
    <t>dancing my mother fucking ass off--elbows out so that i don't get dry humped and groped on the dance floor.</t>
  </si>
  <si>
    <t>at the age of 6 i asked my doctor for a penis...they looked like a lot more fun; that is; until i realized a penis can't have multiple orgasms the way a woman can.</t>
  </si>
  <si>
    <t>you think you can hang...as long as you're not a chauvinist because i don't take kindly to pigs...i also can't deal with arrogance; close-mindedness; judgement; and dispassionate people. deal.    &lt;strong&gt;*i am far from attracted to photos of you with your shirt off in front of your mirror. it is a huge turn-off. most of them are a waste of your own time anyway. so if this sounds like you---don't fucking bother. please don't make me get bitchy..and please don't waste my fucking time.&lt;/strong&gt;</t>
  </si>
  <si>
    <t>middle eastern/other</t>
  </si>
  <si>
    <t>english/arabic (okay)/french (fluently)</t>
  </si>
  <si>
    <t>i am a seeker of knowledge. i am disappointed that "scientist" and "philosopher" are not the same thing anymore. i would be both if i could; but since i have to choose (or at least prioritize)...well; science works.    i like to look at things from a lot of different points of view; and i don't like to judge. sometimes this makes it hard to express preferences. but i always appreciate good humor; elegant design and beautiful music.    i am an unorthodox leader in large groups. i am often quiet; but when i say something; it's usually worth saying. i can keep up my end of a conversation; especially if it's funny.    i think it's fair to say i am sapiosexual.    i love to play music; but i have not been formally trained. i like to learn new musical instruments; and making music with ordinary objects like blades of crabgrass or folding chairs. i love jamming with friends; or even random people i meet on the street. (i sometimes carry a melodica or slide whistle on my person for this reason.) i like to dance; and i find that dancing is a lot like playing music. unfortunately; i'm not very good at dancing with other people (yet!).    i like to take photographs when i'm traveling to new places. it's kind of like making art; but without requiring all those pesky skills. oh; and did i mention i love to travel? especially by ship. (or airship; if it were possible.)    i believe that the best thing to do is to chill with other people. be it on the internet; in the city; at the beach; in a recording studio; on a bus tour around the south of france; or on a sofa watching british comedy; having a good time with good company is what makes life worthwhile.    i am laid-back; witty; and musical</t>
  </si>
  <si>
    <t>right now my goal is to create the first virtual organism: a complete; accurate model of the nervous system of the tiny worm c. elegans. it has some interesting behaviors and even rudimentary learning; but with only 302 neurons; it's starting to become possible to think about simulating the entire thing in a personal computer. i decided to start this project when my ph.d. in theoretical computer science at mit wasn't going anywhere; now i'm a ph.d. student in biophysics at harvard (and also a "research affiliate" at mit). i'm spending this summer in the bay area; because it's awesome here; and because i think i can accelerate my ph.d. project by leveraging some private financing i've been offered.    i look forward to starting a non-profit along the lines of sri or the rand corporation at some point in the future; where i can hire a bunch of awesome folks and work together on awesome problems. hopefully not all government-sponsored problems; though.    i'm not sure where i want to live. there are a lot of awesome places in the world. boston is one of them; there's also new york; san francisco; chicago; l.a.; japan; germany; denmark; norway; and iceland. oh; and springfield; ohio. (ask me why!)</t>
  </si>
  <si>
    <t>writing programs; doing math; deconstructing philosophical arguments; improvising on piano (and to a lesser extent other instruments such as guitar; bass; drums; clarinet; cello; ukelele;...); reciting phone numbers backwards; making electronics do what i want; guessing what acronyms stand for; typing fast; geography trivia; finding cool angles to take photos from; using google; dancing spasmodically; sleeping.</t>
  </si>
  <si>
    <t>if i'm being introduced; it's usually that i'm a "prodigy." (i am not a big fan of this title.) otherwise; my first impression is probably "slightly amusing;" or; if it's a good day; "wacky."</t>
  </si>
  <si>
    <t>books.  douglas hofstader. "gdel; escher; bach"; "the mind's i"  neal stephenson. "anathem"; "snow crash"; "the big u"; "the diamond age" (not so much a fan of the historical fiction)  richard feynman. "surely you're joking; mr. feynman"  terry pratchett. "good omens"; "small gods"; "moving pictures"; "the truth"; "soul music"; other discworld novels  douglas adams. hitchhiker's guide 'trilogy'; dirk gently books  neil gaiman. "good omens"; "neverwhere"; "smoke and mirrors"; "american gods"; "anansi boys"...still need to read sandman and coraline...    movies.  scott pilgrim; the princess bride; monty python's meaning of life; casablanca; eternal sunshine; star wars (episode iv); monty python and the holy grail; the incredibles; wall-e; the bourne ultimatum; dr. strangelove; real genius; princess mononoke; no country for old men; batman begins; little miss sunshine; the matrix; 12 angry men; to kill a mockingbird; the shawshank redemption; blade runner; rear window; v for vendetta; gone with the wind; fight club; the producers; what's up doc; north by northwest; donny darko; juno; vertigo; american gangster; shawn of the dead; children of men; duck soup; it's a wonderful life. (and more.)    music.  ratatat; muse; ryksopp; the beatles; sufjan stevens; j.s. bach; u2; delerium; the flaming lips; air; imogen heap; yoko kanno; lemon demon; daft punk; kt tunstall; dave brubeck; the postal service; nikolai rimsky-korsakov; oasis; kraftwerk; charles mingus; coldplay; antonin dvorak; creedance clearwater revival; dj tiesto; evanescence; john coltrane; architecture in helsinki; johann strauss jr.; the swingle singers; weezer; the duke ellington orchestra; morcheeba; r.e.m.; boards of canada; king crimson; modeselektor; the arcade fire; ludwig van beethoven; massive attack; red hot chili peppers; mike oldfield; sarah brightman; death cab for cutie; piotr tchaikovsky; radiohead; the smashing pumpkins; trans-siberian orchestra; gnarls barkley; thievery corporation; neutral milk hotel; queen; leo kottke; audioslave; moby; loreena mckennitt; jethro tull; portishead; they might be giants; yngwie malmsteen; my bloody valentine; cat power; the doors; gamma ray. (and more.)    food.  i love pasta. this means italian; thai; and various "fusion" dishes. i also love spicy. this means indian; mexican; szechuan; and thai again. my favorite meats are smoked salmon and boneless duck. i like a nice bagel sandwich in the morning sometimes. i go through about 2 pounds of greek yogurt every week. i love ice cream - the darker with chocolate the better. (cold stone is my favorite but ben&amp;amp;jerry's is great as well.)</t>
  </si>
  <si>
    <t>music; friends; books; facebook; a piano; good public transit.</t>
  </si>
  <si>
    <t>english (fluently)/lisp (fluently)/c++ (okay)/german (poorly)/hebrew (poorly)</t>
  </si>
  <si>
    <t>i'm an experience junky -- i love trying new things; like new &lt;a class="ilink" href="/interests?i=wines"&gt;wines&lt;/a&gt;; new sports; new foods. i recently tried rocky mountain oysters while traveling to denver. ick.    i like keeping my life a good mix of fun planned events (e.g.; i recently ran a 199-mile 12-person relay) but also make sure to plan in "chill out" time. i'm pretty active and people say i'm really high energy.    i've also recently recommitted to really taking care of myself and my health; including having lost about 20 lbs. i'd love to date someone who is also pretty committed to a fairly healthy lifestyle. i love to eat and love wine; but would love a healthy &amp;amp; active partner.    i smile and laugh a lot; and can be a huge goofball.</t>
  </si>
  <si>
    <t>i work in marketing at a tech company. i really enjoy my job; company; and the people i work with.    also on the quest to find the perfect zin; the perfect pandora station that will help me get sh*t done quickly without making me feel like i'm in a rave; and the perfect breakfast sandwich. so far mission beach cafe's sandwich is in first place... but i'd love recommendations!</t>
  </si>
  <si>
    <t>writing parody songs; oddly enough. (for example -- can you name this tune? "burrito... i just want; a mission; burrito... with salsa on the side; and beans that are refried; and cheeeeeese." hint: it's from a musical you probably had to watch in high school.)</t>
  </si>
  <si>
    <t>mischievous eyes.</t>
  </si>
  <si>
    <t>books: i loved the ender's game series; but the more i read about orson scott card; the more conflicted i feel about him. :/ who knew he was a huge homophobe?? i really want to watch the movie when it comes out; though...    i'm (controversially?) reading the game of thrones books *after* each hbo season (i like being surprised when watching the show and it helps me keep the characters straight in the book).    movies: amelie; secretary; the princess bride; love and sex; hellboy ii. (i like campy once in a while) :)    tv: true blood; glee; firefly; game of thrones; dexter; downton abbey    food: yes. especially sushi. i'd definitely call myself a wannabe foodie.</t>
  </si>
  <si>
    <t>coffee  the muffia (my 2 best girl friends)  bourbon  bad puns  bursting into spontaneous parodies  kissing</t>
  </si>
  <si>
    <t>happy</t>
  </si>
  <si>
    <t>... you are smart/intellectually curious.  ... you aren't vanilla.  ... you want to taste life-changing guacamole.</t>
  </si>
  <si>
    <t>i'm a pragmatist as it comes to love (i think most of it is forced and hokey) i'm what seems to be the last of the slacker generation. i'm an artist who is newly diagnosed with a disability (multiple sclerosis); and am reassessing life and my place within it; so right now i feel desperate to let you know that "i walk normally and my cock stil lworks" (super chesszy huh?). i love to read; struggle with forcing myself to sit down and write. i'm a huge fan of multiple types of music; and spent some time as a singer (which i hope to do more of). i have been an actor/waiter for many years; as this cliche affords one the least possible income with the highest probability of looking back at life later with profound regret. my politics are very left &lt;a class="plink" href= "/profile/social-democratic-anarchist-syndicalist"&gt;social-democratic-anarchist-syndicalist&lt;/a&gt;; and i'd love to work in a filed that helped as many people as possible. i'm way into anyone that "gets the joke" and can make me laugh. i am a big fan of the periodic table.    p.s. i walk; run; move about without any difficulty (so far) and with continued medical treatment i hope to remain this way. i; as well; feel &lt;a class="plink" href="/profile/a+bit+of+shame"&gt;a bit of shame&lt;/a&gt; for even stating this fact; as if stating "i walk; move and look normal" were breaking solidarity with fellow ms sufferers who are not as lucky as myself.</t>
  </si>
  <si>
    <t>i am moderately disabled (i have ms) so that i cannot work in my field; nor can i find anything else that is both available and that i can do. i think back to school is in my future. i would love to start a theater company; and seriously considering running for local office (or something)</t>
  </si>
  <si>
    <t>i excell at making my friends laugh till it hurts. i wish that translated economically; but alas; my ass is broke.</t>
  </si>
  <si>
    <t>people notice my ridiculous attitude about most things that others "trip" on; and the sanctity within which i hold humor and beauty. the supernatural is silly;but pryor; monk (thelonious not shaloob); auden and shakespeare are "church".</t>
  </si>
  <si>
    <t>ulysses; candide; david hume; siddartha;  tombstone;  &lt;a class="plink" href="/profile/lion+in+winter"&gt;lion in winter&lt;/a&gt;;  elvis costello; mac dre;  chinese; italian;  &lt;a class="plink" href="/profile/all+gore+vidal"&gt;all gore vidal&lt;/a&gt;  american lion  w.h. auden  joseph campbell</t>
  </si>
  <si>
    <t>cooking; reading; good music; eating; imbibing water; irony</t>
  </si>
  <si>
    <t>in a capitalist society the idea of public space and public ownership frightens those that horde selfishly. central planning hasn't worked thus far; but ask any of the few billion living in squalor how the "free market" affords them the most freedom.</t>
  </si>
  <si>
    <t>...very near saturday morning; but seriously......i'm cooking; or eating out with friends. goin to a movie; maybe just reading a book in the bathtub.</t>
  </si>
  <si>
    <t>in the 80's i thought i was a fan of ronald reagan.  i blame alex p keaton.</t>
  </si>
  <si>
    <t>you hope to some day take over the world; as i need a partner.    comics geek; d&amp;amp;d; and most things dorky'    if you are a let your freak-flag wave; and are happy of it. love soul music; punk rock; funk; good rock; and abba a great film;great trash film; horrible mess of nasty-ass trashy movies or trash tv. cooking and/or eating home cooked food. want to run with me; or help me find an excuse not to.    your' wanting to work-out; cannot exceed your need to not take yourself too seriously.</t>
  </si>
  <si>
    <t>well; i spent my 20s on a career and education. now im the pro and the guru at the job. so im interested and been intersted in spending time with that special person in a long term relationship. easy going at home; but a leader at heart (not bossy). enjoy trying new adventures and sharing them. i have no tats or piercings. im very hard to embarrass. hahahah! good to ask me questions; i will answer them all. no fears with answering.</t>
  </si>
  <si>
    <t>everything possible. hey lets talk about this. ;)</t>
  </si>
  <si>
    <t>details. i have discovered from people that i view things around me in detail. some how that allows me to remember more than most people. interesting.</t>
  </si>
  <si>
    <t>folks notice my height; that im not anti-social like all the other engineers; and that i'm patient.</t>
  </si>
  <si>
    <t>book - grand strategies in war and peace  movie - 300; every line of the movie defines the western world  show - lion king; east 14th st; vegas show; raisin in the sun; etc  music - r&amp;amp;b; hip hop; pop; top 40; not into country except for http://www.youtube.com/watch?v=qiowtuczqga  food - american mexican (more cheese please); thai; except for too authentic asian food (no raw eggs here).</t>
  </si>
  <si>
    <t>job - need cash and hate sitting at home  smart phone - it does wonders and makes phone calls  family - its always good to know they got your back  fine food - i love to eat  sweets - got a bad sweet tooth  nice sunny days - love to go out and explore</t>
  </si>
  <si>
    <t>what up for the weekend! weekends are made for fun. ;)</t>
  </si>
  <si>
    <t>talking on the phone to family and friends; out with friends; at the theater; playing internet; or dinning out.</t>
  </si>
  <si>
    <t>i hate movies with zombies that can run faster than carl lewis.</t>
  </si>
  <si>
    <t>interested in friendship and dating. or just a fun chat</t>
  </si>
  <si>
    <t>i am jumping on the westward winds and transplanting to california from florida next month. i am really excited about moving across the country and seeing where the road takes me. i'd like to use this site to make connections with likeminded; good people... warm smiles and true hearts.    i am a singer/songwriter. i play guitar and like to call my style "rambling nature folk"... whatever the heck that means. sharing and creating music is the best way to connect with people (personal opinion)    i love learning; especially about myself. i really enjoy getting to know people...    my mind works best when i'm outside; soaking in the sunshine and taking deep breathes of fresh air. i love &lt;a class="ilink" href= "/interests?i=camping"&gt;camping&lt;/a&gt;; &lt;a class="ilink" href= "/interests?i=hiking"&gt;hiking&lt;/a&gt;; spring swimming; &lt;a class="ilink" href="/interests?i=kayaking"&gt;kayaking&lt;/a&gt;; &lt;a class="ilink" href= "/interests?i=horseback+riding"&gt;horseback riding&lt;/a&gt; and floating in the ocean. nature is so inspiring.    i really like cats; but i think i'll always be a dog person.</t>
  </si>
  <si>
    <t>i just graduated from college; now i'm moving to california to work as an environmental educator for an awesome nonprofit. living and working on an organic farm by the sea; teaching kiddos about ecology and sustainability. oh; and milking goats. :)</t>
  </si>
  <si>
    <t>laughter and good feelings; coming up with crazy adventure ideas; dreaming; &lt;a class="ilink" href="/interests?i=music+making"&gt;music making&lt;/a&gt;; &lt;a class="ilink" href= "/interests?i=cooking"&gt;cooking&lt;/a&gt; delicious dinners with friends; creating melodies; riding my bike with no hands</t>
  </si>
  <si>
    <t>i don't mean to be vain but i have a lovely smile... so that would be my first guess.</t>
  </si>
  <si>
    <t>oh dear; this could get long but i'll keep it simple    huge kurt vonnegut fan. i also love the book ishmael by daniel quinn (check it out!).    pulp fiction and the big lebowski. i love wes anderson's work. i really appreciate a good movie; emphasis on the good.    music is life. a few favorites: animal collective; the mountain goats; modest mouse; neutral milk hotel; the pixies; devendra banhart; forest city lovers; beruit; noah and the whale; jenny lewis/rilo kiley; avett brothers; radiohead; string cheese incident; white stripes; yeah yeah yeahs; cat power; railroad earth; bob dylan; bright eyes; grateful dead; yonder mountain string band; the black keys; the slackers; tv on the radio; ... i could go on forever    indian food; sushi; salads; sandwiches (all kinds) and anything that involves eggplant. or cheese.</t>
  </si>
  <si>
    <t>water; my guitar; intelligent conversation; fresh vegetables; pillows; ginger tea</t>
  </si>
  <si>
    <t>being here; now</t>
  </si>
  <si>
    <t>i have seen every episode of grey's anatomy.    oh god; that's embarrassing.</t>
  </si>
  <si>
    <t>you're an honest and good person that shares similar interests    you have an appetite for greatness.    you're in tune with the energies of the universe.    you enjoy simple yet beautiful folk/acoustic music and want to share/create/jam... i especially love harmonizing so if you like to sing; let's hang out!</t>
  </si>
  <si>
    <t>i'm just a "down to earth" kinda gal. i love to dance; travel; sports; nature; family; friends. my special place is the beach. most say that i'm a brat; very honest; but i'm also loving and compassionate. i am goal oriented and spiritual.</t>
  </si>
  <si>
    <t>i'm a college graduate who works for a small company. i'm looking for career advancement; something in human services (major). i'm also a regular church goer and work in my home church and community but i am a liberal christian ;not conservative. i love to go out salsa dancing regularly .in addition; i enjoy working out; hiking; and taking my dog out to the beach and relaxing...oh and i love playing and watching sports.</t>
  </si>
  <si>
    <t>i"m really a good; loyal friend; who expects the same in return.</t>
  </si>
  <si>
    <t>my smile and bubbly personality</t>
  </si>
  <si>
    <t>i love going to see the latest movies; love the tv show true blood; outdoor festivals; salsa dancing; and indian food</t>
  </si>
  <si>
    <t>the lord; my mom; my dog; my own place; car; job</t>
  </si>
  <si>
    <t>where am i going to travel next; future life plans; when will i be able to go to the beach.</t>
  </si>
  <si>
    <t>usually out with close friends and family.</t>
  </si>
  <si>
    <t>it's private...so it's none of your business...lol</t>
  </si>
  <si>
    <t>i'm a professional nerd new to the area; hoping to meet a woman with the same dark; dry sense of humor.</t>
  </si>
  <si>
    <t>i spent 5 years getting a biology ph.d.; realized i would go insane doing academic research for a living; and fled to the bay area to be a video game programmer. i'd like to eventually be part of a small independent team making funny games and/or other stuff for the world's amusement.</t>
  </si>
  <si>
    <t>finding out what makes people laugh; then; making them laugh. math &amp;amp; logic (i eat sudokus and crap rubik's cubes). bass &amp;amp; drums; but always wanting to get better (and to have a soundproof room where i can play as loud as i'd like). communicating with cats. feigning annoyance; confusion or disgust for comedic effect.</t>
  </si>
  <si>
    <t>curly friggin' hair.</t>
  </si>
  <si>
    <t>books: anything by douglas adams; terry pratchett; john le carre; arthur conan doyle.    movies: zero effect; dark knight; glengary glen ross; wallace &amp;amp; gromit; beetlejuice; hot fuzz    tv: venture brothers; farscape; monty python; firefly; various bbcery    music: dream theater; symphony x; kamelot; led zeppelin; talking heads; ben folds; alice in chains; porcupine tree; oingo boingo; incubus; ayreon; beck; that handsome devil    food: italian; indian; vietnamese. [i can be stupid fussy. trying to grow up; but it's slow going.]    extra credit    comedians: eddie izzard; louis ck; dave chappelle; patton oswalt; paul f tompkins; richard pryor; bill cosby    video games: final fantasy 12; metal gear solid; persona 3/4; symphony of the night; psychonauts</t>
  </si>
  <si>
    <t>looking forward to sleeping past noon the following saturday.</t>
  </si>
  <si>
    <t>i haven't learned to drive because cars scare the **** out of me.</t>
  </si>
  <si>
    <t>i have a bachelors in construction management and i'm currently working as a field engineer in san francisco. i love my job; everyday presents a new challenge which keeps life interesting.    i like to stay active so during the weekdays after work i either go to the gym or go for a run. on the weekends; i would be getting together with some friends for basketball or softball.</t>
  </si>
  <si>
    <t>i've spent the past few years focusing on school and career; now that everything is pretty much in place; it's time to shift my focus in finding love and exploring what the world has to offer. this doesn't mean i'm losing focus on what i'm trying to achieve; career-wise.    i'm on here to explore the opportunity of meeting a woman i would not meet in my day-to-day life. i'm also tired of meeting judgmental and materialistic girls with no directions and no long-term goals in life. with that said; i do appreciate an independent woman who takes care of herself.</t>
  </si>
  <si>
    <t>keeping myself busy even though i might not be doing anything productive.</t>
  </si>
  <si>
    <t>never asked; but i do try to carry a constant smile.    i'd be more than thrilled to hear from you though.</t>
  </si>
  <si>
    <t>favorite book: macbook  movies: anchorman; wedding crasher; bridesmaid  shows: modern family; sons of anarchy; game of thrones  music: trey songz; usher; ne-yo; craig david; ryan leslie ...  food: i'll eat anything with meat</t>
  </si>
  <si>
    <t>1. traveling / exploring the world  2. coffee  3. athletic shoes  4. laptop w/ internet  5. bed  6. currency</t>
  </si>
  <si>
    <t>i spend a lot of time thinking about the future and i'm hoping to meet someone that could help shift my focus towards the present; creating a healthy balance.</t>
  </si>
  <si>
    <t>either ...  * out catching up with friends  * kicking it with family (a lot of babies been popping out lately and i'm trying to be a good uncle)  * at the gym  * catching up on my tv shows  * playing basketball or watching basketball.    lately; sleeping early since i've been working some saturdays.</t>
  </si>
  <si>
    <t>* you're an old soul with a young heart.  * you don't smoke.  * you want to travel. maybe to the philippine beaches as the next destination?  * you believe you found the best iced coffee in san francisco and would like to share the info.</t>
  </si>
  <si>
    <t>los angeles native. just moved here to the city. having fun with life and work. enjoy obscure film &amp;amp; music. optimistic.</t>
  </si>
  <si>
    <t>making bad things good.</t>
  </si>
  <si>
    <t>late-night kcrw; post punk; drum &amp;amp; bass; 70s funky soul; hip hop; electro; idm; roots reggae; folk rock; 60s pop; country; swing jazz; 80s new wave nostalgia; japanese ramen; kentucky bourbon; indonesian clove cigarettes; french pastries; books on etiquette; books on photography; books about zombies; midnight films at the new beverly; late-night freeway driving; daytime people-watching; nyc &amp;amp; austin; texas.</t>
  </si>
  <si>
    <t>family. doggie. music. passport. rice. whiskey.</t>
  </si>
  <si>
    <t>english/spanish/vietnamese/french</t>
  </si>
  <si>
    <t>i'm a workaholic but addicted to fun. when i'm not working i like to balance my time between culturally enriching myself by immersing in art and design; giving back; socializing; being politically aware; and being active. i love checking out new artists and creative design ideas; raising money for issues both local and global. i currently sit on the board of a school for developmental disabilities and historically have raised money for organizations focused on women's empowerment in the developing world. i love nothing more than a dinner with close friends or a big night out. i like to attend events at the commonwealth club or those hosted by foreign affairs council to stay connected and current. i love a great tennis match or a long hike on balmy day.</t>
  </si>
  <si>
    <t>i'm the president of a real estate development company that builds beautiful contemporary homes and operates entry level housing around the bay area; and in addition i run a boutique design practice where we provide interior design services including the homes we build</t>
  </si>
  <si>
    <t>tennis; conversation; drinking delicious coffee (i frequent matching half); traveling around the world; saying what's on my mind; being late and being super loyal friend</t>
  </si>
  <si>
    <t>i'm late but reliable; i talk a lot but i'm interesting; i can't tell a lie; i'm hopelessly loyal to my family; i love to laugh; i'm super affectionate</t>
  </si>
  <si>
    <t>from beirut to jerusalem; a long walk to freedom  ghandi; the social network; happy gilmore; the last emperor; my cousin vinny  i love trying new restaurants and having dinner parties; some of my favorites are farina; bar agricole; slanted door; vik's chaat house; taylor's refresher in saint helena</t>
  </si>
  <si>
    <t>coffee; friends; tennis; my dog sasha; a weekend in napa with friends; a crisp dress shirt</t>
  </si>
  <si>
    <t>how to be a successful and socially responsible entrepreneur</t>
  </si>
  <si>
    <t>double booked</t>
  </si>
  <si>
    <t>i'm online dating</t>
  </si>
  <si>
    <t>you wanna grab a drink at bar agricole; a coffee at the moma rooftop garden or go for a hike in tennesse valley</t>
  </si>
  <si>
    <t>*note. does anybody else hate how 99% of these tests (which are fun) create a binary between logic and emotion. i think that's stupid.    lets see i'm a guy. probably the first thing people notice about me. i'm mexican being the second. don't worry if you thought i was indian or middle eastern or something else i get that a lot. i just moved to sacramento so i'm bored/lonely; hence being here. looking for a job (think i found it today). i read a lot. interested in politics and philosphy. i love comic books and horror/sci-fi. if you want to get into an argument or long conversation i'm generally pretty good for that. i don't have fleas. i write poetry occasionally and have performed across the country (jesus that sounds self agrandizing but i suppose that's what i'm supposed to do here). i'm quiet until i talk; then i talk a lot. i don't know...i like long walks on the beach? its true.</t>
  </si>
  <si>
    <t>finding a job. after that i'm off to explore the great big wonder that is sacramento. hopefully it will be an adventure.</t>
  </si>
  <si>
    <t>filling this shit out; i mean i got you reading all the way down here eh? just kidding.  i write fairly decent poetry; at least this is what i've been lead to believe.  i'm a pretty good listener.  not much else honestly. probably some things. i just can't think of them. i'll come back to this.</t>
  </si>
  <si>
    <t>i already did this; my gender. then probably my race. i don't see why it would be anything else.</t>
  </si>
  <si>
    <t>alright this is going to be a work in progress otherwise i'll be here forever.  books: the giving tree; the dark tower series; the stand; 1984; various comic books-especially x-men; a clockwork orange; cormack mcarthy.    movies: big fish; the matrix; v for vendetta; edward scissor hands; the nightmare before christmas; super troopers;    food: any.</t>
  </si>
  <si>
    <t>going to go with oxygen;  then food;  then sunlight;  then cuddlins;  then space;  then a computer for which to write.</t>
  </si>
  <si>
    <t>stories mostly. i write so i'm always making up characters and plots and stuff.</t>
  </si>
  <si>
    <t>well i used to be quite the party kid in santa cruz. but now...looks like playing la noir. my life is amazing. why wouldn't someone want to hang out with me?</t>
  </si>
  <si>
    <t>i tried to pick a thing but it turns out i'm freaked to admit it without proper context. so i guess not much.</t>
  </si>
  <si>
    <t>you know of cool things to do in sacramento. or if you want to tell me my profile is stupid and what i should change. or if you just feel like it.</t>
  </si>
  <si>
    <t>one of the first things you should know about me....i don't like talking about myself...so this section will be short.    let's see....i'm a bag of contrasts. i love getting together with my friends but am also fine spending time alone.....i love going out to small concerts; bars; parties and restaurants but i also like staying in......i know nothing about sports but love going to baseball and basketball games.....i'm still think of myself as ebing 19 and am very playful and childlike but i have been accused by some of being middle aged before my time.</t>
  </si>
  <si>
    <t>just getting through it ...there's always another bend in the road.</t>
  </si>
  <si>
    <t>listening.....empathy.......making sure that the pie doesn't burn.....</t>
  </si>
  <si>
    <t>that i have brown hair? well i don't know...ask them :-).</t>
  </si>
  <si>
    <t>no favorite book but favorite authors are jane austin; henry james; edith wharton and melissa banks. all a couple of misses but overall i love their writing.    music? oi! i love all kinds....elvis; led zeppelin; pearl jam; jay z; katy perry.....i enjoy both real music and synthesized poppy stuff that i can sing along to with my curling iron.    food? i love trying new things but am not very adventurous when it comes to meat. my favorites have always fallen under the category of 'peasant food'.....stinky cheeses; bread; steak; polenta........i think you can judge a cook best on how well they prepare simple dishes.</t>
  </si>
  <si>
    <t>gee...i don't know if i have 6. let's see.....    1. my friends and loved ones (that counts as one; right?)  2. my books  3. access to cnn (especially since fareed zakaria's gps came on the scene)  4. okay i'm going to just come out with it....my curling iron and hair products; i know. shallow. but i'm a girl after all and nice hair is very important to us.</t>
  </si>
  <si>
    <t>...what i would do if the pressure of working for an income was taken out of the equation. i know ...i should have written something like; 'world peace' or 'the state of mankind'. you see; i do think about those things from time to time; but....as someone who does love to be challenged but does not have the good fortune of loving what they do for their bit of crust.....well...the mind does wander in the other direction.    i envision myself doing things like... opening up a cafe or bakery that may actually lose money (you see i'd only make what i wanted to that day and would only open it when i felt like cooking).....or volunteering full time for the aspca....or....or...or.....</t>
  </si>
  <si>
    <t>....resting my work weary body and mind either at home; a friend's house or at a local bar while wearing my most comfortable jeans.</t>
  </si>
  <si>
    <t>although i would never want to be a stay at home whatever; i'd actually make an excellent 1950's housewife. really. i'd give june a run for her money. i love to cook for others; bake; keep things tidy; sew; organize dinner parties.....however i would make ward do the dishes.</t>
  </si>
  <si>
    <t>....you're a mature goofball who can handle an occasional smart ass remark from me!</t>
  </si>
  <si>
    <t>i'm more casual than formal. i live and work in cities; but love the country. my sense of humor tends toward the irreverent. if something seems funny; even if it also seems ill advised; i'll probably go for it; if only for the story.</t>
  </si>
  <si>
    <t>after a over decade on the east coast and over-seas; i returned to the bay area (where i grew up) to be near family and dear friends.    grant writing for a really great non-profit; making sure my brilliant colleagues have more than enough funding to run their programs. rowing and running for fun; but with some races in the near future. cooking and eating with friends. just enjoying myself; feeling really lucky.</t>
  </si>
  <si>
    <t>remembering weird trivia. planning adventures. making a plan and sticking to it. intuiting what kind of cake friends want for their birthday and baking it for them.</t>
  </si>
  <si>
    <t>probably my hair; if it's down. (it's rather long.)    apparently i look taller than i actually am.</t>
  </si>
  <si>
    <t>scavenger's guide to haut cuisine; the lost books of the odyssey; lolita.    cool hand luke; days of heaven; blues brothers; real genius.    flaming lips; yo la tengo; calexico; emmy lou harris. any music i can sing or dance to.    louis ck; tina fey; stephen colbert; bill hicks.    i eat just about everything; and cook a lot too.</t>
  </si>
  <si>
    <t>dear friends and family; meaningful work; my passport; sunshine; and the ability to laugh when things get crazy or go wrong. my old boots.</t>
  </si>
  <si>
    <t>the fact that i'm hungry (usually am) and wondering what i'm going to eat next. the coming apocalypse and how to survive it. where i left my cell phone. what people i love are up to; and when i'm going to see them again.</t>
  </si>
  <si>
    <t>catching up with friends for dinner or a drink.</t>
  </si>
  <si>
    <t>i'm reading the song of ice and fire.</t>
  </si>
  <si>
    <t>you think we might have fun getting to know each other.</t>
  </si>
  <si>
    <t>i am originally from southern california; but i love being up here in san francisco. i switched from being a general education teacher to a special education teacher; which has provided me with new boundaries and challenges. i surround myself with goal-oriented and inspiring people who love to enjoy the social scene; go to museums and restaurants; travel/explore; or just kick back and relax. some things i like to do include skiing; traveling; working out; watching football on tv or going to the actual games (i have cal season football tickets); reading; meeting new people; and having fun. people say that i am outgoing; respectful; and that i can make friends easily. i also love to laugh a lot!</t>
  </si>
  <si>
    <t>i am a full-time elementary teacher here in san francisco. i have taught general education for six years; and now i am teaching special education students for the past two years. i have both my multiple subject credential to teach general education k-6 and my mild/moderate special education credential. i also have two master degrees.</t>
  </si>
  <si>
    <t>being a listener; being blunt; saying what's on my mind; and sometimes letting the inner new york come out!</t>
  </si>
  <si>
    <t>is my friendly personality; my laugh; and my smile.</t>
  </si>
  <si>
    <t>i love checking out new restaurants; and i pretty much like all types of food. i enjoy going to the movies once in awhile; however i prefer to be outdoors!</t>
  </si>
  <si>
    <t>family  friends  laughter  humor  traveling  communication</t>
  </si>
  <si>
    <t>traveling.</t>
  </si>
  <si>
    <t>out and about with friends; maybe going to a happy hour; or staying at home and watching a dvd.</t>
  </si>
  <si>
    <t>people always assume i am italian....so sometimes i roll with it :)</t>
  </si>
  <si>
    <t>you are interested in meeting a smart; good person.....</t>
  </si>
  <si>
    <t>hey there.i'm a fun person who enjoys having a good time with family and friends. i am working now at a biotech company in bay area where i am a research associate. you would hear from my friends and family that i am a good hearted person. i'm looking for a relationship; not just a one-night stand. i tend to always have a smile on my face. i'm definitely more playful than i am serious however; i can be serious when the time calls for it. basically i'm easy going and very open minded to try new things and travel a lot. i am on here looking for a woman that is good hearted; responsible; respectful; family oriented; funny; good personality; and knows what she's doing in life. i would like to find someone who is caring; compassionate; educated; loving; has a good sense of humor; likes sports and activities; someone who is respectful and so forth.  everything that you need to know is: i'm a nice man; fun; interesting and i have a wild side that probably you will not see the first time you meet me. lol i am the kind of person that will give my all in a relationship; and would expect the same-if one happens to roll my way. i have learned to just live life day by day; enjoy every moment of it and not take anything for granted. ''you'll find out sooner or later than the time to be happy is short and every moment that goes away not coming back.'' i treat others as i wish to be treated and that's important in my life.</t>
  </si>
  <si>
    <t>make people laugh</t>
  </si>
  <si>
    <t>going out</t>
  </si>
  <si>
    <t>you are serious to find someone</t>
  </si>
  <si>
    <t>music geek. aging skater. proud dad. newly obsessed with kayaking and traditional chinese music! currently going through a trial separation from my wife and questioning monogamy. exploring meditation. trying to reconcile my competing desires to be outgoing yet introverted; honorable yet slutty; faggoty yet masculine; open yet private; and just be at peace with myself...</t>
  </si>
  <si>
    <t>working at a music shop. trying to figure out marriage and fatherhood.</t>
  </si>
  <si>
    <t>fixing things</t>
  </si>
  <si>
    <t>i look good; am funny and way too nice but a terrible liar</t>
  </si>
  <si>
    <t>music of course... (i have had a long journey from punk rock to jazz to orchestral to world and european baroque and renaissance...) i went though a brief candy raver phase then late 90's junglism and then finally landing in the territory of squarepusher and venetian snares. i am trying to branch out; though; and am currently wrapping my head around nikki minaj.  books tend to be geeky sci-fi and comic books and the occasional one handed reading. (i heart jacqueline carey)  movies are geek-fare (tron; scott pilgrim; lotr)  tv (true blood; mythbusters; colbert)  food tends toward the exotic... i like the spicy and sour! kimchi; indian pickles</t>
  </si>
  <si>
    <t>sun; water; love; music; my awesome son; air</t>
  </si>
  <si>
    <t>my life and where i want to go with it.</t>
  </si>
  <si>
    <t>hopefully playing music</t>
  </si>
  <si>
    <t>that i am turned on by power: i tend to fall in love with smart; powerful women and have a strong submissive streak (but like playing the top as well)</t>
  </si>
  <si>
    <t>you think my brain is interesting or you just want to sit on my face</t>
  </si>
  <si>
    <t>english (fluently)/norwegian (okay)/chinese (poorly)/croatian (poorly)/spanish (poorly)</t>
  </si>
  <si>
    <t>it feels a little strange to summarize myself in a little white box but i guess that's part of the deal. let's see...  i grew up in new mexico; went to college in maine; studied abroad in 5 countries for an academic year; interned with the sf department of the environment and found myself in green building and business 5 years ago here in this lovely city. i have a strong relationship with my family and know i wouldn't be where i am today without their love and support. i also have a solid social network and think that loving and supportive relationships are as important as water for our health and vitality. i try to be open; understanding; empathetic and kind; for there is far too much ugliness in the world. my ultimate goal is to make a difference in the lives of others while always being true to myself.</t>
  </si>
  <si>
    <t>building a career in the environmental field; loving life; always growing.</t>
  </si>
  <si>
    <t>cooking; dancing; snowboarding; building fires.</t>
  </si>
  <si>
    <t>my eyes or my lips; and my big dimples when i smile.</t>
  </si>
  <si>
    <t>kite runner; ender's game; unbearable lightness of being; office space; willow; labyrinth; tribe called quest; black star; be good tanyas; ray lamontagne; iron and wine; erykah badu; tomatoes; green chile; salads.</t>
  </si>
  <si>
    <t>my family and close friends. tomatoes. sunshine. music. plants. my soul. laughter (okay; that's 7 but who really cares?)</t>
  </si>
  <si>
    <t>where i'm going in life; if i'm living to the fullest; how to relate to and be kind to others; what my future holds for me.</t>
  </si>
  <si>
    <t>often staying in and unwinding from the week. otherwise; i'll be out with friends or on my way to an outdoor adventure.</t>
  </si>
  <si>
    <t>you have something interesting to say about yourself; about life; the world and what we all mean in the grand scheme of things.</t>
  </si>
  <si>
    <t>i'm not a big fan of self summaries. it's not that i don't know who i am; i would rather stay meek than spoil myself with my own bias. whether i'm smart; funny; good looking; and down to earth is better described by someone's opinion other than my own. i feel that i'm somewhere in between a home body and being active. i try to catch as many live shows as i can these days. i do a bit of biking; hiking; tennis; and even rock climbing once and a while. i consider myself to be a pacifist; just not a great one (there is always room for improvement). i just try to call the world as i see it; make the best of it; and follow the golden rule. i don't think life needs to be any more complicated than that.</t>
  </si>
  <si>
    <t>working as an independent carpenter; i'm also working on getting my contractors license. love my work; only draw back is i have to drink a lot of coffee...</t>
  </si>
  <si>
    <t>working with my hands. i seem to be very tactile by nature; which is rough in the digital era; thankfully i'm not alone in this. :)</t>
  </si>
  <si>
    <t>my hair; there is a lot of it these days. thought i could save money on hair cuts; spending way more on shampoo and conditioner...it's a downward spiral really.</t>
  </si>
  <si>
    <t>any movie by mel brooks or wes anderson is ok with me.    my music is all over the place; but i lean toward rock and roll:  neil young; arcade fire; the devil makes three; css; the clash; foals; clap your hands say yea; !!!; devo; ratatat; david bowie; wolf parade; three dogs night; under the influence of giants; the sounds; etc...also most funk and anything that came out of motown.    i'll eat anything; as long as it comes from a good source.</t>
  </si>
  <si>
    <t>rock and roll  dogs  my bike  coffee  npr  inappropriate dinner table conversation</t>
  </si>
  <si>
    <t>how to help out; rather than who's at fault.</t>
  </si>
  <si>
    <t>what's so typical about friday nights?</t>
  </si>
  <si>
    <t>the only thing i know how to cook well is cheese cake; i would rather throw on a record then my tv; and i have a god given talent for offending christians (you'll have to forgive the pun).</t>
  </si>
  <si>
    <t>you like spending the time to know someone; or you're looking for a hiking or tennis partner. it's so hard to find a reliable tennis partner.</t>
  </si>
  <si>
    <t>i'm creative; an idea person; idealistic; but also a pragmatist. smart. not tall -- which is not a problem for me; if it isn't for you.  (think about it-- more stable in a high wind. use less resources).    my work is in the world of cleantech; green business; sustainability; but i'm more of a creative/artist type.  into nature and culture -- just as comfortable in the city as in the country.    an explorer; both inner and outer. (37 countries so far). i'm ironic; and into quick repartee; if you like that. or not; if you don't. nonetheless; a good conversationalist. still have some new york in me; but have spent as many years in sf and la.    definitely prefer someone i can see "eye-to-eye with. literally and figuratively.  personality-wise; i'm an extrovert; and a social type --a people-person. also a high-level connector. (for those interested - enneagram social seven/six wing).    lots of random knowledge (esp. about music; health/food; words; about people); play music and sing; landscape; write; dance; figure skate (see photo); cook; etc. if you like someone who is an independent thinker; questions the status quo; prefers the better alternative; it's a good match.</t>
  </si>
  <si>
    <t>growing a business.  getting healthier.  figuring things out.</t>
  </si>
  <si>
    <t>generating ideas  foot massage  moving to music  wordplay  dinner parties  trivia; esp. music</t>
  </si>
  <si>
    <t>never asked.</t>
  </si>
  <si>
    <t>food - omnivorous; slow food; weston price (extra points if you've heard of him). not into vegans. non-militaristic vegetarians are okay. enjoy a variety of cuisines; especially mediterranean. breakfast is the favorite meal.    humor writers - woody allen; fran lebowitz; garrison keillor; molly ivins; the onion; george carlin  non-fiction books (preferred)...guns; germs; and steel; by jared diamond; a pattern language; by christopher alexander; crazy wisdom; by wes nisker; biographies; small is beautiful; by e.f. schumacher; the geography of nowhere; by james howard kunstler.  fiction (humorous) by tom robbins or marc leyner (my cousin; my gastroenterologist)    magazines  the new yorker; ny times; the economist; vanity fair    music - play instruments; but not professionally  trumpet; harmonica; percussion; vocals. eclectic; but not into rap; and most things non-melodic. have an encyclopedic knowledge of music; as you will see. like to see concerts at yoshi's or outdoors at stern grove and golden gate park.    movies  laugh out-loud funny (liked woody allen's midnight in paris; but also bullets over broadway and sleeper); airport; monty python; steve martin; historical (dangerous method); foreign (cinema paradiso; amelie)    tv  don't watch much; but if i do; it would be the daily show; other comedy central. occasionally mad men; msnbc; biography. pbs.    radio  npr    architecture - frank lloyd wright (had one in the family; for you flw fans)</t>
  </si>
  <si>
    <t>notebook (clairefontaine)  bicycle  books  organic strawberries  music  irony</t>
  </si>
  <si>
    <t>interesting things to do with people.  making things better  my business</t>
  </si>
  <si>
    <t>dinner at a friend's; an opening or benefit; to see music; staying at home reading or other good things one does at home. depends.</t>
  </si>
  <si>
    <t>english (fluently)/english (fluently)</t>
  </si>
  <si>
    <t>hello! i'm connie :). i'm currently in completing some training in baltimore for an environmental consulting firm. i'll be back around sometime between august and september...hopefully more august than september.    i've lived in san francisco my entire life; except for the few years i spent in davis.    i would like to say that i'm kind of weird and kind of random; but i think it makes for excellent conversation.    i spend a lot of time baking and cooking; and i'm usually down to try any kind of food. i actually tried baby squid sashimi recently...i don't think i'd ever order it again; but it proves that i'll try almost anything once!    i have concluded my quest for the ultimate chocolate chip cookies (cook's illustrated has a really awesome one); but my search for the best buttermilk biscuit will be put on hold until my training has concluded.    i love being outdoors whenever i can; and yosemite is more or less my favorite place to be. one day i hope to be able to do half dome; but i'll have to work up some courage first. like a lot of people; i love to travel; and some of the places i'd love to visit include egypt; india; papua new guinea; and tibet.    super fun fact: i'm allergic to most sunblocks. this means that some of the ones i do get to use turn me grayish purple. yay!</t>
  </si>
  <si>
    <t>i'm trying to adjust to living on the east coast for the next couple months or so; and i'm trying my best to succeed at training.    heat and humidity are not my friends; but i'm adjusting!</t>
  </si>
  <si>
    <t>baking. i'm especially fond of bread; cookies; and asian sponge cake.    pretending that i'm good at telling stories. i will say; however; that they are sometimes interesting.    making really weird analogies.    organizing stuff. it's really relaxing; i swear!    losing my chapsticks. sometimes they do reappear; though; which means i'm not completely hopeless.    falling asleep; especially during car rides. i'm working on it; though.</t>
  </si>
  <si>
    <t>i like reading fantasy and non-fiction books. some of my favorite fantasy books include the blue sword and the hero and the crown by robin mckinley. i also love hitchhiker's guide to the galaxy; pride and prejudice; anything by carl hiaasen; and the hunger games. most of the non-fiction books are i read revolve around anthropology and nature. guns; germs and steel is definitely one of my favorites.    my favorite movies are hero; my neighbor totoro; stock; lock and two smoking barrels; my fair lady; princess mononoke; fight club; being john malkovich. i recently watched ocean heaven; which is jet li's first full-on drama; and it was depressing and amazing at the same time.    i like a variety of music; i mostly listen to a lot of live 105 and kfog; so anything alternative; but i will occasionally listen to really catchy pop music for the hell of it. my favorite bands include muse; rhcp; the shins; guster; mumford and sons; florence and the machine; sufjan stevens; and the black keys. i will pretty much listen to anything except for country (unless it's the dixie chicks; but that's only because i don't consider them as country). i also love 80s music; even though people think it's weird. you know what; though? 80s music is awesome.</t>
  </si>
  <si>
    <t>chapstick. chapped lips = no fun.  water; mainly because i'm always thirsty.  internet  good conversation  hugs  mexican food. i'm always down to get tacos; especially lengua tacos.</t>
  </si>
  <si>
    <t>what my job will be like after i leave training. i also wonder if the mosquitoes out here are going to get me (i seem to be safe for now) and whether or not i'll survive my adventures.</t>
  </si>
  <si>
    <t>exploring baltimore with my fellow trainees :)</t>
  </si>
  <si>
    <t>i can't swim; but i will learn someday!    i also hate bananas; but i guess that's not very private.</t>
  </si>
  <si>
    <t>you like cookies; tacos; hiking; 80s music; pugs; and/or hanging out. you should also message me if you're looking to have good conversation; 'cause i'm usually down to talk about anything.    also; you should message me if you're real. that's kind of important.</t>
  </si>
  <si>
    <t>about me? well it's really hard to describe oneself and i know i am not the only one that had a hard time writing this. i like to describe myself as outgoing; fun and dependable  i am a good communicator who loves to listen and hang out. my family and friends all say that i am giving; loyal; caring; thoughtful; honest and sincere - all of which are very important to me. i have a drama free life and try to live a life of no regrets. i constantly work on developing myself to be a better human being and try to bring happeness to the people in my environment. i'm originally from chicago where i got these warm characteristic and great home-cooking skills!    i like to meet someone who loves life and has enough love in his life to enjoy others - someone who doesn't get stressed out over the small things and fights hard to see the positive things in life.</t>
  </si>
  <si>
    <t>i'm at very confortable state in my life right now; and have some great dreams to achieve as well. i'm also thinking to do something to support people who are in need around the world too...</t>
  </si>
  <si>
    <t>cherishing and fostering friendship! i love people and am very good at finding goodness in them and let them know; even when they don't see it in themselves.</t>
  </si>
  <si>
    <t>my smile; openness; friendliness; cheerfulness.</t>
  </si>
  <si>
    <t>philosophy books; action movies; alternative rock; hip-hop; jazz; bluegrass; asian foods</t>
  </si>
  <si>
    <t>family; friends; faith; music; good health; and travling.</t>
  </si>
  <si>
    <t>family and friends and travling.</t>
  </si>
  <si>
    <t>hanging out with my friends or entertaining my friends at my place with good food</t>
  </si>
  <si>
    <t>i'm not saying any private thing (lol)</t>
  </si>
  <si>
    <t>you are looking for a real friendship!</t>
  </si>
  <si>
    <t>random non-randomness. desultory progression. incidental order.</t>
  </si>
  <si>
    <t>sitting in wonder and uncertainty?    (hahahhahahhaa.... erm...)    really though; on the grad school path; likely entomology or other related biological field (majored in molecular environmental biology with an emphasis in biodiversity).</t>
  </si>
  <si>
    <t>being as i am.</t>
  </si>
  <si>
    <t>bright eyes - people's key  modest mouse - good news for people who love bad news  the weakerthans - left and leaving    blockhead - blockhead's broke beats  bonobo - animal magic    beulah - the coast is never clear  architecture in helsinki - in case we die  islands - return to the sea  of montreal - hissing fauna; are you the destroyer?    hot water music - no division  spoon - gimme fiction  operation ivy - energy</t>
  </si>
  <si>
    <t>myself. air. water. food. sleep. shelter.    (for the record i dislike these kinds of questions. lists and i don't get along.)</t>
  </si>
  <si>
    <t>existence. process. change. interplay and interference. growth. compassion.    more specifically; the past few months; i've been thinking about how to arrive at selflessness through selfishness and how it can be translated into practice.</t>
  </si>
  <si>
    <t>:d</t>
  </si>
  <si>
    <t>my morning routine includes drinking a milkshake in the shower before brushing my teeth.</t>
  </si>
  <si>
    <t>if you like consuming beverages.  if you think life is too absurd to take too seriously.  if you are fascinated by something you're willing to share.  if you have a task or project that would be nice to have help with.  if you're bored.  if you are procrastinating doing something else.  if you are curious.  if you like to prod or be prodded (hum... that may fit both figuratively and literally...).</t>
  </si>
  <si>
    <t>i do my own thing; with unique style. i'm a passionate engineer; made out of a person with social skills. i like to make fun rather than seek it. i want more circles of interesting friends in/around sf; and i'll enjoy introducing you to mine. i like flirting. i'm usually low-key; though occasionally i like to be the center of attention. i'm modest if you don't ask me to describe myself in a single paragraph.</t>
  </si>
  <si>
    <t>getting paid for productive things i like to do (i love my job; building all sorts of different electronic things. right now an electric race car; and an air-hockey playing robot to install in australia). blend hobby with career by weekday; then run around sf meeting people and having fun. find new hobbies. repeat. balance with some unproductive things.</t>
  </si>
  <si>
    <t>building something i want from whatever i've got.  organizing.  fixing anything.  thrift stores.  open-minded.  portmanteaus.  nice.  bring your own big-wheel.  avoiding sarcasm; unless it's really appropriate.  friend diversity; i don't look for people 'like me' to hang out with. some of my friends would probably hate each other.</t>
  </si>
  <si>
    <t>broken down by senses;  sight: 'luxurious' hair.  touch: i'm cuddly. c'mere.  sound: if we get along; i'll make you laugh. i treat english like a plaything.  smell: it's under control.  taste: by then it's too late.</t>
  </si>
  <si>
    <t>i listen to any music; and always have something playing at home. after moving to sf; one of my first projects was installing interconnected speakers throughout the apartment; using only thrift store parts. guest djs encouraged :)    the last shows i've been to;  - bridge school benefit (a yearly tradition)  - bm '06-'11 (high-watts &amp;amp; low-hz; minimal techno to dubstep)  - dispatch (i think i knew all the words to all the songs)  - gorillaz (free parking if you drive the same car as them...)  - xavier rudd    tv occasionally. something funny or otherwise uplifting. trailer park boys?    food as needed. cooking is quite satisfying to me; but i haven't made time for it lately. my food selection tends to be reasonably healthy; but i eat at irregular times. i'm an omnivore; but i don't seek out meat for meat's sake - could easily go weeks without.</t>
  </si>
  <si>
    <t>projects; mp3s; coffee/yerba mate; weekends/flexible time off work/working from home; the mission (incl. burritos); tools    six things i could certainly do without;  expensive cars; plastic bags; space heaters; allergies; shouting; junk mail.</t>
  </si>
  <si>
    <t>you.</t>
  </si>
  <si>
    <t>i have a standing 'night mountain biking at pacifica' on fridays this winter; so typically that's where i am. i'll be back in the city by about 10pm; hungry; thirsty; and euphoric.</t>
  </si>
  <si>
    <t>i organize my stuff into many plastic bins; from 'pens &amp;amp; pencils' to 'sex'. that way if you gotta write something down in a hurry; it's easy to find pencils; etc.</t>
  </si>
  <si>
    <t>you are smiling right now. you never lie. not scared of canadians. burning man is interesting. you make things for fun. you have a good portmanteau. you mountain bike; especially at night.    touring sf in a meyers manx is appealing.    i'm turned on by girls that don't have smart phones.    you prefer home-made.</t>
  </si>
  <si>
    <t>i hate this part......  i am originally from new zealand (yes; still have a bit of an accent) but lived here for 15yrs. i am an er nurse doing a job that i love; meeting and helping people in their not so finest hours. this makes me a pretty non-judgemental and independant girl that can get along with most anyone. i am flexible; spontaneous and fairly un-structured with my life. i am a jeans and t-shirt kind of girl most days but definitely like to "girlie" it up occasionally. i consider myself to be very easy-going (maybe sometimes to a fault?). i am not a big fan of drama or conflict so honesty is important. i believe all great realtionships are filled with humor; lots of laughter and respect. love trying new things whether its food; adventure; music; travel..... could eat sushi or cereal any time of the day. can't go without coffee; appreciate a great pinot or a cold beer! i work-out a couple times a week...love being outdoors.    i am intelligent; adventurous; and fun</t>
  </si>
  <si>
    <t>i am a young lady with big hopes and dreams and the ambition to make them happen! i am definitely not the type you can just mark the check the boxes off. can i really be categorized? i think noti am like a drink recipe that calls for a splash of this; that; and the other.  i am a really happy person in general; i able to see the optimistic side of things. i am fun; outgoing; and spontaneous. i am very passionate especially in the intimate/romantic sense of the word.  i am all about trying new thingsyou name it and chances are i will do it if i haven't already done it. hell you want to sky dive i am in!  you are all about living life to the fullest.</t>
  </si>
  <si>
    <t>seeing the glass half full. ;-)</t>
  </si>
  <si>
    <t>you are all about living life to the fullest. open to trying new things. rather than think about it; you do it.</t>
  </si>
  <si>
    <t>preparing to start graduate school in the fall.</t>
  </si>
  <si>
    <t>eyes  smile</t>
  </si>
  <si>
    <t>laughter  comedy  music  coffee  google  mac book</t>
  </si>
  <si>
    <t>typically work weekends</t>
  </si>
  <si>
    <t>you are looking to make new friends.</t>
  </si>
  <si>
    <t>i'm a 26 year old baker living in oakland.</t>
  </si>
  <si>
    <t>working  exploring  eating good food  riding my bicycle  listening to music  spending time with friends</t>
  </si>
  <si>
    <t>making and baking bread</t>
  </si>
  <si>
    <t>i'm not sure. people have yet to tell me.</t>
  </si>
  <si>
    <t>books by haruki mirukami  music... joanna newsom; bob dylan; crystal castles.</t>
  </si>
  <si>
    <t>my friends.  music.  coffee.  bread.  my bicycle.  the ocean</t>
  </si>
  <si>
    <t>i love to meet new people and laugh with/at them. i was born and raised in pennsylvania; moved to california when i was 15; went to amherst college; and am now back in the bay area to stay for the foreseeable future.</t>
  </si>
  <si>
    <t>my work life: i'm a field sales account manager for a large food and beverage company. i'm actively looking for opportunities in advertising and marketing - if you know anyone; let me know!    my non-work life: i'm still getting used to post-college life. living in the moment is sometimes a challenge for me; but i'm trying to change that.</t>
  </si>
  <si>
    <t>singing; acting; organizing events; listening</t>
  </si>
  <si>
    <t>i have no idea - maybe my eyes?</t>
  </si>
  <si>
    <t>books: i wish i read enough to come up with a legitimate list.    movies: forgetting sarah marshall; eternal sunshine of the spotless  mind; life is beautiful; the godfather i;  black swan; dinner for schmucks; hercules; charlie brown's thanksgiving; the ring; last of the  mohicans.    shows: the office (seasons 1-4); curb your enthusiasm; arrested  development; breaking bad; mad men; how it's made; the twilight  zone; portlandia; archer; 30rock; party down.    music: i get made fun of for my musical tastes too much to reveal  online.    food: i'm not picky; but my favorite foods are italian hoagies;  seafood salad; hot dogs; and egg and sausage breakfast sandwiches.  i'm learning how to cook on my own and would love to cook for you!</t>
  </si>
  <si>
    <t>new music; old friends; my favorite tv shows; pickup sports...still thinking about the last two.</t>
  </si>
  <si>
    <t>where i'll be in 1-5 years; what i want to do with the rest of my life; what i'm making for dinner...</t>
  </si>
  <si>
    <t>watching movies; hanging out at friends' houses; maybe going to a bar where i haven't been or going to the city.</t>
  </si>
  <si>
    <t>after 24 years; i'm still freaked out by ants.</t>
  </si>
  <si>
    <t>you'd like to hang out; talk about fun things and like to laugh!</t>
  </si>
  <si>
    <t>motivated but laid back; optimistic and active. i absolutely love doing anything outside - hiking; backpacking; rafting; hopefully someday learning to climb - usually with my camera in tow (though i'm far from an expert!). though i love exploring the city; i also tend to get a little claustrophobic if i don't get out every once in a while. i played sports in college so i enjoy staying active; and i love a good game of pickup soccer; basketball; sand volleyball... though a round of hallway bowling; don't-touch-the-ground tag; or nerf wars w/ the roommies are equally great forms of activity in our apartment. i've also discovered that there are very few things i won't do for a friend (and often people i hardly know) - whether it's a ride to the airport; a long conversation at 1am when someone's had a rough day; or staying an extra hour to chat or play cards with a patient - and i'm lucky to have friends who i trust would do the same for me.</t>
  </si>
  <si>
    <t>working on medical school right now and loving it - i am constantly inspired by the people i work with; and it's pretty amazing to have found something that i can easily see myself doing happily for the rest of my life. aside from that i also do some research and have done a small bit of medical work abroad in the past; and hope to find a way to someday incorporate both into my career.</t>
  </si>
  <si>
    <t>handstands in deserts. not letting bad things get to me. 80s/90s sing-alongs. roadtrips/random adventures. cooking? (well; i enjoy it!)</t>
  </si>
  <si>
    <t>books: the power of one; into the wild/into thin air/anything by jon krakauer; the poisonwood bible.    movies: into the wild (theme here?); garden state; rain man; hoosiers; bourne series    shows: 30 rock; modern family; daily show; the occasional cheesy crime/spy show...    music: incubus; o.a.r.; muse; eddie vedder; third eye blind; alexi murdoch; any and all classic rock!</t>
  </si>
  <si>
    <t>1. family &amp;amp; friends  2. nature  3. music  4. campfires &amp;amp; bbqs  5. science  6. a comfy bed</t>
  </si>
  <si>
    <t>work (but fun work thoughts! i.e. the best things to do for my patients); how to be a better friend/sister/daughter/physician; how cheesy some of this sounds when written; knees and giant magnets; where to go on my next adventure; what to have for dinner.</t>
  </si>
  <si>
    <t>ideally spending the afternoon playing soccer in the park and then heading off on some weekend adventure. but when that's not possible; anything from grabbing a drink with friends; hosting a potluck or game night; or just relaxing at home with a movie.</t>
  </si>
  <si>
    <t>as a kid i used to hate loud noises so much that anytime i was given a balloon (at a restaurant; fair; etc); once home i would hide in the upstairs closet; bury my head in a pillow; and demand my mom pop the balloon downstairs to avoid the risk of said balloon popping unexpectedly in my presence. fireworks also needed to be watched from indoors.    thankfully; i have since gotten over this fear :)</t>
  </si>
  <si>
    <t>you've got some good hiking suggestions or photography tips; you know what lacrosse is; or you just want to say hi! bonus points if you can start a campfire or can cook (or at least enjoy trying); or if you aren't bothered by a girl who likes watching football!    i'm also getting ready for a big cross-country roadtrip from pa to sf and welcome any suggestions of places to check out!</t>
  </si>
  <si>
    <t>i have an outrageous sense of humor and an infectious laugh. i'm responsible and reliable but; for the most part; know what to take seriously and what to shake off.    i'm expressive but not confrontational -- i speak my mind but am very interested in listening to and learning from differing viewpoints.    i love movies of all kinds in addition to live performance; especially music. i also love to sing; but will only share that once i get to know someone (never sing before the 3rd date). i love to travel and explore the food; languages; and art of different cultures; although i have not had the opportunity to do so for a while. i'm genuinely caring; kind; and affectionate but also have a spicy side and am very passionate. i'm intelligent; witty; and curious (probably ask too many questions) and love sharing ideas and adventures with my partner.    my greatest joys come from simple pleasures like engaging company; good food and wine; stimulating conversation; and spontaneous laughter.    i'm very playful; will make you laugh; will make you think; and will make you breakfast. most importantly; i try not to take anything; or anyone; for granted.    i am sweet; spicy; and savory</t>
  </si>
  <si>
    <t>i work in the non-profit world as a psychotherapist and i also just joined a friend's private practice on a (very) part-time basis. all of that has kept me very busy (busier than i like to be); but i am also hoping to find that special someone who makes my toes tingle; my knees weak; and my head spin -- why else would i be on this freakin' site???</t>
  </si>
  <si>
    <t>making chicken soup when you're sick or making you laugh when you've had a bad day. i'm a great cook; a decent singer; and a loyal friend. i'm full of many pleasant surprises and will keep you on your toes. i'm also a great listener and engaging conversationalist.    apparently i'm also good at befriending children and animals.</t>
  </si>
  <si>
    <t>depends on where they're looking.</t>
  </si>
  <si>
    <t>***you can probably skip ahead -- these are just a few opinions***    although this list is lengthy; it is just a taste: some favorite bands include pavement; jane's addiction; sonic youth; the pixies; the clash; the jam; the buzzcocks; joy division; new order; beta band; apb (and other scottish bands like orange juice and arab strap); devotchka; helms; the dodos; the talking heads; th' faith healers uk; the dresden dolls; the afghan whigs; tv on the radio; radiohead; nirvana; the replacements; etc. i also love jazz; gypsy punk; world music (french accordion music -- anyone?); soul; and r &amp;amp; b.  beverages: lemonade; fresh-squeezed oj; coffee with almond milk; tea with honey; unfiltered sake; red wine; champagne; absinthe; and pastis.  food: sushi; thai food (my favorite thai place closed down -- i'm open to suggestions for a new fav); vietnamese; cajun; anything mediterranean and anything spicy.  movies (the short list): roman holiday (and anything else with audrey hepburn); jane eyre (the one with orson welles in it); bleu; singin' in the rain; willy wonka (the original); blazing saddles (and young frankenstein); dr. strangelove (and other kubrick); love and death (and other woody allen films); so i married an axe murderer; time bandits; the city of lost children; anything by terry gilliam or benoit jacquot; trainspotting; fight club; the silence of the lambs; body heat; secretary; big fish; a room with a view; rushmore (and other wes anderson flicks); everything is illuminated; the professional -- it goes on and on.  let's leave books for an in person discussion -- this is already way too long.</t>
  </si>
  <si>
    <t>love; laughter; music; people (especially friends &amp;amp; family); my crazy cute kittens (a brother and sister); and tea with honey. i realize it is probably cheating to mention more than 6 things; but i couldn't live without comfortable shoes; fresh figs; and buttery cheese.</t>
  </si>
  <si>
    <t>how to cure cancer; end world hunger; and reverse global climate change. seriously; all of that would be great; but most of the time i think of very mundane things. i get inspired by things i hear on npr; books or other things i read; music; going to events or museums; and stimulating conversations. when i daydream; i think of paris; italy; and other travel destinations i long to see and experience.    since adopting my 2 adorable kittens and watching them grow (they grow up so fast -- imagine me getting all choked up at saying that); i've begun to spend a lot of time wondering just how big the boy will be when he's fully grown. he's already the largest kitten i've ever seen and he still hasn't begun to grow into his over-sized paws. i'm thinking he might end up record-breaking big. then i start to wonder if i'll need to move into a bigger apartment.</t>
  </si>
  <si>
    <t>going out on dates; of course.</t>
  </si>
  <si>
    <t>i spent one summer dressed up as disney's "little mermaid" for a gig entertaining at kid's birthday parties.</t>
  </si>
  <si>
    <t>if you're passionate about your life but think that sharing it with someone else would make it oh so much sweeter.    if you like the sexy librarian type (think smarty pants in hot pants) and are interested in stimulating discourse and; possibly; intercourse (although not necessarily simultaneously).    you should not message me if you are already involved with someone. it seems as though there are quite a few polyamorous people on this site. i'm not judging -- my philosophy is basically to each his/her own and pretty much anything is ok as long as it doesn't hurt anyone -- it is simply not what i'm interested in.    the short version is that i'm looking for a good person that i click with. please; please; please have a sense of humor; a great big heart (i.e.; kind and warm); and some smarts. i am looking for a romantic relationship; but i also have room in my life and heart for new friends if the romance isn't there.</t>
  </si>
  <si>
    <t>i'm a laid back guy who loves trying new things and being around my friends and family. i try not to take things to seriously. i think life is to short to stress over every little thing.    i am a dork/nerd/geek/whatever you want to call it. i know tons of stuff about computers an the internets. i have been playing video games since before it was ok to like them. it's not all of who i am but it for sure is a part f it.    to say i love music would be an understatement. most of the best times i have ever had have been at concerts/festivals. i love hearing about/discovering new bands and listening to old ones. top 40 usually isn't my style but sometimes the masses like some good tunes.    i also love to make mix discs. there is something great about trying to make all the random songs i have fit into some kind of cohesive 20ish song format. and i love making them/sharing with others.    i'm looking for the whole best friend/girlfriend thing. someone to who is willing to try new things and be adventurous; but also snuggle up with on the couch and watch tv or a movie.    someone who just makes you smile when you think of them.    one thing you should know is i am religious. i'm not some crazy zealot but it is something i believe in.</t>
  </si>
  <si>
    <t>for my job i'm working as a surgery scheduler at a doctors office. i'm taking classes and things to further advance in the health care world.    for fun right now i am really into rock climbing. i am also trying to learn to play the piano. the rock climbing is going well. then piano; ehhhh not so much.    trying to use my incredible powers o wit and sarcasm for good and not evil.</t>
  </si>
  <si>
    <t>making people laugh and remembering useless trivia are probably my top 2. hopefully i can put rock climbing in here someday! also i am very witty. watch. there i just said something very witty to my friend.    games. all kinds. board games; video games; whatever. i don't play sports but i am pretty decent at them all. i'm not a competitive person in general but when a game is being played i do feel like i have to win.</t>
  </si>
  <si>
    <t>well i have never been not me; so i have no idea. glasses maybe?</t>
  </si>
  <si>
    <t>oh my god i could put a wall of text here. how about an impromptu top 5 of each; in no particular order. i do reserve the right to change any and all of these at any moment. you know what i change my mind. a top five here is dumb.    music: &lt;a class="ilink" href="/interests?i=the+arcade+fire"&gt;the arcade fire&lt;/a&gt; &lt;a class="ilink" href= "/interests?i=the+killers"&gt;the killers&lt;/a&gt; &lt;a class="ilink" href= "/interests?i=regina+spektor"&gt;regina spektor&lt;/a&gt; &lt;a class="ilink" href="/interests?i=the%0abeatles"&gt;the beatles&lt;/a&gt; &lt;a class="ilink" href="/interests?i=tv+on+the+radio"&gt;tv on the radio&lt;/a&gt;fiona apple; the xx; yeasayer; animal collective; the flaming lips; katy perry; no doubt; my morning jacket; surfer blood; she and him; gorillaz; the black keys; bad religion; sleigh bells; yeah yeah yeahs; rilo kiley; the kills; the heavy; edward sharp and the magnetic zeros; modest mouse; dr. dog; passion pit; mstrkrft; deadmau5; cold war kids; morrisey; lady gaga; radiohead    movies: snatch/inglorious bastards/dumb and dumber/the life aquatic/high fidelity; the dark knight; kick ass; the princess bride; trading places; coming to america; fight club; the royal tenenbaums; best in show    food: the kind what goes in my mouth    books: i am not going to pretend i am cool enough to read a lot. i will read something good if someone recommends it; but i dont go searching for a book on my own. i do love harry potter though! wait do comic books count?    tv: lost; dexter; true blood; 30 rock (i &amp;lt;3 tina fey); the office; weeds; mad men; breaking bad</t>
  </si>
  <si>
    <t>music; movies; friends; family; food; music; music; soap.</t>
  </si>
  <si>
    <t>if a zombie apocalypse happened this very second what are my best options. also what will i eat for lunch.</t>
  </si>
  <si>
    <t>doing... something? do people have some one thing to do every friday?</t>
  </si>
  <si>
    <t>i just spent $200 on lost the complete series on blu ray (and would have spent more if they wanted me to.)</t>
  </si>
  <si>
    <t>you are awesome.  there is something dorky/nerdy about you.  you cant think of anything clever to say. seriously just say hi. i can already see you looked at my page.</t>
  </si>
  <si>
    <t>crockett</t>
  </si>
  <si>
    <t>lets see; what defines me. i'm half japanese. i grew up with the language and culture and have spent a good amount of time there. i do anything that allows me to move my body - soccer; football; racketball; tennis; golf; snowboarding. i call in sick for the world cup. grew up in a small town; but love big cities: new york; tokyo; chicago; boston; sf; la. i enjoy photography of random streetscapes and buildings. i'm probably mistaken for a tourist everywhere i go; but most of my friends have gotten over the initial embarrassment of hanging out with me. i like the occasional lounge or dancing; but not meatmarket clubs and places where i have to yell over the music. i guess i'm old like that. i love food; trying new restaurants and exploring cities. i'm a prolific yelper and will check anything out once.    i'm looking for somebody that i can relax and explore with. somebody who is open to new things and has a sense of humor.</t>
  </si>
  <si>
    <t>changing careers. everyday; trying to remember whats important in life. it's pretty easy to forget sometimes.</t>
  </si>
  <si>
    <t>laughing. taking things too seriously and then realizing how stupid i'm being for taking things too seriously. remembering lots of things; except useful stuff like people's names and what i did yesterday.</t>
  </si>
  <si>
    <t>my resemblance to bono (when i wear my other glasses). i guess that's better than steve buscemi or something.</t>
  </si>
  <si>
    <t>namesake; time travelers wife; poisonwood bible; kite runner. water for elephants.    shawshank redemption; rainman; grave of the fireflies; scarface; godfather.    weeds; californication; how i met your mother; sons of anarchy;  mad men; friends; seinfeld; dexter; parks and recreation; the office; glee.    motown. all 90s r&amp;amp;b.    japanese and vietnamese food. almost anything sweet. i was never allowed to have sweets as a kid; so now i have an unhealthy craving for them. i must have dessert with at least 2 meals a day.</t>
  </si>
  <si>
    <t>apple (not the fruit); google; yelp; food; a good mattress; the sun.    after reading some other profiles; i realized that i left out a couple big ones like friends and family. i just figured that goes without saying.</t>
  </si>
  <si>
    <t>traveling; visiting friends; food.</t>
  </si>
  <si>
    <t>having dinner with a friend; staying in; checking out a new restaurant; studying; not getting wasted.</t>
  </si>
  <si>
    <t>i'm scared of flying.</t>
  </si>
  <si>
    <t>you like to laugh. you consider yourself smart. you like trying new things. you're not a hardcore partier. you can take a joke.</t>
  </si>
  <si>
    <t>publishing a student-run newspaper and learning how to read for fun again.</t>
  </si>
  <si>
    <t>parallel parking; pressing the wrong button on the elevator; walking dogs.</t>
  </si>
  <si>
    <t>huge mess with no underlying themes: the sun also rises; the phantom tollbooth; hatchet; the adventures of huckleberry finn; as i lay dying; boy. remember the titans; mean girls. arcade fire; otis redding; kanye west; jim croce; beyonce.</t>
  </si>
  <si>
    <t>i don't think i'd do very well without my running shoes or something to write with. not that i'd classify my family or friends as things; but i have a hard time imagining what my life would be like without them as well.</t>
  </si>
  <si>
    <t>meeting up with friends for drinks after work or cooking dinner so i can concentrate on it.</t>
  </si>
  <si>
    <t>i still am a huge fan of arthur. the tv show.</t>
  </si>
  <si>
    <t>just landed here this summer and everything is terrific - new areas to explore and fun; fun; fun! i have; however; been looking for one particular thing....a great guy....a person of integrity and a big heart!    what i found is me...a happy;confident; honest; respectful; warm hearted; giving; real; fun; quick witted; intelligent; sometimes silly woman. i will give you support; love; affection; romance; openness; stimulating conversation; laughter; hugs; kisses; and smiles.while my feet are planted firmly on the ground i want my heart to soar!    creative outlets are writing; photography and i have dabbled in pottery. i'm also interested in architecture and design.  and i find baking quite relaxing - do you prefer chocolate chip cookies; zucchini or banana bread?    outdoor activities - i love going to the beach and squishing my toes in the warm sand; smelling the salt air and watching the waves roll in. anything that has to do with the water is great (except ice fishing) and being on the water is even better --- would love to learn how to sail. walking through farmer's markets or street fairs for something more low key. i enjoy attending baseball games - love the whole atmosphere and cheering the team on! driving up or down the coast taking in the scenery is something i have always wanted to do. going to napa is still something i look forward to. want to join me?    indoor activities - at the top of my list would be strolling through an art gallery or a museum. movies are good for a rainy sunday - comedies; romance and psychological thrillers - as well as indie films. or we could play a rousing game of scrabble. and if that doesn't thrill you i can think of a few other indoor activities that are fun any time :)    oh; you can also find me on an airplane (with very little baggage) because i love to travel and would like to do more of it soon.    i would like to cook for you --- or better yet; cook with you; having some good conversation; laughing; and having a glass of wine. what are your favorite dishes? love most music - mostly a rock and roll girl and love going to concerts. dancing; well; dancing is the best - a great night out would be dinner; a band and dancing the night away. enjoy the theater too and comedy clubs (enjoy a good belly laugh). simpler things would be bowling or playing pool. and as much as i like going out; i love relaxing at home and just enjoying the comforts of home and your company. also love the warm feeling i get when coming home to my partner.    you and me --- some key ingredients -- great communication; mutual respect; sharing some activities together; giving each other some alone time; always being there for one another; and of course having loads of fun along the way. i'd love to make you smile.    when the foundation has been built with honesty; trust; respect and love; everything else falls into place.  life is about caring and sharing. and i am definitely ready; willing and able to share my life with the right man.  let's stay young together!</t>
  </si>
  <si>
    <t>living each day to do its fullest. exploring my new city. looking for someone to join me.</t>
  </si>
  <si>
    <t>making people i am with feel very comfortable and at ease. caring and being compassionate. sharing my life with the one i love.</t>
  </si>
  <si>
    <t>hmmm...i've heard eyes or my smile.</t>
  </si>
  <si>
    <t>i prefer fiction over non-fiction. home/design magazines  psychological thrillers; comedies; romantic comedies (hey; i'm a girl)  theater is great; either plays or musicals.  just about any kind of music; but i am mostly a rock 'n roll girl.  homemade mac and cheese; a great burger (occasionally); my roasted chicken with veggies. or if you cook that would be great too! i'll bring the wine.</t>
  </si>
  <si>
    <t>some things i can not live without are - my children; one good friend; love; hugs and kisses; sunshine; the beach and ocean; music; dancing; my journal and pen; affection; fun; laughter. what is on your list?</t>
  </si>
  <si>
    <t>how thankful i am for everyone in my life and everything i have and that i was able to have this opportunity to move here and be living the dream!</t>
  </si>
  <si>
    <t>i am out to dinner or watching a movie or curled up with a good book.</t>
  </si>
  <si>
    <t>"you think i'm sexy" (just kidding--- i love rod stewart).  message me if any of this resonates with you and/or you smiled while reading any part of this. if you are looking for someone real in every sense of the word. i promise i will look like my photos -- what a concept; right?!</t>
  </si>
  <si>
    <t>i hate writing about myself but here we go! i grew up in buffalo; ny and was an east coaster before moving out here a few months ago. i consider myself a fairly outgoing and honest person. i'm looking to meet interesting people who enjoy the same things as me and like to have fun. i'm all about new experiences and getting outside of my comfort zone.    i love adventures;the beach and the outdoors. can't wait to hit the slopes at tahoe. i try to have a positive outlook on everything and feel like is too short to waste.</t>
  </si>
  <si>
    <t>returned from a 7 month adventure in central &amp;amp; south america and decided to move to the bay area from the east coast. just started new job in sausalito and am trying to settle in as best i can! will probably pursue grad school at some point.</t>
  </si>
  <si>
    <t>friends would say i'm good at pursuing my dreams; relating to people; sports; and relaxing. i can also put together a good meal.</t>
  </si>
  <si>
    <t>no idea to be honest</t>
  </si>
  <si>
    <t>books - i like suspense novels and good beach reading. currently into t.c boyle novels.  i love all types of music except country. i'm really into phoenix and the black keys right now. there's probably scary amounts of 90s music on my ipod.  movies and shows - most recent obsession is breaking bad.  food - i'm all about a good meal. i love cuban food; of course i'm biased. also discovered how awesome burritos can be since moving here.</t>
  </si>
  <si>
    <t>family  friends  laptop  cellphone  city  sports</t>
  </si>
  <si>
    <t>what i want to do with my life</t>
  </si>
  <si>
    <t>out with friends or watching a movie or seeing some live music.</t>
  </si>
  <si>
    <t>i know way too many of the lyrics of old school will smith songs</t>
  </si>
  <si>
    <t>you have similar interests.</t>
  </si>
  <si>
    <t>city rat meets twinkie monkey</t>
  </si>
  <si>
    <t>i'm sorta between countries right now. used to live in london; am thinking of moving to hong kong or seoul next year; but for the moment i'm enjoying the bay area</t>
  </si>
  <si>
    <t>bhangra. i wish i could do the side-to-side neck thing; tho.</t>
  </si>
  <si>
    <t>"you totally remind me of ... this asian guy i used to know"  also; people say my voice is like valium.</t>
  </si>
  <si>
    <t>tv: rome; life on mars; cowboy bebop; the wire; six feet under; 30 rock; arrested development; dexter; samurai jack; band of brothers    movies: brick; memento; swingers; princess mononoke; drunken master; igby goes down; serenity; reservoir dogs; layer cake; christopher guest; 90's hong kong cinema; ang lee    books: zadie smith; neil gaiman; nick hornby; danny wallace; jonathan safran foer; daniel clowes; ray bradbury; dave gorman    music: pixies; shins; radiohead; blur; pearljam; weezer; david bowie; modest mouse; classic rock</t>
  </si>
  <si>
    <t>self deprecating humor  nephews  pop culture references  passports  spicy food  the tip of my tongue</t>
  </si>
  <si>
    <t>meow meow meow meow</t>
  </si>
  <si>
    <t>therefore i think</t>
  </si>
  <si>
    <t>any given day you can find me rolling about town on my much loved bicycle; singing or grooving to the latest tunes i can't live without on my ipod. i adore cycling; running; hiking-just being outside in general. i recently went skydiving for real and it was amazing-once i got over the fact that i just fell out of a plane. i've become quite the avid cook; and you can often find me scouring the internet for recipes to try or that might inspire me; or floating about the local farmer's markets. i'm a vegan but am not a proselytizing one; and if you ask my friends; some of the food i cook you'd never know it was vegan. i've recently been delving into the world of vegan desserts; and according to my housemates(i have 6 and they're fabulous); that's going well. i love the parks and beaches; own and have previously longboarded; although it's taken a back seat to cycling. i love rollerderby; and have a fantasy of becoming one of those sassy derby girls. i just like to be out experiencing new things. i am always a glass-half-full type of person; and am ready for anything the universe is ready to throw at me. i love learning in every capacity. i work at a local cafe part-time and have gone back to school to become a social worker. i like volunteering and giving something back to the community. i love a good tune; a good movie(i'm especially partial to chair-arm-grabbing horror films and the cheezy flicks); and dancing. if i need to i don't have any problem going out by myself to dance. i think animals are phenomal; would love to have a puppy but it's just not in the cards for the moment. i love people who are comfortable with their nerdy side; as i am mine.    i am compassionate; fun; and amazing</t>
  </si>
  <si>
    <t>i'm currently at state working towards a degree in social work. i volunteered at tenderloin health clinic coordinating and facilitating a women's needle exchange night which opened my eyes to a passion i have for connecting and communicating with lgbt women; whom are my focus.</t>
  </si>
  <si>
    <t>helping others; listening; problem-solving; selflessness; organization; leadership; the operational side of business; planning; finding stuff...oh and i'm getting better at not killing my plants.</t>
  </si>
  <si>
    <t>my spunk; my eyes; my mouth; tattoos; i'm small but mighty.</t>
  </si>
  <si>
    <t>i don't usually do favorites but here goes..    books: the perks of being a wallflower; pretty much anything by david sedaris; john sandford mystery series; 1984.  movies: harry potter; clue; sybil; stranger than fiction. i love scary movies; including the cheesey sci fi thrillers; and although it's not a movie dexter and all of the x-files episodes/movies.    music(there are sooo many): the faint; bloc party; moving units; mgmt; the klaxons; justice; of montreal; lupe fiasco; apocolyptica; skrillex; nero; rusko; portishead; massive attack; the cure; phantogram ..and the list goes on ...    food: i love trying new foods; textures and tastes are an amazing world. i love fresh fruits and vegetables. i can't wait to have my own garden so i can pick whatever i want to cook at the moment.</t>
  </si>
  <si>
    <t>friends; touch; laughter; imagination; expression; music.</t>
  </si>
  <si>
    <t>social issues and theories; who i am; what makes you you; how people's minds work.</t>
  </si>
  <si>
    <t>dancing; exploring the city with wonderful friends or by myself cycling the streets; creating in the kitchen or enjoying the benefits of netflix.</t>
  </si>
  <si>
    <t>when i was younger i stole flowers from an albertson's (washington super market) and did community service for them. most expensive flowers i've ever "bought."</t>
  </si>
  <si>
    <t>if you think you and i could hold a conversation; and share a few laughs...</t>
  </si>
  <si>
    <t>i do my best to come from the heart... always.  on paper (screen?) i come across as a new age; burner; hippie type; and i suppose i am in some ways; but having been born and raised in nyc i am required by law to have a sense of humor about myself. in short; i have become everything i used to make fun of...and pretty happy about it.  i have a spiritual practice but couldn't give you a name for it; just feel a deep connection to spirit and to my ancestors.</t>
  </si>
  <si>
    <t>i have a shamanic healing practice and am also a massage therapist. i've also recently gotten into sound healing and am kind of excited to see where that goes..  i just returned from an epic journey to egypt and will talk endlessly about it if you'll let me!  i am inspired by life and am always learning about myself.  when i'm not out trying to save the world you'll find me tearing it up on the dance floor...it's my therapy and i start to get a little funny if i go to long with out it.</t>
  </si>
  <si>
    <t>smiling; making you feel at home...</t>
  </si>
  <si>
    <t>hmmm; eyes or smile?</t>
  </si>
  <si>
    <t>one of my all time favorite movies is night of the hunter...  i can be kind of a movie geek...i love old movies (see above); cheesy as well as good sci-fi/fantasy; jim jarmusch; terry gilliam; prefer dark or smart comedies to slapstick ...unless we're talking marx brothers; i can also appreciate big blockbusters with lots of explosions. i hated forest gump and am not afraid to say it.    i read a lot and tend to have a few books going at once. i like a good balance of fiction and non-fiction. been digging the game of thrones series; am currently reading initiation by elizabeth haich and the icarus girl by helen oyeyemi and have 2 more on the way via amazon.    what little tv i watch comes through the computer....fringe; face off; and the walking dead mostly.    i listen and dance to a lot of psytrance; it reorganizes my brain and makes it all ok again (this is not the same as trance; i do not listen to teisto!!!)  amon tobin; bonobo; tipper; wilco; gogol bordello; radiohead; jeff buckley; sufjan stevens; beastie boys; yo la tengo; dinosaur jr.; low; dirty three; tribe called quest; david bowie; burial; jolie holland...get the idea? ;)    i am gluten free; it's an allergy not a lifestyle choice. i miss beer.</t>
  </si>
  <si>
    <t>love  my friends  my family  coffee  music!  a really good book</t>
  </si>
  <si>
    <t>life; the universe; and everything...no; really  i spend a lot of time in self reflection. in order to be of better service to those who come to see me in my practice; i have to clear out my own dark corners. not as gruesome as it sounds but it is hard work; something i'm not afraid of.</t>
  </si>
  <si>
    <t>out with friends; out dancing; watching a movie; or reading  pretty much what the rest of y'all do!</t>
  </si>
  <si>
    <t>i once auditioned for jeapordy! ( no i didn't get on it; but it was pretty funny)</t>
  </si>
  <si>
    <t>the mood strikes you...  you are passionate about life and at the same time don't take it all so dang seriously..  you are willing to see me for who i am; not who you would like me to be..  bonus points if you know the name of alexander the great's horse!</t>
  </si>
  <si>
    <t>i am a european; creative; passionate; hard working; spiritual; honest; &amp;nbsp;dd free; fun loving man. i have a great sense of humor and adventure.</t>
  </si>
  <si>
    <t>i love traveling; staying fit; eating healthy; movies; snuggling; love making; cooking; kids; dogs; big sense of humor &amp;amp; much more :)  i want to travel the world as much as i can in the next few years; but i also want to share those experiences with someone i love; so i've been saving up and waiting for her to show up! also; if you aren't as much of a homebody; that's quite alright because it just might mean that you will encourage me to try different things; and in doing so; compliment my personality :)&amp;nbsp;</t>
  </si>
  <si>
    <t>all kinds of sport</t>
  </si>
  <si>
    <t>my family</t>
  </si>
  <si>
    <t>english (okay)/ukrainian (fluently)/russian (fluently)</t>
  </si>
  <si>
    <t>i love &lt;a class="ilink" href="/interests?i=theatre"&gt;theatre&lt;/a&gt;; i used to do theatre; i majored in theatre. now; i teach theatre. i love my life; my friends; and my family. the last few years i've bounced around the bay area a bit; but i love san francisco more than any other city. i just finished my &lt;a class="ilink" href= "/interests?i=teaching"&gt;teaching&lt;/a&gt; credential and am now teaching english and drama in hayward. i just moved back to the city; and am loving my summer vacation.    i'm easy going and pretty fixable; i'm always willing to drive to the wine country; sit and play video games; sing some karaoke; or grab some beers and watch some giants baseball. things just seem to work out for a me a lot of the time; the universe has my back; so i'm a pretty genuinely happy person. loyalty is big deal to me; i think i've seen the godfather one too many times; because i'll take a bullet for the people i love (though i can't imagine needing to). sometimes i have conversations almost competently in pop culture references. if you can keep up we'll get along great. the muppets were hugely formative in my sense of humor. i love puns and ridiculousness.    i am childlike; not childish; and it's endearing.</t>
  </si>
  <si>
    <t>i teach english and drama; maybe someday i'll even own my own little children theatre studio. but those are just dreams; i'm probably going to get discovered in some tiny little community theatre; become rich and famous and have to give up my dreams of being underpaid and under appreciated.</t>
  </si>
  <si>
    <t>making pancakes and bad decisions.    also; i'm so handy that lesbians ask me to do odd jobs around their house.</t>
  </si>
  <si>
    <t>my eyes -- the color of the deepest ocean. yes; that was sarcastic; but yes; it is true! i have beautiful eyeballs. oftentimes; you'll hear me before you see me; though. i'm a little loud and a little unruly.</t>
  </si>
  <si>
    <t>books:  top 5ish to read: the lord of the rings; the name of the wind/the wise man's fear; ishmael; his dark materials; the history of love.  top 5 to teach: shakespeare; animal farm; the house on mango st.; night; the handmaid's tale.    top 5 movies: moulin rouge; away we go; &lt;a class="ilink" href= "/interests?i=american+beauty"&gt;american beauty&lt;/a&gt;;&lt;a class="ilink" href="/interests?i=the%0agodfather"&gt;the godfather&lt;/a&gt; trilogy; amelie.    music:  top 5&lt;a class="ilink" href="/interests?i=showtunes"&gt;showtunes&lt;/a&gt;: in the heights; sweeney todd (orignal cast); assassins (original cast);bat boy and the book of mormon.  top 5 non-showtunes: the decemberists; onelinedrawing; sia; rufus wainright; fiona apple.    tv:  top 5 cable shows: true blood; six feet under; dexter; mad men; big love.  top 5 netwrork shows: pushing daisies; friends; parks and recreation; the office; community.    i love all good food; i can't pick a top 5. i'm currently having a love affair with the cheeseburger.</t>
  </si>
  <si>
    <t>friends.  theatre.  coffee (at least for a couple of weeks; till i make it through the withdraws).  a good story.  mi familia.  a great meal with great people and great wine.</t>
  </si>
  <si>
    <t>thinking.  how i wish life were a story told to children or a musical.  outer space.  how to be the kind of teacher that changes lives.  gratitude.  how there is no there; there.  questions.  giant's baseball. (dodgers fans need not apply)    am i a man or am i a muppet?</t>
  </si>
  <si>
    <t>usually having dinner in the city with friends; and drinking wine.... but you never know.</t>
  </si>
  <si>
    <t>i cried watching the documentary being elmo... a lot.</t>
  </si>
  <si>
    <t>you are &lt;a class="ilink" href="/interests?i=silly"&gt;silly&lt;/a&gt; and/or will enjoy my silliness.    also; if you are able to engage in witty banter and are also a genuinely nice person that would be great.</t>
  </si>
  <si>
    <t>english (fluently)/french (poorly)/sign language (okay)</t>
  </si>
  <si>
    <t>so we are at the age where we all have baggage - some people blame it for how their lives turn out - mine has helped me define who i am and i like that person. i'm originally from england and have been living in the us for almost 23 years. i am fun; enthusiastic; smart; independent and love to laugh. i love my family and have great friends and an awesome dog. i've got a good job in a beautiful city. i'm not lonely or bored. i would like someone to share life's adventure with. i have no clue how to play dating 'games' - what you see is what you get. i'm honest; straight-forward and loyal. i love to be childish and goofy and in the moment. i'd love to meet someone around my age who is secure in himself; smart and funny. i'm not hung up on looks or money. i don't mind if you have been married; have kids and baggage. if you can make me laugh and we can be friends and enjoy each others' company and see where it leads; that's enough for me!</t>
  </si>
  <si>
    <t>enjoying it but sometimes wondering if there is more!</t>
  </si>
  <si>
    <t>living in the moment (my dog taught me well).</t>
  </si>
  <si>
    <t>my dog  my family and friends  my kindle  music  a comfy bed  the ocean</t>
  </si>
  <si>
    <t>walking my dog with friends; sitting outside at a restaurant if it's warm enough and sharing a good bottle of wine.</t>
  </si>
  <si>
    <t>born and raised in the bay area; i'm easy going; liberal and independent; love traveling; having fun out in sf and doing my part to make the world a better place (no matter how cheesy it sounds). i also feel lucky to have wonderful relationships with my friends and family and a job that i love.    you can usually find me exploring the city for happy hour spots and ice cream places (i'm addicted; seriously); going on road trips and vacations (last summer- croatia and germany; montana; and black rock city); taking classes (like pilates or meditation) and having friends over for dinner; laughs and quality conversation (like; have you met any hot; single; smart; genuine guys on okcupid recently?!)</t>
  </si>
  <si>
    <t>loving living in sf; and enjoying my work hours trying to figure out what policies will promote a competitive clean energy market in california...attempting to solve our global warming problems.</t>
  </si>
  <si>
    <t>being a good friend  basically being on time (not to be underrated in california)  breaking it down to politicians  putting together jigsaw puzzles  keeping a good balance in my life  looking super innocent and then surprising you once you realize i'm not.</t>
  </si>
  <si>
    <t>i love a good historical fiction book; upbeat concert that makes you want to dance or at least sing along; and classic sf food - sushi; asian fusion; cupcakes; or a home-cooked healthy meal with lots of veggies from the farmers market. my favorite local food though is probably a chai latte and yogurt/granola/fruit from la boulange.</t>
  </si>
  <si>
    <t>a community of good friends and family  vacations  the maps feature on my phone  dessert  sunny days in sf</t>
  </si>
  <si>
    <t>how i can help the democrats speak more effectively about their vision for the world.    and... where my car is parked.</t>
  </si>
  <si>
    <t>after putting in a solid week at work; i can't wait for friday happy hour...and perhaps some more fun to follow.    saturdays are my preferred day/night to go out: dancing; going to a show; drinks with friends...    i like to spend time outside on the weekend; hiking or at the beach if the weather is nice; and would love to do more outdoor rock climbing.</t>
  </si>
  <si>
    <t>i was the vice-president of my sorority in college; ha.</t>
  </si>
  <si>
    <t>if you are worldly yet playful; enjoy your work yet make the most out of free time; and love the daily show too.</t>
  </si>
  <si>
    <t>i'm very thankful for the good things in my life - including wonderful friends and a close family - but it would definitely be nice to find someone special to share life with!    things i like: morning coffee; good books; politics; interesting discussions; the outdoors!; good food &amp;amp; wine; the times thursday through saturday puzzles; any beach; playing with my niece (always fun!); car trips (the great thing about california is that you can point your car in any direction and always end up somewhere awesome).    ok so a friend told me i should list some attributes i'm looking for in an ideal partner; so here goes:  -kind; gentle; generous-hearted  -responsible but not materialistic  -initiative to get things done  -inquisitive; curious and thoughtful  -energetic; interested and lively but not hyperactive or aggressive (if you need to be doing something every second of the day then we at probably not a match)  -smart!  -around when the going gets tough/familiarity with the inherent frailty of the human condition  -comfortable in social situations is a plus  -enjoy people  -love children  -love hanging out with friends    extra points if you laugh at my jokes!</t>
  </si>
  <si>
    <t>listening  math</t>
  </si>
  <si>
    <t>books: the corrections; lucky jim; a confederacy of dunces  movies: i am bad at remembering movies..... big lebowski; jackie brown; play misty for me; galaxy quest (i am so crewman #6); a shot in the dark</t>
  </si>
  <si>
    <t>family  friends  humor  my new york times &amp;amp; new yorker  coffee :)  my favorite pillow</t>
  </si>
  <si>
    <t>the debt ceiling. no wait; that's over now!</t>
  </si>
  <si>
    <t>- going out to dinner or happy hour with a friend  - cooking dinner for friends (or better yet; eating someone else's cooking!)  - curled up with a great book  - watching a movie  - open to suggestions!</t>
  </si>
  <si>
    <t>i just moved to san francisco from the dc metro area. i like long walks on the beach and romantic sunsets ... actually; i like playing video games; reading; and simply hanging out with my friends. i'll listen to most anything; but when left to my own devices i lean toward electronic and indie rock. i actually love to get out; but most of my friends are on another coast. so i'm up for an adventure if one presents itself. oh yeah; i'm generally an optimist; have self-depreciative humor; and i'd like to think i'm pretty chill.    i am arguably intelligent; a big dork; and sometimes funny.</t>
  </si>
  <si>
    <t>working for a computer company; trying to get the motivation to start grad school. in the mean time; i've been catching up on reading and video games since i have considerably fewer friends here; haha. i've recently taken up yoga; which i'm surprised to admit i'm enjoying. when the weather gets (consistently) nicer; i plan to do a lot of hiking and camping in the plentiful area parks.</t>
  </si>
  <si>
    <t>hrm ... solving problems; at least i think. i bake an excellent apple pie. oh yeah; i'm really good at making an ass of myself. yup.</t>
  </si>
  <si>
    <t>oh wow; i dunno ... my teeth? never had dental work done and somehow they came out all right. not that you can tell with the pictures i have posted; but anyway ... oh yeah; most people also probably notice i use a lot of ellipses when i write.</t>
  </si>
  <si>
    <t>books: i love me my sci-fi and fantasy; which is what i'll read if nothing else catches my interest. some of my favorite books though; include crime and punishment; house of leaves; neuromancer; hackers and painters; and the song of ice and fire series. i also read geeky tech books when i don't have something more escapist to keep my attention.    music: instead of listing everything; here is what i've been listening to recently ... fm attack; college; breakbot; passion pit; delorean; discovery; futurecop!; florence + the machine; vampire weekend; fear of tigers; freelance whales and a bunch of random stuff    movies: i have a soft spot for over-the-top bad movies and action/adventure stuff. that said; a few of the movies i enjoy are once; 5th element; blade runner; and hackers (yes; hackers). otherwise i'm more of a tv person. current favorites include pushing daisies; true blood; doctor who; lost; the office; and chuck.    food: after couple bad experiences with seafood; i generally won't touch it (but i sometimes make exceptions). otherwise; i'm down with most cuisines.</t>
  </si>
  <si>
    <t>my friends; iphone; macbook; kindle; decent headphones; and my notebook (a pen or pencil wouldn't count towards the tally; would it?)</t>
  </si>
  <si>
    <t>what the hell i'm gonna do from here on out. i always assumed i'd have it all figured out by now; haha; how wrong i was. oh well; nothing to do but enjoy the ride.</t>
  </si>
  <si>
    <t>maybe out drinking with some friends; just as likely sitting at home having a beer and reading a book. sometimes i make plans for the weekend that rarely seem to pan out as expected (not necessarily for the worse). if i'm not out or making weekend plans; then i'm probably plotting what culinary delight i plan to take a stab at making.</t>
  </si>
  <si>
    <t>the only reason i close the door (ahem) to my office is so that i can dance to my music where no one can see me.</t>
  </si>
  <si>
    <t>the word "callipygian" applies to you; bonus points if you know what the word means without looking it up. on a similar track; preferably the word "hella" is not part of your vocabulary.    honestly though; if you are an exciting and interesting person; hit me up.</t>
  </si>
  <si>
    <t>english (fluently)/lisp (okay)/japanese (poorly)/c++ (okay)</t>
  </si>
  <si>
    <t>i am a 33 year old male living in berkeley. i work with computers on a daily basis for an startup company and just moved to the area. i frequently confuse terms that most people usually get right - like boot reer. no; it's not a bad thing; and is much more amusing than it sounds. in general; i enjoy movies; reading; and the company of funny &amp;amp; intelligent people over a pint.</t>
  </si>
  <si>
    <t>working out to the tune of mike tyson's punch out  creating art; and generating confused responses  seeing symbolism in everyday experiences  being excited over silly things and trying not to burn my brain out in the process of learning new things.</t>
  </si>
  <si>
    <t>i'm really good at being a listening ear; fighting off hordes of demons; and doodling on bar napkins in order to amuse myself and others.&amp;nbsp;</t>
  </si>
  <si>
    <t>the first things that people usually notice about me are: my tattoos; the tshirt i'm wearing; and my wicked sense of awkward humor. &amp;nbsp;my tattoos represent my secret powers that only the very lucky find out. my tshirts are both clever and nerdy; which you will quickly find is how i would describe myself; my awkward humor is less inclusive of inane jokes but more of a charming shy comeback that perhaps i will need to explain to those less awesome than i (which wouldn't be you; of course).</t>
  </si>
  <si>
    <t>books: fiction. i read about a book a week; i also consume quite a bit of comic books. recently i've purchased a nook; so i'm curious to see how that affects my novel consumption.    movies: i love movies and watch many various types. my favorites are normally sci-fi; horror; and mockumentaries. if you get a chance you should watch "never been thawed" or "darkon" both are hilarious.    music: cosmic varieties    food: healthy mainly. i tend to not cook real meat at home; and mainly eat morning star farms or quorn meals. i also make home made beef jerky as well as fruit leather.</t>
  </si>
  <si>
    <t>- my two cats  - chai and/or coffee in the mornings because it is delicious or can be soothing after a good fight to the death  - smoothies as they give me the energy for the epic battles i wage  - sketchbook because i enjoy bar napkins; but at times; you need something a bit more sturdy  - good friends. i've heard they are awesome.  - dorks/nerds/geeks</t>
  </si>
  <si>
    <t>you should message me if you enjoy discussing fantasy; movies; or your own personal endeavors. i enjoy a good conversation; a good laugh; and some flirting.    ...and you would be interested in celebrating national peanut butter cookie day.</t>
  </si>
  <si>
    <t>love going to the beach and keeping physically active everyday. im looking for someone that knows how to have a good time and whose positive like me....message me for more</t>
  </si>
  <si>
    <t>going with the flow    and studying</t>
  </si>
  <si>
    <t>soccer; football; tennis and making you laugh till you feel it in your abs.</t>
  </si>
  <si>
    <t>my eyes..</t>
  </si>
  <si>
    <t>just go with it  billy madison  superbad  i am legend  50/50    i like a little bit of everything when it comes to music. big fan of italian; chinese; and mediteranean foods..</t>
  </si>
  <si>
    <t>family  friends  sports  innout  goals  passport</t>
  </si>
  <si>
    <t>chillin with friends or out and about</t>
  </si>
  <si>
    <t>english (fluently)/farsi (okay)/spanish (okay)</t>
  </si>
  <si>
    <t>here's what you need to know: writing is my job; music is my passion. i'm a non-crazy artist with a job that i like. i'm an intelligent; articulate thinker who would love to talk for a couple hours about your cool new idea. i'm political; and i believe in looking for the politics in your daily decisions - even if you ignore them once you find them. i like adventures; and i know journeys are sometimes better than destinations. if i didn't need to earn a living; i would write all day; travel around the world by one-way ticket; and eat the best food there is.    here's what i need to know: are you creative? (nothing is more attractive.) are you easygoing? (i prefer low-key relationships; but i don't think that's mutually exclusive with high emotional stakes.) what are your politics like? (i'm a progressive; feminist; alternative-friendly kinda guy; and i'm after something similar.)    i've never tried this before. let's see what happens.</t>
  </si>
  <si>
    <t>i'm a writer for a software company in berkeley; and i write and compose when i'm not working. i sing; conduct; and produce music too. one day i'm going back to school; but i'm still not totally sure what i want to be when i grow up.</t>
  </si>
  <si>
    <t>cooking. music. writing. i also make a mean cocktail.</t>
  </si>
  <si>
    <t>books: just finished &lt;em&gt;the lacuna&lt;/em&gt;. in the past; i've really enjoyed &lt;em&gt;the elegance of the hedgehog&lt;/em&gt; and &lt;em&gt;jonathan strange and mr. norrell&lt;/em&gt;. good poetry kills me.    movies: &lt;em&gt;silence of the lambs&lt;/em&gt;; &lt;em&gt;short bus&lt;/em&gt;; &lt;em&gt;wag the dog&lt;/em&gt;.    music: radiohead; beatles; tune-yards; raconteurs; jimi hendrix; antibalas; paul simon. anything new or anything surprising. i'm on a huge dessa kick right now.</t>
  </si>
  <si>
    <t>my family. the ability to make music. my closest friends. good food. words. limes.</t>
  </si>
  <si>
    <t>culture and theory. politics. music.</t>
  </si>
  <si>
    <t>out with friends or in with friends. i've got one leg in introversion and another in extraversion; so i'm as comfortable at a packed concert as i am ipod surfing at home.</t>
  </si>
  <si>
    <t>"admit" is totally the wrong word for this question; because it makes it about shame and guilt. some more private things i'm proud of are having lived through a cancer diagnosis and being ambisexual (i don't love the term "bi"; because i don't love the idea of viewing gender through a binary lens; especially when it comes to sexuality).</t>
  </si>
  <si>
    <t>you want to talk to me. really; i'm not usually standoffish. i'm also crazy busy; so if i don't respond right away; it's not because i don't think you're cool.</t>
  </si>
  <si>
    <t>im a high energy guy !!!! i love life ; love my job ; i'm outgoing  love to laugh; and make many new friends !!!! i want to meet that  special woman that can make sparks fly !!!!!! not looking for a party girl !!! life has so much to offer !!!!!!!</t>
  </si>
  <si>
    <t>i have a wonderful job that i enjoy !! i get to give back to the community that i grew up in !! thats an awesome feeling !! im also starting a business in landscaping . im enjoying every bit of this journey !!!</t>
  </si>
  <si>
    <t>making people smile and laugh !!!!!!!!!!!!!</t>
  </si>
  <si>
    <t>my smile !!!!</t>
  </si>
  <si>
    <t>music...journey...cold play...van halen....sammy hagar...pink......rush.....movies...jaws..cars...ironman.....bullit..dirty dozen....bond movies !!!!!!! i really love bond movies !!!</t>
  </si>
  <si>
    <t>6....sunlight  5....health  4....romance  3....companionship  2....love  1....my son</t>
  </si>
  <si>
    <t>using my talents to make my city a better place to live and enhance the quality of life for all !!!!!</t>
  </si>
  <si>
    <t>i love to watch glee !!!! :) shhhh !</t>
  </si>
  <si>
    <t>if you like to laugh ; and smile !!!!</t>
  </si>
  <si>
    <t>english (fluently)/norwegian (fluently)</t>
  </si>
  <si>
    <t>i moved to the bay area 12 years ago; and have lived in sf for the past 7 or so.  i love to travel &amp;amp; try to take a few trips each year.  i try my best to stay fit &amp;amp; healthy by working out during the week; though i'm not fanatical about it and the weekends are strictly for fun!  my favorite weekend pursuit is a trip to napa or sonoma for a spot of wine tasting &amp;amp; hanging out with friends; though i enjoy a quiet night in with a good book or movie too.</t>
  </si>
  <si>
    <t>trying to pack in as much as possible!</t>
  </si>
  <si>
    <t>drinking wine; planning events with friends; trying new things &amp;amp; exploring new places; cooking; creative stuff.</t>
  </si>
  <si>
    <t>too many to list! i read a lot: fiction; non-; biographical &amp;amp; historical stuff - you name it.  on the movie front; i like to catch something in theater no. 1 at the kabuki once in a while; but when it comes to tv i could probably ditch the cable &amp;amp; not regret it. i regularly attend shows &amp;amp; live concerts (the mountain winery is a fave venue; though i wish they'd vary their bands more); and listen to all kinds of music.  i love to travel &amp;amp; try new foods; especially when i can find some little place off the beaten track that's favored by the locals rather than the lonely planet guide.</t>
  </si>
  <si>
    <t>travel/passport  good wine  friends &amp;amp; family  entertainment (music; books; art; movies)  laughter  getting out &amp;amp; about to enjoy nature &amp;amp; sunshine</t>
  </si>
  <si>
    <t>my next travel adventure;  why everyone just can't get along;  my next career (i have a pretty good gig; but i'd love to branch out on my own some day);  what the heck is keeping my prince charming so busy (you're out there somewhere; right?</t>
  </si>
  <si>
    <t>out with friends for dinner and/or drinks; unless i'm lying low in anticipation of a busy weekend!</t>
  </si>
  <si>
    <t>aha! i'm not falling for that one!</t>
  </si>
  <si>
    <t>you're 'normal' &amp;amp; that request makes total sense to you.  you're smart.  you're fun. maybe even funny too.  you're actually my prince charming ;-)</t>
  </si>
  <si>
    <t>english (fluently)/french (poorly)/italian (poorly)/german (okay)</t>
  </si>
  <si>
    <t>i am sleepy as can be and still qualify as awake. that makes for a bad time to edit your profile; but it's happening anyway.    so; i work this restaurant job. it isn't perfect but the opportunity to work 20 hours a week and have crazy free time is hard to beat. i get by ok; not living a lavish life but; if i think about it; am happy in most ways.    my interests are a bit all over; perhaps a little excessively. it is fun to try to find how different subjects can overlap; though. it seems better to me than only studying one thing. i can be jealous of people who have found their one thing and stick to it. someday i may look back a my life and say "why did you bother learning how to knit? you never actually made anything." but i doubt it. lately; i've just been working on woodworking/electronics and leaving it at that; which i think is wise of me.    i would say i am in a transitional period from being caustically sarcastic to genuinely and openly nice. it is going well.    people keep telling me that i am &lt;em&gt;particular&lt;/em&gt; and; furthermore; that this is a good quality. it certainly didn't sound like it to me but now i think i get it. unfortunately; i don't feel explaining it at the moment.    i don't really knit much; i just wanted see how it worked.  it made sense.</t>
  </si>
  <si>
    <t>i work at a restaurant and hopefully not for bloody much longer. in my spare time; i am "pursuing" work in photography/art/landscaping. whatever clicks first; i'll probably follow.    hopefully; photography wins out. that is what i am most officially qualified for but i am only recently revisiting. i forgot how much i liked letting a camera lead you. additionally; hanging out in the darkroom can really clear your head despite; or; perhaps; because of; the chemicals.    i am bad at capitalism and if i ever got too good at it i think would be frightened of myself.    i used to be an activist in my day and i miss that. it isn't far from my mind but i haven't come across anything that fits. perhaps i haven't really tried enough......actually; to update this thought a few months later; there is no perhaps; i just haven't tried hard enough.    i do not play video games.</t>
  </si>
  <si>
    <t>keeping busy. too many projects to be able to finish all of but that is the way it should be; in my low opinion.    i can safely say that i don't remember the last time i was actually bored but could just mean i am easily amused.</t>
  </si>
  <si>
    <t>tall; skinny. i've grown comfortable with this.</t>
  </si>
  <si>
    <t>for any rational person; this section could drag on endlessly.    i'll say i read a lot of non-fiction.  in a certain way it pains me to admit this out loud but; really; i just sit around and read baudrillard most of the time. i used to think that doing that could end up being a colossal waste of time but not so much any more. i like encountering drastic shifts in perspective and he can provide them; albeit along with a lot of shifty; overwrought wordplay.  i do like fiction but it just doesn't happen that often.    i like a lot of indie; some hardcore; motown; techno even;  like; say; gybe!; deerhunter; mirah; nina nastasia et al.  plenty of people don't like techno; which is fine.  it is a nice thing to 'get'; though; once you do.    i spent a good 8 year period of my life strictly vegan. i quit this a few years back for a few distinct reasons i'm not going into right now.    while i now eat about anything; i pretty much always cook vegan/vegetarian at home; i presume largely because of the inertia of such a long stint. when i go out to eat; though; i have no habits.    oh for movies;...woody allen and david lynch come to mind but what of it?    i do like to go see art-house movies now and then and sort of wish i knew more people that liked to do that. i feel like a lot of people i come across in the bay area take their film options for granted. i could be wrong; though.    i can enjoy a good horrible movie; too.</t>
  </si>
  <si>
    <t>bikes.  my camera.  my coffee cup.  coffee.  music; obviously.  good conversation. intelligent; mundane; ridiculous; whatever.</t>
  </si>
  <si>
    <t>evolution and its implications.</t>
  </si>
  <si>
    <t>working.    saturdays have included a late night at the bar; a movie at the pfa; a dance party and nothing. i certainly like to go have fun; but i also don't feel the need to prove anything any longer; socially at least. maybe sometimes.</t>
  </si>
  <si>
    <t>i watch the bachelor every week. it can be pretty amazing.  i don't keep that private really; but sometimes people react as though they wish i had.    i do watch it from a bit of a detached; ironic perspective with 6 other people which makes it more acceptable to me. that said; you can tell what you think of emily; jef; kalon; or whoever.</t>
  </si>
  <si>
    <t>you see any grammatical errors in my profile.    you are someone who makes things. or maybe you don't. maybe you read the news everyday and like to talk about while walking the city aimlessly. or you are just a genuinely nice person. or even not that nice; just genuine.</t>
  </si>
  <si>
    <t>i feel like mr. mcgoo; accidentally walking into the next catastrophically fortunate stage.</t>
  </si>
  <si>
    <t>i work at biotech company that takes up way too many hours of my life. but i like my job so the cards fall in my favor. we're gonna revolutionize the world.  i have some hobbies that i have kept for years and others that i drop quickly.  somedays i commute by bicycle; others by motorcycle. may have to get a car soon. 10 years without one was a good stretch</t>
  </si>
  <si>
    <t>listening. talk to me. talking. random shit that makes me happy. not bad at the beer drinking. i like my job</t>
  </si>
  <si>
    <t>my eyes? beard? i can be loud.</t>
  </si>
  <si>
    <t>books: nonfiction and fantasy. i'm fully literate.  i also enjoy blogs with bikesnob; pharyngula; and dailykos being my favorites.    movies: mostly documentaries with some drama mixed in there for variation. wes anderson and quintin tarrentino are good. i love dexter and no reservations.    music: i like rock and roll; reggae; and hip hop.    food: i really like spicy food.</t>
  </si>
  <si>
    <t>a fun method of transportation  espresso in my coffee.  beerrrz  podcasts; specifically skeptic's guide to the universe and savage love.  folks that surround me.  good old fashioned socialized health care....wait a minute...</t>
  </si>
  <si>
    <t>how sweet my life is.  whether i should put some air in my tires.  new music i should download.  getting away.  dollar and career stuffs.</t>
  </si>
  <si>
    <t>putting a wrench in a the wheel of my life; or not.</t>
  </si>
  <si>
    <t>you have your shit relatively together    you wanna go to a show or try to get some other form of culture. i believe food is a form of culture.    you wanna wink at me in real life.</t>
  </si>
  <si>
    <t>english (okay)/russian (okay)</t>
  </si>
  <si>
    <t>laughing  trying new things  boggle; though i'm a bit rusty now  walkingeverywhere  finding waldo  falling asleep after drinking coffee</t>
  </si>
  <si>
    <t>family  friends  chapstick  music  sunlight and warm weather  coffee</t>
  </si>
  <si>
    <t>people (friends; family; people in general - why people are the way they are; what their motivations are; why they're funny; etc.); how to make things more efficient; where my next adventure will be; what i should eat next</t>
  </si>
  <si>
    <t>i whiten my teeth. and occasionally will indulge my guilty pleasure of watching semi-trashy reality tv (ok maybe more than occasionally; don't judge!)</t>
  </si>
  <si>
    <t>you are cute; smart; and funny (and preferably not douchey).</t>
  </si>
  <si>
    <t>has kids and wants more</t>
  </si>
  <si>
    <t>i am: a lawyer; a registered libertarian; an intp; an occasional victorian/regnecy ballroom dancer; male costume whore; and a goth. i look considerably younger than my age -- like about 10-15 years. i act it too; in a positive way.    i was: born in bangkok; thailand; where i spent 4.5 of my first 5 years.    i enjoy: regency dancing; playing guitar and writing music; scotch; irish; and rye whisky; historical costuming; cannabis brownies; working out; visiting germany and studying german; occasional hash house harriers runs. i was adopted by an awesome 13# tabby (toonses) whom i had to tearfully put to sleep last august (cancer) and have recently befriended his arch-enemy; a 7# persian female (dork; aka dorkie dork) who likes to slobber on my keyboard and sleep on me in bed. (why the toonse was afraid of her; i do not know.)    i own 2 dark garden; custom underbust corsets. i like them tied fairly tight. they were gifts from girls i knew who worked there and needed some legal help. they're not "man corsets" - they're corsets. they're tailored for my body; which happens to be fairly nice and getting better.</t>
  </si>
  <si>
    <t>see the above. while a long-term relationship would be good; just having a girl/woman/lady to get high with would be great.</t>
  </si>
  <si>
    <t>understanding and explaining the primary rights doctrine. sarcasm. humor. powernaps. making friends with germans. i'm not really good at dealing with my cat/best friend dying.</t>
  </si>
  <si>
    <t>my sense of humor. also; that i'm fairly pale. i don't go out in the sun much.</t>
  </si>
  <si>
    <t>books. hmmm; i'm not a big fan of fiction but e.b. white's "trumpet of the swan" was great as a child; as was the narnia series. for adult "fiction" i recommend "journey to the end of the night" by celine. fascinating writing. mostly these days i read wwii history; especially about the wehrmacht. occasionally read science or linguistic stuff; mostly magazines for science - astrophysics; quantum physics; etc.    movies. i don't really go to see movies - it's good sleeping atmosphere and i dislike being packed in a dark room with lots of strangers i would otherwise have nothing to do with. however; these are my favorite movies: "gone with the wind"; "the taking of pelham 1-2-3"; "remember the titans". i mostly watch a lot of wwii documentaries these days.    music. pretty much old metal and goth; with a bit of folkish stuff and softer stuff. blue oyster cult is my favorite band -- and yes; i'm very much into their old stuff (the first 3 albums). i also like love; judas priest (older stuff); doors; and a whole bunch of ethereal and harder goth stuff you've probably never heard of. "blue bell knoll"; by cocteau twins; is an extremely erotic song.    food. it varies. once in awhile i'll eat meat (real meat; like a medium ruth's chris steak; not a burger); but mostly it's chicken and fish; a lot of veggies (whole grains - rarely pasta; rice; etc.); and frozen fruit. i eat real meals for breakfast (often leftover dinner). oh yeah; scotch -- well; the "girly" kinds - sweet; not too peaty or smokey. am not a single malt snob; though most of my favorites are singles (b/c they don't add peat or smoke). i generally drink red wine every night. as for beer; i drink american and british stouts and porters; and german pilsners.</t>
  </si>
  <si>
    <t>alcohol  traveling  something to alleviate boredom  reading  my stray cat toonses (i will miss him forever)  cannabis sativa</t>
  </si>
  <si>
    <t>everything; otherwise i'd get so bored i could scream.</t>
  </si>
  <si>
    <t>typical? das ist ganz verrucht.</t>
  </si>
  <si>
    <t>i like magic brownies. i think just being up front about it is a good thing. finding a lady who enjoys that is good too. i'm also going to be blunt and admit that at 150#; i'm looking for a girl under 130#.</t>
  </si>
  <si>
    <t>you want to generally. you want to wear historical clothing; do period ballroom dancing; get stoned; and play music (esp. on an instrument) with a gent on your arm.    sagacity; wit; guile; and charm are quite appreciated. must have a sense of humor and appreciate good sarcasm.</t>
  </si>
  <si>
    <t>english (fluently)/japanese (poorly)/german (okay)/spanish (poorly)</t>
  </si>
  <si>
    <t>i am in the software industry which i find fun. having maintained a good balance in professional and personal life helps me fulfill my career goals and enjoy my life outside work. growing up in india and been living here for a few years have given me a good mix of two extreme cultures.    i am looking for fun loving and drama free guys. someone who is comfortable in his skin and seeking monogamous relationship fits my bill. i try to live healthy life and want to be with someone who does the same.    good sense of humor (even sarcastic one) is always a big plus :-)</t>
  </si>
  <si>
    <t>family; friends; phone; car; internet; job</t>
  </si>
  <si>
    <t>depends.. movie; dining or relaxing at home.</t>
  </si>
  <si>
    <t>hey everyone; nice to meet you! i'm relatively new to san francisco; having just moved out here in april. i love it so far! i'm a &lt;a class="ilink" href="/interests?i=web+programmer"&gt;web programmer&lt;/a&gt;; &lt;a class="ilink" href= "/interests?i=actor"&gt;actor&lt;/a&gt;; and former &lt;a class="ilink" href= "/interests?i=teacher"&gt;teacher&lt;/a&gt;. i love &lt;a class="ilink" href= "/interests?i=theatre"&gt;theatre&lt;/a&gt;; &lt;a class="ilink" href= "/interests?i=reading"&gt;reading&lt;/a&gt;; and &lt;a class="ilink" href= "/interests?i=writing"&gt;writing&lt;/a&gt;.    i am callipygian; funny; and tall</t>
  </si>
  <si>
    <t>i work for a startup in san francisco in the financial district. i'm a web programmer type. it's super fun and i love my job. (maybe that's due to the ping-pong table; but uh... the job is great; okay?).    i'm super busy between my amazing friends; my awesome job; and the theatre stuff that i do; but i'm always on the lookout for new people and new possibilities!</t>
  </si>
  <si>
    <t>i'm pretty good at reading body language and telling really horrible; corny jokes. that said; most people think i'm funny; i think. i like to think i'm a good &lt;a class="ilink" href= "/interests?i=actor"&gt;actor&lt;/a&gt;; &lt;a class="ilink" href= "/interests?i=director"&gt;director&lt;/a&gt;; &lt;a class="ilink" href= "/interests?i=writer"&gt;writer&lt;/a&gt; and &lt;a class="ilink" href= "/interests?i=web+designer"&gt;web designer&lt;/a&gt;. at least; that's what others tell me.    one thing that i love to do but most definitely am not good at is singing. i sing like a frog. ribbit.    also; i'm really excellent at being tall. more exceptionally excellent at being tall than anyone else that i know. except those who are better. and sentence fragments.</t>
  </si>
  <si>
    <t>the first thing people notice is my height. i'm kinda tall. other people notice that i'm quiet when i first meet people; but once you get to know me; i kind of speak up a lot more.</t>
  </si>
  <si>
    <t>let's just say i'll read anything. i'm particularly partial to sci-fi/fantasy; but lately i've really been getting into regular fiction and non-fiction. if it's interesting and it moves me; i'll probably like it.    i used to have a huge list of movies and tv shows here; but i'll just say that the two shows that i've watched most recently and absolutely love are dexter and friday night lights. brilliant.    as far as music goes; i like pretty much a little of everything; but i tend to listen to oldies; rock; and country. my favorite band is sugarland. i also enjoy muse; the black keys; sara bareilles and a whole bunch of other stuff. if it makes me dance around; that's good enough!    as far as food goes; the only thing i won't eat is lettuce. just about everything else i'll at least try. my favorite foods are pizza; pasta; and salt &amp;amp; vinegar chips. since moving to the mission in san francsico; i've discovered that burritos are pretty much amazing.</t>
  </si>
  <si>
    <t>friends  books  caffeinated beverages  music  laughter  and pizza</t>
  </si>
  <si>
    <t>i spend a lot of time thinking about theatre and how i can be involved more; how i can grow as an actor/director/playwright/theatre-know-it-all.    i think about the future and what it holds.    and of course; i think about girls a lot.    am i the only person who talks to himself in the shower? i mean; not like conversations or anything; but i talk to get myself thinking about things. like the other day; while i was showering and talking to myself; i figured out the solution to a problem in a project i was working on. and i also sang a lot. i hope the neighbors didn't mind.    was that too personal? maybe.</t>
  </si>
  <si>
    <t>out with my friends in the mission or lower haight; bar-hopping or eating at a restaurant. occasionally i schlep it out to the east bay or take a wild ride on the muni (craaaaaazy) up to north beach or russian hill and hang out up there.    but mostly in the mission.</t>
  </si>
  <si>
    <t>sometimes; when i'm alone and nobody is watching and the neighbors are out of town; i'll eat an entire box of cheez-its in one sitting. true story.</t>
  </si>
  <si>
    <t>you know what's good for you</t>
  </si>
  <si>
    <t>how can anyone really get who they are across in a summary? i will attempt this impossible feat by listing several facts about myself :)  i am a nursing student (any guys with naughty nurse fantasies? haha)  i am very easy going and care a lot about other people  i would consider myself a deep person (i like to talk about the real shit)  friends and family are more important to me than words can express  i absolutely love to snuggle  those are a few tasty little facts about me</t>
  </si>
  <si>
    <t>becoming a nurse! and trying to make myself and everyone around me happy :)</t>
  </si>
  <si>
    <t>snuggling; cooking; singing; massages; listening; and loving</t>
  </si>
  <si>
    <t>my smile or my giggle</t>
  </si>
  <si>
    <t>i have lots...i will tell you on our first date ;)</t>
  </si>
  <si>
    <t>my friends; my family; cuddling; sex; music...i can't think of another thing that is as important as those</t>
  </si>
  <si>
    <t>you are interested in making a new friend or going on some fun dates for a good time!</t>
  </si>
  <si>
    <t>i'm student currently studying at uc berkeley. this is my fifth year and i'm almost done with school; i'm looking for work in human resources (boring; i know; but as it turns out i'm pretty good at it). i like the nonprofit sector and would love to work in community housing. law school was a possibility; but who really wants to be a lawyer? with any luck; i'll be living in the city and a couple of years and hope to someday either do work for government run community housing projects or my own nonprofit company working in the same field.</t>
  </si>
  <si>
    <t>writing; cooking; &lt;strong&gt;procrastinating&lt;/strong&gt;; taking things in stride; relaxing; conversing; going on adventures; and taking things easy.</t>
  </si>
  <si>
    <t>more than anything; my wheelchair. it's one of the first things people notice about me; and i'm used to getting a lot of questions about what life is like with a disability. the next thing that people often notice about me is how outgoing and social i am. i love meeting new people and exploring new places; almost as much as i love spending time with the people that i love and care for the most. friendship is very important to me and the chair should above all else.</t>
  </si>
  <si>
    <t>books: ishmael; to kill a mockingbird; the lord of the rings. other than that; i read lots amounts of news. the new york times; the wall street journal; anything i can get my hands on really.    movies: zoolander; office space; anything batman.    shows: i don't watch much tv; but i really liked game of thrones; as well as the daily show. some other hbo shows that i liked: boardwalk empire; dexter (though that might be showtime).    food: i eat almost anything. the only exception the mushrooms. really; mushrooms are terrible.</t>
  </si>
  <si>
    <t>1. coffee  2. warm blankets  3. a cold beer  4. my friends  5. good conversation  6. public transportation</t>
  </si>
  <si>
    <t>talk to me and find out</t>
  </si>
  <si>
    <t>having a few beers with friends; may be going to a party. in some senses; i have a split personality. on one level i really enjoy going to crazy parties and blowing responsibilities the wind; on the other hand the best times of my life have been in small groups with friends i know really well.</t>
  </si>
  <si>
    <t>this might sound silly to say; but there are too many things that i'm willing to admit to even list here. when i started college; i joined a group called "are cripples screwed" whose primary mission is to educate students and other groups in the berkeley area about issues pertaining to sex and disability. as a result of this; i have given many speaker panels in which i have laid out intimate details of my sex life and other aspects of my life which are usually considered extremely personal. in other words; just ask me. i'm sure that whatever it is; i'm willing to talk about it.</t>
  </si>
  <si>
    <t>looking for a guy to treat u right. im ur man. why? because i'm cool; smart; and fun. i love to party go drink with friends and have a good time.    blah blah blah 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blahblah blah blah</t>
  </si>
  <si>
    <t>goin to school  workin  drinkin lol  having a good ass time</t>
  </si>
  <si>
    <t>basketball  football  running  baseball  anything sports related  having a good time  talking to people  making friends  flirting ;)</t>
  </si>
  <si>
    <t>my eyes  how funny i am  im the guy to look to for a fun time  adventerous  the person to call to have parties  smart  social</t>
  </si>
  <si>
    <t>tupac; drake; wiz khalifia; lil wayne; eminem  whatever is bangin at the club and on the radio  i love all sorts of music. just hit me up and we can cruise the city listening to some good ass music</t>
  </si>
  <si>
    <t>ipod  basketball  internet  dancing  mary jane  a job  taco bell</t>
  </si>
  <si>
    <t>you ;)  me  how we can have fun  music  life  future</t>
  </si>
  <si>
    <t>out drinking with my friends  going to clubs  camping  football</t>
  </si>
  <si>
    <t>i used to have a dog but it died :(</t>
  </si>
  <si>
    <t>your down to have a good time  no drama  looking for that prince  wanna just chill and eat tacos with me</t>
  </si>
  <si>
    <t>*</t>
  </si>
  <si>
    <t>i work; i read; i make music.</t>
  </si>
  <si>
    <t>i can cook really well and i'm always willing to try out a dish i've never made before.    i'm good at communicating and expressing myself clearly and effectively.    dancing... well okay; i'm a so-so dancer but i'm good at partying.    analyzing art or literature.    chess.</t>
  </si>
  <si>
    <t>my beard grows pretty quickly; and it grows in full! also my eyes are green and my hair is black so... people tend to comment on that.</t>
  </si>
  <si>
    <t>music:  some favorites...  lcd soundsystem; radiohead; queens of the stone age; death from above 1979; massive attack; squarepusher; trentemoller; mr. oizo; sleep; om; flying lotus; samiyam; slum village; j dilla; bob dylan; fleetwood mac; lightning bolt; venetian snares; the black dice; a$ap rocky; mono/poly; the drom family; wizard rifle; larians; aphex twin; luke vibert    books/lit:  verbose fiction like nabokov; pynchon or joyce. zen stuff. the epic poetry of homer and also of dante. stupid stuff you'd find in the new yorker. zines my friends make. fave poem of the last hundred years: telephone poles by john updike    movies:  aesthetics over everything! blow up; the red desert; juliet of the spirits; star wars; eyes wide shut; the conversation; children of men; the holy mountain; ghost in the shell; akira; blade runner...    shows:  battlestar gallactica  mad men  sienfeld    food:  all; but i really like thai and italian food the best.</t>
  </si>
  <si>
    <t>6 pc. cx nugget.</t>
  </si>
  <si>
    <t>space. both in the modern scientific way and in the sci-fi way. i think a lot about printing records or books; new art/music projects... um and sex. i think about sex a lot.</t>
  </si>
  <si>
    <t>drinking pints; fools; of course!</t>
  </si>
  <si>
    <t>you're into it.</t>
  </si>
  <si>
    <t>sf transplant; as is everyone else it seems. looking to meet new people i can get into shennanigans with. i like people with a really good sense of humor and usually fall for the funny guy... which is unfortunate because sometimes a good knock knock joke can just sweep me off my feet; for better or worse.</t>
  </si>
  <si>
    <t>moved out here a year ago to work in advertising; sometimes i relate to journey and feel like a small town girl; living in the big bad city. i volunteer at the boys and girls club to feel good about myself. love kids; puppies too. hate cats. hate's a strong word but cats are mean. i'm pretty active and like to go running; do yoga; and play tennis. every couple days i take a good hard look at my life and decide i'm moving to a new country. never comes into fruition.</t>
  </si>
  <si>
    <t>cooking tasty treats and pairing them with a tasty adult beverage. taking credit for things that i insist i made up while others strongly disagree (ex."shitballs".) that's probably not a talent but it's something i do. that yoga thing where you stand on one foot and hold your other leg up high using your big toe; really good at that. coming up with million dollar business ideas. quoting movies that shouldn't be funny anymore but definitely still are. flip cup; yes it's childish but i am extremely talented. i'll tell you what i'm not good at. mountain biking. tried that shit. hated it. fuck mountain biking. i love all other nature activities though.</t>
  </si>
  <si>
    <t>i laugh a lot. my mom says boys don't like girls that laugh like hyenas but i don't think i laugh like a hyena. much more of a cruella deville than a whoopi goldberg.</t>
  </si>
  <si>
    <t>books: right now i'm reading eggers; nietzche; tolstoy; saroyan; hemmingway; vonnegut; have quite the cookbook collection; love robert greene; gladwell; and various self help books.    movies: anything will ferrell works. or christopher nolan. love rom coms. romantic comedies for women is like porn for men. i've yet to see a lot of the classics... scarface; boondock saints; the rocky's and apparently several others. i get a lot of shit for it and i fear i'm missing out on movie references which kills me.    shows: always sunny; the office; tosh; the league; arrested development; trailer park boys; game of thrones; any sitcom from the 90's... fresh prince and steve harvey are classic.    music: too much to list; just no heavy metal. i do like staind though... someone told me that's heavy metal once; i disagree.    food: wings. super burritos. dogs; preferably german shepherds.</t>
  </si>
  <si>
    <t>scotch.  sriracha.  books.</t>
  </si>
  <si>
    <t>my zombie survival course business idea.</t>
  </si>
  <si>
    <t>knitting sweaters for small homeless children.</t>
  </si>
  <si>
    <t>in my free time i do a lot of meth.</t>
  </si>
  <si>
    <t>if you have a dog and you're unusually tall. bonus points if it's a german shepherd.</t>
  </si>
  <si>
    <t>english (fluently)/french (poorly)/korean (poorly)</t>
  </si>
  <si>
    <t>optimistic; adventurous; pretty nerdy and to the point.</t>
  </si>
  <si>
    <t>i'm working for a startup; and in my free time; i do long-distance running; rock climbing; and reading.</t>
  </si>
  <si>
    <t>climbing and bullshitting.</t>
  </si>
  <si>
    <t>i'm very nice. oh; and short.</t>
  </si>
  <si>
    <t>&lt;strong&gt;books:&lt;/strong&gt;atonement and saturday by ian mcewan; name of the wind by patrick rothfuss; most books by robin hobb  &lt;strong&gt;movies:&lt;/strong&gt;fight club; beauty and the beast  &lt;strong&gt;shows:&lt;/strong&gt;buffy; firefly; jon stewart  &lt;strong&gt;food:&lt;/strong&gt;california cuisine; most spicy food</t>
  </si>
  <si>
    <t>npr; nature; the interwebs; sleep; challenges; the new york times</t>
  </si>
  <si>
    <t>there's something you find so interesting that you could talk about it for hours.</t>
  </si>
  <si>
    <t>english (fluently)/arabic (okay)/spanish (okay)</t>
  </si>
  <si>
    <t>i lived in los angeles; boston; and nyc and really love living here in the bay area. i enjoy hanging out outdoors; cooking for friends; eating out; exploring new places; discovering new books; watching movies and tv; listening to music. i just got back from a trip to nyc and am planning a trip to france or spain.</t>
  </si>
  <si>
    <t>i work in finance at a large company. i am well-educated and have an mba but don't take myself too seriously. i lived in boston and nyc before moving to california. i am interested in meeting new people; traveling to new places; and trying new restaurants. i would like to spend more time checking out wine country; marin; santa cruz; tahoe; yosemite; etc.</t>
  </si>
  <si>
    <t>discovering new people and things to like. i am not talkative; but i am warm and curious. at parties; i generally smile to strangers and find something in common!</t>
  </si>
  <si>
    <t>i am petite. i am a size zero (healthy and trim; not skeletal) and 5'4" with heels. i am easygoing and happy.</t>
  </si>
  <si>
    <t>i love watching sports and beer tasting. i am a big giants and college football fan. i enjoy watching tv and movies; reading non-fiction; cooking for friends. favorite foods are italian; mexican; japanese; chinese; thai. my current hobby is teaching myself to make main dishes. i like rock and alternative including red hot chili peppers; led zeppelin; aerosmith; the cure. in my saucy moments; i'll listen to female artists like shakira; beyonce; pink.</t>
  </si>
  <si>
    <t>sunday brunch; forest walks; ocean views; weekend pilates; conversations with friends; travel adventures.</t>
  </si>
  <si>
    <t>the future. time travel; wormholes; the theory of relativity. just kidding. i spend my time thinking about the next book i should read; where i should travel next; what recipe i can make next; and when i can hang out with my friends next.</t>
  </si>
  <si>
    <t>hanging out with friends; laughing; drinking good wine.</t>
  </si>
  <si>
    <t>i keep up with current events through the daily show.</t>
  </si>
  <si>
    <t>you are sweet; attractive; gentlemanly.</t>
  </si>
  <si>
    <t>i live aboard my small boat with my 2 friends; i like boats ; hiking; computers; and japaneses art (swords) working con computers; movies and spending time with the ones i love; i am all for hanging out at starbucks.  my details:  i am a liveaboard; atheist; disabled; have seizers (mild stand still); have a dislike of men (i have met very few gentlemen); i like sex and have been there done that; i was taken out of school at 3rd grade but went to collage to help my mother; where i did most of the work - studied religions of the world - logic - physiology - and surpassed my mother and the professor; i developed a learning disability; and lost all math and spelling ability; i have no degrees ! but i could go tow to tow with darwin and a few others. i have children in the past; but they were taken from me by a state; as my gender was an issue and for that i was unfit; but i am not. i love kids; i could have more or not that dose not bother me. i find many things distasteful; but i do not say much about them for it is not my place. when it becomes my business i have no problems telling you so.  the most important things in my life are others. we can not live in this world alone; as i have few friends; (mostly due to my religious views) i have to say the friends are a high commodity.  i do not do.... any drugs; drink; drive a car; pray; believe in anything; i know or i don't;  what about me you ask? i don't care weather or not you do any of those things; as long as it dose not affect anyone around you; even me.  sex? i love it; there; i said it! lol; no really; kidding i am not shy. sex is good; i strive to make others feel good; (in bed or not); i will most likely do anything you ask of me; as long as we talk about it first; i need to make shore you know the whole thing; and if so then lets go for it. i think that sex helps us understand in more depth; the other; and knowing is better then not.</t>
  </si>
  <si>
    <t>i am atheist and working on building a video series on youtube  i am new on youtueb and want to get it right the first time; some of the videos i will be making involve evolution; the higgs ect..  i have no real plans; i have done most everything i wanted to in my life and would like to just settle down. but it dose not bother me to find a new things to do. live in the moment.</t>
  </si>
  <si>
    <t>jane of all trades; been there done that. but mostly i like fixing things.</t>
  </si>
  <si>
    <t>that i am transgender women mtof ; but i am not; i am a hermaphrodite. and i am very open about it; oh and i am atheist also.</t>
  </si>
  <si>
    <t>books: (i do not like to read lots auidobooks will due.)  richard dawkins - the god delusion  thunderf00t - why do people laugh at creationists? (changed my life)  movies: k-pax and action films too  music:  abney park \ aether shanties (2009)  tombstone  beethoven  symphony of science - children of africa (the story of us)  food: italian / american; hunan; philly cheese stake ; scrapple; mongolian beef</t>
  </si>
  <si>
    <t>freedom; love; my sword; companionship; my live;    the things i never want: religion; someone in control of me; spiders; and.....  i don't have much of a need or want of anything really.</t>
  </si>
  <si>
    <t>relaxing on the deck of my boat looking up and watching the sky</t>
  </si>
  <si>
    <t>i hide nothing about me; just ask.</t>
  </si>
  <si>
    <t>you want to talk; hang out; have sex; go for a walk at night; watch a movie; whatever; valerytozer at yahoo; my name just about any where; http://www.weareatheism.com/valery-tozer/  youtube; facebook but mostly yahoo</t>
  </si>
  <si>
    <t>i'm a geek with a heart of gold and a head of nickel. i'm the best there ever was at being average at best!</t>
  </si>
  <si>
    <t>i just moved here from new jersey to attend college; but not the one i'd prefer to be at. my chief ambition at the moment is meeting some like-minded; open-minded friends out here in the bay area.</t>
  </si>
  <si>
    <t>breathing and talking and walking;  cooking; eating; sleeping; reading?  i'm really good at confusing people when i try to speak;  falling down; losing things; breaking things; but later fixing things.  i'm exceptionally good at playing the one song on guitar that i know. at least &lt;em&gt;half&lt;/em&gt; of it.  i'm good at being bad at videogames; sports; and staying upright on a skateboard.    generally i'm too good at acting like an idiot; people usually take me seriously.    do your best not to!</t>
  </si>
  <si>
    <t>people don't like to share their first opinion about you. i'd like to think they notice that i'm an optimist at heart. that i mean well; but usually don't do well. that i know a lot of useless things.    i'd imagine they usually notice that i'll talk to anyone in the street; whether they want me to give them cash; or if they want me to save the children; or if they don't even want me to talk to them at all. that's probably &lt;em&gt;the first thing people usually notice about me&lt;/em&gt;- that they don't want me talking to them; but i am anyway. or that i'm probably stoned or not listening to them very well.</t>
  </si>
  <si>
    <t>this isn't filled out yet; so take it with a grain of salt.    &lt;strong&gt;books&lt;/strong&gt;: contact; i; lucifer; watership down; the shining; a clockwork orange; most things by chuck paluhniuk; the road; on the road; the big over easy; the rum diaries; the hitchhiker's guide to the galaxy    &lt;strong&gt;movies&lt;/strong&gt;: 2001: a space odyssey; oldboy; a clockwork orange; operation condor; being john malkovich; early woody allen; eraser head ; fargo; children of men; hard candy; fear and loathing; bottle rocket; the fly; synecdoche new york; super troopers; a town called panic; butch cassidy and the sundance kid    &lt;strong&gt;shows&lt;/strong&gt;: adventure time; breaking bad; arrested development; twin peaks; battlestar galactica; mystery science theatre 3000; mr. show; the wire; the shield; superjailit's always sunny in philadelphia; and all the ones i forgot    &lt;strong&gt;music&lt;/strong&gt;: modest mouse; fela kuti; beck; jeff buckley; gnarls barkley; bassnectar; gogol bordello; zeds dead; the kinks; mr. scruff; the doors; the shins; the beatles and all the rest    &lt;strong&gt;food&lt;/strong&gt;: balut and borscht</t>
  </si>
  <si>
    <t>how incomprehensibly big the whole universe is; and how small our problems are in comparison. what an alien might think about the idiosyncrasies of every day human society; the wonderfully weird things we take for granted. but that just means i marvel at mundane things like the food in the grocery store; the money in our pockets; and the airplanes in the sky.</t>
  </si>
  <si>
    <t>somewhere on earth</t>
  </si>
  <si>
    <t>i used to be afraid of dying; now i'm afraid that i'm not. what else is there to be scared of? commitment? i'm afraid that there's nothing left to worry about.    i'm afraid i'll never be able to catch 'em all.</t>
  </si>
  <si>
    <t>you haven't already left this profile page for bigger and better places</t>
  </si>
  <si>
    <t>english (okay)/sanskrit (fluently)/c++ (poorly)</t>
  </si>
  <si>
    <t>born and raised in the east bay and i will say that i'm extremely americanized and don't have traditional hardcore asian parents. :) however; i did graduate from berkeley and i have a large extended family who all live in the east bay.    i love music. i love to dance. i enjoy going to live shows (mostly concerts and stand-up comedy). i enjoy watching movies. i love people watching. i have a sweet tooth and i love great food.    i have friends that joke about marrying me and others who seem to be confused or mind boggled as to why i'm still available.    a lot of people say i'm easy to talk to and i ask great questions. i'm genuine and open....and i think that shines through when people talk to me. i don't make promises i can't keep. i won't even say i'll do something if i am not sure if i can. i'm one who strongly believes it's way better to under commit and over deliver than to over commit and under deliver. i think that's a good lesson that not everyone has learned or valued. i really try to be true to my word.</t>
  </si>
  <si>
    <t>giving this okcupid thing a shot since more than 3 people have recommended it. just seein what else is out there.    don't know about you; but i've discovered that as your friends around you start to get married and have children....the nights of goin out with them slowly disappear.    as far as what i'm doing with my life.short story.i work at a spa in the san francisco marina district on fridays and throughout the week in berkeley while i'm talking prereq classes for nursing.    longer story.i've worked in the restaurant industry for many years as a server and a trainer before pursuing real estate. was working full time in real estate for 4 years up until about 4 years ago when i found my way into the health and wellness industry.    although i enjoy my work and enjoy working with my clients; it's not what i see myself doing as a full time career. after seeing my parents struggle financially; i do think about my future and i want a career that will provide me more stability and security long-term. this is why i started looking at the skills i've obtained from working in the different industries i've worked in and made the decision to go back to school to pursue nursing. i'm almost done with all the science prerequisites. can't wait to be done. not a big fan of school but it's the end goal that i'm after and once i start something i want to see it through til the end. so that's what i'm up to these days.</t>
  </si>
  <si>
    <t>having fun doin nothin  enjoying time with friends and family  staying away from drama and negativity  listening  finding out a lot about someone in a short amount of time  asking questions when i want to know more  quietly observing people around me  finding good deals  problem solving  thinking things through  figuring things out    i don't need to be doing anything to have a good time....it's the company i keep and the conversations i have that make life enjoyable. :)</t>
  </si>
  <si>
    <t>top 3 things i usually hear....smile; hair; and booty.</t>
  </si>
  <si>
    <t>books: who moved my cheese; secrets of the millionaire mind; savage inequalities; hop on pop  movies: love jones; love &amp;amp; basketball; donnie brasco; pixar films; blow; serendipity; heat; food matters; the matrix  shows: friends; the wire; sytycd; ellen  music genres: neosoul; old school r&amp;amp;b; hiphop; reggae; dancehall  music artists: sade; erykah badu; janet; maxwell; d'angelo; amel larrieux; jill scott; angie stone; adriana evans; goapele; alicia keys; mara hruby; miguel; india arie; musiq soulchild; swv; tlc; shai; boyz ii men; old school usher; xscape; sy smith; diana krall; stan getz; beres hammond; q-tip; pharcyde; tribe; outkast  food: japanese; thai; italian; american; chinese; and.....dessert! :)</t>
  </si>
  <si>
    <t>good music  good food  technology  humor  friends and family  and last but not least...the ability to shower</t>
  </si>
  <si>
    <t>i think about a lot of things....it ranges from thinking about things we take for granted on an everyday basis; what i should be grateful for; what life will be like in the future; how things can be done more efficiently or effectively; what should i eat for my next meal; what made someone think they should buy a certain article of clothing that just fits them horribly or is extremely unflattering...the list goes on and on. i'm happy i can entertain my friends with my random thoughts. :)</t>
  </si>
  <si>
    <t>if you think we'd have fun together and are interested in getting to know me better.</t>
  </si>
  <si>
    <t>i am active; geeky; and love good food. i am a nyc transplant; but have hardly any of that style left in me- i recently finished my doctorate; and am psyched to have the resources and time to &lt;a class="ilink" href="/interests?i=travel"&gt;travel&lt;/a&gt;; and take up new &lt;a class="ilink" href="/interests?i=sports"&gt;sports&lt;/a&gt;! currently on my list are: &lt;a class="ilink" href= "/interests?i=skiing"&gt;skiing&lt;/a&gt;; &lt;a class="ilink" href= "/interests?i=surfing"&gt;surfing&lt;/a&gt;; and &lt;a class="ilink" href= "/interests?i=skydiving"&gt;skydiving&lt;/a&gt;; all things i have done before; but want to gain some skills in. i am re-affirming my love of &lt;a class="ilink" href="/interests?i=mountain+biking"&gt;mountain biking&lt;/a&gt;; &lt;a class="ilink" href="/interests?i=yoga"&gt;yoga&lt;/a&gt; (iyengar mostly) and &lt;a class="ilink" href= "/interests?i=backpacking"&gt;backpacking&lt;/a&gt;. i am also hoping to get re-acquainted with the music scene- when i first moved here i got involved in the mission music scene; back when the space between the mission and potero hill was all music/art/performance studios and warehouses (not lofts and restaurtants!) i miss seeing live music!    i love ok trends; i think the research okc does on this site is awesome. their welcome message says 1) answer more questions (sounds like good procrastination!) and 2) show more of your personality. i need to work on 2; so here it goes. feedback welcome! i really have no idea how to "show personality" on a web-page. to me; personality is such a embodied thing; that comes through best in person; but here goes a try.    i've lived in oakland for over 10 years; and i &amp;lt;3 oakland. i tell people i found the most ny corner in all of california; and moved there. oakland is a gritty city; with all the benefits and problems of a gritty city. as much as i love the great outdoors; i am a city dweller.    i have lived without a tv most of my life; but now that things are available on hulu and netflix i find myself often watching really silly stuff- and enjoying it! portlandia cracks me up; and i have a weak spot for archer. i have been known to watch the latest drama while doing my bills &amp;amp; household paperwork- somehow it helps.    i am a pretty active person- my favorite days are spent out of doors; sun up to sun down. after that i'm psyched to eat delicious food and chill out; with a book; tv or movie.    in terms of the online dating world; i have no real expectations.</t>
  </si>
  <si>
    <t>by day i work with education organizations; as a general consultant; helping them increase their impact and raise their visibility. the bulk of the rest of my time is spent playing outside; with dashes of reading; movie going; and museum visiting for flavor.</t>
  </si>
  <si>
    <t>bringing levity; finding my way in the wilderness; making delicious food out of random ingredients; and losing my keys</t>
  </si>
  <si>
    <t>my laugh (i am always laughing; often at my self- and sometimes just to hear and encourage laughter); and that i am athletic</t>
  </si>
  <si>
    <t>food: anything cooked with love! as favs: quinoa; kale; and chocolate and a good croissant.  movies: i loved hugo! all the monty pythons (really; who doesn't?); in general im not much of a film buff.  music: used to be punk and indie only; listened to a lot of 4ad bands in the day; but now most anything- even some pop songs i find (perhaps secretly?!?) enjoyable!  books! so so many. song of the dodo is my favorite gift book; i buy it when ever i see it in the used book store. for the nerds out there; i really like bakhtin.</t>
  </si>
  <si>
    <t>currently; coffee- but sometimes tea  the sun! i am not an arctic circle candidate  a bicycle of some sort  time for play- out doors and indoors!</t>
  </si>
  <si>
    <t>where i am going to travel next; what activity i should make as my hobby; and if i am ever going to finish revamping my home office ;)</t>
  </si>
  <si>
    <t>up for whatever! mad dancing on the town; fancy dinners; resting to get up early for an activity; cooking food for the week; babysitting for a friend who never gets to go out- on a given friday i could be doing any of these things.</t>
  </si>
  <si>
    <t>im sort of obsessed with steep and cheap; i check it all the time; and even put things in my cart; but i never purchase anything. i guess that is internet window shopping?</t>
  </si>
  <si>
    <t>you are up for some easy fun- a glass of wine at happy hour; a coffee at lunch; or a bike ride/run/hike on the weekend.  you should not message me if you have drama; or big expectations.  also; if you are active and sporty- that would be good!</t>
  </si>
  <si>
    <t>one would think since i work in communications; writing a description about myself would be easy. not the case! so much pressure to write the perfect description since it's the first thing y'all will see about me; and i'm used to writing about other people and companies; not myself.    i'm a hopeful optimist; love doubling over with laugher; devoted to all sorts of music; and think there's no point living in the past. i'm blunt and honest at and outside of work - sometimes a good thing; sometimes not. love love love the beach and vacation for me typically involves a tropical destination. i'm from hawaii originally; born and raised. sure san francisco's not the same; but it's everything i want in a city right now; including close enough to the ocean.    disclosure: i root obsessively for the niners and my heart broke at the nfc championship game.</t>
  </si>
  <si>
    <t>you only live once; might as well go all out. i'm heavily focused on my career; but at the same time; it's important for me to have a balance - work hard; play hard if you will. i'm often hanging with my friends; but also love time to myself at home; at the park; or at lunch with a good book. traveling when i can; working out; and exploring whatever opportunities present themselves to me.</t>
  </si>
  <si>
    <t>having fun; sarcasm and bluntness; being there for the people i care about; and my job i suppose...i have done been a tech pr consultant for nearly 10 years after all</t>
  </si>
  <si>
    <t>you tell me. ;)</t>
  </si>
  <si>
    <t>into all sorts of music from old school icons like frank sinatra; to prince; to hip hop; reggae; and the list goes on...basically anything with soul. love live music; and just got back from jazz fest in new orleans which was an amazing experience. i'll try just about any book that comes recommended; and as many people fortunate enough to live in sf; i take advantage of the amazing food we have here. sure; i want to try the newest hot spot; but don't discount the small; dive spots - that goes for restaurants and bars.</t>
  </si>
  <si>
    <t>friends and family; passion; laughter; sarcasm; stress-relieving work outs or yoga and the niners.</t>
  </si>
  <si>
    <t>what i want to do next in my life; and remembering that i'm fortunate.</t>
  </si>
  <si>
    <t>unwinding from the week at work; typically over some wine or drinks with friends; sometimes i'll hit yoga after work then chill on my couch wanting to decompress. and if it's one of those rare warm sf fridays; you can bet i'll be outside.</t>
  </si>
  <si>
    <t>it wouldn't be private if i admitted it publicly online. ;) you can find out if you get to know me; i'm relatively forthcoming.</t>
  </si>
  <si>
    <t>you're intrigued</t>
  </si>
  <si>
    <t>born in japan; grew up in australia; living in san francisco.    love surf; rugby; soccer; golf; sarcastic humour and beers in the sun.    i'm very extroverted and open to any experience but an old school japanese guy at heart. a little bit stubborn and very proud of my background and my family. i'm not a very good liar and brutally honest at times. but i have a lot of friends so must be an alright guy.    i've never cheated; hope never will and i've even punched my best friend for cheating on his girl.</t>
  </si>
  <si>
    <t>i run a smartphone in-app advertising company.    love travelling. i try to take at least 1 international vacation every year. but being in sf is still bit of a novelty for me. just came back from uk; ireland and spain.</t>
  </si>
  <si>
    <t>doing mj in karaoke.  i'm good at maths &amp;amp; physics.  i'm pretty good at cooking japanese food (kara-age and beef tataki)  i'm mediocre but enjoy golf; tennis; rugby and surfing.</t>
  </si>
  <si>
    <t>my australian accent.</t>
  </si>
  <si>
    <t>food: steak; japanese and korean food.   music: rock; hip hop; house. boys noize; spank rock; deadmau5e; muse; metallica; the killers; the chemical brothers; daft punk; danger mouse; kanye before he got famous.   movie: batman begins; fight club; amelie   book: reading 'the lean start-up' now</t>
  </si>
  <si>
    <t>playing and watching sports (soccer; rugby; tennis; golf; surf)  music (rock; hip hop &amp;amp; house)  good home cooked meals (the japanese in me)  beers.... sadly most aussies do.  gym... to burn beer calories.  internet. i work in tech.  &lt;em&gt;i didnt include friends; family and females.... as they're obvious.&lt;/em&gt;</t>
  </si>
  <si>
    <t>my responsez on okc has been sooooooooooo poor. way worse than in real life... its gotta be my message or my profile... if any female can give me a pointer; that will be greatly appreciated!</t>
  </si>
  <si>
    <t>you are a single girl looking for a relationship.    i prefer girlie rather than boyish;  short rather than tall;  curvy rather than thin;  brunette rather than blonde .... but all prefer; am open to havin chat with anyone.    or if you just wanna hear an australian accent from an asian guy.....</t>
  </si>
  <si>
    <t>english (fluently)/japanese (fluently)/c++ (fluently)</t>
  </si>
  <si>
    <t>i'm just and average guy that was born and raised in brazil but san francisco have been my home for the past 8 years and of course like everyone here i am trying to find someone to share the good things that are happening in my life. what is the point of being happy if you don't have anyone to share with. easy going is my middle name.</t>
  </si>
  <si>
    <t>i'm trying to be happy. life has giving me many curve balls and i learned from everyone of them and i'm still learning every day.</t>
  </si>
  <si>
    <t>well i am very good in talking to people and making people feel comfortable; and happy :) and helping in the kitchen ; i am not a good cook :) but i think i am a great su-chef and most important i'm really good in keeping myself healthy being hiv poz for five years. in this rate i think i'll live forever :).</t>
  </si>
  <si>
    <t>my positive attitude in life; my glass is always half full.</t>
  </si>
  <si>
    <t>my fav book is " no more heros"  my fav movie is " ever after; the devil wears prada"  shows " rupauls drag race; bones; kyle x9; dancing with the stars; modern family"  music " lady gaga; adele; musicals"  food " anything good"</t>
  </si>
  <si>
    <t>family  friends  food  happiness  skating</t>
  </si>
  <si>
    <t>how life would be if i was married :)</t>
  </si>
  <si>
    <t>ill be home watching tv or out having dinner and catching up with friends</t>
  </si>
  <si>
    <t>i am not very butch ...oi hang on that is not private :) lol</t>
  </si>
  <si>
    <t>you don't mind holding hands in a public place; if you do stuff for people without expecting anything on return and if you think you can be in a monogamous relationship.</t>
  </si>
  <si>
    <t>i'm an east coast transplant looking for cute running buddy. after moving here a few years ago; i developed a love for running; and always find myself training for the next race. i am a lover of tasty food and good wine; and occasionally find time to try out a new recipe. i am a numbers person (an actuary by trade) and therefore a right-brained creature of logic; but i also enjoy museums; good movies and the ballet. also have a soft spot for good tv. i try to get away on trips and travel as much as work will allow; and i prefer to spend winters on the ski slopes. i read mostly fiction; and have a standing bridge (the new poker!) game with friends. i own a handsome british shorthair named scooby who is as big and dense as a small bulldog. i like spectator sports (and enjoy an occasional giants game; even though my family roots only for the red sox) but can't live in a sports bar. i am competitive (in a healthy way!) and like new challenges.    i am looking for someone funny who doesn't take himself too seriously. you are smart; good-natured; and like trying new things. i may seem serious on the outside; but on the inside i am goofy and unique. i want someone who is genuine and has warmth and personality.</t>
  </si>
  <si>
    <t>if we are like-minded; drop a line so we can get to know each other!</t>
  </si>
  <si>
    <t>i work more than the average person.    i went to school for art history and philosophy and religion.    my hobbies include: photography; concerts; exploring the city; driving; and being a foodie. i also do community service and am involved with non-profits.</t>
  </si>
  <si>
    <t>museum. bakery. venues.</t>
  </si>
  <si>
    <t>light-writing; making a fool of myself and only being partially embarrassed; making my roommates laugh; driving in the city; cleaning; and finding the coolest little hole-in-the-wall stores.</t>
  </si>
  <si>
    <t>a tattoo of mine.</t>
  </si>
  <si>
    <t>books: love biographies; and anything by mary roach or richard preston    movies: i'm pretty much into everything. comedies; suspense; sci-fi; etc. when it's oscar season; my friends and i try to watch every movie that's nominated for best picture    music: one of my jobs is in the music industry; so it gives me the opportunity to see a lot of live shows. right now on repeat: barcelona; american tomahawk; lady danville; gotye; miniature tigers; the hundred days; man overboard; mayday parade; dallas green (city &amp;amp; colour); fun.;...and i also enjoy 90s r&amp;amp;b; electronic; pop-punk..the list could go on.    food: oh man do i love exploring the city in search of my new favorite restaurant! i pretty much will try any place; as long as i can at least eat one thing there.    oh yeah; i hate chocolate (i think it tastes like dirt).</t>
  </si>
  <si>
    <t>i don't need much to maintain; but in no particular order:    family; friends; food; the sun; my car; the internet</t>
  </si>
  <si>
    <t>when my next day off is and what i'm going to do with it.</t>
  </si>
  <si>
    <t>working; at a show; or out with friends.</t>
  </si>
  <si>
    <t>i'm near-sided at night.</t>
  </si>
  <si>
    <t>you wouldn't mind being my +1 at a show or event; you like trying new restaurants; driving; going to sports events; staying in and watching movies; and singing really loud while driving.</t>
  </si>
  <si>
    <t>i'm originally from the deep south and it slips out now and then in both accent (just a little) and personality. i work in technology by day; but try to be an &lt;a class="ilink" href= "/interests?i=artist"&gt;artist&lt;/a&gt; as much as i can.. i'm very caring; giving; considerate; and kind in private and in public. i'm somewhere between talkative and quiet but i try to make sure that what i say is somewhat meaningful or at least relative. i'm not big into watching sports but i'm very physically active and play &lt;a class="ilink" href="/interests?i=racquetball"&gt;racquetball&lt;/a&gt;; &lt;a class="ilink" href="/interests?i=tennis"&gt;tennis&lt;/a&gt; and love to &lt;a class="ilink" href="/interests?i=ski"&gt;ski&lt;/a&gt; - especially when i can travel to fun new ski locations to do it. my two kids are in college now and it is time to live life to the fullest with a very special partner.</t>
  </si>
  <si>
    <t>spending as much time as i can building new artwork structures and furniture....looking for a very special relationship (obvious; i suppose) ...last year i partnered with a long-time friend and colleague and we started our own technology services company. work is harder in some ways; easier in others; but so much more fun this way!</t>
  </si>
  <si>
    <t>enjoying the little things; building furniture and fixing things; wood/mechanical sculpture; having strange ideas that sort of make sense i hope; being funny in a quirky sort of way...</t>
  </si>
  <si>
    <t>my dark brown eyes; then my smile; then an odd sense of humor that some people like and some don't get; for which i take full responsibility.</t>
  </si>
  <si>
    <t>i read a lot; so kinda hard to pick favorites; but i like orson scott card; larry niven; william gibson... fav movies - star wars; the first matrix; the entire lord of the ring trilogy; and moulin rouge. music - shiny toy guns; ladytron; goldfrapp; tatu; miss kitten and the hacker; crossover; neulander (just one song so far; but i like it a lot!). food - all of it pretty much...especially chocolate; mashed potatoes; and yellow curry - not together; and not necessarily in that order.</t>
  </si>
  <si>
    <t>friends; art; music; books; (good) movies; and coffee.</t>
  </si>
  <si>
    <t>friends; art; music; books; good (and bad) movies; and coffee.</t>
  </si>
  <si>
    <t>i do a lot of different things; it depends on what's going on and who i'm with. sometimes out with friends going to a movie or having dinner; sometimes traveling for a weekend getaway (hopefully skiing); or maybe working on a new art project...</t>
  </si>
  <si>
    <t>i'm partially colorblind; but only in dim light...weird; i know.</t>
  </si>
  <si>
    <t>you're looking for someone and don't know who it is yet; like me...    you like quirky at least as a concept...    you just want to...    you smile a lot about nothing in particular....    you're and artist and want to talk about it; or go to a museum...    you need a good movie partner...</t>
  </si>
  <si>
    <t>i like to cook and eat; i especially greek; indian; middle eastern and mexican and thai. i like to read as well as write. i really enjoy light hearted company that can make me laugh and enjoy the little things in life. i am pretty shy at first but tend to open up once i become comfortable around a person. i enjoy listening to all kinds of music especially punk rock and old country; and especially enjoy playing music. currently i am going to school to enter a new career in the medical or science field.  also meeting someone with a great sense of humor and a good sense of themself would be nice.  things i like: archaeology; anthropology; burritos; coast to coast; metal detecting; the past; the future; science; playing music; hikes; bike rides; the mysterious origins of us humans; pluots (maybe even aprilums); good friends; coffee; water; my cat; hopes and dreams (seriously!); creative people; motivated people (because sometimes i need motivation); being able to find a guitar pick when i need one.</t>
  </si>
  <si>
    <t>i am currently a student. i hurt my knee and had my meniscus cut out and i am now re-educating myself for a new occupation. looks like radiology school for me. but i would much rather write books (even though i have the hardest time finishing a story). not that i even write much....it's still new to me! but definitely like to get motivated and start writing more.........i play in a band that doesnt seem to play enough....blah blah blah......  but i really just want to make pizza!</t>
  </si>
  <si>
    <t>misplacing things  being too nice  time travel  drinking water  eating  standing upright (although it could use improvement0</t>
  </si>
  <si>
    <t>if the sun is out and i dont have sunglasses on i am squinting.</t>
  </si>
  <si>
    <t>curb your enthusiasm; coast to coast; independent films; foreign films; peanut butter and jelly sanwiches; burritos; potatoes in almost any form especially hash browns</t>
  </si>
  <si>
    <t>water  sun  humor  guitar  food</t>
  </si>
  <si>
    <t>how did we as humans get here and where did we come from.  writing  why i picked this stupid screen name.</t>
  </si>
  <si>
    <t>i survived catholic school.  that i love you.</t>
  </si>
  <si>
    <t>you also like long walks on short piers.....you want to get some coffee....you want to do my homework for me...or if you want to hit up a museum or do just about anything..or you are a time traveler.</t>
  </si>
  <si>
    <t>english (okay)/icelandic (fluently)/ancient greek (okay)</t>
  </si>
  <si>
    <t>i am from colorado and just moved to san francisco about 4 months ago. i am a flight attendant and love my job. i get to travel for free which is awesome! i love seeing new things and exploring. i'm just looking for someone who likes to have fun and likes to laugh. i'm easy going and want the same in a guy :)</t>
  </si>
  <si>
    <t>i'm either working; traveling; or doing something with friends.</t>
  </si>
  <si>
    <t>you are effing awesome!</t>
  </si>
  <si>
    <t>i like food; and i think you shouldn't get speeding tickets if you're listening to certain kinds of music.</t>
  </si>
  <si>
    <t>get a degree; then get even more degree. most likely psychology. english is cool too.    work; school; and trying to have hobbies.    http://www.flickr.com/photos/35860391@n08/</t>
  </si>
  <si>
    <t>writing; eating quickly; sarcasm; multiple-choice tests.</t>
  </si>
  <si>
    <t>my self-deprecating sense of humor. it's my best feature.</t>
  </si>
  <si>
    <t>books: the amazing adventures of kavalier &amp;amp; clay; a song of ice and fire; catch-22; cat's cradle; a clockwork orange; dao de jing; down and out in paris and london; gravity's rainbow; slaughterhouse-five; the stranger; v.  also; billy collins and william carlos williams.  http://www.youtube.com/watch?v=n-a8elovig4    movies: a clockwork orange; amadeus; apocalypse now; amlie; american beauty; dead man; ilha das flores; leon; mind games; rashomon    shows: adventure time; archer; boston legal; clone high; game of thrones; genndy tartakovsky; good eats; last exile; moral orel (season 3); mushi-shi    music: amon tobin; animal collective; baths; beirut; the black angels; clark; deerhunter; the flashbulb; godspeed you! black emperor; grouper; jon hopkins; the microphones; modest mouse; m83; mr. bungle; peaking lights; saltillo; tom waits; ugly casanova; venetian snares  http://www.youtube.com/watch?v=c-ttjbtq_lq    foods: chocolate; tea; coffee; green vegetables; curry; spicy curry; spicy foods; ice cream</t>
  </si>
  <si>
    <t>food  chocolate  books  friends  humor  outside</t>
  </si>
  <si>
    <t>herb puns; strange worlds; and the oxford comma. the ridiculous things people spend money on; like edible gold--which is odorless and tasteless. about why people are they way they are. about how ridiculous life can be.</t>
  </si>
  <si>
    <t>hanging out with friends; and laughing a lot.</t>
  </si>
  <si>
    <t>i'm painfully ticklish. i've broken furniture because of it.</t>
  </si>
  <si>
    <t>you want to make really vague plans. if you want to hang out and eat food; or look at a cool tree.</t>
  </si>
  <si>
    <t>i'm like a geode.</t>
  </si>
  <si>
    <t>busting out; traveling the world.</t>
  </si>
  <si>
    <t>ouija boards; cooking; and running.</t>
  </si>
  <si>
    <t>my blue eyes. romanian heritage!</t>
  </si>
  <si>
    <t>to read: "norwegian wood"  to see: "dark city"  to hear: nick drake or kate bush  to consume: pho</t>
  </si>
  <si>
    <t>in no order: beer; yelling; citrons; dark sad films; cameras; and pulp magazines.</t>
  </si>
  <si>
    <t>who is john galt?    no; i kid.</t>
  </si>
  <si>
    <t>walking in your mind.</t>
  </si>
  <si>
    <t>oliver sacks rejected me.</t>
  </si>
  <si>
    <t>you're simple.</t>
  </si>
  <si>
    <t>good looking; sarcastic; loving; honest; fun; driven; successful; stable; independent....</t>
  </si>
  <si>
    <t>balling out of control</t>
  </si>
  <si>
    <t>listening to music; talking; buying produce at farmer's markets; cooking (especially breakfast tacos); entertaining; advice giving; list making.</t>
  </si>
  <si>
    <t>my sense of humor and quick wit...</t>
  </si>
  <si>
    <t>i love comics. i can count the number of books without pictures that i've read in the last 3 years on one hand.    i enjoy rap music.    i love to cook and i love a great meal. seasonal is my shit. into butchering and charcutterie. cheese.    i like horror movies and documentaries and comedies.</t>
  </si>
  <si>
    <t>1. my brother.  2. coffee.  3. dolly parton.  4. humor.  5. tacos.  6. my ears.</t>
  </si>
  <si>
    <t>ways to be amazing.</t>
  </si>
  <si>
    <t>fridays are the new sundays.  if i'm not performing.....  im down for an incredible early dinner (made at home or out on the town) and then a night in on the couch; watching a movie; a bottle of wine or two fingers of scotch and a doobie.</t>
  </si>
  <si>
    <t>i still like en vouge.  and i hate reggae and tomatoes. a lot.</t>
  </si>
  <si>
    <t>you don't have a picture of you doing something extreme in the outdoors on your profile.    if you have a sense of humor.  if you like to cook.  if you know how to make a mean cup of coffee.</t>
  </si>
  <si>
    <t>fight the good fight and celebrate ridiculousness</t>
  </si>
  <si>
    <t>nerding it out (grad school for education and human rights); playing with babies; carving out a nest in oakland; meeting people and exchanging ideas about community and art; trying to build my scene in new place.  to prevent confusion.....not thinking okcupid is a dating site; buds are way cooler than boyfriends :)</t>
  </si>
  <si>
    <t>simultaneously being a kid and an adult at the same time.  keeping it real  school  being crafty and creative  making weird noises  frugality  driving myself crazy with thoughts  being a running partner  burping!</t>
  </si>
  <si>
    <t>i'm making a face or looking at something random.</t>
  </si>
  <si>
    <t>yes please!  lately everything i read is depressing and extremely heavy...goes along with the major :/  30 rock; daily show &amp;amp; colbert; project runway - i think tim gunn should be president; i'll settle for my best friend.  current tops on the shuffle - mia; warpaint; high places; the knife but the stuff my friends play is my fav.  i like food; i really like to make food with people.</t>
  </si>
  <si>
    <t>my bike; creative outlets; my siesters and famiwee; education; colors; laughter</t>
  </si>
  <si>
    <t>the definition of "end" lol seriously tho...i've been fascinated by this since i was little.  how complicated justice is; the fine line between feeling and thought; gender; racism and systems of oppression. basically; i think wayyyy too much about things because shit is deep in the cray world. i appreciate both people who can dig in deep with me and people who can say yes; but lets go ride bikes</t>
  </si>
  <si>
    <t>these days; knitting; wine and documentaries sometimes loving it; sometimes thinking that i should get out more; lol</t>
  </si>
  <si>
    <t>i'm afraid of fish.</t>
  </si>
  <si>
    <t>you like to boogie to funky beats on a budget  can show me local amazingness (this most likely relates to music; art; nature; but im open)  u want an adventure bahhhdeee ;)</t>
  </si>
  <si>
    <t>oh man; it is hard to write about yourself. anyways; moved up to sf recently but have lived in ca all my life. i graduated from ucsc a few years ago with a degree in computer science game design. i'd consider myself an outgoing person who is always looking for something interesting to do. i'm a huge music and film nerd ( this is definitely something i talk about a lot ). i've been having a good time exploring all that the city has to offer when i have time. i am currently working in palo alto during the week so i try to fit in as much stuff as i can into my free time.</t>
  </si>
  <si>
    <t>i'm working as a software engineer at a company in palo alto. i'm a pretty social person and like to go to concerts; go hiking or really just wander around until something interesting comes up. i also like to find new and interesting bars that have great ipa's.</t>
  </si>
  <si>
    <t>usually the fact that i'm always trying to make jokes. ( some go over better than others :-p )</t>
  </si>
  <si>
    <t>favorite food would probably have to be either sushi or mexican.    i'm a big horror movie fan; although i really watch anything that is good. i really give any movie a chance. some of my favorites are evil dead series; tarantino stuff; desperado; the usual suspects; dead alive and rear window.    some tv shows i've been watching are dexter; south park; modern family; breaking bad. like movies; i give most shows a chance.    like most music although not as interested in modern country. i can handle it; but it's just not my favorite. i love going out to shows though.</t>
  </si>
  <si>
    <t>my phone (unfortunately it's one of those things you learn to rely on)  guitar  friends  car (i definitely like to travel around)  music  movies</t>
  </si>
  <si>
    <t>hanging out with friends; enjoying the start of the weekend!</t>
  </si>
  <si>
    <t>you are looking to have a fun time going out. if you enjoy interesting conversation and don't get offended by terrible jokes :-p</t>
  </si>
  <si>
    <t>i consider myself to be kind and giving; honest and open; passionate and sensuous; bright and playful; quirky yet grounded plus creative and appreciative. nature is my spiritual inspiration. sailing has been my obsession and passion. i'm hoping to spend more time on the bay as well as off shore sailing on my islander 36 berthed in pt. richmond. social and environmental consciousness are very important to me. i welcome growth and new challenges. i'm a romantic with a big heart and a childlike innocence; open to wonder. i'm ultra feminine in my demeanor. my job was in social services; working daily with people in need and now that i'm retired i'm seeking new endeavors. my man would be sensitive and loving; strong yet gentle; receptive and positive; and full of fun and adventure. being sexy and full of joy and passion would be even better yet. he would be a collaborator; someone who likes to share as i do. i would also hope he had an understanding and appreciation for the natural world.  my dreams include exploring life everywhere under open sky - in the wild flowered meadows; on warm tropical beaches; rocking on the ocean; beside ferny waterfalls; on the soft bed at the foot of the giant redwoods and on mountain tops.</t>
  </si>
  <si>
    <t>come sail with me!  art; music and theater inspire me. i'm very much involved with nature and outdoor activities; including sailing; camping; kayaking; swimming; biking; hiking; exploring and making love. i simply love life and i'm full it!</t>
  </si>
  <si>
    <t>going with the flow  a taoist story tells of an old man who accidentally fell into the river rapids leading to a high and dangerous waterfall. onlookers feared for his life. miraculously; he came out alive and unharmed downstream at the bottom of the falls. people asked him how he managed to survive. "i accommodated myself to the water; not the water to me. without thinking; i allowed myself to be shaped by it. plunging into the swirl; i came out with the swirl. this is how i survived."    flow with whatever may happen and let your mind be free.  ~ zhuangzi</t>
  </si>
  <si>
    <t>my smile and warm; open friendly attitude.</t>
  </si>
  <si>
    <t>oceana; saved by the sea; the old man and the sea. i mainly read and study nonfiction - many subjects. i have a great thirst for knowledge - a searcher and seeker. right now - latitude 38 &amp;amp; anything about sailing and exotic destinations</t>
  </si>
  <si>
    <t>the moon ~ my moon is a pearl of a girl  silliness ~ i like nonsense. it wakes up the brain cells. ~ dr. seuss  sailing ~ the sail; the play of its pulse so like our own lives: so thin and yet so full of life; so noiseless when it labors hardest; so noisy and impatient when least effective. - henry david thoreau the small-boat sailor is the real sailor. ~ jack london; 1912  smiles ~ laughter is the shortest distance between two people. ~ victor borge smile and the world smiles with you.  love ~ all you need is love. ~beatles the best and most beautiful things in the world cannot be seen or even touched - they must be felt with the heart. ~ helen keller  the natural world ~ when we tug at a single thing in nature; we find it attached to the rest of the world. ~ john muir forget not that the earth delights to feel your bare feet and the winds long to play with your hair. ~ kahlil gibran to find the universal elements enough; to find the air and the water exhilarating; to be refreshed by a morning walk or an evening saunter ... to be thrilled by the stars at night; to be elated over a bird's nest or a wildflower in spring - these are some of the rewards of the simple life. - john burroughs  dreams ~ of course you need to build your castles in the air. that is where they should be. then you put the foundations under them. ~ henry david thoreau you need chaos in your soul to give birth to a dancing star ~ friedrich nietzsche whatever you can do or dream you can; begin it. boldness has genius; power and magic in it. begin it. begin it now! ~goethe our truest life is when we are in dreams awake. ~henry david thoreau a dream is a wish your heart makes</t>
  </si>
  <si>
    <t>when it comes to my own life; i do as i please; but i am generous to friends and loved ones. i am loyal to a fault and a fun-loving guy on the surface but below lingers much; much more.    i am adventurous; optimistic; and open-minded.</t>
  </si>
  <si>
    <t>i read books; soak up as much sun as humanly possible; i look forward to new adventures by myself or with good friends; i push the credo of diy to the max. i am curious about everything so i like to figure out how people and things operate. in the past year i've done a bit of traveling; took swimming classes; done day trips around the bay area on my bike; and maintained a volunteer bike educator position at a mission non-profit.</t>
  </si>
  <si>
    <t>conversation; analyzing movies; spelling and grammar (but i'm not a grammar nazi); laughing at myself as well as absurdity.</t>
  </si>
  <si>
    <t>people generally can't discern my ethnicity...i get hawaiian; samoan; or any other variety of pacific islander a lot and on occasion got half-black and (insert guess here). my friends comment on how approachable i am.</t>
  </si>
  <si>
    <t>a short list:    the awakening of intelligence; one hundred years of solitude; the stranger; the unbearable likeness of being; meditations of marcus aurelius; on the road; edgar allan poe; pablo neruda.    the dreamers; irreversible; city of god; city of lost children; delicatessen; 2046; 8 and a half; snatch; trainspotting; the princess bride; harold and maude; vertigo; 12 monkeys; the killing fields.    muse; roger sanchez; dieselboy; pearl jam; led zeppelin; radiohead; beck; kings of leon; css; ingrid michaelson; buena vista social club; sublime; my morning jacket...    i am a foodie...i give everything a chance!</t>
  </si>
  <si>
    <t>my bicycle; my cell phone; my laptop; food and water (obviously); laughter; and a good book.</t>
  </si>
  <si>
    <t>finding balance in all aspects of my life. also; i continuously daydream of exploring far off lands; whether it is lazing about on a beach or treading through a southeast asian jungle</t>
  </si>
  <si>
    <t>i jumble in between extremes a ton. at the root of my psyche; i am a dive bar with a whiskey and beer kind of guy. however; i'm just as comfortable at home with a book or on my xbox or an some after hours spot dancing to what the dj is spinning. i hate doing the same thing more than once but sometimes i can't get enough of the same thing.</t>
  </si>
  <si>
    <t>i list dirty dancing as one of my deep down; guilty pleasures.    "nobody puts baby in a corner."</t>
  </si>
  <si>
    <t>-you like bike riding. if you're a swimmer; that's awesome too!  -you are a bit of a geek who doesn't mind getting her hands dirty. librarian glasses are a plus!  -you are defined by more than what you do with your life. my collection of friends are serious in their careers but know how to have fun too. i don't have many expectations but this would definitely be one of them.  -you like going out and are not a perpetual homebody.  -you daydream of travel as well! :)</t>
  </si>
  <si>
    <t>i am a goofy girl that likes to have fun but is also career driven and enjoys working hard. i am adventurous and no day is ever the same in my world. i enjoy working out and staying active whether its outside- skiing; running; hiking or playing in the grass or at the gym kickboxing or lifting weights. i love sf and all this city has to offer and have an amazing network of friends and an incredible family.</t>
  </si>
  <si>
    <t>i am an investor relations consultant- extra points if you know what that means. i love my job and feel fortunate to be challenged and learning something new every day!</t>
  </si>
  <si>
    <t>everything  okay i do strive to be good at all that i take on but a few highlights:  appreciating the little things in life  keeping things in perspective  being a loyal friend  making people laugh</t>
  </si>
  <si>
    <t>my eyes and smile and then my amazing personality :)</t>
  </si>
  <si>
    <t>i enjoy reading and am in a book club so always have a book on my ipad    not a big tv show watcher though i do enjoy watching it on occassion    love music- i was a violinist and singer growing up so appreciate all aspects of art    foodie!! enjoy discovering all of sf's hidden treasures</t>
  </si>
  <si>
    <t>my amazing friends and family (they keep my smiling)  coffee in the morning (it makes me oh so happy)  working out (keeps me balanced)  iphone (sad but true)  laughter (its the best medicine)  music (my life is a musical and if you are lucky i'll whip out a dance move)</t>
  </si>
  <si>
    <t>how fortunate i am and how i can help those less fortunate  what i want to accomplish next  how to make those i love and care about smile</t>
  </si>
  <si>
    <t>fridays are typically happy hour followed by dinner with friends- i am always up for the occasional big night out but usually they are fairly low-key</t>
  </si>
  <si>
    <t>i am pretty much an open book so unsure what to put here!</t>
  </si>
  <si>
    <t>i'm probably one of the most patient guys you'll meet; but don't take me for a robot. i love to laugh; watch the occasional sappy romantic comedy with my girl; and live life. i'm a great listener (a by-product of patience). i can listen objectively; which makes me hopefully the kind of guy you can talk about almost anything with.</t>
  </si>
  <si>
    <t>i'm doing some project-based marketing (a residual talent from nine years in sales/marketing in biotech); but mostly i'm managing and working at a bar in the financial district.</t>
  </si>
  <si>
    <t>books - the fountainhead; east of eden; the little prince.  movies - lost in translation; 500 days of summer; zoolander  music - coldplay; jack johnson; tim mcgraw  food - just about anything</t>
  </si>
  <si>
    <t>staring at drunk people</t>
  </si>
  <si>
    <t>i'm looking for a girl who loves her family; is focused on her work (whether it's a career; job; art; or education); and still makes time for fun. i'm not really looking for a 24/7 party girl; so if you find yourself in a club for the 3rd time in one week (unless you work there); i'm probably not the guy for you.  although i've only been in san francisco for two years; i think it's an amazing city with lots to explore. it's a perfect setting for two people to get to know each other.</t>
  </si>
  <si>
    <t>about me.. i'm originally from minnesota but am happy to call san francisco my home. i enjoy traveling; movies; trying new restaurants; playing tennis; salsa and swing dancing; listening to live music and lots of other things. i'd like to meet someone to spend time with and see what develops!</t>
  </si>
  <si>
    <t>running to stand still! story of my life!    trained statistician who is unencumbered by mediocrity in a sea of san francisco brain soup! i spend my 9-5s stringing numbers to make sense; all the while dreaming of my first love: gallivanting off the beaten path. raised in la and lofted by seemingly grounded dreams of self-grandeur and stumbling through new towns; school transported me to the east coast and a promotion lured me to chi-town but the "lake effect" promptly snuffed the wind out of my sails and i ultimately succumbed to the seductive charms of sf. can you blame me?    witty and jovial - when inspired; honest; genuine and supportive - always; loyal to a fault; deliberately kind to strangers and resilient in the face of adversity; confidently decisive and rational; living a great city life; often escaping outdoors for r&amp;amp;r. result oriented; equipped with a "five year plan" that is on a six year snooze!    spanish guitar stirs my soul while beguiling beats of afro-pop singer salif keita rocket me to that happy place. now i'm looking for that special person; someone who brings out the best in me; to share; enhance and create indelible memories with.    a motto i live by: nulla tenaci invia est via!</t>
  </si>
  <si>
    <t>aspiring lost kardashian sister  i'm waiting for their peeps to call me! a girl can dream; right? i often feel i'm destined for something great but i can't narrow down if i should solve world hunger or add that brownie to my lunch plate - again.</t>
  </si>
  <si>
    <t>laughing! it's both my shield and sword.  challenging myself  skydiving and hang gliding despite a fear of heights.  pursuing my passions  e. g. i quit my job in the fall of 2008 (yes!) to backpack around the world for three months.  being pedantic (only on sunday evenings)!</t>
  </si>
  <si>
    <t>are my infectious smile and a genuine laugh that commands a self-assured presence. easy and laid-back; inquisitive; lighthearted; jocular; good with people yet when inspired; equipped with snarky sarcasm. ;-)</t>
  </si>
  <si>
    <t>historical/political documentaries  hbo shows  movies: i prefer period pieces - dappled with gratuitous sex and suspense; of course.  the economist  books: the black swan by nassim taleb (nothing to do with the movie); outliers by malcolm gladwell.  i don't have time for fiction.</t>
  </si>
  <si>
    <t>you are well read; you enjoy stimulating conversations about global issues and current events; are physically active; like the outdoors; lead a healthy lifestyle; etc. above all; witty banter is your default!</t>
  </si>
  <si>
    <t>piano. psychology. meditation. indian food.</t>
  </si>
  <si>
    <t>my money-making means are really really enjoyable. i primarily teach test-prep and school subjects for a bay area non-profit; i also perform music; irregularly; for all sorts of venues.</t>
  </si>
  <si>
    <t>anything i want to be good at. i was born that way. all blessing; no curse.</t>
  </si>
  <si>
    <t>that i don't look mexican; i am half mexican; but because my german and czech features overwhelm my demeanor; i list myself as "white."</t>
  </si>
  <si>
    <t>books: tao te ching; anna karenina; the problems of philosophy; the stuff of thought.    music: bach; mozart; beethoven; mendelssohn; chopin; tchaikovsky; debussy; rachmaninov; stravinsky; scott joplin; zez confrey; fats waller; art tatum; oscar peterson; keith jarrett . . . rap; hip-hop; funk; disco; and anything else that has a very syncopated; danceable beat!</t>
  </si>
  <si>
    <t>1) indian food  2) the interesting people you meet in berkeley  3) stephen colbert  4) food from india    all other things i can do without.</t>
  </si>
  <si>
    <t>why i am the why i am; why things are the way they are</t>
  </si>
  <si>
    <t>chillin'</t>
  </si>
  <si>
    <t>i'm not even willing to admit that there is something i am not willing to admit.</t>
  </si>
  <si>
    <t>you are good-hearted/socially intelligent.</t>
  </si>
  <si>
    <t>slight but important revision... i started ballroom dancing w/ a vengeance in march and am looking for a partner (or partners) with free time during the day to share in private lessons.    i'm a motivated novice; reportedly a natural; taking 1 to 4 group lessons a day and 1 private lesson per week. my interests are catholic- international &amp;amp; american rhythm; latin and smooth with a special focus on argentine tango.    doesn't have to be love at first sight- just love at the first step    origins  son of a southern belle &amp;amp; a career army officer- two institutions i still hold in the highest regard despite 30 years in boston; nyc; la and san francisco.    mom was more steel magnolia; a highly educated professional with reservations about second wave feminist dogma &amp;amp; sorrow for what it did to relations between women and men.    dad was a blue-collar smart-aleck of polish extraction w/ his share of successes &amp;amp; setbacks.    they taught their progeny to look behind the curtain &amp;amp; past convention.    life trajectory  mit for aeronautical engineering &amp;amp; rotc- plans to become a pilot/astronaut- too tall as it turns out soafter mucking around in econ; chem; ee &amp;amp; bio- i went premed- no burning desire; just seemed like a good idea at the time.    and it was- i'm so grateful for the experiences i've had- never would have guessed i'd do it though.    got to travel all over  - colombia- breast feeding/ infant nutrition project  - uk- first hand look at resource allocation in the nhs  - israel- neurology &amp;amp; kupat holim meuhede  - us virgin islands- us public health service (sailed all over the eastern caribbean &amp;amp; made lifelong friends)    i moved to the bay area &amp;amp; another 6 months was added to the sabbatical as i explored my new home via motorcycle; making ends meet by examining people for insurance policies in their offices and homes.    again; it was not a career move but what a wonderful introduction to california; my clients were too busy to go to a doctor's office- state supreme court justices; fijian matriarchs; silicon valley ceo's; restaurateurs; venture capitalists; musicians    out of the blue; a girlfriend suggested emergency medicine as an alternative and the unpredictable nature of the ed was water to my gills.    i settled in with a small medical group specializing in rural em- i spend 6 to 10 days a month in small towns; tending to farmers; loggers; ranchers; dope growers; tourists; mountain people; kids and really old folks- i'll never forget the day when two 102 year old ladies came in with fall-related injuries from ladders!    it's good work- lots of time with my patients with amazing stories &amp;amp; photos- blues musicians; cowboys; ww2 pilots.    i also learned about trauma  - the 80 year-old who loses his wife and will wake up the next morning alone for the first time in 60 years  - the 50 year-old acutely suicidal ex-biker who had turned his life around; started a business; raised a family; while fighting depression rooted in childhood sexual abuse.    i also learned how to meet these traumas; the process has become one of the most satisfying aspects of my work- aside from working with kids while they tell me terrible jokes which i'll share if you're interested ;-)    in 1993 i took a detour into medical informatics. the fellowship gave me 4 years as a consultant to stm publishers such as the ama; society for neuroscience; and the new england journal of medicine.    but i missed the clinical work; went back to the ed; pursuing that interest in emotional trauma; its roots &amp;amp; solutions.    the widower; the biker and others have taught me so much and led me to conclude that the final common pathway in their experience is loss of connection; be it with family; feelings or the body.    the work is difficult at times; but; contrary to what might be expected; uplifting and inspiring there are few things more rewarding    that's my story- up to this point- and i'm sticking to it.    more to follow</t>
  </si>
  <si>
    <t>---------------------------- vocation  boarded internist practicing rural emergency medicine. i'm a city guy that has found rural medicine to be the most satisfying practice- it's like being an old-style gp (eccentric rural folk; tons of kids and lots of stories) on steroids (helicopters; mri's and telemedicine) with time for a deeper understanding of my patients and myself.  ---------------------------- avocation   inventions (medical and non-medical)   writing about trauma recovery  ---------------------------- recreation   reading   traveling  ---------------------------- intention  when things settle down...   ballroom dance- want to take on the tango   resume yoga and weights when things settle down</t>
  </si>
  <si>
    <t>critical examination of underlying premises; looking for root causes instead of focusing on external manifestations.    empathy.    not sure if it's good to be good at this but; i am blessed with a congenital sense of the absurd &amp;amp; cursed with a love of extemporaneous wordplay.</t>
  </si>
  <si>
    <t>eyes and hands.</t>
  </si>
  <si>
    <t>---------------------------- books  anything by christopher hitchens (my favorite atheist); p.j. o'rourke; edward tufte and rumi   oneness and separateness   the road to serfdom   a general theory of love   the psalms   attachment in psychotherapy   the book of laughter and forgetting   ego and archetype  ---------------------------- movies   the artist   my week with marilyn   roman holiday   galaxy quest   black adder   new york doll   the producers (w/ zero) and anything else by mel brooks   a funny thing happened on the way to the forum   philadelphia story   rumpole of the bailey   coraline   the third man   captain blood/ seahawk/ zorro the gay blade   fearless   boondock saints   no country for old men   the history of violence   the big lebowski   amelie   my fair lady   sponge bob   cow &amp;amp; chicken  ---------------------------- music   nusrat fateh ali khan   tangents radio on kalw   daniel lanois   ennio morricone soundtracks   cesria vora   david lindley   compay segundo   led zeppelin   monte montgomery   english beat   astor piazzolla   allan sherman   frank sinatra   willy deville (rip)   gotan project   marianne faithfull  &amp;nbsp;martin sexton  ---------------------------- food   anything spicy   salmon &amp;amp; saba   italian   vindaloo   bbq &amp;amp; fried chicken   bigos (extra points if you know how to make it)  ---------------------------- news and opinion   ed schultz and bill o'reilly   keith olbermann and glenn beck   rachel maddow and rush limbaugh   daily kos and powerline   firedog lake and breitbart</t>
  </si>
  <si>
    <t>black licorice- dutch unsalted   rumi   san francisco   meditation   music   connection</t>
  </si>
  <si>
    <t>the balance between-  - oneness and separateness  - the collective and the individual  - attachment and independence  - security and liberty  ... and how movement through the spectrum enhances and shapes our lives.</t>
  </si>
  <si>
    <t>at the movies; out with friends or dining when i'm not on the job.</t>
  </si>
  <si>
    <t>terrible at paperwork... i mean really bad.    need to think about something more interesting- show me yours and i'll do my best to match you.</t>
  </si>
  <si>
    <t>you believe that diversity applies to philosophy and politics as well as culture; gender and race.</t>
  </si>
  <si>
    <t>i was born in san francisco (yes; right in the city!) and lived here until i was nine when my family moved to london and then hong kong. i went to college in nyc and moved back here for graduate school in 2009.    i am fun and down to earth and looking for a companion to enjoy the world with...i'm curious and active so i love to travel; cook; read; exercise and i am really up for trying just about anything once!    i am passionate about my personal health and wellness and helping others around me achieve optimum health and happiness and that is why i am a wellness coach.</t>
  </si>
  <si>
    <t>i finished graduate school in june of 2011 and now have a masters degree in integrative health studies. i am a wellness coach and working on starting my own business.</t>
  </si>
  <si>
    <t>ping pong  soccer  making and keeping and feeding friends  talking it out  i went to photography school so hopefully taking photos!  brewing green tea perfectly</t>
  </si>
  <si>
    <t>my smiley eyes</t>
  </si>
  <si>
    <t>the great gatsby; lolita; the alchemist; elegance of the hedgehog; the wind in the willows    lost in translation; annie hall; e.t.; goodfellas    parks &amp;amp; recreation; friday night lights; the office; the wire    van morrison    sushi &amp;amp; oysters!</t>
  </si>
  <si>
    <t>my english labrador  pickles  camera  soccer shoes  a good playlist  avocados</t>
  </si>
  <si>
    <t>my next travel destination</t>
  </si>
  <si>
    <t>having dinner &amp;amp; drinks with friends or finding a ping pong table</t>
  </si>
  <si>
    <t>i'm allergic to cherries &amp;amp; cats &amp;amp; cigarette smoke</t>
  </si>
  <si>
    <t>if you prefer getting to know someone in person</t>
  </si>
  <si>
    <t>i moved to san francisco about a year and a half ago and i am really enjoying living in the outer sunset! i love walking in golden gate park and living so close to the beach. i enjoy the outdoors and sunny days in the city. i would like to explore more of the city and the many amazing things it has to offer. i love traveling and i am grateful that i got to study abroad for a year in barcelona during college and also visit some other countries in europe! i studied environmental policy at ucsc and i am very interested in environmental issues and trying to live more sustainably myself.</t>
  </si>
  <si>
    <t>i work as a nanny right now for two families. i am also taking child development classes at ccsf so i can be an infant/toddler teacher. i am hoping to go into a field with environmental education for elementary aged children and younger. i would love working with elementary schools or after school programs to incorporate environmental curriculum and activities.</t>
  </si>
  <si>
    <t>being a compassionate person and a reliable friend. i am dedicated to work and school and the people who are important in my life.</t>
  </si>
  <si>
    <t>i love harry potter. i have read all the books multiple times and seen at least three of the movies at midnight showings. i tend to like fantasy books written for middle schoolers; but that is not to say that i do not appreciate other literature. as i have recently discovered the magic of books on tape (or in the 21st century now actually books on cd); i have been able to read some books i always wanted to but never had the patience for in the past. i recently read all of jane austen's books (and took a break to read jane eyre and wuthering heights).    i love movies! i watch too many. i tend to like action adventure type movies but i will watch anything except for horror.    i only recently got into watching tv shows because i haven't had access to tv before this year.  cancelled shows i have watched: lost; scrubs; buffy; angel; dollhouse; and firefly (yes i like joss whedon).  current shows i watch: bones; how i met your mother; modern family; grimm; once upon a time; and fringe (but only season two so don't tell me anything!)    music....although i have tried to force myself to like other music; i have to say that when i am in my car i tend to listen to top 40 pop and hip hop music.</t>
  </si>
  <si>
    <t>friends  family  natural settings where i can walk  books  movies  tea</t>
  </si>
  <si>
    <t>a lot of things. mostly i am trying to figure out a career and thinking about the kind of job i would want. planning my next meal and things i am going to do in the next couple of days. i tend to over think most things so me just relaxing and not thinking about anything in great detail is my goal.</t>
  </si>
  <si>
    <t>hanging out with some friends usually making dinner or hanging out at one of our houses. i go to a lot of potlucks and dinner parties but i do like to go out sometimes.</t>
  </si>
  <si>
    <t>you are a guy who is looking to date casually. someone who is willing to try new foods and be open to dating someone with food limitations. you are a respectful and sensitive person who likes to explore the city watch movies; cook food; and have intelligent conversations.</t>
  </si>
  <si>
    <t>i'm a savant; epicure; rhodes scholar; m.d.; phd &amp;amp; vip.    i speak seven languages fluently.    i'm active in charity work with disabled cheerleaders.    i love puppies; kitties and other small furry creatures    i love romantic walks along moonlit beaches; weeps at sunsets; &amp;amp; dream of the day when humanity can live together in communal peace &amp;amp; enlightenment.    i'm hung like a equus caballus and well studied in the kama sutra and not averse to providing maximum gratification with just a touch of discipline.    i dabble in rocket science and quantum physics.    i have authored 15 books; 87 published articles; 23 screenplays; 114 patents and i blog.    i like to paint expressionist watercolors; write haiku poetry; &amp;amp; have composed 11 major symphonies (plus one opera in bulgarian).    i'm trained in jungian psychology &amp;amp; lectures on zen.    i was awarded a medal of honor for bravery in combat.    i climbed everest; swam the english channel &amp;amp; was knighted by the queen.    i won 3 olympic gold medals and 6 academy awards    i performed hamlet; met elvis; attended woodstock. claimed nobel prize in medicine. flew the space shuttle and my band sells out madison square garden on every tour.    i'm a par golfer; master craftsman; and gourmet cook.    broke the 4 minute mile; brokered peace in the middle east and i'm a jeopardy champ.    i'm a certified mechanic and advanced avatar.    i circumnavigated the globe piloting my own lear jet and luxury yacht.    i enjoy ballroom dancing as well as salsa (did i mention that i won a trophy for salsa dancing).    by the way; i just got this really fucking cool tattoo on my back. it's of a cobra wrapped around a skull (going in and out of the empty eye sockets; of course!) with flames in the background. the whole thing is on the hood of a fucking awesome z-28 which is peeling out with clouds of smoke in the shape of a pot leaf coming off the wheels as they burn rubber!!! the grim reaper is driving the z-28 with his sharp hell scythe sticking out the window.</t>
  </si>
  <si>
    <t>playing the lotto and crossing my fingers    playing guitar / producing music / remixing / learning synthesis    leaving the campsite a little bit cleaner than it was when i first got there (energy efficiency)</t>
  </si>
  <si>
    <t>i bring the ruckus to the ladies</t>
  </si>
  <si>
    <t>my beautiful eyes; my perfect flawless skin and complexion; my freakishly long fingers; my deep sexy voice and my adhd... and my fucked up sense of humor.    i don't look or act my age... i don't know if the latter is a positive or negative asset? i actually never lie about my age... except for on here.</t>
  </si>
  <si>
    <t>&lt;strong&gt;books&lt;/strong&gt;  dark alliance: the cia; the contras; &amp;amp; the crack cocaine explosion  god is not great  keith richards: the biography  new rules: polite musings from a timid observer  fear and loathing in las vagas  a stolen life: a memoir  the art of happiness  the acid house  choke    &lt;strong&gt;film&lt;/strong&gt;  amlie  city of god  happiness  sexy beast  harold &amp;amp; maude  religulous  idiocracy  american psycho  the heartbreak kid  the exorcist  cool hand luke  the silence of the lambs  l.a. confidential  usual suspects  boogie nights  resevoir dogs  showgirls  requiem for a dream  smokey &amp;amp; the bandit  the disappearance of alice creed  almost any and everything coen brothers    &lt;strong&gt;tv&lt;/strong&gt;  breaking bad (best fucking show ever made... ever!!!)  american horror story  mad men  30 rock  modern family  eastbound and down  curb your enthusiasm  arrested development  real time with bill maher  it's always sunny in philadelphia  the increasingly poor decisions of todd margaret  secret mountain fort awesome  party down  family guy    &lt;strong&gt;music&lt;/strong&gt;  2many djs  a tribe called quest  air  bad brains  band of horses  the beatles  black sabbath  black flag  bloc party  birthday party / nick cave  bjork  buzzcocks  boozoo bajou  cheap trick  cat power  the cramps  johnny cash  the cure  curtis mayfield  deadmau5  deerhunter  deftones  depeche mode  the doobie brothers  empire of the sun  (early) elton john  explosions in the sky  fiction plane  fila brazillia  friendly fires  gary numan  glitch mob  hammock  helmet  henry mancini  herbalizer  iron maiden  junior brown  jay-z  janes addiction  jellyfish  joy division  judas priest  kaskade  killing joke  kraftveeerk  kool and the gang  kruder and dorfmeister  lamb of god  lcd soundsystem  led zeppelin  mgmt  mstrkrft  (early) metallica  middle class rut  m83  motorhead  michael jackson  ministry  the mission uk  new order  nine inch nails  off!  pink floyd &amp;lt;3  iggy pop  porcupine tree  portishead  pixies  prince  queen  queens of the stone age  the rapture  the rolling stones  radiohead  reverend horton heat  revolting cocks  rolling stones  the roots  roxy music / bryan ferry  sigur ros  the sisters of mercy  skinny puppy  siva.  sleepy sun  sly &amp;amp; the family stone  slayer \m/  the smiths  sonic youth  soulwax  the subhumans  the sweet  the kills  thievery corporation  trifonic  tosca  tool  (early) van halen  yeah yeah yeahs  zaza  zero 7  + some old country; some old punk; some 70's and 80's rock; other various genres and sub genres of electronic music and some music you'll probably either like or won't like.    &lt;strong&gt;food&lt;/strong&gt;  bacon-wrapped anything... ok; actually i usually eat healthy food but bacon is my weakness. everything in moderation; right? i guess i'm kind of a foodie but i really hate that label because it sounds douchy and pretentious. i like so many types of cuisine that it's difficult to narrow it down to just a few cuisines.    i don't like seafood or mayonnaise and love anything that makes my mouth burn... kind of like a food masochist. i would literally eat fire if it didn't taste like lighter fluid.</t>
  </si>
  <si>
    <t>-cholula and tapatio sauce  -iced tea  -puppies and kitties  -music  -friends and family  -my geeky stuff: my iphone; my macbook pro (loaded with music production software; virtual instruments and plugins); my ipad (multitouch remote control for music) and an internet connection.</t>
  </si>
  <si>
    <t>watching cute kitty and puppy videos on youtube while drowning my sorrows in vodka.</t>
  </si>
  <si>
    <t>i'm a serial killer... and an old cat lady</t>
  </si>
  <si>
    <t>you need help moving or need someone to bail you out of jail</t>
  </si>
  <si>
    <t>english (fluently)/greek (poorly)/ancient greek (poorly)/swahili (poorly)/lisp (poorly)</t>
  </si>
  <si>
    <t>i make videos for a living.    i'm outdoors whenever possible (playing sports; going on hikes; exploring the city; hitting the beach; barbecues etc.)</t>
  </si>
  <si>
    <t>just moved back from new york.    enjoying life back in the bay.    working hard.</t>
  </si>
  <si>
    <t>setting up fun events with friends.    enjoying sports (both by playing them and watching them).    going off on crazy wikipedia tangents.    despite having never lived in the uk; i'm really good at distinguishing between english; scottish; northern irish and welsh accents (and can usually make a pretty good guess where in england (not the other three) someone is from...regional accents in that country are intense!)    i'm also really good at remembering and executing the distinct chicken dances of all the members of the bluth family.</t>
  </si>
  <si>
    <t>i don't know how to answer this question. typically; probably my massive goatee; but when i moved back i shaved it off; and you can't notice something that's no there...maybe i'll grow it back over the next couple of months so i have a legitimate answer for this section.</t>
  </si>
  <si>
    <t>i like all sorts of books; movies; shows; music; and food. variety is the spice of life.</t>
  </si>
  <si>
    <t>friends.    family.    literacy.    competition.    comedy.    traveling.</t>
  </si>
  <si>
    <t>soccer. it's work and it's my favorite pastime (watching it mostly; though i play it when i can).    also; politics and comedy.    but honestly; i spend a lot of time thinking; so i spend a lot of time thinking about a lot of things.</t>
  </si>
  <si>
    <t>working til like 9 most fridays; and then drinking with friends.</t>
  </si>
  <si>
    <t>if i could be friends with any celebrity couple; i'd choose amy poehler and will arnett.</t>
  </si>
  <si>
    <t>you're funny; fun; enjoy exploring the city and like adventure. also; if you like getting sucked into long; intellectually driven conversation.</t>
  </si>
  <si>
    <t>english (fluently)/spanish (poorly)/italian (poorly)/french (poorly)</t>
  </si>
  <si>
    <t>i just moved to sf a few weeks ago...really need to update my profile and profile pic (since my hair is long now) but will get to it soon...for now what's written below still works! mostly looking to meet people to discover sf with!!!  i am independent yet i still love the southern hospitality thing! a kid at heart; but i'm responsible when i need to be. however; i do think being a grown up is completely overrated!! type a- extrovert and i like to smile a lot! i'd definitely describe myself as ambitious and i love everything that my career and success give me.    my favorite thing to do in the world is well to see/experience it ie.; traveling.. the goal is to take 2 international trips every year..this year i went to italy/greece and cape town; south africa. i definitely still like going out especially when i'm traveling; but sometime there's nothing better then cuddling up at home and watching tv/movies or reading a good book.    i'm definitely a girly-girl when it comes to shopping... a romantic at heart although the nyc yrs has taken its toll into cynical-land (i used to live there for about 4 yrs).    i love my friends and family and am very loyal and caring to those in my life. i like to cook but cooking for one sucks. i believe in living life to the fullest but it's also a good idea to just do absolutely nothing on some days! there's so much more to tell but that's what the whole getting to know each other part in life is for...</t>
  </si>
  <si>
    <t>i am an "industry consultant" :) if you'd like to know more..just ask!</t>
  </si>
  <si>
    <t>harry potter books  sookie stackhouse books  twilight books  books by dan brown; nicholas sparks; mitch albom; khaled hosseini; james patterson; etc..</t>
  </si>
  <si>
    <t>hmmm....still thinking...</t>
  </si>
  <si>
    <t>i don't think i have a "typical friday night." sometimes i am traveling; hanging out w/ family; friends or out and about or just staying in with my dog; laila; and catching up on my dvr'd shows!</t>
  </si>
  <si>
    <t>i'd like a person who can be open from day one and not play games.. i love intelligent men (nerdy but dynamic).... guys who i can converse w/ on all topics/aspects of life.... flirts are more than welcome... chemistry and physical attraction to each other is also important... (this is when the flirting part plays a role) :) preferably a kid at heart!  let's see i am looking for someone who can be my best friend. i'm not sure i still believe in soulmates; but i still love movies with fairy tale endings! so who knows; perhaps that's why i'm joining to see where this route can take me...</t>
  </si>
  <si>
    <t>critical thinking is my greatest turn on.    bay area native. self-taught graphic designer and photographer. tremendously autodidactic; i'd rather know a little about a lot than a lot about a little. very politically oriented and a self-identified "dialectical tensionist"; always admitted with a smirk. quite the secular humanist.    though mostly driven by empiricism i definitely have a woo-woo spiritual streak i unintentionally hide. one simply wouldn't know it by looking at me. though; i'm not all that serious about it either. i simply enjoy the poetics of spirituality.</t>
  </si>
  <si>
    <t>taking a dance class 'cause i need more of that in my life; working out; bike rides (and high fives); getting back in touch with my artistic side. photography; ink; print making; mixed media; found objectry and more. all in the name of fun.    i want to take in more theatre; go to more shows; and explore more possibilities. life is an adventure and mine is never boring.    i suppose i'm figuring out what comes next; too. all part of the adventure :) presently a research assistant at ucsf and love everything about it. i do a little print focused graphic design on the side.</t>
  </si>
  <si>
    <t>finding sublime in the mundane.</t>
  </si>
  <si>
    <t>to be perfectly honest i couldn't tell ya'.</t>
  </si>
  <si>
    <t>&lt;strong&gt;music:&lt;/strong&gt;  *the new trust  [tba]    &lt;strong&gt;books:&lt;/strong&gt;  *anything that has been written by vladimir mayakovsky.  *overqualified - joey comeau  *how i became stupid - martin page  *steppenwolf - hermann hesse  *the book of laughter and forgetting - milan kundera  *how to talk about books you haven't read - pierre bayard  *the farther reaches of human nature - a. h. maslow  *grooks (1-3) - piet hein  *the trial - franz kafka  *on disobedience - erich fromm  *world war z - max brooks  *thank you for smoking - christopher buckley  *sex; drugs; and cocoa puffs - chuck klosterman  *cordelia underwood -or- the marvelous beginnings of the moosepath league - van reid  *what we talk about when we talk about love - raymond carver  *bobo's in paradise - david brooks  *junky - william s. burroughs  *let them eat ketchup: the politics of poverty and inequality - sheila collins  *why people believe weird things: pseudoscience; superstition; and other confusions of our time - michael shermer  *babel - patti smith  *the prince of west end avenue - alan isler  *one day of life - manlio argueta  *the curious world of drugs and their friends: a very trippy miscellany - adriano sack  *faust: parts 1 &amp;amp; 2 - johann wolfgang von goethe  *notes from the underground: zines &amp;amp; the politics of alternative culture - compiled by: stephen duncombe  *the epiplectic bicycle - edward gorey  *red azalea - anchee min  *homage to catalonia - eric arthur blair  *down &amp;amp; out in paris &amp;amp; london - george orwell  *1984 - eric arthur blair  *animal farm - george orwell  *bike snob - bike snob nyc  *respectability: it's rise &amp;amp; remedy - fra elbertus    &lt;strong&gt;movies:&lt;/strong&gt;  [tba]</t>
  </si>
  <si>
    <t>history. music. laughter. the act of creation. passion. conversation. bicycles. surpassing unnecessary or arbitrary limitations. dichotomy transcendence.</t>
  </si>
  <si>
    <t>"-ism's". sociology; psychology and a whole host of other '-ologies' while always making strides to break out of the paradigm of academics. which; in and of itself; can be rather 'academicy'.    finally; like many; my plans for the future. always considering how to make them realized: not keep them as things talked about; never to be acted upon.</t>
  </si>
  <si>
    <t>engaging in whatever comes my way. new experiences are always welcomed and typically treasured.</t>
  </si>
  <si>
    <t>i enjoy superficial superficiality. (ahh; the very definition of saying something while saying nothing.)    i probably misuse commas; colons; and semicolons. i already seem like a pretentious twit so why go the whole nine yards?</t>
  </si>
  <si>
    <t>if you enjoy getting lost in bookstores or libraries; riding bikes without a destination; aimless wandering and urban exploration (the surprise of where one might end up is part of the fun!); got a gift for gab; enjoy watching the splendor of nature unfold from sunset to twilight to starlight; laugh when caught in a torrential downpour; photographic excursions; heading out to a park to lay in the sun; discussing/ arguing politics and the many ills of the world; cooking a fine meal; reading; creating/ viewing art (would positively enjoy a collaborative project!); heading out to local music venues; antique hunting and junk-shop perusal (not necessarily to buy); found objectry; interesting conversation; useless and useful facts; crafty projects; well.... the list could go on. let's start a conversation and see where it takes us from there.</t>
  </si>
  <si>
    <t>english (fluently)/latin (poorly)/italian (poorly)</t>
  </si>
  <si>
    <t>i'm generally straightforward; loving life and trying to savor all the moments. i'm in my element being outdoors; on adventures; exploring new and familiar places. a country girl at heart; i still enjoy being in the city; around the bustling energy. i'm passionate about helping others and making a difference; whether it be attending volunteer service projects or just lending a hand to a neighbor. i'm a spiritual person; who is always on the lookout for growth through learning. i love sharing stories and laughs over a cup of hot tea; watching good movies; being silly with friends; eating yummy vegetarian food or curling up with a good book. i try to make the most of life and all it has to offer!</t>
  </si>
  <si>
    <t>i work in education; but am not a teacher. i work in one of the most impacted districts in the state and love it. other than that; one can usually find me out and about; or enjoying time in solitude.</t>
  </si>
  <si>
    <t>listening; making stringhoppers and potato curry; letting loose on the dance floor (i want to learn the carleton :)); being calm in an emergency; ruminating over random stuff; observing people and things.</t>
  </si>
  <si>
    <t>my open personality; my ethnicity; smile.</t>
  </si>
  <si>
    <t>i love all kinds of books; but mostly read fiction/novels; as well as self-awareness and spiritual guidance books. i am an undercover "wired" reader.  i find simple pleasures in watching mindless comedies like "friends" and "modern family." i enjoy many genres of movies from drama to indie comedies to documentaries.  sandwiches; ethopian; indian; italian; frozen yogurt; american; thai...i like all kinds of food; as long as it never had a face :)  my music taste is eclectic (world beats; top 40; spiritual bhajans; country; bollywood; indie alternative...)</t>
  </si>
  <si>
    <t>my faith  family - close and far  awesome friends  the ocean  breathing  music  can i add one more? - gratitude</t>
  </si>
  <si>
    <t>how to think...learning to be more aware of each moment through mindfulness.</t>
  </si>
  <si>
    <t>either de-stressing from my week; on my way out of town; or hanging with friends.</t>
  </si>
  <si>
    <t>hinduism and very serious about it</t>
  </si>
  <si>
    <t>my smile. or they hear me.</t>
  </si>
  <si>
    <t>my family &amp;amp; friends. laughter. disneyland. the sun. travel. champagne.</t>
  </si>
  <si>
    <t>playing with my friends after a looong work week. drinking wine &amp;amp; watching movies or out and about!</t>
  </si>
  <si>
    <t>currently heading up the tech department at a beverage company. it's generally interesting work. as the top tech guy at the office i functionally have no boss (as no one else at the company really understands what i do) :)    i am enjoying it ever so much more than my previous job at an infomercial company; selling useless crap to the true lowest common denominator. oh the stories i have...    i truly lost my last shred of faith in humanity when i once graphed out call volume vs. time in the show. every. single. time. we would say "call now!" a huge number of people did. the more times we said it; the more people called.    long term plan would be to go back to school at some point and head for a degree in pharmacology (not pharmacy). always found applied chemistry like that absolute fascinating.    other than that; just recently moved up to sf from la and am exploring the city and nearby lands.</t>
  </si>
  <si>
    <t>being adventurous. i have a rule that i always try everything three times (i stole it from someone; and a quick google reveals that was virgil tomson)    the first time to get over your fear of doing it  the second time to learn how to do it properly  and the third time to decide whether you actually like it</t>
  </si>
  <si>
    <t>my blue hair? followed subsequently by my blue eyes. they kind of play well off of each other. my one line summary of why i have blue hair is: "it is immensely amusing to take a high level business meeting in a sharp suit with blue hair"</t>
  </si>
  <si>
    <t>very much in progress; so if something is not included; it very likely has just not been included yet :)    books:  i'm going to just stick to authors here: &lt;a class="ilink" href= "/interests?i=terry+pratchett"&gt;terry pratchett&lt;/a&gt;; &lt;a class= "ilink" href="/interests?i=george+orwell"&gt;george orwell&lt;/a&gt;; &lt;a class="ilink" href="/interests?i=kurt+vonnegut"&gt;kurt vonnegut&lt;/a&gt;; &lt;a class="ilink" href= "/interests?i=douglas+adams"&gt;douglas adams&lt;/a&gt;; &lt;a class="ilink" href="/interests?i=simon+r.%0agreen"&gt;simon r. green&lt;/a&gt; (guilty pleasure when i need some fluff); &lt;a class="ilink" href= "/interests?i=malcom%0agladwell"&gt;malcom gladwell&lt;/a&gt;; &lt;a class= "ilink" href="/interests?i=alexander+shulgin"&gt;alexander shulgin&lt;/a&gt;; &lt;a class="ilink" href= "/interests?i=richard+feynamn"&gt;richard feynamn&lt;/a&gt;; &lt;a class= "ilink" href="/interests?i=hunter+s.%0athompson"&gt;hunter s. thompson&lt;/a&gt;; &lt;a class="ilink" href= "/interests?i=iain+m.+banks"&gt;iain m. banks&lt;/a&gt;; &lt;a class="ilink" href="/interests?i=warren+ellis"&gt;warren ellis&lt;/a&gt;; &lt;a class="ilink" href="/interests?i=arthur+c.%0aclarke"&gt;arthur c. clarke&lt;/a&gt;; &lt;a class="ilink" href="/interests?i=neil+gaiman"&gt;neil gaiman&lt;/a&gt;; &lt;a class="ilink" href="/interests?i=neal+stephenson"&gt;neal stephenson&lt;/a&gt;; &lt;a class="ilink" href= "/interests?i=grant+morrison"&gt;grant morrison&lt;/a&gt;; &lt;a class="ilink" href="/interests?i=don+delillo"&gt;don delillo&lt;/a&gt;; &lt;a class="ilink" href="/interests?i=mark+z.+danielewski"&gt;mark z. danielewski&lt;/a&gt;; &lt;a class="ilink" href="/interests?i=j.k.+rowling"&gt;j.k. rowling&lt;/a&gt; (i certainly didn't acuire most every book on release night...); &lt;a class="ilink" href="/interests?i=chuck+palahniuk"&gt;chuck palahniuk&lt;/a&gt;    music:  let's just start with the concerts i have seen recently in that order: &lt;a class="ilink" href= "/interests?i=jonathan+coulton"&gt;jonathan coulton&lt;/a&gt;; &lt;a class= "ilink" href="/interests?i=leonard+cohen"&gt;leonard cohen&lt;/a&gt;; &lt;a class="ilink" href="/interests?i=bad+religion"&gt;bad religion&lt;/a&gt;; &lt;a class="ilink" href="/interests?i=gary+numan"&gt;gary numan&lt;/a&gt;; &lt;a class="ilink" href="/interests?i=tom+tom+club"&gt;tom tom club&lt;/a&gt;; &lt;a class="ilink" href="/interests?i=abney+park"&gt;abney park&lt;/a&gt;; &lt;a class="ilink" href="/interests?i=freezepop"&gt;freezepop&lt;/a&gt;; &lt;a class="ilink" href="/interests?i=aerodrone"&gt;aerodrone&lt;/a&gt;; &lt;a class="ilink" href="/interests?i=access+zero"&gt;access zero&lt;/a&gt;; &lt;a class="ilink" href="/interests?i=psychedelic+furs"&gt;psychedelic furs&lt;/a&gt;; &lt;a class="ilink" href= "/interests?i=she+wants%0arevenge"&gt;she wants revenge&lt;/a&gt;; &lt;a class= "ilink" href="/interests?i=mc+frontalot"&gt;mc frontalot&lt;/a&gt;; &lt;a class="ilink" href="/interests?i=assemblage+23"&gt;assemblage 23&lt;/a&gt;; &lt;a class="ilink" href="/interests?i=vnv+nation"&gt;vnv nation&lt;/a&gt;. &lt;a class="ilink" href= "/interests?i=they+might+be+giants"&gt;they might be giants&lt;/a&gt;; &lt;a class="ilink" href="/interests?i=apocalyptica"&gt;apocalyptica&lt;/a&gt; (that's pretty much the last year or so)  now; the slightly more general list of music (or at least the ones that haven't been touring nearly as much as i like and i own physical cds of): &lt;a class="ilink" href="/interests?i=and+one"&gt;and one&lt;/a&gt;; &lt;a class="ilink" href="/interests?i=chemlab"&gt;chemlab&lt;/a&gt;; &lt;a class="ilink" href="/interests?i=colony+5"&gt;colony 5&lt;/a&gt;; &lt;a class="ilink" href= "/interests?i=dan%0ahicks+and+the+hot+licks"&gt;dan hicks and the hot licks&lt;/a&gt;; &lt;a class="ilink" href="/interests?i=dandy+warhols"&gt;dandy warhols&lt;/a&gt;; &lt;a class="ilink" href="/interests?i=david+byrne"&gt;david byrne&lt;/a&gt;; &lt;a class="ilink" href="/interests?i=dead+kennedys"&gt;dead kennedys&lt;/a&gt;; &lt;a class="ilink" href= "/interests?i=depeche+mode"&gt;depeche mode&lt;/a&gt;; &lt;a class="ilink" href="/interests?i=devo"&gt;devo&lt;/a&gt;; &lt;a class="ilink" href= "/interests?i=elvis+costello"&gt;elvis costello&lt;/a&gt;; &lt;a class="ilink" href="/interests?i=frank+zappa"&gt;frank zappa&lt;/a&gt;; &lt;a class="ilink" href="/interests?i=garbage"&gt;garbage&lt;/a&gt;; &lt;a class="ilink" href= "/interests?i=juno+reactor"&gt;juno reactor&lt;/a&gt;; &lt;a class="ilink" href="/interests?i=kmfdm"&gt;kmfdm&lt;/a&gt;; &lt;a class="ilink" href= "/interests?i=ladytron"&gt;ladytron&lt;/a&gt;; &lt;a class="ilink" href= "/interests?i=ladyhawke"&gt;ladyhawke&lt;/a&gt;; &lt;a class="ilink" href= "/interests?i=lily+allen"&gt;lily allen&lt;/a&gt;; &lt;a class="ilink" href= "/interests?i=live"&gt;live&lt;/a&gt;; &lt;a class="ilink" href= "/interests?i=momus"&gt;momus&lt;/a&gt;; &lt;a class="ilink" href= "/interests?i=nightwish"&gt;nightwish&lt;/a&gt;; &lt;a class="ilink" href= "/interests?i=oingo+boingo"&gt;oingo boingo&lt;/a&gt;; &lt;a class="ilink" href="/interests?i=photek"&gt;photek&lt;/a&gt;; &lt;a class="ilink" href= "/interests?i=rotersand"&gt;rotersand&lt;/a&gt;; &lt;a class="ilink" href= "/interests?i=talking+heads"&gt;talking heads&lt;/a&gt; (over the years probably my favorite of all); &lt;a class="ilink" href= "/interests?i=the+azoic"&gt;the azoic&lt;/a&gt;; &lt;a class="ilink" href= "/interests?i=the+beautiful+south"&gt;the beautiful south&lt;/a&gt;; &lt;a class="ilink" href="/interests?i=the+cruxshadows"&gt;the cruxshadows&lt;/a&gt;; &lt;a class="ilink" href= "/interests?i=the%0akinks"&gt;the kinks&lt;/a&gt;; &lt;a class="ilink" href= "/interests?i=they+might+be+giants"&gt;they might be giants&lt;/a&gt;; &lt;a class="ilink" href="/interests?i=voltaire"&gt;voltaire&lt;/a&gt;  synopsis: anything that's good i am more than willing to give a chance    movies:  haven't really been that much of a movie person for a while; but my general all time favorites have been &lt;a class="ilink" href= "/interests?i=the+shawshank+redemption"&gt;the shawshank redemption&lt;/a&gt;; &lt;a class="ilink" href= "/interests?i=the+usual+suspects"&gt;the usual suspects&lt;/a&gt;; &lt;a class= "ilink" href="/interests?i=across+the+universe"&gt;across the universe&lt;/a&gt;; &lt;a class="ilink" href= "/interests?i=dr.+horrible%27s%0asing+along+blog"&gt;dr. horrible's sing along blog&lt;/a&gt; (not sure if this is a movie or a show but i hereby declare it's a movie); &lt;a class="ilink" href= "/interests?i=demolition+man"&gt;demolition man&lt;/a&gt; (guilty pleasure); &lt;a class="ilink" href="/interests?i=idiocracy"&gt;idiocracy&lt;/a&gt; (not so much a favorite; more i fear a disturbingly accurate documentary); &lt;a class="ilink" href= "/interests?i=stop+making+sense"&gt;stop making sense&lt;/a&gt;    shows:  never really owned a tv; but that's what the internet is for!  &lt;a class="ilink" href="/interests?i=30+rock"&gt;30 rock&lt;/a&gt;; &lt;a class= "ilink" href="/interests?i=big+bang+theory"&gt;big bang theory&lt;/a&gt; (sporadically); &lt;a class="ilink" href= "/interests?i=battlestar%0agalactica"&gt;battlestar galactica&lt;/a&gt;; &lt;a class="ilink" href="/interests?i=black+books"&gt;black books&lt;/a&gt;; &lt;a class="ilink" href= "/interests?i=californication"&gt;californication&lt;/a&gt;; &lt;a class= "ilink" href="/interests?i=dexter"&gt;dexter&lt;/a&gt; (but some seasons more than others); &lt;a class="ilink" href= "/interests?i=doctor+who"&gt;doctor who&lt;/a&gt; (both original and reboot); &lt;a class="ilink" href= "/interests?i=dollhouse"&gt;dollhouse&lt;/a&gt;; &lt;a class="ilink" href= "/interests?i=farscape"&gt;farscape&lt;/a&gt;; &lt;a class="ilink" href= "/interests?i=firefly"&gt;firefly&lt;/a&gt;; &lt;a class="ilink" href= "/interests?i=futurama"&gt;futurama&lt;/a&gt; (the best animated show of all time); &lt;a class="ilink" href="/interests?i=house+m.d."&gt;house m.d.&lt;/a&gt;; &lt;a class="ilink" href= "/interests?i=invader%0azim"&gt;invader zim&lt;/a&gt;; &lt;a class="ilink" href="/interests?i=max+headroom"&gt;max headroom&lt;/a&gt;; &lt;a class="ilink" href="/interests?i=mythbusters"&gt;mythbusters&lt;/a&gt;; &lt;a class="ilink" href="/interests?i=psychoville"&gt;psychoville&lt;/a&gt;; &lt;a class="ilink" href="/interests?i=red%0adwarf"&gt;red dwarf&lt;/a&gt;; &lt;a class="ilink" href="/interests?i=the+whitest+kids+u+know"&gt;the whitest kids u know&lt;/a&gt; (when i need some good twisted humor); &lt;a class="ilink" href="/interests?i=the+wire"&gt;the wire&lt;/a&gt; (without a doubt the best show ever made); &lt;a class="ilink" href= "/interests?i=venture+brothers"&gt;venture brothers&lt;/a&gt;; &lt;a class= "ilink" href="/interests?i=weeds"&gt;weeds&lt;/a&gt;    food:  even easier: anything amazing. every time i travel i try and dine in some of the best restaraunts i can find. had sushi in tokyo; kobe beef in kobe; cuy and ceviche in peru; fish and chips in londo; etc. i'm always looking for the best or most interesting food i can find. however; i am the sort of person who considers most eating to be an annoying chore. if i could take a food pill the majority of the time; and then when i go for good food have the time to truly savor and appreciate the meal; i would take that deal in a second.</t>
  </si>
  <si>
    <t>while i was living down in la (i fortunately escaped recently after a ten year stint of purgatory down there between college and after) my group of friends had an activity we called "the usual". it would entail getting all together over at my place to play some rock band; have some drinks; and inevitably end up having no end of off the wall arguments / discussions of amazingly random topics.    up here in sf i haven't established yet what a "typical" friday night is. sometimes i will head out to the club; as often as possible i will attend a concert; and when it strikes me i will just get in my car and drive off to the middle of nowhere (or as close as i have found around here as of yet) and just sit there and enjoy the emptiness.</t>
  </si>
  <si>
    <t>blue is not my natural hair color ;)</t>
  </si>
  <si>
    <t>you find my rather anemic profile interesting. or if you are like me and just dislike eating alone but love nice restaurants. i'm always up for a good meal and / or good company :)</t>
  </si>
  <si>
    <t>such a simple question; but always so difficult to answer! without giving too much away...i really enjoy physical activities; especially new ones and anything involving the outdoors - but can certainly appreciate those lazy days off. traveling more has been on my mind a lot these days. i have a really goofy side that most people don't know about until they get to know me. i'm also really caring to the people i'm closest to - and it's something i take pride in. feel free to ask me anything; it's part of the fun of getting to know new people.</t>
  </si>
  <si>
    <t>i work in the cycling industry; and race downhill mountain bikes competitively. i graduated from uc santa cruz with a degree in psychology; but my drive for cycling landed me elsewhere. i hope to start racing at a higher level. i'm living in the bay area; and having a great time meeting new people through work and riding.</t>
  </si>
  <si>
    <t>athletic things; flying planes (real ones) video games - kinda embarrassing but true. i'm definitely a people person; and can get along with pretty much anyone. i am really caring and loyal to the people that i'm close to. making people laugh. riding bikes dangerously fast</t>
  </si>
  <si>
    <t>hmm; i think my eyes are usually the first thing people notice about me. that's a guess</t>
  </si>
  <si>
    <t>any food shape or form; except for peas...oh and sushi is amazing.    radiohead; arcade fire; kings of leon; rage against the machine;  tool; plan b (don't worry; not the morning after pill); atmosphere; the temper trap; explosions in the sky; pendulum; mumford and sons; pretty much anything really    game of thrones; i used to watch dexter back in the day; breaking  bad is awesome    two movies of different genres that stand out: no country for old  men; bridesmaids</t>
  </si>
  <si>
    <t>family; friends; my bed; bikes; goals and aspirations; music</t>
  </si>
  <si>
    <t>what's next and plans i've been looking forward to.</t>
  </si>
  <si>
    <t>hanging out with friends after work. drinking a few beers at my bike shop with co-workers. going on night mountain bike rides. running. driving around. now that i think about it; most of my friday nights are different and not so typical!</t>
  </si>
  <si>
    <t>i had a huge crush on nala...(yeah; the lion from the lion king!)</t>
  </si>
  <si>
    <t>if you wanna meet up and hang out; get to know me better; be awesome and go mountain biking with me; or simply just because you want to!</t>
  </si>
  <si>
    <t>i am very shy when i first meet someone. but once you get to know me more; you'll find that i am a caring and a gentle person who enjoys traveling and spending time with my love ones. i like swimming and learning new languages. i hope to find someone who i can spend a lot of time together with. i think what makes a great pair is communication; trust; and love.</t>
  </si>
  <si>
    <t>tvb series; japanese dramas; hk and j-pop</t>
  </si>
  <si>
    <t>brainiac loser type. pretty socially inept and clumsy and prone to depressive episodes. easily dumbfounded (i'm dumbfounded at least five times every day). old gay men; psychotic alcoholic women; and small demonic children all seem to like me.    no kids; never married; 1 goldfish.</t>
  </si>
  <si>
    <t>trying to write a novel about someone who is unable to write a novel because he is convinced this very same novel he has not yet written has already been written before.</t>
  </si>
  <si>
    <t>trying to answer this question and then breaking down in tears...</t>
  </si>
  <si>
    <t>"hey let's try out our scam on this guy!"</t>
  </si>
  <si>
    <t>inexplicably many of my favorite writers all have last names that begin with the letter b. see if you can name some of them... all-time favorite is either kafka or georges perec (who once wrote an entire novel without using the letter e). some current writers i like are lydia davis; geoff dyer; daniel clowes; adrian tomine; slavoj zizek; tao lin; lorrie moore; amy hempel; etc etc zzzzz    i'll limit myself to one for the other categories:  movies - hitchcock  music - currently the national (wow he has a nice deep voice)  food - whatever</t>
  </si>
  <si>
    <t>books; coffee; tea; fog; regrets; my glasses</t>
  </si>
  <si>
    <t>how f***ed up the world is. hey; i'm actually being serious here.</t>
  </si>
  <si>
    <t>brooding</t>
  </si>
  <si>
    <t>i used to feel pretty secure that i was much smarter than average. now i'm really not sure. my brain seems to have seriously atrophied. god.</t>
  </si>
  <si>
    <t>you hate carl's jr. ads as much as i do. or you wear glasses. i am an absolute sucker for girls who wear glasses.</t>
  </si>
  <si>
    <t>english (okay)/chinese (poorly)</t>
  </si>
  <si>
    <t>&lt;strong&gt;interests&lt;/strong&gt; : &lt;a class="ilink" href= "/interests?i=hockey"&gt;hockey&lt;/a&gt;; &lt;a class="ilink" href= "/interests?i=soccer"&gt;soccer&lt;/a&gt;; &lt;a class="ilink" href= "/interests?i=snowboarding"&gt;snowboarding&lt;/a&gt;; &lt;a class="ilink" href="/interests?i=ice+skating"&gt;ice skating&lt;/a&gt;; &lt;a class="ilink" href="/interests?i=hiking"&gt;hiking&lt;/a&gt;; &lt;a class="ilink" href= "/interests?i=cooking"&gt;cooking&lt;/a&gt;; &lt;a class="ilink" href= "/interests?i=sailing"&gt;sailing&lt;/a&gt; and &lt;a class="ilink" href= "/interests?i=yoga"&gt;yoga&lt;/a&gt;    &lt;strong&gt;dates i'd like to go on&lt;/strong&gt;  put down a blanket in doleres park; drink some wine; and lay out.  grab some tacos in the mission and hike to the top of bernal heights  go ice skating at yerba buena.    places i'm going to again: &lt;a class="ilink" href= "/interests?i=munich"&gt;munich&lt;/a&gt;; &lt;a class="ilink" href= "/interests?i=rio"&gt;rio&lt;/a&gt;; &lt;a class="ilink" href= "/interests?i=boston"&gt;boston&lt;/a&gt;</t>
  </si>
  <si>
    <t>i quit my job in boston as a mechanical engineer at a medical device 5 months ago. now i help twitch.tv figure out what to do by looking at their data.    &lt;strong&gt;recent awesome accomplishments:&lt;/strong&gt;  acted in a scene for a 48 hour film festival  got my masters at &lt;a class="ilink" href= "/interests?i=mit"&gt;mit&lt;/a&gt;  started a job i like    &lt;strong&gt;future accomplishments:&lt;/strong&gt;  start a company</t>
  </si>
  <si>
    <t>enjoying myself  learning new things  staying cool in a crisis</t>
  </si>
  <si>
    <t>my green eyes and facial hair</t>
  </si>
  <si>
    <t>&lt;strong&gt;read&lt;/strong&gt;  1984; cat's cradle; catch 22; blink; freakonomics; crime and punishment; much ado; dune; nudge; white teeth; the corrections    &lt;strong&gt;eat&lt;/strong&gt;  pizza; sushi; crepes; thai; indian; nuts; avocados    &lt;strong&gt;watch&lt;/strong&gt;  30 rock; arrested development; modern family; glee; lie to me; dollhouse; entourage; archer; game of thrones    slumdog millionare; amelie; life is beautiful; juno; big fish</t>
  </si>
  <si>
    <t>pursuits of curiosity...    &lt;a class="ilink" href="/interests?i=game+theory"&gt;game theory&lt;/a&gt;; &lt;a class="ilink" href= "/interests?i=brain+and+cognitive+science"&gt;brain and cognitive science&lt;/a&gt;; &lt;a class="ilink" href= "/interests?i=ethics"&gt;ethics&lt;/a&gt;; &lt;a class="ilink" href= "/interests?i=emotional+intelligence"&gt;emotional intelligence&lt;/a&gt;; &lt;a class="ilink" href= "/interests?i=micro-expressions"&gt;micro-expressions&lt;/a&gt;; &lt;a class= "ilink" href="/interests?i=eastern%0aphilosophy"&gt;eastern philosophy&lt;/a&gt;; &lt;a class="ilink" href= "/interests?i=transparency"&gt;transparency&lt;/a&gt;; &lt;a class="ilink" href="/interests?i=string+theory"&gt;string theory&lt;/a&gt;</t>
  </si>
  <si>
    <t>i take a lot of pleasure in making a lot happen by doing a little.    &lt;strong&gt;a story:&lt;/strong&gt; it was april 2007 and my friend devin needed an internship. i got an e-mail from jet-propulsion lab telling me i had won a scholarship to do an internship. i replied to them saying i'd already found a job and forwarded them devin's resume. he was had the same major; gpa; height; and was even the same ethnicity. a week later he got an e-mail telling him he'd won a scholarship.</t>
  </si>
  <si>
    <t>i am optimistic and passionate about life. i'm chatty; outgoing; and energetic. i'm pretty sassy at times and incredibly outspoken. i never really have dull moments; and i create mini adventures everywhere i go.</t>
  </si>
  <si>
    <t>i'm doing as much as possible; and making all my dreams come true. you get one chance at life to do all the things you want; i say go for it; whatever it may be    i work at a hair salon in sf; i am certainly enjoying my time there. i love the industry i work in. i spend a lot of time with my family and my friends. you will constantly find me out and about in the city; visiting my favorite local coffee shops; parks; bars and music venues. my life is simple; not complicated. i prefer it that way :)  i am a happy individual; and easily excited about life.</t>
  </si>
  <si>
    <t>laughing. loudly.</t>
  </si>
  <si>
    <t>books: bukowski  movies: the kind that make me laugh.  shows: live ones  food: breakfast</t>
  </si>
  <si>
    <t>sushi; the blues; post it notes; cowboy boots; shakespeare; your mom jokes.</t>
  </si>
  <si>
    <t>achieving my goals</t>
  </si>
  <si>
    <t>looking for trouble</t>
  </si>
  <si>
    <t>i once emptied my bank account and flew to ny to see oasis play at madison square garden; and stayed in the east coast for a couple weeks for their tour. it was their first few shows after getting back together...(again)    all of this..on a whim</t>
  </si>
  <si>
    <t>you listen to brmc...can chop wood... can make me laugh... you think you can keep up</t>
  </si>
  <si>
    <t>english/sign language (poorly)/spanish (okay)</t>
  </si>
  <si>
    <t>my self-summary was getting a bit stale so here is a fresher version:    at this point in my life i have essentially all my basic needs met including;    food - more than i should eat (trying a vegetarian diet for the new year)    shelter - it is a nice crib; as my younger colleagues put it    clothing - it might be time to update some of my wardrobe but for the most part i can stay warm and comfortable in the clothing i have.    job - no complaints (relatively speaking)    activities - more than time allows (something has got to give)    companionship - lately my glass has gone from half full to overflowing    why am i here? good question. i can always use more friends and really enjoy meeting and getting to know people. besides; this site has been fun and allowed my cup to get full in the first place.    i am nerdy; polite; and positive</t>
  </si>
  <si>
    <t>i have a very good job that keeps me off the street during the day. for fun i am now fully trained to be a volunteer at a local sex information hotline; &lt;a class="ilink" href= "/interests?i=sfsi"&gt;sfsi&lt;/a&gt;. i also like to go out socially and meet new and different people. i have a house that i am currently going through the process of remodeling and adding a story to. i am constantly going for long walks with my wife and our dog; molly.</t>
  </si>
  <si>
    <t>i can change the oil in my car; take apart and put back together a bicycle; upgrade the hard drive in my macbook pro; and engineer an entire building. i'm not a genius but i can do more than most people. i am also a pretty good communicator and i love to talk and listen.</t>
  </si>
  <si>
    <t>lots of curly hair.</t>
  </si>
  <si>
    <t>books: the four agreements. the ethical slut. fire in the valley. do robots dream of electric sheep? 1984. the summer of 42. the hobbit. the mind parasites. an economic interpretation of the us constitution.    movies: blade runner. the graduate. patton. out of africa. dumb and dumber. the big lebowski. red rock west. the wages of fear. bob; le flambeau. fight club. stealing beauty.    music: beethoven. mozart. stravinsky. wagner. mahler. eno. cage. elvis costello. tom petty. bob dylan. the beatles. talking heads. aphex twin.    food: artichokes. avocados; asparagus. brussels sprouts. potato. romaine lettuce. tomatoes. ribeye steak. lobster. oysters. rocky road ice cream. oatmeal raisin cookies. skittles.</t>
  </si>
  <si>
    <t>humor  optimism  glasses  water  carbon molecules  underwear</t>
  </si>
  <si>
    <t>the meaning of life  sustainable construction  the meaning of life  love  things that i am thankful for  the perfect gadget</t>
  </si>
  <si>
    <t>i am usually tired as hell by the time friday rolls around but i still want to get out and do something with friends or a loved one. it might be a &lt;a class="ilink" href="/interests?i=sauna"&gt;sauna&lt;/a&gt;; &lt;a class="ilink" href="/interests?i=walking"&gt;walking&lt;/a&gt; to a restaurant; or just to pick up a dvd to rent; but it always includes walking molly; our &lt;a class="ilink" href= "/interests?i=boxer"&gt;boxer&lt;/a&gt;.</t>
  </si>
  <si>
    <t>forget about it. i hardly know you.</t>
  </si>
  <si>
    <t>you have a burning question.  you have an idea of something fun we could do together.  you found a typo in my profile.  you think you might know me and you just want to see if really is me.  you just remembered a good joke and you want to share it.  you aren't a man looking for that elusive bisexual male to hook-up with.</t>
  </si>
  <si>
    <t>i love to &lt;a class="ilink" href="/interests?i=cook"&gt;cook&lt;/a&gt; and bake all sorts of things. i enjoy learning new &lt;a class="ilink" href="/interests?i=languages"&gt;languages&lt;/a&gt;; my friend is currently teaching me some farsi. i watch &lt;a class="ilink" href= "/interests?i=food+network"&gt;food network&lt;/a&gt; and read &lt;a class= "ilink" href="/interests?i=the+joy+of+cooking"&gt;the joy of cooking&lt;/a&gt; often. i work at a bakery.    i am funny; dorky; and creative</t>
  </si>
  <si>
    <t>working and enjoying my friends</t>
  </si>
  <si>
    <t>baking and cooking; some other stuff too... um... whats more funny is things im not good at; like making microwave popcorn and peeling bananas... i can make an entire thanksgiving dinner complete with 2 pies and homemade cornbread in my homemade cornbread stuffing (without help i might add) and yet i burn microwave popcorn 3-4 times i make it; and the 4th time its at that almost burnt but not quite stage... im also kinda good at doing the robot; but really id like to learn swing dancing so i can dance to the music i like and not be doing the robot to mr. roboto by styx and every other song i hear...</t>
  </si>
  <si>
    <t>my hair and that im a weirdo; possibly my tattoo or piercings. the first thing construction workers notice is definitely not my hair... but oh well; cant really do much about that...</t>
  </si>
  <si>
    <t>books: still life with woodpecker; rita hayworth and shawshank redemption; lolita movies: death to smoochy; american psycho; hedwig and the angry inch music: aimee mann; sevendust; helen kane; billie holiday; benny goodman; swing; 1980's; 1920's; toad the wet sprocket foods: everything; indian; moroccan; iranian/persian; irish; japanese; italian</t>
  </si>
  <si>
    <t>food network pets my friends my family bundt pans snoopy</t>
  </si>
  <si>
    <t>everything; too much time thinking; not enough time sleeping</t>
  </si>
  <si>
    <t>well seeing as how i work 7 days a week i do the same thing on a friday night that i would do on a monday night...    so sometimes i fall asleep at 8 other times i try to go out to dinner with friends or to the pub around the corner</t>
  </si>
  <si>
    <t>this one time (completely sober) i attempted to put on my jacket (and failed); it got stuck in my closet door and then i tipped and fell onto the wall... yeah; im serious; i totally rock!</t>
  </si>
  <si>
    <t>you know how to say maile; or if youre curious as to what it is(other than my name) and how to say it.</t>
  </si>
  <si>
    <t>english (fluently)/french/italian/russian</t>
  </si>
  <si>
    <t>my name is jonathan; i just recently had the opportunity to move to the city from the foothills of sacramento. i'm really looking for someone to hangout with and show me around this city; it's huge and it would be fun to see it with someone. i am very out going; love to laugh and sometimes i a pretty big dork but it's always in good fun. i am very comfortable with who i am; and i think before you can know other people you must first know yourself.</t>
  </si>
  <si>
    <t>i recently moved to san francisco to get a change of pace in life as well as finish school. i would really like to become a web/ game producer; but until then i'm just going to live life and continue to move forward.</t>
  </si>
  <si>
    <t>communicating and making people laugh. i really enjoy talking and listening to people; i feel it always broadens my perspective on life. life is a collection of experiences.</t>
  </si>
  <si>
    <t>not a huge book reader; every now and then i'll pick up a biography but not my favorite past time.    love movies...old movies; new movies; bad movies; good movies. i hate to admit it but an occasional chick flick never hurts.    i watch most of the guys shows that are out like; entourage; dexter; boardwalk empire; game of thrones.    i like all type of music; anywhere from electronica to hip-hop to classical to rock and sometimes jazz. it really comes down to the mood.</t>
  </si>
  <si>
    <t>obviously water; duh. music; no matter what mood i am in i can only change it with some good music.</t>
  </si>
  <si>
    <t>probably working. if not; i try and get downtown to explore the city.</t>
  </si>
  <si>
    <t>you like genuine people and want to make a new friend.</t>
  </si>
  <si>
    <t>i am a down to earth girl. i love being with friends; and going on adventures. definately enjoy being silly; and love when others can make me laugh.    i am sassy; funny; and sarcastic</t>
  </si>
  <si>
    <t>i am in college aspiring to be an accountant.</t>
  </si>
  <si>
    <t>making people laugh &amp;amp; cheering people up</t>
  </si>
  <si>
    <t>i love any book by james patterson. i love scary movies; also funny and action films; with the occassional chick flick. i love music &amp;amp; all types.</t>
  </si>
  <si>
    <t>in no particular order; lol  1. phone  2. family  3. friends  4. food  5. shopping  6. the great outdoors</t>
  </si>
  <si>
    <t>out partying with friends</t>
  </si>
  <si>
    <t>your outgoing; funny; and are up for trying new things.</t>
  </si>
  <si>
    <t>a man who enjoys the sultry sways of pop culture; music; and technology. i love making music; primarily the on sax; piano and guitar; but can play anything that makes a sound. i've had the chance to visit a few countries like panama &amp;amp; brazil and while im not exactly the biggest globetrotter in the world france;spain; india ; and japan are still on my bucket list. but i have been to iceland and rome!</t>
  </si>
  <si>
    <t>i'm currently a freelance journalist. i write news about what's happening in the tech and video game industry. when i'm not writing i to play like tennis; go swimming; catch a movie and even crack open a book every so often. most weeks i'm at a press event or party; which are always fun.</t>
  </si>
  <si>
    <t>making jokes; music; and pulling fun facts out of thin air. getting cats stuck out of trees; talking to strangers.</t>
  </si>
  <si>
    <t>my eyes; what ethnicity i am; giving awesome high fives;i'm also a great dancer. also pretty decent at tennis and swimming( i used to do both competitively)</t>
  </si>
  <si>
    <t>books:  stranger than fiction  yes man  a clockwork orange  fight club  stranger than fiction  the arabian nights  taking the red pill: science; philosophy and religion in the matrix  the drunkard's walk: how randomness affects our lives    music  i'm a coachellafest;outside lands regular. so i listen to alot of stuff.    undefinable: gorillaz; beck; mark ronson and the international.  rock:qotsa;queen;muse;the black keys; the white stripes  indie: cake; miike snow; dj lance rock  ska:five iron frenzy; the aquabats; streetlights manifesto  jazz:yoko kanno;buddy rich; charles mingus; the seatbelts  electronic: daft punk; justice; duck sauce  hip hop:del la soul; beastie boys; cee-lo green    food  i usually like my food edible; but if i had to say it would have to be indian;or asian food. i always try to frequent a good food place; when im in town.  sushiritto(giant sushi roll wrapped up as a burrito; very tasty)  naan  shredded beef tacos  kung pao chicken  tamales  tandoori chicken  pot-stickers  chicken tikka masala  udon;ramen;soba;yakisoba;yakisoba noodles and soups    for movies i like the comedies and action flicks; and sometime's drama's    video games(i do write about them after all)  super mario bros  tetris  most sega games  games with lost of drama and story  (la noire;heavy rain; silent hill)  battlefield bad company 2</t>
  </si>
  <si>
    <t>family and friends  laptop  car  humor  creativity  music(especially all the music apps on my iphone)</t>
  </si>
  <si>
    <t>science fiction; space and its vastness;people; food; music; pretty much anything that piques my interests.</t>
  </si>
  <si>
    <t>writing articles; checking out the newest gadgets while doing shots; watching netflix; out and about.</t>
  </si>
  <si>
    <t>i lied about being a great dancer; i'm a amazing dancer; your sprinkler moves are not wanted here.</t>
  </si>
  <si>
    <t>you love tech; music; and all things creative.  bonus: if you know the circle of fifths.</t>
  </si>
  <si>
    <t>indian/hispanic/latin/other</t>
  </si>
  <si>
    <t>hello;    im derek; and for the most part im just a regular guy. im a bit of a nerd; so i play video games; and enjoy lots of other nerdy things. i used to practice mma but gave it up; and now spend time just going to normal gyms and working out like normal people. i have a very annoying cat but i love him; and would do anything for him. i recently gave up fast food; and im tryng to make other health conscious changes to my life but nothing super drastic just yet.</t>
  </si>
  <si>
    <t>i currently work as a security guard; and i am a student at ohlone college.    i recently began writing a scifi/fantasy novel and im working on getting it (and eventually 6 sequels) published.</t>
  </si>
  <si>
    <t>not really anything in particular; but i started writing a book recently that had a lot of support and anticipation. writers block and boredom has put it on ice though...for now.    im also not to bad at self defence but that not super important</t>
  </si>
  <si>
    <t>my height. im 6'4    i am constantly battling against my weight. right now i look kinda fat but usually i look lean and muscular. ( i like bbw s too; more to love!)    and my ass pretty glorious; so ive heard.</t>
  </si>
  <si>
    <t>food: pizza    books: harry potter; comic books; jdate    movies: the dark knight; superbad; casino royale; v for vendetta; cloverfield    music: alternative; beatles; fatboy slim. umm anything thats sounds good.</t>
  </si>
  <si>
    <t>purpose- sounds over used and kinda blase' but its true. i need to feel like i matter and that im making an impact in someway other wise i feel like a failure.    friends- again; an over used and boring answer; but true. i need to have comraderie.    my car- im not sure how i survived without this thing.    women.    exercise-i die when i sit around for too long. gotta get those endorphins goin'.    my cat!</t>
  </si>
  <si>
    <t>nerdy stuff</t>
  </si>
  <si>
    <t>i go out with friends; get drinks...have fun</t>
  </si>
  <si>
    <t>unless im taking a shower; doing the naughty; or changing my clothes; i hate being naked.</t>
  </si>
  <si>
    <t>if you wanna talk to some one who's pretty chilled out and doesn't make too big a fuss over too much; i'd probably be a descent choice. i'm a pretty good guy so yeah.</t>
  </si>
  <si>
    <t>think simple and live high!</t>
  </si>
  <si>
    <t>trying to live it to the fullest. having met most things from the first three levels of hierarchy of needs; its time to move on to the next two.  compiling a bucket list and checking things off it along the way.</t>
  </si>
  <si>
    <t>&lt;strong&gt;pranks!!&lt;/strong&gt; and reacting to pranks...  am a big prankster; and all of my good friends have been stung! have had my fair share of looking down the wrong side of the barrel as well and loved all of it.</t>
  </si>
  <si>
    <t>hmm... trick question. honestly; i dont know as no one came up to me with their first impressions. however; i can talk about the first things i notice about myself.  optimism... there's always a bright (or funny) side of things. for eg.  "a little bird was flying south for the winter. it was so cold; the bird froze up and fell to the ground in a large field. while it was lying there; a cow came by and dropped some dung on it. as the frozen bird lay there in the pile of cow dung; it began to realize how warm it was. the dung was actually thawing him out! he lay there all warm and happy; and soon began to sing for joy.    a passing cat heard the bird singing and came to investigate. following the sound; the cat discovered the bird under the pile of cow dung; and promptly dug him out and ate him!"  the morals of this story are:  -not everyone who drops shit on you is your enemy.  -not everyone who gets you out of shit is your friend.  -and when you're in deep shit; keep your mouth shut!</t>
  </si>
  <si>
    <t>books - find the list here. http://www.shelfari.com/aksstudd/shelf  movies - the good ones ;)  music - all kinds; really!  shows - they're a waste of time beyond the first season.  food - after being spoiled in san francisco; all cuisines but only at places bagging more than four stars on yelp.</t>
  </si>
  <si>
    <t>there no six things i can't do without and there are not just six things i cant do without.  family and friends; travel; work; thrill; san francisco; knowledge; change; ambition... ummm... the list isn't ever gonna end.</t>
  </si>
  <si>
    <t>how to live better and bigger!</t>
  </si>
  <si>
    <t>out on a dinner with friends or family; getting a drink at a bar around the city; in a car or plane en route to my next weekend destination. this atypical friday night i am writing about what i do on typical friday nights.</t>
  </si>
  <si>
    <t>english (fluently)/lisp (poorly)/hindi (fluently)/sign language (poorly)/sanskrit (okay)</t>
  </si>
  <si>
    <t>i really like this poem that starts:    "so weasel; it has come to this;  to your thighs like tall glasses of milk;  your biscuit hair;"    it is very definitely not by me; but rather by jack underwood. anyway; i though you might like it too.</t>
  </si>
  <si>
    <t>trying to find as many people who are better than me as i can.</t>
  </si>
  <si>
    <t>hardly any books manage to be quite _good_; in my view; and those that do are way too revealing about the way i see the world to share. you can have some of the nearly-there ones though; they're by: julian barnes; victor hugo; david foster wallace; ezra pound.    my taste in films is pretty bad. they need to include leonardo dicaprio in his prettyboy stage; or be about a smaller brownish girl moping over a blonde. i also like return to oz a great deal - that's not embarrassing.    barely any teevee; but when i get into to it i really get into it. at the moment my life kinda revolves around watching mtv skins; uk skins season 5 and then reading all the recaps.    music: the magnetic fields; los campesinos!; daft punk; belle and sebastian; mazzy star</t>
  </si>
  <si>
    <t>the internet; my eyesight; living in a part of the world with pretty girls; autostraddle; spotify; changing weather</t>
  </si>
  <si>
    <t>i sometimes worry that &lt;em&gt;all&lt;/em&gt; i think about is the weather and girls.</t>
  </si>
  <si>
    <t>there is no such thing as a typical friday night for me! hah; jokes - writing an essay.</t>
  </si>
  <si>
    <t>you're interested in being clever; in what i might be like; in books or at least the idea of books (i worry that i get off more from looking at large quantities of books than actually reading them). if you'd like to meet up in a lets-see-what-happens sort of way; just because i'm a little useless at online message-returning.</t>
  </si>
  <si>
    <t>looking for someone to be a friend; confidante; someone to serenade; someone that needs an ear that will listen; someone who likes pop from the 50s to the 90s. i love marine biology; science fiction; electronic gaming; table top gaming; cockatiels and bugies. i dabble in manga and anime; love karaoke; cooking and fishing. i'm wishing to find someone that is also interested in tabletop gaming and electronic gaming. shared interests make for a good common bond.</t>
  </si>
  <si>
    <t>i am currently a pharmacy technician with cvs; and used to work with ea in customer support.</t>
  </si>
  <si>
    <t>i am good at listening; pretty good at singing and cooking</t>
  </si>
  <si>
    <t>i look like a student; and that i'm tall.</t>
  </si>
  <si>
    <t>my favorite authors are piers anthony; anne mccaffrey; tom clancy;    movies i enjoyed; amadeus; transformers; marvel's avengers series; connery's bond movies; mamma mia    tv series: dead like me; pushing daisies; super hero squad    music i enjoy by era: 50s; 60s; 70s; 80s. i love music i can sing along to; abba; especially.    i enjoy musicals too; phantom of the opera; les miserables; mamma mia; jesus christ superstar; joseph and the technicolor dreamcoat; pirates of penzance; trial by jury; cats; evita    foods i indulge in : vietnamese; chinese; japanese; italian; burmese</t>
  </si>
  <si>
    <t>my laptop; my birds; a rice cooker; gas stove; well stocked fridge; and i'll need to think of something for the 6th thing.</t>
  </si>
  <si>
    <t>wondering when i will find her again; wondering if i should get another parakeet and what to cook next.</t>
  </si>
  <si>
    <t>at work; someone's gotta cover for the students after all.</t>
  </si>
  <si>
    <t>i can tie a cherry stem into a knot with my tongue.</t>
  </si>
  <si>
    <t>message me if you like sto; mwo:mercs; giant stompy robots; 80s music and are interested; trying to make new friends and meet local people for activities!</t>
  </si>
  <si>
    <t>i used to be in a few bands; lived a crazy life and now well; i may still be a little crazy but my life is much more settled and stable. i still go to punk rock shows but i've expanded my repertoire over the years and like experiencing genres that are new to me. i love living in the city and exploring all that the city has to offer; the arts; the farmers market; ocean beach; china town exti like playing tourist from time to time and enjoy it all. some words that have been used to describe me are; a pistol; luscious; gusto; and fun loving.</t>
  </si>
  <si>
    <t>finshed a master's degree and working toward building a career. i never expected to live this long so i'm still figuring that all out and having fun doing it.</t>
  </si>
  <si>
    <t>probably my attitude ....in a good way.</t>
  </si>
  <si>
    <t>books &amp;amp; authors:the new patty smith book; happy baby; wuthering heights; chuck palahniuk books; irvine welsh; oscar wilde; charles keates; michael dean; patrick o'niel; sven robinson.  movies: wings of desire; secretary; blade runner; memento; fight club; suburbia; decline of the western civilization; the x men movies; horror flicks.  music: nick cave in all of his incarnations; the pogues; x; the adolescents; the jam; the clash; johnny cash; the dwarvesand so much more.</t>
  </si>
  <si>
    <t>my puppy; my friends; a view; books; oxygen; and love.</t>
  </si>
  <si>
    <t>my career; my future (weird) and love.</t>
  </si>
  <si>
    <t>it all depends on my mood; could be hanging out with friends; going to a show; dinner and a movie or just as satisfied at home watching a movie cuddling with my dog.</t>
  </si>
  <si>
    <t>i'm not that private</t>
  </si>
  <si>
    <t>you're fun; funny; and interested in exploring what's around the next bend (not the next bender).</t>
  </si>
  <si>
    <t>i love hip-hop (esp from the 80's and 90's); cartwheels; el rio; dancing; and clever satire. my "style" influences seem to include punky brewster; soccer; and breakdancers. basically i like track jackets; hoodies; and sparkles.    i love words and random grammar rules. (especially making them up or breaking them; respectively.)    i'm from massachusetts; and i'm sassy; but i've gotten nicer and less sarcastic in my four years in california.    i'm poly. i've done a lot of thinking and reading about it the last few years and i'm open to questions. i'm definitely still learning though; and i'd love to know more poly/non-monogamous people and hear about how they make it work. in terms of dating; i would prefer to meet people who have already made the decision to be poly on their own; and have also done some thinking; reading; and practicing. to those who aren't sure; this means that you are honest with your partner(s) about the fact that you are not romantically or sexually exclusive. and not necessarily just because you haven't yet found "the one;" but because you realize that it is possible to love more than one person; or possible to engage with different people without affecting your relationship with the others.  honesty. just want to say that part again.    update: i'm pretty busy and not actively seeking dates right now; just trying to be open to posibilities.</t>
  </si>
  <si>
    <t>i count carrots.  i also fret over fennel; inspect iceberg; reallocate roots; bank bananas...</t>
  </si>
  <si>
    <t>making salads. listening. handstands.</t>
  </si>
  <si>
    <t>my purple glasses; and that my hair is a sort of hard-to-pin-down; strawberry blonde color.</t>
  </si>
  <si>
    <t>i read a lot; fiction and non-fiction. tom robbins and murakami are two of my favorites.    i like most movies i end up seeing; but i don't like most horror; action; or "happily ever after" movies.    some favorites: chappelle's show; 30 rock; the office; planet earth.    podcasts: savage love always; and ted talks and others sometimes.    music: anything with an ill beat.    foods: salads with everything in them; cookies; sandwiches; saurkraut; and all types of delicious; healthy-ish vegan food.</t>
  </si>
  <si>
    <t>the ocean  fuzzy creatures  music  hot sex  hot beverages  stretching</t>
  </si>
  <si>
    <t>how cultural notions about sexuality and gender can be changed for the better.    how cool anatomy is.    being an acrobat or breakdancer.</t>
  </si>
  <si>
    <t>cooking with a friend; dancing; getting into trouble; doing laundry.</t>
  </si>
  <si>
    <t>i'm just going to use this slot to say that i'm a total night owl; so if i message you at 2am it doesn't mean i'm drunk. :)</t>
  </si>
  <si>
    <t>you like a woman that's hard to peg.    you want to have a picnic.    you love spending quality time with your peeps and you also value your independence.</t>
  </si>
  <si>
    <t>originally from southern california; moved up to san fransico to pursue a degree in film. i love movies and working on film related projects. i like exercising and staying active. looking for someone to hang out with</t>
  </si>
  <si>
    <t>im working on a degree in film at california state university san francisco. while working on that i actively seek out different partnerships for film projects. the main aspect i enjoy about film is the writing aspect; so i work on scripts in my down time</t>
  </si>
  <si>
    <t>i feel that i am very creative and artisitic. i also feel that over time i have become good at running; i run roughly 15-18miles a week.</t>
  </si>
  <si>
    <t>im not sure; but i do feel like people find me approachable.; and when that happens i become talkative and enjoy the company</t>
  </si>
  <si>
    <t>cant pick a favorite; everything is worth seeing or trying once</t>
  </si>
  <si>
    <t>pen and paper  music  movie collection  running shoes  family  friends</t>
  </si>
  <si>
    <t>my life; the future; and the world</t>
  </si>
  <si>
    <t>working on a film project; watching sports; going out to a movie or hanging out with my friends</t>
  </si>
  <si>
    <t>if you are friendly and open to getting to know me</t>
  </si>
  <si>
    <t>you know how with some people after a couple years you've heard all their stories? i'm not like that. though i'm pretty open for the most part; i've led an interesting life and have a few anecdotes :) my smiling muscles are well-exercised and two of my major life goals are to always continue learning and to only become bitter enough to bring out my sweetness. i can laugh at myself; and i learn as much as i can from my mistakes. generally pretty cheerful; sometimes snarky; often mischievous. i hear that my enthusiasm is contagious.</t>
  </si>
  <si>
    <t>taking my dog for a walk. wanna come?    other things: skiing; hiking; dancing; cooking &amp;amp; baking; going to friends' shows; ending up on fun adventures. i would love to do more outdoor stuff like paddling and sailing - a partner in crime who liked those things would be a plus. love to travel to places far away where i'm out of my comfort zone.    work-wise; i'm getting a second career going after getting my mba in sustainable management last may. i'm an eco-nerd who will talk your ear off with acronyms - ghg; lca; oh baby. i work for a non-profit that does stakeholder engagement (did i mention i am fluent in business buzzwords?) on a range of issues: climate; human rights; epr (bonus points if you know that one) etc. i love what i do and that's pretty much what i've always wanted in a job - life doesn't suck.</t>
  </si>
  <si>
    <t>helping people feel better. dancing. being thoughtful; direct and communicating. drumming. cooking/baking tasty things and feeding them to you. not giving up. being the unsinkeable cheerio. making ordinary things fun.</t>
  </si>
  <si>
    <t>flaming red hair. i'd like to say it was my eyes or my brain; but usually it's my hair.</t>
  </si>
  <si>
    <t>authors: tom robbins; neal stephenson; barbara kingsolver; arundhati roy    movies: off the map; harold and maude; death to smoochy; casablanca; donnie darko; lebowski; casino royale; life and debt; dirty dancing; kama sutra; the fall; shaolin soccer; firefly; this american life; portlandia; battlestar cracktastica; game.of.thrones (aka game of peter dinklage); random documentaries.    food: vietnamese; thai; chinese; indian; chocolate; pork. i can't eat wheat but i try not to let that drive me too crazy    i love music. listening to it; dancing to it; singing it. it's a big part of me. historically i have pretty eclectic tastes; garnered from music &amp;amp; dance camps and raves in the 90s/00s. so everything from classical lebanese music; nerdy afghan tunes to the cure and scandinavian electropop. i like ella fitzgerald a lot too. some other stuff in my 'pod: royksopp; bonobo; arcade fire; ray lamontagne; be good tanyas; black keys; manu chao; iron &amp;amp; wine; habib koite; thievery corporation; franz ferdinand; little dragon; jose gonzales; npr; kpfa; kalx; and on occasion some really dirty hip-hop. i also have a soft spot in my heart for brazilian drumming (samba; etc.) ; as i studied this and played a range of percussion for years</t>
  </si>
  <si>
    <t>good friends; laughing; eating good food; good sleep; connection; growth; fun; hard work (at something); chocolate; my dog; learning</t>
  </si>
  <si>
    <t>people's motivations. which country i would like to go to next. human nature - or is it nurture? when i'm gonna have time to learn to tele ski. how to make a positive impact. inequality and its sources.</t>
  </si>
  <si>
    <t>i'm not really a typical routine kinda girl. sometimes i am cooking with friends; sometimes at a show; sometimes watching some guilty-pleasure sci-fi; or anything else that strikes my fancy...</t>
  </si>
  <si>
    <t>i love tears for fears. really.</t>
  </si>
  <si>
    <t>building a life with someone is important to you.    the idea of cross-country skiing (or snowshoeing) into a hut in the woods sounds like fun to you    you're proactive at dealing with your issues - or if you don't have any. but then you'd be an android. if you look like data; we're on.    you think you can beat me in a dance-off. or boggle. bring it!    you read these: boing boing; reddit; hyperbole and a half.</t>
  </si>
  <si>
    <t>english (fluently)/spanish (fluently)/other (okay)</t>
  </si>
  <si>
    <t>you will see.</t>
  </si>
  <si>
    <t>cooking; singing and dancing</t>
  </si>
  <si>
    <t>too many to describe.</t>
  </si>
  <si>
    <t>family; friends;internet ; food... thinking</t>
  </si>
  <si>
    <t>i am a widowed male with a 13 y/o son. a lot of time is spent taking and watching my sons sports. i never know what to say about myself. it is not proper to do that. i'm better at answering direct questions.    i am logical; sports minded; and funny</t>
  </si>
  <si>
    <t>tring to get back into regular life after the death of my wife. the rest of the time is either working or volunteer coaching my sons baseball teams;</t>
  </si>
  <si>
    <t>i good at math; numbers and logical problems.</t>
  </si>
  <si>
    <t>books what is a book? i read magazines; watch tivo listen to sirius country or nascar 90. love for dinner warm pizza and in the morning cold pizza</t>
  </si>
  <si>
    <t>my son; tivo; nascar; baseball; a job;and tbd</t>
  </si>
  <si>
    <t>my son.</t>
  </si>
  <si>
    <t>home with my son watch a game on the tv. uless a nascar race is on then we will watch that.</t>
  </si>
  <si>
    <t>nothing at this time. maybe after i know you better</t>
  </si>
  <si>
    <t>you would like to get to know me better</t>
  </si>
  <si>
    <t>i moved to sf two and a half years ago to start my first job after graduating.</t>
  </si>
  <si>
    <t>working on my next promotion at work as well as making new friends and spending time with my existing ones.</t>
  </si>
  <si>
    <t>making friends; games (card; video; mind; board; w/e...); drunk karaoke; playing sporcle; puzzles; and finding random funny videos online.</t>
  </si>
  <si>
    <t>my approachability.</t>
  </si>
  <si>
    <t>for movies and music i tend to find all genres enjoyable but tend to just watch/listen to whatever is mainstream since i don't have the time to explore all the independent stuff.    for food i eat anything healthy as i am *trying* to stick to my new years resolution of cutting out all the junk and exercising more.    i watch tons of hulu (modern family; glee; archer; the office; parks &amp;amp; recreation; family guy; snl; house; stargate universe; caprica; bsg; eureka; haven; lost; pretty little liars; american dad; merlin; legend of the seeker and so much more...) and also like some british shows (doctor who &amp;amp; torchwood)    not a big book person...the last stuff i read was from the series the wheel of time and some stephen king. other than that some of my favorite books i was forced to read in high school included brave new world; 1984; the great gatsby; jane eyre; of mice and men; and lord of the flies.</t>
  </si>
  <si>
    <t>my 5 senses and my phone.</t>
  </si>
  <si>
    <t>how to better my &lt;a class="ilink" href= "/interests?i=workout"&gt;workout&lt;/a&gt;/&lt;a class="ilink" href= "/interests?i=nutrition"&gt;nutrition&lt;/a&gt; routine to find the perfect one that works for me.</t>
  </si>
  <si>
    <t>out at a bar/house party or staying in for a game/movie night.</t>
  </si>
  <si>
    <t>i like to weave quotes from movies or viral videos i've seen into my daily conversation. granted; the only person who ever notices it is my roommate; but that's cause i've forced her to watch them all so she gets it.</t>
  </si>
  <si>
    <t>you want to know more or hang out or date...or even just get through my whole profile and not think i'm totally weird.</t>
  </si>
  <si>
    <t>i'm a laid-back; dorky; friendly guy.  i put a lot of heart into my hobbies and work.  aside from some close friends; i'm not a huge socialite. i'm definitely past college life; but i still love meeting new people!  i moved to berkeley late last year from atlanta.</t>
  </si>
  <si>
    <t>just recently left college after 5 years. currently i'm a video game designer/programmer at a studio in emeryville. it's a fun 9-5 and i work with some cool people.  as much as i enjoy making games; i'm not a big 'gamer'.  on evenings and weekends i bike; hike; brew beer; make music; travel; and other stuff. i like collecting hobbies.</t>
  </si>
  <si>
    <t>four square; cooking omelettes; playing with cats/dogs; driving fast; being sarcastic; pretending i know what i'm doing when i really don't</t>
  </si>
  <si>
    <t>how fucking hard i rock my outfit.  this question is kinda dumb.</t>
  </si>
  <si>
    <t>books: brave new world; great expectations; the great gatsby; 1984. i read some modern fiction for pleasure too (most recently game of thrones). bonus: i like a good comic book every now and again.    movies: big fish; kill bill; the royal tenenbaums; no country for old men    music: red hot chili peppers; jose gonzalez; rage against the machine; the mars volta; pat metheny; george gershwin; hem; iron &amp;amp; wine    i like lots of other books/movies/music/things! it's hard to list them all.</t>
  </si>
  <si>
    <t>hoodies; good beer; outdoors; a comfy home; an instrument; fresh bagels</t>
  </si>
  <si>
    <t>how to solve problems at work and/or what to explore next in california.</t>
  </si>
  <si>
    <t>i'm 30; lived in the bay area pretty much my whole life; with the exception of 4 years of college at ucd. i'm a pretty laid back guy who's up for most anything. i like watching sports; tv shows (ones w/ a plot not reality); and movies.</t>
  </si>
  <si>
    <t>i'm an attorney; though i'm looking for something different; perhaps starting my own firm; or working in a different field. we'll see what the future holds.</t>
  </si>
  <si>
    <t>there is a lot i could write here; i love all kinds of each of these haha. i love all sorts of movies; from comedies to drama to foreign films; though as of late i've gotten to appreciate tv shows more; perhaps due to netflix. again i'm all over the board though; i love all sorts of shows from the wire to the big bang theory. music i'd say i primarily like hip hop; though i can listen to anything that i feel has a good rhythm and "real" lyrics. as for books; i've come to realize how much i like autobiographies; maybe it's because these days anyone with 2 minutes of fame seems to be able to write a book; but depending on who it is; i really enjoy reading their story. my favorite food is pizza haha; though i like a lot of foods; usually spicy food!</t>
  </si>
  <si>
    <t>my family  my friends  my iphone  my tv  coca cola  my car</t>
  </si>
  <si>
    <t>the future and what i'd love to do.</t>
  </si>
  <si>
    <t>either home taking it easy or out for drinks with friends.</t>
  </si>
  <si>
    <t>you want to get to know me better; you want to have fun; or you just want to say hi</t>
  </si>
  <si>
    <t>i like to have fun! i have a good sense of humor; i'm told that i'm sarcastic but easy to get along with. i love a good joke but can also be serious; when necessary. i like to be active. i work out 3-4x week. i cycle; run and snowboard in the winter...always looking for a snowboarding partner. i enjoy going to the movies and watching tv. i like going to restaurants and chillin at coffee houses. i prefer deep dish pizza; a good burger; sushi and i love a piece of chocolate cake after for dessert!    i am open to meeting or hanging out with just about anyone however; i prefer to date woman who are outgoing and adventurous but are also ok with staying home and relaxing too.    if this sounds interesting...please message me.</t>
  </si>
  <si>
    <t>being myself!</t>
  </si>
  <si>
    <t>smile  teeth  eyelashes</t>
  </si>
  <si>
    <t>dodgeball  stepbrothers  colors  300  blues brothers</t>
  </si>
  <si>
    <t>cellphone  credit card  snowboard  bicycle  favorite t-shit  hoodies</t>
  </si>
  <si>
    <t>if i'm not working i'm either hanging out with my buddies at a restaurant or coffeehouse...even pool sometime</t>
  </si>
  <si>
    <t>ooooooo no no you can't go there</t>
  </si>
  <si>
    <t>you like to enjoy a good time</t>
  </si>
  <si>
    <t>my name is dee.im from beijing china currently studying graphic design in san francisco.i'm  here to find some friends to hang out with and practice english with. iam kinda  transitional i can be very shy the first time i meet people but i open up quickly when i get to know them.</t>
  </si>
  <si>
    <t>getting my master degree</t>
  </si>
  <si>
    <t>taking care of people and i really like cooking</t>
  </si>
  <si>
    <t>quiet and shy</t>
  </si>
  <si>
    <t>family friends sleeping walking</t>
  </si>
  <si>
    <t>staying at home take a shower cook a nice meal and watch movies</t>
  </si>
  <si>
    <t>u think i'm interesting and u want a long term and serious relationship</t>
  </si>
  <si>
    <t>i'm not verry good at this so i'll make it short  now that i'm getting a little used to this okcupid stuff; i guess i should open up a little. there are two things i'm not and one thing i am. i am not a lier. i am not a thef. i am a gentleman.</t>
  </si>
  <si>
    <t>i'm 57 retired and enjoying life to the fullest that i can. i like to ride my harley and go just about any where on it. i also enjoy going out on my boat when the weather is nice. and open for just about anything</t>
  </si>
  <si>
    <t>fixing things and having fun</t>
  </si>
  <si>
    <t>no one has ever told me.</t>
  </si>
  <si>
    <t>mostly 50s &amp;amp; 60 but like all. i injoy cooking nice dinners but not just for me. si fi. good bands. i have worked with a number of them.</t>
  </si>
  <si>
    <t>my bike; boat; house; music; grandkids; kids; friends.</t>
  </si>
  <si>
    <t>where to go next; and who with.</t>
  </si>
  <si>
    <t>ready! any one care to join?</t>
  </si>
  <si>
    <t>oh no</t>
  </si>
  <si>
    <t>you want to go for a bike ride; boat ride or just have fun; or have a cup of coffee or a drink at a pub. or just start with email would be cool.</t>
  </si>
  <si>
    <t>i like going to the beach; picking blackberries; and curating the soundtrack to my life if it were a movie.</t>
  </si>
  <si>
    <t>writing; laughing; acting; having fun</t>
  </si>
  <si>
    <t>making coffee; spooning; being sassy; making sarcastic additions in conversation; dressing well; and turning a good party into a better party.</t>
  </si>
  <si>
    <t>my long eyelashes and "bedroom" eyes.</t>
  </si>
  <si>
    <t>music~  beach house; little dragon; radiohead; st. vincent; sbtrkt; edith piaf; arcade fire; washed out; dirty projectors; beirut; crystal castles; dr. dre; tune-yards; zola jesus; b.b. king    books~  white oleander; dry; a wolf at the table; lolita; bossypants; the secret garden; 1984    movies~  amlie; american beauty; american psycho; high art; the big lebowski; the graduate; the royal tenenbaums; dirty dancing; taxi driver; girl; interrupted; the birds; the labyrinth; north by northwest    shows~  dexter; i love lucy; daria; portlandia; the twilight zone; the l word; the golden girls; curb your enthusiasm    also; i like kale chips.</t>
  </si>
  <si>
    <t>music  coffee  poetry  dried mango  humor  women</t>
  </si>
  <si>
    <t>music; fashion; film; words; women</t>
  </si>
  <si>
    <t>i want nothing to do with a "typical" friday night. let's go on an adventure!</t>
  </si>
  <si>
    <t>is that i am on this website...</t>
  </si>
  <si>
    <t>you listen to beach house; want to go to shows; look at used books; and drink coffee</t>
  </si>
  <si>
    <t>dallas native that just spent a week in san francisco for work and decided to move that week. excited to spend more time out on the town to get to know this spectacular city. as for me; i'd say people consider me predictably spontaneous. i am usually always up for new experiences; meeting new people; and just letting life happen. i am very focused on my work; but i try to work hard enough everyday to make time for what the evening/weekend has to offer. i am passionate about experiences. i believe the most important part of life are the moments we create together. words that would describe me: open minded; laid back; spontaneous; ambitious; driven; thoughtful; straightforward.</t>
  </si>
  <si>
    <t>i run a marketing agency for tech startups. i love what i do. working with great ideas and passionate entrepreneurs everyday; helping them realize and promote their vision. i have been very much involved in the entrepreneurial startup community in dallas and am now working on plugging myself in here in silicon valley/sf. you have probably heard a similar story before out here; but it's exciting for me nonetheless.    when i am not focused on my work; i have a few hobbies that keep me busy. i am a basketball fiend. i watch basketball any chance i can; i play it when i workout; and i talk about it online. i also love to read; and try to get through a book a week. i am very much in a self-development zone right now with eating right; working out; learning; traveling; writing; etc.</t>
  </si>
  <si>
    <t>i usually have a big smile on my face. people will also notice quickly that i am pretty unashamed; and am extremely open with my thoughts... i don't have much of a filter.    besides that; people of course notice my charm; stunningly good looks; and humbleness.</t>
  </si>
  <si>
    <t>i'd rather keep the mystery here so we have something to banter about when we hang out.</t>
  </si>
  <si>
    <t>i am definitely a minimalist. i drove here from dallas with my clothes; books; and laptop. i would say my laptop is pretty much the only thing i couldn't live without..</t>
  </si>
  <si>
    <t>- i try not to make my friday nights "typical". if there is something interesting going on; i'll be willing to check it out.</t>
  </si>
  <si>
    <t>from 18 to 21 i was a paid professional gamer... i only played one game very well and it was much more like a sport to me. i do not own a video game these days.    it was definitely an interesting chapter in life.</t>
  </si>
  <si>
    <t>you are:  - someone that knows what she wants and will articulate it  - someone that knows how to let herself have fun (unashamed)  - someone that enjoys the process of understanding people  - someone that enjoys deep; thought provoking conversation  - someone that enjoys witty; hypothetical banter  - not too uptight on religion or politics.. or uptight at all  - someone that favors experiences over things  - someone that loves to travel  - straightforward  - open minded  - compassionate  - laid back</t>
  </si>
  <si>
    <t>born in japan and traveled alot ever since i was 12. lived in hawaii; shanghai; tokyo; hong kong; canada; and taiwan. studied business marketing and currently attending school for industrial design in product development. im a pretty diverse and creative person that can go have a great time going out with my friends but also love watching movies or web surfing on the couch.</t>
  </si>
  <si>
    <t>studying to become a product designer; and hopefully create something that can change the world!</t>
  </si>
  <si>
    <t>wow; your tall and big for an asian lol</t>
  </si>
  <si>
    <t>1. family  2. friends  3. smartphone (ios or android)  4. internet  5. rice  6. music</t>
  </si>
  <si>
    <t>im a complete nerd. love comic; movies; and technology.</t>
  </si>
  <si>
    <t>english (fluently)/chinese (fluently)/japanese (fluently)</t>
  </si>
  <si>
    <t>i am a very easygoing person and love to be around people. i love socializing and willing to do new things. i have been in san francisco for 2 years now and im loving it. i love to party and i love nerds; things they talk about ( their knowledge and intelligence) really turn me on and sometimes its good to have a real; deep; meaningful conversation about important stuffs that are happening in our society or the world!</t>
  </si>
  <si>
    <t>i am currently studying interior design. after i graduate im going to find a job; of course. save money to pay for my master degree and hopefully will be able to start up a sustainable home design company and have my own design studio. one day i will get married and be an awesome working mom.</t>
  </si>
  <si>
    <t>movies: despicable me; audrey tatou's movies ( i love french films); legend of the guardians; etc.    tv: southpark; family guy; futurama; game of thrones    books: the hunger games; twilight saga; i dont really read books.    song/artist: kings of leon; telepopmusik; phoenix; nouvelle vague; etc.</t>
  </si>
  <si>
    <t>family; friends; art; phone; shoes; laptop</t>
  </si>
  <si>
    <t>with my friends; hanging out; or sometimes i just stay at home for some me time</t>
  </si>
  <si>
    <t>you have beautiful blue eyes that can take my breath away; grey eyes; green; brown as long as its beautiful.    you can play guitar and sing me a lullaby (you can also help me to learn the f chord).    you are fun; easy going and adventurous so we can explore the world together; with laughter.    you can teach me how to skateboard.    you love animals.    you love bacon.    you love taking pictures of me?    you love yourself.    you are not a criminal/ a drug dealer. im not saying "you dont do drugs".    you dont think that im a goody good girl; because im not. "the demon in me are the bestest friends from the start".    you smell good.    you dont think that im 16.  asians aged too; we are not forever 16.</t>
  </si>
  <si>
    <t>english (fluently)/indonesian (fluently)</t>
  </si>
  <si>
    <t>hi! this is the hard part... tough to convey so much in a monologue... i find i learn so much more about a person during dia-logue instead; you too?    curiosity is a strong quality of mine (and preferably in someone i date)... you know that hunger for knowledge; a desire to understand the world and it's enchanting inhabitants; a quest of sorts... yes; my mind asks "why" a lot; always has (drove my parents crazy when i was a kid lol!); yet that has led me down many interesting paths in life.</t>
  </si>
  <si>
    <t>i have lived in a few states; traveled some; tried different jobs; etc... now; i am feeling mostly settled in the bay area with a career and a daughter off at college. finding i have more free time; so playing tennis (kind of) on occasion; taking various classes for fun (archery; badminton; dance); and generally doing things to improving my health overall; aiming for "athletic" like in my younger years; and once i have a goal; look out lol!</t>
  </si>
  <si>
    <t>hmmm...  *listening with a lot of attention  *learning  *enjoying the moment</t>
  </si>
  <si>
    <t>my smile :-d    i often get comments about being shy; the funny thing is that i am not nearly as shy as people think at first; just thoughtful; not only being kind to others; but also giving thought to what others say... makes conversations more fun and interesting; especially when the dialogue and questions are going both directions :-)</t>
  </si>
  <si>
    <t>after work; i enjoy movement after being chained to a desk all day (walking; elliptical; yoga; etc); maybe meeting friends for dinner; relaxing at home (read/computer/movie - not much into tv; except for breaking bad - luv that show! or games); and running errands that involve shopping ;-)    on the weekends; i enjoy exploring new places in the city or along the coast. music at small venues is also waayyy up on top of the fun-list. i listen to all (yes; really) music to some extent; ranging from hard rock to classical and mostly everything in between... with a soft spot for all things 80's.    movies; mostly drama with twist; such as sixth sense and schindler's list; or comedies with strong female leads (queen latifah; for example); action/adventure stuff like good ol' rambo also. do i get to the movies much? ummm; not enough.    dining; i have a weakness for all things seafood; probably from those new england days as a child.    books; well let's just say that about a year ago when i purged about 65 off my bookshelves; you could hardly tell the difference lol! everything is on these shelves from the classics in literature to contemporary fiction; and much about sociologically intriguing topics; biographies; etc; etc; etc... when my daughter was in junior high; i will never forget her commenting on how she did not have to go the library to find an interesting topic for a paper... i almost wept :-)</t>
  </si>
  <si>
    <t>*a fantabulous daughter  *beauty of nature/art/music/literature  *family &amp;amp; friends  *red wine &amp;amp; dark chocolate  *curiosity/learning  *touch/intimacy/passion</t>
  </si>
  <si>
    <t>*writing... as in completing multiple novel outlines  *editing; like making a living at doing it for others  *social justice and how to make a difference in the world  *retirement; sooner than later; to travel the world</t>
  </si>
  <si>
    <t>i like exploring new places and trying new things when feeling adventurous... yet; relaxing at home with a good movie &amp;amp; company suits me just fine too. some of my interests include theatre; archery; reading/writing; hanging out with friends; community volunteering; and live music at small venues.</t>
  </si>
  <si>
    <t>i am the oldest of three siblings... surprised? lol!</t>
  </si>
  <si>
    <t>...you a have a (com)passionate soul; a lust for learning; and an adventurous heart... hope to hear from you soon :-)</t>
  </si>
  <si>
    <t>i like to take the scenic route. i'm driven; goal-oriented; and enjoying life and living it as much as possible is definitely an important one. i'm always interested in and even passionate about learning or experiencing new things; from new food to meeting someone who opens my mind to new ways of thinking or seeing the world. i appreciate the things that nourish my mind or body - art (especially photography); cinema; music; dancing; traveling; good; wholesome food; running; yoga; and walking a lot to just take things in.    i recently (how long can i keep saying that?) moved to san francisco and i'm looking for like-minded people. after living in multiple places; including multiple countries; i've come to see that it's much more about the people you meet than the places themselves.</t>
  </si>
  <si>
    <t>i'm trying to find the best way to apply myself in this crazy world.</t>
  </si>
  <si>
    <t>things that i devote my time and attention to.</t>
  </si>
  <si>
    <t>i have pretty eclectic tastes for books; movies; music; and food; but this should give you an idea:    authors i really like: shakespeare; hemingway; kundera...  directors: fellini; antonioni; truffaut (and in general the classics; especially italian and french ones); the coen brothers; lynch; almodvar...  for both movies and books; i'm making my way through a long list of ones (mostly classics) that i've either been curious to read/see or that have been recommended to me. i'm open to newer things too; and would love to hear any recommendations if you feel we might have similar tastes.    i also like non-fiction and love learning as much as i can about almost anything; but especially: the mind/brain (in particular language(s); perception; memory; sleep/dreaming); technology; philosophy (esp. of mind; language).    as for music; anything from classical to classic rock and lots of things in between; but my tastes depend entirely on my mood or what i'm doing.    i like both mediterranean food and that approach to eating: simple; wholesome meals; but also indulgence in the things that count - flavorful ingredients; the right wine. i also like indian; japanese; thai; chinese - things with rice and vegetables. i avoid meat when i can; but do like fish. and there's a special place in my heart - or stomach at least - for hummus. i love to cook and enjoying doing it with others.</t>
  </si>
  <si>
    <t>quality &amp;gt; quantity (friends; food; etc.)  intellectual stimulation  movement (anything from walking to traveling)  good food  options (or at least the illusion of choice/freedom)  time to just relax and take it all in; appreciate the beauty of it all</t>
  </si>
  <si>
    <t>how to avoid overthinking everything and just be happy.</t>
  </si>
  <si>
    <t>nothing else quite yet</t>
  </si>
  <si>
    <t>you're looking for a meaningful connection and you feel like we might get along well or are just curious to know more.</t>
  </si>
  <si>
    <t>english/italian/french/spanish</t>
  </si>
  <si>
    <t>i think you'll get the general idea from the rest of the profile. anything else i encourage you to ask :)</t>
  </si>
  <si>
    <t>vacations over; back to the grind! enrolling back in school also. getting ready to move. enjoying everyday; trying to get into something new or some activity that makes me happy :) being thankful!</t>
  </si>
  <si>
    <t>listening  figuring out something to get into</t>
  </si>
  <si>
    <t>some say my smile and then it's my eyelashes...girls really get mad because my eyelashes are so long; hmmm :shrugging shoulders:</t>
  </si>
  <si>
    <t>books - non-ficton - more about how things came to be or how some got to where they are or were    movies - bronx tale (all time; hands down); boiler room; 50 first dates; sin city; documentaries    music - you name it; i more than likely love it    food - pizza :yom; yom:; cereal :drool: lol!</t>
  </si>
  <si>
    <t>1. my family  2. my friends  3. music  4. pizza  5. cereal  6. sports  7. pillow and a blankie  8. my epic 4g    whaaat!? so i added two more; well three; but what's a pillow without a blanket ;p</t>
  </si>
  <si>
    <t>fitting the the puzzle pieces of my life into correct tetris lines so that i can achieve the highest possible score!</t>
  </si>
  <si>
    <t>you're bout it; bout it; uggggggh! lmao!</t>
  </si>
  <si>
    <t>i was born and raised in new york--lived there for almost 20 years. i moved to miami beach to study computer animation; but have since changed my major to it. sitting in front of a computer all day was not my idea of an exciting career; but; then again; neither was it--which is why i do international logistics now--i'm strategic. :-)    in my 5 years in miami; i developed a hobby for bar-tending/mixology. i have a sizable bar in my home which i like to host and experiment with. since then; i have moved to san francisco and have been living here for about 4.5 years. in these years; i have done a fair amount of traveling--to europe; asia-pacific; and south america--and it has become my my new hobby. however; it always feels good to come back home to sf. i intend to continue traveling for a long time; but am seeking good company to enjoy it with.    countries i've been: argentina; australia; brazil; canada; hong kong; japan; mexico; macau; netherlands; new zealand; philippines; puerto rico; south korea; taiwan; thailand; united arab emirates; united kingdom (england only).    update: i no longer have the goatee. got bored with it; but it took me 8 years. :-)</t>
  </si>
  <si>
    <t>work; right now--lot's of it. i am a logistics manager at a dotcom in the bay area. i'm not doing too much else because business travel has kept me busy; and this is why i am here.    i'm trying; now; to focus more on self-improvement and social networking and hoping to find a person who can balance me out. additionally; i am trying to take more vacations... wanna come?</t>
  </si>
  <si>
    <t>... basically anything i apply myself to. i am a very determined individual and like to be the best at all that i do.    also; i am great with a mountain bike.</t>
  </si>
  <si>
    <t>hmm... this is a hard one to answer. i've been told many times that the shapes of my eyes are intriguing; but i can never understand what they see. perhaps you can help me with this one.</t>
  </si>
  <si>
    <t>books:  i am not much of a reader; but i really enjoy the news; mostly pertaining to science; tech; and business. yes; i am a bit of a geek when it comes to my topics of interest; so; i won't delve any deeper--not yet; at least. :-)    movies:  i am fascinated by most disney (and also non-disney) animated flicks. i have gone to school for computer animation for a bit which illustrates by fondness for these types of movies. other than that; i really enjoy sci-fi; action; or ancient war movies. braveheart is one of my favorites.    shows:  i don't watch too many shows; but when i do; family guy is what i hunt for when i turn on the tv. i really enjoy the surreal/absurd level of humor. that; and anything on hbo; i can't live without it. hbo series tend to be great hits. rome; big love; boardwalk empire; and; now; game of thrones are a few of my favorites.    music:  i love electronic music; all forms of it: dance; trance; house; lounge; etc. listening to music is a big part of my life and must have it with me everywhere. i also have been recently getting into the jazz groove--contemporary mainly; but especially of the latin nature; like bossa nova. i do enjoy a good jazz performance at yoshi's sf. however; it does not stop at just these styles. i assure you; i have something to please anyone's ear. (it's a shame i don't know how to play an instrument.)    food:  i'll keep this one short: i like all food; one of my favorite things to do is dining out and experiencing all different types of cuisine. if i did not study computers; then i would have most likely been in the culinary arts field--yes; this means i know how to cook. :-) i do hope to open up my own restaurant some day... soon.</t>
  </si>
  <si>
    <t>1) passport (next trip: indonesia)  --update: just got back from the philippines.  2) music  3) my phone--a smart one.  4) good food/wine (with or without good company; but preferably with)  5) a nearby beach/ocean.  6) hbo    +  a mountain bike.  ... tea is good; too. :-)</t>
  </si>
  <si>
    <t>how best to use up my accrued mileage points... hmm... where to next?</t>
  </si>
  <si>
    <t>... dining or at a wine bar or belgian pub. i enjoy a social atmosphere; but only in small groups; i prefer knowing people on a more personal level. a bit ironic; huh?    i am; however; always up for pizza and a movie at home with good company.</t>
  </si>
  <si>
    <t>it wouldn't be private if i said it here... but perhaps over a drink on a friday night; i might admit to something. ;-)</t>
  </si>
  <si>
    <t>... you are interested in sharing travel stories.  ... and you are interested in making a new friend; first.</t>
  </si>
  <si>
    <t>i've been in the bay area for a slightly more than a year; and hope not to leave anytime soon. i love it here; and i'm working hard to begin to settle a bit from the hectic life i've led for the past few years.    i'm the classic middle child: a peacemaker and very laid back. i prefer flip-flops to heels; and hiking through the jungle to clubbing. i am definitely more girly than tomboy though; and i'm terrible at organized sports that involve hand-eye coordination.</t>
  </si>
  <si>
    <t>i plan a non-profit event in sf. it's a 9-5 that i am proud of; and it gives me the opportunity to travel quite a bit. i couldn't ask for more.</t>
  </si>
  <si>
    <t>making things - i have a bfa in fabric design  poaching eggs  creating dance party playlists  diplomacy</t>
  </si>
  <si>
    <t>big fish; american beauty; good will hunting; goonies; and almost anything "feel good" or starring maggie gyllenhaal (my girl crush). i've been streaming a lot of documentaries on my netflix lately.    my music library is limited; but diverse. i regularly listen to everything from the black keys to cheesy glee remakes. i love spending time with people who can introduce me to great music i haven't come across on the top 40 stations; but i admit that i don't typically seek it out on my own.    i'm mostly vegetarian; but sometimes i find that i can't overcome a bacon temptation and i do love to eat various sea creatures. i'm a huge fan of the bay area food movement - fresh; local; ethnically diverse and incredibly delicious. the only constant is my morning coffee (black please). i dream of an apartment with a big kitchen to experiment; and cooking classes are on my to-do list.</t>
  </si>
  <si>
    <t>i've learned that i can live without most things; but i would prefer to not live without:    travel  loved ones  color  iphone - particularly for google maps  my amazingly comfortable bed  yoga has become pretty high priority lately</t>
  </si>
  <si>
    <t>how to be good; happy; and kind. how to live without judgement.</t>
  </si>
  <si>
    <t>my ideal friday night is quiet - winding down from the work week and resting up for the weekend's adventures. i may go out for dinner or a movie with friends; but a night out past midnight is few and far between these days.</t>
  </si>
  <si>
    <t>i don't like cats and i'm allergic to them. it would probably be a deal breaker for me. i also joke quite a bit about refusing to date men who wear watches or carry briefcases...more on this in person.</t>
  </si>
  <si>
    <t>you like eating vegetables; get out of the house (a lot); are willing to wear costumes for causes like halloween or relays; love your family; and are handy with a drill.</t>
  </si>
  <si>
    <t>i try and indulge completely in every activity i do(work; hobbies and relationships.)</t>
  </si>
  <si>
    <t>i think this question is better left up to my good friends. often times i'm lost but i always feel like i'm on the trail.</t>
  </si>
  <si>
    <t>high fives; hungry hungry hippos; making myself laugh.</t>
  </si>
  <si>
    <t>probably my ruffled shirt as seen in my profile picture. i mean not that i wear it out every night but it does tend to tag a long on my weekend escapades.</t>
  </si>
  <si>
    <t>i read a lot of magazines; surfer; powder; biker(mountain not road); outdoor magazine. i don't have the patience to read a long book. i have but anymore i'm just to busy and don't have time to fully invest myself like i should be doing. i guess the last book i read was mechanical and electrical systems for buildings which was about 1200 pages of technical mechanical engineering items for my job.    movies: i like a lot of movies. i guess i can appreciate most anything that doesn't involve nic cage.    music: i like a lot of indie bands and not much that is played on the radio. i love nickelback; creed; hinder; buck cherry. in all seriousness though this is from my facebook: depeche mode mndr rjd2 ratatat foster the people figurines the submarines the joy formidable sleigh bells the national frank sinatra rilo kiley moby minus the bear death cab for cutie air foster the people nick drake (uk)tommy guerrero the shins band of horses vivian girls animal collective atmosphere deadmau5 goldfrapp hall &amp;amp; oates florence and the machine vampire weekend coconut records elliot smith ghostland observatory starfucker / strfkr the pixies the knife white stripes telepopmusik jenny lewis delorean the golden hour......i give up.    food: if it's good i'll eat it. i've always been a big fan of sushi but moving to the bay area has really pushed that over the top of being a big fan to connoisseur.</t>
  </si>
  <si>
    <t>snow; my longboard; my ski friends; fresh air; cheap humor; a pair of running shoes.</t>
  </si>
  <si>
    <t>http://answers.yahoo.com/question/index?qid=20100317194351aaomyoj     my goals that i want to accomplish in the current hobby season.ie (surfing a specific wave; skiing a killer line; skating a certain hill). i also think about how to better improve myself specifically if i've recently gotten out of a relationship or made a few wrong turns while trying to start one.</t>
  </si>
  <si>
    <t>i've been told i have killer dance moves but they only seem to come out at odd hours of the evening and as of late have been somewhat of a rare occurrence.</t>
  </si>
  <si>
    <t>i could tell you but then i'd probably have to kill you.</t>
  </si>
  <si>
    <t>if you're bored with the same old routine and want to have a good time. preface: messenger must be well versed in sarcasm.</t>
  </si>
  <si>
    <t>reader. runner. traveler. veggie eater. occasional gardener. biker. southerner. joke teller. mistake maker. lover.    so it goes.</t>
  </si>
  <si>
    <t>mccarthy; vonnegut; maugham; steinbeck; tolstoy    trois couleurs: bleu; amores perros; there will be blood; before night falls; valley girl    bardo pond; bonnie prince billy; slowdive; future islands; can</t>
  </si>
  <si>
    <t>english/french (poorly)/lisp (poorly)</t>
  </si>
  <si>
    <t>i'm a teacher economics and government; tennis coach .... have traveled all over the world 50 or so countries; enjoy exploring and walking around new cities; love hiking; beaches; wine; and finding great whole in the wall restaurants.... love exploring the bay area .....</t>
  </si>
  <si>
    <t>enjoying traveling; taking wine courses wset out of london; hiking; time with friends</t>
  </si>
  <si>
    <t>finding whole in the wall restaurants; new hiking trails; different varietals of wine to try</t>
  </si>
  <si>
    <t>friendly with a smile; enjoy conversation on many different topics</t>
  </si>
  <si>
    <t>jazz; all types of food; blade runner; cassablanca; shapespear in love; notting hill; adventure novels; scifi; dan brown;</t>
  </si>
  <si>
    <t>friends; travel; wine; different foods; hiking (rural and urban); conversations</t>
  </si>
  <si>
    <t>the world; politics; my tennis players; my next adventure</t>
  </si>
  <si>
    <t>reading; dinner with friends;</t>
  </si>
  <si>
    <t>i enjoy working with teenagers and miss them by the end of the summer</t>
  </si>
  <si>
    <t>enjoy exploring the bay area and world  love different foods and wine  enjoy relaxing cooking dinner together</t>
  </si>
  <si>
    <t>i wear glasses; and i have red hair!    i'm loyal; determined; intellectual and understanding. i'm not simple; but i am easy going :)    i'm a really joyful individual and incredibly caring.</t>
  </si>
  <si>
    <t>being genuinely happy with it :)    changing  growing  learning  loving  living    classes at the local community college    working with kids    living on my own</t>
  </si>
  <si>
    <t>being modest  driving  being prepared  traveling efficiently</t>
  </si>
  <si>
    <t>glasses; laid back personality; red hair</t>
  </si>
  <si>
    <t>books: don't sweat the small stuff; its all small stuff; 1001 dreams interpreted; 1001 ways to be romantic; a tour of the human consciousness.    movies: forrest gump; malrats; super troopers; dark knight; fargo; a time to kill; black hawk down; twin peaks; momento.    shows: sons of anarchy; how i met your mother; tlc (the shitshow channel)    music: country; jam band; folk; bluegrass; rock; jazz; ska; reggae; underground hip hop... anything that sounds good.    food: anything but overly greasy food</t>
  </si>
  <si>
    <t>water  sunlight  family  friends  ocean  laughter</t>
  </si>
  <si>
    <t>how to be more grateful; accepting and understanding towards myself and others.</t>
  </si>
  <si>
    <t>with friends; laughing; movie hopping; celebrating life; having a good time.</t>
  </si>
  <si>
    <t>you're a giants fan    you frequently visit the dog park    you're an intellectual    you have a sense of adventure</t>
  </si>
  <si>
    <t>i love to be around animals and outdoors; but also spend a good deal of time inside because i am a voracious knitter! i also enjoy pretty much any other type of craft and love to learn new ones. in fact; i like to try new things in general- most especially food! i live in a menagerie in the richmond annex: i have three chickens; two dogs; two rabbits a cat and a tortoise. what else....i love music; camping; reading and growing my own vegetables. i've had the most luck with zucchini; hence my screen name. well; that and winter squash; but squashgirl doesn't sound quite right; and may give the wrong initial impression. i'd hate to disappoint all those squash players out there looking for new squash buddies...</t>
  </si>
  <si>
    <t>i'm currently working on establishing my own petcare business "3 chickens petcare"; specializing in pets of all kinds. so far; so good!</t>
  </si>
  <si>
    <t>knitting; crossword puzzles; observational humor; writing with both hands; identifying citizens of berkeley according to what coffee drink they order (i was a barista for 7 years [!!!] and sadly have yet to reclaim that space in my brain...)</t>
  </si>
  <si>
    <t>ummmm....?</t>
  </si>
  <si>
    <t>books: charles bukowski; bret easton ellis; augusten burroughs; trashy mysteries; memoirs (especially papillon by henri charrire- read this book; all of you!!...haha i just went to wikipedia to remember how to spell his name and was amused by this quote: "the book sold over 1.5 million copies in france; prompting a french minister to attribute "the moral decline of france" to mini-skirts and papillon.") also; r. crumb- i have an old fashioned wooden radio he hand-painted cuz my mom lived in his apartment in the haight (oh yeah; droppin' names!)    movies: role models; pineapple express; hot rod; death proof; kill bill 1 &amp;amp; 2; i love you phillip morris; grizzly man; the devil's rejects; sin city; zoolander; the life aquatic; american psycho; drive    shows: i don't own a tv; but on the computer i've been known to watch snl; parks and rec; eastbound and down....and sometimes youtube is funny- like this: http://www.youtube.com/watch?v=lvsao3kywjy&amp;amp;feature=fvwp&amp;amp;nr=1     music: lilly allen; led zeppelin; andre nickatina; mickey avalon; red hot chili peppers; elvis...    food: everything!!!!! ....but i do prefer savory to sweet.</t>
  </si>
  <si>
    <t>family  friends  pets  good food  a creative outlet  yarn</t>
  </si>
  <si>
    <t>if you were to shear a single sheep; then spun the wool; then used the fiber to knit sweaters for that same sheep...how many sweaters could you make for this sheep fellow?</t>
  </si>
  <si>
    <t>chillin like a villain</t>
  </si>
  <si>
    <t>i can't ride a bicycle. not private; but embarrassing nonetheless. help me learn?</t>
  </si>
  <si>
    <t>if it feels good; do it</t>
  </si>
  <si>
    <t>science; games; dessert and dance clubs. chat-friendly in the uc berkeley area.    i am spontaneous; dorky; and regrettably silly. i appreciate honesty in the beginning.    nursing-major student; mexican/korean; and open-minded.    a normal day for me includes lots of laughing; silly jokes; and a good meal.</t>
  </si>
  <si>
    <t>nursing; health care; teaching dramatic arts; and trying to master a chocolate cake recipe to make you happy.</t>
  </si>
  <si>
    <t>yoga; cooking for small crowds; human biology; video games; improv comedy; and making people laugh.</t>
  </si>
  <si>
    <t>my korean eyes or my dark hair. although sometimes i get embarrassing compliments on my lips.</t>
  </si>
  <si>
    <t>books: siddhartha; stargirl; memoirs of a geisha; peony in love; shel silverstein poetry.    movies: wall-e and kill bill vol. 1 &amp;amp; 2; and memoirs of geisha.    music: korean pop; 80's freestyle; hip hop; r&amp;amp;b; and musicals.    food: everything! i try everything at least once. and usually eat it a second time just to make sure. food is love with me.</t>
  </si>
  <si>
    <t>1) my ipod  2) a tanktop  3) cute underwear  4) dress shoes  5) a journal  6) my dslr</t>
  </si>
  <si>
    <t>the people closest to me; wanting to land a dream job; poems that i like; writing a novel about being bi-racial and gay; racing; nerdy board games; and my hair.</t>
  </si>
  <si>
    <t>being a nerd (league of legends; starcraft 2; left 4 dead; misc. pc games); drinking diet coke; and surrounding myself with friends; and usually laughing a lot.</t>
  </si>
  <si>
    <t>is that i love when people im me. it helps me pass the time and makes me show that people are in contact.</t>
  </si>
  <si>
    <t>you are very smiley; giggly; and can easily strike up a convo with anyone.</t>
  </si>
  <si>
    <t>as my profile name suggests i love to have fun! my brand of fun involves getting outside! on the weekends i'd prefer to head out to the beach; go camping; boating; attend concerts; bbq; enjoy a glass of wine with friends or go to a baseball game!!!</t>
  </si>
  <si>
    <t>right now i am taking time to enjoy life! i love planning little weekend adventures such as picnics at the park; wine tasting; baseball games; beach trips; camping or the zoo.</t>
  </si>
  <si>
    <t>i'm good at being a good time! lol!</t>
  </si>
  <si>
    <t>i'm told its personality. physcally it would probably be my height (i like to wear high heels) or long hair.</t>
  </si>
  <si>
    <t>favorite movies: fight club; snatch; american beauty; hangover; wedding crashers; old school; just friends; forgetting sarah marshall; twilight; footloose; grease; forest gump and the polar express just to name a few!    music: almost everything! depends on my mood! to name a few: no doubt; flo rida; pitbull; daughtry; mariah; katy perry;stp; bee gees;jason mraz; lenny kravitz; maroon 5; the fray; katy perry; lmfao; 50 cent and on and on!    favorite books: the bible; motivational books; cookbooks and dr. suess    food: italian food is my favorite! i prefer to eat mostly vegetarian except i can't give up seafood! however; no need to worry i grill a mean tri-tip!!!</t>
  </si>
  <si>
    <t>1.) my friends and family!  2.) my memories!  3.) music!  4.) lotion!  5.) beaches!  6.) phone/internet!</t>
  </si>
  <si>
    <t>what life would be like if i won the lottery!!! :)</t>
  </si>
  <si>
    <t>i'm usually happy about my decision to get a pedicure!!! then hanging out with my littles or having dinner and wine with friends!!</t>
  </si>
  <si>
    <t>on the flip side of being fun i love; love; love my friends and family and don't kknow where i would be without them!</t>
  </si>
  <si>
    <t>message me if you think we would get along! :)</t>
  </si>
  <si>
    <t>**i'm currently in iceland; i'll be back in late july.**    i'm happy. that seems to be my equilibrium; and i'm grateful for that. i laugh at nearly everything; even the things i take seriously. i have a very well developed sense of the absurd.    i love to travel; unlike everyone else 'round these here parts. totally unique; that's me. like a damn snowflake...uh; anyway; travel; i like it. my longest trip to date was 5 weeks to trek to machu picchu and to eat steak in buenos aires. there was a lot of steak to eat; and it took a while.    and now i'm in iceland. reykjavik; mostly. if you are also in iceland; we should hang out. i'll be back in sf in july.    i've lived elsewhere; but i grew up in the bay area. i am the 5th generation of my family to be born here. there are many places i'd love to live; but northern california will always be home and i'll always want to come back. nowhere else smells like home. nothing else smells like the redwoods; the live oak scrub.    you can probably guess from my rhapsodizing about the smell of the redwoods that i also really love camping. not just in the redwoods; though. camping in general is awesomesauce and i can never do enough of it.    and i really like puns.</t>
  </si>
  <si>
    <t>not raising a herd of pygmy goats in my backyard; unfortunately.</t>
  </si>
  <si>
    <t>talking. yes; this means i talk a lot; but i really am good at it.  gurning.  falling over while walking a bicycle.</t>
  </si>
  <si>
    <t>my hair. it's unruly; large and auburn. you can't miss it.</t>
  </si>
  <si>
    <t>when i was a kid i could count on one hand the number of foods i was willing to eat. now i love trying new foods (cardoons: fun to say; also delicious!). this change of heart seems to apply not only to food but to books; movies; music; all that. i like trying new things and my favorites constantly change.    some lifelong constants have been: bluegrass/country/americana; cheese (literal and figurative); mel brooks movies; mystery novels; star trek: tng</t>
  </si>
  <si>
    <t>laughter  runny; stinky cheese  friends and family (i got pretty lucky on both counts)  camping  bloody mary's  sing-a-longs</t>
  </si>
  <si>
    <t>the next thing i'm going to cook; going to eat; going to drink.  cheese. i think about cheese even when i'm painfully full.</t>
  </si>
  <si>
    <t>drinking while participating in one or more of the following activities: getting high and watching terrible television with my roommates; dancing (er; if you can call it that; i'm rhythmically challenged); singing karaoke of questionable quality; eating painfully expensive cheese in my pajamas; at a bar with friends; getting a little too into some philosophical debate.    and sometimes on saturdays i sing sea shanties on a boat.</t>
  </si>
  <si>
    <t>i have a 7-foot tall bookshelf filled with shoes. what?</t>
  </si>
  <si>
    <t>new here. coming soon ;)</t>
  </si>
  <si>
    <t>underwriting.</t>
  </si>
  <si>
    <t>i am an archaeologist; teacher; and budding physical anthropologist. i love biological sciences; literature; moral philosophy; primates; corvids; good talk with intelligent people; crude humor; good food; cooking; puns; whiskey; melodic music; syncopated rhythms; spending time in cafes (either alone or with folks with aforementioned interests); travel; the outdoors; and anything that doesn't involve perpetual existence in digital bubbles (and honestly; sometimes i like that too).    i like to explore cities and the wilderness; because both represent aspects of wild nature. i like people who favor connection to distraction; and i like to wax philosophical and philosophically wax.</t>
  </si>
  <si>
    <t>i am a contract archaeologist who often lives a nomadic existence. currently i am working throughout california and the wastes of the great basin and returning to la and the bay area in my off time for frolicking and frivolity. i am also learning how to make stone tools; learning spanish (kind of); running; studying ancient roman history; and spending as much time as possible seeking live music in dingy dives.    my cup runneth over.</t>
  </si>
  <si>
    <t>handstands; talking about animals; discussing the functional anatomy of hominids; making up puns; observing human behavior through an ethological lens; and taking shits outdoors</t>
  </si>
  <si>
    <t>the bright patches of color on my body which signal my reproductive health and social dominance.</t>
  </si>
  <si>
    <t>books: a primates memoir; slaughter house five; one flew over the cuckoos nest; 1984; the brief wondrous life of oscar wao; the road; and on and on and on    music: vivaldi; the black keys; andrew bird; devendra banhart; the white stripes; all kinds of classic rock; the dirty blues and too much to name    fuck food.</t>
  </si>
  <si>
    <t>beautiful music; my connection to my close friends and family; science magazines; books; functional shoes; whiskey</t>
  </si>
  <si>
    <t>repeating patterns in nature; the manner in which information from the past manifests physically; what are ancestors were like; animal behavior (this includes humans); how to make the worst (and therefore best) pun; my plans for the mayan apocalypse.</t>
  </si>
  <si>
    <t>drinking good people; listening to good alcohol; and with good music.    or    suspended from chains attached to the ceiling while sobbing gently; masturbating furiously ; and listening to mozart's requiem mass(lacrimosa works best).    either one really.</t>
  </si>
  <si>
    <t>i own a pair of military grade night vision goggles and yes; you look beautiful when viewed through them.</t>
  </si>
  <si>
    <t>you like silliness; love absurdity; enjoy long chats; want someone to explore with; are good at drinking whiskey ; like museum and cafes; can talk about wild animals/hominids/primates/philosophy with knowledge and wit; don't mind walking long distances; want to explore cities and wild places; and need to laugh uncontrollably everywhere.    also; if you think oxen are a suitable dowry. but that can be negotiated after i defeat your father in hand to hand combat to prove my worthiness as a mate.</t>
  </si>
  <si>
    <t>i am a bunch of fun; great sense of humor and always looking for new adventures. i am always trying to enjoy the outside weather good or bad; i am content being alone; but;;; i really miss being able to talk and share stories and laugh and explore fun or goofy things around the bay. i do like being silly and can go with the flow. miss being able to share how romantic i can be. looking to find that spark again.</t>
  </si>
  <si>
    <t>working my job that i love. i spend a bunch of time at the beach or exploring during day trips; or hiking around.</t>
  </si>
  <si>
    <t>making people feel special and letting people laugh and feel comfortable. also really good and chilling and super snuggle time. i am really good at that. also i have been told i am a very good kisser and know how to treat a woman. kinda a old romantic slash courting type of guy.</t>
  </si>
  <si>
    <t>is how tall i am and my tattoos; then they talk and realize i am cool as fuck and a down to earth dude;)</t>
  </si>
  <si>
    <t>any true crime; any funny movie;any music but country; and i will eat any food;; i am a man right!!;;;</t>
  </si>
  <si>
    <t>the beach; a surfboard;my bike; also i could never do without a arm; a leg or my eyes;; that's 6 things;;</t>
  </si>
  <si>
    <t>how happy i can be at times and wonder if everyone feels good at some point in thier day.</t>
  </si>
  <si>
    <t>watching a flick; riding my bike to grab a cocktail; or waiting for the am to surf;; wish i was spending a great evening with someone i am into insteed of the above</t>
  </si>
  <si>
    <t>will answer all questions as they come in. maybe;;</t>
  </si>
  <si>
    <t>your into tall clean guys and are honest as heck and like to laugh and talk and share time with. beach; or go for a motorcycle ride; a bike ride or flea market or go for a walk and people watch.</t>
  </si>
  <si>
    <t>i'm a west coast transplant living on the east coast; but so full of despair regarding this change that i create online profiles stating i live in sf to deal with my angst. my life is a lie.</t>
  </si>
  <si>
    <t>getting bachelors degrees like it's my job. wearing scrubs. cleaning poop.</t>
  </si>
  <si>
    <t>eating. dodging traffic on my bike with an 85% success rate.</t>
  </si>
  <si>
    <t>my hair. it's really intense. it's been described as feral. on good days it looks like i rubbed a balloon on my head. on bad days i resemble a poodle.</t>
  </si>
  <si>
    <t>modern day plumbing.  caffeine.  my bicycle.  proper underwear (no thongs for me).  plaid.  foliage.</t>
  </si>
  <si>
    <t>the future. careers. throw pillows. where a bathroom is and the degree of traffic within that bathroom. how much i love bears. where i can throw out my soda bottle without looking like an environmentally irresponsible asshole.</t>
  </si>
  <si>
    <t>a year and a half ago? working; then going out. possibly to see some music or just hitting up a bar. living the carefree life of a barista with little responsibility in the greatest city in the world.  now? working. or studying. possibly hanging out with other nerds.</t>
  </si>
  <si>
    <t>i'm probably creepier than i realize.</t>
  </si>
  <si>
    <t>you want to chat about how amazing california is. or you want to scam me. i don't know. it's your perogative.</t>
  </si>
  <si>
    <t>i'm driven and focused individual.</t>
  </si>
  <si>
    <t>i'm trying to figure things out. it is a complicated and interesting world full of strange and entertaining things. i'm just digging in and enjoying.</t>
  </si>
  <si>
    <t>paying attention equally to the broad picture and the small details which compose it.</t>
  </si>
  <si>
    <t>i have been recognized from three stories up by somebody who had not seen me in seven years just by hearing my laugh.</t>
  </si>
  <si>
    <t>"life is a movie write your own ending keep believing keep pretending"</t>
  </si>
  <si>
    <t>carissa  potter  carlson  carissa  potter  carlson</t>
  </si>
  <si>
    <t>friends; family; art; architecture; aesthetics; archives; color theory; pedagogies......</t>
  </si>
  <si>
    <t>relaxing at home with a glass of wine after a full week or celebrating out with friends the end of a full week.</t>
  </si>
  <si>
    <t>artistic guy that gravitates towards new things and new experiences and new adventures. an extroverted introvert. probably could qualify as the best wingman ever!</t>
  </si>
  <si>
    <t>what are you doing with your life; huh????  losing at the balance game between professional work life and personal life; but i am doing such a better job in 2012!</t>
  </si>
  <si>
    <t>words with friends; picking up the check; and reading you like a book. ;)</t>
  </si>
  <si>
    <t>eyes and then my quirks.</t>
  </si>
  <si>
    <t>reading "crazy love" right now.  last movie i saw was the avengers.  other favorites are karate kid; zoolander; elf; saving private ryan; shall we dance (foreign version); shawshank redemption; diehard; bourne identity; and when harry met sally.  modern family; kitchen nightmares; sports  southern food; fresh fruits; sushi; and thin crust pizza</t>
  </si>
  <si>
    <t>besides the obvious ones of family; friends; love; etc...    one of my 3 ukuleles  one of my 3 guitars  golf clubs  cell phone  sunglasses  dental floss</t>
  </si>
  <si>
    <t>recording an album on my ukulele.  also; did the sf giants win today?</t>
  </si>
  <si>
    <t>among friends although i can surely appreciate a quiet friday at home and lounging around.</t>
  </si>
  <si>
    <t>you have to know me to get access. i am not an open book until i know who you are to me.</t>
  </si>
  <si>
    <t>you like to be entertained by my quirkiness and my clever banter.</t>
  </si>
  <si>
    <t>me? just a man ; looking for woman... who knows who she is but is interested in expanding her world into my world and vice versa and there by creating a new world to explore; i am a leader; an event producer. i work with artists and am one myself. i have more likes than dislikes. i love life and i love love and i love myself. i am ready for something new and excited about discovering it. i am in good shape and versatile in knowledge and ideas. i love to make people happy and am a great host. i am loyal and trusting man; ( you've heard that before right?) but really i can prove it!    i am passionate; creative; and romantic</t>
  </si>
  <si>
    <t>i am doing a lot right now. i produce gallery shows. theater productions; rock and electronic concerts; festivals; street faires and parties of all kinds; sometimes i win some times i lose. i am working out 5 times a week and learning to play b both bass and electric guitar; ok so it might take awhile...  i draw funny vegetables and i will someday soon start painting. i take my amazing dog a lot of places so i am prone to the woods and parks and beaches. i eat well and have tickets to almost any where i want to go. i am a free spirit who sometimes does get lonely. thats where you come in...</t>
  </si>
  <si>
    <t>drawing; camping; scuba diving; producing; people watching;eating out and picnics; organizing things ; creating new ideas. traveling; photography; making love ( with the right person)  and lots of other stuff like even cooking!</t>
  </si>
  <si>
    <t>my curly hair; my charisma and humor; my childlike curiosity; my eyes; my legs and sometimes my rockstar butt</t>
  </si>
  <si>
    <t>oh boy; i like all kinds of food; indian and italian with good red wine; mexican;( i live in the mission) asian; i adore thai; ( who doesn't?) and sushi but not the squggliy gooey ones  ii admit i do not read as much as i would like to but when i do its usually a how to book or maybe a self help book or an art book cause i like to look at pictures; does that count?  i absolutely love movies ( i was a film student once) and because of my profession i hear and love almost all music. exceptions are rap and hip hop and heavy metal and even then there's a few i like</t>
  </si>
  <si>
    <t>dark chocolate  dark cherries  my dog patron and this is not in order of importance ok?  asiago cheese and zinfandel wine ( thats only one right)  my clothes because i heave something for every occasion  my vehicule's ;cause they all have a use</t>
  </si>
  <si>
    <t>oh well ok i am a guy ; there fore a dog of sorts and thats ok cause dogs are great; they do tricks and want to please everyone and love to snuggle; but yes i do think about sex sometimes...  but i also think about what i am going to do today or new ideas to make something fun or new places to go or new things to draw or even conceptual things...  also what to eat what to wear; what to see and what to book for my next show!</t>
  </si>
  <si>
    <t>hmm well usually at at party or concert or show or opening on theater or movie. i am rarely home on a friday or saturday. when i am am home i am fine with it and even revel in it. i do have control over every minute of my life except when i do have some deadline.  on a friday night i am always having a good time no matter what i do though</t>
  </si>
  <si>
    <t>jeesh i dont even know you yet; this is the kind of thing i may be happy to share but im sorry you gotta pay some dues first or at least we need to be a little closer or have a few glasses of wine or be sitting around a campfire or ?  i love to share stories so it will all come out though!</t>
  </si>
  <si>
    <t>you think you might like me and the kind of life i lead. you are my "type" and i am yours hopefully. you love the city nightlife as much as the country life; you share the idea of meeting new people and cross pollinating your life with some else's and watching the magic unfold and not being afraid to love and be loved.</t>
  </si>
  <si>
    <t>chinese-american guy; born in ca; spent a few years in hk and malaysia; but still representin' for most of my life from the 650 (near sf). i'm generally a very laid-back person; but at times a lil' intense. used to love partyin' pretty hard; but now that i'm becoming an old man; i don't mind chillin'.    i am optimistic; considerate; and daring</t>
  </si>
  <si>
    <t>out east now; just graduated; the big '04... in beantown and starting my ph.d. in organic chemistry...woohoo; but movin' to champaign; soon *tear*</t>
  </si>
  <si>
    <t>ummm... chemistry? and making analogies to things; according to some people</t>
  </si>
  <si>
    <t>eternal sunshine of the spotless mind; the oc; the rock; vanilla sky; garden state</t>
  </si>
  <si>
    <t>cell fone; mtv; rice; sleep; internet; and $$$$</t>
  </si>
  <si>
    <t>drinkin' somewhere; or just chillin'</t>
  </si>
  <si>
    <t>english (fluently)/chinese (poorly)/spanish (okay)</t>
  </si>
  <si>
    <t>my name is tanzie. i'm a hairdresser from miami. pretty new to sf. i like to ride bikes; i like art; fashion; good food... having fun......i don't put too much thought into these online things...</t>
  </si>
  <si>
    <t>progressing.</t>
  </si>
  <si>
    <t>being someone who can always cheer you up.</t>
  </si>
  <si>
    <t>my tattoos.  my choice in style.</t>
  </si>
  <si>
    <t>anything by the beat generation.  my favorite movie is the science of sleep  mexican is my favorite food.  if u read henry miller we will get along</t>
  </si>
  <si>
    <t>1. coconuts  2.</t>
  </si>
  <si>
    <t>i think about everything. i think too much. default.  being off work... being in the sun and being outside rather than trapped inside. daydreaming of being anywhere else but work...preferably by the ocean.</t>
  </si>
  <si>
    <t>having drinks with friends or chilling at home.  either way; i like to be around my friends. i like to laugh....and not take things too serious</t>
  </si>
  <si>
    <t>i'll admit anything.</t>
  </si>
  <si>
    <t>if u down to laugh; have a drink; eat some food; maybe make out.... kidding or maybe not... bounce around the city see art.. have fun</t>
  </si>
  <si>
    <t>im nesting ;) ... its gonna be a gorgeous day; again!!    im interesting; deep; oldfashioned; genius; hilarious; eccentric; strong; true...im a city girl living the ranch life.    just one fascinating; spark that makes me lick my lips and stimulates my mind......with interest and happiness................    and i doubt you will have what i need online...it is better to have the real order of things in life when i meet someone out and about...... heiarchy takes its best place when its in real life....and i prefer the power to be in order.. on here..i might speak with someone i would never ever in real life..even look twice at... im untouchable in most instances.. only that rare chemistry ..sparks me.    lets:: bbq; lay on the beach and watch the sky; the ranch; roadtrips; clubs; play pool; dinner; animal activism; just be happy doing nothing together.. ;) what happened to the good old days.</t>
  </si>
  <si>
    <t>animals; staying true.</t>
  </si>
  <si>
    <t>intuition; hitting the nail on the head; taking care of cats and horses; empath; singing; interesting conversations; humor; thinking deeply; being bold.</t>
  </si>
  <si>
    <t>im sexy...but i want more than you can muster.</t>
  </si>
  <si>
    <t>biography; poetry; depeche mode; swans; wumpscut; blueberries; juice; mex; thai; indian.</t>
  </si>
  <si>
    <t>my mind.    my cats.</t>
  </si>
  <si>
    <t>why and when and all the madness i see.</t>
  </si>
  <si>
    <t>seeing if you have guts.    driving into the night.</t>
  </si>
  <si>
    <t>my feet are really cute.</t>
  </si>
  <si>
    <t>if your white have a prominant nose have character and you want something beautiful; im the full deal and looking for the same; i love committment.    i dont suffer fools.</t>
  </si>
  <si>
    <t>dj; blogger; body worker; yogi; lover of life.</t>
  </si>
  <si>
    <t>hustling!</t>
  </si>
  <si>
    <t>being nice; listening; political discourse; table tennis</t>
  </si>
  <si>
    <t>my intense magnetism</t>
  </si>
  <si>
    <t>well read &amp;amp; watched.  ok ok; movies:: scorcese; herzog; coen bros; tarantino; documentaries.... old favs at the castro theatre = temple of movies.  books:: english &amp;amp; philosophy major in school; read way too much &amp;amp; raised my aesthetic standards unrealistically high... loved doestoevsky crime &amp;amp; punishment... every nabokov. colonialist lit... garcia marquez; of course. who doesn't like that guy. james joyce portrait of the artist (never got to ulysses &amp;amp; if anyone tells u they read finnegans wake they probably lied to u :) shows:: not often enough; i used to do music journalism &amp;amp; never got over having to pay for tickets again! music = semi-obsession; pls see my blog for more of what i'm listening to rite now (room1009.tumblr.com) but my desert island bag probably has some dylan/dilla in it... food:: like to keep it pretty low-key; 'minimal.' love cereal (no cane sugar!); burritos on plates; smoothies; basil; braised greens (spinach; chard; etc.) &amp;amp; eggs; apples; almond butter. 'eat simply' be healthy.</t>
  </si>
  <si>
    <t>food; shelter; body coverings; my computer+stereo.... coffee.</t>
  </si>
  <si>
    <t>what to have for lunch; making a painting; how all the music i just downloaded will possibly fit together on a recording.</t>
  </si>
  <si>
    <t>laying low; listening to music; yoga. maybe drinking some peppermint tea.</t>
  </si>
  <si>
    <t>i'm really awesome</t>
  </si>
  <si>
    <t>u want to. unless you're one of those people who overuses the expression "really?" (in italics.) and by overuse i mean 'uses at all.' unless you're genuinely incredulous abt something. then u get a pass :)</t>
  </si>
  <si>
    <t>english (okay)/spanish/sanskrit/tibetan/yiddish</t>
  </si>
  <si>
    <t>i am a low key; simple person. i don't need much to be content. i am a helper. i like to support others. i am a good listener. i am compassionate and empathetic. i am responsible. i see everyone as an individual; instead of seeing them collectively. i am interested in dating a guy who is kind and thoughtful; courageous; has leadership qualities; and is smart and wise; attractive to me; financially stable; fun-loving; spiritual; self-controlled; optimistic; and patient.    i once took the myers/briggs personality test and learned that i am an (i)ntrovert; (s)ensing; (f)eeling; (p)erceiveing type. in a nutshell; i=i need to think about things; s=just give me the facts; please; f=will anyone be hurt?; and p=let's wait and see.    as an isfp i tend to be quiet; friendly; sensitive and kind. i enjoy the present moment of what's going on around me. i like to have my own space and time frames. i am loyal and committed to my values and to people who are important to me. i dislike conflict and disagreements. i am not forceful with my opinion or values on others.    i am relational; empathic; and responsible</t>
  </si>
  <si>
    <t>i am an office assistant. i like to spend time with friends; go wine tasting; go to the movies; and fiddle around my home. i am not much of a traveler. i only travel when there is a purpose. i am not much of the sightseer type.  right now i am trying to get use to the idea of widowhood.</t>
  </si>
  <si>
    <t>listening! my strengths are:  *that i accept everyone as an individual.  *i tend to be responsible.  *i am empathic.  *i see the world in a contextual way.  *and i look for the connections in life.</t>
  </si>
  <si>
    <t>i am usually quiet; observant and hard to read. physically; i have a nice smile.</t>
  </si>
  <si>
    <t>i like to read self-help books. right now; i am reading "power of 2: how to make the most of your partnerships at work and in life." i also read "our daily bread" everyday.    for movies i like comedies; dramas; thrillers; romances and biographies. i usually stay away from horrors.    music: i found that i like all types of music - classical; country; soul; alternative; jazz; easy listening; etc. what i don't like is opera and heavy metal.    i like lots of types food; however; i am trying to curve my appetite.</t>
  </si>
  <si>
    <t>god; people; friends; work; food; listening</t>
  </si>
  <si>
    <t>with friends; seeing a movie; going to dinner or staying at home.</t>
  </si>
  <si>
    <t>i am a people person!</t>
  </si>
  <si>
    <t>you are looking to build a strong relationship with someone who is caring; supportive; empathic; responsible; friendly; sensitive; and kind. also; message me if you are satisfied with my looks; if you are a christian or if you are open to becoming a one; if you are financially stable; if you like to dance!</t>
  </si>
  <si>
    <t>hi. i'm kate. :) i am a very complex person; so it's hard to describe myself in a little box...  i like writing; art; fashion; pink; reading; watching movies; talking; coffee; sailor jerry's; going out; dancing; music; and many many other things. i can get very intense; and i'm extremely impulsive. once i took a trip up to seattle (13 hours of straight driving) on a whim. i stared at the space needle for a couple hours; got some food; and drove back.  i appreciate people who appreciate me. i do like playing video games; i do know some tricks with a butterfly knife; i can take shots and hold my liquor; but other than that; i am very girly.  i'm a very low-key kind of person. i love to just walk around the city and talk; watch tv and cuddle; go to movies; etc. i am not athletic at all. i do not enjoy playing sports; climbing rocks; or any of that.  i might seem independent and strong; but i am a bit sensitive and i need a few compliments once in a while to keep me happy :p</t>
  </si>
  <si>
    <t>i'm majoring in communications at san francisco state university; but i'm taking the next semester off; and just working at barnes and noble.</t>
  </si>
  <si>
    <t>baking! and eating? haha</t>
  </si>
  <si>
    <t>i have strong opinions and i love to smile and compliment people.</t>
  </si>
  <si>
    <t>books: i like so many books its hard to list them all! i love camus' work. :d    movies: i love all kinds of movies! (matrix; count of monte cristo; sucker punch) but breakfast at tiffany's is my favorite at the moment.    music: i like things that are either very old/original (billie holiday; frank sinatra); or very new and techno-y (shiny toy guns; thestart; crystal castles; massive attack; innerpartysystem). don't like rap/hip-hop. d; sorry.    food: my favorite of all is pizza. i eat pizza as often as possible! haha. i also love coffee; chicken tikki masala; chocolate chip cookies; anything pumpkin; dr. pepper; smart-pop kettle corn popcorn (specific; i know ahha); just... chicken in general; pasta; mac&amp;amp;cheese... as you can tell; i don't have a very expensive taste in food ;)</t>
  </si>
  <si>
    <t>*sweets.  *books.  *art.  *music. (everyone says that though; don't they?)  *movies.  *sex</t>
  </si>
  <si>
    <t>the future. you know how some people always live in the past? i always live in the future... damn; i need to stop that though.</t>
  </si>
  <si>
    <t>either having a night in; hanging out with my boyfriend/friends; reading; but usually i'm at the hookah lounge hanging with all my friends.</t>
  </si>
  <si>
    <t>i am extremely impulsive and love to do crazy things.</t>
  </si>
  <si>
    <t>you like to go out; but also like to just hang out and watch movies; and want to be friends :)</t>
  </si>
  <si>
    <t>timeless austerity; like the wind. don't get too close.</t>
  </si>
  <si>
    <t>nothing much! you?</t>
  </si>
  <si>
    <t>listening..... sometimes.</t>
  </si>
  <si>
    <t>i don't know!</t>
  </si>
  <si>
    <t>i am currently reading biographies: napoleon; cleopatra and teddy roosevelt.</t>
  </si>
  <si>
    <t>food; sex; water; air; exercise; dharma</t>
  </si>
  <si>
    <t>what is good?</t>
  </si>
  <si>
    <t>sleeping.</t>
  </si>
  <si>
    <t>you are looking for love.</t>
  </si>
  <si>
    <t>i am a jersey girl who moved to san francisco in 1987. i have lived many different places and worked all kinds of jobs. life has certainly had many challenges and blessings; and i try to see the gifts in all of it. happiness is not about who you are or what you have; happiness is about how you think.    chemistry is a phenomenal thing; have you ever been surprised by who you are attracted to? that happens to me alot. i am attracted to all kinds of people for all different reasons. and i've never met someone who did not teach me something new. i thoroughly enjoy meeting new people and i think you would find me very easy to talk to and fun to be with; whoever you are.</t>
  </si>
  <si>
    <t>after moving to sf i got my ma in psychology and that eventually landed me where i am today; an administrator of a large mental health facility. i was married for 15 years and have two great kids who keep me busy. when i am not working or hanging with my kids i am hiking; going to the gym; getting together with friends. i want to create more oppotunities of all klinds at this point in my life</t>
  </si>
  <si>
    <t>making people laugh; dancing; multi-tasking; being sarcastic; taking care of business; planning trips; learning from my mistakes</t>
  </si>
  <si>
    <t>my energy; my passionate nature; my voice (it's deep)</t>
  </si>
  <si>
    <t>books: biographies; memoirs; spiritual literature; psychology.  movies: oscar nominated movies; i try to see all of them every year.  shows: modern family; big bang theory; survivor; daily show  music: stones; dead; springsteen; pink; katy perry; lady gaga (thanks to my kids); tom petty; phillip glass; rap; hip hop....  food: italian; sushi; california fusions; pizza; burgers; peanut butter; chocolate; bacon; avocados....</t>
  </si>
  <si>
    <t>my kids  sleep  exercise  chocolate  nature  laughter</t>
  </si>
  <si>
    <t>the song by u2: "i still haven't found what i'm looking for." it's a song that used to make me sad; but the last time i heard it; i felt alive and excited. i realize that this is actually the best way to live; a spiritual ideal; really. isn't it all about the journey and not the destination?</t>
  </si>
  <si>
    <t>sharing wine with friends; eating pizza with my kids; watching a movie; dining out....</t>
  </si>
  <si>
    <t>for search purposes i made a my age a couple years younger. age is just a number anyway!</t>
  </si>
  <si>
    <t>you are not a judgemental or super ultra-conservative person and you like to laugh!</t>
  </si>
  <si>
    <t>being retired i find i have a lot of time to do the things i had no time to do when i was working. thus; i take courses at city college in areas that are totally new to me; i.e.; anthropology; art history; and digital photography. during the day i like to work out; play golf (badly) and visit museums and art galleries. at night i have season tickets to the symphony; go to jazz clubs and occasionally go to theatre (not as often as i attend when i visit my home town of new york.) most importantly; i travel to nontouristy places at least twice a year. this christmas i am headed to tunisia. when i am not engaged in the above i tend to lose myself in reading.    i am a retired attorney; city college student; and bad golfer</t>
  </si>
  <si>
    <t>having worked hard for most of my life; i am now turned on to my own selfish interests. i enjoy meeting new; interesting people; both from the u.s. and abroad. i host dinners for guests of the state department and am fascinated by both our similar and different views. although this is my current routine; i am always open to new experiences</t>
  </si>
  <si>
    <t>listening to other people. however; i do manage to come up with my own original and controversial ideas.</t>
  </si>
  <si>
    <t>i'm attractive. although i appear conventional; people notice that i do not fit into conventional slots.</t>
  </si>
  <si>
    <t>my tastes change as i grow older. while my all-time favorite authors are michael ondaatje (english patient; in the skin of the lion) and phillip roth; i admire some on the new indian female authors. this year i thought precious and glorious basterds were brilliant. music: my taste ranges from classical symphony; jazz and county music. finally; i like french; italian; turkish; chinese; vietnamese; well; all kinds of food.</t>
  </si>
  <si>
    <t>1) intelligence; 2) humor; 3) friends; 4) music; 5) sex; 6) the new york times</t>
  </si>
  <si>
    <t>current political questions. i wonder whether there are any solutions to our involvement in iraq; afghanistan; and pakistan; whether corporate and individual greed can be curbed; the disparity between the rich and poor; whether terrorism is becoming a way of international life . . . this is getting too depressing.</t>
  </si>
  <si>
    <t>friday is my symphony night. when not there; i may take in a show at yoshi's or maybe go to a movie. curling up with a book is always a tempting alternative.</t>
  </si>
  <si>
    <t>private experiences are to be shared in person; not on-line</t>
  </si>
  <si>
    <t>if any of this captures your imagination.</t>
  </si>
  <si>
    <t>friends and family are the most important to me; a belief that most share! i enjoy music (jazz; rock 'n roll; blues; 60s; motown; big band; etc.); live theatre; movies; singing; traveling; discovering new restaurants and frequenting the ones i enjoy; concerts; baseball; shopping; writing; politics; and so much more. i used to have leads in musicals (back in the day) and performed in community theatre; took a break; and now i'm enjoying singing jazz at open mics; etc. i'm a giants and cubs fan - still waiting for the cubbies to win the world series in my lifetime (which means i'm an optimist!). i'm searching to find a compassionate; loving; intelligent man with a sense of humor to share in life's adventures.</t>
  </si>
  <si>
    <t>seeking out my passions - singing; formed a writing group with the goal of getting our books published; spending time with my sons; grandson; mom; sister; the whole family; enjoying my friends; volunteering for the obama election; baseball games; reading....</t>
  </si>
  <si>
    <t>this question makes me feel narcissistic! fergitabotit!</t>
  </si>
  <si>
    <t>west side story; casablanca; ella fitzgerald; barbra streisand; billie holiday; frank sinatra; beatles; doors; charlie parker; sarah's key; to kill a mockingbird; reading about truman right now (probably won't be my fave); unbroken was good; the help; potato peel society or whatever the title was; kite runner; the butterfly's daughter - i read many books - faves are difficult to categorize. love thai food; italian; jewish deli; seafood; japanese; indian; chinese; etc. (i don't eat red meat but i do eat chicken and seafood).</t>
  </si>
  <si>
    <t>family  friends  music  movies  laughter  chocolate</t>
  </si>
  <si>
    <t>everything! from world peace to world/local news to hoping everyone i know is feeling well to music to how to make the most out of life to finding a partner who shares my love for life and is kind; humorous; intelligent and loving.</t>
  </si>
  <si>
    <t>at a movie (love fridays for movie night) or dining with friends or music event or even staying home.</t>
  </si>
  <si>
    <t>the most private thing i'm willing to admit is ....</t>
  </si>
  <si>
    <t>self summary? i was born; have been alive ever since; and now am writing about myself on a dating website.    i am humble; sarcastic; and conformng2adjectives</t>
  </si>
  <si>
    <t>hopefully; helping others in the long run through my research. at the moment i'm finishing up my phd and hope to finish by the fall.</t>
  </si>
  <si>
    <t>figuring out a way to do things better (regardless of what it is) and using parentheses.</t>
  </si>
  <si>
    <t>i've heard good things about my voice and i've been told my shoulders are nice; but honestly; who cares...</t>
  </si>
  <si>
    <t>aztec; ender's game; lamb... haven't read for recreation in a while; but these are worth reading.    can't stand "dancing" movies. they creep me out. save the last dance; stomp the yard; etc...blech!    now music! that would be my achille's heel. i almost always have music playing. i like everything except new country and hannah montana type shit; which i have to listen to anyway because of my daughter; but lately i've been obsessed with the following: the knife; kings of leon; lcd soundsystem; bishop allen; willie nelson; johnny cash; grass roots; les savy fav...well it's endless actually.    i eat to live; not live to eat; but enjoy most types of food. my favorite though is beef jerky (not crap you buy at the grocery store or get out of the plastic bins at 7-11; but real home made jerky. sadly it's hard to find...and expensive)</t>
  </si>
  <si>
    <t>what; who and where i am now and how 5-10 years ago i would have never believed you if you told me.</t>
  </si>
  <si>
    <t>jumping on trampolines or hitting a bar...</t>
  </si>
  <si>
    <t>i was just asked if my son and i were brothers.</t>
  </si>
  <si>
    <t>you want to play scrabble (feeling lucky?)    or want to make a new friend.</t>
  </si>
  <si>
    <t>important: dating someone very cool now. so only looking for for new friends; activity partners; long-distance penpals.    i am a funny guy that moved out from the east coast. i love to learn/try new things and am very drama free.</t>
  </si>
  <si>
    <t>i am an engineer working on video games at a start up company in soma; trying to learn as much as possible about economics and politics; and working on as many side projects as i can.</t>
  </si>
  <si>
    <t>making jokes; learning new things; and clicking with weird people.</t>
  </si>
  <si>
    <t>my 'dimpo'. some people say they really like my blue eyes. (they are green)    also; most people say "wow. the first thing i noticed about that guy is that he is super cool." i don't actually hear them say that; but i can see it in their eyes that they will say it as soon as i walk away.</t>
  </si>
  <si>
    <t>books: 1984; kurt vonnegut stuff; fahrenheit 451; hitchhiker's guide to the galaxy; crash proof    tv/movies: arrested development; newsradio; breaking bad; the usual suspects; 12 monkeys; evil dead 2; army of darkness; magnolia; v for vendetta    food: tabasco and anything; balsamic vinegar and anything; pizza; sushi; willing to try anything except snails.    music: queens of the stone age; portishead; smoking popes; the tragically hip; stabbing westward; muse</t>
  </si>
  <si>
    <t>family; my bicycle; reason; libertarian friends; jokes; being able to see the future</t>
  </si>
  <si>
    <t>politics; economics; history; and how to achieve everything i want to achieve in life.</t>
  </si>
  <si>
    <t>programming on a side project; going out to play pool; or at a bar hanging out with friends</t>
  </si>
  <si>
    <t>when i was in elementary school; i had a really big white kid afro and one of the other kids called me 'lion head'.</t>
  </si>
  <si>
    <t>if you consistently make others laugh; you are objectivist or libertarian; love biking; own your own hang glider; know the difference between keynesian and austrian economics; or own a delorean. if you are bored you can message me too.    or if you can add something i have not seen to this list of crazy uses of the word 'gnome':    gnome it all  gnome way gnome how  when in gnome...  et gnome gnome  et phone gnome  gnomebody  gnomer simpson  gnomerun derby  gnome place like gnome  gnomewhere  gnometown  kicking ass and takin' gnomes  presidential gnomination</t>
  </si>
  <si>
    <t>curating magic! existential noodling... making designs on central america; brazil and congo for additional motorcycle and music aggregating adventure</t>
  </si>
  <si>
    <t>smelling; shmoozing; eating; psychedelic adventure; being a chamelion; wood mongering; indulging; saying yes...</t>
  </si>
  <si>
    <t>my groucho marx eyeglasses and mustache</t>
  </si>
  <si>
    <t>sex at dawn; kurt vonnegut; gabriel garcia marquez; john steinbeck; books with pictures; the old man and the sea; bukowski; beneath the underdog; hafiz; rumi; anas nin; ...    movies:  akira kurosawa; cohen brothers; dr. strangelove; latcho drom; dersu uzala; dead man; sweet and lowdown;everything is illuminated; le haine; cool hand luke; coffee and cigarettes;    shows: i grew up almost exclusively without tv; and have never owned one so i'm mostly outta the loop when it comes to this facet of our culture...    food:    buffalo burgers with extra horseradish with mescaline micro greens; arugula; and nasturtium flowers; a side of yam; tarot and sweet potato fries served with garlic; lime rosemary aioli. followed by affogato drenched in salted caramel and lemon infused balsamic reduction.    music: i'll just put a few links of what i've been listening to in the last 48 hrs cause i like too many artists and varieties to list them here. .    grace jones  http://www.youtube.com/watch?v=q9nhk9nyn30    roy ayers  http://www.youtube.com/watch?v=_-1eyietym4    antibalas  http://www.youtube.com/watch?v=cgn6vxvavqu&amp;amp;feature=bfa&amp;amp;list=hl1312163275&amp;amp;index=23     gil scott heron  http://www.youtube.com/watch?v=uprrb_-8yby    miriam makeba  http://www.youtube.com/watch?v=zfltjjd4rhg&amp;amp;feature=bfa&amp;amp;list=hl1312163275&amp;amp;index=40     tsegue-maryam guebrou  http://www.youtube.com/watch?v=pulz4_jkyc4&amp;amp;feature=bfa&amp;amp;list=hl1312163275&amp;amp;index=56</t>
  </si>
  <si>
    <t>*hominids-what it means to be a great ape and life amongs the bonobos; the other sex positive apes  *language of style  *what life was like as hunters and gatherers</t>
  </si>
  <si>
    <t>house/dinner partying; then getting low on a dancefloor.</t>
  </si>
  <si>
    <t>you know where the dancehall/cumbia/boogaloo/soukous/90's hip hop/mowtown/bo diddley dance party is at  you know where to get good banh mi  you are not looking for a monogamous relationship</t>
  </si>
  <si>
    <t>i've packed my life into boxes and moved around the world 5 times in the last two years. where will i be off to next?    http://www.youtube.com/watch?v=2xtbwvi0h2e&amp;amp;feature=autoplay&amp;amp;list=flzmaccztkh7sywd4s8iiwpa&amp;amp;playnext=5     ngo sic tang yatdi guongdongwa; danhai ngo gongdac m'hai hou" (i have no idea if that phonetic is correct for cantonese)</t>
  </si>
  <si>
    <t>i'm pursuing a lot of different options right now. (kind of a placeholder)    starting to wake up early again to row with a masters team in oakland and super pumped!</t>
  </si>
  <si>
    <t>i'm more of a jack-of-all-trades. i can do a lot of little talents but i'm not outstanding at any one thing. i play a lot of instruments; but only well enough to be part of a group (i can't improvise or solo to save my life). i play a lot of sports; but was always better at defense because that skill applies to all of them (not a great shot in basketball; decent batter in baseball). i'd say i'm a fairly good writer.</t>
  </si>
  <si>
    <t>i don't know what people notice first; but a lot of people ask me what my ethnic background is. i've gotten everything from indian to middle eastern to egyptian. a lot of times it depends on if i have some beard or if my hair has grown out some.</t>
  </si>
  <si>
    <t>books: round the bend; lord of the rings; harry potter series; a song of fire and ice; discworld series; redwall series; calvin and hobbes; language textbooks    movies: lord of the rings; the fifth element; starwars (the original trilogy; aka the only ones that count); indiana jones (there are only three movies...); the bourne series; you've got mail/sleepless in seattle; too many more (my brothers work in hollywood)    shows: most comedies; and a lot of what's on the discovery/history channel    music: eclectic from my parents (paul simon; bob marley; classic big band; and opera); muse; josh ritter; chris thile; metallica; andrew bird; django reinhart; coeur de pirate; punch brothers; jazz; blues; and bluegrass (not country; but classic bluegrass)    food: everything! i love to cook anything (i have a large library of cookbooks). i like simple homemade and super complicated multi course meals. not a big fish/sea food eater; but most everything else.</t>
  </si>
  <si>
    <t>1. music (listening; playing; writing)  2. a body of water near by (preferably the ocean)  3. something good to read (could be online; but i love books)  4. youtube (i'm addicted)  5. contact with my family (i lived in china for two years but emailed/skyped with my family every week)  6. my passport.</t>
  </si>
  <si>
    <t>"good afternoon; mr. catwick." his voice floated back to me as i was sorting my inventory.  "mr. ratkins; what a surprise! please come in;" i said as i moved to the front of the shop; brushing the dust out of my fur.  "i like what you've done with the place;" mr. ratkins said as he looked around. somehow i knew that here was an individual with keen observation skills. he wandered over to the travel section; where he paused. he idly ran his claw along the spines of the new books; then deftly pulled one from the shelf; seemingly at random. it was a book about rome; italy. he opened to somewhere in the middle and read a few lines to himself. a look of increasing amusement appeared on his face as he thumbed through the pages. finally he let out a sound halfway between a scoff and a chuckle and muttered one word: "indeed..."  to say the least; i found this behavior curious. mr. ratkins replaced the book on the shelf and shifted his gaze to something clearly beyond the bookshelf and even the wall behind it; i would say he was staring at some memory; no longer quite aware of the present time and place.  "have you been to rome; mr. ratkins?" i asked after a moment. that seemed to bring him out of his episode.  "yes;" he answered plainly. a few seconds passed before i realized that he did not intend to elaborate on this statement. "and please; call me harold;" he added casually.  "i suppose i should bring you up to speed; now that you are running the show around here;" he continued; walking back to the counter where i kept the register.  "ah; you mean the orders you're going to have me place;" i said.  "i'm glad to see you've been paying attention all these years. yes; i'm talking about my orders. as you may or may not know; i need a new shipment of journals. they come from my supplier in london; mr. fisher. he knows the kind i need. his address should be in your files. it would be best for you to introduce yourself and explain that you are now in charge of the shop. he will send my order and the invoice; which i will respond to directly. i believe that's all you need to know right now. i'll take my leave of you; mr. catwick."  "why?" i don't know exactly what made me blurt out at that moment. mr. ratkins merely looked mildly surprised.  "beg pardon?" he replied coolly.  "i mean; what are they for? the journals; that is."  at that moment; mr. ratkins gave me a rather appraising sort of look. after a moment longer; he said; "in good time." with that he turned and walked out of my shop. i let out a breath that i realized i had been holding in as mr. ratkins was measuring me up. "in good time;" i echoed to myself quietly. it was a strangely satisfying answer; for not being an answer at all.</t>
  </si>
  <si>
    <t>i'm not one for the bar scene; i never was. i don't drink or smoke. i'd much rather get some people together for movie night; a really nice dinner party; or a bbq. i'm not entirely opposed to going out if a group of friends is meeting up; but i'm more of a home body.</t>
  </si>
  <si>
    <t>if you're very sarcastic; you can have lots of fun with me because i can be extremely dense sometimes (well; to be honest; most of the time...)</t>
  </si>
  <si>
    <t>you want to actually meet someone in person. nothing implied at all; just a nice chat or fun activities.    if you love languages; let's get together and discuss. i have tons of different language textbooks in pdf format; and i'm always looking for more for exchange.    if you are a musician and would love to jam on some folk/bluegrass.</t>
  </si>
  <si>
    <t>english (fluently)/chinese (okay)/russian (okay)/spanish (okay)</t>
  </si>
  <si>
    <t>i'm a 27 year-old mexican-american guy looking for friends and dates. i studied electrical engineering and computer sciences at uc berkeley. i'm kind of shy and quiet...    i enjoy playing videogames/computer games...watching tv...going out to the movies...having drinks with friends...etc...    i love math and science...    (to be continued...lol)</t>
  </si>
  <si>
    <t>looking for a job in software development</t>
  </si>
  <si>
    <t>math; computer programming; ...</t>
  </si>
  <si>
    <t>shyness</t>
  </si>
  <si>
    <t>family guy; futurama; south park; battlestar galactica; stargate sg1/atlantis/universe; star wars; dr. who; avatar (animated series); naruto; ai; the fifth element; ...</t>
  </si>
  <si>
    <t>the universe; the future; advances in science; gadgets; ...</t>
  </si>
  <si>
    <t>resting...</t>
  </si>
  <si>
    <t>you're bored; think we might get along; or have questions...</t>
  </si>
  <si>
    <t>i have lived in marin most of my life. i am kind of shy and quite when i first me someone but once i am comfortable i love having long conversations about anything. i like to spend my off time at home or at a friends house just hanging out. i like quite evenings with good friends over clubing or going out to the bars. though on occasion it can be nice to let loose.</t>
  </si>
  <si>
    <t>i don't know of anything that i am exceptionally good at but i a enjoy reading; talking; laughing; and relaxing.</t>
  </si>
  <si>
    <t>i am not sure what people notice first about me but i am curious to find out.</t>
  </si>
  <si>
    <t>books: i am currently reading game of thrones; persuasion; pride and prejudice; love the wheel of time series by robert jordan; the twilight saga; and harry potter. i also like the mists of avalon by marion zimmer bradly. other authors i like are david eddings; david farland; and pierce anthony. there are more but i can't think of them right now.  movies: grandma's boy; the notebook; serenity; the princess bride; clueless; titan ae; stargate; all the harry potter movies; beauty and the beast; the secret graden; when harry met sally; while you where sleeping; sleepless in seattle; star wars; underworld; sixteen candles; pretty in pink; how to train your dragon; and many more.  tv: how i met your mother; bones; babylon 5; farscape; firefly; battlestar galactica (the more resent one); star trek next generation; star trek deep space nine; big bang theory; stargate sg-1; stargate atlantis; my so-called life; my boys.  i am a lover of any music that i can sing along to. i don't really follow any paticular genre or artists.  i love italian food but i also like mexican; thai; japanese and indian food.</t>
  </si>
  <si>
    <t>my brain  sleep  food and water  sci-fi tv shows (yes i'm a dork- i've come to terms with this)  wheel of time (again- dork)  internet (or at least a friend whom i could mooch internet off of)</t>
  </si>
  <si>
    <t>everything; i am very analytical and tend to over think things a lot.</t>
  </si>
  <si>
    <t>hanging out at a friends house; or home just relaxing.</t>
  </si>
  <si>
    <t>i like to keep private things more privat than posting it on the internet. if you would like to know something private about me you will just have to get to know me.</t>
  </si>
  <si>
    <t>if you are looking to meet someone new and have a good time.</t>
  </si>
  <si>
    <t>killin it 24/7</t>
  </si>
  <si>
    <t>helping the world with my charm and ability to diagnose in 24 seconds flat</t>
  </si>
  <si>
    <t>laughing and drinking wine</t>
  </si>
  <si>
    <t>my generosity</t>
  </si>
  <si>
    <t>friends; family; day drinking; dance parties; memory foam; corkscrew</t>
  </si>
  <si>
    <t>topping up my friends wine glasses and instigating flip cup</t>
  </si>
  <si>
    <t>you want to make me laugh    have fun    go on adventures    rule the juekbox</t>
  </si>
  <si>
    <t>hi. my name is monica. i don't really know what to say. o.o  &lt;a class="plink" href="/profile/jannelleyfish"&gt;jannelleyfish&lt;/a&gt; is the best girlfriend!</t>
  </si>
  <si>
    <t>surviving college. fighting for my chemistry classes.    becoming the &lt;b&gt;&lt;i&gt;greatest pokmon master!&lt;/i&gt;&lt;/b&gt;</t>
  </si>
  <si>
    <t>i'm really good at the original super smash bro. for the n64. i'm  also good at fps. my girlfriend thinks my 3.61 kill/death ratio on  cod is awesome. i'm good at sniping on tf2. i'm good at killing  dragons on skyrim. i'm good at being mia on lol. i'm good at  killing infected on l4d/2.    in conclusion: i'm really good at video games?    from the girlfriend: she also knows how to solve a 4x4x4 rubik's  cube and she figured out the 3x3x3 by herself. she also made a  bench once. no; i'm not joking. she used her dad's tools and left  over wood to make a bench.</t>
  </si>
  <si>
    <t>i'm korean. for some reason; people like that. o.o    probably because they want free kimchi.</t>
  </si>
  <si>
    <t>books: kurt vonnegut and john steinbeck are my two favorite authors.    movies: miyazaki films. all of them.    shows: chuck; pll; glee; desperate housewives; and food network.    music: snsd. i. love. snsd. kpop in general.    food: i love food. if i could marry food; i would.</t>
  </si>
  <si>
    <t>snsd; laptop; food; glasses; showers; girlfriend (because i'm clingy)</t>
  </si>
  <si>
    <t>jannelle and sex and sex with jannelle.</t>
  </si>
  <si>
    <t>skyping. playing video games. playing boardgames. being lazy.</t>
  </si>
  <si>
    <t>&lt;s&gt;i have masturbated in public places?&lt;/s&gt;</t>
  </si>
  <si>
    <t>-you have steam and want to play with me!  -you have interesting stories to tell me!  -you love snsd!  -you want to be a pokemon master like me!  -&lt;b&gt;you want to!&lt;/b&gt;</t>
  </si>
  <si>
    <t>english/korean/french</t>
  </si>
  <si>
    <t>hello! i am born and raised in the city. i work as a hairstylist. im very athletic. i do muay thai; and just started ju jit su. i love watching the ufc. i like athletic men. i cant sing to save my life; but im a white girl that can dance!! i love dancehall; hip hop; and samba. i am ok at salsa if i have a good leader.  manners are very important to me. if you respect people and their culture you should be able to travel anywhere and get by.  i cant stand snobs. i do drink two buck chuck sometimes! i go with the flow for the most part.  if your going bald; shave it! bald is sexy!! real sexy !! egg in the nest; not such a gd look.lol  i have a tough shell but a soft center. movies that don't make the average person cry will have me ballin my eyes out!  if you learn something about yourself from every failed relationship; it wasn't a waste of time. im learning as i go! im getting pickier; wiser; and kinder.  if i look at your profile more than once..... im getting a second opinion!lol  artsy- fartsy people could be annoying. if you not making a living doing your art; don't call it your job. get a job that pays the bills and your art could be your hobby. only a few will make it as rock stars or famous painters!</t>
  </si>
  <si>
    <t>i work four days a week and its awesome! my next goal is to learn spanish. im very independent when it comes to work and finances; but i like being in a relationship.</t>
  </si>
  <si>
    <t>sports; doing hair; standing up for myself and my love ones</t>
  </si>
  <si>
    <t>depends the angle.......  smile from the front; booty from the back</t>
  </si>
  <si>
    <t>love jackie collins. stand by me;bronx tale; forrest gump  snoop dogg is the best concert!</t>
  </si>
  <si>
    <t>friendship  toothbrush  respect  warmth  food  q tips</t>
  </si>
  <si>
    <t>-why do men wear skinny jeans?  -why do people post pics on their profile with ex girlfriends?  -is weed still considered a drug? cause i might be lying with "never" as my answer</t>
  </si>
  <si>
    <t>taking it easy i have to work saturdays.</t>
  </si>
  <si>
    <t>won class clown my senior year of high school</t>
  </si>
  <si>
    <t>you're not a douche bag!</t>
  </si>
  <si>
    <t>i've lived in 3 major cities in the past 5 years. in that time i've switched careers multiple times. someday i'll find out what i want to do when i grow up...and then will probably change my mind shortly after. i eat mexican food pretty much every day. on off days it is usually indian or thai. i like the spice! i am a total news junky and read lots of non-fiction. i've recently got into photography and started to take a class. some other random activities that i have gotten into but don't do often enough include rock climbing; kayaking; and yoga. there's not enough hours in the day! i think i have add but do not think it is a bad thing. for more random streams of thought click the "send message" button.</t>
  </si>
  <si>
    <t>....working too much. i hope to spend more time exploring cali. i still haven't been to yosemite!</t>
  </si>
  <si>
    <t>randomness</t>
  </si>
  <si>
    <t>hmmm...not sure. i'll start to ask random people i don't know that.</t>
  </si>
  <si>
    <t>i love a wide range of music from radiohead to jay z to nitin sawhney to the the beatles. i'm not much of tv guy but got caught up in lost. as a former disney employee i needed to love at least one of their shows. i think i covered food already.    i'm re-reading make it stick and namesake. gangsta for a day and guns; germs; and steel are some of my recent favorites. i'm always looking for new reading suggestions.</t>
  </si>
  <si>
    <t>family; friends; food; drink; sunny weather; and my apple toys;</t>
  </si>
  <si>
    <t>...the world and how i can make it a better place while i am on it.    "you have to trust in something--your gut; destiny; life; karma; whatever--because believing that the dots will connect down the road will give you the confidence to follow your heart; even when it leads you off the well-worn path; and that will make all the difference."    "remembering that i'll be dead soon is the most important thing i've ever encountered to help me make the big choices in life; because almost everything--all external expectations; all pride; all fear of embarrassment or failure--these things just fall away in the face of death; leaving only what is truly important. remembering that you are going to die is the best way i know to avoid the trap of thinking you have something to lose. you are already naked. there is no reason not to follow your heart."    "your time is limited; so don't waste it living someone else's life. don't be trapped by dogma; which is living with the results of other people's thinking. don't let the noise of others' opinions drown out your own inner voice; heart and intuition. they somehow already know what you truly want to become. everything else is secondary."    - steve</t>
  </si>
  <si>
    <t>out with friends in sf at a restaurant; bar; or lounge.</t>
  </si>
  <si>
    <t>my favorite song is "friday"</t>
  </si>
  <si>
    <t>you are fun and enjoy conversation and meetig new people.</t>
  </si>
  <si>
    <t>i grew up in an italian household in a series of suburban states. i moved to madison; wisconsin; for college; thinking the midwest would be a good place to put down some roots. then i discovered i was a "sailor;" moved straight to san francisco and never looked back. i march to the beat of my own drum here and am grateful for every day of it.</t>
  </si>
  <si>
    <t>i'm a fun-loving and open-minded guy looking for new friends; dates or lovers.    i work at a design firm and i'm a science and nature buff. i love the outdoors: day trips; car camping; back country camping -- anything to take a break from civilization.    i'm also very curious about people. i like exploring sf by myself or with friends -- hanging out at farmer's markets; coffee shops; bookstores; the park and the beach. i like cooking for people and having bbqs in my backyard.    i'm not crazy about bars but i like to go out dancing from time to time. i love quiet movie nights at home and especially enjoy sharing them with someone else.    it's fun chatting with all you sexy guys on ok cupid; and i hope that we will find the courage to take this thing analog and actually meet up in the flesh once in a while. ;)</t>
  </si>
  <si>
    <t>when i think about what has served me really well in life; the following come to mind: i'm a careful listener; a reliable judge of intentions; a good translator; and a loyal friend.</t>
  </si>
  <si>
    <t>it's hard to pick favorites -- however i would rate haruki murakami; flannery o'connor; blade runner; eurythmics; and pizza as touchstones.</t>
  </si>
  <si>
    <t>i don't mind that i am a slave to the rhythm...</t>
  </si>
  <si>
    <t>my family and friends...i'm a lover; not a fighter</t>
  </si>
  <si>
    <t>i usually lay low on friday nights. i know how to stay in!</t>
  </si>
  <si>
    <t>i'll tell you in person.</t>
  </si>
  <si>
    <t>...you want to meet a good conversationalist; a fun date; a caring person and perhaps something more...</t>
  </si>
  <si>
    <t>genre savvy.</t>
  </si>
  <si>
    <t>optimizing everything. thus i've been working with singularity institute folk in various capacities.</t>
  </si>
  <si>
    <t>getting good at things. going meta. going meta in the process of getting good at things; including things like going meta.</t>
  </si>
  <si>
    <t>the classic brown hair blue eyes combo; probably. i tend to dress well.</t>
  </si>
  <si>
    <t>1. the drive to think things through from first principles.  2. ever-increasing understanding and skill.  3. the arts.  4. an absurdly knowledgeable friend.  5. procedural learning.  6. meta.</t>
  </si>
  <si>
    <t>thinking; thinking things through from first principles; what others spend a lot of time thinking about; what i should spend a lot of time thinking about; reflection; the art of rationality; epistemology; social epistemology; social psychology; how people come to think a belief or a value is justified; how people use social reasoning to evaluate truth claims; morality; ensemble universes; infinite computation in finite time; decision theoretic and especially game theoretic considerations for superintelligences; hot chicks; interesting properties of self-modifying goedel machines; philosophy and foundational questions; occam's razor and solomonoff induction; bayesianism; evolutionary biology; evolutionary psychology; cognitive psychology; buddhism of all kinds; taoism; spirituality; theology; ontology; intelligence amplification; chess; drugs; cognitive science; aesthetics; attractiveness; beauty; elegance; perfection; guitar; music; music composition; how to be more awesome; how to be more perfect; how to be more meta.</t>
  </si>
  <si>
    <t>you think you'd interest me.</t>
  </si>
  <si>
    <t>i am a life-loving; hug-giving; giggle-sharing; serious lover of the world and the people in it. i am an explorer and adventurer and fun-haver. i think life should be lived and enjoyed and spent with good people doing good things. i am a 2nd grade teacher and i love my job (even though my students drive me nuts some times). i love my friends and family and keep them close to my heart all the time. i love traveling and trying new things. i am fairly open-minded about most things and am willing to take a second look at my own way of approaching a situation to assess whether i need to look at it another way.    i love people and animals and plants and rocks and shiny things. and freshly sharpened pencils. and sushi; sand between my toes (only at the beach; though); dictionaries; the color pink (and red and blue and purple and...); cappuccinos; nice people who smile a lot; people who smile back at me on muni when i take them off guard by smiling at them; biking wherever i can; markers; and a whole lot of other stuff too!    and that's that for now.</t>
  </si>
  <si>
    <t>living it! while being a good person; having a lot of fun; giving and receiving as many hugs as possible; and being pretty good at spelling.</t>
  </si>
  <si>
    <t>smiling; giggling; sewing; attempting to play the accordion with whoever will play with me; high fives; dance parties; jumping on the bed; and yelling really loud when i ride my bike in critical mass; just to name a few :)</t>
  </si>
  <si>
    <t>the fact that i am usually smiling.</t>
  </si>
  <si>
    <t>books: hitchhiker's guide to the galaxy was awesome but haven't read it in a while (one of the few books that actually made me laugh out loud); i really enjoyed a new earth by eckhart tolle but it took me like a year to read in order to process everything in it. right now i am working on a spanish book because i want my abilities in the language to be better than mediocre.    movies: i really love amelie; 500 days of summer; i &amp;lt;3 huckabees; stranger than fiction. stuff that's kinda quirky but still sweet.    shows: don't really watch tv except when roommates are watching; and then it's just to hang out with them and tease them about the ridiculous shows they watch :)    music!!!: so much of everything! my collection includes classic jazz as well as folk; techno; zydeco; balkan; classic rock; classical; etc; etc. i always love to discover new music and am always down for a show.    food: mmmm:) all of it. except maybe deep fried twinkies; that's just gross.</t>
  </si>
  <si>
    <t>my family (and i am counting all of them as one unit because i can't be without any of them:); my friends (again; counting as a unit); my accordion; my bicycle; my sewing machine; and my hands.</t>
  </si>
  <si>
    <t>the point of things. human interactions and insanities; the universe; puppies; interesting spices to add to baking experiments; how to be a better teacher; music and playing it; and lots of other stuff that would take to much time to list.</t>
  </si>
  <si>
    <t>playing music; hanging out with friends; laughing; dancing; sewing; sleeping; rock climbing (indoors mostly); whatever other trouble strikes that i feel like getting into.</t>
  </si>
  <si>
    <t>i think that laughing with someone is just about the sexiest thing ever.</t>
  </si>
  <si>
    <t>you are sweet; fun; kind; intelligent; and want to hang out with a cool lady; laugh; maybe eat ice cream; go on a bike ride; and cuddle (if all goes well:).</t>
  </si>
  <si>
    <t>english (fluently)/spanish (okay)/danish (poorly)</t>
  </si>
  <si>
    <t>chillin like a villain and cool as a cucumber. i like my tea hot and my men tall. i laugh; i play; i dance; and i enjoy the little things. i have a weird sense of humor; but people usually think i'm funny.</t>
  </si>
  <si>
    <t>i'm a student; studying dance and performing arts. i'm in a hip-hop dance company; i work at a center for gymnastics and circus arts; and i'm a youth mentor at yerba buena center for the arts. i'm busy; but loving life and all the opportunities that have come my way.</t>
  </si>
  <si>
    <t>making up songs about anything off the top of my head</t>
  </si>
  <si>
    <t>my constant references to the shakeweight</t>
  </si>
  <si>
    <t>so many!  books: gonzo; on the road  movies: blow; the wackness; best in show; step brothers; dazed and confused  shows: the walking dead; dexter; it's always sunny in philadelphia; how i met your mother; family guy; workaholics  music: funk; jazz; hip hop; indie rock; indie pop; psychedelic rock; electronic; reggae  food: mexican!!</t>
  </si>
  <si>
    <t>music; mexican food; my family; fleece blankets; bananas; the beach</t>
  </si>
  <si>
    <t>traveling...    and; what it would be like if i were a dog; which coincidentally is probably the most private thing i'm willing to admit about myself. what can i say; i love dogs!    oh; and zombie apocalypses</t>
  </si>
  <si>
    <t>enjoying some good food and drinks with friends or family</t>
  </si>
  <si>
    <t>i've started working out this year. this is something i just thought i could never; ever do. thinking about it brought back unpleasant memories of p.e. class and locker rooms and being shitty at sports and hating it! i just thought me and going to the gym just couldn't exist in the same universe. i'm not some crazy gym freak now; but this is a significant change to my life; and it's for the better! i would love to have a workout buddy. i go at least three days a week.    i was lucky enough to travel to philadelphia and new york recently. a web client flew me out to pa to discuss a website i'm making for them and i decided to extend the trip to nyc. i'm so glad i did it and i'm extremely grateful for the opportunity. new york gave me some culture shock at first; but if i ever suddenly become rich; i'd love to live on manhattan for a couple years. i've never been one for musicals but; hell; i was in new york so i decided to see a broadway show. i've converted. got a little gayer.    i also wrote this: http://www.issuu.com/adj.media. it's a personal account of my experience at occupy oakland in the first iteration of the encampment before it was raided. my time there was really special to me. i wrote this because a very different picture is being painted of occupy oakland than i experienced. hope you like it. it also gives a lot of insight to the enigma that is me; if you are so inclined as to delve into that sort of thing.    i love looking at life; looking at popular culture; looking at politics. collecting information until i burst. listening to music that is new to me; realizing how important music is to me; realizing how it informs my life; how it informs my art and my political views.    you should know that i am pretty intensely (and newly) sober. this has been a really good thing so far. being sober has caused me to revisit things i enjoyed doing while drunk; and by and large i still enjoy those things. i also remember them; which is nice. i'm also really open to trying new things at this point in my life. i went contra dancing last month: intimidating; dorky; awkward and fun! so i'd totally do it again and probably try a lot of other things; too.    i went to art school in chicago. my art for art's sake drive kinda fizzled after i graduated. and i need to make a living! and i don't have the wherewithal to make a living that way at this time in my life. planning to make a screen printing comeback; however. so i converted to graphic design. i also have a website: www.aarondavidjoseph.com. it needs some work. i'm a budding freelance graphic designer. i'd love to meet other designers.    i also like &lt;a class="ilink" href= "/interests?i=tattoos"&gt;tattoos&lt;/a&gt;; &lt;a class="ilink" href= "/interests?i=glass+candy"&gt;glass candy&lt;/a&gt;; and &lt;a class="ilink" href="/interests?i=chocolate"&gt;chocolate&lt;/a&gt;.</t>
  </si>
  <si>
    <t>i'm doing a lot of things right now: just got a new job as an ad &lt;a class="ilink" href="/interests?i=design"&gt;design&lt;/a&gt;er which i love! returning to school to augment my less-than-fruitful fine &lt;a class="ilink" href="/interests?i=art"&gt;art&lt;/a&gt; degree (but going to art school gave me really unique view of life; &lt;a class="ilink" href="/interests?i=politics"&gt;politics&lt;/a&gt;; &lt;a class="ilink" href= "/interests?i=art"&gt;art&lt;/a&gt;; &lt;a class="ilink" href= "/interests?i=music"&gt;music&lt;/a&gt;; the act of making; learning; and even the dirty word called "individualism"); doing a radio show; volunteering and trying to give back to the community services i use; teaching; just trying to be a better person.    i'm balancing my desire for a &lt;a class="ilink" href= "/interests?i=monogamous"&gt;monogamous&lt;/a&gt; relationship against what i perceive to be a non-monogamous gay male culture. figuring out where i fit in that continuum. balancing my love of esoteric musical geniuses against my occasional love of pop and pop artists. and planing to take over a small corner of the world. if we can't make a difference in the world it just makes me sad.</t>
  </si>
  <si>
    <t>interpersonal patience  listening  learning design software quickly  one-on-one conversations  walking softly  showing up for my friends  making you feel at ease  &lt;a class="ilink" href="/interests?i=cooking"&gt;cooking&lt;/a&gt; with what's around  making snarky comments accidentally</t>
  </si>
  <si>
    <t>i'm sort of tall and quiet.</t>
  </si>
  <si>
    <t>fav bands: &lt;a class="ilink" href="/interests?i=glass+candy"&gt;glass candy&lt;/a&gt;; &lt;a class="ilink" href= "/interests?i=chromatics"&gt;chromatics&lt;/a&gt;; &lt;a class="ilink" href= "/interests?i=paul+simon"&gt;paul simon&lt;/a&gt;; &lt;a class="ilink" href= "/interests?i=blondie"&gt;blondie&lt;/a&gt; (circa autoamerican) &lt;a class= "ilink" href="/interests?i=grace+jones"&gt;grace jones&lt;/a&gt;; &lt;a class= "ilink" href="/interests?i=crystal%0acastles"&gt;crystal castles&lt;/a&gt;; &lt;a class="ilink" href="/interests?i=sonic+youth"&gt;sonic youth&lt;/a&gt;; &lt;a class="ilink" href= "/interests?i=siouxsie+and+the+banshees"&gt;siouxsie and the banshees&lt;/a&gt;; et al. &lt;a class="ilink" href= "/interests?i=new+wave"&gt;new wave&lt;/a&gt;; &lt;a class="ilink" href= "/interests?i=post-punk"&gt;post-punk&lt;/a&gt;; &lt;a class="ilink" href= "/interests?i=70s"&gt;70s&lt;/a&gt; &lt;a class="ilink" href= "/interests?i=paul+simon"&gt;paul simon&lt;/a&gt;; &lt;a class="ilink" href= "/interests?i=janis%0ajoplin"&gt;janis joplin&lt;/a&gt; &lt;a class="ilink" href="/interests?i=heartbreak"&gt;heartbreak&lt;/a&gt;; &lt;a class="ilink" href="/interests?i=paralells"&gt;paralells&lt;/a&gt;; &lt;a class="ilink" href= "/interests?i=nu+shooz"&gt;nu shooz&lt;/a&gt;; &lt;a class="ilink" href= "/interests?i=danava"&gt;danava&lt;/a&gt;    books: love in the time of cholera; dune; philip k. dick    movies: 3 women; bladerunner; la femme nikita; precious    food: pasta. cheese.</t>
  </si>
  <si>
    <t>grace jones  glass candy  something to learn  my friends  a sense of humor  hope</t>
  </si>
  <si>
    <t>what to make for dinner.</t>
  </si>
  <si>
    <t>making something awesome.</t>
  </si>
  <si>
    <t>when i eat ice cream i like to put it in the microwave and melt it almost like soup. not hot soup like you would think. cold ice cream soup like gazpacho.</t>
  </si>
  <si>
    <t>monogamy turns you on. you aren't a heavy drinker. if you're irish i'll probably fall in love with you immediately. you wear carharts. you like what you've read. actually want to meet up and get to know each other.</t>
  </si>
  <si>
    <t>i am a native californian. i am also an oregon duck! i work as a teacher at an elementary school.    when the weather is great; i love being outside and playing ultimate frisbee. ultimate was a game that i started playing in college and never stopped playing. i wasn't into sports prior to finding ultimate; but it was so much fun that i kept playing. when winter starts to set in and the rains start to come; my thoughts fill with all the snow falling in tahoe and all the great powder days there are to be had.    i am kind; thoughtful; and confident</t>
  </si>
  <si>
    <t>i am an elementary school teacher. in my spare time; i enjoy playing ultimate frisbee; snowboarding; running and having fun.</t>
  </si>
  <si>
    <t>people usually notice that i am a sincere person. when i say something i mean it; except if i am laughing; then i am probably joking around. people usually say that i am easy to talk to. they also notice that i put a lot of effort and work into the projects that i work on.</t>
  </si>
  <si>
    <t>favorite books - the house of spirits; into thin air; the shellseekers; love in the time of cholera;    favorite music - john mayer; coldplay; van morrison; radiohead; foo fighters; cake; beastie boys; kings of leon; dave matthews band; the killers; jeff buckley    favorite food - strawberries; chocolate chip cookies; brie cheese; mediterranean; mexican; italian; salad; plantain burrito (recently discovered in sf)</t>
  </si>
  <si>
    <t>im a chill guy that likes to hang out with cool people; and go out with my friends. im a student that lives on my own and have two jobs. im going to school to become a network engineer.</t>
  </si>
  <si>
    <t>i have one more year and then done with school n i work 2 jobs</t>
  </si>
  <si>
    <t>im really good at driving n finding things to do when i have nothing to do</t>
  </si>
  <si>
    <t>my beard and how chill n laid back i am.</t>
  </si>
  <si>
    <t>my favorite movie is star wars. my favorite kind of music is mostly hip hop; but i listen to almost everything except country and reggaeton.    my favorite type of food is chinese but ill eat anything</t>
  </si>
  <si>
    <t>i could never do without my license; cell phone; truck; my tv; playstation and some bud.</t>
  </si>
  <si>
    <t>what else i should be doing but not really doing</t>
  </si>
  <si>
    <t>at a bar partying it up with my friends or at the house studying depending on the friday night and whats going on.</t>
  </si>
  <si>
    <t>im an undercover nerd.</t>
  </si>
  <si>
    <t>your cool n dont like to start drama.</t>
  </si>
  <si>
    <t>strictly kosher</t>
  </si>
  <si>
    <t>i grew up in mianus. its cool. but enough about mianus; i don't want to suck it dry; i like turtles. am a crazy dude who will make your night the best youve ever experienced.</t>
  </si>
  <si>
    <t>i studied turtles at connecticut tech. right now i'm going to clubs and doing my famous "boom boom pow".</t>
  </si>
  <si>
    <t>playing the recorder. answering questions about turtles. being a straight up g. those who i've been with say i know how to use my junk in bed. sex; just saying yo.</t>
  </si>
  <si>
    <t>i look like a rat and i jump on bandwagons when a sports team wins.</t>
  </si>
  <si>
    <t>twilight series. the novel "powerful women". i listen to coldplay. i love to eat scrumptious pastries and blue kool-aid.</t>
  </si>
  <si>
    <t>my friends and family back in mianus.  long walks in the park  my rx8  idolizing splinter from tmnt  poetry  perfecting the somersault</t>
  </si>
  <si>
    <t>swimming with turtles. ryan seacrest. why hotdog packages come in quantities of 6 but hotdog buns come in 8. my abs.</t>
  </si>
  <si>
    <t>talking on facebook about things nobody cares about. donating to barbara streisand's charity. hopefully getting it on!</t>
  </si>
  <si>
    <t>i wear a bathing suit when i take a shower.</t>
  </si>
  <si>
    <t>if you want to hear about mianus; why people call me sexsauce; and if you just want to get to know me. i really just want some female companionship!! want to send me some naughty picks;)</t>
  </si>
  <si>
    <t>about me. i am white and turning 40 soon; 6' 4" ; blue eyes and about 280 lbs (working on losing weight but carry what i have well due to my height) &amp;amp;; bald with a beard. i live in the redwood city area but work in the northern part of the peninsula. i am laid back and relaxed about most things. a t-shirt and jeans kinda personality &amp;amp; i have a positive outlook on life. i have a stable job; solid background. i don't smoke or do drugs and i am hiv-. i do like going to the castro from time to time but i am not a barfly and prefer small intimate get togethers or just dinner out. i have a big laugh and it is way too easy to make me laugh.</t>
  </si>
  <si>
    <t>i just moved back to the bay area last february (2010) and just getting back to dating. i am planning on taking some classes as soon as i can again (to keep my self education going) and have not really set any plans other than saving for my own place.</t>
  </si>
  <si>
    <t>socializing. strangely enough; i like my alone time very much; but put me in any group and i can get it whipped up in no time. in a positive way. i am usually in the group that is having the most fun and is the loudest/craziest.</t>
  </si>
  <si>
    <t>i am tall and maybe intimidating at first due to my size.</t>
  </si>
  <si>
    <t>i do like john steinbecks book "the wayward bus" but i read a lot of scifi novels (yes a geek and i love scifi). favorite movie; bicentennial man (makes me cry every time). music is mixed bag but i do love pop (i work in a retail store and listen to it all day). i love all types of food but recently became allergic to shellfish (damn it).</t>
  </si>
  <si>
    <t>my closest friends (jonny; tim; josie; kevyn... do they count as four?); my cell phone; my cat; my car... is that seven... oh wellz.</t>
  </si>
  <si>
    <t>work... i need to get out more. but right now it is all i got.</t>
  </si>
  <si>
    <t>getting home from work and seeing what netflix sent me! working on dinner and playing with my cat.</t>
  </si>
  <si>
    <t>when nervous i talk way too much. just tell me to shut up. i also am a story teller by nature (got it from my parents). my ex used to tell me all the time "just get to the point". mind you; i feel that you need to hear the story to understand the point. i don't think he ever got that about me.</t>
  </si>
  <si>
    <t>if any of what you just read makes sense and i sound interesting. if not; thanks for stopping by!</t>
  </si>
  <si>
    <t>so my name is danielle but i perfer to be called elle; lived in cali for about 5 years now; but i am originally from south carolina. many people would say that i am a dynamic person; i do what i say basically because i don't feel as though i want to waste my time. i am fun to hang out with; mostly because i have a calming personality; i can be loud sometimes but its all in good fun!</t>
  </si>
  <si>
    <t>currently i work two jobs and go to college; which feels overwhelming at times but the money and experience is good. i am studying to get my as in culinary arts which is exciting for me because my passion is to excite your tastebuds with my delicious food.</t>
  </si>
  <si>
    <t>i am good at keeping the truth; i know you will probably get upset at times because its not something you want to hear but would you rather me lie to you? giving advice to those who ask for it and of course cooking those great comfort foods!</t>
  </si>
  <si>
    <t>it would probably have to be my smile; dimples and eyes.</t>
  </si>
  <si>
    <t>when chickenheads come home to roost  harry potter  maya angelou  the secret  any mystery novel  the zombie survival guide  america dad  lie to me  matilda  ferngully  family guy  cleveland show  stand up comedy  conspiracy theory</t>
  </si>
  <si>
    <t>music  water  peaches  family  my dog  sex  my phone</t>
  </si>
  <si>
    <t>my future; i am really set on being a successful business owner as well as a successful chef.</t>
  </si>
  <si>
    <t>out with friends dancing or at home watching a movie all cuddled up with my hot chocolate :)</t>
  </si>
  <si>
    <t>of course that we have things in common; you are a honest person who is upfront; someone who knows how to talk and not glued to the phone.</t>
  </si>
  <si>
    <t>i'm a fan of &lt;a class="ilink" href= "/interests?i=sandra+burnhardt"&gt;sandra burnhardt&lt;/a&gt; and &lt;a class= "ilink" href="/interests?i=sandra+bullock"&gt;sandra bullock&lt;/a&gt; and &lt;a class="ilink" href="/interests?i=angelina+jolet"&gt;angelina jolet&lt;/a&gt;;  i just loved &lt;a class="ilink" href="/interests?i=tom+hanks"&gt;tom hanks&lt;/a&gt;'s movie &lt;a class="ilink" href= "/interests?i=forrest+gump"&gt;forrest gump&lt;/a&gt;.  i'm a non religious; but spiritually aware guy    i am inquisitive; open minded; and good at fixing stuff</t>
  </si>
  <si>
    <t>fixing things and building things.</t>
  </si>
  <si>
    <t>is my voice</t>
  </si>
  <si>
    <t>air; water; earth; fire; inquiry and stimulation.</t>
  </si>
  <si>
    <t>torn between two or more activities. i never know what activities too far ahead of time.</t>
  </si>
  <si>
    <t>you are interested in friendship and fun times; respect that i'm in a relationship that allows flirting and making out with limits beyond.    you want to play and make things.    you are willing to try new things and rock them.</t>
  </si>
  <si>
    <t>loyal; respectful; artistic; love to travel; sail; swim in the ocean; dive; backpack; ride my motorcycle; make stuff out of nothing; play music; work hard/relax hard; cook; meet new people; social butterfly; always cracking jokes w a dark sense of humor; boisterous</t>
  </si>
  <si>
    <t>collecting skills - and having a blast doing it! - cooking for a living; playing music with some really talented folk; living next to my garden in the sunniest neighborhood in the city with a view from my kitchen! ....and planning the next adventure</t>
  </si>
  <si>
    <t>adapting; surprising people; sneak attack tickle fights; keeping cool in a crisis; letting go of material things; building a fire; makeshift shelters; when survivor first came out all my friends were begging me to go on the show - i don't think i'm controversial enough for tv though</t>
  </si>
  <si>
    <t>that i have allot of energy; that i focus to the point of shutting everything else out sometimes; my smile; my manners; maybe a bit of mischievousness; that i'm laughing; if im traveling that i only have one small backpack</t>
  </si>
  <si>
    <t>grilled squid and sardines  carnival of souls  the drunken master  confederacy of dunces  anything from my garden or chickens  reno 911  dune  js bach  astor piazolla  rabbit proof fence  siouxsie and the banshees  confucius; the analects  1491  tartine's bread book  my bean soup with lime and cilantro  pasta  drawn together  breadcrumbs  the planet earth series  the buglarian state womens choir  bedia akaturk  any kurdish music  joshua slocum  aeon flux  spirited away  the art of living; sn goenka  design books  manuals of any sort  motown  isaac albeniz  nazareth  chopin  quintron</t>
  </si>
  <si>
    <t>music  laughter  the natural state of the world  hapiness  my health  staying up late at night when everything is quiet</t>
  </si>
  <si>
    <t>how to improve...everything</t>
  </si>
  <si>
    <t>nerding out on something or other; in the midst of an adventure; or working; drinking expensive wine and eating mind blowing food</t>
  </si>
  <si>
    <t>totally skeptical of online dating - prove me wrong</t>
  </si>
  <si>
    <t>you would rather meet in person instead of pecking out a conversation</t>
  </si>
  <si>
    <t>mostly kosher</t>
  </si>
  <si>
    <t>my name is benjamin safer and i am a 23 year old student who works fulltime at the stonestown family ymca. i enjoy playing different sports; training for triathalons; and just being outdoors. i am very engaged in my work because its making a difference in peoples lives every day. the most important thing to me is living life with no regrets because when its all said and done; you only have one chance to live your life.</t>
  </si>
  <si>
    <t>i work for the presidio community ymca as a mission sales coordinator. i thoroughly enjoy working for the ymca because of its ideals and the fact that its a non profit and supports other to live healthy. my goal for right now is to grow with the company and one day become ceo.</t>
  </si>
  <si>
    <t>i am a complete extravert who thrives off interacting with others. i try to be an engaged listener and just try to understand people. i am an athlete who is currently on a baseball team so i guess im pretty good at that.</t>
  </si>
  <si>
    <t>well i am 6'5 at 190 so people normally notice that. i smile a lot so i guess that is what people notice about me</t>
  </si>
  <si>
    <t>favorite movies: the shawshank redemption  favorite book: 48 laws of power  favorite food: anything that doesnt contain pork; artichokes; or eggplant.  favorite music: anything with a solid beat</t>
  </si>
  <si>
    <t>1. water  2. food  3. sleep  4. milk  5. running shoes  6. my i touch</t>
  </si>
  <si>
    <t>my life. im a very busy person who is thinking about work; school; baseball; etc.</t>
  </si>
  <si>
    <t>it varies so much. one night clubbing; one night kicking it with some friends; and another night sleeping.</t>
  </si>
  <si>
    <t>i have a twin brother</t>
  </si>
  <si>
    <t>you are confident; sweet; and loves life!!!</t>
  </si>
  <si>
    <t>english (fluently)/japanese (poorly)/hebrew (poorly)</t>
  </si>
  <si>
    <t>i'm a graphic designer from taipei. came to sf in 2009; finished my mfa last year and now working in a strategic design/branding studio.  i love movies; art shows; exploring restaurants and vintage stores in the city. to me it's exciting and so much fun to discover any form of creative work and be inspired by random things.</t>
  </si>
  <si>
    <t>expending my social life outside of design industry.  enjoying the challenge to be a professional designer in a foreign country.</t>
  </si>
  <si>
    <t>i'm clumsy.</t>
  </si>
  <si>
    <t>music: kimbra; sleigh bells; la roux; ratatat; massive attack; ronald jenkees; little people; yelle; daft punk; the glitch mob. also... kpop!!    shows: for nowmad men; game of thrones; the walking dead; modern family; dexter; pan am.    movies: interview with a vampire(the only good vampire movie in the history); the shawshank redemption; fight club; philadelphia; the rock(michael bay can be very impressive for a 9-year-old kid); the dark knight; forrest gump; farewell my concubine.</t>
  </si>
  <si>
    <t>internet reception  movies  music  dancing  drawing  traveling</t>
  </si>
  <si>
    <t>how to live my life the fullest.  my family and friends in taiwan.</t>
  </si>
  <si>
    <t>chilling with friends; watching a movie; sometimes both.</t>
  </si>
  <si>
    <t>i'm goofy; clumsy and sometimes i'd say weirdest stuff that i thought was funny; and i appreciate it when people find that entertaining.    english is not my first language; i do try my best to speak and write correctlystill; i abuse english every once in a while by making up vocabularies when i'm too lazy to look it up.</t>
  </si>
  <si>
    <t>you are interested to know more about me; or you think i'll be interestedwhether you want to have a date or just make a new friend. i mean it; i love to have interesting people in my life; and it doesn't need to be in a romantic way.</t>
  </si>
  <si>
    <t>what to write? or reach the minimum number of characters which is 50. im a nice guy. i hate writing about myself. my life consists of (in order of what takes up most of my time; working; sleeping; bmx at skatepark; sidejob work; movies; my dads projects; my projects; going to local shows; then the week starts over.</t>
  </si>
  <si>
    <t>currently working; doing what i want when its possible.</t>
  </si>
  <si>
    <t>keeping busy; fixing stuff; working on cars; bmx; driving; listening; lots of stuff.</t>
  </si>
  <si>
    <t>favorite book farnhams freehold by robert heinlein; im a huge sci-fi fan  i like just about any movie but the hangover 2 current favorite  local bay area bands; punks shows  music of any type except country and gospel  all food except raw fish/meat; onions/peppers; fish; liver; beets; radishes and some other stuff</t>
  </si>
  <si>
    <t>my bike  dark chocolate  lists  sarcasam  the number 7  is anyone still reading this?</t>
  </si>
  <si>
    <t>how to fix a problem on someone elses vehicle; practical jokes; if its 8:24pm yet; how things could be different.</t>
  </si>
  <si>
    <t>(in order) working; bmx at skatepark; food; home; mary jane; fix bike; sleep</t>
  </si>
  <si>
    <t>i dont like really large; closely spaced crowds.</t>
  </si>
  <si>
    <t>irish-german american kid watched too many movies as a kid; thought it would make a good career</t>
  </si>
  <si>
    <t>i'm currently attending the art institute of californiasan francisco pursuing a bachelor in digital filmmaking and digital production. that's a few years away; so in the meantime i'm just living in the city and enjoying the surprises life has to offer</t>
  </si>
  <si>
    <t>my eyes (green-hazel); and my teeth (white); if not my sense of humor (ironic and self-deprecating; among others).</t>
  </si>
  <si>
    <t>-harry potter (and proud of it); don quixote; it; gravity's rainbow; the iliad; a heartbreaking work of staggering genius; watchmen; shakespeare; ender's game    -8 1/2; goodfellas; black swan; rushmore; anything woody allen/david lynch; the lord of the rings; fargo; there will be blood; movies in other languages/with twists/hard to follow plots    -led zeppelin; modest mouse; the beatles; arcade fire; radiohead; portugal. the man; red hot chili peppers; tom waits; flaming lips; the rolling stones; atmosphere; the smiths; hieroglyphics    -anything without coconut</t>
  </si>
  <si>
    <t>art in all its forms  food  a good laugh  travel  a place to sleep  a drink</t>
  </si>
  <si>
    <t>crazy random shit</t>
  </si>
  <si>
    <t>out doing things i probably won't remember/having a memento-esque experience</t>
  </si>
  <si>
    <t>on the internet?</t>
  </si>
  <si>
    <t>you won't hold anything on this profile against me</t>
  </si>
  <si>
    <t>english (fluently)/italian (okay)/french (poorly)</t>
  </si>
  <si>
    <t>note: i get a lot of messages on here; so please don't freak out if i don't get back to you right away. if i think you seem interesting; i will write back. i'm not trying to be a jerk. also; i'll get some new pictures up soon. maybe some shirtless mirror shots (that's a joke; all requests for shirtless pictures will be met with a laugh).    about me:  i'm new to the city and work a lot. when i'm not working; i like to sing; play music; watch movies; workout (crossfit football); hang out with friends; watch movies; read (i'm actually an avid reader); and listen to music. i love trying out new restaurants and bars.    i guess some seemingly obvious things need to be said: if we hang out; please don't plan our future wedding the first time we meet up; let's take things a bit slower than that. also; i'm not just a piece of meat. you can call me old fashioned if you'd like; but you're going to have to wine and dine me first.    i have a weakness for smart girls. the smarter the better. if you're ambitious and have a sense-of-humor; that's a definite plus. i'm a big fan of engaging conversations; so i'm looking for someone smart who can challenge me.    i've recently started to get into wine. i try to be open-minded about things; but for too long i wrote off wine as a delicacy of the pretentious. i've been giving it a go lately (although not too much; everything in moderation) and have surprisingly enjoyed it. i'm not a wine snob (yet?); but i like trying new ones. i'd love to find someone who can turn me on to some new; good wines.</t>
  </si>
  <si>
    <t>everything! (really)</t>
  </si>
  <si>
    <t>music; making people laugh; living; loving; learning.</t>
  </si>
  <si>
    <t>how tall i am; or my eyes.</t>
  </si>
  <si>
    <t>book: lolita  movie: rebel without a cause  music: arcade fire  food: milk steak or sushi.</t>
  </si>
  <si>
    <t>1. music  2. my phone  3. my friends  4. the gym  5. my family    everything else i could take it or leave it.</t>
  </si>
  <si>
    <t>the meaning of life; the universe and everything.</t>
  </si>
  <si>
    <t>doing any number of a million or more things. it really depends what i'm feeling. some friday's i'm out with friends living it up. other times i'm home reading a good book.</t>
  </si>
  <si>
    <t>that i'm on an online dating site. sshh; don't tell anyone!</t>
  </si>
  <si>
    <t>you are smart and capable of having an interesting conversation.</t>
  </si>
  <si>
    <t>well to be honest i'm looking for someone to hang out with. i'm new to the bay area and was hoping to find someone to talk to and maybe hang out. i'm a well mannered; fun; funny (has been told by half-brother to be random... not sure how to take that?) caring; kind; smart young man that also kinda shy (but who isn't the first time they meet someone new?). i love exploring new places and and trying new food; so if you think you like to chat or hand out or even need someone to listen i'm here for you and would never judge you hit me up; i know we'll get along great.</t>
  </si>
  <si>
    <t>to be honest i'm looking for work; but is on the verge of finding one; should be working soon at ikea.</t>
  </si>
  <si>
    <t>i'm really great listener; good at video games; kissing (not sure if that counts?) well hmm not sure... maybe someone should ask me.</t>
  </si>
  <si>
    <t>it'll have to be my smile and my eyes. well my smile because i try hiding it all the time... i don't know i hate smiling girls have that effect on me... (not funny) my eyes i'm not sure but every time i meet someone they say the same thing can someone tell me what's with my eye's?</t>
  </si>
  <si>
    <t>i love finding inspiration; sharing stories; learning about new ideas or new perspectives on old ideas and basking in the sun. i'd love to share some of my favorite thingslaughter; delicious food; singing kirtan; an acroyoga class; or standing amidst the grandeur of an ancient redwood forest. i appreciate people who are spiritual in their own way; solid; authentic and self-aware.    raised in hawaii; i love to swim and sometimes wish i was born a dolphin or seal so i could spend more time in the water. i have a passion for travel and seeing how life is lived around the world; belgium; new zealand; china; bali. i spent a year living in ghana volunteering in rural health clinics.</t>
  </si>
  <si>
    <t>i am a healthcare provider. i love being outdoors; spending as much time as possible in nature and the sun. i'm auditing several ecology classes at berkeley. i realized i wanted to know a lot more about what is going on around me and how i might be able to engage.</t>
  </si>
  <si>
    <t>being nonjudgemental  listening  planning trips near and far  soaking up the sun</t>
  </si>
  <si>
    <t>my curly hair. my laugh.</t>
  </si>
  <si>
    <t>the wild trees; my stroke of insight; the secret life of bees; angle of repose; the english patient; the bean trees; prodigal summer    before sunset; before sunrise; raiders of the lost ark; whale rider; bend it like beckham    tabla; beatles; cuban    thai; japanese; indian; mediterranean</t>
  </si>
  <si>
    <t>sun  sleep  laughter  good food  water (especially the ocean)  friends    six things that i would prefer not to do without: hot springs; strawberries; belgian chocolate; redwoods; a passport; and yosemite.</t>
  </si>
  <si>
    <t>communication  making the world a better place than i found it  redwoods  delicious recipes</t>
  </si>
  <si>
    <t>eating out with friends. conversing about life. laughing. catching a baby. watching a film. seeing a band. wandering the city and hanging out in cafes. going to a kirtan.</t>
  </si>
  <si>
    <t>i've always been a fan of the wizard of oz and when i was in preschool i told them i was dorothy. my brother was toto.</t>
  </si>
  <si>
    <t>i'm looking for a man who is curious; open hearted; playful; but also levelheaded and grounded. l would like to create a home together and a family; however that comes about. i'd like to be in a relationship where we support each other in being who we came here to be and contributing our gifts to each other and the world around us.</t>
  </si>
  <si>
    <t>these things seem strange to write about for yourself; but here goes:    i was raised in the city that's nicknamed the armpit of california; so living here is refreshing to say the least. i've been working at a bay area non profit for a few years and do a lot of performance and contract reporting. i really enjoy the work and am planning to go to business school in the next few years and continue working in nonprofit management / social venture capitalism.    aside from work; i find a fair amount of time to hang out with friends and family in the area. i love day trips; board games; hiking; tennis; poker; and good quotes.    i want to travel a lot this year and argentina has been on my list for way too long. when i was younger; i used to refuse to learn how to cook and now i'm realizing what a crazy mistake that was so every now and then; i'll try a new recipe and see how edible it is....</t>
  </si>
  <si>
    <t>making the most of each day; most of the days :)    i love quality time with people and most things outdoorsy (although i have my fears once i'm out there...). i'm making a point to travel more and make sure my parents get the same opportunity since there's so much in the world to see.    i really enjoy the field i'm in and see a lot of potential for improvement and impact. love to keep learning and hopefully make some type of impact in the bigger picture.</t>
  </si>
  <si>
    <t>being an unpaid counselor  being competitive  remembering people's last names  memorizing phone numbers (even though it's pretty unnecessary)  egyptian war &amp;amp; taboo</t>
  </si>
  <si>
    <t>i generally talk really fast and i have pretty big eyes.</t>
  </si>
  <si>
    <t>books: the kite runner and i know this much is true  movies: good will hunting; shawshank redemption; a few good men; revolutionary road; and all those denzel washington and morgan freeman movies with great speeches.  shows: nothing religiously but it's always fun to hear barney's new theories in how i met your mother  music: postal service; one republic; jason mraz; john mayer; roy hargrove; john legend; and nusrat fateh ali khan  food: indian; italian; ethiopian; and mexican  to be quite honest; i'm the least picky person when it comes to main meals;but i'm a sucker for desserts.</t>
  </si>
  <si>
    <t>i live off post-its and pep talks; the latter being more important; so as long as there is someone who can provide the mental boosts when necessary; i can be ok (aside from the food and water necessity)</t>
  </si>
  <si>
    <t>the what-ifs in life and the future in general</t>
  </si>
  <si>
    <t>i've got a ridiculously irrational fear of driving uphill in sf. even though i don't drive a stick; i'm pretty afraid of switching from brake to gas and avoid the hilliest parts of sf at all times. i've gotten a little better; but it's still actually pretty sad.</t>
  </si>
  <si>
    <t>you think we'd get along and have common interests.</t>
  </si>
  <si>
    <t>i'm trying to come to grips with the fact that the okcupid robot thinks i am un-romantic. no way! i think the robot's algorithm needs some adjustment. i've tried revising some of my quiz answers to what a romantic person (such as myself) would say but so far this hasn't improved my score. stupid robot.    anyway... about me: i love people watching; and checking out new restaurants; walking around exploring the city and going out dancing every once in a while. i am also a homebody who enjoys listening to music; podcasts (history; culture; politics; tal); cooking; and crafts. also i really dig long walks on the beach; candlelight and cole porter.</t>
  </si>
  <si>
    <t>raising my kid is my biggest priority. when i'm not doing that; i enjoy a glass of wine with a friend or three or checking out a new restaurant or throwing and attending dinner parties. if i'm home; i'm probably reading a book; working on a diy project; on my laptop with the tv on; listening to music or my favorite podcasts or some combination of all of the above.</t>
  </si>
  <si>
    <t>making people laugh; cooking; home improvement; talking shit; scrabble; crossword puzzles; trivia; giving advice; cat baiting; taking naps.</t>
  </si>
  <si>
    <t>books: the virgin suicides; dress your family in corduroy and denim; a prayer for owen meany; anna karenina; the good earth; kitchen confidential  movies: the big lebowski; casablanca; lost in translation; when harry met sally; blade runner</t>
  </si>
  <si>
    <t>my little guy  my cat  bacon  pomegranates  books  candy</t>
  </si>
  <si>
    <t>making lists of things i need to do; procrastinating; making new lists....</t>
  </si>
  <si>
    <t>usually varies (about half and half) between home and out and about.</t>
  </si>
  <si>
    <t>i know way to much about celebrity gossip that any self-respecting intellectual type should ever know or care to know.</t>
  </si>
  <si>
    <t>you like what you are reading.  you are looking for a relationship.  you are a well balanced; generally happy and emotionally available person.</t>
  </si>
  <si>
    <t>i have lived in the city for the last 4 years and love the diverse culture that the city offers. i like to do both outdoors and indoors activity; like dancing in the club; movies or even karaoke; but i also enjoy hiking; snowboarding; skiing; surfing..may be skydiving (still haven't done that yet)...exploring new restaurants; or just enjoying the sun in the park with friends...oh and camping too but need to find some buddies for that. i am looking for friends but if the right guy comes along; i tend to be attracted to guys who are taller; active; and outgoing and have his own group of friends</t>
  </si>
  <si>
    <t>work hard and play hard not so much in the partying scene though</t>
  </si>
  <si>
    <t>conversation; math..lol..just kidding</t>
  </si>
  <si>
    <t>i am not sure everyone says different things...</t>
  </si>
  <si>
    <t>movies: not transformer...or twilight    music: rihanna; r&amp;amp;b; chris brown (before he hits rihanna); madonna; daughtry; lady gaga; daft punk; ne-yo; green day; jason mraz; b.o.b. daughtry;    food: sushi; thai; italian; french and dim sum and more sushi</t>
  </si>
  <si>
    <t>1. family  2. friends  3. i-pod  4. internet  5. food (carbs mostly)  6. sleep</t>
  </si>
  <si>
    <t>why people are so lazy to walk; how online dating works; think about what should be my next job; should i go back to school for mba.</t>
  </si>
  <si>
    <t>going out with friends either for happy hour; or movies and just check out restaurants in the city...or just hanging out in the house cooking and chat with friends overseas</t>
  </si>
  <si>
    <t>i am gay..</t>
  </si>
  <si>
    <t>you wanna chat or being bored; and you know that i am a good listener and want someone to talk to..or you have questions about earthquakes...etc...</t>
  </si>
  <si>
    <t>&lt;strong&gt;i am attracted to people who are smart and confident; people who can make me laugh hard and people who have a lot to offer. i am all of these things.&lt;/strong&gt;    &lt;strong&gt;i love to travel&lt;/strong&gt; and daydream big trips when i can't afford the real thing. recently; i lived in paris and worked at the louvre for a few months; translating french lectures into english for my boss and researching avant-garde video art from vienna in the 70's.    &lt;strong&gt;i'm adventurous; loving and independent.&lt;/strong&gt; i like to explore on my own. i'm outgoing; and definitely not shy. i laugh; eat and live big.</t>
  </si>
  <si>
    <t>i work with art and live with four friends in an oakland craftsman style house. there's no insulation &amp;amp; it's freezing cold; but we have a great double-wide farm sink; a real passion of mine. i'm getting ready for 3 weeks in europe in june and july. ask me about it.</t>
  </si>
  <si>
    <t>cooking thanksgiving dinner for 20; parking a little too far away from the curb and at an awkward angle.. i am a good solo traveler; and try to speak the language in a country; even if i don't know it. i'm good at drawing people out into real honest moments.</t>
  </si>
  <si>
    <t>&lt;strong&gt;annie proulx&lt;/strong&gt;; hemingway; carson mccullers; cormac mccarthy; margaret atwood; haruki murakami; virginia woolf; flaubert; fitzgerald. most recently; peggy guggenheim's biography. next on my list is &lt;strong&gt;wild&lt;/strong&gt;.  the graduate. magnolia. into the wild is an all-time favorite. &lt;strong&gt;i love food. talk to me about it.&lt;/strong&gt;  as for music: radiohead; modest mouse; patti smith's album 'horses'; arcade fire; brett dennen; mumford &amp;amp; sons; aesop rock; van morrison; ingrid michaelson; band of horses; some lady gaga and some pop; some apparat and ellen alien and now and then something from high school to bring me back.</t>
  </si>
  <si>
    <t>down comforters; writing; mango/coffee/falafel in the marais in paris; music; friends and family; traveling</t>
  </si>
  <si>
    <t>why social programs in the united states are so far behind; why i can sometimes see little floaty things pass across my vision; why there is traffic and then all of a sudden there isn't anymore. who's on first?</t>
  </si>
  <si>
    <t>looking to go on more weekend trip. plan one with me?</t>
  </si>
  <si>
    <t>i smell tea bags when i open them before putting them in the mug.</t>
  </si>
  <si>
    <t>you want to cook for me or want to know me</t>
  </si>
  <si>
    <t>i will admit i just finished reading 50 shades of grey and it was hot! i got board with my kindle phone app; and just upgraded to the kindle fire. im currently reading hunger games. i love dexter; game of thrones; and just started watching girls on hbo.</t>
  </si>
  <si>
    <t>family  friends  pizza  electronics  music  vacations</t>
  </si>
  <si>
    <t>if im ready to go back to school; where i will go on vacation next. why i wake up early when im exhausted and need more sleep. if i will regret not living closer to my family; and wishing they would all move out here.</t>
  </si>
  <si>
    <t>my friday is most likely not like your friday. my schedule is very chaotic; therefore my weekend could fall on a random monday. i will explain more later.</t>
  </si>
  <si>
    <t>i can ruin a manicure in a day. im still not sure why i even bother getting them done. i also wish that one day i will wake up and magically know how to play the guitar.</t>
  </si>
  <si>
    <t>you are kind; strong; and funny. i love a guy that can make me laugh.</t>
  </si>
  <si>
    <t>my friends would describe me as someone who has a wicked sense of humor; who can have a very profound connection with things that really matter in life; very playful and someone who knows to listen with the heart.    i really believe that life is an intense journey full of fun and drama at the same time and i love living the paradox fully.    mis amigos me definirian como alguien con un sentido del humor alocado; y que a la vez puedo tener una profunda conexion con las cosas que realmente valen la pena en la vida. alguien jugueton y que sabe escuchar con el corazon.    yo creo que la vida es un viaje intenso lleno de alegria y drama a la misma vez y amo vivir a pleno esta paradoja.    i am irreverent; curious; and nice smelling</t>
  </si>
  <si>
    <t>i'm working at ucsf as a medical spanish interpreter and really love my work. i'm passionate about helping people to navigate their time of crisis with ease and compassionate lightness. i believe that being of service to others is the highest form of love (it's my mother theresa complex). i work somewhat of a strange schedule (monday to friday 4 to midnight) so sometimes it's a hard for me to keep some friendships alive...but i'm working on it.</t>
  </si>
  <si>
    <t>making people laugh.  languages (i speak 4 and learning a new one)  sharing pure joy.  connecting people to each other.  connecting deeply with people.  going to the core of something.  and for sure being extremely irreverent and making people enjoy it.</t>
  </si>
  <si>
    <t>a certain lightness of being and a lot of humor. i hope that my deep green eyes too...</t>
  </si>
  <si>
    <t>i love love love movies...so the list would be infinite: i would say: happinnes; in the mood for love; central station; almodovar; bergman; fellini; bunuel...and many many more...(i really spend a lot of my time going to the movies and debating about them)    books: i read a lot in spanish and i love poetry...so many latin american writers such as clarice lispector (brazil); adelia prado (brazil); nestor sanchez (argentina)...and of course one of my favorites is fernando pessoa (portugal)...ah i forgot italo calvino (italy) and antonio tabucchi (italy)...and many more.    music: opera; brazilian; reggae; classical...etc etc...    food...everything</t>
  </si>
  <si>
    <t>1 iphone  2 books  3 travelling  4 spiritual inquiry  5 philosophical conversations  6 connecting with people</t>
  </si>
  <si>
    <t>let what comes; come.  let what goes; go  and see what remains.  ramana maharshi.</t>
  </si>
  <si>
    <t>...unfortunately working.</t>
  </si>
  <si>
    <t>...that i got botox for my migranes; really! (my migranes are gone; gone; like my wrinkles)</t>
  </si>
  <si>
    <t>your heart tells you to do it.</t>
  </si>
  <si>
    <t>english (fluently)/spanish (fluently)/italian (fluently)/portuguese (fluently)</t>
  </si>
  <si>
    <t>i love life.  i like the variety life offers and feel life is way too damn short.  a few of my thangs... swim; dance; yoga; hikes; martial arts; board games; sailing; watching anime; ethnic foods and so on.</t>
  </si>
  <si>
    <t>workin' out; eatin' raw; checkin' out real estate and plottin' world domination.</t>
  </si>
  <si>
    <t>dancing - salsa; samba; merengue; cha cha  but i'm best at salsa suga' =)    swimming - i've been doin' it for-eva. raced competitively.    sailing - raced competitively. sailed tallships and dinghis.    chess - started my own chess club in high school.    yoga - at my peak; i can do da splits.    computers - throw away the mouse; and i can still command it.    hiking - i've hiked many trails and mountains like half dome; mt.  diablo in late summer (they don't call it diablo fer nuthin').    best of all ... mixed martial arts.  i know some moves that'll knock you off yo' feet and have you fallin'  i guaaaaar-on-tee!</t>
  </si>
  <si>
    <t>all the zits on my face!  and..... my hot asian ass; of course! =)</t>
  </si>
  <si>
    <t>movies - terminator series; lord of the rings; star wars episode 1; jim carrey movies; etc.  music - nickelback; lady gaga; ke$ha; linkin park; etc.  food - everything as long as its healthy; raw foods!  books - eyes of the dragon; dungeons &amp;amp; dragons novels by t.h. lain; etc.</t>
  </si>
  <si>
    <t>health  adventure  comedy  intimacy  mystery  passion</t>
  </si>
  <si>
    <t>health; environment; sports; friends and oh (ahem) .... world domination.</t>
  </si>
  <si>
    <t>swimming a mile; watching a movie; reading a book; eating out or hanging with friends</t>
  </si>
  <si>
    <t>"flat on the bottom and i like it like that." ;)</t>
  </si>
  <si>
    <t>you are single; fun and outgoing! =p  slender; fit or athletic</t>
  </si>
  <si>
    <t>well i'm an open ;dedicated and natural woman who is at a point in his life when he needs someone to talk to;am loving;caring and god fearing lady..</t>
  </si>
  <si>
    <t>currently working in the medical field and in school part time. when i'm not doing that im getting involved in church activities.</t>
  </si>
  <si>
    <t>i must say i am a great cook!!! thumbs up for mee. lol</t>
  </si>
  <si>
    <t>my long black hair</t>
  </si>
  <si>
    <t>the bible; coffee; hair straightner; make-up; vicks; iphone.</t>
  </si>
  <si>
    <t>what im going to cook for dinner</t>
  </si>
  <si>
    <t>on netflix; church service; movies; dinner; it just depends how i'm feeling and who i'm with.</t>
  </si>
  <si>
    <t>i get lost almost everywhere i go.</t>
  </si>
  <si>
    <t>you are a gentleman have a good sence of humor believe in god; muscular; strong; and tall :)</t>
  </si>
  <si>
    <t>i am creating my online dating account because as much as i love hanging with the girls; i equally enjoying throwing on some heals and a black dress and sharing a meal and some drinks with a new friend...and lately i haven't had the opportunity to meet new friends out and about so i thought that i'd see what the world wide web had to offer. to indulge in this opportunity to share some positive things about myself; here's what i think i have going: i'm smart; witty; kind; engaging; thoughtful; sexy; enthusiastic about life. i like the idea of dating a cool/nice guy and having the opportunity to share a little love; as i have a lot to offer.</t>
  </si>
  <si>
    <t>i'm working in hr at an exciting and successful tech startup in san francisco. i am loving every minute of my spare time in the world's most amazing city and perfecting my golf game.</t>
  </si>
  <si>
    <t>i am sweet; generous and love to have a good time.</t>
  </si>
  <si>
    <t>fav books: "the sex lives of cannibals"; "anya" and "the hunger games" series  fav movies: remember the titans; elf; tommy boy and steal magnolias  fav food: pizza with wine or beer (depends on the pizza)  the only music i really dislike is techno.  fav tv shows: parks and recreation</t>
  </si>
  <si>
    <t>friends  family  music  traveling  wine  pizza</t>
  </si>
  <si>
    <t>my job and career and planning my next adventure.</t>
  </si>
  <si>
    <t>having a great dinner with friends or at the nearest watering hole.</t>
  </si>
  <si>
    <t>i have a couple grey hairs.</t>
  </si>
  <si>
    <t>you want to grab a drink.</t>
  </si>
  <si>
    <t>i'm looking to live; laugh and have fun. i have an extremely strong work ethic and at the same time i like to play hard. i believe that if you follow your heart and live with honesty and integrity....you can't go wrong...</t>
  </si>
  <si>
    <t>i'm super focused on work and being the best at that! i love the challenge of sales. i just moved to walnut creek and opening a new chapter....</t>
  </si>
  <si>
    <t>finding the good in everything and everyone. i'm also a pretty good skier..;</t>
  </si>
  <si>
    <t>i'm easy going....but sassy at the same time....    also; lately people tell me i have a great smile.....</t>
  </si>
  <si>
    <t>i love all types of food; movies; shows; and music.....i'm not picky!</t>
  </si>
  <si>
    <t>i would say.....friendship; family; my job; my gym and really good wine...but i'm a beer kind of girl as well and have been known throw down a shot of tequila :-)</t>
  </si>
  <si>
    <t>about how important people are to us. and how we need to cherish every minute with them....</t>
  </si>
  <si>
    <t>it's private everyone...you will have to get to know me :-)</t>
  </si>
  <si>
    <t>if you would like to chat and get to know me better :-).</t>
  </si>
  <si>
    <t>i can't write about myself like this. i'm overwhelmed. just keep reading.</t>
  </si>
  <si>
    <t>so; i'm a gender studies major; just returned from studying at the university of cape town in south africa. i'm currently finishing up the final year of my undergraduate career at uc berkeley. after that; i get to be freeeeee! i plan to read a lot of books; watch some good movies; be bartender/barista; learn spanish and german; and generally be a badass.    at some point i will return to school to get my masters in something (museum curating? library science? all of the above?) but for now i want to explore myself and the world. hooray!</t>
  </si>
  <si>
    <t>procrastinating... singing songs with embarrassing levels of drama; being dramatic in general; thrift store shopping; drinking milkshakes.    i'm also good at listening; laughing; and understanding even the most ridiculous of feelings/opinions/song lyrics.</t>
  </si>
  <si>
    <t>my short hair and they usually have some comment to make about it. luckily it's generally positive. and my outfit. also positive; and referring to my love of blazers; men's shoes; and triangle scarves.</t>
  </si>
  <si>
    <t>music: regina spektor; feist; janelle monae; lady gaga; the lost bois; fiona apple; sarah vaughan; no doubt; etta james; ladysmith black mombazo; lykke li; the xx; judy garland.    books: brave new world; beloved; feminist theory: from margin to center (and by that i mean anything by bell hooks) the bell jar; middlesex; francesca lia block books; white teeth    tv: gilmore girls; 30 rock; buffy the vampire slayer; mad men    movies: eternal sunshine of a spotless mind. also fight club; stranger than fiction; rocky horror picture show; casablanca; it's a wonderful life; a star is born; and lord of the rings.    food: indian food; burritos (are my life)</t>
  </si>
  <si>
    <t>a notebook  chocolate  feminism  coffee (but really i mean wine)  my bed  my best friends</t>
  </si>
  <si>
    <t>my gender expression; my sexuality and the ways these intersect with my race. i think about gender; race; and sexuality as they relate to pretty much everything around me. i have to stop myself from over-analyzing this site even as i'm using it.</t>
  </si>
  <si>
    <t>drinking wine in my bed giggling with my roommates.</t>
  </si>
  <si>
    <t>get out of here with that.</t>
  </si>
  <si>
    <t>you found any of the above things silly or nice. if you take life too seriously on a regular basis; and you are looking for someone who gets that; and wants to laugh loudly in public place. if you've ever been to cape town and know some awesome places to see. or if you are chill; and interested in a great cup of coffee (at some point in the distant future if you are in the states).</t>
  </si>
  <si>
    <t>i'm from the midwest and moved to sf from dc. i moved from pac heights to the mission and i love it; but i'm still prob a little more yuppy than hipster. i like making art; finding great food; and traveling to meet up w/ family and friends in cool places. i also like to play tennis with friends who i know won't judge me for how bad i am.</t>
  </si>
  <si>
    <t>working at a tech company and enjoying sf</t>
  </si>
  <si>
    <t>ping pong; tic-tac-toe; and curing hiccups. i can teach you some tips for the first two; but the last one is really a gift.    i feel like i should balance this with what i'm really bad at which is anything requiring a sense of direction. i'm so glad i was born in a generation that has gps.</t>
  </si>
  <si>
    <t>i have my favorites; but i'm always on the lookout to find something new.    books: i love when i get wrapped into a book and can't put it down. most recently happened w/ hunger games; but let me know if you have suggestions.  movies: i like a variety; but i'll always stop to watch back to the future and love and basketball one more time.  music: motown; british girl singers i.e. adele; vv brown; lily allen; bands that my friends way cooler than me take me to see like fitz and the tantrums and the givers.  food: i like almost every type; but i have a special love for great pizza and chicken tikka masala.</t>
  </si>
  <si>
    <t>in college my friends and i watched this terrible movie called "the brothers". they always toasted to "life; love; and all that other shit"; and so we did too and still do. i think this covers all the bases here.</t>
  </si>
  <si>
    <t>how a really boring situation could be a great time with the right people and how the opposite is also true.</t>
  </si>
  <si>
    <t>doing a dreadful commute back to the city from the south bay and then meeting up with friends to hang out at someone's place or go out for dinner.</t>
  </si>
  <si>
    <t>i don't answer any of the match questions because working in tech has made me wary of providing too much personal info online. i will answer though what they say is the most important 3:    do you like horror movies?  generally no - i did like the 6th sense though.    have you ever traveled around another country alone?  yes; through hungary and austria fairly briefly between meeting up with different groups of friends on a trip abroad. i enjoyed it; although i was happy to find my friends when i got there.    wouldn't it be fun to chuck it all and go live on a sailboat?  yes; but not forever.</t>
  </si>
  <si>
    <t>you think you could beat me at ping pong or you would be a gracious loser. you're not too healthy too go for pizza or too lazy to go play tennis.</t>
  </si>
  <si>
    <t>ok; this is not easy.so i will try to be brief. im a chilean girl doing research in the bay area; not really sure for how long (it can be a couple of yearsbut maybe not). since it doesn't make any sense to put my personal life on hold until i figurate that out; well im willing to give it a try to this whole online dating system and see what is out there. by the way; might not be my favorite way of meeting someone..but we are so many!!with so many different ways of seeing life.that actually all this pre-selection system makes much more sense. but words are words.so for me chemistry is the deal-breaker. at this point of my life; i'm pretty happy with what i have done so far...so the only thing missing is that great partner to share the ride!....but it has to be the right one; im still a believernot settling. i love to travel; eat; cook; read; music; animals; dance; relax; and hang out. i will not trick you; im not really in to trekking or running  but still like the outdoorsspecially the beach and the sea. im a passionate diver.. so thats a good reason for travelling and i think is the best way of spend money. im honest; i hate games. im caringand ones you break the shell i can be really sweet. and also i think im really funbut you will have to judge for your self</t>
  </si>
  <si>
    <t>exploring all the possibilities life has to offer the rest of the  time im working on my thesis.</t>
  </si>
  <si>
    <t>1000 piece puzzles</t>
  </si>
  <si>
    <t>if im happy..my smile</t>
  </si>
  <si>
    <t>my family  my friends  pets.(i miss my cat the most )  good food  travelling  diving</t>
  </si>
  <si>
    <t>all those places that i want to see. planning/dreaming how and when i will get there</t>
  </si>
  <si>
    <t>depends on my mood and how tired i am .so it can be a good movie;  good food and good company; or hanging out with friendssometimes i  go out whatever feels the best</t>
  </si>
  <si>
    <t>some sundays i just lay down the whole dayjust relaxing or doing  whatever..is my secret pleasure</t>
  </si>
  <si>
    <t>if you are interested..</t>
  </si>
  <si>
    <t>middle eastern/hispanic/latin</t>
  </si>
  <si>
    <t>young; got the world at my fingertips. i work really hard; also try to stay balanced by keeping good; solid; positive people around me..easy going; low drama; a little introverted until i really get to know someone. try to make things simple and not take myself too seriously...</t>
  </si>
  <si>
    <t>i work alot! and go to school.</t>
  </si>
  <si>
    <t>1. family  2. music  3. ocean  4. homies  5. dancefloor  6. farmers market</t>
  </si>
  <si>
    <t>i never know how to describe myself. people say i'm sweet; cute; and loving but feisty. i can laugh at almost anything. i'm a little out of my comfort zone here but i'm trying to see what life has to offer.</t>
  </si>
  <si>
    <t>still trying to figure it out i guess. i have a steady job but dreaming for something more satisfying. for now i'm enjoying myself with family and friends and trying to make each day the best it can be. i like to explore new places and hope to travel the world someday.</t>
  </si>
  <si>
    <t>listening; going with the flow; procrastinating; dancing (so i'm told); proof reading...</t>
  </si>
  <si>
    <t>my smile or my cat eyes ;)</t>
  </si>
  <si>
    <t>books: anything by jane austen; harry potter; the sookie stackhouse novels; etc.  movies: i like anything but horror.  shows: big bang theory; fringe; castle; glee; anything by joss wedon; lost  music: i'll listen to almost anything.</t>
  </si>
  <si>
    <t>family; friends; books; tv; dreams; imagination</t>
  </si>
  <si>
    <t>everything. my mind likes to wander in different directions: where's my life going? what does the future hold? what if my life was a movie; which movie would it be?</t>
  </si>
  <si>
    <t>either hanging out with friends; catching a movie; or chilling on my couch.</t>
  </si>
  <si>
    <t>wouldn't you like to know :p</t>
  </si>
  <si>
    <t>anything i've said intrigues you and you want to find out more.</t>
  </si>
  <si>
    <t>hings i value: honesty; silliness; grammar (though not a nazi about it); inquisitiveness; exploration in all its forms (physical; mental; emotional); kissing (been told i'm one of sf's greatest kissers; practice makes perfect); not taking self too seriously; seriousness; contradictions; small gestures; bad jokes; excellent music; talking; quiet; dancing; holding hands; walks; stretching the rules.</t>
  </si>
  <si>
    <t>i'm always learning. and right now i'm learning to write scripts. it's fun; and perhaps i'll be able to turn it into a career one day.</t>
  </si>
  <si>
    <t>i make a mean; mean chili. and i have come up with three really great drinks. i do great system analysis and development. oh; and i'm also really good at being silly.</t>
  </si>
  <si>
    <t>can't exist without a good book. i've walked into many a wall while reading. a small sampling of some favorites: mama day by gloria naylor / the man who fell in love with the moon by tom spanbauer / the color purple by alice walker / giovanni's room by james baldwin / embracing the exile by john fortunato / the lost language of cranes by david leavitt    as for food; pocket food is my favorite type (pot stickers; samosas; and the like). love chinese; thai; mexican; indian; and most anything except for mayonnaise and seafood.</t>
  </si>
  <si>
    <t>&lt;em&gt;besides the usual friends; family; etc....&lt;/em&gt;  books  music  my computer  chinese or thai food  movies!    um; that's about it. maybe i'll think of a sixth. but i think i'd be pretty happy with just the above.</t>
  </si>
  <si>
    <t>writing. writing and writing. also; i think about politics; why people act the ways they do; my friends; and writing.</t>
  </si>
  <si>
    <t>usually out at the movies or at dinner with friends.</t>
  </si>
  <si>
    <t>i was once completely terrified by the sound of a fart.</t>
  </si>
  <si>
    <t>i seem interesting. don't have a lot of musts except that you be self-aware and able to be yourself. a sense of humor doesn't hurt. most interested in how the package fits together and how the connection works out.</t>
  </si>
  <si>
    <t>i seek eternal happiness and constant hedonistic bliss (interspersed with periods of rest) to share with another.    i am an open; honest; warm and caring person seeking the same. i want to meet someone who shares my interests while accepting me when we are different. this woman (and i know you are out there  just don't know where yet) seeks equality in a relationship and is aware of the needs of another without effort.    i am also looking for someone like me that will make me laugh and challenge my intellect. smart and funny women turn me on. i love beautiful dialogue and thought provoking wit.    i am very patient and am willing to wait to find the woman that is just like me only different. you know what i mean? me either; so please tell me. hurry.    i come from a large catholic family from minnesota but left there 30 years ago (minnesota - i left catholicism 40 years ago).    i have kept some things about myself private for many reasons (mainly gainful employment). some of these questions are too private and personal (all the really good ones) but they are also very important and should be discussed before we meet (so i can be assured that you are not a charlatan in disguise).</t>
  </si>
  <si>
    <t>i am reading each day and trying to get outdoors. i am playing most sports and enjoy playing sunday night ice hockey. i ride my bike a lot and am in the water.    i like to take long walks off short piers. i like sunsets in the morning and breakfast for dinner.    note: my partner does not have to play sports but she is active and loves being outside when we leave the house. we might enjoy a bike ride; a secret picnic place; a swim in the ocean or a hike in the woods.    i also love leisure time and value intimacy. a great vacation might be relaxing in an all-inclusive clothing optional resort or skiing down a new zealand glacier (wearing clothes unless it is a special event).    i am separated (two years) and just now begining to date. i have a son that i see  time (every monday and tuesday and every other weekend). he is way above average and brings me much joy.</t>
  </si>
  <si>
    <t>self-directed fun (i have that down). i am also an expert at conversation; making another feel special; laughing hysterically and clearly knowing what i have at all times and being grateful.</t>
  </si>
  <si>
    <t>my smile followed closely by my clean fresh scent.</t>
  </si>
  <si>
    <t>the number of books; artists; dishes and musicians that i like is lengthy but here are a few.    i recently love ian pear's "stones fall." great writing and a page turner. 1900 mystery set in europe. great find. i love biographies and am checking out the autobiography of mark twain.    my favorite movies are most certainly anything ethan and joel coen have done. favorite comedies: young frankenstein; caddy shack; monty python and the holy grail. i also like great sci-fi; action and drama with a great story. black swan was very disrurbing but also very thought provoking.    i love taj mahal; amos lee; keb mo; black eye'd peas; john coltrane; bob marley; laura nyro; the clash; dr. john; michael franti; miles davis; the stones; lawrence welk (just checking to make sure you are paying attention); cannonball adderely; john lee hooker; van morrison; ben harper; the grateful dead; classic rock; blues; reagae and slack key guitar.    i adore ethnic food. i cook well and love an appreciative dinner guest. my favorite meal is the last one i ate.</t>
  </si>
  <si>
    <t>9 year old son.   friends.   all sports equipment (clever right?) including but not limited to bicycle; hockey equipment; skis; backpacking stuff; wet suit; boogey boards; tennis racquets; roller blades; kites; soccer ball; basketball; baseball stuffi will come back to this later.   music.   dancing.   water soluble lubricant.</t>
  </si>
  <si>
    <t>women in thong underwear; baseball; delicious food and wine; water; the meaning of life; the drastic recent discoveries regarding the changes in our celestial bodies (all this time i have been reading the wrong sign information  this is a clear instance where the federal government needs to intervene); funny stuff; not funny stuff and general fantasy.</t>
  </si>
  <si>
    <t>tough question: thursday is the new friday night so i am confused. i might find myself looking for live music if alone or watching movies if i am with my son. sometimes i just come home and read an old copy of good housekeeping and cut out the interesting recipes like a 12 layer dip made with real ingredients.</t>
  </si>
  <si>
    <t>i love nude beaches.</t>
  </si>
  <si>
    <t>....you want to take romance slow and easyyou are open; honest; sexy; fun; love the outdoors; have a humungous libido; are attractive and most importantly have a great smile.    whip-smart women who read and are funny or who really appreciate laughing get bonus points. i look forward to your message even if it is just sticking your toe in the water.</t>
  </si>
  <si>
    <t>english (fluently)/hawaiian (poorly)/ancient greek (poorly)/frisian (poorly)/esperanto (poorly)</t>
  </si>
  <si>
    <t>i'm a simple person who likes to go out and see things. i like to watch movies and dine out with the family and friends.</t>
  </si>
  <si>
    <t>i'm thankful to be working especially with these tough times and just enjoying life the best i can.</t>
  </si>
  <si>
    <t>i like to go fishing and seeing the outdoors. i like traveling and looking at something new and interesting.</t>
  </si>
  <si>
    <t>that i am quiet at first.</t>
  </si>
  <si>
    <t>catcher in the rye and hiroshima. i like the matrix trilogy and aliens. i like any sort of music such as pop; rock and hiphop. i like italian; mexican; american and japanese food.</t>
  </si>
  <si>
    <t>food; shelter; clothing; cell phone; car; money</t>
  </si>
  <si>
    <t>i like thinking about nothing when i'm home from a long day of work. =]</t>
  </si>
  <si>
    <t>i either play basketball; take a jog around the lake or just rest at home and read.</t>
  </si>
  <si>
    <t>that i am shy sometimes.</t>
  </si>
  <si>
    <t>you like to hang out; have fun and get to know a nice guy. =]</t>
  </si>
  <si>
    <t>am a person that is always on the go and yet to find someone who can keep up and has a sense of adventure. i also enjoy concerts; as well as some quiet nights at home. love camping and traveling and spur of the moment trips. i practice yoga; swim at least once a week; snowboard in the winter(though i'm not that great lol); am building up to run(it's a work in progress) and am learning to surf(i'm on a mission to get this thing).</t>
  </si>
  <si>
    <t>working hard to play hard :)</t>
  </si>
  <si>
    <t>listening; giving advice; laughing...</t>
  </si>
  <si>
    <t>hmmm i never asked but i guess people comment on how tall i am quite a lot.</t>
  </si>
  <si>
    <t>i love to watch movies and going to concerts. romantic comedies are my favorite but i also like action flicks. music soothes my soul and i listen to anything that sounds good from enigma to godsmack. i'd say reggae and alternative rock are my favorites.  love food and dining out  paulo coelho is amazing.</t>
  </si>
  <si>
    <t>water  family  music  the ocean  the sun  my iphone :-p</t>
  </si>
  <si>
    <t>what to do next lol</t>
  </si>
  <si>
    <t>either camping; going to a concert or staying in watching some movies. then again i could be out partying...u just never know.</t>
  </si>
  <si>
    <t>i'm not as tough as i look :)</t>
  </si>
  <si>
    <t>english (fluently)/portuguese (fluently)/spanish (fluently)</t>
  </si>
  <si>
    <t>simply: i am looking for two bi men to do either one and/ or two things: have sex in front of me. and/ or; have sex with me also.    i haven't done anything like this before; or tried to set this scenario up before.</t>
  </si>
  <si>
    <t>exploring a fantasy.</t>
  </si>
  <si>
    <t>i am really about a 1.5 on the kinsey scale. i have only had sex once with one girl. and she is the only girl i have ever been hot for. predominantly; i am involved with men.</t>
  </si>
  <si>
    <t>my hair is no longer in that style. it is longer and bobbypinned to the side.</t>
  </si>
  <si>
    <t>dan savage</t>
  </si>
  <si>
    <t>it took me a bit of time to realize that witnessing two men getting it on in front of me might actually be as hot as it is in my mind or on film.    aside from this random jaunt into the unknown world of bi or gay men and threesomes; i am looking for a relationship*. which could be with a bi guy also; but it just occurred to me that maybe i should try to realize this fantasy before getting into a relationship with a guy who may have no interest in anal with another man.    *this is not the profile i expect to find a relationship via. but stranger things have happened.</t>
  </si>
  <si>
    <t>you are a bi or gay man who is interested in being watched while having sex (anal) with another man and/ or are interested in including a female in the mix (though i would not be having intercourse with you or him; i am open to everything else). including me is not required.    i won't be messaging you back otherwise.</t>
  </si>
  <si>
    <t>i'm a cheerful; well-traveled person who loves good conversation; singing; hosting parties and the simple things that make the world a better place (a smile; hand-picked flowers; caring about the people around you).    i keep a pretty sunny attitude with others. even if i'm having a bad day; others seldom know it (i figure why take it out on them?).    i love; love; love san francisco; but don't love the fact that people are so transient. it's nice to have a really close community around  whether that's family; friends; neighbors; co-workers; etc.    i love to travel and to continue learning. i used to travel all the time  weekend road trips; backpacking in foreign countries; local urban explorations (less now since the start-up; but still have the conscious goal of creating a better work-life balance). i got stuck in botswana during 9/11 and lived there for half a year. i highly recommend the no. 1 ladies detective agency (and the entire andrew mccall smith series) if you're inclined to get a feel for botswana without having to travel there. lived in sweden; spain; and the uk. love to travel solo or with really cool people; but avoid traveling with squeamish or aloof people who can't do in rome as the romans do.    i try my best to do good in the world; to make people around me see the sunny side of life; to help where i can; and to make a difference. i hope to find someone with a similar mindset to explore the world with.</t>
  </si>
  <si>
    <t>trying to get a &lt;a class="ilink" href= "/interests?i=medical+device"&gt;medical device&lt;/a&gt; &lt;a class="ilink" href="/interests?i=start-up"&gt;start-up&lt;/a&gt;off the ground. i guess that's one of the ways that i am a bit of a risk taker. i could be making a decent salary with a pretty easy-going job; but instead i have taken the plunge into starting a medical device company to develop a self health monitor. it could be big; but could be a flop - i know the realities of the silicon valley start-up world; but i'm giving it a try.</t>
  </si>
  <si>
    <t>surviving on ramen and 2 hours of sleep</t>
  </si>
  <si>
    <t>i'm easy-going with people.</t>
  </si>
  <si>
    <t>my stroke of insight  girl with the dragon tattoo; some like it hot; sound of music; &lt;a class="ilink" href= "/interests?i=documentaries"&gt;documentaries&lt;/a&gt; of all sorts  frazier; &lt;a class="ilink" href= "/interests?i=m%2aa%2as%2ah%2a"&gt;m*a*s*h*&lt;/a&gt;; &lt;a class="ilink" href="/interests?i=daily+show"&gt;daily show&lt;/a&gt;; &lt;a class="ilink" href="/interests?i=colbert+report"&gt;colbert report&lt;/a&gt;  &lt;a class="ilink" href="/interests?i=a+cappella"&gt;a cappella&lt;/a&gt;; old time; &lt;a class="ilink" href="/interests?i=bluegrass"&gt;bluegrass&lt;/a&gt;; &lt;a class="ilink" href="/interests?i=oldies"&gt;oldies&lt;/a&gt; (60's); classical;  wiyos; alison krauss; christine kraus; billy joel;  paper dolls (the unfortunately disbanded sf women's ukelele trio with a classic 1950's look; playing prince cover songs...oh please come back paper dolls)  thai; indian; vietnamese (minus the fiery spice)</t>
  </si>
  <si>
    <t>chocolate  good &lt;a class="ilink" href= "/interests?i=harmonies"&gt;harmonies&lt;/a&gt;  &lt;a class="ilink" href="/interests?i=npr"&gt;npr&lt;/a&gt;  spell-checker (i suck at spelling; good at phonix though)  mom and apple pie  close friends</t>
  </si>
  <si>
    <t>what to write in this darn form.</t>
  </si>
  <si>
    <t>i play the harmonica and love it.</t>
  </si>
  <si>
    <t>english (fluently)/polish (poorly)/spanish (okay)/swedish (poorly)</t>
  </si>
  <si>
    <t>i am looking for a loving and trusting relationship. i am physically; mentally and emotionally balanced. love to have fun...dancing; music; galleries; wine tasting and helping others are very important to me!</t>
  </si>
  <si>
    <t>seeking and growth all the time!</t>
  </si>
  <si>
    <t>helping; encouraging; dancing; cooking; laughing and enjoying life!</t>
  </si>
  <si>
    <t>my smile!</t>
  </si>
  <si>
    <t>power of now  the new earth  kings speech</t>
  </si>
  <si>
    <t>workout  coffee in the morning  good food and wine  dance  being in nature and enjoying everything</t>
  </si>
  <si>
    <t>how to make a difference in the world!</t>
  </si>
  <si>
    <t>friday night is no different to any other night.</t>
  </si>
  <si>
    <t>if you are interested in a long term relationship.</t>
  </si>
  <si>
    <t>english/english/french</t>
  </si>
  <si>
    <t>full time college student; my current major is heath science but i'm still not even sure what i want. interested in graphic design so who knows..</t>
  </si>
  <si>
    <t>books: harry potter series; hunger games series; artemis fowl series; game of thrones; city of beasts; alex rider series; lord of the rings series; the lorien legasies    movies: boondock saints; step brothers; zoolander; anchorman; american pie; kick ass; jackass; hot tub time machine; hangover; animal house;    tv: archer; game of thrones; the walking dead</t>
  </si>
  <si>
    <t>my friends; my car; my macbook pro; my family; a book; and a beer.</t>
  </si>
  <si>
    <t>either working or chillin with some friends having a good time</t>
  </si>
  <si>
    <t>i have trouble expressing my thoughts into words.</t>
  </si>
  <si>
    <t>think you have something in common with me</t>
  </si>
  <si>
    <t>english (fluently)/portuguese (okay)/spanish (poorly)</t>
  </si>
  <si>
    <t>fun loving and easy going</t>
  </si>
  <si>
    <t>home design</t>
  </si>
  <si>
    <t>books: anything related to architecture  music: all genres  food: french; italian; californian; etc</t>
  </si>
  <si>
    <t>vacation; food; and wine</t>
  </si>
  <si>
    <t>there is no typical friday night</t>
  </si>
  <si>
    <t>a little too busy. check in later. seriously. it will not be uninteresting. however it may be a little terse.    i am curious; loquacious; and aware</t>
  </si>
  <si>
    <t>understanding</t>
  </si>
  <si>
    <t>what are you?!</t>
  </si>
  <si>
    <t>english (fluently)/c++ (okay)/german (poorly)/french (poorly)/spanish (poorly)</t>
  </si>
  <si>
    <t>i am a laid-back person and i try to keep an open-mind; atleast for most things. i enjoy playing music; hanging out with friends; going out to the beach; exercising; and wouldn't mind doing some new things as well. short and to the point.</t>
  </si>
  <si>
    <t>going to school and working in the meantime while thinking about my next "move."</t>
  </si>
  <si>
    <t>music (bass; drums; guitar; some singing); a lot of sports; games; laughing; and making people laugh(sometimes).</t>
  </si>
  <si>
    <t>my height (6' 2"-6'3"); my smile; sense of humor; and a laid-back attitude.</t>
  </si>
  <si>
    <t>have no favorite books really (maybe you could recommend a good book for me). as far as movies go; anything from "freddy got fingered" to "mulholland drive" (pretty general range; but too many movies to mention). for shows: dexter; bored to death; eastbound and down; south park; etc. for music; many different genres; basically every genre except for country (the bad country; you know what i'm talking about). for food: anything tastey and maybe somewhat healthy; but i don't really care for the most part.</t>
  </si>
  <si>
    <t>friends; family; music; some sort of exercise; to be continued...</t>
  </si>
  <si>
    <t>wanting to hang out with friends; play music; or just relax at home.</t>
  </si>
  <si>
    <t>i love older women; milf; cougars; etc.</t>
  </si>
  <si>
    <t>you think we could get along well and/or have and good time.</t>
  </si>
  <si>
    <t>im pretty laid back; i am a student and am working at a cafe in berkeley. i like to play soccer and lacrosse; baseball. really any sport. i like hiking and camping; but most of all i love traveling; even if its just like an hour away. i like to visit places ive never been before. if you want to know more just ask :)</t>
  </si>
  <si>
    <t>living the fuck out of it!</t>
  </si>
  <si>
    <t>watching movies; and making people laugh.</t>
  </si>
  <si>
    <t>my huge head :(</t>
  </si>
  <si>
    <t>water; air; food; love; sports; and women.</t>
  </si>
  <si>
    <t>nothing. oh and um.....</t>
  </si>
  <si>
    <t>probably playing pool or playing music. either situation im having a few drinks and having a good time</t>
  </si>
  <si>
    <t>you want to lol</t>
  </si>
  <si>
    <t>i'm a california boy; born in the bay area and here all my life except for a brief detour to oregon. i like that we take for granted things that the rest of the country considers insane. i recently retired from a career in software and it feels like it's time for the next big change in my life.    i like to stay in shape by running; biking; swimming; and doing yoga. i love racing sailboats on the bay. i enjoy reading; more tv than i would like to admit; and good wine. just getting back into golf and would like to play more tennis. and at some point i may look for employment at something that calls me. but not yet. i love hanging out at harbin hot springs and your being comfortable in that environment is important. at least be willing to try it. maybe some travel in my future; of which i've done very little.    i am interested in physics and the unified theory of everything. just read stephen hawking's the grand design. very weird; actually; but uderstood most of it!    i'm mostly liberal to libertarian; socially liberal and financially conservative; and think that i know better than the government what is good for me.    i'm a casual and natural look kind of guy. i'm usually in levi's and; for you; less is definitely more when it comes to makeup and jewelery.    i'm active with two organizations: hai and nfnc. you can find information on them at www.hai.org and www.nfnc.org/sc.  i assist at workshops given by hai and help organize the nfnc summer camp.    as far as what i'm looking for; in the end i hope that all of my enjoyable relationships are long term; regardless of the nature of the relationship. and i'm open to those that are not. i'm looking for that connection that usually happens in an in-the-body; chemistry kind of way. attraction; often for undefinable reasons that include; but go beyond the physical.</t>
  </si>
  <si>
    <t>in transition from work to retirement and looking for what's next. sailing; staying in shape; relaxing; playing golf; enjoying life.</t>
  </si>
  <si>
    <t>openness; communication; being present; paying attention; staying calm; sailing; teaching; i'm a good kisser and give great hugs!</t>
  </si>
  <si>
    <t>my blue eyes and direct gaze. and when my hair is longer a number of people have said that i look like willie nelson. i'm not sure if that's a compliment!</t>
  </si>
  <si>
    <t>books/authors; guy gavriel kay; barbara kingsolver (not so much her new stuff); cormac mccarthy; james lee burke; mary roach; malcom gladwell; what really matters; sex at dawn; the stand; the future of love; the four agreements; mysteries; good science fiction (hard to find); books on physics and how the universe works.    movies; blade runner; the game; dangerous beauty; mulholland drive; pulp fiction; the usual suspects; vanilla sky; love actually; short bus; the year of living dangerously; the thomas crown affair (both); brazil.    tv; the good wife; sports night; west wing (early years more); nova; castle; house; no reality tv    music; paul simon; dylan; nils lofgren; rem; enya; cowboy junkies; kind of eclectic; but not rap; almost no country. acoustic rock and female artists. i look forward to acoustic sunrise / sunset on kfog.    food; omnivore; mexican; chinese; thai; shellfish; alaskan salmon; steak &amp;amp; potatoes; eggs &amp;amp; bacon; pepperoni pizza; good wine; so much more.    and some quotes i like    any path you choose involves pain; so to choose the safe path over the audacious will not give you less pain; only less beauty.  unknown    the only safety is to be given sufficient skills for the dangers one will meet.  michael ventura</t>
  </si>
  <si>
    <t>by can't do without; i mean those things i will work hard to have and protect . . .  friends  hai and summer camp  sailing  financial security  books  physical intimacy  my health (though no matter how hard we work we sometimes don't get a choice around that one)</t>
  </si>
  <si>
    <t>what to do with my life next  where to go on my next vacation  relationships  community  sex  how to make the sailboat go faster  why it's so freaking hard to hit a golf ball straight</t>
  </si>
  <si>
    <t>home watching a video; racing on a sailboat (in the warmer months); somewhere out of town; hanging with a friend; at a hai workshop. who knows . . .</t>
  </si>
  <si>
    <t>i'm an open book. i have nothing to lose by telling you anything; and i think the we would be better off if we were all more honest about those dark places we hide because even when we think we alone in those places; we are not. if i tell you something private; so what? how can that harm me? i think that many people are hypocritical and judge other people wrong for things they secretly think or want or wish they could do themselves.</t>
  </si>
  <si>
    <t>you're looking for a man who is honest and open; and non-possessive. you are looking for a nice place to land at the end of the day. you understand the difference between being joined and joined at the hip. you know that you are responsible for your own emotions. you believe that pleasure is its own reward. you look beyond societal norms for your moral compass and get that there are no bonus points at the end for following the rules.    you do; however; get bonus points for: involvement with hai; tantra; or nfnc; playing tennis or golf; being willing to show a neophyte traveler the ropes.</t>
  </si>
  <si>
    <t>easy going guy. like sports. like to meet new people.</t>
  </si>
  <si>
    <t>my humor. i'm a funny witty guy.</t>
  </si>
  <si>
    <t>john grisham books; dan brown books;  tosh.0; diy shows.  old school rap; hip hop; top 40; dance.  all kinds of foods; mostly asian food. sushi!</t>
  </si>
  <si>
    <t>sports  food  water  friends  family  pets</t>
  </si>
  <si>
    <t>food...</t>
  </si>
  <si>
    <t>what is so typical about friday nights? usually hanging out with friends.</t>
  </si>
  <si>
    <t>not on this thing</t>
  </si>
  <si>
    <t>you think we will get along</t>
  </si>
  <si>
    <t>well i'm bad at these so here it is.    i'm a marine and have deployed to iraq and other parts of the world on a boat.    i'm working on getting educated.    i'm very much in shape; not to be cocky but saying i'm in shape is an understatement.</t>
  </si>
  <si>
    <t>still trying to figure that out.</t>
  </si>
  <si>
    <t>eating working out drinking having sex haha j/k</t>
  </si>
  <si>
    <t>i don't know you tell me</t>
  </si>
  <si>
    <t>captain america!!!! best super heroe ever! god bless america!</t>
  </si>
  <si>
    <t>food water air my guns and excersize</t>
  </si>
  <si>
    <t>i'm a guy what do you think....</t>
  </si>
  <si>
    <t>at a bar.</t>
  </si>
  <si>
    <t>i'm a sex addict    p.s. that's a joke on case you were confused!!!</t>
  </si>
  <si>
    <t>your cute. find me somewhat interesting. think i'm cute. think we should meet up.</t>
  </si>
  <si>
    <t>i stare into my experiences directly; with sincerity and wonderment. i pay attention; take notes.    i meet people where they are and i give myself as i am. my life is marked by a constant sense of connectivity with the world; with others; and with all parts of myself. i like to be as immersed in my experience; as it is lived; as possible...and to moreover share that state of 'being here' with others who tap into it with equivocal vulnerability; honesty; and passion. essentially; i have devoted my life to acquiring a high level of mindfulness and awareness whilst at the same time connecting and collaborating with the world around me.    i just moved to the area in october (from madison) and i am looking for new connections and new experiences. also seeking those little pockets of awesomeness around the city and hoping to meet interesting people with whom to share those places.</t>
  </si>
  <si>
    <t>i work as a clinical research trials coordinator in the neurology department at a university hospital. my team focuses on treatments for multiple sclerosis (both relapsing and progressive forms); so i am learning a lot about neuroimmunology and neuro-ophthalmology. i get to work with mris and octs; which is pretty exciting.    i have a bs degree in psychology and neuroscience and i intend on going into a combined research/clinical graduate program within the next couple of years. i am very interested in embodied cognition. my long-term goal is to formulate a plausible and realistically applicable phenomenological method for the fields of psychology; cognitive science; and neuroscience. (i confess that this goal is insanely ambitious.) i want to at least make phenomenology accessible to the scientific community as an alternative and equally empirical way of gaining insight.</t>
  </si>
  <si>
    <t>self-honesty; writing; speaking; listening; theorizing; admiring; seeking beauty; calming/soothing myself and others; observing; understanding essences; getting to the heart of the matter; rediscovering the obvious; understanding first-person experience; being efficient and realistic while pursuing really ambitious and large-scale goals.</t>
  </si>
  <si>
    <t>my energy; i am a very fiery person; usually excited about something.</t>
  </si>
  <si>
    <t>books: sartre; mary midgley; alan watts; francisco varela; bukowski; emerson; evan thompson; carl jung; alva noe; merleau-ponty.    movies: eternal sunshine of the spotless mind; the diving bell and the butterfly; being john malkovich; waking life (i was lucky enough to see it when i was fourteen and it is very dear to my heart); before sunrise/sunset; little children; the tracey fragments; the five obstructions; the truman show; open your eyes; harold and maude; primer; francis ford coppola's version of the secret garden; children of men; mysterious skin; the virgin suicides; children of paradise; paperchase; last days of disco; timer; black swan; last night; schizopolis; the double life of veronique; children of a lesser god; one week; the heart is deceitful above all things; gummo; and werner herzog's cave of forgotten dreams. i absolutely love film.    tv shows: wonder years; dexter; the ifc documentary indie sex; ghost in the shell; cowboy bebop; errol morris' "first person"; breaking bad; lie to me; twilight zone (the original); the l word; and six feet under.    music:  the books; manitoba (caribou); beirut; the rachel's; bonobo; amon tobin; lucky dragons; explosions in the sky; rjd2; onra; vashti bunyan; juana molina; mia doi todd; velvet underground; lee hazelwood; animal collective; beatles; police; kinks; genesis; aynsley dunbar; david bowie; gang gang dance; bjork; boards of canada; sufjan stevens.    i really like native american drumming and indian sitar music. i'm also a fan of old irish folk music.    food:  molecular gastronomy; vegan/vegetarian cuisine; indian; thai; french (bistro); italian; tapas restaurants; greek; turkish; sushi -- i like to be as bold and creative as possible when it comes to trying new foods.</t>
  </si>
  <si>
    <t>1. awareness  2. compassion  3. nature  4. honesty  5. wonderment  6. laughter</t>
  </si>
  <si>
    <t>i don't read half as much as i would like to.</t>
  </si>
  <si>
    <t>you are looking for a new friend (possibly more; no rush).  you are interested in sharing stories and ideas over coffee or tea.  you are interested in phenomenology; definitely.  you like talking about consciousness.  anyone who likes the books; caribou; or lucky dragons.  if you can conduct yourself with the utmost candor. (hahaha!)  if you know of or like douglas harding or alan watts.</t>
  </si>
  <si>
    <t>english/french/c++</t>
  </si>
  <si>
    <t>smart; hard-working; honorable; loves music; loves to be outside.</t>
  </si>
  <si>
    <t>i stopped working full-time as a technical writer a couple of years ago; and now i have all the time i need to devote to my art. i'm a sculptor (assemblage) with work usually on display in a few venues around the bay area. i'm also the dad of a couple of great kids who; fortunately for me; are still nearby. i do some pro-bono writing and editing now and then. and i hike and bike all the time.</t>
  </si>
  <si>
    <t>reading. writing. building things. fixing things. finding adventurous destinations. doing assemblage.</t>
  </si>
  <si>
    <t>i'm tall. i've got a loud laugh. beyond that; i guess you'd have to ask those people.</t>
  </si>
  <si>
    <t>i'll just mention authors for now: annie proulx (except for shipping news); truman capote; larry mcmurtry; hemingway; wc williams; patrick o'brien; mark twain; hunter thompson; ; chandler; krakauer; edward abbey.</t>
  </si>
  <si>
    <t>my kids; my friends; my hikes; the blues; good books; a smart; compassionate woman.</t>
  </si>
  <si>
    <t>how to take my art to the next level.</t>
  </si>
  <si>
    <t>at an art crawl; or maybe taking it easy after some time outdoors.</t>
  </si>
  <si>
    <t>i have a toyota land cruiser stashed in idaho.</t>
  </si>
  <si>
    <t>you're smart and happy and like the outdoors. if you like looking at art; all the better.</t>
  </si>
  <si>
    <t>so i just moved to sf after taking a job doing international sales at a company called gopro. i did the drive from chicago and so far so good. i'm a pretty outgoing guy but don't know too many people in my new home and would love to meet a few more.    i grew up in a suburb of chicago and went to a boarding school out east before heading to college in upstate ny. i studied english and chinese; and would love to get my mba sometime in the future.    working hard is definitely something on my agenda; and i'm so psyched to have started my career with gopro. we make super tiny hd videocameras that mount to skis; surfboards; cars; and just about anything else you can imagine. check it out (and excuse the shameless plug) at gopro    i've got a goofy personality; have an affinity for loafers; and occasionally rant about cars; skiing; and boats. if you've ever wanted to get on the water or hit the slopes; i try to do either as much as possible.    i'm looking for a girl that isn't into playing games and can be honest; driven. and bold. i like a girl that can speak for herself. i'm a goal oriented person; and have a lot of ambition. i'd love to find someone who values these qualities as well. if this sounds like it might be you; i'd love to hear so give me a shout!</t>
  </si>
  <si>
    <t>int'l sales at gopro. www.gopro.com</t>
  </si>
  <si>
    <t>sailing; skiing; schmoozing - note the alliteration. done.</t>
  </si>
  <si>
    <t>my boyish good looks.</t>
  </si>
  <si>
    <t>top gear (pretty much the best show ever....)    yeah yeah yeahs &amp;amp; whatever pandora decides to play for me.    im a sucker for real mexican food; fake chinese food; and nice wine</t>
  </si>
  <si>
    <t>sarcasm; cars; netflix; pandora; people watching; apple products</t>
  </si>
  <si>
    <t>how long it took to write this....</t>
  </si>
  <si>
    <t>looking for fun bars and exploring a new city.</t>
  </si>
  <si>
    <t>this one time i peed my pants in the 2nd grade.....i'm also on okcupid</t>
  </si>
  <si>
    <t>i admire hippies. i adopted their philosophy: do what makes you happy. i dig honesty. i tell bad jokes. while you're saying bon appetite; i have my camera out taking pictures of my food. while the dos equis guy is on tv doing his thing; i'm reading a book. i admire steve jobs and albert eienstein's taste in clothing.</t>
  </si>
  <si>
    <t>my current time expenditures:     finishing 7x7's lovely list of 100 places to eat before you x_x   learning to be vegan so i can obtain psychic powers   scouring san francisco for the best taco trucks   newest quest: playing the guitar   reading &amp;amp; writing &amp;amp; searching   searching for slow loris   doing a head stand   freestyling limericks   dancing in the rain   taking pictures   coding ninja   spelunking   laughing   learning   creating   p90x  * bbq  *&amp;lt;3</t>
  </si>
  <si>
    <t>eating and making mistakes. ya; you heard me.</t>
  </si>
  <si>
    <t>i want to say smile. but nope; it's probably my height. if it's not my height; then it's my attire. and if it's not my shoes; then they are wondering what type of asian i am. and while their postulating; i'm thinking what to devour next. tacos; curry; ramen? ah; these life decisions. hmm...maybe pizza. i'm addicted to anchovies lately.</t>
  </si>
  <si>
    <t>song for okc and current favorite song:  &lt;a href="http://www.youtube.com/watch?v=wt8no5fds7e" rel="nofollow" target="_blank"&gt;'say hello' by deep dish'&lt;/a&gt; &lt;b&gt;&amp;lt;-- clicky&lt;/b&gt;.    favorite websites: npr.org; ted.com; destructoid.com    song of the day: &lt;a class="ilink" href= "/interests?i=the+fugees-no+women%2cno+cry"&gt;the fugees-no women;no cry&lt;/a&gt;  favorite exercise: &lt;a class="ilink" href= "/interests?i=mason+twist"&gt;mason twist&lt;/a&gt;  favorite pushup: &lt;a class="ilink" href= "/interests?i=dive+bomber+pushups"&gt;dive bomber pushups&lt;/a&gt; (damn hard to do)  current book: &lt;a class="ilink" href= "/interests?i=the+little+book+of+string+theory"&gt;the little book of string theory&lt;/a&gt; by steven s.gubser  current current book: html 5    last book: &lt;a class="ilink" href= "/interests?i=+the+laws+of+nine"&gt;the laws of nine&lt;/a&gt; by terry goodkind  last last book read: &lt;a class="ilink" href= "/interests?i=+abraham+lincoln%3a+vampire+hunter"&gt;abraham lincoln: vampire hunter&lt;/a&gt;  (update: mwhahaha they're making a movie! go abe go!)  last last last book read: &lt;a class="ilink" href= "/interests?i=hitchhiker%27s+guide+to+the%0agalaxy."&gt;hitchhiker's guide to the galaxy.&lt;/a&gt;  last last last last book read: exgirlfriends diary &amp;gt;=d jk  seeing if you were paying attention.    last movie: &lt;a class="ilink" href= "/interests?i=xmen%3a+first+class"&gt;xmen: first class&lt;/a&gt; - awesome!  last last movie: &lt;a class="ilink" href= "/interests?i=kung+fu+panda+2"&gt;kung fu panda 2&lt;/a&gt; - noooodles  last last last movie: &lt;a class="ilink" href= "/interests?i=black+swan"&gt;black swan&lt;/a&gt;    favorite books: &lt;a class="ilink" href= "/interests?i=the+alchemist"&gt;the alchemist&lt;/a&gt;; &lt;a class="ilink" href="/interests?i=harry+potter"&gt;harry potter&lt;/a&gt;; &lt;a class="ilink" href="/interests?i=walking%0adrum"&gt;walking drum&lt;/a&gt;; &lt;a class= "ilink" href="/interests?i=the+count+of+monte+cristo"&gt;the count of monte cristo&lt;/a&gt;. &lt;a class="ilink" href= "/interests?i=black+boy"&gt;black boy&lt;/a&gt;; &lt;a class="ilink" href= "/interests?i=the+tao+of%0apooh"&gt;the tao of pooh&lt;/a&gt;; &lt;a class= "ilink" href="/interests?i=the+feynman+lectures+on+physics"&gt;the feynman lectures on physics&lt;/a&gt;  favorite musicians: &lt;a class="ilink" href= "/interests?i=kanye+west"&gt;kanye west&lt;/a&gt;; jay-z; the killers; &lt;a class="ilink" href="/interests?i=moby"&gt;moby&lt;/a&gt;  favorite show: &lt;a class="ilink" href="/interests?i=star+trek"&gt;star trek&lt;/a&gt;; &lt;a class="ilink" href= "/interests?i=battle+star+galatica"&gt;battle star galatica&lt;/a&gt;  favorite song: on to the next one  favorite games: left 4 dead 2; team fortress source; &lt;a class= "ilink" href="/interests?i=starcraft%0a2"&gt;starcraft 2&lt;/a&gt;  favorite c comiler: x-code 4.0  favorite comic book: spiderman!  favorite musical instrument: &lt;a class="ilink" href= "/interests?i=accoustic+guitar"&gt;accoustic guitar&lt;/a&gt;  favorite genre: &lt;a class="ilink" href="/interests?i=sci+-fi"&gt;sci -fi&lt;/a&gt;  favorite invention: &lt;a class="ilink" href= "/interests?i=iphone"&gt;iphone&lt;/a&gt;; &lt;a class="ilink" href= "/interests?i=trader+joe%27s+chocolate+chip%0abrownie+microwave+mx+-+it+just+takes+1+minutes+for+brownies%0a%3f%21"&gt; trader joe's chocolate chip brownie microwave mx - it just takes 1 minutes for brownies ?!&lt;/a&gt;  favorite operating system: osx (10.6)  favorite book: my exgirlfriends diary (jk...i just wanted to see if you're paying attention)  favorite movie: &lt;a class="ilink" href= "/interests?i=kung+fu+hustle"&gt;kung fu hustle&lt;/a&gt;  favorite food: depends on my mood  favorite browser: chrome  current last meal: indian food which consists of samosas; masala chicken; 2 naans    favorite quote: "there is no one road to nirvana. enlightenment is a house with six billion doors. while we're alive; we intend not to find the door; not a door; but to find our own unique door." - buddha (you heard the man; now hop to it!)    favorite favorite quote: "don't look down on someone unless you pick them up." - anon</t>
  </si>
  <si>
    <t>1.) &lt;a class="ilink" href="/interests?i=family"&gt;family&lt;/a&gt; - my friends count as family.  2.) &lt;a class="ilink" href="/interests?i=love"&gt;love&lt;/a&gt; &amp;amp; &lt;a class="ilink" href="/interests?i=passion"&gt;passion&lt;/a&gt;  3.) &lt;a class="ilink" href="/interests?i=beer"&gt;beer&lt;/a&gt; &amp;amp; &lt;a class="ilink" href="/interests?i=books"&gt;books&lt;/a&gt; &amp;amp; &lt;a class="ilink" href="/interests?i=numbers"&gt;numbers&lt;/a&gt; &amp;amp; &lt;a class="ilink" href="/interests?i=quotes"&gt;quotes&lt;/a&gt;  4.) &lt;a class="ilink" href="/interests?i=laughter"&gt;laughter&lt;/a&gt; &amp;amp; &lt;a class="ilink" href="/interests?i=honesty"&gt;honesty&lt;/a&gt; &amp;amp; &lt;a class="ilink" href="/interests?i=smiles"&gt;smiles&lt;/a&gt;  5.) &lt;a class="ilink" href="/interests?i=good+food"&gt;good food&lt;/a&gt; - it heals the soul  6.) &lt;a class="ilink" href= "/interests?i=internet"&gt;internet&lt;/a&gt;    7.) &lt;a class="ilink" href= "/interests?i=not+following+directions"&gt;not following directions&lt;/a&gt;; &lt;a class="ilink" href= "/interests?i=breaking+rules+"&gt;breaking rules&lt;/a&gt; &amp;amp; &lt;a class= "ilink" href="/interests?i=poking+fun"&gt;poking fun&lt;/a&gt;  8.) &lt;a class="ilink" href= "/interests?i=kindle.app"&gt;kindle.app&lt;/a&gt;  9.) &lt;a class="ilink" href="/interests?i=merangue"&gt;merangue&lt;/a&gt; &amp;amp; &lt;a class="ilink" href= "/interests?i=dancing"&gt;dancing&lt;/a&gt;  10.) &lt;a class="ilink" href="/interests?i=verbs"&gt;verbs&lt;/a&gt;  11.) &lt;a class="ilink" href="/interests?i=a+really+good+movie"&gt;a really good movie&lt;/a&gt;  12.) &lt;a class="ilink" href= "/interests?i=simplicity"&gt;simplicity&lt;/a&gt;  13.) &lt;a class="ilink" href="/interests?i=running"&gt;running&lt;/a&gt;  14.) &lt;a class="ilink" href="/interests?i=making+lists"&gt;making lists&lt;/a&gt;  15.) &lt;a class="ilink" href= "/interests?i=finding+awe-inspiring+quotes"&gt;finding awe-inspiring quotes&lt;/a&gt;  16.) &lt;a class="ilink" href="/interests?i=flip+hd"&gt;flip hd&lt;/a&gt; &amp;amp; &lt;a class="ilink" href="/interests?i=nikon+d80"&gt;nikon d80&lt;/a&gt;  17.) &lt;a class="ilink" href="/interests?i=stories"&gt;stories&lt;/a&gt;  18.) &lt;a class="ilink" href= "/interests?i=inspiration"&gt;inspiration&lt;/a&gt; &amp;amp; &lt;a class="ilink" href="/interests?i=love"&gt;love&lt;/a&gt;  19.) &lt;a class="ilink" href="/interests?i=music"&gt;music&lt;/a&gt; except country (unless it has a banjo - i likes me a hoedown)  20.) &lt;a class="ilink" href="/interests?i=+video+games"&gt;video games&lt;/a&gt; &lt;a class="ilink" href= "/interests?i=starcraft+2"&gt;starcraft 2&lt;/a&gt; anyone?  21.) &lt;a class="ilink" href="/interests?i=+board+games."&gt;board games.&lt;/a&gt; scrabble anyone?  22.) &lt;a class="ilink" href= "/interests?i=new+%26amp%3b+old+kung+fu+movies"&gt;new &amp;amp; old kung fu movies&lt;/a&gt; - drunken master  23.) &lt;a class="ilink" href="/interests?i=iphone+4"&gt;iphone 4&lt;/a&gt;</t>
  </si>
  <si>
    <t>how to make a dent in the universe.</t>
  </si>
  <si>
    <t>laughing my ass off  &lt;a href="http://www.youtube.com/watch?v=g9f-6jygrjk" rel="nofollow" target="_blank"&gt;and doing some variation of this&lt;/a&gt;. &lt;b&gt;&amp;lt;-- clicky&lt;/b&gt;.</t>
  </si>
  <si>
    <t>four things:    1.) tips for dudes:  strangely; you're not the first one to visit my profile; but it's okay; i'm here to help. if you're a dude looking at my profile with 'straight' in the subtitle; stop it. stop it now! you've strayed from the path. you're on here seeking women. remember? and i want to see you succeed. keep your eye on the prize man. hit the back button.    2.) i do yoga:  if you do yoga; i'm the dude next to you quietly chuckling and falling over. the child pose cracks me up; but it does wonders for the back.    3.) i'm a minimalist:  i like things simple so that means i want the shortest profile with the least amount of words. but words are sexy. i should write more to increase my sexiness. but wait; i'm a minimalist. does that mean my sexiness is minimal?! aw crap! or wait; does it mean i'm nothing but sexy.  hmm....    4.) sometimes i want:  sometimes i want to change my last name to president (just for the weekend). so that; when i'm staying in a hotel and the front desk calls my room; i can hear the words; "mr.president " addressed to me. (mwhahaha. &amp;gt;=d)</t>
  </si>
  <si>
    <t>you respect other people's time because i respect yours. i don't play games nor do i have the time. easy; huh. you should message me if you want &lt;a class="ilink" href= "/interests?i=laughter"&gt;laughter&lt;/a&gt;; &lt;a class="ilink" href= "/interests?i=fun"&gt;fun&lt;/a&gt;; likes &lt;a class="ilink" href= "/interests?i=oranges"&gt;oranges&lt;/a&gt;; &lt;a class="ilink" href= "/interests?i=limericks"&gt;limericks&lt;/a&gt;; &lt;a class="ilink" href= "/interests?i=adventure"&gt;adventure&lt;/a&gt;; and the best day of your life.    if not; i'll see you in outer space.</t>
  </si>
  <si>
    <t>i personally think i'm a nerd; but i also like to hang out :) i just learned this site from my bestie =p</t>
  </si>
  <si>
    <t>i'm.... hmm.. hold on i got this.... umm... wait what was the question?</t>
  </si>
  <si>
    <t>well i do speak chinese o.o other than that; i find that people tend to ask me advises.... i suppose i'm a good listener because of that?</t>
  </si>
  <si>
    <t>hmmm; my long hair?</t>
  </si>
  <si>
    <t>well; i usually read chinese novels; so guess it's a bit hard to find people who share that interest with me.... anyways; i do love watching movies; except horror movies... &amp;gt;&amp;lt; i love italian food~ yum~</t>
  </si>
  <si>
    <t>anything that caught my interest and attention</t>
  </si>
  <si>
    <t>doing whatever i feel like at the moment?</t>
  </si>
  <si>
    <t>wanna have a little chat =p</t>
  </si>
  <si>
    <t>ha; nerdy; though driven and motivated. sticking to keep passions active in my life. but how to make time for friends and family?  while you might think about this i'm taking off to live my life bold.</t>
  </si>
  <si>
    <t>catching the waves (either in my life or in santa cruz); chasing the sun and believing in sheldon's heuristic approach to learning!</t>
  </si>
  <si>
    <t>being awkward dancer; listening to music; buying goods at amazon; sports; spending time in the internet; technology</t>
  </si>
  <si>
    <t>music: temper trap; m83; foster the people; downtown party network; lemaitre; passion pit manners; peter bjorn and john  movies: vicky cristina barcelona; inception; lord of the rings; vanilla sky</t>
  </si>
  <si>
    <t>i am an easy going person. i love a good sense of humor and truly believe laughter is the fountain of youth. i can have fun doing almost anything and i'm very down to earth. i enjoy many outdoor activities; tennis and golf being my favorite. other things i enjoy are hiking; biking and skiing in the mountains. i always look forward to a fun adventerous trip and love to travel. its also great to be out in the middle of nowhere so i can see the stars. i enjoy all types of movies but lean towards lighthearted. i'm not very good at cooking but find myself getting better. i am the father of a wonderful 10 year old daughter who totally keeps me on my toes. i love being with her and i'm involved in all aspects of her life. i was married for 13 years to a great woman but am currently separated and looking for a special connection.</t>
  </si>
  <si>
    <t>orinda</t>
  </si>
  <si>
    <t>if you would like to know more about me; you know what to do.</t>
  </si>
  <si>
    <t>dancing salsa; working out; making new friend. if you want to know more just try me out</t>
  </si>
  <si>
    <t>i joined this site trying to find a romantic; spontaneous yet easygoing gentleman. i enjoy finding the beauty of every situation or in people and to be surrounded by positive; genuine individuals.</t>
  </si>
  <si>
    <t>these days i work for a non profit in san francisco and so far the experience has been rewarding and challenging. at the same time i try to enjoy life to the fullest.</t>
  </si>
  <si>
    <t>listening people; playing ping pong; dancing with the moon or just being spontaneous....</t>
  </si>
  <si>
    <t>my eyes ;-)</t>
  </si>
  <si>
    <t>depends on what i feel like reading; watching; listening or eating as it varies all the time!</t>
  </si>
  <si>
    <t>loved ones; iphone; car; sleep; caffeine; music.....</t>
  </si>
  <si>
    <t>my present which means what i'm gonna do on the next few hours...</t>
  </si>
  <si>
    <t>enjoying a nice meal with friends or loved ones and possible an appletini...</t>
  </si>
  <si>
    <t>if you're a gentleman who approaches problems proactively or if you feel we can be just partners in crime ;-)!</t>
  </si>
  <si>
    <t>i grew up in the east bay; and have lived in sf for the past 6 or 7 years. work keeps me busy; and when not in the office; i'm usually spending time with friends; family (my nephews are a big draw); reading; catching up on my dvr; and trying out new things in the kitchen.  i'm currently in love with my vitamix...</t>
  </si>
  <si>
    <t>work in progress...</t>
  </si>
  <si>
    <t>everything.  i'm a pretty fantastic aunt; good at my job; solid friend; and my parents tell me that i'm the best...soooo; i think i'm pretty great ;)  i'm also skilled in the fine arts of self-deprecation and sarcasm.</t>
  </si>
  <si>
    <t>i've been told...  eyes; smile; ass...really depends on who you ask; and how drunk they are :)</t>
  </si>
  <si>
    <t>i hate picking favorites...there are too many things i love to narrow; but i'll try.  music: bon iver; alex clare; adele; the avett brothers; band of horses; willie; my morning jacket; chromeo; the list is long - and must include lionel; hall and oates; any classic rock song that reminds me of childhood.  tv: downton abbey; 30 rock; mad men; good wife; top chef. i also love usa originals...don't hate.  books: currently reading what to eat and let the great world spin</t>
  </si>
  <si>
    <t>my family and friends  and i would prefer to not live without:  my bed  great food  hysterical laughter  music</t>
  </si>
  <si>
    <t>how to make this the best life possible.    oh; and people who don't know how to share a sidewalk or road. they baffle me</t>
  </si>
  <si>
    <t>trying to shut down my work brain ...usually enjoying dinner out with friends or a new recipe at home.</t>
  </si>
  <si>
    <t>i don't embarrass easily...so i tend to share anything. i should probably check my filter and reel it in more often.</t>
  </si>
  <si>
    <t>if you are kind; modest; funny; fun and taller than me (sorry; but true).</t>
  </si>
  <si>
    <t>hello! i moved to &lt;a class="ilink" href= "/interests?i=san+francisco"&gt;san francisco&lt;/a&gt; about a year ago for my job and i am loving it! i found this great place to live where i have an amazing view; can ride my bike without getting run over; listen to the music i like and be close to my friends; all which is very important to me.    i am sincere; easy going; and witty</t>
  </si>
  <si>
    <t>my career is off to a great start. i have a great steady job; working a position i am proud of; where i get respected; and i love the people i work with. it's great!</t>
  </si>
  <si>
    <t>video games. i love playing online with friends; and mario rocks!    i can always find something fun to do. i am always instigating some fun with my friends; so there's never a dull moment. i always try to find an excuse to get outside.    i'm great working with computers. it's my job and i love it. patience is key and i never loose it.</t>
  </si>
  <si>
    <t>i am rarely frustrated or angry. i usually look on the bright side of things; and that helps with dealing with a bunch of problems life is known to bring you.</t>
  </si>
  <si>
    <t>i am into sci-fi; which for some reason includes fantasy(ish) movies like the lord of the rings. matrix; the godfather; star wars; wall e; sin city; all some of the best.    i listen to a few types of music; very specific subgenre's like &lt;a class="ilink" href="/interests?i=folk-metal"&gt;folk-metal&lt;/a&gt;; &lt;a class="ilink" href= "/interests?i=progressive-metal"&gt;progressive-metal&lt;/a&gt;; &lt;a class= "ilink" href="/interests?i=pagan-metal"&gt;pagan-metal&lt;/a&gt;; and occasionally old stuff like &lt;a class="ilink" href= "/interests?i=classical"&gt;classical&lt;/a&gt; and &lt;a class="ilink" href= "/interests?i=jazz"&gt;jazz&lt;/a&gt;. specifically &lt;a class="ilink" href= "/interests?i=big-band"&gt;big-band&lt;/a&gt;. i never listen to rap; country; hiphop; or most types of pop.</t>
  </si>
  <si>
    <t>friends  internet  car  bike  cell phone  work</t>
  </si>
  <si>
    <t>hanging out with friends. trying the local brews; and some import stuff too. i am not a fan of clubs; but i like going to concerts and shows. i can't wait for paganfest 2009.</t>
  </si>
  <si>
    <t>im a big fan of lazytown. you know that i love cake.</t>
  </si>
  <si>
    <t>you should message me if you share some interests with me! i love meeting other people that like the same thing i do.</t>
  </si>
  <si>
    <t>english (fluently)/icelandic (poorly)/spanish (fluently)/c++ (fluently)</t>
  </si>
  <si>
    <t>i love being outside; spontaneous adventures; live music; sports; camping; snowboarding; reading; working with kids; hanging with friends; drinking good coffee; traveling; gardening; cooking etc... really the list could just keep going! i'm not your typical pick up 17 girls at the club on the same night sf lesbian. i'd rather spend my time being fascinated and intrigued by you. i love a good challenge.</t>
  </si>
  <si>
    <t>right now; i am working on a masters in environmental science and enjoying life on the left coast. i love my learning; but also love to let loose and chill with buddies. looking forward to creating some positive change with my education/experience- it's super important to me that i make the space around me better in some way.</t>
  </si>
  <si>
    <t>scrambled eggs. being a good friend/listener...sometimes i feel like dr. phil; but it's cool; i feel amazed/lucky that people feel comfortable talking to me... cranium; finding cheap flights; trying things i've never done before; growing vegetables; inventing new dishes to cook; a range of accents (take your pick); building campfires; "cowboy coffee"; and creating awesome adventures.</t>
  </si>
  <si>
    <t>ah yes. my self-depracating humor and nerdy charm :)</t>
  </si>
  <si>
    <t>books: the secret of life; the alchemist; the witch of portobello; the davinci code; eat; pray; love; a walk in the woods.    movies: anchorman; dumb &amp;amp; dumber; eternal sunshine of the spotless mind; if these walls could talk 2; finding nemo; office space; waiting for guffman; when harry met sally    tv shows: i'd prefer to read; hang with friends or do something active; but i must say the discoervy channel and prison break captivate me (odd combination? i think not); and (i'm a bit ashamed to admit it) occasionally lost.    music: ani difranco; regina spektor; blind pilot; chris pureka; shiny toy guns; santogold; phoenix; the shins; postal service; keane; the killers; radiohead; incubus; feist; fiona apple; dave matthews; indigo girls; melissa ferrick...oh this could just keep going and going....</t>
  </si>
  <si>
    <t>my family; coffee; my favorite jeans; my dog; the outdoors; and live music.</t>
  </si>
  <si>
    <t>what array of awesome stuff i will end up doing with my life; why muni continually attempts to defy me; why i get hit on by so many homeless dudes while walking my dog with morning hair in sweatpants; how i am going to fit my kayak in my new apartment; places to which i'd like to travel; annnnd oh yes; usually food (or; what i'm going to try to cook next).</t>
  </si>
  <si>
    <t>all depends on my day. i could be out dancing/causing a little trouble around town; or just chillin in/movies/boardgames/cooking with friends.</t>
  </si>
  <si>
    <t>i may or may not enjoy some lady ga ga and one-woman dance parties after a rough day...</t>
  </si>
  <si>
    <t>you're honest; don't take yourself too seriously; and you like to have fun.</t>
  </si>
  <si>
    <t>recent grad out of uc berkeley working in biotechnology. try to get out and play basketball and soccer in my spare time; but with sf weather you never know.... i make sure my guitar doesn't collect any dust- love playing beatles; coldplay; u2; and radiohead! anything else; ask away :)</t>
  </si>
  <si>
    <t>being not good at filling out these descriptions...</t>
  </si>
  <si>
    <t>blue eyes?</t>
  </si>
  <si>
    <t>anything by albert camus or erich maria remarque (the stranger; the plague; all quiet on the western front)...love old war novels!  shows: the office; how i met your mother; big bang theory; house.</t>
  </si>
  <si>
    <t>family  friends  coffee  beer  basketball  intellectual challenge</t>
  </si>
  <si>
    <t>why anyone would have to take the gre</t>
  </si>
  <si>
    <t>out enjoying the city</t>
  </si>
  <si>
    <t>probably not a good idea...</t>
  </si>
  <si>
    <t>you think we'd get along?</t>
  </si>
  <si>
    <t>i have lived in san francisco for six years; and am now a manager for an online company.</t>
  </si>
  <si>
    <t>plans to see the world and possibly go back to school. but there are also plans to try out for the voice and win the lottery; so you know; really whatever.</t>
  </si>
  <si>
    <t>shoe shopping. saying embarrassing things. sing-alongs.</t>
  </si>
  <si>
    <t>my jewelry.</t>
  </si>
  <si>
    <t>books: world war z; apathy and other small victories; and i did enjoy me some hunger games.    movies: wicker park; ferris bueller.    music: the knife; mat kearney; cold war kids; ellie goulding; st. vincent; and a lot of other stuff. t-pain; too.    food: yes.</t>
  </si>
  <si>
    <t>a job or activity that takes up all my time.  shopping - please forgive me.  friends.  grammar.  love.  family.</t>
  </si>
  <si>
    <t>getting rid of my thoughts like old skin.</t>
  </si>
  <si>
    <t>with friends. eating food.</t>
  </si>
  <si>
    <t>that this column has always creeped me out.</t>
  </si>
  <si>
    <t>you've got guts.</t>
  </si>
  <si>
    <t>it always comes as a surprise how little one knows about oneself; doesn't it? here i am; trying to write 100 piddly letters about me. that's probably about 20 words. and what do i come up with? a jumbled mess that says nothing at all!    shy me is convinced i'm just wasting my time &lt;a class="ilink" href= "/interests?i=writing"&gt;writing&lt;/a&gt; this; no one cares whether i have anything to say anyways. smart me; meanwhile; is trying to hit shy over the head. there's bound to be someone strange enough out there!    i speak little; because i always want to only say the perfect thing (no need to tell me i fail; thanks). i analyze myself endlessly; with little in the way of answers. i brood. but i also hike along wood trails; looking for pretty little patches of sun streaming through the leaves; and laugh out loud at the jokes in children movies. i &lt;a class="ilink" href= "/interests?i=read%2c+and+read%2c+and+read."&gt;read; and read; and read.&lt;/a&gt; and take myself to the movies and eat chocolate ice cream.    i have few friends; not because i don't want to; but because people are difficult to figure out; and scary to approach. or so it's always seemed to me.    and; once i get on a roll; i ramble. so i'll just stop here; and hope i didn't scare everyone off.    i am kinda quirky; smart; and quite shy.    (added june 2010):    documenting my quirks: consider one of your dreams; and think of it as if it were a movie. as such; it would have a script; right? and that script would be written in some language; one that you are reasonably fluent in. most likely (but not necessarily) your native one. right? still with me? ok; so the anecdote is: i once had a dream for which the script was written in perl. go figure.</t>
  </si>
  <si>
    <t>trying to cope with not being home. not only because i'm not in my hometown; but also because my chosen path; at least for now; means i can't make any place my new hometown. being mostly ok with loneliness helps; but i also don't want to keep using this as an excuse not to get rid; at least a bit; of that loneliness.</t>
  </si>
  <si>
    <t>explaining. if i like some theme; i can expound on it for hours. and you'll not only not get bored; you'll get a bit of why i like it so. that's also the reason i'm good at computers. i just have to explain to them what i want them to do :)    i'd be pretty good at &lt;a class="ilink" href= "/interests?i=languages"&gt;languages&lt;/a&gt;; if i gathered my act together and actually studied some. i actually managed to teach myself about 2 sentences of basic german; just by listening to the people around me: ein jgerschnitzel und eine apffelschrle; bitte. getting fed is a powerful motivator.</t>
  </si>
  <si>
    <t>that; my friends; is a hell of a good question!    seriously. one of my biggest problems in trying to get to know people is that i never know what they think about me until they actually go and tell me. which is not usually their conversation starter; unless i've somehow managed to royally piss them off or something. it's not that i can't read people; i usually have a reasonably decent idea of what they think about each other: "those two are a couple"; "that guy is creeping out the kids"; "lady looks like she wants to talk". but make me one of the parties interacting and i just draw a blank.    so; anyways; would you be so kind as to ignore social conventions about reserving your opinions and tell me? pretty please?    edited (june 2010): ok; it seems we have a winner. it's now been 3 times in the last couple weeks that people upon first seeing me say something about my hair. i've just uploaded an itsy bitsy old photo of it; and i promise that as soon as i get a recent (and decent) one i'll be uploading it here; so you can see and judge by yourself if it's really noteworthy.</t>
  </si>
  <si>
    <t>food should be spicy. not necesarily hot; though hot doesn't hurt; but complex. i have nothing *in principle* against simply deep frying carbohidrates; but one grows weary. not to mention round. so give me pepper and horseradish. mustard. vinegar. &lt;a class="ilink" href="/interests?i=curry%21"&gt;curry!&lt;/a&gt; chiles in all varieties. more curry. i'm not a vegetarian; but eat enough plants that the average carnivore often confuses me for one. from the cellulose-free food; the order of preference is something like molluscs; fish; crustaceans; birds; pork. and; while i'm not one of the "i'll eat anything" crowd; i'm not opposed to experimenting.    ok; now; with the basic needs taken care of; we go on. books: sf and fantasy; philosophy (mostly ethics); some politics. in exponentially decreasing amounts; so it's not like i've read all of the politics aisle at powell's (have i mentioned i love powell's?)    movies: i like fun movies. for an adequate and not necesarily consistent value of 'fun'. i love most pixar movies; got amazingly bored at the transformers thing; and can watch resident evil pretty much endlessly. i despise films that think too much of themselves. yeah; maybe art is going to change the world; but it certainly won't by *trying*. oh! and i don't watch horror films. they scare me.    music: mmm; i like my music like my food. complex; varied and with a dash of mainstream greasy fries. i have a notoriously bad memory for this; so don't ask for band names. i don't know them.</t>
  </si>
  <si>
    <t>imaginary conversations. i'm just going about my day when; all of a sudden; i find myself explaining something to someone; all inside my mind. could be anything and anyone; from the reason i like whatever a coworker just did; to the bits that i know about the manufacture of tequila to some random person in the street. i then start going over and over the conversation; just trying to polish what i'd say until i get to the perfect wording; the one that'll immediately convince the other person of the truth of my assertions; both through the clarity of my explanations and the sheer rethorical effectiveness of it. once i'm satisfied; i'll just forget about the whole thing and go on with my day.</t>
  </si>
  <si>
    <t>a) looking for some music event to go to; in some smallish place downtown. alcohol is a plus.  b) in the movies. &lt;a class="ilink" href= "/interests?i=ice+cream"&gt;ice cream&lt;/a&gt; or popcorn is a plus.  c) reading; either home or between a bookstore's aisles. coffee and something sweet are a plus.  d) asleep. no food is required in this one.</t>
  </si>
  <si>
    <t>-- i have a tatoo.  -- that's not very private. -- replied the hypothetical reader.  -- well; no.  -- so; is it in some very private place?  -- no. it's in my ribcage. on the right side.  -- ok. so we ask about a private thing; and you answer with something rather public?  -- yeah.  -- what do you mean by doing that?  -- well; it's pretty obvious; i'd say. but; hey; if you don't get it; here's another hint: http://tvtropes.org/pmwiki/pmwiki.php/main/exactlywhatitsaysonthetin</t>
  </si>
  <si>
    <t>mmmm; it strikes your fancy? the three main reasons i see are: you think i might have something interesting to talk about; you have noticed something about me that qualifies as a notable first impression; or you are willing to partner with me on a visit to a place with a rock climbing wall.</t>
  </si>
  <si>
    <t>english (fluently)/spanish (fluently)/french (poorly)/lisp (okay)</t>
  </si>
  <si>
    <t xml:space="preserve">hi! my name is sean and i'm new to this site. i'm looking for a friendship that hopefully turns into a relationship.   </t>
  </si>
  <si>
    <t>right now i'm working and enjoying life.</t>
  </si>
  <si>
    <t>i would say i'm really good at meeting new people.</t>
  </si>
  <si>
    <t>the first thing people notice about me is sense of humor.</t>
  </si>
  <si>
    <t>movies- friday; dazed and confused; wicker park; halloween  music- all kinds  food- chicken; pasta; salads</t>
  </si>
  <si>
    <t>computer; phone; food channel; friends; tv; family</t>
  </si>
  <si>
    <t>i spend a lot of time thinking about finding someone to share my life with.</t>
  </si>
  <si>
    <t>out with friends or staying at home watching a movie</t>
  </si>
  <si>
    <t>i guess that depends.</t>
  </si>
  <si>
    <t>you want to get to know each other better.</t>
  </si>
  <si>
    <t>this is the best time of my life! i have a great job; house; friends; toys; family; and i truly believe it's only going to get better.    &lt;u&gt;read the following all in one breath; it's funnier that way... :d&lt;/u&gt;  i tried at college and wasn't interested enough to complete it - i found myself always focusing on my profession more. as a kid; i rode bmx with my friends and played with lego all day. i smoked my first cigarette in the 4th grade but never became a smoker. i moved out of my house in texas when i was 14 and went to live at a tennis academy and travel with the wilson tennis team. i quit tennis when i was 18 and decided not to play in college. i began building my first company in texas which eventually introduced me to some guys here in cali who started a company during the mortgage boom. i'm not a big fan of social networking sites; i think the internet has more potential than tweeting; facebooking and digging.</t>
  </si>
  <si>
    <t>i work closely with software engineers at google to help shape their enterprise app suite (gcal; gmail; gdocs; etc etc.) for genentech.    i am also the founder of a small consulting company that brings the best mac os x experience to the television. &lt;strong&gt;www.clusterboxconsulting.com&lt;/strong&gt; it's small so far; but people who have seen the product think big things are ahead. (fingers crossed. :)</t>
  </si>
  <si>
    <t>&lt;a class="ilink" href="/interests?i=computers"&gt;computers&lt;/a&gt;. i'm a geek but with good one-on-one social-skills. i could probably fool the average person into thinking i know nothing about computers if i had to. if the stars are not aligned correctly and i'm in at a large party it's possible for me to be really reserved... other times i can walk into a party and everyone cheers.. it's weird. like i said it depends on how the stars are aligned. i'm really good at sports or anything athletic and wish i gave myself more time to exercise and play sports again. *new years resolution epiphany</t>
  </si>
  <si>
    <t>i'm tall and i wear glasses.</t>
  </si>
  <si>
    <t>movies; sleep; &lt;a class="ilink" href= "/interests?i=party-time"&gt;party-time&lt;/a&gt;; a job; a best friend.</t>
  </si>
  <si>
    <t>i'm always wondering where myself; friends and family will be in 10 years. i wonder about software implementations and "why nobody ever thought that"; and that my battery life cannot be accurately estimated but i can tell you when some smart guy's satellite will finally reach orbit. i wonder what other people think about me too much. i wonder when i will find the time to travel around the world. i wonder if i can afford that?</t>
  </si>
  <si>
    <t>kickin' life in the face. probably jammin' to some super-phat loud music that my grandma wouldn't approve of; and tapping on both my iphones. the next friday night i am curled up on the couch and watching that movie that hasn't been released in the states yet.</t>
  </si>
  <si>
    <t>an ex-girlfriend got me a job selling women's clothing for a few months and i was damn good at it!</t>
  </si>
  <si>
    <t>you want to meet a nice guy who will treat you well and with respect; but also knows how to get in some trouble every now and then... oh yeah; "my apartment smells of rich mahogany and i have many leather bound books." do you know that quote? if so; message me. :d don't cheat on the googles now. i don't like cheaters.    update: sex can wait. i'm truthfully looking forward to laughing; adventuring; learning from; lightly arguing with (while grinning at the same time); meeting new circles of people; and having that certain someone actually pop in my head and disrupt my concentration when i'm at work.    (mmmmmm... cheesy. yes; i know.)</t>
  </si>
  <si>
    <t>i'm a relaxing; easy-going guy who works too much.  i'm pretty good at making people laugh.  and i'm soulful; dammit. i got soul.</t>
  </si>
  <si>
    <t>four years ago; i was living in paris; with a job that paid decently and left me with free time to live my life. then; for some ungodly reason having to do with saving the world and all that; i moved back to get my phd in political science. now i'm all done with classes and am just working on my dissertation.  soon imma be docta. but i'm not going to go into academia. cause i care about people; not academic arguments.</t>
  </si>
  <si>
    <t>keeping it real.</t>
  </si>
  <si>
    <t>my 2.5% native american-ness. definitely.</t>
  </si>
  <si>
    <t>music: i play the guitar and dabble with a few other instruments; so music has been a pretty big part of my life. i grew up loving 90s grunge &amp;amp; punk stuff. then a whooole lot of reggae. a bunch of hip hop. classical &amp;amp; traditional music (from a bunch of cultures).  books:  my dad gave me a copy of the odyssey and the iliad when i was a small child; and i remember those two works blowing my little eight year-old skull. old greek stuff in general was really important for me. anytime i've felt not-so-good about life; reading a little emerson has gotten me out of that. rumi and shakespeare should get shout-outs; too. and joseph campbell. joseph campbell was the man.  i grew up practicing martial arts three hours a day; six days a week; and still practice about an hour a day; so that's left me with an interest in a bunch of "eastern" stuff.  movies: the departed; the big lebowski; godard; in general; trainspotting; kurosawa; jonah; who will be 25 in the year 2000... does anyone know this film? i heart it.  food: everything. i love cooking. when i'm finally done with this phd thing; imma celebrate by going to some fancy kitchen supply store and just losing all shopping composure for a wee bit.</t>
  </si>
  <si>
    <t>1. my sister  2-5. more general; cheesy things like "friends and "family."  6. adventure in life.</t>
  </si>
  <si>
    <t>academic shiiiiiiiiiiiit.  living right.  perfect lady (for me); where art thou?</t>
  </si>
  <si>
    <t>out and about half the time; working the other half.  still exploring san francisco; oakland and berkeley.</t>
  </si>
  <si>
    <t>i admit everything. guilty.</t>
  </si>
  <si>
    <t>- ya wanna.  - you are florence from florence and the machine.  - you'll think about responding only in the event that i message you. c'mon; ladies; my momma didn't burn her bra in the sixties so you could sit around perpetuating gender roles on the internet. it's 2012.</t>
  </si>
  <si>
    <t>hey girls;  self-summary huh? well; first off; i am amazing. i like to take care of myself; and not just for women. i like driving really fast and things that move really fast. i love to take long road trips; esp. when i don't have to drive. i have been all over half of the world; and i still i love california and will never live anywhere else long term. i really like good times and those you make them with. one of my favorite cheers is "to the nights we won't remember; and the friends we can't forget" i have only been to vegas once; and need to go back. i love honda motorcycles; but ford trucks. snowboarding is a must several times a year; as is the hot tub after. i love piercings; but only in interesting places. tattoos are hot; but they have to mean something relevant to you. fun; outgoing; and intelligent are a must. also; you will never forget me; and may tell your children about me one day.    -patrick</t>
  </si>
  <si>
    <t>one of my favorite things to talk about with my mentor/older brother. mostly i am a student. that's my focus right now. also; bartending. its fun; exciting; and i get to meet new people every night i work. it is the perfect job for me. i am going to school at city college of san francisco to transfer to haas at berkeley for a degree in business management. after that; i would really love to head to new york for grad school for an mba/jd program. that's the plan for now. but; figuring out my plan is one of those things i am doing as well.</t>
  </si>
  <si>
    <t>knowing whats going to happen next in a movie; and directions. also; breaking up boring conversation with something blatantly sexual and rousing.</t>
  </si>
  <si>
    <t>height; eyes; bodyguards.    "i thought you were so much older!"</t>
  </si>
  <si>
    <t>books: godfather; the prince; the wretched of the earth; panopticon; discipline and punish; imbibe; war and peace; anna karenina  movies: full metal jacket; super troopers; oceans; kick ass; saturday night fever  music: old school hip hop; reggae; rock... most good songs  food: mexican; anything served on thanksgiving or christmas</t>
  </si>
  <si>
    <t>socks; pandas; white tees; something to eat; bananas; and the stumbling directions to the closest bar</t>
  </si>
  <si>
    <t>different philosophys... just how the world works. and that one thing that i forgot....</t>
  </si>
  <si>
    <t>working behind the bar getting eye raped and loving it</t>
  </si>
  <si>
    <t>i actually like school</t>
  </si>
  <si>
    <t>you are a scorpio or a cancer</t>
  </si>
  <si>
    <t>i am an active fun lovin local who is in a relationship w someone who cannot participate in sex. complications have limited her ability to enjoy sex and as a result is no longer interested. she has hinted several times that i should 'just go have sex with somebody' but is worried i would fall in love with them. i am deeply in love with my partner and don't want to leave her because of sex when our connection is so much deeper. i am not just looking for a sex partner but also continuing female friendships which i have somehow lost touch with; but thought i should put that out there.</t>
  </si>
  <si>
    <t>work; play and familial obligations. i love the latter more yet always open to new opportunities which excite passion; creativity or social justice and not just my bottom line.</t>
  </si>
  <si>
    <t>communicating and being open. i love people and social situations. however i'm not necessarily trying to be more social and value serenity and intimacy. i have plenty of wonderful friends yet always get excited about meeting new ones. i think the bay area has some of the most diverse and high calibre people in the nation. oh yah. i'm good at being sensual and not just physically; ive become a good listener too.</t>
  </si>
  <si>
    <t>good looks; charm and huge genitalia. lol but seriously; i'm not that big. totally in proportion; maybe a little bigger than average but how the hell would i know... you can't take their word for it. anyway i'm active and attractive and clean up well although i tend to where active wear unless i'm coming to meet you of course.</t>
  </si>
  <si>
    <t>really; argh; i don't have the energy right now. later</t>
  </si>
  <si>
    <t>queer and nerdy;trans/ftm*; likely to be found in or around coffee shops; libraries; stand up comedy shows; in a hot bath reading bitch magazine; getting a slice of pepperoni pizza; listening to talk radio or a book on tape; taking the train into san francisco because of tendency to park in what seems like a legal spot; only to find expensive ticket despite having fed the parking meter a quarter for every six minutes. i enjoy a good concert in nice small; intimate venues like the fillmore; especially when there are posters given out at the end. also have an immeasurable fondness for amusement parks; the faster and more intense the roller-coaster the better.    a fun night out is seeing a movie (self assured enough to go alone; but prefer good company); or going to a play/musical or comedy performance (such as the beautiful and talented margaret cho most of all; and also kathy griffin; scott kapurro; dave chappelle; all drag shows; and i once went to see a bob sagat show (danny tanner from full house) that was as raunchy and over the top as i had heard it would be).    even though it can be a bit cramped and crowded i do love that my cats (a small army of three) sometimes grace me with their presence and sleep on the bed with me. it's unlikely that they are willing to set aside their differences and grudges against one another and negociate who gets what space; leaving me to somehow contort myself into the remaining gaps or pressed against the cold wall holding the one free corner of the blankets. lately; i know i'm getting older because i've been wishing i had one of those "clappers" for the lights in the bedroom. although; now that i think about it; the cats would probably think they were being disciplined if i suddenly clapped loudly while they were innocently mastering the art of the seven hour nap.    religion sank it's teeth into me; but i got out from under it and have some stories to tell. i am my mother's firstborn. and almost was given the name of my father; his father and his father's father. after far too long - i finally got to choose my own name; one that fits. my parents refuse to call me by my chosen name; or to acknowledge that i am their son. and no one else in the family knows about all this turmoil - i avoid family gatherings; for better or worse.    i've been too hard on myself for far too long. maybe i need to write some shit down again. that always did make it better. even in small ways. i'm not used to saying positive things about myself; but for the purposes of this self-summary - i am a thoughtful; generous; kind hearted guy that is very loving and sincere. i am a feminist; and a fierce advocate for equal human rights. i am not content with being treated like a second class citizen in this country and more than ready to do something about it.    i'm attracted to a multitude of gender expressions; sexualities; etc. sometimes i call myself genderqueer; transmasculine; ftm; a man of trans experience; transgender/trannyboy; andro; etc. i'm attracted to girls and guys (bio or ftm* like myself) who enjoy exchanging ideas and sharing thoughts and feelings; without taking themselves too seriously. i get along best with someone honest; direct; yet gentle communicator; and a person with a big heart. i welcome emotional baggage; as long as you're introspective; self-aware and tend to be amused by and curious about your neuroses. i enjoy sharp; witty; often sarcastic banter. often nervous in large groups of strangers; but great when it comes to connecting one-on-one. arrogant; shallow; self-obsessed people with inflated egos need not send a message my way.    *i'm a queer/pansexual man who is also ftm -- the t in lgbt. i identify; and live as male. if you have ftm-related questions; please feel free to ask.    i am infinite; rebelling; and progressing</t>
  </si>
  <si>
    <t>uncovering and discovering beauty; meaning; and getting to know myself better. learning more about living (in the moment at hand); being present. and mindful. thawing out a bit. figuring out where to go next. trying to not feel defeated; (despite unfortunate events). trying to keep my head up and my heart open to the here and now. what i'm doing with my life is living it one day at a time the best i can; realizing that perspective is what it really comes down do. that saying; "its not what happens to me; but how i react that determines my happiness or unhappiness" rings true for me.    encountering obstacles. i was and am terrified of coming out (the first time; and now this second time); i waited until after college graduation to tell my parents that i am gay; somy family kicked me out with no safe place to go... i got terminated from two jobs for being queer (so far in my life). i am mid-transition; so getting a job and getting by day to day still has stumbling blocks. i need to get a new i.d. card; new cards and personal documents which is involved - going to court; paying to run ad in the paper; etc. i don't know how i will ever get the cash for my gender reassignment; and it had brought me a lot of tears and sadness. i'd really like to get to know other transfolks and share the stories of our lives; and build unbreakable bonds and friendships. what i am doing with my life is questioning it; wondering what to do now. the ground has been pulled out again. what do i do now.    in other news: what i'm up to - fending off personal demons; striving toward englightenment; and succumbing to the occasional weakness for mind numbing entertainment (ie. television)</t>
  </si>
  <si>
    <t>mindfucking (mentally chewing on and digesting words/ideas; memories; dreams; perceptions; predictions; nuances; body language; all things living and non living; the universe and all that's in it); listening; bonding and connecting with others; supporting those i care about with fierce loyalty; solving complex problems; finding fault in myself; communicating with animals; analyzing myself/situations/other people; pleasuring/intimacy; reading everything i can get my hands on; learning/studying; making a great cup of coffee; deep conversation; staying up late; sleeping in late; dark humor; debating; keeping secrets; empathy.</t>
  </si>
  <si>
    <t>well; i won "best eyes" back in the day. i'm on the short side despite all those prayers to grow taller. i've heard i look smart in my glasses; have a really nice smile; and am an articulate; often sarcastic and witty; respectful and very sincere person.    i would guess they notice a rather serious expression of someone who is in their head a lot. but really; i'm not sure how people see me; or what stands out. hopefully my cute half grin and deep blue eyes.</t>
  </si>
  <si>
    <t>in no particular order here is a list of books/movies/music/food?tv: fight club; requium for a dream; the game; chuck palaniuk; grilled cheese sandwiches &amp;amp; tomato soup; peppermint ice cream; chocolate butterscotch chip cookies; cereal (the sugary kind mostly); cherries; cheese quesadillas; milkshakes; key lime pie; yellow cake with chocolate frosting; pineapple; raspberries; pears; nectarines anything written by june jordan; feminism/feminist authors; bitch magazine is a huge favorite; the time traveler's wife; a perfect circle; tracy chapman; counting crows tool; jennifer knapp; everything but the girl; ani di franco silverchair; toad the wet sprocket; bush; pearl jam; stone temple pilots; kanye west; ; craig david; ani difranco; k's choice; pink; the fray; i am annoyed by miley cyrus (her dad is laughable so it's hard to take her seriously); one republic; the postal service; the food network; documentaries on tv and film; the kite runner; poetry; stand up comedy/comedians;    favorite food/favorite meal of the day: breakfast. hands down. i love me some pancakes (with or without blueberries); french toast; waffles; cereal; oatmeal; scambled eggs; fresh squeezed orange juice; coffee; bacon; all of it. i could eat breakfast at any time of day. other than that; i can always go for a really good slice of pepperoni pizza (or chicken/garlic). i'm into protein smoothies; fruit; rice; mashed potatoes; and i have a serious sweet tooth. and red bull junkie. i love dessert - one of life's best things.    the office; west wing; rescue me; the shield; arrested development; the wire; the shield; 24; damages; scrubs; freaks and geeks; my so called life; 30 rock; southland; curb your enthusiasm is one of the only show of which i own every season... i have a feeling that larry david and i could be really good friends if given the chance. i do have a weakness for crappy reality t.v. it all started with the real world i think. and as a kid i was not allowed to watch mtv; so i indulge in low brow shit like that. i like the news; talk radio; political blogs and shows; that kind of thing.</t>
  </si>
  <si>
    <t>my pets  my best friends  my blanket  sex  literature (books/poetry)  &amp;amp; most of all - love</t>
  </si>
  <si>
    <t>society and the world. the way things change but stay the same. why people think the way they think; and are the way they are. politics; various "isms"; love; conundrums; the universe; spirituality; girls. mayhem; revolution; potential; energy; interpretation; free association; writing; poetry; theory; boys; family; secrecy; conspiracy; piracy; fantasy; my cats; the human mind; magic; what love is; unseen forces like gravity; sound; space &amp;amp; time; things that complement one another; the goodness of tivo; near death experiences.    gender; sex; all things queer; biases; beliefs; not taking things for granted; dreams; spooning a lover; children and chidlhood; history (how things used to be).</t>
  </si>
  <si>
    <t>happy at home; reading or watching a movie; curled up with blankets and tea and a cat on my lap. or lost in the aisles of a bookstore with an armful of used paperbacks. at one of the dozens of movies i want to see in the theater. seeing a stand up act at local comedy club; or a drag performance.</t>
  </si>
  <si>
    <t>i have a very breakable heart. as far as private things i'm willing to admit - just ask. &amp;amp; honesty you'll get.</t>
  </si>
  <si>
    <t>it seems like we'd connect on some level.    and/or you want to talk about queer issues/identities/theory/life/politics/spirituality/recovery/relationships/current events/tv/books/philosophy/yourself/pet goats/politics/quizzes/sex/love...  you love animals; you're compassionate; you know yourself and are working on getting to know and understand yourself better each day; you accept your imperfections; you appreciate what you have; you share with those in need; you believe in the importance of love; you know how to live; laugh; and love deeply; you know life is short so you try to savor it and live accordingly. maybe it's not obvious from the outside; but you're soft on the inside. you pay attention; observe; take things in.    * and please no messages if you are not pro-queer (lgbtqqi) and open minded about all people and things that are &lt;a class="ilink" href="/interests?i=queer"&gt;queer&lt;/a&gt;; &lt;a class="ilink" href= "/interests?i=trans"&gt;trans&lt;/a&gt;; &lt;a class="ilink" href= "/interests?i=bi"&gt;bi&lt;/a&gt;; &lt;a class="ilink" href= "/interests?i=pansexual"&gt;pansexual&lt;/a&gt;; &lt;a class="ilink" href= "/interests?i=poly"&gt;poly&lt;/a&gt;; other; any and everything that won't fit neatly into little boxes/labels etc.</t>
  </si>
  <si>
    <t>all my most recent photos feature me in costume... must put "casual photo shoot" on my list of many things to do.    i'm a creative spirit. i laugh a lot. i've always loved live performance and fiction writing. i'm talkative and energetic and enjoy dressing up in costumes. i don't get upset about much but i'm not passive when i do. i like understanding people and other things. i don't believe in abiding by any extreme; balance is the usual goal.</t>
  </si>
  <si>
    <t>i'm a massage therapist and burlesque artist. i cook daily-ish and eat as healthy as possible. i will likely be an artist and a healer for the rest of my life and i hope to finally do some international traveling in the near future.</t>
  </si>
  <si>
    <t>expressing myself; jumping into new hobbies; compassionate communication; being sentimental; affection; making green smoothies</t>
  </si>
  <si>
    <t>my eyes or my hair</t>
  </si>
  <si>
    <t>eh. i don't really like this box. i don't care very much.    i will say this: i love salmon and sushi; i avoid junk food; gluten; and meat that isn't seafood; and i prefer everything all-natural and organic... but i also understand the power of a bowl of weed. that's all.</t>
  </si>
  <si>
    <t>i could never happily live without supportive friends; a community i can connect to; an artistic outlet; and organic food.</t>
  </si>
  <si>
    <t>my budget; my goals; personal growth; how to make more money; homelessness; costumes; choreography; food; and sex.</t>
  </si>
  <si>
    <t>it varies between having a date at home with myself; having a drink with a few friends; performing; or something else considerably awesome.</t>
  </si>
  <si>
    <t>i don't dig strictly vanilla boys.</t>
  </si>
  <si>
    <t>you're relaxed; good-humored; frequently laugh; opinionated; appreciative of art; open to non-monogamy; and enjoy going to performances. :)</t>
  </si>
  <si>
    <t>hi there..  honestly i am not a huge huge fan of these websites; i used to have an account.. would never log-in.. make fun of friends who had....to the point..  i'm originally from socal but moved to sf for college 3 years ago. recently graduated and working on my masters.  i have a love for art... ever since i was a little girl.... i've painted; and have been for quite a few years although not as much as i would like to.  another passion of mine are languages.... spanish was my first language... although i was born in the us...imperial valley; south-east of sd.; ca.  ironically... (due to that i was raised in mexico) northern part... baja california. english is my second languange... i learned right after i finished 6th grade.  it was such a hard journey; but i did it with the help of my mom!! and of course my teachers..    i love learning about different cultures; and because sf has a huge diversity-i honestly dont want to move back.  family and friends are extremelly important; and they come first..and i came to value them much more ever since i moved away. i come from a big distant family; but we treat each other like brothers and sisters. i have two sisters; (one in which is my twin); and i'm the youngest. =) not identical though.    i consider myself adventerous; open-minded and love to learn new things every day. i'm a challenging person and believe that that we are here in this earth to make a difference (small/big).    i'm looking for a friend/companion; and if there's a click; a serious relationship. no rush; we're all here to meet new people and make new friends. are you? lol at least i am.  =)</t>
  </si>
  <si>
    <t>working on my master's; and working part-time as a sales associate.  loving every day; and trying to make the best out of every day.  i would like to start training for another half-marathon... did my first one last april- it was amazing.! when i was done!; i was ready for more!. lol; i was like bring it on!.  recently i've been thinking of signing up for another; and then for one full marathon!. =) i love to run!. but with my lack of time... (i wish there was more than 24hrs a day).  i have been considering in starting another ba in history of art. like i was saying; i love history!; art; and have this weakness for its history.  i like to go and try new activities that the city has to offer. of course; i love to go to the sfballet; a giants game; or just go for a walk and explore new sights!.  concerts.; !; have a huge; broad taste in music. museums....  where else could anyone live than sf!? have amazing restaurants; different activities; &amp;amp; beautiful views!.</t>
  </si>
  <si>
    <t>cooking! i can make amazing spicy chilaquiles.. with shredded chicken... cheese; and a little of sour cream~!</t>
  </si>
  <si>
    <t>mmmmm. i don't know. i guess you could tell me. =)</t>
  </si>
  <si>
    <t>tuesdays with morrie; a tree grows in brooklyn... coming in age of mississippi; something borrowed; something blue....  there are more but these are the ones that come to my head. =)    omg- movies.. mostly chic flicks... lol. but.  cast away; man on fire; amelie; vicky cristina barcelona; the pursuit of happiness; one day; in her shoes; l'ultimo bacio; music and lyrics; you've got mail; kate and leopold; the holiday; dirty dancing havana nights; the notebook; he's not that into you; gone with the wind!! ilove!; julie and julia; coco before chanel; mona lisa smile; jeux d'enfants; the bucket list... empire of the sun; the sunflower.; =)    i could go on and on.!    food- anything mexican; spicy!; i don't count burritos as mexican;  chinese!; thai... italian... real italian food.... willing to try out new restaurants... .  music- not going there because i could be here days . lol.</t>
  </si>
  <si>
    <t>water; friends; family; chocolate; food; good hug. =)</t>
  </si>
  <si>
    <t>my future; my short term and long term plans; where would i be in 5 yrs; 10.... =) my family.. my niece.</t>
  </si>
  <si>
    <t>getting a couple of drinks; going out with my friends; watching a movie; exercising; or just staying in.. since work week-ends. =(</t>
  </si>
  <si>
    <t>you simply find me interesting..  =)</t>
  </si>
  <si>
    <t>english (fluently)/spanish (fluently)/french (okay)/italian (okay)</t>
  </si>
  <si>
    <t>self-summary? pass!</t>
  </si>
  <si>
    <t>working daily; working out 3 to 4 times a week; love to spend time with family.</t>
  </si>
  <si>
    <t>lovin my kids; family; and friends.</t>
  </si>
  <si>
    <t>im some what quiet; till i get to know people; so that may be first. physically? maybe my eyes? ive been told that-lol</t>
  </si>
  <si>
    <t>the road. i dont have a "favorite" movie; i do enjoy all types though. i like country; rock; r&amp;amp;b music. registered foghead!!!!</t>
  </si>
  <si>
    <t>my laptop!</t>
  </si>
  <si>
    <t>my children and their future; trying to teach them how to survive this world!!</t>
  </si>
  <si>
    <t>at the gym; or sons sporting events. dining out; casual.</t>
  </si>
  <si>
    <t>i'll admit it....in private!</t>
  </si>
  <si>
    <t>you want to get to know me.</t>
  </si>
  <si>
    <t>i can butterfly my own beef tenderloin. i like: &lt;a class="ilink" href="/interests?i=making+lists"&gt;making lists&lt;/a&gt;; &lt;a class="ilink" href="/interests?i=+fair+trade+coffee"&gt;fair trade coffee&lt;/a&gt;; i read a lot (no; really; i read a lot); cheap plane tickets; &lt;a class="ilink" href="/interests?i=cycling"&gt;cycling&lt;/a&gt; (as in &lt;a class="ilink" href="/interests?i=road+biking"&gt;road biking&lt;/a&gt;)wrangling the under-10 set (i'm a teacher); being outside; the &lt;a class="ilink" href="/interests?i=beach"&gt;beach&lt;/a&gt;; the &lt;a class="ilink" href="/interests?i=sun"&gt;sun&lt;/a&gt;; being outside at the beach in the sun; &lt;a class="ilink" href= "/interests?i=hawai%27i"&gt;hawai'i&lt;/a&gt;; &lt;a class="ilink" href= "/interests?i=stella+artois"&gt;stella artois&lt;/a&gt;; the &lt;a class= "ilink" href="/interests?i=ny+times+crossword"&gt;ny times crossword&lt;/a&gt;; new zealand (i spent the last year there); &lt;a class= "ilink" href="/interests?i=scrabble"&gt;scrabble&lt;/a&gt;; &lt;a class="ilink" href="/interests?i=speed+scrabble"&gt;speed scrabble&lt;/a&gt;; bananagrams; are you still reading this?</t>
  </si>
  <si>
    <t>i wrangle the under-10 set and love every minute; well; not every minute; but a majority of the minutes. i just realized that i lied in my profile under "education;" since i never went to space camp. i did go to outdoor education and; as i recall; passed with flying colors.</t>
  </si>
  <si>
    <t>horseback riding; writing; snorkeling; not being a stupid american; travel (no; really; i'm good at it!); reading; typing quickly; drinking coffee; laughing at really awful jokes; laying out; cooking whatever i just saw them make on america's test kitchen. my road biking skills are improving as well...    flip this! i can't surf (my dad's been trying since i was seven; little to no progress); my basic math skills are atrocious; and the french tell me to speak english in order for them to be able to understand me more easily.</t>
  </si>
  <si>
    <t>what's the first thing you noticed?</t>
  </si>
  <si>
    <t>yes; i am definitely a reader.    movies: royal tenebaums; lilo and stitch.    music: johnny cash; dilated peoples; mos def; the fray; the buena vista social club and all of their associated artists; warren zevon; consequence; lupe fiasco; amoeba records in berkeley and sometimes hollywood and never san francisco.    food: i will try anything. sushi; mexican; el salvadorian; cuban; french; moroccan... and now i'm hungry.</t>
  </si>
  <si>
    <t>i could live on a desert island with water; some snacks; 70 spf sunscreen. that's really all i'm looking for in life.</t>
  </si>
  <si>
    <t>let's do 45 seconds in my head... ready? go!    the north pacific gyre; hanalei; horses; the horses i used to ride; my students; my friends; my friends that i work with; i wonder what's in my trunk right now; where are my glasses; where are my keys; where is my purse; there are my glasses; there are my keys; i bet my purse is in the trunk; what's for lunch tomorrow; are there going to be snacks at the staff meeting; is my phone charged?    and i stop there.</t>
  </si>
  <si>
    <t>babysitting; driving to la; drinking in san francisco; making sure my bike is ready for my ride tomorrow; playing with my neighbor's dog.... the possibilities are endless.</t>
  </si>
  <si>
    <t>i'm becoming concerned that my female friends and i messaging each other on this website is somehow interfering with my matches...</t>
  </si>
  <si>
    <t>you're still reading this. if you didn't go to the burn. if you want to have coffee.</t>
  </si>
  <si>
    <t>life sucks; have fun    i love life and i love to laugh....i am generally a happy person with a very dark sense of humor.... i read fantasy novels.....i wear all black....im a switch....i am polyglamorous; queer; and a fag at heart...</t>
  </si>
  <si>
    <t>i make art of nearly all kinds; i am a classically trained oil painter and a hair stylist by trade...politically i am a radical...i am attempting to change the world by shamelessly being myself...life is too short for shame....</t>
  </si>
  <si>
    <t>laughing at myself; painting naked girls; noticing things; seeing beauty in strange places; enjoying the company of creatures; taking pain; having bizarre things happen around me; analyzing; processing; and solving things; talking; people watching; costuming; writing dream pop chord progressions; ambisonic sound design installations; making masks; having good pitch; decorating; cutting your hair; cooking........i sound great right?</t>
  </si>
  <si>
    <t>if i am laughing; definitely my laugh;(its kind of a honk); if i am not laughing.... i dont know....that im wearing a long black trench coat that is blowing in the wind dramatically while i destroy my enemies.....</t>
  </si>
  <si>
    <t>books (more than i could ever list) but the book mortal love rocked my world not so recently.....finished reading the call of cthulhu...also recently read king rat by china mieville looking forward to continuing to read george rr martin's song of ice and fire series...write; george; write! okay i am a super nerd but i am re-reading the series for the fourth time....  tekkonkinkreet is a great movie; i like songs by artists and usually not the artist themselves; one of my favorite songs is colleen by joanna newsom......i dont like tv (i do watch game of thrones ; internet style).....i love to cook.....i have been really into making tasty sandwiches lately and recently made one of the best breakfasts ever.....</t>
  </si>
  <si>
    <t>(besides the basics obviously)  awe  ideas  human connection  some amount of serotonin in my brain  the occasional escape from my own limitations  beauty    your mom</t>
  </si>
  <si>
    <t>the most merciful thing in the world; i think; is the inability of the human mind to correlate all its contents. we live on a placid island of ignorance in the midst of black seas of infinity; and it was not meant that we should voyage far. the sciences; each straining in its own direction; have hitherto harmed us little; but some day the piecing together of dissociated knowledge will open up such terrifying vistas of reality; and of our frightful position therein; that we shall either go mad from the revelation or flee from the light into the peace and safety of a new dark age.</t>
  </si>
  <si>
    <t>at home painting</t>
  </si>
  <si>
    <t>i am magical</t>
  </si>
  <si>
    <t>it seems like a good idea at the time...  if your a straight cis dude i probably wont get back to you....</t>
  </si>
  <si>
    <t>i was born and raised in sf; which i guess makes me a rare commodity. i am laid back; easy-going yet adventurous; hedonistic and fun-loving. i love to write and make music. and watch baseball! i'm also not a fan of drama and i avoid it all costs by being as open and honest as possible. i really enjoy helping people and making people feel good about themselves; or treating people to things like meals; drinks movies; ballgames; etc.</t>
  </si>
  <si>
    <t>i'm working for the sf giants by day and by night i am a bassist for the psychedelic-blues-metal band hydrophonic; all while trying to find time to work on my creative writing and spend time with my friends.</t>
  </si>
  <si>
    <t>listening to people; being on time; playing bass; writing; smoking weed; poetry; reading between the lines; and having a damn good time no matter what i happen to be doing.</t>
  </si>
  <si>
    <t>my eyes; my facial hair; and my easy-going nature.</t>
  </si>
  <si>
    <t>books: ginsberg; bukowski!!! kerouac and all the beats; cormac mccarthy; especially 'blood meridian.' stephen king; michael crichton; hunter s. thompson; ken kesey; bill ransom &amp;amp; herman melville.    movies: tarantino; there will be blood; anything by the coen brothers; most steven spielberg movies... anything well made; with good acting or production; and of course mostly anything with explosions &amp;amp; gunfights and adventures and all kinds of crazy shenanigans. also twin peaks; deadwood; the wire; etc.    music: anything and everything; but those bands near and dear to my heart include pearl jam; neil young; radiohead; queens of the stone age; soundgarden; metallica; the screaming trees; tool; rhcp; led zeppelin; the grateful dead; miles davis; pink floyd; mozart &amp;amp; smashing pumpkins... just to name a few.    food: avocado. cheese. sushi. pizza; burritos; (bison) burgers... i'll try anything once! the most random thing i've ever eaten was bear.</t>
  </si>
  <si>
    <t>music; baseball; art/writing/books; friends; food; &amp;amp; my bed.</t>
  </si>
  <si>
    <t>the scope of humanity and the randomness/interconnectedness of the world around me (i'm still trying to figure it out but i'll be sure to let everyone know as soon as i stumble upon the answers); music; baseball; women; whatever book i happen to be reading... and all those things we all think about as we scurry about day by day; in our travels from work to home to social situations and back again.</t>
  </si>
  <si>
    <t>either playing a show with my band; working at a ballgame (or calling in sick and taking one in as a fan); at a bar/hosting at home with a good group of friends; or taking it easy and watching a movie.</t>
  </si>
  <si>
    <t>i have my nipple pierced. everything else is on a need-to-know basis.</t>
  </si>
  <si>
    <t>you like having poetry written about you or into your naked body with a fingertip; you're a teacher; artist; librarian... you read hemingway on the bus; you don't want to hang out with an asshole; but instead a decent person who likes to have a good time... if you love music and late nights &amp;amp; good times; epic adventures and small victories; movies and tasty adult beverages and summer night baseball games; then you should message me.</t>
  </si>
  <si>
    <t>at the moment i cant summarize myself i'll try to get somebody else to do it.</t>
  </si>
  <si>
    <t>trying to figure it all out; oh and im really trying out the whole "mature" thing out.</t>
  </si>
  <si>
    <t>going off topic for no reason. oh and pointing out stupidity to my friends and turning around and doing the same stupid thing unintentionally.</t>
  </si>
  <si>
    <t>im not sure i never ask....maybe i should start.    aye you! yeah you! whats something you've noticed about me?</t>
  </si>
  <si>
    <t>i have favorites but i cant really remember them all out thhe blue and to give credit to some and not them all would be wrong......and im always right</t>
  </si>
  <si>
    <t>food  clean water  shelter  electricity  all my electric compliances  friends+their six things( this counts as one thing so im not cheating)    as long as i got those its a partay!!!</t>
  </si>
  <si>
    <t>how can i end my day on a good note and school of course and friends and girls and money.....and right now pushpops out the icecream truck the flinstone ones those tasted fucking epic if only i could track one down</t>
  </si>
  <si>
    <t>trying my best to obey most if not all laws of man</t>
  </si>
  <si>
    <t>i still don't know what the abbreviation smh means maybe "shaking my head" i dont know why people are so damn lazy nw a days smh.......lol.</t>
  </si>
  <si>
    <t>your friendly.. or at least funny or easy to make laugh.</t>
  </si>
  <si>
    <t>i'm a vegetarian who loves to read and spend time with other people. im not the biggest talker but i'm a great listener.</t>
  </si>
  <si>
    <t>just finished highschool and currently in college for my general ed.</t>
  </si>
  <si>
    <t>hair; smile; laugh.</t>
  </si>
  <si>
    <t>books: anything by ellen hopkins;  t.v. : the big bang theory; family guy;  movies: zombie land; thor;  music: gym class heroes; daft punk; offspring; antiflag  food: vegetarian; pasta; french fries; pizza</t>
  </si>
  <si>
    <t>books  best friends  family  phone  backpack  music</t>
  </si>
  <si>
    <t>at a friends house playing video games.</t>
  </si>
  <si>
    <t>hello  it's great that you stopped by to get to know a little bit about me. hopefully after reading my profile; you'll know whether or not there might be a connection and contact me.    first and foremost (and somewhat boring; but important); i'm financially stable; optimistic; have a clean bill of health; in good physical condition; mentally sound; loyal; faithful and honest.    have i lost you? no  good; now let me tell you about some of the interesting things about me i love music; going to concerts; dining out and cooking for someone special. road trips are fun; with photography along the way; as well as wine tasting and a picnic in the middle of nowhere. i'm a hard worker but truly value and cherish time with someone special.    i love the thrill of attraction; the promise of a new friendship and the warmth and intimacy of a stable relationship. i am creative; intelligent; resourceful; smarter than the average bear; hardworking and considerate.    i am not looking for an on-line pen pal; but rather a long-term relationship in which there is mutual attraction; respect; caring and love (with sprinkles of fun; laughter and silliness along the way).    i am attracted to tall (preferably 6' tall or more); athletic men between the ages of 50 and 62; and i love salt and pepper hair  or none at all. extra points to men who are fit; enjoy wine tasting and melt when cooked for.    sound good? i'd love to hear from you...</t>
  </si>
  <si>
    <t>i recently found a sign (and had to have it) that read...    "i kiss better than i cook."    and i'm a chef.</t>
  </si>
  <si>
    <t>i will be the first person to laugh at myself and the last person to put another person down.    i am good at listening and look forward to having someone special in my life who wants to tell me about their day.    i enjoy time together more than frantic busy-ness.    and even though i cook for a living; i love to make my man a fabulous dinner!</t>
  </si>
  <si>
    <t>well the first thing you'll notice is that i really am tall -- 6' and i'm the shorty in my family! my mother is 6'2" and luckily i also inherited from her my youthful appearance; low cholesterol and healthy blood pressure. what most folks don't know until they meet me is that i am self-confident and smart.</t>
  </si>
  <si>
    <t>this is a category i could go on about for days -- months even!    i have several hundred cookbooks; but i only keep novels that i want to re-read and they include:  - the crying heart tattoo by david martin  - crazy love by david martin  - a prayer for owen meany by john irving  - garp by john irving  - south of broad by pat conroy  - the help by kathryn stockett  - and many; many more novels by first-time authors    food; well; leave out the lutefisk! even though i made the sunday newspaper with my iron chef lutefisk challenge; i'll never do it again! i love to cook and eat italian; french; mediterannean and fusion cuisines.    and music (although i listen more to npr than music in the car; but at home when i write; i use different artists to inspire me) -- very eclectic. i would say i like almost anything except blue grass. and when we get to know each other better; i'll be playing some crazy cuban rap when i'm cooking up a culinary storm for you!</t>
  </si>
  <si>
    <t>a bathtub and good-smelling soap.  the love and support of my family.  inspiration from life around us.  the brain god gave me and left up to me to use.  my eternal optimism.  the man i want to spend the rest of my life with.</t>
  </si>
  <si>
    <t>i don't drink coffee -- it stunts my growth. so a first date is best where wine is poured (or the green monster energy drink!).</t>
  </si>
  <si>
    <t>an optimist with a strong practical streak...    i 'm a coastal girl at heart; and also love being in a city. as a former brooklyinte; and florida native; sf has the best of many worlds for me. city; with so many opportunities to be surrounded by nature and its sensory pleasures.    i prefer being spontaneous but can pull together a good plan.    i talk too quickly and am a better listener ;-)</t>
  </si>
  <si>
    <t>professionally; i'm working for a fitness tech startup in product management. i enjoy what i do; and feel fortunate to have a great group of people to work with; and i think that's important to quality of life. i am not consumed by my work or the tech industry lifestyle; but appreciate being able to work on a product that helps people improve their health.    besides work; i love open water swimming; spending time with friends (dinners out; dinners in; hiking; beach time; music shows) and spend a lot of outdoors time with my lovely mutt; liebe. i love to sing - although not so much in public just yet.</t>
  </si>
  <si>
    <t>introducing people who become friends (and sometimes more)  anticipating needs  smoking turkeys on a bbq  being on pitch (musically speaking)</t>
  </si>
  <si>
    <t>my dog (she is a beauty)  my blue eyes</t>
  </si>
  <si>
    <t>music:  feist; johnny cash; stars; wilco; gbv; neutral milk hotel; beatles; pixies; holy fuck; tycho; frightened rabbit and many; many others... i grew up liking the stuff you'd hear at popscene - new wave; new romantics.... . now; i will listen to almost anything once; except contemporary c &amp;amp; w.    movies:  documentaries and indie comedy. some favorites - strictly ballroom; most wes anderson; i'm trying to break your heart; loudquietloud; i'll give any documentary a chance ('eyes of tammy faye' included). most recently - waiting for superman; maxed out    food:  yes. but more specifically:  things i can smoke or cook on my grill  homemade bourbon ice cream.  oysters.    books:  lots; usually with these topics:  neuroscience for laypeople  biographies  autobiographies  tear-jerkers about people and their dogs.</t>
  </si>
  <si>
    <t>(assumes friends; family and dog are included)  honesty  living in a walking friendly city  beach access  music  curiosity  a really cozy bed</t>
  </si>
  <si>
    <t>where's muni?  where to take my dog off leash next  where's muni??  what i'd like to to next professionally  how i can give back more to the world</t>
  </si>
  <si>
    <t>maybe staying in; maybe going out - usually that involves dinner or drinks with friends; music or art shows.</t>
  </si>
  <si>
    <t>people tend to think that i'm a few years younger than my age; and i really enjoy that.</t>
  </si>
  <si>
    <t>you can laugh at yourself; and in general laugh easily    you like bourbon / whiskey    you love dogs or are willing to learn.</t>
  </si>
  <si>
    <t>got to meet me to get to know me. i'm not good at self bios.  i just like to be goofy; love to laugh and keep things exciting.</t>
  </si>
  <si>
    <t>sales executive.. ( "for a living" )    in my spare time anything i can to keep my pulse up.  living life to the maximum heart beats.    dancing; traveling; (trying things for the first time (favorite pass time)</t>
  </si>
  <si>
    <t>multitasking</t>
  </si>
  <si>
    <t>depends who's looking</t>
  </si>
  <si>
    <t>books  the alchemist  the art of racing in the rain  fight club    movie  fight club  butterfly effect  count of monte christo  cant remember the rest.    shows  family guy  master chef  south park  lost  californications  weeds  dexter    music  radiohead  nirvana  pink floyd  jamiroquai  coldplay  the beatles  chris cornell  jason mraz  i love and appreciate all music.    food  not picky  love spicy food  i like to keep it clean and healthy</t>
  </si>
  <si>
    <t>1) family  2) my dog  3) coffee  4) music  5) everything else can be substituted....</t>
  </si>
  <si>
    <t>what it would be like to be somewhere else........</t>
  </si>
  <si>
    <t>trying to find something new to experience food; show; event ect.</t>
  </si>
  <si>
    <t>i love to make people laugh and smile.</t>
  </si>
  <si>
    <t>please message me if your a nice person.    i am not interested in a random hook up or booty call.</t>
  </si>
  <si>
    <t>english/russian/hebrew</t>
  </si>
  <si>
    <t>who do i think i am? funny! i'm asked that very question every once in a while. usually from some one i just pissed off in a bar with one of my famous inappropriate comments. some people have no sense of humor...  to summarize; i'm a freak! i could elaborate but you'll never have a clue about "who i am" from an essay. besides; one of the best adventures there is in daily life is getting to know some one. so for now here are some of my qualities. i'm a grateful son; a loving brother; loyal friend; hard worker; honest; funny; spontaneous; awesome; very easy going; adventurous; sarcastic at times; romantic at heart; and a weirdo by nature. never creepy; jealous; controlling; or judge mental. i'm comfortable in my own skin; and very independent. i love life and face each day with enthusiasm. after i get some coffee that is. i'm an expert eater; but a terrible cook. but am very interested in learning.  keep in mind; all this is just my summary of myself. if you were to ask any one of my friends who i am; they'd say "josh is a freekin rock star!"  did i mention modest?</t>
  </si>
  <si>
    <t>i just recently started a small construction company so right now i'm pouring everything that i am into getting it off the ground. but when it's your own it's a labor of love. and being your own boss rules! but what i realy wana be when i grow up is a poker pro.</t>
  </si>
  <si>
    <t>making people laugh; or depending upon my mood; sarcasm.  my trade &amp;amp; not taking myself too seriously.  fixing stuff. if i cant fix it; its not broken.  being me and letting you be you.  saying inappropriate things.  being a loyal friend.  gambling.(poker)  making out.  listening.  eating....  i give a pretty mean back rub too!</t>
  </si>
  <si>
    <t>think ill just take the simple route and say that yes i read; watch movies; see shows; listen to music; and eat food. and yes i have favorites for all of these things...  i would however like to share one of my favorite quotes with you...  "i would rather be hated for who i am; than loved for who i am not"</t>
  </si>
  <si>
    <t>my iphone!  laughter  dear friends  miracles  love  coffee  intimacy  my crazy family</t>
  </si>
  <si>
    <t>how much i love san francisco! i grew up here but it still takes my breath away. sex. what i'm going to eat for dinner.  i people watch. sometimes i enjoy thinking about nothing. call it meditation if you like. when i'm not spacing out; i think alot about how grateful i am for all the blessings in my life. i'm always on guard against fembots and defending against the diabolical attacks they launch. those sneaky bitches! also i'm very goal oriented; so i ponder what i need to do to reach my goals.  yup; more sex.  and why women from australia &amp;amp; canada keep messaging me.</t>
  </si>
  <si>
    <t>there is no such thing as a typical friday night. could be enjoying a movie or a show downtown; or on the couch at home. playing pool at a seady bar; or having dinner at one of san francisco's awesome restaurants. i usually just go with the flow and see where it takes me.</t>
  </si>
  <si>
    <t>i'm usually playing like 5 to 10 games of "words with friends" and i don't suck. think you can hang? challenge me; user name is "sick4life415"    and i read the whole "twilight saga"...  twice!</t>
  </si>
  <si>
    <t>first and foremost; be phenomenal! its within you...  you are a woman who knows what she wants and isnt afraid to go after it. you are strong and independent. and you are ready to have a good time. you're serious about actually meeting in person; even if just for coffee. and you are a good person who genuinely cares about people. this is a must; as its who i am too.  if you have had some share of adventure and tragedy in your life probably all the better. a deeply lived life is evocative and a turn on. drama is not.</t>
  </si>
  <si>
    <t>i am an easy going person who loves to be having a good time. i like to believe i am a very patient person and always give others the benefit of the doubt. wine tasting and cooking are two of my favorite things to do. i also love watching sports and going to sporting events.</t>
  </si>
  <si>
    <t>i am third grade teacher and i love my job! the kids make me laugh everyday and i love trying to make a difference in their lives.</t>
  </si>
  <si>
    <t>i'm really good at listening to others and being a good friend.</t>
  </si>
  <si>
    <t>1. my family  2. computer  3. iphone  4. love  5. friendship  6. wine :)</t>
  </si>
  <si>
    <t>you should message me if you want to get to know me better!</t>
  </si>
  <si>
    <t>talking about me i am a simple person who is not perfect. i can be clumsy. i may say the wrong things at times because i couldn't find the right words. i will make mistakes; but i'm not afraid to admit i'm wrong. i will never play games with anyone's emotions. i don't believe in having a checklist when you look for someone. i truly believe that we all make exceptions for the people we care about; despite our preferences; despite all the things that happened in our past that shaped the person we are today.</t>
  </si>
  <si>
    <t>currently going to school and working job with it.</t>
  </si>
  <si>
    <t>cooking; eating and listening ( my friends say that i am a good empathetic listener).</t>
  </si>
  <si>
    <t>english (fluently)/hindi (fluently)/urdu (fluently)</t>
  </si>
  <si>
    <t>when it comes to food; here are the pros and cons of living alone:    pros  - bacon in every meal  - dessert before dinner  - don't have to share the ice cream    cons  - same meal 4 nights in a row  - cats are horrible dining company    as you can see; the benefits are pretty fanfuckingtastic. however; the drawbacks sometimes make it all not worth it. here's where you come in:    - you come over for dinner and share the meal i'm cooking -    that's it. you don't have to bring anything; you don't even have to do the dishes. and since this is okcupid; i just want to clarify; you will not be expected to suck my balls or anything else when we're done. i mean; if you really wanted to because i'm that good of a cook i'm not going to stop you; but a simple; "damn; that shit was deelish!" will suffice as well.    oh; you should also know that i'm just so-so in the kitchen. if i somehow ruin dinner i will politely apologize and promptly order a pizza. also; bacon will not be in every meal because i usually eat it all during breakfast.    for/likes: bicycling; recycling; composting; my cats and dog (i once started a non-profit for abandoned dogs); pro-choice; free-speech; tater tots; long drives; the outdoors; backyard chickens; flying spaghetti monster; farmer's markets.    against/hates: homophobia; closed-minds; religion; republicans; clowns; big trucks; michael bolton; mondays; tuesdays; wednesdays; thursdays.    i am confident; open minded; and i smell good.</t>
  </si>
  <si>
    <t>i am subscribed to probably 120 different non-profit email lists; such as aclu; courage campaign; save the ______ (i apparently love saving all sorts of animals); etc etc. so i spend a lot of my time filling out petitions because my guilty conscience won't let me delete the emails.    what else. taking ukulele lessons and looking for roommates for my condo. those two are unrelated. for the most part.</t>
  </si>
  <si>
    <t>ice cream eating contests. making up excuses to have pizza for dinner. i make a killer breakfast. and despite all these food-related things i'm good at; i'm also good at not being 300 pounds. oh; and i'm good at making lists. go on; give me a topic. i'll make a list for you.</t>
  </si>
  <si>
    <t>striking resemblance to brad pitt. i get that a lot. that and i have a conjoined twin on my cheek (don't worry; he's friendly; though he can be belligerent when drunk).</t>
  </si>
  <si>
    <t>books: anything by daniel quinn; vonnegut; or douglas adams; high fidelity; harold and the purple crayon; the lorax; non-fiction.    movies: i do like movies but i don't really think i have a list of favorites. i'm not a fan of watching movies more than once or movies where i already know the ending (apollo 13? they make it home!).    tv: i have a kickass home theater system but no cable. that being said; i love buying entire seasons of dexter; sons of anarchy; the walking dead; and watching them over the course of an entire weekend. bathing optional.    music: cake; portishead; sinatra; the beatles; louis armstrong; prince; queen; sublime; strauss.    foods: cake; cookies; pie; ice cream; burritos; sushi; pho; and food trucks.</t>
  </si>
  <si>
    <t>camera; lip balm; coffee; bicycle; dental floss; and the farmer's market</t>
  </si>
  <si>
    <t>the weekend. what else can i put into my earthquake emergency kit. wondering if some of my co-workers will survive the zombie apocalypse since they have no brains.</t>
  </si>
  <si>
    <t>i'm either really busy socially or i'm in bed by 9pm with a good book.</t>
  </si>
  <si>
    <t>i know this will disqualify me for most of you but i have a kid. she is a smart; beautiful little girl (18 months) and is the love of my life.</t>
  </si>
  <si>
    <t>you could use more awesome in your life.</t>
  </si>
  <si>
    <t>english (fluently)/spanish (poorly)/chinese (poorly)</t>
  </si>
  <si>
    <t>i"m an artist to begin with. i'm a musician and a video editor. actually; i do lots of things; but these are the ones i like most. i love subtle humor and puns. dry british humor is some of my favorite. i like to watch heavy music live. i like going to metal shows and watching bands play. i like all kinds of movies. i dig going to museums and symphonies as well. the occasional play is pretty cool too. i'm looking for someone to hang out with who would be into this kind of thing too. i also like staying home as well. i like kids. me and kids get along pretty well. especially if they're not little rat bastards and they're smart fun kids. otherwise; you can keep'em. actually; i want to have one or two myself at some point. i also like to humor myself. i figure i can't wait around for someone else to make me laugh; so i'll make myself laugh and i take as many opportunities to laugh as i can.</t>
  </si>
  <si>
    <t>i manage a large rehearsal studio. there's tons of musicians' around all the time. this works out good for me because i'm also a musician and a producer. i'm currently finishing a record with one band and beginning to write music and a new record for another band. i have my fingers in many projects; so i always have something to think about.</t>
  </si>
  <si>
    <t>listening. multi-tasking. i love kissing. i get high marks for kissing. if you don't believe me; try me.</t>
  </si>
  <si>
    <t>my beard and my haircut.</t>
  </si>
  <si>
    <t>favorite movie: the exorcist  second favorite: poltergeist    favorite band: king diamond  second favorite: slayer    favorite composer: danny elfman  second favorite: elliot goldenthal    the music i listen to is either really intense or really quiet. i also like good rock bands also like queens of the stone age; radiohead; etc. i actually like it when others expose me to other types of good music. that is something i can always appreciate. i hate rap and hip hop. if you listen to kmel ever; then you and i have nothing in common.  i like all types of movies. generally; horror; suspense; comedy; documentaries; historical; action; etc. my favorite horror movie of all time is the exorcist. i like going to the theater; but i don't like going by myself. so; if you want to go to a movie; give me a buzz!</t>
  </si>
  <si>
    <t>1) my guitar  2) music. unless it's rap or hip hop. if that's all there was i would stab my ears out with pencils.  3)protein that once used to walk the earth. i'm a carnivore .  4) imagination  5) creativity  6) something to look forward to</t>
  </si>
  <si>
    <t>playing; writing and recording music.</t>
  </si>
  <si>
    <t>i'm at a show or at home working/watching a movie.</t>
  </si>
  <si>
    <t>message me if you want to hang out; go on a date; become friends; become friends with benefits. i'm open at this time; but i am cool to finding someone serious.</t>
  </si>
  <si>
    <t>i am super fun loving and outgoing and strike up a conversation with anyone but at the same time i can be a bit shy too. very creative. somewhat analytical. i've grown up with my grandparents as my major role models in my life so i've got old fashioned values (like a man should open my car door and walk my to my front door and should ask for a first kiss; never sex for the first several dates). i am a country girl live on a horse ranch and competed in horse activities most of my life. i don't have a horse now and am not planning on getting one again anytime soon. i absolutely love my too small dogs and cats. all though i live in the country i have quite a bit of city taste. i love to travel anywhere if it's along the coast; up in the mountains; different state or country. i enjoy camping; baseball games; movies; going out to dinner; bbq's; going to fair's; heck i am open to trying most any adventure as long as heights aren't involved except planes lol.</t>
  </si>
  <si>
    <t>way; way; too much at the moment!</t>
  </si>
  <si>
    <t>treating my man right; and fidelity</t>
  </si>
  <si>
    <t>outgoing personality; how i look much younger than i am; my blue eyes and blonde hair; and semi dark complection.</t>
  </si>
  <si>
    <t>books; the hobbit and lord of the rings trilogy; romance novels</t>
  </si>
  <si>
    <t>my smart phone; my adult son; love; family; roof over my head; my sporty little red car. absolutely not in that order! ok i'm going to add two more my dogs and red bull; sorry had to add that.</t>
  </si>
  <si>
    <t>going to have to ask; right now things are little crazy.</t>
  </si>
  <si>
    <t>thinking and wishing for someone to enjoy life with</t>
  </si>
  <si>
    <t>i believe in god but not most people</t>
  </si>
  <si>
    <t>you are good looking; have a good head on your shoulders outgoing; no young kids at home and enough money to take care of the bill when we go somewhere</t>
  </si>
  <si>
    <t>i am your basic bouncy fun person with feline delusions. a responsible life balanced a strong sense of childhood wonder.</t>
  </si>
  <si>
    <t>i am currently overworking myself to my business; a cozy cafe in soma.</t>
  </si>
  <si>
    <t>being nice to people.</t>
  </si>
  <si>
    <t>coffee  dr pepper  my smartphone (such an addict)  input  adventure  people</t>
  </si>
  <si>
    <t>english (fluently)/french (poorly)/japanese (poorly)</t>
  </si>
  <si>
    <t>i'm working on myself four + years ago i was widowded after 28 years marraige. i felt that i needed to recover before i started a new relationship.</t>
  </si>
  <si>
    <t>i like to go to a movie. i enjoy little theater productions; im suprised by the local talent</t>
  </si>
  <si>
    <t>if you want to get to know more about me</t>
  </si>
  <si>
    <t>happy is the word to describe me and i always have a smile on my face. i love to cook and bake; and throw dinner parties or game nights. i enjoy the outdoors; and love going on various adventures from hiking to camping. i plan to travel to all seven wonders of the world.</t>
  </si>
  <si>
    <t>i work as a registered dietitian and currently graduated with my master's in maternal and child nutrition. i love to travel and run half marathons.</t>
  </si>
  <si>
    <t>baking and cooking yummy food!</t>
  </si>
  <si>
    <t>favorite book :a fine balance;  food: veggie sushi and ethiopian</t>
  </si>
  <si>
    <t>my running shoes  my phone  my family  my best friend  comfy pajamas  my glasses and contacts</t>
  </si>
  <si>
    <t>nutrition and health policy</t>
  </si>
  <si>
    <t>out with my friends watching a movie or grabbing a drink. occasionally stay in and read.</t>
  </si>
  <si>
    <t>you'll have to meet in order to find out!</t>
  </si>
  <si>
    <t>you love good food; enjoy hiking; and know how to make a girl laugh.</t>
  </si>
  <si>
    <t>thumbs up: nutella / taking a dump after my morning coffee / world of warcraft / salt and pepper hair / cats that act like dogs / being lazy / evangelizing new music / maid service / getting up early / going to bed early / the cajun subculture / iron horse (and those who know; know why) / printed t-shirts / caffeine / the perfect playlist / monogamy / gps navigation systems / terrence &amp;amp; phillip / extra firm pillows / high treble / the first slice of a fresh pizza pie / southern decadence / true blood / chelsea handler / kathy griffin / the presets / la roux / www.last.fm    thumbs down: tobacco use (i loathe it) / sex as sport / the inefficiency of muni / cowboy boots / humidity / walking uphill / entering before letting others exit / manual labor / caraway seeds / terrestrial radio / stinky guys at the gym -- and worse; stinky women / nicotine-stained facial hair / the whacked-out-of-their-minds homeless in san francisco / the corner of 28th street and 10th avenue in nyc on a friday or saturday night / hangovers / anise / cutting myself while shaving / having to peel an orange / washing the floor / pony tails on guys / my herniated disc / yellow table mustard / when people touch the top of my head / the price of printer cartridges / having to do a #2 in public restrooms</t>
  </si>
  <si>
    <t>working my ass off in product management and web analytics in the music technology industry.</t>
  </si>
  <si>
    <t>understanding why i and others do what they do. i can tell off the bat what is on the mind of the person i am around. i am also a music freak; so i rule at finding out about new electronic music.</t>
  </si>
  <si>
    <t>i have the stereotypical football player's build; so you'll see me coming. people also note that i am an enthusiastic person who is evangelical about music.</t>
  </si>
  <si>
    <t>books: the stand; the lion; the witch; and the wardrobe; the lord of the rings trilogy; the tao of pooh; the tipping point    movies: carrie; fight club; party girl; showgirls; hedwig &amp;amp; the angry inch    tv shows: rupaul's drag race; popular; buffy the vampire slayer; true blood; the pbs news hour    music: the presets; la roux; robyn; the bird and the bee; peaches    food: too much to list</t>
  </si>
  <si>
    <t>1) music  2) world of warcraft  3) t-shirts  4) sound machine  5) extra firm pillows</t>
  </si>
  <si>
    <t>what my next job will be.</t>
  </si>
  <si>
    <t>i'm likely at home as i am becoming less and less interested in going to bars. plus; it has been a long week; and i am tired. i also may hop on a plane and go someplace i have never been before.</t>
  </si>
  <si>
    <t>i don't like to poop in public restrooms.</t>
  </si>
  <si>
    <t>you like what you see in my profile?</t>
  </si>
  <si>
    <t>english (fluently)/french (poorly)/greek (poorly)</t>
  </si>
  <si>
    <t>awkwardly awesome.    i'm sarcastic and find humor in every situation...    i am an irresistible person to be around.. which means you will either love me; or want to wring my neck upon introduction. i am a pile of enjoyable contradictions. depending on the hour; i may enjoy being spontaneous or meticulously planning outings. i might want to stay in and read/cuddle or paint the town red. so; just go with the flow and try to endure my caffeine highs and we'll both be fine.    i'm an active person... i love running and doing yoga (i tried to type "yogaing" but the little red line underneath it says it wasn't a word)... i also enjoy making up new words!    i'm passionate about social justice - desperately seeking to be a small part in the elimination of hunger; poverty; prejudices; power trips; and much more.    infp on myers-briggs; though i fluctuate between an enfp.  9 on the enneagram...  (i enjoy introspection tools like personality tests but don't take them too seriously)</t>
  </si>
  <si>
    <t>trying to change the world...</t>
  </si>
  <si>
    <t>trying new things.  laughing.  listening.  hiking.  being sarcastic.  interpreting my experience.  working with children and youth.  traveling.  quoting 30 rock and the office.  hugging.  arguing.  being active.  cuddling.  getting to know people.</t>
  </si>
  <si>
    <t>how loudly/often i laugh.  my eclectic collection of glasses.  my super expressive face.</t>
  </si>
  <si>
    <t>i devour any nonfiction book on religion/spirituality/queer studies/feminism/sociology/history. however; i'm very picky about fiction books.    i love music--mostly the female singer/songwriter type. however; i enjoy being exposed to all kinds of music. i especially like when friends introduce me to new artists/bands that they think i'll enjoy.    i don't own a tv... but i watch the office and 30 rock on netflix instant view...</t>
  </si>
  <si>
    <t>community.  journal.  coffee. lots of coffee.  camera.  laptop.  something to read.</t>
  </si>
  <si>
    <t>how to change the world.  spirituality and religion.  how to live life passionately.  the humor behind every life experience.  how i can get back to the philippines.  why folks do the things they do.</t>
  </si>
  <si>
    <t>having a drink with friends at a chill bar or someone's house  or  curled up with a good book at home.    (time equally split)</t>
  </si>
  <si>
    <t>i learned how to ride a bicycle two summers ago...</t>
  </si>
  <si>
    <t>you like to laugh.  you have an interesting story.  you enjoy nature.</t>
  </si>
  <si>
    <t>english (fluently)/german (poorly)/tagalog (poorly)/ancient greek/hebrew</t>
  </si>
  <si>
    <t>i will preface this by saying that; as up until this point i have done all of my dating in the real-world; i am perhaps as of yet ill-equipped to navigate the wilds of this site... bear with me.    i'm a reasonably recent transplant from los angeles. a bit of a smarty-pants; with a wry wit; an occasional fondness for cheezy humor. i'm equal parts 'the professor' from gilligan's island and 'macgyver' from... well... macgyver.    i eat healthy; stay active. i'm tall (which means if you're say; 5'10" or shorter you can feel free to wear heels if we hang out). i like to think i'm smart (ok; i am smart; but it's hard to say that without sounding like an ass). i'm both gainfully employed and a graduate student. i'm a little bit of a geek. i'm exceedingly polite. people (friends; parents; strangers; old people) and pets like me. i love coffee (but have no love for starbucks). i'm looking for someone sort of similar to myself; but different enough to keep me interested.</t>
  </si>
  <si>
    <t>a second stint in graduate school.  consuming copious quantities of caffeine.  working in research in a strange corner of health care.  attempting to save the world in the geekiest way possible.</t>
  </si>
  <si>
    <t>using big words in sentences. not that the preceding sentence is any indication.  unintentionally looking/sounding/acting smug.  fixing just about anything.</t>
  </si>
  <si>
    <t>that i almost always look as if i'm smiling. whether i'm actually smiling; on the other hand; is another story altogether.</t>
  </si>
  <si>
    <t>sadly so much of my life is consumed by reading for class that i find little time to read for pleasure these days. then again; i am actually pretty fascinated by what i'm studying so i manage to find fun in it. oh; and i tend to favor non-fiction (levitt and dubner; pollan) and the classics (any/everything vonnegut).    as to film; i'd like to think i favor indie and edgy over studio; but i can't turn away from any of the back to the future trilogy or godfather 1-2 when i catch them on cable. fight club; scarface; labyrinth; never ending story; edward scissorhands; singles; reality bites; and just about any well made documentary.    i don't watch a lot of tv (the curious byproduct of not owning one); but old-school law and order and arrested development rock my world (one of the two striking particularly close to home). oh; and bbc shows.    music... well; i could go on for days. i'll refrain from the platitudinous "i listen to everything" and say; instead; the my tastes are vast and diverse; and that music is perhaps the thing in my life i'm most opinionated about. my likes... dj shadow; cut chemist; johnny cash; ry cooder; kruder and dorfmeister; jessica lea mayfield; pretty lights; ryuichi sakamoto; little dragon; bjork; the weeknd; sleigh bells; school of seven bells; the belle brigade; bel biv devoe; tribe called quest; digital underground; lighter shade of brown; the crystal method; berlin; tamia; lcd soundsystem; masta ace; mayer hawthorne; yeasayer; local natives; lmfao; robin s.; grizzly bear; childish gambino; esther williams; lyn collins; digital underground; james brown; raphael saadiq; yes; morris day and the time; sheila e.; the yeah yeah yeahs; hall and oates; the xx; and so; so; so much more.    and finally; food. any and everything delicious. i make a mission to find the best street/junk food anywhere i visit (mustard flavored lays in france... awesome). and i'm terribly partial to ethiopian; vietnamese; and mexican.</t>
  </si>
  <si>
    <t>conversation.  punctuation.  a challenge.  hot water.  espresso.  music.</t>
  </si>
  <si>
    <t>how to cultivate irresistible powers of persuasion (for my phd; remarkably).</t>
  </si>
  <si>
    <t>these days; streaming kcrw; waiting for the sound of garth trinidad's voice to herald the start of my weekend; and unpacking. staying in reading or writing. out at a dive bar; museum; or cafe in search of the perfect cappuccino. perhaps hopping a flight out of town. three months ago i would have said walking the streets of a european city hunting for my hostel; and making new friends.</t>
  </si>
  <si>
    <t>that i only recently learned that okc was not only an acronym for oklahoma city.</t>
  </si>
  <si>
    <t>you can teach me something.  if you're well traveled; or well read; or an adventurer who feels at home in most any country. if you're not from here. if you're a docent at a museum. or you're a librarian. if you love espresso. if you're simultaneously interested by and apprehensive about meeting a stranger for coffee. if you're passionate about what you do; whatever that is. if you wear boots (especially if they're cowboy). definitely if you have bangs; you're tall; and you have style.</t>
  </si>
  <si>
    <t>english (fluently)/spanish (poorly)/latin (okay)</t>
  </si>
  <si>
    <t>i'm rory; an irish guy living in the city. my mind is on fire all the time. i'm in love with; and in awe of the whole goddamn world.</t>
  </si>
  <si>
    <t>everything; and i'm super bad ass at being humble.</t>
  </si>
  <si>
    <t>cocky on the outside; nerdy on the inside; charming all around.</t>
  </si>
  <si>
    <t>just do it.</t>
  </si>
  <si>
    <t xml:space="preserve">i recently moved from nyc to sf and am excited to meet some new people who can help me explore this amazing area...i have lived here before; but i was only 22; so its a little different now....    i am a tall; athletic and entrepreneurial guy. i work hard and play hard. i am spiritual; meaning i meditate and partake in my own personal growth; but i am not obsessed about it. i believe in balance; (and like most of us have had times where i was way out of balance)!    i love what i do; and do it well. i love being in nature; hiking in a forest is my glory; but also love the ocean and am taking up kite surfing. i am a kick-ass beach volleyball player and dabble in yoga (bikram); tennis; golf; and more...    i read a lot (varied stuff) and love movies; restaurants and have a passion about seeing as much of the world as i possibly can! i would love to have a partner in crime in this mission...    as for who i am looking for: i am typically attracted to creative women; someone who's got something going on...a girl that is 'up to' something in this life....always a big turn on.    i consider myself a very attractive guy...and i am certainly 'up to' something in my life :) i believe physical attraction is very important; and i need to feel that spark. i understand it doesn't necessarily last for 70 years; but its important nonetheless to have it there in the beginning....   </t>
  </si>
  <si>
    <t>i'm an internet marketing guy by trade...but have many other passions.</t>
  </si>
  <si>
    <t>hmmm; writing (don't you think?); making people laugh; being spontaneous; being a great friend....</t>
  </si>
  <si>
    <t>i'm tall; athletic build; but most girls like my blue eyesss......</t>
  </si>
  <si>
    <t>i am a big reader; love historical fiction (pillars of the earth; clan of the cave bear)....i dig ayn rand (atlas shrugged was amazing) and recently finished shantaram which you should read if you have an obsession with india; like me :) i also re-read the great gatsby recently and loveddd it....    as for movies; man; i'm a guy so i know like every line to every movie there ever was....</t>
  </si>
  <si>
    <t>music  my fam  my meditation; or stillness; practice  nature and trees  my friends  excitement for this life!</t>
  </si>
  <si>
    <t>how i can help change the world (for the better); and how i can improve myself. i am constantly striving to become a better person; a better listener; etc....</t>
  </si>
  <si>
    <t>either out with friends or in a bikram yoga class (fridays are an awesome night for yoga)</t>
  </si>
  <si>
    <t>my secret tv obsession is the bachelor.....</t>
  </si>
  <si>
    <t>you like what you see...</t>
  </si>
  <si>
    <t>i'm finishing my economics phd at berkeley. i grew up in the bay area; went away for college; and then came back. love to run/hike; watch movies; hang out; &amp;amp; go out for drinks. i'm pretty high energy and like meeting new people.    i am giggly(?); outdoorsy; and opinionated</t>
  </si>
  <si>
    <t>the grad school thing. also yodeling.</t>
  </si>
  <si>
    <t>naming dogs; remembering unusual statistics; describing the virtues and health benefits of diet coke.</t>
  </si>
  <si>
    <t>my gigantic facial tattoo.</t>
  </si>
  <si>
    <t>books: lorca; elizabeth bishop; ws merwin; yehudah ha-levi; keats; william matthews; jane kenyon; kay ryan; claudia rankine (basically all good poetry). also: where the wild things are; mill on liberty; my pet goat.  movies: american beauty; the graduate; little miss sunshine; zoolander.  food: barbecue; greek; korean; coffee ice cream/milkshakes.</t>
  </si>
  <si>
    <t>my running shoes; my family; my hot water maker (how you produce hot hot water in 30 seconds is truly inexplicable &amp;amp; delightful); pandora; my contact lenses; and travel.</t>
  </si>
  <si>
    <t>komboucha; what's for dinner; dust; economics (sometimes i dream of graphs and epsilons); things i would say in imaginary situations to various political leaders.</t>
  </si>
  <si>
    <t>meandering with friends through various burrito places or bars in the mission (or some place out in berkeley).</t>
  </si>
  <si>
    <t>i have a voracious love for pickles (and olives and other sour things). i cannot buy pickles at the supermarket because i will consume them immediately.</t>
  </si>
  <si>
    <t>hi cupid's :)  i am very new to this whole online dating thing but i heard this will probably be the best way for me to meet interesting people. i am sure that most people who sign up for these things are considered busy.  i can say that i have never been single since i first start dating. i got swept away and now ended up on shore (lol). please forgive my quirky tendencies; i am very green to this whole thing.    my time outside of my career is somewhat limited as i have scheduled everything in between from cooking classes; yoga and of course my kindle. i often neglect the fact that it might be fun having a yoga; dance or cooking partner to enjoy these things with. so here i am :)</t>
  </si>
  <si>
    <t>at this stage in my life i am learning to breathe. i love to get up and go have coffee at 3am if i have to meet a deadline at work. i am working on improving my ability to meet new people (wink). all in all i am really about work and home life. sounds pretty boring right; trust me it's lot's to be done when starting a new garden.</t>
  </si>
  <si>
    <t>i hope i am good at listening. huh; what did you say?</t>
  </si>
  <si>
    <t>i guess my height; smile; and walk.</t>
  </si>
  <si>
    <t>i enjoyed reading " our kind of people"; by otis graham.  t.d jakes has a really good read called " god's leading lady"  the game; family fued and house hunters are my favorite shows.  i don't really have a certain type of music that i prefer more than others.</t>
  </si>
  <si>
    <t>1. jesus  2. daughter  3. friends  4. family  5. career  6. mani/pedi</t>
  </si>
  <si>
    <t>that fantastic vacation where i will travel the world</t>
  </si>
  <si>
    <t>in sanfrancisco enjoying a glass of wine or at a dive.</t>
  </si>
  <si>
    <t>ummmm duh!</t>
  </si>
  <si>
    <t>you enjoy tall; chocolate and beautiful company. (smile)  if you have clicked on my picture because you liked what you saw but didn't leave a message; you are not what i am looking for. when men do that it tells me that you are only into physical connections; insecure about how you look or your just being annoying. i have taken the time to answer these questions in hopes of meeting cool people. let's not waste no one's time.</t>
  </si>
  <si>
    <t>i am cool calm collective. art is image. image is everything. determined. work full time. rent my own spot. got my own car. got my head on straight. juss looking. all or nothing mentality. one life to live so ride it out.</t>
  </si>
  <si>
    <t>working trying to make it happen.</t>
  </si>
  <si>
    <t>basketball</t>
  </si>
  <si>
    <t>im solid</t>
  </si>
  <si>
    <t>all.</t>
  </si>
  <si>
    <t>pain  love  excitement  rush  vibes  irony</t>
  </si>
  <si>
    <t>being successful  what is love  fuck love  problems make u weaker or stronger. make a choice  follow ur heart. not ur brainwashed mind.  who is that girl in my dreams that i seem so in love w.</t>
  </si>
  <si>
    <t>in relaxin.</t>
  </si>
  <si>
    <t>you want to kno more</t>
  </si>
  <si>
    <t>originally from the north bay but have called san francisco home for awhile now. always trying to make the most of time in the outdoors; on a bike; drinking coffee; eating tacos; pizza critiques; art of all types; and of course experiencing new things; places; and people.</t>
  </si>
  <si>
    <t>pizzaburritos.</t>
  </si>
  <si>
    <t>good friends; music; family; coffee; the outdoors; new adventures...</t>
  </si>
  <si>
    <t>how i'm going to get out of work early and do something with my day!</t>
  </si>
  <si>
    <t>i'm me and that's fine with me.</t>
  </si>
  <si>
    <t>breathing; eating; sleeping; working; drinking; smoking-daherb. playing; laughing; joking; winning; loving.</t>
  </si>
  <si>
    <t>anything that has to do with competing. thanks dad.    i'm sort of a jack of all trades in that i'm pretty good at a shit ton of stuff but lose interest before mastering most things; or master them and lose interest immediately after. whatever.</t>
  </si>
  <si>
    <t>the fuck if i know.</t>
  </si>
  <si>
    <t>i don't play favorites; everything has good and bad to it. but  book-'how to hug a porcupine'  movie-little big league; or hook; or aiwl  music-no such favorite.  food-fried rice or burrito's could be every meal for the rest of my life and i'd be ok.    after reading some of the random band names that people like; i feel i need to state that 'no such favorite' is not a band; but i in fact have no such favorite music genre; or artist.</t>
  </si>
  <si>
    <t>1. water  2. food  3. social interaction  4. sleep  5. sunlight  6. shelter</t>
  </si>
  <si>
    <t>everything; and nothing; at the same time.</t>
  </si>
  <si>
    <t>anywhere.</t>
  </si>
  <si>
    <t>my penis is 7.5 inches long; 8.5 on a good day.</t>
  </si>
  <si>
    <t>you want to. because i've come to the conclusion that messaging a girl on here will get me nothing but 'who the fuck is this creep' looks.    you're 420 friendly.  you like to have fun.  you have decently straight/clean teeth.</t>
  </si>
  <si>
    <t>hello i am from socal; i moved to norcal three years ago; i have been divorced for many years. i have an established career in higher education. recently became unemployed due to changes with the institution/economy. i'm taking advantage of the free time. currently in hayward; ca. looking for a social outlet.</t>
  </si>
  <si>
    <t>i am very involved in my work and the community; i am seeking to establish relationships with others.</t>
  </si>
  <si>
    <t>community organizing and teaching</t>
  </si>
  <si>
    <t>i don't appear to be approachable.</t>
  </si>
  <si>
    <t>wide range; almost always willing to try something new.</t>
  </si>
  <si>
    <t>my faith  alone time  social justice  community involvement  public transportation  gps</t>
  </si>
  <si>
    <t>my faith and serving others</t>
  </si>
  <si>
    <t>socializing or attending community events</t>
  </si>
  <si>
    <t>that i need to spend more time on me and developing relationships with others outside of my my day-to-day routine.</t>
  </si>
  <si>
    <t>i appear to interest you. looking for a someone to spend some time enjoying life.</t>
  </si>
  <si>
    <t>i'm smart; confidant; strong; opinionated; ambitious and damn handsome if i don't say so myself.</t>
  </si>
  <si>
    <t>i'm an internet entrepreneur and am excited about being alive and doing this at this particular point in history.</t>
  </si>
  <si>
    <t>a strong; confidant vibe. and my glasses.</t>
  </si>
  <si>
    <t>i'm adventerous when it comes to food and love all kinds. i used to live in new orleans so i have a thing for good live music; although i'm pretty picky about what qualifies.</t>
  </si>
  <si>
    <t>food  music  sex  goals  sex  yoga</t>
  </si>
  <si>
    <t>how to change the world</t>
  </si>
  <si>
    <t>taking part in sf's diverse nightlife.</t>
  </si>
  <si>
    <t>well that wouldn't be any fun if i gave that up so easily!</t>
  </si>
  <si>
    <t>you are hot; confidant; smart; interesting and like to have fun.</t>
  </si>
  <si>
    <t>english/french (okay)/italian (okay)</t>
  </si>
  <si>
    <t>well i am really bad at these type of things.  i like all types of music especially kpop. i have a very open mind about most issues and i like to hear others' opinions. i enjoy going out and having fun; but also enjoy lazing about watching netflix.</t>
  </si>
  <si>
    <t>i try to find the best of what life hands to me. currently i am trying to graduate college with a communications degree. i am also working on some youtube channels that highlight my talents as well as my friends.</t>
  </si>
  <si>
    <t>public speaking; researching things i like; making people laugh; expressing myself; eating; drinking; having fun; dancing.</t>
  </si>
  <si>
    <t>book: frankenstein  movie: trainspotting; i heart huckabees; stand by me.... honestly i have way to many to name lol  tv: how i met your mother; parks and rec; new girl; anime; adventure time.  music: everything! snsd; morning musume; after school; akb48; she &amp;amp; him; belle &amp;amp; sebastian; florence + the machine; nicki minaj; super junior; shinee; boa; mgmt; dada life (just to name a few)</t>
  </si>
  <si>
    <t>family and friends are a given so other than those  1)food  2)kpop  3)music  4)internet  5)movies  6)other people</t>
  </si>
  <si>
    <t>kpop; jpop; life and conspiracy theories... (but i'm not crazy lol)</t>
  </si>
  <si>
    <t>i am usually with my friends but when i'm not i watch netflix.</t>
  </si>
  <si>
    <t>i am pretty open to a lot of things</t>
  </si>
  <si>
    <t>if you want to talk...  liking kpop or jpop is a plus lol</t>
  </si>
  <si>
    <t>i'm a tried and true bay area native. i grew up in berkeley; went to high school in marin; and spent the last three years living in the charming dolores park neighborhood of san francisco. i've recently moved to menlo park and could not be happier. where else can you run through peaceful tree-lined streets in 80 degree weather; stop off for some delicious soy frozen yogurt; and then spend the afternoon picking fruit at the orchard?  things i like: exploring cities by foot (ie running without a set plan only to discover secret alleyways; hidden paths; and other gems unbeknownst to those in cars) ; &lt;a class="ilink" href= "/interests?i=photography"&gt;photography&lt;/a&gt;; strolling in &lt;a class= "ilink" href="/interests?i=tuolumne+meadows"&gt;tuolumne meadows&lt;/a&gt; (yosemite); watching the sunset on &lt;a class="ilink" href= "/interests?i=mt+tam"&gt;mt tam&lt;/a&gt;; &lt;a class="ilink" href= "/interests?i=cooking"&gt;cooking&lt;/a&gt;; running at the &lt;a class="ilink" href="/interests?i=stanford+dish"&gt;stanford dish&lt;/a&gt; or anywhere in &lt;a class="ilink" href="/interests?i=portola+valley"&gt;portola valley&lt;/a&gt;; eating with friends; &lt;a class="ilink" href= "/interests?i=pfeiffer+beach"&gt;pfeiffer beach&lt;/a&gt;; salted caramel softserve from &lt;a class="ilink" href="/interests?i=bi+rite"&gt;bi rite&lt;/a&gt; ice cream; &lt;a class="ilink" href= "/interests?i=farmers+markets"&gt;farmers markets&lt;/a&gt;; and maybe...you?  things i don't like: slugs; fog; competitive people; traffic; and parking tickets.    i am thoughtful; athletic; and artistic</t>
  </si>
  <si>
    <t>i work at an industrial biotech company. i work on a product you probably use often (but i can't say what it is in public). however; all science aside; i love art and am also interested in graphic design.</t>
  </si>
  <si>
    <t>baking; running; photography; being a good friend; making people laugh.</t>
  </si>
  <si>
    <t>my piercing blue eyes? honestly; i have no idea. maybe when we meet you can tell me;)</t>
  </si>
  <si>
    <t>i can't chose a favorite book; but here are some that i've enjoyed in the past few years: tales of the city; harry potter; shopaholic; stephen colbert's i am america and so can you; animal; vegetable; miracle.  movies. &lt;a class="ilink" href="/interests?i=500+days+of+summer"&gt;500 days of summer&lt;/a&gt;; chicken run; and most works by pixar.  music. i like all sorts. my favorite song of all time is "box of rain" by the grateful dead.  food. the bread that emerges from the oven at 5 pm from &lt;a class= "ilink" href="/interests?i=tartine"&gt;tartine&lt;/a&gt; (i secretly call it "crack bread"); burrata cheese from the farmer's market; thai food (pad see ew in particular); fruit and vegetables. i love &lt;a class= "ilink" href="/interests?i=persimmons"&gt;persimmons&lt;/a&gt;; peaches; pumpkin; carrots; and most anything with above average vitamin a content.</t>
  </si>
  <si>
    <t>1.) running shoes  2.) chocolate (dark chocolate; has to be greater than 70%; more antioxidants!)  3.) friends  4.) sunshine  5.) coffee shops (i'm not even addicted to the coffee; i just like the ambiance)  6.) &lt;a class="ilink" href="/interests?i=fraiche"&gt;fraiche&lt;/a&gt; yogurt</t>
  </si>
  <si>
    <t>when can i go running next?</t>
  </si>
  <si>
    <t>having a relaxing dinner with friends.</t>
  </si>
  <si>
    <t>you're ready for some good times!</t>
  </si>
  <si>
    <t>i have a demeanor where i am seemingly able to get along with others; but deep down i really don't like people.    i am exceptionally witty; clever; vague; difficult to get along; bitter; somewhat a bitch.. but if you can get past that.. deep down somewhere.. i'm actually a nice person.</t>
  </si>
  <si>
    <t>i am an extensive traveler and love culturally diverse individuals. i lived in quite a few countries and memorable life experiences that are once in a lifetime opportunities. i am definitely happy go lucky!  i am currently studying and learning is a life long process for me that i embrace.  intellectualism is something i would say defines me.</t>
  </si>
  <si>
    <t>i will eat almost anything; love jazz and big bands...</t>
  </si>
  <si>
    <t>psychology and living and have fun!</t>
  </si>
  <si>
    <t>at home ... watching a movie</t>
  </si>
  <si>
    <t>i will most likely tell you if i end up meeting with you.</t>
  </si>
  <si>
    <t>you are not boring; stagnant or any of the sort.</t>
  </si>
  <si>
    <t>native american/other</t>
  </si>
  <si>
    <t>english (fluently)/japanese (poorly)/sign language (okay)</t>
  </si>
  <si>
    <t>oh; hello! i'm christian. that's my name; not religion. people have gotten confused about that before.    look; we're all busy here. reading profiles is *really* hard work. so i'll keep from writing an autobiography here; just focus on a few points. we'll learn more about each other when you message me!    i'm a tech guy; working at a large silicon valley company in a senior role; and building a startup on the side. i guess you could say i'm pretty successful in my career at this point too.    i'm an amateur photographer. i like to take photos of very small things. my lens may be huge; but i'm not compensating. they just make them that big!    i worked as a royal wedding photographer one night in vegas. long story.    i'm not a body builder or weight lifter or model or ginormously tall. instead; i'm other very good things. by the way; that's partly why you don't see photos of me with my shirt off (i'm told this is a good thing).    i'm not a player; and i'm not into "the game." i'd like to find a real person; someone interesting and loving and beautiful (however that manifests in you). or someone with really interesting stories to tell.</t>
  </si>
  <si>
    <t>i'm working as a software engineer at a very successful company. i've been there for quite a while now; and at this point i have my hands in a lot of projects.    i also run a startup; which is doing pretty well. it's fun and challenging; and i get to meet people at some pretty hot companies.    one of my major goals is to be able to be comfortable the rest of my life and support a family someday.    also; world domination.</t>
  </si>
  <si>
    <t>* taking people out for yummy food.  * staying up *really* late  * cuddling  * getting rid of spiders  * making computers do stuff  * criticizing bad tv commercials  * misquoting famous quotes  * sarcasm; which girls just *love*  * taking photos (somewhat good. i'm learning more and more.)  * painting imaginative easter eggs  * accumulating shiny devices</t>
  </si>
  <si>
    <t>ah ha; i have data! the past few people i've met up with have told me that i look "much better than in my pictures."    so my pictures suck. i look better in the real world.</t>
  </si>
  <si>
    <t>&lt;strong&gt;books:&lt;/strong&gt; hitchhiker's guide to the galaxy; the ender's game series; the girl with the dragon tattoo; hunger games; harry potter. also books that make you think: flatland; the elegant universe; gdel; escher and bach; there's a monster at the end of this book.    &lt;strong&gt;movies:&lt;/strong&gt; sci-fi movies; thrillers; action; comedy; suspense.    &lt;strong&gt;tv:&lt;/strong&gt; the west wing; dexter; firefly; castle; big bang theory; stargate anything; fringe. most anything on food network.    &lt;strong&gt;food:&lt;/strong&gt; sushi; indian; pizza; thai; italian. mexican; if i can have a margarita.    &lt;strong&gt;music:&lt;/strong&gt; dream theater; delerium; him; vienna teng.. lots of things.</t>
  </si>
  <si>
    <t>this is not necessarily in any sort of order.    * friends  * family  * a smartphone  * a computer  * my brain (biggest fear is losing my mind during old age)  * sunflower seeds</t>
  </si>
  <si>
    <t>why okcupid things my personality is what it is. it's very wrong. not ambitious? not scientific? arrogant? wow; it's like you don't even know me; okcupid.    why turn signals can't just blink at the same rate. we can put a man on the moon; but turn signals blink at different rates...    what "enemy" means in okcupid. should i expect that a 6% enemy is going to want to hunt me down 6% of the time?    why "i love to laugh" is so common in women's profiles. seriously; it's in 9 out of 10. don't worry; we don't think you hate laughing if you leave it out! :) where does this come from? (tell me please. i'm so confused.)</t>
  </si>
  <si>
    <t>hanging out at pampas; or some other place with good drinks. seeing a movie. going out for a meal. often working well into the night on my own projects.</t>
  </si>
  <si>
    <t>i'm thinking about building an arcade machine to stick in my home. because; you know; girls usually find that pretty hot.</t>
  </si>
  <si>
    <t>* you find me interesting; whether personally interesting or more like a science project.  * you have a fun story to tell me  * you baked a delicious cake and have nobody else to give it to.  * you're just bored and want to say hi.    if you're interested; though; please send me a message rather than a generic meetup request or just saving me to favorites or visiting my profile and hoping i'll see it and message back. k? k :)</t>
  </si>
  <si>
    <t>i am an alaskan transplant living in sf for the past five years and loving it. great opportunities and awesome experiences thus far. i am a very driven and passionate person who likes to laugh and go on adventures whether its a day trip out to the beach; a hike; watching a baseball game; hanging with  friends at the park; quick bite at hole-in the wall joints; grabbing a beer or simply just catching a exploring something new.  i strive towards growth and seek opportunities to advance in life as well as in my career. i am spontaneous and random at times; which i think makes life a little more fun! i am also sort of a goof ball.    i love to work out and be active as well as enriching my mind and soul. i am at a point in life where i can really appreciate this journey.    i am adorable; motivated; caring and witty thats for sure!</t>
  </si>
  <si>
    <t>i studied business marketing and am currently in restaurant management for a well know hospitality company here in sf. i am learning as much as i possibly can. i love to travel and soak up different cultures- thailand;europe and latin america.</t>
  </si>
  <si>
    <t>being a friend  cooking  making people laugh  my job :-)  communicating  dancing/having fun  learning foreign languages</t>
  </si>
  <si>
    <t>striking smile</t>
  </si>
  <si>
    <t>comedy  thai</t>
  </si>
  <si>
    <t>work and what steps i need to take in order to suceed and not have to work as hard    my future</t>
  </si>
  <si>
    <t>dinner at home with friends or out to a movie and sometimes i do enjoy socializing and dancing the night away in this awesome city of ours. theater/comedy/concerts.</t>
  </si>
  <si>
    <t>i am more shy than people think</t>
  </si>
  <si>
    <t>my profile peeked your interest &amp;amp; you want to get to know me!</t>
  </si>
  <si>
    <t>english/chinese/thai</t>
  </si>
  <si>
    <t>this is more about your than me...    below is my list of the top ten most overused phrases in personal ads. if your ad does not contain any of the following phrases; please contact me immediately!    10) "i live life to the fullest!"    (is this really the most profound philosophical statement you can come up with? dig a little deeper; nietzsche.)    9) "loves to laugh" or "fun-loving"  (alright! a person who enjoys laughter and fun. what a rare individual; i must meet her at once. just once i'd like to see "loves to sob uncontrollably for days on end.")    8) "i'm ____ years old but i look much younger!"    (sure you do. and if i just did a couple more sit-ups; i could still make the giants starting lineup. is self-delusion great or what?)    7) "i'm a down to earth..."    (if i see this phrase one more time; i'll... i'll... i don't know what i'll do! i might be forced to actually turn off my computer and go interact with people in the real world. okay; i probably wouldn't do anything that drastic. but you get the idea.)    6) "i can go from jeans to a cocktail dress in 10 minutes!"    (you must be very proud. i can't believe they haven't made this an olympic event yet.)    5) "i'm a intelegent..."    (if you can't spell intelligent... do you see where i'm going with this? class? anyone?)    4) "i'm a typical (insert astrological sign here)."    (astrology? yeah; it's a science. i think they use it at nasa. i don't even know where to begin here. if you're looking for some insight into the nature of my character; don't ask me what my sign is. talk to the easter bunny; he has the real inside track on me.)    3) "i don't have a pic; but trust me; you won't be disappointed!"    (trust me; i will.)    2) "looking for the one" or "looking for my soulmate"    (really? these are the most fresh and original lines you can come up with? your mother and i had such high hopes for you. oh well; there's always trade school.)    and the number one most overused phrase in a personal ad is...    1) "don't worry; i plan to loose [sic] the weight real soon."    (ok; it's probably just me; but why am i still worried?)    put them all together; and the end result usually looks something like this....    "fun-loving; down-to-earth woman with 5 kids from 5 different fathers seeks a intelegint guy who loves to laugh. must be in shape! i'm temporarily 50 pounds overweight; but don't worry; i plan to loose the weight right after i finish these fries! must look like brad pitt and be no older than 35! i'm 49 but i look much younger! i don't have a pic; but trust me; you won't be disappointed! i'm a libra so i live life to the fullest! i get along best with geminis who have six-figure incomes! must have a big heart and a bigger house; cuz the landlord just kicked us out!"    (well; as long you have realistic expectations.)</t>
  </si>
  <si>
    <t>i'm looking to get into venture capitalism and private equity type stuff in the high-tech world. i love the creative process involved in creating; nurturing; and selling high-tech start ups. i feel that is a way i can change the world... (not to sound too korny)</t>
  </si>
  <si>
    <t>making people laugh  science/math  riding motorcycles  cooking  anything i set my mind to.</t>
  </si>
  <si>
    <t>most will will describe me as witty and funny. generally you can find a crowd of people around me laughing--sometimes with me and sometimes at me.</t>
  </si>
  <si>
    <t>"life is what happens while you are busy making plans."    "complicated problems usually have simple and elegant; wrong solutions." -me    "simplicity is the ultimate sophistication" -da vinci</t>
  </si>
  <si>
    <t>my career  work/life balance  having fun  efficiency</t>
  </si>
  <si>
    <t>you are educated but not stuffy. i want someone career oriented/goals in life but who wants to have a good time. easy going for the most part; but serious when needed.</t>
  </si>
  <si>
    <t>english (fluently)/c++ (fluently)/vietnamese (poorly)/yiddish (poorly)</t>
  </si>
  <si>
    <t>my beard has grown more than these pictures might say... it decides to grow and i can only try to fight it off with tiny razor swords; and often i let it win.    self-employed filmmaker; musician and etcetera; high energy and always wanting to try new things; such as this here site. i'm from the us (san francisco via new england); was living in barcelona until the end of last year and am fusing work and travel more to see the world while documenting and making video and sound projects out of the experiences.    from how i've been described: thoughtful; creative and very unique individual who values friendships and relationships above all other things. i have an equal love for the outdoors and nature as much as i do the creative spirit; and enjoy intertwining the two; both in my work and in everyday life. there's always music in my head.    i enjoy having someone take the wheel and show me new things as much as i like doing it for others- i enjoy and strive to find passionate; interesting people; who might describe themselves as 'weird' or who just think differently. i try to surround myself with as many as those people as possible. i also enjoy writing.. a lot.. and often ramble; if that's not clear already    quiero a hablo espaol mas!</t>
  </si>
  <si>
    <t>supporting myself through freelance work while i work on my own projects; and upping the scale for both with each passing day. i always have several small independent or collaborative music/film/combo projects going on; and couldn't imagine not.    i enjoy traveling quite a bit and am always planning for such...</t>
  </si>
  <si>
    <t>finding the strange things in life; observing and reading people and situations; and creating things.</t>
  </si>
  <si>
    <t>my calm demanor; willingness to listen; and eagerness to try new things.</t>
  </si>
  <si>
    <t>i have a constant rotation in all categories; but my latest happy finds are 'salvation on sand mountain: snake-handling and redemption in southern appalachia' by dennis covington for book; 'big enough' (documentary) for film; al green/liars/art tatum have all been in heavy rotation on my stereo; and am constantly eating yogurt- i think that classifies as favorite food?</t>
  </si>
  <si>
    <t>music; nature escapes; sleep (mostly assurance of enough sleep); my legs; water; and food. those last ones were a joke. let's go with quality thinking time and lots of sunshine. i get a little lost without those.</t>
  </si>
  <si>
    <t>patterns; life goals; and what everyone is trying to do on this planet if you zoom way way out...</t>
  </si>
  <si>
    <t>completely varies week to week! i take lots of little trips; and often any day could feel or be like a monday; or sunday; etc. self employed lifestyle; strong work ethic and always wanting to get out and do something if i can makes my schedule always unpredictable.</t>
  </si>
  <si>
    <t>..is that the internet just isn't private enough. all kidding aside; i do value privacy very highly; and maybe because i'm on the cusp of adopting all the social networking things as a youngerish person...</t>
  </si>
  <si>
    <t>i'm a pretty outgoing and social being; (somewhat) recently graduated from college and have been working for over a year. not to say that i feel settled in my career at all; i'm definitely still open to new possibilities. i love to have a good time outside of work but to be honest sometimes it's just so easy to sit down and watch some shows on tv instead. i try to make the best out of the weekend; whether it's going to an ethnic festival in the city; bowling; target-shooting; laser-tagging; going out dancing; or a dinner and movies with some friends. i'm pretty spontaneous and rarely settle for just sitting on the couch in my spare time. most of all i love learning new languages and traveling (near or far) and if money and time weren't a constraint i'd be all over the world at this point. that's all i care to say here; i can fill you in on the rest if you care to know.</t>
  </si>
  <si>
    <t>i'm currently working for an insurance company; while enjoying dancing; working out; traveling and doing a lot of random stuff during my free time.</t>
  </si>
  <si>
    <t>making people think i was born and raised in the u.s.; dancing (sometimes); being competitive; taking people out of their comfort zone (or their shell); meeting new people; geography (to a certain extent); pretending to speak a bunch of languages (besides the 3 listed); sarcasm and laughing at myself and those around me.</t>
  </si>
  <si>
    <t>my eyes; my sense of humor; my height; and probably most recently my hair as it's a bit darker and slightly reddish. some people also notice the slightest hint of an accent but it takes a special ear.</t>
  </si>
  <si>
    <t>books - five people you meet in heaven; tuesdays with morrie (both by mitch albom); all dan brown books (especially the lost symbol); the romanov prophecy by steve berry; brothers karamazov; the life of pi; don quixote; renata flori; the girl with the dragon tattoo trilogy; the hunger games series.  movies - dead poets' society; inception; shawshank redemption; leon the professional; too fast too furious (1-3); taxi 1-4 (france); 500 days of summer; pan's labyrinth; pretty woman; x-men 1st class; run lola run (germany); blood diamond; mean girls; easy a; motorcycle diaries; city of god/cidade de deus  shows - how i met your mother; the big bang theory; modern family; family guy; 30 rock; that 70s show; chopped; jersey shore (ah yes the guilty pleasure); glee (by force); law and order svu; veronica mars; x factor; south park; wipeout  music - tiesto; deadmau5; kaskade; calvin harris; glitch mob; markus schulz; temper trap; linkin park; mumford and sons; green day; sade; mylene farmer; alizee; amr diab; natasha atlas; the script; trapt; death cab for cutie; gotan project; la roux; kascade; david guetta; afrojack; cobra starship; akon; dr. hollywood; george nozuka; mgmt; pitbull; tito el bambino; rakim y ken-y; coldplay; garbage; maroon 5; the last goodnight; paramore; red hot chili peppers; cataracs; far east movement; chris brown; daddy yankee; drake.</t>
  </si>
  <si>
    <t>music  dance  a good book  travel  sense of humor  family</t>
  </si>
  <si>
    <t>just really random stuff; not always highly intellectual or philosophical.</t>
  </si>
  <si>
    <t>having dinner out; watching a movie; dancing; bar-hopping; at a happy hour with coworkers; at a party; or anything in between. down for whatever most of the time; as long as i'm not wasting a friday night.</t>
  </si>
  <si>
    <t>i don't understand/like baseball but i'm willing to learn about it.</t>
  </si>
  <si>
    <t>you're fun; spontaneous at times and serious at others; and down for a chat; a random hangout or date.</t>
  </si>
  <si>
    <t>i am one who goes with the flow of the moment; but i am not afraid to stick up for myself. i try to enjoy where i am at any one time. i enjoy and appreciate my family and friends. i am not in close proximity to my family; so my friends and their families have all welcomed me in.  i like to be active; so i attend concerts; sporting events (prefer live to tv); just started playing in an adult co-ed kickball team; camp; dine out; wine taste; movies; long drives and group activities. i enjoy the down time too; so a nice dinner prepared together and a glass of wine; at home; alone is very special. i can equally be happy with a bag of popcorn and good conversation with the right person. i like to be surrounded by friends; in good and bad times. i appreciate their honesty!  i believe that you should be able to laugh at yourself and love yourself. to enjoy the life you have and if not; try to change what you can. accept what you can't change. life isn't fair; but it's still good.  i would like to explore what the bay area has to offer and looking for the right person to share with me.</t>
  </si>
  <si>
    <t>my life has recently gone over a bump as i changed jobs in september '10 and have been enjoying the challenges. i have so much to learn and i am excited; and scared. i learn something new every day and l enjoy it!</t>
  </si>
  <si>
    <t>i can say i am pretty good at balancing life! i know; but with what i get involved in; i have to say i do well! i try to be my best at what i say yes to; so i am selective; and i have learned how to say no...</t>
  </si>
  <si>
    <t>people usually notice my height. i am tall; but love to wear high heels; so add a few inches!</t>
  </si>
  <si>
    <t>food first; sushi; mexican; thai; but i will try most any food! i like to help in the kitchen; as i am better at the dishes; but enjoy cooking with someone.  music changed me! hootie and the blowfish (story behind his concert); rolling stones; well; pretty much most music. i always seem to have the radio on; but can't remember who sings what. i just know i like it. i like concerts and try to go as often as  possible. i can't say any one style of music is an absolute no. movies; well; i love to laugh and still laugh at young frankenstein. i love "the big chill" too! i just watched the other guys and laughed at that too. sound of music is a classic.  books are more difficult as i am in a book club. i can't say i have a favorite book now; but years ago; among the hidden was one i enjoyed with my kids.</t>
  </si>
  <si>
    <t>family!  friends; who sometimes become your adopted family.  laughing so hard; your whole body aches.  love.  the ability to see ... my eyesight.  activity!</t>
  </si>
  <si>
    <t>i am usually joining friends; either at someone's home or downtown; just depends if my kids are here. i am comfortable hanging out with my kids and getting pizza or having our friends all hang out together. i am an easy going person and go with the flow; like to plan and like spur of the moment; equally.</t>
  </si>
  <si>
    <t>i'll have to think about how much i want to share...</t>
  </si>
  <si>
    <t>if you want to chat; meet for coffee or a glass of wine; and get to know each other.</t>
  </si>
  <si>
    <t>i am covered in a thin layer of spandex from head to toe.</t>
  </si>
  <si>
    <t>loving every minute of it.</t>
  </si>
  <si>
    <t>getting attention.</t>
  </si>
  <si>
    <t>the great gatsby; cold souls; a tribe called quest and tacos.</t>
  </si>
  <si>
    <t>i'm a little shy about being covered in a thin layer of spandex from head to toe.</t>
  </si>
  <si>
    <t>you're covered in a thin layer of spandex from head to toe.    or if you're not; nobody's perfect. :)</t>
  </si>
  <si>
    <t>ahh! women. they make the highs higher and the lows more frequent - friedrich nietzsche. but he also quoted;"a woman may very well form a friendship with a man; but for this to endure; it must be assisted by a little physical antipathy.    do; i have any of my quotes? hell no; if i did then i would be dead and be called nietzsche!  would like to initiate contact with like minded individuals whom i can walk alongside.  financially n emotionally secure. no baggage.  let's chat n connect.</t>
  </si>
  <si>
    <t>building; bumbling and learning. entrepreneur in mind; carefree by heart; a little extra tenacious in good thoughts and good deeds.</t>
  </si>
  <si>
    <t>making a good cup of hot cocoa.</t>
  </si>
  <si>
    <t>my salt n pepper hair.(not anymore)</t>
  </si>
  <si>
    <t>working on steve jobs biography; half way through.  inception: good movie</t>
  </si>
  <si>
    <t>used to hate long sleeved shirts</t>
  </si>
  <si>
    <t>im just a regular fellow; with a great personality and a colegate smile. i do love to laugh and always make the people around me laugh.</t>
  </si>
  <si>
    <t>if this year is my last year on earth; i want to spend it with someone special. if this isn't my last year on earth i want to spend my time with fun and special.</t>
  </si>
  <si>
    <t>listening and a joker</t>
  </si>
  <si>
    <t>hazel eyes</t>
  </si>
  <si>
    <t>movie: kung fu panda anything funny  shows: new girl; tosh.o  music: all sorts  food: everything that is delicious</t>
  </si>
  <si>
    <t>god ; family; friends; computer; crossfit; laughing</t>
  </si>
  <si>
    <t>the next step i take in life.</t>
  </si>
  <si>
    <t>never planned; just flow with it</t>
  </si>
  <si>
    <t>korean soap operas are awsome</t>
  </si>
  <si>
    <t>if your nice; if your jerkoff pass.</t>
  </si>
  <si>
    <t>well i have a goofy streak that likes to joke around and have a good time. up for anything; i'm an easy going guy. it takes a lot to get me worked up... says the hulk. finding random restaurants in sf i love to eat; but who doesn't; i enjoy the simple things in life and for some reason i seem to make myself laugh; i'll just be thinking of the stupidest things sometimes random really.</t>
  </si>
  <si>
    <t>working towards my goal to own my own business one day called .... don't want to mention it here on okcupid</t>
  </si>
  <si>
    <t>ill tell you what i'm not good at writing online profiles and taking pictures.</t>
  </si>
  <si>
    <t>is that i'm floating in mid air you can't miss it; its crazy</t>
  </si>
  <si>
    <t>my favorite movies have to do with action; horror and comedy like austin powers; 40 year old virgin; young frankenstein; don't be a menace; zombieland; shaun of the dead; pineapple express; saving private ryan; super 8; district 9 just to name a few.  i listen to underground hip-hop; reggae; r&amp;amp;b; rock; alternative i'm pretty diverse when it comes to music. some that i like and recently downloaded are mind over matter by pete rock; passing me by - the pharcyde; dr dre - explosive; riot by three days grace; breaking benjamin - polyamorous; thirty seconds to mars - the kill; seether - fine again; bob marley - jamming    sushi; pizza; el pollo loco pretty much everything oh and afghan food is surprisingly good who knew. mmm i think i'm gonna have that for dinner tonight</t>
  </si>
  <si>
    <t>friends  good food  you  internet  my car  funny stories</t>
  </si>
  <si>
    <t>trying to figure out as a kid; why the hell would i tell my friend to lay on the ground while i put a chair on top of a fridge then jump off of it so i could do the epic people's elbow</t>
  </si>
  <si>
    <t>if you like my sense of humor; your creative and your just laid back.</t>
  </si>
  <si>
    <t>i moved here permanently from the midwest after finishing grad school here and am now working in silicon valley.    the best way to describe me is as a guy who doesn't see things the way that anyone else sees them; to whom adjectives are difficult to apply. three words are a poor replacement for a real personality.</t>
  </si>
  <si>
    <t>now that i've finished my msee; i'm working in silicon valley; learning the area and just having fun with life and enjoying doing that which i love.</t>
  </si>
  <si>
    <t>things involving math; puzzles and the various mysteries of life.    being a smartass</t>
  </si>
  <si>
    <t>probably that i have a beard which is a slightly different color than my hair. also the fact that i'm doing something strange.</t>
  </si>
  <si>
    <t>from my facebook profile:    books: lord of the rings; a clockwork orange; all quiet on the western front; the elegant universe; the fabric of the cosmos; the prince; a prayer for owen meany; anton chekhov; the world is flat; freakonomics; a brief history of time; fight club; ender's game; watchmen.    movies: fight club; full metal jacket; star wars; a clockwork orange; apocalypse now; the animatrix; the hunt for red october; lord of the rings; the rock; snatch; run lola run; the good the bad and the ugly; shawshank redemption; boondock saints; v for vendetta; everything is illuminated; donnie darko; the seven samurai; the shining; the godfather; enemy at the gates; stalingrad; anchorman; blazing saddles; spaceballs; robin hood: men in tights; the producers; as good as it gets; good will hunting; waterboys; oceans eleven; oceans thirteen; the bourne identity; james bond; across the universe; ran; the hidden fortress; oldboy; the dark knight; the prestige; there will be blood; brick; district 9; schizopolis.    tv shows: blackadder; seinfeld; curb your enthusiasm; south park; robot chicken; futurama; mythbusters; daily show; colbert report; rome; 24; the simpsons; american dad; monk; psych; mxc; soccer; football; generation kill; big bang theory.    music: flogging molly; gogol bordello; metallica; smashing pumpkins; the beatles; jimi hendrix; nirvana; rage against the machine; freezepop; classical music; devotchka; slayer; miles davis; count basie; frank sinatra; daft punk.</t>
  </si>
  <si>
    <t>1) a mostly nitrogen-based atmosphere with some oxygen  2) essential proteins; vitamins and amino acids  3) dihydrogen monoxide  4) air pressure between about 0.8 and 1.2atm  5) the ability; but not the obligation; to reproduce  6) protection from the elements</t>
  </si>
  <si>
    <t>new technologies and how they're going to change the world; sometimes for the better and sometimes for the worse    puzzles    zombies</t>
  </si>
  <si>
    <t>hanging out with friends; drinking some beers and discussing optimal anti-zombie strategies; strange music and various things too strange to mention here.</t>
  </si>
  <si>
    <t>wir sind auf alles programmiert; und was du willst wird ausgefuhrt. wir sind der roboter    electricity turns me on.</t>
  </si>
  <si>
    <t>you are not a robot/extraterrestrial/zombie overlord hell-bent on the extermination of mankind</t>
  </si>
  <si>
    <t>english (fluently)/russian (fluently)/german (okay)/c++ (fluently)/hebrew (poorly)</t>
  </si>
  <si>
    <t>first socal; now norcal.</t>
  </si>
  <si>
    <t>school.  work.  play.</t>
  </si>
  <si>
    <t>sorry; yahtzee and uno.  stabbing. choking. death glares.</t>
  </si>
  <si>
    <t>red hair. sarcastic personality. constant look of disapproval.</t>
  </si>
  <si>
    <t>music: rolling stones; pink floyd; fleetwood mac; beatles; fleet foxes; m. ward; iron and wine; vetiver; the who; the kinks; sublime; cat stevens. more.  shows: mad men. shameless.  food: sushi and mexican.</t>
  </si>
  <si>
    <t>records.  gin and tonics.  my family and friends.  my stuffed animal; a pigeon named frank.  my map collection.  peanut butter.</t>
  </si>
  <si>
    <t>facial hair. knives.</t>
  </si>
  <si>
    <t>birdwatching; while enjoying my gin and tonic.</t>
  </si>
  <si>
    <t>nothing i say is sincere. except when it is.</t>
  </si>
  <si>
    <t>you have a beard and or mustache; or are willing to grow one.</t>
  </si>
  <si>
    <t>i like sharp people and arguing with friends; and i'm always down to have some good ales and liquor when i don't have to get up early the next morning for work    i'm pretty relaxed and easy going. i like going to shows/festivals with my buddies and checking out new artists. i did a year of culinary arts but haaaaaaaaate doing dishes....    used to go to france all the time for family but can't because of work and 'responsibility' so if you're fluent; let's talk    don't bother hitting me up if you're not open-minded or don't know the difference between its; it's; you're; your; hear...you get the point. ah and i reeaally want to save up to go back on a eurotrip.    and my life would probably be incomplete without pandora.</t>
  </si>
  <si>
    <t>deciding what kind of food to eat next; finding new festivals and events in the city; whatever i want</t>
  </si>
  <si>
    <t>making some dank food; making people laugh; drunken texas hold 'em; getting 50% off awesome restaurants with scoutmob; speaking french; getting what i want; rolling anything with plants in it</t>
  </si>
  <si>
    <t>my smile; then probably my laugh; i'd guess sarcasm and things comes next if you get it</t>
  </si>
  <si>
    <t>food!!!:  i'm pretty open to everything. i could eat sushi or mexican food all day. italian as well. chinese food is awesome;i'll take msg if i've got to; just got a wok tho :o    books..usually find something at green apple or ardvark; down to find a few more places too    music:  -no particular order-  rise against; sublime; the garden state soundtrack(when im in hippy mode); skrillex; foo fighters; devin the dude; crookers; real big fish; dilated peoples; wolfgang gartner; foster the people; tiesto; lustra; the lab rats; nappy roots; toxic avenger; bloody beetroots; deadmau5 (live); shawyze; modest mouse; bassnectar; electrixx; collective efforts; little people; luniz; daft punk. kid cudi; outkast; dispatch; the prodigy; fatboy slim +    shows:  daily show; colbert report; simpsons; community; family guy; cops; snl; good eats; afv; american dad    and netflix</t>
  </si>
  <si>
    <t>pandora; espresso; water; trees; whiskey; 24/7 food places; public transportation; my e-cig and a phone. can i add parks too?</t>
  </si>
  <si>
    <t>new places to live in the city; why one of my contact lenses is probably missing; what i'd need to do to have a dog. awesome recent dreams.</t>
  </si>
  <si>
    <t>doing what feels good at the time</t>
  </si>
  <si>
    <t>i love mcchickens with big mac sauce. mmm. and watching star trek at night with a nice j is relaxing</t>
  </si>
  <si>
    <t>it seems like we'd vibe well; or if i messaged you    you use gnarly; epic and rad in sentences.</t>
  </si>
  <si>
    <t>i'm originally from new mexico and moved out to cali for school and an internship. my sense of humor tends to be pretty sarcastic and perverted. i tend to be pretty bold and open; so interesting conversations likely ensue; and there is a good possibility that i will offend you at some point.    i would consider myself a big kid (love &lt;a class="ilink" href= "/interests?i=cartoons"&gt;cartoons&lt;/a&gt;!) but can be mature and responsible when i need to be...usually ;-) i recently moved to the bay area; so just trying to meet people and explore. i am a dietitian and am fairly &lt;a class="ilink" href= "/interests?i=health"&gt;health&lt;/a&gt; oriented. i used to play soccer; but have recently been getting into &lt;a class="ilink" href= "/interests?i=triathlons"&gt;triathlons&lt;/a&gt;; and enjoy doing most anything outdoors. i really like learning and trying new things; so i am up for anything!    i am unconventional; adventurous; and goofy</t>
  </si>
  <si>
    <t>working as a dietitian and currently pursuing my ms in exercise science.</t>
  </si>
  <si>
    <t>sports; connecting with &lt;a class="ilink" href= "/interests?i=animals"&gt;animals&lt;/a&gt;; and making an ass out of myself.</t>
  </si>
  <si>
    <t>my height. i'm hobbit size; hee.</t>
  </si>
  <si>
    <t>most any kind of &lt;a class="ilink" href= "/interests?i=vegan"&gt;vegan&lt;/a&gt; food depending on my mood. have a few food peeves; but you'll have to find those out the hard way; heh.    tend to read non-fiction; but have read most of dan brown's stuff and loved it. currently mostly just reading textbooks for school though :-/    pretty much most kinds of music; except country; mariachi; and sexist rap crap (favs include depeche mode; bjork; paul oakenfold; pet shop boys; beastie boys; but listen to everything from the gypsy kings to nine inch nails to miles davis).</t>
  </si>
  <si>
    <t>ugh; why limit myself?</t>
  </si>
  <si>
    <t>the future of the world and our &lt;a class="ilink" href= "/interests?i=environment"&gt;environment&lt;/a&gt;; the meaning of life; blah blah blah...</t>
  </si>
  <si>
    <t>&lt;a class="ilink" href="/interests?i=exercising"&gt;exercising&lt;/a&gt;; watching a movie; playing on the internet; and/or cuddling with the pooch.</t>
  </si>
  <si>
    <t>i am a gay man trapped in a lesbian's body....you try and figure it out :-?</t>
  </si>
  <si>
    <t>you're intelligent; non-smoking; animal lover/veg-head; environmentally conscious; active and fun...or just wanna get to know me better. :)    my dog is like my child; so if you're not a dog person or have a fear of them; it is not going to work.</t>
  </si>
  <si>
    <t>hacienda heights</t>
  </si>
  <si>
    <t>personality-wise; i'm playful  unless the situation really calls for seriousness; i keep it bright and easy. i prefer well-calculated risks to routines. loyalty and openness are my strong suits. hunger and days without sunshine make me cranky; like an overgrown infant. i think it's a shame to compartmentalize relationships. coworker; boss; cabbie; clerk; whatever  everyone's a potential friend with an interesting story to hear. basically; if you have a natural; easy-going personality and a sense of humor that's borderline deviant; we're kindred spirits.</t>
  </si>
  <si>
    <t>right now i'm a student in a joint med. school/grad. school program. the plan is to one day run a research lab and hopefully shed a little light on an unsolved problem; while helping people along the way.    i'm pretty crazy about work and it'd be hard to call what i do a job. but balance is key; so when the itch to get away strikes; i pick up and go somewhere awesome. some recent travel adventures include india; panama; and the greek islands. on the weekends; i'm usually throwing stuff together in the kitchen; wandering around the city; or taking pictures.</t>
  </si>
  <si>
    <t>not sweating the small stuff. and fixing things.</t>
  </si>
  <si>
    <t>music: dire straits; the rolling stones; the killers; leonard cohen; onerepublic; the shins; paul simon; the eagles; sublime.    and i liked them all before they were cool.    movies: la story; casino; unforgiven; best in show; white men can't jump; drive; there will be blood.    books: the great gatsby; lolita; siddhartha.</t>
  </si>
  <si>
    <t>my brothers; parents; and friends.</t>
  </si>
  <si>
    <t>how much i loathe comcast; why i can find ten awesome cups of coffee in this city but not a single decent bagel.</t>
  </si>
  <si>
    <t>i have trouble remembering to wash lettuce and jeans.</t>
  </si>
  <si>
    <t>you can achieve that tricky balance of sweetness and sass; confidence and humility; plainspokenness and politeness.</t>
  </si>
  <si>
    <t>i love to stay busy; whether it's hanging out with friends; going to the movies or exploring san francisco. i like to try new things and love when there's a fun story to tell afterwards.    i also am a bit of a nerd and like playing board games (i'm the queen of settlers) and having fun; pointless debates.</t>
  </si>
  <si>
    <t>i work in marketing and pr for a start-up</t>
  </si>
  <si>
    <t>i like writing; reading; movies and tv. i consider myself a movie buff and try to see at least one movie a week. i am also great at pretending to know how to dance.</t>
  </si>
  <si>
    <t>my smile or laugh...i tend to do both a lot</t>
  </si>
  <si>
    <t>books: tie between midnight's children and wuthering heights but i have pretty wide range of books i enjoy    movies: i love all movies except for chick flicks and anything wes anderson. horror movies are my favorite but i also enjoy "award-winners;" documentaries; smart comedies and a good explosion    shows: i watch way too much tv but it mostly revolves around vh1. my favorite shows are buffy; angel; twin peaks and battlestar galactica to name a few. currently though; i love dexter; true blood; game of thrones and many more    music: i'm a big classic rock fan    food: delicious food. i'm not picky and i will never say no to seafood</t>
  </si>
  <si>
    <t>my friends; movies; my kindle; internet...and probably a lot more</t>
  </si>
  <si>
    <t>a lot of things. i read a lot of articles and enjoy learning something new everyday.</t>
  </si>
  <si>
    <t>out with friends at a bar or club or watching a movie</t>
  </si>
  <si>
    <t>you'll have to get to know me better first</t>
  </si>
  <si>
    <t>you think we'd get along</t>
  </si>
  <si>
    <t>raised in east coast; living in the west for longer. i'm smart; fairly sarcastic and definitely straight forward. i like politics; dogs; live music. mostly i'm into americana and bluegrass (havent missed hsbg in many years) i love vintage cars but ride public transportation everyday. i'm low maintenance; hate putting on makeup and nylons; but love sassy high heeled shoes. although these days; i practically live in my cowboy boots. im a romantic at heart; and love spontaneity.    i have been told people can be categorized into two groups: stones or beatles....i'm a stones girl (and keith over mick when it comes to the glimmer twins). otherwise; i'm into americana; punk; bluegrass; old school rock; really most everything except rap and hiphop. i also try to stay aware of whats happening politically (i'm a lefty liberal). and generally; i cant help myself from stopping to pet/talk to dogs on the street.    i'm fine spending a sunday bbqing with a beer and a baseball game on; or doing some crazy fun unplanned adventure. big fan of sitting under the stars; and nature in general. im open to most experiences; and love to travel and cook. sunday crosswords make me happy; especially if there is good coffee and breakfast to go with it.    you: taller than me; mellow/low key; drama free; good sense of humor; sarcastic and fun. willing to try any new adventure; like to go as much as you like to stay in; be okay with doing your own thing; like sports; like politics have/want/like dogs; and dont drink coors.    someone i could take to a wedding; that wont complain the entire time. most importantly be a man; don't be a wimpy boy. like to travel; be spontaneous and romantic (or at a minimum remember my birthday; notice if i cut my hair and always put the toilet seat down); be able to hold your own in a conversation; enjoy music and like to spend long mornings in bed...</t>
  </si>
  <si>
    <t>trying to enjoy it</t>
  </si>
  <si>
    <t>guessing ages; reading maps; pulling random useless knowledge from thin air...</t>
  </si>
  <si>
    <t>i have no idea...i have an off sense of humor (i blame it on the irish bartender i had as a roomate for many years)</t>
  </si>
  <si>
    <t>really too many to choose from...  i have a library card and i actually use it; not just to prove my residency. lately i've been reading a lot of historical fiction; but i also tend to read multiple books at the same time.    i love going to see live music; and generally will listen to anything except rap and hip-hop. gamh;slims; hsbg....    x is my favorite band of all time; stones over beatles (keith); daily randoms: ray price; waylon jennings; hayes carll; old97's; willie nelson; ac/dc; bruce springsteen; social distortion; hazel dickens; michael franti; knitters; dave alvin; smithereens; pretenders; rilo kiley; elvis costello; anything john doe has ever done...</t>
  </si>
  <si>
    <t>coffee in the morning  my sisters  my closest friends  my cowboy boots  baseball in the summertime (especially redsox)  ice cold beer on a hot day</t>
  </si>
  <si>
    <t>how to juggle doing all the random stuff i want to do and still make enough money to pay my student loans....puppies; bourbon; missing my best friend....</t>
  </si>
  <si>
    <t>nothing typical.</t>
  </si>
  <si>
    <t>im a diehard redsox fan; but twin is not.</t>
  </si>
  <si>
    <t>your not a yankee fan; are not some flakey guy who isnt sure what he wants. i have lots of friends; and am truly looking for more than that. i'm not interested in being number 6 in your dating rotation.    if your up for adventure; want to travel and live life a bit; you should email me!</t>
  </si>
  <si>
    <t>it seems i've just about figured out who i am and who i am not. i've met a devoted christian who was racially prejudiced and a former drug addict who inspired me to tears. i've assisted young people in recognizing their potential. my worst fears are hopelessness and powerlessness. i've held in my hand a gun belonging to a dealer. i've never been drunk a day in my life. i was educated by an often troublesome and always financially strapped oakland public school system. i've graduated from the top public university in the nation. i've neglected to speak my mind when it mattered the most. i've expressed what was on my mind and felt liberated. i've come to understand that forgiveness is liberating. i i've learned that being diplomatic is an art form. i've worked for everything i have now. i try to measure people by how they treat someone they don't need. i'd like to meet the person i was 15 years ago and the person i will be in 15 years.    for the most part; i'm carefree; warm; spunky and full of life. but i'll also stand firmly for what i believe to be right. i welcome humor and will run from ignorance; self-centeredness; or drama. i'm interested in an egalitarian relationship where independence and emotional intimacy do not have to be mutually exclusive.    i'm looking for someone who is his own man; someone who likes the me that i like. you; too; have hopes and dreams and fears.  a man who catches my attention respects others because he respects himself. i'm attracted to men who are independent thinkers and can hold conversations about a variety of topics. i believe a man is as good as his word. what matters most is character; depth; and integrity.</t>
  </si>
  <si>
    <t>making plans for the rest of my life.</t>
  </si>
  <si>
    <t>accomplishing what i set out to do; deciphering those who are genuine and good people from those who are not.</t>
  </si>
  <si>
    <t>my gender and my ethnicity.</t>
  </si>
  <si>
    <t>books: the great gatsby; to kill a mockingbird; in search of respect: selling crack in el barrio.    movies: american beauty; brokeback mountain; boyz n the hood; the notebook.    shows: dexter; the suze orman show; hgtv; desperate housewives; law and order: svu    music: erykah; jill scott; lauryn; maxwell; and yes; some select rap.</t>
  </si>
  <si>
    <t>hope; humor; love; a sense of self; and dignity</t>
  </si>
  <si>
    <t>what i want for myself in this lifetime.</t>
  </si>
  <si>
    <t>doing something relaxing.</t>
  </si>
  <si>
    <t>i watch dr. phil.</t>
  </si>
  <si>
    <t>you are mature; have your life together and are interested in a long term commitment.</t>
  </si>
  <si>
    <t>me: slightly over 6'1" and about 180 lbs; blue eyes; brown/gray hair. member of a &lt;a class="ilink" href= "/interests?i=running"&gt;running&lt;/a&gt; club (veteran of 16 &lt;a class= "ilink" href="/interests?i=marathons"&gt;marathons&lt;/a&gt;...last was boston 2011) and a &lt;a class="ilink" href= "/interests?i=volleyball"&gt;volleyball&lt;/a&gt; team. other activities include &lt;a class="ilink" href="/interests?i=skiing"&gt;skiing&lt;/a&gt;; &lt;a class="ilink" href="/interests?i=scuba+diving"&gt;scuba diving&lt;/a&gt;; &lt;a class="ilink" href="/interests?i=cycling"&gt;cycling&lt;/a&gt;; &lt;a class= "ilink" href="/interests?i=motorcycle"&gt;motorcycle&lt;/a&gt; riding; and a bit of gardening. gainfully employed by a silicon valley geek company (isn't everyone around here?) but regard work as a means to an end; not an all-consuming obsession. committed to my causes (mostly environmental); moved by my music (mostly classical and oldies); and intense about a few other things... much more to tell; but stopping here in the interest of brevity.    i am inquisitive; physically active; and persistent</t>
  </si>
  <si>
    <t>doing technical work to pay the bills while at the same time working to improve myself both physically and mentally. less business travel these days (maybe 4 to 6 trips per year); a little burned-out on it even though i do like seeing new and interesting places.</t>
  </si>
  <si>
    <t>for work; a very specialized area of internet technology.    in life; a variety of physically-active pursuits.</t>
  </si>
  <si>
    <t>you tell me... :-)</t>
  </si>
  <si>
    <t>most recent books: the last lecture (sad; insightful; and entertaining; definitely worth the two hours i spend on it on a recent flight) and born to run (great story; great advice).    relatively recent and memorable movies: supersize me; the &lt;a class= "ilink" href="/interests?i=lord+of%0athe+rings"&gt;lord of the rings&lt;/a&gt; trilogy (good for what they are); many others...    saw spamalot on stage in london a couple of years ago and laughed pretty much from the opening to closing curtains; don't think i've ever laughed that much ever before in my life...    music: &lt;a class="ilink" href="/interests?i=classical"&gt;classical&lt;/a&gt; favorites include beethoven's 6th; 7th; 9th symphonies; bach's 2nd; 3rd; and 5th "brandenburg" concertos; copeland's "appalacian spring"; mussorgsky's "pictures at an exhibition"; there are many more. more "modern" stuff is mostly &lt;a class="ilink" href= "/interests?i=rock+oldies"&gt;rock oldies&lt;/a&gt; like the beatles; simon &amp;amp; garfunkel; u2; etc.    food: spicy!</t>
  </si>
  <si>
    <t>1. my daughter and my family; we are close even though no siblings or parents live in the bay area    2. health    3. mind (a terrible thing to waste!)    4. imagination    5. activities: running; skiing; volleyball; etc.    6. rides (motorcycles :-)</t>
  </si>
  <si>
    <t>whether to ever run another marathon</t>
  </si>
  <si>
    <t>depends on the week... i see my daughter every other weekend plus one or two evenings per week. if it is "my" friday evening with her; then we are probably having fun at a park when weather/daylight allows or else inside playing games; watching kiddie movies; having dinner; or something like that. on the fridays when she's not with me; possibly relaxing; possibly playing volleyball at the wilcox open gym; or finding something else to do with friends; maybe even going out on an okc date :-)</t>
  </si>
  <si>
    <t>when i was younger; i was so shy that my first girlfriend had to ask me out.</t>
  </si>
  <si>
    <t>if i look appealing and if you're looking for the same things that i am... i don't use or abuse any addictive substances; try to keep a reasonably healthy diet; and stay very physically active; with running being my primary exercise activity.    i find intellectual curiosity; physical fitness; and staying active to be attractive traits. as is the case for all guys; cuteness/physical appearance is obviously an issue for any romantic relationship...</t>
  </si>
  <si>
    <t>i'm a very easy going person. i love the outdoors; camping; rafting; beach days. i'm a summer kind of girl; i love all water sports. it's not that i don't do cold weather; but the sun brings me to life. plus i was born and raised in the bay area; and we don't have weather here.</t>
  </si>
  <si>
    <t>30 hrs a week a work in a cellar at a brewery in berkeley. transferring and filtering beer; you know no big deal. i work bartending one or two nights a week on the side. i love beer; and if you dont drink we won't get along.</t>
  </si>
  <si>
    <t>making people feel comfortable. i love to laugh; and having those around me doing the same.</t>
  </si>
  <si>
    <t>my smile; and its almost always on my face.</t>
  </si>
  <si>
    <t>when it comes to favorites; i love sports; mostly hockey. music is a much larger subject to tackle. i do enjoy a little bit of everything; but at the top of my list would be blue grass/ folk.  now when it comes to food everything is great as long as it was prepared well. i will try anything more then once.</t>
  </si>
  <si>
    <t>i am working; i can't remember the last friday i had off. when you sell beer to people for a living; they tend to enjoy it more on the weekends. i do go out after i'm off tho. it's usually just to grab a drink and unwind.</t>
  </si>
  <si>
    <t>you like good beers; hockey; and camping.  i know strict criteria; but what can i say i'm a simple kinda  girl.  oh and if you know/ever been to strawberry music festival.</t>
  </si>
  <si>
    <t>i recently moved to san francisco. i am on okcupid because i am interested in meeting my match. i would like to see what is out there.</t>
  </si>
  <si>
    <t>new to the san francisco area by way of work. i am enjoying being a 'singleton'.</t>
  </si>
  <si>
    <t>i am really athletic and enjoy it a lot. i'm really good at what i do for a living. i am good at making the best of what i have. i am also have a lot of drive and have a strong constitution.</t>
  </si>
  <si>
    <t>people notice my eyes and my hair. if you know me; i have always been athletic and petite.  i genuinely am interested in other people and will ask questions..  smiling is pretty permanent as well.</t>
  </si>
  <si>
    <t>advertising age; time; national geographic;the fighter; bridesmaids; pixies; cowboy junkies; red hot chili peppers; peruvian; mexican; italian; sushi; pizza; thai and a great steak.</t>
  </si>
  <si>
    <t>exercise; family; friends; music; humor; options.</t>
  </si>
  <si>
    <t>friends and family; work; my future; health; men and sex.</t>
  </si>
  <si>
    <t>depends! i am out with friends;on a flight going out of town or spending time at home watching a movie.</t>
  </si>
  <si>
    <t>i don't have any tattoos.</t>
  </si>
  <si>
    <t>you are interested...</t>
  </si>
  <si>
    <t>looking to share my abundant fun and passion; and wonder in this world!    i wont beat around the bush... i am a handsome; intelligent; and caring single dad. i am constantly told what a nice smile i have;  so if my smile does not win you over; my calm giving nature shall.  i am an excellent listener; and people often comment how comfortable they feel with me right off the bat.  i am more silly than serious; always looking to find the best in a situation.  i have the ability to quickly understand the way things work; often surprising myself in the process.  my intelligence and creativity often entertain; intrigue;  yet sometimes i may annoy you; i really know too much useless information. i have an abundant passionate energy; and the knowledge to share it; i can be insatiable when the chemistry is right.    i am honest and sincere; avoiding bs and games because they are a waste of our precious time on this rapidly changing planet.    when things seem down; i do my best to remember and embody this quote from  deepak chopra;  &amp;nbsp; &amp;nbsp; &amp;nbsp;  the secret of attraction is to love yourself. attractive people judge neither themselves nor others. they are open to gestures of love. they think about love; and express their love in every action. they know that love is not a mere sentiment; but the ultimate truth at the heart of the universe.    my daughters are paramount in my life; and are with me part time.    come see about me! (bonus if you can tell me what song that is from)</t>
  </si>
  <si>
    <t>i work full time as senior project engineer for a pharmaceutical company.    the time away from my children goes to my photography. i love to explore new places and capture images of beautiful and interesting things that i feel fortunate to discover. i make an annual trek to death valley to explore the great wilderness. i am working on a few gallery collections of my photos; getting the sets ready to show.    what a response! i am humbled. so many of you have such beautiful profiles; thanks for all the messages; i will try to get back to all of you. xoxo</t>
  </si>
  <si>
    <t>i'm really good at capturing photos of people in moments of authentic expression.  i am a really good listener  and a great kisser</t>
  </si>
  <si>
    <t>my smile; it is ever present. then my deep hazel eyes. then... hey there keep eye contact...    you will have to tell me yourself...</t>
  </si>
  <si>
    <t>i read mostly non fiction books to research topics that interest me. the last fiction i read was the alchemist.    i lived in los angeles thru high school and became a bit of a movie trivia geek; with old friends; we have conversations completely using movie quotes.    i love most music; but jazz is what i listen to most. anything on blue note engineered by rudy van gelder; monk; miles; new orleans jazz; zydeco; latin jazz and so much more. i simply cant sit still with a smooth samba playing; or a hot salsa.  for me music is good when it has just the right hook or melody that somehow touches deeper feelings. i love live music and witnessing the conversation of the musicians in performance.    food! slow; local; organic. i love many restaurants in sf and the bay area; maybe we can share favorites... never mcd's and the like</t>
  </si>
  <si>
    <t>art/music  good food &amp;amp; drink  friends  family  experiencing nature  sexual expression</t>
  </si>
  <si>
    <t>what motivates people; and myself.  thinking about my dreams and how to make them into photographs. thinking nasty erotic thoughts!  thinking about work. yuk</t>
  </si>
  <si>
    <t>enjoying the sunset; at a gallery opening; taking pictures; having a nice dinner out; chilling at home with a movie. what ever life's opportunities throw at me!</t>
  </si>
  <si>
    <t>420 friendly</t>
  </si>
  <si>
    <t>if you would like to meet a sweet guy; with whom you will feel  instantly comfortable.</t>
  </si>
  <si>
    <t>briefly (for now); i'm a creative; dependable; non-judgmental; happy guy....intelligent and travel the world with ease.....passionate; versatile; adventuresome; uninhibited......definitely ltr oriented and keeping my eyes open for a natural; sexy; uninhibited guy; with soft heart &amp;amp; sharp mind and with a good level of self esteem.....prefer carry-on baggage only.....no large steamer-trunks; please........ a preference for an intimate connection ....... (syd feb-apr/12)</t>
  </si>
  <si>
    <t>trying to enjoy each day of the ride for as long as it lasts.</t>
  </si>
  <si>
    <t>communication; empathy; gratitude (thanksgiving is my favorite holiday); commitment; acceptance.</t>
  </si>
  <si>
    <t>the sign of life in my eyes.......or maybe they're really looking at my big ears.</t>
  </si>
  <si>
    <t>favorite books (uaually but not always fiction) and movies tend to be those with no violence; not even psychological violence........i'm a "good queen" and love musicals.....of all the performing arts; dance is my favorite......music is varied depending on the setting and mood tho' i tend not to be overly fond of rap; hard rock; metallica; etc......pretty much any good; fresh food as long as there aren't any green peppers in it!</t>
  </si>
  <si>
    <t>compassion; hope; bread and water on the table; expressions of love; self-respect; kindness.......and i guess if push came to shove i'd survive without some of these; but i sure hope that won't happen........and there's lots more i'd prefer not to do without.</t>
  </si>
  <si>
    <t>i guess it depends on the day.......if i'm trimming the bonsais; i'm thinking about them........if there's a horrendous earthquake and tsunami in japan; my thoughts are with the japanese.......if i (or a friend) is at a fork in the road; i'm thinking about which path to take.......if i'm reading; i'm with the characters and maybe in a different time and place........maybe what's important is that i do think but (hopefully) not too much</t>
  </si>
  <si>
    <t>i'm as unstructured on a friday night as any other night of the week.....i enjoy being at home; at friends' homes; out to dinner; enjoying a foreign port; reading; tv (bless dvr so i can hopefully watch something i like) or just puttering around the house.</t>
  </si>
  <si>
    <t>doesn't admission negate the privacy?........i'm really an open book but i don't kiss 'n tell.</t>
  </si>
  <si>
    <t>.......if anything feels like there might be a connection.</t>
  </si>
  <si>
    <t>i believe in luck; and i believe in hard work. luck has been plentiful in my life; and i look to make the most of it with lots of hard work and care.    i love learning about people. what makes you tick? what makes you laugh? which historical character would you feel lukewarm about if you were stuck on an island with him/her/it?    i light up when i talk about education; ed tech; social impact; capacity building in impact investing; international development; entrepreneurship; china's low carbon economy goals; pioneering new ideas; chicago; good food; and my friends.    my love of travel feeds a passion for adventure and exploration. only antarctica and australia are left before i fulfill my childhood goal of visiting all seven continents! prior to sf; i have lived on both coasts; in the midwest; and in asia.    two truths and a lie - can you guess which two are true?  1. traveled to ecuador after college to get down and dirty with reforestation in the esmeraldas  2. worked in port-au-prince with a team including a former minister of finance to develop the first center for entrepreneurship and innovation at a haitian university  3. helped a collective of women establish convenience stores as a microfinance project in the philippines    when i was a kid; my dream jobs were (in order): news anchor; grocery store bagger; and ceo of a fortune 500 company. today; my career goals revolve around doing good while doing well.</t>
  </si>
  <si>
    <t>i'm an mba student at an east coast school with a past life in management consulting and impact investing. i'm in sf for a fellowship to explore my passion for working within the education sector.    i love to learn; and the latest topics i'm exploring include downton abbey; dubstep; data analytics; and california wines.</t>
  </si>
  <si>
    <t>being versatile. i'm equally at ease in a cocktail dress at a gala; drinking beer at the local pub; camping in the tibetan wilderness; and hanging out at the nearby laundromat waiting for my clothes to dry.    i'm also really good at being mostly appropriate; laughing at myself for my lack of directional sense; and reading the new york times.</t>
  </si>
  <si>
    <t>passport  computer or smartphone  pair of cute flats for walking; running; and dancing  fun scarf that can also be used as a shawl; blanket; and pillow cover  mosquito repellent with deet  carbs</t>
  </si>
  <si>
    <t>making things and people better  how to be a better person  my start-up idea  make vs. buy - for my next meal</t>
  </si>
  <si>
    <t>spending time with friends either trying a new restaurant or bar and having engaging conversations.</t>
  </si>
  <si>
    <t>i'm terrified of dead birds. i only eat poultry parts (e.g. white meat) that don't look bird. i did eat a chicken wing once just to prove i could do it (same for fried scorpion).</t>
  </si>
  <si>
    <t>you are intellectually curious; kind; motivated; and you have a sense of humor.    will you teach me something new? i can teach you how to 1. make the best cinnamon rolls ever; 2. plan a multi-country trip across a couple weeks; or 3. develop criteria for evaluating companies.</t>
  </si>
  <si>
    <t>i am grounded; enthusiastic about life; passionate; i come from a warm-hear ted; direct and affectionate culture; old fashioned and independent....</t>
  </si>
  <si>
    <t>enjoying life; and at anything i put my heart into...</t>
  </si>
  <si>
    <t>my curiosity; inquisitive mind; sense of humor..</t>
  </si>
  <si>
    <t>mystery in books+movies; one republic; u2; marron5; sting; sade; seal; bryan adams; depeche mode..all exotic nature foods; ceviches; bacalao; ...</t>
  </si>
  <si>
    <t>food for the body and soul; family and friends..</t>
  </si>
  <si>
    <t>finding ways to fill my life with heartfelt experiences</t>
  </si>
  <si>
    <t>relaxing at home staying late watching movies drinking beer ...</t>
  </si>
  <si>
    <t>i will tell you in private</t>
  </si>
  <si>
    <t>~* i should probably start from the beginning. i'm michelle and i was born on march 18th at 10:43 in the morning and two minutes later; my twin sister was born.  ~* i'm currently employed at the fantastic place of wal-mart; i'm a cashier.  ~* i'm deathly allergic to peanut butter; cocoanut; peanuts and every nut that you could possibly think of. i've almost died 5 times due to said allergy.</t>
  </si>
  <si>
    <t>writing; cooking; listening; playing some video games; role playing (more proof i am a nerd xp); acting (love it!); giving massages; making people smile on a real bad day.</t>
  </si>
  <si>
    <t>favorite books: eat; pray; love; tuesdays with morrie; jitterbug perfume; and the four agreements  favorite movies: remember the titans; inception; harry potter  favorite shows: house; gilmore girls; how i met your mother; and lots of random stand up comedy.  favorite foods: french fries; chocolate</t>
  </si>
  <si>
    <t>1. father; son and holy spirit; this trinity is the reason that i am alive; and i live to give him glory.  2. bible; kinda inuated lol  3. long walks.. i know it sounds cheesy; but it helps get so many things into perspective.  4. my car  5. my dog; she is the perfect antedote for a rough day or a patch of the flu.  6. friends and family</t>
  </si>
  <si>
    <t>i live in reno. i keep busy working and spending time with kids. when i have time; i like to snowboard; hike and go to san fransisco to surf. i love to travel but am a bit of a home body as well. i'm into physics/cosmology; spirituality. i meditate and exercise on a daily basis. my kids and my friends are the most important aspects of my life. my kids are beautiful; smart and enrich my life in infinite ways. i need adequate sleep. i don't drink. i'm a profesional and grateful for the opportunities that i have had in life. i need and desire an intimate companion (and i'm not just talking about sex). i have a lot to offer. i am kind; thoughtful and working to grow my emotional; spiritual and intellectiual self. i think that the world needs more love (''plant your love and let it grow'').  reno is oppresively conservative but i love the natural beauty of the area. actually; there is quite a bit of culture (mostly brought in by outsiders). it's also where my children are. i love san francisco; its people; its diverse culture and all the wonderful things that it has to offer; food; entertainment; surf; beach; outdoors; climate. see you there soon.</t>
  </si>
  <si>
    <t>raising my two young daughters. growing; with pains.</t>
  </si>
  <si>
    <t>empathy</t>
  </si>
  <si>
    <t>i'm quiet; articulate and oddly handsome</t>
  </si>
  <si>
    <t>books-into thin air; adrift; catcher in the rye; angellas ashes  movies- 2001 a space odysey; the gods must be crazy; the unforgiven; breaker morant  tv- nat. geo; history channel  r&amp;amp;r  everything but junk</t>
  </si>
  <si>
    <t>oxygen  my children  supports/friends  beauty  mystery</t>
  </si>
  <si>
    <t>mental health; physical health; how to have fun.</t>
  </si>
  <si>
    <t>with my kids or relaxing with my friends.</t>
  </si>
  <si>
    <t>i'm from texas</t>
  </si>
  <si>
    <t>you have a kind heart; love the outdoors; take good care of yourself; looking for the same.</t>
  </si>
  <si>
    <t>i just moved from san diego to san francisco looking to meet some fun people to hang out with!</t>
  </si>
  <si>
    <t>i currently work as a financial consultant for tech start-up companies in the palo alto area. working on getting my cpa license.</t>
  </si>
  <si>
    <t>organizing; crunching numbers; opening wine bottles; parallel parking</t>
  </si>
  <si>
    <t>shows:  top chef; no reservations; the league; sons of anarchy; true blood; real time; boardwalk empire; the office; iron chef; monday night football; drinking made easy; the daily show; mad men; the walking dead; game of thrones; downton abby    movies:  love actually; harry potter series; fight club; across the universe;    music:  pearl jam; adele; mumford &amp;amp; sons; lady gaga; u2; amy winehouse; the rolling stones; the beatles; led zeppelin; jack johnson; janis joplin; jay-z; rihanna; slightly stoopid; joe cocker; the doors; coldplay;    food:  applewood smoked bacon; mackerel sashimi; baked salmon; spicy tuna hand rolls; pork tenderloin; and anything with avocado added</t>
  </si>
  <si>
    <t>family; wine; friends; my iphone; california; the outdoors</t>
  </si>
  <si>
    <t>dinner and drinks with friends in downtown</t>
  </si>
  <si>
    <t>tall; confident; easy going; kind hearted; you look good in a suit; and you can take a joke.</t>
  </si>
  <si>
    <t>my knee jerk reaction is my eyes; because i hear that so often. i have a strong sarcastic streak that i try to control but i'm also told that i'm super witty. i love making people laugh and i love the dopamine rush of a new adventure.</t>
  </si>
  <si>
    <t>i'm very interested in long-form story-telling in a television medium. i'm not interested in episode of the week i want to see a story develop. buffy the vampire slayer; veronica mars; the wire; things like that.  right now i'm on book 4 of the song of ice and fire series. i like a lot of science fiction and personal growth books (i'll take all the help i can get).  i like lots of different kinds of music. it's probably easier to say what i don't like; metal; rap; reggae; but i'll give anything a listen once.  i love just about any food that is prepared for me.</t>
  </si>
  <si>
    <t>sunshine  books  music  conversation  friends  good food</t>
  </si>
  <si>
    <t>the nature of reality and why humanity has created religions that punish us for being human. i like to make sense of the world around me which can; unfortunately; lead to crazy making. i wonder where we; as a species; will end up.</t>
  </si>
  <si>
    <t>right now i spend a lot of time at home which is why i'm on this site. once upon a time i was going out and dancing a bunch but now my closest friends have moved away; gotten married and are having kids. i still want to have adventures and experience new things.</t>
  </si>
  <si>
    <t>this april (2012) will be the 20th anniversary of my sister's death. she was the only person in my immediate family that i could relate to; which is why i now live 3000 miles away from them. she showed me the way for as long as she was here and i was lost without her in the beginning. now; i'm glad that i'm not in her shadow any more.</t>
  </si>
  <si>
    <t>you are willing to give me the time i need to get to know you. i'm pretty guarded and my aloofness can often be misinterpreted and it takes some time to let my guard down a bit.</t>
  </si>
  <si>
    <t>i'd say i'm an open-minded person who's willing to try new things at least once (except for skydiving and bungee jumping - i'm not good with heights). i have a genuine interest in getting to know people and finding out what motivates them to get out of bed every day. i enjoy drinking red wine and cooking; although cooking for two is much more fun than cooking for one. ;-) did i mention that i like breweries; too?    i work for an insurance broker in the city (financial district); so on the weekend you'll find me hanging out closer to home enjoying the outdoors. i love to clear my mind on a long hike. or i'll take my bike out for a ride. i also love comedy shows and trying new restaurants. every few weeks i like to get out of town for a weekend away. i'll visit friends in half moon bay; santa barbara; napa. tahoe in the summertime is my favorite.</t>
  </si>
  <si>
    <t>living in the moment &amp;amp; dreaming about the future. checking things off my bucket list.</t>
  </si>
  <si>
    <t>parallel parking; saving $ and spending it; striking up conversation with strangers; staying connected with family &amp;amp; friends and taking responsibility for myself.</t>
  </si>
  <si>
    <t>my smile. i was voted "best smile" my senior year of high school.</t>
  </si>
  <si>
    <t>favorite food: italian; mexican and japanese (sushi!)  favorite movies: anchorman; charlie &amp;amp; the chocolate factory (1970s version); 16 candles; vacation  tv shows: jeopardy and two &amp;amp; a half men reruns. i also love hgtv &amp;amp; the cooking channel.  music: some pop; some rock; some hip hop. a little country if i'm in the mood.</t>
  </si>
  <si>
    <t>my toothbrush  sunshine  grey poupon  my chiropractor  weekend getaways  beer &amp;amp; wine</t>
  </si>
  <si>
    <t>where i'm going on my next vacation and when i'll meet mr. right to go on vacations with.</t>
  </si>
  <si>
    <t>meeting friends for happy hour; recovering from thursday night happy hour or relaxing at home after a long work week.</t>
  </si>
  <si>
    <t>i started playing the violin at age 4 and played in the orchestra through 8th grade. i haven't picked up a violin since then.</t>
  </si>
  <si>
    <t>you're affectionate; grounded and looking for a partner to share your life with.</t>
  </si>
  <si>
    <t>i'm the type that enjoys walking in the rain; calling friends to wish them a happy birthday instead of text-messaging them; and holding the doors open for people. i also enjoy taking photographs. it's a great way not only to capture moments; but also to be inspired by what i've captured.    in fact; inspiration plays an important role in my career as a designer. i look for it everywhere: a graffiti in an alleyway; the colors of twilight and sunset; and a baby's laughter. another source of inspiration for me is traveling. for one thing; flying excites me because i've been fascinated with airplanes since i was a kid. to this day; one goal i have is to learn how to fly. another reason why i enjoy traveling is because i get to experience different cultures. i learn to not only approach things a different way; but also appreciate what i have.</t>
  </si>
  <si>
    <t>living each day to its fullest; not taking anyone or anything for granted; and being the best person i can be.</t>
  </si>
  <si>
    <t>for me; it's not so much about what i'm good at. what matters is that i'm trying my best at what i'm doing and that i'm doing it because it makes me happy.</t>
  </si>
  <si>
    <t>some say my eyes. some say my work ethic. others say my quiet confidence.</t>
  </si>
  <si>
    <t>&lt;strong&gt;books:&lt;/strong&gt; pride &amp;amp; prejudice; to kill a mockingbird; and the old man and the sea.    &lt;strong&gt;movies:&lt;/strong&gt; amlie; pan's labyrinth; and e.t.    &lt;strong&gt;shows:&lt;/strong&gt; mad men; glee; and project runway.    &lt;strong&gt;music:&lt;/strong&gt; usually in the morning; i don't listen to any music. by lunchtime; my ears are more wide awake for jack johnson or rodrigo y gabriela. lady gaga or martina mcbride usually help me get through the late afternoon. and at night; i tend to listen to articolo 31; linkin park; or an '80s rock ballad.    &lt;strong&gt;food:&lt;/strong&gt; i have a sweet tooth!</t>
  </si>
  <si>
    <t>love   hope   perseverance   creativity   humor   meaningful life</t>
  </si>
  <si>
    <t>childhood memories; such as catching dragonflies; plane spotting with my parents; and rolling down a haystack at my grandparent's rice farm. sometimes; i stop thinking altogether and have a quiet moment.</t>
  </si>
  <si>
    <t>either playing volleyball or lying in bed watching television.</t>
  </si>
  <si>
    <t>one morning; i was at a school crosswalk when i felt something warm drop on my shoulder. i looked at my white shirt and saw green slime splattered on the sleeves. so i looked up and realized a pigeon perched on a power line showered me with a present.    even though i was greeted with chuckles and shocked faces when i walked into the classroom; i learned the importance of laughing at myself that day.</t>
  </si>
  <si>
    <t>i'm at a point in my life where i'm ready to settle down. i'm looking for someone who doesn't use drugs; believes in monogamy; and is willing to work with me to make our relationship meaningful and fun.    i'm also open to making new friends who are friendly; trustworthy; and genuine.</t>
  </si>
  <si>
    <t>my self-summary is amazing!    to start; i generally have a good outlook on life.... wahoo!  honestly. been'a manifesting it and we're doing alright. atleast thru my own skewed vision. don't really know (or wanna admit??) a couple bumps on the way; but pretty stoked on a day to day; to day basis.    have been living in america &amp;amp; employed my whole life but did manage to 'retire' several years ago.... but i still punch in everyday! hmmmm....sounds hard to believe; but its true! yep...29 years old and retired!! thankfully; i get to do; what i wanna do; throw in a couple of shenanagins; and boom yer in business!!! most of the weekdays we are; once in a while; we're not. working for free is alright; some of the time. "but its not alright; all of the time. i think abraham lincoln said that."    mulch love!  go further!</t>
  </si>
  <si>
    <t>waking up early; daily chores and fruit &amp;amp; coffee  living with friends (pretty much family at this point)  working at gardens around the east bay  hanging out with everybody &amp;amp; the animals  trying to play lyrically challenging folk ballads  mma-ufc style fighting with the hero</t>
  </si>
  <si>
    <t>simple living here - making egg n cheese sandwiches; cast iron cooking; moving soil; biking; being resourceful &amp;amp; consistent; relentlessly cleaning the kitchen; and performing beardo'ganics.</t>
  </si>
  <si>
    <t>my truck nori! ....err trok nori! heh he :)</t>
  </si>
  <si>
    <t>i like to read the sports page &amp;amp; seed catalogs  i enjoy documentary; national geographic style tv  i also enjoy pointless reality tv shows  i can do some sports; but mostly just baseball.  i like homemade music; kpig radio and dance energy music  i love veggies!  and i also love precisely chopping large amounts of em!!!</t>
  </si>
  <si>
    <t>1. power!!  2. el rancho  3. peanut &amp;amp; shirley (the animals)  4. babes  5. picture texts  6. a tootbrush</t>
  </si>
  <si>
    <t>i stay pretty focused on my farm; garden; and landscaping operations. also think about our house "the ranch" and sending good texts!</t>
  </si>
  <si>
    <t>friday; tuesday; sunday; saturday.....its all the same to me</t>
  </si>
  <si>
    <t>is that i may look like a scruffy; bearded hippie dude but - im actually a pretty clean and organized guy! with this being said; i have something else to admit.....i gave up paying taxes 2 years ago. just dont care to do it anymore. i think american bureaucracy might just fail one day. but im not necessarily rooting for that outcome. and to be honest; i care more about baseball than politics. ok; rants over! :)</t>
  </si>
  <si>
    <t>you really think there is more to this 'beardo weirdo ganics' guy than is listed on this profile    yer a healthy hippie and a junk food junkie in one!    you like to watch 'new age' videos on youtube</t>
  </si>
  <si>
    <t>hello there. it's always hard to describe myself to others but i'll try my best to do so; talking with me is the best way to get to know me. my name is alex; but a lot of my friends call me arlie for as long as i can remember. i am shy at first but once i get to know a person all goes well. i have a great sense of humor. making jokes just about anything really; i won't get mad if people make jokes back or towards me. i love music; but who doesn't? i will pretty much listen to anything and won't judge anyone by it. i also like to watch movies often; any kind really. i am down to try new things with anyone. i will just say it now; i am not the tallest of all people which isn't a bad thing but ehh; what are you gonna do. wish i was taller sometimes; but i'm fine with it ;p i'm interested in meeting new friends as well as someone i could have a relationship and get along with. if we have things in common that's awesome. if not; no worries. that's probably the best thing to me is getting to know someone who you have never met before. it's always nice to meet new people :)    i have a facebook as well; if you're really interested. but if you are you'll just message me anyways ;p    i am honest; grateful; and supportive.</t>
  </si>
  <si>
    <t>looking for a job in the mean time until i know what i want to do with my life. just living my life one day at a time.</t>
  </si>
  <si>
    <t>to be honest i have no idea. but i would say my sense of humor or my height lol.</t>
  </si>
  <si>
    <t>some of my favorite movies would have to be:  -the goonies  -wayne's world.  -gremlins 1 &amp;amp; 2  blah; its so hard to think about &amp;gt;.br /&amp;gt;  as for music it honestly depends on my mood; but honestly i'll listen to most anything.    food; who doesn't love food? :p i admit i can be very picky at times; but i suppose i just prefer simple food such as a cheeseburger :d</t>
  </si>
  <si>
    <t>family.  friendship.  music.  love.  not sure what else :/  i'll get back to this :p</t>
  </si>
  <si>
    <t>my life; life in general and what's to come.</t>
  </si>
  <si>
    <t>it really depends. i like get out of the house pretty much any chance i get.</t>
  </si>
  <si>
    <t>hmmm. not sure to be honest. i guess if your really interested you'll ask. :p</t>
  </si>
  <si>
    <t>your interested in making a new friend or more. don't be shy :d i'll message you back no matter what. i'm not the best at starting conversations and i'm shy at first so it's a little tough for me :/</t>
  </si>
  <si>
    <t>i am passionate about learning about other cultures and languages. i have made that passion a part of my work. i love what i do; but value my free time even more. i like to travel whenever possible. anyone up for a vacation in asia? how about egypt? istanbul? or barcelona? or nicaragua? i just went back there for surf trip (still learning; but love it).    i am social; fun to be around and outgoing. you can leave me alone at the party and i will do just fine. i can drive across the country (done it 5 times!); travel solo through south america; treat myself to dinner out alone (and without my iphone) without a problem. but; it would be even better to do all of these thing with a partner.    my friends described me as "generous; kind; open-minded; adventurous; witty but direct; and dynamic". i guess you will have to find out the rest for yourself. :)    i want to find someone who shares similar interests and who believes a life together with another person is just a richer and more meaningful experience than a life lived alone. it may take some time to find that person and i am fine with the adventures that might happen in between then and now.</t>
  </si>
  <si>
    <t>i enjoy what i do to make a living; but my work is not my life. i treasure my vacation days and am adjusting to having a limited number of them to work with.  i am working on figuring out a next move that will grant me more flexibility in my schedule without compromising the satisfaction i get from doing productive; meaningful work.  i take care of myself - mind; body; and soul.  i spend time with friends. my family members are also my friends.  i like to learn new things.  i strive to be good at what i do-- at work and otherwise.  i try live a life that is kind to others and to the planet.</t>
  </si>
  <si>
    <t>spelling. saying one or two random phrases in many different languages. remembering birthdays.</t>
  </si>
  <si>
    <t>i just asked my friend and she says its definitely my eyes. i also have a fairly distinctive grey streak in my hair. its natural; i got it from my mother. sometimes people comment; sometimes they don't.</t>
  </si>
  <si>
    <t>books: what is the what; brave new world; to kill a mockingbird; middlesex; the adventures of kavalier and clay; the red tent; taming of the shrew; prayer for owen meany; skinny legs and all; pillars of the earth  currently reading: confessions of an economic hitman    you won't catch me reading fantasy series; cheap romance; vampire novels or anything labeled as "chick lit". let me know if i am missing out on something.    movies: netflix tells me i like inspiring social and cultural documentaries; cerebral independent thrillers and emotional dramas. i am probably happier at landmark than the amc; but i can enjoy a blockbuster as well.    music: almost everything. lots of hip hop; world music; rock; soul; reggae; old country; bluegrass; latin; etc.    food: sushi. ethiopian. thai. spicy. i eat meat but am happy to eat veggie as well. i will never say no to food cooked by someone else; and i am great at doing dishes.    other: outdoor activities (soccer; running; tennis; biking; fly fishing...among others); i also like camping and hiking; but enjoy it more if someone else takes initiative to do the planning. warm evenings; going to see live music; salsa dancing; the sound of foghorns; sunshine; other languages; grapefruit juice; books you can't put down; warm ocean water; fixing things; crossword puzzles; wearing flip flops.</t>
  </si>
  <si>
    <t>i have found that i can adapt to most situations. i have lived a lot of places. california; oregon; vermont; massachusetts; montana; costa rica; argentina....all very different situations. i had 23 different roommates over a 4 year span. if that doesn't teach adaptability; i don't know what does.    what i really can't do without:  a sense of purpose  meaningful work  the support of my family  the encouragement of my best friends  healthy food and exercise  love and affection.</t>
  </si>
  <si>
    <t>what i really want and how to get there from here. where i will go on my next vacation. what i should eat for lunch. my family. why i should go to the gym and excuses that justify not going.</t>
  </si>
  <si>
    <t>usually up for anything; but often eating out with a friend or watching a movie at home after a long week. my work takes a lot of energy and sometimes i just need to recharge. i am not a big drinker; so hitting the bars for a long night of drinking is mostly in my past. i would much prefer a glass of wine or two and some delicious food.</t>
  </si>
  <si>
    <t>will not be put on the internet. but you might be able to get an answer from me in person.</t>
  </si>
  <si>
    <t>you are interested in your surroundings (people; places; things) and curious about the world.  you have goals and ambitions and dreams.  you are humble and genuine.  you are willing to state your opinion and might challenge me a little when i state a different opinion.  you are respectful of other people. (nice to wait staff; love your mother; etc.)  you have a sense of humor.    you are intrigued enough to trade an hour of your time to see what might happen.  you are willing to invest some time and energy if you find the right person.    we will especially get along if you aren't afraid to make a fool of yourself on the dance floor; and of course i can't resist a guy who loves to cook. (i promise to do the dishes!)</t>
  </si>
  <si>
    <t>hello;  a few words about me:  - i moved to san francisco many years ago from france and i now feel like a hybrid french / san franciscan.  - i'm analytical; anti-conformist; optimistic; sarcastic; reserved (not shy) and many more adjectives.  - equally happy wearing a colorful shirt + cuff links or all black + doc marten's  - oh; one more thing: i much prefer quality over quantity.</t>
  </si>
  <si>
    <t>keep on learning. challenge myself; challenge others.  professionally; i do video games (it doesn't mean i play all day; although yesterday we played nerf guns in the office; you know; for team building..).  lately; i've been playing a lot more with my camera (i've always been interested in photography; but had a long hiatus in the 2000's).</t>
  </si>
  <si>
    <t>petting animals.</t>
  </si>
  <si>
    <t>if i talk; my accent. i gave up trying to get rid of it.</t>
  </si>
  <si>
    <t>movies:  i enjoy both entertaining and brainy movies. i'd blindly watch anything from: kubrick; lynch; ozon; fincher; godard; eastwood. one of my all time favorite movie is heat (mann). other movies: apocalypto; suspiria; and more..    tv / shows:  i don't have cable/sat.    books:  justine (de sade); eloge de la fuite (laborit); crime &amp;amp; punishment (dostoevsky); anything boris vian; anything albert camus. i guess i'm more into classics than contemporary books. otherwise; i can spend hours browsing through history books; atlases; etc...    music:  i listen to a wide range of music but avoid mainstream stuff (does it mean i'm a snob?). my preference ranges from industrial to electronic and classical in the mix. some of my favorites: gainsbourg (serge); laibach; nin; ministry; amon tobin; aphex twin; portishead; tricky; massive attack; pj harvey; dead can dance; stravinsky; penderecki; chopin and many more.    food:  i like all kinds of cuisine. in terms of ingredients; i usually avoid endives; kimchi and tofu. this place rocks:  &lt;a href="http://www.oliviersbutchery.com/" rel="nofollow" target="_blank"&gt;olivier's butchery&lt;/a&gt;</t>
  </si>
  <si>
    <t>1. yummy food &amp;amp; drinks  2. learn and solve problems  3. being the devil's advocate in any situation; i like to challenge people's opinions  4. music  5. travel the world  6. computer</t>
  </si>
  <si>
    <t>you're not into watching sport on the week-ends.  you don't take this site too seriously (self writen profiles and algorithms can be misleading).</t>
  </si>
  <si>
    <t>english (fluently)/french (fluently)/german (poorly)/c++ (fluently)</t>
  </si>
  <si>
    <t>you get 3 questions. ask away. but first of all; some basics:    - i'm logical.  - i'm constantly seeking amusement.  - i'm relatively unpredictable.  - i have a relatively short temper.  - i do not like the cold.</t>
  </si>
  <si>
    <t>playing hero academy on my iphone. so obsessed.  training my rabbits to be ninjas. for those who failed; coach.  arts and crafts with all the paper and markers i have at work.  researching useless information on the interweb.  bending spoons with my mind.  fist pumping.</t>
  </si>
  <si>
    <t>interneting; high-fiving; giggling; breathing; and zoning out.</t>
  </si>
  <si>
    <t>my ability to charm like tyler durden.</t>
  </si>
  <si>
    <t>movies: oldboy; the room; fight club; 500 days of summer; rushmore    tv: sherlock; louie; luther; csi; bored to death; band of brothers; new girl; doctor who; being human (uk); dexter; breaking bad; portlandia; modern family; the fades    books: the picture of dorian gray; prodigal summer; the unbearable lightness of being; the bloody chamber; the adventures of sherlock holmes; john by cynthia lennon    music: black keys; girl talk; chopin; the shins; pomplamoose; feist; a b &amp;amp; the sea; katy perry; ella fitzgerald; frank sinatra; phantogram; the joy formidable    food: dinosaur meat; chicken nuggets; non-carrot products; eggs; broccoli; cauliflower</t>
  </si>
  <si>
    <t>my car; iphone apps; scarves; black flats; coffee; blankets</t>
  </si>
  <si>
    <t>writing a book. i think about that a lot; but then it just sort of halts at the thinking stage because i get easily distracted by life.</t>
  </si>
  <si>
    <t>reciting poetry from my balcony.    just kidding.    i'm probably either drunk and giggling somewhere or sober and on my couch.</t>
  </si>
  <si>
    <t>having coffee when i'm at work makes me poop. i have no idea why. this doesn't happen to me when i have coffee anywhere else.</t>
  </si>
  <si>
    <t>you actually want a new friend. no; i will not give you a handjob. no; not even a little bit.</t>
  </si>
  <si>
    <t>so hard to describe myself. i am a thinker; an analyzer; which is why i may be quiet at first. after i'm settled; i can be quite the wise guy..which is not always appreciated. :) i love the sun; and i enjoy staying active.    because it's so time consuming; i don't usually get all dolled up; unless the occasion calls for it. so if you're the type of dude that favors chicks in wedges and summer dresses over chicks in jeans and tanks; then i'm probably not the gal you want to hang with;...just saying.    i consider myself a bit tom-boyish; because i enjoy playing with the boys; moreso than the girls.    i'm not a big fan of watching sports on t.v.; i'd much rather watch a game live; enjoying the food and atmosphere.    are you still reading...? must be a good sign then!</t>
  </si>
  <si>
    <t>probably doing what everyone else is...  working; working out; hanging out w/friends</t>
  </si>
  <si>
    <t>walking past those sales people at kiosks! :d</t>
  </si>
  <si>
    <t>-you make those around you smile/laugh.  -you are adventurous; and you think i may be a great sidekick!  -you are excited/willing to teach me new things.  -you would like to know more...</t>
  </si>
  <si>
    <t>english (fluently)/chinese</t>
  </si>
  <si>
    <t>hey; i'm anthony. i am 24 and i have lived in the city for 6 years now. i originally moved here from south bay; santa clara to be more exact. i love sf and i can't see myself moving back. the city has a very environmentally conscious mindset; open and friendly communities and is very veggie friendly. it is truely like no other place on this planet. i am extremely passionate about environmental sustainability so there is no better place for me than sf. i am always down to meet new friends but i wouldn't be on okcupid if i wasn't looking for mr. right too! =]    you can say that i like to go out a lot; normally in the castro. i enjoy going out to the bars with friends and having some drinks; dancing the nights away. i love going to the movies and hitting up new and old veggie spots around the city and the bay area. when i'm not out and about; i am usually reading a book or watching something on netflix at my place.    other random facts:  -i have yoshi house slippers and a ninja turtles sleeping bag.  -i love britney spears.  -i was a compost bin last year for halloween.  -my dog's name is smudge.  -i live above a liquor store.  -incorrect spelling and bad grammar are pet peeves of mine.  -i like to run and swim for exercise.  -lights go out above me at least once a day (mainly street lights but sometimes others).  -i make my bed almost everyday.  -i am planning to be a part of a sea turtle conservation in costa rica.  -bmw is my way of transportation! (bike; muni and walk!)  -i am on a step team.  -i am always craving slices of vegan pizza from whole foods.</t>
  </si>
  <si>
    <t>i recently graduated from sf state with a ba in environmental studies; emphasis in sustainability and social justice. right now; i'm working two jobs. one at a tanning salon and the other at a men's spa; both in the castro.    i am currently trying to figure out what i want my next move to be. i either want to find a full time job in the environmental field or go to grad school for my masters. there are many options that are running through my head right now.</t>
  </si>
  <si>
    <t>-quoting movies. people sometimes wonder how i remember the most random lines from movies.  -stepping. i am on a step team that occasionally puts on performances. i was also on my high school's step team way back in the day. lol  -being a friend. i can be your friend to get crazy with or your shoulder to cry on. i am always there for my friends through thick and thin.  -activism. the environment; gay rights; animal rights and much more... i got your back.  -being goofy / random. i don't know where this shit comes from when i'm talking. haha</t>
  </si>
  <si>
    <t>-i love environmental books. ellen degeneres' book; seriously... i'm kidding. dry. me talk pretty one day. the alchemist. sarah's key. room. ricky martin's memoir; me. harry potter series. marley and me. sideways stories from wayside school.    -easy a. romy and michele's high school reunion. dirty dancing. selena. girls just want to have fun. rocko's modern life. superbad. sex and the city. twister. he's just not that into you. the hangover. a lot like love. 50 first dates. erin brockovich. elf. jurassic park trilogy. harry potter series. blue crush. mean girls. but i'm a cheerleader. step father. scream series. halloween series. harold and kumar go to white castle. doug. rugrats. sister sister.    -britney spears. aaliyah. janet jackson. alicia keys. destiny's child. tlc. kelly rowland. beyonce. 2pac. missy elliot. trey songz. john legend. adele. amy winehouse. keri hilson. lil wayne. r. kelly. jay-z. lil kim. drake. lykke li. outkast. notorious b.i.g. chris brown. jennifer lopez. danity kane. christina milian. ne-yo. nikki minaj. christina aguilera. ashanti. selena. luther vandross. bob marley. kylie minogue. boys 2 men. kelly clarkson. 98 degrees (slow jams only). one voice. mandy moore. oldies. nb ridaz. lady gaga. rihanna. twista. mariah carey. kelis. khia. hilary duff. savage garden. s club 7. cher. tweet. tatu. spice girls. lindsay lohan. 702. blaque.    -i'm vegan but don't get me wrong; i eat a lot! my favorite restaurant is souley vegan (vegan soul food) in oakland! other favorites.. mexican; japanese; thai; indian; ethiopian; diner food... pretty much anything depending on my mood. =]</t>
  </si>
  <si>
    <t>-life in general.  -the future; mine as well as the rest of the world.  -environmental issues; how the f are we going to get out of this one and how can i help as much as i can!?  -boys; crazy kids.  -food; mmmm that sounds amazing!</t>
  </si>
  <si>
    <t>most likely out at the bars in the castro with friends.</t>
  </si>
  <si>
    <t>-i am a ballerina but only in my bathroom.    (lol who can guess what movie that's from?)</t>
  </si>
  <si>
    <t>-you thought something in my profile was interesting.  -you want hang out; watch a movie; grab dinner or drinks.  -you want to meet an amazing person!</t>
  </si>
  <si>
    <t>english (fluently)/spanish (okay)/hindi (poorly)</t>
  </si>
  <si>
    <t>i'm just some guy who's trying to be a better person. it's not as easy as you think. i'm newish to sf. i like people who are self-aware; socially conscious; slightly nihilistic; passionate about life; and not afraid of standing up for what they believe in.</t>
  </si>
  <si>
    <t>right now; i spend most of my time volunteering; working; studying; drinking; hanging out; and going to the gym.</t>
  </si>
  <si>
    <t>writing personal statements; jumping on cars; talking shit; &amp;amp; jumping.</t>
  </si>
  <si>
    <t>books: middlesex; the glass castle; maus; x-men graphic novels; the book of lost things; poisonwood bible; running with scissors; hero; neverending story; catcher in the rye; coraline; pride of baghdad; umbrella academy; time traveler's wife; homer &amp;amp; langley; virgin suicides    music: hot chip; shiny toy guns; tori amos; bjork; tilly &amp;amp; the wall; depeche mode; le tigre; morrissey; mates of state; mika; postal service; sigur ros; ben folds; freezepop; tegan &amp;amp; sara; the sounds; portishead; marina &amp;amp; the diamonds; mika; regina spektor    movies: clockwork orange; battle royal; old boy; hedwig; dancer in the dark; bad education; the chipmunk adventure; the forbidden zone; burnt money; moulin rouge; high school musical; yossi &amp;amp; jagger; short bus; enchanted; bam bam &amp;amp; celeste; the fall; 500 days of summer; ninja scroll</t>
  </si>
  <si>
    <t>water; a jacket/sweater (it's cold in sf); laughter; my phone; my mom; &amp;amp; music.</t>
  </si>
  <si>
    <t>life; love; labias.</t>
  </si>
  <si>
    <t>probably getting into some kind of trouble.</t>
  </si>
  <si>
    <t>i drink the recommended eight cups of water a day and i floss daily.</t>
  </si>
  <si>
    <t>you want to! :)</t>
  </si>
  <si>
    <t>i'm an intelligent young woman who has many different interests. i've always been a mixture of different things. i'm mature and almost always the more responsible person among friends; so i'm generally logical as well. but don't think i'm just a stick in the mud as i wouldn't pass up spending time with friends or a good comic book or video game. my work in archaeology sends me outside into the fray while also indoors to the lab for analysis. it provides some good variation from day to day and you'll never know just what you may find!  i love to travel but also spending time at home. i've traveled to various countries in asia; europe and australia throughout my life; so i've grown-up with a broad appreciation of different cultures. i always try to see things from other people's perspectives; and i'm often the person my friends like to open up to. but don't over talk without letting me get a single word in because i get bored easily!    i believe in living life as best as i can and taking advantage of opportunities when they present themselves. because of this; i have many interesting adventures whether i'm looking for them or not. :) still i don't like taking big chances. i hate illegal drugs and doing things that are overly dangerous. i want to make sure i live long enough to experience things in life that are worth experiencing. that being said; no pain; no gain; but just be smart about it.    i get along best with people who are responsible and not a moron. people who show common courtesies also have a big plus in my book.    i'm something of a believer that relationships are more hassle than they're worth. so why am i on this site? because i'm looking for someone who is worth the hassle.</t>
  </si>
  <si>
    <t>archaeology. i've recently graduated and i'm working in urban archaeology. i've always been interested in anthropology; cultural materials and museums. my work and studies have taken me on many adventures from japan to california.  i'm also pursuing voice acting and cosplay in my free time as well as wushu.</t>
  </si>
  <si>
    <t>- people always compliment me on how beautiful my voice is even if i don't believe it myself. i'm classically trained and i have been singing since i was a child. i'm also a decent voice actor; or so i'm told. i won a voice over competition at anime expo; as well as a trip to japan.  - i'm pretty good at baking and decorating cakes. i'm also good at making bento.  - i'm not so great at wushu (kung fu); though i have won two golden medals at various tournaments; and i am very passionate about it.  - i am decent at drawing and graphic design and i really enjoy photoshopping photos (though not of myself if you're wondering).</t>
  </si>
  <si>
    <t>my eyes!</t>
  </si>
  <si>
    <t>books: his majesty's dragon; monstrous regiment; richard iii; a song of ice and fire; hunger games.    movies: most pixar; how to train your dragon; the dark knight; beauty and the beast; shawshank redemption; most studio ghibli; sherlock holmes; muppet treasure island; the lord of the rings; star wars; the hunger games.    shows: doctor who; game of thrones; fullmetal alchemist; bones; persona 4: the animation; raising hope.    food: standard american bad-for-you (burgers; pizza; icecream); japanese food; dim sum; asian bakeries.    video games: portal 2; final fantasy; monster hunter; ace attorney; rpgs in general.    comics: batman; monster; knite; bleach; chew; fables.</t>
  </si>
  <si>
    <t>1) friends and family  2) my voice  3) video games (not that i play all the time; but after a few weeks i would get withdrawals.)  4) travel  5) comics (manga or western; both are awesome)  6) cosplay!</t>
  </si>
  <si>
    <t>what i am going to do with my life. i feel like there are many options for me and i just have to reach out and take those opportunities. recently i'm trying to be more confident about myself and my work.</t>
  </si>
  <si>
    <t>practicing wushu; hanging out with friends; playing video games; baking.</t>
  </si>
  <si>
    <t>i like to cosplay. cosplay is dressing up as your favorite character from a movie or series and going to a convention. think comicon. it's so much fun; especially with friends.    also; that i'm on this website; lol.</t>
  </si>
  <si>
    <t>if you are not a creeper and want to hang out some time.</t>
  </si>
  <si>
    <t>english (fluently)/japanese (poorly)/chinese (poorly)/spanish (poorly)</t>
  </si>
  <si>
    <t>i'm originally from the east coast and presently in the bay area for life. i spent the first 28 years on auto-pilot and the last five self-searching; getting focused; and moving into the next phase. these days my time is spent finding balance between the busyness of school; work; my family; friends; and wanting to meet new people and share new people.</t>
  </si>
  <si>
    <t>i'm currently submerged in my education. i have a full range of professional interests going forward: from health to business operations.</t>
  </si>
  <si>
    <t>my smile; or that i am smiling; and my; disarming nature.</t>
  </si>
  <si>
    <t>books: open for recommendations/suggestions. currently reading freedom by jonathon franzen  movies: love them; try and go at least once a week  shows: like live music  music: always listening to it; all kinds  food: eat out often; but also really enjoy eating a finely home-cooked steak.</t>
  </si>
  <si>
    <t>in no particular order:  1) brother  2) arnold palmers  3) weekly ice hockey games  4) tacos  5) yoga  6) ....</t>
  </si>
  <si>
    <t>how to contribute rather than take from my surroundings: friends; life; environment etc.</t>
  </si>
  <si>
    <t>doing something fun and casual.</t>
  </si>
  <si>
    <t>if you are free on friday (or sometime) for some tacos and an arnold palmer.</t>
  </si>
  <si>
    <t>i love life and am very lucky to be a part of it. i practically do almost everything. i love the out doors. i love hanging out. i enjoy food; art; music; adventures; friends; exercise; and a good laugh.    i am fun; out going; open minded; creative; spontaneous; loving; etc</t>
  </si>
  <si>
    <t>work hard and enjoying</t>
  </si>
  <si>
    <t>building; djing; cooking; sports; having a good time.</t>
  </si>
  <si>
    <t>is the way i look. i realy don't care.</t>
  </si>
  <si>
    <t>don't watch tv but if i had to id watch super jail on adult swim. i like all sorts of music.</t>
  </si>
  <si>
    <t>air; food; water; shelter; maby clothes and love.</t>
  </si>
  <si>
    <t>hanging out.</t>
  </si>
  <si>
    <t>that is for me to know.</t>
  </si>
  <si>
    <t>you are cool and down to earth!</t>
  </si>
  <si>
    <t>english/greek</t>
  </si>
  <si>
    <t>*&amp;lt;:0]</t>
  </si>
  <si>
    <t>that pie in the sky is yours. you just have to shoot that fucker down.</t>
  </si>
  <si>
    <t>french fries; e. and se. asian foods; taco truck goodness; broccoli; kale; almonds; mangos; good apples; berries; pears; pineapple; watermelon; beets; dried fruit; tempeh; clam chowda in a breead boowl    i don't read or watch movies or tv or listen to music because i'm too busy eating all the time</t>
  </si>
  <si>
    <t>all the  small things</t>
  </si>
  <si>
    <t>i don't know what i'm doing.</t>
  </si>
  <si>
    <t>if you have any: questions  concerns    free ipads</t>
  </si>
  <si>
    <t>english (okay)/chinese (poorly)/spanish (poorly)</t>
  </si>
  <si>
    <t>i don't even know where to begin on this thing.. i was born and raised in the bay area; and there is not other place i would rather be. i lived in arizona for 4 years for college; and consider it my second home. my friends and family mean everything to me and are a priority to me. i'm just as happy going out with friends or on date as i am staying in; cooking dinner and reading a book. i like to travel and see new places; sometimes alone; and other times with good friends or that special someone.    i'm not entirely sure what i am looking for one here.. someone to make me laugh and who i can make laugh; some new friends; and who knows what may come from that. i am looking for someone who doesn't take life to seriously and life to have fun!    life is meant to be lived and i'm looking to do just that.    "its never too late to become who you might have been"    "and in the end; it's not the years in your life that count.&amp;nbsp; it's the life in your years." ~abraham lincoln</t>
  </si>
  <si>
    <t>after graduating college; i worked for two years as a middle school teacher; and loved every minute of it! the students made everyday different and very entertaining.. now days; i am working as a corporate trainer for a large company.... teaching kids is the same as teaching adults; right?</t>
  </si>
  <si>
    <t>meeting new people and interacting. exploring everything the bay area has to offer. having fun any way possible.</t>
  </si>
  <si>
    <t>hmmm... i don't know.. why don't we meet so you can tell me!</t>
  </si>
  <si>
    <t>books/authors: all james patterson books; chelsea handler; david sedaris; tuesdays with morrie; night; to kill a mockingbird; catcher in the rye; the great gatsby; catch 22;    movies: taken; james bond anything; inception; cellular; the sweetest thing; the hangover; 500 days of summer; bridesmaids.    music: rock; pop; rap; r&amp;amp;b; coutnry; electronic.. anything with a good beat is fine with me. also really dig listening to a funny podcast.    food: really big on italian food; and always willing to try something once... pair it with a glass of wine and we're set!</t>
  </si>
  <si>
    <t>family and friends    iphone/ipad    photos (all my memories from the past)    music    sunglasses    diet coke</t>
  </si>
  <si>
    <t>the future; and what is to come.... always wanting to see where life will take me.</t>
  </si>
  <si>
    <t>out with friends having a great time; or having friends over for a fun night in!</t>
  </si>
  <si>
    <t>from urbandictionary.com    tim -  a very fun; funny; intelligent; handsome; sexy; hardworking; and talented guy. tims are usually very skilled and competent. they are very focused and can do pretty much anything they set their minds to. they make wonderfully loving and devoted partners and fathers; and are sensitive to the needs of their loved ones. they are very loyal friends. if you are fortunate to have a lover who is a tim; then you must have been gandhi or buddha in your past life; and you are probably already a member of nysts "name your son 'tim' society;" a grassroots organization committed to bringing more tims into the world.</t>
  </si>
  <si>
    <t>you want to know more.</t>
  </si>
  <si>
    <t>grew up in san diego and i've been living in san francisco for the past 7 years. moved to massachusetts last year for a short stint; and came right back; clearly not done with this city. not sure this is where i'll settle down; but life is really good and it feels great to be back.  i'm a real good cook (yup; tooting my own horn) and find that it's more gratifying when i cook for; or share with others. love experimenting with food and recreating dishes i've had in the past. that said; my favorite meal is a grilled cheese sandwich; i could easily live off that alone; ohhh and quesadillas (same concept!).  i take my dog just about everywhere; this little animal has traveled more than some people. traveled crossed country with me last year; really the best road trip companion; cause she doesn't complaint about my music; or the fact that i sing along to it.</t>
  </si>
  <si>
    <t>i'm a bar-tender and i love my job. ultimately i want to own my restaurant; and i think a food truck would be a great start. i'm thinking a cevicheria. i dunno; just a thought; raw fish scares me a little; somewhat volatile.</t>
  </si>
  <si>
    <t>listening to children</t>
  </si>
  <si>
    <t>big brown eyes; nerdy boys think i look like japanese anime.</t>
  </si>
  <si>
    <t>book. all short stories by anton chekhov  movie. smoke  music. lots  food. grilled cheese sandwiches; homemade noodles</t>
  </si>
  <si>
    <t>hot bath or shower  alone time  music  toothbrush  family  friends</t>
  </si>
  <si>
    <t>bull; and other random things</t>
  </si>
  <si>
    <t>likely to work...</t>
  </si>
  <si>
    <t>not sure...</t>
  </si>
  <si>
    <t>you can actually read my profile and comment on something written there.  do not message me if all you got is "wow; you're so pretty". not going to open the message; and simply hit delete; even if you are a great guy. ;-)</t>
  </si>
  <si>
    <t>i'm a student studying theatre; social justice and psychology; a very powerful combination. im an artist whose passionate aboout performing to educate and enlighten. i like to think im a "jack of all trades"; but if i had to choose; i'd grab a guitar and serenade audiences at every coffee house in town. right now i'm all about meeting new people; learning lessons; and embracing challenges...being the best version of myself; and taking proactive steps forward towards my dreams. i have faith in knowing that things happen for a reason; so; i am enjoying the ride.</t>
  </si>
  <si>
    <t>directing; acting; singing; and dancing any chance i get. being the best friend; sister; and daughter; i can be. getting better at cooking every day. taking a hip hop class once a week. finding my niche.</t>
  </si>
  <si>
    <t>having a "grounding presence"</t>
  </si>
  <si>
    <t>anything that i can listen to and be taken to another world. music is one of ; if not the most powerful influence in my life. off the top of my head; im a big fan of dave matthews band; radiohead; the roots; death cab for cutie; kings of leon; coldplay; adele; alicia keys; ella fitzgerald; the eagles; creedence clearwater revival; eric clapton and the doobie brothers.</t>
  </si>
  <si>
    <t>family  friends  faith  candles  coffee with hazelnut coffee-mate creamer  performance art</t>
  </si>
  <si>
    <t>how to incorporate my passions into my work and be successful at it; impacting as many people as possible.</t>
  </si>
  <si>
    <t>out grabbing a drink with friends</t>
  </si>
  <si>
    <t>i think astrology is pretty cool</t>
  </si>
  <si>
    <t>you're for real</t>
  </si>
  <si>
    <t>been in sf for almost two years now. born and raised in boston. i'm an educated; honest; funny; passionate; caring kinda guy. i have a true passion for music. family and friends are extremely important to me-i've learned in my 39 years that having love around you is the most important thing a person can have. now i sound like a freakin' hippie - i'm not! i go out to see bands play but not as much as i used to; i love discovering a new restaurant and having an amazing meal with great friends; i can be very social or just stay in and catch a good movie. i tend to like butch guys with beautiful smiles. looking for someone who is secure with themselves - no drama allowed! someone who can have a good time but also chill out and relax. a sense of humor and a big heart is crucial. just looking for a cool guy to share my life with. big believer in karma and i try to live accordingly.</t>
  </si>
  <si>
    <t>finding true happiness and finishing my next record...not particularly in that order.</t>
  </si>
  <si>
    <t>i like a great conversation about anything from deep to comical; i'm a great listener and have been known to give some good advise from time to time. i'm also good at making people laugh; cooking a great meal; and writing a good song.</t>
  </si>
  <si>
    <t>my big green eyes</t>
  </si>
  <si>
    <t>books  anything f scott fitzgerald; rumi; joyce; burroughs; bret easton ellis; big historical biography buff  music  too many to mention...but here are some standouts: pixies; best coast (really into them right now); the shins; beatles; my band (dylan in the movies); my bloody valentine; fleet foxes; neko case; ella; beach boys; smiths  i love food period.  movies - anything involving conspiracy theories; thrillers; indie films; i'm a sucker for a brainless romantic comedy.</t>
  </si>
  <si>
    <t>world domination and the housewives of atlanta.</t>
  </si>
  <si>
    <t>dinner with friends; seeing a show (rock); hanging at home writing; or cooking; or watching a movie</t>
  </si>
  <si>
    <t>my friends say that i'm a lot like hobbes (the tiger; not the philosopher); which i take as a compliment. goofy and thoughtful; tall and with whiskers (at times); enjoys exploring the woods; playing silly games; and stretching out in front a fire with a cup of hot chocolate and a friend to talk to. i talk endlessly with close friends - about people; science; made up stories; and whatever is on my mind - but less to strangers. i hug well and; so i'm told; am hugable too.</t>
  </si>
  <si>
    <t>playing with silicon and light. designing; engineering; negotiating. learning dialects of broken english while traveling the globe asking for directions and attempting to order in local restaurants. making awesome jokes; like this one. teaching; training; and volunteering. jumping out; suddenly; to write a complete sentence: i love words and eloquence as much as science and simplicity; so the world is overflowing with magic. through it all - learning; collecting stories; and having fun.    on weeknights; you might find me attending a drawing class (last year); a mandarin class (two years ago); or a random lecture at the academy of sciences (anytime). recent weekends have included picnics; triathlons; craft fairs; oysters; hikes; long bike rides; and a bread and cheese tour of sf + science of bread and cheese lecture. i often overbook myself; but spacing the outings with lots of couch time restores me. for all of the outings; the people i go with are more important than the venues we go to. the people don't change often.</t>
  </si>
  <si>
    <t>exploring where i live and wherever i visit. finding the best; strangest; most comfortable; most beautiful; most delicious: random playground slides sandwiched between sf houses (never too old for a slide); the portland chinese garden (my favorite place to take pictures in the world); that one night market stand with the yummy oyster pancakes. bringing my friends; so we can all share the fun.    i'm also pretty good at asking questions - phrasing them carefully to elicit thoughtful answers.    i am also very good at name that tune.</t>
  </si>
  <si>
    <t>i have been called "happy" and "a bit goofy." i sometimes say things that make people smack their foreheads and curse; so i guess people notice a lot of sore foreheads around me. the goofy part will come out when we know each other better.</t>
  </si>
  <si>
    <t>&lt;strong&gt;books&lt;/strong&gt;  one hundred years of solitude; the great gatsby; the hitchhiker's guide to the galaxy; siddhartha; the diamond age; heart of darkness; for whom the bell tolls; and many more. good prose really does it for me. it's difficult for me to leave a bookstore without buying something - a vice i have failed to correct (hardly tried).    &lt;strong&gt;movies&lt;/strong&gt;  the sting; the shawshank redemption; north by northwest; aladdin; wall-e; the good; the bad and the ugly; lawrence of arabia; blazing saddles. last favorite in theaters: moneyball. via netflix: ran. go-to sunday tbs feature: tommy boy.    &lt;strong&gt;music&lt;/strong&gt;  radiohead; the beatles; two door cinema club; paul desmond; dave brubeck; daft punk; bach; and more. this month; i've attended the symphony (bach brandenburg concertos - pretty awesome) and a concert by justice (also awesome). favorites change; but something is often playing in my apartment to match my mood or set it.    &lt;strong&gt;food&lt;/strong&gt;  just about everything - mexican; italian; and jewish deli especially appreciated. after spending three months in korea; bibimbap is now comfort food; less potent than mom's grilled cheese but not by very much. my family; friends and i splurge on good restaurants; which we savor and search for; though home cookin' is best. i cook well enough to satisfy myself - a low bar; but i'm improving.</t>
  </si>
  <si>
    <t>summer on the porch; friends and family to join me there; and a calendar to remind when i'm supposed to go to them. a notepad to patch the other leaks in my memory. i was born in la; so i'd also have to say my car; but i'm willing to try to go without that one.</t>
  </si>
  <si>
    <t>...how to cram all of the fun things i want to do into the weekend.  ...how to communicate more effectively with coworkers/friends/taxi drivers/others.  ...if i feel like training more for the upcoming race or couch-potato-ing.  ...what to eat for lunch</t>
  </si>
  <si>
    <t>...doing a little of everything. some weekends are meant for all-nighters; others are meant for sleep.</t>
  </si>
  <si>
    <t>that's tricky; okcupid profile aside; i usually don't volunteer much about myself; but if you ask me a question; i'll probably answer it.</t>
  </si>
  <si>
    <t>you are smart and confident. you can go with the flow or channel it. you like trying activities that teach you something or broaden yourself. what passes through your mind as you study a favorite painting; run the last half-mile in a race; or jump off a high cliff into a lake? if you haven't done any those yet; let's try them together and see what happens.    (my answers are: depends on which painting; i'm going to tear up the track; this would probably be more fun if i opened my eyes)</t>
  </si>
  <si>
    <t>english (fluently)/hebrew (okay)/spanish (okay)/chinese (poorly)</t>
  </si>
  <si>
    <t>when i'm not working in development at a non-profit arts organization; you can find me in a gallery; museum; dance club or cooking in the kitchen. i love the outdoors; trying new things; and lots of adventure - travel; hiking; rock climbing.</t>
  </si>
  <si>
    <t>art; dancing; cooking; shopping; running; competitions</t>
  </si>
  <si>
    <t>books: bret easton ellis; david sedaris  movies: marie antoinette; kill bill; herb &amp;amp; dorothy  music: electronica; hip-hop; indie; pop; house; hard electro  food: japanese; peruvian; chinese; french</t>
  </si>
  <si>
    <t>wine  the ocean  art  cheese  the weekend  love</t>
  </si>
  <si>
    <t>projects; grants; art; marketing; music</t>
  </si>
  <si>
    <t>with friends at a bar or staying in with a good wine and movie</t>
  </si>
  <si>
    <t>i use this site</t>
  </si>
  <si>
    <t>you're interested</t>
  </si>
  <si>
    <t>i never know how to fill these out. i am most accurately described by a long; but compact chain of nucleotides.</t>
  </si>
  <si>
    <t>trying to make a dollar out of 15 cents. then wasting that dollar on parking tickets</t>
  </si>
  <si>
    <t>guessing the endings of parks &amp;amp; recreations episodes</t>
  </si>
  <si>
    <t>my ethnicity (oooh social comentary! - no but really; they do)</t>
  </si>
  <si>
    <t>movies: pulp fiction; y tu mama tambien; i heart huckabees; eternal sunshine; slc punk  books (faves right now): sex at dawn; conscious of a liberal; jesus' son  shows: parks &amp;amp; recs; arrested development; 30 rock; always sunny  music: a perfect circle; dave mathews. (i'm joking...)  food: anything edible. i'm into kimchi in a big way right now.</t>
  </si>
  <si>
    <t>white socks; tapatio; sex; terrible pop music; a mask of mystery to hide behind; semicolons</t>
  </si>
  <si>
    <t>- cool hair cuts i'll never have the courage to try  - cool tattoos i'll never actually get  - beautiful code  - warp speed  - whether my friends will stay my friends when they discover *i* am the batman</t>
  </si>
  <si>
    <t>working? i usually play on week-nights... but if i'm out it's at a show or tea shop or something.</t>
  </si>
  <si>
    <t>when i was little and was still peeing in my sleep; i used to tell my parents i was dreaming about actually peeing; and just didn't realize it. the truth is i was just being lazy...</t>
  </si>
  <si>
    <t>you remember the irrationality proof for the square root of 2... i lost my notes...</t>
  </si>
  <si>
    <t>english (fluently)/hebrew (fluently)/c++ (fluently)/lisp (poorly)</t>
  </si>
  <si>
    <t>i'm waiting for movies that are better than books. it might take awhile.    enjoy traveling; and was most recently in &lt;a class="ilink" href= "/interests?i=china"&gt;china&lt;/a&gt;.    i run out of music frequently; i savagely consume it.    my goal is to try every restaurant in san francisco at least once.    i am spontaneous; sarcastic; and sincere. oxford commas.</t>
  </si>
  <si>
    <t>i finished college a few years ago; after which i moved to california. i'm very happy with the path i've chosen for my career (software engineering); and i always look forward to what i learn on a daily basis at work.    i have also determined to &lt;a class="ilink" href= "/interests?i=travel"&gt;travel&lt;/a&gt; to a new country at least once a year. i know that i want to see the world before time passes me by. so far i've hit &lt;a class="ilink" href= "/interests?i=china"&gt;china&lt;/a&gt;; &lt;a class="ilink" href= "/interests?i=chile"&gt;chile&lt;/a&gt;; &lt;a class="ilink" href= "/interests?i=united+kingdom"&gt;united kingdom&lt;/a&gt;; &lt;a class="ilink" href="/interests?i=holland"&gt;holland&lt;/a&gt;; &lt;a class="ilink" href= "/interests?i=canada"&gt;canada&lt;/a&gt;; and &lt;a class="ilink" href= "/interests?i=japan"&gt;japan&lt;/a&gt;. still looking for ideas for my 2013 trip. do you have any suggestions?</t>
  </si>
  <si>
    <t>making people laugh  getting to the gym 3 times a week  &lt;a class="ilink" href="/interests?i=dancing"&gt;dancing&lt;/a&gt;  parallel parking  creative solutions  planning 3-day weekends  cooking  pretending i know what i'm doing</t>
  </si>
  <si>
    <t>books: &lt;a class="ilink" href="/interests?i=1984"&gt;1984&lt;/a&gt;; &lt;a class="ilink" href="/interests?i=east+of+eden"&gt;east of eden&lt;/a&gt;; &lt;a class="ilink" href="/interests?i=the+black+dahlia"&gt;the black dahlia&lt;/a&gt;; &lt;a class="ilink" href= "/interests?i=i+am%0aamerica+%28and+so+can+you%21%29"&gt;i am america (and so can you!)&lt;/a&gt;; &lt;a class="ilink" href= "/interests?i=starship+troopers"&gt;starship troopers&lt;/a&gt;; &lt;a class= "ilink" href="/interests?i=choke"&gt;choke&lt;/a&gt;    music: &lt;a class="ilink" href="/interests?i=grimes"&gt;grimes&lt;/a&gt;; &lt;a class="ilink" href="/interests?i=discovery"&gt;discovery&lt;/a&gt;; &lt;a class="ilink" href="/interests?i=ratatat"&gt;ratatat&lt;/a&gt;; &lt;a class= "ilink" href="/interests?i=youth+lagoon"&gt;youth lagoon&lt;/a&gt;; &lt;a class="ilink" href="/interests?i=the+national"&gt;the national&lt;/a&gt;; &lt;a class="ilink" href="/interests?i=radiohead"&gt;radiohead&lt;/a&gt;; &lt;a class="ilink" href="/interests?i=broken+bells"&gt;broken bells&lt;/a&gt;; &lt;a class="ilink" href= "/interests?i=does+it+offend%0ayou%2c+yeah%3f"&gt;does it offend you; yeah?&lt;/a&gt;; &lt;a class="ilink" href="/interests?i=kings+of+leon"&gt;kings of leon&lt;/a&gt;; &lt;a class="ilink" href="/interests?i=bon+iver"&gt;bon iver&lt;/a&gt;; &lt;a class="ilink" href="/interests?i=css"&gt;css&lt;/a&gt;; &lt;a class="ilink" href="/interests?i=the+black%0adahlia+murder"&gt;the black dahlia murder&lt;/a&gt;; &lt;a class="ilink" href= "/interests?i=nofx"&gt;nofx&lt;/a&gt;; &lt;a class="ilink" href= "/interests?i=trivium"&gt;trivium&lt;/a&gt;; &lt;a class="ilink" href= "/interests?i=thrice"&gt;thrice&lt;/a&gt;; &lt;a class="ilink" href= "/interests?i=stars"&gt;stars&lt;/a&gt;; &lt;a class="ilink" href= "/interests?i=sleigh+bells"&gt;sleigh bells&lt;/a&gt;; &lt;a class="ilink" href="/interests?i=mumford+%26amp%3b+sons"&gt;mumford &amp;amp; sons&lt;/a&gt;; &lt;a class="ilink" href="/interests?i=geographer"&gt;geographer&lt;/a&gt;; &lt;a class="ilink" href="/interests?i=active%0achild"&gt;active child&lt;/a&gt;; &lt;a class="ilink" href="/interests?i=cynic"&gt;cynic&lt;/a&gt;; &lt;a class="ilink" href="/interests?i=balmorhea"&gt;balmorhea&lt;/a&gt;; &lt;a class="ilink" href="/interests?i=ra+ra+riot"&gt;ra ra riot&lt;/a&gt;    tv: &lt;a class="ilink" href= "/interests?i=it%27s+always+sunny+in+philadelphia"&gt;it's always sunny in philadelphia&lt;/a&gt;; &lt;a class="ilink" href= "/interests?i=twin+peaks"&gt;twin peaks&lt;/a&gt;; &lt;a class="ilink" href= "/interests?i=dexter"&gt;dexter&lt;/a&gt;; &lt;a class="ilink" href= "/interests?i=community"&gt;community&lt;/a&gt;; &lt;a class="ilink" href= "/interests?i=30+rock"&gt;30 rock&lt;/a&gt;; &lt;a class="ilink" href= "/interests?i=the+walking+dead"&gt;the walking dead&lt;/a&gt;    food: i don't think i've found a style of food i didn't like!</t>
  </si>
  <si>
    <t>passion  true friendship  amazing restaurants  tahoe snowboarding  internet in my pocket  chapstick  airplanes (aisle seat)  wool socks</t>
  </si>
  <si>
    <t>&lt;a class="ilink" href="/interests?i=inventing"&gt;inventing&lt;/a&gt; things that don't exist  when is the next time i'll go &lt;a class="ilink" href= "/interests?i=snowboarding"&gt;snowboarding&lt;/a&gt;  getting better at &lt;a class="ilink" href= "/interests?i=photography"&gt;photography&lt;/a&gt;  finding new &lt;a class="ilink" href= "/interests?i=music"&gt;music&lt;/a&gt;  where i can go &lt;a class="ilink" href= "/interests?i=scuba+diving"&gt;scuba diving&lt;/a&gt;</t>
  </si>
  <si>
    <t>playing board games with my friends and a glass of bourbon. typically i win and the glass of bourbon loses.</t>
  </si>
  <si>
    <t>i say pop instead of soda. it's quite a point of contention for some.</t>
  </si>
  <si>
    <t>* you have suggestions for where i should travel this year  * you have suggestions on what to do in various countries  * you have suggestions of bands/albums/songs i should hear  * you want to go outside with me  * you want your photo taken  * you like coconuts</t>
  </si>
  <si>
    <t>there is too much about a person to summarize; but i'll try.  music  friends  family  learning  reflecting  more music  animals  exploring  loving  hoping  well... just read on.</t>
  </si>
  <si>
    <t>right now i'm a music student so my life is pretty much practice; rehearse; perform. i've got a couple more years of that; and afterwards...</t>
  </si>
  <si>
    <t>i am good at being me. i like to think i do it better than anyone else; but who knows!</t>
  </si>
  <si>
    <t>depends on what i'm doing. since i'm on stage a lot; it could be what i'm wearing or how i am conveying the music. but if i'm talking to someone it's my eyes; i'm told they are gorgeous.</t>
  </si>
  <si>
    <t>i've loved reading since an early age; and i'll read anything as long as it's not depressing! my favorite authors are orson scott card and douglas adams; who wrote the ender's series; and hitchhiker's guide to the galaxy; respectively. other favorite books are the great gatsby; the invisible; and catcher in the rye.  i like older movies. movies with the brat pack in them; 16 candles; st. elmo's fire; breakfast club etc; as well as movies from the 50's; starring marylin monroe or audrey hepburn.  i will listen to and appreciate any type of music. cross my heart.  food: love love love sushi; other than that i am a vegetarian :p</t>
  </si>
  <si>
    <t>1. music. any type really. i live and breathe music.  2. the ocean. i could never live inland. the ocean too beautiful and terrifying and powerful to leave.  3. my little sister. she is the most important person in the world to me.  4. my charm bracelet. it reminds me of every milestone and accomplishment in my life.  5. my car. whenever i feel lost or overwhelmed; i go for a drive. i love just driving and seeing where the road takes me. with out a car i'd feel trapped.  6. friends; family and teachers. these people support me; nourish my mind body and soul; and keep me alive and sane.</t>
  </si>
  <si>
    <t>the answer to life; the universe; and everything</t>
  </si>
  <si>
    <t>watching a movie with the roomie. out socializing with random people in my life. working peacefully on an art project. whatever i feel like really. no day is the same from one day to the next. fridays are no different.</t>
  </si>
  <si>
    <t>i am unnerved by shrimp. i think they are creepy.</t>
  </si>
  <si>
    <t>ya feel like</t>
  </si>
  <si>
    <t>just finished grad school! it's been one of the best things i've done for myself. cambridge; ma was fun; but i'm so glad to be back in sf. i missed so much.    i'm a workaholic who's trying to achieve a better life-work balance. i love trying new things; getting to a museum to see a new show; checking out a band i've never heard before; taking a day trip to somewhere i've never been. i'm an okay photographer (prefer taking nature pics v. people pics; although that's something i'd like to work on); also an okay knitter. i'm a crappy amateur artist; and musician but for me; it's about the process; not the product. i like to find connections between seemingly unrelated things.    i am quiet; quirky; and usually smirking</t>
  </si>
  <si>
    <t>trying to make school less boring and more relevant for youth. trying to figure out what to do next.</t>
  </si>
  <si>
    <t>connecting ideas; materials; and people. finding absurdity. laughing. teaching people stuff (if i know ahead of time and prep; that is).    coordinating stuff; which is odd; because i don't particularly enjoy doing it. but it means i know what all's going on; which i do like.    i'm also good at making scarves. really good at making scarves.</t>
  </si>
  <si>
    <t>i'm very short; round; and i blush all the goddamned time.</t>
  </si>
  <si>
    <t>books: neil gaiman; em forster; vladimir nobokov; alan moore; jane austen; charlotte bronte (not a fan of the other sisters); jrr tolkein; zora neale hurston; isabel allende; terry pratchett; jon krakauer; nick hornsby; jasper fforde; amisted maupin; alice walker...um; basically; i like books. a lot. and i've been reading a lot of stephen king. i find i go horror when i get stressed out. i don't know if that's interesting or not. jury's out.    movies: mel brooks; monty python; terry gilliam; richard curtis; miyazaki. anything funny and clever.    music: jazz (charles mingus; charlie parker; john coltrane; ella fitzgerald; joe williams); rock &amp;amp; pop (elvis costello; the cure; regina spektor; elvis perkins; james; 80's new wave); new grass (the avett brothers; pretty much any group bela fleck and/or edgar meyer play in). i've been obsessed with gil scott-heron and omar sosa lately. oh; and the church album starfish.    food: um; pretty much everything; although japanese and thai are usually my first choices if eating out.</t>
  </si>
  <si>
    <t>in this order; but wow; that was hard:  1. awesome; lovely friends.  2. my phone (internet connection anywhere! hello; baby.)  3. my kindle (did i mention i'm a bibliophile?)  4. my laptop (work. grrrr.)  5. my camera (olympus ep-1. love it.)  6. a guitar (mine preferred; but i'll take whatever i can get my hands on.)</t>
  </si>
  <si>
    <t>how to creatively solve problems; reforming education; various tech hacks for non-tech people; knitting conundrum of the week; etc.</t>
  </si>
  <si>
    <t>generally having a nice evening in; with or without friends--could be movie or game night; or in with a good book and a good bourbon or whisk(e)y. late night good times welcomed on saturday; though.</t>
  </si>
  <si>
    <t>if it's not overtly sexual; i will probably answer because i am a shitty liar. if you ask overtly sexual questions out of the gate; i'll just think you ill-adjusted or drunk/high. no judgement; but no answer.</t>
  </si>
  <si>
    <t>you're interested in striking up a conversation.    are you funny? i love funny. seriously.    important: spelling out words (please; no text-speak); living within 30 minutes of sf; and being okay with my pretty hardcore cat &amp;amp; dog allergies (i don't know why; but guys who love cats seem to like me as well. sorry; those things will not combine nicely.)</t>
  </si>
  <si>
    <t>i was damaged by listening to rock and roll at a young age; but i like to think in a good way. i like reading harpers and london review of books and various other publications; and cannot live without my library card. i am not a fan of wall streeters getting multi-million dollar payouts whilst record numbers are losing their homes. not a big fan of iraq or afghanistan wars either. if i had to spend eternity in any san francisco moviehouse; it would be the castro; though the programming would have to be closer to what it was a few years back before anita monga was fired. i'm not really reverent about all that much; it just went along with the other two words. i'm probably not all that brave either; but i do shower daily. i try not to be a jerk to the people around me.  what was the question again?    i am brave; clean; and reverent</t>
  </si>
  <si>
    <t>trying to make money from writing. bothering my nephews. exercising oftenish and not drinking alcohol. reading lots.</t>
  </si>
  <si>
    <t>reading; washing dishes; procrastinating; going to movies; muttering as i leaf through the new york times. not drinking. not smoking. swearing when appropriate.</t>
  </si>
  <si>
    <t>"that damn fedora again!" is something i hear often.</t>
  </si>
  <si>
    <t>too many books; too little time...  with apologies for not typing out actual titles; here are a bunch i've read recently:  &lt;a href="http://www.goodreads.com/review/list/941371-ben?shelf=read" rel="nofollow" target="_blank"&gt;click here if you're not already entirely bored with this process.&lt;/a&gt;    some writers i love: j.g. ballard; grace paley; flann o'brien; james baldwin; s. beckett; mike davis; dilip hiro; tariq ali; gore vidal; barbara ehrenreich; paco ignacio taibo ii; sherman alexie; pramoedya ananta toer; walter mosley; d. hammett; m. twain; r. chandler; dorothy hughes; chris hedges; don delillo; dalton trumbo; kenneth fearing; kenneth rexroth; jean stafford; dorothy parker; robert stone; edward said. i suspect that's enough for now.    i like to watch movies on a big screen but will watch dvds too since i'm an addict. i'm fond of a lot of old black and white cinema and more recent color productions; yeah landmark theaters get most of my business on the more current front; call me predictable. love the movies french critics taught us to call film noir. some directors i'm fond of: ozu; satyajat ray; orson welles; charlie chaplin; early kubrick; jane campion (haven't seen her new one; though); jim jarmusch; preston sturges; kurosawa; billy wilder. writers; cinematographers and actors also made essential contributions to these movies; all of which i'd probably watch again: the sweet smell of success; the loved one; bob roberts; the beaches of agnes; roadhouse (p.swayze version; what's life without a little inappropriate comic relief); point break (ditto); they live by night; a bunch of movies from the past few years that i'm blanking on right now.... wait; i remember winter's bone; which i loved.    still like old school punk rock enough to go out to clubs and indulge in it on occasion. flailing around and bouncing up and down to the dickies and the zeros gave me the strength to trudge through another 6 months of deadly depressing newspaper coverage of ecological crises and wars. i listen to a lot of old jazz and blues and 50s rock and roll; not crazy about drum machines but i'm not such a horse's ass that i think others have to share my musical tastes. yes to steve earle; dengue fever; swinging neckbreakers; soundtrack of our lives; international noise conspiracy; the jack saints; fleshies; buzzcocks; clash; ramones; electric eel shock; phenomenauts; mission of burma; jimi hendrix; buddy guy; freddie king; ellington; basie; billie holiday; dinah washington; sun ra; wayne kramer; bell rays; black keys; vernon reid; patti smith; hank williams; motorhead; bad religion; etc. etc. ad nauseum. rip local kids made good the black furies; groovie ghoulies and the epoxies.    burritos; thai; indian; pesto on any pasta; clean fork a must. i'm vegetarian but don't inflict that on others. since i'm intrinsically lazy (but wholesome!) i sometimes eat fish.</t>
  </si>
  <si>
    <t>sf public library card; friends; family; my sense of humor (such as it is); sobriety; oxygen.</t>
  </si>
  <si>
    <t>if there will be strong coffee in the afterlife.</t>
  </si>
  <si>
    <t>sentient</t>
  </si>
  <si>
    <t>i've got a kidney-shaped pool with a stone in it.  sorry; stole that from rodney dangerfield.</t>
  </si>
  <si>
    <t>i grew up in a miniscule town in ohio; went to music school in ann arbor; lived in the south for a year (?); and moved to the east bay a few months ago.    basically; i'm passionate about anything creative.    i'm a freelance music writer; musician; and drinker of cranberry juice.    basically; i'm up for meeting someone who cares about the arts but also has other things to talk about. i doubt this is the place for my life story; so i'll just save that for never.</t>
  </si>
  <si>
    <t>i write freelance music reviews/interviews/etc. for tiny mix tapes; stereosubversion; the nashville scene; and dusted mag. if you don't know who those publications are; that's okay.    i studied jazz guitar at the university of michigan but really wanted to do it only as a means to an end. the end being original music that has more to do with the beatles than john coltrane. although both are equally influential.    i also work a shitty day job... i know very few who don't.</t>
  </si>
  <si>
    <t>anything creative; especially music.    of course; that probably comes across boastful or something but fuggit.</t>
  </si>
  <si>
    <t>i'm pretty tall; i suppose. some people like to point out that i look like either jesse eisenberg or michael cera.    which i don't.</t>
  </si>
  <si>
    <t>the electric kool-aid acid test by tom wolfe; broadway danny rose by woody allen; joy division; new order; the smiths; the beatles; wes montgomery; john coltrane; xiu xiu; r. crumb; deerhoof; kurt vonnegut; talking heads; dulce de leche; the beach boys; the beatles; luis wain; the flaming lips; depeche mode; marnie stern; suzanne vega; 1996 weezer; zero bars; starburst candy; maurice sendak; marc bell; rene magritte; dirty projectors; animal collective; xiu xiu; evangelicals; john vanderslice; bob dylan; almond butter; bobby's world; ren and stimpy; flapjack; xavier: renegade angel; david lynch; spike jonze; django reinhardt; charlie christian; aqua teen hunger force; john coltrane; mt. eerie; bill frisell; wes montgomery; air; the velvet underground; bad 90s radio; ace of bass; new order; depeche mode; jeffrey eugenides; franz kafka; tobias wolff; haruki murakami; alice in wonderland; perry bible fellowship; duck hunt; pablo picasso; hall and oates; grace fellowship church; mansfield; dairy queen; star wars; banksy; ben &amp;amp; jerry's; pixies; yo la tengo; winsor mccay; carpenters; the breeders; les miserables; cryptacize; extra life; emeralds; flannery o'conner; 3 ninjas; peanut butter; jelly; the room; modest mouse; the smiths; tofu; no age; don caballero; johnny smith; craig thompson; menomena; grapefruit juice; avocados; mangos; the mountain goats; mario bros. 3; synecdoche; ny; sonic youth; e.e. cummings; jonathan franzen; tristeza; wesley willis; do make say think; nutella; daniel johnston; godspeed you! black emperor; mogwai; ...and you will know us by the trail of dead; stability ep; popeye the sailor; vincent van gogh; duck-billed platypus; ichabod crane; donald duck; edgar allen poe; scary stories to tell in the dark; ernest hemingway; the andy dick show; um jammer lammy; tony hawk pro skater 2; teenage mutant ninja turtles; john cage; andy warhol; talk talk; parenthetical girls; tom morello; sex pistols; public image ltd; legos; playmobile; joe pass; charles mingus; two conversations; minus story; khaki king; namelessnumberheadman; fox kids radio; battles; rosemary's baby; repulsion; charles ives; radiohead; breathe owl breathe; sigur ros; the microphones; devo; terry zwigoff; dismemberment plan; throw momma from the train; noises off; the clash; santa claus; unwed sailor; stuckists; grant green; paul chambers; emeralds; kittens; pavement; cornelius; de-loused in the comatorium; harvey pekar; magic; phil collins; wall-e; pinocchio; surf ninjas; out of the fierce parade; chuck klosterman; sega gamegear; curb your enthusiasm by larry david; pad thai; pad thai; pad thai...    (to be updated?)</t>
  </si>
  <si>
    <t>music; art; friends; family; food; juice.</t>
  </si>
  <si>
    <t>life; music; whatever.</t>
  </si>
  <si>
    <t>watching or playing music. drinking with friends. something or other.</t>
  </si>
  <si>
    <t>in 4th grade; i peed my pants during a game of capture the flag.</t>
  </si>
  <si>
    <t>you like talking about music but know there's more to life than that (as hard as it is to admit).    you care about others but know how to react when people are walking all over you.    and so on....</t>
  </si>
  <si>
    <t>i recently moved to san francisco to build a new business that i recently founded; after living much of 2011 in stockholm and london looking at various business opportunities; that morphed in to the one that brought me here :). i have lived in the us for 12 years but i am a mix of english/irish/german/welsh!; and grew up in london/educated in the uk. my family is spread out between spain; switzerland and the uk but we are very close. i love reading; design; architecture; music; climbing and skiing; cycling; tennis....many sports; art and dancing. i'm a creative/artistic person. i have traveled a lot in europe; asia and south america.. and made it to iceland; alaska etc plus visited china in 1991 when i played a tennis tournament there. i have been starting and building companies since my early 20's; experiencing some extreme highs and lows at a really young age. i love the entrepreneurial path; and it has been a huge positive in my life not least getting to know some amazing people. in 2010 i left ny to think about what i wanted to do next; and lived in the beautiful mountains of jackson/wilson wyoming; and patagonia to climb and ski for 8 months while working remotely...then sailed in europe for 3 weeks....before moving back home to ny. i can't live without my new yorker; pandora; ted talks and great friends. i am easily moved by music and film. i am not driven by possessions but experiences instead. of course; i enjoy great hotels and collect art but its the memories that last not the possessions. i love to learn; and think everyone has something to learn from. and finally as steve jobs said; "your time is limited; so don't waste it living someone else's life. don't be trapped by dogma  which is living with the results of other people's thinking."</t>
  </si>
  <si>
    <t>building a new business. on the board of a few companies (music; water etc); including a really cool non-profit. thinking about how i can be happy; do something meaningful and contribute to the world in the most positive way. mentoring a number of people with new businesses/ideas. doing my best to treat everyone i meet equally. getting out in to the mountains and sea as much as possible.</t>
  </si>
  <si>
    <t>creative thinking; climbing big mountains and skiing down them; connecting people; seeing things that others don't easily see. selling ideas and a vision. table manners :). noticing how people treat others...biggest give away is how someone treats a waiter/waitress in a restaurant; or a taxi driver.</t>
  </si>
  <si>
    <t>my eyes and my smile; and that i look younger than my pics</t>
  </si>
  <si>
    <t>magazines and books: the newyorker; the unknown mao by jung chang-(the injustice made me angry-brilliant book). i shall bear witness by victor klemperer (very moving diaries that everyone should read once if only to be reminded of their own relative good fortune.)    films: man on wire; romantic films; great documentaries (the fog of war; waste land etc) the poetry of pablo neruda and octavio paz; almost all music....; all types of good food...i'm a serious foodie.    other: love sir ken robinson's ted and rsa talks etc</t>
  </si>
  <si>
    <t>my family  my skis  my music  my close friends  the newyorker  netflix</t>
  </si>
  <si>
    <t>the paradox of choice. what sort of business do i want to create? how can i do something that has a positive impact on the world and helps people? how i can be happiest? where will i find my soulmate? serendipity. is life random? how much can i control my destiny? some day it will all be over and it goes really really fast...so what is actually important?</t>
  </si>
  <si>
    <t>either eating and dancing or reading and watching netflix...or flying on a plane</t>
  </si>
  <si>
    <t>i once; aged 18; did the splits while jumping off a table in greece on to the dance floor...and tore my muscles pretty badly!</t>
  </si>
  <si>
    <t>you are just really cool; positive; love to learn and are a giver not a taker ;)</t>
  </si>
  <si>
    <t>gourmet lemonade maker  ex cook for hire (still cook for self-nourishment)  recovering academic  current cycleholic  avid people watcher (in a completely non-voyeuristic way)  professional car*; hipster and bullet dodger (daily bike commute to city; not actual profession)  skilled dog walker (also not profession)  not skilled at using punctuation marks for facial expressions    for a non-bulleted summary; let's chat/meet.    *pulled a tj hooker over a trunk the other week when a black bmr turned left in front of me the other day. though my quick reactions saved me from serious harm; i may need some more professional development in the car dodging area.</t>
  </si>
  <si>
    <t>apparently trying to complete the never-ending ok cupid exam. it might go a bit more quickly if i did not feel compelled to explain every answer; or have to go back 24 hours later when i realize i clicked the wrong radio button.    but on a more serious note; after a somewhat late start; i'm settling into my career as a public policy analyst (closest description that some might understand); working with a great group of people. we do analysis; evaluation; and provide technical assistance for public agencies that provide services for people developmental disabilities; at risk youth; child welfare; and health care access and services. while i sometimes have to pinch myself at times to stay awake while trying to tell a story when staring at the sets of numbers i've produced (think the matrix; but with much less adventure); i feel lucky to have a healthy and rewarding job; and have to pinch myself at times to make sure it is real (which pill did i swallow; the red or blue one?).    on a more whimsical/childlike note; after moving back to california (my strange academic journey took me away to texas then kansas); i've reconnected with my competitive side and started racing bikes again after a 12-year hiatus. i say whimsical/childlike; because come on; i really am too old to be playing around on bikes (i have several); right? this; though; is something i'm trying to figure out how to manage; as i can't seem to resist wearing myself out in pursuit of weekend warrior glory and a t-shirt on days that start with s during months february through september. please help.*    and on another note; i am working on rounding out my life a bit more (beyond work; bike racing and dog walking). more music. more food outings. more people watching. more outdoors. more traveling (other than road tripping to races). please help.**    *racing is something i do a lot because i have both the time to do it and some damn good sponsorship. i also have a close knit group of friends around the sport; and it has a personal history for me (something about getting me off the wrong path and setting me on the right path; blah; blah; blah). please don't read this and think that i'm some super-competitive; ocd kinda guy; i'm only slightly ocd. i'm kinetic; but i also like to lounge. i'm more concerned with post-race beers than standing on the podium post-race. i like being fit; but i don't count calories; miles; or heartbeats. and i'm certainly open to doing things on the weekend that don't include getting sweaty with a bunch of spandex-clad guys.    **to date; i have to say that this okcupid thing has been helpful in achieving this goal.</t>
  </si>
  <si>
    <t>hmm?</t>
  </si>
  <si>
    <t>i don't want to know; i'll get self-conscious</t>
  </si>
  <si>
    <t>favorite food: what ever my stomach desires; he's the boss. spicy is good. ethnic is great. and who can resist an occasional deep fried delicacy; though that can sometimes bring on texas reflux.    shows: daily show; colbert report; top chef; mad men; breaking bad; and my dvr just reminded me that i like south park; too.    books: as a recovering academic; i am in the process of relearning how to read for enjoyment. my new kindle is helping. currently on the e-reader: david sedaris; naked.    music (trying to keep it brief): massive attack; neil young; twilight singers (who i recently saw; and happened to play a massive attack and a neil young cover. awesome show); me'shell ndegeocello (though not sure about where she is going lately); bowie; and much much more. putting my taste into genres: anything that the above fit into; neo-soul and old soul; electronic and accoustic; straight-up rock; indie rock or punk rock; latin jazz; acid jazz and straight-up jazz; and whatever might fit the mood i'm in or trying to achieve or maintain.    and i can't help to give props to the bands from my past; such as the cult; siouxsie and the banshees (they nearly cost me a high school diploma; but i had front row seats so of course i was going to blow off finals); bauhaus and the cure. (just in case you are wondering; yes i did have black hair in high school.)    recent/upcoming shows: mazzy star (good show; though over-chatty crowd); matthew sweet (good show); the cult (sadly; ian astbury is washed up); jesus and the mary chain; june 14. care to join or suggest an upcoming show?    movies: yes; i like them. some of them i like a lot.</t>
  </si>
  <si>
    <t>a good laugh  a happy dog  my health  friends  getting outdoors  music</t>
  </si>
  <si>
    <t>jack handy</t>
  </si>
  <si>
    <t>finding a clean race kit for a saturday adventure; although i've got that down to a speedy science; and would never let that get in the way of a little friday night fun.</t>
  </si>
  <si>
    <t>on a dating website or in person?</t>
  </si>
  <si>
    <t>you have:  a healthy sense of humor  a good balance of confidence and humility  no allergies to dogs  an understanding that the left lane is for passing</t>
  </si>
  <si>
    <t>attending sfsu for nursing. i'm half chinese and half white. i'm 21 and just enjoying life at the moment</t>
  </si>
  <si>
    <t>attending school and working</t>
  </si>
  <si>
    <t>you want to get to know me better =]</t>
  </si>
  <si>
    <t>i am a spontaneous person. i like to go new places; see new things; and meet new people. i try to keep my life well rounded; which is why i am on this site. there's so much to say about myself; but the most important thing you need to know about me is that i'll treat you with respect.</t>
  </si>
  <si>
    <t>going to school for a business administration degree and working a little bit</t>
  </si>
  <si>
    <t>skateboarding; snowboarding; traveling; speaking english</t>
  </si>
  <si>
    <t>it sees to be different for everyone.</t>
  </si>
  <si>
    <t>movies: breach; the big lebowski; shottas  i read the new york times  food: anything but tomatoes</t>
  </si>
  <si>
    <t>skateboarding; horchata; vacation</t>
  </si>
  <si>
    <t>how to improve; what the best use of my time is in the moment</t>
  </si>
  <si>
    <t>living it up!</t>
  </si>
  <si>
    <t>i'll save that for later</t>
  </si>
  <si>
    <t>why are there so many women on okcupid bisexual?    i get bored easily and human behavior is the most interesting thing to watch. okcupid is an easy quick way to amuse myself.    i am bored; with; and internet</t>
  </si>
  <si>
    <t>i like to make things that people drink. i just got back into roasting coffee and brewing beer. i fiddle with computers at work; and after work. i am always trying to start some sort of new hobby with my girlfriend and turn it into a cottage business.</t>
  </si>
  <si>
    <t>poking at things with my noggin.</t>
  </si>
  <si>
    <t>i like talking to strangers.</t>
  </si>
  <si>
    <t>the things i consume do not define me as a person. if they did i would be a reference guide to the non sequitur.</t>
  </si>
  <si>
    <t>the numbers 1 through 5; and socks.</t>
  </si>
  <si>
    <t>the things i would like to do.</t>
  </si>
  <si>
    <t>i am either hanging out at home with friends or out on the town trying to do some relaxing at the end of the week.</t>
  </si>
  <si>
    <t>i own more shoes than anyone i have ever dated.</t>
  </si>
  <si>
    <t>you want to talk to a guy who looks at okcupid for fun while bored.</t>
  </si>
  <si>
    <t>sophisticated and vivacious gent looking to "la dolce vida"</t>
  </si>
  <si>
    <t>exploring all possibilities. and i mean all; my dear ones.</t>
  </si>
  <si>
    <t>crafting martinis; picking out scarves and solving crossword puzzles.</t>
  </si>
  <si>
    <t>my wicked smile. :)</t>
  </si>
  <si>
    <t>i enjoy the opera; not much of a tv buff; and love food as much as sex. food can give you the same orgasmic pleasure in your mouth as let's say; oh a well developed set of spheres. ;)</t>
  </si>
  <si>
    <t>men.  women!  opera  red wine  martinis  and delightful canine companions</t>
  </si>
  <si>
    <t>exploring new possibilities. or possibly exploring you.</t>
  </si>
  <si>
    <t>howling at the moon and on the prowl!</t>
  </si>
  <si>
    <t>i have a bodonka-donk that will make your eyes go tonk-a-tonk!</t>
  </si>
  <si>
    <t>you wanna call me "daddy."</t>
  </si>
  <si>
    <t>i've been in sf for just over a year and really love the bay area. don't wanna live anywhere else in the us except here!    i would; on the other hand; live abroad again. i've lived in both london and india....the more exotic the better.    as you can probably tell; i love to travel; mostly because it forces me outside of my comfort zone; and that's when i learn the most. when i'm not traveling; i'm reading novels about it or watching the amazing race and salvating. my favorite places to visit are turkey; south africa and india- which is my 2nd home at this point.    lately i'm also into doing things outdoors. i bought a bike when i got here and have started riding more and more. next step is to buy a nice road bike; get one of those biker outfits and become a true californian roadster.    i love going for long hikes; and would like to find that special guy to hike with...ideally along with his dog (since i can't have one at my current apartment). also enjoy playing tennis; skiing; rec softball; soccer; frisbee; etc. anything that gets me running around and is more fun than the treadmill at the gym. and who doesn't smile when they are playing frisbee??!!    i'm also into plays- comedies; dramas; musicals; etc. if i could be anything in the world i'd want to be a playwright.    i've got a lot of useless knowledge about a lot of random things. it comes from being a very curious person.    i am from nj but you will never guess it by meeting me. it does come back when i get angry; as i'll "get jersey on you"  i can make a mean stromboli.    i really like live music- jam bands; funk; bluegrass; classic rock; etc. but haven't been to any shows in a while. in college i followed phish on tour one summer! my grad school friends love to tease me about that; but i never made a very good hippy.</t>
  </si>
  <si>
    <t>just left my job at a vc and now am going to be joining a startup (still tbd). i'm excited to build and grow something from it's earliest stages. i love the tech industry and find it so exciting- everything is changing all the time!    in the not too distant future i aspire to make my millions then become a kick ass social entrepreneur</t>
  </si>
  <si>
    <t>being creative; generating ideas and writing. i can also typically make nearly anyone laugh.</t>
  </si>
  <si>
    <t>you'll see when you meet me</t>
  </si>
  <si>
    <t>movies: national lampoons christmas vacation; about a boy; american psycho; american beauty; best in show; shawshenk redemption; foreign films and great documentaries. the fog of war is one of my faves.  books: english; august; too big to fail; bridget jones' diary  music: jam bands and classic rock. digging sf natives tea leaf green. also enjoy some popular stuff and british groups like gomez; badly drawn boy</t>
  </si>
  <si>
    <t>coffee!!!  travel  sun  best friend  internet  authentic thoughts</t>
  </si>
  <si>
    <t>-what i want to do next with my life  -which random country i can visit next  -the next time i'll play tennis or hike  -the people i forgot to call (yet again) on the east coast and now it's too late at night.  -how i let my roommate get me addicted to reality tv.</t>
  </si>
  <si>
    <t>either out at a bar with friends or home relaxing with some tv/movies and wine</t>
  </si>
  <si>
    <t>i have a criminal record. i got caught drinking underage in nc which is a misdemeanor in that state. hopefully you can see past dating a convicted criminal.</t>
  </si>
  <si>
    <t>you are interesting; open-minded; like what you see here and want to explore ca and the world with me/ have the time to do it.</t>
  </si>
  <si>
    <t>i enjoy good food; good drink; and good conversation.    i prefer being outdoors; finding something new.    i've lived in four countries. i'm not done.    i spend my days "thinking" at mkthink; a boutique design firm that enterprises disruptive technology for the built environment. don't be put off; we don't take ourselves too seriously..    i live in the mission and enjoy burritos.    ...and i co-founded and advise an agriculture ngo in tanzania; a place i've lived and worked and care deeply about.</t>
  </si>
  <si>
    <t>more than i can keep up with.</t>
  </si>
  <si>
    <t>ping-pong. i know it's uncool and not a turn on; but it makes me feel good.</t>
  </si>
  <si>
    <t>books - into the wild; shantaram    movies - the fountain; fight club; white squall; vanilla sky    shows - stewart and colbert; tosh.o; and my latest delve wonder years    music - coldplay; brett dennen; mighty oaks    food - anything with cheese</t>
  </si>
  <si>
    <t>the ocean  my next destination  rain followed by sun  deep conversation  instagram stories  early morning bike rides</t>
  </si>
  <si>
    <t>how to reinvent commerce to support what's truly meaningful. and how to keep my one plant alive in my room.</t>
  </si>
  <si>
    <t>handmade cocktails. good stories.</t>
  </si>
  <si>
    <t>not going to help you here. just got to pull the trigger with something witty!</t>
  </si>
  <si>
    <t>hi there. nice to meet you. ok; so you want to learn something about me. i am just going to go ahead and improvise here. i don't desire to toil over this; plus i don't think you'll end up with something as honest. that is the point right? keep it honest so you aren't attracting people who aren't really for you anyway. i guess on the one had maybe it will turn some people off; but on the other the people left will be more compatible.    now that i have outlined my intention let's get to some meat. simply; i am looking to be happy. i think having a person in my life to share happiness and struggle is a good thing. the hard part is finding the right person.    everyone is capable of greatness and terribleness; i am no exception. my heart is usually in the right place. when i keep myself honest and i am making good choices; i am pretty happy. when i am not i can be despondent. which sounds like it sucks and sure it does but at the same time i can be easy to read. the trick is to just keep myself in alignment with what i really want.    there are some things that always give me a boost. i am at the gym climbing three to four times a week. yeah it is exercise but i love it. it is peaceful and challenging; if those things can go together. i like the taking the trips to climb outside as well but i do it a lot less often. i also try to run a few times a week. i run anywhere from 2 miles to twelve. it would make me really happy to find someone to run half marathons with. it is so fun to share the experience of pushing yourself physically with someone. it is really bonding. i have run many half marathons with my big sister and has been so great for our relationship. i like to be outside; for picnics; or hikes; cycling. yeah; i said picnics; got a problem with that? i don't know what it is; maybe i am lazy but i really like relaxing in nature as much as i like challenging myself. a bottle of wine; some delicious bread and cheese; perfect.    i feel like i am rambling here. long story short; i like stuff. mostly physical activities; games; food; art; and drink of course. we can talk more about these things later.    the most important thing to me when it comes to dating someone is how i feel when i am with them. yes; looks are important but even a beautiful face loses it's luster if there isn't some sweetness behind it; some fire. i am certainly not going to turn away any women who happen to look good in a bikini. i am saying that after a while it is the effort to be honest; to be a good person; to see oneself that keeps me going. the thing i am looking for isn't perfection; no that isn't true i am looking for perfection. i may define it different than others. it is the constant external expression of perfection but the internal confidence that moves you toward the person you would be happiest being.    ok; done. hope it was interesting to you. let's have fun sometime.</t>
  </si>
  <si>
    <t>i am with out a doubt searching.....searching for the way to stop searching. you know?</t>
  </si>
  <si>
    <t>being honest(sometimes); being hard on myself(sometimes; ok often).</t>
  </si>
  <si>
    <t>rocks to play on.    the words of thich nhat hanh.    sweet climbing shoes.    a hooded sweat shirt.    manual transmission.    my bed.</t>
  </si>
  <si>
    <t>how not to be such a dork.</t>
  </si>
  <si>
    <t>what day is it today? friday you say?</t>
  </si>
  <si>
    <t>i have a soft spot for the bbc miniseries/ movie; "pride and prejudice".</t>
  </si>
  <si>
    <t>if you have made down this far on the page and still want to.</t>
  </si>
  <si>
    <t>english (poorly)/spanish (okay)</t>
  </si>
  <si>
    <t>i am witty; senstive; and outgoing. i love to travel and my favorite place i have been so far is england. i love winter ten times more than any other season. i can't wait to use my scarf and heavy jackets. i would love to meet someone who can have a great conversation. it is important that someone shares my interests such as going to movies; enjoying the outdoors (maybe going camping); playing cards or board games; and enjoying a lazy day. spending time with my family is important; no matter how much i complain or get irritated.    i am looking for someone who challenges me; gets me to stretch my intrests; and is willing to be flexible and go with the flow. i am looking for someone who wants to take time to get to know each other. i will tell you now that i have no idea what those secret dating/courting "rules" are. if you would like to more know about me; feel free to ask :)    i am witty; understanding; and determined</t>
  </si>
  <si>
    <t>i work at an international adoption agency; and i love my job. i am not sure how i got down this path of working at an adoption agency; since i did my masters in school counseling; but i am really enjoying the work.    lately when i am not working; i am working out. i work out 6 days week. i have personal training two times a week and lately have been very into spinning.    i enjoy finding ways to get active outside the gym. my next goal is learning how to do street bike riding. one day (many years from now) i would like to do the 200 mile bike ride from seattle to portland.</t>
  </si>
  <si>
    <t>making people laugh. i tend not to take things too seriously and crack jokes every chance i get.</t>
  </si>
  <si>
    <t>my blue eyes.</t>
  </si>
  <si>
    <t>my favorite authors are sarah waters and stephen king. i tend to read books that grab my attention in the store or that are recommended to me. i tend to pull towards lesbian romance novels; science fiction and horror books. i love lesbian fiction (as evident with my love for sarah waters) and i recently i read world war z.    movies are a major aspect of my life. i could never pick a favorite. i have a large collection of movies that i've been collecting since i was 12. i am always up for a great lesbian movie; however but i'm a cheerleader still sits on top.    i enjoy music; but i am not one to sit at home and just listen. i tend to listen more when working out or driving around.    when it comes to food; i am willing to try anything once. recently i have become addicted to pad thai. yum yum.</t>
  </si>
  <si>
    <t>i actually find this pretty tough; but being as honest as possible: friends; television; my dvr; my mom; the outdoors; and books.</t>
  </si>
  <si>
    <t>my thoughts are all over the place and very random. often i will blurt out very disjointed questions (which if you were in my head; makes total sense)</t>
  </si>
  <si>
    <t>relaxing at home or hanging out with friends. i enjoy going out for drinks at local pubs for drinks and good food or staying home lounging in front of the tv.</t>
  </si>
  <si>
    <t>i am totally addicted to trashy reality tv. i can't get enough of real housewives; jersey shore; bad girls club and the list goes on. so days i equate bravo programming to crack... i just can't get enough.</t>
  </si>
  <si>
    <t>you are interested to know more. you know a great irish pub to go for drink and talk. you love sitting a shooting the shit. you can sit and watch movies for hours without getting bored. the idea of going to a double feature at the theater sounds fun and not dreadful. you have the ability to come up with great new things to try and the motivation to follow through. hope to hear from you soon ;)</t>
  </si>
  <si>
    <t>i'm a computer geek. love to just learn random stuff. always finding new hobbies; and love to play video games.</t>
  </si>
  <si>
    <t>going to goto chabot starting next semester. them probably find a job in whatever field i major in. which will either be engineering or graphic design.</t>
  </si>
  <si>
    <t>bullshitting.  video games.  technology in general.</t>
  </si>
  <si>
    <t>glasses i suppose.</t>
  </si>
  <si>
    <t>anything by stephen king.  not a fan of movies.  i'll listen to just about anything.  fast food =p</t>
  </si>
  <si>
    <t>computer.  world of warcraft.  my dog.  music.  comfy bed.  duct tape.</t>
  </si>
  <si>
    <t>something interests me. i then waste hours on the internet reading about that subject and related matters. just about anything outside of politics entertains me.</t>
  </si>
  <si>
    <t>playing games.</t>
  </si>
  <si>
    <t>i was born with a cleft lip.</t>
  </si>
  <si>
    <t>you want to hang out.</t>
  </si>
  <si>
    <t>very chill laid back person. im also easily motivated and forever moving forward.</t>
  </si>
  <si>
    <t>recently started my own business. things are moving forward and im hoping to expand and create more jobs in the community.</t>
  </si>
  <si>
    <t>living life to the fullest everyday ! executing plans of action that work; and being really goofy; silly; and play full while doing it!</t>
  </si>
  <si>
    <t>my desire to not stop wining at this game called life everyday.</t>
  </si>
  <si>
    <t>favorite tv show is berkeley on a friday night!</t>
  </si>
  <si>
    <t>1. women 2. pitbulls 3. 420 4.rolling papers 5.food/water 6. gps</t>
  </si>
  <si>
    <t>more ways to spread peace !</t>
  </si>
  <si>
    <t>typical? i do not understand that word sorry.</t>
  </si>
  <si>
    <t>i got my first tattoo at 13 and my parents didednt find out till i dont remember when.</t>
  </si>
  <si>
    <t>your in the mood for laughing; adventures; fun; may be 420 =)</t>
  </si>
  <si>
    <t>yikes -- i guess i have to do this. to summarize myself; i guess i'd fall back on labels: introvert; entrepreneur; middle child; ca native.</t>
  </si>
  <si>
    <t>running the business; enjoying auntie-dom; thinking about gardening.</t>
  </si>
  <si>
    <t>listening? ignoring?</t>
  </si>
  <si>
    <t>"first" thing? i know alot about my field. "strongest"/"most" thing; once they've taken in a few details; is that i'm not really concerned about outward appearances (not particularly a good thing; but a true thing . . .)</t>
  </si>
  <si>
    <t>janis joplin; sarah maclaughlin; led zepellin; j.j. cale; billie holliday; nirvana; frente.  eggplant; basil; parmesan; garlic -- preferably in combination. also enjoy a good steak and a glass of red wine.</t>
  </si>
  <si>
    <t>i try to not have six things i depend on for my happiness/well-being.</t>
  </si>
  <si>
    <t>silly business ideas. water conservation.  11-6-2010 i guess this is the only part of my profile i filled in previously. and it's still true. good to see some things persist.</t>
  </si>
  <si>
    <t>i moved to the bay area a few months ago from ireland. i lived here in '04; i missed my friends; and everything the bay has to offer; so i decided to move back when i got a job offer.    i am at my happiest when outdoors; my passions are running/jogging and kitesurfing. i also love to hike; camp; climb; play rugby; snowboard and new adventures. i'm a bit of an adrenaline junkie at times; but i like my introspective moments just as much and try to meditate daily (it's a wonderful world in there).    i recently took up the ukulele - plain awful at it; need practice.    i've traveled a little  mainly through europe; central and south america as well as new zealand and australia. i seem to be preaching to the choir here but i love to travel when i can...    i'm a huge fan of dogs - i don't have one now (although i do dog-sit 3 mastiffs every four days); can't wait to have one of my own.    i enjoy a good laugh (especially the belly aching variety). random humor; wit and just a little playful sarcasm light up my day.    if i had more time; i'd travel for a stint again; read tons of books; and cook more often. oh; and practice the damn ukulele.</t>
  </si>
  <si>
    <t>(1) my job is research based - primarily optimization of energy consumption in the urban environment. good for the karma; the polar bears love it!    (2) my free time is usually wedged full of activities that re-charges my batteries (hanging with buddies; kitesurfing; sailing; climbing; running; anything really).    (3) i like the introspective journey of meditation (bit hippy i know; but i do enjoy it).    so in essence; finding a balance between the three.</t>
  </si>
  <si>
    <t>i think i'm good at making people laugh.</t>
  </si>
  <si>
    <t>insanely dull...</t>
  </si>
  <si>
    <t>off the top of my head...    books - kavalier and clay; the kite runner; shadow of the wind; arthur &amp;amp; george  movies - the artist; shawshank redemption; up; wall-e; anchorman; good will hunting  tv series - game of thrones; sopranos; the inbetweeners; new girl  music - mumford &amp;amp; sons; florence &amp;amp; the machine; rodrigo y gabriela; citizen cope; sigur ros; arcade fire (love music)  food - i freaking love food.</t>
  </si>
  <si>
    <t>1 music;  2 laughter;  3 friends &amp;amp; family (usually my source of laughter);  4 outdoors;  5 evernote (i love lists which is odd as i'm wouldn't say i'm insanely organized or anything; i just seem to enjoy making lists)...  6 ocean</t>
  </si>
  <si>
    <t>(unless it's essential...) forgetting the past; ignoring the future and enjoying the moment!    sounds easy; i've discovered the opposite to be true... but i'm a work in progress!</t>
  </si>
  <si>
    <t>last few weeks were either  - out with friends;  - resting up for adventures; or  - wedged into a car with amigos; and luggage; as we hurtle towards shenanigans.</t>
  </si>
  <si>
    <t>i have this rash    kidding :)</t>
  </si>
  <si>
    <t>you're fun (and you think i might be too)</t>
  </si>
  <si>
    <t>english/spanish (poorly)/irish (poorly)</t>
  </si>
  <si>
    <t>this has got to be the most ridiculous website...but it's fun to see who is checking you out and visa versa even if you never really connect in person. it's good practice to get you back out there and realize what a freak show it is here (well for us girls anyway)    it's pretty much just me and my dog charging through life. i live for my dog- she rules hard!    i work for myself; cook a ton of things really well; like to stay in and watch movies; or take late night bike rides through town; i must drink good coffee everyday...it's a must; and a good shot of tequila.  lastly; i am a one on one kind of lady so being poly is just not my thing.    looking for 50% lover 50% enemy</t>
  </si>
  <si>
    <t>no clue. i own my own business but most days i just fly by the seat of my pants and hope that everything that i love keeps me satisfied. i have great taste in everything food; taxidermy; antiques; friends; records...</t>
  </si>
  <si>
    <t>kicking and punching</t>
  </si>
  <si>
    <t>my eyes. and my dark sense of humor</t>
  </si>
  <si>
    <t>books - i haven't read a book in so long it scares me. i have been reading magazines and readers for the past year (the sun; tricycle; lucky peach) but before that i was more into obscure classics such as on the road; frank herbert; perez reverte; the bonesetters daughter; shel silverstein; and any biography i can get my hands on (especially anglo saxon history) - i really need to stop the a.d.d. and get back to reading.    radio......npr; this american life;.....not radio but ted talks is the best    movies blue velvet; the godfather 1 and 2; brazil; and anything amadovar or cohen brothers anything!!! i love the absurd and crazy    music;....misfits; joy division; bauhaus; descendants; sham 69; the troggs; bowie; t-rex; minor threat; hope sandoval; the detroit cobras; black mountain; heartless bastards; the kills; love and rockets;the distillers; kyuss!!!!; die antwoord; the buzzcocks; new york dolls; primal scream; the satellites; the pixies; early sabbath; elliott smith; brian jones town massacre; jawbreaker; new order; psychedelic furs; jesus and mary chain; the black keys; spoon; lou reed; stooges (nothing live recorded or studio sessions) spinertette; ray lamontagne; red house painters; mark langane; m.ward; son volt; sun kil moon</t>
  </si>
  <si>
    <t>music  tequila  heather  my bike  my pit bull  sunglasses</t>
  </si>
  <si>
    <t>food  i cook so it's hard to not think about all of the things i want to make  .....the snow. i love being in the snow</t>
  </si>
  <si>
    <t>working- or plotting a trip to get out of dodge.</t>
  </si>
  <si>
    <t>that i bite my nails when i am nervous....ughhhhh</t>
  </si>
  <si>
    <t>you are satisfied with who you are.  not polyamorous  not a bore  know how to eat good food  remember the 80's  have money or a job or something that you are at least passionate about  have good aim  love a woman with tattoos  ok 75% lover 25% enemy..... we should not agree on everything.</t>
  </si>
  <si>
    <t>hi i'm a single guy looking for love..i work alot and don't have time to go out and i'm over bars and clubs hope to meet someone looking for a relationship ;-)</t>
  </si>
  <si>
    <t>i'm currently running my own gym and group class body transformation programs !!! i enjoy helping people feel better about themselves as well as achieving their goals . i went to college for film and lived in la and then did mortgages for a while . now i truly enjoy what i'm doing and i get to stay healthy and fit too !!!</t>
  </si>
  <si>
    <t>making people happy and smiling !!! and listening !</t>
  </si>
  <si>
    <t>my smile..i guess it's contagious..haha</t>
  </si>
  <si>
    <t>i love all kinds of music especially house and dance and good pop and soul...i love hispanic and italian and french food and wine and champagne tasting and love attending all bay area sporting events...especially the niners and a's and warriors and ferry rides to att park rule too!! i don't read too many books but love swingers and wedding crashers and scarface and star wars too..as for tv reality is ok and i watch fringe and californication and boardwalk empire to name a few!!!</t>
  </si>
  <si>
    <t>espn  food  god  love  travel  music</t>
  </si>
  <si>
    <t>how to build my business ;-( and what lies ahead in my future!!!</t>
  </si>
  <si>
    <t>i'm  usually grabbing dinner ad drinks or watching a movie at home lol</t>
  </si>
  <si>
    <t>i love shopping for shoes and clothes!!!!</t>
  </si>
  <si>
    <t>if u want to meet a great guy and have a blast hanging out ;-)p</t>
  </si>
  <si>
    <t>i'm equally comfortable hiking in a tux or wearing shorts to a black tie event. this may have something to do with the variety of places i lived during my formative years. ten years ago i moved to the bay area for grad school. given my passion for outdoor activities and all things tech; i decided to stay; save for frequent travels and adventures. i also like to cook; but under advisement of the san francisco fire department; i tend to eat out more often than not.</t>
  </si>
  <si>
    <t>snowboarding at whistler or snowbird on a powder day; wakeboarding on lake sonoma when the water is glass; downhill mountain biking at deer valley; dubrovnik at dusk; the beach anytime; sitting at the kitchen counter back home talking with my mom.    breakfast; bad comedy movies; live music; dancing; laughing like crazy; a wonderful family; two amazing brothers; great friends; eclectic music tastes from rise against to country.    i also love my job as vice president of products and marketing at a bay area tech company; it's something at which i excel and there's all the free soda you can drink.</t>
  </si>
  <si>
    <t>i'm a planner at heart and always have a number of trips and adventures in the works.</t>
  </si>
  <si>
    <t>for some reason i get a lot of comments about my hair. not sure what the big deal is about it but whether i cut it short or leave it long it often seems to be the topic of conversation; the butt of late night tv jokes; etc.</t>
  </si>
  <si>
    <t>books. non-fiction and autobiographies  movies. soft spot for stupid comedy movies  music. alternative; country and rock  food. try to eat healthy and often</t>
  </si>
  <si>
    <t>1. spending time with family and friends  2. breakfast - my favorite meal of the day  3. my passport  4. frequent exercise  5. laptop; phone; and internet connectivity  6. outdoor activities</t>
  </si>
  <si>
    <t>i'm a social person and fun to be around. i'm kind and calm; but have a playfully sarcastic side. i'm open; curious; and generally enthusiastic.    i go out a fair amount; i especially like seeing live music and exploring new hiking trails. i also like being at home; although i'm not much of a tv person. i'd rather try new recipes with whatever is growing in the garden and drink wine with friends over a long dinner.    i like to live simply; but aesthetics are important to me. i have a knack for creating inviting living spaces; both indoors and out. i'm an avid gardener and think it's pretty great to grow what you eat.    i also love photography and still have a darkroom. there is something about printing in a darkroom that is so tactile; meditative and peaceful; i hope it stays around awhile longer.    i also like the usual stuff - traveling; bicycling; camping; book stores; road trips.</t>
  </si>
  <si>
    <t>working as an accounting and human resource manager for small design-related businesses. i'm self employed and it's great. i love having the freedom to create my own schedule and the independence to do my own thing.    trying to fine tune and promote my fine art photographs. enjoying and being frustrated by the creative process.</t>
  </si>
  <si>
    <t>turning "there's nothing in the fridge" into "what a nice meal". being a friend and an attentive lover. being a responsible capricorn.</t>
  </si>
  <si>
    <t>big eyes; dimples.</t>
  </si>
  <si>
    <t>i lean toward seeing indie movies and documentaries. some favorites include - a man named pearl; happy together; the tillman story; grizzly man; when the levees broke; superbad; winged migration; man on wire; herb and dorothy; lost boys of sudan; the spirit of the beehive; cats of mirikitani.    i like all sorts of books; i tend to read a lot of autobiographies for some reason. i buy lots of photography and art books. still trying to get through my increasingly tall stack of new yorkers..    with music; i'm kind of all over the place. some of my favorite artists in no particular order are leonard cohen; nick cave; le butcherettes; prince; black keys; wild flag; patti smith; neko case; deerhunter; sonic youth; pj harvey; cat power; new york dolls; velvet underground; lucinda williams; art blakey; iggy; al green; marianne faithful; x; lcd soundsystem; yeah yeah yeahs; the who; old school punk. too many..    i'm not picky about food; as long as it's made with quality ingredients. i mainly cook vegetarian at home; but occasionally eat meat and fish.</t>
  </si>
  <si>
    <t>friends; physical affection; photography; gardening; humor; pets; cities - seven things..</t>
  </si>
  <si>
    <t>how important it is to accept what is; and enjoy it; instead of worrying about what isn't.    photography and how to push my art.</t>
  </si>
  <si>
    <t>having dinner with friends or seeing live music.</t>
  </si>
  <si>
    <t>i'll save this for later..</t>
  </si>
  <si>
    <t>you are lively; happy; and intelligent and looking for a meaningful connection.</t>
  </si>
  <si>
    <t>i literally hate doing this stuff cause i really don't like talking about myself. i guess to start; i'm an easy going guy that loves to have fun. i like going on adventures; hanging out with friends and one of my passions is cooking. i sometimes dj at local bars and friends events... i currently go to school majoring in biology and working on some computer programming. i skateboard; play soccer; violin; saxophone; and the guitar. i love music and making music.. it really keeps me grounded. i play some video games.. specifically fps and some rpgs. and last but definitely not least; i have a little shih tzu that i adore named einstein that been with me for almost 4 years now.</t>
  </si>
  <si>
    <t>currently going to school; majoring in biology and working at a funeral home in oakland.</t>
  </si>
  <si>
    <t>i'm a good listener and always try to be there for my friends.</t>
  </si>
  <si>
    <t>my tattoos; my smile; and of course my red hair!</t>
  </si>
  <si>
    <t>books: too many to mention - my bookshelves are packed.  favorite food: indian; german; middle eastern; mexican; italian; korean; japanese</t>
  </si>
  <si>
    <t>1. food  2. my dog  3. chilllin  4. good music  5. adventure times  6. friends</t>
  </si>
  <si>
    <t>making good food and hanging out with friends.</t>
  </si>
  <si>
    <t>if you would like to chat; get to know me; have a good talk; want to go on an adventure; or if i interest you in some way.</t>
  </si>
  <si>
    <t>i'm a native san franciscan who had a five year "detour" in nyc working and studying. i'm back in the bay studying for the bar exam and then looking for work.    some things that i like to do: i'm starting to get into biking now that i can actually do so without getting killed by speeding taxis. i love to cook and enjoy those mindless cooking shows like chopped and no reservations. i swim fairly regularly. i enjoy writing but honestly have so little free time to do it. same goes for reading; though i read the nyt religiously.</t>
  </si>
  <si>
    <t>studying like crazy for the bar exam. aside from that staying fit and trying to spend as much time outside as possible.</t>
  </si>
  <si>
    <t>-listening and helping people solve problems and reach agreements.  -big picture thinking. i'm decidedly not detail-oriented.  -staying on top of trends.  -most sports  -spending more than my means.</t>
  </si>
  <si>
    <t>i'm pretty tall and usually smiling and laughing.</t>
  </si>
  <si>
    <t>books: most french literature; but i honestly have so little time to read.  movies: really eclectic taste here. everything from summer blockbusters to wes anderson.  shows: mad men; etc.  music: top-40; hip-hop; house; electronic. some indie hipster stuff thrown in as well.</t>
  </si>
  <si>
    <t>the ocean. even though i don't like the sand; i love being near an ocean.    coffee. i someday would like to open up my own coffee shop.    ny times. i read it constantly.    suits. i usually wear jeans; but a well-tailored suit is a must-have.    running shoes. i can be a couch potato at times but usually am active.    dinner. i'm not the biggest fan of breakfasts. i usually eat something small and get on with my day. but nice dinners with good conversation is something that i grew up with and is important to me.</t>
  </si>
  <si>
    <t>current events; the law; opening up my own business and other business ventures; figuring out ways to enjoy life to the fullest. i try not to be jealous; but when i see my friends' statuses and photos on fbook doing amazing things; i wish at times that i wasn't going through the pain and conventions of being a lawyer.</t>
  </si>
  <si>
    <t>in ny i would go out to a new restaurant and then a club. i'm not the biggest fan of sf nightlife; so something more low key.</t>
  </si>
  <si>
    <t>i like fashion. i don't like fashion as it's portrayed in gq/details -- rather; i think it does play a large part in our identities and how we view ourselves.</t>
  </si>
  <si>
    <t>speaking in generalizations; i tend to get along better with extroverts. i also gravitate towards taller women (not sure if it's a coincidence; but i really don't have any short friends). i like girls who are fun to be around. i tend to prefer wit and sarcasm over goofiness. the qualities that i value most in women are intelligence and awareness of one's self -- perhaps it's because law school has ingrained in me this notion that one must rationalize everything; it can be hard for me to share or even understand my emotions -- as such; a girl who knows herself and her emotions and is open with them is important to me. although it may sound as if i have a very specific idea of what i'm looking for; i really don't. here's to meeting some great girls.</t>
  </si>
  <si>
    <t>i'm a web and graphic designer and really enjoy making things and reading. about all kinds of topics; but especially about &lt;a class= "ilink" href="/interests?i=art"&gt;art&lt;/a&gt;; &lt;a class="ilink" href= "/interests?i=architecture"&gt;architecture&lt;/a&gt;; &lt;a class="ilink" href="/interests?i=semiotics"&gt;semiotics&lt;/a&gt;; &lt;a class="ilink" href= "/interests?i=design+history"&gt;design history&lt;/a&gt;; and the epic struggle between &lt;a class="ilink" href= "/interests?i=ceiling+cat"&gt;ceiling cat&lt;/a&gt; and &lt;a class="ilink" href="/interests?i=basement+cat"&gt;basement cat&lt;/a&gt;.    i like indie music; but i'm more &lt;a class="ilink" href= "/interests?i=npr"&gt;npr&lt;/a&gt; than pbr. bike rides to museums and dolores park lazing are awesome; and i love a good crazy san francisco drag show. so; i guess that i'm a good mix of seriousness and general levity.</t>
  </si>
  <si>
    <t>filling it with beauty and knowledge.  designing; dreaming; listening to radio lab and this american life.  on the pragmatic side; i'm a graphic and user interface designer so i get to draw; conjure awesome pixels; and write beautiful code.</t>
  </si>
  <si>
    <t>designing and being crafty  pointing out heedlessly detailed information about the architectural history of the city  advocating for opulence  dragging home more books than i have time to read  talking about art and aesthetics  finding sweet vintage design stuff for my friends  being restful</t>
  </si>
  <si>
    <t>i am a quiet person; have very blue eyes; and i like plaid.</t>
  </si>
  <si>
    <t>books: wild animals i have known: polk street diaries and after (kevin bently); the child (sarah schulman); the tales of the city series; everything &lt;a class="ilink" href= "/interests?i=ursula+k.+leguin"&gt;ursula k. leguin&lt;/a&gt; wrote; &lt;a class="ilink" href="/interests?i=marshall%0amcluhan"&gt;marshall mcluhan&lt;/a&gt;; visual criticism books; &lt;a class="ilink" href= "/interests?i=graphic+design"&gt;graphic design&lt;/a&gt; books; &lt;a class= "ilink" href="/interests?i=urban+theory"&gt;urban theory&lt;/a&gt; books; &lt;a class="ilink" href="/interests?i=the+grammar+of+ornament"&gt;the grammar of ornament&lt;/a&gt;; the city and the pillar; the perfect wagnerite (a genius work of pop culture analysis);  rebours; cartographies of time; this list could go on and on...    i don't watch or own a tv; but i enjoy smart movies and would break out the projector for any of thesea cursory overview of what i like: &lt;a class="ilink" href="/interests?i=blade+runner"&gt;blade runner&lt;/a&gt;; &lt;a class="ilink" href= "/interests?i=barbarella"&gt;barbarella&lt;/a&gt;; &lt;a class="ilink" href= "/interests?i=straightjacket"&gt;straightjacket&lt;/a&gt;; &lt;a class="ilink" href="/interests?i=coffy"&gt;coffy&lt;/a&gt;; &lt;a class="ilink" href= "/interests?i=death+in+venice"&gt;death in venice&lt;/a&gt;; &lt;a class= "ilink" href="/interests?i=desperate+living"&gt;desperate living&lt;/a&gt;; &lt;a class="ilink" href="/interests?i=pink%0aflamingos"&gt;pink flamingos&lt;/a&gt;; &lt;a class="ilink" href= "/interests?i=the+holy+mountain"&gt;the holy mountain&lt;/a&gt;; &lt;a class= "ilink" href="/interests?i=el+topo"&gt;el topo&lt;/a&gt;; &lt;a class="ilink" href="/interests?i=santa+sangre"&gt;santa sangre&lt;/a&gt;; &lt;a class="ilink" href="/interests?i=psycho"&gt;psycho&lt;/a&gt;; &lt;a class="ilink" href= "/interests?i=vertigo"&gt;vertigo&lt;/a&gt;; &lt;a class="ilink" href= "/interests?i=imitation+of+life"&gt;imitation of life&lt;/a&gt;; &lt;a class= "ilink" href="/interests?i=the+forsyte%0asaga"&gt;the forsyte saga&lt;/a&gt;; &lt;a class="ilink" href="/interests?i=milk"&gt;milk&lt;/a&gt;; &lt;a class="ilink" href="/interests?i=farewell+my+concubine"&gt;farewell my concubine&lt;/a&gt;; &lt;a class="ilink" href= "/interests?i=metropolis"&gt;metropolis&lt;/a&gt;; &lt;a class="ilink" href= "/interests?i=annie+hall"&gt;annie hall&lt;/a&gt;; &lt;a class="ilink" href= "/interests?i=the+fifth+element"&gt;the fifth element&lt;/a&gt;; &lt;a class= "ilink" href="/interests?i=run+lola+run"&gt;run lola run&lt;/a&gt;; &lt;a class="ilink" href= "/interests?i=2001%3a+a%0aspace+odyssey"&gt;2001: a space odyssey&lt;/a&gt;; &lt;a class="ilink" href= "/interests?i=aelita%3a+queen+of+mars"&gt;aelita: queen of mars&lt;/a&gt;; &lt;a class="ilink" href="/interests?i=the+last+mistress"&gt;the last mistress&lt;/a&gt;; &lt;a class="ilink" href= "/interests?i=dangerous+liasons"&gt;dangerous liasons&lt;/a&gt;    music:  a lot really; but there are the classics: gustav &lt;a class="ilink" href="/interests?i=mahler"&gt;mahler&lt;/a&gt;; igor &lt;a class="ilink" href= "/interests?i=stravinsky"&gt;stravinsky&lt;/a&gt;; &lt;a class="ilink" href= "/interests?i=philip+glass"&gt;philip glass&lt;/a&gt;; strauss; &lt;a class= "ilink" href="/interests?i=steve+reich"&gt;steve reich&lt;/a&gt;; richard &lt;a class="ilink" href="/interests?i=wagner"&gt;wagner&lt;/a&gt;    and longtime favorites: lots of disco music; &lt;a class="ilink" href= "/interests?i=bronski+beat"&gt;bronski beat&lt;/a&gt;; the decemberists; grandaddy; ratatat; &lt;a class="ilink" href= "/interests?i=sylvester"&gt;sylvester&lt;/a&gt;; scissor sisters; &lt;a class= "ilink" href="/interests?i=the+presets"&gt;the presets&lt;/a&gt;; &lt;a class= "ilink" href="/interests?i=crystal+castles"&gt;crystal castles&lt;/a&gt;; &lt;a class="ilink" href="/interests?i=eartha+kitt"&gt;eartha kitt&lt;/a&gt;; &lt;a class="ilink" href="/interests?i=cut%0acopy"&gt;cut copy&lt;/a&gt;; &lt;a class="ilink" href="/interests?i=ken+lazslo"&gt;ken lazslo&lt;/a&gt;; &lt;a class="ilink" href="/interests?i=thieves+like+us"&gt;thieves like us&lt;/a&gt;; &lt;a class="ilink" href="/interests?i=wolf+parade"&gt;wolf parade&lt;/a&gt;; and &lt;a class="ilink" href="/interests?i=xiu+xiu"&gt;xiu xiu&lt;/a&gt; among others.    oh; and how can i forget the awesomeness that is &lt;a class="ilink" href="/interests?i=patrick%0acowley"&gt;patrick cowley&lt;/a&gt;!</t>
  </si>
  <si>
    <t>a good book; my bike; natural beauty; stimulating conversations; creative outlets; adobe illustrator</t>
  </si>
  <si>
    <t>the projects i want to work on  what unwatched movie or unread book shall i take up next?  context? pretext? subtext? urtext? hypertext!</t>
  </si>
  <si>
    <t>reading a good book  going to something or some other drag shenanigans  going to friends' dinner party  taking a nap</t>
  </si>
  <si>
    <t>i've had dreams about xslt and jquery.</t>
  </si>
  <si>
    <t>i strike your fancy.  you like cats; antiques; or opera.  you like probing the depths of... culture; you know with your... mind.  you like thinly veiled allusions and repartee.  you know why the number 418 is so hillarious.    optional but much appreciated: a love of wordplay and wry humor; cuddle aficionados; and a nice bubble butt. honest; even a cultured guy has needs ya know?</t>
  </si>
  <si>
    <t>i'm a funny fit man living life in balance of work; play; and adventure. travel rocks! i dig drinking redbull/vodka in interlaken; switzerland; being mesmerized by the dizzying mountains; breathing the pine scented fresh air; and canyon jumping from 100 meters. i enjoy eating moroccan food in gibraltar; mussels in brussels; and jagerschnitzel in bavaria. i work out daily and compete in triathlons...i can now swim like a fish! dancing in the clouds is a rush; so is battling barracuda; sharks; and killer remora at 100 feet below the ocean surface. i like the spray of the salty; cool ocean water on the ride back to shore. i enjoy the pain; satisfaction; and personal journey of finishing a half-ironman triathlon. i admire desire; passion; and commitment. i find myself wondering 'what else can i do or experience to add to my being'? i like poison and underworld; but can appreciate phantom or miss saigon. i don't believe in the atkins diet or laziness. i smile when i look at the sky and think about falling through it. nothing is quite as cool as hearing yourself accelerate to terminal velocity as you jump from a hot air balloon! sushi and sapporo go together. big macs and fries don't. i like intelligent people that don't believe everything they read or hear. i'm not afraid to step outside my comfort zone. i try to minimize my passive entertainment. i prefer to do things...be a participant in life; not a spectator.    i want to find someone that appreciates vanilla sky and realizes there's more to life than the 60-mile radius we call home.</t>
  </si>
  <si>
    <t>i love life! i am a happy-go-lucky gal who loves nature; learning; and spending time with family and friends. i currently work in supply chain for nestle (forecasting ice cream) and attend graduate studies at sfsu. my personal mission is to drive eco-thinking. i enjoy running; biking; hiking and snowboarding. oh... and i prefer flowers over gifts any day :)</t>
  </si>
  <si>
    <t>preparing for the next big adventure!</t>
  </si>
  <si>
    <t>living a full; balanced; healthy lifestyle.</t>
  </si>
  <si>
    <t>my smile and genuine eyes.</t>
  </si>
  <si>
    <t>primarily reading sustainability-focused materials.  listen to david gray; dmb; kt tunstall; radiohead; lady gaga and jay-z. eat anything healthy. wine and coffee are my daily indulgences!</t>
  </si>
  <si>
    <t>bike  macbook  coffee tumbler  stainless steel water bottle  skinny jeans  hobo purse</t>
  </si>
  <si>
    <t>how to be a social and environmental entrepreneur.  traveling the world.</t>
  </si>
  <si>
    <t>so stoked for the weekend! relaxing with some wine and friends.</t>
  </si>
  <si>
    <t>you are a good person.  you live an active lifestyle.  you are not afraid to go camping.  you are not a wasteful person.</t>
  </si>
  <si>
    <t>i am kind; warm-hearted; and genuine. i expect a lot out of people; but i give a lot in return. originally from new hampshire &amp;amp; boston; sf has been my home now for almost 2 years. i love exploring the bay area and beyond and hope to find a fellow explorer and best friend for life. having lived in many areas of the us; ive picked up a few traits along the way. i am sarcastic as a new englander; charming as a southern belle; diplomatic as a dc-er; and learning to be a carefree californian.</t>
  </si>
  <si>
    <t>trying to make the most of it! luxury hotel consulting is what pays the bills; though i do love it as well.</t>
  </si>
  <si>
    <t>lots of things. get to know me and be the judge yourself!</t>
  </si>
  <si>
    <t>i have been told my smile and delightfully witty personality.</t>
  </si>
  <si>
    <t>i say it proudly...i am a country music freak! i listen to everything but a little banjo and a song about a tractor never hurt anyone! i am also a foodie always looking for the next hot spot or local food truck to try. i prefer good beer to wine.</t>
  </si>
  <si>
    <t>1. the love of my life; my dog luna  2. being more than an hour from the ocean  3. having a car  4. sunshine  5. beer  6. the ability to travel</t>
  </si>
  <si>
    <t>out to dinner with friends or generally having a low key night. after a long week; i just like to unwind and relax. occasionally i get a little crazy (then pay for it the next day and realize i am not the rockstar i used to be. in fact; i am not a rockstar at all...)</t>
  </si>
  <si>
    <t>obviously i am not willing to admit it yet...</t>
  </si>
  <si>
    <t>you still believe in chivalry; will tolerate country music (and maybe even support) my boston sports teams ; and don't mind that i am a girly girl.</t>
  </si>
  <si>
    <t>i moved to san francisco in 2010; after 5 years in washington; dc and i completely love it. i grew up in coastal new england and rural quebec. i've lived abroad for a few large chucks of time in london and athens and i miss both but every new city is a pretty great adventure.    i love to read. i read a lot of really random uber-nerdy history and philosophy books. i read grammar books for fun (and yet still my grammar is disappointing). strunk &amp;amp; white anyone? i love travel books and read those probably more than anything else. bill bryson is an absolute favorite.    i love to travel and have been to greece; turkey; france; england; ireland; scotland and italy but that's not nearly enough. i've got plans for a trip to croatia; the czech republic and a few other balkan countries as soon as i can find the time. the list of places i want to visit gets longer and longer every week but right now the top of the list is india; japan; chile and argentina.    i love love love baseball (red sox in the al and phillies in the nl); kayaking and hiking. they are the only things that make the summer heat tolerable. although; now that i live somewhere with a fairly constant temperature; i'm excited about the possibility of making my favorite summer activities my new favorite year-round activities. i try to kayak or go hiking as often as possible. i'm hoping to through-hike the appalachian trail at some point in the next few years.</t>
  </si>
  <si>
    <t>i'm a full time grant writer and therefore; technically; a professional writer. there is something both intensely satisfying and extremely pretentious about calling oneself a professional writer.</t>
  </si>
  <si>
    <t>i'm a fantastic baker. i make the best chocolate chip cookies and my lemon cheesecake is outstanding. i make some pretty outstanding bread pudding; especially since i'm still working on getting better at making bread.</t>
  </si>
  <si>
    <t>that ridiculous grin....</t>
  </si>
  <si>
    <t>music:  all time favorites; in no particular order:  r.e.m.; nick drake; david bowie; the clash; the beatles; the kinks; rush; decemberists;    books &amp;amp; authors:  harry potter; bill bryson; f. scott fitzgerald; christopher moore; harry g. frankfurt; anthony bourdain; torture the artist; mothers and other monsters; hitchhikers guide to the galaxy; orhan pamuk; paul auster; charles dickens    movies:  kill bill; eternal sunshine of the spotless mind; some like it hot; millions; the odd couple; stranger than fiction; dogfight; donnie darko; office space; the departed; waking ned divine; high noon; juno; hitchhikers guide to the galaxy; the big lebowski; o brother; where art thou?; the hangover; up in the air.    food:  almost anything; but after years in dc i have unparalleled affection for ethiopian; other favorites are indian; french and thai. then again; there's something to be said for simple artisan bread and cheese. most importantly; i love craft beer and am a complete beer snob. my favorites are ommegang's three philosophers; dogfish head black &amp;amp; blue and weihenstephan hefeweizen    television:  mad men; larry sanders show; absolutely fabulous; farscape; walking dead; spaced; the office (uk) and arrested development are some favorites. i; of course; love the requisite daily show and colbert report. i also happen to think that nbc thursday nights (or hulu on friday mornings) are pretty spectacular and i love community; 30 rock; the office (even though it's not quite as funny as it used to be) but parks &amp;amp; rec. is great!!</t>
  </si>
  <si>
    <t>1) water--by that i mean some body of water. i've lived my entire life within relatively close proximity to the ocean and where i haven't been walking distance to it; i've been close to a lake or river. i find comfort in the closeness of the escape it represents.    2) moleskine--i use it for everything; calendar; journal; notebook; sketchbook; drafting paper for anything i'm writing. and; i'd likely forget my name most days without having it written in the front.    3) really good coffee--i love blue bottle (though they can be a bit poncy sometimes) and i wish it were easier to get intelligentsia around here.    4) a good book--i need something to read. i always need something to read. i read too fast and am too voracious. i'm always looking for something and still have too long a list to ever get through.    5) a sense of humor--i'm too big a goof ball and too cynical and sarcastic to not laugh at something throughout the day.    6) the obvious...</t>
  </si>
  <si>
    <t>a few things:    1) opening my own bakery  i daydream about it whenever i'm baking; whenever i'm on public transit without something to read or listen to; whenever i have writers block; whenever i'm bored.    2) the places i want to travel    3) the hiking trails i need to hit    4) how much i miss europe</t>
  </si>
  <si>
    <t>despite all that; i'm really very shy at first.</t>
  </si>
  <si>
    <t>english (fluently)/greek/french/latin</t>
  </si>
  <si>
    <t>i am an easy going ;fun; laid back happy person; it usually takes a lot to annoy me.. small things in a regular day can bring a smile to my face .i enjoy nature; camping by a lake; dinners; movies; music; celebrations ;parties; shopping.i believe in enjoying each day of life as it comes .i recently moved to sf to finish school and i do intend to make it big someday soon ! im honest in my relationships; &amp;amp; family &amp;amp; friends are very important to me.    im looking for someone who shares the same interests as me; and can make me laugh with his humor every now and then ! for now let's just relax...become friends &amp;amp; get to know each other... and see what happens. :)</t>
  </si>
  <si>
    <t>studying .. ms in marketing. wish to start my own business after finishing school !</t>
  </si>
  <si>
    <t>too many things to list..! (yes ;i'm bragging :p)</t>
  </si>
  <si>
    <t>i have a few favourite authors : nisha minhas; paulo coelho ; jackie collins; brian weiss .  like almost all movies.  im a big foodie; i like trying new dishes. all time favorite : indian &amp;amp; thai cuisine !</t>
  </si>
  <si>
    <t>my family  friends  phone  computer  food</t>
  </si>
  <si>
    <t>life is what happens when you are busy thinking !</t>
  </si>
  <si>
    <t>usually at a club; or a new restaurant !</t>
  </si>
  <si>
    <t>i'm a crazy lazy lady !</t>
  </si>
  <si>
    <t>if you are interested !</t>
  </si>
  <si>
    <t>i am a fun loving musician. i like going to concerts; movies and spending time with family. i like eating out and traveling abroad.    i am fun; adventurous; and artistic</t>
  </si>
  <si>
    <t>i am a music teacher and am enjoying life.</t>
  </si>
  <si>
    <t>cooking and nuturing.</t>
  </si>
  <si>
    <t>the bible; bringing up baby; jazz and japanese food.</t>
  </si>
  <si>
    <t>god; family;money; my music; love and passion</t>
  </si>
  <si>
    <t>i'd like a good guy in my life.</t>
  </si>
  <si>
    <t>the above interests you and you are a good guy.</t>
  </si>
  <si>
    <t>...or 10 random facts about myself...  1. my favorite time of day is dusk. i love silhouettes.  2. i donated 14 inches of my hair a couple months ago.  3. i drove a car in the middle east last summerwhich was insane! 4. i recently bought a keyboard in order to teach myself how to play the piano (hopefully!).  5. my first concert was nkotb in 1989.haha.  6. lately i've been summer dreaming of music festivals and camping under the stars.  7. i've had psychedelic experiences while meditating.  8. once upon a time; i rode an elephant's neck in thailand; a camel's hump in egypt; and a horse's back in mexico.  9. i have been on stage at the independent while robert randolph played his steel guitar. i also danced on stage with the flaming lips in atlantic city; after hanging out back stage and giving wayne the biggest hug ever!  10. i've lived in 3 of my all-time favorite cities: rome; barcelona; and laguna beach. san francisco tops them all; however!</t>
  </si>
  <si>
    <t>being present; and at peace with it all.</t>
  </si>
  <si>
    <t>teaching students with a patient and respectful demeanor.  traveling to distant lands.  admiring nature's beauty.  creating visual supports for students with autism.  embracing heat and sunshine.  designing systems for students that promote independence.  floating on my back over waves.</t>
  </si>
  <si>
    <t>so many favorites; but will try to list a few..    books: the curious incident of the dog in the night-time; what is the what; east of eden; the help; somebody somewhere; unbroken; me talk pretty one day.. and all my lonely planet books! oh; and stairway walks in san francisco :)    movies: any wes anderson film (love him) crouching tiger hidden dragon; i heart huckabees; the big lebowski; mongolian ping pong; zoolander; napoleon dynamite...    tv: key &amp;amp; peele; seinfeld; modern family; late night with jimmy fallon; snl; lost    music: (almost impossible to select just a few; but here's to trying) arcade fire; andrew bird; grateful dead; wilco; tune-yards; regina spektor; primus; dr. dog; dave matthews; my morning jacket; joni mitchell; the beatles; bob marley; phish; greyboy allstars; galactic; radiohead; sufjan stevens; iron &amp;amp; wine; the flaming lips; thievery; busta rhymes; outkast; ella fitzgerald; stan getz; al green; steely dan; soulive; etc. etc. etc. etc...    food: all kinds of food!! my favorite restaurant here in the city is burmese... i don't eat meat or fish... except for one day a year: thanksgiving! it really isn't hard for me to be vegetarian; except on that day. so i decided to allow myself one day to indulge and celebrate with my family through a decadent feast :-)</t>
  </si>
  <si>
    <t>-time to process and reflect on life experiences  -music that touches my soul... and music that makes me move!  -locally grown and organic fruit and veggies  -our miraculous planet earth (and all the magnificent plants and creatures who live here)  -fresh water (not in a plastic bottle!)  -photos of family; friends; and all the places i've visited that remind me how very privileged and truly blessed i am =)</t>
  </si>
  <si>
    <t>unwinding after a tough week of work.. checking out live music at the great american music hall or any other local venue.. or sipping an ipa at a giants game...</t>
  </si>
  <si>
    <t>i may have just a tiny crush on jemaine and bret from flight of the conchords</t>
  </si>
  <si>
    <t>you are a loyal; passionate; and stable man who loves life.. and you desire to share your life with one strong; beautiful woman :)</t>
  </si>
  <si>
    <t>my self summary hmmm. well for starts at the age of 29 it's pretty difficult to summarize ones self; and i say that because people are forever evolving and in the process of going through some sort of change. but; i'll give it a shot. i'm a very down to earth person with a knack for making a person laugh; i love to laugh as well. i try to live life without being presumptuous; shallow; or superficial. with that said i do believe that everyone including myself has a superficial side to them when it comes to one thing or another. i'm a real person that tends to surround myself with like minded people in that aspect. i don't judge anyone including my mate on race; religion; politics; etc.. getting to know and believing a significant other is key to me. i went to college in a small town in tennessee; i studied sociology but i find myself more interested in law then anything else. in terms of my likes; i enjoy most things outdoors; whether it's hiking; jogging; going out to eat; or live music. i'm basically down for whatever within reason...</t>
  </si>
  <si>
    <t>currently i'm working; going to school; and being a good father to my son. i'm working on and not very far from achieving my career goal. wish me luck on that!!!</t>
  </si>
  <si>
    <t>listening. being a good father; son; brother; friend; etc.</t>
  </si>
  <si>
    <t>my height; arms...</t>
  </si>
  <si>
    <t>my favorite books; i'm definitely not that guy that breaks out a novel before bed; but i'm not against my lady if she's into that. the last book i read was the blind side.    music: i like a little bit of everything but i'm partial towards hip-hop; r&amp;amp;b; and jazz. but open to all.    food: mostly italian; and indian.</t>
  </si>
  <si>
    <t>1. iphone(yep i said it haha)  2. shoes  3. carmex  4. family  5. sleep  6. a job!</t>
  </si>
  <si>
    <t>future/goals</t>
  </si>
  <si>
    <t>at the gym; home; or out having a drink with friends...</t>
  </si>
  <si>
    <t>i'm on okc. online dating is a bit creepy...</t>
  </si>
  <si>
    <t>if you like what you've read; and your looking for that good honest guy. it might be worth you while...</t>
  </si>
  <si>
    <t>i'm a mommy of 2 boys one 3 years old and a 6 month old baby. i'm 25 years old. i'm very loving; caring; kind; generous; faithful; loyal; compassionate and very affectionate. anything else you would like to know ask and ill tell</t>
  </si>
  <si>
    <t>currently in college to obtain my as in corrections so i can become an correctional officer in both juvenile and adult jails and prisons.</t>
  </si>
  <si>
    <t>typing up letters or reports or anything that has to deal with computers; swimming; cooking; just having fun.</t>
  </si>
  <si>
    <t>my dimples  my smile</t>
  </si>
  <si>
    <t>married to the game; friday; what's done in the dark comes to the light; friday; next friday; madea goes to jail.</t>
  </si>
  <si>
    <t>my kids  cell phone  affection  love  money  faithfulness</t>
  </si>
  <si>
    <t>my kids and what type of environment i want them to grow up in and what schools they will attend</t>
  </si>
  <si>
    <t>depends on my mood</t>
  </si>
  <si>
    <t>your loving; kind; generous; faithful; loyal; compassionate and affectionate and you know what you want in life.</t>
  </si>
  <si>
    <t>born and raised in san francisco; which seems to be really rare these days.    i find it amazing that whatever type of food you like; you will be able to find it in the city.    if i think you're cool and we get along; you will know right away.    if you have a cool story to tell; i want to hear it.</t>
  </si>
  <si>
    <t>i travel a lot for work and use to think how cool it would be to get a job that allowed me to travel. i realize now that it's just really tiring and not as cool as i thought. however; i am happy with where i am at in my career and truly believe in what i do.    one of my goals in life is to teach at college level towards the end of my career    currently working on getting a couple more acronyms after my name to spiffy up my business card.</t>
  </si>
  <si>
    <t>navigating through the city to avoid traffic  solving problems  reading people - i do it for a living  being witty  telling the truth - yes; it hurts</t>
  </si>
  <si>
    <t>movies - clerks; mallrats; shawshank; forrest gump; movies netlfix suggests.    tv - the office; californication; arrested development; dexter; history &amp;amp; travel channel and some other stuff.    food - i'm not really a picky eater and will try anything once or maybe twice. i really enjoy trying new places and try to go to a new restaurant at least once a week.    books - research for work    music - depends on my mood and scenery.</t>
  </si>
  <si>
    <t>1)coffee  2)coffee  3)friends/family  4)good food/beer/wine  5)phone/laptop  6)q-tips</t>
  </si>
  <si>
    <t>why do people act the way they do and analyzing body language    whether or not it's appropriate to blurt out; "that's what she said."    most of the time it's my next meal.</t>
  </si>
  <si>
    <t>doesn't really matter if i'm with good company.</t>
  </si>
  <si>
    <t>i have superpowers;  i like listening to country music;  i sing into the shazam app to figure out the name of songs i don't know.</t>
  </si>
  <si>
    <t>watching the show csi miami ; friends etc</t>
  </si>
  <si>
    <t>working with people kinda service job  i understand people what do they want which is making them feel comfortable working with me</t>
  </si>
  <si>
    <t>my fav movie is i robot i do like scient that why i robot always be my fav</t>
  </si>
  <si>
    <t>music; internet ; cellphone</t>
  </si>
  <si>
    <t>my future  my life  money  family</t>
  </si>
  <si>
    <t>you want to get to know me  i'm open</t>
  </si>
  <si>
    <t>english/thai (fluently)</t>
  </si>
  <si>
    <t>grew up in la; went to college in the chicago area; and loving it up here in sf.    things that i love: music; politics/ world affairs; sports; comedy; the internet    things that i don't love: sf's lack of taxis; being asked a google-able fact by someone who is in front of a computer; false equivalencies; meanies</t>
  </si>
  <si>
    <t>trying to be a lawyer; biking everywhere; searching for a metta world peace basketball jersey</t>
  </si>
  <si>
    <t>shopping at costco; getting jobs that don't pay; turning gift giving into a competition that i proceed to win; writing persuasively</t>
  </si>
  <si>
    <t>what i'm into recently...  reading: bar prep books  tv: mad men  movie: closer  music: beach house (new album is sick!)  food: trader joes orange chicken</t>
  </si>
  <si>
    <t>humans  humor  floss  computers  tempurpedic  music</t>
  </si>
  <si>
    <t>i'm not embarrassed about using this site; technology makes (almost) everything better.</t>
  </si>
  <si>
    <t>you are kind; sexually attractive and somewhat badass.    or you want to!</t>
  </si>
  <si>
    <t>hello there.  i'm a 20 year old queer currently residing in oakland. i'm from boston originally and i'm wanting to meet some cool people to hang out with.  school consumes my life at the moment. i go to a digital arts school and i'm majoring in video game design. i know; cool huh?  oh yeah; i'm a huge gamer nerd. i love playing video games both old and new school. if you play games too definitely message me!  hmm; i love art as well so if we meet and i start trying to sketch you; don't be alarmed. :3  which reminds me; i love &lt;a class="ilink" href= "/interests?i=tattoos"&gt;tattoos&lt;/a&gt; and piercings. i have 4 piercings and 7 tattoos. body mods are beautiful and i find girls with them highly attractive.  i'm pretty shy at first but i tend to open up eventually. i'm the type of person that'll stare at someone i think is cute from a safe distance; but will never actually approach them to chat.  now that i've admitted my shyness i should also add if i look at your profile; chances are i find you extremely attractive and i'm just wayyy to nervous to message you. d:  very crappy summary of myself but at least its better than nothing; haha. message me if i've somehow sparked your interest.</t>
  </si>
  <si>
    <t>shit loads of homework. getting into the gaming industry takes a lot of time and energy haha. i'm also interested in roller derby. huge plus if you're a derby gal ;).</t>
  </si>
  <si>
    <t>gaming  cuddling  being clumsy  listening  kissing  cuddling  sex; lol just kidding....(or am i?)  art (painting; drawing and computer based. )  being awesome; duh! lol</t>
  </si>
  <si>
    <t>that i'm proudly curvy. oh; and that i have some awesome hair as well as tattoos and piercings. and i guess that i have a pretty smile.</t>
  </si>
  <si>
    <t>shows: community! hm; being human; the big bang theory; weeds; firefly; smallville; uhm...daria; adventure time; regular show and...other stuffs. depends on my mood.  movies: documentaries; fear and loathing in las vegas; requiem for a dream; super hero movies; porn?.  music: this could get lengthy...so my fave band is incubus; i love hardcore and indie music. i'm not so much a huge fan of country or rap. sorry :(</t>
  </si>
  <si>
    <t>company (friends/family)  art  gaming  air?  sweets  sex (being honest aha)</t>
  </si>
  <si>
    <t>how the world would end if it actually did end; people and how stupid people can be; if there's a planet out there with just animals and they have people for pets (too weird?); why am i so random sometimes? what's everyones obsession with bacon???????!</t>
  </si>
  <si>
    <t>...at home doing homework -___-. someone change this! lol.</t>
  </si>
  <si>
    <t>you're a cute queer chick who would like to meet a really awesome queer artsy person. (meaning me).  if you have awesome tattoos and feel the need to tell me where and why you got it.  if you're a wicked awesome gamer who wants to get together and play some games. (i own a ps3).  if you want to! i'm not mean or anything. i'm on here for friends but i'm also not opposed to more than that of course.</t>
  </si>
  <si>
    <t>i'm a fun; easy-going girl. i love to meet new people and i laugh as much as i can. i am young; inexperienced and ready to live my life and i am doing just that.</t>
  </si>
  <si>
    <t>well at the moment i am taking time off from college. i really needed to rethink what i wanted to do with my life. i have one dream; one real passion but it's not exactly the best career choice; so that's why i went to college in the first place. everyone around me told me what to do; but once i started school i just didn't know what i wanted. so i am just kind of trying to figure things out. in the mean time; i do have a job here in sf working for at a chocolate shop.</t>
  </si>
  <si>
    <t>laughing  being awkward</t>
  </si>
  <si>
    <t>movies: grease; sixteen candles; top gun; halloween (original); jurassic park; 2012; inception; friends with benefits; easy a; the social network; taken.    music: m83; owl city; alphabet; florence + the machine; michael buble; hellogoodbye; the blow; frank sinatra; she and him; glenn miller; benjamin francis leftwich; the doors; capital cities; asher roth.    books: the hunger games; the da vinci code; jurassic park; anthem; 1984; the hitchhiker's guide to the galaxy; not quite what i was planning: six-word memoirs by writers famous and obscure</t>
  </si>
  <si>
    <t>how life is so short.  how to make a stranger smile  my six word memoir.  did i really need to write this much on my okcupid profile?</t>
  </si>
  <si>
    <t>i have a weird fear of air planes landing on me.</t>
  </si>
  <si>
    <t>if you want to come with me and have an adventure.</t>
  </si>
  <si>
    <t>hi there! i'm ivan; thank you for checking out my profile; i'm from cuba; but sadly no cigars or baseball in my blood; a little salsa is leaking out but needs tlc. i came to the states like almost two years ago and so far i'm doing well here; but still i need to get used to a lot of new things. i go to school and work in two part-time jobs. i'm aiming for a degree in computer science; more likely programming (oh oh geek alert!); i would like to work at a gaming company; but we'll see about that. i'm very passionate about music; i play the guitar (classical and electric) and i'm trying to learn piano (i thought i would be easy... i was wrong :p); i really like music in general and i &lt;u&gt;try&lt;/u&gt; to write/compose music from time to time; my last composition sounds kinda like this: pon! pon pon! pah pah (this... isn't really working; is it? &amp;gt;.&amp;gt;). i enjoy meeting new people; going to new places and trying out new things. and i am a big fan of sarcasm (sarcasm is the best thing evaarr); but nice sarcasm; not the people insulting kind; i just figured that i should let you know about that.</t>
  </si>
  <si>
    <t>right now i'm trying to study and work as much as i can; without being overwhelmingly stressed. trying to learn piano. trying to write a profile for certain website (oh wait).</t>
  </si>
  <si>
    <t>school/studying; working/fixing computers. playing guitar (well maybe i'm not really that good at it; but i like to think that i am). for some weird reason i think i might be good at learning languages (japanese i'm looking at you!). making jokes; specially sarcastic ones; cuz i don't know if i have mention that sarcasm is the best thing eevaaaarrrr</t>
  </si>
  <si>
    <t>my stttrrrrrong accent? my glasses? you tell me :)</t>
  </si>
  <si>
    <t>books:  i love the lord of the rings and the hobbit; i also really like isaac asimov science fiction novels. the little prince (i think this might have been the first book i've ever read)    tv:  the big bang theory; how i met your mother; house md; family guy; south park; robot chicken; greg's anatomy (i haven't watch this one in like forever). i'm really not a tv person; these shows i mostly watch on dvd or the internet.    movies:  all pixar movies (wall-e is my favorite!). the lord of the rings trilogy (the hobbit movie better be a good one; or else!). all hayao miyazaki's movies (bonus points if you know who he is). the &lt;b&gt;three&lt;/b&gt; star wars movies (yes there are only three of them); avatar; the four aliens movies (the ones that are actually about aliens; not the aliens vs predators crap). black swan. kill bill (well; anything made by tarantino really). i like dramas such as schindler's list; titanic and million dollar baby. most of steven spielber's movies; duel is one of my favorites (if you like thrillers you should definitely check it out). as far as comedies goes: naked gun series; police academy (most of them); 40 year old virgin; men in black; most of jackie chan's movies. the list is long.    as far as music goes i listen to rock (in most of its variations); but i'm very open to all genres. for instance i'm listening to some classical music right now. some of my favorites bands/artists are: breaking benjamin; bob marley; avril lavigne; sum 41; janis joplin; jimi hendrix; jason becker; yngwiew malmsteen; john petrucci; metallica; nightwish; nirvana; sonata arctica; staind; my chemical romance; green day; paramore; elvis presley; billy talent; amberlin; 30 seconds to mars; creed; the cranberries; hoobastank; joe satriani; linkin park; the rasmus; yui and again the list is quite long.    food:  i'm a huge fan of the italian and cuban cuisines!  also known as big fan of icecream and cookies and all kinds of food that are "bad for you"...</t>
  </si>
  <si>
    <t>computers; music; cats; happiness; my guitars and the internet lol</t>
  </si>
  <si>
    <t>my life; my future; work; school; music (i'm always humming or whistling something). the occasional day dream; so nice...</t>
  </si>
  <si>
    <t>trying to hang with out with my friends or working or online or studying or working (oh wait! did i mention that one already??)</t>
  </si>
  <si>
    <t>i watch....... i watch... i watch grey's anatomy! there; i said it. why are you looking at me like that? stop judging me! :o</t>
  </si>
  <si>
    <t>i don't know... if you wanna know anything about cuba? or perhaps you want to explore the city with the worlds worst tour guide; or friends? just be you and we will see :)    also when does the narwhal bacons?</t>
  </si>
  <si>
    <t>hi my name is mariella. i am a chill woman who likes to play pool and go to sporting events. i am a chunky woman and i know some guys don't like that. so i want to let you know right of the back. i love to laugh and enjoy good company. i want someone who will like/love me for who i am. my friends say i am one of the sweetest person they have ever meet. i am honest and am always there for my friends and family. if you would like to know just contact me. :)</t>
  </si>
  <si>
    <t>i am a preschool teacher and have been doing that for about 14 years. i love what i do and i am working on opening my own center.</t>
  </si>
  <si>
    <t>i am pretty good at playing pool. and i am great at my job.</t>
  </si>
  <si>
    <t>people usually say i have nice eyes.</t>
  </si>
  <si>
    <t>i'm a transplant from the east coast and an academic refugee. i spent my childhood reading and writing; and my adolescence in a mosh pit. i went to college in new york; after which i moved west and earned a phd in philosophy. having recently leapt headlong from the ivory tower; i've now landed in oakland; where i'm focused on re-connecting with the more creative and joyful aspects of existence.</t>
  </si>
  <si>
    <t>by day i'm a grant writer for a nonprofit in social services (domestic violence and child abuse). i'm passionate about this cause. i'm also interested in psychotherapy and am considering the possibility of pursuing it as a(nother) career.    writing; however; is my primary interest - theoretical and creative writing in particular. so; in terms of what i'm doing with my daily life - i'm working; writing; cooking; singing. rocking out while doing the dishes. etc. i've been known to play the banjo. i love to go for walks in the east bay regional parks (especially redwood); and around lake merritt. i love traveling. i like to overhear other people's conversations. i also like to go out to see live music and variety shows; to go dancing; and to explore the new as much as possible.    incidentally; i also have a killer vintage bathing suit collection.</t>
  </si>
  <si>
    <t>listening; talking; cooking (esp. baking); singing; writing; sleeping; pleasure; accomplishing goals; finding treasures at thrift stores; ruminating</t>
  </si>
  <si>
    <t>i imagine you've already noticed them.</t>
  </si>
  <si>
    <t>foods: sushi; avocados; oysters; classic cocktails; champagne; shrimp; thai; indian; fine dining; fish and chips; caramelized onions; strange snacks from chinatown grocery stores. desert island food: tacos.    books: of course this list is impossible; but here are some authors: colette; joyce; faulkner; nabokov; kathy acker; proust; linda gregg; dostoevsky. and philosophers: aristotle; irigaray; heidegger.    music: punk rock (like dead kennedys; bikini kill; motorhead; x); classic country (loretta lynn; merle haggard; tammy wynette; hank williams); a vast array of other rock/alternative/etc. and some hip hop. on my recent playlist: florence and the machine; regina spektor; harry nilsson; pj harvey; nirvana; snoop dogg; dixie chicks; bob dylan; and more. also; my party trick is singing the entire smiths catalog in an operatic voice one octave above morrissey. you know you love it!    shows (of late): buffy the vampire slayer and the wire</t>
  </si>
  <si>
    <t>coffee  big sur  jim beam  hot springs  a friend  sunshine</t>
  </si>
  <si>
    <t>seemingly obscure topics that end up boiling down to basic human truths.</t>
  </si>
  <si>
    <t>hanging out at dive bars; checking out some live music; or in bed.</t>
  </si>
  <si>
    <t>you're not afraid to laugh at yourself; you create things; you want a duet partner; and/or you were secretly hoping someone would suggest a trip to the home of chicken and waffles...</t>
  </si>
  <si>
    <t>i grew up in socal; went to berkeley; and now work at an animation studio! i play the guitar; banjo; ukulele; melodica; and otamatone; which my roommates really appreciate. i like reading on the train; going to concerts and movies; and not owning a smartphone.</t>
  </si>
  <si>
    <t>i draw comic strips; go for runs; and ride around on my bike. i check facebook and reddit even though i just checked facebook and reddit.</t>
  </si>
  <si>
    <t>bananagrams; boggle.</t>
  </si>
  <si>
    <t>that i need a haircut.  update 2/25! that i got a haircut.</t>
  </si>
  <si>
    <t>infinite jest; blood meridian; dave barry slept here; deep thoughts    the truman show; groundhog day; there will be blood; the good; the bad and the ugly; primer; werner herzog; woody allen; alien    the wire; twin peaks; mad men; xavier: renegade angel; jeopardy!    animal collective; the beach boys; radiohead; tom waits; the beatles; st. vincent; grizzly bear; neutral milk hotel; avishai cohen; black moth super rainbow; brad mehldau    pesto; peanut sauces; breakfast burritos; spinach salad; cheeseboard; scalloped potatoes; pineapple; goat cheese; in-n-out</t>
  </si>
  <si>
    <t>banjo; bike; ukulele; laptop; scanner; photoshop</t>
  </si>
  <si>
    <t>how much longer i can sleep in; where to run; whether or not i have time to make coffee; ideas for comics; scenes from movies; places to travel; things to do after work.</t>
  </si>
  <si>
    <t>at work or on the train home from work or at a restaurant or bar or a party or a movie a concert or my apartment or a friend's apartment; drinking.</t>
  </si>
  <si>
    <t>i've never watched an episode of friends.</t>
  </si>
  <si>
    <t>message me if we like the same stuff; or if you want to play boggle.</t>
  </si>
  <si>
    <t>hey! my name is randy and i'm half mexican; quarter chinese and quarter vietnamese. just wanted to get that out there lol.    i want to find new friends and find that special girl that will love me for who i am; what i have to offer and that will love me as much as i will love her.    in a nut shell; i am friendly; kind and adventurous. i'm hoping to find someone that is nice; loving; romantic; intimate; has a sense of humor; is understanding; and shares my love for being active; ambitious and adventurous. i'm a sensitive; loving and romantic guy and hoping to find that one girl i can love more than myself. i've always been told that i'm mature for my age because i've experienced enough hardship in my past to really reset my outlook on what's important for my life and what isn't. i love animals; nature and being active! my favorite sport would be a tie between &lt;a class="ilink" href="/interests?i=surfing"&gt;surfing&lt;/a&gt; and &lt;a class="ilink" href="/interests?i=football"&gt;football&lt;/a&gt;. i love going to places and having fun; like amusement parks; malls; etc. overall i'm looking to find someone that i really can click with; hang out with; be close to and hopefully have a future with.    first of all; i'm on here because i have a hard time opening up to new people; and i like how i can use this site to show people the side of me that i'm not comfortable showing in person; my more sensitive side. i have a hard time making close friend in real life so i use this site to possibly meet some new friends or maybe more :)    &lt;strong&gt;my little life lesson: you will find someone that will truly appreciate you for who you are and what you have to offer.    enjoy the cute and fun moments of life! &amp;lt;3&lt;/strong&gt;</t>
  </si>
  <si>
    <t>i'm working on completing my high school credits and planning on completing my education towards a bachelors degree and then transferring to a 4 year college.    i'd like to learn about business; psychology; astronomy; maybe something else that i haven't dabbled into.    &lt;em&gt;i try to get out to the beach at least 2-4 times a week.&lt;/em&gt;    &lt;strong&gt;i want to travel to italy; brazil; south korea; mexico; and any other counties that may further interest me.&lt;/strong&gt;</t>
  </si>
  <si>
    <t>listening to people; supporting my friends; setting goals for myself; problem solving; thinking critically and taking the initiative.    i love to read and write poetry and i'm a sucker for anything romantic.    i also play on xbox live; message me about it.</t>
  </si>
  <si>
    <t>i'm calm; chill but with a hidden wild side.</t>
  </si>
  <si>
    <t>*books: twilight; the note book; romance of the three kingdoms; poetry; black hawk down  *movies: avatar; tron; lord of the rings; soul surfer; inception; grown ups; the other guys; project x and a lot more  *tv: top gear; the hills; jersey shore; the walking dead; the vampire diaries  *music: everything from drake; lil wayne; taylor swift; lady antebellum; evanescence; etc...  *food: i love coffee and italian!:p  *games: call of duty; borderlands; grand theft auto; dynasty warriors; need for speed; blur; etc.....</t>
  </si>
  <si>
    <t>1. family  2. friends  3. phone  4. car  5. music  6. nature!</t>
  </si>
  <si>
    <t>my future and the relationships that i have with the people around me.</t>
  </si>
  <si>
    <t>i'm watching a movie or hanging out with friends :)</t>
  </si>
  <si>
    <t>i like to pace randomly around my house as i talk to myself about random stuff and i love cuddling:)    i'm not afraid to show my feminine side.    &lt;strong&gt;my biggest turn on is when a girl is not afraid to open up and talk/do what she feels is right.&lt;/strong&gt;    my biggest turn off is when a girl pretends to be uninterested in a guy.    for example; if you want me; tell me; chances are i want you too ;).</t>
  </si>
  <si>
    <t>&lt;strong&gt;you want to be friends or you want a texting buddy! :)&lt;/strong&gt;</t>
  </si>
  <si>
    <t>english (fluently)/chinese (fluently)/spanish (okay)/french (poorly)</t>
  </si>
  <si>
    <t>i moved to san francisco in june; 2010. i moved here for a job from the midwest (st louis; mo). so far; i love this city. i'm really just looking for some friends to chill with... not really looking to date at this time.    i like to drink socially. i'm not really big on going to gay bars/clubs all the time; but i do go from time to time. i generally like to go to the bars where you can have some good conversation.    i'm extremely easy to get along with; and it's nearly impossible to offend me. you have to work pretty hard to get on my bad side (though it has been known to happen ;-).</t>
  </si>
  <si>
    <t>well; i just moved here to sf for a new job; so i think that's a move in the right direction. i like to think i'm doing ok for myself. no complaints here.</t>
  </si>
  <si>
    <t>i almost always have a smile on my face. i try to keep an optimistic view on life.</t>
  </si>
  <si>
    <t>i don't read as often as i'd like... i used to; but not so much any more. it's something that i'd like to get into again; though. :-)    i like all kinds of movies; but my favorite are sci-fi and suspense. some of my all time favorites? the entire lord of the rings trilogy (and i can't wait for the hobbit!); labyrinth; requiem for a dream; american beauty; the neverending story (only the first one; for hopefully obvious reasons :); willow; beetlejuice (or pretty much any tim burton flick); sunshine... and probably lots more that i'm forgetting. honestly though; i like all kinds of weird stuff that netflix recommends to me.    i like almost all kinds of music... although my least favorite is probably country. a couple of my favorite bands are jimmy eat world and green day; but there are far too many to really mention here. i listen to quite a variety; and mostly like to be fed music from my various amazing pandora feeds.    food is definitely something i enjoy; and i love to try new things whenever possible. there's far more selection here in san francisco than there was in st. louis; so i'm definitely looking forward to trying what i can here.</t>
  </si>
  <si>
    <t>those that know me well describe me as sunny; sincere; honest and loyal. and let's not forget fabulous.    sometime it feels like my heart has wings.  i like the naive beauty of simplicity and purity.    i was born and raised in italy (milano; to be exact); and i moved to san francisco over 10 years ago. i enjoyed making it my home ever since.    the rest of my life is still exciting; in its own way: i have a career that keeps me busy; i really love to cook (mostly italian; but i love to experiment with different cuisines); read and filling out online essays about myself. i'm also much sweeter than i look.    i like to have fun with friends and spend time outdoors. i'm not too keen on the bar scene: i do enjoy visiting them from time to time; but not too often.</t>
  </si>
  <si>
    <t>definitely my green eyes and my height; depending from how far they are.  of course; as soon as i open my mouth; they'll notice my accent as well.</t>
  </si>
  <si>
    <t>foooood! i have an innate passion for (almost) all that is edible.</t>
  </si>
  <si>
    <t>still the same person i was in the morning.</t>
  </si>
  <si>
    <t>i've been told several times that for some reason i look like a player (what on earth does one look like?). this really irks me because: 1. i'm the complete opposite and 2. i tend to attract personalities that i'm not attracted to; and possibly driving away my ideal match...</t>
  </si>
  <si>
    <t>am a travel craze; low-profile; best on funky transportation. my last trip included a 2-person plane; hitchhiking; plane; hiking and an enormous cycling trip.    am philosophical on social behaviour and food; not a social media guy; outdoorsy and conscious about my health.</t>
  </si>
  <si>
    <t>am trying new things out and trying myself out. if habit comes in i need to move or do stuff. i like to taste it all and judge after the bite.</t>
  </si>
  <si>
    <t>errr doing things that scare me because i do it anyway to test myself.</t>
  </si>
  <si>
    <t>that i'm not american (without even saying a word...).</t>
  </si>
  <si>
    <t>lately reading into food (the food revolution; eating animals) which i like. i like going to (indie) rock concerts; electro/techno nights at undergroundy events and afro-music (afrolicious!!!). oh and sometimes jazz. am not a mainstream film watcher; but like to go to cult nights or documentary nights at times. i love food but don't go out to restaurants much. oh yeah and i am a vegetarian.</t>
  </si>
  <si>
    <t>-a road map  --a bicycle  ---tunes  ----sweets  -----that's all!</t>
  </si>
  <si>
    <t>what i want to learn next! i'm always interested in things out of my comfort zone; even though that doesn't always make me feel comfortable (gosh...).</t>
  </si>
  <si>
    <t>depends! now often to tahoe for snowboarding; sometimes dancing (i like it better than sat nites but weekdays are best; when the funk is right i need space!); sometimes climbing and sometimes sleeping (after tough thursday nites).</t>
  </si>
  <si>
    <t>pretty much anything.</t>
  </si>
  <si>
    <t>english (fluently)/dutch (fluently)/french (okay)/german (okay)</t>
  </si>
  <si>
    <t>sooo; a little about me...i just recently moved to the city from san jose (not a big move but a move none the less). i graduated from csu: chico (and no its not as big of a party school as everyone says it is) with my major in psychology and my minor in child development. im going back to school to become a marriage and family therapist focusing on the glbt community. im addicted to traveling from short weekend trips to packing up and leaving for a year.....trying and experiencing new things is my #1 addiction. the one set back to traveling is that its hard to start a genuine connection with someone because your only in that place for a short period of time. after being over seas (10months in australia; 1 month in vietnam &amp;amp; 1 month in thailand) im back in california and looking for something real. this could range from new friendships to casual dating; im always open minded to trying new things. i love coffee shops &amp;amp; art galleries i could eaisly spend hours at either place; wether thats enjoying the coffee or the art or even people watching. im the type of guy that could spend a night out on the town but also stay at home and have just as good of a time.</t>
  </si>
  <si>
    <t>i just recently accepted a position as manager of a salon in a located in union square.</t>
  </si>
  <si>
    <t>listening to people and making them laugh.</t>
  </si>
  <si>
    <t>1. friends 2. family 3. my passport 4. my phone 5. the inability to travel 6. coffee 7. laughter 8. sunglasses 9. friends 10. good company</t>
  </si>
  <si>
    <t>depends on what is going on. i could be at the movies with friends; dinner; the opening of a art gallery; coffee shop; going to the bars or at home having a glass of wine. the way i feel about being social is it doesn't matter what i'm doing as long as i'm in good company!</t>
  </si>
  <si>
    <t>your looking for mates; dates; or cuddle buds!</t>
  </si>
  <si>
    <t>* my myers-briggs is intj  * adhd  * traveler  * thinker  * my strengthsfinder top 5 themes: ideation; significance; activator; woo; intellection</t>
  </si>
  <si>
    <t>day: i get paid to understand what entertains and delights people on the internet. i lead creative teams at a company that is known for their magical themeparks.    night: dreaming up ideas for the next startup that uses technology to help people and society. wow that is a cliche; but perhaps a good one.    other: trying to find balance and happiness</t>
  </si>
  <si>
    <t>* consuming food and drink  * meeting and connecting people  * brainstorming startup ideas  * being unnecessarily awkward</t>
  </si>
  <si>
    <t>that i'm taller than i seem</t>
  </si>
  <si>
    <t>books  * the great gatsby  * delivering happiness  * outliers    music  * billboard  * anything with a good beat or story    shows  * community  * suits  * modern family    food  * japanese  * chinese  * italian</t>
  </si>
  <si>
    <t>why?</t>
  </si>
  <si>
    <t>enjoying good food; good drink; and good company in sf!</t>
  </si>
  <si>
    <t>i'm a midwesterner by birth; a southerner at heart and a bay area newbie.</t>
  </si>
  <si>
    <t>day to day the answer to this question changes. i've got no endgame right now; no 5 year plan; no ties; nothing holding me down; and im relishing in it.</t>
  </si>
  <si>
    <t>i'm really good at diffusing awkward situations.</t>
  </si>
  <si>
    <t>i'm really tan. and yes it is au naturale.</t>
  </si>
  <si>
    <t>shantaram is at the top of my favorite books list. movies i'm all across the board. shows; right now it's all about game of thrones and shameless.</t>
  </si>
  <si>
    <t>1. hair conditioner  2. titos vodka  3. sushi  4. new orleans  5. scavenger hunts  6. water sports    floss &amp;amp; gummy vitamins also make the list. i know; kind of lame.</t>
  </si>
  <si>
    <t>the next book i should read. the next plane ticket i should book.</t>
  </si>
  <si>
    <t>from the little i've posted on here you think i might be a good time.</t>
  </si>
  <si>
    <t>where to begin..... this is a much harder task then i thought it would be. i don't want to say too much on here because that takes out half of the fun of getting to know someone.    i live in marin and i love it. im so close to the city; yet if i want some peace and quite i can just walk out my front door. i enjoy being outdoors; going for hikes or down to the beach. there's also a part of me that loves getting dressed up and going out for a night on the town.    just as much as i enjoy being out in the city with my friends; i equally enjoy having a quiet evening at home; watching a movie and having some wine.    i love just being able to laugh and enjoy myself. i always say that if your not having fun doing what your doing; then you shouldn't be doing it. spontaneity is great for having a good time. especially those random/crazy sunday fundays. i am not offended by a dirty joke &amp;amp; can definitely dish out one of my own. so having a good sense of humor is key.    i would consider my life to be very balanced. i actually like going to work every day (i bet you don't here that very much). i feel fortunate to have a great job that allows me to get out of the office every once and awhile.    i love sports ! need i say more ?!?!?!?!?    at first i can come off as being a bit shy; but once i feel comfortable with someone; then i become a lot more open and out going. this usually doesn't take too long.    i have dreams of seeing the world and hopefully one day sharing those adventures with someone else. i am constantly adding to the list of places i want to travel to.</t>
  </si>
  <si>
    <t>i work in the horse industry and i love it ! my job is a little complicated to explain; but it is a perfect fit for me.</t>
  </si>
  <si>
    <t>jigsaw puzzles !!!    planning wine tasting trips.    being on time    horseback riding    eating    plus a whole lot of other things</t>
  </si>
  <si>
    <t>my eyes. this may not come across in the pictures; but people always comment on them.    also how soft my skin is. i personally don't notice it; but people tell me that all the time; so i guess it must be true.</t>
  </si>
  <si>
    <t>sushi goes straight to the top of the list for food; but i am an equal opportunist when it comes to eating.    i enjoy reading a lot; but recently i have been having a hard time finding books that interest me; so i am open to suggestions. i am fascinated by tudor period england; so i really enjoy reading about that.    shows:  shameless  game of thrones  californication  tosh.o  the big bang theory  law &amp;amp; order: svu  my big fat gypsy wedding  the tudors  house hunters    my taste in music is very broad. you will find a little bit of everything on my ipod. m83; lil wayne; rise against; duran duran; billy currington; the supremes...... the list goes on.    i don't really have any favorite movies. i can 100% say that i don't like scary movies though.</t>
  </si>
  <si>
    <t>my pets  hot sauce  a good glass of wine  a good makeout session  mani/pedi's  sushi  family  friends</t>
  </si>
  <si>
    <t>traveling - there are so many places that i want to go.    and what to have for dinner.</t>
  </si>
  <si>
    <t>out with a few friends. usually for dinner &amp;amp; drinks and then on to the bars.</t>
  </si>
  <si>
    <t>i don't like having my photo taken. i feel that i'm not very photogenic.    without fail; harold &amp;amp; kumar makes me laugh histerically every time.</t>
  </si>
  <si>
    <t>you want to get to know more about me.</t>
  </si>
  <si>
    <t>mmm kinda pointless to use this when there are no messages haha. oh well... just your average guy. more quiet at the beginning but usually will be me when i'm comfortable enough.</t>
  </si>
  <si>
    <t>for now working ft at my job. if not that then possibly gettin dessert somewhere or playing tetris. going to save up for a trip to someplace before resuming school =d</t>
  </si>
  <si>
    <t>tetris; breathing; being me.... possibly winning toys from the sega ufo catcher.</t>
  </si>
  <si>
    <t>book.. wayside school is falling down; one flew over the cukoo's nest; so forth..  music i'm mostly into trance/dance/etc.. don't mind other music but will run if its music i loathe.</t>
  </si>
  <si>
    <t>unfortuantely have to say the "cellphone"; my zune; .... don't know. those two items i constantly have with me...</t>
  </si>
  <si>
    <t>staring off into the night sky.    maybe some music that i have gotten hooked on and is on constant repeat in my head..    dreams. i daydream whenever and wherever xd</t>
  </si>
  <si>
    <t>might be romaing around the city looking for a new place to try out or just hanging around my local cafe.    worst case scenario is i'm at home passed out xd but who wouldn't want their sleep ? =x</t>
  </si>
  <si>
    <t>you want someone random to talk to xd</t>
  </si>
  <si>
    <t>i am easy going lady who dreams about new enlightened by the new man life</t>
  </si>
  <si>
    <t>i live it</t>
  </si>
  <si>
    <t>walking; talking; reading; eating; listening; laughing; supporting</t>
  </si>
  <si>
    <t>my family; nature; money; jokes; iphone and computer</t>
  </si>
  <si>
    <t>optimized world; safe and secure life without money; happiness and fun for people around me</t>
  </si>
  <si>
    <t>you are smart; educated; active and need a good company</t>
  </si>
  <si>
    <t>english (fluently)/russian</t>
  </si>
  <si>
    <t>i recently moved to california (late 2011) and have enjoyed my time here so far. originally i'm from cleveland and miss it at times. on the weekends i try to get out and see my new surroundings. sometimes it's close by...other times i drive and get out to do some hiking and camping.    i enjoy going to concerts; driving up to wine country; watching a sports game (on tv or in person); going to a farmer's market; and checking out the city. i've yet to go to the museums; but it's definitely on my short list.    i'm a little quiet at first; but once i get to know someone i definitely open up. i've been told i have an addictive laugh. i wouldn't say i am a religious person; but i have more of a spiritual sense of my surroundings.    i am looking for someone that can hold up their end of the conversation. someone to laugh with; someone to enjoy all that life has to offer; and someone that can appreciate and share the little things in life...</t>
  </si>
  <si>
    <t>i absolutely love what i do. i work at a web/graphic designer for a tech company in the city. some days are better than others of course; but overall i am really lucky to enjoy what i do!</t>
  </si>
  <si>
    <t>knowing when to have fun.  the adobe creative suite.  making cocktails.  staying up late.  watching the sunset.  ping pong.  pool.  making stromboli from scratch.  singing out of key.  creating logos.</t>
  </si>
  <si>
    <t>my smile and sense of humor...</t>
  </si>
  <si>
    <t>books - zen and the art of motorcycle maintenance has changed my life. poe. plato. hemingway. i'm also a big fan of the many different graphic design publications (print; communication arts; etc.)....&lt;em&gt;yes i'm a geek but it's my passion.&lt;/em&gt;    music - the black keys; radiohead; miles davis; dave brubeck; the shins; built to spill; atmosphere; buck 65; agent orange; brmc; charlie parker; bon iver; daft punk; sugar; the smiths; fleet foxes; eric b and rakim; morphine; frank sinatra; johnny cash...the list goes on and on.    food - american; mexican; vietnamese; chinese; italian; etc...i'm not a huge fan of sushi; but it's alright...</t>
  </si>
  <si>
    <t>my computer.  my family.  my backpack and all it can hold.  my music collection.  my running shoes.  a good book to pass the time on bart.</t>
  </si>
  <si>
    <t>what my first tattoo should be of...</t>
  </si>
  <si>
    <t>usually out in oakland; or camping somewhere in northern california...</t>
  </si>
  <si>
    <t>i've grown tremendously as a person since moving to california.</t>
  </si>
  <si>
    <t>if you want to get to know me better. i'm pretty laid back and enjoy good conversation; so let's see if we hit it off...</t>
  </si>
  <si>
    <t>i'm recently married and my husband &lt;a class="plink" href= "/profile/cathartid"&gt;cathartid&lt;/a&gt; and i are polyamorous. we are interested in meeting other couples and singles; together or separately; but we may move rather slow because we're still relatively new to this.    i'm an environmentalist who loves cooking; gardening; hiking; and fashion. i absolutely love animals of all kinds; especially reptiles. i play the violin; occasionally dabble in jewelry-making; and i'm currently teaching myself some yoga.    i consider myself to be quite easy going; but a little shy. i tend to get along really well with more extroverted; extremely laid-back people. if that sounds like you; send me a message!</t>
  </si>
  <si>
    <t>i am an environmental educator but i'm currently making ends meet by working in pet supply retail. when i'm finally through arguing with people about whether or not domestic cats are truly carnivorous; i hope to begin indoctrinating young minds with a leopold-esque land ethic.</t>
  </si>
  <si>
    <t>breaking stuff. sigh....</t>
  </si>
  <si>
    <t>i love books! i just finished a sand county almanac; i'm currently reading the end of faith; and some of my favorite books have been 1984; lord of the flies; and old turtle (because children's books can be profound; too).    i really enjoy dumb comedies like the jerk; thought-provoking films like the fountain and tree of life; and well-crafted thrillers like black swan and sunshine.    as for tv shows; my husband and i watch archer; arrested development; 30 rock; it's always sunny in philadelphia; mad men; curb your enthusiasm; flight of the conchords; etc etc.    tool has been my favorite band since forever. i also like radiohead; andrew bird; led zeppelin; and sigur rs.    i love fruit. i drink tea constantly. i also enjoy cooking elaborate delicious vegetarian meals; and the occasional gourmet lamb dish.</t>
  </si>
  <si>
    <t>music that gives me chills    the sun on my bare skin    discovering truths that turn my world upside down    &lt;a class="plink" href="/profile/cathartid"&gt;cathartid&lt;/a&gt;'s incredible cuddles    tending to living things; be they plant or animal    taking a first bite of food and feeling surprised by subtle unexpected flavors</t>
  </si>
  <si>
    <t>if i have been drinking; i'm probably telling people way too much about my sex life.</t>
  </si>
  <si>
    <t>sometimes; when i'm alone in the bathroom; i look into the mirror and suddenly realize that i'm locked in a room with an ape; and it's kind of frightening.</t>
  </si>
  <si>
    <t>you like what you've read above and on &lt;a class="plink" href= "/profile/cathartid"&gt;cathartid&lt;/a&gt;'s profile; you have more to say than "boobylicious"; and you want to casually meet and get to know each other.    some other phrases you may want to avoid are "dayuum tittle" and "oboooooooobs".</t>
  </si>
  <si>
    <t>i'm an easy smile.</t>
  </si>
  <si>
    <t>i grew up in la; but came up to the bay for law school.</t>
  </si>
  <si>
    <t>not bragging unless it comes to peeling oranges or tangerines. i can peel the daylights out of those things.</t>
  </si>
  <si>
    <t>that taller guy</t>
  </si>
  <si>
    <t>love them all; you'll find out soon enough</t>
  </si>
  <si>
    <t>music movies books;  tennis;  the beach;  friends/family; and  breakfast (mountains of breakfast!)</t>
  </si>
  <si>
    <t>how to incorporate spicy food into all my meals</t>
  </si>
  <si>
    <t>i can't walk into a vinyl record store or a book store without buying something. it's impossible.</t>
  </si>
  <si>
    <t>you're awesome</t>
  </si>
  <si>
    <t>i'm an australian/singaporean who grew up largely in california; studied in sweden; went to teach english in china; grad school in boston; then floated all around germany for a couple years on a random fellowship before coming back here (boston+s.f.bay -- i live partially in both cities) to start a company making mobile games to teach foreign languages.    an experimenter/tinkerer at heart; i love always creating and learning new things  from poi dancing to linguistic structures. on the one hand; i tend to take life seriously and stay focused on always working to accomplish all that i'm capable of. on the other; i like being able to just enjoy whatever comes in life. i guess; here's how one of my best friends once described me:    "ravi...what can i say? he is full of contradictions! he hates school and yet; he conquered the two top schools in the country. he likes solitude and yet he has a million of friends. he is a computer geek who loves the poetry of gibran. he is; for sure; the best travel partner ever!"</t>
  </si>
  <si>
    <t>so; growing up; a lot of my friends were involved with the united nations and international affairs. with that; i developed a huge appreciation for the importance of working to further international justice and human affairs. at the same time; though; i watched how helpless they always felt and jaded many of them became as they entered the political realm; so i wanted to work in other areas of global/cultural awareness.    throughout high school i was exceptionally bad at learning foreign languages (drop me in mexico at the time; i'd never be able to find a bathroom). though; i noticed that even the good students weren't &lt;i&gt;really&lt;/i&gt; learning to speak a second language at any acceptable rate. for undergrad i wanted to explore different ways of improving foreign language learning; so i studied linguistics; cognitive neuroscience and teaching [english]. i found video games actually made the perfect medium for teaching lots of concepts like foreign languages; so in grad school i focused specifically on video games studies.    i think due to historical reasons; video game designs thus far have been extremely circumscribed. but; as a medium it's basically this nexus for the most talented artists across all modalities of expression to come together: visual artists; composers/sound designers; script writers; interaction designers; programmers; choreographers (with systems like the kinect); etc. and you get to work with all of them; giving them a medium where they can all collaborate and try to harmonize together  which is a really beautiful experience with incredible possibilities; i think.    after graduating i stayed on with a research lab called the mit education arcade to develop video games to teach mathematics and logical thinking to jr. high students. and now i'm finally starting my own company to make [cell-phone] video games for teaching foreign languages =)    in terms of relationships; growing up my best friends were actually mostly older/married and all of social life just kinda had a really different rhythm to it from the typical teens'n'20's dating scene. to me; being in a relationship just never seemed genuine when i knew i was nowhere near ready for something that could lead to marriage. at least now i've somewhat settled down from my crazy scrambling to learn all the various pieces for reconceptualizing the ways people learn foreign languages. also i've somewhat satisfied my peripatetic side (though i'm still open to more travel for sure!) and am more likely to spend time exploring the cities i live in rather than spontaneously taking off to a random chinese village or hiking around the arctic circle again.  update: apparently i lied when i wrote that. i'll be living in san francisco; berlin/dublin; tasmania over the coming months and am still deciding where to live after that (i can work from anywhere now).</t>
  </si>
  <si>
    <t>-most things digital/conceptual (as opposed to; say; origami -- as much as i like it).  -listening; from what i've been told (as opposed to having to come up with random schmoozing)  -typing really really fast (as opposed to writing anything at all succinct)  -coming up with interesting ways of learning things  -staying self-motivated for random projects  -i ran the mit salsa club for a few years. i'd love to say that means i'm really good or even good at it. unfortunately all it really means is that i think it's a lot of fun.  -trampolining</t>
  </si>
  <si>
    <t>you know the protagonist in &lt;i&gt;how to tame your dragon&lt;/i&gt;? that's kinda me. though i don't have such a squeaky voice.</t>
  </si>
  <si>
    <t>music: glashaus / cassandra steen; hayley westenra; perasma; u2; seal; vanessa mae; kate ryan; sarah brightman; xavier naidoo; owl city; gigi d'agostino; alize; engelina; zaz. plenty of others; but that's probably enough for now.    books: anything by khalil gibran (i think he's the most brilliant writer ever; not just for the prophet). personal recollections of joan of arc (definitely favorite novel ever). do they hear when you cry (excluding the first 100 pages or so). shaking hands with the devil (incredible &amp;amp; sincere perspectives; painful as it was to read). rumi.    movies/tv: avatar: the last airbender (not the movie!); pinky and the brain. serenity/firefly/nathan fillion in general. matrix (1 always; 2&amp;amp;3 after i got a graduate degree in media studies and finally became able to understand them). big bang theory. most movies in the movies_that_matter genre (promises project; amistad; innocent voices; whale rider; etc). most animated movies / anim. legend of the seeker. lotr. how lotr should have ended. rowan atkinson live. i don't even remember what it was called; but there was an australian cartoon about stick figures drawn in the sand that each each represented a vowel; and all they'd ever say is that particular vowel in different intonations as they ran away from evil consonants. also _die sendung mit der maus_. i hope every language i have to learn has a show that wonderful!    food: anything healthy</t>
  </si>
  <si>
    <t>i'm guessing i'm supposed to go with all the things i really could do without; but that don't make boring answers (family; etc). so:  -trader joes  -yoga swing  -really good tea or water kefir  -the colors teal (or turquoise) and purple  -water (rivers; lakes; waterfalls; oceans; etc)  -a full night sleep; followed by a day with decent exercise somewhere in it (dancing; jogging; skating; sailing; yoga; etc)</t>
  </si>
  <si>
    <t>less serious:  how did people first decide to start drinking milk? video games that use direct neural controls. breathing patterns; heart-rate variability rhythms &amp;amp; 12hz brain waves. what life is like for a 4-year old and how not to lose that perspective. random days of thinking all in german. the potency of fiction &amp;amp; entertainment media to catalyze people. trying to get the benny lava song and literal version of total eclipse of the heart out of my head. how cool those little bikes for 2-year olds with no pedals (laufrder) are. how to convince people reading online dating websites that it's actually ok to end sentences with copula verbs or prepositions.    more serious:  how divided and confused humanity becomes from people feeling like they have to be able to define; label and quantify &lt;i&gt;everything&lt;/i&gt;. especially when it comes to more abstract topics like religion. my views on the subject are probably way too nuanced to fit into an online profile (i'm bahai if that means anything to you). but; basically; on the one hand i'm frustrated by how illogical/destructive organized religion and people's unquestioning attachments to rituals &amp;amp; traditions &lt;i&gt;can&lt;/i&gt; be. on the other; i think the founders of the major world religions had extraordinary insight into the human condition; were who they claimed to be; and; despite what it often seems in the world; that there's a beautiful underlying framework tying them all together for anyone who really looks for it. and not just a fluffy superficial one; actual meaningful interconnections between people from abraham to joseph smith.    i had one religious parent and one not; from very different cultures. i think that led to a healthy process of seeing all the similarities in both approaches to life.</t>
  </si>
  <si>
    <t>it really can vary. it could be just staying at home scheming new ways to outsource more of my life to hungary. maybe out dancing or at acroyoga or something. or at discussion groups my friends often host on global affairs and spiritual development. or with roommates playing board games or cooking some random afghani fusion dish. generally i have some sort of project or another i'm always working on that keeps me busy. though i wouldn't consider it below me by any means to just spend friday night curled up with a good book or video game.</t>
  </si>
  <si>
    <t>i have a crush on the xkcd girl?</t>
  </si>
  <si>
    <t>i guess if you also feel totally overwhelmed with the myriad things out there in life you want to explore; and think it would just be funner to have someone else on to conquer them with. you both love culture (in all sense of the word: {popular} humanistic endeavor; global diversity; yogurt) and consider yourself a problem-solver at heart.    note: i'm probably not actually "online now"; it just says that. maybe because i have the mobile version on? or possibly to do with the program i wrote to search through this site for me. (yes; i realize how pathetically nerdy writing a program to go through a dating site sounds. but; seriously; how does anyone find anything on this site with the default search? also if you have an issue with nerdy; given that i have a star trek voyager rerun running an the background as i'm writing this; things may not work anyway)</t>
  </si>
  <si>
    <t>english/german (fluently)/spanish (poorly)</t>
  </si>
  <si>
    <t>i moved to the bay area three years ago after growing up in massachusetts; going to college in new hampshire; living and teaching english in france and china; working in boston; and going to grad school in nyc. i'm still quite enamored with 4-season climates that include fall foliage; snowstorms; and humidity; but of course i enjoy the ca sunshine.    i love languages and have dabbled in many; but my passion (and employment) lies in teaching french to high school students. i find it very rewarding to see them learn; work through their difficulties with them; and figure out how i can make my lessons innovative; enjoyable; and challenging. i also really enjoy sharing stories of my daily trials and tribulations.    i suppose i am a bit on the intellectual side but really do just like observing and analyzing the world around me; talking and laughing; eating in good company; cuddling; exploring the world both near and far; and having someone special to share it with. i'm pretty low key and prefer to be dressed casually than to wear heels; i've never been into club scenes although i can play along from time to time; and i don't function that well after midnight and like both sleeping in and getting up early-ish to take advantage of daylight.    while i am not particularly religious on a daily basis; i am quite strongly connected to jewish culture and holiday rituals and would like my future partner to be accepting of that. if this doesn't scare you away; drop me a line!</t>
  </si>
  <si>
    <t>i've got a job i love teaching french in a public high school. when i'm not correcting papers or planning lessons (i get better with each year i teach); i can be found jogging; doing yoga; hiking/backpacking; cross-country skiing (used to be on the team in high school and college in new england); cooking/baking (i make a mean butternut squash soup; among other things); and reading; all with good company. i like learning new things and have much improvement to make in salsa dancing; violin playing; film criticism; and other fields i probably haven't even thought about yet.</t>
  </si>
  <si>
    <t>learning languages; cooking delicious food; taking advantage of good weather (i'm from the east coast; so i don't see sunshine as something to take for granted)</t>
  </si>
  <si>
    <t>i'll go with my ease in opening up; and my smile.</t>
  </si>
  <si>
    <t>books: the fountainhead; jane eyre; the poisonwood bible; le petit prince; cutting for stone; crime and punishment    movies: forrest gump; love actually; amelie; the red violin    food: indian; thai; japanese; mediterranean; brunch; bagels; fruit; veggies; pizza; creative salads; chocolate!!!</t>
  </si>
  <si>
    <t>- good company who really get me (friends &amp;amp; family)  - variety of tasty food and ingredients at my fingertips  - fresh air  - physical activity  - travel opportunities  - dessert!</t>
  </si>
  <si>
    <t>what i'm going to eat; my students; where i will go on my next vacation; how to take advantage of the ca outdoors; what anecdote about my day i want to share with those around me.</t>
  </si>
  <si>
    <t>cooking a tasty meal for myself and/or friends; watching a movie; going out to dinner; playing board games; hanging out with my roommate</t>
  </si>
  <si>
    <t>i clean my apartment as a form of procrastination.</t>
  </si>
  <si>
    <t>you:  - are easy-going and think you'll make me laugh  - enjoy the outdoors and traveling  - love good food of all sorts and are adventurous about trying new things  - are environmentally conscious  - like good; intelligent conversation</t>
  </si>
  <si>
    <t>english/french (fluently)/hebrew (poorly)/chinese/spanish</t>
  </si>
  <si>
    <t>well i'm new to this and hope to meet good people and meet somebody interesting and have fun</t>
  </si>
  <si>
    <t>i'm working hard trying to get that money but eventually finish school and get my self to a better position</t>
  </si>
  <si>
    <t>i really dnt know</t>
  </si>
  <si>
    <t>having fun and what ima do next</t>
  </si>
  <si>
    <t>you think we could have something or if u just want to be friends</t>
  </si>
  <si>
    <t>life is full of adventures and i'm always trying to ride the waves as they come with a little beauty and grace if i can. currently i live nomadically between multiple worlds and realities. it suits me for now; but i'm always seeking a deeper sense of home.</t>
  </si>
  <si>
    <t>i help run a non-profit dedicated to celebrating and sustaining ancient mbira music of the shona people in zimbabwe.    i do a lot of "rewilding" work mostly in the great basin restoring the biodiversity of wild foods through ancient traditional methods of cultivation.    i spend a lot of time learning and practicing permaculture; folklore; history; botany; plant medicine; and ancient cultures. i also spend a lot of time crafting and creating; dancing and making music.</t>
  </si>
  <si>
    <t>hunting music and books. going with the flow. learning songs. understanding patterns.</t>
  </si>
  <si>
    <t>usually people comment on my hair.</t>
  </si>
  <si>
    <t>books:  the man who fell in love with the moon by tom spanbauer  daughters of copperwoman by anne cameron  growing up in occupied america by finisia medrano  edible forest gardens by dave jacke  stealing benefacio's roses by martin prechtel  the nart sagas and the kalevala    movies:  the dark crystal; satyricon; federico fellini; david lynch; lars von trier    music:  coil; diamanda galas; buffy sainte-marie; rasputina; judy trejo; kanopic descent; alio die; i listen to a lot of old field recordings of archaic music from all over the world...    food:  my favorite foods are wild and gathered by hand in an old good way. yampah; bread root; wild rabbit; salmon; black cap raspberries; blueberries; currants; pinenuts; nettles; miner's lettuce. these are just a few of my favorite wild foods. when i'm in the civilized world; if i can't get wild foods; i tend to go for a more simple; veggie-rich; grain-less diet.</t>
  </si>
  <si>
    <t>plants  water  wild open lands  songs and stories  community  movement</t>
  </si>
  <si>
    <t>other worlds; history; cultural paradigms; gender and sexuality; botany; wilderness; satyrs; monsters; faeries; old songs and stories</t>
  </si>
  <si>
    <t>either stargazing in the wilderness by a fire telling stories or crafting with friends and making a feast in the city.</t>
  </si>
  <si>
    <t>i believe in faeries</t>
  </si>
  <si>
    <t>...you're interested in sharing love and intimacy with people but you have other interests that are just as important to you  ...you're interested in making beauty more than making money  ...you have an active creative life  ...you love the biosphere  ...you aren't shallow and aren't looking for someone with perfect skin or a perfect body  ...you aren't concerned with fitting into the status-quo  ...you are an autonomous individual</t>
  </si>
  <si>
    <t>english/french (fluently)/other (poorly)</t>
  </si>
  <si>
    <t>blah; blah; blah.    clearly; this does not meet the criteria for achieving 20% completion of my profile; but it is all i got right now.</t>
  </si>
  <si>
    <t>god only knows.</t>
  </si>
  <si>
    <t>avoiding answering questions about myself.</t>
  </si>
  <si>
    <t>my eyes. just kidding. i don't know; maybe my personality?</t>
  </si>
  <si>
    <t>books: i love autobiographies/biographies on radical women;  movies: favorite ever = steel magnolias (shocking; huh?);  shows: i don't have a tv; but i watch glee on my computer;  music: everything but country and rap (just kidding). i like pop and rock???; and  food: vegetarian in all its formations.</t>
  </si>
  <si>
    <t>1. beer  2. prozac  3. therapy  4. sunshine  5. laughing  6. you</t>
  </si>
  <si>
    <t>white privilege and undoing systems of oppression and what the answer is.</t>
  </si>
  <si>
    <t>with beer; friends and laughs.</t>
  </si>
  <si>
    <t>i wet the bed last night.</t>
  </si>
  <si>
    <t>if you think i am funny.</t>
  </si>
  <si>
    <t>s      s   .  s     s   s .       ;  s   s  's   .         '     s;  '      ; ; s; s;  s; .    s | ; ; s;  s; s s; ss  ; s s; s; ss; ss; ; ssss;  ; ; ss;   ss    ss |  s; s s;  ss;  s;  ; ; ;   s</t>
  </si>
  <si>
    <t>s --   .       s  s;  s   . '         ss  :   s; s.     s.</t>
  </si>
  <si>
    <t>s s; ; ; ; ;  s;  s</t>
  </si>
  <si>
    <t>"  s   ;   s     -."-</t>
  </si>
  <si>
    <t>s |   s;    s;  ; s  :s       s | ;   ;  ;  ;    ; ss; s s;     ;   (  );     sss (  ...)    s |    s;   s;  ss;  ;  xx; s s; ;  s s ;  s; s  (     ss s)     | ! [s]. s s  !</t>
  </si>
  <si>
    <t xml:space="preserve">         ss  ssss  s s </t>
  </si>
  <si>
    <t>; s;  (ss  '        :/ )  s    s. i       ss     ss.       1. :  ss    s s   .    2. :  s  ss    .    3. : ss     s.    4. .  s  s.    5. s: s  x   .    6. x:  s     s s   .    7. :  s    ss.    8. s:  s  s.    9. : s s     s.    10.  : s s  s  s;    .</t>
  </si>
  <si>
    <t>s</t>
  </si>
  <si>
    <t>ss;  s           .</t>
  </si>
  <si>
    <t>s;  - s  s.  s;  .  s   .   s    ss  s;     .      ;      s.    !        s :)</t>
  </si>
  <si>
    <t>english/portuguese (okay)/spanish (fluently)</t>
  </si>
  <si>
    <t>i'm not too self-absorbed so this part is a little difficult. my inner-narcisist is on vacation; he'll be back next week. what can i say; i'm a goof-ball. i swear the jokes are coming. big jokes to make up for all this!  i grew up in oakland and moved back about 2 years ago. i lived in berlin and co-owned an underground supper club. the fall is the best time to visit as the trees turn an phosphorescencent orange! berlin is a wonderful city and i do somewhat wish i was still at one of the many parks drinkin' a sternie.  before berlin; i lived in san diego. i was involved with the airport out there and served on the advisory committee and chaired the sustainability sub-committee. how do you make airports more sustainable? you'll have to ask me that in person. i loved going to tj; baja alot and hanging at the beach on my lunch breaks.  a bit more about me; i currently work for a big box retailer; the orange one. it is a challenging job and i love helping people.  a smidge more about myself; probably the best thing i ever done was going on a long green tortoise bus tour through the national parks in the west. i love arches and canyonlands! i was on 48 hours; which episode? daredevils! :d</t>
  </si>
  <si>
    <t>trying to be more emotionally honest and open to possibility.</t>
  </si>
  <si>
    <t>being silly! ;) also; being a good travel companion.</t>
  </si>
  <si>
    <t>well; this is multiple choice:  -my grey streak in my hair  -my hazel eyes  -my smile  -my walk (i should not have woren my mother's high-heels when i was 4)</t>
  </si>
  <si>
    <t>some favorite books:  attached (human attachment theory)  warped passages (lisa randall=smart and sexy)  1984  washington square (that darn spanish teacher was out for her dad's money)  walden  metamorphisis  native son (far better than the great gatsby)  diary of a madman (still howling at the moon)  l'etranger  como agua para chocolate (like water for chocolate)  the jungle    some favorite flicks:  koyaanisqatsi  baraka  idoicracy  team america (freedom costs a buck'o five)  down with love  canadian bacon    favorite tv:  ugly americans  the young ones (so brash!)  superjail  futurama  mad men  frontline  nova  american expierence    some favorite bands:  radiohead  tori y moi  the circle jerks  the dead milkmen  ladytron  cat power  fleet foxes  manu chao  aphex twin  sam cooke  patsy cline  catherine wheel  sonic youth  joy division  the cars  foreigner  the smiths  bon iver    favorite food:  orginal joe's of westlake; daly city (i swear the ratpack is walking in any moment)</t>
  </si>
  <si>
    <t>love  air  water  good food  friends  humor</t>
  </si>
  <si>
    <t>do i need a forklift to get that down?</t>
  </si>
  <si>
    <t>i am hanging out with my friends and if it is the first friday; art murmur!</t>
  </si>
  <si>
    <t>well it's cute more than private; when i eat food that is really spicy; i get the hiccups.</t>
  </si>
  <si>
    <t>i'm not messaging you!    thanks for stopping by!</t>
  </si>
  <si>
    <t>english/french (okay)/german (poorly)/spanish (poorly)</t>
  </si>
  <si>
    <t>sometimes i have a beard; sometimes i don't. i change everyday. i try to read more than i actually do. at this point; i value honesty and genuineness above all else in most cases (aesthetic or business matters; people; etc) though i do not hold myself up as a paragon of these values. but i try! which is another really important thing for me; i think as long as you care; you're probably okay. i feel that sometimes irony can be the most honest way to communicate an idea. this gets complicated. the middle ground is pretty much always the best way to go in my opinion. extremes in either direction of an issues tend to both be wrong; in my opinion; but those places are where passion is born; so it's necessary to go there sometimes; if you want to have any fun. there is no absolute truth but i try to always be actively examining reality for subjective truth.</t>
  </si>
  <si>
    <t>trying to find the balance between soulless marketing jobs that pay the bills; radical expression of the interior; documentation of reality and inner growth/general learning/figuring shit out.</t>
  </si>
  <si>
    <t>non-linear thinking; color correction; getting psyched about stuff; remembering years that movies were released; listening to podcasts; eating unfortunately large amounts of pizza; rolling; biting my nails.</t>
  </si>
  <si>
    <t>i have really long eyelashes that get commented on a lot. sometimes i have a lot of energy and people notice that. i can also get really nerdy about stuff and scare off a lot of people who approach me saying; "nice camera" with technical details</t>
  </si>
  <si>
    <t>books    breakfast of champions - kurt vonnegut  flow my years; the policeman said - philip k dick  steppenwolf - hartmann hesse  wild sheep chase - murakami  trout fishing in america - brautigan    movies    blue velvet  schozopolis  the double life of veronique  band of outsiders  stalker    tv    lost  twin peaks  mad men  six feet under  spaced    music    arcade fire  beastie boys  thelonious monk  pavement  pulp</t>
  </si>
  <si>
    <t>sight  sound  smell  feel  taste  ghost-seeing abilities</t>
  </si>
  <si>
    <t>...how to live  ...what makes the things that i like good  ...why i don't like the things that bother me  ...where to go tonight  ...whether or not i should get a haircut</t>
  </si>
  <si>
    <t>trying to figure out what i can do to make it less typical.</t>
  </si>
  <si>
    <t>i'll admit anything you ask me about; but i'm not really sure how to answer this question. i think i'm thinking about it too much; which is a problem that i have in general (overthinking; that is) which i don't really advertise or anything.</t>
  </si>
  <si>
    <t>...i don't seem annoyingly pretentious.  ...you want to</t>
  </si>
  <si>
    <t>i'm a curious and sometimes intense person. i'm not perfect; but i am very fortunate to have ended up where i have with a lot of things to be thankful for. i am lucky to be surrounded by very great friends in my life. i have an analytical mind; but i like to feel things as well as think them. i am a very avid reader and love to learn new things all the time. i love to dabble in different things and if something really catches me; i'll dive straight into it and try to be the best at it. i can be somewhat of a perfectionist at times but i try not to let that get the best of me. i am loyal to and care about my friends.</t>
  </si>
  <si>
    <t>i'm currently going to city college of san francisco full time working on transferring to san francisco state. while i'm not busy with that; i'm trying my best to enjoy time with good people and exciting things to do.</t>
  </si>
  <si>
    <t>i like to make beats on my laptop and i take pictures with my my film camera. i keep a flickr for the latter: http://www.flickr.com/photos/cityonfilm    i try to be a good friend to the people i'm close with; and always like the chance to lend either an ear or a helping hand.    i can make a really good thai coconut curry dish.</t>
  </si>
  <si>
    <t>well; that i wear glasses; that's inevitable.</t>
  </si>
  <si>
    <t>&lt;b&gt;food&lt;/b&gt;: diners. mexican food. indian food; asian food in general (thai; burmese; chinese; etc); love it. love it all.    &lt;b&gt;some favorite authors&lt;/b&gt;: dostoevsky; kafka; plath; lukacs; marx; debord; poe; bataille; vonnegut;    &lt;b&gt;music&lt;/b&gt;: shoegaze; dream pop; twee; garage rock; house; techno. anything dreamy.    &lt;b&gt;shows&lt;/b&gt;: workoholics; the office always sunny in philidelphia; bob's burgers; cowboy bebop; samurai champloo; the eric andre show; steve brule</t>
  </si>
  <si>
    <t>books. coffee. music. excitement. friends.</t>
  </si>
  <si>
    <t>i write and read a lot; so i think about the kind of world we live in. i think about my friends; about life.</t>
  </si>
  <si>
    <t>with friends either at a bar; at a show (music; art); in public; at a friends house or having people over at my house; usually having a few drinks.</t>
  </si>
  <si>
    <t>you're rad and want to have a good time.</t>
  </si>
  <si>
    <t>right now; i'm filling out my online dating profile.    i'm also working in finance at a tech company in sf; working on other business endeavors; going out when i can and i'm always enjoying the ride.</t>
  </si>
  <si>
    <t>making people laugh; skiing; leading people; lacrosse; quoting movies; math; fixing things; going to tahoe and lots of other things.</t>
  </si>
  <si>
    <t>books: i'm a big fan of michael lewis especially liar's poker and the new new thing.    movies: warren miller's ski movies; james bond; top gun; superbad; toy story; forgetting sarah marshall    shows: don't watch many; but i like seinfeld; rescue me; hard knocks and for some reason; "how it's made" always entertains me.    food: i'm open minded..but i'm not eating ____ just because it's considered a delicacy somewhere. i love a steak or a piece of fish with some vegetables. and hold the mayo; that stuff is just gross.</t>
  </si>
  <si>
    <t>1. women (lbh; human life without women on this planet would get pretty weird for a little while then it would abruptly end in in thermonuclear war)  2. christmas  3. my ipod (for the gym)  4. good wine  5. a few photographs of my friends and fam  6. numbers because i haven't figured out a better way to keep track of everything.</t>
  </si>
  <si>
    <t>my fam; college; this weekend; last weekend; how lucky i am</t>
  </si>
  <si>
    <t>hitting up a happy hour and gearing up to go out on saturday night.</t>
  </si>
  <si>
    <t>if i had attended hogwarts; it would have been a close call between gryffindor and slytherin...but i definitely would have been in slytherin.</t>
  </si>
  <si>
    <t>you're confident; you seem to have a lot of fun in life and you're interested in me.</t>
  </si>
  <si>
    <t>i'm an easygoing; down to earth; honest guy looking for the love of my life.</t>
  </si>
  <si>
    <t>i am in health care.</t>
  </si>
  <si>
    <t>hockey</t>
  </si>
  <si>
    <t>friends; food; fun; sports; family and love</t>
  </si>
  <si>
    <t>improve the lives of others and myself.  family</t>
  </si>
  <si>
    <t>chillin with the boys</t>
  </si>
  <si>
    <t>idealistic; pragmatic dreamer. cinephile; chess enthusiast; world traveler; former merchant mariner; educator; mentor; summers in maine; holidays overseas; loyalist; aquarian; buddhist with hints of catholicism; labradorable. soccer; ergh rather futbol nut!  must get into woods; natural green places; every two weeks.</t>
  </si>
  <si>
    <t>ceo of a national park association; embedded in california lifestyle; as a recent east coast emigrant in awe of the bay area. trying to save the world as a social entrepreneur; always got a project up my sleeve. setting aside time for travel and new friends; making a relationship a priority! seeking balance.</t>
  </si>
  <si>
    <t>dog whispering; mucking around in boats; listening; day dreaming; sleep walking; full moon howling; generosity; kindness; contemplation; making decisions; throwing caution to the wind.</t>
  </si>
  <si>
    <t>my mischievous smile; quiet confidence; and arresting energy.</t>
  </si>
  <si>
    <t>life of pei; tiger; anything by gabriel garcia marquez; karen armstrong; kurt vonnegut; tom robbins; herman melville.</t>
  </si>
  <si>
    <t>my two chocolate labradors;  blue places- i.e. ocean; rivers; lakes;  green places- i.e. natl parks; forests; fields; mountains;  semi-annual vision-questing;  close friends;  great shoes.</t>
  </si>
  <si>
    <t>ideas.</t>
  </si>
  <si>
    <t>at the movie theatre; unwinding in front of a foreign film or sometimes a thriller blockbuster.</t>
  </si>
  <si>
    <t>i have a really; really; big 'big toe'.</t>
  </si>
  <si>
    <t>you are fit and trim; enjoy new friends; can add to the conversation; know how to laugh out loud; like old fashion dating rules; have read a book or three this year; enjoy dogs; great food; and full moons.</t>
  </si>
  <si>
    <t>english (fluently)/french (fluently)/german (fluently)/spanish (okay)</t>
  </si>
  <si>
    <t>happy; engaging; generous; silly; witty; sweet; sophisticated but down to earth; beautiful; smart; i effervesce when i am excited. tea maven. student of life; and letters; learning to be soft with myself and present for life's experiences with out controlling them or pushing them sideways. practicing balance: with food; exercise; patience; awareness.    disclosure: i must consider myself bisexual because i had a very serious long term relationship with a woman and that's an important part of my life. i am deeply grateful for the experience (both with the person and the gender) but you should know that i have left planet lesbian; and consider it my personal easter island. caveat: unless scarlet johanssen calls. then all bets are off. i am not interested in dating women now; and want to re-connect with men.</t>
  </si>
  <si>
    <t>working; watching; playing; learning; experiencing.    working : day job; m-f 8-6; i also own my own tea business importing rare heritage varietals of tea. i'm a tea expert and educator.    watching : very little tv - fringe; modern family.  watching the exhibits change at the deyoung -i have a membership and it's the best $80 i've ever spent - ever.  watching the yuan rise and fall.  watching movies - i like to watch movies by director; to get a feel for their directorial style. i like sound engineering; and of course fx; but prefer lighting over sound or great acting; and think it on par with good directing. a good director and good lighting can make an average film amazing. (think- la belle et la bete by cocteau.)    playing : ice skating; roller skating; walking; snow shoeing; running around the farmer's markets; walking through chinatown; going to the wholesale flower market; cooking dinner. about once every 4 months i take a short trip to santa fe; seattle; la; tahoe or somewhere fun and not too far away. i haven't seen yosemite yet. wanna go? :)    learning : chinese (cantonese - my god is it hard) tea (in cantonese- this is ridiculously hard). business (growing business; building business; being a human being and running a business). food -this involves eating; meeting; and shopping and being open to trying new foods wherever they're found. listening to npr daily.    experiencing : travelling to asia (china; vietnam; taiwan) 2x year; but i'd love to get back to europe too.</t>
  </si>
  <si>
    <t>making good friends and keeping them for years.  making other people feel needed and cared for.  bff says "you have this amazing talent to make everyone around you feel special just because they are with you" - i'm not sure about this; but she says so.  i am a great writer. i love re-reading things i've written from years ago. i love aaron sorkin and mae west and am generally a fan of great dialog. if i say nick and nora do you know who i mean?  making breakfast. waffles; pancakes; bacon; eggs; oatmeal. i also make perfect roast chicken- perfect. i usually cook uncomplicated and really really delicious meals. and making traditional gong fu style chinese tea.</t>
  </si>
  <si>
    <t>best friend says: "eyes; smile; boobs; wit; laugh; my sense of humor; brains." i actually really like my lips and my skin too. maybe those get noticed later. no one ever guesses my correct age. most people think i'm 5 years younger than i am.</t>
  </si>
  <si>
    <t>authors: zadie smith; jeanette winterson; sartre; sedaris; patricia highsmith; poets: rilke; billy collins; nikky finney; baudelaire (i translate his poetry from french into english in my spare time because i can't find translations worthy of his poems; and that probably makes me look a bit of a snob; but it's like sudoku with words really; that's all.).    newspapers: nytimes baby; every day.    shows: more museums than shows; i think of shows like  musicals. i saw wicked; but that was about it. concerts; haven't been in a while; though i'd like to go. i just haven't. i love the deyoung; the asian; the legion; and moma. i adore the getty in la.    movies: god; there are a lot of these; here's a shortlist off the top of my head: butterfield8; metropolis; bourne (all 3) star wars (all; yes; all); star trek (all); 3:10 to yuma; king fu panda; golden compass; gangs of new york; ponyo; i loved ponyo. donnie darko; lawrence of arabia; snow white (do you know how groundbreaking that film was?) and lately tree of life; super 8; drive. people in film: mae west; terence maleck; scorcese; elisabeth taylor (the early stuff); aaron sorkin; ang lee.    food: tea; of course; and yes i'm an expert; and no; you don't have to be; or even like tea for that matter; just be curious and open. you don't have to be uncomfortable with my ridiculously in-depth knowledge of one subject: i love what i do and am very proud of it and worked very hard to get here. tea makes me happy.    more food (is it me or should food be a separate category?): i dated a guy once who didn't eat dinner. that was a deal breaker. going really easy on wheat these days; but here are a few beloved things: tea (of course) coffee; olive oil; cheese; chocolate; champagne; gin; pork; chicken; tofu; lamb; vietnamese food; dim sum; sushi; pupusas; waffles; ramen; hand made pizza; almond milk. fruits - apples are my favorite; fresh squeezed orange juice; i make my own. oatmeal with raspberries and blackberries that i freeze in the summer. pomellos. i am fascinated by tiny fruit. actually; all tiny food. one of the best meals i ever had was a quail the size of a baseball. it was gorgeous.</t>
  </si>
  <si>
    <t>1) tea; my tea; specifically yulan oolong - it's a magnolia blossom dan chong varietal. incredibly sophisticated. it smells like a night blossoming orchid in china and it makes me swoon. 1a) add to that: water - good; sweet water. 2) yoga; specifically yin stretching yoga. it makes me a better person - seriously. 3) work - i go stir crazy really easily; i like keeping busy. this could be work at an office; on my tea business; on my personal development; just working on something. 4) really good hugs from friends; and especially from children. kids give the best hugs. 5) that marathon phone call with my best friend once a week. it grounds me. 6) travel - i grew up knowing who i was by taking myself "out of context" i.e. away from home. i revisit that concept when i travel and it reminds me of who i truly am. works every time.</t>
  </si>
  <si>
    <t>the smell of hong kong in the morning; sweet mist dripping from the banyan trees.  the feel of a warm chausson aux pommes in my pocket walking back to an apartment in paris.  being on the south west shore of a small island off the coast of vietnam; the sound of waves sliding up to meet the sand like they have no other purpose in the world than to be there; right then.  hunting for and buying tea on a misty mountain in china.  the sing song of chinese in my ears; a gentle headache from concentrating on what i'm trying to understand.  becoming a mom when the time is right.</t>
  </si>
  <si>
    <t>probably shattered from the work week.  making a list of what needs to happen saturday.  watching a movie.  out for dinner with friends.  cleaning - it depends; what i'm doing usually has to do with what i need at the moment. noise; quiet; rest; unrest.</t>
  </si>
  <si>
    <t>after a first date? maybe; just maybe i might tell you how i make my famous french hot chocolate. anything more than that and you're going to need some pretty special clearance from some pretty high up people. and i'm not saying who. but they're kind of a big deal.</t>
  </si>
  <si>
    <t>you generally like who you are and pretty much have your stuff together. you are headed in a particular direction and you know what that is. you don't always take yourself that seriously and are open to questioning your assumptions. you should message me if are kind to strangers and puppies and children; and respect your parents. maybe you even like your parents. you have been known to do the dishes and you get that buying a woman flowers is not only ridiculous; but that it also gets you huge points and that; yes; it does matter. you balance giving of yourself and being a caring partner; as well as being taken care of. you're not into dating multiple people simultaneously; and your emotional state is clear and focused and (this is important) available. you want an interesting conversation about global politics; art; currencies; film; food; all while hiking around bernal hill. or lands end; or glen park canyon; or chrissy field; or sitting in a winery in napa in july.</t>
  </si>
  <si>
    <t>english (fluently)/french (fluently)/chinese (okay)/german (poorly)/norwegian (poorly)</t>
  </si>
  <si>
    <t>you know that friend that you always call whenever you have no clue to what you are doing? well; amongst my friends; that person is me. they call me when they are lost (out in bfe nowhere); when they are looking to buy a silver snorkblath (don't ask me what that is; but i can find oneif you need it); or just to make strange noises at me when they are confused. either way; i'm always around for whatever my friends need; and they know that.</t>
  </si>
  <si>
    <t>recently moved to oakland and adjusting to life outside san francisco. wow is it different. i really miss the city.    looking to improve my &lt;a class="ilink" href= "/interests?i=poker"&gt;poker&lt;/a&gt; skills. anyone want to get a game going?    riding my &lt;a class="ilink" href="/interests?i=scooter"&gt;scooter&lt;/a&gt;. love it! tons of fun. maybe someday i'll move up to a motorcycle.</t>
  </si>
  <si>
    <t>my smile; or so i've been told. i've also been told that i have quite a bubbly personality. i can see this; because i do get excited quite easily.</t>
  </si>
  <si>
    <t>music: &lt;a class="ilink" href="/interests?i=dead+can+dance"&gt;dead can dance&lt;/a&gt;; &lt;a class="ilink" href="/interests?i=nick+cave"&gt;nick cave&lt;/a&gt;; the editors; charming hostess; &lt;a class="ilink" href= "/interests?i=bel+canto"&gt;bel canto&lt;/a&gt;; robert rich; the wonder stuff; the judybats; mediaeval babes; pj harvey; the passions; pinback; niyaz; portishead. i like classical music but don't really have a favorite composer yet. i also like some folk and classic rock.    movies: &lt;a class="ilink" href="/interests?i=sci-fi"&gt;sci-fi&lt;/a&gt;; &lt;a class="ilink" href="/interests?i=hk+action+films"&gt;hk action films&lt;/a&gt;; drama; romantic comedies; comedy; some &lt;a class="ilink" href="/interests?i=anime"&gt;anime&lt;/a&gt;    some favorites include: &lt;a class="ilink" href= "/interests?i=spirited+away"&gt;spirited away&lt;/a&gt;; &lt;a class="ilink" href="/interests?i=room+with+a+view"&gt;room with a view&lt;/a&gt;; chocolate; &lt;a class="ilink" href= "/interests?i=new+legend+of+shaolin+temple"&gt;new legend of shaolin temple&lt;/a&gt;; rouge(directed by stanley kwan); amelie; the lake house; edward scissorhands; practical magick; woman on top    books: sci-fi; fantasy; socialogical studies  some titles that come to mind at the moment that i really enjoyed are brave new world; if on a winter's night a traveler; night; snow crash; dictionary of the khezahs; and towing jehovah</t>
  </si>
  <si>
    <t>family; friends; music; laughter; cuddling; really hot showers</t>
  </si>
  <si>
    <t>anything. everything.    cultural similarities (ie. music; mythologies; mores/laws)    the nature of experiences in the world and how they are skewed by our own personal history; personality and beliefs in how the world works.    varying business/project ideas that are always seeming to pop into my head. sometimes not at the most convenient moments.</t>
  </si>
  <si>
    <t>i've never done anything like this before; but my pushy friend convinced me it would be interesting; or at least a little fun.    i am an honest; positive; understanding person. i'm looking for someone who shares those qualities. aside from that; i have a really open mind new seeing and trying new things. and having someone to share those things with would be great!    i'm not a person to jump into anything serious or committed immediately. i 'd like to get to know you; and then take it from there. :)    i am cheerful; caring; and affectionate</t>
  </si>
  <si>
    <t>right now i'm living in oakland with my sister and her boyfriend. i am working as a dog handler in oakland and having a really fun time with it. i plan of continuing my education in the future; but as of now i am taking some time to myself to enjoy the people and places around me.</t>
  </si>
  <si>
    <t>cooking mexican food  making people laugh  listening  loving to dance  enjoying and discussing art</t>
  </si>
  <si>
    <t>i've been told i have a few special physical qualities; including a sweet smile and my curvaceous physique. i also love to laugh; so that may be the very first thing; depending on the mood.</t>
  </si>
  <si>
    <t>books: the stranger; catcher in the rye; good omens; fight club  movies: pulp fiction; boondock saints; a very long engagement; donnie darko; lost in translation  music: death cab for cutie; guided by voices; sublime; metric; ottis redding; m.i.a...the list goes on and on</t>
  </si>
  <si>
    <t>friends; ipod/music; showers; grilled cheese sandwiches; pen &amp;amp; paper; humor.</t>
  </si>
  <si>
    <t>silly things; i like to make people laugh and feel comfortable. i tend to always have a lot of thoughts and ideas running through my mind; i'm very observant of people and places and so i'm never lacking in things to bring up and talk about.</t>
  </si>
  <si>
    <t>sometimes i am out with friends; enjoying a drink or maaany drinks. then there are times that i would much rather be low key and stay in by myself. i have no real routine; but i do enjoy getting out and about and doing new things or just doing the same old thing; as long as i'm in good company.</t>
  </si>
  <si>
    <t>my names stephanie.i'm open book.pretty laid back;don't message me multiple times if i don't message you back.take the hint;i'm super nice though;usually.i'm also not interested in one night stands..so don't ask...you're wasting mine and your time.</t>
  </si>
  <si>
    <t>working;i want to go back to school to become a counselor though because retail sucks.</t>
  </si>
  <si>
    <t>whatever i put my mind to.</t>
  </si>
  <si>
    <t>my tattoos.  the blue eyes.  that im short!n yeah i get it; stop pointing it out</t>
  </si>
  <si>
    <t>horror;comedy...anything funny..any good music is varied;old school afi;the strokes;youmeatsix;death cab for cutie;nirvana;mgmt;deftones;kanye;thrice;sinatra;johnny cash;etc</t>
  </si>
  <si>
    <t>music;books;running shoes;liquor;friends..</t>
  </si>
  <si>
    <t>where i want to be when im 30</t>
  </si>
  <si>
    <t>in bed;in sweats...i know that sounds lame;but it's the truth.</t>
  </si>
  <si>
    <t>im highly insecure.</t>
  </si>
  <si>
    <t>i do a bit of this; i do a bit of that. i think my own thoughts; make my own decisions; run of the mill type shit.    there's also a lot of self developed software wired into my skull...and that's what i like to stick to.</t>
  </si>
  <si>
    <t>starting fresh; not only being young but trying to keep feeling like it.</t>
  </si>
  <si>
    <t>chaos. havoc. illegal activity. awkwardness. sarcasm. parking lot...activity. beating around the bush. _</t>
  </si>
  <si>
    <t>is it just me; or are you embarrassed for someone when they reply with "my personality"?</t>
  </si>
  <si>
    <t>small talk like this is better done over a good home cooked meal and alcohol :]</t>
  </si>
  <si>
    <t>-my imagination  -close family and friends  -smokeables  -creativity  -good; sarcastic humor  -my undying urge to fight the system</t>
  </si>
  <si>
    <t>graffiti. drumming. cooking. the next good thing.    ....couches.</t>
  </si>
  <si>
    <t>at work; until 1am; then i'm where i need to be...</t>
  </si>
  <si>
    <t>the fact that i edit profiles like this while under heavy influence of drugs.</t>
  </si>
  <si>
    <t>you have the slightest interest to; what's wrong with a little chit-chat?    you can make people laugh; not particularly just me; but you feel comfortable with being silly.    you help start conversations; and actually bring conversation the the table.    you are also nocturnal; and i don't just mean on the computer late into the night.    you're not a soul sucking whore....just sayin; i don't need that shit unless its for pure pleasure reasons.</t>
  </si>
  <si>
    <t>playing with my kids; traveling; working; and letting it loose skiing; scuba diving; flying; or what ever</t>
  </si>
  <si>
    <t>entertaining</t>
  </si>
  <si>
    <t>you are quite electric :)</t>
  </si>
  <si>
    <t>fav book - steve jobs; movie - any james bond; music - been a dj for too many years to like just 1; and food - love something from everywhere.</t>
  </si>
  <si>
    <t>my kids; travel; pets; a partner to share this with</t>
  </si>
  <si>
    <t>being happy</t>
  </si>
  <si>
    <t>depends where i am in the world</t>
  </si>
  <si>
    <t>short version - i'm brand new to the bay area. i'm a transplant from florida. i'm looking to meet new people and make new friends.    longer version - i was born and raised in florida. one of the very few native floridians. i even went to college in florida at uf. i'm still a huge gator fan; especially for college football. i just got a promotion to come out to the bay area and the opportunity was just too good to pass up. so far i'm loving it; but it is certainly very different from the south.    i love traveling; and i've been lucky enough to travel quite a bit. on the short list of my favorite places would be costa rica; new zealand; switzerland; hungary; and germany.</t>
  </si>
  <si>
    <t>i'm now an area sales manager for a tech company; which i feel is very cliche in silicon valley. however; before you write me off as a complete engineering nerd; which is at least partially true; remember that i'm one of the few engineers who can hold a solid conversation; which is how i ended up in sales in the first place.    outside work; i'm doing my best to take advantage of everything else that the bay area has to offer. i haven't been up to wine country; but i want to. my leg has finally healed from a skiing accident last year; so i want to do some more hiking. other than that; i just enjoy meeting new people and good conversation.</t>
  </si>
  <si>
    <t>listening; stepping out of my comfort zone; traveling; and anything that's adventurous.</t>
  </si>
  <si>
    <t>i'd like to think that it's my sense of humor; but i've heard it's my outgoing nature that most people notice first.</t>
  </si>
  <si>
    <t>books  freakonomics  anything by malcolm gladwell  ender's game  catch-22    movies  usual suspects  goodfellas  any of the american pies    shows  avenue q    music  anything but country    food  anything; especially country</t>
  </si>
  <si>
    <t>the obvious friends and family  a sense of humor  good health; a good job; good opportunities; and of course; traveling</t>
  </si>
  <si>
    <t>what makes people happy and what makes me happy; both short and long term.</t>
  </si>
  <si>
    <t>i'm normally out and about; and i particularly enjoy dive bars; great beer bars; and i'm trying out more wine bars now that i live near so much great wine.</t>
  </si>
  <si>
    <t>i've been a few inches away from death over a dozen times. it's a small miracle i'm still alive.</t>
  </si>
  <si>
    <t>you're fun; outgoing; and can make me laugh.</t>
  </si>
  <si>
    <t>"i'm the dude; playing the dude; disguised as another dude." (points for naming the movie)    i am daring; humorous; thoughtful; and very modest...</t>
  </si>
  <si>
    <t>- living; laughing; and loving    - beerpong (i'll sink it and you'll drink it)    - witty banter (i have a black belt)    - creating excitement    - pointing out things that are obvious</t>
  </si>
  <si>
    <t>books: blink; fly girl; the art of war; the game; from here til there; harry potter;    movies: the game; 300; notting hill; love jones; hangover; i love you man; police academy (all); narnia; south park; superman; the dark knight    food: chocolate chip cookies; moo; cluck; and oink. lucky charms; fresh pinaeapples and strawberries    tv: family guy; american dad; 24; breaking bad; weeds; californication; eastbound and down; shameless; big bang theory; how i met your mother</t>
  </si>
  <si>
    <t>1. new hobbies - currently taking air guitar lessons  2. laughter  3. friends &amp;amp; family  4. mac book  5. travel  6. chocolate chip cookies (seriously if cookies were a woman i'd marry it)</t>
  </si>
  <si>
    <t>- my next big adventure    - social interaction and behavior    - becoming more useful to those around me    - why there isn't another word that rhymes with orange.</t>
  </si>
  <si>
    <t>laughing it up somewhere in the world with the coolest people you've ever met</t>
  </si>
  <si>
    <t>sometimes....when i'm in the shower.....and i have to pee........i don't get out....!!    .don't you judge me....</t>
  </si>
  <si>
    <t>you're a fun girl who knows how to laugh and not take yourself too seriously    you are a red-headed mermaid named ariel who lives under the sea. ;) (that girl will always be this guy's first love.)    - you can teach me how to dougie    - you enjoy meeting new people    - you're not a crazy cat lady :)</t>
  </si>
  <si>
    <t>just a dude tryin to chill w/ a cool chick.</t>
  </si>
  <si>
    <t>i've been up here for about a year after finishing school and i'm now finishing my first year.5 of work; trying to figure out what's next. i'm working hard to improve my writing; my musical abilities and trying to become fluent in portuguese. it's difficult; but incredibly fun.    if i'm not doing that; i'm usually out at a show; watching soccer way too early because of the international time difference; having a drink with friends; hanging out at the beach or the park or any other variety of things. life's pretty fun right now; to be honest.</t>
  </si>
  <si>
    <t>learning. being easily amused. playing/writing music. subtle humor. listening to people. making hashbrowns. commenting on things.</t>
  </si>
  <si>
    <t>gender. almost always my gender.</t>
  </si>
  <si>
    <t>books:  i've been on a kurt vonnegut kick lately; but other recent discoveries/re-reads: la mollie and the king of tears; 1984; beware of god; the chronology of water; twelfth night; and the road.    movies:  i've watched city of god more times than i care to admit.. arnofsky is great; too. the united states of leland; eternal sunshine; bad santa.. fire in the sky scared the shit out of me when i was a kid..    shows:  don't have cable so i don't watch much; but i try to keep up with dexter; it's always sunny in philadelphia; eastbound &amp;amp; down; maybe a few others.    music:  music is probably the most important thing in my life; so a real list would be ridiculous here. a few artists that've been frequenting my playlists lately; though: cut copy; steely dan; nicolas jaar; trentemoller; k-os; cant; soul clap; the mercury program; beach house; modeselektor; kings of convenience; polia; marvin gaye; geographer; tortoise; etc; etc; etc. i'm not big on country; or opera; though. sorry; ladies!    and food:  not shrimp. or people. but; other than that; i'll try most other things i come across. i love italian food. i'm an embarrassingly messy wing eater.</t>
  </si>
  <si>
    <t>water-music-sunlight-hypothetical situations-books-people i enjoy being around</t>
  </si>
  <si>
    <t>music and art in general; language; space; writing; what other people could be thinking about; dogs; and colors.</t>
  </si>
  <si>
    <t>alive. typically.</t>
  </si>
  <si>
    <t>pulp makes orange juice way more interesting.</t>
  </si>
  <si>
    <t>you want to? or if you want to use this site for something more than creepin.</t>
  </si>
  <si>
    <t>i am a very nice person who is looking for a nice; sincere romantic man. i love to take walks and explore new things with someone. i love to go to the movies(love action films) and out to dinner. im new at this so please bare with me as i don't know how to write about myself. i work out 4 times a week and work full time. i love to cook but just plain old food not fancy foods. i enjoy talking to someone and who will open up on just about everything.    i am romantic; nice; and giving</t>
  </si>
  <si>
    <t>i'm just working and doing what most people do each day. i don't have any goals in my life now. i just want to enjoy it with someone special.....</t>
  </si>
  <si>
    <t>cooking and keeping everything up and running in my apartment and my life. im a good listener and good at advise.</t>
  </si>
  <si>
    <t>i think they notice my smile....</t>
  </si>
  <si>
    <t>love easy listening music; love romantic books or life story and as for food i love mexican but am open to try new things</t>
  </si>
  <si>
    <t>coffee  my cell phone  tv  friends</t>
  </si>
  <si>
    <t>i don't think of anything special...</t>
  </si>
  <si>
    <t>watching tv alone (sad)</t>
  </si>
  <si>
    <t>no answer</t>
  </si>
  <si>
    <t>you want the same things as me...........</t>
  </si>
  <si>
    <t>i'm always changing this thing; i don't think it ever accurately reflects who i am. complex; but simple. perfectionist; but laid back. introspective. like to be around people. like to be informed about what's going on in the world. i can also be a big kid sometimes when you get to know me. believe in moderation; humanity; and the force -- i often open automatic doors with it. (you think i'm kidding; but sometimes i really do the obi-wan wave of the hand.)    a large part of my life thus far has been traveling and trying to experience all that life has to offer including what may lie outside of the world a lot of us americans don't realize exists or matters. in fact; i lived abroad for about 5 years; moving back recently and have picked up a few languages along the way. i also used to jump out of planes in the army as an airborne infantryman; luckily for me this was before we were in a perpetual state of war.    i love playing any kind of sport and watching 49er football and mixed martial arts. i'm also into nerding out on things like sci-fi and am not a bad artist. also like to do anything in nature or outdoors; whether that be hiking or just relaxing in a park.    intelligent and humorous; at least i like to think so. =) my humor is sometimes immature; and "that's what she said"-esque (doesn't get old). i also don't have an ego and can self-deprecate with the best of them.</t>
  </si>
  <si>
    <t>run a multi-billion dollar enterprise by day and fight crime in a cape and briefs by night.    actually; studying; working; or volunteering. when i moved back to the states after working abroad i decided to go back to school. i'm currently at uc berkeley and work for a literacy program that helps children how to read at a lower income area elementary school. the volunteering is with a friend's youth program he runs.    this summer i'll be in jordan doing archaeology and then a bit of traveling in the middle east. but don't fret ladies; i'll be back. *wink; wink* (that's heavy-handed sarcasm.)</t>
  </si>
  <si>
    <t>-recognizing faces and forgetting names  -remembering minute unimportant details no one else does  -giving good advice  -game night and trivia  -making people laugh  -rocking out/playing guitar (air and electric)  -pencil drawing  -making lists of things i'm really good at</t>
  </si>
  <si>
    <t>that i look young for my age or the color of my eyes</t>
  </si>
  <si>
    <t>books:  1984; catcher in the rye; a brave new world; hitchhiker's guide to the galaxy; zen and the art of motorcycle maintenance; animal farm; fahrenheit 451; a song of ice and fire (a game of thrones); anything by phillip k. dick; shakespeare; der vorleser    movies:  80's movie classics (ghostbusters; back to the future; weird science; etc.); anything by christopher nolan (batman and inception); anything with bill murray or tom hanks. documentaries on the cosmos or history. eternal sunshine of the spotless mind; shawshank redemption; when harry met sally (i like nora ephron); fight club; alien/s; bladerunner &amp;amp; indiana jones and the original star wars trilogy -- prequels never happened. anything by woody allen is worth watching. i like way too many movies to go on.    shows:  npr; the daily show with jon stewart; battlestar galactica; arrested development; game of thrones; bill maher's real time    music:  i'm fluent in german; so i like stuff you've never heard of like deichkind or italian stuff like laura pausini. i learned the guitar playing metal like metallica and love their old stuff. nu metal - killswitch engage and lamb of god is great. am trying to find time to learn how to play the piano i bought. own at rockband. marvin gaye and frank sinatra have amazing voices. love almost all 80's music. and then there's journey. yeah; doesn't get any better than that. just saw them live a few months ago too.    food:  i eat it; i'm a fan. love to cook for others; but not so much just for myself.</t>
  </si>
  <si>
    <t>my passport (almost full); coffee that tastes like coffee; sense of humor (do not take life too seriously; you'll never get out of it alive); ...actually i don't really need anything outside the company of good people; so the remaining things can be air; water; etc.</t>
  </si>
  <si>
    <t>-what the english word is; because i can only think of the german word at that moment    -the number 42: the answer to life; the universe; and everything    -why kevin williams just couldn't hold on to any of those punt returns so the 49ers could have gone to the super bowl last year; wtf kevin...what...the...fuck?    -the stuff i learn at school like how high feuerbach was when he wrote: "manthis is the mystery of religionprojects his being into objectivity; and then again makes himself an object to this projected image of himself thus converted into a subject" or bourdieu: "habitus are systems of durable; transposable dispositions; structured structures predisposed to function as structuring structures" ...okay; it does make sense; but was that wording really necessary? tolstoy; freud; and the meaning of life; ...can you guys be any more depressing?    -peak oil (we use 1/4 of the entire world's petroleum consumption and we are 4.5% of the population); our military industrial complex defense budget (we spend as much money on defense as the entire rest of the world combined); our 15.7 trillion dollar debt yet our unwillingness to raise taxes on even the wealthiest 1% of the population; our longest running wars in us history; the centralization of media ownership; the disappearance of the middle class and company's record profits and ceos record bonuses; corporate personhood ruling and how much the influence of money on politics is only going to get worse...and yeah; sorry for that rant.    -on a lighter note! i do think about warm and fuzzy stuff; where i'm going to travel next; and what my future holds. i think a lot; i especially like to when i'm spending time in nature.</t>
  </si>
  <si>
    <t>-making it rain; doing hookers and blow; whilst raising the roof as my swagger levels overflow (that was actually an unintentional rhyme; mad skills with a "z" at the end)</t>
  </si>
  <si>
    <t>the combination to my matched luggage is 1-2-3-4-5</t>
  </si>
  <si>
    <t>i actually hate when these things get too long; ...just message me if you're awesome; you want; or have something interesting to say.</t>
  </si>
  <si>
    <t>english/german (fluently)/italian (okay)/polish (poorly)</t>
  </si>
  <si>
    <t>i am an african-american male who resides in oaklnad; ca. i am 6'2 inches tall; dark complexion; slim build and very outgoing.    i am a very fun person to be around. i enjoying dancing; movies; sports; cooking; reading and writing; and living. i lived in the bay area for about 8 years and have enjoyed every bit of it. i love music with a passion.    i love life to the fullest. i truely beleive that we get what we put into it. i feel we should respect everthings that live or have lived. with that being said i feel thats about all i can put in text; but there's alot more to be told. if you are looking to meet a fun and interesting person feel free to contact me.    i am creative; confident; and comforting</t>
  </si>
  <si>
    <t>working and staying ambitious.</t>
  </si>
  <si>
    <t>listening and talking.</t>
  </si>
  <si>
    <t>my smile and attitude.</t>
  </si>
  <si>
    <t>wide-variety</t>
  </si>
  <si>
    <t>family; friends; peace of mind; music; laughter; and soul food.</t>
  </si>
  <si>
    <t>have fun.</t>
  </si>
  <si>
    <t>a fun loving person.</t>
  </si>
  <si>
    <t>must love christmas; or at least understand that my family and i love christmas and disneyland. i feel that people who hate holidays and disneyland have deeper character flaws hiding somewhere.    i grew up in the bay area then moved to colorado in an effort to change my perspective. while i met some amazing people and learned a lot about myself all it really did was reaffirm that here is where i belong. i need to be near water on a cellular level i think. there is actually a lot i miss about boulder (including my big sister that lives there) and i hope to one day find some sort of middle place between the slow; coffee shop small town life and the urban city but no matter what i am pretty sure i want to stay in california.    i was a rebellious youth (a jack mormon); a punk rock kid and all my friends were little hoodlums. we spent every weekend at the gilman in berkeley or just generally getting into trouble. i spent all of high school in the art room; on the smokers field; or in the choir room. i was a walking contradiction of punk rocker; smoker and lead in the musical. i finally found me first and gimme gimmes who did punk rock covers of musical theater songs and felt a little less unusual :). these days i am more gap than hot topic; i don't smoke; none of my large tattoos are visible at the work place; my hair is my natural color and my musical taste (while i will always love punk) veer more toward indie/folk/americana. i never made it to broadway but i was a singing waitress all through college and still like the blow the socks off of karaoke bar patrons.    when i picture life with a partner in the future it goes like this; we live in a nice; not too big; single story home with lot's of windows and a big kitchen. on nice weekends all the windows are open; the breeze flows through the house and you can hear the record player from the porch were we sit and have a drink. we host dinner parties with lots of food; wine; friends and music. our home is the place all our friends want to be. we have a corgi named ein and whatever other pets you want. maybe a small veggie garden too.    right now all i want is someone that likes me and that i like back; someone who is friendly; patient; kind; and funny. i have a ton of friends and i love them all; we have a lot of good times and i want someone who can join in and laugh with us. social and confident are good traits but there are times when hermitting is nice too. i am not a weekend warrior; while i enjoy outdoor activities and camping and such i don't feel the need to get out of the city every weekend. i am a failed sf hipster in the way that i own a cute bike and never ride it; i do not rock climb; and i have never read anything by murakami. my life right now consists of workdays; gym after work except thursdays when i have choir rehearsal and fridays when it's time for happy hour and dinner out; pilates on saturdays and then usually dinner and drinks with friends; sometimes unexpected dance parties and of course sometimes my choir has a gig. sundays are for bottomless mimosa brunches and then hopefully bedtime by a reasonable hour to start it all over again. i am happy with all this and i never feel bored or the call of the wild to run off and travel to india. i do want to take another trip to europe soon to visit my best friend that lives in scotland and i am a total francophile. i guess my point is that i am happy with my life and want to share a life with someone else who is also happy.</t>
  </si>
  <si>
    <t>i have a great job where i get to be surrounded by art; architecture; and design all day as well as the best most creative coworkers. i just moved into a new apartment that's perfect for me. i have amazing friends and family. so that's what i'm doing with my life; enjoying it a lot these days.</t>
  </si>
  <si>
    <t>my job; singing; drawing; painting; design; being the ear and a shoulder for my friends and family; talking to strangers and making friends.</t>
  </si>
  <si>
    <t>i get a lot of comments on my hair from strangers. i was told by an ex that the honest first thing he noticed about me was my cleavage; then of course my sparkling personality. i would think the first thing a new person would notice is that i'm a nervous talker.</t>
  </si>
  <si>
    <t>books: all wally lamb; tom robbins; francesca lia block; monica furlong; my life in france by julia childs; lunch in paris by elizabeth bard; franny and zoey; there's more...    movies: the good year; julie and julia; gladiator; proof of life; living out loud; playing by heart; once; serenity... i've enjoyed tons of movies but these are the ones that came to mind first that i have watched over and over.    shows: i don't understand people that don't watch tv. i'm not glued to it but people who say " i don't watch/own a tv" are strange to me. i like once upon a time; grimm; smash; the new girl; big bang theory; bones; criminal minds; downton abby; firefly; top gear; it crowd; oz and james; lie to me; i just started battlestar galactica on netflix so i guess i don't need to go on dates anymore. see you in a few weeks world!    music: the rural alberta advantage; jackie greene; goyte; the avette brothers; bon ivar; devotchka; mumford and sons; gogol bordelo; tom waits; jazz; musical theater; opera; edith piaf; all old punk rock from my youth; yonder mountain string band; or the whale; paige and the thousand; folk and bluegrass in general...    food: i love the culinary world here in the city. not much i don't like; i love to try new food. sometimes i think i could sustain on wine and cheese alone. i am sorry to say that despite my best efforts i still can't stand oysters or mushrooms.</t>
  </si>
  <si>
    <t>how about things i really really like:  whiskey &amp;amp; wine  cheese  art  singing/music/karaoke</t>
  </si>
  <si>
    <t>i usually go to nbf ( new bar friday ) with coworkers then whatever the night brings. i like karaoke more than the average person so i do that when i can. just generally out with friends to dinner or drinks. every once in a while i just stay in. this answer makes me sound like a real bore. not so; i promise. i'm a freakin barrel of laughs and my friends would say that's an understatement.</t>
  </si>
  <si>
    <t>there may or may not be another profile on here for me from about 5 years ago but i have no idea what name i would have used or the password. oh and i was a wow nerd for about a year and a half. ;)</t>
  </si>
  <si>
    <t>you think we might have good conversation; good laughs; and good times over dinner or drinks.</t>
  </si>
  <si>
    <t>i just returned to sf after a year-long absence to get my graduate degree in education policy. now back and searching for a job where i can put my slightly increased understanding of the policy landscape to good use.</t>
  </si>
  <si>
    <t>remembering how to get there; making pancakes; reading out loud; paying attention; keeping in touch; making my bed every day; recycling; and being honest.</t>
  </si>
  <si>
    <t>my big smile; warmth; and quirky sense of humor.</t>
  </si>
  <si>
    <t>favorite books include: where the wild things are by maurice sendak and middlemarch by george eliot.  recent reads: zoli by colum mccann; plainsong by kent haruf; moonwalking with einstein by joshua foer.  favorite movie: cinema paradiso (the original; not the director's cut).  favorite music makers include: js bach; arcade fire; and emmylou harris.  favorite foods: i eat lots of fruit and veggies but what i love best is an ice cream sundae.</t>
  </si>
  <si>
    <t>top four: sunglasses; books; a pen; and knowing what the plan is.  still deciding about the final two items.</t>
  </si>
  <si>
    <t>how to say what i want to say; why things are the way they are; how things could be better; the people i love. i think about the big picture (my future; immigration and education reform); daily details (what should i cook for dinner?); and missteps (why did i do that?).</t>
  </si>
  <si>
    <t>getting a drink with coworkers or having dinner with friends.</t>
  </si>
  <si>
    <t>is that for much of my childhood i aspired to be a truck driver. i thought it would be a good way to see the world.</t>
  </si>
  <si>
    <t>you have a sense of humor; know what you are doing with your life; and prefer substantive conversation in person rather than online.</t>
  </si>
  <si>
    <t>english/french (fluently)/spanish (okay)</t>
  </si>
  <si>
    <t>minnesota native. good eater. feminist blogger. former soccer player. oregon lover. loyal friend.</t>
  </si>
  <si>
    <t>i was fighting the good fight for reproductive rights in new york city for a few years. now i'm in the bay area to become a journalist. there are lots of facts involved.    i'm eating all the burritos in the mission; trying learn how to bike in this city of insane hills; and marveling at the how close i live to nature these days. i work a lot too.    i guess i dropped the ball on locking in a &lt;a href="http://thehairpin.com/2010/12/the-winter-boyfriend/" rel="nofollow" target="_blank"&gt;winter boyfriend&lt;/a&gt; because my first sf "winter" tricked me into thinking it was still fall.</t>
  </si>
  <si>
    <t>writing  listening to other people's problems  nyt crossword mon-wed  making artichoke dip  being by myself  expressing my feelings in emails</t>
  </si>
  <si>
    <t>feel free to let me know. i'm told it's my hair.</t>
  </si>
  <si>
    <t>just finished watching all seven seasons of buffy. last book i read (and loved) was cloud atlas. the last movie i saw was a separation. the last music i listened to was the kills. the last food i ate was pizza. (it's almost always pizza.)</t>
  </si>
  <si>
    <t>social justice  what to cook for dinner  getting a tattoo  sex  gender politics  men's shoulders  picking up and moving to my cabin</t>
  </si>
  <si>
    <t>oh god; what &lt;em&gt;won't&lt;/em&gt; i admit on the internet?    i once peed my pants waiting in line for the bathroom at a nice restaurant in the lower east side after a long subway ride from brooklyn to manhattan and a couple beers.</t>
  </si>
  <si>
    <t>you are thoughtful and curious and passionate but don't take yourself too seriously. you laugh a lot. you have a nice dog that you take to mission dolores park. you'll take me camping.</t>
  </si>
  <si>
    <t>hello there! this profile is a little experiment i decided to run :) ...    **** btw: the experiment is now over ****    thanks to the interested (and interesting!) people that participated ;) !    i guess i'll be back for more next year or something ;) !!    **** original stuff below ****    i'm a montrealer; but i'm in san francisco every once in a while to attend conferences and hang out with some of my local friends. i had this crazy little idea... why not spice things up a little bit by setting up an okcupid profile and doing an awesome sweepstakes to win a date with me :p !    now; i have very little time to spend in this sweet sunny city of windy chilliness; and half a dozen friends to see in just as many days; so i'm pretty sure i can't do more than one date. meaning that only the most awesome girl who enters the draw will win ;)    (if you win and you truly are the awesomest sweety in sf; then maybe you will also get to hang out with me and my friends the rest of the week as well. but that's not a promise; i can only guarantee one date.)    as you can see; by the very (temporary) nature of my stay; this is pretty much as "no strings attached" as it gets.    see the last section for what you should include in your application form :p ...</t>
  </si>
  <si>
    <t>finishing school in software engineering and already working in that field. i've also been training in ninjutsu for several years; because ninjas are awesome; of course :p    (pirates have a starting penalty of -5 points in the sweepstakes)    i tend to keep myself very busy with these things and other projects; like organizing sweepstakes and such ^.^</t>
  </si>
  <si>
    <t>listening; learning stuff; giving massages; computer stuff; languages; silly jokes (i have a very twisted mind) and i'm a half-decent cook.    i also like to come up with spontaneous projects and i have a tendency to work relentlessly until i make them happen; but i guess you already noticed that :p</t>
  </si>
  <si>
    <t>my height; my beard; my (super long) hair. i guess that's pretty much it.</t>
  </si>
  <si>
    <t>i'm not picky at all... i'm naturally curious and tend to be interested (or interestable) in most things.    ask me about it if you really care to know what is that i read; watch and listen to.    as for eating; i love foreign foods! thai; chinese; japanese; all kinds of latino foods; indian... also; bacon is a vegetable and veggies are good for you.</t>
  </si>
  <si>
    <t>i guess... probably something along the lines of: internets; monies; friends; challenges; sleeping and exercising (in no particular order).</t>
  </si>
  <si>
    <t>cuddling. seriously; i think i might actually enjoy cuddling even more than sex. i'm a huuuge fan of hugs.    i even have this project on the backburner (which i should really get to at some point) of writing a book that illustrates and documents the best ways to sleep entangled with someone while both being comfortable. it's my science; my passion...    lql yeah; i guess i'm weird like that :p ...</t>
  </si>
  <si>
    <t>out with friends or being a workaholic. it's pretty hit or miss these days :) ...</t>
  </si>
  <si>
    <t>i have the body of an adonis but only in the morning; after peeing and before eating breakfast :p    then as the day and evening progress; i slowly revert back to my beer bellied frat student on a binge physique :p    i also tend to exaggerate every once in a while; especially when it can contribute to a good story ;)</t>
  </si>
  <si>
    <t>...if you want to enter the sweepstakes; obviously :p    **** like i said; the sweepstakes is actually over ****    (you can still apply for next year though; which is why i'm listed as looking for penpals only...!)    here's what you should include in your message; along with a few tips from yours truly to help you win ;) :    - why do you think you deserve to win the date? be bold and confident! people with victim mentalities will get a -5 penalty; because they're no better than pirates.    - what cool thing would you do to show a good time to someone who doesn't know much about sf? this is the time to unlock the inner tourist guide fantasy you've always had :p !    good candidates will progress to round 2; during which we'll chat and/or skype; before the panel of judges make the final call :p    good luck to y'all ;) !!</t>
  </si>
  <si>
    <t>english (fluently)/spanish (fluently)/french (fluently)</t>
  </si>
  <si>
    <t>i am looking to have a little bit of fun while trying to find friendship and companionship.</t>
  </si>
  <si>
    <t>i work at a great job. i have three children that keep me on my toes.</t>
  </si>
  <si>
    <t>my smile. i understand it is warm and friendly.</t>
  </si>
  <si>
    <t>my kids  mexican food  music  my family  dancing</t>
  </si>
  <si>
    <t>when the california/united states public education system will improve.</t>
  </si>
  <si>
    <t>i am winding down from the week; and preparing for weekend activities.</t>
  </si>
  <si>
    <t>i find it a tad difficult to summarize myself.  perhaps i will leave that up to the summarians.    i am artistic; adventerous; and archaic</t>
  </si>
  <si>
    <t>practicing circus skills  restoring my victorian  reading about vaudeville and old time circus  exploring the city; which; although it is my home town; never ceases to surprise me  learning stuff  making things</t>
  </si>
  <si>
    <t>they don't often tell me but i am guessing  my sometimes blue sometimes gray eyes  my tattoos  my often present smile</t>
  </si>
  <si>
    <t>authors and books:  anything by charles dickens; philip pullman; toni morrison; gabriel garcia marquez; the southern gothics - o'connor; capote; mccullers; welty; lee; annie proulx; neil gaiman; michael chabon; a.s. byatt; roald dahl; alan bennett; oscar wilde; jane eyre; the once and future king; ship fever; devil and the white city; life of pi; a prayer for owen meaney; and so many more. i'm just now reading the deptford trilogy by robertson davies; which i'm enjoying very much.    movies and select t.v.:  brazil; delicatessen; city of lost children; amelie; 7 faces of dr. lao; babe; pig in the city; the cabinet of dr. caligari; almost anything by jan svankmajer; far from heaven; spirited away; my neighbor totoro; gosford park; harold and maude; mon oncle; pan's labyrinth; naked lunch; the incredibles; the singing detective (t.v.); the tin drum; looney tunes and merry melodies; the silent film comedians - keaton; lloyd; chaplin; langdon; w.c. fields; popeye cartoons; super chicken; the rocky and bullwinkle show and many others.    music: punk rock from the 80's; they might be giants; sufjan stevens; the decemberists; music from the early part of the 20th century and so so much more.    i used to be a pesky pesca-ovo-lacto-atarian who liked most cuisines generally speaking; and was particularly fond of indian; mexican; chinese and ice cream. i am still the latter; but have recently become an omnivore. no; it wasn't bacon.</t>
  </si>
  <si>
    <t>in no particular order:  books  something to write on/with  friends  a furry or feathered animal or two  wheels - bicycle; bus; car; train  the natural world close at hand</t>
  </si>
  <si>
    <t>what other people might be thinking about.  because we can't really know; can we; what other people think about; not exactly. because even if they tell us; it isn't the actual thought; what comes out of their mouths; it's their interpretation of that thought; a summing up; but not the thought itself as they initially thought it. so i think about that. and other stuff.</t>
  </si>
  <si>
    <t>hanging upside down at circus center.</t>
  </si>
  <si>
    <t>texan-born and raised; meanderer and dream-chaser. suburban restlessness once led me to a beach-bum town in florida near miami. i spent a short stint there watching sea turtles lay their eggs in my backyard. after coming to the bay for a visit 3 years ago - a good opportunity; the racing heartbeat of the city; and friends convinced me i should settle here instead. i still try to bring the southern congeniality to the table; even though people look at me weird when i open doors for them. my story might sound similar to most of bay area transients; but i think it is a bit different. i do like to think of the bay as a "right of passage" kind of place. people come here to pursue the life they've been dreaming about; and that energy excites me.</t>
  </si>
  <si>
    <t>i am an illustrator and my next academic pursuit involves studying education to become an art teacher. i have an affinity for rock poster art; and do work for a few venues. i also work in lighting design; media installs &amp;amp; sound engineering; with some freelance video editing on the side. i am totally fortunate to have worked on some interesting projects: music videos; documentaries; experimental; educational; and performance art pieces. i should also mention i play in a band in the bay area. we tour occasionally and it might be my single favorite thing to do. you might like us; if you like orchestral folk music.    despite all my sporadic pursuits; i believe the common thread may be that i like doing work that really touches people.</t>
  </si>
  <si>
    <t>-spearheading creative activities. i host collaborative drawing nights  -daydreaming  -making people feel comfortable  -giving the ones important to me that "push" that they may need to take them where they want to go. i idealize the ones i love and take pride in helping them work toward their full potential.</t>
  </si>
  <si>
    <t>"you are quite the diplomat"  "you have a really nice face"  "your walk is unmistakable"  "you look like sting. can i take you home?"</t>
  </si>
  <si>
    <t>alan watts' the wisdom of insecurity. jean paul sartre's no exit.  ishmael; siddhartha; dharma bums; celestine prohphecy. wallace stevens. t.s. eliot. donald barthelme. nick hornby. dr. seuss. shel silverstein. bukowski.    brick; willow; amadeus; lost in translation; zabriskie point. luc besson; miyazaki; pixar; and jim henson films    jim o'rourke; apparat; little dragon; grizzly bear; y la bamba; nick drake; dungen; radiohead; m83; afrobeat; this will change next week.    tex-mex; vietnamese; cajun/creole cuisine; sushi and thai. greek/mediterranean  might be my least favorite. i have an aversion to olives.</t>
  </si>
  <si>
    <t>with enough practice; how long it will take me before i can perfect the walking handstand...and my hope to learn more formal dance styles. my feet just want to move their own way; you know?</t>
  </si>
  <si>
    <t>hosting small rooftop gatherings    venturing into the unknown nooks and crannies of not-yet- explored neighborhoods and nightlife spots.    chasing the high of seeing great live music.    out dancing; delving in adornment for culture; or just at my sacred workspace doodling while playing some vinyl.</t>
  </si>
  <si>
    <t>i once decided that being in the nude during camping trip would be really appropriate given the setting in the woods. i went on a short exploratory gallop through nature. i ran across some other hikers; waved at them and said hello pretty enthusiastically. apparently i forgot i was even naked; and when i suddenly remembered in that moment; i was embarrassed. they were pretty entertained. this is private because i haven't ever mentioned this until now. on a dating site.</t>
  </si>
  <si>
    <t>send a message if you think it could lead to hanging out; cause chances are i will enjoy learning something about someone; making new friends; or maybe just the whole dating site thing in general...</t>
  </si>
  <si>
    <t>i moved to the bay area from minneapolis about 3 years ago to get a phd in biophysics at berkeley. i love hiking; camping; kayaking; sailing; riding motorcycles; and am just learning to fly.    according to my meyers-briggs; i'm an intj; though the 'i' should be taken to mean something like extroverted introvert. i'm outgoing and social in all situations. but i generally prefer small groups to large crowds. also; the "wry" should be taken literally. i will be sarcastic and mock you - apologies in advance.</t>
  </si>
  <si>
    <t>i'm in my third year of a doctoral program; working on building small; portable; and inexpensive mri devices for clinical diagnostics and chemical analysis. i am absolutely in love with teaching. i try to teach a class every semester or two (this semester i'm teaching my first grad class on mri techniques); tutor high school students in math and science; and stay involved in science outreach programs with students of all ages in the area.    in about two years; i'm most likely leaving the world of research forever to pursue a a career in science policy (probably patent law).</t>
  </si>
  <si>
    <t>i'm great at building and fixing just about anything. i have impeccable grammar and spelling. i'm great at trivia and clean house at pub trivia every monday night with some lab mates. i'm also extremely frustrated by the fact that i can't seem to get on jeopardy! i can usually do the nyt sunday crossword all by myself (though help is always appreciated).</t>
  </si>
  <si>
    <t>the sarcasm might come through pretty quickly. if we hang out enough; you'll likely notice my color changing eyes. they shift from brown to green to blue to gray; depending on things like mood and weather.</t>
  </si>
  <si>
    <t>sadly; i haven't had much time for reading anything other than textbooks in the past few years; so most of my recent reads have titles like "advanced quantum mechanics". however; i've started trying to make time and read all of those classic books i somehow missed. most recent was "fahrenheit 451" - i was rather disappointed after reading much better dystopian novels like "1984" and "brave new world". i finally got around to reading "the hunger games" novels after seeing the movie - trashy and super easy; but i have a soft spot for them. i have some choice blogs and commentary sites; mostly relating to economics and political philosophy.    i watch a lot of movies; but don't own any. what's the point when you can stream them all on netflix? i like all types of movies from ridiculously sappy romantic comedies to outlandishly violent horror flicks. that said; "cabin in the woods" was terrible. ugh!    current tv favorites include 30 rock; californication; grey's anatomy; how i met your mother; south park; and my new favorite (read: guilty pleasure); revenge.    the bulk of my music collection consists of hard rock and metal. favorite bands include all that remains; alter bridge; avenged sevenfold; bullet for my valentine; coheed and cambria; dream theater; metallica; stone sour; and trivium. lately i've gotten into an instrumental phase; listening to people like joe satriani; john petrucci; matt rach; yngwei malmsteen; etc. i can listen to most anything as long as it's not overly repetitive or suffering from a case of stupid lyrics.    my favorite food is anything italian. nothing better than pasta for breakfast. since the east bay is severely lacking in good italian food and i don't get out to the city as often as i'd like; i've come to eat a lot of asian and indian food of late. i think that a lot can be said about a person based on their taste in berries. from best to worst: raspberries; blueberries; blackberries; and strawberries. oh! i'm not exactly a vegetarian. i spent a long time not eating meat for ethical reasons; but now i just don't ever cook it at home. i'm totally down for a steak or burger.</t>
  </si>
  <si>
    <t>let's stick with the meme. in order of importance: carbon; oxygen; hydrogen; nitrogen; phosphorus; sulfur.</t>
  </si>
  <si>
    <t>quantum statistical mechanics. high frequency electronics. lasers. ultrahigh vacuum systems. whether the incompleteness theorems render modern theoretical physics a complete waste of time. whether quantum mechanics has anything to say about the foundations of mathematics.    when i'm not being pretentious: what should i do tonight? what's so difficult about using turn signals? why won't okcupid let me put two spaces between sentences? (i just learned that putting two space after the end of a sentence is an abuse of english grammar - my apologies). why do all of the recent groupons suck?</t>
  </si>
  <si>
    <t>out with friends. or in alone. it really depends on the week in question.</t>
  </si>
  <si>
    <t>i'm on okcupid - and i have no qualms about it. it opens up a world of people to whom i'd otherwise have no exposure.</t>
  </si>
  <si>
    <t>any of the following would do. you found something i've written interesting. you have some kind of cool skill that you want to teach me. you can tell me all the different ways to pronounce "ough" (hint: there are 7). here's another one - you can name the only english word with 4 consecutive distinct vowels in it. you make use of the oxford comma. hyphens - maybe ellipses... you have a motorcycle and want to go for a ride or are willing to put your life in my hands on the passenger seat. you want to go hiking or camping or kayaking.</t>
  </si>
  <si>
    <t>english (fluently)/spanish (fluently)/c++ (fluently)</t>
  </si>
  <si>
    <t>gold diggers welcome! next year i am working in finance in sf woot. lol jk dont take my moneyzz    i achieved the dream; hardly tried. i can't believe i made it this far! originally from los angeles; i moved to the bay area for school. i just graduated from uc berkeley; majoring in economics.    simple yet beautiful things excite me. some examples are prime numbers; perfect fifths; fractals; and technology.    i love listening to music and i used to play clarinet non-stop in high school. i love finding new musing and singing with my headphones on. by the way; am i allowed to sing loudly while i walk around in public like that?    in college; i shifted from music to computers. since then; i started working in it. people call me a lot with computer emergencies; but the truth is; i'm just good at solving problems. in august; i am moving to san francisco to work for wells fargo and couldn't be more excited about it!!! finally i get to join the real world; will you be there?</t>
  </si>
  <si>
    <t>working in finance. moving to san francisco. writing mashups; which i love.  &lt;a class="ilink" href="/interests?i=music"&gt;music&lt;/a&gt; &lt;a class= "ilink" href="/interests?i=school"&gt;school&lt;/a&gt;&lt;a class="ilink" href= "/interests?i=comedy"&gt;comedy&lt;/a&gt;&lt;a class="ilink" href= "/interests?i=computers"&gt;computers&lt;/a&gt;&lt;a class="ilink" href= "/interests?i=food"&gt;food&lt;/a&gt;&lt;a class="ilink" href= "/interests?i=candy"&gt;candy&lt;/a&gt;&lt;a class="ilink" href= "/interests?i=rainbow"&gt;rainbow&lt;/a&gt;</t>
  </si>
  <si>
    <t>playing music; math; typing; fixing computers</t>
  </si>
  <si>
    <t>working; partying; or none of the above</t>
  </si>
  <si>
    <t>i think my problem with dating is often failure to take initiative. i have an irrational fear of rejection and am privately very self-conscious.</t>
  </si>
  <si>
    <t>1) you are interested in me.  2) you are want to hang out.  3) you have tips for me improve my profile!    thank you! &amp;lt;3 &amp;lt;3</t>
  </si>
  <si>
    <t>well i am really kind of a nerd; in the way that i enjoy watching anime (japanese animation) to an extent; and love doctor who ( david tennet was the best of the new ones imo...) i have two dog's; a german shepard and a 9 week old queensland heeler. i enjoy table top gaming to an extent; and i know my way around computers better than most.... i also enjoy video gaming; and sparring with my friends. i participate in judo; jiu jitsu; and muay thay... i also enjoy collecting knives; so much that i have bought a case to store them in. but i deplore using then in a fight against an unarmed opponent. even if i was at the losing end. now if he friends; and or i got jumped; that is a different story.</t>
  </si>
  <si>
    <t>some people say i'm ramming it in to a deep ditch where no one can see the end; and; that if you jumped down it; you would keep on going; forever. but i say; i have a plan laid out; and no that's not to marry into a rich family. that's a dick move. my plan is just to do what i can; and if possible get a job as a pro fighter. if not; i'm fine with a judo instructor.</t>
  </si>
  <si>
    <t>i am really good at getting around blocks; and passwords on computers.... i'm also a decent fighter.</t>
  </si>
  <si>
    <t>usually either me being kind because i don't really know them; but after a while i get a little hyper/crazy...ish...</t>
  </si>
  <si>
    <t>music: the offspring; soad; papa roach; rammstein; disturbed; three days grace; deadmau5; benny bannasi; green day; and a lot other...</t>
  </si>
  <si>
    <t>computer  knives  games...  my dogs  good friends.  and the music i have downloaded.</t>
  </si>
  <si>
    <t>anything that wanders into my head; be it a perverted thought or a plain crazy one... and it just goes on until i lose my train of thought.. so about an hour or so.</t>
  </si>
  <si>
    <t>on the internet; at a club meeting with my friends; or just derping around at home playing some games....</t>
  </si>
  <si>
    <t>masturbation? yea; i do it. so what? you probably do to; and my penis size is average; and i'm proud of it. if it was bigger; girls would run.</t>
  </si>
  <si>
    <t>you wanna hang out; talk; anything really. even if you want to troll me. i don't care!</t>
  </si>
  <si>
    <t>i have always been a forward person and i am not shy when it comes to stating my intentions; my old fashioned upbringing i suppose. if you are looking for someone dry; conservative; fiscally tight; and overall the perfect responsible model; you have not found that person. i am a big believer in no risk; no reward. i honor my obligations but for the most part not knowing what tomorrow brings excites me and i don't always like having a plan. i like to take things as they come at me. if you offered me a sailboat; food; water; and fuel and told me i could take a free trip around the world if dropped everything and went right then...i would do it and not even think twice! you can go too if you want.</t>
  </si>
  <si>
    <t>trying to start out as an entrepreneur of sorts. i have many ambitions and spend most nights trying to decide how to make them happen. i hope to one day have a family and many great stories to tell.</t>
  </si>
  <si>
    <t>making my presence known wherever i am at; saying what no one else wants to say; not making a plan and going with the flow; and pissing off my boss. i am really good at obliterating first impressions. i'm never how people expect me to be and i'm always what people never thought i would be. i am the type of guy who holds open doors; pays for dinners; opens car doors; and i use the terms sir and ma'am a lot. i also like hip hop; dance to music i don't know; and like to dress nicely. i'm also very opinionated and use terms like "that's fucking stupid!"</t>
  </si>
  <si>
    <t>my hispanic friends call me "blanquito"; i'm about as stereotypically white and american as it gets. many of my co-workers have always said i look like the posterchild for my profession. i'm not originally from here.</t>
  </si>
  <si>
    <t>the royal tenenbaums; big lebowski; 500 days of summer; meet bill; death at a funeral; the godfather; last of the mohicans; wall street. californication; seinfeld (all-time favorite); traffic light; seafood; performance art; football and hockey (detroit fan born and raised) madden '11 is better than madden '12; skyrim; mw; rainbow six; red dead redemption. i have been reading charles bukowski and a lot of stuff new age or about social science. i like books that teach me something new about people around me or new points of view; recently i have been reading about lifestyle design. live music; cold war kids; rogue wave; we barbarians; the thermals; against me!; black keys; the kills; white stripes; and lately i've been really into reggae and jazz. and of course when i'm riding around the hood i have to bump some drake or j. cole just to throw everyone off.</t>
  </si>
  <si>
    <t>creature comforts; friends; my family; the ocean; art; music</t>
  </si>
  <si>
    <t>future opportunities; how to make myself better</t>
  </si>
  <si>
    <t>researching a business venture over a cold beer or a glass of wine; if it was a hard week splurging on an expensive meal with friends and telling myself life is good!!!</t>
  </si>
  <si>
    <t>like most men; i want to meet a beautiful girl with a great personality so that i can have some measure of peace along my journey to figuring out who i am as a man and what kind of man i want to become.</t>
  </si>
  <si>
    <t>you feel curious about yours truly : )</t>
  </si>
  <si>
    <t>i am very high energy; and have way too many interests for a single lifetime. i'm in touch with my feelings; and am able to express them. people either love me or hate me - i am a free spirit; and quite intense. i can make fun of nearly everything; and quickly - and can make most people &lt;a class="ilink" href= "/interests?i=laugh"&gt;laugh&lt;/a&gt;.    i'm an excellent &lt;a class="ilink" href= "/interests?i=photographer"&gt;photographer&lt;/a&gt; - especially portraits; though i've been experimenting lately with fog and clouds. i love to go &lt;a class="ilink" href= "/interests?i=hiking"&gt;hiking&lt;/a&gt; in the east bay hills; most often 3-5 miles (though sometimes longer) and with at least one big hill. i like bicycling too; but i usually ride to chinatown and jack london square (five miles).    everyone thinks i'm extroverted; since i talk to lots of people at &lt;a class="ilink" href="/interests?i=parties"&gt;parties&lt;/a&gt; and &lt;a class="ilink" href="/interests?i=protests"&gt;protests&lt;/a&gt;. but i also enjoy hiding at home; reading from the internet or a book; watching tv and movies on my macintosh; or whatever.    politically; i'm a leftist - anarchosyndicalist - which means i think "government is to get in a man's way" but i have some faith in labor unions. i want the environment to be protected; i'm strongly pro-choice; and i'm against most wars.    i am hilarious; warm; and energetic</t>
  </si>
  <si>
    <t>i was a realtor for a couple years. now starting a photo biz - i've also been a computer consultant; a fundraiser; and much much more.    i love to write; have many ideas; often procrastinate on this. there are articles in me; insightful and funny commentaries on modern life or how-tos that you never knew you needed...    i have considered being a stand-up comedian. i can certainly make people laugh - based on current events; what someone says; the phase of the moon; whatever. be scared; i'm trained in improv.</t>
  </si>
  <si>
    <t>computers; photography; budget travel; kissing; dancing; sleeping in; cuddling; being life of the party; comedy improv; sarcasm and irony; costume on the cheap; finding fun stuff to do; hiking up hills; writing</t>
  </si>
  <si>
    <t>high energy level; talkative; warm and friendly; photography; humor</t>
  </si>
  <si>
    <t>talking heads; beatles; combing dolores; dave &amp;amp; tracy; squirrel nut zipper; and more. i love jazz and blues; classic rock; singer-songwriter (acoustic). firefly; serenity; oceans 11; romantic comedies; lots more. the time traveler's wife; darkover series; harry potter; oh so much more. food is good - everything from eggs &amp;amp; grilled cheese to chicken burritos and chinese food (dim sum; chow fun). chocolate.</t>
  </si>
  <si>
    <t>dark chocolate (the four food groups)  long; deep kisses (when in season)  something to read (compulsive reader)  live music (acoustic; jazz; blues)  did i mention chocolate?</t>
  </si>
  <si>
    <t>the economy &amp;amp; our uncertain future  my next girlfriend  dark chocolate</t>
  </si>
  <si>
    <t>out with friends; checking out an event; or at home watching a movie</t>
  </si>
  <si>
    <t>hey; i just got here</t>
  </si>
  <si>
    <t>you think you'd like to meet me    something i've said strikes a chord    you have a strong mostly-positive personality    you have long; straight hair    you're fun to spend time with    you enjoy going hiking    you want to be in a monogamous; long-term relationship  or you just want to date and see who you find</t>
  </si>
  <si>
    <t>i love travel; business; good food; good drinks; good times.</t>
  </si>
  <si>
    <t>i am an internet guy.</t>
  </si>
  <si>
    <t>business; guitar; traveling</t>
  </si>
  <si>
    <t>entrepreneur. i love what i do.</t>
  </si>
  <si>
    <t>jazz; flamenco; john mayer; acoustic music.</t>
  </si>
  <si>
    <t>family; sports; nature; business; love; web</t>
  </si>
  <si>
    <t>life; start ups; yoga</t>
  </si>
  <si>
    <t>i can be a pretty emotional dude at times.</t>
  </si>
  <si>
    <t>you're awesome.</t>
  </si>
  <si>
    <t>i am currently begging my little sister to write my self summary for me. pathetic! in other words; i hate this shit!  i am in a time of massive transition. i am a radical; queer; feminist; anti-racist organizer and yet every day i strive to better understand what each of those things mean to me. i have a fierce love of the world which is paired by deep anger and sadness for our current state of being. i am a mover and shaker; a lover; and a nurturer. i am not looking for monogonous partnership; but rather radical forms of sexual interactions and relating. in not sure i know exactly what that looks like; but i'm in exploration; join me :)</t>
  </si>
  <si>
    <t>i'm working better understand oppression and how to overcome it. i do a lot of reading and organizing to attempt to put these thoughts into practice.  i live in oakland; ride my bike; will be returning to my job as a server shortly; and i do muay thai which rocks my socks off!</t>
  </si>
  <si>
    <t>having meaningful conversations with people who have very different beliefs than me. i'd like to say i'm generally good at communicating. i'm a good cook; i love to dance and to sing; i think i'm a decent writer and a pretty good organizer. i love people (most of the time) which makes me a darn good server cuz i actually give a shit; sometimes to my detriment.</t>
  </si>
  <si>
    <t>right now it's my funky haircut and my broken arm.</t>
  </si>
  <si>
    <t>this shit all fluctuates! if this category is the only thing we have in common you'll never know nor do i care that much. i like stuff that doesn't suck!</t>
  </si>
  <si>
    <t>coffee; my family; books; stimulation; my bike; kickboxing</t>
  </si>
  <si>
    <t>atr</t>
  </si>
  <si>
    <t>stupid normative question but... im usually working along with most of the people in my industry; helping provide u with your weekend fun! but lately i'm not working because my arm is fractured in three spots; so i've been going out and hanging with friends if not; i'm at meetings or having drinks or at home reading and hanging with my housemates.</t>
  </si>
  <si>
    <t>i have a few warts on my toes so if u offer me a foot massage i will decline until further notice and a few more liquid nitrogen treatments.</t>
  </si>
  <si>
    <t>you are interesting; at least slightly left-leaning; not a douche-bag and not a cop or cop-lover :)</t>
  </si>
  <si>
    <t>english (fluently)/albanian (fluently)/spanish (poorly)/french (poorly)</t>
  </si>
  <si>
    <t>i'm well travelled ; fun; english girl; mother to an amazing teenage boy who's nearly college age. the two of us live in bali half the year and i run a guesthouse on the ocean there. love my roots in san francisco and my deeper roots in the uk. i'm pretty mellow though i attract life of the party friends and interesting characters.    i love to create beautiful surroundings and building projects. hardware stores excite me. i tend to incorporate my loves into my work; so it doesn't feel like working; i never wear a watch. home is important to me; or creating a sacred space for someone else....i enjoy beautiful environments and nature. i am fascinated with alot of a's... astrology; aromatheraphy; aquaponics; art; animals; antiques; ayurveda. i don't mind when my friends make fun out of me; it creates laughter and i can take it...    i'm sweet; loyal and affectionate; independant...</t>
  </si>
  <si>
    <t>living my dreams; quite literally... sounds corny though i have lucid dreams and usually follow my intuition or ignore those gnawing feelings; which has led me to here; pure accident or fate...  i've been teaching art to some teenagers; volunteering and helping with design projects lately...</t>
  </si>
  <si>
    <t>i can cook british food; yes it's edible; make the spiciest chai; like finding relics and rare oddities... my astrology says my life path in creating ambiance.. so i've decide not to fight it; i enjoy it immensely... i am inspired by art; colour; rice fields of green; forests; handwoven fabrics; candle light and sensual essences.  being a mother; my child says he loves me daily.  i'm entreprenurial; sometimes imaginative ideas are worth taking risks for.. i've always run my own businesses..</t>
  </si>
  <si>
    <t>big ocean colored eyes and a warm smile; the accent which i haven't lost..</t>
  </si>
  <si>
    <t>i no longer have a tv; though i enjoy movies as diverse as bronson to love actually and a clever brit drama; or anything with tim roth; tom hardy; gary oldman; helen mirren. i think marion cotillard was stunning as edith piaf.  i still go to see live music; recently nahko &amp;amp; medicine for the people; richard ashcroft; the orb; glasvegas and go dancing. i'm learning balinese cooking and love indian food.</t>
  </si>
  <si>
    <t>love  essential oils  my son my animals  family which includes friends  my senses</t>
  </si>
  <si>
    <t>everything... i hunger for information on a multitude of subjects..</t>
  </si>
  <si>
    <t>by the ocean having dinner with friends depending where i am. if in sf may be at someones home visiting on the way back to mine...or if musically inspired will go for a listen and dance...</t>
  </si>
  <si>
    <t>you wish for out of the ordinary lifestyle; are a good companion; honest; well grounded with medium insanity; like dogs; free time and a love to travel off the beaten path; would be able to live or work abroad some of the time; and most importantly will one day adore me...</t>
  </si>
  <si>
    <t>english/indonesian (poorly)</t>
  </si>
  <si>
    <t>i'll just throw out random facts and let you put together an image.    - i've lived in a few cities; but appreciate sf most for the ease and opportunities of getting away for weekends.  - i'm an online scrabble addict.  - i prefer colbert to stewart.  - i used to be a lounge singer; top 40-style. i have at various points tried learning the violin; guitar and piano; but am much better at instruments on the wii.  - even though i don't live near them; i have a huge extended family and am close to all of them. there are not many days that go by that i don't talk to a member of my family. they're a lot of fun.  - i won my fifth grade spelling bee. but i'm indian; so it had to happen at some point.  - i; like everybody else on this site; like to travel. got back from cambodia/vietnam recently; heading to costa rica soon.</t>
  </si>
  <si>
    <t>i'm a fundraiser for an international ngo. on the side; i'm part of a dance company and a sometimes dance instructor.</t>
  </si>
  <si>
    <t>karaoke. my singing could be better; but my karaoke is awesome.</t>
  </si>
  <si>
    <t>my smile. it's very big and white. lots of teeth.</t>
  </si>
  <si>
    <t>recently finished reading: in the garden of beasts; cutting for stone; beyond the beautiful forevers. currently reading the new jim crow. books that have moved/motivated me include to the lighthouse; the hours; development as freedom; the bottom billion; the poisonwood bible; 100 years of solitude; a fine balance; maximum city:bombay lost and found; the book of laughter and forgetting; and....i could go on forever.    movies: as a general rule; movies to me are about escapism; so i try to watch ones that i don't have to think about. documentaries are the exception.    last few concerts: erasure; outside lands; u2; bomba estereo; morcheeba. favorite concerts: a john legend show in chicago where kanye and kweli showed up; and lilith.    food: i'm a pescatarian. i will probably end up a lab specimen for mercury poisoning due to a sashimi addiction.</t>
  </si>
  <si>
    <t>1. the people in my life  2. books/magazines  3. comfortable shoes  4. coffee  5. dance/music  6. my phone</t>
  </si>
  <si>
    <t>ways to take over the world.</t>
  </si>
  <si>
    <t>dancing. unfortunately; that's not dependent on where i am or what i'm doing. makes for an awkward movie date.</t>
  </si>
  <si>
    <t>i subscribe to foreign policy - i use it to cover up us weekly on the bus. i should also point out that at the nail salon; i use us weekly to cover up foreign policy.</t>
  </si>
  <si>
    <t>you can write that message without using imho or omg.</t>
  </si>
  <si>
    <t>"master of nothing; at the dead center of [her] game; [she] proves that when you play with matches; sometimes you light the whole pack on fire."    david sedaris; when you are engulfed in flames    "courage is grace under pressure."  ~hemingway</t>
  </si>
  <si>
    <t>scheming; dreaming; creating; and most importantly; living! working hard too--too hard; i think.    i am a yogini; so i lead a healthy lifestyle. but; i love to travel; see and hear art; meet interesting people; and see the world! i love to write; take photos; converse and imagine.</t>
  </si>
  <si>
    <t>i said it from the get go; "master of nothing..."</t>
  </si>
  <si>
    <t>i'm told my smile; but it's so cliche!</t>
  </si>
  <si>
    <t>currently reading "shantaram." message me if you know what that is!  music: lucinda williams; gillain welch; the rolling stones; neko case; tom waits; johnny cash; bjork; the white stripes; lately nick cave...and more and more...i love music!    i am vegetarian; and i really enjoy cooking...and writing about food and health topics.</t>
  </si>
  <si>
    <t>i am adverse to the phrase "could never do without." but; six things i like are...  espresso  my yoga practice  travel  books and notebooks  friends  possibility  and music!    damn. that was seven. well; seven is a lucky number; right?</t>
  </si>
  <si>
    <t>what's next...</t>
  </si>
  <si>
    <t>i really don't know what i do; but somehow the time flies by. in a good way; usually!</t>
  </si>
  <si>
    <t>my new brain child:    http://www.yogahara.org/    check it out!</t>
  </si>
  <si>
    <t>you know how to communicate; have fun; and be direct. i appreciate men who are honest and straightforward.    my idea of an ideal romantic partnership is that of a co-creator. i don't know if i want to have kids; but i would love to meet someone who i could share many experiences; adventures; and moments both exciting and dull.</t>
  </si>
  <si>
    <t>i am all about creativity; being crazy and having a good time. i really like to draw; and braid hair. i enjoy hanging out with my family and friends.</t>
  </si>
  <si>
    <t>i am working on majoring in child development. my goal is to work with disabled children. i also have a passion for doing hair and would like to possibly look into something of that sort.</t>
  </si>
  <si>
    <t>styling hair (such as braiding; dying ect.);talented in graffiti and design; baking......cookies; and making people laugh.</t>
  </si>
  <si>
    <t>my pretty long hair; cute chubby cheeks; my big earnings and my loud mouth.</t>
  </si>
  <si>
    <t>books: christopher moore; piers anthony  movies: classic disney; robin hood men in tights; harlem nights; etc.  shows: futurama; family guy; project runway  music: mostly 90's r&amp;amp;b  food: pretty much anything that taste yummy.</t>
  </si>
  <si>
    <t>family; tortillas; markers; coffee; toothbrush and books. i can't live without books.</t>
  </si>
  <si>
    <t>creative things to do; like graffiti projects; also outdoorsy stuff etc.</t>
  </si>
  <si>
    <t>kickin' it with the homies or chilling with the family.</t>
  </si>
  <si>
    <t>i'm a little bit of a space case; i don't always pay attention.</t>
  </si>
  <si>
    <t>you want to kick back and have a good time.</t>
  </si>
  <si>
    <t>grew up in the bay area; although i spent some time living outside of cali. i consider myself easy-going. i try to stay goal oriented and focused. sometimes my life can be very busy; but i try to keep myself involved with hobbies that keep my mind at ease. some of my favorite summertime activities are going boating and camping; playing softball; going to concerts in the city; and going to sports games. during the winter i like to go to tahoe and do some snowboarding. i always enjoy going out with my friends. i enjoy playing music; and of course listening to it. i like all kinds of music; however; my favorite type is alternative rock. some of my favorite bands include weezer; pearl jam; band of skulls; and jimi hendrix. over the last few years; i have picked up playing guitar; and it is something i love to do. i also have a great group of friends who i enjoy spending time with.</t>
  </si>
  <si>
    <t>i am currently attending school to earn a degree in business. i would like to start my own company. as well as going to school; i am also working.</t>
  </si>
  <si>
    <t>i might not be really good at it; but i do enjoy singing and playing guitar. i like to make others(and myself) laugh. i am experienced in the ways of putting down beer.</t>
  </si>
  <si>
    <t>probably my kindness...or maybe my eyes?</t>
  </si>
  <si>
    <t>one of my favorite books is one flew over the cuckoo's nest; however; i seem to gravitate toward how-to/informational type books.i mostly just have time to read magazines like rolling stone and newsweek. favorite food is italian; with mexican as a close second. i have many favorite movies; it just depends on what genre i'm in the mood for. some of my favorite shows include the office; espn; the walking dead; and rob dyrdek's fantasy factory.</t>
  </si>
  <si>
    <t>sports; music; school; where i might be 5 years from now</t>
  </si>
  <si>
    <t>out with my friends doing something; or possibly at home watching a movie.</t>
  </si>
  <si>
    <t>your looking for someone to have some stimulating conversation with.</t>
  </si>
  <si>
    <t>i am a fun loving happy person who loves to talk and travel and to see beautiful and wonderful things!!! i love walking in the park or going for a drive on the car down the pacific coast or staying at home watching a good movies or going out on the town dancing and having fun!!!</t>
  </si>
  <si>
    <t>i am an musical and creative person ; i am living in the united states; after traveling on the road for a very long time i am now enjoying life and want to meet someone that i can spend time with and also enjoy life with</t>
  </si>
  <si>
    <t>talking!! joking!!! cooking!!! traveling!!i love to discuss life and good things and just having a good time if there is not a good time then i will create one</t>
  </si>
  <si>
    <t>is a wonderful smile and a warm personality and a positive outlook on life i also have wonderful beautiful spirit i want to share that with that special someone !!!!</t>
  </si>
  <si>
    <t>star trek; stargate; dragonslayer. merlin; king arthur; robinhood science fiction. documentaries; action movies;drama; love stories;classical music; jazz; blues; gospel; house music; pop music; contempary music; chinese food ;korean food;german food; greek food; italian food</t>
  </si>
  <si>
    <t>music; dance happiness; laughter; sunlight ; love. peace;</t>
  </si>
  <si>
    <t>life; and love ;and just the beauty of the world!! living life in the best way that you possibly can!!!!!</t>
  </si>
  <si>
    <t>well i finish studying then i go to the y.m. c.a.to work out !! come home sing then go over my text that i am working on watch a movie then i go out to the local gay bar the white horse and that is my if i do not have a show!!</t>
  </si>
  <si>
    <t>what i really like and what turns me on !!! and what turns me off!!!</t>
  </si>
  <si>
    <t>you are interested in talking to me and wanting to get to know me and please be yourself and please be real and honest and tell the truth no games; or mind trips ;thank you</t>
  </si>
  <si>
    <t>i am low maintenance. very honest; straight forward and a bit shy. i love to laugh and have a quick wit. im pretty positive and have an optimistic outlook on life most of the time.</t>
  </si>
  <si>
    <t>ive been a flight attendant for 18 years. my passion is recovery and helping those in need.</t>
  </si>
  <si>
    <t>im tall</t>
  </si>
  <si>
    <t>favorite book - into thin air    favorite movie - la vie en rose</t>
  </si>
  <si>
    <t>fantasy football  lots of laughter  loyal friends  horse racing  the new yorker  prince</t>
  </si>
  <si>
    <t>im 3 1/2 years sober</t>
  </si>
  <si>
    <t>"life of the party" is an understatement. i am an energetic dancing machine who is constantly smiling; laughing; and making the best of every situation that is presented to me.  i live for the moments when laughter takes over. i am at a point in my life where i thrive off of fun activities and i take any chance i can to have fun. i know when to be professional and serious but i also know when to have a good time. i enjoy many outdoor activities. i'm realizing there's a lot more to me than i can fit in this cheesy summary and dont want to much info floating around in internet space!    my ideal match will make me laugh; has a hobby their passionate about; respects others; is athletic; educated; ambitious; motivated in their career or career path; and balances work and leisure.    basically i'm looking for someone to share my time and adventures with.</t>
  </si>
  <si>
    <t>enjoying it!  continually reviewing my five year increment life goals.</t>
  </si>
  <si>
    <t>any sport hands down!  cooking; unless your a chef you will not even compare.  making every day a memorable one  being nice (even complete strangers)  planning trips  snowboarding; motocross; abalone diving; spearfishing; tennis</t>
  </si>
  <si>
    <t>my inviting demeanor.</t>
  </si>
  <si>
    <t>my friends/ family  my job...  hobbies  the ocean  coffee  my bed</t>
  </si>
  <si>
    <t>what to try next</t>
  </si>
  <si>
    <t>out with friends in sf; laying low for big saturday plans or driving/ flying somewhere.</t>
  </si>
  <si>
    <t>you're awesome!</t>
  </si>
  <si>
    <t>english (fluently)/german (fluently)/japanese (poorly)</t>
  </si>
  <si>
    <t>easy going guy; i work in oakland and live in vallejo with my dog sam; newly single (almost 2 years) and getting use to it; don't know how to cook but looking for a good teacher! looking for a mature/stable women with no emotional baggage (kids ok) to enjoy some time doing fun stuff but nothing too serious or complicated (in the beginning); play at the dog park; walk the waterfront; movie; dinner; nice drive up the coast!</t>
  </si>
  <si>
    <t>i take one day at a time and plow forward</t>
  </si>
  <si>
    <t>people always think i'm a cop</t>
  </si>
  <si>
    <t>only six?</t>
  </si>
  <si>
    <t>why people don't get along.</t>
  </si>
  <si>
    <t>i love the jewish culture about spending friday night with family so i do.</t>
  </si>
  <si>
    <t>posting this profile!</t>
  </si>
  <si>
    <t>if you want to spend some time together doing fun and new stuff; i'm game to try new things.  also give me feedback about my profile; what you like what you don't ask me questions. i'm full of surprises you just have to get to know me.</t>
  </si>
  <si>
    <t>english/arabic</t>
  </si>
  <si>
    <t>traveling would be the one thing i am most passionate about. whether it is a quick trip to napa or my upcoming trip to thailand; just having a trip to look forward to keeps a smile on my face. i am looking for someone who takes life and runs with it. life is about working hard and playing hard. finding the humor in things; running off for a mini vacation; running off for a long vacation; spoiling those around you; learning and trying new things and just enjoying whatever it is you are doing in that moment.</t>
  </si>
  <si>
    <t>work hard. play hard.</t>
  </si>
  <si>
    <t>having a positive outlook on life and living life to it's fullest.</t>
  </si>
  <si>
    <t>my big smile!</t>
  </si>
  <si>
    <t>watching the giants; drinking fine wine; music festivals; live shows; dining out; reality tv; what about bob; family guy; farelly brothers.</t>
  </si>
  <si>
    <t>friends and family  fine wine  ipod  exercise  passport  humor</t>
  </si>
  <si>
    <t>my next vacation!</t>
  </si>
  <si>
    <t>going to happy hour; followed by dinner; followed by second happy hour!</t>
  </si>
  <si>
    <t>you don't like ed hardy...you enjoy the finer the things in life...you are an active person...like to travel...don't take life too seriously.</t>
  </si>
  <si>
    <t>i'm originally from south america; living in san francisco for 14 years now.. i like the city; but i think that i long for change.    i have one of the most rewarding; yet terribly paid jobs in the universe: i'm a preschool teacher.. and i love it :) i love being around children; holding their little hands as i guide them through the bumpy road of life -i mostly enjoy the silly things they say and their ever refreshing honesty.    i love meeting new people.. but i am a bit shy when i first meet someone; yet i'm told i'm an excellent phone conversationalist (!) i'm one of those very few that still believes in talking on the phone instead of "texting." i reserve that for when you are checking in or when one's at work and can't be on the phone. but that's just me...    i absolutely love music. if i could listen to it all day; i would.  i love to read; especially books that are suggested to me.  one of the few things that i truly enjoy doing with someone is going to the movies; taking walks; trying new places to eat; exploring the city -there's so much to see!!    there's so much more about me that cannot possibly be confined in this little box... ask me anything!</t>
  </si>
  <si>
    <t>i'm working toward my goals and i love doing what i'm doing at the moment.. looking forward to an even better future.</t>
  </si>
  <si>
    <t>being silly!</t>
  </si>
  <si>
    <t>i love to read any kind of genres; i''m currently re-reading "the great gatsby."    i love all kinds of movies.. i just love going to the movie theater; but also enjoy staying in and watching one at home.    live shows are fun; i also enjoy watching plays. the best one i have seen so far has been wicked -quite amazing!    i listen to all kinds of music; but reggeaton. i just don't like it..    i love to try new kinds of food and visit new places for it. my favorite kind of food is peruvian.. of course ;)</t>
  </si>
  <si>
    <t>music -it just makes everything better :)  caffeine -so i can function.  movies -i just love movies!  internet -so i can check for your messages!  phone -so i can answer your calls ;)  solitude -sometimes one needs a bit of space away from the world..</t>
  </si>
  <si>
    <t>fun things to do in the city!</t>
  </si>
  <si>
    <t>having dinner at a new venue or watching a movie with friends.</t>
  </si>
  <si>
    <t>that i'm on here..</t>
  </si>
  <si>
    <t>you are ready to meet someone new; interested in sincerely getting to know them; and definitely ready to date.    don't be a stranger; keep in touch ;)</t>
  </si>
  <si>
    <t>english (fluently)/spanish (fluently)/french (poorly)/japanese (poorly)</t>
  </si>
  <si>
    <t>i just marked 20 years in san francisco. it is hard to imagine wanting to live anywhere else; though an extended stay somewhere in europe would not be out of question.    i am at the point now that i am looking for something more meaningful; fulfilling and significant. not really sure what that means; but when i see it i will know it. i am also looking to bring new friends into my life. one thing i have come to accept about being in sf for 20 years is that people seem to come and go much like the summer fog. so new friends are always welcome.    random things i like; in no particular order: travel; trivia; history; hiking; scrabble; holland; the economist; road trips; npr; scuba diving; massage; sustainable living; bluegrass; long walks; cats; foreign films; bbc; biking.    i have spent a lot of time traveling around the world for work; pleasure; school. i like things international including food; culture; politics; current affairs; people; movies; music; languages. i am drawn to people that know that know and appreciated that there is a wider world out there.    if any of this sounds appealing to you; give me a shout. lets see what happens.</t>
  </si>
  <si>
    <t>in the process of career change; so that is taking up a lot my attention.</t>
  </si>
  <si>
    <t>remembering useless trivia (not so useless if playing some trivia game).</t>
  </si>
  <si>
    <t>i have no idea. never really asked. i imagine different people notice different things.</t>
  </si>
  <si>
    <t>movies: dr. zhivago; todo sobre mi madre; harold and maude; rocky horror picture show; being there; the king of comedy; ma vie en rose; women on the verge of a nervous breakdown; the hunger; y tu mama tambien; african queen; fargo...these are just the ones that pop into my head right now.  books: any clive cussler novels. johnny got his gun; name of the rose; 100 years of solitude; most naguib mahfouz novels; tales of the city (hard not to like); any really good history; or historical novel and the occasional mystery/thriller. i like to read...if you don't find engrossed in a book; then i am trying to get through a weekly issue of the economist magazine.  food: i am pretty open to almost all food and have tried some strange things through the years.  music: its all over the map</t>
  </si>
  <si>
    <t>i can do without pretty much anything material. but would really miss cheese; chocolate; hiking in the woods; something good to read; npr; ability to travel especially if it has to do with scuba diving.</t>
  </si>
  <si>
    <t>most recently a lot of energy is going into figuring out my next career move. when not thinking about job/career my mind often wanders to travel and places and things to be explored and experienced.</t>
  </si>
  <si>
    <t>it varies but either hanging at home relaxing or going out with friends</t>
  </si>
  <si>
    <t>hmmm....that's private. i will tell you when i get to know you a little better.</t>
  </si>
  <si>
    <t>if anything catches your attention don't be shy and say hi. lets see where it all goes.</t>
  </si>
  <si>
    <t>english (fluently)/spanish (okay)/dutch (poorly)</t>
  </si>
  <si>
    <t>now i am quietly waiting for the catastrophe of my personality to seem beautiful again; and interesting; and modern.</t>
  </si>
  <si>
    <t>a couple of weeks ago i helped a woman buy a dress to wear to the kentucky derby. it was all black. the next day i sat bedside with a man who was dying of aids; and read to him from the little prince. i flew out to austin last week to visit some friends; drank whiskey on the porch; and wondered if the quarter life crisis is real. tonight i'll take a long shower; throw on a record; and clean my room.    all of this exhilarates me.</t>
  </si>
  <si>
    <t>hasty decisions with thorough executions.</t>
  </si>
  <si>
    <t>when someone texts me; i call back often instead of text. i know it's disarming sometimes; but i prefer it.</t>
  </si>
  <si>
    <t>flannery o'connor  william faulkner  cormac mccarthy  carson mccullers  eudora welty  truman capote  tennessee williams  marguerite duras  roberto bolao  julio cortzar  virginia woolf  henry miller  sherwood anderson  raymond carver  william carlos williams  frank o'hara  federico garcia lorca  pablo neruda    butch cassidy and the sundance kid  the man who shot liberty valence  the last picture show  in the mood for love  hiroshima; mon amor  high and low  bonnie and clyde  the professional  wild at heart  secretary  volver  dick  if...    [rock &amp;amp; roll  folk  country  soul]*    *vinyl    but i love the chart toppers too.    i will watch anything crime related on television.</t>
  </si>
  <si>
    <t>high heels;  cheeseburgers;  my family and our aluminum christmas tree;  lithium;  the printed word;  human beings;  more human beings.</t>
  </si>
  <si>
    <t>getting into grad school. it's stuck in my head.</t>
  </si>
  <si>
    <t>awake until 4 am.</t>
  </si>
  <si>
    <t>you're the real deal.</t>
  </si>
  <si>
    <t>english (fluently)/spanish (okay)/catalan (poorly)</t>
  </si>
  <si>
    <t>\</t>
  </si>
  <si>
    <t>everything i've ever wanted. living it all the way up at the moment.</t>
  </si>
  <si>
    <t>laughing.</t>
  </si>
  <si>
    <t>i grew up in taiwan and just finished my phd in university of maryland. i'm joining in a technology start-up in oakland. i hope you will find me interesting; intelligent; easygoing; and with a good heart.</t>
  </si>
  <si>
    <t>eat; pray; love</t>
  </si>
  <si>
    <t>critical thinking (science; a.k.a. being difficult); philosophy (bible; meaning of life...); cryptography; random number generation (from the mother nature); programming (verilog; c; java)</t>
  </si>
  <si>
    <t>positive energy</t>
  </si>
  <si>
    <t>bible; god father; les miserable; bach; schubert; r&amp;amp;b; country; chinese; sushi; steak; etc...</t>
  </si>
  <si>
    <t>food; air; water; sun; love &amp;amp; integrity</t>
  </si>
  <si>
    <t>world economy; world peace; technology; spiritual matters; food; music; love and... girls ^^"</t>
  </si>
  <si>
    <t>i'm not that stupid to say~ zip it~</t>
  </si>
  <si>
    <t>you think i may be worth given an opportunity.</t>
  </si>
  <si>
    <t>english (fluently)/chinese (fluently)/c++ (fluently)</t>
  </si>
  <si>
    <t>i am a tall; energetic and motivated guy. i like getting out and doing things; traveling the world; meeting interesting people; and eating. i love learning (but currently out of school until i decide i want more punishment and debt) and being mentally challenged (humor; no?).    if you have something to ask me; go ahead; you will not offend me. as for who i want messaging me; read on; secret answer is at the end.    update: i just went and answered a bunch of questions and realized; okc is really getting up in my business! additionally; so many black and white choices for answers; you can really get pigeonholed by the machine if your not careful.</t>
  </si>
  <si>
    <t>work; workout/play and study. basically the same since i was three years old.</t>
  </si>
  <si>
    <t>hurting myself based on the quantity of injuries i get from different sports.</t>
  </si>
  <si>
    <t>is that i am tall (not freakishly so; but enough); or the eyes.    [sigh; how am i not at 500 words yet? ok; let me add more secret information here that in my quest to be the most interesting man in the world cobra balancing is talent of mine.]</t>
  </si>
  <si>
    <t>well this is by no means exhaustive; but i love all food with japanese cuisine at the top. i am pretty easy going about most broad categories such as movies and music as i like all kinds. daft punk to death metal; inferno (dante) to cosmos (sagan) and everything inbetween. as a personal choice on movies; when i am just chilling out by myself can't really go wrong with bloodsport. however; i like all kinds of movies even if i have leanings towards action/drama/indie.    oh i heard to trick the ladies i should put i love the notebook here! (in my defense though i have never seen it.)</t>
  </si>
  <si>
    <t>my friends.  adventure.  learning and knowledge.  good food.  my passport.  being open minded.</t>
  </si>
  <si>
    <t>where to travel next and maybe go back to school in a field  completely unrelated to what i do for a living.</t>
  </si>
  <si>
    <t>i am afraid to leave this blank; but i have no real answer either. maybe thats how i ended up here!</t>
  </si>
  <si>
    <t>[tumble weed noise here.]</t>
  </si>
  <si>
    <t>you are awesome. simple right?    a longer answer would be your really awwwwweeeeeesssssssssooooooommmmmmmmmmmeeeeeeee.    on a serious note; i do not want to limit myself or make anyone feel they should not message me based on what i put here.</t>
  </si>
  <si>
    <t>a work in progress. i grew up in the mountains and went to school by the ocean. how should i approach this profile? i could tell you what i do (nerd stuff); and the places i've been (not nearly enough); and other miscellaneous snippets.    really; i'm here looking to meet people and getting to know different locales in and out of san francisco. anything more that comes out of it is a welcome bonus.</t>
  </si>
  <si>
    <t>adventuring; exploring foreign cities; being silly; cooking; brewing beer; division up to one decimal point; finding a trash can when you need it.</t>
  </si>
  <si>
    <t>i love ridiculous movies. did you ever see the original french 'taxi?' the one where near the end two mercedes jumped a freeway only to get trapped on a half built one. great finale. i like: tarntino; cuaron; luc besson; wes anderson; coen; soderbergh; spike jonze; christopher guest. even roland emmerich. stargate was the best egyptian alien warpgate movie i've ever seen.    basically; i love live music. i really don't care what it is; but there's something about the energy of a live show; especially in a small venue like a bar. i like: indie rock; epitaph punk; progressive metal; funk; bossanova; underground hip-hop; celtic punk; electronica; house; ambient. if it has a good melody and a fun beat; chances are i'm for it.</t>
  </si>
  <si>
    <t>passport - helps to make adventures  good company - helps them be more fun  camera - cheesily captures memories  food - incorporates tasty  curiosity - keeps the momentum going  time - allows for long term scheduling</t>
  </si>
  <si>
    <t>improving dinosaur-asteroid relations.</t>
  </si>
  <si>
    <t>out at dinner with friends; watching a movie or wandering around my neighborhood looking for live music.</t>
  </si>
  <si>
    <t>i am easily bribed by cookies.</t>
  </si>
  <si>
    <t>you are sharp; a willing partner in crime and love your giant sunglasses because they're just completely ridiculous.</t>
  </si>
  <si>
    <t>hi! i'm originally from ukraine but i've lived in california since i was 2. i love being silly and different. what's the point of being like everyone else?! being outgoing; energetic and friendly is the way i choose to live!!!</t>
  </si>
  <si>
    <t>let's just say i'll be studying continuously my whole life :)</t>
  </si>
  <si>
    <t>self-motivation</t>
  </si>
  <si>
    <t>is my energy!</t>
  </si>
  <si>
    <t>out and about! and every fri night is diff!</t>
  </si>
  <si>
    <t>i wish i could say that i worked to live. but often times i feel like i live to work. quite the conundrum isn't it? i really dig my job as it allows me to be nerdy and have fun at the same time. when i'm not being a nerd; i try to find fun activities to do in my spare time. currently i am playing softball; trying to be an amateur photographer and fiddling around with musical instruments. it keeps me busy and i have a lot of fun doing it. that doesn't mean i don't make time for the special folks in my life such as my family and friends though. it's about finding that perfect balance and using your time to live life to its fullest :)    i'm open minded and pride myself in being able to communicate well with others. why don't you give it a shot and drop me a line sometime?    i've come to a point in my life where i know i'm looking for a clever sidekick to laugh with; to be creative with and to learn and become extra nerdy with. i want to find someone who's got a laid back sense of style and a bucket full of wit and humor. i want to find someone who not only challenges me to become a better person but in turn will themselves want to do bigger and better things with their lives. i'm a low maintenance kind of gal with a big heart and plenty of hugs. i'm hoping to find someone who's looking for that :)    i am witty; compassionate; and pensive</t>
  </si>
  <si>
    <t>i live in my parent's basement. i eat their food; don't pay any bills; mooch off of them and spend most of my nights being a couch potato..... if you honestly believe that; then my attempt at being sarcastic has failed me... boo :(    ok honestly; i work your typical 9 to 5 which takes me more like 8-7 to finish. i work in the research field and i have to say i do enjoy what i do. it allows me to be nerdy and i've always been proud of my nerdy side. on the weekend i tend to like to unwind. but i'm always up for sports and outdoor activities. i used to partake in rock climbing and i'd like to get back into it. indoor bouldering fascinates me and i like the fact that its a mix of physicality and problem solving all rolled into a nice little package. plus with indoor climbing; when i fall it doesn't hurt as much. i like movies and the occasional videos games as well. i am a big fan of rock band. i'm typically the drummer. this means i get a lot of groupies that throw undergarments at me. what can i say? i'm that good. ok really; i'm not under garment throwing good; but i can do pretty well. you can call me geeky; i won't deny it :)</t>
  </si>
  <si>
    <t>fixing things. honestly i remember as a kid how i totally wanted to know how &lt;a class="ilink" href= "/interests?i=gadgets+and+gizmos"&gt;gadgets and gizmos&lt;/a&gt; worked. i'd take apart household appliances and study them to see how they'd work. then i'd pray that i knew how the hell to put it back together before my mom came home to find out that i had broken the rice cooker. so i'm actually a pretty handy woman. basically if it's not "too broken" then i'm going to attempt to fix it.</t>
  </si>
  <si>
    <t>i've got eyeballs; some teeth and a nose. and i like to make people &lt;a class="ilink" href="/interests?i=laugh"&gt;laugh&lt;/a&gt;. i can be serious when the time calls for it but i think more people in life need to have a good laugh to get through the day.    i'm a conversationalist. so i'm not particulalry shy. you'll find it pretty easy to strike up a conversation with me. and unless you let the conversation die out; we'll always have something to talk about.</t>
  </si>
  <si>
    <t>in the mood for love; saving face; shawshank redemption; a few good men; serenity; napoleon dynamite; christmas story; rushmore; lock stock and two smoking barrels; angelina jolie; italian food; sushi and basically all kinds of food except for spicy (since i can't physically tolerate it very well). &lt;a class="ilink" href= "/interests?i=sports"&gt;sports&lt;/a&gt; love sports. outdoorsy activities are awesome. &lt;a class="ilink" href= "/interests?i=southpark"&gt;southpark&lt;/a&gt;; house; grey's anatomy; &lt;a class="ilink" href="/interests?i=myth+busters"&gt;myth busters&lt;/a&gt;; &lt;a class="ilink" href="/interests?i=vienna+teng"&gt;vienna teng&lt;/a&gt;; the animators; imogen heap; tons of other artists as well.</t>
  </si>
  <si>
    <t>family and friends (ok i counted that as one)  music (listening or playing)  good laughs  fantastically yummy food  sports  cool stuff (yeah i know that's really vague. but i will say it would have to be mostly gadgets and nerdy stuff. although i have a fondness for my 2 guitars and other music making equipment)</t>
  </si>
  <si>
    <t>if penguins have knees...and what did barney rubble do for a living? what's the next adventure or activity i'm going to try that might perk my interest.</t>
  </si>
  <si>
    <t>at home; catching a movie; playing some guitar; hanging out with family and friends; relaxing after a long week at work</t>
  </si>
  <si>
    <t>gosh this is a tough one. i'll plead the fifth for now and come up with something later :)</t>
  </si>
  <si>
    <t>any of this makes any sense what so ever.    you're a good conversationalist and you want to see if i'm up to par as well :)</t>
  </si>
  <si>
    <t>i'd abandoned this thing for a long time; having forgotten it was incomplete. am i the only one who finds it uncomfortable to read my own profile?    i'm a poor planner who has great luck; which prevents me from becoming a better planner. like everyone else whose profile you have read today; i like spending time outside and traveling. i really do! i will say nothing further about this; because you've probably read it before.</t>
  </si>
  <si>
    <t>this question takes itself very seriously and makes me a little uncomfortable. i work in environmental policy research; and i enjoy it a lot. i'm not one who has my whole life planned out - i'm more interested in getting my dinner planned out. so far; this has worked very well.</t>
  </si>
  <si>
    <t>i don't know the answer to this question. some people say i phrase things strangely. others have told me i look like a llama. i come across as a llama who talks funny.</t>
  </si>
  <si>
    <t>i spend too much time thinking about things that don't matter; like which type of bean i ought to buy also more important and interesting things; like my generation's culture; sex; environmental policy; and rare animals.</t>
  </si>
  <si>
    <t>outgoing; respectful; kind hearted; and enjoying fun in the sun. sports is a passion of mine. baseball/football/basketball talented. if there is anything else you would like to know feel free to ask away; im not a shy person</t>
  </si>
  <si>
    <t>working hard to enjoy the benifits that my hard work pays off with; enjoying life to the fullest and holding down my responsibilities at the same time.</t>
  </si>
  <si>
    <t>im really good at communicating with anyone and making people smile and have fun. also im good at sports and anything that i want to accomplish</t>
  </si>
  <si>
    <t>people notice that i am a gentleman and very generous towards others.</t>
  </si>
  <si>
    <t>favorite movie super troopers; favorite book is the hot zone; favorite shows are friends; family guy; big bang theory and south beach tow</t>
  </si>
  <si>
    <t>i can never do without my family; myself not working; enjoying life; having great company; my close friends and my education</t>
  </si>
  <si>
    <t>what i need to get done to accomplish my short and long term goals</t>
  </si>
  <si>
    <t>i am either with my family or friends at an event having fun. or just relaxing from hard week of from work</t>
  </si>
  <si>
    <t>nothing because im open minded and speak whats on my mind</t>
  </si>
  <si>
    <t>you should message me if you would like to get to know me more or having any questions that i have not covered</t>
  </si>
  <si>
    <t>[april; 2012: my time left in the bay area is limited. i will be moving to new york next march. in between work and work; i have a partner and pets and roommates who i really like spending time with. plus there is that pesky having to eat and sleep thing. all that to say that i am so down to get messages from people; but i am not only busy; but also in a weird limbo state where i don't want to get too attached to anyone here. so it goes.]    please note: i am not the person who will teach you how to be poly. please don't write me for advice or free therapy. seriously. if you are just trying to figure out why your wife or girlfriend wants to sleep with people who are not you; fuck off; i don't want to talk to you.    i am almost never available on the spur of the moment. i like to watch movies by myself. i make killer guacamole. i have eleven tattoos (so far). i have two cats and a dog. i like to dance around in my underwear when i'm home alone. i refuse to eat blue m&amp;amp;ms (unless they are in trail mix). i am a sucker for tnt; because they know drama. i am not particularly fond of popcorn. i spend a lot of time dreaming up new tattoos. i occasionally write poetry. i wear flip-flops nine months of the year; and boots the other three. i love the smell of sandalwood. i have nearly a dozen candy dishes. i have a lot of succulent plants; that i have yet to kill (progress). i hate washing dishes. i was a blonde once for two weeks and didn't have more fun. i think giraffes are neat. i have the coolest coffee table in the world; though i do not drink coffee. i am queer and poly; and currently have a partner who lives across the country. we are full-disclosure; which pretty much means i tell him everything. (if that's a problem for you; don't write to me.)    i hate hate hate that this thing will only let me choose between straight; gay and bisexual. i am not straight; i am not gay; and bisexual; in my opinion; implies that there are only two genders. my label for myself should not negate the existence of whole stretches of the population who fall outside the gender binary. if i have to put myself in this sort of box; i'd prefer a "queer" one; thanks.</t>
  </si>
  <si>
    <t>i am an operations manager for a software distribution company. i could tell you about it; but you probably wouldn't want me to. it's mostly math.    i am also a writer and have been involved in the poetry slam scene in the bay area and nationally since 2002.</t>
  </si>
  <si>
    <t>hanging out with my cats; watching law and order; internet research; putting on makeup; cluttering up a room; doing laundry; kissing...</t>
  </si>
  <si>
    <t>i have a great ass.    though not always the first thing i hear about; it's the compliment i've received more than any other in my life. i've also been told (slightly more initially; depending on the neighborhood i'm walking through) that i have a nice smile.</t>
  </si>
  <si>
    <t>i am terrible at making lists of things like this; so here is just what i've thought of off the top of my head...    books: anything by tom robbins; the harry potters; wicked; the weetzie bat series; middlesex; sex at dawn; valencia; the ethical slut; the beauty myth (everyone should read it); the secret life of bees; psychology textbooks...    movies: boondock saints; the family stone; garden state; the fifth element...    shows: firefly; dollhouse; misfits; heroes; mad men; grey's anatomy (yes i know; shut up; i'm a girl)...    music: regina spektor; ani difranco; adele; ingrid michaelson; french pop music; french-canadian indie music; cajun waltzes; random country music; the shins; yann tiersen; old school bay area punk rock...    food: i am not a picky eater at all; but am unfortunately unable to eat gluten; having been recently diagnosed with celiac disease. this is sadly a pretty limiting thing. i can find something almost anywhere; though.</t>
  </si>
  <si>
    <t>my cats; sex; internet access; a vibrator; clean laundry; and the teddy bear i've been sleeping with since i was two.    i would add sleep to this list; but it seems; at least lately; that that is less of a thing than i thought.</t>
  </si>
  <si>
    <t>sex and poetry...    not together.</t>
  </si>
  <si>
    <t>man; this is probably so pathetic. sleeping. or internet searching. but probably sleeping.    as i write this; it's friday night and i am watching reruns of the league on hulu. but i totally have the flu; so i don't think that should count.</t>
  </si>
  <si>
    <t>i am a full-disclosure queer poly who never wants to be anyone's only ever; ever again.    also; i tend towards overuse of smiley face emoticons. :)    i know this is a problem.</t>
  </si>
  <si>
    <t>you are awesome! if you like hanging out in the park on sunny weekends; drink socially but not heavily; do not do drugs (including 420) on a regular basis; are not allergic to cats or dogs; are very honest and are ok with non-monogamy and with not being my constant priority.    disclaimer #1: if you're looking only for casual sex; but aren't able to have an actual conversation unless it is about your kinks; i probably won't be into it.    disclaimer #2: partner has veto power. if he thinks you're a creep; you're out. this is solely because two sets of eyes are better than one. usually it's just a matter of him seeing something on your profile that i didn't notice and drawing my attention to it. so yeah. don't be creepy.    disclaimer #3: if you use words that mean violent and horrific acts in a way that trivializes or makes light of them (i.e.: "i just got raped on my taxes."); i will get up and walk out on a date with you. i have done it before; and i would do it again.</t>
  </si>
  <si>
    <t>i grew up in the bay area and went to the east coast for college. i was blessed to be able to go to medical school in san francisco; which has been an amazing experience so far. in my free time i love running; hiking around the bay area; spending time with friends; reading; and being outside.</t>
  </si>
  <si>
    <t>currently i am completing my clinical rotations of medical school; which means that i get to "try on" a different specialty every few weeks. in addition to school; i do clinical research and am a member of my church community group.    when i am not in the hospital i can be found running to the beach; planning hikes; and spending time with the people i love.</t>
  </si>
  <si>
    <t>laughing at myself; being organized; communicating</t>
  </si>
  <si>
    <t>i smile a lot</t>
  </si>
  <si>
    <t>the bible; birds of america by lorrie moore; better by atul gawande; most things i've read by j.d. salinger and joan didion. any movie featuring audrey hepburn. i like belle &amp;amp; sebastian; the beach boys; and usually listen to pop music when i run. i eat a lot of tofu and vegetarian food although i am not a vegetarian. i have coffee at least once a day and wish i could say the same of my other vice; ice cream.</t>
  </si>
  <si>
    <t>faith  friends and family  work that is meaningful and challenging  mountains; fresh air; the beach  something to laugh about  other people</t>
  </si>
  <si>
    <t>spending low-key; high-quality time with friends</t>
  </si>
  <si>
    <t>- you are caring; honest; and like to laugh  - you are christian and your faith is important to you  - you would like to talk more!</t>
  </si>
  <si>
    <t>please note: i am currently dating a wonderful man; with no plans of separation; but i am on here to meet interesting new people and to hopefully practice &lt;a class="ilink" href= "/interests?i=french"&gt;french&lt;/a&gt; and/or &lt;a class="ilink" href= "/interests?i=spanish"&gt;spanish&lt;/a&gt;.    ***  i'm a &lt;a class="ilink" href="/interests?i=playful"&gt;playful&lt;/a&gt; person who loves to laugh and have a good time. part californian; part new yorker; i dabble in a wide range of interests from &lt;a class="ilink" href="/interests?i=jazz"&gt;jazz&lt;/a&gt; to &lt;a class= "ilink" href="/interests?i=ballet"&gt;ballet&lt;/a&gt; and from &lt;a class= "ilink" href="/interests?i=philosophy"&gt;philosophy&lt;/a&gt; to &lt;a class= "ilink" href="/interests?i=astronomy"&gt;astronomy&lt;/a&gt;. some of my favorite pastimes include &lt;a class="ilink" href= "/interests?i=urban%0apedestrian+exploration"&gt;urban pedestrian exploration&lt;/a&gt;; lively discussion of varied topics; &lt;a class= "ilink" href="/interests?i=stargazing"&gt;stargazing&lt;/a&gt;; watching &lt;a class="ilink" href="/interests?i=movies"&gt;movies&lt;/a&gt;; and &lt;a class="ilink" href="/interests?i=dancing"&gt;dancing&lt;/a&gt; with myself.    i love answering questions; so please feel free to ask if you have any.    also; i love my friends who are in search of love; including &lt;a class="plink" href= "/profile/2wheel_wayfarer"&gt;2wheel_wayfarer&lt;/a&gt;    i am jovial; inquisitive; and buoyant.</t>
  </si>
  <si>
    <t>i used to work in non-profit &lt;a class="ilink" href= "/interests?i=music+education"&gt;music education&lt;/a&gt;; creating and managing jazz appreciation and performance programs in &lt;a class= "ilink" href="/interests?i=san%0afrancisco"&gt;san francisco&lt;/a&gt;; but i recently jumped into a new career; and am slowly adjusting to taking care of 24 10-year-olds during the day. teaching is exhausting and rewarding; so far so good!    gardening and dancing are some of the things i do in my spare time. otherwise; i'm just trying to get to know where things are and where i fit in; for now.    making new friends also keeps me pretty busy :)</t>
  </si>
  <si>
    <t>making others smile; listening whole-heartedly; asking &lt;a class= "ilink" href="/interests?i=provocative"&gt;provocative&lt;/a&gt; questions; &lt;a class="ilink" href="/interests?i=board+games"&gt;board games&lt;/a&gt; requiring little to no strategy; taking off a jacket while walking; sitting on a balance ball; remembering directions; assembling furniture; teaching &lt;a class="ilink" href= "/interests?i=arts%0aand+crafts"&gt;arts and crafts&lt;/a&gt;; inspiring people to make positive changes in their lives.</t>
  </si>
  <si>
    <t>people notice that i smile and laugh a lot. generally; these are good qualities; except for the times when new acquaintances think that i'm making fun of them. really; though; i'm just having fun.</t>
  </si>
  <si>
    <t>reading: articles on medical ethics; the new york times (every day); kurt vonnegut; sarah vowell; david sedaris; &lt;a class="ilink" href="/interests?i=roald+dahl"&gt;roald dahl&lt;/a&gt;; shel silverstein; and yes i've read all of the harry potter books.    movies: the 'burbs; so i married an axe murderer; all things monty python; new york: a documentary film; back to the future; the lion king; edward scissorhands; the nightmare before christmas; say anything; almost famous; the dark crystal; pi; high fidelity; zoolander; newsies; clueless; mean girls; walle!    music: i like music of any genre that is created with integrity. most importantly; though; i believe music is meant to be experienced live; and played with actual instruments. here's my (extremely abridged) list: beethoven; armstrong; ellington; fitzgerald; porter; charles; simon; john; amos; corgan; yorke; apple; newman    food: &lt;a class="ilink" href="/interests?i=fruit"&gt;fruit&lt;/a&gt;. i love it. there's always room for fruit.</t>
  </si>
  <si>
    <t>family; friends; music; nature; &lt;a class="ilink" href= "/interests?i=movement"&gt;movement&lt;/a&gt;; &lt;a class="ilink" href= "/interests?i=thought"&gt;thought&lt;/a&gt;.</t>
  </si>
  <si>
    <t>how to be a better person. i'm a firm believer that you should never stop &lt;a class="ilink" href= "/interests?i=exploring"&gt;exploring&lt;/a&gt; and learning about yourself and the world around you.    how long humans will continue to inhabit the earth    choreography and the soundtrack of my life</t>
  </si>
  <si>
    <t>out with co-workers or friends; trying to get over the week and get ready to let loose for the weekend.</t>
  </si>
  <si>
    <t>i blast &lt;a class="ilink" href= "/interests?i=beethoven"&gt;beethoven&lt;/a&gt; and conduct while no one is looking.</t>
  </si>
  <si>
    <t>* you remember the movie unico    * you want to discuss astronomy or medical ethics    * you think i'm purdy    or    * you just feel like it :)</t>
  </si>
  <si>
    <t>i just moved to san francisco last year and have absolutely fallen in love with the city! i am an accountant by day and a volleyball player by night with a passion for food. i like music and movies but mostly just really enjoy hanging out with friends and trying new stuff.</t>
  </si>
  <si>
    <t>my eventual goal is to own my own accounting firm specializing in helping small businesses. for now; i am happy working for a mid-size company in the financial district as it allows me to play volleyball and hang out with friends in the evenings and on weekends.</t>
  </si>
  <si>
    <t>volleyball and accounting... but very rarely at the same time!    i try to be a good friend and a good listener. i like to organize stuff with friends (they call me "team mom") and i am totally up for trying new things!</t>
  </si>
  <si>
    <t>i am pretty tall and that tends to catch people's attention... but i generally have a smile on my face as i tend to find a lot of things around me amusing; whether they are meant to be or not.</t>
  </si>
  <si>
    <t>in no particular order... ender's game; little women; pride and prejudice... stranger than fiction; tombstone; juno; pcu... dave matthews band; jack johnson; tom waits; cake... and i love all kinds of food!</t>
  </si>
  <si>
    <t>well the obvious ones: friends; family and volleyball. and the less obvious ones: my cell phone (with head phones); a hair-tie and my flip-flops.</t>
  </si>
  <si>
    <t>my friends and family and how i can be a better friend; daughter and sister.</t>
  </si>
  <si>
    <t>trying to find the best happy hour in the city with friends.</t>
  </si>
  <si>
    <t>this is a tough one. i am ashamed to admit it; but i have read the entire twilight series... a couple of times</t>
  </si>
  <si>
    <t>you are chill and like to have a good time; if you are sarcastic and maybe like to make fun of people sometimes (all in good fun; of course!); if you can kind of freakishly quote movies; and/or if you like to have an intelligent conversation. to sum up; buzz me if you can have an intelligent conversation while quoting movies and making fun of people in a fun yet sarcastic manner!</t>
  </si>
  <si>
    <t>best sequel of all times=terminator 2; the saint; hot tub time machine; bridesmaids; the matrix  arrested development; battlestar galactica; bill maher; game of thrones; house of lies  books: blink by malcolm gladwell; the golden compass by philip pullman; siddhartha by hermann hess  music: bebel gilberto; lemon jelly; massive attack; seal; thievery corporation; weekend players; zero 7</t>
  </si>
  <si>
    <t>family &amp;amp; friends; exercise; hot tubs; music; laughter; independence</t>
  </si>
  <si>
    <t>having dinner with friends; at a concert or comedy show; working out at the gym or relaxing at home.</t>
  </si>
  <si>
    <t>as a child i was always referred to as a "ham". whether i looked like one or hoped it was an implication to my extroverted personality; my parents were definitely right. being the youngster in the family; it was seemingly given that i would grow up with some spunk.    my grandmother recounted a story of when i had just learned how to crawl and before i had developed my memory:    "you would crawl and drool around on our carpet while grandpa was reading the newspaper. when you'd get near him; he'd gently nudge you with his foot and push you over to his amusement. this happened quite often! you got frustrated in a short while and sought revenge. you decided one day after being pushed over to grab his big toe and bite it. too bad you didn't have any teeth developed."    i hope you weren't expecting to hear a life-story or anything come out of this. what you were prolly doing is looking at my pictures first to see if you even want to read my profile. then move on to figure out whether i am worth-while to message or not. let's be damn right honest now; we all do it; it's human nature. "shoot now and ask questions later."    i figure...i'll leave my gloating/self-perpetuating summary and i how i won the most greatest person award out of the equation for now. apparently every single person here on okc is the most interesting person alive; did you notice that too?? cheers to that! because un-sarcastically i am not that person. but; if george has your curiousity go ahead message me and i can give you an anecdotal story of my life. it'll be as fascinating as watching grass grow; i promise you that if anything.</t>
  </si>
  <si>
    <t>creating value in both work and play.  always seeking to improve.  looking forward to exploring new pieces of life and coming into contact with walks of all kind.</t>
  </si>
  <si>
    <t>nothing..... because i am obviously great at everything; hardy har har.    trying hard to impress you.    telling you about myself..... without really telling you about myself.    sharing good laughs; the ones that seriously hurt your abs after-words (humorous words mind you).    telling embarrassing stories about myself.  telling embarrassing stories about you.... just kidding! half kidding...... am i kidding???    giving people super smiles and great hugs (no half-ass hugs in my play book); hugees' beware! isn't "hugees" a brand of diapers?    living by most of the virtues: honesty; respect; loyalty; faithfulness and positivity to name a few.    maintaining solid friendships.    being my own character.</t>
  </si>
  <si>
    <t>confusion with my age (usually off by at least ~5 years). people get upset that i look young! and i get upset too for not looking old enough!  my mohawk.  how open; friendly and easy i am to get along with.</t>
  </si>
  <si>
    <t>reads -  i read technical jargon in the area of nutrition and food: paleolithic diets; gluten-free dieting; raw foods; &amp;amp; sports nutrition.  wall street.    views -  food tv network does me real good.  showtime all star line up: house of lies / californication / shameless / homeland / dexter    vibes -  r&amp;amp;b / soul - is my true inner core!  hiphop/ r&amp;amp;b hiphop -secondary core  motown funk - i feel like i really needed to born in this era.  soulful jazz- hit me with that rhodes piano!  reggae -to chill  trip hop - to chill  house / techno / trance / electro - for energy  alternative -while driving  angry rock - to work out  salsa - dancing  boy bands - for karaoke to humor myself and everyone else in the crowd.    foods -  i throw down for fine dine; so i hope you do too. =]  otherwise i'm easy as long as it's heathy.</t>
  </si>
  <si>
    <t>fun!  learning and self-improvement.  activities: martial arts / sports / working out / adventures.  family and my group of close childhood friends.  smiles &amp;amp; hugs.  lovely females.</t>
  </si>
  <si>
    <t>how to keep the chaos from work under control.  planning my free time and making the most out of every minute of it.  the types of people i've yet to meet and look forward to.    my next financial move and how i can capitalize on opportunities in this economic climate.</t>
  </si>
  <si>
    <t>i am either working; working out or out on some day adventure! (^_~)    live concerts are the way to go for me. san francisco is delivering a plethora of solid music venues.    you will likely find me on fillmore st. in sf rockin' out at a jazz/funk/blues shindig;  or at my hometown watching dueling pianists have at it;  or at a dance club being your best partner in crime on the dance floor;  or lastly i might be performing at a local karaoke joint for the night.    i can also enjoy a quiet night at home; the whole domesticated thing.</t>
  </si>
  <si>
    <t>#1) i am not quite johnny cool cat.    #2) practicing power squats and leg exercises several times a week for the sole purpose of rockin' a nice tush in skinny jeans. i'm obligated now that i've recently bought three new pairs! so far... soooo good.</t>
  </si>
  <si>
    <t>you want to tell me what you are looking for and i'll see if i have it in store for you.  cheers;  - donny</t>
  </si>
  <si>
    <t>i am an introvert who likes building solid relationships with fewer people as opposed to many casual friends. i enjoy reading and do so often; but not as my social life. i have a great time at dinner parties with my friends. the majority of us are in the food industry so we are spoiled in the fact that we can eat great food and spend time with good company whenever we want. i have a goal of hiking the appalachian trail and plan to do so within the next 2 years.</t>
  </si>
  <si>
    <t>well; i've been living in the bay area nearly 5 years now. i work as a professional baker so yes; i can make many things ranging from bread to cakes. i love what i do; and i love seeing people enjoy the things i create.</t>
  </si>
  <si>
    <t>you'll have to tell me once you meet me.</t>
  </si>
  <si>
    <t>i love watching and reading mysteries; suspense; and good sports or action movies. a few of my favorites are: burn notice; psych; house; chuck; big bang theory; remember the titans; ratatouille; the blind side; rocky; get smart;    as far as music goes; i'm a country girl at heart. i love old country like johnny cash; but i listen to most anything.    i really enjoy trying many different types of foods. that is one of the better things about living near san francisco; the oppportunity to eat just about any cuisine.</t>
  </si>
  <si>
    <t>being outdoors  friends  books  chocolate  good bread  family</t>
  </si>
  <si>
    <t>what i'm going to do next; whether it's wanting to learn a new language or try a new sport.</t>
  </si>
  <si>
    <t>spending time with friends</t>
  </si>
  <si>
    <t>i'm a (sometimes) emo; (always) analytical smarty-panted; bowtie-wearing; occassional pocketwatch-wielding &lt;a class="ilink" href="/interests?i=queer"&gt;queer&lt;/a&gt;. i can be a bit balls to the wall cocky and adventurous when the mood strikes; but i'm also goofy; with a healthy portion of charmingly &lt;a class="ilink" href= "/interests?i=awkward"&gt;awkward&lt;/a&gt; thrown in to keep me balanced. i'm east coast practicality with southern charm and west coast woo.    i'm &lt;a class="ilink" href="/interests?i=gender"&gt;gender&lt;/a&gt; role/expectation defiant which means i appreciate the fluidity of gender and self-expression and am attracted to folks up and down the spectrum. i'm &lt;a class="ilink" href="/interests?i=ftm"&gt;ftm&lt;/a&gt; / &lt;a class="ilink" href="/interests?i=trans"&gt;trans&lt;/a&gt; or &lt;a class= "ilink" href="/interests?i=genderqueer"&gt;genderqueer&lt;/a&gt;; none of which are not boxes here to fold myself into.</t>
  </si>
  <si>
    <t>mixing it up. re/connecting with self; others; books; the world at large. finding balance and being curious. trying to be intuitively intentional. exploring with my &lt;a class="ilink" href= "/interests?i=camera"&gt;camera&lt;/a&gt;. writing &lt;a class="ilink" href= "/interests?i=poetry"&gt;poetry&lt;/a&gt;. always practicing. &lt;a class= "ilink" href="/interests?i=spiritual"&gt;spiritual&lt;/a&gt;.</t>
  </si>
  <si>
    <t>* blushing.  * tying bowties.  * interpretive spelling.  * following directions but not recipes.</t>
  </si>
  <si>
    <t>maybe my muscles. (ha!)  probably my eyes.</t>
  </si>
  <si>
    <t>* books: poetry; fiction; mystery; history; spiritual &amp;amp; cultural... gotos: the alchemist; leaves of grass    * movies: action/adventures; drama; comedy; mystery; rom-com (don't laught; it's true!)    * music: bluegrass; folk; 80s; dance; brit pop; anything with a good dance beat... smiths; pogues; blackberry bushes; portishead; rem; ani difranco; george michael; adele; florence &amp;amp; the machine; one republic; coyote grace    * food: indian; thai; sushi are favorites. soup. home-cooked &amp;amp; home-grown. brussel sprouts.    * activities: rock climbing; bouldering; working out; hiking; camping; photography; dancing; running; cooking; reading</t>
  </si>
  <si>
    <t>* connection  * alone time  * sweet moments  * journal  * something soft in my pocket  * sense of smallness in a sea of vastness</t>
  </si>
  <si>
    <t>next tattoo  travelling  wishing i had a garden  gender &amp;amp; sex  change &amp;amp; connection  intimacy  how to be present</t>
  </si>
  <si>
    <t>it's the end of the week and i'm usually beat so either a quiet drink/dinner with a friend for some good one-on-one time or a chill night at home. if i've got some energy though a out with friends that ends in a family style cookfest is quite possibly in the cards.</t>
  </si>
  <si>
    <t>um probably that i have a profile on here as male to see how that works... to challenge the okc boxes that don't fit me. that i feel more comfortable with this profile?</t>
  </si>
  <si>
    <t>you want to or you think we'd click as friends or something more.    always down for new climbing; dancing; adventuring buddies - anywhere up and down or outside the gender/orientation spectrum.    for dates i'm generally attracted to masculine/boyish to androgynous/gendequeer to tomboy/femme. (comfort in skin is paramount). i'm drawn to folks who don't always take themselves too seriously and have a bit of an edge. i do gravitate towards strong personalities with a wide vein of &lt;a class="ilink" href= "/interests?i=compassion"&gt;compassion&lt;/a&gt; that give me a run for my money and dance me on my toes.</t>
  </si>
  <si>
    <t>i will be traveling through europe this summer and thus won't be able to meet up until mid-august; fair warning.  -------------------------  -grew up in france; moved to d.c; then l.a.; then the bay area.  -i've been on stage; i've wielded swords; i've transformed people into aliens and witches...  -i've carried paleolithic ceramic pots painted by ai weiwei and walked the halls of the reserves of the muse d'orsay...  -now i live among books; think and write about paintings.  -i love words. when i feel that none are adequate to express what i feel; i draw or paint for people.  -i have a car. but i bike everywhere i can.  -i understand things rationally; but i often make decisions instinctually.  -i blush when i lie.  -i laugh a lot. but i'm sensitive. sometimes; i cry.  -i am mostly a jeans-and-sneakers kind of girl; but have been told that i clean up nicely; which i have been trying to do more lately.  -i could not envision my life without travel. i try to organize a big trip every summer (bonus to being a grad student.) this year; my main destination is turkey; with a short detour in england for a conference; and a return to my native country; france. previous trips have included china; guatemala; and south africa. i'm already planning next year's adventure: hiking through peru. can't wait!</t>
  </si>
  <si>
    <t>after working in the film and theatre industries in l.a.; i decided to rekindle my relationship with academia and am currently a grad student in the humanities. my brain burns from trying to find an inspiring dissertation topic!  i try to shake up this sedentary lifestyle with daily dance classes at the gym and as many activities as my teaching and studying obligations allow. a friend recently introduced me to the san francisco ballet; and the season has been varied and excitingly engaging! i've also been a frequent visitor to berkeley rep and zellerbach hall this spring.  lately; however; being outside takes precedent (and despite regular sunscreen application; the sun enjoys turning me a shade redder...). horseback-riding (western style; although i used to ride english in france) and hiking mount diablo; tilden park; lake chabot; or strawberry canyon have been weekly destinations (i kidnap my neighbor's dog as my hiking companion).  at night; i often pick up a brush and paint...</t>
  </si>
  <si>
    <t>turning people into monsters... (no need to be frightened; i used to be a special effects make-up artist!)</t>
  </si>
  <si>
    <t>my height; and curly hair; i suppose.  (and if i'm feeling comfortable; my really goofy personality!)</t>
  </si>
  <si>
    <t>my tastes in music are incredibly eclectic; swing and latin music invariably bring a smile to my face; i like jazz; blues; but i'll also indulge in musical theatre; as well as classic rock; pop; alternative; classical... ~overall however; my musical education is poor at best; and i would welcome some help!  [online] tv is a guilty pleasure i use to turn off my brain from scholarly matters. vive hulu!  i have not had a chance to read fiction in a while; but good old zola has been bridging the gap between entertainment and academic work.  food... i like most foods (ethiopian; indian; japanese...); but will tend to stick with vegetarian options if the waiter cannot tell me where the meat comes from.</t>
  </si>
  <si>
    <t>truly; we can all adapt to living without what we think we need...  but to be a diligent participant in this experience; i'll say:    chocolate.  friends and family (that's a given...)  my bike.  travel! (see above)  npr. (this is partly why my musical knowledge is so poor: i mostly listen to talk radio)  a camera; a pencil; brushes and canvases.... something with which to be creative.  and... going right back to chocolate!</t>
  </si>
  <si>
    <t>-why i'm not sleeping... insomnia is a dear friend of mine.  -my academic work. research is like a worm that weaves into your brain and makes its presence known at all time!  -how to help my friends and whether i have too much faith in people.  -psychology. not that i'm a psychologist by any means; but i am fascinated by behaviors; what triggers actions and reactions; how people deal with interpersonal relationships...  -my next activity/trip.</t>
  </si>
  <si>
    <t>there is no typical friday night...  i might be at the gym for a hip-hop class; at the de young for their 'open galleries and live music' night; at the library reading and/or writing; going out to listen to a friend's band; playing board games with friends; curled up at home with my cat and a movie.</t>
  </si>
  <si>
    <t>you think i'm kidding about chocolate above; but i'm not. couldn't go a day without it...</t>
  </si>
  <si>
    <t>-you think kindness and respect for others are key in life.  -you are creative; don't take yourself too seriously; but know what you want at this stage in your life.  -little; unexpected things bring a smile to your face.  -you know how to look beyond shy exteriors and are willing to discover what hides beneath.  -you can communicate earnestly; engage in thoughtful conversation yet be silly; spontaneous and affectionate without being self-conscious.  -you salsa or swing dance; or are willing to learn.  -you care about the environment and the food you consume.  -you are trustworthy and manners are not a completely foreign concept to you.</t>
  </si>
  <si>
    <t>english (fluently)/french (fluently)/spanish (okay)/italian (poorly)/german (poorly)</t>
  </si>
  <si>
    <t>most of the time i do not know what is going on; and i aim to keep it that way. people seem to think i'm funny; which works out well for me. watching nature; being alive; and thinking about such things is important to me. i like walking; and traveling to new places i've never been. looking at trees is fun. i like to learn; and think curiosity is important. overall; i don't know what to write about myself.    what i want is a guy who is good to hang out with and that i'm attracted to.</t>
  </si>
  <si>
    <t>i work in a relaxed manner; go to school; and spend time with friends. i intend to get a degree in philosophy and religion; which will be useful. i like to keep it real.</t>
  </si>
  <si>
    <t>listening. stating the obvious. laughing.</t>
  </si>
  <si>
    <t>my unassuming appearance.</t>
  </si>
  <si>
    <t>i like to read; and enjoy a variety of subjects usually relating to society; politics; economics; and philosophy.    i like most movies as long as i'm entertained. spaceballs and the big lebowski are good movies. also; i like disaster films for some reason.    music wise; i like anything mellow; usually. i dislike angry music.    indian and middle eastern are my favorite. i think food is pretty great; especially when you share it.</t>
  </si>
  <si>
    <t>friends  nature  free time  laughter  thought  good food</t>
  </si>
  <si>
    <t>existence; the human experience. why trees are great. my everyday life.</t>
  </si>
  <si>
    <t>i once mistook a raisin for a cocoa puff.</t>
  </si>
  <si>
    <t>you would like to talk to me.</t>
  </si>
  <si>
    <t>not quite sure what to put here. mostly i'm into kicking back and having a good time and enjoying the people i'm with. hit me up.    i am witty; smart; and sarcastic</t>
  </si>
  <si>
    <t>i'm an aspiring software engineer focusing mostly on web stuff.</t>
  </si>
  <si>
    <t>cooking and baking</t>
  </si>
  <si>
    <t>book: the great gatsby  movies: the big lebowsky; wet hot american summer</t>
  </si>
  <si>
    <t>my computer  good friends  good food  my bike  headphones  coffee</t>
  </si>
  <si>
    <t>the future; functions and programatically solving problems with software.</t>
  </si>
  <si>
    <t>movie; drinks; friends; or hanging-out at home. i generally go with the flow.</t>
  </si>
  <si>
    <t>i don't have much that is too private to admit; i'm mostly an open book.</t>
  </si>
  <si>
    <t>you made it this far down on my profile page.</t>
  </si>
  <si>
    <t>i'm an iowa raised country boy but i'm a city boy at heart. i came out to sf to find culture; anonymity; and opportunity.....and i found it :) while i spend most of my time wandering around the beaches of california or working in my garden; i leave the calm of my neighborhood often for shows and urban exploration. it doesn't matter really where i go if i have good company. i value intense introspective conversation; as i believe it brings people closer than small talk; and i love making music; and singing. while i can be shy at first; i like being physical when showing affection.</t>
  </si>
  <si>
    <t>moving forward.</t>
  </si>
  <si>
    <t>cooking; listening; taking care of &lt;a class="ilink" href= "/interests?i=plants"&gt;plants&lt;/a&gt;; cuddling; drawing; painting; and creating sound art.</t>
  </si>
  <si>
    <t>my eyes ;)</t>
  </si>
  <si>
    <t>as far as books go; i love sci fi......a lot. here are some of the books i've read recently: his dark materials;&lt;a class="ilink" href= "/interests?i=perdido+street%0astation"&gt;perdido street station&lt;/a&gt;; the dresden files; as far as movies go; well i dig animation. stuff like: paprika; &lt;a class="ilink" href= "/interests?i=spirited+away"&gt;spirited away&lt;/a&gt;; hitchhiker's guide to the galaxy; &lt;a class="ilink" href= "/interests?i=tekkonkinkreet"&gt;tekkonkinkreet&lt;/a&gt;; again with the animation for shows: &lt;a class="ilink" href= "/interests?i=cowboy+bebop"&gt;cowboy bebop&lt;/a&gt;; boondocks; futurama]; &lt;a class="ilink" href="/interests?i=adventure%0atime"&gt;adventure time&lt;/a&gt;; in music i have a rather broad range of taste :&lt;a class= "ilink" href="/interests?i=the+mars%0avolta"&gt;the mars volta&lt;/a&gt;; &lt;a class="ilink" href="/interests?i=mr.+bungle"&gt;mr. bungle&lt;/a&gt;; &lt;a class="ilink" href="/interests?i=the+reverend+horton+heat"&gt;the reverend horton heat&lt;/a&gt;; &lt;a class="ilink" href= "/interests?i=the%0abutthole+surfers"&gt;the butthole surfers&lt;/a&gt;; &lt;a class="ilink" href="/interests?i=amon+tobin"&gt;amon tobin&lt;/a&gt;; &lt;a class="ilink" href="/interests?i=sixtoo"&gt;sixtoo&lt;/a&gt;; &lt;a class= "ilink" href="/interests?i=skalpel"&gt;skalpel&lt;/a&gt;; &lt;a class="ilink" href="/interests?i=the%0amelvins"&gt;the melvins&lt;/a&gt;; &lt;a class="ilink" href="/interests?i=the+orb"&gt;the orb&lt;/a&gt;....and with food; well; i really enjoy vegetarian food; but on occasion i dig into meat without any guilt; but i love mushrooms; oyster mushrooms are my favorite so far; and veggies galore; you name it! i like ice cream too!</t>
  </si>
  <si>
    <t>people; music; a pillow; socks when i'm wearing shoes; lotion after a tattoo; my family.</t>
  </si>
  <si>
    <t>how to balance what i need with what i want.</t>
  </si>
  <si>
    <t>creating at home or out socializing with a beer and some friends.</t>
  </si>
  <si>
    <t>is something i will tell you in person when we meet ;)</t>
  </si>
  <si>
    <t>you want to get to know each other better over a drink.</t>
  </si>
  <si>
    <t>what is there to say? i'm 21 years old; my experience so far in life has been rather interesting.  i've learned a lot of things; some useful and some not. and i've met a lot of people; some of them mundane; some of them exceedingly awesome.  i'm an aspiring mad scientist. i live life voraciously when i remember to. i'm a bibliophile; a fan of etymology; i collect quotes; and i can never tell if something i'm doing is great or terrible.  (like this profile for example)</t>
  </si>
  <si>
    <t>currently i'm floating around. i left college after being a physics major. while i enjoyed the newtonian stuff quantum physics wasn't holding my interest. i've been working a few jobs since i left; staying with acquaintances and paying rent when i can.  i'm planning on taking it easy for a bit before going back to college and finishing a degree. i'm planning on going into computer engineering; specifically robotics or possibly ai development. since i've always been enamored with the idea of nonhuman sentient beings. i blame it on all the science fiction i've read.</t>
  </si>
  <si>
    <t>being unorthodox. i'm lazy and impatient and that sometimes leads to me figuring out ways to do things in a much more awesome fashion than is usually accepted.  i'm decent at spouting one-liners that make people laugh.  i'm good at making art of one sort or another; or so i'm told.  i'm also amazing good at starting conversations with strangers if i think they're interesting;  and finally i'm awesome at busting out sherlock holmes-like inferences.</t>
  </si>
  <si>
    <t>while i would like to say something that it's my friendly personality; my knowledge of small tidbits of information on anything and everything or amazingly attractive hazel eyes (and my humbleness too!)  sadly the most common thing people notice is that i'm 6 and a half feet tall. known in layman's terms as "freakishly tall"  and after that come all the other things i've mentioned.</t>
  </si>
  <si>
    <t>i could list a wall of text in each category; but that tends to dilute the picture of what i'm interested. i mean; how which of these things i'm absolutely crazy about and which of these i think are simply rather good? so for the sake of everyone i'm only listing the top 3 or 4 things in each category; everything else you can ask me about.    books:  science fiction; fantasy; and anything by neil gaiman or jim butcher.    movies:  amelie; paprika; time of eve; anything by miyazaki    music:  electronic and folk music; emancipator; anything by yoko kanno    food:  i'm fond of russian; asian; and indian cuisine; but the more novel the recipe; the more likely i will be to be interested in trying it.</t>
  </si>
  <si>
    <t>well; if we take care of air; food; water; shelter.. all those obvious things... let's see; i think i'll have to go with:  1.) my smart phone  2.) a computer with internet access.  3.) drawing/writing utensils and something to use them on.  4.) a book to read (or two; or three.)  5.) interesting people to interact with.  6.) adventure!</t>
  </si>
  <si>
    <t>i spend a lot of time creating models of the way the world works. i'll use metaphors; or simply trying to see how many things i can connect together at once. i daydream about bizarre concepts; surreal landscapes; and people that no one has ever met. i also think a lot about the different kinds of crazy and awesome things one can do with a blatant disregard for normality.</t>
  </si>
  <si>
    <t>same as every night; trying to take over the world.</t>
  </si>
  <si>
    <t>though i try not to act like it; i'm secretly nervous that people will dislike me.</t>
  </si>
  <si>
    <t>you have a recommendation for something that i should read or watch. if you have an interesting world view and a personality that people don't encounter much in this world.  if you try to view the world logically and apply rational thinking to things; even though you feel that the whole world is some sort of dream that you're experiencing; poetic; symbolic and mysterious.  or simply to tell me "hello! acknowledge my existence!"</t>
  </si>
  <si>
    <t>english (fluently)/russian (okay)</t>
  </si>
  <si>
    <t>i'm a fun loving; socially flexible mid-twenties male living in san francisco who is having the time of his life and is always down to intellectualize; play music; try new things; evolve his perspective and blah blah blah blah blah blah blah.</t>
  </si>
  <si>
    <t>got a degree in classical guitar performance and evolutionary psychology; spent the last year living in buenos aires and cordoba; argentina; and moved to sf recently to pursue music. i seek to meet interesting people and discover fulfilling experiences in this awesome city.</t>
  </si>
  <si>
    <t>being spontaneous and bold; making cereal; guitar; conversations; sarcasm;eating; sleeping; writing; running; walking; and capitalizing letters.</t>
  </si>
  <si>
    <t>my unique sense of humor and my intense personality.</t>
  </si>
  <si>
    <t>east of eden; one hundred years of solitude; zen and the art of motorcycle maintenance; the road less traveled; collapse; the intellectual devotional; me talk pretty one day; man and his symbols; the selfish gene.    little dragon; metronomy; radiohead; michael hedges; apparat; mylo; royksopp; moderat; kaki king; com truise; dave matthews; the arcade fire; adam freeland; joquin rodrigo; prefuse 73- really i love too much to list in this box.</t>
  </si>
  <si>
    <t>(7 things) music; conversation; fortitude; beauty; laughter; serendipity; and imagination.</t>
  </si>
  <si>
    <t>the range of compositional capabilities of the acoustic guitar; whether or not there is enough food left in the fridge; word-play; witty things; melodies; kenny powers; innovation; new perspectives; the unpredictability of human behavior; derek zoolander; and the power of art.</t>
  </si>
  <si>
    <t>purposely tripping in elevators in hopes of hitting the insurance money jack pot or out at a show/dive bar/house party/rehearsal.</t>
  </si>
  <si>
    <t>zzzzzzzzzzzzzzzzzzzzzzzzzzzzzzzzzzzzzzzzzzz</t>
  </si>
  <si>
    <t>you're not a downer and you like to engage in intellectual dialogue.</t>
  </si>
  <si>
    <t>asian/middle eastern/black/native american/indian/pacific islander/white</t>
  </si>
  <si>
    <t>i am an energetic with a passion for the flavors of life. i enjoy art; music; and the outdoors. i can go from a dance floor to museums; to ocean kayaking. i am on a constant quest for playful adventures. vacations to the caribbean are always on my mind. i am looking for someone who is passionate and playful.  perhaps we can share our interests while on some fun adventure together.</t>
  </si>
  <si>
    <t>i am an architect/fabricator working on residential and commercial projects. i create beautiful spaces that people want to be in. i am on a constant quest to find unique places and things to do. i split my life between living in san francisco and in my place in the healdsburg wine country. i try to squeeze as much enjoyment as i can out of life.</t>
  </si>
  <si>
    <t>solving problems and coming up with unconventional solutions. getting into shenanigans. finding places to go and things to do that are unique and exciting. making people feel good and supporting their dreams. and i give great head rubs.</t>
  </si>
  <si>
    <t>people say my eyes and hair...but i think it is that they always have a ton of fun with me.</t>
  </si>
  <si>
    <t>tv: saturday night live  movies: scifi movies with good acting  music: electronica and hip hop  food: creative fresh ingredients</t>
  </si>
  <si>
    <t>art  family  friends  the great outdoors  fancy cocktails  style</t>
  </si>
  <si>
    <t>the future; and plotting what am going to get into next. how to maintain balance and an interesting life. how to create beautiful art and structures that elicit an emotional response. dreaming; and figuring out how to make my dreams into reality.</t>
  </si>
  <si>
    <t>socializing with friends; out dancing or enjoying a great meal.</t>
  </si>
  <si>
    <t>i did not kiss a girl till i was 16. i can't spell and i hate reading; but i am pretty good at writing poetry.</t>
  </si>
  <si>
    <t>you would like chat; and or if you are interested in going on a playful date</t>
  </si>
  <si>
    <t>a work in progress. i work in the biopharmaceutical industry; enjoy athletic activities like rock climbing; mountain biking; kayaking; and running. i'm also into cultural and artistic pursuits like photography; movies (especially indie and foreign flicks); alternative rock music; and lectures (yeah!). dark beer; red wine; and strong coffee are also on my 'likes' list.    i'm open-minded; politically progressive; and tend to get mistaken (for better or worse) for being younger than i am. could be my immature sense of humor.    i have an absolutely wonderful teenage daughter from a previous relationship who is the most important person in my life.</t>
  </si>
  <si>
    <t>i want to be a national geographic photojournalist when i grow up.</t>
  </si>
  <si>
    <t>solving puzzles.</t>
  </si>
  <si>
    <t>my dapper style.</t>
  </si>
  <si>
    <t>jon krakauer; eric schlosser novels.  memento; hurt locker; lord of the rings.  radiohead; the killers; and (i admit it) dave matthews band.  all international cuisine; and seafood. in the city; burma superstar; blowfish; thep phenom; are a few of my favorite restaraunts.</t>
  </si>
  <si>
    <t>don't really need things; but 6 things i'd want if i was stranded somewhere:  peets coffee  my iphone  camera  microbrew beer or a bottle of cab  running shoes  mtn. bike</t>
  </si>
  <si>
    <t>how the u.s. can turn our economy into a 'green' economy.</t>
  </si>
  <si>
    <t>bouldering at berkeley ironworks; or running; then and grabbing a burrito. boring; i know...</t>
  </si>
  <si>
    <t>i'm slightly obsessive about working out/fitness/nutrition.</t>
  </si>
  <si>
    <t>i was raised by mimes. literally. my father started the san francisco mime troupe so i grew up in a theatrical environment. my parents looked like caricatures much of the time. my earliest memory is waddling in diapers through the crowds at shows in golden gate park; collecting donations in a tambourine. it's a wonder i'm not republican.  as a kid i was a nomadic sleeper. i never slept in the same place twice. inside cupboards; on top of washing machines; under the kitchen table. i could build a fort with a bandana.  as i grew i began to question the mores of the world around me. i decided early on i was going travel as far as i could; as soon as i could to see if anywhere else made more sense. immediately after high school i left the country and travelled for ten years - fire fighting; the himalayas; bicycling across the us; food in asia; life in france; etc; etc.  then it became time to make something of my life. so i returned to uc berkeley to study architecture. i worked as a carpenter and a bookie through school. i graduated as the internet was just taking off. i got a computer and learned to animate. today i work at apple as a motion graphic designer. here's a movie sample if you don't know what that means. http://raffael.com.    my best friends have always been women. strangers turn me on. i feel deeply. i'm very physical. i ideate.</t>
  </si>
  <si>
    <t>work. invention. self reflection. raising colorful kids.</t>
  </si>
  <si>
    <t>physical grace; listening; talking; touching and making people laugh.</t>
  </si>
  <si>
    <t>a glimmer. authenticity.</t>
  </si>
  <si>
    <t>books:  recently a lot of bryson; and mcewan. currently wallace stegner.    movies:  synecdoche; ny; prospero's books; men of children; fight club... amelie.    music:  music is important to me. at this moment i'm listening to thomas dybdahl; dan auerbach; blue october; too short... bon iver.    food:  i have a background in food and cook well.</t>
  </si>
  <si>
    <t>women. intelligence. eloquence. intimacy. humor.</t>
  </si>
  <si>
    <t>me. and you.</t>
  </si>
  <si>
    <t>my fears.</t>
  </si>
  <si>
    <t>you are at a computer.</t>
  </si>
  <si>
    <t>i'm outgoing and love to meet new people. i am originally from the bay; left for about 7 years and moved back in early 2011 (about time). i prefer a drink at a low key bar over a night club; yellow over pink; and anything outdoorsy. i see myself as an easy going girl who loves to smile; laugh; and have a good time.    i'm a fan of bantering and sarcastic humor; and hope you are too. i am always up for trying new things and have known to be spontaneous at times. i don't sweat the little things in life and remind myself to enjoy the ride along the way. i've been told i am a type a hippie... laid back; yet ambitious with high expectations for myself. not sure if that is a good thing or bad...    i like - good hugs- the two arm kind; snowboarding; dogs of any kind; hiking; camping; being outdoors; traveling; and sf giants.    esfj/enfj.</t>
  </si>
  <si>
    <t>i'm working in real estate and in the early stages of launching a start-up. talk to me about either!</t>
  </si>
  <si>
    <t>driving (really!).</t>
  </si>
  <si>
    <t>some favorites in no particular order: the kite runner; the sweetest thing; the proposal; mr and mrs smith; top 40's; acoustic rock; friends; modern family; castle; how i met your mother...    food - i will like whatever you put in front of me. i love to try new foods and have yet to come across anything i don't like.</t>
  </si>
  <si>
    <t>iphone  lake tahoe (my happy place)  google  the sun  sneakers  good food</t>
  </si>
  <si>
    <t>don't really have a typical; but either out grabbing happy hour with friends or on my couch catching up on all the other stuff i didn't get to in the week (e.g.; current events; blogs; tv; fb; roommates).</t>
  </si>
  <si>
    <t>i'm certified in...    it has something to do with my hands.</t>
  </si>
  <si>
    <t>you think we have some things in common!</t>
  </si>
  <si>
    <t>i spent most of my life in france. after living 2 year in china; i decided to come in san francisco. i'm new here; and i'm looking for people to exchange; explore and enjoy this awesome city.</t>
  </si>
  <si>
    <t>i'm industrial designer; i like everything related to art &amp;amp; creativity; i love to discover new things; meeting new people; experiencing new activities; traveling... i'm fascinated about listening and understanding new cultures; people way of thinking.</t>
  </si>
  <si>
    <t>create any kind of things; products; videos; music; pictures...</t>
  </si>
  <si>
    <t>movies : gattaca; my blueberry nights; ghost in the shell; code 46; black swan; lost in translation; star wars; blade runner; 300...    music : aes dana; amon tobin; antix; bang gang; ltj bukem; dj krush; bjork; bonobo; hol baumann; brian eno; gui boratto; peace orchestra; sasha funky; teebee; trentemoller...    food : almost everything.</t>
  </si>
  <si>
    <t>creativity  thinking  music  fun  strawberries  travels</t>
  </si>
  <si>
    <t>what i'm currently thinking!</t>
  </si>
  <si>
    <t>enjoying the beginning of my weekend!</t>
  </si>
  <si>
    <t>english (okay)/french (fluently)/chinese (poorly)</t>
  </si>
  <si>
    <t>hi; the name is juan. i recently moved to the city; i'm from nicaragua; that's in central america. although i'm from a spanish speaking country i know fluent english; you may ask yourself; why? i went to the american school over there. i'm pretty open minded about almost anything; i love to listen and or play music; i enjoy reading and cold weather. i'm pretty down to earth and easy to get along with. i'm interested in meeting girls; not looking for anything in specific just to have a good time. message me if interested :)</t>
  </si>
  <si>
    <t>well; right i'm now going to school to pursue a degree in motion pictures &amp;amp; television (film); and thinking about other possible majors along the way.</t>
  </si>
  <si>
    <t>my somewhat ironic t-shirts and my cardigan sweaters; i actually wear one everyday.</t>
  </si>
  <si>
    <t>music: pink floyd; jethro tull; the beatles; nirvana; bob dylan; the jimmy hendrix experience; led zeppelin; the doors; grateful dead; my chemical romance; red hot chili peppers; the smiths; janis joplin; blink 182; brand new; run dmc; sublime; ac/dc; sex pistols; the ramones; nofx; fall out boy; all time low; mayday parade; daft punk and many many more! i love music.    books: the catcher in the rye(anything written by j.d. salinger) anything written by friedrich nietzsche; edgar allan poe; john keats.    film: the hour of the wolf; the curious case of benjamin button; blow; dazed and confused; fear and loathing in las vegas; the pursuit of happiness; easy rider</t>
  </si>
  <si>
    <t>my iphone  sex  books  wallet  skateboard  guitar  my head?</t>
  </si>
  <si>
    <t>hanging around with my friends.</t>
  </si>
  <si>
    <t>im really sensitive if you get to know me.</t>
  </si>
  <si>
    <t>you like what you see</t>
  </si>
  <si>
    <t>i love feeling like the world is full of possibility; that around the next street corner something wonderful can happen. i've been seen traveling; going to a concert; reading a book late at night; dancing; writing a poem; playing petanque; surfing; in an intense conversation; going to an art opening; drinking plumb brandy in the morning... i enjoy long walks on the beach; clubbing baby seals. recently interested in "le object petite" as the french say.</t>
  </si>
  <si>
    <t>working in the solar industry; surfing; planning a trip to nepal; writing a little book; i'm going to raft the grand canyon in may...</t>
  </si>
  <si>
    <t>convincing the crazy old guy next door that he can surf the tidal wave he is afraid of; when it comes.    making seemingly ordinary things interesting and fun</t>
  </si>
  <si>
    <t>books: the wind up bird chronicle; the sun also rises; in watermelon sugar; the sheltering sky; papillion; cantos (ezra pound); the power of one; (french existentialists to the max)  movies: thicker than water; buffalo 66; heathers; little shop of horrors; fast times at ridgmont high; donnie darko; the graduate; bottle rocket; dead poets society  music: the avett brothers; animal collective; the strokes; iron and wine; tv on the radio; devendra banhart; the cars.....right now i'm listening to broken social scene.</t>
  </si>
  <si>
    <t>black ink pen; six of them</t>
  </si>
  <si>
    <t>hmmm; let me think about that....well; the gum spots at my street corner seem to be growing so i wonder if..eventually; the whole world will be gummy.</t>
  </si>
  <si>
    <t>i don't believe in typical friday nights.</t>
  </si>
  <si>
    <t>i remember my dreams every night. i moved to san francisco because i was accepted to poetry school; but the school disappeared.</t>
  </si>
  <si>
    <t>my dad said marry a great personality; my mom said marry someone you can dance with.</t>
  </si>
  <si>
    <t>graduate student.</t>
  </si>
  <si>
    <t>learning. helping out.</t>
  </si>
  <si>
    <t>academics.</t>
  </si>
  <si>
    <t>that i'm nice.</t>
  </si>
  <si>
    <t>dave barry.  daily show.  pbs news hour.  simpsons.</t>
  </si>
  <si>
    <t>air; water; food; shelter; humor; and so forth according to maslow's hierarchy of needs</t>
  </si>
  <si>
    <t>current events related to energy; education; healthcare; infrastructure; innovation; finances; and technology.</t>
  </si>
  <si>
    <t>studying.</t>
  </si>
  <si>
    <t>i'll tell you when we meet.</t>
  </si>
  <si>
    <t>you'd like to go on a date.</t>
  </si>
  <si>
    <t>i'm a very easy going and laid back. a little quiet at times but i love to listen; and once i get going it can be hard to shut me up. i have a great sense of humor; it's a very sarcastic though; so you're going to have to be able to dish it out as well as you can take it.  i'm a huge soccer fan; and used to play during my school time.  i love the outdoors; hiking; driving around and pretty much anything outdoors.    i like to cook; i'm far from a great cook; but i love to try and on rare occasions it works out to something edible.    the woman i'm looking for is funny; intelligent; and kind; a real sweetheart! i know they exist! i just need to find one of my own. she is open and honest and expects the same from me. a woman who is as interested in getting to know me as i am her and building a relationship and is past all the adolescent nonsense and drama.</t>
  </si>
  <si>
    <t>i have a degree in engineering; for now i work in the it company. i love my job and the company and all the great and amazing people i get to work with.    the hours are long; so i have to enjoy every minute.</t>
  </si>
  <si>
    <t>i don't really know..</t>
  </si>
  <si>
    <t>friday nights are always different of course. usually spent with friends hanging out; watching movies.</t>
  </si>
  <si>
    <t>u enjoy meeting new people; want to explore around town; enjoy entertaining ideas without necessarily accepting them; and u have dreams of how u want to live ur life.</t>
  </si>
  <si>
    <t>like to think of myself as a regular guy; love the outdoors; hanging with friends and fam. going out; being active; just trying to find my other half.</t>
  </si>
  <si>
    <t>finished up with college about a year ago; trying to find a job in the marketing field; but just working for the mean while n gettin them bills paid!</t>
  </si>
  <si>
    <t>listening; cooking; cleaning; dance central(lol) drinking.. n a few other things..</t>
  </si>
  <si>
    <t>the kite runner; a thousand splendid suns; the giver; the help; and a few more that i can't think of right now.</t>
  </si>
  <si>
    <t>1. my family  2. my wonderful friends who are like fam  3. my phone  4. my teeth lol  5. my education  6. hmmm this ones still up in the air!</t>
  </si>
  <si>
    <t>what i'll be doing in the next 5 years; also a big day dreamer..</t>
  </si>
  <si>
    <t>out with friends; either fancy feasting or bar hopping; sometimes tho i wish i had that special someone to jus hang with n do nothing and be perfectly fine with that</t>
  </si>
  <si>
    <t>you'd like to know more; or if u just wanna talk :-)</t>
  </si>
  <si>
    <t>i like to be active and play sports/ work out; but i also enjoy taking an easy. i tend to be a very mellow person and enjoy relaxing over stressing out about everything. i love to be outdoors and travel; i just recently went to puerto rico and that was a an amazing trip.</t>
  </si>
  <si>
    <t>i just graduated from sfsu with my bs degree in mechanical engineering with a minor in math. i'm also starting to work on my masters in engineering management at csu east bay. and for work i'm currently overseeing satellites being built as a lead at ss/l.</t>
  </si>
  <si>
    <t>doing nothing/sleeping. however when i'm awake i enjoy building things or working on projects.</t>
  </si>
  <si>
    <t>would have to be my height.</t>
  </si>
  <si>
    <t>i was thinking about list organs but i think if your missing six then i would probably be dead.    but probably these items:  -computer  -internet  -phone  -vehicle  -food  -sex</t>
  </si>
  <si>
    <t>when can i go on a adventure and do something new.</t>
  </si>
  <si>
    <t>hanging out with some friends either watching a movie or grabbing a beer somewhere.</t>
  </si>
  <si>
    <t>i broke my knee playing hacky sack.</t>
  </si>
  <si>
    <t>you enjoy laying on the couch and snuggling up to watching a movie; but are also just as willing to go rock climbing;hiking or snowboarding.</t>
  </si>
  <si>
    <t>ok; here we go. short and sweet. i am an easy going fun-loving intelligent person who tries not to take myself or life too seriously. i enjoy both the simple things in life (ordering take out and watching a movie) and the finer things (posh getaways; fine dining; museums; etc). i have an active mind that loves to engage with people and examine the world we live in. yoga; meditation; and tai chi help chill me out and find balance. witty remarks and laughter are always with me (huge bonus points if you can play right along). i'm a big hoops fan (warriors season ticket holder for 10 yrs (yes; i'm a glutton for punishment. ha!) and play competitive tennis. photography and traveling (40 countries and counting) are my passions for stimulating creativity and a sense of adventure.    i am looking for a woman whose beauty is more than skin deep - compassionate; intelligent; funny; and creative. someone who can go with the flow and enjoys the spirit of adventure even if it means getting her hands dirty.....    so with that i will stop typing and leave the rest of my story to be discovered.....</t>
  </si>
  <si>
    <t>i finally decided it was time to listen to my intuition; pull the plug on the finance career; and pursue something more meaningful to me. this process has led me back to grad school in order to get my masters in psychology. no longer could i continue to do something professionally that was in such stark contrast to my inner self. for some reason wall street and helping people did't mesh. imagine that?! meanwhile; i have been loving life - spending quality time with friends and my amazing dog rio; exercising regularly; and exposing myself to new places and activities.</t>
  </si>
  <si>
    <t>traveling; making people laugh; tennis; photography; taking care of my dog rio; reading people...</t>
  </si>
  <si>
    <t>my smile; sincere; funny; easy to get along with....</t>
  </si>
  <si>
    <t>traveling; my friends; morning latte; camera; my dog rio; music</t>
  </si>
  <si>
    <t>i am looking for a woman whose beauty is more than skin deep - compassionate; intelligent; funny; and creative. someone who can go with the flow and enjoys a bit of adventure even if it means getting her hands dirty.....high maintenance narcissists need not apply :)</t>
  </si>
  <si>
    <t>i'm a simple and down to earth girl; who loves to have a good time. :)</t>
  </si>
  <si>
    <t>im in college and working on my first degree.</t>
  </si>
  <si>
    <t>art; poetry; horseback riding; theater; and dancing</t>
  </si>
  <si>
    <t>twilight saga for book and movies; i'm diverse with my music and i love french fries...its my weakness</t>
  </si>
  <si>
    <t>bible  family  cell phone  xbox 360  laptop  tablet</t>
  </si>
  <si>
    <t>playing mw3 on the xbox</t>
  </si>
  <si>
    <t>im a gamer chick who enjoys the simplest things life offers.</t>
  </si>
  <si>
    <t>you enjoy a good convo</t>
  </si>
  <si>
    <t>black/native american/hispanic/latin</t>
  </si>
  <si>
    <t>english (fluently)/spanish (okay)/sign language (okay)</t>
  </si>
  <si>
    <t>i really like meetings; perhaps a bit too much. specifically; i love being a part of social justice campaigns and organizations. i like to think that my critiques; analysis; and thoughts on popular culture are enjoyable for those around me. by which i mean i really talking about tv.</t>
  </si>
  <si>
    <t>multiple people have said to me: "you have a husky voice for a small person". i never really know what to do with that one. if i'm not wearing huge sunglasses and i'm wearing eyeliner; people tend to notice my eyes.</t>
  </si>
  <si>
    <t>classic movie favorites include empire records and league of their own.    favorite fiction includes "white teeth"; "franny and zooey"; and "midnight's children". favorite nonfiction should include anything i need to finish my master's thesis in urban design and community planning.</t>
  </si>
  <si>
    <t>1. my planner - i refuse to go digital on this one.  2. novelty socks  3. good pens  4. chiropractic pillow  5. scarves and tea. everyday.  6. books. actual; physical books. can't go digital here; either.    insert obligatory reference here about the importance of family; friends; etc over physical things. but; really; if i had more spaces i would add: sparkling water; nail polish; dental floss; and fridge magnets.</t>
  </si>
  <si>
    <t>i find the question "what kind of music do you like?" extremely stressful.</t>
  </si>
  <si>
    <t>when you find out i grew up in jersey you can suppress the urge to ask "what exit?"</t>
  </si>
  <si>
    <t>fun; spontaneous; inquisitive; hard-working...  i have a pretty demanding job and i love to workout so time is precious. i enjoy trying new things whether it be some random activity; a restaurant; a movie; or going on a road trip for the weekend. i actually just had the best vacation of my life. i went back-packing through central america for a month. it was wonderful!    a little background history about me.. before san francisco; i lived in washington; dc for 7 years; however; i grew up in texas and went to college in nashville.    i'm looking for someone that i have chemistry/passion with as well as someone who can also be my best-friend. if we meet and there is no chemistry; i'm down to have more friends.    best of luck!</t>
  </si>
  <si>
    <t>work-wise: i work in sales for a software company.  personal - i like to run; do yoga; hang-out with friends... and i love to get away and travel when i can.</t>
  </si>
  <si>
    <t>i'm looking for someone to not only be my partner and lover but also my best friend. i need someone who will be devoted to me just as much as i will be to him. looking for an independent ambitious man who can handle an independent ambitious woman. if you are a cultured; intelligent; stylish; romantic; honest; positive; loving; down-to-earth man; and can make me laugh but know when to be serious; then you may be for me.    "the best and most beautiful things in this world cannot be seen or even heard; but must be felt with the heart."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-1 corinthians 13:4-7    "may today there be peace within. may you trust god that you are exactly where you are meant to be. may you not forget the infinite possibilities that are born of faith. may you use those gifts that you have received; and pass on the love that has been given to you. may you be content knowing you are a child of god. let this presence settle into your bones; and allow your soul the freedom to sing; dance; praise and love. it is there for each and every one of us."  - saint theresa's prayer    our greatest fear is not that we are inadequate;  but that we are powerful beyond measure.  it is our light; not our darkness; that frightens us.  we ask ourselves; who am i to be brilliant;  gorgeous; handsome; talented and fabulous?  actually; who are you not to be?  you are a child of god.  your playing small does not serve the world.  there is nothing enlightened about shrinking  so that other people won't feel insecure around you.  we were born to make manifest the glory of god within us.  it is not just in some; it is in everyone.  and; as we let our own light shine; we consciously give  other people permission to do the same.  as we are liberated from our fear;  our presence automatically liberates others.  -marianne williamson</t>
  </si>
  <si>
    <t>planning events &amp;amp; trips; organizing; being understanding; easy going; and positive</t>
  </si>
  <si>
    <t>all as long as it's good...and depends on my mood at the time :)</t>
  </si>
  <si>
    <t>my sisters  friends  dog  phone  passport  korean culture</t>
  </si>
  <si>
    <t>my sisters; where to travel next; my future...</t>
  </si>
  <si>
    <t>it can vary...i love to do everything and anything. i'm always willing to try something once. it can range from partying the night away to dinner at a nice restaurant/hole-in-the-wall/home to paintball to museums to watching a sports game to a quiet night at home with a nice book or movie.</t>
  </si>
  <si>
    <t>im spanish black and filipino. ima goofy dork at time (: and i love to make people smile lol. im 5'4" athletic built i love running and track. ima national primiere league champion; ive been playing since five; and i do mma. i love kids but dont have any. im more into black and polynesian guys but if you can make me laugh then its all good (: i love having a good time and im done for anything from just chillin at the park to skydiving. i love music. its my passion. ive been singing since i was four and joined choir at five. i work as a vocal instructor in hayward right now; thats all i can think of right now so hmu (:</t>
  </si>
  <si>
    <t>im working at a small family owned music shop in hayward; ca. ive been there for a few years now and just love teaching kids how to find their talent.</t>
  </si>
  <si>
    <t>im really good at singing; soccer; mma; and socializing. i make friends really fast (:</t>
  </si>
  <si>
    <t>first thing people usually notice about me is my personality. i love meeting new people and talking (: im very outgoing and like to conversate.</t>
  </si>
  <si>
    <t>i love comedies and scary movie (: one of my favorite food is soul food i love when my grandmother makes fried chicken and her cornbread and her famous greens &amp;lt;3</t>
  </si>
  <si>
    <t>six things i couldnt do without..  1. foood ! i love eating im not the type to be self conscience about eating alot in front of people lol  2. radio/ipod . its my baby &amp;lt;3  3. my glasses  4. movies . friday/ saturday nights would be boring without em  5. running shoes . i like to go hiking and run track alot . its a good stress reliever  6. my mom . idk where id be without her</t>
  </si>
  <si>
    <t>i spend alot of time thinking about music and life and going around the world and singing for 3rd world countries .</t>
  </si>
  <si>
    <t>on a typical friday night im usually either at home cuddled up on the couch with a rented movie or at the movie theaters with my girls .</t>
  </si>
  <si>
    <t>i have a dark past but once i got over that mountain ive been so much more outgoing and positive . cause lifes too short to be living under a rock depressed all day .</t>
  </si>
  <si>
    <t>i was born and raised in sf; but have spent a lot of time in tahoe; the combination of which has made me who i am today. i love all the city has to offer: culture; great food; great parties; awesome people. but at the same time; i crave time in nature and enjoy hiking; swimming; snowboarding; wakeboarding; and running.  i recently graduated from law school and am working in the environmental law field. in my free time; you can usually find me hanging out with my amazing friends and family; working out/being active; reading; going to the farmers' market; cooking and laughing (usually at myself).</t>
  </si>
  <si>
    <t>saving the world.</t>
  </si>
  <si>
    <t>jumping on trampolines.</t>
  </si>
  <si>
    <t>music: arcade fire; edward sharpe and the magnetic zeros; hieroglyphics; atmosphere; fleetwood mac; natalie merchant; sigur ros; mgmt; the xx; basia bulat; aretha franklin; the roots; joe purdy; bruce springstein; modest mouse; mos def &amp;amp; talib kweli; avett brothers; metric; mumford and sons; vampire weekend    movies: the blues brothersdr. strangelove; big lebowski; royal tenenbaums; the princess bride; garden state; the usual suspects; the goonies; empire records; rushmore; fern gully; fried green tomatoes; high fidelity; the little mermaid; old school; woody allen films; juno; little miss sunshine; an inconvenient truth.    books: everything by david sedaris; rumpole of the bailey; lake wobegon days; in cold blood; into the wild; guns; germs; and steel; catcher in the rye    tv shows: arrested development; parks and rec; murder; she wrote; colbert; the daily show; it's always sunny in philadelphia; curb your enthusiasm; seinfeld; matlock; modern family; the office</t>
  </si>
  <si>
    <t>friends; family; sunshine; nature; fresh produce; laughter.</t>
  </si>
  <si>
    <t>out with my friends.</t>
  </si>
  <si>
    <t>you enjoy being active (preferably outdoors); love to laugh (especially at yourself) and make others laugh.</t>
  </si>
  <si>
    <t>a bed.  a computer.  music.  friends.  variety.</t>
  </si>
  <si>
    <t>you want.</t>
  </si>
  <si>
    <t>asian/pacific islander/white</t>
  </si>
  <si>
    <t>hi. i love all sorts of things. more than that; i love learning. i love laughing. i love good company. i love composing a good photograph. i love music. i love randomly breaking out in song. really; it's true.    i'm looking to make some new friends since i'm rather new to the peninsula.    say hello.</t>
  </si>
  <si>
    <t>life is good.</t>
  </si>
  <si>
    <t>solving problems  making you laugh  taking photographs  being loyal  making friends  remembering faces - i'm a &lt;a class="ilink" href= "/interests?i=super+recognizer"&gt;super recognizer&lt;/a&gt;. ;)</t>
  </si>
  <si>
    <t>that i'm "bubbly" - i smile a lot.</t>
  </si>
  <si>
    <t>books/reading: like certain novels; jodi picoult books; alice hoffman; lots of non-fiction; fiction (suspense thrillers); and i always tend to read all the usual suspects of pop-fiction - for work; i swear!    movies: comedy; drama; suspense thrillers; indie films and a huge documentary fan. i'll admit; i have a bit of movie amnesia and can watch movies over again. (which is odd; considering i have an insanely good memory otherwise.)    music: i'm an audiophile. i love all sorts of music; indie; classical; pop; world; latin; jazz; dubstep; dance; electronica - no; really; love it all. i'm drawn to voices with depth and character; however. i love elliott smith; metric; wilco; florence &amp;amp; the machine; lana del rey; foster the people; beth orton; pearl jam; radiohead -- so; i really could go on and on. i'm a spotify; itunes and pandora addict. i am always listening to music. i'm always associating words with song lyrics. i love to sing; even poorly; but i still sing my heart out.    tv: i don't currently own a tv; but; i do watch some shows. here are the latest ones: a game of thrones; trueblood; house of lies; the good wife; used to love the original csi; you know...with grissom; the bug lover; criminal minds; some reality show stuff; like storage wars; etc. i loved the entire series of the wire.    food: i'll try just about anything; however; i really don't eat spicy (hot) food. i need to work on building that tolerance. yes; my father is not proud. *blush* i do enjoy japanese; indian; latin american; mediterranean and good old american or american fusion cuisine.</t>
  </si>
  <si>
    <t>family &amp;amp; friends  laughter  music  camera  smartphone  lip gloss</t>
  </si>
  <si>
    <t>too much. and often all at once. i'm a multi-tasker.</t>
  </si>
  <si>
    <t>nothing is typical. i like staying in or going out. reading a book or dinner with a friend. or driving back home to visit more friends or hang out with my family; especially my sister &amp;amp; my niece.</t>
  </si>
  <si>
    <t>you're looking to make a new friend.  you think you can make me laugh.</t>
  </si>
  <si>
    <t>well i'm salina :) and i love to text and watch t.v. i like going to parks (skate parks) and walking the marina :) i love tattoos piercings and long hair :) im a very body modified kinda girl im no plain jane im decorated :)    i need one to roll my weed and one to come to my shows. the same one to roll my trees can also iron my clothes. let me take these slippers off and fuck you with my vans on.    i think these people are learning to accept me. accept me? damn thats cold blooded; how could i even reject me? things have gotten closer to the sun and ive done things in small doses. so dont think that im pushing you away when your the one ive kept closest.    -t.mills &amp;lt;3</t>
  </si>
  <si>
    <t>going to marinello to do hair! and also taking photography classes to have that as my second career</t>
  </si>
  <si>
    <t>making someone smile. and figuring someone out &amp;gt;.&amp;gt;</t>
  </si>
  <si>
    <t>my big ass gauges lol and my piercings :) sometimes my eyes too</t>
  </si>
  <si>
    <t>book- vampire kisses  music- all metal screamo punk ect and t.mills :) &amp;lt;3 yf young favorites! i fuck this white girl who got a pink range and she drives fast in the slow lane. she got a neck tattoo and all her clothes are new; she got a neck tattoo and all her clothes are new. i smoke like a motha fuckin chimney laughin with my eyes closed yellin bruh cigg me.    i tell her that she got that kush then i laugh it off cause that just means i hit it twice before i pass it off. these bitches is just trampolines they fill a quota you know once you jump off then the thrill is over.</t>
  </si>
  <si>
    <t>1) my phone  2) my ipod  3) weed! &amp;lt;3  4)body modification  5) hot metal head guys!  6) my family</t>
  </si>
  <si>
    <t>my life and how awesome it will be to have 2 careers and all the nice stuff i want    swag? i got my own personal swagg! yeah buddy! my swagg? tatted; pierced; jeans or shorts ;v necks band t's or a dress and sexy ass converse; vans or any kind of skate shoe! im simple. :)</t>
  </si>
  <si>
    <t>texting! smokin bud and tryn to find someone to chill with</t>
  </si>
  <si>
    <t>i have a thing for sexy ass metal head guys! if you like metallica you win my heart :)</t>
  </si>
  <si>
    <t>you live near by and your not scared to msg me. stop being scared and do it</t>
  </si>
  <si>
    <t>[this profile was created by me (jay_mattic) for my best friend; who opted out of doing this himself because he is not a fan of online dating. but as great a guy as he is; i think he deserves the very best and i'm here to match him up with someone special!)</t>
  </si>
  <si>
    <t>i work fulltime at baskin robbins (yes; i'm the ice cream man)    i also take classes at a community college as i explore my options for the future. i have a great variety of interests; and i'm still figuring out which ones will stick with me in the long-term future.    in my free time; i enjoy playing video games; going to the movies; watching football (go niners!) all in the company of good friends.</t>
  </si>
  <si>
    <t>kicking ass in virtually any rpg. i'm also a great listener; a fast learner and an intellectual thinker. i dig philosophy. oh; and i'm a pretty good chef. ;)</t>
  </si>
  <si>
    <t>initially; my compact stature. moments later; my sense of humor and contagious enthusiasm.</t>
  </si>
  <si>
    <t>i read a lot of fiction and sci fi. pretty much any action movie keeps me interested. i'm a huge fan of the entire harry potter franchise; primarily the book series. music = mostly country or anything with a good beat. food? italian. hands down.</t>
  </si>
  <si>
    <t>well hhmmmm about my bio.... i consider myself to be a really kind; humble; and respectable person. i hate!! drama. i'm looking for someone who has serious goals in their life; someone who isn't boring; who lives' life to the fullest!! im a smart well educated professional; i have a degree in finance &amp;amp; corp management. music is a huge part of my life; it's really my true passion; but i've gotta be realistic it doesn't always pay the bills so school/education is also a definite must. my family is also very very important to me; that's a quality i really admired and also look for in a person; i guess that's kinda everything; in a nutshell; this was quick bio. if ya like what ya read give me a holla; let me know a bit more about yourself. i look forward to hearing from ya!</t>
  </si>
  <si>
    <t>working; travelling;making beautiful music; and enjoying life :)</t>
  </si>
  <si>
    <t>almost anything i put my mind to!; but my true passion and focus is music :)</t>
  </si>
  <si>
    <t>hmmmm...i think my smile; maybe my body lol i try to stay in shape and workout on a regular basis.</t>
  </si>
  <si>
    <t>music: jeru; gangstarr; jedi mind tricks; wu tang clan(everybody in the group); canibus (rip the jacker)afu-ra; talib kweli; hi-tek; grave diggaz; killa army; outkasts; 2pac; biggie; nas; massive attack; tricky;john &amp;amp; alice coltrane; nina simone; billy holiday; betsy smith; epmd; tragedy khadafi; price paul; pete rock; my cousin adrian (one love brotha); my blood brotha (aman-ra); my homeboy mike. a of the nile boyz. rakim allah; krs-one; run dmc; chuck d; the list goes on and on.......    movies: god father 1;2 &amp;amp; 3; shogun assasin ( lone wolf &amp;amp; cub series); crouching tiger hidden dragon; ghost in the shell 1 &amp;amp; 2; casino; good feelas; kill bill 1&amp;amp;2; duel to the death; 28 days later; texas chainsaw masacre; 7 samurai; scarface; heat; ninja scroll; ninja resurection; fear &amp;amp; loathing in las vegas; princess mononoke; pans labirynth.... it keeps going    books: the art of war by sun tzu; a book of five rings by miyamoto musashi; death watch by elizabeth forrest; the bhagvagita; the prince by niccolo machiavelli; anne rice vampire chronicles; bruce lee the art of jeet kune do; shinto: the kami way by sokyo ono....the list keeps growing    food: lots n lots of different asian dishes; but i'm up for almost anything :)</t>
  </si>
  <si>
    <t>1.family  2.friends  3.music  4.my car  5.my computer  6.the gym</t>
  </si>
  <si>
    <t>the future.....and how am i ever gonna spend all this money all on myself lol jk</t>
  </si>
  <si>
    <t>normally relaxing at home working on music; watching tv/movie; or playing my ps3 (modern warfare &amp;amp; god of war 3) cause i work saturday mornings :( but if i have the saturday off i'm with friends at a bar;lounge;nice restaurant; and occasionally a club.</t>
  </si>
  <si>
    <t>i listen to loreena mckinett :)</t>
  </si>
  <si>
    <t>you're an outgoing person with a good sense of humor; someone who enjoys all sorts of music; and a person with a great personality!! i seriously mean that; i know it may seem like the typical thing to ask for but in my case it's sincere. i would also like to get to know someone who likes to do adventurous things! travel internationally; eat exotic foods etc...you know try new activities!    please also keep yourself in good/average shape/health. although the exterior does not count for everything; it does show a reflection of your lifestyle.</t>
  </si>
  <si>
    <t>asian/indian/pacific islander</t>
  </si>
  <si>
    <t>i really don't have a lot of time for a serious commitment... from my business; to family commitments; i don't really have a lot of time for a full time relationship - it's just the way it is right now. that's not to say that if i met someone and we clicked i wouldn't want to see where it goes.    who i'm looking for: the regular rules apply: attractive; intelligent stable and sane. i like someone who is active; adventurous; someone who will join me on a morning run but who also has no hang ups about lounging around in bed on a sunday morning wearing nothing but one of my button downs - and maybe not even that. ;)    i like cool; chill women who don't sweat the small things. i like women who want their men to be men; who don't mind that i hold the door open for them and let them go first; or that i give them my coat on a chilly evening.</t>
  </si>
  <si>
    <t>i am in the process of starting my own business.</t>
  </si>
  <si>
    <t>yoga; dark chocolate - the darker the better; coffee; wine...</t>
  </si>
  <si>
    <t>guess...</t>
  </si>
  <si>
    <t>you're up for something fun and not looking for anything too serious right now...</t>
  </si>
  <si>
    <t>english (fluently)/french (poorly)/german (poorly)/spanish (poorly)</t>
  </si>
  <si>
    <t>ello my name is kerry; i would say i am a very liberal and open minded person;i dont judge people for how they live there lives or what they believe in {hmmm within reason i suppose as i do not tolerate predjudiced and racist people;i just dont get it!! life is hard enough without people treating people badly because of where theyre from;what colour they are or what sexual orientation they have; everyone is different and i celebrate and learn from them; and i enjoy the different qualities of each individual :)) i also do not like openly rude people that say things they dont have to; just to get a rise out of people;its just unecessary! &amp;amp; drama :(  lol ok those are things i do not like;hmmm about me;i would say i am quite shy to begin with {the people i know laugh when i say that} but i am shy at first but i warm easily and then theres just no shutting me up! hahahahaha  i am quite observant {i notice sooo much more i have a good eye for detail} am a total people watcher and usually have a good judge of character :)  am pretty laid back;friendly;quiet;can be loud {but not obnoxious}  caring;very thoughtful;a bit of a people pleaser {but know when to say no!} sensitive; love to laugh :)    i love tattoos have a few myself and am currently working on a sleeve;which is taking forever and a day...  and i love everything vintage;love going to the antique stores and faires i love old things lol i have a very ecclectic taste :)</t>
  </si>
  <si>
    <t>good question? i ask my myself that everyday!  i am originally from england and have lived the last 13 years in the bay area; i love san francisco; so much so that i was supposed to go back home to live {sent everything i own back to the uk} and the realized i wasnt ready to leave :(  so i feel a little torn on where i belong;as i havent been home in 13 yrs and all my family are there; but i have good friends here and love the place; so what to do????? eeeeesh! its a helluva decision and i sway on it everyday :(</t>
  </si>
  <si>
    <t>listening  being creative  doing hair {am hairstylist}  cooking  shopping :)</t>
  </si>
  <si>
    <t>hmm i don't know i usually get an array of things:  smile :) ~  eyes ~  dimples ~  tattoos ~  purfume ~  make-up ~    lol damn thats quite a list of "the first thing" ???</t>
  </si>
  <si>
    <t>books : love the whole "harry potter" series  and biographies of celebs {mostly old hollywood}  motivational self help...    movies: comedies; chick flicks; drama; period; action;    music: i have quite an ecclectic playlist:    food: british {hahahaha yeah i know and woteva!!! its what you grow up with and i make a mean sheppards pie thank you very much;with the most scrumptious yorkshire puddings ;) )  i like mexican; indian; vietnamese {i lived with a vietnamese family for 3 yrs the food is fab} thai; pretty much all asian food;with the exception of "kim-chee" gross! eeeeeew :(  i like pretty much all ethnic foods;and am pretty experimental;theres still a few i want to try :)</t>
  </si>
  <si>
    <t>make-up :)  friends  music  phone {to keep in touch with everyone}  good food  soy latte {starbucks}</t>
  </si>
  <si>
    <t>it depends; i could be out with friends; dinner; movie;  at home {relaxing as i still have to work on saturday :( }  getting a tattoo; or at the gym????</t>
  </si>
  <si>
    <t>colorado kid; thrown into california life. adapting</t>
  </si>
  <si>
    <t>got a job as a junior designer at an architecture firm. i really miss snowboarding. apparently tahoe is not as close as i thought. going out and exploring this new city i live in and meet as many new people as possible.</t>
  </si>
  <si>
    <t>turning caterpillars into butterflies</t>
  </si>
  <si>
    <t>my ability to speak french; in russian.</t>
  </si>
  <si>
    <t>take typical hipster media list;    insert here.</t>
  </si>
  <si>
    <t>nature  snow  humor  art  adventure  music  activity    + whiskey</t>
  </si>
  <si>
    <t>the amount of time i actually spent thinking about this question kind of puzzles me</t>
  </si>
  <si>
    <t>searching for my dignity.</t>
  </si>
  <si>
    <t>i wear driving moccasins</t>
  </si>
  <si>
    <t>you're awsm.</t>
  </si>
  <si>
    <t>i'm terribly sarcastic but apparently so is everyone else. i often use witty one liners; usually from various movies.  i'm a gentleman and a scholar. just an all around decent guy. a no good do gooder if you will.  i'm told that the presence of my company is spectacular.  i enjoy giving epic high fives that make worlds collide. i'll redo them until they give me the satisfaction i am looking for.  my choices aren't influenced by what's right or wrong; but more by what would make for a better story.  i don't drink and i don't smoke. i listen to punk rock. might as well be straight edge and vegan but i love the taste of murder too much and i don't have any tattoos.  i'm the kinda guy that girls spend more and more time with until they find a boyfriend.</t>
  </si>
  <si>
    <t>riding bikes; working full time; hating school every second. i'm a film major so i know a thing or two about movies. it would be nice if you did too; if not i will show you the way.    asking myself this question from time to time as well. also; it is my life long goal to one day be able to do a hadouken.  + p</t>
  </si>
  <si>
    <t>making people laugh? tends to happen a lot but i've never considered myself to be a funny man. apparently it is so. i'm pretty decent at cooking. you know how rosco has that thing with chicken and waffles? well i kinda do it with burgers and pancakes. i can probably make just about anything you find on the interwebs. but i don't bake; that's not my deal. also; surviving z-day; the zombie apocalypse.</t>
  </si>
  <si>
    <t>my charming personality and my devilishly good looks? hell; i dunno. i'm pretty tall so i'm sure that's it.</t>
  </si>
  <si>
    <t>i don't really read that often.    tv shows: dexter; spartacus; daily show; colbert report; breaking bad; game of thrones; family guy; lost; wilfred; misfits; the league; archer; metalocalypse.    movies: fight club; snatch; lucky number sle7en; the fifth element; star wars; step brothers; brothers bloom; hugo; road house.    music: rock; punk; metal; indie; etc. minus the bear; alkaline trio; thrice; biffy clyro; gaslight anthem; young the giant; we barbarians; darkest hour; muse; cage the elephant; kings of leon; white rabbits.</t>
  </si>
  <si>
    <t>i'm just gonna list off the things i almost always have in my pockets.  front left: apartment keys  front right: phone; pocket knife  back right: wallet; with a maxed out credit card and expired id.    now you can formulate a plan to mug me all proper like.</t>
  </si>
  <si>
    <t>how much i hate my job. i don't actually hate it. it's pretty easy and really not all that bad. it just takes up my entire life. if you want to give me a job; brilliant.  also planning out a tattoo i intend to get. a portrait of my dog; because he was probably cooler than you.</t>
  </si>
  <si>
    <t>working until ungodly hours. doing home work until ungodly hours. usually i'm just looking for an excuse to not do either.</t>
  </si>
  <si>
    <t>i named my bike. chronos. it's probably the biggest fixie you'll ever see.    also; i noticed i tend to view peoples profiles multiple times. it's not that i'm creeping; it's just that i forgot i've seen your profile before. the fact that i saw it yesterday is irrelevant.</t>
  </si>
  <si>
    <t>you like riding bikes.  want to make me delicious baked treats.  enjoy simple outings like dinner and a movie.  you want to weekly parties that involve watching spartacus or the walking dead.  intend on meeting up after a few messages if things are going well.    do not message me if:  you have "420" or something similar in your username.  take multiple duckface photos.  don't understand the difference between to; too; two or there; they're; their.  all you have is a one liner message. i'm really not that hard to impress so just give me something. unless it's a really witty one liner.</t>
  </si>
  <si>
    <t>let's go to a festival and dance all night... running and dancing with the stars. we will not rest until our naked bodies have melted away and the awesome beauty of life; death; and the universe becomes so clear. after which we will finish that bottle of jameson and hold each other close; laughing at our friends and welcoming the sunrise. a new day of adventure awaits.    i am looking for many things: friendships; drinking/hiking/sports buddies; love interests; adventure partners; business opportunities... you name it. i am a social animal and appreciate human interaction; so i am always interested in meeting new people regardless of "who" or "what" they are. in practice; and in mannerisms; i seem like quite the "typical" guy: i love to drink beer; play sports; i listen to reggae; dubstep and hip-hop; and enjoy a beach full of bikini-clad women as much as anyone. however; yes; i can also be a bisexual; swinging; polyamorous; and debaucherous individual. but that is just a part of me; and all that really means anyway is i'm open minded. i have always fully imagined marrying and having kids one day; but i'm open to whatever life may bring. while i am secretly and totally a hopeless romantic; i am not trying to rush in to things or grow up too fast.  i strive in my daily life to be relaxed and down-to-earth; but still adventurous... i try not to take the day-to-day of life too seriously. :-)    a note on "bisexuality":  for you hetero-normative folk: do not be afraid of the term "bisexual". it is just a term; and a very limiting one at that. i am just as heterosexual as a "straight man". i am just as homosexual as a "gay" man. and just because i may be bisexual and perhaps polyamorous; does not mean that i am unable to be in a happy; committed; and fulfilling relationship with a single partner. in fact; such an arrangement has been my norm.</t>
  </si>
  <si>
    <t>i am living. bartending; schooling; rocking out to my radio... seeking new adventures and opportunities around every corner!</t>
  </si>
  <si>
    <t>... taking the experience of getting lost and transforming it in to a beautifully drunken day of adventure.</t>
  </si>
  <si>
    <t>... is that i am laughing... because life is ridiculous.</t>
  </si>
  <si>
    <t>humph. where to begin?  i like comedies that make me laugh and dramas that make me feel.  i like books that make me think and music that makes me want to walk-down-to... electric avenue!    i don't watch tv really ever; but i grudginly admit there a couple shows out there that are pretty entertaining.    and food? i love food. i'll eat almost anything that's not seafood (i know; how tragic)    question: do people really read this section? i can't imagine judging someone based on a list of books and movies...</t>
  </si>
  <si>
    <t>love  friendship  music  burning man  passion  hot and sour soup</t>
  </si>
  <si>
    <t>how to make the world a better place. and that usually starts with how do i develop in to a better person.    i also tend to get songs stuck in my head way too often. :-)</t>
  </si>
  <si>
    <t>there is no typical friday: i could be at an outdoor festival in golden gate park; dancing my ass off to pretty lights; or i could be watching a movie at home with the roomies. sometimes i like to go out to shows; clubs; and bars. other times i like to kick it at home with close friends; chilling hard; talking; drinking; plotting; and dreaming.</t>
  </si>
  <si>
    <t>i am hesitantly giving this whole online dating thing a try.</t>
  </si>
  <si>
    <t>if you want to go to a festival and dance all night... running and dancing with the stars. we will not rest until our naked bodies have melted away and the awesome beauty of life; death; and the universe becomes so clear. after which we will finish that bottle of jameson and hold each other close; laughing at our friends and welcoming the sunrise. a new day of adventure awaits.</t>
  </si>
  <si>
    <t>i enjoy engaging conversations about the world we inhabit.  and ridiculous conversations that make me laugh till i cry.  i think i have a good balance between seriousness and lightness.  i still have hope and believe in social justice. i have a work ethic and a play ethic - and a balance between the two. i believe you are never too old to play! i believe in 6 degrees of separation between us all. i love the outdoors and feel the most spiritual when surrounded by trees. i have an appreciation of different cultures and ways of being. i love traveling and have been privileged to visit many places outside the united states. i lived in mexico for a short stint too. i'm from pittsburgh pa and even though i've been in ca for 12 years now; i still have some serious pittsburgh pride.</t>
  </si>
  <si>
    <t>it was a long and winding road; but i finally found a career i love.  i work daily on being present. i am a marriage and family therapist intern. i'm working full time on my hours toward licensure....oh so close to being licensed!</t>
  </si>
  <si>
    <t>getting lost. having fun getting lost. drawing. tree pose. growing tomatoes. cooking coconut curry dishes.</t>
  </si>
  <si>
    <t>my laugh. (i've been told it's contagious.) my hair. my opinions; which i share.</t>
  </si>
  <si>
    <t>music: it all depends on the mood. gil scott-heron; the coup; santigold; dead prez; keb mo; taj mahal; alexi murdoch; ani defranco; john prine; iris dement; linda thompson; rickie lee jones; gillian welch; mel torme; frank sinatra; the andrews sisters; gershwin; anti-flag; beth orton; lenny kravitz; michael franti; miles davis; patsy cline; phil ochs; tango #9...eclectic let's just say.    books: the grapes of wrath; steinbeck. things fall apart; achebe. the alchemist; coelho. tears and laughter; kahlil gibran. stiff; mary roach. after the quake; murakami. letters to a young therapist; mary pipher. lamb: the gospel according to biff; christopher moore. the anita blake vampire huntress series    movies: on the waterfront; the deer hunter; dogville; hedwig and the angry inch; butch cassidy and the sundance kid; cat on a hot tin roof; ju dou; angels in america; the way we were; the cook the thief his wife and her lover; little miss sunshine; before sunset; the outsiders...and many more.    food: bbq ribs; chile rellenos; french sauces; curries; homegrown tomatoes...i love food and will try anything at least once.    shows: bones; castle; true blood... buffy!</t>
  </si>
  <si>
    <t>hhhmmm i could do without most things. but my favorites are...  my favorite travel tea mug with built in filter for loose leaf.  my bed. my laptop. libraries. trees. a comfortable pair of high heels.</t>
  </si>
  <si>
    <t>how others think; feel and relate to the world.  how i think; feel and relate to the world.  not getting the two confused; yet still relating.    my next vacation.  what life is like hundreds of feet down in the middle of the ocean.  who's in charge of changing the zodiac signs and how do you just add a sign?  why so many middle class americans are voting against their own self interest!?  where to find a comfortable pair of high heels.</t>
  </si>
  <si>
    <t>at home reading and decompressing after my week. enjoying dinner and conversation with friends. seeing a film. occasionally out dancing.</t>
  </si>
  <si>
    <t>i sometimes listen to the carpenters. what can i say; it reminds me of my mom and being a little kid.</t>
  </si>
  <si>
    <t>if you are looking for a partner in crime; interested in a long term relationship and someday having a family.</t>
  </si>
  <si>
    <t>just recently graduated from cal and migrated to oakland to be a short bart ride away from employment. i'm doing public relations for startups now and have yet to master feigning enthusiasm for mundane; albeit excitingly valuable software. in real life i like to hang glide; draw; play instruments; and explore.</t>
  </si>
  <si>
    <t>flying; reading; writing; working; inquiring; barting; lounging; guitar-ing; drumming; drawing and rambling on.</t>
  </si>
  <si>
    <t>well; i recently got a massage; and after introducing myself the lady said "you are young man but have voice of old man."</t>
  </si>
  <si>
    <t>doing the right thing.  fundamental attributional error.</t>
  </si>
  <si>
    <t>you're quick-witted and generally in for a good time.</t>
  </si>
  <si>
    <t>experiencing a deepening right now. very much a positive. in so many ways i consider myself a late bloomer. i enjoy cultivating peaceful moments and am excited to meet someone who can turn me onto to new viewpoints and new activities. i'm curious as to what realities people create for themselves and why. i don't see life in a linear way. as i keep living it; it just keeps opening up and expanding. i'm grateful for my moments of awareness that remind me what a gift life is. i respect relationships and take them very seriously; in a light hearted sort of way. i am raising an awesome 4 year old daughter! i'm very introspective and while i enjoy thinking about things i also really value time for quiet and inner peace. as long as i spend enough time in nature i'm really easy to be around. it feels good to take care of myself. eating right and learning how to stay centered is allowing me to be the full expression of myself.    i'm looking for someone who appreciates my sense of humor and doesn't take life too seriously. everything in moderation...</t>
  </si>
  <si>
    <t>walking and breathing. learning; growing. ending and beginning. raising a daughter. planning a new business venture. healing. exploring.    i really look forward to growing my circle of friends and meeting that someone incredible that will sweep me off my feet. i imagine we will savor each adventure in life together. supporting; loving and nourishing eachother every step of the way.</t>
  </si>
  <si>
    <t>found object art; being in nature; loving my family; listening; not following recipes; facing my fears; communication; exploration and being open..</t>
  </si>
  <si>
    <t>movie: so many but i will go with my most recent: beginners.    music: leonard cohen. johnny cash. dylan. zero 7. thievery corporation. hank williams.    food: yum.    books: right now i'm reading the fifth agreement.</t>
  </si>
  <si>
    <t>the beach  the woods  paintbrush  dog leash  wisdom  love</t>
  </si>
  <si>
    <t>what you write in your diary..</t>
  </si>
  <si>
    <t>looking at the moon..</t>
  </si>
  <si>
    <t>i have a lot of secrets that i'm looking forward to sharing with some spectacular other person.</t>
  </si>
  <si>
    <t>your little voice tells you to...</t>
  </si>
  <si>
    <t>how do you write something like this without being a narcissistic windbag? i'm not sure that you do.    i dig brevity; integrity and things outside the norm.</t>
  </si>
  <si>
    <t>working odd jobs in film and video; while making independent films with friends and colleagues.</t>
  </si>
  <si>
    <t>&amp;lt; sarcasm&amp;gt; talking myself up. &amp;lt; /sarcasm&amp;gt;</t>
  </si>
  <si>
    <t>&amp;lt; follow up sarcasm&amp;gt; how awesome i am. &amp;lt; /follow up sarcasm&amp;gt;</t>
  </si>
  <si>
    <t>more a list of favorite creators and types:  coen bros.  mexican food  cormac mccarthy  neurosis  pt anderson  howard zinn  bbq  hank williams  greek food  noam chomsky  john ford  mos def  neil young  j dilla  minor threat  michael haneke</t>
  </si>
  <si>
    <t>friends/family; books; beer; movies; film making; and road trips.</t>
  </si>
  <si>
    <t>doing whatever i feel like doing.</t>
  </si>
  <si>
    <t>nothing. i like to play my cards close to my chest.</t>
  </si>
  <si>
    <t>you are down to chill.</t>
  </si>
  <si>
    <t>adrian is a kind hearted individual who only wants people to better themselves weather they be close friends or even those whom are no longer in his life. finding out aspects in you're life and focusing on the positive outcome however your preference; is definitely appealing to me.  live life to the fullest yet have fun and be a little spontaneous. life without taking chances is no fun at all. doing my best to keep my side of the street clean is a job that requires full attention.</t>
  </si>
  <si>
    <t>i enjoy being around people and helping those who ask; where i can. not to be mistaken for codependent. giving back basically.  i work as concierge at an apt. bdg. in san francisco for now and in the future wish to own one of my own. focusing on living healthy through exercising or eating. don't use drugs or drink alcohol but you can drink; doesn't bother me so long as you're not intolerable.</t>
  </si>
  <si>
    <t>being a friend and or someone who'll listen without passing judgements.  i'm okay at baking sweets; so my friends tell me.  i make people laugh therefore having a blast.</t>
  </si>
  <si>
    <t>dimples/smile  big hearted and genially cares for the well being of...well; anyone! i'm not on a mission to fix people but at the same time i am full of compassion.  (:-&amp;gt;</t>
  </si>
  <si>
    <t>pretty simple person but not a simpleton. i enjoy horror films very much and music.  i used to dj in night clubs in pasadena &amp;amp; west hollywood.  i enjoy eating out but i don't eat almost any kind of fish.  as far as reading...i enjoy reading about self-help and spiritually. (:-&amp;gt;</t>
  </si>
  <si>
    <t>prayer and meditation. surrounding myself by people who are a positive influence in my life. my family and close friends will be apart of my life til the end of mine.  food; exsercise; entertainment &amp;amp; being spontaneous.  (:-&amp;gt;</t>
  </si>
  <si>
    <t>how to meet my obligations and commitments.</t>
  </si>
  <si>
    <t>stoked....because even though i work on weekends i enjoy interacting with residents who are enjoying their day. when you're clean &amp;amp; healthy; meaning clear-minded; you can't help be appreciative of life and the positivity that stem from it.</t>
  </si>
  <si>
    <t>i'm a fun guy. you'll have to find out for yourself.</t>
  </si>
  <si>
    <t>you'd like to hang out sometime with no expectations. this way neither of us are too badly disappointed if for some reason or other we don't have a connection in the romanc area. who knows; we might be better life long friends!</t>
  </si>
  <si>
    <t>self declared gypsy life stylings. doing the best that we can. working with what we got; and we got a lot. i put my family first; and my tribe second. and ladies always go first. i got love to give and i love oakland/bay area! been living in oakland for 4+ years struggling as an art student and then struggling with the reality of the current socio-economic breakdown. aren't we all? \\  not to thrilled about the current state of things. kind of down-home country mad about it. must be my oakie blood. love for the people and thats what i love about the bay; because; in a lot of ways; you got to be resourceful and tough to thrive. but like i said; not a lot needed to satisfy me; and especially if its the pleasurable company of a lovely lady ;)    eso eso mi es guero loco y truco bebe xo</t>
  </si>
  <si>
    <t>i work in immigration doing part time clerical stuff. my job is pretty mundane legal aid but it does provide some some eye-opening experiences with helping many different peoples in their struggle to deal with the various and rigid immigration issues. and i like making music..but cant ever see myself in a band. i like to drum and play keys..wish i had started playing a lot sooner but i do feel like i am progressing with it. :)  i am used to working in a kitchen so the legal aid stuff is kind of unfamiliar to me.  i do want to take some language courses and get bilingual so i can plan an extended travelogue and hopefully spread my international wings.  maybe a masters degree someday..sigh.</t>
  </si>
  <si>
    <t>putting my mind to it. putting my back into it.</t>
  </si>
  <si>
    <t>its either my eyes or my mustache i think.</t>
  </si>
  <si>
    <t>one of each:  calvino for books  pt anderson for movies  lynch for shows  motown for music  &amp;amp; japanese for food</t>
  </si>
  <si>
    <t>my records maybe  and the necessities.</t>
  </si>
  <si>
    <t>a.d.i.d.a.s.  that and the metaphysical/socio-political dilemmas of our independent and collective consciousness.</t>
  </si>
  <si>
    <t>in</t>
  </si>
  <si>
    <t>hung son.</t>
  </si>
  <si>
    <t>older women who like the young bucks.  young women who dont have too many hang-ups.  ///&amp;amp;i dont mean to be a 'dick' but i honestly only see the use of this site as a possible means to hook up with someone attractive and nice; to have a nice time without the pretense of a lot of emotional commitment. i love to go out for a good time but i am a pretty fast mover. just want to be clear. if there is an attraction of mutual interest its got to be clear that i am here to have fun and play around. very very nice and lovely playing around. i like (hot) fun.</t>
  </si>
  <si>
    <t>i love my family; my dogs; my friends; my house; and my job.    i can't take much of anything seriously.    i love to joke around and be inappropriate.    i'm of a different sort.</t>
  </si>
  <si>
    <t>trying to make the best of each day.</t>
  </si>
  <si>
    <t>taping things  making people laugh  solving problems</t>
  </si>
  <si>
    <t>ummmm</t>
  </si>
  <si>
    <t>food  water  shelter  faith  hope  love</t>
  </si>
  <si>
    <t>life  people  funny things</t>
  </si>
  <si>
    <t>looking for mischef</t>
  </si>
  <si>
    <t>ummm i posted a profile on a dating site?</t>
  </si>
  <si>
    <t>you want to laugh  you like to eat  you're a goofball  you like puppies</t>
  </si>
  <si>
    <t>i'm a bro built from the parts of lesser bros. i know karate. i know jujitsu. i drive like a gangster when i'm coming to see you.    i was born and raised in oakland; so i know all about gangsters and street life; so feel free to ask for advice.    i've walked to the top of the bay bridge which was pretty trippy.</t>
  </si>
  <si>
    <t>i do things on computers and internet for money; like write programs. i play piano; and i'm doing insanity; so watch out for my vertical leap.</t>
  </si>
  <si>
    <t>i can divide by zero.</t>
  </si>
  <si>
    <t>people are constantly mistaking me for daniel craig/joseph gordon-levitt.</t>
  </si>
  <si>
    <t>books: a confederacy of dunces  music: beastie boys  shows: game of thrones  movies: the big lebowski  food: genova deli sandwiches</t>
  </si>
  <si>
    <t>1. lil b the based god  2. constant praise  5. p90x</t>
  </si>
  <si>
    <t>remembering the 90's</t>
  </si>
  <si>
    <t>i forgot about dre</t>
  </si>
  <si>
    <t>your "most private thing" isn't "i'm on ok cupid."</t>
  </si>
  <si>
    <t>music is one of my favorite things in the world. it is one of my passions and; many days; one of the few things that keep me going. because it's one of the biggest parts of my life i felt it unfair to not mention it first.    i also love books and reading. it's awesome to escape reality for a while to be someone else and walk in their footsteps. video games allow me to do the same thing and i love those too.    writing is another one of my hobbies and; oftentimes; serves as my release. sometimes it's scary because when it comes out of your head and appears on the page it's a bit harder to escape; but somethings are meant to be faced head on. most of my writings i keep to myself but i have a pen name under which i write for a friend's blog.    oh; and one of my favorite things in the whole world is to get letters in the mail.    i suppose the most important thing about me; though; is that i'm really hard to describe in a few paragraphs. but i just took this personality test (i've never done that before) and the results were pretty spot on. i'm an &lt;strong&gt;enfj&lt;/strong&gt; and i love it.</t>
  </si>
  <si>
    <t>doing what i can to make the world a better place first and foremost by being a good person.    i suppose you're looking for a more concrete answer so; i am a full time student and a part time tutor. i have taken a break for the summer to work an internship.</t>
  </si>
  <si>
    <t>reminding others how good it feels to laugh.</t>
  </si>
  <si>
    <t>i think the first thing people notice is my hair or my shoes. generally; those are the first comments upon meeting someone i've never met before.</t>
  </si>
  <si>
    <t>this list is; in no way; exhaustive. you may come another day to see additions.    favorite books/series (authors):  harry potter (j.k. rowling)  eragon (christopher paolini)  the rescue (nicholas sparks)  (roald dahl)  the lord of the rings (j.r.r. tolkien)  the lorax (dr. seuss)  (c.s. lewis)  (ted dekker)  the godfather (mario puzo)  change of heart (jodi picoult)  my sister's keeper (same as above)  the hunger games (suzanne collins)  looking for alaska (john green)  (mitch albom)    favorite movies:  phenomenon  how to train your dragon  the boondock saints    shows:  lie to me  30 rock  community  avatar: the last airbender  big bang theory  breakout kings    music:  go radio  the family crest  sara bareilles  john mayer  eyedea/oliver hart    food:  french toast</t>
  </si>
  <si>
    <t>life  love  friends  music  books  smiles</t>
  </si>
  <si>
    <t>the meaning of life and our responsibility to mankind.</t>
  </si>
  <si>
    <t>i suppose that depends on the friday.  umm....designated driver?  i suppose "in class" would also be a recurring friday night activity.</t>
  </si>
  <si>
    <t>i'm an open book for those who care to get to know me beyond the cover.</t>
  </si>
  <si>
    <t>you're passionate about something. i think it's necessary that everyone have something about which they're passionate.    you're into intelligent conversation.    you're empathic. it's a quality i greatly admire.    or you just wanna talk. i'm all ears. or eyes....    and if you're here trying to decide whether to respond back from one of my messages; well; what are you waiting for?</t>
  </si>
  <si>
    <t>i just moved to san francisco a few months ago and although i have friends from college and high school out here; i am always looking to meet new people and experience all sorts of adventures.    i am half indian and half japanese. born and raised in tokyo but has lived in the states for the past 16 years.    i love being active by playing sports; running; biking; going to musicals; concerts; and shows. i enjoy trying new cuisines and traveling the world.</t>
  </si>
  <si>
    <t>i work for a cpg company which produces and sells consumer food and pet products. i am also continuously looking for new adventures to experience what the world has to offer me.</t>
  </si>
  <si>
    <t>being indecisive?</t>
  </si>
  <si>
    <t>i'm qiet at first but i could be goofy and at times be jumbled.</t>
  </si>
  <si>
    <t>music: i love all sorts of genres. (rock; r&amp;amp;b; hiphop; classical; musicals; oldies; jpop; pop; techno; etc) artists i enjoy listening to include michael jackson; flo rida; trombone shorty; wolfstone; off spring; rush; trans siberian orchestra; queen; styx; mehdi; and so on.    tv: how i met your mother; coupling (uk version); modern family; sherlock; dexter; once upon a time; fresh prince; the office    movie: super troopers; big lebowski; scott pilgrim; stardust; back to the future trilogy; boondock saints; dark knight; most miyazaki hayao films; avengers;grandma's boy; mib 3; hangover; sound of music; mary poppins; mulan and most disney/pixar films; mean girls; enchanted; love actually; walk to remember; 10 things i hate about you (yes; i enjoy chic flix)    food: sushi; and everything else in the world. i will try anything. want to try everything.</t>
  </si>
  <si>
    <t>friends  family  authentic ethnic food  sports  traveling/exploring  musicals</t>
  </si>
  <si>
    <t>what comes next but also what could i do to make things better and take in the moment.</t>
  </si>
  <si>
    <t>out with friends; traveling to a camping/ hiking trip; and occasionally taking it easy watching movies/tv shows to just relax.</t>
  </si>
  <si>
    <t>i'm open to sharing a lot about myself so if interested just ask.</t>
  </si>
  <si>
    <t>you are interested in hanging out; meeting new people; and trying out and exploring new things together.</t>
  </si>
  <si>
    <t>asian/indian/pacific islander/other</t>
  </si>
  <si>
    <t>a geeky sensitive soul and thoughtful eclectic personality who can be goofy one minute and dead serious in the next. a sexual being who is looking for his partners(openly poly-amourous &amp;amp; non-monagoumous) in crime(depending on your fetishes). it takes more than one woman to meet both my physical and mental desires....friends before lovers.... i have no taste for parasitic people(no sugar babies or leaches). my mom was the bread winner of the house; so respect for women was learned early by this kid(but i don't let people walk on me either). love cars; motorcycles; and trucks. fabricator/machinist/welder/ and love to work with my hands.</t>
  </si>
  <si>
    <t>recovering from my parents...they meant well; but had no clue on how to raise a kid like me...so i am working towards creating a better life for myself at the moment....its the usuall horror story of troubled and wasted youth...and coming to see the light...yes... i am house broken and well trained(giggle)....i have learned over the last ten years to weld; fabricate; operate cnc machines and i want to continue to improve my skills as a mechanic and crafts person...more to come</t>
  </si>
  <si>
    <t>massage's and foot rubs...i like to pamper and spoil my girls(i am not a player). i am artistic and creative(frustrated sometimes).a novice asian and conventional astrologer and numeralogist(for fun) along with a dash psychology/sociology(people watcher) so i can find out what makes us all feel good and tick....i have been told i'm empathic and psychic(or psycho for fun)....</t>
  </si>
  <si>
    <t>when you get me to talk(quite type on first meetings) i can burn your ears of. i don't cause or have room for drama and always tell you the truth; even if you don't like it(and i expect the same from you). i look a little on the guttly side...but i am a sway back or have a large spinal arc. when i am working out; it is less pronounced.</t>
  </si>
  <si>
    <t>terry pratchett books; harry potter; any sci fi or socio political commentary; love most music(classical;some country;metal;tecnho and so much more) and most movie genres(not a big horror fan). i am open to any new food experience you might wanna try( i good chinese and sushi places). i like to go to plays every once in a while too.</t>
  </si>
  <si>
    <t>1. time alone(meditation)  2. good beer(craft) or wine(flavorful) or bourbon(smokey/sweet)  3. affection(pda/lswk)  4. dark chocolate  5. books/ magazines  6. tv/ movies</t>
  </si>
  <si>
    <t>how i can improve myself for the better. so i treat others as i wish to be treated at all times(to the best my ability)most days this seems to serve me very well.....but on those rare days.....i just need to go back to sleep and start over again. the rest of the time i am figuring out how to retire to a farm to build my own shop and play on the land; but close enough to the city to play there to.</t>
  </si>
  <si>
    <t>relaxing and watching grimm....then after that who knows want to go for night drive on the coast.....go to a strip club in the city....have a nice meal some place new.....drive to vegas at night....whatever is clever at the time.....</t>
  </si>
  <si>
    <t>spend my days working for the man so i can spend my off time doing what i want. i've got a wicked since of humor that catches some people off guard. i'm a travel junkie that can't wait to see the next piece of the world. i'm a loud mouth texan. not much of a writer but i can calculate the tip for dinner in my head. love a good dive bar. fiercy loyal to my family and my friends. cute soft butch with a touch of southern gentleman; looking for a femme girl.    i am cute; funny; and curious</t>
  </si>
  <si>
    <t>dreaming about how to spend my future lotto winnings</t>
  </si>
  <si>
    <t>i read mostly non-fiction. biographys; social commentaries; real life events.    enjoy all types of movies. not big into foreign films; hate reading movies.    i like all types of foods from fine dining to greasy hole in the walls. if anyone knows where to get a good chicken fried steak in the bay are please let me know. still haven't found it.</t>
  </si>
  <si>
    <t>family; friends; cats; travel; wine; cheeseburgers</t>
  </si>
  <si>
    <t>where to travel next. will i make it to all the world's great diving spots before they all shrivel up and die?</t>
  </si>
  <si>
    <t>thinking about how glorious it is that i get to sleep in in the morning</t>
  </si>
  <si>
    <t>i'm afraid of heights</t>
  </si>
  <si>
    <t>you are a femme. now; it has been my experience that some people are unaware that they are not femme. so let me help you clear this up.    1) the last time you wore a dress was:  a: i put on a cute frock last week when the weather finally got warm!  b: 8 years ago when i was a bridesmaid at my sister's wedding    2) take a look at your nails:  a: polish is chipping a bit; need to get in for a mani/pedi  b: i wonder if lava soap will get that grease out    3) your favorite bra is:  a: a hot little number i picked up from victoria's secret  b: a wife beater    4) how do you care for your hair style?  a) i have a standing appoinment every 5 weeks with my stylist  b) set the clippers to #3 every thursday morning at have at it    5) if you put on a pair of high heeled shoes you would:  a) own the room  b) have a hard time figuring out how to get them on over my boots    no replies from any bs; i mean it</t>
  </si>
  <si>
    <t>i tend to think of myself as a well-rounded person; sometimes goofy; sometimes serious. i like to learn new (healthy) things; explore; ask questions; have philosophical discussions; listen and (try to) play music...    i don't know what else to put in here; i'll answer the questionnaires and from there we'll let the okcupid algorithms to figure it out for us... :-)</t>
  </si>
  <si>
    <t>always trying to learn something new everyday; and change my point of view as new information comes in.    to pay the bills; currently working in a small r&amp;amp;d telecom company in san mateo (full of geeky dudes; not the place to meet women; buh); and planning of moving soon to a something maybe more unstable; but more rewarding professionally and intellectually; for example a startup (any suggestions?).    at this point in life i'd really like to know a special person to have a family and share all the goods and not-so-goods that come with that.    to balance things out; i like to spend time with my guitar; biking/hiking/walking/at the gym; people watching at the park; the occasional beer at some bar with buddies; and so on.</t>
  </si>
  <si>
    <t>i tend to think that i am a creative person. i apply that ability in several ways. to bring new ideas at work; keep coworkers entertained (or maybe not) with my jokes; give some counseling to friends (i always try to look for the "big picture"); try something new in bed; find a new place to visit; and so on.</t>
  </si>
  <si>
    <t>i have a "good guy" face. i agree with that; i think of myself of a good person; but that doesn't mean i am easy to manipulate or mess with.  people that care for me genuinely (my friends); always know they can count on me.    people can't tell for sure where i am from..but when they hear me talking; it is easy to notice that i am a foreigner from south of the border... a white "speedy gonzalez"! :-p</t>
  </si>
  <si>
    <t>books: lately a bunch of techie books (looking for a new job...); economy; music making; evolutionary psychology; etc. my current bedside book is "the belief instinct".    music (in no order): depeche mode; soda stereo; andrea bocelli; rage against the machine; travis; coldplay; marilyn manson; u2; queen; sting; ramstein; duncan dhu; travis; morrissey; nirvana; etc. (i know; who would put marilyn manson next to coldplay?? me...)    movies: the matrix; shrek; idiocracy; the kite runner; etc. usually science fiction with lots of special effects.    food: el pollo loco (please; don't call it "fast food"; even tho it kind of is... :-p ); thai; japanese; chinese; mediterranean... i also like to explore food-wise.</t>
  </si>
  <si>
    <t>besides the obvious basics (air; water; food; shelter...); i'd say that something new to do and learn; love and be loved (sex included); being nearby computers and internet technology; my musical instruments; a good nap from time to time... ahh; and watch spanish soccer on weekends!    (sorry; no shoe shopping in this list... :-p)</t>
  </si>
  <si>
    <t>why we humans are the way we are... at some point i'd like to quit technology (i guess if i become rich; uhm...) and study anthropology; psychology; sociology; human biology... we're such interesting beasts.    unfortunately most close friends are married (and/or moved out of the bay area); they're busy raising kids; so i am also looking to find new friends too.</t>
  </si>
  <si>
    <t>lately; studying for some of those cool company's "entrance tests"; those are though!    but if friends are available; usually the idea is to hang out in somebody's place; or go for some dinner in a quiet place to talk about stuff. nothing too crazy.</t>
  </si>
  <si>
    <t>i can answer any personal question... you just need to ask. but then be prepared to answer a similar question. :-)</t>
  </si>
  <si>
    <t>... you're interested.</t>
  </si>
  <si>
    <t>english (fluently)/spanish (fluently)/italian (poorly)/french (poorly)</t>
  </si>
  <si>
    <t>life is a journey and the experiences of life make us who we are today. i would never change the paths i have chosen; both good and bad. i want to continue to grow and express myself through my music. i appreciate art; love &lt;a class="ilink" href= "/interests?i=vegetarian"&gt;vegetarian&lt;/a&gt; food. &lt;a class="ilink" href="/interests?i=music"&gt;music&lt;/a&gt; not just as inspiration but; i believe that music can change the world...    i love &lt;a class="ilink" href="/interests?i=cooking"&gt;cooking&lt;/a&gt; delicious &lt;a class="ilink" href= "/interests?i=vegetarian"&gt;vegetarian&lt;/a&gt;/&lt;a class="ilink" href= "/interests?i=vegan"&gt;vegan&lt;/a&gt; food. especially; but not limited to; thai/indian fusion or asian inspired dishes or anything delicious. &lt;a class="ilink" href= "/interests?i=mushrooms"&gt;mushrooms&lt;/a&gt;!!!!    life is too short to waste. every breath should be lived to the fullest.  don't sweat the petty stuff; pet the sweaty stuff :d    i am passionate; romantic; and i love music</t>
  </si>
  <si>
    <t>working quite a bit. writing music. forming a band. enjoying every moment to the fullest. ready to take a chance. seeing where life takes me and enjoying the journey. starting back to school next quarter part time working my degree in music technology.</t>
  </si>
  <si>
    <t>guitar; cooking; making people laugh; enjoying life</t>
  </si>
  <si>
    <t>first my smile; then my eyes</t>
  </si>
  <si>
    <t>i've read the alchemist 3 times. i've read shogun; fear and loathing in las vegas; the odyssey and love and death. really i like rock and roll literature. please inspire to to read more.    zeitgeist; revolver; ghost dog way of the samurai; faster pussycat kill kill kill; buffalo 66; seven samurai; killing zoe; from dusk till dawn; on the water front; america: freedom to fascism; kurt and courtney; it might get loud. ; super bad; caddy shack yeah!! there are millions more!!    music is the soundtrack of our lives. music preserves the best years of our lives just by invoking our feelings of the past. music is inspiration. music is love. music is inspiration    inspired by the best &lt;a class="ilink" href= "/interests?i=punk"&gt;punk&lt;/a&gt;; &lt;a class="ilink" href= "/interests?i=blues"&gt;blues&lt;/a&gt;; &lt;a class="ilink" href= "/interests?i=funk"&gt;funk&lt;/a&gt;; &lt;a class="ilink" href= "/interests?i=soul"&gt;soul&lt;/a&gt;; &lt;a class="ilink" href= "/interests?i=indie"&gt;indie&lt;/a&gt;; &lt;a class="ilink" href= "/interests?i=electronic"&gt;electronic&lt;/a&gt;; &lt;a class="ilink" href= "/interests?i=experimental"&gt;experimental&lt;/a&gt;;&lt;a class="ilink" href= "/interests?i=jazz"&gt;jazz&lt;/a&gt;; &lt;a class="ilink" href= "/interests?i=ska"&gt;ska&lt;/a&gt;; &lt;a class="ilink" href= "/interests?i=two+tone"&gt;two tone&lt;/a&gt;; &lt;a class="ilink" href= "/interests?i=techno"&gt;techno&lt;/a&gt;;&lt;a class="ilink" href= "/interests?i=ambient"&gt;ambient&lt;/a&gt;; anything that makes me fell good. music that inspires me.    the &lt;a class="ilink" href= "/interests?i=beatles"&gt;beatles&lt;/a&gt;;&lt;a class="ilink" href= "/interests?i=pixies"&gt;pixies&lt;/a&gt;;&lt;a class="ilink" href= "/interests?i=stooges"&gt;stooges&lt;/a&gt;;&lt;a class="ilink" href= "/interests?i=john+lennon"&gt;john lennon&lt;/a&gt;;&lt;a class="ilink" href= "/interests?i=joy%0adivision"&gt;joy division&lt;/a&gt;;&lt;a class="ilink" href="/interests?i=white+stripes"&gt;white stripes&lt;/a&gt;;&lt;a class= "ilink" href="/interests?i=ramones"&gt;ramones&lt;/a&gt;;&lt;a class="ilink" href="/interests?i=dead+kennedys"&gt;dead kennedys&lt;/a&gt;;&lt;a class= "ilink" href="/interests?i=curtis%0amayfield"&gt;curtis mayfield&lt;/a&gt;;&lt;a class="ilink" href="/interests?i=dj%0ashadow"&gt;dj shadow&lt;/a&gt;;&lt;a class="ilink" href= "/interests?i=spectrum"&gt;spectrum&lt;/a&gt;;&lt;a class="ilink" href= "/interests?i=e.a.r."&gt;e.a.r.&lt;/a&gt;;&lt;a class="ilink" href= "/interests?i=portishead"&gt;portishead&lt;/a&gt;;&lt;a class="ilink" href= "/interests?i=brigitte%0abardot"&gt;brigitte bardot&lt;/a&gt;;&lt;a class= "ilink" href="/interests?i=nancy+sinatra"&gt;nancy sinatra&lt;/a&gt;;&lt;a class="ilink" href="/interests?i=the+specials"&gt;the specials&lt;/a&gt;;&lt;a class="ilink" href= "/interests?i=selector"&gt;selector&lt;/a&gt;;&lt;a class="ilink" href= "/interests?i=the%0aslits"&gt;the slits&lt;/a&gt;;&lt;a class="ilink" href= "/interests?i=butholes"&gt;butholes&lt;/a&gt;;&lt;a class="ilink" href= "/interests?i=nirvana"&gt;nirvana&lt;/a&gt;;&lt;a class="ilink" href= "/interests?i=beatles"&gt;beatles&lt;/a&gt;;&lt;a class="ilink" href= "/interests?i=willie%0acolon"&gt;willie colon&lt;/a&gt;;&lt;a class="ilink" href="/interests?i=tricky"&gt;tricky&lt;/a&gt;;&lt;a class="ilink" href= "/interests?i=massive+attack"&gt;massive attack&lt;/a&gt;;&lt;a class="ilink" href="/interests?i=richard+hell"&gt;richard hell&lt;/a&gt;;&lt;a class="ilink" href="/interests?i=%0atelevision"&gt;television&lt;/a&gt;;&lt;a class="ilink" href="/interests?i=the+kills"&gt;the kills&lt;/a&gt;;&lt;a class="ilink" href= "/interests?i=parliment%2ffunkeydelic"&gt;parliment/funkeydelic&lt;/a&gt;;&lt;a class="ilink" href="/interests?i=white%0astripes"&gt;white stripes&lt;/a&gt;; &lt;a class= "ilink" href="/interests?i=racontures"&gt;racontures&lt;/a&gt;; &lt;a class= "ilink" href="/interests?i=dylan"&gt;dylan&lt;/a&gt;;&lt;a class="ilink" href= "/interests?i=dead+weather"&gt;dead weather&lt;/a&gt;;&lt;a class="ilink" href= "/interests?i=johnny%0acash"&gt;johnny cash&lt;/a&gt;;&lt;a class="ilink" href= "/interests?i=thes+stones"&gt;thes stones&lt;/a&gt;;&lt;a class="ilink" href= "/interests?i=the+action"&gt;the action&lt;/a&gt;;&lt;a class="ilink" href= "/interests?i=the+creation"&gt;the creation&lt;/a&gt;;&lt;a class="ilink" href= "/interests?i=13+floor%0aelevators"&gt;13 floor elevators&lt;/a&gt;;&lt;a class="ilink" href= "/interests?i=mc5"&gt;mc5&lt;/a&gt;;&lt;a class="ilink" href= "/interests?i=the+kills"&gt;the kills&lt;/a&gt;;&lt;a class="ilink" href= "/interests?i=the+yeah+yeah%0ayeah%27s"&gt;the yeah yeah yeah's&lt;/a&gt;;&lt;a class="ilink" href= "/interests?i=ramones"&gt;ramones&lt;/a&gt;;] soul man #1; the godfather of soul &lt;a class="ilink" href="/interests?i=james%0abrown"&gt;james brown&lt;/a&gt;;&lt;a class="ilink" href="/interests?i=joy+division"&gt;joy division&lt;/a&gt;;&lt;a class="ilink" href= "/interests?i=can"&gt;can&lt;/a&gt;;&lt;a class="ilink" href= "/interests?i=electric%0aprunes"&gt;electric prunes&lt;/a&gt;;&lt;a class= "ilink" href="/interests?i=bjork"&gt;bjork&lt;/a&gt;;&lt;a class="ilink" href= "/interests?i=massive+attack"&gt;massive attack&lt;/a&gt;;&lt;a class="ilink" href="/interests?i=fsol"&gt;fsol&lt;/a&gt;;&lt;a class="ilink" href= "/interests?i=jimmy%0acastor"&gt;jimmy castor&lt;/a&gt;;&lt;a class="ilink" href="/interests?i=parliament"&gt;parliament&lt;/a&gt;;&lt;a class="ilink" href="/interests?i=funkadelic"&gt;funkadelic&lt;/a&gt;;&lt;a class="ilink" href="/interests?i=patti+smith"&gt;patti smith&lt;/a&gt;;&lt;a class="ilink" href="/interests?i=social%0ad"&gt;social d&lt;/a&gt;;&lt;a class="ilink" href= "/interests?i=spacemen+3"&gt;spacemen 3&lt;/a&gt;;&lt;a class="ilink" href= "/interests?i=spectrum"&gt;spectrum&lt;/a&gt;( both &lt;a class="ilink" href= "/interests?i=billy+cobham"&gt;billy cobham&lt;/a&gt; and &lt;a class="ilink" href="/interests?i=sonic%0aboom%5d%5d%2c%5bsmashing+pumpkins"&gt;sonic boom]];[smashing pumpkins&lt;/a&gt;;&lt;a class="ilink" href= "/interests?i=underworld"&gt;underworld&lt;/a&gt;;&lt;a class="ilink" href= "/interests?i=dead+weather"&gt;dead weather&lt;/a&gt;;&lt;a class="ilink" href= "/interests?i=jimmy%0apage"&gt;jimmy page&lt;/a&gt;;&lt;a class="ilink" href= "/interests?i=coltrane"&gt;coltrane&lt;/a&gt;;&lt;a class="ilink" href= "/interests?i=mgmt"&gt;mgmt&lt;/a&gt; broken bells</t>
  </si>
  <si>
    <t>&lt;a class="ilink" href="/interests?i=%5bair"&gt;[air&lt;/a&gt;;&lt;a class= "ilink" href="/interests?i=water"&gt;water&lt;/a&gt;;&lt;a class="ilink" href= "/interests?i=music"&gt;music&lt;/a&gt;;&lt;a class="ilink" href= "/interests?i=love"&gt;love&lt;/a&gt;; &lt;a class="ilink" href= "/interests?i=guitar"&gt;guitar&lt;/a&gt;;&lt;a class="ilink" href= "/interests?i=sex"&gt;sex&lt;/a&gt; i can't lie!</t>
  </si>
  <si>
    <t>how can i play music for a living instead of working my job.  relaxing or trying to make my life more exciting when i am not  working. discovering new music; reminiscing with the old music and  creating the future music. i really want to start going to more  shows!!</t>
  </si>
  <si>
    <t>nothing in life is typical. working; going to the city; watching a  movie (a good one); out for drinks; playing guitar at high volume  for hours; thinking about meeting you. i could be reading a book  and going to bed early for all i know.</t>
  </si>
  <si>
    <t>i want to fall in love with a girl who loves me equally</t>
  </si>
  <si>
    <t>&lt;a class="ilink" href="/interests?i=want+to+change+the+world"&gt;want to change the world&lt;/a&gt;; love music; if you're creative;  artistic and passionate. if you love to go to see live shows.  especially; if you want to go to a live show soon!! if you want to  influence me to read more or drive me to make myself and this earth  a better place.</t>
  </si>
  <si>
    <t>humor is pretty close to my heart: i love making people laugh and i love being around people who can make me laugh.    on the hilariously ironic official microsoft scale of humor proficiency; i'd say i'm at least a level 3: http://www.microsoft.com/education/competencies/humor.mspx    that said; i don't see humor as simply a diversion; if it were just a frivolous thing; it wouldn't be important to me. for me and for many of the important people in my life; we're at our best when we're being funny: it's the most creative; vibrant; generous version of ourselves -- and ultimately the most authentic. it's the best way i know to share my passion for life with you.</t>
  </si>
  <si>
    <t>- by day: working in the startup/tech world. it hasn't played out the way i envisioned it; though; because i still have no idea how to build a robot.  - in my free time: collaborating with friends on a non-profit web project. the dream is to create a whole new paradigm in the fundraising world.  - playing a lot of sports. i figure i ought to squeeze every last drop of athleticism out of my body while i still can. soccer; climbing; skiing; yoga; ultimate; running; cycling; basketball; curling... i love it all. ok; not that last one.  - amassing an impressive collection of nieces and nephews (6 so far; all under 4 years old!). i guess my siblings deserve most of the credit for this one.</t>
  </si>
  <si>
    <t>i may be the world's foremost authority on humorous internet videos involving animals.</t>
  </si>
  <si>
    <t>i'm funny. (i swear. ask my mom.)    i'm genuine.    i'm in very good shape (but i know that including a picture supporting this claim is like the douchiest move possible on okc).</t>
  </si>
  <si>
    <t>books: east of eden; sam harris; the lord of the rings series; michael pollan; murakami; atlas shrugged...    movies: pulp fiction; the sixth sense; office space; shawshank; the empire strikes back...    music: talking heads; zeppelin; pink floyd; beck; radiohead; atmosphere; the roots; cool calm pete; beatles; iron and wine...    food: sushi; smoothies; anything in sandwich form</t>
  </si>
  <si>
    <t>with all due respect; this is a silly question. i think okcupid put it here just to see how many people would list chapstick. (um; not that i'm judging you guys.)</t>
  </si>
  <si>
    <t>- my next meal.  - your beautiful eyes.  - how i can best support the progressive causes that matter most to me.  - whether i'll still exist after i die.  - whether i put the right amount of product in my hair.  - that last one was a joke. i always use exactly the right amount.</t>
  </si>
  <si>
    <t>making it rain!    just kidding. i'd probably screw it up if i tried. i can barely handle shuffling a deck of cards.</t>
  </si>
  <si>
    <t>i wonder if i should lie about my height since everyone else on this site apparently does it: http://blog.okcupid.com/index.php/the-biggest-lies-in-online-dating/     also; this article is about me: http://jezebel.com/5902718/creepy-finance-guy-with-spreadsheet-of-matchcom-prospects-says-he-was-just-trying-to-be-organized</t>
  </si>
  <si>
    <t>you're comfortable with the possibility that this might happen if the first date doesn't go well: http://www.dailymail.co.uk/news/article-2071127/bankers-1-615-word-email-woman-didnt-back.html     but seriously: message me if you're active; smart; and passionate about what you're doing with your life. i'm pretty sure there's a lot more to life than being really; really; ridiculously good looking. and i plan on finding out what that is.</t>
  </si>
  <si>
    <t>i live in mill valley and work in san francisco. i own my own retail business where i design and manufacture clothing for women. i love what i do and i'm always trying to improve and grow my business.    i am very active and like to work out 4-6 days a week. i like to eat healthy most of the time; but have no problems indulging on occasions or just when i feel like it:)    i like to travel; i love the outdoors; i like to adventure around and check out new places. i'm outgoing; confident; happy; healthy; creative; sensitive; passionate; and compassionate. i'm silly; but still sexy. i love the sun and being out in it. i'm looking forward to the summer when it's hot and i can go swimming!    i think the rest you will just have to wait and find out......:)</t>
  </si>
  <si>
    <t>enjoying every day:)</t>
  </si>
  <si>
    <t>being an artist. i love my job and what i create. i feel very fortunate that i have figured out how to make money and do what i love. i'm also a great driver. race car driving could have been my second career...well not exactly:) snowboarding is my favorite sport/activity and i'm pretty good at that too:)</t>
  </si>
  <si>
    <t>my hair. it's very curly and blonde and big and i'm pretty well known for it:)</t>
  </si>
  <si>
    <t>i have become quite the netflixer and enjoy a variety of movies; mostly independent and foreign. i haven't had cable in years and quite frankly; tv is scary! i love going out to eat with friends and i enjoy cooking. i listen to music constantly. i have a huge collection of cd's; records; and i even have my tape collection! i very much enjoy live music but don't manage to see as much as i would like.</t>
  </si>
  <si>
    <t>family  friends  my work  my bed  my car  music</t>
  </si>
  <si>
    <t>i am a designer so i find myself fantasizing about what's the next thing i'm going to make. i also like to fantasize about traveling in far away places...  there isn't much i don't fantasize about:)</t>
  </si>
  <si>
    <t>it really just depends on how i feel. sometimes i'm out with friends and sometimes all i want to do is get home and curl up to watch a movie:)</t>
  </si>
  <si>
    <t>you are an amazing individual who is confident and happy with your self and your life. you are free of all personal hang ups and insecurities. you live a balanced lifestyle. you enjoy going out and staying home. you like social gatherings and meeting new people and going to new places. you are adventurous and love to explore both near and far away. you like going to tahoe to ski/snowboard. you can stay home and cook and chill; you love family (even if you don't love your own); you like to have fun and be silly; you can be serious and solid. you can drink and be merry but you are not an alcoholic (sober or using). you are romantic and sexy; and you love life and everything that it has to offer....</t>
  </si>
  <si>
    <t>i am most frequently noisy; opinionated; quite generous; goofy; funny; serious; sweet; smart and very excitable. i say really inappropriate things and i like toilet humor and sex humor; and sometimes even toilet sex humor. that said; i also scrub up pretty well and you can take me just about anywhere without embarrassing yourself. i can be pushy and brave and stubborn when i want something; but also shy and reserved once you get to know me. call it closet introversion.    i'm generally more thoughtful than spontaneous; but have made several huge life decisions on the spur of the moment. i'm critical; in an analytical way rather than a negative one. i'm unapologetically a morning person; and often fall asleep at my own parties. this may happen: http://imgur.com/gallery/xihoe    i love animal documentaries; although sometimes they make me too upset and i have to leave the room (like when the baby polar bear is going to starve to death because of my excessive electricity usage).    i'm here because i'm looking for a guy who's hot and sweet and funny and smart and wants to be in a relationship; and because so far i haven't found anyone who fits that description on muni.</t>
  </si>
  <si>
    <t>i'm a study coodinator at a clinic that does research into infectious diseases. i quit my corporate job in 2010 and went back to school for pre-medical things when i realised that i didn't want to sit at a desk in front of a computer for the rest of my life.    i'm doing the whole apply to med school thing this summer; which oddly makes this the most relaxed summer i've had in 2.5 years. i'm really excited to be able to get out of the city on weekends and get some sun and trees and water and stuff.    other than that; i'm reading good books; cooking for friends and aiming to get in as much outdoorsy stuff as possible (which includes hiking; pottering around in my veggie patch and drinking beer on a patio).</t>
  </si>
  <si>
    <t>cooking; remembering lyrics; faking accents; throwing parties; making coffee; present-giving; interpretive dance; giving haircuts; trussing animals for roasting and back rubs. but mostly cooking. my grandmother once told me that it would help me get a husband; so obviously that's where i've invested most of my time and energy.    i'm really bad at: hand-eye coordination; directions; ball sports; picking up the phone when it rings (i'm a compulsive texter though); staying awake past 10pm; regardless of what's going on around me.</t>
  </si>
  <si>
    <t>depends on whether they're heterosexual male (boobs!) or something else (stellar personality).</t>
  </si>
  <si>
    <t>i don't really think that it's that important to agree on music and books; but for the record...    books: catch 22; anything; john steinbeck; george orwell; or graham greene.    movies: foreign; quirky stuff; good solid drama or action sci-fi. terminator; aliens; amelie; fight club; precious; safe.    music: i have terrible taste in music. really; really awful. please don't ask me about this; you'll only embarrass us both.</t>
  </si>
  <si>
    <t>- apples (the fruit; not the computer); coffee and kale  - the outdoors  - friends  - dogs. i have a little bit of a dog problem.  - sleep. i'm really; really into sleep at the moment.  - books</t>
  </si>
  <si>
    <t>myself (did i mention that i'm really interesting?). no; seriously; i really like thinking about brains specifically and human nature more generally. why do we do the things we do? why do we think the way we think?    sex.    i also think a lot about food. i think about buying it; cooking it; feeding it to people; and growing it. i have a pioneer fantasy in which i live off the land and have goats and make pies...but then i remember how much i love coffee and museums and it all comes crashing down.</t>
  </si>
  <si>
    <t>either totally zonked and falling asleep on the couch; cooking for a dinner party or out for drinks with friends. i do everything better and faster after a drink.</t>
  </si>
  <si>
    <t>on the internets? are you serious?</t>
  </si>
  <si>
    <t>you have something interesting to talk about other than yourself.  you take responsibility for your own shit and don't blame others for your fuck ups.  you're looking for long-term dating.    other than that; i'm looking for the same basics as everyone else: someone who's smart; really hot; honest; funny; and happily generous with people they love in terms of both material things (like buying your mother a nice dinner) and non-material ones (like time).    in case it seems like a long list; i'm pretty sure i can offer most of it in return.</t>
  </si>
  <si>
    <t>moved to san francisco from the south bay when i was 21; finished my ba; and carved out my dream career. i walk fast; try to eat slow; and listen to a lot of talk radio.</t>
  </si>
  <si>
    <t>i'm a composer/audio engineer for tv; radio; film; games; new media; etc. it's perfect for me as it combines the creative with the technical.</t>
  </si>
  <si>
    <t>organizing things - my computer's desktop is immaculate.    bass guitar - been playing since i was 11 and have played in bands of almost every genre of music imaginable.</t>
  </si>
  <si>
    <t>it all started with boyz ii men; vanilla ice; and michael jackson on cassette.. the first cd i owned was green day's 'dookie.' i then went through a long metal phase in middle school; but by the end of high school my tastes had also included hip hop; jazz fusion; indie; folky and acoustic singer/songwriter-y stuff. in the past couple years; i've been getting into electronic music i'm actually really intrigued by radio pop.    if i could eat something different for every meal for the rest of my life; i'd do it. i love trying new foods and i'd always rather try something new over something i've had before. one of the only foods i don't like is cilantro and i'm not alone: www.ihatecilantro.com</t>
  </si>
  <si>
    <t>delicious meals  water with the delicious meals  my google account  yelp  challenging work  whiskey</t>
  </si>
  <si>
    <t>what to eat and parallel universes.</t>
  </si>
  <si>
    <t>hangin with the homies.</t>
  </si>
  <si>
    <t>i almost put halo in the &lt;strong&gt;i'm really good at&lt;/strong&gt; section.</t>
  </si>
  <si>
    <t>you're independent; down to eat (pescatarians and vegetarians welcome); and don't care that i don't care about sports.</t>
  </si>
  <si>
    <t>english/arabic (poorly)</t>
  </si>
  <si>
    <t>my smile; or hair.</t>
  </si>
  <si>
    <t>my family; makeup; music; soul food; sunshine; love.</t>
  </si>
  <si>
    <t>i am a single (divorced) and independent man. i am very ambitious and strong-willed man of god who has made a bunch of mistakes in the the past; but god has welcomed his lost child back with open arms. i am finally on the path to spiritual; mental; financial; and physical healing. i very (christian/baptist) and i am starting to follow the path in life that god has appointed upon me. i love all types of music ranging from (gospel; r&amp;amp;b; rap; raggae; new age; trance; dance; jazz; chill out; and alternative just to name a few. i don't do the club thing; but i love to go to (jazz lounges and open poetry) when the opportunity arises. i love all types of sports ranging from (football; basketball; baseball; tennis; etc.); but i don't have a specific team so don't ask. i love a lot of movies and i go for mostly (action; martial arts; fantasy; and comedy); but my favorites right now are (transformers; spiderman 3; and fantastic 4: rise of the silver surfer). i love all of the (marvel) movies though. i have one very handsome (son) who is my world and who was also in wedlock. i prefer it no other way.    i am ambitious; spontaneous; and determined</t>
  </si>
  <si>
    <t>i am furthering my military career by getting that back on track. i am using the army reserve as a stepping stone so that i can go back active duty. i plan on staying in 28+ years or until the military has no more use for me. but; i am going to make the best out of everything that i have to offer from them while i am in. i am learning several different languages at this current time so that i can go into the intelligence field when i come back from my deployment in 2009. while i am gone; i will be furthering my education by obtaining a major and minor which will be in the intelligence and military fields. i eventually want to retire and work for either the cia or nsa when all is said and done.</t>
  </si>
  <si>
    <t>i have a very wide range of things that i am good at. i self-teach myself a lot of things that i know by picking up a book or researching it online. i also learn new things very quickly. so; i am very good at adapting on the fly.</t>
  </si>
  <si>
    <t>my determination and kindness. but don't get it twisted because if you screw me over the next thing you will notice is my calous nature for destroying your emotions when provoked.</t>
  </si>
  <si>
    <t>my all time favorite is (eric jerome dickey). i love to read a lot of different genres though and i also love the teachings of (bishop t.d. jakes). my music seleciton changes depending on what mood i'm feeling that day. as for foods; i love (seafood; italian; lamb; and my favorite creations; which are for me to know and you to find out).</t>
  </si>
  <si>
    <t>god; my son; my family; true friends; food; and mental stimulation.</t>
  </si>
  <si>
    <t>working as usual.</t>
  </si>
  <si>
    <t>i am a true family man to the heart and i am saving myself for my wife-to-be if god blesses me with her.</t>
  </si>
  <si>
    <t>you are wanting a true and loyal friend in your life.</t>
  </si>
  <si>
    <t>english (fluently)/spanish (okay)/arabic (poorly)/german (poorly)/japanese (poorly)</t>
  </si>
  <si>
    <t>i'm like a nerdy hipster: i was socially awkward before it was cool!  for letter people; i am of type int p; where p = awesome.    "we are all a little weird and life's a little weird; and when we find someone whose weirdness is compatible with ours; we join up with them and fall in mutual weirdness and call it love."    -dr. seuss</t>
  </si>
  <si>
    <t>finding all the answers. i hear they're hidden in a book somewhere. it's just a matter of reading them all; right?    when i sit down to stop searching; i work for romantic places.</t>
  </si>
  <si>
    <t>finishing this sentence.</t>
  </si>
  <si>
    <t>are my clothes. they are usually all about me; somewhere on my person.</t>
  </si>
  <si>
    <t>generally speaking; i am &lt;strong&gt;open-minded&lt;/strong&gt;. i am willing to read; watch; listen; or play just about anything (at least once). a short and incomplete set of lists:    &lt;strong&gt;books:&lt;/strong&gt; lord of the rings; foundation series; his dark materials; guns; germs; and steel; collapse; demon-haunted world; pale blue dot; discworld; the god delusion; life ascending; the alchemist; dune; deep future; the chronicles of narnia; the stranger; a brief history of time;    &lt;strong&gt;movies:&lt;/strong&gt; inception; memento; the good; the bad; and the ugly; a beautiful mind; most of pixar; one flew over the cuckoo's nest; district 9; v for vendetta; spirited away; the dark knight; batman begins; rain man; the lord of the rings trilogy; the social network; the king's speech; dr. strangelove; slumdog millionaire; citizen kane; eternal sunshine of the spotless mind...    &lt;strong&gt;shows:&lt;/strong&gt; the daily show; the colbert report; snl; futurama; mythbusters; firefly; battlestar galactica; big bang theory...    &lt;strong&gt;music:&lt;/strong&gt; for the sake of brevity (and sanity) i'll just list some pandora stations:  &lt;a class="ilink" href="/interests?i=apocalyptica"&gt;apocalyptica&lt;/a&gt; (+variety: symphonic metal)  &lt;a class="ilink" href="/interests?i=happy+hardcore"&gt;happy hardcore&lt;/a&gt; (techno)  &lt;a class="ilink" href= "/interests?i=florence+%2b+the+machine"&gt;florence + the machine&lt;/a&gt; (+variety: the beatles) (+variety: simon and garfunkel)    &lt;strong&gt;games:&lt;/strong&gt; settlers of catan; scrabble; equate; boggle; set; twixt; chess; blokus; innovation; hearts; bang!... and sometimes silly party games like super smash bros; mariokart; &amp;amp; mario party.    &lt;strong&gt;radio:&lt;/strong&gt; npr. period. and when they have bbc world briefing; full stop.    &lt;strong&gt;food:&lt;/strong&gt; &lt;a class="ilink" href= "/interests?i=omnomnomnivore"&gt;omnomnomnivore&lt;/a&gt;; so long as it doesn't have a 5-font list of ingredients.</t>
  </si>
  <si>
    <t>&lt;em&gt;...chaos that deludes us that permanence exists...&lt;/em&gt;    &lt;strong&gt;a.&lt;/strong&gt; the physical laws that struggle tirelessly behind the scenes to prop up a cracked and fragile reality for our convenience.    &lt;strong&gt;ii.&lt;/strong&gt; a chemical alphabet with which to daily retype my biography.    &lt;strong&gt;&lt;/strong&gt; the microscopic biota with which to achieve macroscopic balance.    &lt;strong&gt;&lt;/strong&gt; a body with which to experience the environment.    &lt;strong&gt;&lt;/strong&gt; a language in which to think.    &lt;strong&gt;6.&lt;/strong&gt; good company.</t>
  </si>
  <si>
    <t>benign things; like puppies and kittens.</t>
  </si>
  <si>
    <t>; and on atypical fridays; i cease to exist.</t>
  </si>
  <si>
    <t>i've been getting world of warcraft ads on okcupid. imagine using a dating site to get into an mmo...</t>
  </si>
  <si>
    <t>you like meeting people. i mean i'm a fan of the whole words-on-a-page fad; but computer screens only do so much for me.</t>
  </si>
  <si>
    <t>english (fluently)/c++ (okay)/spanish (poorly)</t>
  </si>
  <si>
    <t>i'm starting to appreciate the quote "if i'd known i was going to live this long i'd have taken better care of myself"  i've always been a very independent free spirited kind of guy; not say i slept around a lot or anything. i just grew up kinda poor; and a little bit rough and loved adventure and travel and motorcycles...  wait a sec is this thing public? i'm still puting my profile together.</t>
  </si>
  <si>
    <t>new york blew me away. in just one year i feel completely rewired. i'm coming back to the bay to be closer to my folks as they could use me around. i've explored most of california and colorado and have given many an iron to the fire. i'll always be an tree person; but am currently into woodworking and design. i love the city and progressing my skills but give me a chance to dive off the trail and im gone.</t>
  </si>
  <si>
    <t>builder; designer; arborist lover of nature and animals. i like exploring abandon buildings and steep oak; laural covered creeks. i clean up well and can spin a girl out dancing.</t>
  </si>
  <si>
    <t>opening jars; attacking list; design; knots; climbing trees; and foot massages. oh and making raviolis.</t>
  </si>
  <si>
    <t>i'm teaching their kids how to make shadow puppets.</t>
  </si>
  <si>
    <t>nah- that's the fun part... later</t>
  </si>
  <si>
    <t>avocado; toyota truck; coffee; lists; pocket knife; a nice warm cap.</t>
  </si>
  <si>
    <t>treehouses; next smart move; where my nice warm cap is.</t>
  </si>
  <si>
    <t>waiting for a friend who's late.</t>
  </si>
  <si>
    <t>i hate shots</t>
  </si>
  <si>
    <t>you wanna explore the parks; hear a joke about anything fly a kite; get a beer; go mushroom hunting with my lil border collie; question life; or visit the delta one day for lunch.</t>
  </si>
  <si>
    <t>english/spanish (okay)/japanese (poorly)</t>
  </si>
  <si>
    <t>** please agree before continuing **  i agree that any words or symbols distributed; or discussed herein may possibly be implied but not limited to: gibberish; puffing; or just plain bs. under no circumstances is any of this information to be taken too seriously and interpreted as overly substantial information.  [] - agree    i am originally from texas; but have lived in ia; tn; pa; sc; ga; nv and now here. i have recently moved to san francisco and love it; but have not really had a chance to get out and enjoy all the city has to offer. spontonaity has become my best friend ... i rarely take myself too seriously and prefer to smile and laugh as much and as often as possible; however i certainly believe in sincere relationships. i surround myself with people who are honest; passionate; humorous; and positive. i return the phone calls; show up when i say; still open doors for girls; and will do anything for those close to me. i am always open to any and all intriguing relationships; whether as friends or possibly something more...</t>
  </si>
  <si>
    <t>i was lured into the art business a couple of years ago and have been hooked ever since. i am surrounded by beauty everyday; and enthusiastically dedicate myself to my profession; even though at times it can be painstakingly demanding. i am also a part-time writer; and have just completed my first book...i am a closet entrepreneur; and although currently my job at the gallery takes up the majority of my time; i will always have "an idea" for another project. i am not a workaholic! i promise! the work will get pushed aside (if only for a few hours) for my family and friends .. nothing is more important..</t>
  </si>
  <si>
    <t>making you smile... getting us or the entire group into trouble...spontaneous shenanigans ... listening.. remembering numbers associated with events..finding your "oh!" ...identifying songs or movie quotes (useless talent but has been known to win money)...getting you into situations where you say "i can't believe i'm doing this" ... blindfold knots...dodgeball...soccer...yahtzee...beer pong.. using my hands...being a wingman... riding my bicycle in the dark..could be a few more</t>
  </si>
  <si>
    <t>my smile.. my voice.. (wow! you sound just like....)..."are you this happy all the time??" (yes)... my dog when i take him for a walk:"awwwwww"..</t>
  </si>
  <si>
    <t>i do not watch television; save for a few minutes of cnn; and some sports. i would much rather attend the events live... ahem! (that's your cue) i do love football in the fall. movies are another subject entirely.. favorites: (a narrow list here is no easy task) inception; zoolander; ghostbusters; star trek; vanilla sky; snatch; pulp fiction; caddyshack; superbad; napoleon dynamite; excalibur; forgetting sarah marshal; casino royale; wedding crashers; up in the air; clockwork orange; eyes wide shut; true romance; blues brothers... many more.. books: quite a few of those ... the power of now; science of success; currently reading "multipliers"; a truly insightful book into management...food - any and all.. sushi; mexican; italian; thai; american; anything with noodles or rice let's try it! music taste follows my food taste; love it all; but certainly have some favs over the years: concrete blonde; sinatra; dean; jack; dave; five for fighting; zeppelin; aphrodite; frankie valley; sam cooke; nina simone; sade; new order; the clash; enya; ludwig; and on and on.....</t>
  </si>
  <si>
    <t>i'll put a different spin on this one...    1. i could never go out of the house without brushing my teeth.  2. i could never arrive at a party without bringing something (usually tequila)  3. i could never be rude to anyone without being provoked.  4. i could never forget mother's day without feeling like crap.  5. i could never attend a live sporting event without ordering beers and dogs.  6. i could never have sex in a swing without making sure the ceiling beams were sound.</t>
  </si>
  <si>
    <t>if "mind-blowing sex" was not in your first five answers; you are lying... penalty. go back 3 spaces...    1. the moment i am in..  2. is my dog lonely at home or just sleeping all day?  3. should i really eat that?  4. traveling the world on a sailboat with me and 50 of my closest friends.  5. warm beaches; boat drinks; and bikinis..(i'm wearing my honest hat; please don't judge)  6. does it ever get warm in this city??  7. are girls really reading all of this crap; or are they just looking at my pics wondering what i look like with my shirt off; and do i have big hands?</t>
  </si>
  <si>
    <t>if you believe that any night; afternoon; or morning could potentially be a "friday night"; i might be your guy...</t>
  </si>
  <si>
    <t>i think my dog is smarter than i am...</t>
  </si>
  <si>
    <t>you smiled or cackled at any of the previously mentioned miscellaneous fodder...like dogs..you want to meet for a drink; be treated like a lady; take a bike ride; kick the soccer ball; go sailing; travel with someone you'll never be bored with; have an extra ticket to a sporting event; hit a happy hour; play on the playground; need a trivia partner; jump in the lake; eat sushi; or just find someone to cause trouble with....</t>
  </si>
  <si>
    <t>i'm currently a web developer; just doing my best to make my way through "the real world."</t>
  </si>
  <si>
    <t>playing the piano (classically trained).</t>
  </si>
  <si>
    <t>movie: aladdin  music: classical piano; j-pop/k-pop; hip hop; dance; r&amp;amp;b.  food: italian; japanese.</t>
  </si>
  <si>
    <t>computer  piano  money  car  friends and family  goals</t>
  </si>
  <si>
    <t>what my next goal in life should be.</t>
  </si>
  <si>
    <t>moving across the country on a whim has inspired my newfound appreciation for chairs. and all furniture; for that matter.</t>
  </si>
  <si>
    <t>bartering with words. finding and creating art in advertising.</t>
  </si>
  <si>
    <t>thumb wrestling.</t>
  </si>
  <si>
    <t>my ringtone.</t>
  </si>
  <si>
    <t>the more; the merrier.</t>
  </si>
  <si>
    <t>old books. airplane windows. felt-tip markers. criminally red wine. solitude. dinner parties.</t>
  </si>
  <si>
    <t>karaoke. snacks. underdogs.</t>
  </si>
  <si>
    <t>winded--the hills of sf win every time.</t>
  </si>
  <si>
    <t>if there's a piano in the room; i like to leave on a high note--particularly the one in don't stop believing.</t>
  </si>
  <si>
    <t>you're one of the mad ones.</t>
  </si>
  <si>
    <t>been living in the bay for a little while and enjoying it so far!  tis a nice place to be.  i would love to go traveling some more when i find the time. italy is the furthest that i've been out of the us. i think somewhere in asia will be my next destination. china; japan; india i'm not quite sure but i'm sure i'm going. i really enjoy adventure so wherever that may be i'd be willing to seek it out.    i'm a nerd through and through. i play video games and read comic books on occasion. i also love science. when the other kids in elementary school were saying they wanted to be teachers and fireman i was the only one who exclaimed i wanted to be a scientist. today i'm close to it and doing what i'm passionate about so i think i did alright.</t>
  </si>
  <si>
    <t>learning; working; and enjoying it.</t>
  </si>
  <si>
    <t>punny jokes; video games; cooking</t>
  </si>
  <si>
    <t>estoy ingenioso y mis ojos (noticed quite a few people put this...but not in spanish!)</t>
  </si>
  <si>
    <t>books: h.p. lovecraft; crichton; palahniuk; comics and such  movies: mr nobody; exit through the gift shop; the triplets of belleville; scott pilgrim (read the comics first); coraline; let the right one in; coen bros films; hedwig and the angry inch  music: all of it; i have a very eclectic taste in music; there isn't much that i won't give a listen to. i'd like to meet some other people who are down to go out and see the bevy of artists that are in town; let's be concert buddies!  food: i'm a little adverse to cilantro and ginger; pretty much everything else is fair game. i love to cook for myself and more so for others. when other people are pleased after i make a yummy meal i'm stoked.</t>
  </si>
  <si>
    <t>friends; music; technology; adventure; good food; hot showers (try going without them for a while)</t>
  </si>
  <si>
    <t>whatever strikes me as interesting; space; the human condition; funny cat videos; what i'm going to eat next; how awesomely warm and cozy bed will be when i finally get in it (electric blankets are awesome; you turn it on 30 min before bed then hop in and it's like jumping back into bed after getting out of it in the morning you know what i'm talkin bout); bananas in pajamas</t>
  </si>
  <si>
    <t>searching for a good concert to go see; convincing my friends to go out to clubs/bars with me. possibly vegging at home if i've had a tiring week at work. seeing if sf.funcheap.com has anything interesting to do.</t>
  </si>
  <si>
    <t>i drink water... quite frequently</t>
  </si>
  <si>
    <t>you'd actually like to go do something in person at some point; not just chat with a stranger on this site.</t>
  </si>
  <si>
    <t>i am cleverly disguised as a responsible adult; gemini; enfj; (kwml) magician; my power animal is an owl; my favorite color is red and i can not be categorized.    back in the day i grew up in a small town on the west coast called el granada. i lived a block from my elementary school and high fived my buddies in cub scouts. humble is key because you can't forget your roots. i shoveled snow in the midwest during junior high where i found out coffee tastes like dirt and beer tastes like tree bark. then i came to the bay area where the ocean taught me how to breathe. when i'm old i'll probably write novels from my island tree house.  then i grew up all over again at punk shows where i found out espresso makes your brain work and whiskey creates smiles. i'm the life of every party i grace with my presence and when i go to sleep i pretend to be in an escape pod drifting through space. plus; tattoos; a sealed &lt;a class="ilink" href= "/interests?i=police+record"&gt;police record&lt;/a&gt;; and aces i wear on my sleeve.</t>
  </si>
  <si>
    <t>wearing sunglasses in the shower; not taking this site seriously; hassling shopkeeps; not drinking; performing stand-up comedy; filmmaking; and anything i haven't done before.</t>
  </si>
  <si>
    <t>moments</t>
  </si>
  <si>
    <t>my hair &amp;amp; my wit not necessarily in that order.</t>
  </si>
  <si>
    <t>this is who gets it; stanley kubrick; jd salinger; steven soderbergh; charles mingus; bill hicks; &lt;a class="ilink" href= "/interests?i=david+simon"&gt;david simon&lt;/a&gt;; marlon brando; &amp;amp; bill watterson.    this is who does it well: tom waits; david lynch; raymond carver; sean penn; vincent van gogh; jim jarmusch; gabriel garcia marquez; peter bagge; zach galifinakis; the black keys; david mamet; &amp;amp; the pixies.    &lt;a class="ilink" href="/interests?i=nutritional+yeast"&gt;nutritional yeast&lt;/a&gt;; grape nuts; sun dried tomatoes; hot sauce &amp;amp; yes; sushi.</t>
  </si>
  <si>
    <t>my cheap apartment; &lt;a class="ilink" href= "/interests?i=moleskine"&gt;moleskine&lt;/a&gt; notebooks; record collection; risk; and options.</t>
  </si>
  <si>
    <t>how thinking too much is bad for you....</t>
  </si>
  <si>
    <t>winning. duh. bring it.</t>
  </si>
  <si>
    <t>my safe-word is "minivan".</t>
  </si>
  <si>
    <t>you know we would have fun but can't explain why.</t>
  </si>
  <si>
    <t>i'm an urban explorer and an active adventurer. i'm a problem solver at heart always looking for the next challenge. i'm all for discussion over arguments. i'm .....  that all sounds canned; true as it might be. here's the lowdown: i enjoy cooking; cycling; frisbee; eating; photography; community building; bouldering; bocce ball; physics; provoking thoughts; experiments; risks; adventure and discovery. i have a mixed interest in the arts and engineered world. i find the exhibits at the exploratorium brilliantly beautiful.    try googling "entp;" its practically spot on.</t>
  </si>
  <si>
    <t>i recently returned from 6 months of traveling and am on a continual mission to explore. i work as a freelance lighting designer and consultant. i mostly have a theater; dance and architecture clientele and couple that with education when the opportunities present themselves. i also work as a camp counselor during the summer. i'm always on the move; but take time to smell flowers; even when bolting to bart. i don't watch tv and instead fill that time with outdoor activities.</t>
  </si>
  <si>
    <t>flipping pancakes and catching them behind my back.</t>
  </si>
  <si>
    <t>is that i'm not a robot. most of my friends might point out my curiosity about everything around me and my ability to appreciate even the smallest things.</t>
  </si>
  <si>
    <t>if only pesto satisfied all of the above.</t>
  </si>
  <si>
    <t>my camera.  cognitive awareness. as if theres any other! as if. what does that even mean?!  elbows.  community.  chance.  punctuation stop especially periods stop</t>
  </si>
  <si>
    <t>life. is that clich enough?    i'm surrounded by unending opportunity and try to be strategic about the best way to maximize the outcomes.    i often wonder about how many awesome people i pass in the street without even knowing it.</t>
  </si>
  <si>
    <t>on a mission or adventure. as for saturdays; whoa boy; watch out. don't even get me started on sunday nights; but monday nights; well; i don't think its technically possible to explain in english.</t>
  </si>
  <si>
    <t>i'm not much into cosmetics; but those biore nose strips totally fascinate me.    when people say "on the count of three;" i always just say "three." lifes too short for one and two.    i won't ever initiate a conversation on this site; maybe because contextually; i feel like it would make me a predator; but i love to chat and will respond well to silly statements.</t>
  </si>
  <si>
    <t>you are independent; educated; and adventuresome or if you have answers to some of my photo captions.    or if you actually googled "entp." i'm curious if anyone does.</t>
  </si>
  <si>
    <t>english (fluently)/spanish (okay)/thai (poorly)/swahili (poorly)/arabic (poorly)</t>
  </si>
  <si>
    <t>my username describes me. i can give sunshine to every lonely hearts. :)    born in the philippines and migrated 4 years ago to the land of the free and home of the brave.</t>
  </si>
  <si>
    <t>studying while working.</t>
  </si>
  <si>
    <t>cooking. i can cook you filipino lumpia; adobo and chow mein if you want. :)</t>
  </si>
  <si>
    <t>is my smile and my height; don't worry i'm small but terrible!</t>
  </si>
  <si>
    <t>lived my first 20 years on the west coast of sweden. then i moved to stockholm to study computer science and to work. and now i've moved and lived in san francisco for 4 month.    i like to play badminton and reading. but reading i do too seldom. mostly because when i start with a book i can't stop so i mostly do it during my vacations.    started hiking since i came to us and i really love it. just being in the nature and don't have to think about anything.</t>
  </si>
  <si>
    <t>i love to learn new things.    problem solving i really like and that is why i think programing is so much fun. that is my hobby and i lucky to also be able to have it as my work.</t>
  </si>
  <si>
    <t>remembering things and navigating. my friends call me the human gps.</t>
  </si>
  <si>
    <t>books: millennium series and other crime stories  tv-series: big bang theory; house  music: mad world; nine million bicycles</t>
  </si>
  <si>
    <t>most things. i like to plan things far in advance.</t>
  </si>
  <si>
    <t>english/swedish</t>
  </si>
  <si>
    <t>i'm musical; artistic; handy and courteous.</t>
  </si>
  <si>
    <t>i'm currently a product designer working in san francisco. i'm pretty passionate about my career path; and i'm loving this journey and will rock it even after the wheels fall off.    i'm also looking to travel overseas quite often soon.</t>
  </si>
  <si>
    <t>fixing things when it breaks rather than call someone else to do it and making this loud pop noise with my tongue + top of my mouth.</t>
  </si>
  <si>
    <t>i'm asian _</t>
  </si>
  <si>
    <t>books: a giving tree    movies: gladiator; goodfellas; reservoir dogs; full metal jacket; snatch; blow; ip man; mission impossible; sex is zero; bloodsport; battle royale; zombieland; super troopers; 21 jump street.    shows: the walking dead; breaking bad; top gear; mad men; anthony bourdain no reserverations; man vs. wild; and the league    music: to name a few... the black keys; fitz and the tantrum; dumbfoundead; ccr; the rolling stones; john mayer; jason mraz; madeon; sublime; tyga; big sean; skrillex; nujabes; kaskade; 3lau; jay-z; moz def.    food: i like to try different things    love watching sports!</t>
  </si>
  <si>
    <t>family; macbook pro; tools; guitar; food; air</t>
  </si>
  <si>
    <t>these three quotes i live with day by day:    1. "the best way to predict the future is to invent it." - alan kay  2. try not to become a man of success but rather to become a man of value. - einstein  3. "i have been impressed with the urgency of doing. knowing is not enough; we must apply. being willing is not enough; we must do" - leonardo da vinci</t>
  </si>
  <si>
    <t>prowling the city.</t>
  </si>
  <si>
    <t>i have a monstrous 52-stitch battle scar on my left leg that i got when i was 8 or so.</t>
  </si>
  <si>
    <t>you want to be friends.</t>
  </si>
  <si>
    <t>i walk the long way around; uphill if i have the choice. i make music; i go to see music being made. when i eat and drink; i try to thoroughly enjoy and respect the experience.    i don't always summarize well.    i eavesdrop liberally in public but scrupulously avoid it in private. i try to save up my swearing for when it's really unexpected; or when i'm moderately drunk.    i grew up listening to factories in ohio; train yards; tornado sirens. i still find those sounds somewhat comforting.    i have ink on my hands a lot. and chain grease. but i clean up well.    scruffly nonmaterialist bacchanalian creative types of any further description or gender have an advantage in getting my attention.    i really aim to just tell the truth; pretty much all the time. if you don't pretty much do that too; it's not going to work.    i'm queer. i don't like reinforcing this idea that there are any fixed number of choices in love; gender; behavior; relationships. i feel and want and am different things at different times; and i really really think that's ok.    i love meeting people; and i have a lot of friends who i love dearly. i consider sharing my emotional life with people just as intimate as sharing anything physical. partner; best friend; confidante; support; emotional rock; lover - i have all those kinds of people in my life; thank god. sometimes more than one. would it bother you that i don't need you to be everything for me? i'd rather you're just really good at being yourself; however weird you are. your weirdness is what i'm going to like about you.    i'm not going to be at all surprised if i eventually want to couple up with someone. that'll be great; especially if they want the same thing. i think i'll be even better at having that kind of relationship next time than i was the last time. and the last time went great. i'm not searching; i'm not lacking; i'm not avoiding. there's no telling what could happen next. would it bother you that i'm still friends with most of the people who i've dated? they're nice people; like you. i don't keep in touch with the crazies or the meanies.    facial hair comes and goes. its changes are a reminder of the impermanence of all things. its outrageousness; a reminder to remain playful.</t>
  </si>
  <si>
    <t>hanging out with amazing people; writing; making music; replacing spokes on my bike's cursed rear wheel; going out; staying in; reading; walking out of the house after dinner with no idea where i'll end up.    i've worked with the internet a bit; and with food; and with art. funny how my level of training with those subjects runs opposite to their profitability.    i usually choose things i've never tried before; even over things i've tried and liked.</t>
  </si>
  <si>
    <t>catching buses. figuring out where i am.    i am also; maybe; the most talented power napper i know. i can take a three-minute nap; sitting upright; that will keep me going the rest of the day. i can nap in waiting rooms; i can doze off for the length of the transbay tube so i don't have to hear that godawful sound. i recognize that this is a rare and special gift i have. i try not to brag; but they asked.</t>
  </si>
  <si>
    <t>that i'm still listening to you when everyone else has spun off into their own conversations. or that i have a pen you can borrow; and some gum.    though; if you're asking at a moment when i've shaved a beard into mutton chops; the answer is: the mutton chops.</t>
  </si>
  <si>
    <t>***these lists just gets older and older; more and more out of date; but if i go in to edit it; i'm going to be here all night...***  i go out to a lot of local shows these days. it's a big part of why i live in san francisco. shit's great here. no statik; the smell; punch; ty segall; the sandwitches; grass widow; population reduction; hunx; shannon &amp;amp; the clams; bridez; harlem. i listen to stuff that doesn't get played live here; too. soul; gospel; noise. esther phillips; shellac; gil scott-heron (rip); rafter; au revoir simone; tsunami; neko case; david bowie; mirah; squarepusher; the mountain goats; bonnie 'prince' billy; maus haus; sad horse; emily wells; davila 666; pins of light; magnolia electric co.; rose kemp; skinny puppy; cat power; jimi hendrix; jethro tull; cex; mavis staples; shirley caesar; lamb; baxter; bob dylan; little joy; bulbs; robin williams on fire; sons and daughters; papa m/pajo; aim; jon coltrane; juliana hatfield; nina simone; hank williams; bob wills; ac/dc; corridos; narco corridos. man; it just keeps going. and if someone is willing to play it for me live; i'm willing to come listen. especially if i can get a drink while i listen. everything sounds better live.    i read every day; and i usually have four books; three magazines and a newspaper going. lately i've been on a run of nonfiction about human evolution and prehistory. sex at dawn; the red queen; catching fire; this awesome encyclopedia-size thing called evolution: the human story. see also: "i spend a lot of time thinking about..."    i also recently read: persepolis; confessions of an english opium eater; my stroke of insight; the brief and frightening reign of phil; reservation blues. i don't finish everything i start - life's just too short to read bad books. but these i especially like: raymond carver - especially his poetry; william blake; blaise cendrars; in watermelon sugar; the martian chronicles; einstein's dreams; the ethical slut; the time traveler's wife; gilgamesh; sandow birk; james morrow; robert heinlein; the forever war; diane wakoski; the sandman; the sneetches; puppies are like that; all quiet on the western front; a day in the life of ivan denisovich; madame bovary; the road; a brief history of time; beyond civilization; great documents of native american history; metaphors we live by; perry bible fellowship cartoons; ulysses s. grant's memoirs; william tecumseh shermans' memoirs; savage love.    i like movies; i hate when at the end i want my time back. but i have trouble walking away from moving lighted pictures once they start. herzog's cave of forgotten dreams changed my life. see also: "what i'm reading;" and "i spend a lot of time thinking about..."    these i'd watch again: uncle boonmee who can recall his past lives; the best years of our lives; donnie darko; airplane; dead man; miracle mile; morvern caller; wild zero; anything by buster keaton; secretary; point of no return; tropic thunder; wings of desire; all quiet on the western front; any silent film the alloy orchestra has done a new soundtrack for. i'm terrible with movie names.    i feel just a little bit used every time i watch tv. but i still do it. less and less; but; still... it helps a lot that i don't own a tv.    with food; i'm always interested in trying something new; at someplace new. can't eat scallops; almost anything else is worth a taste. i still can't believe how good the ingredients are here. i can cook. i love to cook. i'd even say i'm really good at it. i have never in my life cooked less than i have since i moved to san francisco.</t>
  </si>
  <si>
    <t>pen &amp;amp; paper  gum  laughing at myself  cheap live music  a snack  another layer; for when it cools down</t>
  </si>
  <si>
    <t>maybe this experiment with 'civilization' just isn't working. i don't think we're actually very well suited to living like this. maybe not even space travel and modern medicine aren't worth how we're fucking each other up. might we actually have all been much happier as direct-return hunter-gatherers? but we didn't leave ourselves anywhere to walk away to. so; what now? am i over-thinking this? what if i really did just walk away?</t>
  </si>
  <si>
    <t>trying not to be typical. friday's not so different from the rest of the nights. sure; saturday morning's usually easier than any of the other mornings; but if there's something interesting to do; i'm going to do it; whatever night it is. just like sometimes i gotta rest up on friday. life should be thought of as a marathon; not a sprint. it helps to get a big lead at the beginning.</t>
  </si>
  <si>
    <t>i've only relatively recently become an emoticon user. but now that i've accepted them; i think their subtle variations of tone and feeling may be the eventual salvation of our language.</t>
  </si>
  <si>
    <t>if it's an instant message/chat thing: you just shouldn't.    you should if:  you think we'd have something interesting to talk about; you're obsessed with punctuation; or; you know a good joke about st. peter. you want to get a drink or sit in a park or something. i'm better in person.    you have more to say than 'hi' or 'what up.'    you don't really mind that i'm really unpredictable about this okc thing. most of the time i get on here; i should have gone to bed hours ago. i'm slow to respond; i start to wonder if i've waited too long to even respond at all. i back away slowly. i get distracted out there somewhere else away from this place. i come back and think 'why didn't i answer that message?'</t>
  </si>
  <si>
    <t>let's be honest; you're really not looking for a painful explanation on how "deep" or "interesting" i am; you're really only reading this to see if i am a complete nut job (which i am) or to find some minutiae upon which to start a conversation. you can get all the serious conversation over coffee or a beer. to satisfy your curiosity; here's a convenient list of my finer points.    there is nothing i despise more in this world than &lt;a class="ilink" href="/interests?i=shaving"&gt;shaving&lt;/a&gt;. facial hair is definitely one of my favorite things in the world.    &lt;a class="ilink" href="/interests?i=strawberry+andre"&gt;strawberry andre&lt;/a&gt; will always hold a special place in my heart.    celery and grapefruit makes my mouth go numb.    sunlight makes me sneeze (&lt;a class="ilink" href= "/interests?i=photic+sneeze+reflex"&gt;photic sneeze reflex&lt;/a&gt;).    i was born and raised on &lt;a class="ilink" href= "/interests?i=video+games"&gt;video games&lt;/a&gt;. very few things make me quite as happy as an rainy afternoon playing video game with someone who i can at least tolerate. the &lt;a class="ilink" href= "/interests?i=snes"&gt;snes&lt;/a&gt; is and will always be the best gaming console in existence.    i'll kick your butt in any &lt;a class="ilink" href= "/interests?i=smash+brothers"&gt;smash brothers&lt;/a&gt; game. guaranteed. conversely; you'll probably kick mine in &lt;a class="ilink" href= "/interests?i=mario+kart"&gt;mario kart&lt;/a&gt;. either way; i claim peach.    i spend a lot of time trying to discover latent super powers that i know i must have. like; a lot of time.    algunas veces; trato de hablar espanol. no gano; nunca. (y odm; creo k chatspeak espanol s mas loco k... ps... todo.)    i'm a big fan of beards; beer (ipas are my personal favorite); crappy covers of good oldies; &lt;a class="ilink" href= "/interests?i=dunkaroos"&gt;dunkaroos&lt;/a&gt;; embedded systems; flannel; peanut butter and jelly sandwiches; piercings; and tattoos.    my dream job would be a &lt;a class="ilink" href= "/interests?i=lumberjack"&gt;lumberjack&lt;/a&gt;; &lt;a class="ilink" href= "/interests?i=ghost+hunter"&gt;ghost hunter&lt;/a&gt;; or a &lt;a class="ilink" href="/interests?i=tornado+chaser"&gt;tornado chaser&lt;/a&gt;.    i am bearded; quixotic; and (sometimes) awesome</t>
  </si>
  <si>
    <t>just graduated from &lt;a class="ilink" href= "/interests?i=the+university+of+michigan"&gt;the university of michigan&lt;/a&gt; with dual degrees in &lt;a class="ilink" href= "/interests?i=computer+engineering"&gt;computer engineering&lt;/a&gt; and &lt;a class="ilink" href="/interests?i=math"&gt;math&lt;/a&gt; (yes; i'm probably a bigger nerd than you). landed a great job in san francisco and am now working at becoming the world's youngest sugar daddy.</t>
  </si>
  <si>
    <t>taking naps.  cuddling.</t>
  </si>
  <si>
    <t>my sincerity and my general "like" for everyone and everything. my rule of thumb... everyone and everything is inherently good until they give me a reason to regard them otherwise.    to put it into perspective; i've only met two people in my entire life that i don't care for much. i love everyone else... so your odds are good.</t>
  </si>
  <si>
    <t>books:  ender's game; the hobbit; the great gatsby; odd thomas; fahrenheit 451; the republic; the art of racing in the rain; catcher in the rye; slaughterhouse-5; a brave new world; dune; foundation; and on and on... i'm a voracious reader.    food:  any and all? i can honestly count; on one hand; the number of foods that i do not enjoy. everything else is fair game. fair warning; &lt;a class="ilink" href="/interests?i=spicy"&gt;spicy&lt;/a&gt; things are my personal favorite... and when i say "spicy;" i mean; "as spicy as you can possibly make it."    music:  maylene and the sons of disaster; he is legend; emery; atreyu; foxy shazam!; thrice; funeral for a friend; senses fail; finch; boysetsfire; boys night out; everytime i die; a static lullaby; rise against; my hero is me; say anything; the used; the bled; killswitch engage; haste the day; the devil wears prada; gwen stacey... basically lots of &lt;a class="ilink" href= "/interests?i=bands+that+go+rawrawrawr"&gt;bands that go rawrawrawr&lt;/a&gt;.</t>
  </si>
  <si>
    <t>1. &lt;a class="ilink" href="/interests?i=naps"&gt;naps&lt;/a&gt;  2. caffeine (i am completely addicted to it.)  3. facial hair (i look ridiculous without any. trust me.)  4. video games  5. &lt;a class="ilink" href="/interests?i=hoodies"&gt;hoodies&lt;/a&gt;  6. good people</t>
  </si>
  <si>
    <t>unique holes that i can put into my head/ears.  the (tattoo) sleeve that i hope to get started in the near future.</t>
  </si>
  <si>
    <t>wherever i have the opportunity to be- i have no set location that i "need" to be. no matter if it is a bar; club; couch; or any other number of places; as long as i am with good people; i will be enjoying myself.</t>
  </si>
  <si>
    <t>you can sneak up on me from the left side reeeeeally easily.</t>
  </si>
  <si>
    <t>you're looking for a &lt;a class="ilink" href= "/interests?i=friend"&gt;friend&lt;/a&gt;. i am looking to start making/recruiting/soliciting some new friends to fill the role of accomplice... i mean...    ideally; i'd love to meet people who just enjoy hanging out (i have video games; hint hint) and/or enjoy going to grab coffee or going out for the night. i really would love a bar buddy or two.    if you've made it this far in my profile; it probably means that you should message me... just saying. ;)</t>
  </si>
  <si>
    <t>english (fluently)/c++ (fluently)/spanish (okay)</t>
  </si>
  <si>
    <t>beached; then re-floated out to sea.    actually this doesn't have anything to do with me but sounds kind of cool.</t>
  </si>
  <si>
    <t>&lt;a class="ilink" href="/interests?i=biking"&gt;biking&lt;/a&gt;: i used to bike to and from work (~half hour) but now that it is getting rainy and i moved to a very hilly part of town i have been lazy. i like biking across the bridge to marin and going down the hill into sausalito; then taking the ferry back.    &lt;a class="ilink" href="/interests?i=dancing"&gt;dancing&lt;/a&gt;: i love tango. i have been dancing tango for a long time but always on and off; so i still go to the beginner/intermediate classes. fairly comfortable at a milonga though. i also did ballet and modern dance in high school and college. i like going to dance shows.    &lt;a class="ilink" href="/interests?i=cooking"&gt;cooking&lt;/a&gt;: they feed us at work so i don't get a chance to do this a lot; but when i do i really enjoy it. i also enjoy going to cooking classes. in the morning i make turkish coffee and some oatmeal with coconut milk; almonds; peanut butter; and papaya or banana. savory version: oatmeal with smoked salmon and green onions; mmm (maybe not in the morning though; hehe).    &lt;a class="ilink" href="/interests?i=singing"&gt;singing&lt;/a&gt;: singing must be my way of letting out my extra energies. i can't say if i'm good or bad; but i got some stage experience in high school; and probably would do ok if i got a chance to do it again. going to start taking voice lessons again.    &lt;a class="ilink" href="/interests?i=hiking"&gt;hiking&lt;/a&gt;: i am very natury and love hiking and camping; though i haven't had a chance to go camping much. mt tamalpais trails are awesome; especially the coastal trail. i like going there and then replenishing at dip sea cafe. i always hope to see some wildlife; i've seen bobcats and a coyote and a fox while hiking in the south bay.    &lt;a class="ilink" href="/interests?i=yoga"&gt;yoga&lt;/a&gt; / &lt;a class= "ilink" href="/interests?i=running"&gt;running&lt;/a&gt; / &lt;a class="ilink" href="/interests?i=exercise"&gt;exercise&lt;/a&gt;: sometimes i go to yoga classes or i just do it at home. i have a pilates / weights / cardio group workout that i go to fairly regularly. running is amazing; i don't do it regularly but i feel great whenever i do. i also tried p90x (the light version!); tony horton is soooo funny. "i recommend... foot spray."    &lt;a class="ilink" href="/interests?i=coding"&gt;coding&lt;/a&gt;: this is what i do for a living and i really enjoy it; although i studied biology in college. i love where i work; there is an amazing culture and my coworkers are very outgoing and laid-back people. i am a front end web developer (html; css; javascript).    &lt;a class="ilink" href="/interests?i=reading"&gt;reading&lt;/a&gt;: i read during my commute on the days that i don't bike to work. i love sci-fi / fantasy; russian lit; fiction. currently reading great expectations.    &lt;a class="ilink" href="/interests?i=traveling"&gt;traveling&lt;/a&gt;: i've traveled to france; germany; italy; uk; japan; china &amp;amp; hong kong. i am from turkey so i've traveled there quite a bit. i like city travel and ancient ruins but my favorite is when there is water involved (swimming; snorkeling; sailing; scuba diving). some day i will do all the rei adventures.    it was kind of fun to fill out this profile. it's all about me! i hope someone reads it. hello? is anybody there?</t>
  </si>
  <si>
    <t>&lt;a class="ilink" href="/interests?i=dancing"&gt;dancing&lt;/a&gt;; &lt;a class= "ilink" href="/interests?i=singing"&gt;singing&lt;/a&gt;; &lt;a class="ilink" href="/interests?i=yoga"&gt;yoga&lt;/a&gt;; &lt;a class="ilink" href= "/interests?i=coding"&gt;coding&lt;/a&gt;</t>
  </si>
  <si>
    <t>i laugh a lot. also some people ask where i'm from because they notice my accent.</t>
  </si>
  <si>
    <t>books: dune; zen and the art of motorcycle maintenance; his dark materials; the brothers karamazov; crime and punishment; a confederacy of dunces; henderson the rain king; dead souls; the sandman; great expectations; a journey to the centre of the earth; the master and margarita; alkuu; semaver    movies: howl's moving castle; back to the future; donnie darko; sleeper; taxi driver; paprika; cool hand luke; dr. horrible's sing-along blog; boys don't cry; my girl; rushmore; kung fu panda; happiness; wristcutters: a love story; oss 117; the king of kong; shaun of the dead; gattaca; planet earth; planet of the apes; stanbul kanatlarmn altnda; yedi kocal hrmz; herey ok gzel olacak; kaybedenler kulb; ratatouille; my fair lady; amlie    shows: futurama; battlestar galactica; columbo; monk; mad men; modern family; true blood; cowboy bebop; how i met your mother; patlak sokaklar; south park    music: otros aires; gotan project; lamb; le loup; the decemberists; ryksopp; pinhani; garbage; the kinks; cat power; the cure; bob dylan; black box recorder; queen; goran bregovic; bob marley; sia; yann tiersen; the smiths; muse; yeah yeah yeahs; radiohead; pixies; lou reed; mf; sezen aksu; billie holiday; rodrigo y gabriela; baden powell; cesaria evora; tori amos; blonde redhead; buena vista social club; noir dsir; franz ferdinand; balkan beat box; schubert; manu chao; rupa &amp;amp; the april fishes    food: sushi; coconut milk; cinnamon; olives; chocolate; green tea; chai; coffee; earl grey; papaya; okra; chestnuts; lemons; peaches; peanut butter; shabu shabu; avocados; pistachios; cashews; almonds; honey; basil; yoghurt; fstk ezmesi; badem ezmesi; vine suyu</t>
  </si>
  <si>
    <t>music; books; movies; friends; internet; nature</t>
  </si>
  <si>
    <t>what to cook next; when to exercise next; which class to go to next; relationships; the meaning of life; why people act the way they do</t>
  </si>
  <si>
    <t>out to see a movie</t>
  </si>
  <si>
    <t>my neighbor complained about my music &amp;amp; singing; but she was really nice about it.</t>
  </si>
  <si>
    <t>you were sent by aliens.</t>
  </si>
  <si>
    <t>english (fluently)/turkish (fluently)/japanese (poorly)/french (poorly)</t>
  </si>
  <si>
    <t>some people say i look like audrey hepburn (i even have a bit of holly golightly in me) slender and elegant; but underneath that veneer i think more like emma goldman; as in "if i can't dance; i don't want to be part of your revolution." basically; i'm politically very to the left; environmentally aware; and try to remain optimistic in these grim times.    i attempt to live each day as fully as possible and value people who generously help others to do the same. i lived/studied/worked in amsterdam; brussels; london; paris and hamburg so i'm comfortable living in other cultures. traveled a lot in europe as well. been settled in san francisco to raise my son; but now it's time to travel again; change directions literally and figuratively.    i am an arts maven: museums; galleries; symphony; chamber music; opera; dance. love a broad range - rembrandt; klee; black and white photography (kertesz; brasssai); string quartets (schubert; bartok.)i am addicted to reading mostly biography and non-fiction; though some fiction - particularly short stories (alice munro). i am an excellent cook (vegetarian; mostly) and lean toward the asian cuisines.    i also love to do outdoors activities: walking along the pacific coast; hiking in yosemite; kayaking on the bay; gardening in my backyard; watching a meteor shower from a countryside hilltop.    looking for someone who is more interested in: quality; than quantity. substance; than appearance. truth; than self-deception. an outrageous sense of humor is absolutely imperative. a good listener; someone who can compromise willingly; who would rather negotiate than fight. can both laugh and cry shamelessly and fearlessly. know how to give and take; revel in being alive; be thoughtful; live environmentally.</t>
  </si>
  <si>
    <t>eating; breathing; sleeping - basically emulating my cats. and a lot of the time i'm just too busy to write all the stuff for this profile.</t>
  </si>
  <si>
    <t>avoiding stupidity - like trying to fill this out; besides what i think i do well; may not be that important to you and you may find something about me that you value.</t>
  </si>
  <si>
    <t>all subjects that are more fun to discuss tete-a-tete.</t>
  </si>
  <si>
    <t>neutrinos  fermions  quarks  hadrons  leptons  bosons</t>
  </si>
  <si>
    <t>why people use internet dating sites    http://www.nytimes.com/2011/11/13/fashion/online-dating-as-scientific-research.html?pagewanted=3&amp;amp;hp</t>
  </si>
  <si>
    <t>sleeping. on friday evening-there are lots to choices.</t>
  </si>
  <si>
    <t>i am averse to filling out all these boxes</t>
  </si>
  <si>
    <t>you really think we have something in common and want to have coffee/tea in a cool caf. you can appreciate the great combination of my long life experience and much younger looks; fitness and enthusiasm for adventure. please note: i am not a cougar looking for a cub. i am looking for interesting people; no matter what age within above range (you can be older or younger if you are looking for a friend or activity partner); with intelligence and vitality. don't bother to contact me if you are just looking to get laid; i prefer a lot of intellectual stimulation; too. probably important that you should be able to discuss the arts in depth.</t>
  </si>
  <si>
    <t>english (fluently)/french (okay)/german (okay)</t>
  </si>
  <si>
    <t>be real; have heart; live life...or shove your shit back where the sun dont shine...  there are probably a million different ways that i could describe myself...but ill just stick with a few. i have a humorous; hazel; mohagany soul. art is my happy place; a never ending project always creating. writing is my mind; constantly thinking and scribbling new thoughts down. i'm the youngest of three girls; and my sisters are my world! i don't care if my clothes don't match; some say i'm a hippie; some say i'm indie...i say no labels; i'm just simply me! life is divine chaos...embrace it. i love the color green; sunflowers; rice and coffee. good humor; random trips; the ocean; painting and photography. i can easily pull all-nighters just as easily as i can nap all day. i may not know what the future holds; and i dont have all the glitter in the world...but i got today; right now; my smile; and all the tomorrows.</t>
  </si>
  <si>
    <t>ive recently gone back to school to finish up my h.s. diploma; will soon attend berkeley city college; from there shine my way into academy of art in s.f. and study fine art. eventually would love to be an art therapist for children with autism and other disabilities. and also daydreaming about the cafe/resturaunt and gallery that i will one day open up.</t>
  </si>
  <si>
    <t>i love and admire art!... and couldnt live without it. without art this world would just be so blan. and in the long run; anyone can always be really good at anything.</t>
  </si>
  <si>
    <t>my lioness hair... i truely believe that my curls have a life and mind of their own. my hair seems to do whatever it wants.</t>
  </si>
  <si>
    <t>books: the little book of zen; tibetan book of the dead  movies: ghost world (was a bit obsessed with that movie for the longest); fried green tomatoes; hard candy; pulp fiction; eternal sunshine of the spotless mind.  musika: atmosphere; lupe fiasco; joss stone; janis joplin; transplants; kid cudi(i loooove kid cudi); the roots; tracy chapman; horrorpops and a lot of other artists...</t>
  </si>
  <si>
    <t>1) my big sisters  2) art  3) my hair  4) deep breaths and relaxation time  5) a pen and paper  6) music... of course  7) why is this limited to only 6? it should be like...10  8) 7eleven slurpees... are the shit!</t>
  </si>
  <si>
    <t>tomorrow...</t>
  </si>
  <si>
    <t>havin' kickback time with friends. random dance partys with the girls. at home chillin'; it really depends on who im with.</t>
  </si>
  <si>
    <t>tell me yours and i'll tell ya mine.</t>
  </si>
  <si>
    <t>your not selfish; can make me smile; your open-minded and can take on my free-spirited self. if your down for coffee dates; or 7eleven slurpee dates lol. or just a nice conversation :)</t>
  </si>
  <si>
    <t>black/pacific islander/white</t>
  </si>
  <si>
    <t>someone once told me "if you earn a living doing what you love; you're never work a day in your life"    i'm finding this to be completely true.    beyond this; i'm currently finding i have nothing else to say right now; a surprising rarity. if you have questions; ask.</t>
  </si>
  <si>
    <t>i live with my drag queen roommates and my two cats; kasumi and miko. i have interesting conversations with all of them; human or feline. many people are surprised when they come into my apartment because my cats are so friendly; and because all the makeup; high heels; and wigs don't belong to me. my living room and dining area are in a constant state of drag-splosion.    huge career transition in progress! i'm a esthetician; so i do corrective skin treatments; chemical peels; and body waxing. i've just landed my dream job working for my industry mentor. i will also be traveling with him to help him teach seminars for the skin care brand we represent.    once my new shop is kicking ass and taking names; i'd eventually like to finish my left sleeve and then start on a new tattoo project! also to fix and sell my busted-ass 2002 vw beetle (there is a story there) and buy a motorcycle instead; and possibly take up rock-climbing. i have no grand designs outside of wanting to enjoy my life as much as possible.</t>
  </si>
  <si>
    <t>being unique; being intense; and expressing my emotions.    dealing with; taking responsibility for; and finding solutions for my own bullshit.    saying what i mean; appearing as i really am; and being honest; both with myself and with others.    dancing like no one is watching.    cooking up brunch better than most restaurants.    killing it in the gym.    cackling manically.    networking. maintaining my clientele in the face of impossible odds.    oh; and ripping hair out with hot wax. i'm really good at that.    something i'm not good at: being concise.</t>
  </si>
  <si>
    <t>i'd say the first thing people notice about me is probably my tattoos? i'm sure that's what's going on when people stare at my chest piece. it used to be my hair but then i shaved my head; a look i fully intend to keep. although; i was told by one gentleman who claims to be a connoisseur of such things that i have really awesome legs.</t>
  </si>
  <si>
    <t>i like stuff. wait; you like stuff too? no way!    i like music i can dance to. if it's got synthesizers; a good beat; and a haunting melody i'm going to love it.    i love books that draw me in and make me think; whether made of words or of pictures. terry pratchett; neil gaiman; chuck palahniuk; warren ellis; frank miller; grant morrison; marc silvestri; kentaro miura; tsugumi ohba; clamp; jji "george" morikawa; and nobuhiro watsuki. i've read so much manga over the years that i sometimes reflexively read right to left instead of left to right. uber nerd warning: i have a collection of forgotten realms novels. yes i put that on the internet for all to see; i am not ashamed!    i adore food that makes me gasp in delight. i love both cooking and eating! i am not a picky eater; and i like trying new things. i draw the line at certain organ meats and insects.    moving pictures which captivate. perfume; in the realm of the senses; pillow book; secretary; crash; pan's labyrinth; 300; control; 24 hour party people; party monster; pontypool; bunraku; revolver; layer cake; snatch; fight club; lost in translation; velvet goldmine; xanadu; shaun of the dead; oldboy; versus; the returner; ichi the killer; audition; battle royal; ghost in the shell; spirited away; death note; full metal alchemist; casshern; night watch; v for vendetta; from hell; constantine; the libertine; fear and loathing in las vegas; dmt: the spirit molecule; rize; synth brittainia; the genius of photography</t>
  </si>
  <si>
    <t>good friendships; quiet time with my kitties; technology; personal grooming goodies; sex toys; and getting tattooed.</t>
  </si>
  <si>
    <t>skin chemistry.  body chemistry.  brain chemistry.  cooking.    so; i basically spend all my time thinking about chemistry these days.</t>
  </si>
  <si>
    <t>these days; friday night has become girls night in for me and a few girlfriends. it's awesome.</t>
  </si>
  <si>
    <t>i prefer to think of this section more as a "things i'm secretly proud of" more than an "things i'm embarrassed to admit" which is more of what i think it was intended to be; therefore:    i dance around in my underwear like a spaz to french nudisco; regardless of whether my roommates are home or not.    i have a girlie crush on mandy morbid. i think she is the most stunning woman alive. (&lt;a href="http://mandymorbid.tumblr.com" rel="nofollow" target="_blank"&gt;mandy's tumblr&lt;/a&gt;)    i love drag queens. love drag nuns even more. (see "i spend a lot of time thinking about" section for details)    i've grown to like my crooked top front tooth.    i own a working laser disc player.    i had a one night stand with a porn actress once. i never learned her name; real or otherwise. true story.    i think my cats are plotting to take over the world while i'm away at work. i for one will welcome when our malevolent feline overlords overthrow the current regime.</t>
  </si>
  <si>
    <t>you like watching weird/campy kung fu movies; or just weird movies in general. you don't want/need me to mess with/fix your eyebrows - although i wax for a living; and if i like you i will want to groom you; i don't want to have to. understand? you're fine with my excessive use of slashes in this section. it will be points in your favor if you enjoy riding a bike and also not make fun of me for being a skinny-jeans wearing fixed-gear riding person whom is probably skating the border of hipsterdom. somewhat important but not required: you're comfortable in soma or castro bars; as i often end up in them. side effect of being a fruit fly to some of the more visible sisters. you should definitely message me if you're a cute/pretty; slender/fit/athletic nerdy boy in square-rimmed specs. even better if you have a profession which may on occasion require you to wear a suit; or if you just wear ties because you like to. i have a fetish; apparently. (the above two are not a requirement; but they help a lot)    do not message me if:  1) &lt;b&gt;you're less than an 80% match; and/or don't have several good pictures which give me a good idea of what you look like-&lt;/b&gt; there must be a good photo of your face. be honest about your body type. i hate surprises.  2) &lt;b&gt;if you have an aversion to cats.&lt;/b&gt; i have two kitty daughters whom i love very much. if you are violently allergic; terrified of; just plain hate them; or assume that women who have cats are bat-shit crazy; then you are shit out of luck with me.  3) &lt;b&gt;if you're looking for a travel companion.&lt;/b&gt; i really don't like flying and never do it without a few valium or xanax and a strong cocktail chaser. (the recirculated air makes me feel like i can't breathe; so i always try to sleep through flights) road trips we can talk about.  4) &lt;b&gt;burning man:&lt;/b&gt; great! glad you enjoyed it; but it's out of my price range and it makes me cranky to hear about cool shit i can't do. i'm not saying that you can never have gone and/or must never plan to go; i just don't hear about it all the time; okay?  5) &lt;b&gt;unless you're in sf or the inner east bay; fahgetaboutit.&lt;/b&gt; i am constrained by public transit and my fixie.  6) &lt;b&gt;please don't message me if you're more than a year younger than me? it will only annoy me.&lt;/b&gt;  7) &lt;b&gt;children of the human variety; past or present; are a deal breaker.&lt;/b&gt;    there are exceptions to these rules but they are few and far between. it's like what that judge said about obscenity- there is no solid definition; but i know it when i see it.</t>
  </si>
  <si>
    <t>chill guy; educated; established and aggressive.</t>
  </si>
  <si>
    <t>i consult for a variety of tech firms and am a partner in a venture capital fund in the bay area. i get excited talking to people about new businesses and facilitating growth.</t>
  </si>
  <si>
    <t>whatever i do; it's a curse really...</t>
  </si>
  <si>
    <t>my striking good looks; or my jew-ey nose.</t>
  </si>
  <si>
    <t>pretty diverse; love classical; jazz; alternative whatnot...all good.  as for books/reading; tend to be into crazy fiction; kafka style and the ny times.  food is a good thing; like changing up the options.  movies i need to do more of in general; could you some help in augmenting my film education.</t>
  </si>
  <si>
    <t>air  water  food  sex  dog (not sex with dog)  family/friends</t>
  </si>
  <si>
    <t>product development process...hot.</t>
  </si>
  <si>
    <t>good good; wine; conversation. not really much of a loud bar sort; rather have a good scotch and talk about how to split the world between us....well 60/40 anyway.</t>
  </si>
  <si>
    <t>you have a job or no job but are crazy artistic...but not just crazy. be able to say what you mean &amp;amp; mean what you say.</t>
  </si>
  <si>
    <t>it's top secret so i'll need your security code. let's just say this isn't my first bar mitzvah.    you could drop me off at the arctic circle wearing a pair of bikini underwear; without my toothbrush; and tomorrow afternoon i'm going to show up pool side with a million dollar smile and fist full of pesos.    i live at 24th and bryant in the mission and since sushi bistro opened (and rounded out the other great places) i'd like to let y'all know its the bees knees and stop hating on me. seriously where else can you get mexican; chinese; sushi; american; and almost free beer in 1 block?    i am schizo; mensa-ish; and deadly</t>
  </si>
  <si>
    <t>righting wrongs; dealing out justice in the only way i know.    ya know; when a man works hard his entire life enduring hundreds of ladies; many of whom he does not even remember you'd like to think that at the end of the day he will be given a lot of money; without having had to earn it.</t>
  </si>
  <si>
    <t>you're not dealing with a student here; you're dealing with the professor. any time the military has an operation that can't fail; they call me in to train the troops.</t>
  </si>
  <si>
    <t>this guy's a professional; you got me? if he reaches this rig; we're all gonna be nothing but a big goddamned hole right in the middle of alaska. so let's go find him and kill him and get rid of the son of a bitch!</t>
  </si>
  <si>
    <t>i do it all but i like to mix it up. sometimes i'll eat a book and watch my dinner.    just finished &lt;a class="ilink" href= "/interests?i=infinite+jest"&gt;infinite jest&lt;/a&gt; by &lt;a class="ilink" href="/interests?i=dfw"&gt;dfw&lt;/a&gt;</t>
  </si>
  <si>
    <t>i think i need at least six of my toes to walk. and i like being mobile.    also a big fan of this &lt;a class="ilink" href= "/interests?i=internet"&gt;internet&lt;/a&gt; thing.</t>
  </si>
  <si>
    <t>how boring this is...    how the hell can you get to 100%? i don't think its possible. some kind of unobtainable dream.</t>
  </si>
  <si>
    <t>&lt;a class="ilink" href="/interests?i=partying"&gt;partying&lt;/a&gt; like a &lt;a class="ilink" href="/interests?i=rock+star"&gt;rock star&lt;/a&gt;. that's because i am a rock star.    then i'll go home an yelp about it since i'm busting ass for elite status!</t>
  </si>
  <si>
    <t>when i was a little kid i basically ran out of american werewolf in london.    i was doing well until he had the first big transformation. when the bones in his hand started to break i freaked out and begged my mom for money to get a drink; since i was suddenly dying of thirst. everyone heard me and was laughing as i ran to the concession stand.    when i asked the girl for a drink she could see i was freaked out and said "that's a scary movie; huh?" all i could do was nod yes. she suggested i see indiana jones which i had only seen five times before. i quickly ran back to my mom and told her i was switching movies and again everyone laughed.    i've never been afraid of a movie (or any werewolves) since.    i do think i showed incredible negotiating skills in getting my mother to take a seven year old to see a r rated movie.</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</si>
  <si>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t>
  </si>
  <si>
    <t>i enjoy making people laugh and i enjoy humor that is more on the wrong side. i'm a realist and dreamer. shy and outgoing. nurturing but competitive. i work for a women's garment manufacturer here in the city. i like to stay up late; have good talks over drinks; getting my frisk on to some grooving music or sleeping in on the weekends.</t>
  </si>
  <si>
    <t>working in field that i got my degree in; woot woot!  during non working hours: gym; painting; some kind a creative design; shaken it on the dance floor; movies; museums or just walking around the city.</t>
  </si>
  <si>
    <t>curling my tongue into a taco shape.</t>
  </si>
  <si>
    <t>got a pair of green eyes that i've been told are very nice.</t>
  </si>
  <si>
    <t>favorite shows: how i met your mother; big bang theory; game of thrones; the ultimate fighter; true blood; so you think you can dance &amp;amp; modern family.    music; top forty to classical to big band; throw in some rock and i'm good to go.    food; love spicy and bold flavors.</t>
  </si>
  <si>
    <t>coffee (new favorite place is philz coffee)  hot showers  phone  some kind of music device  friends and family  and cheese</t>
  </si>
  <si>
    <t>world peace... ooops; i was channeling miss america there for a minute.</t>
  </si>
  <si>
    <t>home unwinding and relaxing or getting some happy hour drinks at my favorite dive bar.</t>
  </si>
  <si>
    <t>i have a caped front tooth. knocked it out when i did the face first thing into the muni bus. still makes me laugh when i think about it.</t>
  </si>
  <si>
    <t>if you want to say hi and like what you see.</t>
  </si>
  <si>
    <t>fun loving gal who just wants to enjoy life. love getting outdoors and being active. sedentary people who don't like sports should probably stop reading. i am kind of a country girl at heart; which is a good thing.</t>
  </si>
  <si>
    <t>working hard; enjoying time with friends; exploring all the corners of the bay area. not taking it all too seriously.</t>
  </si>
  <si>
    <t>being a smart ass and being a good friend.</t>
  </si>
  <si>
    <t>quick wit...or smile.</t>
  </si>
  <si>
    <t>i love live music and have pretty eclectic tastes. willie nelson; john butler; rek; pat green; ben harper; al green; boy &amp;amp; bear are some of my favorites. seeing live shows is definitely a priority. my taste in music and food are pretty diverse and i have a great appetite for both.</t>
  </si>
  <si>
    <t>laughter; good conversation; ipod; running shoes; mexican food; and of course friends and family.</t>
  </si>
  <si>
    <t>where i should go on vacation next and what my next meal should be.</t>
  </si>
  <si>
    <t>usually i am out with friends enjoying a good meal and catching up on life.</t>
  </si>
  <si>
    <t>i am addicted to the show house hunters.</t>
  </si>
  <si>
    <t>if you have a sense of humor; you know what you want out of life; and you are not a d-bag.</t>
  </si>
  <si>
    <t>grew up in a desert; living in a city; i want to be in the forest.. optimistic and detail oriented.  strong hands.  open mind.  head in the clouds; feet firmly on the ground. inquisitive; yet opinionated. i'm kind of unpredictable; but also quite reliable.</t>
  </si>
  <si>
    <t>questioning. deciding. talking to strangers. inspiring others. performance art.dance.yoga.bodywork. volunteer childcare. building better friendships. challenging preconceived notions.</t>
  </si>
  <si>
    <t>giving advice. climbing trees. mediating. being logical.  being totally ridiculous.  spacial awareness  adapting to my surroundings  getting lost on purpose; then finding my way back home.     i passed the "you cannot pass this test" test.  awesome.</t>
  </si>
  <si>
    <t>i do my own thing.</t>
  </si>
  <si>
    <t>just to name a few:  bbc's planet earth; arrested development; airplane!; mel brooks;  milo and otis  edward gorey; le petit prince; shel silverstein; calvin and hobbes; osamu tezuka  portishead; donovan; jaco pastorius; pixies; feist; bonobo  live performances of any kind  pad thai; trail mix; curry; kale chips; sushi; dark chocolate  soy lattes; licorice peppermint tea; lemon in my water  you get the idea.    currently reading autobiography of a yogi. and by reading; i mean devouring; absorbing; analyzing and manifesting.</t>
  </si>
  <si>
    <t>foam roller  chap-stick  farmer's markets  my waterproof keen boots  stretchy pants  dr. bronner's magic soap  intuition  inversions  mason jars  apple cider vinegar</t>
  </si>
  <si>
    <t>my posture. influence. dancing.  past relationships. future endeavors.  trying to be more selfless  how i wish i had a garden.  finding balance in the body and peace in the mind.  unconditional love</t>
  </si>
  <si>
    <t>dumpster diving; or at home listening to records. or seeing a show of some sort- dance; music; theater related. i might be doing these activities on any given night though.</t>
  </si>
  <si>
    <t>if i admit it; then it's not private anymore...</t>
  </si>
  <si>
    <t>be creative  http://ask.metafilter.com/165026/how-to-get-talked-to    you aren't shallow.  you are intrigued by something mentioned here.  you would like to meet in person.</t>
  </si>
  <si>
    <t>adventurous; active; ambitious; originally from europe; went to college and worked in los angeles and brazil; and moved three years ago to the bay area for grad school and now work. i work hard most of the time; play hard some of the time; and always enjoy good company; adventures and new ideas.</t>
  </si>
  <si>
    <t>formerly a consultant and now doing international bus dev for a startup. outside of work; i love triathlons; soccer; travelling; reading; challenging myself; and spending time with family and friends.</t>
  </si>
  <si>
    <t>- being spontaneous and trying new things  - being calm when times get tough  - not getting offended when people tell me things i don't like (that's how you grow!)  - salsa dancing  - being mature when required and immature when appropriate :)</t>
  </si>
  <si>
    <t>- you'll have to tell me!</t>
  </si>
  <si>
    <t>- i read a lot but mostly nonfiction books so hard to pick any favorites. i love ones that have good insights and are entertaining to read as well. recent favorites include boomerang; in the plex; the post american world; crucial conversations.  - some movie favorites: the fighter; the town; moneyball; the office...  - music: a little bit of everything; especially; salsa; hip hop and rock  - food: mexican; thai; vietnamese; eastern european and pretty much everything that's good</t>
  </si>
  <si>
    <t>you'll have to find out.</t>
  </si>
  <si>
    <t>you are interesting; active; genuine; spontaneous and willing to meet in real life to see if we have chemistry. i am also open to meeting people who share similar interests; hang out and stay friends if we like each other.</t>
  </si>
  <si>
    <t>english (fluently)/spanish (okay)/portuguese (okay)/chinese (poorly)/russian (poorly)</t>
  </si>
  <si>
    <t>i'm very easy going lady. i'm intrigued by a good conversation; confidence and passion. i enjoy laughter and romance.  i want to meet a man who is honest with himself first. his strength is in his actions and not in his words alone. i like for a man to be respectable and compassionate to my feelings and others.    i am compassionate; humorus; and kind</t>
  </si>
  <si>
    <t>working on my character everyday.</t>
  </si>
  <si>
    <t>everything; at least i think so....</t>
  </si>
  <si>
    <t>don't know; i never asked anyone.</t>
  </si>
  <si>
    <t>i love autobiography books. movies;meet joe black; american beauty; coming to america; scent of a women; the great debators; note book. i love r&amp;amp;b. i love mexican; sea food; and soul food.</t>
  </si>
  <si>
    <t>doesn't apply to my lifestyle; i don't get attacked to things.</t>
  </si>
  <si>
    <t>cleaning; reading or spending time with family and friends.</t>
  </si>
  <si>
    <t>if i admit it then it would not be private.</t>
  </si>
  <si>
    <t>if you enjoy and are comfortable conversing and being in good company with a woman.</t>
  </si>
  <si>
    <t>i'm a down to earth person; who loves to have a good time but i also know how to just chill. i'm pretty much the most understanding person you'll probably ever meet; wheather thats a bad thing or not its true. everyone thinks im a pot head; but i don't smoke; sniff; inject; pop or inhale any drug. i love music; cars; tattoos; piercings; photography; nature and animals. guys with both tattoos and piercings are my weakness. if you want to know more; then message me :)</t>
  </si>
  <si>
    <t>currently i'm trying to get back into school to pursue a career as a photographer.</t>
  </si>
  <si>
    <t>making people laugh; baking; being a friend and being totally honest.</t>
  </si>
  <si>
    <t>in a physical sense; people always compliment me on my eyes. non-physical; people notice that i love to laugh; and i've been told my laugh is contagious</t>
  </si>
  <si>
    <t>books: hunger games trilogy; anne rice's sleeping beauty; anne rice's vampire chronicles; chelsea handler's autobiographies; the things they carried and more.    movies: doomsday; all of the fast and the furious'; fight club; drop dead fred; eternal sunshine for the spotless mind; sherlock holmes; 300; king kong; super bad; nightmare before christmas; knocked up; halloween the beginning; all of nightmare on elm streets; fast times at ridgemont high; rocky horror picture show; yellow submarine; help; predator; predators; lion king; all three lord of the rings; all of the harry potters; phantom of the opera; carrie; waiting; the shining; singing in the rain; young frankenstein; better off dead; get him to the greek; number 23; forgetting sarah marshall; all of the x-men; with six you get eggroll; can-can; beautiful mind; the patriot; robin hood and more.    shows: dexter; ghost hunters; destination truth; looney tunes; anything about music; friends; boy meets world; anything on animal planet; jersey shore; pretty little liars and more    music: rock; rap; metal; alternative; pop; r&amp;amp;b; jazz; blues; country; classical; techno/house music and more</t>
  </si>
  <si>
    <t>uhhh?  air/food/water (obviously)  friends and some family  music  nature/animals  laughing  showering    lame i know; but fuck what a random question for this site.</t>
  </si>
  <si>
    <t>my future. no not the cliche "oh one day my prince will come" bullshit. i think more along the lines of my future in school; career; living situation and shit like that.</t>
  </si>
  <si>
    <t>either at home hanging out with my mom and sister; or out with friends at a bar; or just chilling with someone (no friday is the same)</t>
  </si>
  <si>
    <t>there is anything you want to know; or if you just want to talk :)</t>
  </si>
  <si>
    <t>i'm a software engineer; the most common species in the valley. one of the satisfying aspects of my current job is that the team members live around the globe and all work from home. i can really enjoy the flexible work hours and save the commute time.</t>
  </si>
  <si>
    <t>... my job. i know; it sounds boring :). other than that; although i know a couple of sports like tennis; soccer and volleyball; but nothing i can say i'm really good at. i'm seriously learning electric guitars and hopefully i can be said good at it in the near future. besides that; i think i'm a good listener and i'd like to help friends out when they are in need.</t>
  </si>
  <si>
    <t>books: love in the time of cholera  music: death cab for cuties  shows: two and a half man  food: chinese; italian</t>
  </si>
  <si>
    <t>family  friends  musics  beers  plants  travels</t>
  </si>
  <si>
    <t>how to live the life to the fullest</t>
  </si>
  <si>
    <t>i'm a pretty friendly guy. if you like "bad boys"/"total assholes" then i'm probably not a good match for you.</t>
  </si>
  <si>
    <t>designing; driving; working on a documentary; trying to write jokes.</t>
  </si>
  <si>
    <t>identifying what people look like in terms of a mixture of other people. also; sports and games.</t>
  </si>
  <si>
    <t>just generally how awesome i am. that and my tiny head.</t>
  </si>
  <si>
    <t>i love all of this stuff! you name it and i've probably read it. or i haven't; and unfairly and secretly think ill of you for having read it due to some barely-thought-out weird prejudice i have.    i love any david lynch or charlie kaufman movie; cabin boy; rubin and ed; unforgiven; glengarry glen ross; the wicker man (not the nicolas cage one; no); nature documentaries.    shows? mr. show; twin peaks; breaking bad; a lot of comedy shows. tim and eric.    music: anything without too much hair product (unless it's from the '80s). they might be giants; miles davis; guided by voices; blue magic ... it's impossible to think of all this stuff. you know how when you're in a record store or a library and you suddenly can't remember anything you might be looking for? i feel that way right now.    i love all the foods of our planet. my one thing though is that i don't like a raw onion. sorry.</t>
  </si>
  <si>
    <t>you :)  or maybe someone else  i don't think this is working out</t>
  </si>
  <si>
    <t>camping. a lot more than i actually do it. usually i just picture myself sitting next to a &lt;strong&gt;tree&lt;/strong&gt; or walking around. sometimes i see an &lt;strong&gt;animal&lt;/strong&gt;.</t>
  </si>
  <si>
    <t>with &lt;strong&gt;old friends&lt;/strong&gt;; with a set of &lt;strong&gt;old friends&lt;/strong&gt; and &lt;strong&gt;relatively new friends&lt;/strong&gt;; or (rarely) with a mixed bag of &lt;strong&gt;bitter enemies&lt;/strong&gt; in a mexican standoff-type situation.    at a bar. don't judge me; it's friday.</t>
  </si>
  <si>
    <t>that i committed a &lt;strong&gt;murder&lt;/strong&gt;. i didn't; but that's how far i would go in the admission game. as you can see; i am very &lt;strong&gt;open&lt;/strong&gt;.</t>
  </si>
  <si>
    <t>...you just want to have a fun time with a friendly internet stranger that isn't clinically insane.</t>
  </si>
  <si>
    <t>i have an inquisitive mind. i love to learn from others; more hands on then in school. i love to laugh; enjoy life and spending time with friends. i have a vivacious outlook on life; am extremely positive. ok; hmm...some introspection... no person is perfect and all have faults. what's that saying...oh yeah... "to err is human" i'm not looking for someone to complete me. i am looking for a complete person to compliment me.    i like to hike; do things i have never done before; read; paint; cook; relax at kabuki spa; wine tasting; museums. laying in the park on a sunny day with friends or a good book.</t>
  </si>
  <si>
    <t>currently i manage 2 restaurants; keeps me busy. doesn't keep me out of mischief though; a little trouble is always nice.    i am also currently working on starting my own catering event business.</t>
  </si>
  <si>
    <t>i went to culinary school not to long ago so love to be in the kitchen; creating a gastronomical feast.    give me a good fantasy novel and i will plow through it in no time.    i use oil paints to take up some time when i have a great muse or feel inspired.</t>
  </si>
  <si>
    <t>books: hunger games series; wizards first rule; harry potter series; eragon series; magics pawn series; witch fire series... etc. i like to read fantasy to transport my imagination.    movies:horror; comedy romantic comedies; drama and action. also; a fan of animation!    food: all food!!    the occasional concert; ballet; opera</t>
  </si>
  <si>
    <t>friends  wine  work  new adventures  food  the occasional me day!!</t>
  </si>
  <si>
    <t>working until 10 then either going home watching a movie; playing xbox; or going out with friends. hopefully; there will be cuddle time at the end.</t>
  </si>
  <si>
    <t>i did porn in my younger years 25 to be exact; it was fun; i learned a lot about myself; what i am willing to do and not.</t>
  </si>
  <si>
    <t>you are always up for a new adventure. want to step out of the box; and do something that is visceral</t>
  </si>
  <si>
    <t>note: i'm happily married; and on okcupid to meet up with chill people for &lt;a class="ilink" href= "/interests?i=friendship"&gt;friendship&lt;/a&gt; and hanging out - any gender; any orientation is cool. so if you're strictly looking for dating potential; cheers and good luck on your search! if you're up for some rad platonic friendship; read on.  ----------------------------------  i am; fundamentally; a geek; but one of those active; outdoorsy; socially-aware if not socially-gracious type of geeks. i grew up in different parts of &lt;a class="ilink" href= "/interests?i=california"&gt;california&lt;/a&gt;. (northern; not southern; and yes; it matters - none of that "the 101" crap with me. ;-)). i eventually ended up in &lt;a class="ilink" href= "/interests?i=silicon+valley"&gt;silicon valley&lt;/a&gt; for high school. the diversity; values; and weather of the bay area fit me to a tee; but i've also enjoyed my adventures living elsewhere in the world. moved back here last year after several years in muggy ol' dc - it's pretty exciting to get reacquainted with the area as an adult!    between high school &amp;amp; college i ran off to &lt;a class="ilink" href="/interests?i=germany"&gt;germany&lt;/a&gt; for a year to work as an au-pair. i loved living in that quaint little european hamlet - learning to drink proper german beer (belgian is better; tho); biking across cobblestones; eating gummy everything; and just experiencing a brand new culture with a different set of values than i'd been raised with. clearest memory is of the long runs through farmland and along the dike with german techno pounding on my cd-player.    i attended college at a little liberal arts college in indiana. (german hamlets turn out to be an excellent cultural stepping stone to acclimatise you to living in the midwest.) my favorite memory there is preparing for nationals with my &lt;a class="ilink" href= "/interests?i=ethics+bowl"&gt;ethics bowl&lt;/a&gt; teammates - and; yes; that is exactly as dorky as it sounds. vicious too - you've never seen a knock-down verbal argument until you've seen philosophy majors arguing applied &lt;a class="ilink" href= "/interests?i=ethics"&gt;ethics&lt;/a&gt; competitively. my other major was in &lt;a class="ilink" href="/interests?i=economics"&gt;economics&lt;/a&gt;; and i had minors in german literature and &lt;a class="ilink" href= "/interests?i=math"&gt;math&lt;/a&gt; - academic diversity ftw.    i'm somewhat compulsive in my collection of &lt;a class="ilink" href= "/interests?i=knowledge"&gt;knowledge&lt;/a&gt;; friends have accused me of trying to read the entire internet every day. i'm also a fan of the low-tech book; both fiction &amp;amp; non.    while i love reading; i'm also pretty active: &lt;a class="ilink" href="/interests?i=swimming"&gt;swimming&lt;/a&gt;; &lt;a class="ilink" href= "/interests?i=running"&gt;running&lt;/a&gt; with my dogs; and &lt;a class= "ilink" href="/interests?i=backpacking"&gt;backpacking&lt;/a&gt; with dogs and husband. (yes; i'm married. to &lt;a class="plink" href= "/profile/saffronfury"&gt;saffronfury&lt;/a&gt;.) i went to a week-long surf camp for adults in santa cruz last summer; and dude; it was the best thing ever. if you surf and wouldn't mine a noob following you out; well; message me. completely hooked on &lt;a class="ilink" href= "/interests?i=surfing"&gt;surfing&lt;/a&gt; now.    i'm very practical when it comes to real-world problems (it's the economics training); but have an inner idealist hidden away in some ivory tower. i'm shy and quiet when i first meet people; but none of my close friends would think to describe me as such; especially when i'm in a mood to debate.    i like to ponder; argue; act silly; and randomly organize in an attempt to stem the tide of chaos. i like to say the words smock and quark (they just roll off the tongue) and if you caught the reference; ten points to you. i'm a classic &lt;a class="ilink" href= "/interests?i=intj"&gt;intj&lt;/a&gt;; but i think that test has value only when used in a limited way. if i could understand one thing; it would be the whys (or at least the hows) of people.</t>
  </si>
  <si>
    <t>i've recently finished my ma in &lt;a class="ilink" href= "/interests?i=economics"&gt;economics&lt;/a&gt;; and am currently working as an analyst in &lt;a class="ilink" href= "/interests?i=energy"&gt;energy&lt;/a&gt; markets. so; basically; young professional in a cube. the masters was suppose to just a checkmark on my way to getting a ph.d in the field; but i quickly realized that i wasn't interested enough in the slog of research - or statistics generally - to be an academic economist my whole life. i do love reading the research of others; though. i don't think that energy markets will be the final resting place either; but it's a good job right now - i've learned more about excel macros and power plants than i ever expected to.    in my limited free time i run a blog on intercultural relationships (long story there; since i'm not really the touchy-feely sort; but it's been a good way to stretch myself); play strategic board games &amp;amp; &lt;a class="ilink" href="/interests?i=cards"&gt;cards&lt;/a&gt; with a slowly widening group of diverse friends; work on socializing and training my two recently-rescued &lt;a class="ilink" href= "/interests?i=dogs"&gt;dogs&lt;/a&gt;; and go backpacking in the area. the dogs are a handful (too!much!energy!) but certainly worth it; especially when you see improvements from working with them. i'm also working on training my husband; but have found it to be a bit more challenging.</t>
  </si>
  <si>
    <t>blinking while being photographed. it's a knack; what can i say? about two-thirds of the photos of me are with my eyes shut - doesn't matter if you get my attention first or not.    i'm somewhat cutthroat when it comes to strategy-type &lt;a class= "ilink" href="/interests?i=board%0agames"&gt;board games&lt;/a&gt; and &lt;a class="ilink" href="/interests?i=cards"&gt;cards&lt;/a&gt;; and i'm rather used to winning.</t>
  </si>
  <si>
    <t>well; depending on my mood; it could be a maniacal grin; or a sleepy yawn. if i'm moving; they might notice my tendency to trip - i'm massively uncoordinated; which is why i stick to sports that don't involve a lot of eye-hand coordination - or at least; i don't feel too bad about the suckage that occurs when i'm on a &lt;a class= "ilink" href="/interests?i=soccer"&gt;soccer&lt;/a&gt; field.    most people; unless they sneak up from behind me while i'm talking to friends; probably notice that i'm abnormally quiet. as soon as i get to know them; though; they forget that i was ever quiet! i have a tendency to be direct (and; i'm told; a bit cutting) in my general conversation with people i know. i like to &lt;a class="ilink" href="/interests?i=challenge"&gt;challenge&lt;/a&gt; and be challenged on most everything.</t>
  </si>
  <si>
    <t>i'm very accepting in my tastes - there are few genres that are crossed off my list.    i've been called a &lt;a class="ilink" href= "/interests?i=readaholic"&gt;readaholic&lt;/a&gt; in the past; just about any type of printed material can catch and hold my attention. i love reading &lt;a class="ilink" href="/interests?i=the+economist"&gt;the economist&lt;/a&gt;; but don't do it nearly as often as i should. most days i just have time keeping up with my rss reader; which includes a mishmash of blogs; from &lt;a class="ilink" href= "/interests?i=dooce"&gt;dooce&lt;/a&gt; to &lt;a class="ilink" href= "/interests?i=marginal%0arevolution"&gt;marginal revolution&lt;/a&gt; to &lt;a class="ilink" href="/interests?i=sepia+mutiny"&gt;sepia mutiny&lt;/a&gt;.    i enjoy good movies a great deal; but i only catch a few new ones each year. i really get *into* movies - even stupid ones; like 2012 - so they can be incredibly draining as i participate in whatever emotional rollarcoaster the director was shooting for. horror movies freak me the heck out; and i love them (especially &lt;a class= "ilink" href="/interests?i=zombies"&gt;zombies&lt;/a&gt;).    for my musical needs; i've befriended a few music buffs; and just listen to whatever they tell me to. there are only so many areas of life you can be an expert in; and keeping up with the newest up-and-coming groups (or delving back to try to find the old good stuff) is just not on my radar. if you want to be another music buff friend of mine; however; that's awesome. :-)    i love to cook; and i'll eat anything spicy. asian food; and california-style fusion cooking are my favorites; and what i normally cook. my favorite restaurants are cheap ethnic ones; like kabob or pho shops - places where the decor is a bit lacking but the food is amazing.</t>
  </si>
  <si>
    <t>well...things it would make me very very sad to do without: music; my family (i.e. husband and dogs - pets are for life); material to engage the intellect (i'm so in love with my new &lt;a class="ilink" href="/interests?i=ipad"&gt;ipad&lt;/a&gt;); spell checker; comfy socks; and the ability to get outdoors into some sort of greenery.</t>
  </si>
  <si>
    <t>the future; articles from &lt;a class="ilink" href= "/interests?i=the+economist"&gt;the economist&lt;/a&gt;; ideas prompted from what i'm currently &lt;a class="ilink" href= "/interests?i=reading"&gt;reading&lt;/a&gt;; and deep philosophical thoughts; such as "what's the &lt;a class="ilink" href= "/interests?i=meaning+of+life"&gt;meaning of life&lt;/a&gt;?;" "how can one behave ethically?" (follow-up question: "what was kant smoking?"); and "what the hell is the dog chewing on?"</t>
  </si>
  <si>
    <t>chilling with friends; perhaps watching a movie; playing cards or board games; going on a midnight run with the dogs; or maybe playing drinking-jenga. occasionally just trying to pass out as quickly as possible to recover from the workweek.</t>
  </si>
  <si>
    <t>i have a kris allen pandora station that i adore listening to while at work. something about whiny alt-rock and excel spreadsheets just works.</t>
  </si>
  <si>
    <t>you're looking for someone a bit zany for a friend or to chat with.</t>
  </si>
  <si>
    <t>english (fluently)/german (okay)/hindi (poorly)</t>
  </si>
  <si>
    <t>i owned birds; wrote lots of words; climbed the right mountains; drove down the right roads. saw wyoming.</t>
  </si>
  <si>
    <t>ba in english and a bfa in painting; moved towards service; now alternative medicine. i work to eat.</t>
  </si>
  <si>
    <t>cutting mangoes; thrifting; driving long distances</t>
  </si>
  <si>
    <t>hair? irish.</t>
  </si>
  <si>
    <t>the world according to garp; the sound and the fury; lolita. even cowgirls (tom robbins).  (cixous. lorde. h.d.)    the secret of nimh; clueless.    30 rock seasons 1-3. it feels really personal to tell people that.    wildbirds &amp;amp; peacedrums; sigur ros; rachmaninoff.    ah; vegan; unless you baked it for me and put a ribbon on it.</t>
  </si>
  <si>
    <t>iceland.    also the fjords in norway; louisiana in denmark; arthur's seat in scotland; savannah ga; islas galpagos; sofo in stockholm; bitter springs in arizona; shoshone falls in idaho. and wyoming.</t>
  </si>
  <si>
    <t>musical</t>
  </si>
  <si>
    <t>you eat your vegetables.</t>
  </si>
  <si>
    <t>well i'll start off by saying; i work two jobs and have school at nighttime so i don't really have time to have fun but when i do; i'd rather have fun then relax!</t>
  </si>
  <si>
    <t>working my way to my second house! :-p</t>
  </si>
  <si>
    <t>english/spanish/tagalog</t>
  </si>
  <si>
    <t>dancing !!</t>
  </si>
  <si>
    <t>hip-hop; punjabi music  indian; thai; chinese food</t>
  </si>
  <si>
    <t>friends  friends &amp;amp; party  friends &amp;amp; booze  friends &amp;amp; hang out  friends &amp;amp; music  friends and long drive :)</t>
  </si>
  <si>
    <t>what to do ..</t>
  </si>
  <si>
    <t>busy welcoming the weekend .. lol</t>
  </si>
  <si>
    <t>you feel like ...</t>
  </si>
  <si>
    <t>i'm a bay area native &amp;amp; cal grad (in case the username didn't give it away!) who's been living in the city for the last year. i'm all about keeping it exciting - seeking out new experiences to add to the old favorites. whether it's a new restaurant; bar; trail; or city; i'm all over it.    i'm driven; adventurous; and a huge nerd at heart. but really; aren't nerds more interesting? if you love english lit or making corny jokes about historical figures; this could be fun!</t>
  </si>
  <si>
    <t>i work in finance downtown; but the fun part is when work is over! one side effect of the desk job is that i try to get outside every chance i get. i actually had a fantastic hike in the presidio this afternoon!    i love running too and did a couple half marathons for charity this past year - total blast! side note; i challenge you to find a better city than san francisco to train for something like that. you have all the hills you could possibly want; and something pretty to look at to make the torture process pass a little faster.    another favorite pastime is hopping around and trying bars; restaurants; etc in different neighborhoods. this city just keeps throwing more at you!</t>
  </si>
  <si>
    <t>making people drool...with my cooking! i'm working my way through alice waters' (surprisingly simple) cookbook and don't need much of an excuse to hold a dinner party. roasted duck = magic in your mouth</t>
  </si>
  <si>
    <t>atlas shrugged; pride &amp;amp; prejudice; the picture of dorian gray; the sun also rises; harry potter; in cold blood; alice in wonderland; hunger games...i could go on for a while!    casablanca; 10 things i hate about you; midnight in paris; i also enjoyed abraham lincoln; vampire hunter a little bit too much!    colbert; dexter; true blood; breaking bad; archer; tosh.o    coldplay; dry the river; the airborne toxic event; young the giant; lady gaga; the killers; muse; tom petty; the rolling stones; and yes; country    on food; anything &amp;amp; everything!</t>
  </si>
  <si>
    <t>in no particular order: family; laughter; sarcasm; chocolate; trash tv; &amp;amp; fresh air</t>
  </si>
  <si>
    <t>what color to dye my dog. kidding!</t>
  </si>
  <si>
    <t>kicking the weekend off with happy hour!</t>
  </si>
  <si>
    <t>i have in fact been streaking. sadly; frank the tank was not in attendance.</t>
  </si>
  <si>
    <t>i've lived many different places and have experienced a lot of different things. i am a cancer survivor; just received bone marrow transplant from stanford university over a year ago. restarting college; working part-time in a family's business as an office manager; and i'm a senator on the laney student board. i love going out; i'm very nocturnal. love to write and read; and love art/music. i'm a critical thinker and love to have conversations. i have very few enemies; and i am non-confrontational. i like the peace; not taking life for granted. i like to be upfront (hate beating around the bush); and i'm caring and understanding. i'm kind of new to the neighborhood; and want to meet people that are genuine in action and not opportunistic; controlling; but fair and true to one's word.</t>
  </si>
  <si>
    <t>my smile; my personality; my eyes; my humor; my intelligence; my strength/perseverance.</t>
  </si>
  <si>
    <t>ellen hopkins; dean koontz; stephen king; linda goodman- (top current authors)  have a fancy for thrillers. (not extremely gory perhaps like saw)  i love all genres of music and enjoy developing my skill to dj; create my own music.  i'll try any food at least once; always for the adventure; the surprise in finding good food. = )</t>
  </si>
  <si>
    <t>family; friends; love; peace; essentials; trust</t>
  </si>
  <si>
    <t>community social issues; my health; my school; my family; my friends; finding someone to share my life with...</t>
  </si>
  <si>
    <t>usually i would be trying to go out depending on the situation at hand; with friends/family for a good time because its the weekend. drinks/dancing/games/ concerts/food; you name it.anything is considered... lol; even nights just at home.=)</t>
  </si>
  <si>
    <t>i don't know why i was convinced to try out dating online... lol. but im in a new neighborhood. its good/fun to meet people who live around you.</t>
  </si>
  <si>
    <t>your interested in meeting new people; lookin for a good time; if something is meant to be it will happen; it doesn't need to be forced. being friends first is something important. at least for my current position right now. don't want to be rushed into assumed"hook-ups" or "relationships"no preconceptions...peace to all.</t>
  </si>
  <si>
    <t>english (fluently)/spanish (okay)/turkish (poorly)</t>
  </si>
  <si>
    <t>i want to be your leader; your partner!    in three words: work in progress :p i believe in getting better.  happiness! feeling good; most of the time!  i'm easy going; down to earth; and i love what i do! i like to relax by watching &lt;a class="ilink" href= "/interests?i=movies"&gt;movies&lt;/a&gt;; &lt;a class="ilink" href= "/interests?i=working+out"&gt;working out&lt;/a&gt;; playing or watching &lt;a class="ilink" href="/interests?i=sports"&gt;sports&lt;/a&gt;; doing touristy things; reading as much as i can; and just sleeping. i like good thought provoking &lt;a class="ilink" href= "/interests?i=conversation"&gt;conversation&lt;/a&gt;; from politics; &lt;a class="ilink" href="/interests?i=science"&gt;science&lt;/a&gt;; technology; to &lt;a class="ilink" href="/interests?i=art"&gt;art&lt;/a&gt;; sports; and just learning something new.  i just got into &lt;a class="ilink" href="/interests?i=mma"&gt;mma&lt;/a&gt;. i can do too many things at once. i have to stop at times and not do everything that i would like to. pro bono knows me well.  my passion is &lt;a class="ilink" href= "/interests?i=coaching"&gt;coaching&lt;/a&gt;; and i also teach instructional fitness classes; and work with athletes.  my sense of humor is silly/goofy. i can laugh at the same youtube video a hundred times; i'm somewhat easily amused. i'm at times witty; and sarcastic; but can't stand constant sarcasm or pessimists.    i'd like to spend more time driving down the coastline; visiting santa cruz/monterrey; and going to art museums; different sporting events. i'm down for relaxing at home; or just taking a drive; and finding something to do. otherwise; movies at home are cool with me.    i am driven; silly; and humble</t>
  </si>
  <si>
    <t>working; teaching; coaching; always learning. i'm looking into graduate school. i'm very happy with where i am now; and what i'm doing. however; i am looking to make time to focus on myself. i am setting my mind on traveling; finding the woman of my dreams; and living financially free!  i wouldn't mind learning a language; do some ball room dancing; maybe get back into drawing; and sculpting-i enjoyed it in college.  i'd like to go snowboarding; fishing; hungting and camping!  world travel is on the top of my list.</t>
  </si>
  <si>
    <t>coaching! teaching!  collecting tools and not using them  working out-when i make time  forgetting things even when i am organized  not wearing pants-in shorts a lot  getting a farmers tan :p  getting free nike gear  watching tv  thinking about doing something other than watching tv  being quiet  giving massages...recieve them better  a lot more.....</t>
  </si>
  <si>
    <t>i have both strong; and relaxed postures. i will look you in the eyes when i talk to you; and i'm warm.  otherwise; depends on what i'm doing...i supervise; teach; and coach...i have my roles!</t>
  </si>
  <si>
    <t>i'm not into fiction much; history tends to occupy my thoughts. i enjoyed art of war; various leadership books; ask and it is given; the magic of thinking big; the power of postive thinking; the bible; and just about every biography of coaches that i've read. i read a lot of research journals and articles. i like &lt;a class= "ilink" href="/interests?i=history"&gt;history&lt;/a&gt; and art; and learning about other cultures and dable in other languages.  for movies:action/adventure; star wars; lotr;&lt;a class="ilink" href= "/interests?i=horror"&gt;horror&lt;/a&gt;; &lt;a class="ilink" href= "/interests?i=comedy"&gt;comedy&lt;/a&gt;. i don't mind some drama; but i usually watch it when a friend mentions something. jim carey; will ferrell; adam sandler and chris farely movies! i thought inception and avatar were great movies! i like it's always sunny in philly; &lt;a class="ilink" href="/interests?i=archer"&gt;archer&lt;/a&gt;; southpark; simpsons; even though they are both fading a bit.  i like all kinds of music; from good rap/rock/metal; world to classical/oldies. i'm just getting into &lt;a class="ilink" href= "/interests?i=jazz"&gt;jazz&lt;/a&gt;!i don't have favorite bands; just like good songs.  i like &lt;a class="ilink" href="/interests?i=coffee"&gt;coffee&lt;/a&gt;! i try to base my eating on lean meats; fruits and veggies. with that said i still like all the bad foods; but try not to eat them as much. i like: &lt;a class="ilink" href= "/interests?i=italian"&gt;italian&lt;/a&gt;; &lt;a class="ilink" href= "/interests?i=asian"&gt;asian&lt;/a&gt; although not into indian foods too much; &lt;a class="ilink" href="/interests?i=mexican"&gt;mexican&lt;/a&gt;; some &lt;a class="ilink" href="/interests?i=south%0aamerican"&gt;south american&lt;/a&gt;; and usually will try something once. well maybe not :p</t>
  </si>
  <si>
    <t>god and the ability he has given us to live abundantly  love  family  friends  work i enjoy  contributing and having purpose- and giving back  sleep</t>
  </si>
  <si>
    <t>traveling to europe; asia; and the best beaches all over the world!  meeting and falling in love with the woman of my dreams!  being financially free  giving back to the universe; and helping family and friends  putting my energy into what i love; my career and passions  what the next class or workout; or topic im going to coach or teach. i think about how i can do my job better; and become more efficient. learning about investing. i get on discovery/history/nat geo/science channel kicks and learn a bunch of stuff that sounds cool at the time; then forget about it :p i think about finding someone to share my experiences with; and live life with. improving my life; not just for myself; but how i can help others.  i'm a guy; so if im not doing the above; i try not to think :p</t>
  </si>
  <si>
    <t>either movies with friends; maybe a drink at a pub/club; or movies at home. i get up early a few times a week; so i'm not a night owl. i'm not a social butterfly; but i enjoy going out here and there.</t>
  </si>
  <si>
    <t>i have a ps3</t>
  </si>
  <si>
    <t>you like to swing.....dance...hehe! or salsa! i have the hip movement; you know? :p you like feeling each other's energy; by looking them in the eyes; finding chemistry.  you want to meet someone different; and create your future as you want it to be! let's live for fun!</t>
  </si>
  <si>
    <t>&lt;strong&gt;please read:&lt;/strong&gt; before you go any further; please understand that i am in a relationship and am only on this website to take tests/quizzes and potentially meet new people as friends. i know it's a dating site; but i don't want to date!    i'm a hopeless romantic geek with a love of animals and music.    i'm horribly honest and love talking. any questions? ask! &amp;lt;3</t>
  </si>
  <si>
    <t>i graduated uc davis with a bachelor of science in animal biology.  i'm currently unemployed; but hoping to find a job in the field of: biology/zoology; conservation or ecology.    i've recently come back from my 8th visit to brasil and have been enlightened of two aspects of my self that i would like to work on: my self conciousness (i need to come out of my shell) and my anxiety (i need to relax). i plan to sign up for yoga and make a daily/monthly goal of doing something that is out of my comfort zone!</t>
  </si>
  <si>
    <t>whether or not i'm really good at them - i enjoy drawing; cooking; beading; arts and crafts; biking; and writing.</t>
  </si>
  <si>
    <t>my smile! :d and how i'm holding a rat.</t>
  </si>
  <si>
    <t>&lt;strong&gt;books&lt;/strong&gt;  i really enjoy reading fantasy and science fiction; but rarely have  the opportunity to sit down and get into a book. i just finished  book 4 of robert jordan's &lt;u&gt;wheel of time&lt;/u&gt; series. i really enjoyed all the books; but agree that shortening 100-200 pages a book would improve the series.    &lt;strong&gt;movies&lt;/strong&gt;  i lovelove movies and television shows; though i don't have cable  at home. some of my favorite shows include: fringe; supernatural; smallville; house; lost; eureka and stargate atlantis.    &lt;strong&gt;music&lt;/strong&gt;  one of my biggest passions is music. i could not possibly live  without my music. i especially love pandora and addycat for  introducing me. matchbox 20 is by far my favorite band in the  universe; but some close seconds include: rob thomas; tabitha's  secret; daughtry and lifehouse. i have seen matchbox 20; rob  thomas; aerosmith; brad paisley; they might be giants and daughtry in concert.    &lt;strong&gt;food&lt;/strong&gt;  om nom nom! :9 since living on my own i've discovered a love for cooking; but i'm guilty of loving eating just as much. i am  especially fond of vegetarian sushi; brasilian; thai and mexican food. i could definitely live without mushrooms.</t>
  </si>
  <si>
    <t>family; friends; music; food; animals &amp;amp; art!</t>
  </si>
  <si>
    <t>how i can possibly cram everything i enjoy into a single day.    i spend too much time reading players guides and researching on the web to build new rpg characters. old world of darkness: mage and pathfinder are my two most recent interests.</t>
  </si>
  <si>
    <t>driving to sacramento to spend the weekend visiting friends and playing various board games (settlers of catan; a favorite) and magic.</t>
  </si>
  <si>
    <t>you'd like to chat! :)</t>
  </si>
  <si>
    <t>english (fluently)/portuguese (poorly)</t>
  </si>
  <si>
    <t>i grew up in the midwest and lived in chicago for 10 years before moving out here. i'm a graphic artist; who loves what i do; but realizes that there is more to life than just work. during my leisure time; i enjoy hanging out with my friends; hiking/being outdoors; entertaining/cooking; seeing films; art shows and going to the theater. i also like to read; go to the gym and do yoga.</t>
  </si>
  <si>
    <t>i live in a city i love and feel fortunate to have a good job with a close network of friends. i am passionate about traveling and learning about new places and cultures. i am definitely always up for trying new things; but sometimes it's nice just to relax; eat good food; drink good wine  to basically enjoy the simple things in life.</t>
  </si>
  <si>
    <t>i'm really good at getting along with most people and adjusting to different situations. i'm a good listener and an overall optimistic person.</t>
  </si>
  <si>
    <t>i think people notice how easy going i am; along with how genuine and caring i can be; especially with friends and family. overall; i strive to be honest about who i am and what's important to me.</t>
  </si>
  <si>
    <t>one of my favorite books is kitchen confidential by anthony bourdain  i love his sense of humor. i currently have 2 of michael pollan's books  in defense of food and food rules  that i am just starting to read. another author that i really enjoy is carl hiaasen. as far as movies go; i would say a thumbs up would be for the girl with the dragon tattoo  the swedish version. i still need to see the american adaptation. i read the trilogy of this series as well. a more recent movie that i found amazing was the artist  such creativity and great acting.    as for food; i am open to most types of foods. i am mostly drawn to simply prepared foods with fresh ingredients  italian; mediterranean; spanish and middle eastern.    i love all types of music. lately i've been creating radio stations on pandora. currently; i am stuck on florence + the machine and the black keys. next week it could be something else :-)</t>
  </si>
  <si>
    <t>1. health  2. family  3. friends  4. passport  5. iphone  6. laptop</t>
  </si>
  <si>
    <t>the screen names that people use on okcupid... i have to say that some of them are quite amusing!</t>
  </si>
  <si>
    <t>i'm usually unwinding from the week; enjoying a glass of wine. ideally; it's always better doing so with someone else :-)</t>
  </si>
  <si>
    <t>sorry; i need to know you a little bit better... the getting to know each other is the fun part.</t>
  </si>
  <si>
    <t>the sexiest nerd you will ever meet :).    i am a open; outgoing; silly; goal oriented and super fun. i am the one you will always see smiling :). it takes alot to make me mad or frown so don't even think about it lol.</t>
  </si>
  <si>
    <t>right now i am a college student earning two ba's in sociology and human development. i graduate june 16th (yay me!). i am also vice president of women of success and a teacher for a program called adventure time; so i work with elementary school kids. i am in school trying to become a child therapist.</t>
  </si>
  <si>
    <t>everything i do! lol no; i am awesome at dancing; writing; planning; improvising; making people smile and/or feel loved; helping others; listening; loving; doing make-up/hair?nails; being silly; turning any song into a provocative one by changing lyrics lol. i am also good at public speaking :)</t>
  </si>
  <si>
    <t>my smile; my eyes and my perky; comfortable aura</t>
  </si>
  <si>
    <t>i love all music. my favorite is old school. i mean like 102.9 or 98.1 type music. but i also enjoy music of every genre. i have a favorite from them all. but i really enjoy maxwell; brian mcknight; anita baker; neyo; brandy; kelly rowland; taylor swift; jojo; evanescents to name a few.    my favorite food is seafood and chinese    naming all the books i love would take me too long to write and would take up too much space. just know that i love to read :)</t>
  </si>
  <si>
    <t>music  my phone  books  my friends  my godkids  affection</t>
  </si>
  <si>
    <t>school; friend's problems; how i miss my god kids; how i haven't kissed anyone in too long; the next time i'm going to party; and how much i want joe's crab shack!</t>
  </si>
  <si>
    <t>doing homework; maybe hanging out with friends; out reading a good book; at a lounge listening to music. but usually; a t home doing homework lol.</t>
  </si>
  <si>
    <t>you'll have to earn that info.. there are a few of things you would be shocked to know lol    oh; did i mention i'm t he sexiest nerd you will ever meet? :)</t>
  </si>
  <si>
    <t>like chocolate; are open; willing to laugh at my silliness and know how to treat a woman :)</t>
  </si>
  <si>
    <t>i am an mba student about to graduate sooon.</t>
  </si>
  <si>
    <t>public speaking; learning; engaging the crowds.</t>
  </si>
  <si>
    <t>*edit*- seeing someone now. cheers.    i've always found writing these self-summaries to be kind of a daunting task; so i'll just lay it all on the line: i'm actually the avatar of a twenty-five thousand year-old incan god (one of the minor ones you'd never've heard of). i'm stuck in this world 'til the apocalypse(don't worry; it's been built up to sound a lot more horrific than it'll actually be; it's actually gonna be something of a cosmic anticlimax) so i'm really just looking for someone to find creative and fun ways to pass the time with.    i am individualistic; obscure; and not belgian</t>
  </si>
  <si>
    <t>is taking the classes of the major of physics and/or biology and ta'ing remedial math classes. also thinking about maybe starting to try to stay in shape. you know; to look good for the apocalypse.</t>
  </si>
  <si>
    <t>climbing trees; making friends in bars; drunken footraces; being apathetically obstinate; waking up early when i have a reason; sleeping in late when i don't; using power tools; manufacturing excuses to use power tools; using semicolons appropriately and prolifically; snuggling; the myriad activities that can preceed snuggling; more to follow some day...</t>
  </si>
  <si>
    <t>if i was taller i'd be way hot; but i have to settle for cute.</t>
  </si>
  <si>
    <t>books: the paper kind    movies: i worked at a video store all through high school; and have seen and loved more than i could begin to list. that said; my earliest affininty was for the indiana jones trilogy (not the shitty new one). also; and i know how weird this sounds; but the first terminator has some surpirsingly romantic moments; and the first sex scene i ever saw. event horizion's the only movie i ever saw that really scared me. if i keep on going; you'll find out that most of my favorite movies involve either spaceships or robots; if not monty python; and i don't know how i feel about you knowing that. oh yeah; and the video for johnny cash's "hurt" has moved me to tears; provided that i am sufficiently drunken while watching it.    music: just about all of it. and the soviet national anthem. no idea what they're singing about; but it's a stirring piece of music.    food: (see music; except for the soviet national anthem bit)</t>
  </si>
  <si>
    <t>air; water; food; friendship; family; and knowing that there's still huge sharks out there; keepin' it real.</t>
  </si>
  <si>
    <t>huge sharks; keepin' it real.</t>
  </si>
  <si>
    <t>splashing around off the farallons; trying to attract huge sharks to keep it real with.</t>
  </si>
  <si>
    <t>i'm not actually that into sharks. actually; they scare the hell out of me and prevent me from learning to surf.</t>
  </si>
  <si>
    <t>you...want..to? hell; i don't care why you message me; go nuts. discuss film or literature? sure. discuss politics? uh...alright; i guess; if we must. trade adorable pictures of baby hedgehogs yawning? hell yes! cooking tips? i'll do my best. bored? that's actually probably one of the best reasons i can think of to contact a random stranger over the internet for no particular reason.</t>
  </si>
  <si>
    <t>i'm an artsy; designer guy with and mba who works in tech. on weekends i make stuff with big power-tools. some other fun facts are: a product i designed is in stores; i've got a membership to the sfmoma; a radiolab totebag; and there's a decent chance i saw a movie in a theater within the last week.    i'm from the east coast (dc); went to school in the midwest (stl); and now sf is home.</t>
  </si>
  <si>
    <t>trying to balance work with personal design projects.    traveling (for work mostly); i've been to 3 countries so far this year</t>
  </si>
  <si>
    <t>consistent recycling  being responsible  hanging pictures on the wall  buying flowers  false modesty</t>
  </si>
  <si>
    <t>lately; my beard.</t>
  </si>
  <si>
    <t>&lt;b&gt;books:&lt;/b&gt; i don't plan on reading 50 shades of grey; but oddly i did just finish a book called "almost transparent blue." lately; i read a lot of non-fiction. i'm just finishing imagine by jonah lehrer.    &lt;b&gt;movies:&lt;/b&gt; just for fun let's get specific--  *the scene in "when harry met sally" carrie fisher's character telling sally that if she doesn't get out there now someone else will end up with "your husband."  *barry egan in "punch drunk love" explaining that he's "more powerful than you can possibly imagine."  *javier bardem's character in "the dancer upstairs" washing dishes in an apron after searching for a terrorist all day.  *marty mcfly creating a makeshift skateboard and getting chased around the town square.    &lt;b&gt;music:&lt;/b&gt; how to dress well; death grips; the weeknd; junip; the roots; bjork; bon iver; washed out; m83; tv on the radio; sleigh bells; califone; tom waits; zoe keating.    &lt;b&gt;shows:&lt;/b&gt; community; parks and rec; 30 rock; new girl is my guilty pleasure; i only watch reality tv in the form of animated gifs.    &lt;b&gt;food:&lt;/b&gt; i love cooking; but i rarely have time. so for now i'm trying lots of restaurants. some favorites are local mission eatery; starbelly; mission chinese; commonwealth; locanda; rhea's deli. i could use some favorites that are in a new neighborhood--what are yours?    ****bonus round****    &lt;b&gt;podcasts:&lt;/b&gt; i try to never miss an episode of radiolab; this american life; planet money; living on earth; and my new favorite 99% invisible.</t>
  </si>
  <si>
    <t>hot tea  music  sketchbook  well designed objects  good movie theaters  sidewalks</t>
  </si>
  <si>
    <t>what did people make out to before the xx?    if i had to replace tina fey or alec baldwin on the cast of 30 rock; who would i replace and who would i replace them with?    ...ok; maybe not a lot of time; but it's fun to think about.</t>
  </si>
  <si>
    <t>i like rollerskating</t>
  </si>
  <si>
    <t>or you are looking for a dependable guy who is down to have dinner; see a good art exhibit; rock out to a local band at a tiny venue; or help you build your latest art project.</t>
  </si>
  <si>
    <t>i tend to work hard and late; enjoy working out often; and getting reactions out of people by being sarcastic; which may sometimes include saying and doing semi-moronic things when its completely appropriate.    i'm honest; dependable; and treat all plants and animals with respect.    i've never been caught doing anything i could be arrested for. i tend to think that's skill and not luck.    i am easily amused; entertaining; and pragmatic.    my porno name is vanilla san luis.    i just saw a 15 second commercial by bp about how bp is paying for all spill-related costs; and how they are spending $500 million on gulf-related environmental studies. because of this; i'm convinced they are ok folks now; and i've officially taken them off my shit-list.</t>
  </si>
  <si>
    <t>i'm trying to be fitter; happier; and more productive. comfortable.  not drinking too much.    regular exercise at the gym (3 days a week). getting on better with my associate employee contemporaries.    at ease. eating well (no more microwave dinners and saturated fats). a patient; better driver. a safer car.    sleeping well (no bad dreams). no paranoia. careful to all animals (never washing spiders down the plughole). keep in contact with old friends. enjoy a drink now and then.    will frequently check credit at moral bank hole in the wall. favors for favors. fond but not in love. charity standing orders. on sundays ring road supermarket (no killing moths or putting boiling water on the ants). car wash (also on sundays).    no longer afraid of the dark or midday shadows. nothing so ridiculously teenage and desperate. nothing so childish - at a better pace. slower and more calculated. no chance of escape. now self-employed. concerned (but powerless).    an empowered and informed member of society (pragmatism not idealism). will not cry in public. less chance of illness. tires that grip in the wet. a good memory. still cries at a good film. still kisses with saliva.    no longer empty and frantic like a cat tied to a stick. the ability to laugh at weakness. calm. fitter. healthier and more productive.    doing the 9 to 7 at a software startup. sometimes less; mostly more. afterwards; working out; trying to do that at least 3 times per week.    i'm in the midst of another small home remodel. if you can give me advice on window coverings; thats a huge plus.    when i can; i like to get out of the city; north; south; east... we could even steal a boat and go west if it fancies you. :)</t>
  </si>
  <si>
    <t>befriending animals. usually dogs or cats that "don't like anyone" tend to like me. and no; i don't smell like meat.    holding my own in the kitchen. both cooking; and eating. stand back; and let me wow you with my cooking prowess.    making old people smile; and making little kids laugh. making everyone else stare.    listening; negotiation; drinking vodka; making other people's computers work.    surprising people [not by]; starting fires; advancing side kicks; using gerunds; filling out online forms; filling out offline forms; changing the subject when necessary.    99.9 % of the time i can figure out something better to do than watch tv -- if i want to.</t>
  </si>
  <si>
    <t>my sarcasm; my humor; and my dimples.</t>
  </si>
  <si>
    <t>i read a lot of technical books because i'm a bit of a nerd.    recently i've tried to be cooler than that; and currently i'm reading when you are engulfed in flames by david sedaris.    movies; well; nothing has really impressed me lately; but maybe i'm just not seeing enough movies. classics i hold close to my heart include pee wee's big adventure and reservoir dogs.    music; i like da funk (anything with an old moog or hammond); jazz (miles is my hero; but electric miles is my favorite); and other stuff like metal (pantera; slayer); secret chiefs 3; dillinger escape plan; melvins; mike patton anything; dan the automator anything. mathcore/grindcore or similarly loud stuff on in the background when i program; its strangely calming to me while i hit the keys.    food; pretty much everything except for raw tomatoes; arugula; and foie gras. and internal organs i don't care much for. always been a fan of seafood; middle eastern; mediterranean; japanese; chinese; italian; jewish; mexican; and indian food; aka; the sf-staples. i've recently gotten into korean food; kiwis; smoked whitefish and unfamiliar chinese food items. but not too unfamiliar; i'm not about to eat a chicken foot. well; not yet at least.</t>
  </si>
  <si>
    <t>family  friends  laughter  rain  sleeping in  bbqing</t>
  </si>
  <si>
    <t>how to make money off both smart and dumb people.    how god could take both john ritter and patrick swayze away from us in the same decade.    dinner.    if i can fix something; even though it would be cheaper just to buy a new one.    how come 'during sex' isn't an option under the 'do you smoke?' category. (thank you ladies and gentlemen; i'll be here all week -- good night; and don't forget to tip your wait staff.)</t>
  </si>
  <si>
    <t>playing poker with pretzels.  listening to a mime troupe. you can do a lot with $8.  karaoke!  going out to an expensive dinner followed by cheap drinks.  going out to an cheap dinner followed by expensive drinks.  drinks.  ice cream!  pie!  having a bubble bath with new age music playing in the background. dancing!  inviting a few friends over and cranking up the stereo!  making some chocolate chip cookies!  building a model airplane or a picnic table.</t>
  </si>
  <si>
    <t>i am ph balanced; and gynecologist approved.</t>
  </si>
  <si>
    <t>0. you have a good heart  1. your family or adopted family is very important to you  2. you are cute and sexy  3. you are clever  4. people tell you that you're hilarious  5. you enjoy sophomoric humor; and occasionally more sophisticated humor as well</t>
  </si>
  <si>
    <t>english (okay)/spanish (poorly)/c++ (okay)</t>
  </si>
  <si>
    <t>i'm outdoorsy and creative; feisty and spontaneous; animal-loving and restless. i try to fill my life with new adventures and experiences as often as i can; usually bringing my dog (luna) along for the ride.</t>
  </si>
  <si>
    <t>seeking new experiences and constant contentment. im insistent on enjoying life as much as possible. also; freelance video and graphic design... i have a lot of passions; its hard to know the best way to address all of them but im doing my best.</t>
  </si>
  <si>
    <t>packing for a camping trip; planning a day hike; swimming; rugby; keeping busy; training dogs; talking to people; being spontaneous</t>
  </si>
  <si>
    <t>that i'm short &amp;amp; sassy.</t>
  </si>
  <si>
    <t>shows: dexter; californication; united states of tara; ally mcbeal; daily show; big bang theory; how i met your mother; weeds    food: i love thai; and all asian food; will try almost anything    movies: being john malkovich; sideways; the royal tenenbaums; adaptation; good will hunting; pretty woman; into the wild; say anything; dirty dancing; where the wild things are; the life aquatic; rushmore; love me if you dare; me and you and everyone we know; man on wire; who killed the electric car?; wizard of oz; donnie darko;    music: ben folds; damien rice; ben harper; band of horses; sigur ros; mum; la roux; michael franti; michael buble; red hot chili peppers; enya; bjork; u2; coldplay; prince; queen; edith piaf; of montreal; pink floyd; beastie boys; the beatles; jack johnson; johnny cash; cake; girl talk; the mystery jets; arctic monkeys; muse; the decemberists; the new pornographer; belle &amp;amp; sebastian; the ting tings; mgmt; cat power; bat for lashes; jimi hendrix; led zeppelin; michael jackson!</t>
  </si>
  <si>
    <t>my dog  my family  my friends  good food  creativity  nature</t>
  </si>
  <si>
    <t>how to make enough time to create art and challenge my brain.</t>
  </si>
  <si>
    <t>doing something involving other people; i'm not often a loner.</t>
  </si>
  <si>
    <t>i'm completely freaked out and overwhelmingly excited to see where my life takes me.</t>
  </si>
  <si>
    <t>you want to do something fun. be adventurous. have a dog or love dogs! please do not mistake me for an easy lay; and excuse my honesty :)</t>
  </si>
  <si>
    <t>i am 22 years old and looking to have a fun time! i am a caring person with an honest personality.    my family; friends and art work are my world. i hope to add more friendly people to my small world and have a freaking awsome time.</t>
  </si>
  <si>
    <t>i just graduated from lmc with an aa in liberal arts &amp;amp; humanities. i currently work at a doctor's office and am a freelance artist on the side. i live in antioch but spend a lot of time in san francisco since i work in the city. i want to further my art education and travel the world.</t>
  </si>
  <si>
    <t>drawing; painting; singing and helping others.</t>
  </si>
  <si>
    <t>big green eyes; my long hair; and my genuine personality.</t>
  </si>
  <si>
    <t>my two favorite books are hawk song and the stone prince. i read a lot so narrowing them down to two was really hard.    my favorite movies are practical magic and the last samurai.  i love true blood;supernatural; criminal minds; the mentalist...    i like all kinds of music classical; pop; but i grew up on hard rock music and i still consider it to be my love in the music world. my favorite bands are evanescence; sevendust; korn; and red.    my favorite food is chinese. being gluten free can make it hard to find good food.</t>
  </si>
  <si>
    <t>1. ipod  2. kindle  3. laptop  4. family  5. friends  6. my sanity</t>
  </si>
  <si>
    <t>places i want to travel to. what my next art peice is going to look like; and what is going to inspire me to draw or paint it. when i can hang with friends again.</t>
  </si>
  <si>
    <t>exhausted from work but always down for a good movie; dinner; or good time. :)</t>
  </si>
  <si>
    <t>i've never made out with a girl.</t>
  </si>
  <si>
    <t>you are genuinely interested in hanging out and having fun with me.</t>
  </si>
  <si>
    <t>to be yourself in a world that is constantly trying to make you  something else is the greatest accomplishment. - ralph waldo  emerson  "your horse is in the loading zone" - emerson again; to henry david thoreau  i grew up in new york city. i heart nyc; forever; and may move back some day. for now i'm here and i heart the bay in a different way. with a different part of my heart. with the ventricles. the left one.  i am a decidedly dual-natured person.  i am a classicly trained singer who loves going to rock shows. i am a  lover of scuba diving; the beach and hiking who could never live  too far from a major city. i am a graduate of an amazing university  who has a party-girl streak and loves a good dirty joke. i grew up  on the upper east side of manhattan but i've never felt as at home  as when i lived in west oakland. i am true believer in the power of  love; truth and imagination but also a sarcastic smart-ass. i think  it is also important to mention that i am in no way; shape or form  a flake. not to be judgy or anything; but a lot of californians  are. boo on flakes. i promise that i will be where i say i'll be;  when i say i'll be there (within a 20 min window of earliness or  lateness). if you are a proponent of making what i have come to dub  "california plans;" i encourage you not to make them with me. on  the upside; plans made in california still feel new and exciting to  me. cruising around oakland on bikes; walking in the forest; laying  in grass; driving to stinson; brunching and drinking in the city  are some that top my list. i like good stuff. you like good stuff?</t>
  </si>
  <si>
    <t>right now i'm working in a restaurant. i've been a bartender for a long time; pretty much ever since i moved to california; but in my former life i was a designer and an animator; an art director and a production designer. i'm pretty burnt out and trying to get back to doing what i love. not to say that slinging cocktails doesn't have it's good moments. i just think i'm getting too old for it. there's more to life than just trying to save enough money to go to shows and eat and drink at great restaurants and take trips. not sure what that "more" looks like just yet... but give me a year.  also; i'm dying to move back to oakland. i miss it so.  at night i dream of scuba diving; the best thing i've ever done.</t>
  </si>
  <si>
    <t>thinking of fun activities; singing; making friends; making cocktails; making you laugh; listening; saying how i feel; understanding how other people feel; crosswords; solving problems; saying bizarre and/or inappropirate things; driving a stick shift; parallel parking; shooting pool; poker; drinking more tequila than you; swimming; feeling feelings; scrabble.</t>
  </si>
  <si>
    <t>i wear everything on my face. you can tell how i'm feeling from across the room.  also; my boobs.</t>
  </si>
  <si>
    <t>picking individual books is too hard; let's try authors.  john steinbeck; haruki murakami; salman rushdie; john irving; margaret atwood; lewis carroll; thomas pynchon; roald dahl; noel coward; w.b. yeats; t.s. eliot; gabriel garcia marquez; emily dickinson; william shakespeare; pynchon...  &lt;strong&gt;what are you reading?&lt;/strong&gt;  movies is hard too...anything that is brilliantly written; makes me laugh or cry; boggles my brain or inspires me is great. i really; really love good movies.  music: how long do you have?  phoenix; the police; spoon; the stones; radiohead; mates of state; the beatles; stevie wonder; sly and the family stone; nick drake; vivaldi; mozart; bach; the shins; rogue wave; broken bells; ween; cole porter; the white stripes; the black keys; etta james; bill withers; marvin gaye; rufus wainwright; billie holiday; david bowie; lcd soundsystem; metric; ratatat; ella fitzgerald; otis redding; the kinks; dave brubeck; miles davis; herbie hancock; muddy waters; freddie king. &lt;strong&gt;soul+edge=good&lt;/strong&gt;  food:  japanese; thai; indian and ethiopian food top the list.  i love going out to eat and drink! that may have something to do with the fact that 5 out of 7 days of the week i'm serving others. i've been working in the reastaurant biz on and off since i was a kid. kinda grew up in my mom's boyfriend's restaurant. i am; and i hate this word; a foodie. that being said; the right taco truck can sometimes be better than the french laundry. as an almost life-long bartender i'm also a cocktail snob; however; my drink of choice is and probably always will be; a nice sipping tequila. i must have been mexican in a former life.</t>
  </si>
  <si>
    <t>my nearest and dearest friends; ny times crossword; lip balm; a trip somewhere to look forward to; music; laughter &amp;amp; sarcasm</t>
  </si>
  <si>
    <t>the ocean; scuba diving and when i'll do it next; whatever they are talking about on npr; things to say that will make you laugh; things i've heard that make me laugh; art and film and music; what people's motivations are; sex; how things work; science; nature; places i want to visit; how amazing the world is...</t>
  </si>
  <si>
    <t>working. sunday night is my friday night.</t>
  </si>
  <si>
    <t>i cry every time i watch dancing with wolves. every. fucking. time.</t>
  </si>
  <si>
    <t>you'd let me sleep in the nook. (the nook is somewhere around the  pec; armpit; bicep area. oh; and sometimes i drool in my  sleep.)    you have 2 of the following characteristics:  you're funny  you're smart  you're interesting  you can dance  you're a bit "off"  you're a great conversationalist  you think i might be 2 of these    you want to come to a pub quiz with me and my friends. warning: we  may take this shit kinda seriously. other warning: we may  not.    your profile picture does not include a picture of your butt from  below as you climb up a rock. on second thought...    you would tell me if i show up to our date with something in my  teeth    you want more than a casual hookup. doesn't have to be a lot  more....    fewer than 38% of your profile pics are of you at burning man</t>
  </si>
  <si>
    <t>often; i give the impression of being aloof; as i'm not particularly huggy; or enter into close relationships easily. i'm direct (some would say blunt); and appreciate the same from others. however; people find that i'm actually not a horrible person...    i am an anime and game fan. i am extremely interested in &lt;a class= "ilink" href="/interests?i=anime"&gt;anime&lt;/a&gt;/&lt;a class="ilink" href= "/interests?i=manga"&gt;manga&lt;/a&gt;; and games (computer; console; and tabletop); so if you're allergic to geeks; you'll probably break out with hives talking to me. the original final fantasy tactics....what a good game that was...    i'm also a musician by hobby. bass and guitar are my main modus operandi.    my idea of having fun usually involves going on adventures by looking up stuff on google maps and then driving and hiking/prowling; learning a new song; building stuff; and other forms of exploration and learning. that or chilling in front of a computer; or good board / tabletop games.    i love almost all animals; and want to be- i mean have a cat or dog in the future (both can be such funny creatures).    i can be pretty entropic; and while i'm no clown; i enjoy being non-sequitar; or making a joke now and then.</t>
  </si>
  <si>
    <t>i just did my undergrad in chemistry at cornell u.    i am now a student working on my master's here in the bay area (which is also where my home is). i'm an engineer now; how typical.    if you're the type to judge me based on my income or academic achievements; go die.</t>
  </si>
  <si>
    <t>being "the mario." seriously; i'm a jack of all trades; and trying new things and learning about others is generally pretty fun.    and i guess i'm musically inclined.    i tend to excel at things that require hand eye coordination (racket sports; rather than sports that just involve being big) if i were an rpg hero; i'd almost definitely be a 'dex' type character! (archer; assassin; etc) i'm even an okay shot with my rifle...i'm working on it.</t>
  </si>
  <si>
    <t>they don't notice me. i have a pretty low presence most of the time. of course; this just helps me sneak behind you to initiate my 100-0 stunlock combo.    people tell me my most attractive physical feature is my hair.    also i'm pretty much a vampire; in skin tone and sensitivity to sunlight. partially because i'm often glued to my computer; but also due to genetics; i don't mind. don't make me tan.</t>
  </si>
  <si>
    <t>as a general rule; i prefer watching programs that don't take themselves too seriously (although i usually find "peepee poopoo" type humor uninspired). real life is already too serious.    unfortunately; i'm not very proactive about reading; and tend to only read books when others recommend them to me. i usually prefer fantasy; or something educational.    &lt;strong&gt;movies:&lt;/strong&gt; pretty much anything by disney; or that has kung fu in it. i don't like to spend money on the movie theatre though; unless i know that the movie will be good; or at least enjoyable.    i like anime and manga?    &lt;strong&gt;tv:&lt;/strong&gt; i don't really have a tv; but i do watch &lt;a class="ilink" href="/interests?i=top%0agear"&gt;top gear&lt;/a&gt; religiously.    &lt;strong&gt;music:&lt;/strong&gt; i listen to a variety of music; as long as it's good; but most of the time it'll be listen jpop; classic / hard rock; and some forms of metal.    &lt;strong&gt;food:&lt;/strong&gt; i like a lot of different foods. i do really like asian food and almost all spicy foods; more generally (despite the fact that the slightest bit of spice makes me sweat buckets...my spice tolerance is surprisingly decent).</t>
  </si>
  <si>
    <t>everybody's answer to this winds up more or less the same; so i won't share list 80235253.</t>
  </si>
  <si>
    <t>cool story ideas; what would life be like if i were a girl; what would the world be like if friction didn't exist; and what it's like near black holes to give examples. i can be a bit of a cloud-cuckoo-lander.</t>
  </si>
  <si>
    <t>there is no 'typical' for me; as that would be boring! taking things as they come is part of the beauty (or what passes as beauty; depending on your outlook) of life...</t>
  </si>
  <si>
    <t>i like fruit loops.</t>
  </si>
  <si>
    <t>you should definitely shoot if you know what my screenname is from!    on a more serious note; if you've read through my stuff and feel like talking to me for any reason; shoot me a note; i won't bite; unless the moon is full.</t>
  </si>
  <si>
    <t>english (fluently)/chinese (fluently)/japanese (poorly)/korean (poorly)/c++ (fluently)</t>
  </si>
  <si>
    <t>what do you want to learn about me?    the name's david. born and raised in the bay area; oakland in specific. my interests include photography; art; film; and body building. creativity is important to me; it defines who i am. in the next couple years i hope to transfer colleges; and be living in los angeles or somewhere else in socal. aside from school and art; laughing my head off; making jokes; and enjoying the moment with my friends is what i do. i'm an easy going guy so if you want to talk or have any questions; just go for it.</t>
  </si>
  <si>
    <t>currently; i am attending community college in san francisco with intentions to transfer to a four-year school in the next year or two. my interests are photography; art; and design. i'll probably go for a photography degree; or art / design degree with emphasis in photography. i have been doing photography since my early teen years. i have taken classes in darkroom b&amp;amp;w and general photography skills; and plan on continuing to expand my knowledge in it.</t>
  </si>
  <si>
    <t>my curly hair? my sense of humor? my height? i'm not entirely sure so i'll leave that for you to decide.</t>
  </si>
  <si>
    <t>my favorite movies include: pulp fiction; fight club; the godfather; goodfellas; tenacious d in the pick of destiny; etc.    music: i love many genres of music; but metal is my all time favorite! i don't dress like many metal heads do; in fact i dress quite normally and from the looks of it on the street you probably wouldn't guess i'm a metal head. anyway; some of my other favorite genres include hip / hop and some electronic. some bands and artist i like are: machine head; metallica; iron maiden; amon amarth; pantera; lil wayne; e-40; dr. dre; wiz khalifa; deadmau5; pitbull; johnny cash; the beatles; etc.    television: my current favorite shows include: family guy; south park; weeds; pawn stars; workaholics. lost and 24 were good when they were on; and who secretly doesn't watch a little desperate housewives even if you like it or not? ;p honestly though; i really don't watch all that much tv. maybe a couple times a week; tops.    food: i love it all; i'll try it all (most of it). i'm not a picky eater.</t>
  </si>
  <si>
    <t>family  friends  love  camera  phone  car</t>
  </si>
  <si>
    <t>everything! i'm a deep thinker.</t>
  </si>
  <si>
    <t>likely chilling with my best friend; a group of friends; or doing something with my family.</t>
  </si>
  <si>
    <t>my hair caught fire on bart. :0 yes; it really did; it was my own fault too. message me if you want to hear the story!</t>
  </si>
  <si>
    <t>if you want to; for the hell of it; or to get to know me. i'm open to chatting.</t>
  </si>
  <si>
    <t>grew up and went to school on the east coast. made it to ca for the first time a few years ago; loved it; and so packed up my life and drove it out here last summer.</t>
  </si>
  <si>
    <t>who knows what will i'll actually end up doing but right now i'm in law school. i'm working this summer in the juvenile division of the public defender's office and i'd say that's the idea for after graduation</t>
  </si>
  <si>
    <t>i get told i look like any one of 3 different celebrities. a lot. sometimes it drives me nuts but i guess there are worse things people could say</t>
  </si>
  <si>
    <t>books: to kill a mockingbird; the things they carried; the catcher in the rye    movies: the big lebowski; anything by wes anderson; woodstock: 3 days of peace and music    music: rhcp; the rolling stones; jimi hendrix; neil young; sublime; led zeppelin; bob dylan; crosby; stills; &amp;amp; nash; the beatles; the who; you probably get it...    food: i' love eating in general but i guess my favorites aren't really anything too exotic - pizza; bbq; steak; and i have a horrible sweet tooth    tv: i don't watch a whole lot of tv but if i do it's pretty much sports; comedy central; or anthony bourdain - i would kill to have his job</t>
  </si>
  <si>
    <t>haha what to put in these boxes... it's hard</t>
  </si>
  <si>
    <t>i'm smarter than i look</t>
  </si>
  <si>
    <t>music; cheese; rollercoasters; the internet; my glasses/contacts; family</t>
  </si>
  <si>
    <t>i work in bioinformatics and like it quite a lot. i also love music and have been spending more time playing and composing music recently. my main instruments are the harp; violin; and also i like to sing. i'd describe myself as kind; creative; intelligent; and gentle; and like people who are also this way.</t>
  </si>
  <si>
    <t>new to this; if you want to know more just ask.</t>
  </si>
  <si>
    <t>being a professional. i am very oriented with my career which usually eludes me from doing anything too crazy in my life anymore. i have a habit of making regular days interesting with my one of a kind personality. i dislike actually talking about the things i'm doing with my life though if you got to know me well enough i'm sure i would spill the beans eventually.</t>
  </si>
  <si>
    <t>i happen to be very good at putting a smile on someones face.    soccer; paintball; surfing.</t>
  </si>
  <si>
    <t>my ojos</t>
  </si>
  <si>
    <t>fight club; batman; 500 days of summer; snatch; i hope they serve beer in hell.</t>
  </si>
  <si>
    <t>one word.... awesome.</t>
  </si>
  <si>
    <t>hey; there. my name is sabrina and i will be 24 in early april which makes me an aries. i really do not like writing out profiles. uhhh... so here comes a bunch of "i" statements... i am pretty short but most people tell me when i am sitting i do not look like i am as short as i am and are always surprised when i stand up. i have a really dry sense of humor and i love laughing more than anything but is tied with having orgasms. i also have an awful habit of not using commas before "but." sometimes i have a hard time focusing but other times i am totally obsessive. keeping busy is pretty important to me. i love making things. i have a decent list of hobbies.    i am going to school full time and work in the wonderful world of retail. i spend a lot of my time doing what some might call "dicking around;" but i have a lot of fun.    i am so over this right now. if you would like to know more please give a holler.</t>
  </si>
  <si>
    <t>laughing at almost anything and having orgasms</t>
  </si>
  <si>
    <t>probably my height; but really; i don't know. maybe my tattoos if they're visible... or the large things in my ears. this is a stupid question.</t>
  </si>
  <si>
    <t>folk; alternative; classic rock; anything with a good beat.    confederacy of dunces; and anything by irvine welsh or chuck palahniuk.    i like cartoons.    i like violence sex and drugs in my movies.    indian food; yogurt; and fruit.</t>
  </si>
  <si>
    <t>another stupid question...</t>
  </si>
  <si>
    <t>this is not important; but it probably involves rating who i would or would not sleep with based on their looks; when i'm in public. when i'm alone it's all over the place.</t>
  </si>
  <si>
    <t>friday nights don't mean anything to me especially because i work on saturday's</t>
  </si>
  <si>
    <t>you want to; obviously. i don't bite.</t>
  </si>
  <si>
    <t>i'm left handed. that makes me awesome. scissors are my weakness. i could be eligible for citizenship in two other countries; even though i lived in california most of my life. i have no problems admitting i may not know everything of anything. i can eat a plate of cold plain tofu easy. i won't eat an apple until the stem is completely removed. can't do it. i want apples without stems.    once upon a time long ago i touched the coffin of a famous pharaoh in a museum. there exist a small possibility that i may be cursed.    love baseball. love playing games... board games.    looking to meet interesting and cool people and go do interesting and cool things; such as randomly wandering around town; slaying dragons; or pondering the fate of the universe.</t>
  </si>
  <si>
    <t>i work in imports/exports handling logistics and merchandising.    occasionally think about pursuing ways to become a benign despot. absolute power; able to live comfortably; be wealthy...</t>
  </si>
  <si>
    <t>picking the fastest yet slowest checkout line.    maintaining a poker face.    remembering names and random trivial facts. i somehow know all the 50 state capitals.    cooking.</t>
  </si>
  <si>
    <t>my stupefying aura of magnificent.</t>
  </si>
  <si>
    <t>books: biographies; science; history; sports - anything that sounds interesting. although i have a tendency to not finish a book completely.    movies: pixar movies; up and ratatouille in particular. anytime the fifth element comes on tv i have to watch it.    tv: whatever on national geographic channel or the history channel. learned how not to smuggle drugs into a south east asian country and how turkey bacon is made.    music: classical music. that's right.    food: open to any kind of food; with the exception of cheese in soups. i guess that eliminates french food?</t>
  </si>
  <si>
    <t>water purification kit  canned/dried foods  weapons and ammo  portal diesel engine  an escape route  survival gear    i'm soooo ready for doomsday.</t>
  </si>
  <si>
    <t>the phrase 'never have an ordinary day.' saw it on a snack food truck. well played.    why are customers in restaurants rude to workers that handle their food?</t>
  </si>
  <si>
    <t>trying to find a parking spot in san francisco that doesn't have street cleaning at 12am.</t>
  </si>
  <si>
    <t>i don't drink coffee.</t>
  </si>
  <si>
    <t>you're a proud and awesome lefty; or like to know one.</t>
  </si>
  <si>
    <t>intrepid explorer of the brain. user of supermagnets. feminist. capoeirista. burlesque comic. drag queen/king fan. hiker. backpacker. occasional rock climber. ex-catholic. watcher of horrible; soul-eating; no-really-just-god-awful reality television. bike commuter. bike culture hater. concertgoer. caretaker to an alarmingly large bunny named bea arthur. assgrabber. high-rolling pub trivia disaster. monster truck enthusiast. compulsive scone baker/eater. sporadically voracious reader. avoider of confrontation. allergic to hubris. midwesterner. inexplicably filthy wisecracker.    basically you are looking at one classy broad.</t>
  </si>
  <si>
    <t>working towards a phd in neuroscience. i scan brains and study how we adjust our movements based on different kinds of feedback; which i like to pretend is like studying free will and embodiment and all kinds of sexy crap like that. but; as with most professions; neuroimaging is not the glamour sport it's made out to be. i compensate with a lot of shiny hobbies.</t>
  </si>
  <si>
    <t>teaching. i once told my students that neurons with wider axons transmit impulses faster because it's "like a hot dog down a hallway." by the time i heard myself say it; it was too late. so; my filtering/professionalism could use some work; then; i guess.</t>
  </si>
  <si>
    <t>that i've just said something balls-out disgusting. sorry i'm not sorry.</t>
  </si>
  <si>
    <t>books: el reino de este mundo; tres tristes tigres; el coronel no tiene quien le escriba; east of eden; the great gatsby; kavalier &amp;amp; clay; the brothers karamazov; louise erdrich's stuff    movies: the room; sister act ii: back in the habit; the mighty ducks; mean girls; the muppet christmas carol. yeah. what.    music: bob dylan; johnny cash; tom waits; prince; bowerbirds; mark ronson; cloud cult; beirut; flaming lips; brother ali; metric; los campesinos!; passion pit; jamie lidell; mason jennings; matt &amp;amp; kim; das racist; har mar superstar; the hold steady; frightened rabbit; the dodos; wild beasts; yeasayer.    shows: rupaul's drag race; mystery science theater; the golden girls; flavor of love and its myriad derivatives; parks &amp;amp; rec.    food: things cooked by/with good friends; preferably eaten in backyards. vegetarian-ish most of the time; and porny bacon-smattered frivolities when we goddamn deserve it.</t>
  </si>
  <si>
    <t>empathy. humility. analogy. sass. ice cream. reciprocity.</t>
  </si>
  <si>
    <t>my next weekend backpacking trip. i never feel as clean as when i'm emerging from the woods covered in 3 days worth of dirt and sweat. some day i'd like to make it 3 weeks' worth.    this also seems like a good place to proclaim my affinity for reading "angry woman blogs" and using the word "privilege" a lot.</t>
  </si>
  <si>
    <t>at a burlesque show; or a drag show; or a dive bar; or a wine bar; or cooking dinner with half a dozen friends; or sometimes the art murmur; or crowded into a warehouse full of juggalos watching amateur-ish; gay-ish professional wrestling (i've taken friends to this--no one ever wants to go twice...but i live for that shit).</t>
  </si>
  <si>
    <t>i used to be the reason why i couldn't have nice things; but then i got a rabbit; and now she is. pets are great scapegoats.</t>
  </si>
  <si>
    <t>you have a high tolerance for snark; gratuitous vulgarity; and terrible puns.    also; this whole star-rating thing really squicks me out; so message me instead; because... http://bit.ly/mzvejz</t>
  </si>
  <si>
    <t>english (fluently)/spanish (okay)/c++ (poorly)</t>
  </si>
  <si>
    <t>i'm a san diego girl; born and raised and been living in oakland for the last five years; which means i'd love to be considered a badass but i still get embarrassingly scared during horror movies. i love to laugh (including at myself); am always down for an adventure; sweet enough to own a million cardigans but sassy enough to talk a little shit while i beat you at scrabble.    sfo is my second home considering i travel for work and love traveling for fun. i've swam with dolphins in the bahamas; gone to reggae shows in italy; rode elephants in thailand; filmed a tv show in amsterdamand my favorite place in the world is still a 24-hour mexican food joint having late night carne asada after a great evening with friends.</t>
  </si>
  <si>
    <t>through a combination of luck; sheer will; hard work and opportunity; i happen to do a job i really love ... and i think; cheese-ily enough does some pretty good things in the world (and lets me meet some pretty amazing people).</t>
  </si>
  <si>
    <t>getting the jurassic park theme song stuck in my head; rapping badly in my car; quoting movies; listening; singing; sucking at surfing but loving it anyway.</t>
  </si>
  <si>
    <t>if you put my itunes on shuffle you'd probably get some hip-hop (a tribe called quest; talib kweli; childish gambino); a bunch of soul/r&amp;amp;b (stevie wonder; frank ocean; maxwell; d'angelo); some killer ladies with amazing voices (esthero; amy winehouse; billie holiday) some angst-y white girl music (fiona apple); some 80s love songs (a by-product of being raised by filipino parents); and more than a few songs that should probably be relabeled "guilty pleasures" cause sometimes i have the music taste of a 13 year old.    books/authors wise; i love dave eggers- a heartbreaking work of staggering genius; patrick rothfuss- the name of the wind; nick hornby- high fidelity; paolo cohello - the alchemist; pablo neruda (any of his sonnets) and the occasional smutty/dirty book.</t>
  </si>
  <si>
    <t>my family  laughing at least once a day  a big ass glass of coke with a slice of lemon in it  my cell phone (yea; i said it.)  a good book to curl up with in bed  the belief that one day i'll actually learn the steel drums like i say i'm going to.</t>
  </si>
  <si>
    <t>how to complete my plan for total world domination by becoming beyonce. or tina fey.</t>
  </si>
  <si>
    <t>either it's footie pjs &amp;amp; firefly on dvd or killer heels in the middle of the dance floor.</t>
  </si>
  <si>
    <t>i'm a generally positive person who is looking to have some adventures; meet some awesome people and believe life is too short to waste a moment of it. you never know who is going to affect you and how. why not find out? also; if you like costco hot dogs. those things are magic.</t>
  </si>
  <si>
    <t>english (fluently)/tagalog (poorly)</t>
  </si>
  <si>
    <t>i am laid back and intense at the same time. smart and opinionated but i try not to be pushy. i think i am really open minded. i have lived overseas and seen a bit of the world. i can be a couch potato; but if you have something better to do i'll gladly get up. rabid hockey player. love the beach and the ocean. completely self sufficient and i like it that way; but don't confuse me with ted kaczynski. love dogs. avid reader. i have an insatiable curiosity; i am passionate about learning and just about anything new is interesting. i like to expand my mind. i want to know how everything works and i love to take things apart. lately i have been people watching more.    i am independent; self-confident; and brilliant</t>
  </si>
  <si>
    <t>the usual; eat; sleep; work; wash rinse repeat ...</t>
  </si>
  <si>
    <t>calculus; i know that's not really sexy; but well sometimes ya just gotta be honest.</t>
  </si>
  <si>
    <t>once they get past the eye patch; the peg leg the dreadlocks the parrot on my shoulder and the oddly shaped triangular black hat there is absolutely nothing worth noting at all. left shoulder of course; cause right shoulder would mean i am into water sports and that's just not so)</t>
  </si>
  <si>
    <t>there are so many great books how can you just choose one? i really enjoy the doors when i am in the mood but for some reason the nutcracker suite also resonates with me. north by northwest is just a classic of which i never get tired. a really nice breaded dover sole is just sublime.</t>
  </si>
  <si>
    <t>i don't think i could do with out  1. my books;  2. my computer  3. my hockey skates  4. my engineering graph paper  5. the ocean  6. interesting things to think about.</t>
  </si>
  <si>
    <t>how they get a whole ship in a little bottle; and why they would want to.</t>
  </si>
  <si>
    <t>i am a very private person; i like to talk; i don't offer; but i'll answer anything. however; i will lay this little mind expanding doozy on you ... i eat my fries from smallest to largest and the laces on my hockey skates have to lay flat.</t>
  </si>
  <si>
    <t>if you know beyond a shadow of a doubt that you are the girl for me. you should also message me if there isn't the faintest chance in hell that you are; but it would be fun knowing me anyway.    if you share an interest; have a question or just really want to make my day by saying "hi!"    please do!</t>
  </si>
  <si>
    <t>english (fluently)/french (poorly)/german (poorly)/c++ (okay)/lisp (okay)</t>
  </si>
  <si>
    <t>im an outgoing guy who likes to make the people around him laugh and have a good time.</t>
  </si>
  <si>
    <t>trying to be an artist that gets paid. also learning the saxaphone</t>
  </si>
  <si>
    <t>a lot of stuff</t>
  </si>
  <si>
    <t>very outgoing and a personality you cant ignore</t>
  </si>
  <si>
    <t>like old blues; jazz and r&amp;amp;b. love comics and documentaries.</t>
  </si>
  <si>
    <t>air; water; food; music; my job and my dog</t>
  </si>
  <si>
    <t>going to japan</t>
  </si>
  <si>
    <t>working til 9pm; then sometimes i hit the bar for a pint</t>
  </si>
  <si>
    <t>something you'll have to find out when we meet</t>
  </si>
  <si>
    <t>you wanna have good times with someone.</t>
  </si>
  <si>
    <t>i am 58 years old; married and with 2 kids (20 and 16). i helped take a company public and now i am involved with some high tech companies and venture capital firms as an advisor; investor and board member. this has been really fun as long as i stay pretty active in the events shaping the company if not it gets pretty boring quickly and you learn no matter how close you work at one; you often times do not know what is going on as much as you think. i have a couple fun ones i am working on now. i grew up in southern california (i go down there ever few months) ; near the beach (great place for a kid); have lived in washington dc; boston; portland (oregon). i am growing some fun stuff in my garden: pumpkins; pears; apples; peaches; lettuces; peppers; tomato's; beans; eggplant; strawberries; raspberries; cucumbers; basil; and other stuff. this year i planted fewer things; but trying to make it more harvestable.    i am a bit wacky; entertaining; and fun.</t>
  </si>
  <si>
    <t>traveling; keeping in shape; having fun; enjoying the moments; trying to become aware.</t>
  </si>
  <si>
    <t>old 97's; stevie ray vaughn; ry cooder; u2; wilco; paul butterfield blue band; elvis costello; john haitt; talking heads; moonalice; derek and the dominos; dire straits; robbie robertson; tom petty; jennifer hanson; green day; the beatles; john doe;</t>
  </si>
  <si>
    <t>seeing friends; moving kids from place to place; opening a nice wine; hanging out.</t>
  </si>
  <si>
    <t>it tickles you and you want to chat about anything.</t>
  </si>
  <si>
    <t>my name is katie limpach. i am originally from sacramento but now live in san francisco. im very outgoing and very laid back. not typically a relationship person; but might be willing to give it another shot. i love guys that can keep up. motorcycles are a plus so are tattoos and french language. im looking for someone that's open minded; none of the judgemental bullshit. arrogance is a deal breaker; i don't have time for it. i get bored easily so i hope you are up for a challenge!  it is my third year attending san francisco state university and i am majoring in psychology. i want to study abroad in london and eventually get my phd in forensic psychology. i can appreaciate all music and food. not a fan of romance films; love horror though. i love to read. im all about spantaneity. message me if you'd like to learn more.</t>
  </si>
  <si>
    <t>love to read</t>
  </si>
  <si>
    <t>my future. and future shows/ festivals</t>
  </si>
  <si>
    <t>partying or staying in watching movies</t>
  </si>
  <si>
    <t>originally from a smallish town in the central valley; i've lived in san francisco for nine years now! i love exploring the bay area and enjoy the endless variety of activities that abound. i love trying new things and have recently taken up aikido. sports are definitely a big part of my life and i love going to games. i get really into march madness; the olympics and i also tend to follow baseball and football. art is another big interest and i love going to museums; open studios and festivals. i have really great friends; a wonderful family and a lot of interests that i would love to share with the right person.</t>
  </si>
  <si>
    <t>i am a special events coordinator for a non-profit and love my job. i'm lucky enough to work for an organization i truly believe in with people i enjoy. i've become addicted to zoomba classes! travel really excites me and my upcoming trip to italy is going to be the experience of a lifetime!</t>
  </si>
  <si>
    <t>being a goof ball. i don't think twice about doing the can-can down the hallway at work when the spirit moves me!</t>
  </si>
  <si>
    <t>my smile and bubbly personality.</t>
  </si>
  <si>
    <t>i love to read but i have very specific interests and tend to stick to particular authors within the science fantasy genre. i recently finished the hunger games trilogy. i have to admit i was resistant at first (same thing with harry potter; i'm not really a bandwagon jumper when it comes to books) but found them absorbing and quite excellent.  i tend to stay away from horror movies due to an over-active imagination! some of my all time favorite movies are shawshank redemption (really it's almost a requirement; right?); dazed and confused; singing in the rain; center stage; and atonement.  i have very eclectic musical taste and some of my favorites are taylor swift; regina spector; imogen heap; bonnie rait; tim mcgraw; weezer; the band perry; and frank sinatra.  i love trying new types of cuisine and then trying to duplicate it at home. i really enjoy cooking!</t>
  </si>
  <si>
    <t>work; what to make for dinner; what exactly the person sitting next to me on the muni is doing; what book i want to read next; trying to ignore what the person sitting next to me on the muni is doing!!</t>
  </si>
  <si>
    <t>exhausted from the week. my friday nights are typically pretty mellow; however saturday is a whole other matter!</t>
  </si>
  <si>
    <t>i know it's horrible but i watch the bachelor/bachelorette. mostly because my entire office does and we have to discuss every ghastly detail at lunch on tuesdays.</t>
  </si>
  <si>
    <t>you think we have something in common!</t>
  </si>
  <si>
    <t>i am a bay area native. i love travel and adventure. one of my favorite places to go is the beach; any beach; any time -- whether it be cold or warm. i am active and intensely passionate.</t>
  </si>
  <si>
    <t>i take great pride inspiring others. i love my job. i am a school teacher. i spend a lot of time with friends and family. i work out doing various activities. favorites: gym; hiking and friendly tennis matches.</t>
  </si>
  <si>
    <t>reading people and finding the best thing to order on a menu.</t>
  </si>
  <si>
    <t>love cooking and trying new restaurants. love live music of all types. music of the 70's and 90's remain among my favorite decades -- for message; story-telling; and sound. i mostly read non-fiction these days; but some favorite fiction books are: the heartbreaking work of staggering genius; geek love; and the secret history. i like blockbuster movies and small films; documentaries. favorite films: the last waltz; the big chill; you can count on me; the ice storm; and into the wild.</t>
  </si>
  <si>
    <t>patience  coffee  friends  family  computer  springsteen (east coasters get this -- west; perhaps not so much :)</t>
  </si>
  <si>
    <t>i spend a lot of time thinking about what to wear to bed.</t>
  </si>
  <si>
    <t>depends on my mood. give me something fun; i will be there ready for what awaits ...</t>
  </si>
  <si>
    <t>really? let's chat about that in person...</t>
  </si>
  <si>
    <t>you should message me if you love the outdoors; if you are opinionated; but willing to listen to and learn from someone else's point of view; if you like to build and create; if you love to laugh and enjoy life.</t>
  </si>
  <si>
    <t>awe; crap. ok; fine. here it is; ladies. i'm simply the best; but i think somehow my best quality; despite having so many great qualities to choose from; is how incredicbly humble i am. i'm deep -- and i mean really deep -- lighthearted and whimsical; at the same time; &lt;em&gt;all&lt;/em&gt; of the time. i've got the body of adonis; and am tall; dark and handsome. except in pictures; or in real life. okay; maybe i'm a little tall and a little dark in real life. and every chance i get; i open doors for old ladies. with my bare mind. these are my credentials.    let's expand on things a little bit more. i hate humor. hate it! i hate touching; talking; smiling and laughing. overrated. oh; and i hate passion; too. with a passion.    so this morning i said to myself: self; you're an okay guy. a pretty good bloke; really. and damn you're good looking. wait; what were we talking about? oh yeah. my humility. anyway; i know myself; and i could give a laundry list of pros about me. i could give some cons; too. but let's focus on the pros here; shall we?    i'll enjoy some good; live music; maybe a meal and these bay area parts; tomorrow or maybe the day after. i'm going to be honest; i do these things now; enjoyingly (new word); but lookin' for new recruits (or recruit); ya know?    oh; and books. hate 'em.</t>
  </si>
  <si>
    <t>growing smile wrinkles or glowering with the best of 'em -- &lt;em&gt;there is no in between!&lt;/em&gt;</t>
  </si>
  <si>
    <t>1. making lists</t>
  </si>
  <si>
    <t>my bare chest.</t>
  </si>
  <si>
    <t>books - i go on author kicks. just finished neil gaiman. i'm definitely in a creative fiction phase. i love books. love. them. i'm writing my vows to them; as we speak.    movies - i mean; all your typical oakland-/sf-ite would like? intelligent films. which can be funny; or blockbusters. they can be heavy. they don't have to be artsy; but can be; although they shouldn't be pretentious. honestly? here's my thing: i have to have believable characters. hey; characters! don't do (too many) stupid things! because then i won't care what happens to you! is that too much to ask? i don't think so.    music - i'm trying to incorporate more rhythmic; upbeat (musically) stuff. r&amp;amp;b; for example. stuff that makes my body want to move. that said; i've spent the last 10+ years listening to indie stuff. i love going to the fillmore; the fox and other venues. you up? (or down?) let's go!    food - three cheers for good food! so fresh; tasty and spicy. other than not eating a whole lot of fried food; let's say; i'm up/down for anything. although; for some reason; "good food" always make me think of thai. fresh with lots of garlic and basil; or pumpkin curry. oh; and i have a weakness for soup. it's unnatural. very fortunate; all the good food to be had 'round these parts; or at home; with a little bit of effort and forethought.</t>
  </si>
  <si>
    <t>i dunno; things are gifts; aren't they? i could do without just about anything; probably; if i had to. except maybe my health; and my teeth (for chewin').</t>
  </si>
  <si>
    <t>how to improve my days and evenings.</t>
  </si>
  <si>
    <t>out with friends? home watching a movie? reading a book? at a bar reading a book? at a show (although the band; not the day of the week; dictates this one)? one of the above; most likely.</t>
  </si>
  <si>
    <t>i'm a social person addicted to a certain amount of solitude. or a solitary person addicted to a certain amount of social interaction. you decide.</t>
  </si>
  <si>
    <t>you think we'd enjoy a conversation; an afternoon/evening together. sorry; all out of creative steam. trust your intuition. bonus points for oakland/east bay livin'.</t>
  </si>
  <si>
    <t>born and raised in michigan; moved out to cali 3 years ago and adore it. i try to get outside as much as possible. work hard/play hard attitude. very active - into running; biking; sailing; hiking; camping; etc. also love good food and good booze. in my free time (though not currently much of it) i'm either trying to get out of the country or planning a get together. family and friends are very important to me.</t>
  </si>
  <si>
    <t>currently an orthopaedic surgery resident at stanford. just completed my first triathlon and trying to see how many countries i can hit up before residency is over.</t>
  </si>
  <si>
    <t>.... hmm... well obviously not saying eloquently what i'm really good at. i guess friends would say getting people together for good times. i'm also good at challenging myself.</t>
  </si>
  <si>
    <t>my smile. or that i'm always singing.</t>
  </si>
  <si>
    <t>love books; but don't have much time to read. only see about one movie a year in the theater. guilty pleasures are bad action movies and reality cooking tv shows. i play guitar and used to be in a band; so i dig music. i'm somewhat of a foodie - love trying out new foods or new restaurants.</t>
  </si>
  <si>
    <t>1) friends/family  2) mountains  3) red wine  4) my passport  5) a gym  6) a purpose</t>
  </si>
  <si>
    <t>how i can fit as much fun stuff into the free moments i have.</t>
  </si>
  <si>
    <t>on a flight or in the car going somewhere if i have the weekend off. if not; probably in san francisco out for dinner and drinks.</t>
  </si>
  <si>
    <t>i'm much more of a softie than i let on.</t>
  </si>
  <si>
    <t>you are looking to meet someone special.</t>
  </si>
  <si>
    <t>life has taken me in many interesting and surprising directions; and i'm excited to see what happens next. i like to live in the moment; but i like to have ambitions too.    i love talking to people; discovering their ambitions in life; and learning what makes each of us amazing. to that end; i want to explore as much of this world as i can.</t>
  </si>
  <si>
    <t>i'm originally from southern california; and i went to college in the boston area. after graduating; i came to the bay area to go to medical school. soon enough; i hope to keep hearts beating and fix the lungs of little kids.    it's a tough journey; but i love it. i get to learn; solve problems  in healthcare; and make people happier in the process.</t>
  </si>
  <si>
    <t>being spontaneous; but staying organized.    sharing my thoughts; but being a good listener.</t>
  </si>
  <si>
    <t>"wow; you're tall!"</t>
  </si>
  <si>
    <t>for books: anything by atul gawande and the 'a song of ice and fire' series by george r.r. martin.    for movies: the departed; crash; office space; fight club; and old school.    for tv: 30 rock; mad men; game of thrones; community; archer; and it's always sunny in philadelphia.    for music: anything that i can sing/rap along to. i've been  learning music for a long time; so prepare to be impressed if bruno  mars or usher starts playing on the radio.    for food: i'm open to trying anything new. and trying it again.</t>
  </si>
  <si>
    <t>the company of others.  my health.  good music.  sleep.  my ambitions and future goals.  the nba season.</t>
  </si>
  <si>
    <t>what motivates people.</t>
  </si>
  <si>
    <t>i wish this question asked about thursday night; because i will obviously be at nightlife. or off the grid.    on fridays though; i'll be either working at the medical clinic; playing some sport; or exploring the city.    but whatever i'm doing; any day of the week; i will always find some way to make it awesome.</t>
  </si>
  <si>
    <t>there was some unmentionable point in time when i thought atlanta was a state and georgia was its capital.</t>
  </si>
  <si>
    <t>not going to say much here; why don't we meet in person and get to know each other better that way?</t>
  </si>
  <si>
    <t>i spent a lot of time criticizing other people's photos; all those web cam and hand-held shots; all the pouty dance club shots; all the puppy/dog/kitten/cat cuddle shots. then i glanced over mine and realized it looks like i must live in the woods. i guess you don't really end up with normal; day-to-day photos unless pbs is doing a documentary about you or your friend is overly excited about their new iphone.    i still hate your photos though.</t>
  </si>
  <si>
    <t>working for myself; contracting tech jobs and freelancing design and writing gigs. it gives me the flexibility to do things like:  - music (i play guitar in a couple of bands)  - watching music  - travel  - backpacking (the kind where you strap your life to yourself for a few days and head off into the mountains with a friend or two)  - whatever else comes along last minute (because i only plan on occasion)</t>
  </si>
  <si>
    <t>tying my shoes.    math.    making people feel comfortable; even though i'm entirely uncomfortable.    not taking things too seriously; until they need to be.</t>
  </si>
  <si>
    <t>odd sense of &lt;a class="ilink" href="/interests?i=humor"&gt;humor&lt;/a&gt;. it's magnetic. in a car-wreck-watching sort of way.</t>
  </si>
  <si>
    <t>(a) some authors: raymond carver; bernard malamud; gabriel garcia marquez; cormac mccarthy; hemingway; d.h. lawrence; kafka; faulkner; steinbeck; murakami...    (b) some movies: eternal sunshine of the spotless mind; trois couleurs; rivers and tides; o brother where art thou; memento; no country for old men; the ice storm; adaptation; amelie; monty python; man on wire; thin red line; sixth sense; 40 year old virgin; diving bell &amp;amp; the butterfly; inception... and most importantly.. hot tub time machine.    (c) this is only the start: bon iver; mt st helen's vietnam band; ghost to atom; silversun pickups; bonobo; ra ra riot; bear in heaven; the roots; fleet foxes; &lt;a class="ilink" href= "/interests?i=sufjan+stevens"&gt;sufjan stevens&lt;/a&gt;; ozomatli; band of horses; &lt;a class="ilink" href="/interests?i=arcade+fire"&gt;arcade fire&lt;/a&gt;; andrew bird; local natives; &lt;a class="ilink" href= "/interests?i=radiohead"&gt;radiohead&lt;/a&gt;; &lt;a class="ilink" href= "/interests?i=pixies"&gt;pixies&lt;/a&gt;; gsybe; maserati; ani difranco; &lt;a class="ilink" href="/interests?i=31%0aknots"&gt;31 knots&lt;/a&gt;; the cure; dilute; iron &amp;amp; wine; national skyline; pj harvey; the postal service; spoon; cold war kids; mars volta; portishead; cursive; marvin gaye; the church; &lt;a class="ilink" href= "/interests?i=jeremy+enigk"&gt;jeremy enigk&lt;/a&gt;; new order; pinback; &lt;a class="ilink" href="/interests?i=mogwai"&gt;mogwai&lt;/a&gt;; the stills; wolf parade; al green; pedro the lion; broken social scene; joanna newsom; bonnie prince billy; a.a. bondy; &lt;a class="ilink" href= "/interests?i=from+monument+to+masses"&gt;from monument to masses&lt;/a&gt;; the books; devotchka; &lt;a class="ilink" href= "/interests?i=sigur+ros"&gt;sigur ros&lt;/a&gt;; ratatat; my morning jacket; the dodos; beirut; the national; phoenix; thingy; volcano choir; cloud cult; mercury program    (d) food: as long as it's not eggplant.    (e) pbs (yeah it's a category damnit): charlie rose; art21; austin city limits. and; don't tell anyone else... law &amp;amp; order. duh duh...</t>
  </si>
  <si>
    <t>1) my guitar (or any of my band gear for that matter; but at least the guitar)    2) ipod or any music playing device    3) my passport    4) big agnes    5) my uber-awesome completely amazing friends (it only sounds like the same bullshit everyone else says; until you meet my friends. they're way better than your friends)    6) coffee</t>
  </si>
  <si>
    <t>how much i hate the word "tweet" now</t>
  </si>
  <si>
    <t>this is totally true. often; on other nights i also am.</t>
  </si>
  <si>
    <t>that i have a huge crush on you; i just haven't brought myself to write yet. you know; nerves. it's hard to build up the courage; to know what to say. seriously; look at you; you're amazing!</t>
  </si>
  <si>
    <t>you just got back from looking in the mirror after reading the previous comment. past that; you should at least be taking your meds; honest about what you want (if you know what you want); and interested in hitting a show; having a sunny beer in the park; or nervously fondling a beverage in a cafe or bar.</t>
  </si>
  <si>
    <t>i'm a creative; inquisitive guy looking for friendship and more. i love discovering and exploring new things; and would like to connect with others who feel the same.    i have a diverse set of friends in terms of outlook/age/lifestyle; and enjoy how they broaden my perspective. that said; i tend to prefer people who are unpretentious; sincere; intelligent; passionate about something; curious; open; creative; and humorous.    i prefer dinner parties to cocktail parties.  my friends tell me i'm a very good listener.  for meyers-briggs fans: i'm an int(j or p).  i am somewhat shy around strangers when i'm on my own. but having a friend by my side gives me the confidence to be much more out there; knowing that even if everyone else thinks i'm crazy; my friend knows otherwise (or; at least; accepts me anyway).    i haven't had a tv in my life since 1995.    while i get a tremendous sense of satisfaction in coming up with and materializing new ideas; i increasingly find that sustained happiness is only found in being intimately connected to othersin being an important source of support for them; and they for me.    i try to be a positive force in the world and seek out opportunities to serve others. i find this most gratifying when the giving involves the use of my talents and knowledge. of course the tendency toward selfishness is ever-present; but when i make the effort i usually find that love is its own reward.    i'm very open to the prospect of a romantic relationshipespecially one that is founded in friendship. and if things never move beyond friendship; so be it; good friends are the staff of life.</t>
  </si>
  <si>
    <t>after several years doing research in computer graphics and virtual environments; i switched careers and am now teaching art &amp;amp; design to college students; something i find very challenging and rewarding. i also enjoy that it gives me plenty of time to pursue my many interests; including &lt;a class="ilink" href= "/interests?i=designing"&gt;designing&lt;/a&gt;/&lt;a class="ilink" href= "/interests?i=inventing"&gt;inventing&lt;/a&gt;; creating &lt;a class="ilink" href="/interests?i=kinetic+sculpture"&gt;kinetic sculpture&lt;/a&gt;; &lt;a class="ilink" href="/interests?i=hiking"&gt;hiking&lt;/a&gt;; (ultra-light) &lt;a class="ilink" href= "/interests?i=backpacking"&gt;backpacking&lt;/a&gt;; traveling; stereo (3-d) &lt;a class="ilink" href="/interests?i=photography"&gt;photography&lt;/a&gt;; &lt;a class="ilink" href="/interests?i=film"&gt;film&lt;/a&gt; and &lt;a class= "ilink" href="/interests?i=animation"&gt;animation&lt;/a&gt;; reading; &lt;a class="ilink" href="/interests?i=dancing"&gt;dancing&lt;/a&gt; (contra; english country; free-form); &lt;a class="ilink" href= "/interests?i=lucid+dreaming"&gt;lucid dreaming&lt;/a&gt;.</t>
  </si>
  <si>
    <t>&lt;a class="ilink" href="/interests?i=inventing"&gt;inventing&lt;/a&gt; &amp;amp; &lt;a class="ilink" href="/interests?i=designing"&gt;designing&lt;/a&gt;  building things  fixing things  geometry  stereo (3-d) &lt;a class="ilink" href= "/interests?i=photography"&gt;photography&lt;/a&gt;. remember viewmaster? i've been making photos like that for over 20 years.    cooking  i don't do serious cooking very often; but i try to make sure that whenever i do; the results are worth the effort.</t>
  </si>
  <si>
    <t>...is that they want to get to know me better. ;)</t>
  </si>
  <si>
    <t>films:  nashville; pixote; koyaanisqatsi; la strada; a man for all seasons; the 400 blows; the elephant man; manhattan; memento; the spy who came in from the cold; y tu mama tambien; the third man; pulp fiction; all about my mother; bad education; solaris; eternal sunshine of the spotless mind; it's a wonderful life; a lion in winter; chinatown    documentary films:  century of the self; the cruise; crumb; the fog of war; dark days; genghis blues; jupiter's wife; keep the river on your right; man on wire; my architect; the power of nightmares; rivers &amp;amp; tides; state of mind; the wild parrots of telegraph hill    books:  guns; germs &amp;amp; steel by jared diamond; authentic happiness by martin seligman; steppenwolf by hermann hesse; on food &amp;amp; cooking by harold mcgee; the different drum by m. scott peck; a pattern language by christopher alexander; denial of death by ernst becker; a prayer for owen meany by john irving; a confederacy of dunces by john toole; the power of now by eckhardt tolle; brave new world by aldous huxley; improv by keith johnstone.    composers and singer/songwriters:  j.s. bach; beethoven; brian eno; david byrne; leonard cohen; cowboy junkies; miles davis; nick drake; dvorak; bob dylan; erasure; bill evans; bill frisell; philip glass; keith jarrett; thelonius monk; joni mitchell; radiohead; richard thompson; van morrison; laura nyro; shostakovitch; neil young    contemporary artists:  andy goldsworthy  arthur ganson (www.arthurganson.com)  robert irwin  ned kahn (www.nedkahn.com)  james turrell</t>
  </si>
  <si>
    <t>1) close friends  2) a studio/workshop  3) the exploratorium in san francisco</t>
  </si>
  <si>
    <t>new designs/inventions. much of my work celebrates the patterns underlying space and growth. through kinetic sculptures and transformable objects; i strive to give viewers access to the surprising structures hidden within apparently amorphous space.</t>
  </si>
  <si>
    <t>(i wonder why they chose friday over saturday; are we more ourselves on fridays?)    i'm either working in my studio or having dinner with friends.</t>
  </si>
  <si>
    <t>i didn't own a cell phone until 2010.</t>
  </si>
  <si>
    <t>ok; so i have to say that i am enthusiastic about life in general. i am looking forward in life and i rather take it in small steps rather than the "five year plan".  i'd say i am pretty outgoing and i like people. i like to look for the positive side in situations and people; but i don't force it.  my family is really important to me; and they are divided between here and europe which makes for annual travel adventures.  you might say i am modest and unpretentious. i only brag about my grandsons! can't help it.  i love the feeling of home and hearth; but i also love to go to the airport to take a trip. to me that's really exciting; not a hassle at all.  some friends have accompanied me in life for decades and i am loyal to them as well. i think a friend is someone who likes you even though they know you!    i am funny; patient; and romantic</t>
  </si>
  <si>
    <t>i am seldom bored. work and family keep me pretty busy. socially i like to go out with friends for dinner; and/or dancing. i have always loved to dance and will be one of these old ladies that you see out on the dance floor at weddings; dancing with her grandsons! but that's much later!  i enjoy salsa dancing; samba; swing; whatever. i am energetic; and like to move.  sometimes i can be a couch potato; but i don't really like it. even if i watch tv i like to do something.</t>
  </si>
  <si>
    <t>i consider myself creative; and i'd like to do more painting; drawing; gardening.  i like cooking and entertaining friends. plus i am really good at parallel parking!</t>
  </si>
  <si>
    <t>i am pretty approachable and easy to talk to. i think i have a nice smile.</t>
  </si>
  <si>
    <t>something to read; whatever; human interest stories; short stories; long huge tomes; new yorker;  some of my favorite movies "some like it hot"--never get tired of it;  "modern times"--funny and touching;  "dirty rotten scoundrels"--hilarious;  lots and lots of foreign movies--too many to name  food: prefer home cooking--i like to get creative  i like going out to eat things i don't cook at home and to be social and out and about.</t>
  </si>
  <si>
    <t>if i had to i could/would have to do without; but would miss it tremendously:  family  friends  books  movies  fresh air--radio show  fresh air</t>
  </si>
  <si>
    <t>i'm not really a brooder. if something bothers me i write in my journal or talk about it with friends or family.</t>
  </si>
  <si>
    <t>either inviting friends for dinner; or go out to dinner with friends. i love the feeling of the weekend!</t>
  </si>
  <si>
    <t>english (fluently)/german (fluently)/spanish (fluently)/french (okay)</t>
  </si>
  <si>
    <t>i'm originally from the midwest. i've been in california for about 15 years. i love outdoor activities - especially being on or in the water. i love a good roadtrip; and i think nothing of driving straight through 1;500 miles to suprise friends.    i am somewhat adventurous; somewhat sarcastic; and somewhat intelligent</t>
  </si>
  <si>
    <t>re-learning russian; trying to get back into shape.</t>
  </si>
  <si>
    <t>i have no idea. probably my eyes. if it's during a football game; probably my vociferousness.</t>
  </si>
  <si>
    <t>books:  just about anything by mark twain    movies:  the fifth element  sin city (i think i've met two other people who liked it)  casablanca  young frankenstein  la confidential    music:  interpol  fleet foxes  dvorak (i know; it doesn't quite fit with the rest)  arcade fire  echo &amp;amp; the bunnymen  fiona apple  muse  shiny toy guns</t>
  </si>
  <si>
    <t>coffee  npr  the occasional road trip to maintain sanity  broken-in hiking boots  guinness  the outdoors</t>
  </si>
  <si>
    <t>buying a sailboat to live on. it's a good way to avoid amassing a bunch of extraneous possessions.</t>
  </si>
  <si>
    <t>sometimes out for a drink or two with friends. sometimes at home watching a movie. i depends on what i'm in the mood for.</t>
  </si>
  <si>
    <t>you're at all interested.</t>
  </si>
  <si>
    <t>i'm a student at a small liberal arts college in the mid-west. these are some things that i like:  -christmas lights  -dresses from goodwill  -beyonce  -craft blogs  -cheese  -boys at farmers' markets  -ice-blocking  -wine  -dance parties  -bacon</t>
  </si>
  <si>
    <t>i mostly procrastinate and drink wine.</t>
  </si>
  <si>
    <t>speaking fake french; making lemon bars; starting craft projects.</t>
  </si>
  <si>
    <t>making john krasinski my husband; videos of babies eating lemons; food.</t>
  </si>
  <si>
    <t>doing fun things.</t>
  </si>
  <si>
    <t>i watch the titanic bi-monthly and weep. softly and alone.</t>
  </si>
  <si>
    <t>things i enjoy-  - making dinner and drinking wine to a good soundtrack.  - baths.  - live music.  - exploring.  - coconut water.</t>
  </si>
  <si>
    <t>i recently went back to school to study interior design. besides that diy-ing; exploring sf; and enjoying the weird state of being that is your mid-twenties.</t>
  </si>
  <si>
    <t>finding the perfect gift; being dj; and making playlists. there is a definitive art to all three.</t>
  </si>
  <si>
    <t>i am small but feisty. i like opinions.</t>
  </si>
  <si>
    <t>there is something very indulgent about eating in bed (carefully). pasta and prosciutto: these things please me greatly.    television: mad men; top chef; american horror story.    movies: the talented mr. ripley; lost in translation; fantastic mr. fox; gattaca; the reader; eternal sunshine; any audrey hepburn movie- funny face or roman holiday are tops.    books: the unbearable lightness of being; in cold blood; helter skelter; tom robbins; bret easton ellis. i like to freak myself out.</t>
  </si>
  <si>
    <t>baths  books  music  gps  adventure  coffee</t>
  </si>
  <si>
    <t>how to get to rivendell.</t>
  </si>
  <si>
    <t>hopefully sipping on some sort of delicious adult beverage.</t>
  </si>
  <si>
    <t>i have 8 dreamcatchers on my bedroom walls. sometimes; i wish i could text my cat.</t>
  </si>
  <si>
    <t>you can show me something new.</t>
  </si>
  <si>
    <t>i am currently living in san francisco. i enjoy traveling; hanging out with friends; and looking for new activities in the city. i enjoy meeting new people and making new friends.    i am nice; dependable; and trustworthy</t>
  </si>
  <si>
    <t>i currently work in property management.</t>
  </si>
  <si>
    <t>i am good at listening; solving problems; and being a good friend. i am very dependable and reliable.</t>
  </si>
  <si>
    <t>people notice that i have a good personality and i am real.</t>
  </si>
  <si>
    <t>not really into books; enjoy watching a lot of movies. enjoy top 40. like italian and japanese food.</t>
  </si>
  <si>
    <t>friends; family; money; happiness; toothbrush; dvds.</t>
  </si>
  <si>
    <t>spending time with friends or relaxing from a long week.</t>
  </si>
  <si>
    <t>if you are real; true to yourself; and you want to build a relationship.</t>
  </si>
  <si>
    <t>i like pretty much anything... so i'll list thing i don't like instead. :)  going to a place and coming back on the same route.  politics. (philosophy is good)  bad raps. (beat and lyric; please!)  just running. (ultimate is fun)  eating something alive. (fresh is good; not that fresh)</t>
  </si>
  <si>
    <t>i'm working as a consultant.</t>
  </si>
  <si>
    <t>meeting new people. trying new things. walking.</t>
  </si>
  <si>
    <t>clothes.</t>
  </si>
  <si>
    <t>my mind. laptop. my pillow. my mom. shoes. mango.</t>
  </si>
  <si>
    <t>products. scripts (coding). starting a business. future world.</t>
  </si>
  <si>
    <t>spending time with friends. checking a new restaurant or a bar.</t>
  </si>
  <si>
    <t>hmmm. you can find that out for me.</t>
  </si>
  <si>
    <t>you like to talk and have a good conversation!</t>
  </si>
  <si>
    <t>english (fluently)/japanese (fluently)/chinese (okay)</t>
  </si>
  <si>
    <t>i'm a lover of frisbee; chemical-engineering bad-ass; cycler of bikes; swinger of dances; cooker of food; and a climber of rocks!  over the past 27 years; i have realized that mosquitoes love me; when i'm not trying to figure out how to get rid of them; you can find me working on making pasta from scratch.    goals for 2012  1) learn german done  2) bike more  3) play more guitar  4) take up archery  5) going to china for work done</t>
  </si>
  <si>
    <t>engineering chemicals for all those things they manufacture in new jersey- mostly shampoo and the like.    i am learning german as i plan to visit bavaria come summertime.    playing the guitar and gave up learning the violin    riding my bike across all the hills in the bay area    swing dancing    whenever i travel i always send postcards to my friends/family.</t>
  </si>
  <si>
    <t>catching frisbees ...also dancing like a penguin.    writing haikus although they may not be good haikus.</t>
  </si>
  <si>
    <t>i'm excitable about.. everything?</t>
  </si>
  <si>
    <t>alexander and the terrible; horrible; no good; very bad day; march of the penguins; sardines.    books written by mark twain; f. scott fitzgerald; and john steinbeck.</t>
  </si>
  <si>
    <t>goggles; speedos; music; cycling; cooking; frisbee.</t>
  </si>
  <si>
    <t>that ginger ale is a pretty classy drink.    how to make shampoo that makes women act those herbal essence commercials.    (i engineer new soaps)</t>
  </si>
  <si>
    <t>i have a &lt;a class="ilink" href="/interests?i=fixed+gear+bike"&gt;fixed gear bike&lt;/a&gt; (but i am not a hipster); but i also have a pair of cutoffs; so maybe i am a hipster.</t>
  </si>
  <si>
    <t>hey; you just saw me  and this is crazy  but click on message  and write me; maybe?</t>
  </si>
  <si>
    <t>english (fluently)/portuguese (poorly)/spanish (okay)/german (okay)</t>
  </si>
  <si>
    <t>i'm an energetic; slim; smart woman (widowed for 10 years) who seeks the rewards and challenges of sharing adventure and intimacy with a gracefully-aging swashbuckler of sorts. i would like to swash and buckle with a soulmate / partner. am eager to travel; but do it on my own these days or with girlfriends. am looking for someone strong; gentle; humorous; intelligent; quirky and delightful. i want to learn; experience; savor; and be with someone who still feels there's a lot ahead of us. more below.</t>
  </si>
  <si>
    <t>am currently retired; at least in the sense of paid work. i do lots of volunteer work; especially interpreting for medical missions in central and south america. i teach spanish; read a lot; travel; exercise; and spend a good bit of time in new orleans; my hometown; as well as in the bay area.</t>
  </si>
  <si>
    <t>staying in touch with friends here and out of town; doing things to stay healthy (i exercise regularly and love to be outdoors); studying and reading foreign languages; cooking; and taking on organizing activities.</t>
  </si>
  <si>
    <t>my high energy level; my blue eyes; an open smile; and the fact that i often have my two dogs with me.</t>
  </si>
  <si>
    <t>i thrive on being with friends; dogs and cats; traveling in the states and abroad; reading; exercising; and being outdoors.... a seventh favorite thing is going to movies/theater. the list could go on; but i've already exceeded the limit.</t>
  </si>
  <si>
    <t>i spend a lot of time thinking how to make my life count; how to use my time well. volunteer work is important to me. so is being surrounded by friends and spending time outdoors and with animals.</t>
  </si>
  <si>
    <t>well; these days i'm spending more time alone than i'd choose. typically i'd be cooking; going to a movie perhaps; talking with a special someone; planning the weekend.</t>
  </si>
  <si>
    <t>i'm willing to admit that; while i'm very independent; i'd be glad to give some of it up to be with the right person - not any person; but yes; the right person.</t>
  </si>
  <si>
    <t>i'd love to hear from you if you think we have interests in common - i'm looking for a energetic &amp;amp; adventuresome person; no couch/ chair potato... someone smart; intellectually oriented; engaged in the world; politically liberal; physically fit; and quirky - please say you'd like to travel! and please see humor in the world and share it with me.</t>
  </si>
  <si>
    <t>german transplant who has been living and loving in sf for almost six years now- off and on. it's been quite a journey and i am still figuring out where my (spiritual) path will lead me. about me: hmm; some say i am a strong beautiful woman (inside out so they claim); others complement me for my integrity while others think that i am a crazy firecracker. i say: yeah; i am pretty cool; well rounded; energetic; loving; affectionate; loyal; straightforward; extrovert; intelligent and fun( like a barrel of monkeys) and fit in almost every social circle. i am genuine and compassionate; driven and determined... however; i am not known for having patience for bs. i respect people that are straightforward &amp;amp; genuine and have solid beliefs/morals and that have the guts to stand up for what they believe in. i have a positive outlook on life and enjoy life to its fullest and i prefer to surround myself with peeps that share these qualities.</t>
  </si>
  <si>
    <t>breathing in life; exhale my love for it... native german conquering the west.  working out my brain and body; love being fit and smart- beyond book smarts. decided today to take up boxing again- float like a butterfly and sting like a bee....  love motorcycles and moto gp.  traveling; dancing; enjoying a well brewed beer and yummi food~ taking it all in and letting it all out.  being a good friend and human being. meditate and pray to keep my inner-workings aligned; to find calmness and peace in order to keep my sanity in this beautiful craziness; called life. love to read. enjoy making new friends. smile at strangers. initiate conversations. being curious about almost everything...i love to try new things. last but not least; i try to take life and myself not too damn serious!</t>
  </si>
  <si>
    <t>falling on my snout; dust myself up and try again... and eventually succeed. i can be very persistent if i want something real bad. being a tough cookie yet super loving. being elegant and funky. got style and am psychofunkodiscodelic.... being goofy. feel comfortable in nearly every social environment- opera or underground event. being charming and flirtatious..but don't be fooled; i am not afraid to state my point of view; in three languages!  ...oh; yeah i am a really good kisser and very passionate about it.</t>
  </si>
  <si>
    <t>me and my energy; when i enter a room... my green eyes. my accent. my boots. the way i carry myself.</t>
  </si>
  <si>
    <t>books: currently: the fat tail.(non fictional); love the new yorker and the economist. le petit prince. siddharta.  movie: lock stock and the two smoking barrels; snatch; the shawshack redemption; zeitgeist; true romance; pulp fiction; lars and the real girl; some like it hot; american history x; trainspotting;.....just to mention a few that pop in my mind immediately.  tv:curb your enthusiasm; 30 rock; it's always sunny in philidelphia  music: almost everything.. as long as it's groovy and funky. electronica; ambient; bluegrass; dubstep; glitch; tech house..to mention a few.  food: anything; as long as it's yummi :) but i am definitely a seafood and soup/stew junkie. love sushi and pho.</t>
  </si>
  <si>
    <t>my ibook  love and passion  beats and grooves  good peeps around me  genuine laughs that make my belly hurt  faith  kissing/making out when it feels right</t>
  </si>
  <si>
    <t>what i want to eat next; economics; globalization and green energy; the next good party and/or afterparty; what movies/series to watch next; not thinking too much; my life and the one thereafter...; my career; how to overcome my "demons" and aligning my innerworkings;  whom to send a sweet txt out of the blue and sadly enough where the fuck my lighter and keys went ;)  (not necessarily in this order)</t>
  </si>
  <si>
    <t>either at home because i have school on saturday; and if not; i am out and about- socializing in one way or the other.</t>
  </si>
  <si>
    <t>lawyer by profession; wonderwoman at night and mbae student on the weekends. go figure..</t>
  </si>
  <si>
    <t>you can hang; are intelligent without being cocky; are funny/witty; can teach me something new; like beers/champagne and sushi; have an active lifestyle and have your shit together. if you have a dog(s) and like the outdoors. if you are passionate about life and love. caring; trustworthy and genuine. if you love to boogie and can dance the night away with me. if you take initiative and are brave. if you love movies/books. if you are affectionate;loving and a good kisser to boot.</t>
  </si>
  <si>
    <t>english (fluently)/french (okay)/german (fluently)</t>
  </si>
  <si>
    <t>i am an artist; a geek; a nice guy; a karaokist; a hippy; a festival goer; an art show lover; a camper; a joke teller; make that a bad joke teller; a collector; a zombie movie watcher; a sculptor; a lover not a fighter; a day dreamer; a star wars nerd; a kid robot toy buyer; a skateboard painter; a long hair grower; a beard trimmer not a shaver; a dog lover; a cat liker; a pickup truck driver; a fun timer; a big lebowski quoter; a beer drinker; a wine taster; a batman comic book reader; a sushi eater; a late night snacker; a yogi; a retail worker; a professional artist wana be-er; a concert goer; a fool-of- himself maker; a kazoo player; a t-shirt and jeans wearer; a friend keeper; a bad speller; a laid back guy; a joker; a smoker; a midnight toker; an old soul; a toys-r-us kid; was a lost lover; an art supply seller; a silly goof; a deep thinker; a in the shower singer;a sympathizer; a companion; a loyal friend and waiting to hear from you.</t>
  </si>
  <si>
    <t>well that's a loaded question but let's see...i have lived in sf for about 4 years now and still love everything about this city. before here i live in connecticut for 8 years and i still consumer my self a new englander. i work at a big art store here in the city. i try and see as much live music as i can / afford. i make art. i hang out.</t>
  </si>
  <si>
    <t>art  watching tv/movies  selling spray paint  building things  bear hugs  making spaghetti with meat sauce  growing facial hair</t>
  </si>
  <si>
    <t>all the hair on or around my head because i have a big beard an long hair. or my voice; its deep and i'm often told i sound just like seth rogen.</t>
  </si>
  <si>
    <t>books: green eggs and ham; everybody poops; harold and the purple crayon; indian in the cupboard; goosebumps; hearts in atlantis anything bukowski. currently reading bossy pants by tina fey.  comic books: kingdom come; the invisibles; sandman; red son; anything batman.    tv: always sunny; south park; true blood; lost; 30 rock; the office; parks and rec; weeds; venture bros.; arrested development; sanford and son; adventure time; new yankee work shop and much much more.    movies: anything kevin smith; wes anderson; or tarantino. star wars; indiana jones; almost famous; knocked up; forgetting sara marshal; fight club; where the buffalo roam; ghostbusters; the dark knight; princess mononoke; harold and kumar; and many many many more    music: everything; but mostly; classic rock; blue grass; early 90's punk/ska stuff; blues; hippy shit; motown. favorite bands are pixies; poormans whisky; ween; beck; rolling stones; they might be giants; ratpack; neil dimond; favorite song of all time is midnight train to georgia; by gladys knight and the pips.    food: yes please</t>
  </si>
  <si>
    <t>friends; pizza; star wars; my record player; my pickup truck; my long hair; making stuff; monster energy drinks; wait how many was that?</t>
  </si>
  <si>
    <t>every thing</t>
  </si>
  <si>
    <t>at a show or art opening; or at a bar with friends; or on my couch watching a movie my roommate illegally downloaded.</t>
  </si>
  <si>
    <t>i killed a man in reno just to watch him die! no...no i didn't. umm let's see... hmmm........oh i own way too many toys/ action figures for a man my age.</t>
  </si>
  <si>
    <t>you are looking for a funny guy who may be a bit on the immature side but is loyal; kind and looking for a partner in crime.</t>
  </si>
  <si>
    <t>easiest thing to say is i am an artist.  much of my day involves some sort of art form; particularly photography.  i enjoy a road trips; relaxing in a park and just sitting around just shooting the shit.  i'm a easy going; relaxing person who just makes everything seem all right.  i love doing photography; going hiking and camping; road trips and spending a day snowboarding in the middle of nowhere.</t>
  </si>
  <si>
    <t>right now i am finishing up a mfa in fine art photography and working for a bay area photography store.</t>
  </si>
  <si>
    <t>photography; fixing things and being a general handyman; relaxing; going out and playing darts; being a road trip buddy and making a roaring camp fire.</t>
  </si>
  <si>
    <t>i am one of the most easy-going; pleasant and nice guys (written by someone who has met me)</t>
  </si>
  <si>
    <t>how i met your mother  house  futurama    the who  modest mouse  rolling stones  cloud cult</t>
  </si>
  <si>
    <t>some sort of camera; coffee; music; friends; family; breakfast foods (out of meals i really like breakfast the best)</t>
  </si>
  <si>
    <t>really; who knows. my mind is always running; racing more like; jumping from place to place. when someone asks this they usually will get a weird answer from me because who knows where my mind has been in the last 2 min.</t>
  </si>
  <si>
    <t>either at home relaxing or out with friend having drinks and playing darts.</t>
  </si>
  <si>
    <t>pretty much an urban cat but also have been labeled a free spirt a time or ten. i want to be fucking enlightened so if you have some wisdom to share or just like to have a good time and enjoy life im down for sure. i biked my way to san francisco and haven't yet felt the need to bike my way out. looking to meet like minded cats - intelligent; creative; open minded; adventurous; active people that inspire positive energy and can dig on life pretty hard. lets dance! or if that aint ya thang like so many claim im down for a good conversation; bike ride or coffee. i can pretty much hang on any scene pretty hard but secretly i dont want to be on the scene no mo. shit gets me into trouble.</t>
  </si>
  <si>
    <t>bicycling everywhere. volunteering at the bike kitchen. crafting and arting. working at an interim job in san francisco to get me started in the city-nothin spesh. my career; however; is in social services; out of college; worked at a grass roots non profit in minneapolis for three years as a case manager for low income families using holistic; alternative therapies.</t>
  </si>
  <si>
    <t>seein through the bull-jive gettin to the meat of it. there. i said it.    when im balanced i seem to really attract magical things and people. whiiiiiich is pretty cool. i can get along with pretty much anyone.</t>
  </si>
  <si>
    <t>my white half. lets just say if you are half chinese there would be a whole chinese between the two of us.</t>
  </si>
  <si>
    <t>anything hermann hesse has written; especially siddhartha and demion; oneness by rasha; ralph waldo emerson's essays; thoreau's walden; allende's the house of the spirits; vonnegut's bluebeard; slaughterhouse 5; sirens of titen &amp;amp; more; anything huxley; especially island and brave new world; anais nin's cities of the interior; beat. fucking. poets. and many more.    all sorts of ill shit.  midwest hip hop; especially from rhymesayers;  atmosphere  eyedea and abilities; rip eyedea the illest rapper i 'er heard  brother ali  intelligent rap like:  dead prez  talib kweli  outkast  electronic; mostly techno and dubstep  folk; alternative; anything hot offa minnesota public radio's the current reppin mn hard.  other artists; bob dylan  m83  beach house  salem  zola jesus  blues; jazz; classical; bb king; charles mingus and mozart    films i like guy ritchie;  revolver; lock stock and three smoking barrels; rock n rolla  pulp fiction  anything luc besson;  the professional; le grand bleu  i heart huckabees  trainspotting  wes anderson films;  royal tenenbaums; life aquatic; darjeeling ltd.  science of sleep  motorcycle diaries  waking life    etc etc etc i dig dark; provacative; intelligent; deep stuff- musically; film and literature-wise. oh wait but i also couldnt live without seinfeld or curb. chaaaaaa. shits hilar and pretty much splains my life. ah and also really loved the wire; sopranos; trailer park boyz.    oh and love food; i know good food and dig cooking. not veg but sometimes teeeend toward it.</t>
  </si>
  <si>
    <t>dancing my face off!  laughing my face off!  cool fucking people...you know who you are.  rice cooker  definitely my bicycle  my compact discs...yah i know i know  tent; camp pad and rain coat  traveling; but real traveling like under the radar and all swiftlike for example biking; hitching; training...are all acceptable</t>
  </si>
  <si>
    <t>books; philosophies; food; biking; forward momentum. going to a show...preferably somethin underground hip hop; electronic or some good fucking indie band.</t>
  </si>
  <si>
    <t>bout town. love to stay in and/or do chill things too though.</t>
  </si>
  <si>
    <t>my uncle played the rear-end of snuffleupagus on sesame street</t>
  </si>
  <si>
    <t>you believe in magic.</t>
  </si>
  <si>
    <t>i'm dtp. no creeps.    i am outspoken; witty; and thrive on spontaneity. i generally detest the idea of relationships; however; when in them; i am 100% faithful and have a pretty decent knowledge of how to keep things from going stale. my general lack of enthusiasm for exclusive relationships should not be taken as me being cold-hearted. i love people; can be overly affectionate and i can still keep focused on one person.    i wish i had more time in my schedule to write. it's a "thing." sitting on my porch and talking about nothing with anyone willing to listen is another "thing" of mine.    i'm from los angeles and have a pretty close relationship with the sun; so i am outdoors as often as possible. i also tend to be a bit of a night owl; so i guess you can say i just have a general lust for being social and getting fresh air.    if you care to get to know me; i gather you know the drill.</t>
  </si>
  <si>
    <t>singing; dancing; loving and thoroughly enjoying the world as best i can.</t>
  </si>
  <si>
    <t>keeping a smile on my face and making people laugh. oh and i'm a good travel partner too!</t>
  </si>
  <si>
    <t>probably the way i'm dressed or my face/hair</t>
  </si>
  <si>
    <t>i love to read; i love to watch films; i listen to virtually anything i can groove to and i am food's #1 fan.</t>
  </si>
  <si>
    <t>friends; family; food; sunshine; laughter; curiosity.</t>
  </si>
  <si>
    <t>the weather</t>
  </si>
  <si>
    <t>drinking a brew with a bitch or two.</t>
  </si>
  <si>
    <t>you're hot!</t>
  </si>
  <si>
    <t>asian and american without the crazy flair  i love being a native of the city and find that i gravitate towards the sleazy and creative side of art; sound; and culture. no shame of my own fashion taste; i'll having anything from a basic white v-neck shirt with a pair of levis blue jeans to more goofy designed blazers; a pair of colorful shades and kicks because i'm comfortable in the clothing on my skin.    i am finally putting out the bat signal  i am single; i am looking; and yes; i am real.</t>
  </si>
  <si>
    <t>when i'm not taking in a documentary or short film i discovered 10 months late on youtube; i'm a bit of a bikram addict...i hate it; but i love it! i like to think that i'm the smoothest left-foot dancer on the floor and i'm about to start salsa dancing lessons!    i love pretty pictures and i take them whenever i can on those sun-dressed days on the beach; in the park; or when my eyes are inspired by a beautiful face; i am in that everlasting quest to capture those moments in still life.</t>
  </si>
  <si>
    <t>maybe it's that glow i give off when i drink; or maybe it's how polite i am when i take off my shoes before entering their home; but who really knows?    the real question is what did you notice?</t>
  </si>
  <si>
    <t>i just saw two short films; "god of love" and "zero;" and found them to be just beautiful and moving.    is it me; but has tv gotten really cheesy and really bad...too many reality shows; not enough good sit-coms or dramas; but i can't help going back to the simpsons and family guy; they're so funny. mob wives is a addicting though; might have to go to an aa for that in the near future.    if the beats all nice; i will dance all night. wither it's electronic; r&amp;amp;b or pop; good music is good music - but i've been listening to a lot of melody gardot and ellie goulding a lot again; they're just amazing!    i read; but then again; i love comic books too much to not read them more so than normal fiction and non-fiction books. i'm a bit of a geek; just to warn you.    i live in san francisco; and if there's one thing people in this city are; is being a food snob; and i might just be one of them. i love food and have just recently discovered antony's cookies in the mission...it's so bad; but worth every bite.</t>
  </si>
  <si>
    <t>laughing...smiling...seeing...feeling...breathing....living</t>
  </si>
  <si>
    <t>why i don't go out to comedy clubs or comic conventions as much. i mean; if i really am a geek; shouldn't i be around my people in their amazing costumes and standing in line for hours trying to get into the panel where kevin smith is going to be talking junk about the new twilight movie. life doesn't feel complete if i crack a feel jokes or hear more talented people crack a whole bunch of jokes in other people's expense.</t>
  </si>
  <si>
    <t>getting ready because you like sharp dressed man who smells good for our first date.</t>
  </si>
  <si>
    <t>i secretly enjoy waking up at 2:00am in the morning to drive to jack in the box just to order their two tacos...it taste so good early morning; even when you're not drunk!</t>
  </si>
  <si>
    <t>you think it's appropriate and non-offensive...although; being offensive is not a deal breaker.</t>
  </si>
  <si>
    <t>i'm a catch. i enjoy crumbs - both from bread and conversation. i laugh with my whole body. new to sf; but not to life. i've been around; and really excited to find some new treasures here.</t>
  </si>
  <si>
    <t>i believe i eat and drink professionally. just moved to san francisco. taking a real shine to this place.</t>
  </si>
  <si>
    <t>eating and drinking well. i work in hospitality and have always had an affinity for sumptuous food and well-concocted cocktails. i'm always really observant of small details.</t>
  </si>
  <si>
    <t>my laugh. i've been told it's contagious. my polka-dots/stripes/print shirts. and maybe my blue eyes.</t>
  </si>
  <si>
    <t>i've always loved music. several artists of late that i've been incredibly into include: &lt;a class="ilink" href= "/interests?i=lake+street+dive"&gt;lake street dive&lt;/a&gt;; &lt;a class= "ilink" href= "/interests?i=miss+tess+%26amp%3b%0athe+bon+ton+parade"&gt;miss tess &amp;amp; the bon ton parade&lt;/a&gt;; &lt;a class="ilink" href= "/interests?i=crooked+still"&gt;crooked still&lt;/a&gt;; sea monsters; jesse dee; &lt;a class="ilink" href="/interests?i=tom+waits"&gt;tom waits&lt;/a&gt;; and anything spanish.  authors: zora neale hurston; &lt;a class="ilink" href= "/interests?i=dorothy+parker"&gt;dorothy parker&lt;/a&gt;; &lt;a class="ilink" href="/interests?i=david+sedaris"&gt;david sedaris&lt;/a&gt;; and anything food-related.  food: the stranger the better. simple is great; too. i love summer tomatoes; silver queen corn; great olive oil; salt; and cheese. i love sharing meals/bites/drinks/laughs with friends more than anything. i usually like to sit at the bar if it's available over sitting at a table.</t>
  </si>
  <si>
    <t>my family; my friends; butter; live music; my memory; and my humor.</t>
  </si>
  <si>
    <t>what truly makes people happy. moreover; how humans choose to present themselves. language use and how it deals with perception. oh; and salt.</t>
  </si>
  <si>
    <t>getting out of work and trying to find the slowest bar imaginable with tom waits looking characters lined up in the bar stools. or taking my shirt off and dancing all sweaty like. take your pick.</t>
  </si>
  <si>
    <t>i love to ride city buses and listen to all of the great material being bandied about by bus denizens. they're my favorite.</t>
  </si>
  <si>
    <t>you've played this game too many times; and would simply like to meet an exceptional person. i am a pretty deft conversationalist; so you're guaranteed a good talk at the very least. simple requirements generally include two things: show up; and don't suck. if you can accomplish that; we'll probably do just fine.</t>
  </si>
  <si>
    <t>english (fluently)/spanish (fluently)/french (poorly)/catalan (poorly)/russian (poorly)</t>
  </si>
  <si>
    <t>i am an honest; loyal and trustworthy friend; partner and lover. i don't sugar coat much; i tells it like i sees it. i never set out to hurt; embarrass or belittle anyone for any reason. i believe in monogamous relationships; i am not a jealous or possessive person. you will never here me say "i can't" because i can. or "it's not my job" if the jobs not done then it's still my job. i've been described tenacious and work hard to follow through with commitments. able to act on imagination. to imagine is to experience; what we imagine we can conger after all life is a self fulfilled prophecy. i haven't watched tv in almost 4 years not that its bad or anything. i just have plenty interests and hobbies to keep me busy and i'm never board.  i love the water; boats;art; museums; galleries; fast cars and sex and not in that order.    i am loyal; honest; and humble</t>
  </si>
  <si>
    <t>self discovery; awareness and improvement i am looking inward learning how to be better outward. i paint; sculpt (currently clay) and am exploring new ways to be creative such as wood; metal and mixed media. lately i have been spending a fair amount of my spare time remodeling my 63 ft pt boat in alameda. i would love to find my soul mate. i often wonder where is she; what is she like and is she really out there?</t>
  </si>
  <si>
    <t>not limited to: loving; listening; learning; breaking things; fixing things; laughing at my self out loud; being humble; being silly; being honest; living and letting live; relaxing; believing in others; learning form my mistakes. being compassionate; being objective; being open; and change.</t>
  </si>
  <si>
    <t>i would love to find my soul mate. i often wonder where is she; what is she like and is she really out there? who is she and if we will find each other.</t>
  </si>
  <si>
    <t>your not looking for "typical".</t>
  </si>
  <si>
    <t>i may seem like a gentle soul most of the time; but i tend to surprise people by cracking sarcastic jokes and provoking pillow fights. i love giving and receiving bear hugs. i have learned the most when confronted with people i don't understand at first or situations that take me out of my comfort zone. through playing and singing classical music; i have met my dearest friends and had the good fortune to travel to cuba; europe and africa. i love learning languages. i grew up in a wooded area back east and am happiest on a trail under the pines or out by the sea. almost every weekend i go hiking in the east bay regional parks or up in marin.    about 18 months ago; i started practicing meditation; which has been both wonderful and mind-blowing. it has brought me a greater capacity to deal with the ups and downs of family; work and personal relationships. i also appreciate having structured time to simply sit and be in the world and work with the urge to always do something. meditation has become an important part of my life and i would love to meet someone who shares this practice; but it's not a requirement.    raising children with a life partner is something i am looking forward to in the near future; but i'm not quite at that stage in life. i still have a few trips around the world and intense backpacking excursions to plan before settling down. (next stop: backpacking in the grand canyon. any advice?)    funny facts about me: i am descended from a long line of giants. when my mischievous side comes out; i love practical jokes; tickling without mercy; gentle sarcasm; and silly dancing at weddings. my fifth-grade soccer coach named me most devastating player for my fast breakaways.</t>
  </si>
  <si>
    <t>a few years ago i left my super cushy life as a humanities grad student and hit the campaign trail to work to elect obama. it was one of the best decisions i have ever made. i now work for a local elected official and get to see policy being made from the inside. it isn't always pretty; but it feels good to work for someone who shares my ideals and to be a part of making government more responsive to the electorate.</t>
  </si>
  <si>
    <t>i am often told that i am good at listening to people and sympathizing with their life situations. random talents include: wandering around without a map and not getting lost; connect four; climbing trees. i also have a peculiar ability to recognize people from behind and from very far away. i am *terrible* at remembering song lyrics; which is ironic given my many years of music education.</t>
  </si>
  <si>
    <t>i am frequently told that i am tall and calm.</t>
  </si>
  <si>
    <t>annie dillard; gabriel garcia marquez; michael chabon; margaret atwood; jonathan spence; thich nhat hanh; princess bride; dodgeball; office space; the good the bad and the ugly (which i especially love for the soundtrack); little miss sunshine; cinema paradiso; grosse pointe blank; much ado about nothing; classical music (some favorite composers are brahms; schubert; bartok; bach; prokofiev; josquin; janacek); bon iver; andrew bird; the beatles; dire straits; dusty springfield; zap mama; baaba maal; florence and the machine; glee; vegetarian food; indian; thai; vietnamese; mexican; italian; cardamom (drives me completely nuts; in a good way); cilantro; ice cream of any sort; dark chocolate; earl grey tea (especially if flavored with lavender); strongly flavored cheese (i like my cheddar extra sharp; preferably from vermont); homemade pie; pecans.</t>
  </si>
  <si>
    <t>family  friends  community  trees  music and the means to create it  pleasure reading</t>
  </si>
  <si>
    <t>my family; relationships; politics; social inequity; the song fragment that just popped into my head; positions of mechanical advantage (i will be really excited if you know what that means); where to go on my next hiking/camping adventure; how to think less; how annoying it is that i find it so hard to think less; letting go; opening my heart.</t>
  </si>
  <si>
    <t>i like to hang out at home; cook dinner; crack open a bottle of wine. if i go out i'm at a concert or hanging with friends at a fun bar. i love to go dancing with friends and let off steam.</t>
  </si>
  <si>
    <t>i have an unfulfilled desire to play violin in a rock band.</t>
  </si>
  <si>
    <t>if you would like to!</t>
  </si>
  <si>
    <t>english/german (okay)/czech (poorly)/spanish (poorly)/french (poorly)</t>
  </si>
  <si>
    <t>face down; ass up; that's the way i like to camp.</t>
  </si>
  <si>
    <t>black/hispanic/latin/other</t>
  </si>
  <si>
    <t>lovable dork. menace with a heart of gold. friend to animals. road trip warrior. shenanigan seeker. ukulele player. adventure planner. fish taco maker. lover of unbridled silliness and uncontrollable laughter. above-average speller. sentence fragmenterer.    i like anything on two wheels; especially if it's older than i am. i have a special place in my heart; though; for vintage vespa scooters.    i've lived in some great places. i'm originally an east coast boy (jersey represent!); and i've lived in arizona; seattle; and hawaii in addition to san francisco. i grew up in a family that always put adventure above prudence; and that's something that will always be part of who i am. i love to travel and i've almost always got a plane ticket booked or a trip i'm planning.    i'm extremely curious. i have to know how things work and why things are. i'm prone to frequent wikipedia death spirals and i often take things apart without any plan for figuring out how to put them back together. i'm good at fixing things; or at least determining that they're broken beyond any hope. electronics often bend to my will; and i have a pretty decent success rate getting broken motorcycles home under their own power.    i improvise. i figure things out. i make shit up. when the apocalypse happens; i'll be a good person to have around.</t>
  </si>
  <si>
    <t>i'm doing my job and stackin' up paper so i can pay the rent and do the things i like to do: spending quality time with my favorite people; learning stuff; hangin' with my dog; and traveling wherever and whenever i can.    i'm enjoying connecting with my city; and all the creative weirdness that lives within it. i spend a good amount of time staring at the ocean and thinking about stuff.</t>
  </si>
  <si>
    <t>listening; making you laugh your balls off; figuring people out; learning things; solving problems; planning and making lists; driving long distances; computer-ey stuff; helping people make decisions; talking to animals; figuring out how stuff works; finding things on the internet; turning ordinary household objects in to bottle openers; reading maps; programming things; wheel of fortune (freakishly good at it; actually); talking people off a ledge; remembering where my keys are.    i'm decent at: singing; cooking; bowling; making playlists; remembering what other movie that guy was in.</t>
  </si>
  <si>
    <t>i'm not sure. i guess it depends on if my dog is with me or not. if not; it's probably that i have nine fingers on each hand; and that half of them are double-jointed. joking. probably.</t>
  </si>
  <si>
    <t>books: varies.. sometimes i go long stretches without reading anything. i like christopher moore; david sedaris; etc.. i liked all the hunger games books (don't hate); and there are a couple of comic books i read (walking dead; chew).    movies: the big lebowski; the blues brothers; john hughes; kevin smith; quentin tarantino; dazed and confused; boogie nights; pineapple express; the hangover; anchorman; dark comedies; nerd triumphs; bad horror.    shows: arrested development; lost; nbc thursday stuff; game shows; south park; daily show; party down; the walking dead; breaking bad; mad men; shameless; the league.    podcasts: this american life; doug loves movies; wtf with marc maron; nerdist; how stuff works; smodcast; some other nerdy stuff about javascript programming that you probably couldn't care less about.    music: lots! 60s and 70s soul; ska; and reggae; punk; hip-hop; 80s; 90s alternative; pixies; the cure; the smiths; the cat empire; vampire weekend; weezer; ramones; dead milkmen; the hives; both elvii (costello; then presley); toots and the maytals; johnny cash; desmond dekker; hepcat; prince; the specials; madness; the clash; the beatles; they might be giants; white stripes; operation ivy; violent femmes. queen is possibly the greatest rock band that ever was; and i am not ashamed to enjoy the works of mr. billy joel.    food: yeah.</t>
  </si>
  <si>
    <t>1. my dog  2. my computer  3. a two-wheeled vehicle  4. games  5. my friends  6. music</t>
  </si>
  <si>
    <t>what i'm doing; what i've done; and what i want to be doing next.</t>
  </si>
  <si>
    <t>fun nights aren't reserved for friday; and i don't know if any of them are ever "typical"; so i'll just tell you stuff i like to do with my nights out: i love concerts and live comedy; movies; dinner and/or drinks with friends; game nights; and nights at home watching tv or movies; listening to records; playing with the dog; or reading. once in a while; i spin soul music at a local bar; play some poker; or play some miniature golf. weekends are sometimes spent in tahoe; falling down a mountain with a snowboard attached to me.</t>
  </si>
  <si>
    <t>boxers.</t>
  </si>
  <si>
    <t>you want to win a brand new car*    you are in the bay area; you want to hang out and have a good time with someone nice. if there's something here that makes you think that we'll click at least as friends; then it's worth it; right?    you're not afraid to ride on the back of a fifty year old italian motorscooter; possibly in a third world country.    music is important to you in some way. you don't have to like what i like; in fact it's exciting if you can turn me on to something new.    *not meant to imply that messaging me enters you in any sort of drawing or contest to win a new car or any other prize. you should write anyway. i promise nothing bad will happen.</t>
  </si>
  <si>
    <t>english (fluently)/spanish (poorly)/c++ (okay)</t>
  </si>
  <si>
    <t>ok; how can you sumarize a person. i am left wing carbon-based biological unit number 2;076;639;184.2. no? ok; fine...</t>
  </si>
  <si>
    <t>back in school; gettin' my paralegal degree; and working for an environmental law firm.    what would i rather be doing? field biology; ecology; or environmental science somewhere remote that needs some protection. weird; huh; considering i work a desk job.</t>
  </si>
  <si>
    <t>fixing and building things. cooking food. making a fool of myself.</t>
  </si>
  <si>
    <t>well; i'm tall (6'3"); so there's that...;)</t>
  </si>
  <si>
    <t>damn; now that's a shotgun approach to a "like" category lemme give it a shot    i love sci-fi; in all formats: books; tv; video games (not a junkie); movies; etc.; and ray bradbury is my favorite author; without question!!! but i love other writing too.    i dig all music. except like yani or something.    i used to go to burning man; but we broke up.    in truth; i don't really "watch tv." i don't even own one. i filter my tv through the internet.    creating excellent food forms a central pillar in my life. i am at the very least an imaginative and daring chef (yes i screw it up sometimes).</t>
  </si>
  <si>
    <t>music  nature  food  love  projects  travel    in no particular order...</t>
  </si>
  <si>
    <t>i get these freak out moments in my mind: "ok; i'm not traveling. what can i do right now that will get me on the road somewhere. everything i do staring this moment right here should be to move me in that direction from this point on... " then life happens.</t>
  </si>
  <si>
    <t>anywhere. i don't go out and party like i used to; but it's just that it's not as fun as it used to be (dare i say "been there; done that?"). i'd rather be cooking a late dinner with the crew; or better yet; throwing the party that everyone else is at!</t>
  </si>
  <si>
    <t>that i love kitties.</t>
  </si>
  <si>
    <t>you know how to drive;    you can form a complete sentence;    you understand and experience emotion; but are not controlled by it;    you know how to plan things;    you own tools and makeup;    you know how to laugh and be silly;    you can have a discussion that is on topic; without just inserting whatever comes into your mind (and for that matter; you know the difference between a discussion; an argument; and a fight; and choose the first one);    halloween is your favorite holiday.</t>
  </si>
  <si>
    <t>english (okay)/spanish (okay)</t>
  </si>
  <si>
    <t>fun; different; earthy; hardworking; passionate</t>
  </si>
  <si>
    <t>making a difference; expanding; learning; listening</t>
  </si>
  <si>
    <t>anything hands on</t>
  </si>
  <si>
    <t>i wear many hats so its hard to say</t>
  </si>
  <si>
    <t>kahlil gibran  ever after  dont watch shows  ethnic  avocado; seaweed; kale; watermelon; figs; almonds; sunflower seeds</t>
  </si>
  <si>
    <t>water; trees; space; friends; children; sun</t>
  </si>
  <si>
    <t>connecting with source</t>
  </si>
  <si>
    <t>working or in nature</t>
  </si>
  <si>
    <t>i am tough but am sweet love if my i open my heart</t>
  </si>
  <si>
    <t>you are real  dont mind getting dirty  look at life beyond the self  can be quiet by yourself for a long time</t>
  </si>
  <si>
    <t>&lt;a class="plink" href= "/profile/hey%21+i%27m+moving+%28within+the+city%29+in+the+next+couple+weeks%0aso+don%27t+despair+if+you%27ve+messaged+me+recently+and+i+haven%27t%0aresponded.+there+will+be+plenty+of+time+for+despair+as+you+get+to%0aknow+me"&gt; hey! i'm moving (within the city) in the next couple weeks so don't despair if you've messaged me recently and i haven't responded. there will be plenty of time for despair as you get to know me&lt;/a&gt;    at any given time; i'd probably rather be sitting in front of a cafe with a book; some coffee; and a pack of cigarettes. (if this situation sounds categorically boring to you; it's probably not going to work.)    i'm unable to force a smile on command. if it's not organic i just end up looking like i'm being snide or about to have a stroke.    i can't decide if i'd rather join a cult or found one.</t>
  </si>
  <si>
    <t>even though i'm only 6 units away from finishing my ba in english; i've put school on hiatus. it's been fucking fantastic; the amount of studying i've been able to do under my own accord has been immeasurably more satisfying than being in a classroom.    i've been working at my favorite bookstore in the city for a few years.</t>
  </si>
  <si>
    <t>i know my sf public library card number by heart</t>
  </si>
  <si>
    <t>how abruptly i switched from desperate sobbing to childish name-calling. (oh wait. that's the *last* thing people usually notice about me.)    strangers either compliment my speaking voice or ask stupid questions about my beard.</t>
  </si>
  <si>
    <t>currently reading: all those classic sci-fi novels i never read and introductory philosophy/math books    books: the day of the locust; miss lonelyhearts; the dream life of balso snell; a cool million; the stranger; a heartbreaking work of staggering genius; the fall; the great gatsby; snow crash; the amazing adventures of kavalier &amp;amp; clay; dubliners; fugitive pieces; zuckerman unbound; ghostwritten; the consolations of philosophy; cat's cradle; no-no boy; under the banner of heaven; after the quake; the invisible man; dune; a streetcar named desire    comics [i read a lot of comics; but i read a lot in general. if this is necessarily an irrevocable character flaw in your eyes; you should probably keep moving]: jimmy corrigan: the smartest kid on earth; logicomix; all-star superman; understanding comics; box office poison; the sandman; the league of extraordinary gentlemen; hellboy; swamp thing; phoenix (hi no tori); summer blonde; asterios polyp; animal man; we3; the invisibles    movies: rushmore; punch-drunk love; ikiru; f for fake; the squid and the whale; eternal sunshine of the spotless mind; annie hall; manhattan; akira; there will be blood; taxi driver; adaptation; death to the tinman; in the mood for love; talk to her; magnolia; scott pilgrim vs. the world; the social network; m; ugetsu; grizzly man; a serious man    music: neutral milk hotel; elliott smith; songs: ohia; godspeed you! black emperor; the tallest man on earth; burial; sufjan stevens; will oldham; forest swords; shearwater; umberto;  the microphones; wolf parade; descendents; flying lotus; yuja wang; lang lang; four tet; kanye west; fuck buttons; joanna newsom; mastodon; okkervil river; prefuse 73; the smiths; talk talk; grails    tv: the wire; fringe; work of art; death note; that mitchell and webb look    radio/podcasts: this american life; radiolab; you look nice today; on the media; philosophy bites    food: i like artificial banana flavor. seriously.</t>
  </si>
  <si>
    <t>coffee  a book  "my speawr and magic helmwit"  some fourth thing  a pervasive feeling of impending disaster  no27s</t>
  </si>
  <si>
    <t>wondering if there's a woman in san francisco who doesn't want to go to a climbing gym</t>
  </si>
  <si>
    <t>i hate scrabble.</t>
  </si>
  <si>
    <t>you want to see which one of us is more disappointing in real life.</t>
  </si>
  <si>
    <t>i love to dance. mostly latin; cha cha; tango; rumba; salsa; meringue; samba; east coast swing; lindy hop; and waltz; but not the hustle. i like the outdoors and weekend get ways; fishing; camping; hiking and tinkering around the house. i especially love long motorcycle rides through the countryside. california has the most beautiful roads and scenery in the country. as for movies; i enjoy foreign movies with sub-titles; independent films; horror; sci-fi; and the occasional comedy. i am easy going; stable; low maintenance; have a good sense of humor; don't take myself to seriously. i am not religious. i believe we get one chance at life; so it is best not to waste time arguing over trivial things. one more thing; i am a great cook. i really like to eat.    i am cool; fun; and open minded</t>
  </si>
  <si>
    <t>right now i am retired and looking for a new career. i like being retired; but i am getting bored. i want to find a job that is fun.</t>
  </si>
  <si>
    <t>computers; motorcycles; dancing; and making people laugh. oh and listening. i am one those few guys that really does listen. most guys are thinking of their reply while someone else is talking. i used to do this too. change is good.</t>
  </si>
  <si>
    <t>people don't usually say what they first notice about me. i'd like to say my dashing good looks; but the truth is more like my personality or sense of humor.</t>
  </si>
  <si>
    <t>movies: life is beautiful; the monster (roberto benigni); machine girl; (japanese tokyo shock); pulp fiction; fish called wanda; district 9; le femme nikta;  music: i like must music (reggae; rock; techno; latin; jazz; blues); but i am not into rap or country western.  food: sushi (favorite); chinese; vietnamese; french; italian; korean; thai. not mexican or indian. slightly spicy is ok; but i can't take the really hot stuff.</t>
  </si>
  <si>
    <t>friends; family; sushi; motorcycles; nature; coffee</t>
  </si>
  <si>
    <t>now i am thinking about finding a companion; buying a new car; and making a strawberry rhubarb pie for thanksgiving. i know rhubarb is out of season. i'll have to use frozen rhubarb.         ;   ;        .  ;   .     .</t>
  </si>
  <si>
    <t>like to go out for dinner and a movie.</t>
  </si>
  <si>
    <t>i have no soul. i mean that in the nicest way. i don't think anyone has a soul.</t>
  </si>
  <si>
    <t>you think there could be some chemistry or if you are just feel like talking. but especially if you like motorcycles and latin dance.</t>
  </si>
  <si>
    <t>english (fluently)/russian (poorly)</t>
  </si>
  <si>
    <t>if u just trying to fuck just dont even hit my line; im looking for someone who cares about me ; someone who will be there for me more then for there needs. i want a friend and a bf in one someone i can chill with and fuck with ^^ have there back they will have my mine to.    hey im rafique im 19 years old if you whant to know more just ask me. this article is about me    http://www.sfweekly.com/2010-11-03/news/wounded-pride/</t>
  </si>
  <si>
    <t>going to school and working at a non-profit i really like my work and im blessed that i got the opportunity to work with them.</t>
  </si>
  <si>
    <t>computer; acting;dancing; personal therapist xd!!!</t>
  </si>
  <si>
    <t>i have a very positive upbeat attitude ; im also very adventures and love to travel.</t>
  </si>
  <si>
    <t>the fledgling;the coldest winter ever; manga xd!!!!    deep house; ethereal universe; hip-hop; r@b i like everything except country basically.    matilda;carrie;blade underworld; resident evil;x men;kill bill;    keeping up with the kardashians on e!;battle star galactica; futurama;"the game";samurai champloo;original pokmon samurai jack samurai ;one piece ;naruto ;bleach; i love new york ;sailor moon ;elfen lied;charmed ;ah! my goddess; drawn together; true blood; death notice</t>
  </si>
  <si>
    <t>common sense; my moms; my friends;</t>
  </si>
  <si>
    <t>my life and wat i need to do to improve.</t>
  </si>
  <si>
    <t>in the house or out somewere .</t>
  </si>
  <si>
    <t>im diffrent from other girls if yall dident know hahaha</t>
  </si>
  <si>
    <t>idk if your serious about stuff i guess.</t>
  </si>
  <si>
    <t>english (fluently)/japanese (poorly)/spanish (okay)</t>
  </si>
  <si>
    <t>i work at general bead which is a crafters heaven! we sell everything you need to create your own jewelry which is perfect because i am a jewelry designer. i also teach classes in their studio space and do shows around the city. i hope to become a self employed jeweler who travels and sells my things at festivals and events!</t>
  </si>
  <si>
    <t>sewing; making jewelry; putting together fantastic costumes; hula hooping; interacting with cats/kittens (and people); making people feel comfortable; and having a good time!</t>
  </si>
  <si>
    <t>my perfect teeth; by blonde hair; green eyes; my 5'4'' stature; my charming ways; and my grace.</t>
  </si>
  <si>
    <t>chocolate; cats; friends; family...</t>
  </si>
  <si>
    <t>music festivals; making jewelry; cats; and friends.</t>
  </si>
  <si>
    <t>you would like to take me out on a date! i love going out to nice dinners and being treated like a princess.</t>
  </si>
  <si>
    <t>i am nerdy and goofy. i love living life day to day; putting as little pressure on myself as possible. these are the best years of our lives; right?    ** i am now living with my bf who i am in love with. i was bored and wanted to play around online; but i don't want to confuse anyone.    i am creative; extroverted; and kind</t>
  </si>
  <si>
    <t>teaching theater!</t>
  </si>
  <si>
    <t>taking a step back and looking at the big picture; being honest; mediating; making friends; eating chocolate; giving advice; listening; loving; reading people (i think)....just knowing when someone is a creeper....</t>
  </si>
  <si>
    <t>my eyes. people say that i move like a dancer. that's pretty cool; i enjoy being graceful in this unbalanced world; but don't get me wrong; i still trip on nothing and run into door frames sometimes!</t>
  </si>
  <si>
    <t>books: i am a nerd and love classics. jane eyre; little women; pride and prejudice. i also love trashy mysteries. the davinci code; stuff by james patterson. i love poetry. i love shakespeare. i just generally love reading.  movies: i love kiss kiss bang bang. but my favorite movie is singin' in the rain. i am obsessed with musicals and classics: funny face; an american in paris; all that jazz; the sound of music; roman holiday; etc. i love joss whedon: firefly and serenity are my faves. i am also addicted to scary movies (like the grudge) and thrillers.  music: again; i am nerdy and love showtunes. i also like classic rock; country; indie; punk; folk; classical....pretty much anything! literally; please put new music in front of me.  foods: sushi! but i like anything.</t>
  </si>
  <si>
    <t>oooohh...good question...  hugs/cuddles  smiles  kisses  food  water  my family (including the dog; doodles)</t>
  </si>
  <si>
    <t>string theory; existentialism; literature; art; the afterlife; my aspirations...</t>
  </si>
  <si>
    <t>working; at home; or on an adventure.</t>
  </si>
  <si>
    <t>ok; this is super embarrassing; but i snort when i laugh.</t>
  </si>
  <si>
    <t>you are a real person who understands that these sites are ridiculous....as i stated earlier; i am currently in a wonderful relationship. i am not interested in having sex with you. sorry; thats just the way it is. i do like having interesting conversations with interesting people; but really; don't be a creeper--i will block you.</t>
  </si>
  <si>
    <t>my name is tyler. i have lived in sf for about 5 years and love it here. i am kind of a nerd. i sometimes slip movie quotes from 5th element into my conversations...yea i really am that cool.    i also love my video games. my current favorites are &lt;a class= "ilink" href="/interests?i=me3"&gt;me3&lt;/a&gt;; skyrim and assassins creed.    i am bad as these introduction things so let's just pretend i am naturally this mysterious. lol</t>
  </si>
  <si>
    <t>i am currently working downtown and working on taking my gmat.</t>
  </si>
  <si>
    <t>adding movie quotes to any conversation; video games and dancing.    creating awesome analogies and being randomly poetic</t>
  </si>
  <si>
    <t>my last name....</t>
  </si>
  <si>
    <t>most of the books written by &lt;a class="ilink" href= "/interests?i=terry+goodkind"&gt;terry goodkind&lt;/a&gt;; my favorite being &lt;a class="ilink" href="/interests?i=faith+of+the+fallen"&gt;faith of the fallen&lt;/a&gt; and anything by &lt;a class="ilink" href= "/interests?i=christopher+rice"&gt;christopher rice&lt;/a&gt;.    movies: &lt;a class="ilink" href= "/interests?i=beautiful+thing"&gt;beautiful thing&lt;/a&gt;; &lt;a class= "ilink" href="/interests?i=devil+wears+prada"&gt;devil wears prada&lt;/a&gt;; &lt;a class="ilink" href="/interests?i=star+trek"&gt;star trek&lt;/a&gt; (2009); speed racer; crash; &lt;a class="ilink" href= "/interests?i=serenity"&gt;serenity&lt;/a&gt;; i am number 4; &lt;a class= "ilink" href="/interests?i=were+the%0aworld+mine"&gt;were the world mine&lt;/a&gt; and bio dome    shows: &lt;a class="ilink" href="/interests?i=bsg"&gt;bsg&lt;/a&gt;; star trek voyager; &lt;a class="ilink" href="/interests?i=game+of+thrones"&gt;game of thrones&lt;/a&gt;; true blood; the new girl; hell's kitchen.    music: most dance music and some alternative. i am fairly eclectic.    food: italian; most asian inspired foods; and puerto rican food.</t>
  </si>
  <si>
    <t>music; friends; good conversation; wine; books and my bed!</t>
  </si>
  <si>
    <t>my next adventure.</t>
  </si>
  <si>
    <t>having movie or game night with friends or our at the clubs somewhere in the city.</t>
  </si>
  <si>
    <t>i alphabetize my dvd collection....</t>
  </si>
  <si>
    <t>you are interested or you are bored of window shopping. ;-p</t>
  </si>
  <si>
    <t>i like to think i'm sophisticated and simple. i enjoy a nice glass of wine; fancy food; and a foreign film; just as much as i like a pbr and hot wings while watching robocop. my father was very down to earth and taught me to do things myself; how to make things and how to treat people with respect; while my mother taught me how to appreciate finer things.    i can find enjoyment out of most anything and love learning new hobbies; skills; instruments (though i'm not musically talented); you name it; there is always something to learn (and just the other day i learned to knit). i love being in nature and thoroughly enjoy camping; but i also can appreciate being in the city and the adventures that can be found here as well. i'm a transplant from orange county; and i preferred it when nobody knew where that was.    a quick breakdown of me would be: i'm a social and outgoing guy who enjoys &lt;a class="ilink" href="/interests?i=road+trips"&gt;road trips&lt;/a&gt;; working on my &lt;a class="ilink" href= "/interests?i=motorcycle"&gt;motorcycle&lt;/a&gt;; &lt;a class="ilink" href= "/interests?i=camping"&gt;camping&lt;/a&gt;; and drinking at &lt;a class= "ilink" href="/interests?i=dive+bars"&gt;dive bars&lt;/a&gt;. importantly though; i have an &lt;a class="ilink" href= "/interests?i=art"&gt;art&lt;/a&gt;/&lt;a class="ilink" href= "/interests?i=geek"&gt;geek&lt;/a&gt; side which enjoys &lt;a class="ilink" href="/interests?i=painting"&gt;painting&lt;/a&gt;; &lt;a class="ilink" href= "/interests?i=museums"&gt;museums&lt;/a&gt; of any variety; &lt;a class="ilink" href="/interests?i=science"&gt;science&lt;/a&gt;; &lt;a class="ilink" href= "/interests?i=comic+books"&gt;comic books&lt;/a&gt;; &lt;a class="ilink" href= "/interests?i=board+games"&gt;board games&lt;/a&gt; and &lt;a class="ilink" href="/interests?i=web%0adesign"&gt;web design&lt;/a&gt; (and front end development; html; css; javascript; etc.).</t>
  </si>
  <si>
    <t>i work at a company which makes a game that is a motivational tool to help people through various health related goals. in short; i'm saving the world and i love my job.</t>
  </si>
  <si>
    <t>i like to think i'm good at making people laugh; working with my hands*; cooking and making people laugh.    * like; with power tools and other manly things.</t>
  </si>
  <si>
    <t>my sense of humor; my smile (my genuine one; not my fake; please take this photo already one); and my beard; not usually in that order.</t>
  </si>
  <si>
    <t>such a big question; so i had to cut down the lists a bit to keep from going totally crazy; but they're still long.    books: robert a. heinlein; orson scott card; frank herbert and douglas adams (basically; great scifi). i also enjoy jack kerouac and nature related non-fiction (i love peterson field guides). lastly; i also like a few comics; mostly graphic novels.    movies: amlie and the big lebowski are my favorites. i also like campy/cult movies (especially musicals) like rocky horror; priscilla queen of the desert and anything with bruce campbell. then there are the classics like the princess bride and starwars; lastly i enjoy a lot of hong kong and french films.    tv shows: for someone who doesn't watch much tv; i have a lot of favorite shows; here's the most recent list: mad men; arrested development; parks and recreation; battlestar galactica; dr. who; sons of anarchy and the colbert report.    music: alright; going to break this down from my pandora stations into blues rock (black keys; black rebel motorcycle club; etc.); old punk (the kinks; dead kennedys; agent orange; and so on); old metal (motorhead; metallica); classic rock (queen; led zeppelin); plus a good helping of indie; and the occasional bit of electronic and hip hop.    food: anything. i have so far successfully resolved in eating anything offered; as long as it's actually considered food. if i don't like it; i'll still try it at least once. i was vegetarian for a couple years and still love a good sietan philly or stonewalls jerquee.</t>
  </si>
  <si>
    <t>aside from the bare necessities for surviving; and in no particular order:  - adventure  - creative outlet  - good beer  - my friends and family  - honesty  - my eclectus parrot; stella. she pretty much rocks.</t>
  </si>
  <si>
    <t>riding my motorcycle around the bay area and contemplating where to go camping this summer. what i'm going to knit next. lately i've also been thinking about making some nerdy projects that i was inspired to do at the maker faire.</t>
  </si>
  <si>
    <t>out with friends in the lower haight; drinking at toronado or molotov's and eating at rosamunde. occasionally hitting up urban dharma in the richmond district instead. sometimes i make my way to the mission where i can probably be found at zeitgeist; pop's; or anything in between.</t>
  </si>
  <si>
    <t>my first crush was on my preschool teacher; ms. stoney. she still remembers me to this day as the little blonde boy with a huge crush.    also; if left unattended; or otherwise given the chance; i will wrestle with your dog.</t>
  </si>
  <si>
    <t>if you are looking for a guy who is a down to earth; outdoorsy; adventurous; artsy; geek... with a beard. mega bonus if you like &lt;a class="ilink" href= "/interests?i=motorcycles"&gt;motorcycles&lt;/a&gt;.    if you prefer burt reynolds or tom selleck over robert pattinson.    oh; and please don't message me if you're a smoker (tobacco); or if you are and want to message me; please seriously be quitting.</t>
  </si>
  <si>
    <t>i walk fast and talk fast like i'm still back east; but i can't get enough of the redwoods; farmers markets and fearless rule-breaking of california. i'm from the south; which gifted me with a love of paradox; charm; and hot summer nights. i've got a strong appetite for wide-ranging; long-lasting conversation; fresh air; bright sunshine and good company. i love a quick wit. i care about justice and do meaningful work; am deeply connected to family and friends; and have a big heart; curious spirit and hungry mind.</t>
  </si>
  <si>
    <t>talking; reading; writing; teaching; and a fair amount of cooking. consuming news. writing a dissertation.</t>
  </si>
  <si>
    <t>walking on the sunny side of the street. asking questions.</t>
  </si>
  <si>
    <t>my curiosity. and my smile.</t>
  </si>
  <si>
    <t>hard to choose! bedside table now: adam hochschild's bury the chains; rodger kamenetz's history of last night's dream; unread new yorkers stacking up. watching: daily show; democracy now; downton abbey. listening for pleasure; not for work/ing out: lucinda williams; johnny cash; the shins; nina simone; billy bragg; elliot smith; john coltrane. and eating: if it came from the earth and we can scrub or peel off the dirt; i'm up for trying it.</t>
  </si>
  <si>
    <t>could never do without? that might be overstating it. but would rather not do without and hope to never have to: color; nuance; irony; reverence; long walks and intimate talks.</t>
  </si>
  <si>
    <t>political power &amp;amp; political organizing; israel/palestine; fear &amp;amp; betrayal &amp;amp; panic - aka my dissertation. how the right really is obsessed with controlling women's bodies. how different i am than i was. changes i'd like to see in my lifetime and be a part of. my hilarious; edible twin nieces. why fundamentalism is so alluring to so many. what i'm making for dinner. how i want to be in (at least) two places at once.</t>
  </si>
  <si>
    <t>hosting or being hosted. happy for the sweetness of the end of the week.</t>
  </si>
  <si>
    <t>you're kind; smart; playful and curious.</t>
  </si>
  <si>
    <t>i am teeth clenched; wide-eyed; in reverie; and standing on the edge of everything. working on becoming the person i've always wanted to be.    now you think i'm lame. word.    if my profile is tl;dr; please reconsider that eloquent message you are likely to send me.    i am very self-aware and consider the pursuit of being present and aware of ones-self and surroundings one of the greatest goals.    straight is a really dumb label that is far more heteronormative than i consider myself. i like people. i'd consider myself 2.5+ on the kinsey scale. attracted to feminine energy in general. and cute boys.    meeting interesting; detailed; passionate people est ma raison d'tre.    somewhere between chaotic neutral and chaotic good.    i love hugging and embracing the people i am thankful for as often as possible. i am also awesome at hugging.    i am sarcastic; intelligent; emotional; love being outside and exploring the bay. camping; coffee; climbing; ganja; computer science; etc.    this advertisement isn't nearly complex enough to represent me. can you be defined by a finite set of words?    not me and i strive to escape easy definitions.    but now that you're here; i am going to be one loquacious motherfucker.    a shark on whiskey is mighty risky; a shark on beer is a beer engineer.    the kind of guy who finds scientific glass; swisher blunts; spliffs and joints classy; while prerolled cigarettes are for philistines. ya dig? in that same light; with the juxtaposition of that thought in mind; can you also comprehend the infinite nature of the universe? have you ever transcended space and time? yes. no. uh; time but not space... no; i don't know what you're talking about.    ridiculousness aside; i hella value intelligence; despite whatever preconceived notions litter my profile. let's hang out; because why not? all these metrics are for sure useless if opposites attract; blah blah blah. anyhow. high fives; hope to hear from you in a time strictly greater than never.    i also rock a rancillio silvia semiauto espresso machine. i've been using it for about 8 years now; and my triple espresso shots are divine.    i have two cats. i'm trying to convince myself that three would be too many. pickles and merlin are super cute. technically; ms pickles esquire junior; and merlin; wizard of the first order. but picks and mersauce for short. there should be a picture around here somewhere.    &lt;a href="http://www.flickr.com/photos/justonlysteve/sets/72157603842190220/" rel="nofollow" target="_blank"&gt;so many photos of all kinds of myself&lt;/a&gt;.    stranger than you think.    good at a camera; but i promise; i don't deviate too much from these pictures.    i am a 50s housewife trapped in a modern day computer scientists body who happens to love rock climbing and embracing genders.  that's basically how i view my cooking. it may suck. sorry.    i love camping and hiking; especially when climbing is the destination. i can also cook badass meals fireside when car camping. i regularly bring my drink shaker to make manhattans. bougie to the max; but i like maximizing comfort.    i have watched the movie hot rod greater than 50 times. i love it; and now i hate it at the same time. it is a level of comedic brilliance that few will understand; but if you do; we are probably soul mates.    i've been told i walk like a large bird.    awesome at organic gardening.    oh! &lt;a class="plink" href="/profile/fotoshopgirl"&gt;fotoshopgirl&lt;/a&gt; and i work on a bunch of lovely photography projects together. she is exceptionally talented. if you want your picture taken; and can fake a pose; you should let me know. maybe you can be in our next project.    the skyline was beautiful on fire; all twisted metal stretching upwards; everything washed in a thin orange haze. i said; "kiss me; you're beautiful; these are truly the last days". you grabbed my hand and we fell into it. like a daydream or a fever.</t>
  </si>
  <si>
    <t>i'm finishing up a phd in computer science at berkeley. computer security. hacker; turned researcher; turned umm hacker. i write programs to analyze other programs for vulnerabilities. p|-|34r |v|3. like omg; just have to finish my dissertation. i don't know what that means. or what's real. that's right; dr steve. doctor of nothing. le docteur de rien. but that is a good title.    i have a job now; i really just need to get a staple through these papers and call this dissertation done.    i rock climb; cook; hike; garden and take photographs; sometimes at the same time! life goals include acquiring as many awesome skills as possible. i am ultrapassionate and detailed about everything i love. i have been known to go into so much detail that eyes have been known to glaze over. i contend that this is a good thing. if you cannot be passionate; why be?    i take pictures with a full frame camera. nikon d700 with a bunch of primes and flashes and whathaveyou. you know if you care.  http://www.flickr.com/photos/justonlysteve/sets/    listening. constantly improving.</t>
  </si>
  <si>
    <t>making people feel valued; science; word games; arguing; communication; being awesome; conversations; bong rips (faux pas!)?; doing all the drugs; living fast; dying young; leaving a beautiful corpse; etc. not making lists.</t>
  </si>
  <si>
    <t>depending on the time; you may notice my loud voice as i may be arguing loudly about some detail of my research; or i may smell like cannabis. turns out; you can do both at the same time!    but yeah; most noticeable would be that i am wearing a bright colored hoodie under a tweed jacket with some outlandish glasses on most days of the week.    i am introverted and spend a lot of time thinking about what i say before i engage someone. but i go from quiet to overbearing after a bottle of wine. but i am always right. or pretend to be. or concede when i am wrong.    i am annoyingly accurate with my ability to argue and reason; and stand upon my ivory tower of being correct and give birth to it. or not; whatever. turns out; if you can keep up; say hello.</t>
  </si>
  <si>
    <t>i am a total bibliophile; but my kindle has replaced most of that. i am well read; but find that most of my time is spent reading academic papers.    addicted to horror movies.    a few random groups which may touch on my eclectic music likes: thursday; kid cudi; lupe fiasco; circle takes the square; mason jennings; school of seven bells; sonic youth; your mom (really her); chiddy bang; alkaline trio; le tigre; electrelane; pretty girls make graves... really just addicted to music.    amazing. sonic youth covering the carpenters' superstar: http://www.youtube.com/watch?v=y21veciidbi</t>
  </si>
  <si>
    <t>in the world of always sometimes never; let's call this "mostly" could not live without.    1. computermachines  2. cannabis  3. coffee  4. cuddling  (screw alliteration)  5. manhattans (whiskey + vermouth + bitters). also; theashby; add blood orange bitters and 10ml of 151 infused with your favorite pure herbal solute.  6. introversion.  (fuck rules)  7. camera  8. laughter  9. your mom (if you're counting; this is the second your mom joke i have made; it's like an easter egg!)  10. music. yeah; blah blah blah; i listened to them when they were that;but not that; especially not my style. but i did listen to them when they were all that. and remembered to ignore later; not now though; they lost all of their that and replaced it with ridiculousness. you know? if not; please; do not message me. we already exist on different planes of existence and this would only make it more difficult to relate. i have no idea what i am talking about and i also have everything in mind what i am talking about; i am not ambiguous but i don't often make sense and compromising ideas seems like a lame way out. mostly; i just decided to ramble for a while. abandon hope all ye who message me.  11. turning it up to eleven.  1*2^2*3. finding prime factorizations. really. it passes the time.</t>
  </si>
  <si>
    <t>1) interesting and complex problems. lame; but really; yes; mental capacity is largely assigned to this.  2) myself and interactions with others. introversion is magical.  3) sex. pushing boundaries is explorative and fun. so much fun. i kiss like a girl.  4) cannabis. you don't care nor know as much as i do no matter how much you think that you do; with extremely; exceptionally high probability. pretentious and presumptuous? perhaps; incorrect; no.  5) contentedness. elusive; it is.  6) communication. because transcending beyond passive aggressive behavior and latent behavior is umm; awesome. because i like; cannot read your mind duuude.  7) cuddling. because touch is just as important as verbal communication. god i love cuddling. seriously; i can be either spoon happily.  8) group sleepovers. see 3; 4; 6; 7. i bet 5 people can fit in my bed comfortably. just sayin.  9) your mom. see 1; 3; 7 and 8. also; zing.  goto 1.    how if anyone is actually serious about astrology; i will first say 'how can it not be true if we're all made of stars?' lol. before i ramble about how binning personalities and fates based on an arbitrary partiton of months is just plain ridiculous. if you want to try to convince me otherwise; let's like; totally do it man.</t>
  </si>
  <si>
    <t>plotting irresponsibility. or following through with said irresponsibility.    perhaps thinking about your mother. i'm sorry; it's just that she's over here so often; and it is hard not to mention her.    when i have grown past my prime; i will no longer think these your mom jokes are funny. end me then.</t>
  </si>
  <si>
    <t>i am a total closet freak. the only reason i am posting this publicly is that i know what i want. i love people; i love connection. i am trans friendly but inexperienced with what that means on an intimate level; but i am willing to explore.    i try not to be too forward with these things; but a wise man once said that you never get what you don't ask for. mostly; i am awesome; emotionally magnanimous; humanistic; good at hugging and far more modest than this profile would imply. i love living and i love connection; but i am learning to ditch my shy sense of living and just embrace moments as they occur.    it feels insane pouring my emotions and ideas and wants and dreams to strangers; but; why not; let's play. cuddle. play some more. maybe a whole day.    if you know me and stumbled across my profile; surprise i'm the guy next door.    i wrote all of this while blitzed. over several intervals of creative genius. this is my first magnum opus.    i have few boundaries.    it was all a dream; we used to read word up magazine.</t>
  </si>
  <si>
    <t>you're 420 friendly and looking for something mutually fun. would really just like to meet some like-minded friends to chill out with. i smoke enough to not have any of the typical stereotypes associated with my behavior except for; well; smoking a lot. especially so if you can keep up when i dab concentrates ;)    if you're into board games/banangrams and wine; well we can basically hang out all all the time.    you are self-aware and present.    you embrace eris/chaos.    you want to play.    not looking for anything too serious for a while; but cultivating relationships and sexy friends is exactly what is ideal right now. i'm great at commitment; but that is not what i need in my life right now. in fact; monogamous commitment kind of sounds ridiculous at this point in my life. perhaps; ever. most likely; ever. meaning; if you are not down with having multiple lovers; it probably won't work out.    i'm a ridiculously nice guy -- most of the time; much to my chagrin; with a certain sense of tragedy. working on that. i'm not nearly as arrogant or pretentious as this profile may impose. i'm worse. no actually the exact opposite of that; with a side of dry sense of humor. side of ur mom.    you love cemeteries because i love cemeteries. specifically; the mountainview cemetery. if you are the kind of person who appreciates that sort of quiet and otherworldliness; say hi! i like hanging out there and reading; etc. mostly etc.</t>
  </si>
  <si>
    <t>english (fluently)/french (okay)/c++ (fluently)</t>
  </si>
  <si>
    <t>it's hard to sum up yourself in a profile so the best way to get to know me is in person. feel free to chat if you're interested in learning more!</t>
  </si>
  <si>
    <t>i'm a postdoc at uc berkeley; and i'm moving to cambridge; england in a few weeks to start my next post. consequently; i'm not really looking to date anyone in the bay area nor am i looking to hook up.</t>
  </si>
  <si>
    <t>being able to hold an intense conversation about just anything. i'm also a good listener.</t>
  </si>
  <si>
    <t>it depends on the person!</t>
  </si>
  <si>
    <t>i'm a voracious reader and love reading history (mostly european); biographies; and about art (pre-modern and early modern; in particular).    i avidly listen to; and enjoy; almost any kind of music but i prefer classical music -- anything from the baroque; classical; and romantic eras. the organ is my favourite instrument and i frequently go to recitals. as for modern music; i am a big fan of 80s pop and classic rock.    i don't watch tv much but there are a few shows i've liked: the west wing; the tudors; curb your enthuisasm; seinfeld; battlestar gallactica    i'm a bit of a food snob and like to have picnics often.</t>
  </si>
  <si>
    <t>showering; deodorant; cheese; wine; gin; sex</t>
  </si>
  <si>
    <t>in my free time; i think about politics; art; history; philosophy; design; etc.</t>
  </si>
  <si>
    <t>hopefully somewhere fun!</t>
  </si>
  <si>
    <t>i love to dress up.</t>
  </si>
  <si>
    <t>you'd like to know more!</t>
  </si>
  <si>
    <t>i am very much a creative type. a sense of humor is very important to me - life's too short without it. i enjoy the outdoors a great deal; particularly being near the ocean.hiking; long walks;swimming. like the gym; wanting to get into yoga again.for the most part i am very much an optimist; and definitely would rather face a cruel truth to a comfortable dilution. very interested in nutrition; eating organically as much as possible. sensuality is a critical trait i am looking for in another man. mainly drawn to ethnic diversity and not looking for anyone physically similar to myself; although being fit is important to me. am looking for a man who is easy to be around and appreciates the simple things in life.</t>
  </si>
  <si>
    <t>presently i am teaching ceramic sculpture part time at a private university. i also work in private dining to help pay the bills. occasionally i do floral design whenever opportunity knocks.meanwhile i am making some pretty bad paintings in my studio ! also getting back in to drawing and working in clay as well. hitting the gym as much as possible- mainly interested in cardio and toning. walk around lake merrit a lot.try to get together with friends as much as possible. reading: the shadow of the wind by zafon and fantasizing about a long trip to spain.</t>
  </si>
  <si>
    <t>being straight up and honest.seeing the humor in things.kissing. cooking. having an opinion- not that i always have to share it. i am really good at being there for when it is needed most.i am a very good listener. brainstorming/ problem solving with design issues-living spaces; gardens.</t>
  </si>
  <si>
    <t>my smile; my eyes; my laugh.</t>
  </si>
  <si>
    <t>right now i am into latin authors- garcia marquez; zafon.. always up for recommendations. like most music - not big on jazz and rap makes me crazy. ethnic food! mostly vegetarian lately.</t>
  </si>
  <si>
    <t>health;patience;adaptability;humor;perspective;glasses.</t>
  </si>
  <si>
    <t>usually the goings on of the day. depends on if i have watched the news.friends and family. sex.</t>
  </si>
  <si>
    <t>most likely am working. if not may be relaxing at home; having dinner with friends....</t>
  </si>
  <si>
    <t>i pee in the shower.</t>
  </si>
  <si>
    <t>i have captured your attention.....i dont bite ( most of the time)!</t>
  </si>
  <si>
    <t>i love to laugh and have fun. my family and friends mean the world to me. i love going out and trying new restaurants and finding bars with good music and a good scene but aren't crazy crowded. though; i am happy staying home and watching a movie or something on my dvr. other interests: traveling; meeting new people that are interesting; concerts where i know the songs; wine tasting; scenic views. as much ad i like having a plan; i am spontaneous too. i'm originally from east coast and proud of it!</t>
  </si>
  <si>
    <t>i'm completed my master's in sport management currently working as an office manager full time and assisting to direct a non- profit bike ride.</t>
  </si>
  <si>
    <t>making people laugh. or so i'm told...</t>
  </si>
  <si>
    <t>hm; maybe my small eyes or my 'contagious laugh'</t>
  </si>
  <si>
    <t>just a few favorites;    movies: wall street; any given sunday; weekend at bernies 1 and 2; finding nemo; boondock saints    music: dave matthews band; akon; usher; weezer; 80's music; i like almost every genre    food: thai; sushi; anything with white meat chicken that isn't too spicy    books: i hope they serve beer in hell</t>
  </si>
  <si>
    <t>friends  family  espn  iphone  sun  my extra large martini shaker</t>
  </si>
  <si>
    <t>my future; places of the world i want to see; how my favorite sports teams are doing; and where i can grab my next drink!    i love to travel and enjoy tropical climates. my ideal day is one spent laying by a pool getting a great tan; with friends; listening to music; with a mojito in hand getting ready to go to a great restaurant at night!</t>
  </si>
  <si>
    <t>spending time with friends; going out for dinner or a bar in the city. there is never a 'typical friday night'.</t>
  </si>
  <si>
    <t>take me out and i'll tell you.</t>
  </si>
  <si>
    <t>you love to laugh; enjoy sports; and are down to have a good time.</t>
  </si>
  <si>
    <t>i'm a professional trader that loves his friends; family; and creating memories. a bit of a work hard; play hard kind of guy that loves meeting new people and always trying new things. before the last year i was in a long term relationship and valued very much sharing life with someone that i cared about. at this point although i like to have fun; valuing what was gained from truly loving someone and now moving toward something even stronger in my life is why i am here. and me..i love having passion in everything i do and always going for what i want. life is meant to be enjoyed and sharing this enjoyment with someone special is extremely important to me.</t>
  </si>
  <si>
    <t>enjoying everyday first and foremost. i am also working on a couple of new businesses and looking forward to their launch.</t>
  </si>
  <si>
    <t>laughing; finding the good in people and lifes circumstances; enjoying life; and learning new things.</t>
  </si>
  <si>
    <t>friends  family  passion  love  drive  sincerity</t>
  </si>
  <si>
    <t>i'm extremely loyal. bit of a softy</t>
  </si>
  <si>
    <t>i have many hobbies/interests. the two greatest passions in my life are &lt;a class="ilink" href="/interests?i=military+history"&gt;military history&lt;/a&gt; and &lt;a class="ilink" href= "/interests?i=country+music."&gt;country music.&lt;/a&gt; everyone has a place where they go when their soul is running on empty;to refresh themselves; recharge their batteries; fill up their spirit. nashville is that place for me and i hope to go back there often. i am also a movie fanatic. my favorites are casablanca and o brother where art thou? these are movies that speak to my soul. there are others but i won't bore you with a long list right now. hopefully you'll be interested enough in my profile and find out what they are. i believe that a persons choice of favorite music or movies says a lot about who they are. i also enjoy reading(mostly history; biography; books on the entertainment industry) football is my favorite sport but i follow others including: basketball; nascar; golf; tennis; and poker.    i'm searching for an intelligent; witty country girl between the ages of 27-37 who i can chat or email with and we'll see where it goes.    i would like nothing better than to find that special someone who'll allow me to romance her and treat her like the queen that she is. there are few things more pleasing to me than the sound of human laughter. whether it's with me or at me; as long as i can keep you laughing my job is done :)    i am passionate; kind; and caring</t>
  </si>
  <si>
    <t>enjoying being around my family and friends and indulging my many passions whenever time and money allows.</t>
  </si>
  <si>
    <t>encouraging others to find and nurture their unique talents.</t>
  </si>
  <si>
    <t>my smile; quick wit; and sense of humor.</t>
  </si>
  <si>
    <t>books: i'm reading constantly; especially on my amazon kindle. i have a list of 400 plus books that i hope to be able to live long enough to read.    movies: see above    music: see above    food: most things beef or pork; pasta</t>
  </si>
  <si>
    <t>1. family 2. friends 3. books 4. my amazon kindle 5. laughter 6. country music</t>
  </si>
  <si>
    <t>the aspects of my personality that i can improve upon; country music; current events; the current state of television; whatever book i'm reading.</t>
  </si>
  <si>
    <t>reading on my kindle; or out with friends.</t>
  </si>
  <si>
    <t>you like what you read</t>
  </si>
  <si>
    <t>fun loving and ass kicking.</t>
  </si>
  <si>
    <t>design is life.</t>
  </si>
  <si>
    <t>passionate conversation.</t>
  </si>
  <si>
    <t>zen and the art of motorcycle maintenance</t>
  </si>
  <si>
    <t>some drinks; food; music and fun.</t>
  </si>
  <si>
    <t>last month: "formatted my ipod and filled it with nothing but cake (the band); metallica; and gotye mp3s. had two deep-ass spiritual revelations that changed the course of my life.    this month: "im a goof ball and not very serious about much other then paying my bills on-time and eating halfway healthy/exercise... the rest is just *meh*. took cake off my ipod and replaced it with all of too shorts albums; replaced metallica with beethoven symphony 5 in c minor; added tony robbins self enrichment blahblah; and left gotye."    next month: "about to make time for *you*"</t>
  </si>
  <si>
    <t>trying to teach my mother how to text on her old school phone; because she won't let me buy her a new one!</t>
  </si>
  <si>
    <t>dancing; spontaneity; coming up with solutions when everyone is in a frantic panic; remembering to put down the toilet seat; making people laugh; making people cry; making people mad (sometimes lol); debating.</t>
  </si>
  <si>
    <t>hella funny; i have my own language and vocabulary; my piercings; depth of my humor; my stature.</t>
  </si>
  <si>
    <t>dread (book); thursday; jackie brown; and pulp fiction (movie); parks and recreation (show); hiphop; deep house; classic rock (music lover) realllllyyy diggin' kimbra's newer stuff (settle down); foodie and i love to eat everything; but no mac donalds or jack n a box... ulk!</t>
  </si>
  <si>
    <t>god and gaia; oreo shakes; bicycles; hot eye candy ; fast cars; my voice! 7th is netflix</t>
  </si>
  <si>
    <t>going on a spiritual journey in the dessert off shrooms; but i don't have any friends that are good trip sitters! booooo</t>
  </si>
  <si>
    <t>trying to find a dance hall spot; wine bar; brazilian restaurants; or somethin' new if im not watching a documentary over a glass of wine!</t>
  </si>
  <si>
    <t>is it just me... or do we all look at peoples pictures first?! im actually going to stop doing that (i hope that's not shallow). im a nerd and i read a lot; though i'm hardly square at all; im a pro-feminist man; i watch hella documentaries; heavy into global economics and politics...</t>
  </si>
  <si>
    <t>have something interesting to talk about. seriously not into casual sex and flings... shits way too dangerous these days to gamble like that. ps im a nice guy with common sense and a heavy spiritual flare. we usually don't make interesting characters... we just make great ex's! that is unless you are ready for an authentic and true union...</t>
  </si>
  <si>
    <t>black/native american/indian/hispanic/latin/white/other</t>
  </si>
  <si>
    <t>english/russian/chinese/c++ (fluently)</t>
  </si>
  <si>
    <t>i am utterly incapable of leaving a bookstore without purchasing a book.    the first time i went to &lt;a class="ilink" href= "/interests?i=burning+man"&gt;burning man&lt;/a&gt; was because a friend asked me why i wasn't going; the night before it was to start. i realized i had no excuses. i don't have a boss; i can afford it; and i don't mind being dirty. so i surprised him the next day by showing up at black rock city after a frantic night of preparations. and soooo worth it.    i would always pick raspberry jam over strawberry jam.    i almost forgot how much i love the tv show &lt;a class="ilink" href= "/interests?i=fraiser"&gt;fraiser&lt;/a&gt;. a few weeks ago i was on a 12 hour flight and they were showing an episode on the big screen. i laughed out loud; momentarily oblivious to the people sleeping around me. i got a few dirty looks and i felt kinda bad. but there is nothing more hilarious than smart people taking themselves too seriously.    i believe marching to the beat of everyone else's drums is a sure-fire way to be average and exhausted.</t>
  </si>
  <si>
    <t>four years ago; my roommate and i came up with a business idea after reading a magazine article. a week later; we both quit our jobs and started hacking. we sold our first startup 3 months later. i've been an &lt;a class="ilink" href= "/interests?i=internet+entrepreneur"&gt;internet entrepreneur&lt;/a&gt; ever since.</t>
  </si>
  <si>
    <t>learning things from books. i learned swimming from a book.</t>
  </si>
  <si>
    <t>i'm asian at first glance. but soon you'll notice i'm actually an over-ripened banana. that maybe good or bad; depending on how comfortable you are with bananas.</t>
  </si>
  <si>
    <t>i read voraciously. from &lt;a class="ilink" href= "/interests?i=nabokov"&gt;nabokov&lt;/a&gt; to &lt;a class="ilink" href= "/interests?i=krugman"&gt;krugman&lt;/a&gt;; and everything in between. my recent favorites are &lt;a class="ilink" href= "/interests?i=count+of+monte+cristo"&gt;count of monte cristo&lt;/a&gt; by dumas; &lt;a class="ilink" href= "/interests?i=kissing+outside+the+lines"&gt;kissing outside the lines&lt;/a&gt; by diane farr; and &lt;a class="ilink" href= "/interests?i=start%0awith+why"&gt;start with why&lt;/a&gt; by simon sinek.    i love a good plot in movies; and there are too many to list. but my absolute favorite is &lt;a class="ilink" href= "/interests?i=the+rock"&gt;the rock&lt;/a&gt; with nic cage and sean connery; because it made me want to visit san francisco. 10 years later i live here.    music is not a huge part of my life right now; but i've been to both &lt;a class="ilink" href="/interests?i=coachella"&gt;coachella&lt;/a&gt; and &lt;a class="ilink" href= "/interests?i=lollapalooza"&gt;lollapalooza&lt;/a&gt;. i went through a country music phase when i was young; then followed by operatic death metal and euro techno in college; right now i'm comfortable in r&amp;amp;b and house. tomorrow; maybe extraterrestrial jazz.    i love good food; especially the local specialties when i &lt;a class= "ilink" href="/interests?i=travel"&gt;travel&lt;/a&gt;. i had paellas in barcelona; whale in iceland; reindeer in finland; and some awesome cambodian pancakes on the side of the road in siem reap.</t>
  </si>
  <si>
    <t>my mind; because it ages the best.   my groin protection; because &lt;a class="ilink" href= "/interests?i=krav+maga"&gt;krav maga&lt;/a&gt; really hurts without it.   my friends; because they let me know when i fuck up.   my passports; because crimes are possible when you have 2.   my moleskine; because writing is my 2nd best medium.   my ipad; because i can take my entire library on the road.</t>
  </si>
  <si>
    <t>what kind of book i'm going to write so that when i'm gone; a piece of me will live forever.</t>
  </si>
  <si>
    <t>... probably working overtime on my world domination thingy; but if world domination is complete for the night i'm at a party with close friends; or a movie... i do movies.</t>
  </si>
  <si>
    <t>i'm a closet trekkie. that means i've seen most of the episodes and i'm incredibly inspired by the content of the shows both technologically and sociologically. however i never start a conversation about star trek. people who dress like klingons outside of halloween; or worse; actually speak klingon; has way too much time on their hands and are usually found on dating websites. :-p</t>
  </si>
  <si>
    <t>you want life a bit out of the ordinary; because ordinary is just not quite good enough   you want fun and stability and don't like the killjoys who tell you you can't have it all   you scream yes in your head to the possibility of learning new things; without actually screaming   you're actively pursuing a dream and okay with the fact that it stresses you out occasionally</t>
  </si>
  <si>
    <t>english (fluently)/chinese (fluently)/c++ (okay)</t>
  </si>
  <si>
    <t>mild-mannered. polite; receptive. chivalrous; even. i enjoy the water; hate the rain; love the wind. if you have an appreciation for history; we should talk. if you don't know what street fighter is; i'd like to teach you. i'm a little more on the reserved side; but that doesn't mean i never purposefully make an ass of myself. i'm a star wars fan; born from a trekkie father; but getting back to my "roots" by watching next gen on netflix. i do not "get it" on the dance floor; but i can be found in a club when my co-workers coerce me into going out. i work out often; i find lifting satisfying. i usually compare myself to characters in fiction who are not the best at what they do; but have earned respect from others regardless by being genuine and dependable. examples would be obi wan kenobi; ronald weasley; luke skywalker; steve rogers; and william t. riker.</t>
  </si>
  <si>
    <t>molding the minds of our future. education; dodgeball; pencils and papers are my line of work. aspiring teacher; elementary school. currently working in an after school program; going back to grad school either in the fall or spring.</t>
  </si>
  <si>
    <t>lots of things. and by that; i mean some things. i like playing fighting games. i've coached a collegiate swim team. i play the trumpet; i can sort of sing karaoke; i can drive stick; and i parallel park pretty well. oh; and i know lots of things about world war i.</t>
  </si>
  <si>
    <t>you tell me. i don't think i'm particularly noted for being a noteworthy person. (har har har)</t>
  </si>
  <si>
    <t>books  &lt;a class="ilink" href="/interests?i=isaac+asimov"&gt;isaac asimov&lt;/a&gt; (the author. anything he writes is gold for me); specifically the robot and foundation series &lt;a class="ilink" href= "/interests?i=harry+potter"&gt;harry potter&lt;/a&gt;  historical texts; text books; etc. i love to learn!  movies  &lt;a class="ilink" href="/interests?i=star+wars"&gt;star wars&lt;/a&gt;; james bond (old or new); point break; surf ninjas; dogma; atlantis; rush hour; matrix; lord of the rings; and some more of which i'm to lazy to type. just ask me.  shows  &lt;a class="ilink" href="/interests?i=family+guy"&gt;family guy&lt;/a&gt;; &lt;a class="ilink" href="/interests?i=arrested+development"&gt;arrested development&lt;/a&gt;; &lt;a class="ilink" href= "/interests?i=south+park"&gt;south park&lt;/a&gt;; &lt;a class="ilink" href= "/interests?i=dr.%0awho"&gt;dr. who&lt;/a&gt;; &lt;a class="ilink" href= "/interests?i=neon+genesis+evangelion"&gt;neon genesis evangelion&lt;/a&gt;; &lt;a class="ilink" href="/interests?i=regular+show"&gt;regular show&lt;/a&gt;; &lt;a class="ilink" href="/interests?i=gurren%0alagann"&gt;gurren lagann&lt;/a&gt;; &lt;a class="ilink" href= "/interests?i=star+trek%3a+next+generation"&gt;star trek: next generation&lt;/a&gt;; &lt;a class="ilink" href= "/interests?i=big+bang+theory"&gt;big bang theory&lt;/a&gt;  music  &lt;a class="ilink" href="/interests?i=minus+the+bear"&gt;minus the bear&lt;/a&gt;; &lt;a class="ilink" href="/interests?i=modest+mouse"&gt;modest mouse&lt;/a&gt;; &lt;a class="ilink" href="/interests?i=the+beatles"&gt;the beatles&lt;/a&gt;; &lt;a class="ilink" href= "/interests?i=elton%0ajohn"&gt;elton john&lt;/a&gt;; &lt;a class="ilink" href= "/interests?i=cold+play"&gt;cold play&lt;/a&gt;; &lt;a class="ilink" href= "/interests?i=the+protomen"&gt;the protomen&lt;/a&gt;; &lt;a class="ilink" href="/interests?i=kaskade"&gt;kaskade&lt;/a&gt;; &lt;a class="ilink" href= "/interests?i=she"&gt;she&lt;/a&gt;; &lt;a class="ilink" href= "/interests?i=ratatat"&gt;ratatat&lt;/a&gt;; &lt;a class="ilink" href= "/interests?i=black+keys"&gt;black keys&lt;/a&gt;; &lt;a class="ilink" href= "/interests?i=elo"&gt;elo&lt;/a&gt;; &lt;a class="ilink" href= "/interests?i=dogon"&gt;dogon&lt;/a&gt;; &lt;a class="ilink" href= "/interests?i=single+cell%0aorchestra"&gt;single cell orchestra&lt;/a&gt;; &lt;a class="ilink" href="/interests?i=orbital"&gt;orbital&lt;/a&gt;; &lt;a class= "ilink" href="/interests?i=the+crystal+method"&gt;the crystal method&lt;/a&gt;; &lt;a class="ilink" href= "/interests?i=forteba"&gt;forteba&lt;/a&gt;; &lt;a class="ilink" href= "/interests?i=stan+chetverikov"&gt;stan chetverikov&lt;/a&gt;; &lt;a class= "ilink" href="/interests?i=bt"&gt;bt&lt;/a&gt;; &lt;a class="ilink" href= "/interests?i=deadmau5"&gt;deadmau5&lt;/a&gt;  food  anything really; really spicy. i have weakness for bacon cheeseburgers. i supplement most meals i make at home with cereal. i also drink a lot of milk.</t>
  </si>
  <si>
    <t>friends and family  showering(!)  coffee  gym  i suppose i'll get around to thinking of 2 more later.</t>
  </si>
  <si>
    <t>hyper spatial travel; duh.</t>
  </si>
  <si>
    <t>still breathing.</t>
  </si>
  <si>
    <t>my favorite color is grey.  three roosters is supposedly what my last name means in another language.  i see a lot of really funny things in the "you should message me if" section for women; it makes me wonder how many really bizarre people there are on here..... haha</t>
  </si>
  <si>
    <t>you want to! the list below isn't mandatory; just guidelines.  if you feel like we may share some common interests.  if you don't mind listening to a historian babble about the causes and outcomes of historical events.  if you appreciate nerdiness. genuine; real nerdiness. not this fake "i heart nerds" bs where one only has to put on large black rim glasses. i'm talking substance.  if you're not belligerently drunk (like vomiting over yourself) every friday or saturday night; sorry; i don't find that classy or attractive at all.  if you have exceptional grammar and generous vocabulary. total plus in my book if you're one of those people who corrects others. our language is deteriorating.</t>
  </si>
  <si>
    <t>i'm genuine; open-minded; passionate; even-keeled and fun. i love to meet new friends; enjoy a good laugh; run; hike; ride my bike; travel and enjoy live music. i firmly believe northern california is the best place on earth. san francisco is hands-down the most amazing city in the world. every day i live here i appreciate the gorgeous terrain; interesting cultural events; passionate; multi-faceted people; work/life balance; and amazing food (if it was 10 degrees warmer it would be a complete utopia). sydney and seattle are almost as awesome...but perhaps i'm a little biased. life is good and i am a fortunate girl hoping to find a like-minded person to share life with.</t>
  </si>
  <si>
    <t>keeping it real mostly. i work at a fun technology company with colleagues i admire. i play often and laugh as much as possible.</t>
  </si>
  <si>
    <t>connecting with people from all walks of life; putting people at ease; generally enjoying the good things in life: music; food; nature; humor. tolerating pain (as evidenced by the two full marathons i've completed with another one planned in the fall). i'm also pretty good at accomplishing what i set my mind to.</t>
  </si>
  <si>
    <t>my wit; charm and smile....maybe due to my extremely white teeth (slightly obsessed with bleaching them).</t>
  </si>
  <si>
    <t>i love to read. i recently read the hunger games series which i purchased in the teen section at barnes and noble. my all-time favorites include all david sedaris books; the other boleyn girl; memoirs of a geisha; a million little pieces; anything by amy tan; the kite runner; a thousand splendid suns; the glass castle; a visit from the goon squad; bossypants; les miserables and the help. i'm now reading anna karenina in an attempt to balance out all the tina fey/chelsea handler/mindy kaling books i have been reading lately.    favorite movies include the departed; frida; forrest gump; bridesmaids; the hangover (only the first one. 2 was awful); american beauty; and blow. i love documentaries and i'm working through a long list of them on my netflix. i'm a movie talker so consider yourself warned.    shows: the wire is the best show ever. bottom line. love dry humor: arrested development; the office; curb your enthusiasm and modern family. i recently got really into american horror story and i love almost all hbo/showtime series: the sopranos; the united states of tara; the tudors. i'm the only person in the world who hasn't seen dexter so let me know if you're down for a marathon of the first season - dying to see it.    music: so important to me. too many to name here but this is a solid base list: pink floyd; zeppelin; the stones; incubus; pearl jam; stone temple pilots; nirvana; hole; alice in chains; phoenix; sublime; prince; eagles; lauryn hill; the pixies; tricky; 90s grunge; 2 pac; tool; e-40; the doors; the ranconteurs; old crow medicine show; arcade fire; all those involved in the hyphy movement; mac dre; radiohead; the yeah yeah yeahs (karen o is totally my girl crush); silversun pickups; interpol; vampire weekend; johnny cash; tom petty; tv on the radio; modest mouse; broken social scene; afi; bloc party; spoon; dave matthews band; 90's r&amp;amp;b; 112; britney spears (don't judge me).    i'm a total foodie. trying new resturants is one of my favorite pastimes. mexican food is my true passion - followed closely by sushi; mediterranean and thai. i will try almost anything at least once and there isn't much i don't like. i enjoy cooking. unfortunately i don't do it as often as i'd like to. becoming a great cook is on my bucket list.</t>
  </si>
  <si>
    <t>music; chips and salsa; running shoes; npr; friends; family.</t>
  </si>
  <si>
    <t>where to travel next; how to be the best person i can be; how much i want a dog; the next adventure on the agenda; the meaning of life.</t>
  </si>
  <si>
    <t>mixing it up and enjoying life. i love to go out or stay in and be low key but i most of all i like to be around those i love.</t>
  </si>
  <si>
    <t>inquire within.</t>
  </si>
  <si>
    <t>you are witty; interesting and have integrity.</t>
  </si>
  <si>
    <t>i hate writing these things... i have my ba in psychology from sfsu. i like to cook and pay attention to what i eat. i like beer and drink it like some people drink wine; i just try not to be snobby about it. i also like hiking and working out; being active really; i'm doing tough mudder this year and am really excited about it! i like to do things randomly; spur of the moment type adventures ... i'll write more later</t>
  </si>
  <si>
    <t>i want to eventually own my own bar and restaurant... in the meantime i am enjoying as many new experiences as i can and trying to live life to the fullest.</t>
  </si>
  <si>
    <t>eating food</t>
  </si>
  <si>
    <t>my mustache    my friend put that up as a joke but it was probably based in reality... i would say my smile</t>
  </si>
  <si>
    <t>survivor by chuck palahniuck; the walking dead; harry potter    shaun of the dead; hot fuzz; big fish; casino royale (daniel craig is godly); harry potter; 28 days later; v for vendetta; where the wild things are; fight club; star trek    the kings of leon; the killers; mumford and sons; maroon 5</t>
  </si>
  <si>
    <t>family  friends  delicious food  iphone (even though she is a bitch)  being active  nature</t>
  </si>
  <si>
    <t>what's next</t>
  </si>
  <si>
    <t>wondering what i did thursday nights    jk i work weekends</t>
  </si>
  <si>
    <t>you are a cool down to earth guy; who can hang and have a good time; with an occasional random adventure thrown in.</t>
  </si>
  <si>
    <t>i'm a successful freelance copywriter; recently moved here from boston. first things first (and perhaps only): i adopted a newborn baby in july 2011. needless to say; i'm madly in love with and utterly devoted to my daughter. so before you write me; please be sure you've fully considered all the implications. ok; on to the rest of it. if i had to describe myself; and evidently i do; first would be "funny" (i used to work for hallmark writing humor cards). then again most guys think they're a lot funnier than they really are; so take it with a grain of salt. i believe i'm intelligent. women tell me i'm nice-looking; and some of them aren't even drunk at the time (although my eyes do get squinchy when i smile). i'm definitely a good listener; very into other people and their lives--not one of these guys who adores the sound of his own voice. i can be a smart mouth for sure; but not to hurt or spite. i try hard not to talk about people behind their backs; and when i do i always feel crappy afterward. basically i'm a big-hearted guy looking for a best friend and lifetime love. how awesome if she were you!    speaking of you: you're a sweetheart; but also very witty; or cool; or whatever describes that quality that makes you great to talk to and laugh with. people like you. you're attractive and bear more than a passing resemblance to your photo. you listen well and aren't your own favorite topic (that's an absolute deal-breaker). you're smart. you can get through an entire sentence without saying the word "like" (makes me feel like i'm dating a tweener). you're self-aware and connected to your inner life. you're liberal; deeply compassionate toward people in pain or need; seeking peace with yourself and the world. last thing: your kisses melt.</t>
  </si>
  <si>
    <t>you fit the above description. plus; your essay doesn't sound like you're desperately trying to sound clever or deep or literary; as opposed to just honest and authentic. also; i have yet to respond to anyone who posts bikini photos; and i don't expect that to change.</t>
  </si>
  <si>
    <t>somewhat dry humor but not too sarcastic. i may tease but not looking to cause you grief. looking to share experiences with a laid back girl who is actively achieving her own aspirations. my own goals lead to being financially capable of giving the same opportunities to my future family as i had. i come from a stable family in socal and would like to find a girl who doesn't resent her parents(dad). i am an only child and have learned to motivate myself through each stage of life without relying too much on others. however; i love giving support in achieving your goals.  my favorite planned events are innebriated swimming; hiking; concerts and visiting hometown(surf city) . in the winter i'm falling down the mountain trying to snowboard. trying to go more. also visiting vegas every winter.</t>
  </si>
  <si>
    <t>taking a dip in pay to help build an innovative startup in streaming media from smart phones/pcs directly to smart speakers/amps over wifi. similar to appletv.  trying to gain weight. i lift weights 6 days a week at the gym to balance my gamer/engineering lifestyle.</t>
  </si>
  <si>
    <t>my eyes; smile.</t>
  </si>
  <si>
    <t>my favorite music is progressive rock(tool;apc;the mars volta). i love going to see these bands or the big djs.  i discovered dubstep after seeing an opener for glitch mob at the regency. 95% of dubstep is crap but when it is good; it is great to groove to. liquid dubstep is by far the best. youtube it.  favorite movie is the fifth element and my parents have it on laser disc.  favorite comedian is chappelle followed closely by katt williams.  just got into parks and recreation recently and can't wait for the next season.  looking for the next scifi book series after finishing the ender's game series(awhile ago).  i'm a meat and potatos guy but i don't mind places like tataki; la mditerrane; thai places; or whatever i'm forced to try.</t>
  </si>
  <si>
    <t>music  ocean  internet  pc  gym  friends</t>
  </si>
  <si>
    <t>current/future career projects  next live dj/concert  improving myself</t>
  </si>
  <si>
    <t>exploring polk or mission area; hangin with the roommates; pc gaming.</t>
  </si>
  <si>
    <t>i like true blood but only watching with someone else...probably not the most private but it's a start.</t>
  </si>
  <si>
    <t>you like trance;house;liquid dubstep;progressive rock  california is where it's at</t>
  </si>
  <si>
    <t>south american by origin; californian by heart. currently still in deep love with buildings and bridges; having helped to design some and build others. inclined to have well defined goals but always surprised by how quickly the world around us trembles and how we embrace change.    physically; i have a slender/average body type trying to go to athletic - maybe with additional nine months of gym :) black hair; small eyes; and nose; mouth; and ears at their place. too sane to be an artist; too crazy to not try to be one. i like music (playing); dancing; deep conversations; spending time with family and friends. i have traveled extensively through the americas (north; south; and central); europe; asia; and africa. i have lived in the south - south of the equator -; the highlands; and at the shores of the pacific and the atlantic.</t>
  </si>
  <si>
    <t>fulfilling my passions...well; i guess</t>
  </si>
  <si>
    <t>numbers; history; playing music; making fun of myself; mixing english with spanish and portuguese</t>
  </si>
  <si>
    <t>my big nose and my small eyes!</t>
  </si>
  <si>
    <t>books: absalom absalom! by faulkner; the war of the end of the world by vargas llosa; on heroes and tombs by sabato; captain alatriste by perez reverte; the name of the rose by eco; california by kevin starr; the count of montecristo by dumas.    movies: action; comedies; thrillers; dramas    music: u2; counting crows; sex pistols; garbage; kings of leon; rem; clapton; pink floyd; joaquin sabina; juan luis guerra; marc anthony; jorge aragao; capital inicial; francis cabrel; silvio rodriguez; heroes del silencio; etc...all over the place    food: thai; peruvian; tapas; indian; chinese; brazilian..everything that is tasty.</t>
  </si>
  <si>
    <t>- a guitar (or 2 or 3)  - music  - books (ok; it could be a kindle)  - a passport with at least six blank pages  - my laptop (or at least some kind of digital storage device)  - a cellphone</t>
  </si>
  <si>
    <t>new ventures/investments/business ideas  next trips/adventures  the new song that i am going to record  that short-story or novel that i am going to write</t>
  </si>
  <si>
    <t>having fun with friends</t>
  </si>
  <si>
    <t>i will tell you later</t>
  </si>
  <si>
    <t>you like traveling; deep conversations; movies; dancing; going to concerts; wine and beer.</t>
  </si>
  <si>
    <t>mostly out as it's my second job</t>
  </si>
  <si>
    <t>it's hard to summarize any person in a few words and i admit mystery is intriuging; but i will do my best here. i'm funny; outgoing; (yet i have an introvert side too) a singer; love music; the simple and the grand things in life. what is most important to me is my friends; family; health; music; and my personal life journey; which we all know is a spiritual path filled with unpredictable twists and turns; but hey it makes life more interesting no?! life is meant to be enjoyed; pondered and reflected upon.    because i have a outgoing ; upbeat personality and i'm attractive; sometimes men don't get past that. which is a shame; because i have a depth to me that only if they gave it a chance; i'd reveal that side of myself to them.    i've been through some heavy stuff in life and also in relationships; and sometimes i pick the wrong men; however they have not all been bad; i have had some good men too. i know there is a right one out there for me; i just haven't met him yet. i have faith in that. no matter what happens; i've always come out the other end; my girlfriend has said that i'm like a phoneix; always rising from the ashes.    i'd say i'm mature but with a childlike spirit. if you can get to the little girl in me; that means you've won my heart :)</t>
  </si>
  <si>
    <t>working at a small yet great company; with people i love; but my passion is what i do for my hobby- music; singing specficially. i got my band going now and we are getting there slowly but surely. getting back on the health kick/working out; but i think indulgence is good sometimes.    i am a sensual woman by nature; so i enjoy the eat; drink and be merry side of life as well as taking things in moderation. i believe we need that balance. also getting back into writing; however; at times it can be difficult; because my social butterfly side beckons me:)    i've been tossing around the idea about starting a group meeting or online videos to empower women spiritually and emotionally. my male friend just told me the other day.... "you need to have a your own show; the world needs you" so i gotta at least explore that right!</t>
  </si>
  <si>
    <t>being a friend.telling stories. singing and performing.  being intuitive.inspiring others.writing.having a good time and sense of humor in life no matter what befalls me!</t>
  </si>
  <si>
    <t>i've been told i have a " strong presence".</t>
  </si>
  <si>
    <t>currently reading books about relationships and dating. lol. hey its education and i'd like to pass it along. i enjoy reading anything personal; spiritual; educational; mythology; historical; poetic; and also i love a good erotic story.    movies; thats a hard one cuz i really do like many and i cannot pick just one that stands out big time for me. love comedy; documentaries; romance; and mystery thrillers; horror.    music; well; i love many types of music; old big band; rock n roll; 60's psychedelic; jazz; alternative rock 80's and 90's; classical. but right now the music i'm most into is rock. the band i'm currently in does alot of the cult; which is my favorite band right now; great lyrics; and i love their sound. i would love to have music as something that bonds my man and i:)</t>
  </si>
  <si>
    <t>my friends.  my family.  my kitty.  music.  my sense of humor  coffee!  my inner searching.  love.</t>
  </si>
  <si>
    <t>how to better myself. the people i love. the places i'd like to travel. my dreams and bucket list. sex. funny stuff to make myself laugh.</t>
  </si>
  <si>
    <t>fridays are a mixed bag. i can be going out right after work with my friends or co-workers. or i can be relaxing at home; with some music; surfing the net or watching a good movie. i could be writing; working out.</t>
  </si>
  <si>
    <t>i love mystery science theater 3000. my geek side has now been revealed!</t>
  </si>
  <si>
    <t>you're digging my vibe:)... you want date; with the goal of eventually being in a long term relationship; building something romantic yet real; and a having a best friend for life.</t>
  </si>
  <si>
    <t>living through this journey called life; learning as i go and trying to make the best of it all. what a ride!    while also working during the days; i like to take every opportunity being out and about... i love being outdoors; i like the smell and the calm of being in the woods; my favorite summer activity is camping. i have a nice bed built in the back of my car; so i can sleep anywhere and not worry about bears tearing down my tent. my most favorite thing to do in the winter is snowboarding in tahoe. i came to california for an internship; and fell in love with the endless beauty of california's nature.    i am also very passionate and a bit geeky about music and collecting music; and after a full decade of dreaming about it i finally started to learn to produce my own electronic music. i have the biggest joy of playing you my favorite tunes when we go on a day trip; and it would be ideal if you are very open to getting to know new sounds! i am also very serious about playing african drums and most of my friends here are part of the local drum community. each spring/summer i play for a local fire conclave; and yes; you will find me at burning man as well; every second year or so; or whenever we get accepted into the big circle.</t>
  </si>
  <si>
    <t>listening; eating; sleeping; driving; receiving.  giving; trying out new things; exploring and being as good and honest to people as i can be while staying true to myself.</t>
  </si>
  <si>
    <t>you are tall!  wow; what's that in your teeth?!</t>
  </si>
  <si>
    <t>i think once i would really strand on a lonely island; this list would change anyway.</t>
  </si>
  <si>
    <t>what i want to experience next or where i want to travel to.</t>
  </si>
  <si>
    <t>out with friends; home or in bed early so i can get up early the next day and go to tahoe or prepare myself for other weekend adventures.</t>
  </si>
  <si>
    <t>my analytical mind sometimes gets the best of me.</t>
  </si>
  <si>
    <t>if you have an open heart; are a man of honor who only has the best intentions for himself and everyone around him. if you value the importance of friends; family and yourself and appreciate discovering new things in life. new restaurants; new countries; new people. if you have a healthy mind and a positive outlook on life. if you are rather uncomplicated and are accepting of who you are; good and bad. if you don't take yourself too seriously and are well grounded. if you are real and authentic; yes; then you should message me!</t>
  </si>
  <si>
    <t>english (fluently)/german (fluently)/french (okay)</t>
  </si>
  <si>
    <t>just getting settled; but looking to meet new people. i love laughing and can take a good joke. i am pretty good cook and love cooking for other people; though i am by no means professional. i love travelling; and have been to quite a few places around the world but cannot wait for my next big trip. i like to have a good time; enjoy life; and will try anything once. twice if i was on the fence.</t>
  </si>
  <si>
    <t>just moved to california; exploring!</t>
  </si>
  <si>
    <t>enjoying the moment  hugging.  laughing.  making things happen rather than just talking about them.</t>
  </si>
  <si>
    <t>i think people are quick to be at ease with me. i'm genuinely interested in what you have to say.</t>
  </si>
  <si>
    <t>so many to choose from! impossible to narrow it down. here is one from each:  movie: i love docs and independent films.  music: etnic  food: mexican; thai; japanese; italian; middle eastern; korean; ummm just about anything yummy and made with care and decent ingredients</t>
  </si>
  <si>
    <t>my family; camera; flip flops; water; sunglasses; &amp;amp; music.</t>
  </si>
  <si>
    <t>its a mixed bag depending on the week...dinner w/ friends; movie/takeout in... once in awhile there's a dance floor involved</t>
  </si>
  <si>
    <t>you're up for some fun</t>
  </si>
  <si>
    <t>hello there; all you single silicon valley men! i am sure it is just a matter of time before it's raining men for me. :-)    i have lived on the peninsula since 1996 and i truly love it. i love the hiking/biking trails; the short trek to the coast; the weather. i am an avid hiker and just got back on my mt. bike for the first time recently. i'd like to get it out again soon. i ski; however i have only made it to tahoe once this season. bad! especially since i am not working and could go mid-week no problem.    i have a lot of friends and aside from not having a "man" i am surrounded by wonderful people. many of whom have been in my life for 20 years or more. i am loyal; honest and fun loving. i can play mean game of ms. pac man or scrabble.    i love; love; love music. especially live music. many of my friends are at sxsw right now and i am jealous. i like outdoor festivals very much. my likes are pretty broad.    i am energetic; silly; and unemployed</t>
  </si>
  <si>
    <t>i am not employed right now; that was by choice. am i nuts?! perhaps yes; but i figure what better time to have a gap in the resume. this is the first time i have been unemployed since high school and i am loving it! i have a dog and i take her hiking; dog park; fort funston every day. i don't know what she will do when i get a job. it will be a big adjustment.    i own my little condo. i am responsible and have perfect credit. i am not wealthy; but manage to do most of the things i want to do. i am not sure what else to say. i don't have any huge long-term goals. i just want to be healthy and continue to enjoy life.</t>
  </si>
  <si>
    <t>getting bored with filling out online dating details.</t>
  </si>
  <si>
    <t>books:  kite runner  a farewell to arms  a prayer for owen meany  jitterbug perfume  gone with the wind  naked lunch  too many to note...    movies:  shawshank redemption  bladerunner  brazil  three amigos  dumb and dumber  tommy boy    music:  way too much to mention. i love so many bands.    food:  thai  japanese  pizza  vietnamese  all kinds of food.</t>
  </si>
  <si>
    <t>friends  music  my dog  fresh air  laughter  sunshine</t>
  </si>
  <si>
    <t>either i go out or stay in. totally random; nothing typical.</t>
  </si>
  <si>
    <t>i have webbed toes.    not really; i just couldn't think of anything good.</t>
  </si>
  <si>
    <t>i like to draw pictures of what i think people look like naked. sex and violence! damn; i'm hungry!! do you like cheeseburgers?</t>
  </si>
  <si>
    <t>singing and playing/touring with the band i am in.</t>
  </si>
  <si>
    <t>ruining moments..guessing what you're gonna say..drawing dirty pictures..</t>
  </si>
  <si>
    <t>my sexiness!</t>
  </si>
  <si>
    <t>music: hank williams sr. luke the drifter; mac miller; social distortion; void; face the rail; the velvet underground; wire; the smiths; the psychedelic furs; johnny cash; bukka white; freddie gibbs; devo; bad brains; rank/xerox; beastie boys; deadfall; black flag; sons of ishmael; motorhead; brown sugar; farm fresh; rza; john smith; born against; iron maiden; what happens next?; rkl; mood ruff; midnight; spazz; charles bronson; the futures; avon ladies; hellnation; doa; gauze; minor threat; rush; the ramones; direct control; rbl posse; life trap; kiss; raw nerve; the men..    books: our band could be your life; we've got the neutron bomb; survivor; choke; dean koontz; the watchmen; swamp thing; guitar army; graffiti l.a.; please listen i have something to tell you about what is; dumbo; buddy system; all ed templeton books; books about muisic and bands.    movies/tv: river monsters; cops; jail; bruce lee movies; oceans eleven; snatch; trainspotting; slc punk; trailer park boys; half baked; knocked up; blue earth; frozen planet; the ramen days; purple rain; one flew over the cuckoos nest; beauty and the beast 1 &amp;amp; 2(antihero skate videos); the shawshank redemption; oh; brother where ought thou; 30 rock; its always sunny in philly; the sopranos; dog the bounty hunter; intervention..    food: pizza; burritos; san benito sandwiches; gerkins; sugary sweet candy; seafood; beef; chicken; pork; especially bacon; peanut butter; nature valley bars; canada dry; coke in the can; soup..</t>
  </si>
  <si>
    <t>survival knife  sketch book/black ball point pen  carhart jacket  spray paint  herbal power  music</t>
  </si>
  <si>
    <t>whatever; i go with the flow.</t>
  </si>
  <si>
    <t>i'm on here and actually looking for a girl.</t>
  </si>
  <si>
    <t>you should message me if you think we might be a good match.</t>
  </si>
  <si>
    <t>i'm simple; easygoing; like sports(playing and watching); i'm blunt and say what's on my mind wether it is pc or not; but mostly not. i am looking for someone who has a sense of humor like me and who i am attracted to. my sense of humor is like how i met your mother or if you think it's funny when people fall/get hit in the head. all that said i like to laugh. i go out with friends and like to fill up my schedule because i don't like to sit at home unless i am with someone but i'm up for a lot of things. that's about as honest as i can be online because the rest is chemistry and attraction.</t>
  </si>
  <si>
    <t>inspiring people to be active and laughing.</t>
  </si>
  <si>
    <t>sports and telling you the truth.</t>
  </si>
  <si>
    <t>probably that i'm very social.</t>
  </si>
  <si>
    <t>i don't really read unless it's informational.  my favorite movies are the hangover; bridesmaids; national lampoons christmas and van wilder; hardball; big daddy; grandmas boy; and almost any comedy.  my shows are jersey shore; how i met your mother; big bang; svu; dexter; ufc; sportscenter; and now new girl.  musically i really like david guetta and other than that i like everything else but country.</t>
  </si>
  <si>
    <t>running shoes  atm card  id  contacts/glasses  blow dryer  iphone or some kind of music set up.</t>
  </si>
  <si>
    <t>work</t>
  </si>
  <si>
    <t>i don't cuddle.</t>
  </si>
  <si>
    <t>if you think we can laugh together; have fun; and your not a wierdo lol. i was also told to add in my age stipulation and it was if you can't rent a car on your own then i won't date you but recently i was told that you can rent a car if u are under 25 if you pay for insurance so now i have to change it to......if your insurance premium has not gone down yet then you can't date me hahahahhahaha</t>
  </si>
  <si>
    <t>hmm...not sure what to put here. i'm pretty passionate about social justice; friendship; dancing like an idiot; and raw chocolate :) i'm 50% infp and 50% enfp</t>
  </si>
  <si>
    <t>i moved out to the bay area from florida about a year ago and i love it!! i went to school for social work at ucf and now i'm going to school for fashion design with the long term goal of having my own fair trade clothing company. i want to provide jobs for women in poverty in latin america. in the meantime i nanny full-time for two of the cutest little girls in the world :) needless to say; i love kids and really enjoy my job!</t>
  </si>
  <si>
    <t>i'm really good at sewing; sleeping; listening...</t>
  </si>
  <si>
    <t>the first thing people usually notice about me is that i am an open book. its important to me to be honest; open; and transparent.</t>
  </si>
  <si>
    <t>favorite books: the beautiful and the damned; buddha's brain; the fountainhead(mostly because i learn a lot from reading about ideas i strongly oppose)  shows: parks n rec; the office(not the past 2 seasons but i still watch it lol)  music: brett dennen; amos lee; alabama shakes; ben harper; the shins; bon iver</t>
  </si>
  <si>
    <t>my sewing machine; my friends; the beach; california; chocolate; thrift stores</t>
  </si>
  <si>
    <t>i spend a lot of time thinking about the future. i want to effectively use my passion(sewing/designing) to make some sort of dent in global poverty so i spend a lot of time strategizing in my head :)</t>
  </si>
  <si>
    <t>on a typical friday night i am out with my friends drinking a stout beer and relaxing from and long week.</t>
  </si>
  <si>
    <t>filling this out is the most excruciating thing i've experienced in a long time...</t>
  </si>
  <si>
    <t>you should message me if you think we'd be compatible...duh ;)</t>
  </si>
  <si>
    <t>new-ish to san francisco. not so new to california. forever a midwesterner who hasn't forgotten his roots.    i work with college art students and i love it.</t>
  </si>
  <si>
    <t>brunching my life away.</t>
  </si>
  <si>
    <t>being sincere and occasionally being funny.</t>
  </si>
  <si>
    <t>beard? and if its visible through the dense forrest of facial hair; my smile.</t>
  </si>
  <si>
    <t>agreeable to most.</t>
  </si>
  <si>
    <t>caffeinated beverages. wikipedia. chapstick. my running shoes. wendy's chocolate frosty. loved ones.</t>
  </si>
  <si>
    <t>the future. the past. and trying to figure out what to do with the present.</t>
  </si>
  <si>
    <t>hopefully doing something atypical.</t>
  </si>
  <si>
    <t>you are more sane than crazy...but only by a little bit.</t>
  </si>
  <si>
    <t>i grew up in the pacific nw in a large family. i attended the u of washington before moving east as a transfer student to go to art school. after graduation i married a fellow student and settled in nyc. twelve years later i accepted a job offer in sf and moved back to the west coast just in time for the '89 earthquake. i've since lived in sf; sausalito and berkeley and grown to love the bay area.    i'm an easy going; curious person who's often interested in things i know very little about. i'm happiest around confident; directed individuals who enjoy sharing what they know and are also quite comfortable admitting what they don't know.</t>
  </si>
  <si>
    <t>i've worked in various capacities in several architecture offices; for uc; for a non-profit affordable housing developer; and currently i work pt with a design engineer on energy conservation and renewable energy production.    i like being busy and engaged. i also support a yoga center for juveniles and take extension classes in things like web design and spanish.</t>
  </si>
  <si>
    <t>project management; research; planning ahead and taking time off.</t>
  </si>
  <si>
    <t>hummm. don't really know.</t>
  </si>
  <si>
    <t>lot's of favorite books and movies. i've been interested in herbs and whole foods since high school and i like a variety of music from classical; to jazz; world music and a lot of different artists.</t>
  </si>
  <si>
    <t>the great outdoors  family and close friends  beauty  adventure  wonder</t>
  </si>
  <si>
    <t>how nice it would be to find my partner and not have to write profiles.</t>
  </si>
  <si>
    <t>fixing dinner; having a glass of wine; reading the mail; feeding the cats; listening to some music...    if i need more excitement it can be arranged.</t>
  </si>
  <si>
    <t>i'm pretty good at gin rummy.</t>
  </si>
  <si>
    <t>i'm not actually looking for long term dating but that's the closest choice. i'd rather think of "dating" as a means to an end... a happy; ever after one.</t>
  </si>
  <si>
    <t>english/french (poorly)/spanish (poorly)</t>
  </si>
  <si>
    <t>i'm a &lt;s&gt;georgia tech student endlessly working on a computer science degree&lt;/s&gt; recent georgia tech graduate. unfortunately; the glory is fleeting; i'll be starting a master's degree in the fall.    i like to travel. i like to listen to music. i like driving fast.    i talk about computers and technical things. a lot. i spend too much time trying to apply principles from computing to normal life.    i'm really bad at writing profiles like this. sorry.</t>
  </si>
  <si>
    <t>i used to want to be a rocket scientist; but now i'm in computer science. it's possible i'll wind up doing something completely different than either of those; like banana farming.    i used to work at a certain computer store talking to people all day and fixing broken things. i'm currently in recovery.    these days; i'm an intern at a big tech company in the valley. i'm pretty happy with it; i get to work on some pretty neat stuff. the nice weather on this side of the country is also a plus.</t>
  </si>
  <si>
    <t>figuring out how to get to places using unfamiliar metro systems in languages i don't know. usually only takes me two or three tries...</t>
  </si>
  <si>
    <t>some people think i'm quiet. others probably wish i'd shut up.</t>
  </si>
  <si>
    <t>books: the hitchhiker's guide to the galaxy; the art of deception; brave new world; surely you're joking mr. feynman; a clockwork orange; dealers of lightning.    theater: the music man; the tempest; macbeth; julius caesar; blue man group; the producers.    movies: the departed; nightwatch; hackers; shaun of the dead; helvetica; citizen kane; casablanca; apollo 13; good night and good luck; army of darkness; sin city; walle; big fish; ocean's 11-13. honestly; i probably talk about movies too much.    tv: star trek: tng; the west wing; sports night; cosmos; frisky dingo; firefly; the secret life of machines; the it crowd; top gear (uk); connections; law and order (but only when briscoe or mccoy are involved); archer; breaking bad.    music: eels; the black keys; m.c. hawking; richard thompson; justice; jim croce; harvey danger; coldplay; dispatch; thievery corporation; they might be giants; electric six; mc solaar; the beatles. i'm trying to get more into downtempo electronic/hip-hop. i also talk about music too much.</t>
  </si>
  <si>
    <t>car: for driving places  laptop: seriously; i get a lot of mileage out of this thing  phone: but certainly not for talking to people. how absurd.  theater: oddly; doing more work keeps me sane.    i guess i owe you two more things. i'm working on it.</t>
  </si>
  <si>
    <t>thinking. it's kind of weird; really; that you can think about thinking.</t>
  </si>
  <si>
    <t>if i'm in atlanta; i'm probably at the theater my friends and i run working on something.    i have distinctly less experience with the west coast; so it's tough to figure out stuff to do. i'm working on it.</t>
  </si>
  <si>
    <t>do you like drinking coffee/beer and talking about things? that's funny; so do i!</t>
  </si>
  <si>
    <t>teaching poetry and creative writing; co-hosting a weekly radio show; taking graduate classes at cal; gaming up on design; coding; copy editing + web development to stay viable. fiending for more travel experiences abroad (japan; brasil; south africa). staying curious and hungry for life.</t>
  </si>
  <si>
    <t>talking and listening intently. a supreme shit-talker (don't worry; i use discretion). quick witted and sharp; i got jokes.</t>
  </si>
  <si>
    <t>my laugh; my bling; my shoegame and my general unfuckwitable-ness.</t>
  </si>
  <si>
    <t>"all i know about music is that not many people hear it. and even then; on the rare occasion when something opens within; and the music enters; what we mainly hear; or hear corroborated; are personal; private; vanishing evocations. but the man who creates the music is hearing something else; is dealing with the roar rising from the void and imposing order on it as it hits the air. what is evoked in him; then; is of another order; more terrible because it has no words; and triumphant; too; for that same reason. and his triumph; when he triumphs; is ours." -- james baldwin    right now (+ always): iman omari; robert glasper's #blackradio; the internet; log.os; sonnymoon; bilal; jorge ben; hudmo; freddie joachim; chris turner; d'angelo (live mix); knxwledge; b. lewis; szjerdene; azealia banks; georgia anne muldrow; shabazz palaces; los rakas; calle 13; badu; sbtkrt; sampha; oddisee; eric roberson; james blake; tribe; dilla; madlib; primo; doom; camp lo; flying lotus; miguel atwood ferguson (suite for ma dukes + timeless); wajeed; black milk; quasimoto; jay elect; nas; biggie; andre 3000; mobb deep; bjork; full crate; mar; wu tang (ghostface!); sv; kendrick lamar; big k.r.i.t.; sene; blu; exile; sa-ra; shafiq; yasin; lauryn hill; nina simone; sade; chet baker; ahmad jamal; nat king cole; phonte; foreign exchange; fela!; marcos valle and on and on...    i'm trying to read less dense social theory texts and wander into the realm of fiction but until then...baldwin; foucault; deleuze; guattari; spivak; sappho; nietzsche; fanon; butler; brown; warsan shire; morrison; lorde; hooks; zizek; hall; malcolm x; stokely carmichael; manning marable; theresa hak kyung cha; trinh minh-ha; roland barthes; tupac; nikky finney; rainer maria rilke; anais nin; junot diaz; edwidge danticat; eduardo galeano and on and on...    the little prince by antoine de saint exupry is my compass for life    things i watch: portlandia; community; the wire; 30 rock; parks and rec; the office; boardwalk empire; party down; arrested development. stand up &amp;gt; katt williams; richard pryor; patrice o'neal (rip!); louis ck; paul mooney etc.</t>
  </si>
  <si>
    <t>loved ones; music; my passport; my jewelry; computer; and now sadly -- my iphone #douchebagpoints</t>
  </si>
  <si>
    <t>everything. i'm a critical thinker; it's not something i turn on and off.</t>
  </si>
  <si>
    <t>with my friends; happy hour at a bar; netflix; sometimes working; at a bookstore; taking a walk; at a show -- it varies.</t>
  </si>
  <si>
    <t>not a person with anything to hide.</t>
  </si>
  <si>
    <t>i'm pretty much a blend of the girl next door and a tomboy. i love to get dressed up; but i also enjoy a good giants game or rock concert.  i love my life; my job; my family and my amazing friends... i live what i consider an adventurous life and i enjoy every minute of it.  i'd like to meet someone outgoing; fun; easy going; drama free; and enjoys going out and trying new things. other qualities i look for are a sense of humor; open mindedness; generosity; and someone who can be my best friend (as corny as that may sound). i know that it is hard to really describe oneself in these things or to truly get a sense of who someone is in what is essentially a one sided conversation; but should anything i've mentioned strike a cord with you i would love to hear from you.</t>
  </si>
  <si>
    <t>getting my national board certification for teaching</t>
  </si>
  <si>
    <t>returning things</t>
  </si>
  <si>
    <t>the junk in my trunk</t>
  </si>
  <si>
    <t>the office; family guy; historical fiction; non-fiction; thai; indian; mexican</t>
  </si>
  <si>
    <t>passport; friends; dolores park; dogs; shopping; ikes</t>
  </si>
  <si>
    <t>the weekend</t>
  </si>
  <si>
    <t>trying a new hot spot</t>
  </si>
  <si>
    <t>i'm originally from texas; but i've moved around a fair bit post-college; including stops in france; north carolina; dc; and pittsburgh. i'm fluent in english and sarcasm. i rock bow ties and chucks (though; not always at the same time). i'm a nerd at heart; but i keep it under wraps most of the time. i love chipotle.    i appreciate those who can use your and you're correctly (as well as adverbs).    word up.</t>
  </si>
  <si>
    <t>trying to live the dream.</t>
  </si>
  <si>
    <t>wasting time; watching reality tv; cuddling; and napping.</t>
  </si>
  <si>
    <t>my bow tie. my sweet dance moves.</t>
  </si>
  <si>
    <t>1984; rom coms; reality shows; mariah carey; and pho.</t>
  </si>
  <si>
    <t>washing my hands x 6.</t>
  </si>
  <si>
    <t>inventions and winning the lottery. also; about my move to sf...</t>
  </si>
  <si>
    <t>doing my thang (note the use of an 'a' in thang to emphasize how cool i am).</t>
  </si>
  <si>
    <t>i do tend to frequent pinterest when bored...</t>
  </si>
  <si>
    <t>you feel like laughing until your cheeks hurt.    you enjoy both lame and hilarious jokes.    you can appreciate "that's what she said" jokes.    you want to have impromptu sing-a-longs.</t>
  </si>
  <si>
    <t>english (fluently)/farsi (poorly)/french (poorly)</t>
  </si>
  <si>
    <t>love this name. but it costs money to change so i'm sticking with it; since i'm just giving this a shot.    i'm always down for being in the moment. i'm spontaneous and love the way it makes me feel. that doesn't mean i don't have responsibility or plan things out; but more often than not its fun to be a leaf on the water and see where the tide takes you.    things i'm into: hiking music skiing surfing bars wine good food great beers travel new people different perspectives politics gambling drug culture breaking things trips with no destination guitars and drum circles sports live music stealing taking a new path being up 36 hours meeting new people making mistakes having no regrets doing new shit</t>
  </si>
  <si>
    <t>working at a silicon valley startup; working at a bar in the city; loving the bay area; and trying something new errday if i can.</t>
  </si>
  <si>
    <t>making meaningful phone calls; knowing all the words to biggie songs; making beer; being a gentlemen</t>
  </si>
  <si>
    <t>i'm loaded with personality and i make bad jokes. if you posess those qualities; we'll be just fine</t>
  </si>
  <si>
    <t>howling at the moon; 90s hip hop; classic rock; seinfeld; archer; a heartbreaking work of staggering genius; avett brothers</t>
  </si>
  <si>
    <t>nature; music; fried chicken; the sense of touch; friends and fam; that feeling in your stomach at the top of a rollercoaster</t>
  </si>
  <si>
    <t>which guitar solo in november rain is better; first or second    why california has zombie bees. look it up; it's true</t>
  </si>
  <si>
    <t>i'm not too private</t>
  </si>
  <si>
    <t>you have no idea where this might take you; and you're ok with that</t>
  </si>
  <si>
    <t>i love the bay area artist community; which is why i live here. i'm not an artist myself; though others claim i am when it comes to dressing up for events. i call myself a holder of loose ends. i help my friends' chaotic worlds run better.    i enjoy furry hats; weird art; strange machines; data; gardening and culinary adventures.    i ended up in sf as a direct result of 'that thing in the desert'. remember the "guns; granola and videotape" stickers? that's what got my attention.    mainstream culture and i have never seen eye to eye. probably because i'm a bit of a geek. i hope you are too.    i would describe myself as a curator of unusual yet practical ideas; a lover of good food; and a sucker for long rambling political and philosophical discussions.    i am cynical optimist; tool user; and mischievous</t>
  </si>
  <si>
    <t>trying to plan the future. enjoying the moment. learning new skills when distraction or procrastination are not getting the best of me.</t>
  </si>
  <si>
    <t>organizing chaos. making something out of practically nothing. staying calm.</t>
  </si>
  <si>
    <t>depends...context is everything</t>
  </si>
  <si>
    <t>i'm sure i could update this if i rummaged around; but this gives you an idea of my tastes....    pihkal; gone to croatan; the monkey wrench gang; american gods; ain't nobodies business if you do; cookbooks and other how to; politics; economics; history &amp;amp; philosophy    orlando; ridicule; amelie; fifth element; the usual suspects; fight club; blade runner; lock stock and two smoking barrels; foreign films; animated shorts; youtube    gotan project; loop!station; kid beyond; extra action marching band; manu chao; thievery corporation; massive attack; ladytron; the the; oingo boingo; reverend horton heat; tom waits; big pig; fsol; madness; dead can dance; laibach; boiled in lead; morning forty federation    trying out new foods is one of my favorite entertainments. i certainly prefer organic and free range; but i am not militant about it. i am an omnivore; but i try to eat primarily vegetables. i grow some of my own vegis and strawberries when i have the space.</t>
  </si>
  <si>
    <t>or would never want to go without... hot water; good food; smart friends; entertaining conversation; adventures; occasional mischief</t>
  </si>
  <si>
    <t>well; dozens of things at once. mostly the future with a bit of the present. often contemplating the how and who and where of an "old geeks home" since we all end up older eventually and the orchard needs to be planted sooner rather than later....and apparently surfing the web instead of addressing the present.</t>
  </si>
  <si>
    <t>usually at some social event unless i have skipped it to hang out with someone in particular</t>
  </si>
  <si>
    <t>if you know me you already may know this and if you read my profile above then you probably wondered about this; but i don't like kids. as the indentured babysitter when young; i have no idea why anyone in their right mind would voluntarily allow children into their daily lives. most adults are childlike enough both in the good ways and in the less ideal ways. at least adults can be left on their own without supervision...mostly.</t>
  </si>
  <si>
    <t>you are local; available; and social.    you are between the ages of 35 and 50. note to the kids: i don't date 20somethings...ever.    your percent enemy isn't greater than 10% and your percent match is better than 90% (unless we already know each other and then it is just to say hi). if you really want to find a relationship that works then don't lie about your answers and do remember that you can give more than one answer for your ideal mate. and as a friend of mine realized after playing with this for a while; you are not expected to answer every question especially since most of them are written by users of okc including 16 yr olds.    if you are not already aware of the bay area scrap metal art scene and &lt;a class="ilink" href="/interests?i=burningman"&gt;burningman&lt;/a&gt; then we are probably not a match. active participation not required; we all do our own things in life; but interest in my milieu is relevant. i'm too jaded to be a "burner" though i still attend most years.    and because you think we actually could be a long term match. (i have a voodoo doll for the usual suspects/spammers)</t>
  </si>
  <si>
    <t>i am miserable; curmudgeonly; and impossible. i like coffeeshops; hate parties; and might actually be the first human being to be allergic to fun.    i'm simultaneously incredibly busy and incredibly bored. which is why i'm here answering ungodly numbers of questions.    each one of you makes me hate this site a little more every day.</t>
  </si>
  <si>
    <t>if i knew i'd tell you.    i shoot photographs (digital and some film; although i'm still an amateur at that) and video; i write folk/antifolk/folkpunk/indie-whatever music; and i'm looking for people to help me record a concept album or busk in the streets. which is why i'm here.</t>
  </si>
  <si>
    <t>puns; self-sabotage; and finding hilarious idiots on the internet. their skills at cropping friends out of their okcupid photos know no bounds.</t>
  </si>
  <si>
    <t>i'm awkward and stand-offish.</t>
  </si>
  <si>
    <t>i'm not a huge media consumer. it's been a while since i've read a book; but i adore kurt vonnegut.    top four musical artists: the mountain goats. jeffrey lewis. radical face. grandaddy.    for a film student; i have watched an obscenely low number of movies. among the best are: magnolia (favorite ever ever ever); little miss sunshine; the science of sleep; life is beautiful; the truman show; american beauty; il postino; eternal sunshine of the spotless mind; and koyaanisqatsi. and; of course; the room.</t>
  </si>
  <si>
    <t>1. oxygen  2. food  3. water  4. sleep  5. shelter  6. music</t>
  </si>
  <si>
    <t>hurpa durpa derp.</t>
  </si>
  <si>
    <t>on the internet. slowly dying.</t>
  </si>
  <si>
    <t>fun fact: i hate me.    also; i don't really have a gender. it's a shame okcupid doesn't have a genderqueer option.</t>
  </si>
  <si>
    <t>you want to help me make music or movies. i already have a fantastic guitarist; need a drummer. maybe a violinist. or really anything else. be in my band.</t>
  </si>
  <si>
    <t>first off i'd like to say i'm not your average man.  i am looking for someone up for a challenge i live my life day by day and i have fought for everything i have. i demand respect just as i give it. i want to meet someone who can appreciate a modern day gentleman.  i stay in hayward raised here all my life. i am very artistic i love photography and music. i dabble in both. i don't want to give away to much otherwise there's nothing to talk about so hit me up i don't bite...hard. ;)</t>
  </si>
  <si>
    <t>i work at a bar as a barback/dj occasionally bartender. working on my rn degree in the spring</t>
  </si>
  <si>
    <t>making people laugh  cuddling  kissing  being there for people when they need me  singing (i'm a crooner)  dancing  giving hugs</t>
  </si>
  <si>
    <t>my eyes and my lips</t>
  </si>
  <si>
    <t>books:  twilight series (guilty fyi team alice bitchezz!) harry potter series; philosophy from plato; aristotle; friedrich nietzsche; the art of war; dune series; fahrenheit 451  music:  glitch mob; daft punk; duck sauce; frank sinatra; dean martin; sade; sia; led zeppelin; ccr; deep purple; johnny lang; the black keys; eric clapton; adele; the police; flock of seagulls; depeche mode to name a few  tv:  csi miami; law and order uk; doctor who (i don't watch much tv)  movies:  anything that looks good  i enjoyed captain america; priest; green lantern; let me in; insidious    food:  i love mexican and italian food; but i like portugese argentinian korean food</t>
  </si>
  <si>
    <t>my dog  my army friends  a good book  my phone (it does everything short of cook breakfast)  my family  house music</t>
  </si>
  <si>
    <t>where babies come from?  does the apple truely not fall far from the tree?  what if god was one of us? what if he sat next to you on the bus (lol)  how much wood could a woodchuck chuck if a woodchuck could chuck wood?  why are chia pets so cool?</t>
  </si>
  <si>
    <t>out with friends either in the city or out bar hopping i love just going out meeting people dancing and having fun oh and making plans for the zombie apocalypse</t>
  </si>
  <si>
    <t>i dressed in drag once for a bet met my ex gf that night</t>
  </si>
  <si>
    <t>you like having a crazy fun filled night  like to dance your butt off  ready for a gentleman (and a scholar!)  want to have a intelligent conversation  want something different  aren't afraid to play potentially embarrassing games (like seeing who can say penis the loudest in public)  i point to my previous response something different</t>
  </si>
  <si>
    <t>english (fluently)/spanish (okay)/german (okay)/korean (okay)/arabic (poorly)</t>
  </si>
  <si>
    <t>fun lady who's not sure where i want this to take me. i am open minded and ready to date and possibly meet the love of my life.    i'm adventuresome; love sports of all kinds; have a wonderful 22-year old son who lives with me; have a large; loving family that's very important and dear to me as are my friends; enjoy doing nice gestures for others/volunteer work; love to listen to many different kinds of music; like comedy clubs; am an excellent baker--do you like cookies??; love to shop; laugh; love; try new foods-adventures-experiences; love learning about and experiencing other cultures; and never want to stop having fun and enjoying life! people say i'm easy to approach and talk with so why not send me a note and we'll see if anything sparks for us!</t>
  </si>
  <si>
    <t>i retired in '07 from my career with the state of california however have returned working part time as a retiree. i pretty much make my own schedule and i love what i do so life is wonderful in that regard. i am planning a month-long fabulous trip to europe in mid-2012 so i've now starting studying french and want to get a few phrases in italian and greek down; as well.</t>
  </si>
  <si>
    <t>giving advice when it's requested....that doesn't necessarily mean i follow my own advice though.....</t>
  </si>
  <si>
    <t>my warm and welcoming smile and my eyes. at least; that's what i've been told.</t>
  </si>
  <si>
    <t>i really enjoy perusing the daily paper and doing the crossword; sudoku; jumble and find a word...does that mean i'm old? not at heart; that's for sure! race through john grisham books; like non-fiction; biographies; many types of music; enjoy trying new cuisines and am very open to new adventures. i am going to do indoor skydiving and am considering taking my first flying lesson. any pilots out there? anyone want to teach me to line dance--i've got two left feet but am willing to try.</t>
  </si>
  <si>
    <t>1) family; especially my 22-yr old son who's the light of my life  2) friends  3) passport  4) something to read or that stimulates my mind  5) toothbrush  6) music and laughter (i cheated and put 2 on that line...yes-i like to bend the rules a bit)</t>
  </si>
  <si>
    <t>traveling the world over. there are so many places in the usa and abroad that i want to see; things to experience....enjoy life to the fullest!</t>
  </si>
  <si>
    <t>you'd like to meet a woman who at times can have a wicked sense of humor; who's independent; loving; and fun and only if you are a non-smoker; you are honest; and want to have a good time. **i tend to be attracted to men who are not on the shy side---who are engaging; self confident; romantic; sexual and affectionate.</t>
  </si>
  <si>
    <t>i love all things math; science; and technology related; while still appreciating the softer side of life; like: photography; hiking; stimulating conversations over a great glass of wine; starting a dance party at a bar with friends; jumping on trampolines; or racing bikes.</t>
  </si>
  <si>
    <t>i'm passionate about using technology to tackle impossibly hard problems to make the world a better place. as employee number two at a small tech startup; we're working to revolutionize health care in this country. we recently released our first iphone app and was one of apple's picks for best app of the year.</t>
  </si>
  <si>
    <t>my job; cycling; cooking; investing (it's too important to leave to the professionals); juggling; math; trumpet; forgetting people's names; and hanging things from walls.</t>
  </si>
  <si>
    <t>hrm; well; i once had a girl come up to me on the street and ask if she could touch my hair.    also; that i'm smart and insatiably curious about the world around me.</t>
  </si>
  <si>
    <t>&lt;strong&gt;books:&lt;/strong&gt; anything by terry pratchett or arthur c. clarke. ratio (a cookbook). random books about psychology; economics; philosophy; and religion. lots of other sci-fi and fantasy. any tom stoppard play (arcadia; rosencrantz and guildenstern; etc).    &lt;strong&gt;tv:&lt;/strong&gt; firefly; arrested development; community; daily show / colbert report; etc.    &lt;strong&gt;musicals:&lt;/strong&gt; (it gets its own category because i lived in nyc and dated an actress for a while) the book of mormon (i saw this front row center - probably the best 2 hours of my life); next to normal; a little night music (really; any sondheim).    &lt;strong&gt;music:&lt;/strong&gt; i enjoy nearly every type of music. you know; except the bad ones :) everything from gotye to rockapella to copeland to the monkees to girl talk.    &lt;strong&gt;food:&lt;/strong&gt; yes.</t>
  </si>
  <si>
    <t>1) water  2) indian food  3) neil patrick harris  5) counting  6) my bike</t>
  </si>
  <si>
    <t>everything! particularly: happiness; work; psychology; philosophy; technology; logic; religion; society; gender equality; evolution; relationships; and the future.</t>
  </si>
  <si>
    <t>atypical.</t>
  </si>
  <si>
    <t>you're reading this. i'm friendly!</t>
  </si>
  <si>
    <t>originally from stockton; ca; came to sf to go to school at sf state. after graduating in 2004 i decided to stick around. if you lived or have been to stockton then probably understand why : )</t>
  </si>
  <si>
    <t>started working again... thank god!  i'm working as a qa tester. i test mobile games for a living. but my ultimate goal is to work in game production either as a game designer or artist. so besides working am i trying to work on my own game app. also i have made a new year resolution to start and finish a lot of art and design projects i have been planning on doing.</t>
  </si>
  <si>
    <t>being a reliable and dependable person. i am also good and being very creative in terms of art and design. although i feel i havent reached my potential.</t>
  </si>
  <si>
    <t>my height i guess. plus they also think i am very quiet person and somewhat shy. but i open up after awhile : )</t>
  </si>
  <si>
    <t>books: i read mainly comics and graphic novels. but it's reading right?! ; ) also read/look at a lot of art books. but the last book i read was professional idiot: a memoir of steve-o. i guess it just depends on if the subject matter interests me or not    movies: i know it's a general answer but i pretty much watch seems interesting at the time. it can be anything from action; science fiction ; documentary; or even animation. like most nerds my favorite movies are the original star wars.    shows: eastbound and down; kitchen nightmares. i watch a lot of documentary tv series like gangland; the next 48 etc. i have started to watch some of breaking bad; so i might have to sit and watch season 1 in it's entirety.    music: pretty much everything... rap; rock; house; salsa; merengue; banda; and even some country.    food: mexican of course is my favorite. but as the "diet" section in my details section says i pretty much eat anything.</t>
  </si>
  <si>
    <t>1) family and friends  2) art in its various forms  3) music  4) travel... or just the ability to go somewhere and explore  5) jiu jitsu  6) video games</t>
  </si>
  <si>
    <t>how to split up my time on all my personal projects i want to complete.</t>
  </si>
  <si>
    <t>depends on what is going on and what i feel up to:  -i could go to bar/restaurant; movies; or special event with some friends; salsa club (although i havent done that in awhile)  - go to my jiu jitsu class and have a good work out  - stay at home; watch a movie; spending time drawing and being creative; or catching up on reading</t>
  </si>
  <si>
    <t>- you don't mind someone who is vertically challenged ; )  - dont mind someone who is somewhat nerdy. but don't worry: i am not going to cancel a date to stay in so i can play the new modern warfare game... not even a big fan of modern warfare  - you need a dancing partner for salsa and merengue... but i pretty much dance to anything ; )</t>
  </si>
  <si>
    <t>just graduated college and trying to see what the real world is like.</t>
  </si>
  <si>
    <t>i do stuff in b2b tech. :)</t>
  </si>
  <si>
    <t>eating bacon and chasing after pedobear.</t>
  </si>
  <si>
    <t>how short i am.</t>
  </si>
  <si>
    <t>bacon.  meat jun.  pedobear.  bears.  water.  alcohol.</t>
  </si>
  <si>
    <t>why i just made a bad decision and how awesome that bad decision was.</t>
  </si>
  <si>
    <t>eating bacon.</t>
  </si>
  <si>
    <t>i don't eat as much bacon as people think i do.</t>
  </si>
  <si>
    <t>i'm a girl who was raised on the east coast (pittsburgh; pa) and still carry those values. i'm very diverse and can fit into most scenes from burning man to hockey games to meditation retreats. i'm a professional girl but also a bad ass fire spinner. i'm a yogi who also likes to stay up all night dancing. i'm a quick witted smart ass but also a gentle spirit. i'm loyal; true and the kind of girl who wants a partner to live life to the fullest with!</t>
  </si>
  <si>
    <t>i'm studying an innovative new cancer therapy for my new job-it's the first cancer vaccine on the market and will change cancer therapy! i'm blessed and thrilled to be part of medical innovation!</t>
  </si>
  <si>
    <t>i do yoga daily and getting better at the internal practice vs. just asana.  i'm extremely open to all people and experiences without judgement-part of the reason i moved to san francisco was to broaden my horizons.  and; i'm becoming a wicked-good fire spinner!</t>
  </si>
  <si>
    <t>i give off positive energy so people usually feel connected to me quickly-must be all of the yoga or mischievous grin.</t>
  </si>
  <si>
    <t>i am obsessed with true blood! so; a southern accent scores points with me ;)  true romance is the best move; hands down.  music-everything from house; funk to dance. i love muytator-girltalk-and pimps of joytime  and-somehow i found myself hooked on 'modern family' from hulu?!</t>
  </si>
  <si>
    <t>my yoga mat  my amazing friends  my corner of gratitude  my family  passport</t>
  </si>
  <si>
    <t>why is sf such an attractive force despite high rent-numerous homeless-horrible parking? yet; it's been the love of my life.</t>
  </si>
  <si>
    <t>in yoga then out with friends either at wine with dinner or dancing till dawn....(mighty-shine-dna-etc)</t>
  </si>
  <si>
    <t>i still believe in soulmates.....</t>
  </si>
  <si>
    <t>you aren't afraid of fire ;)</t>
  </si>
  <si>
    <t>i'm the kind of dude who goes through a mental checklist before i leave my house. i check off having my wallet; phone; and keys. yet; i still fuck myself over somehow and have been locked out my house on several occasions. i really don't have much to offer as you can see; but i still love myself and it and feels stupendous.</t>
  </si>
  <si>
    <t>currently a full-time student in san francisco finishing up my last year; then off to police academy. i work as a tae kwon do instructor. basically; teach kids how to kick shit and not get in trouble for it. it's great. then maybe if i have some extra time i'll hit the gym or see some family or friends.</t>
  </si>
  <si>
    <t>scaring people when they come out the bathroom.</t>
  </si>
  <si>
    <t>i'm not a pretentious asshole.</t>
  </si>
  <si>
    <t>now that walking dead and the nba lockout is over i have something to live for. i also have a soft spot for crappy martial art flicks.</t>
  </si>
  <si>
    <t>1. my sexy glasses cause w/o i'd seriously be walking into walls.  2. gtl'in all day everyday (gym; tae-kwon-do; laundry)  3. mangas/manhwa  4. boba drinks; gotta have dem' big black balls!  5. k-dramas  6. dry clothes...unless you'd rather have me naked</t>
  </si>
  <si>
    <t>witty comebacks i should have said.</t>
  </si>
  <si>
    <t>alone in the dark.</t>
  </si>
  <si>
    <t>i've peed in a pool before... it was an accident! &amp;gt;.&amp;gt;;;    and i like some justin beiber songs.....</t>
  </si>
  <si>
    <t>hey; i just met you; and this is craaazy; but here's my profile so call me maybe.</t>
  </si>
  <si>
    <t>i am a college educated well rounded girl who enjoys intelligent conversation; exploring the city; traveling; watching movies and reading. i am new to the city; looking to meet people.</t>
  </si>
  <si>
    <t>job hunting at the moment!</t>
  </si>
  <si>
    <t>learning and speaking other languages. spanish and italian to be exact. i am also very good at communicating and often times others seek me out for advice.</t>
  </si>
  <si>
    <t>my eyes and my genuine interest in others.</t>
  </si>
  <si>
    <t>books: the grapes of wrath; the fountainhead;  music: top 40; classic rock; 80's  movies: the godfather; my cousin vinny; when harry met sally;  shows: dancing with the stars; castle; the office sometimes desperate housewives.  food: anything italian; love eating healthy.</t>
  </si>
  <si>
    <t>1) my family  2) my friends  3) my cell phone  4) my computer  5) good food  6) laughter</t>
  </si>
  <si>
    <t>watching a movie or going to dinner with friends.</t>
  </si>
  <si>
    <t>you are smart; kind; motivated and looking to meet people.</t>
  </si>
  <si>
    <t>i'm a fun-loving; 25 year old in sf who is absolutely in love with the city. moved here 3 years ago for a summer to "find myself" and never left! i love the outdoors: hiking; rock climbing... you name it; i'm down but nothing beats a fun night out.    passionate about social impact and playing pranks :)</t>
  </si>
  <si>
    <t>currently working in marketing for a tech start-up in the city. i'd say more but we're in "stealth mode" so then i'd have to kill you :)</t>
  </si>
  <si>
    <t>-video games; no really; try me!  -partying like a rockstar  -playing the drums  -cooking and cleaning (i'm way too domesticated; i know!)</t>
  </si>
  <si>
    <t>-my laugh (and i do it often!)</t>
  </si>
  <si>
    <t>-malcolm gladwell's outliers  -emily bronte's wuthering heights  -freakonomics  -xkcd comics    -zoolander  -big bang theory  -love actually    -florence + the machine  -foster the people  -aviici</t>
  </si>
  <si>
    <t>-partying - guilty as charged!</t>
  </si>
  <si>
    <t>ask me what the number 4 means to me</t>
  </si>
  <si>
    <t>... i follow gut feelings; strive for happiness; passion; and pleasure. material things are absolutely transient albeit necessary-- they are just not my focus. i'm really loving life right now so i'm not in any rush to change too much. but i am looking for someone to spend time with; someone to enjoy the best thing in life with.</t>
  </si>
  <si>
    <t>enjoying it!!</t>
  </si>
  <si>
    <t>guitar; sports; ;)</t>
  </si>
  <si>
    <t>my voice</t>
  </si>
  <si>
    <t>dylan; zeppelin; allman brothers; hendrix; cream; fleetwood mac  the office; always sunny; 30 rock</t>
  </si>
  <si>
    <t>you'd have to ask me</t>
  </si>
  <si>
    <t>must be passionate :)</t>
  </si>
  <si>
    <t>i was married for 12 years in the 70's &amp;amp; early 80's. i had 2 great kids by that marriage; and remain amicable with their mother and her family. i've been in san francisco part time for 8 years; but only moved here full time in spring'09.    despite getting my ph.d. right after grad school; i worked in industry as a supply-side scheduling expert until packing it in in 2002; when i re-invented myself as the "gray-haired sage" i am today. teaching allowed me to finally put that degree to use and i've never been happier with my work.</t>
  </si>
  <si>
    <t>teaching; organizing conferences; giving &amp;amp; attending lectures; networking; and promoting sustainable business.</t>
  </si>
  <si>
    <t>bringing a group to a consensus; planning and carrying out a project to success; getting to the heart of things.</t>
  </si>
  <si>
    <t>i look like a professor. then my upbeat and soft spoken communication style.</t>
  </si>
  <si>
    <t>nonfiction; pop; classical; &amp;amp; jazz; eating healthy - chicken; fish; veggies; good chardannay.</t>
  </si>
  <si>
    <t>coffee in the morning  a major challenge to achieve on my plate  my two wonderful kids and close friends  thinking about the rest.</t>
  </si>
  <si>
    <t>how to leverage my skills and talents to help humanity realize its positive potential.</t>
  </si>
  <si>
    <t>catching up on the week; emails to good friends.</t>
  </si>
  <si>
    <t>i try really hard to pretend that i'm a grown-up; but the truth is the main thing i like about being an adult is that i have the flexibility and freedom to do whatever i want whenever i want. despite all that i've got an overdeveloped sense of responsibility.</t>
  </si>
  <si>
    <t>i decided about two years ago to quit my job up in portland; which led me on an odyssey through europe and latin america. and now it's led me to san francisco where i work freelance so i make my own schedule and have lots of time on my hands; which is really great but means i need to find new activity partners who are as flexible as i am. now i'm focused fully on having fun; finding ways to better myself and meeting new and interesting people.</t>
  </si>
  <si>
    <t>getting in debates that lead to circular arguments. actually listening. living out of a really small backpack. being wild and getting into trouble. convincing people that i'm worth a damn.</t>
  </si>
  <si>
    <t>i remind them &lt;strong&gt;so much&lt;/strong&gt; of someone they know.</t>
  </si>
  <si>
    <t>my tastes vary pretty drastically and i'm ok with the fact that i like some stuff even though i really should know better.    for books i just finished reading "memoirs of a geisha" and am currently in the middle of reading several books: "the things they carried;" "lies my teacher told me;" "paris 1919;" "politics lost;" "sometimes a great notion" and "see no evil." so basically mostly politics and history. i'm always curious to find out how the world managed to get to this messed up place it's now reached.    rather than pick favorites here's the music i've added to itunes recently: phoenix; kanye west; matt and kim; frightened rabbit; arcade fire; metric; blackbird blackbird; nina simone; jnsi; coeur de pirate; passion pit; warpaint; noah and the whale; ra ra riot; faded paper figures; laura veirs and julian casablancas. but i'd have to say elliott smith is probably my favorite artist overall.    i don't really watch tv but when i do watch it on hulu i love "parks and recreation" mostly for aubrey plaza's character. i also like the guy who plays sheldon on "the big bang theory." plus i just discovered that there's a show called "i didn't know i was pregnant;" which is pure hilarity.</t>
  </si>
  <si>
    <t>plane tickets; adventure; wild nights and music</t>
  </si>
  <si>
    <t>how great the internet is for answering all my random questions.</t>
  </si>
  <si>
    <t>you're bored; want to do something fun (especially on random weekdays and nights) and live in s.f. or feel like coming to s.f. or you want to go to a concert and need someone to go with.</t>
  </si>
  <si>
    <t>english/german (poorly)/spanish (poorly)</t>
  </si>
  <si>
    <t>i am an easygoing; san francisco beauty looking for a partner in crime to embark on new adventures.</t>
  </si>
  <si>
    <t>part writer; part fashionista; part business woman extraordinaire; i am looking for someone who can hold his own in conversation; but with a heart.</t>
  </si>
  <si>
    <t>listening; and my friends would that say i have a heart of gold.</t>
  </si>
  <si>
    <t>to kill a mockingbird; east of eden; anything by william somerset maugham.    the notebook; the devil wears prada; rear window.    modern family; damages; sex and the city.    rolling stones; foo fighters; coldplay.    portobella mushrooms; lamb; chocolate flourless cake; begneits.</t>
  </si>
  <si>
    <t>friends; music; bubble baths; books; berries; and fashion.</t>
  </si>
  <si>
    <t>anything and everything and nothing really in particular.</t>
  </si>
  <si>
    <t>i will admit only privately.</t>
  </si>
  <si>
    <t>you would like to find out more . . .</t>
  </si>
  <si>
    <t>english/spanish/german/italian/french</t>
  </si>
  <si>
    <t>i like to laugh. i consider myself lucky. i don't like wasting time (mine or anyone else's). i constantly find myself in awkward situations and kind of like it. i'm almost always cold. i've been to eight different countries so far this year. i just moved to sf (in june 2012) and love it so far!</t>
  </si>
  <si>
    <t>throwing dinner parties; spending time in the company of my favorite people; reading (both trash and legitimate literature); exploring; traveling; running; laughing (at myself and others); and learning.</t>
  </si>
  <si>
    <t>being considerate and not taking myself too seriously.</t>
  </si>
  <si>
    <t>are my eyes (no; they're not colored contacts) and my love for food.</t>
  </si>
  <si>
    <t>catch-22; never let me go; the princess bride; guetta; 90s rock; lobster rolls; spicy anything; sesame seeds; granola (preferably homemade); yogurt</t>
  </si>
  <si>
    <t>le creuset; kindle; sunscreen; nike frees; google maps; logic</t>
  </si>
  <si>
    <t>the most efficient way to get something done.</t>
  </si>
  <si>
    <t>cooking dinner; having a drink with friends; and/or planning my saturday morning run.</t>
  </si>
  <si>
    <t>i hate it when conversations are entirely one-sided.</t>
  </si>
  <si>
    <t>you think you can make me laugh.</t>
  </si>
  <si>
    <t>born and raised in the bay area.  i'm not shy.  i crave new adventures but don't go for them on my own.  i'm excited for life; but i'm also scared of it.  i danced for 17 years. i don't anymore.  i have terrible heart burn morning/noon/night.  i really look forward to the dentist.  i'd like to say i read; but every sentence just makes my imagination go off somewhere else.  i make time to volunteer as often as possible and/or find ways to get others involved in volunteering every month.  i have a hard time letting down my pride. sometimes i take my independence too seriously.  i work-a lot.</t>
  </si>
  <si>
    <t>living it. trying to make it by with a bit of laughter in everyday.</t>
  </si>
  <si>
    <t>staying positive....accompanied by a vent session here and there.</t>
  </si>
  <si>
    <t>i'm filled with tons of energy.</t>
  </si>
  <si>
    <t>saltine crackers &amp;amp; gingerale-my belly gets upset a lot. my friends/family. the rings on my finger. being near a body of water. affection. my passport.</t>
  </si>
  <si>
    <t>love.</t>
  </si>
  <si>
    <t>there is no typical friday night. my schedule changes all the time for work; so sometimes i'm pulling the 'lame card' and cleaning my house with a bottle of wine; and other nights i'm out enjoying the city nights with a group of friends. san francisco keeps it interesting for me.</t>
  </si>
  <si>
    <t>i have really small feet; but big ankles.</t>
  </si>
  <si>
    <t>you believe chivalry is not dead.  you're looking for more than casual sex.</t>
  </si>
  <si>
    <t>i love nature; exploring cities; and will walk the extra miles for an amazing view.</t>
  </si>
  <si>
    <t>trying to be a better person. figuring out how i want to help the world. in the meantime; i work at a dot com retailer.</t>
  </si>
  <si>
    <t>having eyes that are bigger than my stomach.  finding deals.  walking for hours.  being lazy.  being restless.</t>
  </si>
  <si>
    <t>tv: i mostly like comedies; shows that get cancelled and/or have cult followings. my favorite show right now is misfits!    movies: i'm trying to watch keepers. i love beginners; rango; and momento.    books: i will read anything by malcolm gladwell. middlesex.    music: can't get enough of the xx; regina spektor; queen; the wicked soundtrack; or songs with infectious beats.    food: too much. omelettes; curries; bacon avocado. i'm open to most foods.</t>
  </si>
  <si>
    <t>nature; good food; the internet; kindness; and silliness.</t>
  </si>
  <si>
    <t>how adorable dogs are.</t>
  </si>
  <si>
    <t>i'm really clumsy. really.</t>
  </si>
  <si>
    <t>you like fun activities; i.e. field trips!; or know some great restaurants.</t>
  </si>
  <si>
    <t>born and raised in the south; i have lived in california since high school aside from a year in both australia and italy. love meeting people from all different places and love to just have a good time. you name it and i'm more than likely down for it.</t>
  </si>
  <si>
    <t>new to the area; working in the city and loving every minute of it. i am very busy and definitely subscribe to the "work hard; play hard" philosophy. i have lived all over the world and am excited to finally find my own place to call home...</t>
  </si>
  <si>
    <t>light eyes</t>
  </si>
  <si>
    <t>my future - where i will be and who will be in it</t>
  </si>
  <si>
    <t>i'm originally a brit but haven't really lived there in a long time (and now a us citizen). but i still cling to my accent ;) i've lived on three different continents. i'm young at heart mentally and physically (still have the same waist size i had at 20!); and am often mistaken for being younger than i am. i'm a bit off-center culturally and particular about what i watch; listen to and read. not particularly interested in hollywood; pop culture or what kind of fucking iphone you have. music is my lifelong passion; both listening and playing (currently playing bass in a great local band). i've got a deadpan; dry sense of humor but can also be goofy. i am a compassionate sorta misanthrope (not really -- i like people i just despair of the human race sometimes); reliable and with low drama. i'm an open-minded sex-positive post feminist! i'm pretty direct and honest too (in case you couldn't tell already) -- there's nothing in this profile that isn't true. you should be able to take that for granted; right? right.</t>
  </si>
  <si>
    <t>living it -- here.</t>
  </si>
  <si>
    <t>playing the guitar; listening; foot massages; cursing and throwing insults in cantonese; empathy; computer stuff; kissing; drawing; diy stuff; knots; making chocolate disappear; procrastinating.</t>
  </si>
  <si>
    <t>probably my messed up mid-adlannic accent; although the "silver fox" hair gets a lot of comments.</t>
  </si>
  <si>
    <t>a sampler: tom waits; the fall; pixies; apocalypse now; sonic youth; glengarry glen ross; nil by mouth; bob dylan; augustus pablo; the clash; lee scratch perry; supergrass; ray kurzweil; thai food; portlandia; the mighty boosh; cat power; minutemen; soul coughing; curb your enthusiasm; alan partridge; the kinks; withnail and i; gang of four; replacements; chemical brothers; early who; talking heads; fear and loathing in las vegas; the godfather; breaking bad; david bowie; dragon ball (in the original japanese -- f-ing surreal) john coltrane; john irving; the damned; primus; miles davis; acdc; beastie boys; mike leigh; dub trio; dead kennedys; the pogues; flight of the conchords; roxy music; the life aquatic with steve zissou; spaced; the smiths; frank zappa; joy division; indian food; steve earle; jimi hendrix; lcd soundsystem; martin amis; mervyn peake; escher; magritte; dali; woody allen; los lobos; muddy waters; ozric tentacles; stone roses; portishead; early r.e.m; the dictionary.... and lots and lots more.</t>
  </si>
  <si>
    <t>music -- listening and playing  being in the outdoors  a road trip once in a while  earl grey tea (you can take the boy out of england...)  a good bed  a little restraint</t>
  </si>
  <si>
    <t>the future of this little rock we call earth...</t>
  </si>
  <si>
    <t>at what time? i could start the evening at the gym; and end it at a bar.</t>
  </si>
  <si>
    <t>i don't like boxer shorts.</t>
  </si>
  <si>
    <t>you have some depth. so many people in california are shallow. you like travel; good food; getting out of the city and exploring the countryside and coast; live music; road trips; lolling in front of a real fireplace and don't have a puritanical issue with drinking more than one beer in a night. you want free guitar lessons. you play tennis or scuba dive. you might be a bit of a cynic and recognize that our species isn't all that important in the grand scheme of things; or at least willing to tolerate my opinion on the subject. you don't play games and are prepared to be relatively honest and open right from the get-go. if you have a spare burning man ticket that's extra points.... ;)</t>
  </si>
  <si>
    <t>english/french (poorly)/spanish (poorly)/chinese (poorly)</t>
  </si>
  <si>
    <t>i am talkative; though i try not to be. i love to try new things; so i will try anything once. i speak english but you can ask anybody that knows me; my meanings don't always come out clear.</t>
  </si>
  <si>
    <t>i love culinary and living in california.</t>
  </si>
  <si>
    <t>i am not sure what to say there. can't say i am good at much; i just feel i am too young to really know.</t>
  </si>
  <si>
    <t>i don't know you have to ask them.</t>
  </si>
  <si>
    <t>all books; i love to read! i am way into movies; and will watch anything at least once. i don't watch too much tv now; but i do like ncis. on food i am a cook i love to make it.</t>
  </si>
  <si>
    <t>music; notebook; pen.... i only have three.</t>
  </si>
  <si>
    <t>what i am going to cook next or what i am writing.</t>
  </si>
  <si>
    <t>really just trying to figure out my future.</t>
  </si>
  <si>
    <t>not telling.</t>
  </si>
  <si>
    <t>you are looking for some fun; i will always have fun talking.</t>
  </si>
  <si>
    <t>i am a tough mind and a tender heart.</t>
  </si>
  <si>
    <t>coloring; questioning; quieting the inner critic and seeking the truth.</t>
  </si>
  <si>
    <t>crosswords; pirating music; television and film; maintaining friendships; driving and applying a critical analysis.</t>
  </si>
  <si>
    <t>i roll my eyes often and i have a nice smile.</t>
  </si>
  <si>
    <t>charles bukowski; bell hooks; kurt vonnegut; michelle tea; daniel quinn; audre lorde; albert camus; zora neale hurston; hermann hesse; jamaica kincaid; leslie feinberg; sandra cisneros and jean-paul sartre.    motorcycle diaries; city of god; marleen gorris; pixar; quentin tarantino; silence of the lambs; american history x; wes anderson; a clockwork orange; the triplets of belleville; rocky i-vi; mystic river and pedro almodvar.    atmosphere; ani difranco; glassjaw; daft punk; lila downs; das racist; kaia wilson; modest mouse; sigur ros; feist; regina spektor; kanye west and peaches.    red bamboo; papalote; emmy's spaghetti shack; blue shirt cafe; piecora's; legal sea foods; pizziola; helmand palace; boudin; coastal kitchen; fruit loops; sushi and ethiopian.</t>
  </si>
  <si>
    <t>my cat; friends; music; library; sarcasm and the ocean.</t>
  </si>
  <si>
    <t>revolution and sex.</t>
  </si>
  <si>
    <t>spending time with friends; at a show; singing at a karaoke bar; dancing with machine guns; watching television on the internet; catching up on the news; sleeping or cuddling with my cat.</t>
  </si>
  <si>
    <t>i'm practicing being right sized.</t>
  </si>
  <si>
    <t>you're not passive aggressive and you have game.</t>
  </si>
  <si>
    <t>english (fluently)/spanish (fluently)/sign language (okay)</t>
  </si>
  <si>
    <t>i eat hotdogs 1.7 times a week and i have not played a round of miniature golf since 1994.</t>
  </si>
  <si>
    <t>crashing your interpretive dance yoga rodeo.</t>
  </si>
  <si>
    <t>using kitchen utensils to prop open windows.</t>
  </si>
  <si>
    <t>eh??</t>
  </si>
  <si>
    <t>i want j. mascis to bake me a chocolate cake while we watch commercials about shampoo and then tuck me into bed reading me cell phone instruction manuals..</t>
  </si>
  <si>
    <t>how does that old mcdonalds jingle for the quarter pounder go?</t>
  </si>
  <si>
    <t>death and other deep shit.</t>
  </si>
  <si>
    <t>punching a dolphin.</t>
  </si>
  <si>
    <t>i believe too $hort put it most succinctly; "let my nuts go; bitch."</t>
  </si>
  <si>
    <t>stab my eyeballs out.</t>
  </si>
  <si>
    <t>overeducated but underemployed  messer and the messee  finding joy in little things in life  looking for a bigger purpose of my life</t>
  </si>
  <si>
    <t>software engineer</t>
  </si>
  <si>
    <t>handling a crises situation (how i often times end up in a crises is another story)  chattering about current events  cooking food really fast (thanks grad school)</t>
  </si>
  <si>
    <t>funny; laid back; competitive; hard working</t>
  </si>
  <si>
    <t>music - nothing specific. currently listening to hans zimmer; sad brad smith; andrea bocelli. movies - old romantic movies like the apartment; roman holiday. action thrillers. sitcoms (modern family current fav). foods: indian; sandwiches</t>
  </si>
  <si>
    <t>family  friends  internet  tv  work/ambition  laughing out loud</t>
  </si>
  <si>
    <t>what would life be like if there was no need to eat food or sleep.</t>
  </si>
  <si>
    <t>tv/movie and hanging out with friends</t>
  </si>
  <si>
    <t>i liked the show sex and the city. i used to be embarrassed about it; but now made peace with it.</t>
  </si>
  <si>
    <t>you believe soul mates are only in fairy tales</t>
  </si>
  <si>
    <t>pantheist vegetarian programmer. i like french gangster movies; breadlike substances containing nuts; chocolate; and bananas; bunny slippers; hip hop; parkour; philosophy; and halvah.</t>
  </si>
  <si>
    <t>trying to make a splash building my entrepreneurial ideas;  biking; parkouring; skateboarding;  making stuff;  fixing stuff;  breaking stuff;  fixing stuff i broke;  hunting humans for fun and sport;  playing drums;  learning clojure;  learning to cook better;</t>
  </si>
  <si>
    <t>intimate shared sensual moments at the pottery wheel;  cooking vegetarian/vegan nom noms;  programming;  building and designing websites &amp;amp; apps;  critiquing and summarizing movies;  playing drums;  fixing stuff. i fixed an air hockey table; a chair; and a high hat recently.</t>
  </si>
  <si>
    <t>if they noticed me; i wouldn't be a ninja now would i?</t>
  </si>
  <si>
    <t>books: infinite jest; snow crash; lonesome dove; a prayer for owen meany; hell's angels: the strange and terrible saga of the outlaw motorcycle gangs; fear and loathing in las vegas; the very hungry caterpillar; gravity's rainbow; anything by philip k. dick;    movies: anything and everything by terry gilliam; the game; fight club; real genius; the goonies; training day; sin city; district 9; movies with dwarfs and hobbit; any movie adaptation of anything by philip k. dick; the warriors; manos - the hands of fate; those movies with the zen dudes with laser swords; superman ii; eternal sunshine of the spotless mind; donnie darko; dead ringers; grosse point blanke; war; inc; better off dead and most other movies with john cusack; the toxic avenger; rabid grannies; bad taste; scary movie 2; walk hard; top secret    food:  indian food; chocolate; japanese food; peanut butter; indian-mexican fusion; cheese; chilled monkey brains    music: (a very weird and extremely underdeveloped sample...)  the goats; helium; rancid; spearhead; the clash; the specials; chemical brothers; tears for fears; simple minds; the police; rancid; beastie boys; verbal assault; fugazi; hickey; mighty mighty bosstones; gadjits; circle jerks; brian jonestown massacre; outkast; dennis christopher; 80s shit; black flag; david bowie; bad religion; the sound that my refrigerator makes when it's pissed; peanut butter wolf; isaac hayes when he's singing the theme song from shaft; all of the muppets songs; whale song; rain forest; fire sound; cats dying; shichibi no kaku; beck; cyndi lauper; public enemy; minutemen; crystal method; pete rock &amp;amp; cl smooth; sade; digital underground</t>
  </si>
  <si>
    <t>chocolate  computer  platypus  bingo  manos - the hands of fate  my torso</t>
  </si>
  <si>
    <t>shifting into an alternate reality</t>
  </si>
  <si>
    <t>reading a compelling novel while smoking a pipe in my bunny slippers</t>
  </si>
  <si>
    <t>once kilt a man fer snorin' too loud.</t>
  </si>
  <si>
    <t>you've fallen and can't get up.</t>
  </si>
  <si>
    <t>english (fluently)/c++ (fluently)/lisp (fluently)/occitan (fluently)/ancient greek (fluently)</t>
  </si>
  <si>
    <t>i'm hella queer; yo. lol my answers here are kinda trashy and i love it.</t>
  </si>
  <si>
    <t>going to college. was a student at ucd. dropped out and am now going to school in berkeley. workin it.    i just moved to berkeley; so i'm kind of still figuring shit out.</t>
  </si>
  <si>
    <t>expert wingman.</t>
  </si>
  <si>
    <t>i'm really blunt.</t>
  </si>
  <si>
    <t>coffee  dancing  trans friends and queer fam  ...</t>
  </si>
  <si>
    <t>normativity. identity politics. biopolitics. academic bullshit. social shit.</t>
  </si>
  <si>
    <t>drunk.</t>
  </si>
  <si>
    <t>you should send me a message if you're interested in meeting up. i'm not as interested in texting; sexting; messaging back and forth. let's meet up!! i just moved and i'm trying to find people and make friends in the bay.</t>
  </si>
  <si>
    <t>english (fluently)/dutch (okay)/french (okay)</t>
  </si>
  <si>
    <t>** stimulating company and invigorating conversation is always welcome**    i feel no desire to summarize.... but randomness still holds a certain kind of appeal...    i tick no check boxes and claim no labels.  i dance when i am blue; i dance when i am not.  i do not care for uninteresting; useless conversation.  i include science in my art and art in my science.  i get along very well with fellow travelers. vacationers are another story.  if you dont have an opinion then you don't matter. get one today!  i don't want to know you through your profile or chat!  one of the best way to know someone is to dance with them.  yes; i go to burning man and am very fond of the culture; but no; it does not define me.  intelligence is very attractive. so is independence.  i am a romantic and a pragmatic. if you can't wrap you head around that then perhaps i will irritate you:)  there is no absolute truth- even that is not absolute.  i love deep grungy dubstep music.  conversation is essential and argument necessary - we disagree with equals; dismiss others. i am attracted to equals.  i don't live my life weekend to weekend. there are 5 other days in a week and they are equally fun!  i have been to over 82 countries so far; so many more to visit.  i listen to songs on repeat and i dance everywhere.  everyone has some magical source of energy that keeps them going; i source my energy from my magical friends.    ....  i may or may not add to this list.    i am part reason; part myth; and all magik!</t>
  </si>
  <si>
    <t>i am busy living my life:) i am evolving; growing - in &lt;a class= "ilink" href="/interests?i=spirit"&gt;spirit&lt;/a&gt; and in &lt;a class= "ilink" href="/interests?i=intellect"&gt;intellect&lt;/a&gt;. my &lt;a class= "ilink" href="/interests?i=work%5d%5d%2c+my+%5bfriends"&gt;work]]; my [friends&lt;/a&gt; and the numerous &lt;a class="ilink" href= "/interests?i=adventures"&gt;adventures&lt;/a&gt; in my life keep me busy and content. i divide my time between &lt;a class="ilink" href= "/interests?i=motorcycling"&gt;motorcycling&lt;/a&gt;; &lt;a class="ilink" href="/interests?i=cycling"&gt;cycling&lt;/a&gt;; &lt;a class="ilink" href= "/interests?i=hiking"&gt;hiking&lt;/a&gt;; &lt;a class="ilink" href= "/interests?i=wine%0atasting"&gt;wine tasting&lt;/a&gt;; &lt;a class="ilink" href="/interests?i=cooking"&gt;cooking&lt;/a&gt;; &lt;a class="ilink" href= "/interests?i=yoga"&gt;yoga&lt;/a&gt;; &lt;a class="ilink" href= "/interests?i=meditating"&gt;meditating&lt;/a&gt;; lots and lots of &lt;a class="ilink" href="/interests?i=music"&gt;music&lt;/a&gt;; lots and lots of &lt;a class="ilink" href="/interests?i=dancing"&gt;dancing&lt;/a&gt;; &lt;a class="ilink" href="/interests?i=tea"&gt;tea&lt;/a&gt; drinking; &lt;a class="ilink" href="/interests?i=traveling"&gt;traveling&lt;/a&gt; and whatever else catches my fancy.  i am a man of the "present" i am fully engaged in the present moment. while the next adventure is always on the horizon it doesn't cloud whatever i am enjoying now.</t>
  </si>
  <si>
    <t>anything i want to be good at. yeah; yeah! being modest is not one of them:p</t>
  </si>
  <si>
    <t>some say i bring out the fun side in people. some say i defy definition(s). some find me charming and flirtatious; others find me bratty and opinionated. they all notice what they want to notice. what will you notice?</t>
  </si>
  <si>
    <t>these days: &lt;a class="ilink" href= "/interests?i=gramatik"&gt;gramatik&lt;/a&gt; &lt;a class="ilink" href= "/interests?i=other+lives"&gt;other lives&lt;/a&gt; &lt;a class="ilink" href= "/interests?i=karsh+kale"&gt;karsh kale&lt;/a&gt; &lt;a class="ilink" href= "/interests?i=gotye"&gt;gotye&lt;/a&gt; &lt;a class="ilink" href= "/interests?i=jeff+scott"&gt;jeff scott&lt;/a&gt; &lt;a class="ilink" href= "/interests?i=miguel+miggs"&gt;miguel miggs&lt;/a&gt;    more music: &lt;a class="ilink" href="/interests?i=vibe+squad"&gt;vibe squad&lt;/a&gt; &lt;a class="ilink" href= "/interests?i=bassnecter"&gt;bassnecter&lt;/a&gt; &lt;a class="ilink" href= "/interests?i=an-ten-nea"&gt;an-ten-nea&lt;/a&gt; &lt;a class="ilink" href= "/interests?i=mimosa"&gt;mimosa&lt;/a&gt;    music: re-discovering all sorts of music in my music collection - from &lt;a class="ilink" href="/interests?i=stateless"&gt;stateless&lt;/a&gt; to &lt;a class="ilink" href="/interests?i=citizen+cope"&gt;citizen cope&lt;/a&gt;; from &lt;a class="ilink" href= "/interests?i=fine+frenzy"&gt;fine frenzy&lt;/a&gt; to &lt;a class="ilink" href="/interests?i=milosh"&gt;milosh&lt;/a&gt;; from &lt;a class="ilink" href= "/interests?i=atb"&gt;atb&lt;/a&gt; to &lt;a class="ilink" href= "/interests?i=4th+of+march+marching+band"&gt;4th of march marching band&lt;/a&gt; and &lt;a class="ilink" href="/interests?i=glitch+mob"&gt;glitch mob&lt;/a&gt; and &lt;a class="ilink" href="/interests?i=el+papachango"&gt;el papachango&lt;/a&gt; and ....    music update: diving deep into the world of dubstep these days and of course &lt;a class="ilink" href="/interests?i=beats+antique"&gt;beats antique&lt;/a&gt;.    music update: rediscovered &lt;a class="ilink" href= "/interests?i=bitter%3asweet"&gt;bitter:sweet&lt;/a&gt; in my itunes and am now in "neo jazz; sparse lighting; glide across the floor in a close embrace" kind of mood:) listening to lots of beats antique and tunes from around the world.    books update: reading &lt;a class="ilink" href= "/interests?i=the+girl+with+the+dragon+tattoo"&gt;the girl with the dragon tattoo&lt;/a&gt; and re-reading &lt;a class="ilink" href= "/interests?i=tipping+point"&gt;tipping point&lt;/a&gt;.    books update: finished the &lt;a class="ilink" href= "/interests?i=lost+symbols"&gt;lost symbols&lt;/a&gt;. msg me if you want my opinion on it:) now looking for a new book. haven't started a new book in a couple of months now :(    music update: totally addicted to &lt;a class="ilink" href= "/interests?i=rachael+yamagata"&gt;rachael yamagata&lt;/a&gt; these days. waiting for the &lt;a class="ilink" href= "/interests?i=blue+october"&gt;blue october&lt;/a&gt; concert in march.    books update: just finished &lt;a class="ilink" href= "/interests?i=blink"&gt;blink&lt;/a&gt;. awesome book; a very interesting read. reading &lt;a class="ilink" href= "/interests?i=joseph+campbell"&gt;joseph campbell&lt;/a&gt; these days.    books update: just stated &lt;a class="ilink" href= "/interests?i=the+third+chimpanzee"&gt;the third chimpanzee&lt;/a&gt; by &lt;a class="ilink" href="/interests?i=jared%0adiamond"&gt;jared diamond&lt;/a&gt;. another winner from one of my favorite writers.    music update: listening to &lt;a class="ilink" href= "/interests?i=delirium"&gt;delirium&lt;/a&gt; and &lt;a class="ilink" href= "/interests?i=thrillseekers"&gt;thrillseekers&lt;/a&gt; right not. i am in my trance mode these days.    music update: i enjoy all sorts of music. some of the artists i am listening to these days are &lt;a class="ilink" href= "/interests?i=infected+mushrooms"&gt;infected mushrooms&lt;/a&gt;; &lt;a class= "ilink" href="/interests?i=onerepublic"&gt;onerepublic&lt;/a&gt;; &lt;a class= "ilink" href="/interests?i=gotan+project"&gt;gotan project&lt;/a&gt;; &lt;a class="ilink" href="/interests?i=cure"&gt;cure&lt;/a&gt;; &lt;a class= "ilink" href="/interests?i=james+blunt"&gt;james blunt&lt;/a&gt;; &lt;a class= "ilink" href="/interests?i=amy+winehouse"&gt;amy winehouse&lt;/a&gt;; &lt;a class="ilink" href="/interests?i=cheb+mami"&gt;cheb mami&lt;/a&gt;; &lt;a class="ilink" href="/interests?i=david+guetta"&gt;david guetta&lt;/a&gt;; &lt;a class="ilink" href="/interests?i=nusrat+fateh%0aali+khan"&gt;nusrat fateh ali khan&lt;/a&gt;; &lt;a class="ilink" href= "/interests?i=aziz+mian+qawwal"&gt;aziz mian qawwal&lt;/a&gt; and many others....    drinks update: &lt;a class="ilink" href= "/interests?i=espresso"&gt;espresso&lt;/a&gt; mmmmm. &lt;a class="ilink" href= "/interests?i=vodka"&gt;vodka&lt;/a&gt; drinks;my favorite vodka are &lt;a class="ilink" href="/interests?i=grey+goose"&gt;grey goose&lt;/a&gt; and &lt;a class="ilink" href="/interests?i=hanger+one"&gt;hanger one&lt;/a&gt; (have you tried the "buddha's hand"? &lt;a class="ilink" href= "/interests?i=mojito"&gt;mojito&lt;/a&gt; mmmm (try the mango mojito at &lt;a class="ilink" href="/interests?i=blow%0afish"&gt;blow fish&lt;/a&gt;. &lt;a class="ilink" href="/interests?i=sake"&gt;sake&lt;/a&gt; i love throwing sake parties. &lt;a class="ilink" href="/interests?i=mint+tea"&gt;mint tea&lt;/a&gt; i can consume copious amounts of it ...    food update:    lets start with &lt;a class="ilink" href="/interests?i=food"&gt;food&lt;/a&gt;! and why not! it is; after all; the most delicious of the carnal pleasure (ah well! a joint first with &lt;a class="ilink" href= "/interests?i=sex"&gt;sex&lt;/a&gt;:p) i enjoy all sorts of cuisines. when i travel; i search for local dishes; they tell you much about the culture and the people; plus they are tasty! yum! some of my favorite cuisines are french (specially &lt;a class="ilink" href= "/interests?i=esgargot"&gt;esgargot&lt;/a&gt; and &lt;a class="ilink" href= "/interests?i=stews"&gt;stews&lt;/a&gt;; &lt;a class="ilink" href= "/interests?i=seared+fish"&gt;seared fish&lt;/a&gt;); japanese (specially &lt;a class="ilink" href="/interests?i=sushi"&gt;sushi&lt;/a&gt;); vietnamese (specially &lt;a class="ilink" href="/interests?i=pho"&gt;pho&lt;/a&gt;); afghan (&lt;a class="ilink" href="/interests?i=bolani"&gt;bolani&lt;/a&gt; and &lt;a class="ilink" href="/interests?i=pallaw"&gt;pallaw&lt;/a&gt;); persian (&lt;a class="ilink" href="/interests?i=kobideh"&gt;kobideh&lt;/a&gt; - mmm!); turkish (&lt;a class="ilink" href= "/interests?i=iskander"&gt;iskander&lt;/a&gt;); egyptian (&lt;a class="ilink" href="/interests?i=um-ali"&gt;um-ali&lt;/a&gt;; &lt;a class="ilink" href= "/interests?i=koshri"&gt;koshri&lt;/a&gt;); greek (&lt;a class="ilink" href= "/interests?i=gyro"&gt;gyro&lt;/a&gt;; &lt;a class="ilink" href= "/interests?i=dolmas"&gt;dolmas&lt;/a&gt;; &lt;a class="ilink" href= "/interests?i=salads"&gt;salads&lt;/a&gt;); american (good old texan &lt;a class="ilink" href="/interests?i=bbq"&gt;bbq&lt;/a&gt;); indian/pakistani (&lt;a class="ilink" href="/interests?i=naan"&gt;naan&lt;/a&gt;; &lt;a class= "ilink" href="/interests?i=nihari"&gt;nihari&lt;/a&gt;; &lt;a class="ilink" href="/interests?i=lassi"&gt;lassi&lt;/a&gt;); italian (everything!) and all sorts of &lt;a class="ilink" href="/interests?i=fusion+foods"&gt;fusion foods&lt;/a&gt;. and i can sell my soul for a good &lt;a class="ilink" href= "/interests?i=dessert"&gt;dessert&lt;/a&gt;!    books update:    disclaimer: there are way too many books i like; will add just a few.    i am reading "a thousand splendid suns" by khaled hosseini; right now    &lt;a class="ilink" href="/interests?i=the+picture+of+dorian+grey"&gt;the picture of dorian grey&lt;/a&gt; - &lt;a class="ilink" href= "/interests?i=oscar+wilde"&gt;oscar wilde&lt;/a&gt;.    &lt;a class="ilink" href= "/interests?i=the+importance+of+being+earnest"&gt;the importance of being earnest&lt;/a&gt; - oscar wilde.    &lt;a class="ilink" href="/interests?i=guns%2c+germs+and+steel"&gt;guns; germs and steel&lt;/a&gt; - jared diamond.    &lt;a class="ilink" href="/interests?i=collapse"&gt;collapse&lt;/a&gt; - &lt;a class="ilink" href="/interests?i=jared+diamond"&gt;jared diamond&lt;/a&gt;    &lt;a class="ilink" href= "/interests?i=the+reluctant+fundamentalist"&gt;the reluctant fundamentalist&lt;/a&gt; - &lt;a class="ilink" href= "/interests?i=mohsin+hamid"&gt;mohsin hamid&lt;/a&gt;    &lt;a class="ilink" href="/interests?i=a+history+of+god"&gt;a history of god&lt;/a&gt; - &lt;a class="ilink" href= "/interests?i=karen+armstrong"&gt;karen armstrong&lt;/a&gt;    &lt;a class="ilink" href="/interests?i=in+cold+blood"&gt;in cold blood&lt;/a&gt; - &lt;a class="ilink" href= "/interests?i=truman+capote"&gt;truman capote&lt;/a&gt;    &lt;a class="ilink" href="/interests?i=da+vinci+code"&gt;da vinci code&lt;/a&gt; - &lt;a class="ilink" href="/interests?i=dan+brown"&gt;dan brown&lt;/a&gt;    &lt;a class="ilink" href="/interests?i=holy+blood%2c+holy+grail"&gt;holy blood; holy grail&lt;/a&gt; - richard leigh &amp;amp; others    &lt;a class="ilink" href="/interests?i=thorn+birds"&gt;thorn birds&lt;/a&gt; - colleen maccullough    &lt;a class="ilink" href="/interests?i=almost+french"&gt;almost french&lt;/a&gt; - sarah turnbull    &lt;a class="ilink" href="/interests?i=roots"&gt;roots&lt;/a&gt; - &lt;a class= "ilink" href="/interests?i=alex+halley"&gt;alex halley&lt;/a&gt;    &lt;a class="ilink" href="/interests?i=gone+with+the+wind"&gt;gone with the wind&lt;/a&gt; - &lt;a class="ilink" href= "/interests?i=margaret+michell"&gt;margaret michell&lt;/a&gt;    &lt;a class="ilink" href= "/interests?i=interview+with+a+vampire"&gt;interview with a vampire&lt;/a&gt; (whole series) - &lt;a class="ilink" href= "/interests?i=anne+rice"&gt;anne rice&lt;/a&gt;    &lt;a class="ilink" href="/interests?i=lord+of+the+rings"&gt;lord of the rings&lt;/a&gt; (whole series) - &lt;a class="ilink" href= "/interests?i=j.r.r+tolkien"&gt;j.r.r tolkien&lt;/a&gt;    ummm there are so many others that come to mind. do you really want to know all this!</t>
  </si>
  <si>
    <t>need is an illusion. in the end we all adapt; willingly or unwillingly.</t>
  </si>
  <si>
    <t>nothing! instead i spend a lot of time feeling.</t>
  </si>
  <si>
    <t>being me.</t>
  </si>
  <si>
    <t>i wont tell you anything; but i will let you find everything.</t>
  </si>
  <si>
    <t>dont! instead; find me and say hi :) but if you can't find me in person then say hi here :) good company and great conversation is always welcome.</t>
  </si>
  <si>
    <t>i like to stay active; travel; and experiencing new and exciting things. passionate in the world we live in. i work in the financial services industry. focused and diligent with a career that i love doing; but at the same time; knowing when to take a step back and enjoy life with the company of others i admire.</t>
  </si>
  <si>
    <t>i like taking chances on things that people would say is impossible and make it possible.</t>
  </si>
  <si>
    <t>my quick witted responses.</t>
  </si>
  <si>
    <t>when genius failed: the rise and fall of long-term capital management (roger lowenstein). the book is not just how a hedge fund made and lost its money; but what it was about the personalities of the partners and the arrogance of their financial models. nice foreshadowing before the 2008 financial crisis.</t>
  </si>
  <si>
    <t>laughing; a good night sleep; a good/reliable pair of shoes; clean underwear; interesting things to talk about; and fresh air</t>
  </si>
  <si>
    <t>what new country i plan to visit.</t>
  </si>
  <si>
    <t>out and about...i work hard and i play harder. i usually crack open a couple of bottles of wine with some friends and colleagues</t>
  </si>
  <si>
    <t>that i'm a great karaoke singer...</t>
  </si>
  <si>
    <t>i appreciate a good laugh. i like puttering around the house; walking daily; reading; watching tv; taking saunas; as well as going on trips now and then. i value family and friends. i have two small sweet tempered dogs.  i can make you smile and laugh out loud; hold your hand at the movies; create a safe space for you to speak your truth; make chicken soup when you are sick and am a loyal friend.  i am not particularly religious although i identify with my heritage.  i belive in the combination of destiny and one's own will to create what you desire.  i am looking for someone with an open heart to snuggle up with; for someone who has a desire to make this world a better place; even if it is only writing a letter; and who wants a partner in life; an authentic connection.    i have a grown son that lives in the area with his family.</t>
  </si>
  <si>
    <t>... i keep up with current events and watch the stock market.  i love to dance at times; do arts and crafts; sing; write when the muse calls;  spend time with my family and hang out with friends.  i have an aging mother that i visit. somehow writing all of this down and re-reading it does not seem to explain who i am.</t>
  </si>
  <si>
    <t>sensing things; listeningm observing; being a good friend -bringing humor to a situation- laughing; singing; dancing; details; chilling; baking; being practical; responsible and laughing.</t>
  </si>
  <si>
    <t>people usually notice my smile.</t>
  </si>
  <si>
    <t>i enjoy a wide variety of books; food; music and film. i find that i try to eat healthfully most of the time; but have to have my comfort foods as well. i like many ethnic cuisines. you name it; i probably like it~  i generally like the coen brothers movies. i liked fried green tomatoes; good will hunting. i would recommend the documentary "inside job" as a must see for everyone.  music is the salve of the soul. i love music and enjoy ragtime; jazz standards; blues; soul; funk; motown; and zydeco. been to the new orleans jazz festival many times~  some of my favorite authors include: barbara kingsolver; georgette heyer; elizabeth hoffman; brett lott. i haven't been reading much lately.</t>
  </si>
  <si>
    <t>a good bath tub  creativity  love  my dogs  chocolate ! chocolate and more chocolate  a big; cozy comfortable bed</t>
  </si>
  <si>
    <t>actually; i spend a lot of time thinking about what is the best thing that i can do next to make it all run smoother...attacking "the list"  what a wacky world this is...    i try to remind myself how much i have to be grateful for.</t>
  </si>
  <si>
    <t>dancing or relaxing at home from a long week; catching up on reading &amp;amp; watching tv.</t>
  </si>
  <si>
    <t>i bake great brownies</t>
  </si>
  <si>
    <t>you want a fun loving; communicative; honest; giving partner and you are the same. you are generally a considerate person.</t>
  </si>
  <si>
    <t>teaching; learning; living; and loving on many levels. i've spent many years in education; and now am working as a consultant/specialist - a positive shift which has given me the freedom and opportunity to pursue my passion for music and my quest for spiritual growth and self-development.</t>
  </si>
  <si>
    <t>listening; sharing; loving and parenting my awesome kids. taking the time to appreciate the many blessings and wonderful people that i have in life. communicating my lifelong passion for learning- and transmitting it to my students. dropping in. living in the present moment. singing with joy and devotion. soaking. dancing. downward dog!  starting a campfire with one match . . .</t>
  </si>
  <si>
    <t>my unusual tri-colored eyes; and my smile.</t>
  </si>
  <si>
    <t>my family  my friends and teachers  music  my spiritual practice  yoga  proximity to nature; and time to enjoy it!</t>
  </si>
  <si>
    <t>english (fluently)/french</t>
  </si>
  <si>
    <t>just graduated college a couple months ago; now i am working at a software company before maybe heading back for my mba in a year or so. i like to go places on the weekends; tahoe; pebble beach; san diego or los angeles. i am always on the go and like to be super active. i ride horses competitively and have been riding horses since the age of 4. just moved to san francisco a couple months ago so i am just hoping to meet some nice people!</t>
  </si>
  <si>
    <t>my laugh; i laugh a lot! but i think its important to have fun in life and not take anything too seriously.</t>
  </si>
  <si>
    <t>great gatsby is my favorite book. cant live without my thai food and i love indie rock especially vampire weekend!</t>
  </si>
  <si>
    <t>coffee  my iphone  my family  traveling  riding horses  my car :)</t>
  </si>
  <si>
    <t>the future... and traveling!</t>
  </si>
  <si>
    <t>either staying in watching a movie or heading out to the bars:)</t>
  </si>
  <si>
    <t>obviously if you want to know more!</t>
  </si>
  <si>
    <t>i'm a southern girl in the big city. i love my job; i feel blessed to have amazing friends and a great family.    i'm an adventurer at heart. things i can't live without: god; people; the beach; my friends; dance; music; love; smiles; laughter; capoeira; warm heartfelt hugs; floss; chocolate; chapstick; cultures outside of my realm of knowledge; my sisters; the colbert report.    i'm hoping to meet someone who makes me laugh; cares about the world and wants to make it better; cares about their friends and family; enjoys listening to music (hopefully not country); and who thinks i'm awesome. said man would love god; but not in that bible-thumping way ... and he would be ecstatic to just chill out with me with my hair up; no makeup on; and wearing tennis shoes; while hiking outside :)</t>
  </si>
  <si>
    <t>i have a solid; amazing career that i love; and friends and family that are my life's blood.</t>
  </si>
  <si>
    <t>not filling out these boxes</t>
  </si>
  <si>
    <t>oh gosh ... if we're speaking on a purely physical level ... maybe my booty (i *definitely* do not have white girl genetics in that area)</t>
  </si>
  <si>
    <t>i drink water out of a camelback pouch all day at work.</t>
  </si>
  <si>
    <t>- you are laid back; friendly; and very happy with your life  - you still believe in using the oxford comma  - you're a total nerd; but not a 'total nerd'  - i'm not a tiny girl - so if you can handle a fit; athletic; tall; aggressive (but not in the mean way) woman - i guess i should be more clear about this: "read: i'm not stick thin; please prefer a woman with booty :)" - who wants to grab on to bones? ... not me)  - you believe in god - this is a big one for me  - you aren't too conservative in your approach to the world; but not too liberal either  - you can sing the entire "fresh prince of bel air" song with me :)</t>
  </si>
  <si>
    <t>english (fluently)/spanish (fluently)/portuguese (okay)/sign language (poorly)</t>
  </si>
  <si>
    <t>hmm; how should i sell myself? are you perhaps looking for a ballsy optimist? i'm thoughtful; reasonable (i have common sense); romantic and affectionate. i possess fierce integrity; a love of collaboration; a quick wit; and both high iq and high emotional intelligence. i spend a lot of time dancing in my living room and persuading others to join me.    i'm down to earth and comfortable in my own skin. i'm quite a smart ass. i'm only a snob when it comes to spelling. i'm an unapologetic geek; a nerd and a dork. i have a huge heart and a dirty mind. i love an adventure and meeting new people. i work in a fun; creative environment where people thank me every day for doing my job - sometimes they even begin applauding when they see me coming towards their offices.    i moved to oakland from seattle in 2010. i have amazing friends and a great life. most of my friends are gay; and i rarely find myself in places that many straight men frequent. so here i am.    i'd love to meet a great man who is comfortable with an equal for hilarity; deep discussions; nights out or in; and roadtrips. you should be funny; intelligent; somewhat attractive; creative; passionate and kind.</t>
  </si>
  <si>
    <t>health &amp;amp; human connection!!</t>
  </si>
  <si>
    <t>listening; helping people see the best in themselves; cuddling; massage therapy; having big picture meta views on everything; being concise; kissing... oh; and being hilarious - i'm very funny.</t>
  </si>
  <si>
    <t>my eyes; my pale skin; the fact that things just feel a little more calm and safe when you're near me.</t>
  </si>
  <si>
    <t>i'm a scifi geek - but open to anything well-written and compelling. neal stephenson; david brin; dan simmons are some of my favorite authors. and i like funny fiction - jasper fforde; christopher moore; kurt vonnegut.  non-fiction favorites - seat of the soul; be the hero; how can i help?; learning as a way of being; mama gena's school of womanly arts; beyond culture; beirut to jerusalem; the four-fold way; myths to live by; where healing waters meet; the careless society; and the tao te ching.    my favorite movie is stardust. i also loved blazing saddles; dark city; dr. strangelove; delicatessen; serenity; mindwalk; the lord of the rings trilogy; wings of desire; the last king of scotland; office space; persepolis; anchorman; hot fuzz; jet li's fearless; the big lebowski; up; inception; and pompoko.    tv - game of thrones; misfits; the daily show; the colbert report; breaking bad; 30 rock; and always sunny in philadelphia.    music is always playing wherever i go. i still listen to echo &amp;amp; the bunnymen; love &amp;amp; rockets; pil; nick cave; the the; they might be giants; jesus &amp;amp; mary chain; elvis costello; the clash; and xtc. from childhood - i will always have a special place in my heart for simon &amp;amp; garfunkel; willy nelson; and the beatles. currently i'm listening to tally hall; m ward; neko case; flaming lips; the national; broken bells; rogue wave; thao; and the shins.    food - i love food. you don't get a figure like mine if you don't enjoy food. since i found out i have food allergies; my choices are a lot more limited. still i can usually creatively order at most restaurants; and i like eating healthier.  mexican and thai food are my favorites.</t>
  </si>
  <si>
    <t>um; food &amp;amp; water - it's a fact  friends  comfortable shoes  music  candy</t>
  </si>
  <si>
    <t>human nature  evolution  what truly has value in the world  how crazy everyone is  how wonderful everyone is  learning</t>
  </si>
  <si>
    <t>laughing hysterically with friends - at home; in a dance club; at a concert; or on an adventure.</t>
  </si>
  <si>
    <t>i dislike camping. i love being outdoors; but i don't really enjoy sleeping there.</t>
  </si>
  <si>
    <t>you're awesome  you have a sneaking suspicion that i'm awesome  you have a fun date idea; but no date</t>
  </si>
  <si>
    <t>i am; 65 years of age..divorced with two grown children. i have a dog and go for walks daily. i am a painting contractor and am self employed at that profession..when i was 19 teen years old i ran off to sea and joined the merchant marines and stayed with it for 12 years...i only went through one year of junior college;;;but i read constantly and am very well informed on most subjects. was born and raised in san francisco.    i am humorous; well read; and compasionate</t>
  </si>
  <si>
    <t>right now i am enjoying myself ..i work quite a bit and on sunday i usually go to the horse races with some friends..but i only bet 2$$at a time because i really enjoy the races but i know nobody gets rich there..i do o.k. i also like to go fishing and take short road trips.. every summer i go up to dunsmuir calif and visit one of my old friends and explore that area for about a week</t>
  </si>
  <si>
    <t>painting houses.....getting along with people....</t>
  </si>
  <si>
    <t>used to be people noticed my eyes first;;don't know if they still do</t>
  </si>
  <si>
    <t>favorite books...wow i read tons of books so here goes..grapes of wrath;on the road;confederacy of dunces;harry potter ;history and biographys music...old rock and roll...bluegrass folk..some of the older country and western...hank williams ..patsy cline...willie nelson of course    food all kinds chinese italian mexican and so on</t>
  </si>
  <si>
    <t>my children ;books; friends ;;cell phone ;sense of humor positive outlook</t>
  </si>
  <si>
    <t>although i am not a youing man any more...i do not want to dwell on the past too much;;there is plenty of time for new adventures and new memories</t>
  </si>
  <si>
    <t>mostly at home....but also go to dinner and movies fairly often</t>
  </si>
  <si>
    <t>i can drop a few pounds....i am not a fat slob by any means</t>
  </si>
  <si>
    <t>you are looking for some one to hang out with...enjoy each others company...if you have a good sense of humor that would be great..perfer if you werent too short any thing from 5 3 is good..prefer caucasian latin or asian women not older than me preferbaly in their fiftys.. and not too much of a heavy weight..i don't mean to sound snotty but thats the way it is..i am 6 ft 1 inch tall</t>
  </si>
  <si>
    <t>i am creative; hard-working; spontaneous; open-minded; kind; responsible; passionate; quirky; daring &amp;amp; enthusiastic.    i grew up in the northeast; in the suburbs of philadelphia; pennsylvania. being very independent; i left home at the age of 17 to begin &lt;a class="ilink" href= "/interests?i=exploring"&gt;exploring&lt;/a&gt; the united states. i've lived in many of the states; but eventually landed on the west coast in the san francisco bay area. i enjoy being outdoors and exploring all of the great places in the bay area and beyond.</t>
  </si>
  <si>
    <t>after &lt;a class="ilink" href="/interests?i=working"&gt;working&lt;/a&gt; hard for the past 20 years; i decided to take some time off for myself. with the slow economy; now is a great time to do all those things i've been saving for a rainy day. my time is my own; to do whatever i choose. i have no obligations. it's great to be free!</t>
  </si>
  <si>
    <t>connecting with people    &lt;a class="ilink" href="/interests?i=rocking"&gt;rocking&lt;/a&gt; out to great music    staying positive &amp;amp; focused    &lt;a class="ilink" href= "/interests?i=snowboarding"&gt;snowboarding&lt;/a&gt;    being myself    &lt;a class="ilink" href="/interests?i=cooking"&gt;cooking&lt;/a&gt;    &lt;a class="ilink" href="/interests?i=driving"&gt;driving&lt;/a&gt; really fast in sports cars</t>
  </si>
  <si>
    <t>i'm a very open person. sometimes a little too open.</t>
  </si>
  <si>
    <t>i'm open to just about anything. this may sound vague; but i like diversity. i don't watch tv. i like to catch a movie every so often. i love listening to music. pandora 24/7 for me. always exploring new music!</t>
  </si>
  <si>
    <t>amazing friends    music    great food    books    laughter    passion</t>
  </si>
  <si>
    <t>how to be a better person &amp;amp; how to make a positive impact on others.</t>
  </si>
  <si>
    <t>no friday night is 'typical' in my life.</t>
  </si>
  <si>
    <t>you are looking for a gentleman who knows how to treat a lady.</t>
  </si>
  <si>
    <t>i like coffee  i like tea  i like jello on my knee    means: i am curious; playful; and inirascible</t>
  </si>
  <si>
    <t>refreshing it</t>
  </si>
  <si>
    <t>using a wine bottle to roll out dough for a pie crust.</t>
  </si>
  <si>
    <t>...next question</t>
  </si>
  <si>
    <t>magus - john fowles  picture of dorian grey - oscar wild  wuthering heights - emily bronte  bladerunner  damage w jeremy irons &amp;amp; juliette binoche  fish tacos  sushi  beer in a can w lime</t>
  </si>
  <si>
    <t>girl best friends  taquerias  kissing  the sun &amp;amp; the moon  wine  dancing</t>
  </si>
  <si>
    <t>music by the kills  what lovely creatures women are</t>
  </si>
  <si>
    <t>not on ok cupid</t>
  </si>
  <si>
    <t>i'm an open book; but i only respond to cat toys</t>
  </si>
  <si>
    <t>if; if you should message me. of course!</t>
  </si>
  <si>
    <t>shitt. the dreaded self-summaries..! basically im a "go with the flow" type person; who enjoys the outdoors; exercise; jui jitsu; mixed martial arts; eating good food; joking; being with family; being with friends; travelling; driving; sleeping; cuddling and ganja..</t>
  </si>
  <si>
    <t>enjoying it; but also trying to get my ass back in school!</t>
  </si>
  <si>
    <t>everything..</t>
  </si>
  <si>
    <t>my height; and my ears..</t>
  </si>
  <si>
    <t>books: a fighters mind; a fighters heart; the perks of being a wallfower  movies: dumb &amp;amp; dumber; almost famous; forrest gump; ace ventura's; im done listing movies..  shows: the ultimate fighter; the first 48; curb your enthusiam; chapelles show  food: my momma's brocolli pasta; chicken enchiladas; pad thai</t>
  </si>
  <si>
    <t>1. my car  2. family  3. jui jitsu  4. the greens  5. sleep  6. food</t>
  </si>
  <si>
    <t>too much shit..</t>
  </si>
  <si>
    <t>either being lazy on my or a friends couch; or out getting hyphy!</t>
  </si>
  <si>
    <t>im a sensitive; and emotional bastard..hence being a god damn cancer..</t>
  </si>
  <si>
    <t>if you have that urge</t>
  </si>
  <si>
    <t>i am the youngest of three; i have two older brothers. you can blame them if i finish my beer before you in a race; or let some colorful words fly. not because they taught me; but thats what little sisters do (when they're me).  i am an independent contractor and have been the last 3-4 years. i work in the beverage industry doing sales and marketing.  i have dabbled in acting and modeling; still have an agent but don't stress the industry anymore.  i'm an artist of sorts. i grew up with an artist father; and brother. i am a poet who enjoys playing with paint. i love to dance; sing; and have a groupon for blowing glass i should get to soon. if that makes you jeaous; your pretty cool.  if you want to go blow glass with me; cooler.  i have a kitty i love. enjoy reading spiritual/eastern philosphy books. books on my shelf as of now include pablo neruda; autobiography of a yogi; confessions of an economic hit man; maltese falcon; some bukowski and tom robbins.....kinda get an idea of what i like.  i'm an honest person. i love people. i like to know people in a real way. not a fan of judging or being judged. acceptance and support are great to give and recieve. i studied behavioral sciences when i was in college; and work with people on a daily basis in my occupation.  party? a little. don't want to surround myself with people who drink daily or smoke daily. i think the wind down drink and social few are fun. not a fan of getting plastered. but i like to laugh; please...be funny ;) thats weird to ask...perfect.  outdoors are great; but i'm not a fan of being cold. i'll wrap up to hike or camp. for the most part i'm an outdoors when temperate type of lady.</t>
  </si>
  <si>
    <t>my life. hustlin baby. trying to take time to grow and be thankful. absorbing and accepting. setting things up to flourish. creating a good reputation in the work world. facing my fears. and trying to create a healthy and appealing environment for great things to come in and out of.</t>
  </si>
  <si>
    <t>smiling when i adore something. loving. seeing justice. listening to my internal voice. believing in faith. being a good friend; daughter; and sister.</t>
  </si>
  <si>
    <t>you want to get to know me. not looking for creepy one night stands ya'll.</t>
  </si>
  <si>
    <t>loving my job; my freaking awesome co-workers. the people; the vibe; the excitement. it's all like a huge production to me. my job allows me to let me be the out going; witty social butterfly i am. i'm very curious when comes to meeting anyone; i guess that's why i'm here semi-tailoring my dating life. one promise you'll get off the bat~ honesty..i can't bullshit; and you'll smell it a mile away if i try; i give away text book signs. i'm getting deeper into my art; pushing the envelope with sketching the image i see in my head onto paper~no matter how complicated the idea; and one day soon; i want to draw you for you; so you see what i see.  finding a woman that just clicks with me in life; i wanna crack up in public with you as we wait in line in some outlandish busy store on market because someone totally just did what we died laughing about earlier. and then you look at me and smile and i know you know me.</t>
  </si>
  <si>
    <t>confusing the cashier at my favorite market. art; discussing movie history; being with kids; got like a million nieces and nephews; finding those music tracks i thought i'd never find and can't believe i still remember them. my playlists; so proud; like my mini theme songs of life. showing people how to let there hair down and if it comes to it..shake yo butt in public like a flash mob solo junkie!</t>
  </si>
  <si>
    <t>that i'm native american.  my height; my genuineness and my sarcasm ...oh the sarcasm.</t>
  </si>
  <si>
    <t>favorite books: are you there vodka it's me chelsea? anything patterson.    favorite movie: "the town" all the way to "true romance"...but forever it will be always be "vanilla sky and an american werewolf in london"...seriously i could go on for days on movies.    favorite show: two and a half men ( charlie sheen era) and my -so called life..you should be a fan.    music: rob zombie all the way to spoon; love; love composed movie score music and i still dig getting ready to go out to; "everybody have fun tonight"...if you don't know who sings it..just go..its okay; shhh just go.    ~and you have to check out `young the giant` just awesome!</t>
  </si>
  <si>
    <t>family/friends  laughter  music  my art arsenal  great food/wine  new experiences ...hell yeah!</t>
  </si>
  <si>
    <t>-let's just be honest; this is what i'm really thinking:    what witty/ extremely sarcastic status i can come up with on my fb.  if my boss isn't going to be at work; then it's on!  is it possible that a first date is just a message away ..  is everything exactly how i'm okay with it being; just for today?</t>
  </si>
  <si>
    <t>shaving farm animals to clothe the homeless.  getting random police officer's autographs.  learning how to talk like an english bartender.  out with friends and living my life the way i want.</t>
  </si>
  <si>
    <t>that i do not live in a teepee; and....</t>
  </si>
  <si>
    <t>a guy named oscar said i'm cool shit    you'd like too or wanna explore your artistic side of your imagination. or just have a liking for it...    your here to meet someone.    you love a humorist...    you wanna someday laugh with me in line...    ps..i will always go back to your profile and look at your profile and read it; not just look at the pictures your not a comic book. and i will always give you a star rating.</t>
  </si>
  <si>
    <t>i have eclectic interests which include traveling to new places; learning new things; film festivals; playing djembes; dancing; attending theater or art openings... running in road races; raising money for good causes; attending pow-wows; serving on a committee for black history conference; and on a board for national youth film festival; and hearing a good sermon; opera; symphony; jazz concert or folk or original indie music. i attended cal berkeley; usf law school; practiced law a few years and now started a new job in a new field. i've enjoyed snowboarding; surfing; paddling; sailing; in-line skating; flash mobs; drum circles; modeling; teaching; learning; loving; laughing; parenting; playing.</t>
  </si>
  <si>
    <t>single mother of a son in college on east coast. supportive of his film career and liberal arts education. meeting new people back in my college town. exploring new relationships and experiences. loving life and feeling blessed in all circumstances.</t>
  </si>
  <si>
    <t>cracking myself up.. laughing and enjoying the moment.</t>
  </si>
  <si>
    <t>my smile and laughter; and my energy.</t>
  </si>
  <si>
    <t>i love the foreign film "diva;" "princess bride;" "don juan de marco" (with johnny depp and marlon brando); anything with denzel washington; most broadway shows including the wiz; music of marvin gaye; billie holiday; santana; and samuel barber's adagio in strings; pachbel's canon in d minor; seafood gumbo; vegetarian pasta/pesto; ben and jerry's ice cream.</t>
  </si>
  <si>
    <t>spiritual pursuits; family and friends; good music; dancing/running/exercise; a good movie; adventure travel or book to explore and/or get lost in..</t>
  </si>
  <si>
    <t>ways to make a difference in the world; ways to have fun; budget; men; my son's college tuition; plans with my friends</t>
  </si>
  <si>
    <t>watching a movie or going to theater or to hear a speaker; washing laundry; or visiting with friends; or taking myself out to dinner or a movie..anyone want to join me?</t>
  </si>
  <si>
    <t>i have been primarily a vegetarian for over 25 years; and i am corny and silly sometimes.</t>
  </si>
  <si>
    <t>you are funny; sweet; tall; handsome; straight; unmarried; not dysfunctional; romantic sometimes; adventurous often; compassionate and kind. interesting and value spirituality; cerebral conversation.</t>
  </si>
  <si>
    <t>english (fluently)/spanish (okay)/sign language (poorly)</t>
  </si>
  <si>
    <t>working full-time and living in san francisco; having fun on my weekends in the city and other places around the bay area.</t>
  </si>
  <si>
    <t>staying employed; obeying the laws.</t>
  </si>
  <si>
    <t>being honest about my height. i read that more than half the guys on this thing lie about how tall they are - wtf? i mean; i guess if you planned a date where you never stood up you could pull that off.</t>
  </si>
  <si>
    <t>brave new world; the great gatsby; moll flanders; to the lighthouse; the unbearable lightness of being; madame bovary; the brothers karamazov; pride and prejudice</t>
  </si>
  <si>
    <t>i'm pretty focused on working out and staying fit. i spend a lot of time aside from work doing fitness stuff - running at a track; plyometric drills with a medicine ball and padded bar; pushups/situps; anything physical that stays challenging.</t>
  </si>
  <si>
    <t>i'm good at keeping secrets.</t>
  </si>
  <si>
    <t>as i mentioned; i spend a decent amount of my free time/weekends running or working out some way. a lot of people on this site are fitness-inclined with running/yoga/cross-fit and the like figuring in their profiles. making plans to go for a run or workout at a park would be fun; you can always go for coffee or a drink afterwards!</t>
  </si>
  <si>
    <t>life is tremendous and amazing. i'm looking for a partner to share great big adventures &lt;a class="ilink" href= "/interests?i=exploring"&gt;exploring&lt;/a&gt; and &lt;a class="ilink" href= "/interests?i=changing+the+world"&gt;changing the world&lt;/a&gt; ... with leisurely breaks for snuggling and talking it all over.    i'm playful and complex; caring and deliberate. i really value passion; purpose; and raw brain power tempered by humor and self-awareness. sincerity is hot. well executed cunning is hotter.    story of my life: &lt;a class="ilink" href= "/interests?i=%22i+arise+in+the+morning+torn+between+a+desire%0ato+improve+the+world+and+a+desire+to+enjoy+the+world.+this+makes+it%0ahard+to+plan+the+day.%22"&gt; "i arise in the morning torn between a desire to improve the world and a desire to enjoy the world. this makes it hard to plan the day."&lt;/a&gt; -e. b. white (... that's "e. b. white" as in "charlotte's web" *and* "strunk and white's the elements of style"! i know; right!?)</t>
  </si>
  <si>
    <t>i'm currently an &lt;a class="ilink" href= "/interests?i=engineering+project+manager"&gt;engineering project manager&lt;/a&gt; at a local tech company. you've used my products. i've been a &lt;a class="ilink" href="/interests?i=scientist"&gt;scientist&lt;/a&gt; (published in neuroscience and psycholinguistics) and &lt;a class= "ilink" href="/interests?i=tutor"&gt;tutor&lt;/a&gt; to underprivileged youth (&lt;a class="ilink" href= "/interests?i=teaching+physics+in+spanish%21"&gt;teaching physics in spanish!&lt;/a&gt;; aw yeah...) as a teenager; i made money as a &lt;a class="ilink" href="/interests?i=nurse%27s+aide"&gt;nurse's aide&lt;/a&gt; to alzheimer's patients; a fifth generation &lt;a class= "ilink" href="/interests?i=massage+therapist"&gt;massage therapist&lt;/a&gt; (skills handed down from my grandmother's grandmother); and a &lt;a class="ilink" href="/interests?i=snapple+vendor"&gt;snapple vendor&lt;/a&gt; at raves. then i went to grad school and had to focus for a while. :)    i've done traditional things to &lt;a class="ilink" href= "/interests?i=help+the+world"&gt;help the world&lt;/a&gt; (like volunteering and donating money to orgs i support) but i'm still looking for &lt;a class="ilink" href= "/interests?i=revolutionary+ideas"&gt;revolutionary ideas&lt;/a&gt; that scale. i'd like to maximize global and sustainable happiness. any ideas?    &lt;a class="ilink" href="/interests?i=travel"&gt;travel&lt;/a&gt; inspires me. i recently spent five weeks in &lt;a class="ilink" href= "/interests?i=nepal"&gt;nepal&lt;/a&gt; and &lt;a class="ilink" href= "/interests?i=bhutan"&gt;bhutan&lt;/a&gt;; mostly trekking in the himalayas. other happy memories: snorkeling with sea turtles and penguins in &lt;a class="ilink" href="/interests?i=galapagos"&gt;galapagos&lt;/a&gt;; caving for stalactites/stalagmites in &lt;a class="ilink" href= "/interests?i=new%0azealand"&gt;new zealand&lt;/a&gt;; night swimming in the &lt;a class="ilink" href="/interests?i=adriatic+sea"&gt;adriatic sea&lt;/a&gt;; cooking lessons in &lt;a class="ilink" href= "/interests?i=kathmandu"&gt;kathmandu&lt;/a&gt;; climbing the pyramid of the sun in teotihuacan; &lt;a class="ilink" href= "/interests?i=mexico"&gt;mexico&lt;/a&gt;. i love discovering the small; everyday details of a place; feeling the different pace of life; and feeling awestruck by nature.    i love &lt;a class="ilink" href="/interests?i=dancing"&gt;dancing&lt;/a&gt;: blues; bachata; tango; lindy; contact improv; reggae; anything gypsy; cross-step waltz; or just clubbing; hip hop; spinning around my living room; etc; etc. music is bliss.    other interests: photography; hiking; skiing; geology; and reading. things i've done a little and want to do more: kung fu; wind surfing; rollerblading; and snorkeling. i recently started my &lt;a class="ilink" href="/interests?i=scuba"&gt;scuba&lt;/a&gt; certification.</t>
  </si>
  <si>
    <t>making people feel comfortable; solving problems; getting excited by small things; finding connections; cuddling; niceties; getting past the niceties; reading people; teaching others to read people; being too silly; being too earnest; hosting parties; learning languages; dancing; &lt;a class="ilink" href= "/interests?i=your+mom"&gt;your mom&lt;/a&gt;... and your mom jokes.    also; catalyzing. and magic. things just happen faster and better when i'm around.</t>
  </si>
  <si>
    <t>my big smile and even bigger personality.</t>
  </si>
  <si>
    <t>some representative examples (neither complete nor up-to-date):    authors: stephenson; james ellroy; atwood; neruda; palahniuk; woolf; barrett browning; garca mrquez; asimov; plath; ezra pound.    directors: john waters; woody allen; the coen bros; fellini; almodvar; david lynch; kevin smith; franois ozon &amp;amp; especially kusturica.    music: gotan project; m.i.a.; tom waits; manu chao; portishead; bregovic; balasevic; stephin merritt; si*s; sarah mclachlan; ozomatli; dave brubeck; the cure; jamiroquai; bjrk; cibo matto; patsy cline; norah jones; fabulosos cadillacs; erykah badu; mo' horizons; molotov; bach; zorn; talking heads.    dancing: blues; swing; waltz; hip hop; house; salsa; samba; bossa nova; ska; reggaeton; reggae; drum n bass; etc.    food: i enjoy cuisines of all kinds; especially ethnic variations on home cookin'.</t>
  </si>
  <si>
    <t>the (mostly) material list:  - a web browser  - a digital camera  - dancing shoes  - warm bodies of water  - summer fruits (berries; peaches; mangos; yum)  - awe-inspiring weather (blazing sunshine; thunder showers; snowstorms; ahhh)    the highfalutin list:  - learning  - teaching  - novelty  - affection  - &lt;a href="http://www.theregister.co.uk/2010/07/23/the_rainbow_mansion/" rel="nofollow" target="_blank"&gt;community&lt;/a&gt;  - profound relationships</t>
  </si>
  <si>
    <t>how to make the people i care about happy and comfortable and how to help them grow. how to do the same for myself. where to strike the balance between comfort and growth; since they're often incompatible.    on a related note; i think a lot about whether it's possible to have a relationship in which i feel *both* very challenged and very safe.</t>
  </si>
  <si>
    <t>with your mom.</t>
  </si>
  <si>
    <t>i used to have mexican residency; and the government there believed i was a housewife in hermosillo; sonora. (i wasn't.)</t>
  </si>
  <si>
    <t>...you have a full and multifaceted life; you're compassionate and playful; you question yourself and you'll challenge me.</t>
  </si>
  <si>
    <t>english/serbian/french/spanish/german</t>
  </si>
  <si>
    <t>update: i just created this profile. after taking a shower and doing some deep thinking; i've come to the conclusion that i'm being too demanding. i've already gotten messages from a few different dudes who are willing to take me to see the beach boys; no contest. but it's about going with the right person or the right people. if you're makin' it rain all over the place; and if throwing down for some epic seats ain't nothin' to you; that's cool. i'm also down to go with another hardcore fan even if we have shitty seats. i can pay for my ticket up to $50 (that'd mean a shitty seat fyi). sure; i have plenty of friends and boys who are interested in me. but not so much a friend or love interest who digs the bb's the way i do; and who wants to spend their hard-earned benjamins on a sort of last minute concert. another factor- i kind of like to drink wine. the best thing ever would be to have a ride so i could partake in that and not drive. but you'd probably only go for that if you were also coming from marin (north bay). so pretty much if i was drinking wine and seeing the beach boys live; i'd be the happiest girl in all the land. the only thing that could make it better is if a bunch of seagulls were to fly overhead during the show-- then it'd be all over. i could die happy for sho. --- end of update.    ok! here i am on okcupid; but why? because i really want to go see my all-time favorites the beach boys play the greek this friday. and i think that if someone would like to take me; well that would just be pretty bitchin'... maybe you're a dude who is a huge brian wilson fan; and you've sadly just broken up with your girlfriend-- there's no way you're letting that annoying bitch get her hands on those tickets; and you need a nice girl like me to join you. or maybe you're a bunch of awesome friends attending as a group; but unlucky dan's douchebag boss just won't give him the night off; and you need one more fun person to add to the mix... well here i am! you're welcome.</t>
  </si>
  <si>
    <t>i'm a vet tech student who obviouslyyyyyy loves animals. i've worked with them in various forms- dog groomer; pet sitter; dog walker; worked at a no-kill shelter... i also volunteer at a wildlife rehabilitation center. my favorite part is working with the gulls. ahhh; be still my heart. so yep; i'm a student and the funds aren't too cool. but i'm a nice person see; so i deserve to go see the beach boys be all amazing this friday.</t>
  </si>
  <si>
    <t>oh; lots of things. particularly; drinking wine at beach boys concerts with other people who love the beach boys.</t>
  </si>
  <si>
    <t>that i'm pretty and i have tattoos. that i have a ridiculously awesome; adorable dog. that i look friendly and fun. and it's all true!</t>
  </si>
  <si>
    <t>let's keep this short with #1 answers:    book-- slaughter-house five by kurt vonnegut (even have a tattoo from it on my arm)  movie-- wizard of oz  show-- 30 rock  band-- beach boys... duh.  food-- sol food (puerto rican restaurant in my neck of the woods)</t>
  </si>
  <si>
    <t>my dog rudy.  the beach boys... again; duh.  seagulls.  friends/family.  books.  fun.</t>
  </si>
  <si>
    <t>how awesome it's going to be to see the beach boys play at the greek theater this friday if some totally awesome person or group of people take me. how i'm going to probably get a little drunk; and probably dance. how i may shed a tear when they play "don't worry baby." how i've been successful in meeting my favorite people/bands in the past; and how the ultimate ever would be to meet brian wilson. and how i will so totally get him to autograph my body and i will get it tattooed. because he is a genius and he is my hero since high school. got me through a lot of shit. thanks; bw!</t>
  </si>
  <si>
    <t>working; and then usually going out with friends. but on this coming friday night; this very untypical friday night i will be... guess? yah; beach boys.</t>
  </si>
  <si>
    <t>let's not get too private here. what's something middle of the road... ah yes; i saw the justin bieber movie in the theater. and i liked it.</t>
  </si>
  <si>
    <t>...you're the puzzle piece behind the couch that makes the sky complete.  ...you like seagulls. and you want to take me to see the beach boys this friday and have a really bangerang time!</t>
  </si>
  <si>
    <t>i'm just a girl trying to figure out life. i go to school; i go to work; i go on mystical adventures in my dreams. i have two-toned hair and brown eyes. i eat teddy grahams with my tea and i like staying awake all night.</t>
  </si>
  <si>
    <t>i'm a nursing student. so i'm a pretty busy girl.    (when i say busy; i'm being completely serious. what would be my motivation for lying to you when i don't know you yet?  so if you're looking for someone who sits around on their ass all day and has all the time in world to message the shit out of you and respond within five minutes...i am not your girl.  most likely; i will respond. yes; i was raised to be polite. however; don't expect a quick fast response unless you happen to catch me at a magical moment when the stars align and i happen to be on here and have time to sort through messages.  i don't find clingy-ness or any variation of it attractive. so if you attempt to get my attention by messaging me several times within a short time period without waiting for any response from me; i will find it annoying and i'll probably just stop talking to you.  it's not because you're not a cool person; but mostly because i don't have the energy or time for that. sorry.)</t>
  </si>
  <si>
    <t>eating pie :d</t>
  </si>
  <si>
    <t>i'm small; so i assume people don't usually notice me; but once they do i'm sure they'll notice my eyes...or my boots.</t>
  </si>
  <si>
    <t>books: lolita; milkrun; and we wish you were prettier  movies: gladiator; 10th kingdom; and grandma's boy  music: my musical preferences can't be itemized; but i'm currently listening to get the money by pantyraid  food: i really like cheese sticks</t>
  </si>
  <si>
    <t>1. coffee  2. mascara  3. gum  4. my bed  5. jameson shots  6. my heater/blankets/something to keep me warm</t>
  </si>
  <si>
    <t>elephants and teacup pigs and why i don't know how to knit and how i can convince someone to do my knitting for me and when i can take a nap next.</t>
  </si>
  <si>
    <t>staying up late</t>
  </si>
  <si>
    <t>i'm secretly a mermaid</t>
  </si>
  <si>
    <t>you like mashed potatoes</t>
  </si>
  <si>
    <t>hi! i'm new to this online dating and is a bit skeptical about okcupid. but; at the same time; i am also very curious and excited about trying something new...    a lot of people write about things that they like or enjoy. but for a twist; here are a few things that i have a hard time tolerating...    1. unnecessary miscommunication.  2. a disorganized/disordered living and working space.  3. your own tardiness.  4. an unhealthy body/mind.  5. fear of change.  6. all work and no play.  7. personal greed.  8. dishonesty &amp;amp; infidelity.    thanks for reading!</t>
  </si>
  <si>
    <t>i work in upper management as a director for a private social club on nob hill in sf and also a clinical physiologist.</t>
  </si>
  <si>
    <t>finding stillness and calm in chaotic situations/settings--well...most of the time. i'm also really good at being physically active; being silly when appropriate; finding things to do outdoor; making travel plans (where to go next?); and having fun in this beautiful city (sf!).</t>
  </si>
  <si>
    <t>my calm (but curious) and humorous nature.</t>
  </si>
  <si>
    <t>this is a long list. but right now i'm currently reading incognito: the secret lives of the brain by david eagleman. don't watch too much tv. i have a wide range on taste in music and love going to live shows. we can chat more about this in person because this section could take hours to write --and i'm sure you don't want to sit here and read a list.</t>
  </si>
  <si>
    <t>&lt;strong&gt;  1. running shoes and rock climbing shoes  2. my passport--it's important to me that my partner likes and enjoys traveling.  3. meaningful relationships  4. family and close friends  5. my phone  6. good books and live music &lt;/strong&gt;</t>
  </si>
  <si>
    <t>i think a lot about life; how i can push myself to do/be better than yesterday; my family &amp;amp; friends; how to leave this world a better place than i found it; my career; my future; and all those important things i want out of life. but when i'm not thinking about that; it's food; my next travel destination (bonus point if you love to travel too!); next book to read; weekend plans; my next running race; figuring out new running trails in the bay area; or how to convince my landlord to allow me to have a dog.</t>
  </si>
  <si>
    <t>typically out with friends trying new restaurants or bars; driving somewhere for the weekend; or relaxing at home trying to decompress my head and body from the work week. it depends on the week.</t>
  </si>
  <si>
    <t>that i have a fear of heights.</t>
  </si>
  <si>
    <t>you are interested and intrigued in what you saw and read; you want to go on a real date (as in face-to-face and not email or text); you have a good sense of humor; you like to be physically active; you respect and treat your body well (through exercise and nutrition); and you enjoy exploring new places locally and abroad (with me!); or if you think we share similar interests and will have fun together! but most importantly; you are in a good place in your life where you are available to make meaningful connections with another person.</t>
  </si>
  <si>
    <t>english (fluently)/vietnamese (fluently)/other (okay)/spanish (poorly)</t>
  </si>
  <si>
    <t>just trying this site</t>
  </si>
  <si>
    <t>graduated from fire academy and emt and am trying to get into the sffd.</t>
  </si>
  <si>
    <t>rugby; and most sports. except for surfing. for some reason i suck at that.</t>
  </si>
  <si>
    <t>i'd say my eyes and my scar on my left cheek. i personally like my scar.</t>
  </si>
  <si>
    <t>congo; braveheart; and bare naked ladies.</t>
  </si>
  <si>
    <t>"i swear by my life and my love of it that i will never live for the sake of another man; nor ask another man to live for mine."  -rand    i consider myself a well rounded person; with a good (maybe an unusual) sense of humor; a good heart; and a good mind.    i'm sarcastic and cynical and like it; but also a gentleman and care a lot about the people who are closest to me. there are all kinds of bad in the world; but its beauty is not lost on me either.    i've got lots of hobbies (maybe too many); and things i enjoy; like camping; biking; making/listening to music; computers; video games; architecture; running; scuba and free diving; cooking; reading;  i used to do some horseback riding; but the horses live up in or now.  i want to go snow-boarding and surfing again; i've only done each once.    i'm not really the "go out to the club" kind of guy. i like to hear what people are screaming at me without the loud music; thank you!    i can be logical and calculated; but i'm also a bit of a hopeless romantic.    i'm much better at answering specifics about myself than trying to fill in a blank slate...so please ask. i like blunt curiosity and honesty.</t>
  </si>
  <si>
    <t>i work at a computer sales/repair store; taking some classes;  trying to keep up playing the saxophone; learn guitar; rebuilding a pool table; working out; when can i go camping next?; when can i go scuba diving next? when when when?!?!</t>
  </si>
  <si>
    <t>working with my hands in general; computers; music;  cooking (getting better anyway); making friends with dogs. i love dogs.</t>
  </si>
  <si>
    <t>i'm easy to smile and laugh.  i'm fairly quiet.  i haven't really asked...  what do you think?</t>
  </si>
  <si>
    <t>&lt;strong&gt;books (authors):&lt;/strong&gt; mark twain; robert heinlein; isaac asimov; shakespeare; to name a few.    &lt;strong&gt;movies:&lt;/strong&gt; fight club; blade runner; blazing saddles; wall-e; the dark knight; boondock saints; saving private ryan; v for vendetta; pulp fiction; seven samurai; clerks; snatch; forrest gump; full metal jacket; indiana jones; o brother where art thou; monty python &amp;amp; the holy grail; how to train your dragon; pitch black; leon (the professional); 300; bourne (all 3); garden state; tron legacy; inception; and many many more. i like film...a lot.    &lt;strong&gt;shows:&lt;/strong&gt; the west wing (best show ever!); 30 rock; big bang theory; castle; dexter; firefly; house; californication; jeopardy; penn &amp;amp; teller bullshit!; rescue me; simpsons; south park; mythbusters; anthony bourdain: no reservations; ...i really dislike reality television in general.    &lt;strong&gt;music:&lt;/strong&gt; the beatles; coltrane; daft punk; queen; beethoven; vast; tmbg; rolling stones; offspring; louis armstrong; justice; incubus; green day; foo fighters; the doors; dave brubeck; bob dylan; weezer; buddy rich; chevelle; miles davis; charlie parker; to name a few. i looove me my music!    &lt;strong&gt;food:&lt;/strong&gt; japanese and italian are probably tied for my favorite...i like to cook my own food as well.</t>
  </si>
  <si>
    <t>my music (listening or playing)  dogs!/my cat (pets?)  books  computer  a sense of humor  ...h2o?</t>
  </si>
  <si>
    <t>thinking!; epistemology; philosophy; music; cooking; friends; family; my current project; whatever it may be.</t>
  </si>
  <si>
    <t>happy to be out/ hanging with my friends/ relaxing at home with a good book or movie or video game.</t>
  </si>
  <si>
    <t>i'm a bit of a day-dreamer and a space-case. i loose track of time... my mind wanders.</t>
  </si>
  <si>
    <t>...you're someone who can go out and have an adventure; camp; hike; work out; see a show; or simply stay indoors and watch movies and generally veg out and enjoy eachother's company.    ...you've got a decent brain in-between your ears and like using it.    ...you like music; food; the outdoors; cats and dogs; film;</t>
  </si>
  <si>
    <t>english (fluently)/hebrew (fluently)/romanian (fluently)/spanish (fluently)/french (okay)</t>
  </si>
  <si>
    <t>i am an artist first and foremost. it comes naturally for me and i love creating. i'm mainly a cartoonist; but i also enjoy appreciating fine art of all kinds.  i also enjoy experiencing the art found in everyday life. objects; people; sensations; work; play. i do tend to appreciate it quietly and calmly; so if i seem to be longingly gazing off into the distance; come with me and appreciate life at my side.    i am diligent; funny; and artistic</t>
  </si>
  <si>
    <t>i've lived in four different places in the last two years. i just moved in with my girlfriend here in oakland; california. we're expecting a baby and we're very much in love.  for the past four years; i've worked at the oakland public library. i'm just now figuring out how to market my artwork.</t>
  </si>
  <si>
    <t>i've already talked a bit about art. if you were to ask me what else i'm good at; i'd say just workin' hard. i don't tend to like to take on new projects; because i know that i won't be satisfied until i reach 100% completion. in other words; i procrastinate; but once i start something; i see it through to the end.  other than that; i'm loyal; reliable and punctual. i'm also obsessed with speaking the english language properly (which i consider a good thing). i am also quite strong and flexible. take that to mean whatever you want it to.</t>
  </si>
  <si>
    <t>the first thing people notice about me when they meet me in person is that i'm quiet and reserved. i think about things far more than i talk about them. once i get to know what makes a person tick; i'm far more open when i talk to him or her. for example "would this person find this joke offensive?"  another thing that i'm sure people notice is that i'm always well dressed and that i like to top it off with a hat.  if their first impression is over the phone; they will probably think of me as the man with the deep sultry voice.</t>
  </si>
  <si>
    <t>being a very visual person; i never grew out of preferring books with pictures. if it does have pictures; i like the expressive stylized work of artists like jim lee; humberto ramos; carlos meglia; scott campbell; dean yeagle; bill watterson; and others. on the same subject; i also enjoy the work of scott mccloud.  if it doesn't have pictures; i like books on the subjects of political and religious analysis. books that discuss the weird things that humans do and pretend are normal.  with movies; i like documentaries on similar subjects. i also have a big soft spot for animation. my favorite animated movies are "a goofy movie"; "aladdin"; anything from pixar; "looney tunes"; "roger rabbit" and many more. my favorite action movies are "raiders of the lost arc"; "the dark knight"; the original "star wars"; the new "star trek"; "kung fu hustle" and "spiderman 2". my favorite comedies are "the muppets"; "the office"; "arrested development"; "napoleon dynamite" and "tropic thunder".  most of my favorite songs are by the beatles; they might be giants; the fratellis; green day; koji kondo; alan menken; and the lonely island to name a few.  and then there's food. i love italian food more than any other food; but i also enjoy mexican food. to drink; i prefer juice over soda (especially orange juice). when it comes to alcoholic beverages; it's pretty much all the same to me.</t>
  </si>
  <si>
    <t>pencils;  music;  spaghetti;  my hats;  my independence;  my girl.</t>
  </si>
  <si>
    <t>a story i hope to write someday. i wont go into that here; but other things i things about a lot include travel; i want to see paris; italy; japan etc.; photography; that's another art form i've always been interested in; and of course that age old question: how many kittens would it take to reach the planet neptune?</t>
  </si>
  <si>
    <t>sleeping. i work saturday mornings. now if you ask me about saturday night; i might have a different answer. i like to stay up 'til 5:00am.</t>
  </si>
  <si>
    <t>i want to learn to dance. by which i mean a real dance; not just gyrating at a club.</t>
  </si>
  <si>
    <t>...you're feeling lucky.</t>
  </si>
  <si>
    <t>accomplished and well traveled with a wide variety of interests. mainly i am interested in helping and sharing through community volunteer work. i have been deeply involved with people and enjoy the interaction between souls and minds. my creative mind and talents are driven by classical piano; dance; and creating something from nothing. i would be the first person in a group to think of something original. i am intelligent and enjoy reading and the outdoors. aside from the intellectual side; there is a sports side of me who has done many different sports.</t>
  </si>
  <si>
    <t>i am enjoying myself through gardening...landscaping and looking forward to volunteering where i can use my language skills and creative talents. i look forward to learning and getting in touch with a side of myself i have not explored...probably painting.</t>
  </si>
  <si>
    <t>organizing; leading as well as follow in a group setting. i am a fast learner and pick up new ideas fast. i am good at summing things up and synthesizing ideas. great at sports and languages.</t>
  </si>
  <si>
    <t>i am tall for an asian and have a great smile and smart. i have an interesting past and many interests that has gotten me around half the world. i am helpful and funny.</t>
  </si>
  <si>
    <t>my favorite food is any food that is spicy and tasty. i have a wide variety of favorite music since my background in music is classical which i still play on the piano. my favorite movies are foreign that leaves the audience with a "a ha" or a "ha ha ha" reaction.  my favorite books are the ones that are selected by my book group...thus far the art of racing; cutting for stone; love in the time of cholera; a cup of tea.</t>
  </si>
  <si>
    <t>that would be the outdoors; my gym; laughter; music; sunsets and rainbows.</t>
  </si>
  <si>
    <t>you are interested in music; working out at the gym; doing things in the outdoors; eating out and the movies. talking about the world and travel and cultures.</t>
  </si>
  <si>
    <t>english (fluently)/chinese (okay)/spanish (fluently)</t>
  </si>
  <si>
    <t xml:space="preserve">i love my work and i am lucky to be able to work independently;organize my time as i please.  i am happy with my life; my home; my friends and family  i like all those things that decent people like: animals; nature; music; art; with an emphasis on dogs and adventure sports.  i also like some things that undecent people like  i laugh a lot and too loud in the company of friends  i am quiet with strangers  i do have a sense of humour; and a weakness for beauty  i am not a positivist  i try not to be conventional  i am very selective concerning people i let close to me  i am more fun than it sounds    most of the time i am happy and good-humored; but i confess that there are also days of melancholy. one must be rather simple to be happy all the time; given the world we are living in.    i am serene; intelligent; and dainty   </t>
  </si>
  <si>
    <t>someday i would want to start my own company.  but; right now i wud say i am in the preparation ground for this.  working through different areas like finance; marketing and strategy ; equiping myself to lead a company.  and i am enjoying my life</t>
  </si>
  <si>
    <t>i love traveling; rock climbing; fishing; tennis and reading.  work out most days .  try to learn new things every year.  in 2008 it was snorkelling in mauritius. last yr learned to rock climb in italy.  this year it has been yoga.  it keeps me refreshed and something nice to look forward to.</t>
  </si>
  <si>
    <t>my smile ?  my hair?  people tend to feel i am a bit reserved in the beginning.  but once i open up...i am very amicable and approachable.</t>
  </si>
  <si>
    <t>i read a lot; on different topics.  science; business; politics; travelogues....  i like italian cuisine; love a bit of spice.  i did try the thai ...but not really my type :)</t>
  </si>
  <si>
    <t>my cellphone  internet  friends  sex  wine</t>
  </si>
  <si>
    <t>my loved ones.  the future.</t>
  </si>
  <si>
    <t>if i am on business trip....travelling around; visiting new places.  if i am back home...probably cooking and reading a nice book.</t>
  </si>
  <si>
    <t>wud tell u in person :)</t>
  </si>
  <si>
    <t>you have read my profile and you see a common chord</t>
  </si>
  <si>
    <t>i am a curious; vivacious; easy going person that loves the beauty of california and is happy being alive in these times where everything has the possibility to change for the better. i have lived on several continents and was born in europe. i love people; animals; nature; water; art; science; dance; movies; stimulating views; questions about what we are doing in the cosmos! did i forget good food eaten with friends? once in a while i swim with whales and dolphinsand love the connection experienced. i also need silence and time for myself. i believe that people can make a contribution until they die; i don't see myself as retired one day.</t>
  </si>
  <si>
    <t>living it and feeling lighter in spirit every day!  i am an educator; explorator; scientist and artist...i feel blessed to be able to combine these skills and use them with children and adults from all walks of life.</t>
  </si>
  <si>
    <t>i am good at engaging with all kinds of people and creaturesthey find me often comfortable and open minded; reali am a good cook. being curious; i generally learn new things through my encounters; the world is so mysterious</t>
  </si>
  <si>
    <t>i have a thick accent!</t>
  </si>
  <si>
    <t>i love multiple subjects in books and movies. from comedies; autobiographies; science-fiction; scientific books and poems.love music from different times and places with a few exceptions..  i could not be a "breathairian". i love food; how people grow it; how it bonds you to others and to a region!</t>
  </si>
  <si>
    <t>family; friends; pets; nature; a loving partner; soul; freedom; safety. truth....</t>
  </si>
  <si>
    <t>how to participate towards a more joyfull; just; peaceful world...  i am very interested in all the breakthroughs happening nowadays all around the world and in many different fields....unfortunately it is not often displayed in the news.  i wonder what is happening in other places in the cosmos.</t>
  </si>
  <si>
    <t>there is no typical friday!</t>
  </si>
  <si>
    <t>i love chocolate!</t>
  </si>
  <si>
    <t>you feel moved to do so!</t>
  </si>
  <si>
    <t>***note!!! i am going to be in sf for the next few weeks; woking in berkeley; and crashing in oakland. just sayin.****    an old roommate of mine once called me a "force for good"... (granted... he was pretty drunk... but i'll take it.)    hi; i moved to la about a year ago from philadelphia... i lived in nyc before that. i hate being the new guy; but again... its only been a few months... so i'll be ok.    i enjoy design; modern &amp;amp; contemporary art; 60's and 70's film (french and american mostly) listening to music (mostly of the punk slant. especially the mid 90's hardcore and dc punk that made me who i am today. riding my bike. (i am not a bike nerd; just making that clear. i only have one bike. it gets me places.)    i think i am a pretty positive guy... maybe a slight tint of cynical; but i don't let it take me over. i am just one too call bullshit when i see it. i think people think i'm funny... so i have that working in my favor... which is nice. (maybe that is not coming across here?? whoops!!!)    i have had at least one form of mexican food each day since i have lived here. (it took around 6 months... but that streak ended i'm afraid.)</t>
  </si>
  <si>
    <t>well... i just got to la a year ago; so mostly i am just working on making my new place a home and trying to figure out when its ok to be on the 101 and not.. and how many times in a row i can have tacos and still live a healthy life.    i was teaching design at rutgers camden; running a small design studio that deals mostly with cultural projects... but that got boring (the studio; not the teaching) so now i am curating; painting; taking pictures and living life.    i have been doing a lot of art related things since moving here. so as odd as it is... i guess i am an artist. (man... how awkward is it to say that out loud... huh?)    i also surf on a somewhat regular basis... maybe 2 times a week i try to go more; but its not always the easiest to get buddies to go with. i finally started going on my own. (i'm still kind of new at all this. don't judge.)</t>
  </si>
  <si>
    <t>design; going out to eat; speaking my mind; i might be good at photography... not sure yet.    i just finished hanging all the art in my place... i am going to say that i am really good at installing art. it was a lot of art. (actually... i guess its a job now... i just helped with an install at moca and some stuff for a bunch of galleries around. kind of random; kind of not.)    i have won awards for karaoke. so i think i am good at that. i do a good elvis costello (radio radio; or allison; depending on the mood in the room) and a great born to run but; california; i love you but you really dont appreciate bruce springsteen like you should. anyway; i get pretty animated at karaoke; i'm not one of those "stand still; hope i get noticed and start my career as a singer" karaoke types. i have been known to break things.    i also kind of kill it at the rose bowl flea market... which helps make my apartment pretty rad. (at least that's what friends tell me when they visit.)    i am great at fake tap dancing. it's more of a soft shoe.... i'm kind of like fred astaire; but have no training and could very well be just making a fool of myself.</t>
  </si>
  <si>
    <t>my glasses? my winning personality??? my sweet ass??? (ok... maybe not.)</t>
  </si>
  <si>
    <t>&lt;strong&gt;tv:&lt;/strong&gt;  mad about you; west wing; mad men; office; 30 rock; this american life; curb your enthusiasm; freaks and geeks; archer. others.    i am really stoked on modern family lately.    &lt;strong&gt;movies:&lt;/strong&gt;  anything by wes anderson; jean luc godard (60's era) i love 70s american film. i love films... and anything that is well done... and brings a different view to the medium. (i'll see most anything... but if it sucks... be ready for me to speak my opinion.) i also like documentaries.    &lt;strong&gt;music:&lt;/strong&gt;  convoy is a pretty good song.    i like the punk music that the kids listen to now a days. actually... thats not 100% true. i like stuff from the 90's mostly; and dc hardcore like fugazi and various dischord bands. bands i like now... no age and a few bands in the diy scene in la; pains of being pure at heart; ted leo and the pharmacists. others: belle and sebastian; the smiths; morrissey; new order; clash; the jam; the specials; elvis costello; so on... (you get it... right? right.)    i decided that once in a while i will add something that i am totally stoked on here:    this week... peggy honeywell.    right now... daydream nation - sonic youth.    tonight... quicksand rock block.    just found out about the show "archer". pretty funny!    today... yo la tengo - sugarcube. (really the whole album "i can feel the heart beating as one" but sugarcube is such a great rock song... and the video... my god!!! http://www.youtube.com/watch?v=zdgpqbaziy0 )    todays theme:  let the right one slip in - morrissey.    tonight... tears of a clown (covered by the english beat)  not saying it's better then the original... just feeling that version right now.    "don't think twice; it's alright." - bob dylan    i have started watching friday night lights... this is really good!!! the thing is; i am not really a football fan in any way. i am from a football town... so maybe there is something there; but yeah! pretty solid there guys. well done.    new band i'm stoked on:  royal headache from australia. super good. (i think.)    i might cry at this:  http://youtu.be/_fauyrfwdvw    &lt;strong&gt;food:&lt;/strong&gt;  i'm vegetarian. just sayin.  tacos.</t>
  </si>
  <si>
    <t>coffee; my bike; a camera; glasses; tacos; friends.</t>
  </si>
  <si>
    <t>art; life; coffee; &lt;a class="ilink" href= "/interests?i=geodesic+domes"&gt;geodesic domes&lt;/a&gt;; tacos.    if i have a rug from ikea in my bathroom; is it ok to have a different (but similar...) rug from ikea in the kitchen... or is that too much ikea?  (for those concerned about where i landed with this... i got both rugs. i am ok with the decision.)    what the next move is. (not physically... that was moving here... i mean mental or "career" or project... or taco shop.)</t>
  </si>
  <si>
    <t>out with friends maybe seeing a movie or going out to eat. biking around town on some sort of adventure. sometimes at a bar (i dont drink; but a lot of my friends do... and thats fine... i can hang.) often i am at a show in a basement or something... i avoid "big shows"... they freak me out. sometimes in the studio painting &amp;amp; playing darts.  (i just realized... la doesn't really have "basement shows" there are no basements!) maybe an art opening or something? i don't know; man... i do stuff!!!</t>
  </si>
  <si>
    <t>i have no idea what i am doing.</t>
  </si>
  <si>
    <t>you find any of the above interesting; want to say hello; you think i am cute; noticed that i have visited your profile a bunch and can tell i am scared to break the silence; (i'm not a creep... i am just a little shy here and there.) and last... see why the work of margaret kilgallen can save the world.    &lt;strong&gt;update:&lt;/strong&gt; you can surf and want to teach me to be be better. look at it this way... it can be like johnny utah and tyler from point break... thats good shit! (right???)</t>
  </si>
  <si>
    <t>right now; i work at a biotech start-up; developing methods to purify drugs. eventually; i'd like be in the biofuel/renewable energy industry. business school is definitely on the horizon.    i try to maintain an active and balanced lifestyle. other than that; i'm just spending time with the people i love and enjoying every moment of it.</t>
  </si>
  <si>
    <t>i'm surprisingly good at crossword puzzles and sudoku; as well as bar trivia and jeopardy (i have a wealth of useless knowledge).    i have always had a great ear; listening to music in layers. i had years of piano; clarinet; and voice lessons; and am self-taught at guitar.    i'm great at drinking bourbon. most people would list that as a hobby; but believe me; it's a skill.    oh; and i'm probably better at golf than you.</t>
  </si>
  <si>
    <t>my smile; usually; if that's where they are looking.</t>
  </si>
  <si>
    <t>recent favorite include; the white tiger; the ten most beautiful experiments; the time traveler's wife; the list goes on. i'm a sucker for the harry potter series and i also regularly read wired magazine.    on the short list for movies - lock; stock; and two smoking barrels; hot fuzz; supertroopers; city of god; eternal sunshine of the spotless mind; superbad; amelie; good will hunting; the dark knight; and all things by pixar    tv - futurama; planet earth; arrested development; dexter; nurse jackie; secret diary of a call girl; weeds; it's always sunny in philadelphia; archer    music - everything. in rotation are sharon jones and the dap kings; mumford and sons; luisa maita; a tribe called quest; james brown; creedence clearwater revival; bob marley; the beatles; talib kweli; and the doors    food - always tastes better when shared. and nothing beats homemade burmese food.</t>
  </si>
  <si>
    <t>family and friends - i have truly amazing people in my life.  maker's mark - on the rocks; please.  herbal supplements - one form of enlightenment.  thai food - delicious!  dvr - who likes commercials?  music - heals everything.</t>
  </si>
  <si>
    <t>i think about what the soundtrack to my life would be.</t>
  </si>
  <si>
    <t>i'm up to my usual shenanigans with my homies; most probably sipping on bourbon. there will inevitably be singing. or i stay low key at home and cook something deicious and enjoy some wine. either way; i wake up to a lazy saturday morning and feel revived after a long week.</t>
  </si>
  <si>
    <t>i tell people i am in a reggae cover band when i'm drunk. i have no idea why.</t>
  </si>
  <si>
    <t>i grew up here in the east bay. spent the early part of my childhood living on a floating home on the alameda estuary. i went to college in los angeles; majored in film- multimedia production. after school i spent a year living a few blocks from pacific beach in san diego.</t>
  </si>
  <si>
    <t>my day job for the past two years has been helping our family business weather the economy as best i can. we sell sail boats; and i also spend a great deal of time working on online marketing campaigns and updating our listings. luckily things are stabilizing and i can move on soon.    i am also passionate about writing; screenplays specifically. after school i put creative career on hold for a bit; but lately i've been devoting much of my free time to writing again. it has been a little difficult to get projects rolling from up here with my friends working in the industry down south. so; i may have to just bite the bullet and move back to la. (man; i hope i don't have to.)    oh; i also do some freelance web design when i have time.</t>
  </si>
  <si>
    <t>my hair color... or maybe that i look so irish that one could consider me a stereotype.</t>
  </si>
  <si>
    <t>films: seven samurai; sunset blvd; strangers on a train; empire strikes back; raiders of the lost arc; la dolce vida; 8 1/2; big fan; pixar; back to the future; ghostbusters; 2001; yojimbo; dark knight; baraka; city of god; m; the cabinet of dr. calligari; good the bad and the ugly; double indemnity; jaws; seconds; goodfellas; eternal sunshine of a spotless mind; blade runner; godfather. my favorite directors: kurosawa; hitchcock; scorsese; paul thomas anderson; early spielberg; wes anderson; leonie; kubrick. i could go on and on about movies but this gives you an idea of what i like.    tv: curb; luther; misfits; top gear; bsg; pbs; firefly; parks and rec; game of thrones; sunny; the office    music: the decedents; the clash; ramones; the specials; buzzcocks; operation ivy; old weezer; elliot smith; television; agent orange; social distortion; the pixies; misfits; smiths; joy division; black lips; bob marley; peter tosh; jimi hendrix; doors; my morning jacket; adolescents; radiohead; the replacements; cut copy; death cab for cutie. basically lots of: punk; new wave; british two-tone; ska; dub; reggae; bosa nova; indy; lots of 60's stuff.    books: huck finn; catcher in the rye; ray bradburry; arthur c clark; please kill me; thich nhat hahn; zen mind beginner's mind; four agreements; shoeless joe; i also like graphic novels. some of my favorite writers and works in that genre are: alan moore; grant morrison; the daytrippers; greg rucka; brubaker.    food: mexican; thai; in and out; italian... i like food. pizza is a weakness for me. i blame it on the ninja turtles brainwashing me as a child.    other things i like: hiking; sailing; meditation; sports; yoga; working out; reading; going to the beach; traveling; history; cooking; sci-fi; art; going on local adventures.</t>
  </si>
  <si>
    <t>in no particular order...  1. caffeine  2. living near water  3. friends/family  4. internet  5. movies  6. things that make me laugh</t>
  </si>
  <si>
    <t>not sure but probably something neurotic.</t>
  </si>
  <si>
    <t>who knows... depends on my mood.</t>
  </si>
  <si>
    <t>i bite my nails.</t>
  </si>
  <si>
    <t>traits that i like:  -compassion  -intelligence  -kindness  -artistic  -passionate  -interesting  -honesty  -humility  -flirtatious</t>
  </si>
  <si>
    <t>i'm an outdoorsy type - for fun; i like to go rock climbing; biking; hiking; camping; or any outdoor activities. i want to try kayaking. i'm always up for an adventure... and learning new stuff like beer- making and leather-working. i enjoy cooking and finding good restaurants. i'd love to find someone to go traveling with and see new places.</t>
  </si>
  <si>
    <t>i just bought a home and am now getting settled in. am also getting in shape for various outdoor adventures and simultaneously plotting the take over of the peoples' republic of the bay area (evil lol).</t>
  </si>
  <si>
    <t>breaking down complex processes into easy to understand tidbits. ie did you know i wrote the control logic for mariani's prune production line?</t>
  </si>
  <si>
    <t>i have beautiful hair... i'm only partly joking - i was sampson my first year of college. now i know it sounds conceited but how many straight guys out there are man enough to own up to these types of assets???? oh and my guns are nice too :)</t>
  </si>
  <si>
    <t>favorite books: wheel of time. malazan book of the fallen.    i like most varieties of music; though not too fond of rap or country. these days i mostly just listen to npr.    i like most types of food and am always willing to try out new cuisine.</t>
  </si>
  <si>
    <t>i honestly can't think of six things i could never do without. i guess as long as i have my mind intact i am happy. so #1 - my mind.</t>
  </si>
  <si>
    <t>cogito ergo spud</t>
  </si>
  <si>
    <t>rock climbing at the local climbing gym; and that's about it. never was very interested with the bar scene. i would rather spend time with some friends at home or doing some fun climbs.</t>
  </si>
  <si>
    <t>it takes at least 2 shots of something for me to tell you that; and you're buying.</t>
  </si>
  <si>
    <t>you're up for hanging out; doing something different on any given weekend and just getting to know a good guy.</t>
  </si>
  <si>
    <t>raised all over the bay area. moving to berkeley or oakland soon:)  i am usually a homebody but loves to go to shows(most any kind of music) or see some stand up comedy. i don't drink; but don't care if "you" do. during the day i like to hike or be outdoors. somewhere that allows dogs:) i would say that i am very laid back and chill...looking for someone the same way too.</t>
  </si>
  <si>
    <t>trying to stay in shape. i like to work out but it's hard to make it part of the daily routine. since i'm moving to berkeley or oakland; i would really like to get a bike. i actually enjoy my job and where i work. striving to find peace of mind:)  planning my next road trip or vacation</t>
  </si>
  <si>
    <t>i don't know</t>
  </si>
  <si>
    <t>i love to read; i love movies; i love shows; i love music; and i love food:)</t>
  </si>
  <si>
    <t>pets  family  friends  phone  affection and music</t>
  </si>
  <si>
    <t>what i need to do to keep myself happy.  i daydream a lot too. does that count?</t>
  </si>
  <si>
    <t>winding down from a busy work week. getting ready for the weekend. which sometimes i do nothing but relax.</t>
  </si>
  <si>
    <t>it's none of my business what your lifestyle is; whatever floats your boat; but if you would like to message me...i am not into the poly; open; or casual type relationships.    just don't have a long history of being a jerk and we're cool. i'm an excellent friend and can be a great girlfriend. my intentions on this site are to meet some good people and hopefully find a good man</t>
  </si>
  <si>
    <t>i'm friendly and outgoing and looking for somebody that likes to have a good time. i get along with everybody and i love meeting new people. i'd love to meet a girl to go see live music with.</t>
  </si>
  <si>
    <t>i graduated from college in new jersey a year and a half ago. i decided to move to santa cruz after visiting friends here because i love it so much. now i work in the academic/athletic industry out of monterey.</t>
  </si>
  <si>
    <t>i'm big and friendly.</t>
  </si>
  <si>
    <t>a farewell to arms; the rainmaker  gladiator; saving private ryan  how i met your mother; sopranos  phish; led zeppelin; grateful dead; black sabbath  cucumbers; pasta; steak; fried chicken</t>
  </si>
  <si>
    <t>sports; reading; music; steak; whiskey and socializing.</t>
  </si>
  <si>
    <t>spaceships...and how to make them better.</t>
  </si>
  <si>
    <t>barbecues with my friends and going out to have a good time.</t>
  </si>
  <si>
    <t>you're a cool girl and you want to hang out.</t>
  </si>
  <si>
    <t>born and raised in boston; ma. joined the army for 3 years and got back from iraq in 2009. currently working for a start up in san francisco.</t>
  </si>
  <si>
    <t>trying to get to friday...thinking of going back to school</t>
  </si>
  <si>
    <t>ive been told i give a mean massage</t>
  </si>
  <si>
    <t>i suppose that i am tall</t>
  </si>
  <si>
    <t>anything by kurt vonnegut; malcolm gladwell; john grisham  i am a cinematic so there is way too many to name...i will say i think the most underrated movie of all time the remember the titans  anything; anything anything</t>
  </si>
  <si>
    <t>family; friends; rifle; iphone; sweatpants; and snow on christmas</t>
  </si>
  <si>
    <t>where i'll be living next year</t>
  </si>
  <si>
    <t>out in northbeach...or at home brewing beer</t>
  </si>
  <si>
    <t>i sing like brian mcknight</t>
  </si>
  <si>
    <t>your bored....i'm only on here because i'm sitting here bored</t>
  </si>
  <si>
    <t>hello; whoever is reading this. i'm 30; living in san francisco; ca. i've been in a monogamous relationship with a wonderful man for about 3 years now; and i am no longer seeking anyone on this site :)    *the old stuff*  i speak jibba jabba; &lt;a class="ilink" href= "/interests?i=japanese"&gt;japanese&lt;/a&gt;; and i think i might try to learn another language some day; if i ever figure out how to stop procrastinating. i'm going back and forth between either french or korean; but it's really hard to decide. they're both great languages! i &lt;a class="ilink" href="/interests?i=sketch"&gt;sketch&lt;/a&gt; a lot; though i'm not particularly good at it. i have a &lt;a class= "ilink" href="/interests?i=cat"&gt;cat&lt;/a&gt; that i spoil too much; i like to play &lt;a class="ilink" href="/interests?i=soccer"&gt;soccer&lt;/a&gt; even though i've never been able to master the fine art of it; and i've always wished i could &lt;a class="ilink" href= "/interests?i=breakdance"&gt;breakdance&lt;/a&gt;. my dream/goal is to some day write a book and get it published. i'd also like to some day write my own children's book and be able to illustrate it myself. gotta work on my art skills first; though!    i am not looking for guys who are just out to get a quick screw. what i'm looking for is a guy who i can relate to. someone who can be spontaneous; but can also be lazy with me sometimes. someone with imagination and an open mind who i can carry on a conversation with. i love going out for &lt;a class="ilink" href= "/interests?i=coffee"&gt;coffee&lt;/a&gt;. i'm a semi-active person; meaning i can be really active some days but other days i'm more relaxed and tend to stay close to home. i always like a guy who stays fit and healthy; but also doesn't mind knocking back a few drinks at the bar on weekends or pigging out with me once in a while. i watch &lt;a class="ilink" href="/interests?i=movies"&gt;movies&lt;/a&gt; a lot; and love a good thunderstorm. i'm also a big &lt;a class="ilink" href= "/interests?i=reader"&gt;reader&lt;/a&gt; so would love to meet a guy who doesn't mind a girl who likes to read; and maybe even likes reading as well!    i have fantasies of the guy who would sit at the cafe with me reading books on the patio with our cafe lattes when the weather is nice.    okcupid(* *)    3()     i am alive; confused; and scared of you</t>
  </si>
  <si>
    <t>right now i'm trying to finish my degree in journalism (yes; i know; useless degree. but i do love writing things about stuff!). i'm considering going back to japan by 2010; but there are no solid plans yet.</t>
  </si>
  <si>
    <t>shunning. shuuuuuuunnnnnnnnnnnnnnn-na!</t>
  </si>
  <si>
    <t>my eyes. sounds cliche; but that's what i've always been told. the eyes have it!    people also notice right away how pale i am. it's natural; baby! i perpetually look like i've seen a ghost... or maybe i am one! spooky!</t>
  </si>
  <si>
    <t>two of my favorite bands are &lt;a class="ilink" href= "/interests?i=rip+slyme"&gt;rip slyme&lt;/a&gt; and &lt;a class="ilink" href= "/interests?i=cocorosie"&gt;cocorosie&lt;/a&gt;; but the list goes on and on and on. my music preference is wide and undefined. books - yes. food - yes.    i try to read as often as possible and feel that reading is soon to be a lost art. it's my goal to build up a decent sized library to replace the decent sized one my stupid ex took from me. only this time it's going to be bigger; better; more spectacular!</t>
  </si>
  <si>
    <t>my cat; my dad; good wine; the internet; books; nature</t>
  </si>
  <si>
    <t>how insane my life has been; and how much i just want it to calm down. my bad luck with everything (i lose at life on a regular day!). how i can further please my feline overlord.    i also spend an unhealthy amount of time planning out zombie escape routes. zombies are scary; you can never be too prepared!!!</t>
  </si>
  <si>
    <t>not sure what's going on around me; but i'm somehow smack dab in the middle of it anyway!</t>
  </si>
  <si>
    <t>i'm not very smart. if i ever took an iq test i'm sure they'd pronounce me officially stupid! that makes me sad. boo.</t>
  </si>
  <si>
    <t>if you can communicate without using "u"; "ur" or the like; know the difference between "your" and "you're"/"to" and "too"/"their" and "there"/etc. if you can't take the time to write out a real message to me; then i won't take the time to read/reply to it.    you are looking for something deeper than a one night stand. i don't want pictures of your dick; or nasty messages.    -or-    if you're looking for someone who can be a good friend; someone to have great chats with; or someone do crazy stuff with you when things get dull.</t>
  </si>
  <si>
    <t>i was born and raised in texas; and moved out to san francisco a year and a half ago. i love this city! in my spare time; i spend quite a bit time trekking the city looking for fun things to do.    consider myself pretty laid back and easy going. i feel one my best strengths is being able to relate with people from all walks of like. some people would even say i'm funny.</t>
  </si>
  <si>
    <t>work in the tech/startup industry. i sometimes work long hours; but recently cutting back and leave more time for myself. i think sf is great; and wouldn't mind spending the next few years of my life here. the city has many interesting people and lots of character.</t>
  </si>
  <si>
    <t>listening; adapting to new situations; saying the unsaid; creating random moments.</t>
  </si>
  <si>
    <t>you tell me?</t>
  </si>
  <si>
    <t>films include the godfather films; scorsese films; hoop dreams; the sopranos; the office the wire; madmen; heat; old classic films like treasure of sierra madre; citizen kane; on the waterfront; and much more. for books; lately i've been reading moneyball. i enjoy anything that can hold my attention for more than 10 minutes.</t>
  </si>
  <si>
    <t>friends; family; laughter; curiosity; nutella on buttermilk bread; my iphone.</t>
  </si>
  <si>
    <t>making myself and those around me happy.</t>
  </si>
  <si>
    <t>hanging out with friends in the city or just chilling.</t>
  </si>
  <si>
    <t>i'm pretty open; just ask.</t>
  </si>
  <si>
    <t>this is where i say something interesting and make you want to meet me :)    i strive to live authentically and make the most out of life...    i am idealistic; open minded; ambitious; adventurous; kind; generous; smart and confident. but enough about me; what do you think about me?:) just kidding...    i am greek; from cyprus actually... i am tall; vegetarian and have an accent... these self descriptions are tough... had to phone a friend... or two... they insisted i mention my razor sharp wit and how funny and sarcastic i can be... i play soccer and enjoy exotic travels (not exactly a sport and not sure if it is deserving it's own sentence...:) everyone seems to like traveling here :))    i am looking for someone that i can have a connection with; a connection that energizes us both. i am looking for someone to co-create with... i think the most important quality for a partner is a willingness to grow and develop psychologically. growth is important to me. i am an extrovert (but closer to the middle of that continuum) and also enjoy plenty of private/down time...</t>
  </si>
  <si>
    <t>i am self employed in real estate and also hold a marriage family therapist license.</t>
  </si>
  <si>
    <t>thinking creatively and quickly  listening  not following the beaten path.  finding my way in new places.</t>
  </si>
  <si>
    <t>my height and smile</t>
  </si>
  <si>
    <t>favorite musician: stew - have you heard of him?  favorite movies: don't watch that many but i loved the 49up (the whole "up" series); best in show. mail order wife; memento  favorite fiction book: middlesex  authors: robert johnson (jungian); adyashanti; tolle; yalom  tv: love my dvr and skipping commercials; so game of thrones; survivor; the office; big bang theory; masterpiece theater. from the past i have to mention weeds and rome</t>
  </si>
  <si>
    <t>smart phone  the internet of course  lemon and salt  stimulation  transportation</t>
  </si>
  <si>
    <t>how to get a house on the hills?:) nah...</t>
  </si>
  <si>
    <t>geeking out and play a card game on friday nights... saturday nights are free though ;) i like the theater and improv shows. also up for a good social gathering.</t>
  </si>
  <si>
    <t>i am in mensa and i still listen to chris de burgh :)</t>
  </si>
  <si>
    <t>you want to say "hi"; ask a question or just thought the profile was interesting...  you do not have a lot of photos with girlfriends that look way similar to you :)</t>
  </si>
  <si>
    <t>good luck to all of us. it seems that serendipity usually plays a  key role in finding that someone special. i've taken enough tests  and answered enough questions for this site's computer to find a  suitable partner for me. for the most part; the evaluations seem  reasonable for me so i will hope that it is equally reasonable for  you. but i shall still consider it serendipitous if this  works!    the chocolate survey was surprisingly accurate and fun. i think  i'll have some chocolate now.    i am conscientious; concerned; and hopeful</t>
  </si>
  <si>
    <t>trying to do more good than harm. i'm also trying to keep a low  carbon footprint and helping some others to do the same. but riding  my bicycle to work every day is too tiring and time consuming.</t>
  </si>
  <si>
    <t>helping out in the background. i can also grow a decent vegetable garden--some years. other years; it just goes rogue. i can also design and build stuff.</t>
  </si>
  <si>
    <t>people notice me? i would like to know the answer myself.</t>
  </si>
  <si>
    <t>books: ok; i admit to really enjoyed the harry potter series. i still have to harken back to twain. shadows in the wind; illusions; american gods...  movies: life of brian; being there; philadelphia story; to have and have not; lots more because i watch too many; i've become a netflix junkie.  music: jazz; classic rock; blues; more.  food: i try to eat what i think michael pollan would eat. lots of kinds; but i'm not real adventurous--not into organs; not too many slimy things; probably no bugs. i look for sustainability; organic; humanely produced food.</t>
  </si>
  <si>
    <t>ok; the usual: friends; food; books (dictionaries); intimated; caring long term relationship. there are probably more than six; but i can't think of anything specifically worth highlighting.</t>
  </si>
  <si>
    <t>the fate of the world and socio-economic and environmental justice. it's all related! can we; will we be able to live in peace and harmony someday.</t>
  </si>
  <si>
    <t>wondering what to do this weekend. or going to ride the roller coaster or listen to a concert or heading to tahoe.</t>
  </si>
  <si>
    <t>it wouldn't be private then; would it?</t>
  </si>
  <si>
    <t>you think you would like to spend more than a weekend together and you look forward to a little rhetorical sparing while getting out and having a good time.</t>
  </si>
  <si>
    <t>always looking for change and learning from different people; culture; countries; i left france to come in the united states to try to live the american dream. let's see if this is true.    passionate by everything and specialized in nothing; i just live my life as it goes.</t>
  </si>
  <si>
    <t>most of the time; work... but also partying; going out with friends in bars; restaurants; trying to learn something; trying to work out (i want the american dream; not supersize me)</t>
  </si>
  <si>
    <t>improving things in an inventive way  dreaming  cooking  criticizing theory and rules and speaking about utopy  changing my mind</t>
  </si>
  <si>
    <t>my accent... "oh; you're from paris; i love paris!"...</t>
  </si>
  <si>
    <t>i have absolutely no memories for books; movies or whatever.  although; about movies; i love nolan; pedro almodovar; some french movies; and i love tim burton's universe (who doesn't?).  about books; i like science-fiction; adventure/historic novels. the last book i liked was one of carole martinez.  about music; i have eclectic taste but i have a preference for rock music.  about food; i just love everything.</t>
  </si>
  <si>
    <t>chocolate! white; milk; dark; with almond; with caramel; with blueberries = that makes 6</t>
  </si>
  <si>
    <t>how to build a new better world  how to improve myself</t>
  </si>
  <si>
    <t>i have no such thing as typical friday night. i hate typicality.</t>
  </si>
  <si>
    <t>i feel so stupid speaking a not-so-good english. you can't imagine how frustrating it is not being able to take part in a fascinating discussion!  and i also feel really bad making spelling mistakes; sorry for that!</t>
  </si>
  <si>
    <t>you could help me to improve my english and making new friends in sf!  or just if you want to talk. but please; be creative...</t>
  </si>
  <si>
    <t>i am the worst internet dater ever.    real life good. online bad.    i like to people watch on this thing. when i am trying to be productive on my computer.    i enjoy the random things of life; and documenting them...    if you think my name is creepy it's based off of the name of my website... and my other ideas didn't work</t>
  </si>
  <si>
    <t>creating; making a path; living random    studying photography and publication  working with start ups and an online publication.    and all kinds of random awesome</t>
  </si>
  <si>
    <t>random stuff; sometimes i surprise myself... photography. whatever i want. i am really good at doing what i want.    strange stories.</t>
  </si>
  <si>
    <t>i have blue eyes and that something you can't put your finger on.</t>
  </si>
  <si>
    <t>the alchemist; cows are freaky when they look at you; some book i have on strange occurrences; on the road.  8 1/2; trainspotting; inside man; do the right thing; donnie darko; jean luc goddard; eastbound and down (the show)  3 6 mafia; grizzly bear; glass candy; b.i.g; odb; 2pac; the teenagers; atlas sound; slowdive; camp lo; neil young</t>
  </si>
  <si>
    <t>my brother and family;  people  cities  plants; trees  oxygen  sounds (pandora can be really rad)</t>
  </si>
  <si>
    <t>random random stuff;  lots of fantasy's and inspirations    everything; i dig most of it.</t>
  </si>
  <si>
    <t>doing something; usually that's a wild card go with the flow night</t>
  </si>
  <si>
    <t>one of my hobbies is "taking things apart" to understand how they work; or i do it on accident because come to find out... it was supposed to be that way. it's the best way i learn. macgyvering stuff is super fun.</t>
  </si>
  <si>
    <t>you're rad  funny  fun  have a good flow  and are interesting in general.    i thought this was was wise so i stole it and changed girl to guy:  you are looking for someone who complements you; not someone who completes you. (ie; you have a full; happy life and a guy like me would just be the cherry on top; not the whole ice cream sunday.    some stuff came to my attention:    when i chose the name; i did not even think of the connotation; don't really care though; i like it.    your down to be friends or at least friendly if we click. it's great to meet awesome people; but no one is obligated. doesn't mean a long term thing for me is not possible.    i have social skills; though awkward at times. i like meeting people though. really it is kind of cool that you can list common interesting things; says more than "i'm a hot girl" show's if you have depth or not.    i try to be productive at home more though and i check this along with the new's; facebook; or at night's when i am really bored; or when i get a message; etc.</t>
  </si>
  <si>
    <t>here are a few random facts about me:   i was born and raised in &lt;a class="ilink" href= "/interests?i=hawaii"&gt;hawaii&lt;/a&gt;   i have lived in 4 states and 2 countries   i've been &lt;a class="ilink" href= "/interests?i=vegetarian"&gt;vegetarian&lt;/a&gt; for 19 years   my myers-briggs type indicator is &lt;a class="ilink" href= "/interests?i=istj"&gt;istj&lt;/a&gt;   i have &lt;a class="ilink" href= "/interests?i=tattoos"&gt;tattoos&lt;/a&gt;   i'm pretty neurotic and i embrace it   &lt;a class="ilink" href="/interests?i=travel"&gt;travel&lt;/a&gt; is my biggest passion   i am an &lt;a class="ilink" href= "/interests?i=atheist"&gt;atheist&lt;/a&gt;    while this seems to technically be a dating site; i love meeting new people and creating great friendships as well. say hi. i'd like to add more quality people to my life.</t>
  </si>
  <si>
    <t>currently; i'm a producer in marketing. when time allows; i love spontaneous travel; weekend getaways and lazy afternoons spent on the couch with a book.</t>
  </si>
  <si>
    <t>&lt;a class="ilink" href="/interests?i=sleeping"&gt;sleeping&lt;/a&gt;. seriously; i can out-sleep you. or out-nap you. or just general out-laziness you. that statement probably blacklists me in san francisco.</t>
  </si>
  <si>
    <t>i've honestly never asked anyone. maybe that i'm tall?</t>
  </si>
  <si>
    <t>&lt;b&gt;authors:&lt;/b&gt;  gabriel garcia marquez; cormac mccarthy; john steinbeck; douglas coupland; bill bryson; philip k. dick; alice sebold; anthony burgess; george orwell; oscar wilde; kurt vonnegut; charles bukowski; elizabeth wurtzel; barbara kingsolver; eric scholosser; upton sinclair; mark kurlansky; katherine dunn; haruki murakami; jonathan coe; david sedaris; erik larson    &lt;b&gt;music:&lt;/b&gt;  adult.; antarctica; at the drive-in; avail; band of horses; belle &amp;amp; sebastian; billie holiday; blackalicious; bob seger; brendan benson; cave in; christie front drive; dahlia seed; deadguy; discount; elliott; elvis costello; far; florence + the machine; glen hansard &amp;amp; marketa irglova; gorilla biscuits; hall &amp;amp; oates; the hellacopters; hot water music; huey lewis and the news; ida; jawbreaker; jejune; john mellencamp; king crimson; kiss; the kooks; the lucksmiths; the magic numbers; massive attack; metric; oasis; rainer maria; refused; richard ashcroft; rocket from the crypt; run dmc; sahara hotnights; samuel; simon &amp;amp; garfunkel; sleater-kinney; spoon; sufjan stevens; sunny day real estate; the swell season; tegan &amp;amp; sara; texas is the reason; unbroken; waikiki; weakerthans; willie nelson; zz top    &lt;b&gt;television:&lt;/b&gt;  lost; fringe; dexter; boardwalk empire; the walking dead; game of thrones; homeland</t>
  </si>
  <si>
    <t>travelling  books  sleeping  intelligent discourse combined with drinks  sarcasm  laughter</t>
  </si>
  <si>
    <t>my place in life. what i want to accomplish and if i'm on the right path. what it means to be happy.    i'm hoping to do some travel this summer. i'm also hoping to find a good travel companion before then; as shared experiences are much more fun than going it alone. please get in touch if you think you might be that person.</t>
  </si>
  <si>
    <t>a typical friday night? to be honest; i'm probably on the couch with a book. i often try to avoid the bar scene on weekends; but enjoy the craziness once in awhile.</t>
  </si>
  <si>
    <t>i really don't like abbreviations. california shouldn't be "cali" and san francisco shouldn't be "san fran" or "frisco". but for some odd reason; i'm completely okay with ca or sf.    i think people get the wrong idea about me from how i've written my profile. yes; i'm sarcastic and have a dark sense of humour; but i don't think i'm an asshole. i'm fairly personable and enjoy laughing; stupid jokes and general banter. i promise i'm not that intimidating.    and i love almond milk.</t>
  </si>
  <si>
    <t>&lt;b&gt;you:&lt;/b&gt;  want to meet someone new.  are open to the idea of an actual relationship.  want to travel and have new experiences.  have ambition.  actually appreciate sarcasm and find the humour in it.  are a strong person with opinions.  can handle that i have opinions.  have an innate curiosity about life.  are an introvert but can be an extrovert when needed.  don't type in text speak.  understand the difference between "you're" and "your."  are just you.</t>
  </si>
  <si>
    <t>ok; this is being filled out by a friend of mine; since he said my answer "sucked".  nancy; how do i describe her?    first of all is her warm heart and her truly caring disposition. a smile that will knock your socks off; and an attitude that might scare you at first. she is so atypical as far as women are concerned; she is not concerned with shopping; her nails; what her girlfriend's boyfriend's are like; or many of the things that drive me crazy with women i know.    she just wants to know what matters to you. she is the type of person that when she meets your mom; would spend hours listening to some of the most boring things in the world; and be thrilled with it.    if you are lucky enough to get some of her time; you will be better for it. i know i am. she loves to laugh; and i laugh more when she is around.    she does have some quirks; but don't we all; the fun part is learning them. i will let it go at that; and let you discover the cool cat named nancy.    p.s. if you don't like dogs; you might want to find someone else; i thought i was dog crazy.....nanc is dog looney</t>
  </si>
  <si>
    <t>i think life is a journey where we learn who we are; what we are destined to do; and a way to positively impact the world around us. i am not perfect in this matter; but that is why the journey offers me the opportunity to learn; how to do it better. my job; is to learn those lessons.</t>
  </si>
  <si>
    <t>building relationships; my friends are some of the best people in the world; i truly am spoiled with the amazing people that i attract.</t>
  </si>
  <si>
    <t>my positive energy and happiness. yes; i am happy; i think it is a personal choice; so if you are not happy; ask yourself why not?</t>
  </si>
  <si>
    <t>shibumi; the little prince  scrabble using's one's own vocabulary vs. memorizing all the two letter words in the scrabble book.</t>
  </si>
  <si>
    <t>eva; my new forever dog and fang; my other new forever dog  all the people who love and support me  laughing at myself and at life  continuous learning and exploration  giving back to my community  being flexible and open to options</t>
  </si>
  <si>
    <t>it is only with the heart one can see clearly; what is essential is invisible to the eye......  molly; r.i.p.</t>
  </si>
  <si>
    <t>i enjoy doing so many things; from football games; to dinner parties; going out; dancing; chilling at home with friends; and i am always open to options; what do you like to do? i also acknowledge that there is no such thing as typical with me.</t>
  </si>
  <si>
    <t>sorry about that; but you will have to join me in a glass of wine prior to getting this out of me.</t>
  </si>
  <si>
    <t>if you are a two i'd man. integrity and intelligence; these are required ingredients for the man in my life. toss in compassion and kindness and you are an appetizer. mix in flexible and open to options along with a penchant for fun and we've got the start of an entree. ..... and spontaneity is the beginning of dessert</t>
  </si>
  <si>
    <t>i love reading and traveling. i've been in restaurants for quite some time and am planning on taking the level 1 master som test this year. i moved to san francisco from boston about a year and a half ago and am so far loving this city. i grew up in africa for 8 years as a child and lived in france for a year in college.    i've travelled extensively throughout europe and north america. went to thailand a few years back. living in a foreign country has had a huge affect on my life. can't wait to visit the next place; wherever that may be. i'm hooked!    i give up my seat on the bus for my elders. i say please and thank-you. i hate seeing horses getting hurt in movies; even though it's a movie. i tip well. i will tell you if you have something on your face or in your teeth. i tell inappropriate jokes.</t>
  </si>
  <si>
    <t>being a good friend; sister and daughter.  continuing to learn about food; wine and cocktails. mostly wine.  hopefully; traveling the world.</t>
  </si>
  <si>
    <t>making a proper manhattan  smiling  listening  spontaneity  being fair  reading people</t>
  </si>
  <si>
    <t>i suppose you'd have to ask them...</t>
  </si>
  <si>
    <t>i'll pretty much read anything. some favorites:  catch 22 by joseph heller; the unbearable lightness of being by milan kundera; the great influenza; the apprentice by jacques pepin;  the world atlas of wine; the monster of florence; lit; white heat by marco pierre white; kitchen confidential by anthony bourdain....  some writers i enjoy:  aldous huxley; vernor vinge; kathleen ann goonan; george orwell; isaac asimov; ruth reichl; tom wolfe; don delillo; dominick dunne; tom robbins; mary karr    i don't watch a lot of tv.  but i do like top chef and no reservations.    i'm always looking for new music; and i really like:  peter tosh; nina simone; pearl jam; marvin gaye; amos lee; band of horses; leonard cohen; carla bruni; michael jackson; mickey avalon; jeff buckley; k'naan; collie buddz; king crimson; alicia keys; willie nelson; fugazi; billie holiday; buddy guy</t>
  </si>
  <si>
    <t>mascara.  heels.  books.  wine.  girlfriends.  sleep.</t>
  </si>
  <si>
    <t>life and where it's taking me</t>
  </si>
  <si>
    <t>sometimes working; often out to dinner with friends; dancing; or the movies. sometimes taking a late yoga class.</t>
  </si>
  <si>
    <t>i want a little sugar in my bowl. (nina simone)</t>
  </si>
  <si>
    <t>hey... i'm bryan! im a pretty outgoing guy. i am currently a student at nyu majoring in politics and minoring in social work. in addition to being a college student; i volunteer some of my time by teaching health education to high school students. i enjoy alt rock; foreign films and art. i do a lot of volunteer work and i am politically active (on the left side of the spectrum). my perfect day would involve waking up late to a good breakfast and a crisp copy of the sunday times. i love hanging out at coffee shops (think and mud are personal favorites). i am a vegetarian; but i still love good food and wine! i love travel too; and i take any opportunity offered to me to go somewhere new and exciting. i am also pretty spontaneous! i'm up for a random adventure whenever i have time!</t>
  </si>
  <si>
    <t>working in san francisco for the summer; before heading back to nyc to finish up my last year of college.</t>
  </si>
  <si>
    <t>cooking; baking; planning travel; mixing drinks; helping friends; listening to people's issues; teaching and cuddling.</t>
  </si>
  <si>
    <t>my olive skin and my unique sense of humor.</t>
  </si>
  <si>
    <t>books: just some personal favorites... the things they carried; the kite runner; harry potter; briar rose; many stones; skinny dip; smashed; bel canto; lucky; magician's assistant; running with scissors; persepolis; the host; tweak; the great gatsby; slaughter house five; catcher in the rye; 1984; eat pray love; six sick hipsters... (i feel like this is the list that never ends!)    music: i listen to a lot of rock; mostly classic and indie. if i were stuck on an island with only 4 albums; they would be dark side of the moon; led zeppelin iv; thirteen tales from an urban bohemia and welcome to the machine. this week i am listening to noah and the whale; telekinesis! and grouplove. that's not to say that i don't listen to other stuff; my ipod has everything from bach to lady gaga to zz top.w    movies: i love most foreign and independent films. anything from percepolis to the squid and the whale. i love a good "dysfunctional family" film.    tv: i have been in to arrested development and portlandia lately and watch all of those animated shows (i.e.:south park; the simpsons; futurama)    food: italian; mexican; asian fusion. anything that has good vegetarian food.</t>
  </si>
  <si>
    <t>music  coffee  beer and wine  the internet  volunteer work  travel</t>
  </si>
  <si>
    <t>my future and how i can make a difference/help people. different places i can visit. current events.</t>
  </si>
  <si>
    <t>out and about with friends; at a play or a concert.</t>
  </si>
  <si>
    <t>so; i kind of really like being the little spoon.</t>
  </si>
  <si>
    <t>you are interested in meeting a guy to date; or if you feel you are similar to me in any way/shape/form.</t>
  </si>
  <si>
    <t>hello; my name is phillip torretto. thanks for looking at my profile.    fb update... graduated from ucla summa cum laude in math/applied science under the operations research plan with college honors. played guitar in front of thousands. been in commercials; mags; movies; musicals; and plays. he is currently directing a one-man show in la &amp;amp; sf. invented a collectible card game. 7th degree black belt in kung fu san soo  ...and does not befriend strangers!    i say what i mean; and mean what i say. always.    my word is more than my mood. and i keep true to it.    this is where i could list my accomplishments to really impress you; but sounds arrogant and self-aggrandizing. i could show my soft side and how i hang out places with all my friends over excellent food and drink; but sounds sorta wimpy and trying.    i'm just looking for my girl. have you seen her? if you have.... tell her i am looking for her.</t>
  </si>
  <si>
    <t>trying to find my partner against the world. her and me and nothing else matters. not the fairy tale... love; compromise; risk and reward (and lots of travel!).</t>
  </si>
  <si>
    <t>i look like kurt russell; a bit of a clown or jester; and subtlety isn't my strong suit.</t>
  </si>
  <si>
    <t>disease free.</t>
  </si>
  <si>
    <t>... if you don't play games; know yourself; and never lie. apparently; online dating and the barrage of attention is inflating some ladies' sense of self-worth and/or egos. i am currently very wary of this and i would hope my queen knows humility.</t>
  </si>
  <si>
    <t>english (fluently)/spanish (okay)/japanese (poorly)/italian (okay)/french (okay)</t>
  </si>
  <si>
    <t>i'm a laid-back person who equally enjoys sequestering herself at home with a good book and raising hell on the town with friends. i really enjoy surrounding myself with nature; which leads to my tendency to walk in the rain; go on long hikes and sit on the beach for hours on end; even when it's cold and foggy out. to be honest; i prefer the beach when it's foggy and chilly; it feels more real than the sunny beach-ball-filled sands of socal. i'm a firmly norcal girl.    i am an avid board game enthusiast; and an unashamed fiction geek. my wonderful circle of friends are the light of my life; and i sincerely hope i never have to do without them.    i'm a sucker for a good sense of humor. if you like to play pranks or joke around a lot; then we'll definitely get along.    while i consider myself a foodie; i don't really like to cook (ironic; i know); though i have been trying more often lately; due in part to a new year's resolution and in part to the massive amount of cookbooks my mother dumped on me in a desperate attempt to make me stop buying frozen food and getting takeout.    i love to dance; especially argentine tango. i'm always looking to meet other young dancers in the area; if you're a tanguero; message me and we'll hit up cellspace. :)</t>
  </si>
  <si>
    <t>i work as a research manager for an online advertising start-up specializing in high-end fashion; spas and dining. i consider myself very lucky in that i love my job.</t>
  </si>
  <si>
    <t>relating to people (probably why i did a stint as a psych major).</t>
  </si>
  <si>
    <t>my height. i'm tiny.</t>
  </si>
  <si>
    <t>books: fiction novels by authors such as philip pullman; mercedes lackey and tamora pierce; anything fantastic or thought-provoking.  movies: hugo; scott pilgrim vs. the world; the princess bride; run lola run; house of flying daggers; august rush.  shows: how i met your mother; doctor who; sherlock; once upon a time; grimm; top chef; glee; community; game of thrones; family guy; true blood; house hunters.  music: rock; folk; pop; classical; celtic instrumental.  food: i'll try almost anything once. and i *love* wasabi.</t>
  </si>
  <si>
    <t>my friends  literature  good food  hugs  nature; and i mean wild nature; with crazy tall forests and unpredictable weather  travelling</t>
  </si>
  <si>
    <t>how to accomplish my dreams while maintaining practicality. what my dreams even are. life is a tricky riddle i'm still struggling to figure out.</t>
  </si>
  <si>
    <t>hanging out with friends; whether it's talking; watching movies; dancing or having a drink at our favorite bar.</t>
  </si>
  <si>
    <t>i'm a little bit of a sap.</t>
  </si>
  <si>
    <t>you want to go out on the town; have a new adventure; laugh until you cry and generally act like an idiot/nerd/hooligan with me.</t>
  </si>
  <si>
    <t>english (fluently)/italian (okay)/french (poorly)/spanish (poorly)</t>
  </si>
  <si>
    <t>my days are filled with writing; making music; weekly time with a grandson; visits with my mother. i am a retired widow who loves to learn new things; read good books and watch movies. san francisco has been my home for 15 years. i have lived all over the country; moving every few years; but am now content to make my home here and delight that rent control makes that possible.    travel that expands my mind and adds to my perspective matters to me. in recent years i have been to south africa and france; to israel/palestine and to bolivia. each trip challenged me in different ways. i look forward to continuing my education.    going to school seems to have kept me entertained as well. most recently i returned to graduate school at sfsu to get a masters in english literature (2005). emily dickinson became my friend on the page. now i have joined my peers at the fromm institute at usf; this term learning about china's modernization and galileo's defense of science.</t>
  </si>
  <si>
    <t>my current writing project is to answer this very question. it has occupied me for the past three years. this is harder to do than i thought it would be. you and i will both have to wait to read the book to find out.</t>
  </si>
  <si>
    <t>empathetic listening; analytical thinking; public speaking.</t>
  </si>
  <si>
    <t>people notice my smile.</t>
  </si>
  <si>
    <t>i love english murder mysteries; tomes that explain the meaning of life; emily dickinson's poetry. i watch movies from the library each week; most recently enjoying indochine. my music tastes are eclectic including alison krauss blue grass; the thievery corporation and bach. i will eat most anything; but regularly crave pizza and beer.</t>
  </si>
  <si>
    <t>npr; new york times magazine; sunny days in san francisco; a sense of spaciousness; the love of my family; time to commune with god.</t>
  </si>
  <si>
    <t>the state of the world; the plight of the poor; the beauty of this city; how to write a clearer sentence.</t>
  </si>
  <si>
    <t>eating popcorn with a library movie at home.</t>
  </si>
  <si>
    <t>my dad died last year and i miss him.</t>
  </si>
  <si>
    <t>you enjoy conversations that both plumb the depths and engender laughter.</t>
  </si>
  <si>
    <t>hi!    sfsu; i grew up on the east coast.  a lot of my friends have met some pretty amazing people on okcupid so i thought i would give it a try.    i spend a lot of time thinking about the future and how the world will look like in 20 years.</t>
  </si>
  <si>
    <t>i am studying for the gre and interning this summer at a non profit in sf; with hopes to apply to graduate school for the up coming cycle.</t>
  </si>
  <si>
    <t>having a strength based perspective in order to not to be pessimistic    making people feel comfortable    trying new things    when around people i make a conscious decision not to have my eyes glued to my phone</t>
  </si>
  <si>
    <t>people always ask about my ethnicity    my smile    i always have candy in my purse</t>
  </si>
  <si>
    <t>books: 1984; the color purple; freakonomics; cook books!!; a life on the edge: memoirs of everest and beyond etc etc    music: a tribe called quest (hence my username). talib kweli; andre 3000; yellow ostrich; the other lives; common; the roots; melanie fiona; digital underground....this could go on forever    food: yes  trying to be vegetarian (key word trying)</t>
  </si>
  <si>
    <t>my family  iphone  a kitchen  smiles  loyal people  pizza</t>
  </si>
  <si>
    <t>dancing or on the couch</t>
  </si>
  <si>
    <t>you are nice    looking to meet new people in sf    save yourself the pick up line. just say hi. if i'm interested ill reply back. please please don't make me feel bad and continue to send me msgs if i don't reply; it is not personal it just means i don't think we are compatible. :) ....obv this disclaimer doesn't work -__-</t>
  </si>
  <si>
    <t>i'm an east coast girl living the west coast dream and bring the sassy to your town. i live for good cocktails; great friends; good music; and occasionally travel where ever i want. i'm often found dancing where ever there is a beat and normally being forward and mouthy.  i like this to be real. i dig a good adventure and trying new things and going to cool places (as in countries; hiking trails; casual cocktail establishment). i like to hang things from my ceiling.  photography is my passion; i have a my ba in it and am currently rebuilding my portfolio. i recently participated in my first sf art show which i'm super proud of. i believe in meaningful relationships with everyone (friends; fam; who ever). i like people who aren't afraid to get real and be honest. i've been to 11 different countries and my next trip is to india. i'm looking to find the experience rather than reading about it in a book. i enjoy being silly and spontanious. i hate people who flake. i'm just a very unique person.  weird me facts- i hate being called sher (that is not my full name)  i want to live in a tree house that resembles the swiss family robinson house  i can be caught drinking whiskey or champagne; occasionally bloody marys  i went to private school for 7 years and hated it but appreciate the education i received  long drives are a favorite past time and often i wish i could just jump in my car and take off  i miss fireflys    i am sassy; classy; and trashy</t>
  </si>
  <si>
    <t>i have this fancy job as a waitress; no; no excuse me; a server at a brewery. but really i just want to dance. also i'm a contributer to an online magazine. and i'm having an art show!</t>
  </si>
  <si>
    <t>photography  eating healthy  finding fun things to do  dancing  being super weird  laughing and being sassy  being conscience  smelling really good- and i say that because people tell me</t>
  </si>
  <si>
    <t>eyelashes and titties- im just being honest</t>
  </si>
  <si>
    <t>books- the alchemis; go ask alice; the raven: the untold story of jim jones and the peoples temple; 5 people you meet in heaven; the life of pi (i'm a super slow reader; i hate skimming; but i eventually finish) i like magazines and photo books    movies- anchorman; role models; the last dragon; legend; harry potter; lord of the rings; hook; house of flying daggers; hero; kung fu hustle; live at pompeii; pans laberinth; alice in wonderland; goonies; crybaby (any john waters movie); dejerring limited; fast times at ridgemont high; thrashin. any skate video; beetle juice; rob zombie flicks; polterguist; so horror; comedy; all sorts of stuff  tv- the office; csi; family guy; 30 rock; lost; glee; burn notice; law and order    music- i like a lot of music; i can't count how many shows i've been to or the number of bands. rough idea: misfits; pink floyd (#1); bob dylan; the animals; janis joplin; fleetwood mac; billy idol; sam cooke; stevie wonder; supertramp; the decemberists; santigold; metric; simon and garfunkle; hall and oates; metalica; sound garden; alice and chains; the smiths; bloodhound gang; outcast; jimmy cliff; totes and the maytels; bob marley; fleetfoxes; blonde; sioux and the banchess; the shins; radiohead; rolling stones; and many many more</t>
  </si>
  <si>
    <t>my medium dog sized cat mr. woo  my camera  friends  photobooths  my music  water</t>
  </si>
  <si>
    <t>don't ask questions you don't want answers to. lets just make out  just kidding.  if i were a hat who's head would i be on and why  why is fro yo so addictive  where in the world can i go  why is awd so popular in san fran and i don't mean all wheel drive  how did i get here  or where is my car parked  what's next  how silly people can be (and i'm putting it nicely)  and how crazy it must have been to cross the country in a covered wagon</t>
  </si>
  <si>
    <t>probably working (hopefully working) then out and about. normally ends with me in some weird convo. with a creepy old man at the bar or dancing either or maybe both</t>
  </si>
  <si>
    <t>whoa whoa whoa; lets not get so serious</t>
  </si>
  <si>
    <t>you are awesome or you are a jedi and isn't afraid to dance</t>
  </si>
  <si>
    <t>a horribly random yet tantalizing pastiche of random songs; slightly antiquated pop culture references; inappropriate jokes and difficult problems complete with exponents and greek letters than don't quite break down into an equation with a single solution.</t>
  </si>
  <si>
    <t>saving the world of academic health care one financial statement at a time.</t>
  </si>
  <si>
    <t>trying new things.    the music round during trivia night though i've recently been humbled.</t>
  </si>
  <si>
    <t>a "favorite" at times is a dubious designation and it seems possible to have many. below is a brief smattering:    books: the picture of dorian grey - oscar wilde  if on a winter's night a traveler - italo calvino  the broom of the system - david foster wallace  post office - charles bukowski    movies: living in oblivion; down by law; the lower depths; velvet goldmine; the adjuster; coming to america    shows: workaholics; it's always sunny in philadelphia. these are shows i have enjoyed since i haven't had cable service for 1.5 years.    music: literally almost everything except maybe post 90's country and some varieties of "coffee shop" music. various things i've obsessively listened to: future islands; morrissey; cocteau twins; gayngs; the three o'clock; ultramagnetic mc's    food: deep dish pizza; a really good burger; sushi (barf on california rolls); indian and chinese food. mexican too.</t>
  </si>
  <si>
    <t>i've only got two so far:  ipod (i take it everywhere)  coffee (breakfast of champions!)</t>
  </si>
  <si>
    <t>puppy dogs and ice cream cones; the end of the world; places near and far that i should visit very soon; stats; numbers; figures and facts; where i might be sitting in two years</t>
  </si>
  <si>
    <t>friday has been my favorite day /night for my entire life.    last friday i watched videodrome.    the one before i was getting drinks with a few friends.    you get the idea.</t>
  </si>
  <si>
    <t>you want to engage in a mix of dumb jokes and intelligent conversation. you want beer at 10am and coffee at 10pm.</t>
  </si>
  <si>
    <t>i want to live in a tent at occupy wall street; but i don't like cold nights. i will reconsider in the summer. i would say i am a dreamer; but one who will work to make the dreams come true. i am always excited for what is around the corner. currently i am back in sales and working on social entrepreneurship on the side.    i grew up in the peninsula; moved to the city 3 years ago. i have lived in costa rica; france; chico and massachusetts for short periods of time. i have traveled all over europe and central america.    i am conscious of my continuous journey towards spiritual enlightenment; staying fit and healthy and taking care of my finances. i don't get stresses over many things; i feel there is nothing more valuable than peace.    i am just a work in progress; we all are.    i am pretty cool; quirky; and innocent</t>
  </si>
  <si>
    <t>constructive criticism</t>
  </si>
  <si>
    <t>i make very bad first impressions but very good second ones.</t>
  </si>
  <si>
    <t>i like comedy movies and books that are adventurous and inspirational and burritos.    there are no burritos; like the ones we have here; anywhere else in the world and i miss them quite a bit if i am gone for a while. i tried to desperately make one when i was in europe but it is just not possible; i guess it comes down to the important ingredients that we take for granted: guacamole; refried beans; and the tortilla is important.</t>
  </si>
  <si>
    <t>i cannot live without:  travel  common sense  6 glasses of water and veggie juice everyday  my birthday (proves i am still alive)  running shoes  family</t>
  </si>
  <si>
    <t>i think about how great life is. i have finally learned to keep it simple and to focus on a few issues and the rest will follow. i am focusing on running; developing my creative side once again; and finances. i just want to have a good time everyday and enjoy what i do and the people i am around.</t>
  </si>
  <si>
    <t>i am a lesbian trapped inside a man's body.</t>
  </si>
  <si>
    <t>you are humble; have good values; take sarcasm well.</t>
  </si>
  <si>
    <t>i am an ambitious person with a great sense of humor. i would love to travel the world and plan to make it happen. i want to find a life partner who will be my best friend.</t>
  </si>
  <si>
    <t>i am a fashion designer and am currently in the process of obtaining my ba.</t>
  </si>
  <si>
    <t>designing.</t>
  </si>
  <si>
    <t>my eyes; lips; and skin tone.</t>
  </si>
  <si>
    <t>favorite movies include: brown sugar; interview with the vampire; count of monte cristo....  favorite music includes: rnb; and hip hop  favorite foods include: mexican; and soulfood  favorite books include: "nature knows no color-line" by: j.a. rogers the book was about the african blood line in past societies. it gave alot of information about where africans were and what they contributed genealogically to the different races of today.  .</t>
  </si>
  <si>
    <t>god  designing  music  books  computer  internet</t>
  </si>
  <si>
    <t>life; career; family. not necessarily in that order.</t>
  </si>
  <si>
    <t>you are seriously trying to build a relationship and not just looking for some ass.</t>
  </si>
  <si>
    <t>hello all! i'm a recent college grad (psychology/pre-law) who just relocated to san francisco to start work at a tech startup and i'm looking to meet people!</t>
  </si>
  <si>
    <t>well; i just graduated from college so that's about as far as my long term plan had accounted for. right now i'm working at a tech startup in downtown but from there; who knows? i don't generally make a lot of complicated plans for the future; but i would like to be able to invest more time in my personal projects (music / photography / illustration).</t>
  </si>
  <si>
    <t>i don't know if i'd go so far as to say i'm "really good;" but i'm an okay drummer (been doing it for about 5 years now; teaching myself some production now). i'm pretty handy with computers and gadgets; and i'm alright at graphic design stuff. when i was younger i used to be a pretty good bowler; high game of 281!</t>
  </si>
  <si>
    <t>probably the beard; i get a lot of comments about it (most of them positive; even an occasional love note). besides that; i've been told that i'm pretty easy to talk to and have a good sense of humor (leaning towards bitingly sarcastic); but i imagine just about everyone says something to that effect?</t>
  </si>
  <si>
    <t>some of my favorite authors are hemingway; vonnegut; philip k. dick; chuck palahniuk; and george r. r. martin. i also recently started reading some of raymond chandler's noir / detective novels and have really been enjoying them.    i'll admit i don't watch a ton of movies (more due to my short attention span than anything else); but i have a soft spot for anything by quentin tarantino. a couple other movies that round out my top spots are moon; scott pilgrim; a scanner darkly; and no country for old men.    i definitely watch a lot of tv though; mainly while doing work. archer; it's always sunny; game of thrones; anything by j. j. abrams. definitely too many to list...    music is an area i'm very passionate about; but i'll pretty much listen to anything (recently i've been getting into some artists like flying lotus; nosaj thing; and daedelus). some of my favorite bands are gaslight anthem; future of the left; sunset rubdown; four tet; lcd soundsystem; nine inch nails; and tv on the radio.    food? i'll eat anything. steak is always a winner and i love pie. i'm also a beer guy; i'm a big fan of ipas with a good kick to them although my favorite has got to be double bastard by stone.</t>
  </si>
  <si>
    <t>honestly; there i don't think there are six things i could never do without; save the basic necessities. things don't really matter to me all that much; the people in my life are way more important. for fun though; here are a few things i'm pretty fond of:  1. boots. i pretty much always have on my work boots.  2. beard. i really like having a beard.  3. smartphone. i don't know how i got by without being able to check my email / facebook / skype constantly. also no more getting lost and having to rely on my poor sense of direction.  4. drumset. i generally like to practice for at least an hour per day; unfortunately can't have it in my new place.</t>
  </si>
  <si>
    <t>this is a tough one... i'm am; admittedly; not the most contemplative person around. recently; i think some of the things i've been thinking about the most are where i want to take my life and what sort of man i want to be. kind of seems like that comes with the "new graduate" territory.</t>
  </si>
  <si>
    <t>hanging out with friends; maybe going to a party or two (typical college stuff). that or i'm just relaxing; playing some videogames or reading a book. nothing too crazy or out of the ordinary.</t>
  </si>
  <si>
    <t>don't really know what to say here. i'm not a particularly "open" or "emotional" person from what i've been told (that said; if someone asks i'm am always willing to talk honestly); so broadcasting something publicly over the internet doesn't really appeal to me.    i'm trying to think of something embarrassing and funny i could put put here; everything i can think of is more just embarrassing in the ricky-gervais-on-the-office sort of way.</t>
  </si>
  <si>
    <t>if you want to know more about me; talk; or whatever; send me a message. i'm looking for friends / more serious dating (not big on hook ups and such).</t>
  </si>
  <si>
    <t>english (fluently)/spanish (poorly)/korean (poorly)</t>
  </si>
  <si>
    <t>english (okay)/english (okay)/spanish (fluently)</t>
  </si>
  <si>
    <t>i was born and raised in the bay area. i have a great group of family and friends and a great job. i love taking my dog to the beach; running at chrissy field; going to tahoe in the summer; and taking weekend trips and traveling to new places. you can find me out in san francisco at a giants game; eating at any new restaurants; or having a beer or glass of wine with pals. it's all good.</t>
  </si>
  <si>
    <t>i try to enjoy what i have as much as i can because i am a very fortunate individual. but i am always trying to improve and push myself at work; with my family; and being a good friend.</t>
  </si>
  <si>
    <t>being a loyal friend.  a good family member.  a good host.  being spontaneous when i want to be.</t>
  </si>
  <si>
    <t>legs  skin  eyes</t>
  </si>
  <si>
    <t>mexican; italian; and sushi are my favorite foods  live concerts in the summer  being outside</t>
  </si>
  <si>
    <t>my family  my dog billy  my friends  travel  living near water.  sports and being active</t>
  </si>
  <si>
    <t>who i am going to shock next....in a good way of course:)</t>
  </si>
  <si>
    <t>depends.... i could be at home cooking; i could be traveling; or out with friends on the town....dinner; show; live music. typically good food; company; and wine are involved on a friday night.</t>
  </si>
  <si>
    <t>i am a neat freak.</t>
  </si>
  <si>
    <t>you can enjoy a woman cooking dinner for you!</t>
  </si>
  <si>
    <t>i'm simple only that i can say</t>
  </si>
  <si>
    <t>chye brah  just your average queer muslim.  &lt;a class="ilink" href="/interests?i=frisbee"&gt;frisbee&lt;/a&gt; &lt;a class= "ilink" href="/interests?i=ultimate"&gt;ultimate&lt;/a&gt; &lt;a class="ilink" href="/interests?i=tie+dye"&gt;tie dye&lt;/a&gt; &lt;a class="ilink" href= "/interests?i=gardening"&gt;gardening&lt;/a&gt; &lt;a class="ilink" href= "/interests?i=sun"&gt;sun&lt;/a&gt; &lt;a class="ilink" href= "/interests?i=physics"&gt;physics&lt;/a&gt; &lt;a class="ilink" href= "/interests?i=languages"&gt;languages&lt;/a&gt; &lt;a class="ilink" href= "/interests?i=foreign+cultures"&gt;foreign cultures&lt;/a&gt; &lt;a class= "ilink" href="/interests?i=npr"&gt;npr&lt;/a&gt;&lt;a class="ilink" href= "/interests?i=outdoors"&gt;outdoors&lt;/a&gt;&lt;a class="ilink" href= "/interests?i=hiking"&gt;hiking&lt;/a&gt;&lt;a class="ilink" href= "/interests?i=bouldering%2frock%0aclimbing"&gt;bouldering/rock climbing&lt;/a&gt;&lt;a class="ilink" href= "/interests?i=cycling%28although+a+fixie+w%2fo+brakes+in+berkeley+is+a%0alittle+redundant..."&gt;cycling(although a fixie w/o brakes in berkeley is a little redundant...&lt;/a&gt; &lt;a class="ilink" href="/interests?i=shells"&gt;shells&lt;/a&gt; &lt;a class= "ilink" href="/interests?i=rocks"&gt;rocks&lt;/a&gt; &lt;a class="ilink" href= "/interests?i=antiques"&gt;antiques&lt;/a&gt; &lt;a class="ilink" href= "/interests?i=art"&gt;art&lt;/a&gt;</t>
  </si>
  <si>
    <t>climbing things; i make a pretty good monkey</t>
  </si>
  <si>
    <t>my dark eyes; crooked smile and oh so mysteriousness.</t>
  </si>
  <si>
    <t>koolaids; the time machine; 20;000 leagues; where the wild things are; dr. seuss    roger and hammerstein musicals; milk; caramel-sukkar banat; party girl    futurama; 30 rock; big on documentaries</t>
  </si>
  <si>
    <t>friends; family; the outdoors; electro music; dancing; npr</t>
  </si>
  <si>
    <t>world collapse; redundancy; how i wish i lived somewhere flat to fixie more; the ocean; the middle east; word play</t>
  </si>
  <si>
    <t>you have an inclination to!</t>
  </si>
  <si>
    <t>i'm a &lt;a class="ilink" href="/interests?i=nerdy"&gt;nerdy&lt;/a&gt; &lt;a class="ilink" href="/interests?i=tomboy"&gt;tomboy&lt;/a&gt;. i have been out of the loop for a bit trying to get my career back on track and now that it's almost done i'm trying to figure out what's left. most recently; a lot of my friends have started "shacking up" (read that as disappearing into relationships); and i'm really sick of taking myself out on dates. so basically i'm looking to expand my circle; meet new people and i'm open to the possibility of something long term if i meet the right kind of people. given how busy i am with the career stuff: i'm also realistic; but hey; one can live in hope right?</t>
  </si>
  <si>
    <t>i am in school to get my teaching license for middle and high school math; so i don't have a ton of free time and i am definitely not a night owl. translated: i work at a school every day all day and then every other week i have classes after for 3 days. i also tutor kids for money. scheduling is *tight* at best; but it's temporarily that way (college is done in june of this year).</t>
  </si>
  <si>
    <t>i am very social and very local. i don't have a car; so i tend to stick close to my neighborhood and as a result. (my car was stolen almost a year ago in march and i decided not to replace it. rest in peace ruby vroom!)    i am good at finding great; cheap; local restaurants that do not use msg (violent msg allergy...migraines == ++ungood)    i am a great cook and can find wine pairing and even make excellent cocktails. you *should* take me up on an offer to cook dinner. but you should also know that i don't have a dining room table and there will be cats.    i am an *extremely* honest communicator. it affects my life in a lot of different ways; but i do ask questions and seek out clarifications and i do check in if something seems "off." it's a habit i picked up from teaching middle school and that i carry into my life. people who try to "read into" what i say rather than take it at face value have a really hard time with me. just saying: open your ears and don't try to fill in the blanks by yourself.</t>
  </si>
  <si>
    <t>i talk about teaching *a lot*. ask any first year teacher: my life is really really focused on this right now. it won't be in a few months.    the hair. if i have two super powers; it's that i make great coffee and i have the best bed-head in the world; hands down. i won't lie; the pictures on this site are not new; but the hair is still incredibly unmanageable and doing its own thing.    if it's the weekend -- the amount of whisky i can drink and still be totally coherent. i won't lie: whisky is the devil and the devil and i can dance sometimes. so if you're someone who doesn't drink; i'm probably not the right girl for you. work hard. play hard.</t>
  </si>
  <si>
    <t>books: anything by &lt;a class="ilink" href= "/interests?i=haruki+murakami"&gt;haruki murakami&lt;/a&gt;; &lt;a class= "ilink" href="/interests?i=kurt+vonnegut"&gt;kurt vonnegut&lt;/a&gt;; &lt;a class="ilink" href="/interests?i=richard+brautigan"&gt;richard brautigan&lt;/a&gt; or &lt;a class="ilink" href= "/interests?i=carol+queen"&gt;carol queen&lt;/a&gt;. i love sci-fi and absolutely demolist books by &lt;a class="ilink" href= "/interests?i=%5bpkd"&gt;[pkd&lt;/a&gt;; &lt;a class="ilink" href= "/interests?i=the+dune+series"&gt;the dune series&lt;/a&gt;; &lt;a class= "ilink" href="/interests?i=william+gibson"&gt;william gibson&lt;/a&gt;; and &lt;a class="ilink" href="/interests?i=neal+stephenson"&gt;neal stephenson&lt;/a&gt;. i also have quite a selection of non-fiction books on &lt;a class="ilink" href="/interests?i=polyamory"&gt;polyamory&lt;/a&gt;; &lt;a class="ilink" href="/interests?i=gender+theory"&gt;gender theory&lt;/a&gt;; &lt;a class="ilink" href="/interests?i=drag"&gt;drag&lt;/a&gt; and &lt;a class="ilink" href="/interests?i=the+history+of+piracy"&gt;the history of piracy&lt;/a&gt;.    movies: &lt;a class="ilink" href="/interests?i=drop+dead+fred"&gt;drop dead fred&lt;/a&gt;; &lt;a class="ilink" href= "/interests?i=labyrinth"&gt;labyrinth&lt;/a&gt;; &lt;a class="ilink" href= "/interests?i=the+dark+crystal"&gt;the dark crystal&lt;/a&gt;; &lt;a class= "ilink" href="/interests?i=avatar"&gt;avatar&lt;/a&gt;; &lt;a class="ilink" href="/interests?i=schizopolis"&gt;schizopolis&lt;/a&gt;    tv: &lt;a class="ilink" href="/interests?i=dr+who"&gt;dr who&lt;/a&gt;; &lt;a class="ilink" href="/interests?i=bones"&gt;bones&lt;/a&gt;; &lt;a class= "ilink" href="/interests?i=numbers"&gt;numbers&lt;/a&gt;; &lt;a class="ilink" href="/interests?i=stargate"&gt;stargate&lt;/a&gt;; &lt;a class="ilink" href= "/interests?i=firefly"&gt;firefly&lt;/a&gt;; &lt;a class="ilink" href= "/interests?i=btvs"&gt;btvs&lt;/a&gt;; &lt;a class="ilink" href= "/interests?i=angel"&gt;angel&lt;/a&gt;; &lt;a class="ilink" href= "/interests?i=smallville"&gt;smallville&lt;/a&gt;; &lt;a class="ilink" href= "/interests?i=star+trek"&gt;star trek&lt;/a&gt;    music: extremely eclectic. i listen to a lot of stuff. but i have no radio in my car. (insert sad monkey face here)    food: i love trying out new restaurants. i'm a bit of a low-budget foodie. interesting new places. but; sadly; i'm also allergic to a few things; among them msg. my favorites are probably &lt;a class= "ilink" href="/interests?i=sushi"&gt;sushi&lt;/a&gt;; &lt;a class="ilink" href= "/interests?i=indian"&gt;indian&lt;/a&gt;; and &lt;a class="ilink" href= "/interests?i=vietnamese"&gt;vietnamese&lt;/a&gt;.</t>
  </si>
  <si>
    <t>my &lt;a class="ilink" href="/interests?i=cats"&gt;cats&lt;/a&gt;. yes; i have cats. plural. two to be precise. i will probably not ever not have cats; so if you're allergic; it's a deal-breaker.    &lt;a class="ilink" href="/interests?i=coffee"&gt;coffee&lt;/a&gt;. egad. sickeningly; horribly addicted to coffee to the point where i'm almost completely nonverbal without it in the morning.    &lt;a class="ilink" href="/interests?i=a+journal"&gt;a journal&lt;/a&gt; or &lt;a class="ilink" href="/interests?i=writing"&gt;writing&lt;/a&gt; i'm almost always working on something. it's a coping mechanism i picked up a long time ago. and yes; i will write about you and i will share it publically.    &lt;a class="ilink" href="/interests?i=a+local+spot"&gt;a local spot&lt;/a&gt; i have a rule about picking apartments to live in: i need to have a coffee place that i like close by and a bar that i like close by.    &lt;a class="ilink" href="/interests?i=whisky"&gt;whisky&lt;/a&gt; we all have our demons; right? mine's name is jameson. i won't lie: a lot of people *shouldn't* drink whisky. i am not one of them: i don't create drama; i don't drive...i don't end up in fist fights or in jail. but damn...cannot imagine a life without whisky.</t>
  </si>
  <si>
    <t>pirates. i'm obsessed with pirates. i've read several histories about pirates in the caribbean; the barbary coast; and so on. love pirates. fascinating.    diy communities. i love the idea of utilizing making stuff to manufacture culture and cultural norms.    sex. hey; i'm honest. sometimes i even write those thoughts down. sometimes those thoughts are political or related to gender issues. sometimes those thoughts are pornographical and worth writing down. i do *not* "get around" because that's just not how i roll and i'm not looking for cheap or one-night either. but sex is a big part of life and it can make and break a relationship; so i think it's important to think about.    what is the trajectory for a relationship when you're not really interested in tradition: i.e. not interested in the legal system having any say in when a relationship starts or ends (marriage); not really interested in having children; buying property and having a joint bank account. what does that even "look like"?</t>
  </si>
  <si>
    <t>friday night *should* be date night. unfortunately; i just *don't* meet potential dates through work or friends. i'm also a creature of habit who stays local; so i already know everybody in my neighborhood. need to shake it up.    that said; the real *rut* is that on a typical friday night i pop into george kaye's and hang out with my good friend dave (the owner); who is a bad influence on me; and let him feed me the fire (did i mention i like whisky?).</t>
  </si>
  <si>
    <t>i usually carry a d-20 with me at all times because you never know when you'll be walking around and need to make a perception check. (non-geek translation: a d-20 is a 20-sided die. a perception check is what you do in dungeons and dragons (role playing games) when you're walking into something bad and the dm wants to verify whether or not you notice it. )    i don't make much money and right now i'm dependent on my parents to pay the bills. this isn't habitual; and it is temporary. i stress out about money because i've always handled my business myself; but while you're student teaching and earning a credential it's almost impossible to work. i'm gonna kiss the ground when i'm done in june of this year. that said; if you like going out dutch at some fancy-assed place that's expensive; it's not going to fly with me because i can't afford it and i'm not gonna ask my momma to pay for fancy-assed dates because that's just not cool.</t>
  </si>
  <si>
    <t>you actually read my profile and can say something more than "what's up?"    you want to meet someone new or go someplace new. i'll change my routine if you will.    you love coffee; cats and whisky.    you ever thought teachers were hot and have no idea what our lives are actually like.    you like stories about strange adolescents (i'm kind of a one trick pony now on my stories...3 month pass and it'll stop; promise.)</t>
  </si>
  <si>
    <t>english (fluently)/spanish (okay)/russian (poorly)</t>
  </si>
  <si>
    <t>hey. i guess i should start off with a little about myself. i am a masculine; intellectual yet grounded guy who enjoys learning and trying new things. i graduated with a grad. degree from uc berkeley in 2008 and now work as a research professional in the south bay; which means that i sometimes have to work long hours on top of my commute. i love my job and have a good income. but i do not let work rule my life; and i do make time to enjoy life because; otherwise; what am i working for. my friends have described me as funny; responsible; confident; loyal; compassionate and generous. i am all of these and more to those i care about and love. i`ve lived in boston; new york; la and in europe; but san francisco is the place i call home. i just recently moved back to the bay area; so i am looking to meet new friends; but my primary purpose in posting this ad is to meet guys for a potential relationship. that said; i do not have a u-haul truck waiting out back. i am looking to take it slow; because i firmly believe that friendship is the foundation for a strong romantic relationship. so; if you are just looking for a quick hook-up; i`m not your guy.    [in case you were wondering my profile name 'ajinsf4u' was randomly assigned by ok cupid when i signed up (not sure how; my name isn't even aj!) - but i decided to go along with it nonetheless ;)]</t>
  </si>
  <si>
    <t>i enjoy being outside...exploring new neighborhoods; lounging at a park (when the temperature permits); or just sitting outdoors at a coffee shop. i would love to explore more of wine country -- trying new vineyards or hiking among the redwoods. i love dance music; disco music; as well as opera and different non-u.s. music (e.g.; celtic; indian; middle eastern). i also enjoy movies; particularly action and sci-fi films.</t>
  </si>
  <si>
    <t>i am attracted to masculine guys who are secure in their masculinity. i have dated white; black; latin and asian men. emotionally; i am looking for someone who is generous with those he loves; who is spontaneous and fun-loving; who embraces his inner child and who can be a rock on those few days when things get rough. while a 6-pack is great to look at; smarts are more likely to turn me on.</t>
  </si>
  <si>
    <t>i work on organizational development; soft skills and cross cultural trainings for expatriates. i also spend time teaching and organizing tango dance events. i'm always looking for fun and creative ways to impart learning and bring people together.</t>
  </si>
  <si>
    <t>listening and empathizing. finding the good in every situation. laughing at myself.</t>
  </si>
  <si>
    <t>my expensive dental work; thanks to mom and dad.</t>
  </si>
  <si>
    <t>movies: most romantic comedies; foreign films that will take me away to a different place and culture  books: anything on traveling  food: anything fresh and organic  music: i love them all. lately i have been grooving to bossa nova and tango</t>
  </si>
  <si>
    <t>my tango shoes; a bottle of water; a plane ticket to a different country; my laptop; sleep; my yoga mat.</t>
  </si>
  <si>
    <t>how i can spend less time thinking.</t>
  </si>
  <si>
    <t>i'm just a guy; a fucking awesome guy; but just a guy. i wish i had a bunch of crap to write about how i'm mountain biking through foreign countries and then spelunking my way to a yoga class and a save the whales meeting. actually no i don't; i'm glad i'm me. i work hard; i have fun when i can; i stress on bills; i constantly try to be betteer and improve myself and my situation in life; heck i'm just pretty "normal" i'm still bat shit crazy in certain aspects but luckily i managed to make it 33 years with no skeletons in my closet; emotional or corpse-onal.    i'm looking for someone who is motivated. i want someone to challenge me and force me to be better because i'll do the same for her. i've discovered that negativity; apathy; dishonesty (cough cough baggage cough cough) and just general not being a cool customer are things i won't deal with. i have a rough exterior and talk a big game about being a tough guy; but past that outer layer of bullshit i'm actually a kind of sensitive guy. i fought it for a long time but now i'm embracing it; i like caring about others; it makes me feel good; so i'm just gonna do it and be a wussy!</t>
  </si>
  <si>
    <t>working; working and then working some more. realizing that kevin costner was wrong; if you build it; they may not come. i'm a cook; i wish i wasn't but i am. i get to do what i love and my reward is a shitty (not so shitty anymore) paycheck and an aching back at the end of the night. it took me a while to reconcile with the fact that cooking is more what i need to do rather than want to do. i tried the 9 to 5 thing but passion beat out a paycheck. i recently started a catering company but holy crap its a long and winding road to the top; but i keep dramamine in my pocket at all times so i'll ride it out.  update: i really need that dramamine now because my company is kind of blowing up. we booked some pretty big gigs and now we're right at the edge of epic success or epic failure; the scary thing is that epic success is going to win out and i'm kind of shitting my pants right now dealing with that. laissez les bons temps rouler.</t>
  </si>
  <si>
    <t>avoiding this question. bang. i'm pretty good at a lots of things  and i'm pretty shitty at a lot of things too; luckily for me most  of the things i'm good at are what i want to be good at. lucky me! another thing i do exceptionally well is getting as close as humanly possible to going over the edge but i never fall off. that's probably one of my best and worst qualities.</t>
  </si>
  <si>
    <t>uh; big black dude? but once they get to know me they see that deep inside i'm a medium built ecuadorian woman. people notice my drive and intensity. i'm a teddy bear (not literally for all you freaky furries out there; i see you!) its taken me a while but i know what i want in life and what i want in a relationship and i've found that when i deal with people who aren't on the same wavelength they tend to get freaked out by that.</t>
  </si>
  <si>
    <t>my favorite book is catcher in the rye; yes that makes me a complete douche in some circles and in other circles an even bigger douche who shares a favorite book with a bunch of notorious serial killers; but hey; holden is still the man! and yes i fully realize that i'm referencing a book i read in the sixth grade; interpert that how you will.    movies; music and food? i eat; i watch; i listen; nothing more to really say about that. the fact that someone likes pbj's and soft rock really doesn't have an effect on how i would feel about them; so i would hope that my tastes wouldn't have an effect on how you feel about me. that being said; i really like phoenix. no not the city in arizona that hates mexicans; but the indie band. musically i'm all about undergroundish hip hop and indie shit that i'm embarassed to tell my friends about. i have the same slacker stations as a fourteen year old white girl from portland.    on a side note if you're one of these people who don't own a tv for any reason besides you just not having enough money for a tv; please do me a favor and go fuck yourself. actually before you go fuck yourself please get me a barf bag because all your pretense is making me sick. check out pbs; the wire; homicide; breaking bad; fuck even old episodes of the honeymooners or the twilight zone and say that tv can't be brilliant.</t>
  </si>
  <si>
    <t>you never really know what you can live without until its taken away from you; i just hope i don't have to find out.</t>
  </si>
  <si>
    <t>my future. i'm at a place where i'm just about there in a whole bunch of situations. i can see the finish line and the cool shit on the other side but internal forces and external forces are keeping me just far enough that i can't cross that line. i can only take care of the internal forces; so i spend a lot of time thinking about how to do that.</t>
  </si>
  <si>
    <t>laying in a gutter covered in taco sauce and hobo urine; oh wait; you said frday? in that case i'm playing bingo.</t>
  </si>
  <si>
    <t>for whatever fucked up reason i tend to give all of myself to a situation; person or whatever. that usually just leaves me feeling used up and angry that i didn't get it back. i thought that the best course of action to change that would be to just give less and care less; but i've recently realized thats not what i want. i know there are people like me out there and i want to meet them. fuck apathy.    i've recently accepted the fact that i'm a savorer. i'm that douchebag who swirls things around my mouth so it can hit my palette and to make it even worse i make an "ah" sound when i finish. its getting to the point that i'm annoying myself when i do it.</t>
  </si>
  <si>
    <t>you want to. 4 out of 5 dentists reccomend me. more importantly; write to me if you know what you want. that can mean me; someone else; or a fucking snickers bar. just know what you want and have the balls to go for it. also be ready to actually date. not still trying to get over a past relationship or taking things snail slow and testing the waters; for me this goofy site is a means to an end not a place to meander around. i guess my old age is getting me to a point in life where i don't really like to fuck around anymore. that doesn't mean that i'm doing goofy stuff like proposing on the first date; it just means that i've had enough life experience to know what i want and don't want in life. also; have some balls (please not literally) i can't stand weak willed people and we won't get along.    i have a very strong personality and my evil power is being able to really argue my points and being pretty good at the power of persuasion. i need someone to stand up to me and not take my shit. that means you gotta be really strong yourself and have some serious character. i'm not saying i want someone to argue with me over the slightest thing; but if you say you believe in something be prepared to engage in a conversation (maybe even debate) about it because i'll really give a shit about what you think and want t know why you think it.    "fortes fortuna adiuvat" i try and live by that everyday; if you do too; then i guess you already would have made your mind up about writing to me...    or....  if you're clever enough to realize that this profile is mostly just a way for me to weed out the crazies. i'm really just looking for a woman i can gel with and have fun with. someone who has baggage but has dealt with it or is dealing with it. i spent a long time not knowing what i want or really who i am; now that i know both i'm ready to find someone in the same boat. either way; if i'm not your up of tea; good luck out there; hope you find what you're looking for.    or...  if the idea of going out with either one of those stiffs from the new match.com commercials makes you want puke.</t>
  </si>
  <si>
    <t>attention ! on a break from okc.    bay area for 10+ years. fantastic group of friends; all of whom are more talented than i am. mid-level culture junkie... rarely the opera or symphony but tons o' plays; musicals; exhibits and shows. extremely easy to get along with (i am everyone's favorite travel roommate). honest; loyal; and a wee bit gullible. not shy about my opinions but willing to change my mind if convinced. pretty smart but not half as smart as i used to be. can't cook worth a damn which means i worship anyone who can throw a meal together. playful; adventurous and skilled in bed.    i can find humor in nearly anything ... and sadness too (but why bother).    i am funny; loyal; and bright</t>
  </si>
  <si>
    <t>having fun. improving the world in whatever small way i can. supposedly; i have a 'job' - i've always considered it to be something i did to entertain myself.</t>
  </si>
  <si>
    <t>sex; conversation; analyzing ideas; understanding motivations; knowing a little about a lot; forgiving... mastering complex subjects but only for a short time. being irreverent.</t>
  </si>
  <si>
    <t>my smile; my laugh; and the way i can turn charm on and off like a light switch.</t>
  </si>
  <si>
    <t>these happen to come to mind at the moment:  time bandits; my year of meats; auntie mame; sewer; gas; and electric; vietnamese; nancy wilson; the lorax; mika; supercrunchers; gourmet ice cream; volver; sinatra; the collected aphorisms of oscar wilde; blade runner; history of the world part 1; freakonomics; anything by umberto eco; slightly chilled blueberries.    currently reading: zero history by william gibson  currently like listening to: pink martini  currently like eating: berries  recently saw: hugo; loved it. a treat for the eyes and a meal for the soul.</t>
  </si>
  <si>
    <t>there is nothing in this category that is material.    my only first world wimpiness:  i am pretty sure it would be a hardship for me to live without a hot shower.</t>
  </si>
  <si>
    <t>how to balance desire; responsibility; whimsy; preparation; goals; pleasure; hugs and kisses.</t>
  </si>
  <si>
    <t>nothing... it wouldn't be private then. in person; however; i am an open book.</t>
  </si>
  <si>
    <t>you can easily answer this question...    which is more costly... disappointment or regret?</t>
  </si>
  <si>
    <t>lets start out with the basics. i've got a good job that i enjoy. i'm an athiest and a liberal and i'm a bit of a perfectionist. photography is one of my favorite things in life. i love going out to the middle of nowhere and capturing my own vision of beauty. music is rather precious to me; it has an uncanny way of heightening my state of being; makes everything technicolor. i really dig that.    i am a little geeky; a lot stylish; and ready to play</t>
  </si>
  <si>
    <t>finally it feels like i am doing something! i've got a demanding and challenging job that i am passionate about. most days are spent managing an overwhelming amount of emails; paperwork and projects for my 2 employers who work in the design industry. i am given a lot of freedom at work to exercise my creative side; learn and grow which is very fulfilling.  aside from the day job; i'm enjoying being around good friends and pursuing the things i love most. photography; travel; good food and great music are the first things that come to mind..</t>
  </si>
  <si>
    <t>one of the greatest pleasures i have in life is dining; i love good food; doesn't mean i only like fancy stuff; quite the contrary; it can be a perfectly medium rare filet medallion with a great bearnaise or a slice of pepperoni dipped in ranch (never thought i'd like it till i tried it). definitely a sucker for good sushi; ankimo; toro and uni rank pretty high as my favorites. i will try just about anything; in another life i'd like to follow in anthony bourdains' footsteps; his show "no reservations" has had me quite captivated.    ah; movies; so much to see so little time... my theatrical leanings are definitely towards the visually stunning or the macabre. i love a visceral; enveloping experience like that in blue velvet or requiem for a dream. i do also go in for those feel good type stories; amelie is one that i really loved; you end the movie with a big smile; good stuff. anything jean-pierre jeunet has my stamp of approval; delicatessen is one of my favorites.    music.. bjrk; passion pit; junior boys; autechre; aphex twin; of montreal; portishead; mgmt; boards of canada; sigur ros; amon tobin. as of late my roommie is educating me on the better ebm; synth-pop; industrial etc. of course there is tons more that i have not mentioned but that should give a good idea of the gamut of genres i respond to.    books are fantastic; i wish i would set aside more time for them. as of now i've been enjoying the works of malcolm gladwell and bill bryson and my bookshelves have plenty of neal stephenson - one of my favorite books in my younger years was snow crash; there is still a soft spot in my heart for that book. along those lines lovecraft and philip k dick as well as bradbury give me my dose of classic fantasy and sy-fy. when i want to just escape to a more relaxed place i can't think of another author that does if for me than peter mayle; he paints such serene and beautiful pictures in my mind. i've got some dawkins and one by sam harris for my non-religious studies. apart from real books i have tons of photobooks and several technical manuals. i am very much a visual person so i tend to indulge in the photobooks; love them.</t>
  </si>
  <si>
    <t>escaping normality; wrapping myself into a good movie; nursing a good drink or enjoying something tasty. or all of the above. oh; yeah; i like to dance too; kind of a lot actually; so i'll generally be trying to find some good beats to cut rug to.</t>
  </si>
  <si>
    <t>independent; outgoing; spontaneous; fun loving; and down to earth! :)</t>
  </si>
  <si>
    <t>i'm new to the city; but i'm loving it. i'm passionate for my job; but also have a good balance between personal and professional life!</t>
  </si>
  <si>
    <t>laughing; cooking; and making new friends.</t>
  </si>
  <si>
    <t>love to read romances; and autobiographies.    my favorite tv shows range from friends to undercover boss.    i am a big fan of cirque du soleil; and broadway shows in general.</t>
  </si>
  <si>
    <t>1) family    2) friends    3) travelling    4) nice wine and cheese    5) summer on the beach with a caipirinha    6) skiing</t>
  </si>
  <si>
    <t>the next thing i'm gonna buy for my new home.</t>
  </si>
  <si>
    <t>there's no usual friday; i would be either on a happy hour; or enjoying myself at home...</t>
  </si>
  <si>
    <t>you have to know me... ;)</t>
  </si>
  <si>
    <t>you are fun; like to getaway sometimes; and enjoy a nice company!</t>
  </si>
  <si>
    <t>english (fluently)/portuguese (fluently)</t>
  </si>
  <si>
    <t>english (fluently)/spanish (fluently)/italian (poorly)/catalan (okay)</t>
  </si>
  <si>
    <t>laid back and easy to get along with. if you want to know more get in touch with me at slepniko10@gmail.com</t>
  </si>
  <si>
    <t>i'm currently working at macy's selling women's shoes. graduated a couple of years ago with a b.b.a. when i'm not working; i'm usually training my border collie/greyhound or exercising. i love reading; writing; and watching movies. i also like going out with friends on the weekends. i hike; bike; and kayak. i also camp a lot.</t>
  </si>
  <si>
    <t>back massages  writing  dog training  giving advice/listening  laughing  sarcasm  building a campfire in five minutes or less (pointless tests from the good ole days)</t>
  </si>
  <si>
    <t>i look like a football player. my yin yang tattoo. my stubble or beard depending on how i'm feeling about facial hair.</t>
  </si>
  <si>
    <t>books: on the beach; invisible man; dante's inferno; canterbury tales; it; the stand; count of monte cristo; high fidelity; brave new world and a bunch more  movies: anything with the shaun of the dead actors; inception; casino royale; fight club (every once and a while); pretty much any decent suspense or horror movie (plot required); paul; into the wild; and many more  shows: not too many tv shows; more of a movie and dvd kinda guy. but; if i had to list my favorite; i'd say firefly; weeds; dexter (of course!); and entourage.  music: anything and everything; but especially anything reggae; classic rock or ska. the black keys; sublime; red hot chili peppers; &amp;amp; pink floyd are my standbys.  food: everything</t>
  </si>
  <si>
    <t>coffee  a pet  rain (i like sun; but there's nothing like a good downpour)  red hot chili peppers  sublime  a pen and a piece of paper</t>
  </si>
  <si>
    <t>life  philosophy  coffee  music  my cell phone (gahhh!!!)</t>
  </si>
  <si>
    <t>working a closing shift at macy's and then going out for a drink!</t>
  </si>
  <si>
    <t>i am one hell of a cook</t>
  </si>
  <si>
    <t>i'm the luckiest man (who cares about richest?) in bedford falls; making it after all in sf; having moved here after 4 years in paris and other years all over the us.    if you're stout-hearted and have charisma to spare; there's a good chance we'd be a good match. i've got a proven track record of being a darn good sidekick and co-hero.</t>
  </si>
  <si>
    <t>achievement; community and family-oriented (more 'logical' than biological family - see bedford falls comment above); with my major party days and a wonderful 12-year relationship behind me (lost him to cancer; and i'm so proud of how it went from start to finish); i've got a strong sense of mission and am looking to find friends and a partner to come along for the ride.    i'm not looking for someone to hang all their hopes on me and vice-versa; but i am looking for someone who can support what i'm up to and vice-versa.</t>
  </si>
  <si>
    <t>relationships of all types. communicating (but not over-communicating; not interested in analysis paralysis and have no appetite for word salads); reasoning; caring and loving. i also cook; speak 5 languages with varying expertise; garden and have an enviable useless fact vocabulary.    i like to think that when all is said and done; i've still got my midwestern values of honesty; integrity and fair play. i've mixed with everyone from royalty to dirt-poor african villagers; and have slept on bare floors and in luxurious hotel suites. i've loved every second of it and like to think i adapted well throughout.</t>
  </si>
  <si>
    <t>hair. wavy-curly celtic mop.</t>
  </si>
  <si>
    <t>my dial could be turned to shaker hymns; st. etienne; schubert piano pieces; sondheim or the smiths. i'm a bit of a singer and am a member of the storied sf gay men's chorus; but i try my best to refrain from being obnoxious or schmaltzy about it. most of my recitals are in the shower.    i enjoy both so-called 'high' and 'low' culture. i spent last summer going through all 76 episodes of &lt;em&gt;battlestar gallactica&lt;/em&gt; and seeing all 4 of wagner's &lt;em&gt;der ring des nibelung&lt;/em&gt; cycle of operas. i love stuffy old &lt;em&gt;howard's end&lt;/em&gt; just as much i love &lt;em&gt;mommy dearest&lt;/em&gt; or &lt;em&gt;shortbus&lt;/em&gt; or &lt;em&gt;cabaret&lt;/em&gt; or &lt;em&gt;dazed and confused&lt;/em&gt;. i've kept up with the british soap &lt;em&gt;coronation street&lt;/em&gt; for yons. i love &lt;em&gt;dr. who&lt;/em&gt;. part of it's the imagination-building exercise; but i think the other part of why i love the doctors and their assistants so much is because each episode is an exercise in people believing in each other and the magic that happens as a result.    i read hardcore academic books as much as i follow the tales of the city series or classic novels. i can't do airport paperbacks; and i'm not a self-help nut. i arrived at a powerful context for living long ago; and i don't need to over-analyze.    i totally dig the italian cooking technique of putting fine ingredients on a pedestal; and can make a killer risotto. i don't eat trash; but i do eat pure junk like bi-rite ice cream. i'm a pie and cake baker; and totally dig the conviviality that food can bring.</t>
  </si>
  <si>
    <t>1. kindness; not to be mistaken for stupidity.    2. sensitivity; not to be mistaken for weakness.    3. love; which i have much to give.    4. my outlook; which defies psychology; philosophy and sociology.    5. my two cats; ed and fred; who have gradually become the soul of my home; and reflect my ability to be open-minded after preferring dogs for so long. still plan on having a big house on the country to raise my beloved rhodesian ridgebacks; though!    6. coffee; which keeps the streets of san francisco safe before lunchtime.</t>
  </si>
  <si>
    <t>what's possible.</t>
  </si>
  <si>
    <t>...following my bliss.</t>
  </si>
  <si>
    <t>i was born in manhattan...kansas.    and that harriet jones gets my vote for prime minister.</t>
  </si>
  <si>
    <t>you're interesting; interested and unafraid (or afraid but getting on with things anyway; which is what i do most of the time).</t>
  </si>
  <si>
    <t>english (fluently)/french (okay)/german (okay)/spanish (okay)/afrikaans (poorly)</t>
  </si>
  <si>
    <t>if i have to describe myself in one word; it would be "adaptive". i can adapt pretty well to different situations and people. i love exploring new places and cultures; and can't say no to an adventure. i always have fun doing things outdoors and adventure sports. i am happy to be where i am; though ambitious to scale new heights. i believe in "life's short. so; just do it.".    in other words; i'm not the guy your mum warned you about :)</t>
  </si>
  <si>
    <t>i just graduated from grad school and moved to sf for work; as an engineer in a startup. as my day job; i make computers do all the hard work; so you don't have to! on weekends; i try to get out as much as i can. so; in short; hard-working on weekdays and hardly working on weekends.</t>
  </si>
  <si>
    <t>its all relative right :) anyhow here goes it...    playing sports without breaking any bones. if i can say so; i'm a natural when it comes to sports! i can play tennis; ping pong; badminton; squash; soccer; volleyball and cricket! recently started playing softball and kickball.    cooking without burning myself or my house down. i love inviting friends for dinner. it always surprises me that not only are my friends never food poisoned but they actually love my cooking.    dancing. i love dancing whether its to hip-hop in a club on a weekend or more formal ball room dancing. recently did a dance; on stage; for an event; which was fun!</t>
  </si>
  <si>
    <t>i'm tall; dark and handsome. and if i rode a horse i would be the charming prince that swept you off your feet. wait...we are talking about different works. in this world; its probably my sense of humor.</t>
  </si>
  <si>
    <t>i love reading! now that i have half an hour on my muni commute; i keep reading on my kindle. initially i tried to converse with fellow passengers; but i realized most of them are zoned into their phones/ipods. so; as any self-respecting guy; i turned into one of them :)    my favorite books though are:  catcher in the rye; to kill a mocking bird; fountain head; catch 22; life of pi; harry potter; god father; song of ice and fire series. currently reading hitchhiker's guide to the galaxy.    movies: fight club; god father; a beautiful mind; cast away; gladiator; crash;....    shows: arrested development; modern family; mad men; game of thrones; big bang theory;......    music: mostly hip-hop (i know i know..this is sf); bollywood and classic rock.    food: my fav cousines (after indian) are mediterranean and thai. though i can't say no to a mean hamburger and an occasional guilt-filled bacon.</t>
  </si>
  <si>
    <t>family; friends; fun; internet; outdoors and work!</t>
  </si>
  <si>
    <t>where to find that horse.</t>
  </si>
  <si>
    <t>out with friends or chilling at home. actually; i would rather go out with friends than 'chilling' at home watching netflix. though i must admit; the ones on netflix are not that bad; especially the indies.</t>
  </si>
  <si>
    <t>that i'm on this site....</t>
  </si>
  <si>
    <t>you would like to have a partner in crime; to explore the city. bonus points if you like dancing and trying out new restaurants; not necessarily in that order.</t>
  </si>
  <si>
    <t>perpetual art student; vj; hacker and increasingly less frustrated musician.</t>
  </si>
  <si>
    <t>i've been working as a system administrator and web application developer for art schools and animation studios but i've been thinking of going to grad school to get a mfa in digital art/new media. i spend quite a bit of my free time writing software for audio and visual processing. been flying around the country to vj. (austin and chicago lately.) i'm on the verge of a nasty modular synthesizer addiction. i would like to live on a sailboat in the next 5 years. (actually; i would like to live on a sailboat right now but there are some logistic obstacles which must first be overcome.)</t>
  </si>
  <si>
    <t>i'm a decent coxswain and an apt-hand at mac os x system administration. i like plugging things into each other.</t>
  </si>
  <si>
    <t>hard to say without being other people. i think that peoples' hair and shoes are the gateway to the soul however. i wear army boots and have nancy boy hair. so should you.</t>
  </si>
  <si>
    <t>books by: william gibson; douglas rushkoff; jorge luis borges; m. john harrison; phillip k. dick. lots and lots of non-fiction.    film/television: max headroom; lost; arrested development; the prisoner; orson wells; clint eastwood; zardoz; andrei tarkovsky; terry gilliam; static and video feedback.    music: cabaret voltaire; burial; lykke li; lcd soundsystem; depeche mode; iamx; jamc; the prids; a place to bury strangers; nitzer ebb; joy division/new order; david bowie; tricky; front 242; daf; nin; neko case; ellen allien; brian eno: post-punk; shoegaze; ebm; tech-house; dub and more!    food: anything but hawaiian. someone had to come in last and it's the ones with the spam.</t>
  </si>
  <si>
    <t>family; friends; gadgets; music; alone-time and teh internets.</t>
  </si>
  <si>
    <t>innocuous surface things to throw off telepaths (lalala; baloney sandwiches; lalala); plugging things into each other; interconnectivity (the difference being theoretical rather than (im)practical); synesthesia; medieval european economics; computer programming; new media art; solving problems; inventing problems to solve. sailing away in a boat.</t>
  </si>
  <si>
    <t>playing games with friends.</t>
  </si>
  <si>
    <t>isn't much.</t>
  </si>
  <si>
    <t>you think you can put up with my totally bogus bullshit.</t>
  </si>
  <si>
    <t>english (fluently)/german (poorly)/c++ (poorly)</t>
  </si>
  <si>
    <t>i love people; creativity and the popular arts; nature; psychological/spiritual teachings; and exploring the bay area (love that gps!). i can be silly and serious; playful and thoughtful.</t>
  </si>
  <si>
    <t>i enjoy spending time with my friends; family; co-workers; and the clients i work with. i value quality conversation; going to restaurants or coffee shops; going to movies (including the stanford theatre in palo alto); new and used book/cd/dvd stores; museums; and live music. i work with people with developmental disabilities; more of a calling than a job. as a cartoonist and self-publisher; i write; draw; and color my own comic strips and comic book stories. i am also a comic book and comic art collector and historian of sorts.    i like to watch old (and somtimes new) tv shows and movies; listening to music of all kinds; e-mail; facebook; and amazon.com. i enjoy nature and would like to do more hiking. i do not have any pets right now; but i do love animals. i engage in a variety of spiritual practices; including meditation; journaling; reading; dvds and mp3s of spiritual teachings. i like going to satsangs and spiritual events; movement meditation; an occasional conference; a local noetic sciences group; and a local joy of living buddhist group.</t>
  </si>
  <si>
    <t>keeping promises cartooning/creative writing sharing giving and receiving affection knowledge about old tv shows; comic strips; music; movies. etc psychological/spiritual conversations</t>
  </si>
  <si>
    <t>i don't really know i never asked!</t>
  </si>
  <si>
    <t>favorite books; audio mp3s; &amp;amp; podcasts tend to be mostly spiritual/psychological: ken wilber; alan watts; adyashanti; caroline myss; cheri huber; tara brach; robert holden; harville hendrix; warren farrell; david deida; buddhism; jungian psychology; spirituality.    i am also fond of biographies and autobiographies.    favorite movies: old screwball comedies; film noir; alfred hitchcock; cary grant; james stewart; disney; studio ghibli; thrillers; independent films; documentaries; action films; animation. i enjoy leonard maltin's reviews/opinions!    favorite music: the beatles; the kinks; the monkees; bob dylan; richard thompson; sandy denny; caravan; pink floyd; peter gabriel; billy joel; bob marley; madness; porcupine tree; early tori amos; dave matthews; ben folds; nellie mckay.  jazz favorites: fats waller; thelonious monk; john coltrane; miles davis; ella fitzgerald; etc.  i tend to like 1960s-1980s rock; progressive rock; classical; and am open to new discoveries. i tend to be a 'lyric guy'--i like songs with meaningful lyrics.    favorite tv shows: topper; alfred hitchcock presents; have gun will travel; the twilight zone; the flintstones; top cat; the fugitive; the dick van dyke show; the patty duke show; bewitched; the courtship of eddie's father; the partridge family; the hollywood squares (the original); three's company; seinfeld; whose line is it anyway?; csi (the original); curb your enthusiasm; monk; lost; desperate housewives; the office; mad men; modern family.    favorite comic books/cartoonists: archie comics; old teenage humor comic books from the 1940s-1960s; e.c. (1950s tales from the crypt; weird science; etc.); carl barks (donald duck; uncle scrooge); robert crumb; wally wood; william steig; peter kuper; etc.    favorite comic strips: li'l abner; barnaby; nancy; peanuts; king aroo; dennis the menace; the heart of juliet jones; for better or worse; calvin &amp;amp; hobbes; rose is rose; zits; mutts; zeke &amp;amp; goulash (my own strip!); etc.    favorite old time radio shows: jack benny; burns &amp;amp; allen; you bet your life; our miss brooks; suspense; dragnet; x-1; gunsmoke; etc.    favorite food: chinese food; mexican food; salmon; tea; fresh fruit; salad; smoothies; ice cream.</t>
  </si>
  <si>
    <t>here are more than six:    sincerity  love  friendship  curiosity  affection  creativity  an integral perspective  spiritual teachings and practices  depth (going beneath the surface of things)  the popular arts  a car  a computer  an iphone</t>
  </si>
  <si>
    <t>how to quiet the mind! hahaha</t>
  </si>
  <si>
    <t>out with a friends; or watching dvds; or working on my creative projects.</t>
  </si>
  <si>
    <t>i may have some anxiety about first meetings or dates' but i suppose this might be quite natural. :)</t>
  </si>
  <si>
    <t>...you think we share similar values  ...you are lifelong learner  ...you love to laugh; play; and enjoy meaningful conversations  ...you are open; loving; affectionate; and loyal  ...you are emotionally mature  ...you are willing to co-create a conscious relationship    thanks.</t>
  </si>
  <si>
    <t>i love my life and have a great curosity about life; people; and the nature of reality. i am fairly easy going and very independent. i have three grown children and two grandchildren. family is very important to me and i love spending time with them. i went back to school late in life and am passionate about my work as a therapist and group leader. i love nature and the outdoors; gardening; my friends; my animal friends; adventure; humor; music; community; learning; good books; poetry; camping; dancing; and just being. i am interested in lots of things; buddhist psychology; imaginal psychology; a little jung; a dash of dudist. i like to knit and do some crafts. i try not to take myself or life too seriously. my favorite holiday is halloween. i meditate and like to roller skate.</t>
  </si>
  <si>
    <t>i work part time as a therapist for young adults and part time running therapy groups. my home is like a boarding house; busy and full of life. i turned my front yard into a vegetable garden and i am having fun tending it and sharing it with some neighbors. i spend as much time as i can with my grandchildren and daughter; who live nearby and with my great-grand nephew who is almost 4 years old. i spend time with friends; enjoy walks; movies; and trying to finish my psyd. i am trying to take the bus and walk more.</t>
  </si>
  <si>
    <t>listening. communicating. loving. being honest. enjoying life and being flexible. being with children and playing. i am good at creative problem solving and peristance. multitasking. my work. also; i can spit really far for a girl and throw a baseball pretty good too now that my arm is better.</t>
  </si>
  <si>
    <t>i will have to ask a few people and get back to you.</t>
  </si>
  <si>
    <t>mary stewart's books about merlin and king arthur. the harry potter books. mystery's and fantasy....too many to mention. i am a movie fan. a few i remember really liking are: 13 days; the fifth element; the long kiss goodnight; titanic. i like musicals and have seen rent; phantom of the opera; evita; and les miserables. i would like to explore opera. i like indie rock; old school rock and roll; some progressive rock; all kinds really; even some rap. i like all kinds of food. thai; indian; mexican; chinese; and good old fresh garden vegetables; baked potatoes; and bbq chicken.</t>
  </si>
  <si>
    <t>my family. my glasses. a notebook and pen. yogurt. a sense of humor.</t>
  </si>
  <si>
    <t>i fear i am thinking too much about this question.</t>
  </si>
  <si>
    <t>right now i am working friday nights. sometimes i go to a movie after; go home and read; or go for a walk in the night air.</t>
  </si>
  <si>
    <t>i don't like olives.</t>
  </si>
  <si>
    <t>forest knolls</t>
  </si>
  <si>
    <t>if i had to sum myself up in one quote it would be this one.  "we never really grow up; we just learn to act in public."    i have an old man's mind; but i'm a kid at heart. i'm easily ammused and very appreciative of the things i have. that's me in a nutshell; everything else is in the details.</t>
  </si>
  <si>
    <t>i run my own graphic design business and i also work in a photolab in emeryville. i love doing creative projects whether it's for my business or for myself. my dream job is to work for pixar. as of right now; i'm doing what i can to get me a step closer to that dream. i'm passionate about what i do and just as long as i'm using my creative skills; i'll be content.</t>
  </si>
  <si>
    <t>puzzles! not like the jigsaw puzzles; but the problem solving ones. i'd like to think i'm good at tennis. well better than most beginners.</t>
  </si>
  <si>
    <t>well; i just asked my friends and they said the first thing they noticed about me is i had "good facial hair." well.. that's because they met me in like middle school and i had manly facial hair at a young age.    anyways; i'd say that i'm pretty quiet when it comes to first impressions.</t>
  </si>
  <si>
    <t>forest gump; scott pilgrim vs. the world; the last lecture; boy meets world; the office; all pixar movies and shorts.    i go through phases of listening to different music genres. i might be stuck in a funk phase for a month then go into breakdance music; then maybe some chill music for a week. it depends on my mood i guess.    yes; i like food.</t>
  </si>
  <si>
    <t>oxygen  wifi  my glasses  my handy keychain pen  and my computer (my life's work)</t>
  </si>
  <si>
    <t>life; and what i could do to make myself laugh.</t>
  </si>
  <si>
    <t>finishing off any unfinished projects. if there isn't any of that then like hanging out with friends like at movie; maybe bowling; possibly a pool hall. the possibilities are endless.</t>
  </si>
  <si>
    <t>i wear my socks inside out because of the movie finding forester.</t>
  </si>
  <si>
    <t>my name is scott. im looking for that special someone :)  im a great friend and a lover. im romantic i guess but my idea of romance might be a little different then the average person. i would much rather cuddle together at home then go to a fancy restraunt. dont get me wrong i know how to have fun. i have goals i set for myself in life and i follow through with them. i like guys lol sorry ladies... my ideal date is something along the lines of being simple. i'm easy to please!! i love walking and talking on the beach and just enjoying eachother's presense and learning about them. depending on the connection; maybe some extra fun ;) thats all for now. peace &amp;amp; lovee    i am friendly; cute; and sweet</t>
  </si>
  <si>
    <t>swimming; art; cooking; making friends</t>
  </si>
  <si>
    <t>that im pretty short :)</t>
  </si>
  <si>
    <t>my favorite movie is the hangover hahaha and i love all kinds of music.. lada gaga one of my favorites though. and food wise im not picky as long as it tastes good.</t>
  </si>
  <si>
    <t>family; friends; love; my doggies; my cell phone; and my computer</t>
  </si>
  <si>
    <t>trying to figue out something fun to do</t>
  </si>
  <si>
    <t>idk lol</t>
  </si>
  <si>
    <t>you like what you see duhh :)</t>
  </si>
  <si>
    <t>i'm routinely mistaken for an abc (american born chinese); but i wasn't born here in the states. i speak relatively good english (no accent i assure you) and can usually talk your head off if you let me. i'm "asianized" in that i love all asian food but other than that; i've as americanized as they come. i like to dress well; sometimes really well; but i promise you; i'm 100% heterosexual. i'm spontaneous at times; but most nights just prefer to stay home; cook; and watch a good movie. if you see me at different restaurants around the city; it's because i'm working my 2nd job; food connoisseur (just kidding).    i'm usually pretty busy; or at least i used to be because i'm really trying to tone it down now. life isn't just about work and making money right? i've always enjoyed traveling but let's be honest; traveling alone gets old eventually. i'm definitely an optimist and pretty happy/content with where i am in life; though there's always room for improvement. i'm a chicken when it comes to movies (i.e. i hate horror movies). other than that; i'd watch pretty much everything. you should see my dvd/bluray collection! there's much more to say but seriously; let's just grab a bite and chat. promise i won't bore you.</t>
  </si>
  <si>
    <t>financials... they give me a fancy title and in turn; i give them 50-60 hours/week.</t>
  </si>
  <si>
    <t>public speaking. i talk for a living...</t>
  </si>
  <si>
    <t>goofy smile.</t>
  </si>
  <si>
    <t>i'm really not a nerd... but i do read; a lot. mostly; it's financial mumbojumbo but authors like vince flynn; brad thor; john grisham excite me. not that way mind ya! i'll watch most movies; except horror movies (yea yea yea; i'm a big chicken). i really want to be able to sleep at night. sleep is gooooood.    foodwise; gotta love it all. did you know you can get an awesome meal in asia for $1us?</t>
  </si>
  <si>
    <t>1. the triune god  2. humor  3. my cell phone  4. my ipad  5. my career  6. (aka #1) you?</t>
  </si>
  <si>
    <t>the meaning of life... ok not really. but; lots of stuff actually does goes through my head. (this just means my head's not empty)    however; the short answer should be "my next long weekend or vacation!"</t>
  </si>
  <si>
    <t>it really varies... sometimes i'm at the gym or out with friends trying out some new restaurant. othertimes; i'm on a plane flying home. and still more times; i'm just home watching a movie over a glass of wine.</t>
  </si>
  <si>
    <t>i'm good at public speaking... but secretly; i'm crapping my pants!</t>
  </si>
  <si>
    <t>you like good conversations over good food. worst case; we can still be friends right?</t>
  </si>
  <si>
    <t>i'm a normal guy. like to go out and cut loose on the weekends but am relativly laid back during the week. just moved to emeryville last month and am looking for someone to help me get aquainted with my new surroundings. i try to find the bright side of every situation; and have a good time even when broke down on the freeway in the middle of nowhere.</t>
  </si>
  <si>
    <t>technical director with an emeryville based company; studiobee.  also i have 2 days a week where i work for a brewery in sf; just so i'm not stuck staring at a computer screen all day; everyday.</t>
  </si>
  <si>
    <t>my laugh.</t>
  </si>
  <si>
    <t>too many to list!</t>
  </si>
  <si>
    <t>bacon; the daily show; marijuana; beer; computers and football.</t>
  </si>
  <si>
    <t>awesome art projects.</t>
  </si>
  <si>
    <t>drinking a beer after work with friends.</t>
  </si>
  <si>
    <t>you'll have to meet up to find out.</t>
  </si>
  <si>
    <t>you wanna hang out.</t>
  </si>
  <si>
    <t>at the outset; you should be aware that; while it may not be clear from this profile; i am actually stark raving mad. it's just that most of the raving goes on inside my head. the neighbors appreciate that.    okay; on to the boring shit:    weird. introverted. observant. focused on personal growth and creativity. experiential omnivore. dark; dry sense of humor that can also become absurdist and puerile if it suits me. lover of the obscure and esoteric. respectful of others choices and life direction. i strongly dislike pettiness and drama. i always try to find the highest good that can come of a situation.    myers-briggs: intp    enneagram: 4 with a 5 wing.</t>
  </si>
  <si>
    <t>currently working for an environmental non-profit. in my "spare" time i write and engage in strange rites.</t>
  </si>
  <si>
    <t>writing.  playing guitar.  overthinking.  picking myself up and trying again.</t>
  </si>
  <si>
    <t>the first question i usually get asked is "aren't you hot?" this is because i generally wear black; usually covering 95% of my body. also; people notice that i don't talk much; except to give brief answers to questions like "aren't you hot?"</t>
  </si>
  <si>
    <t>books:  the illuminatus! trilogy by robert anton wilson and robert shea  dune by frank herbert  american gods by neil gaiman  the dhammapada  most science fiction; some horror; a lot of fantasy.    music:  i love music generally; but my daily listening habits tend to involve music that either frightens people or puts them to sleep. i like both loreena mckennit and dimmu borgir; ravi shankar and cradle of filth.    movies:  almost anything ingmar bergman did  network  dark city  army of darkness  most of the saw movies except for the 3d one  harold and maude  repo: the genetic opera  synecdoche new york  eternal sunshine of a spotless mind  stranger than fiction  the exorcist  pulp fiction  kill bill (both)  resident evil up until the 3d one  and hundreds of others    tv:  don't have cable or streaming anything; and i don't have time to invest in a lot of shows. but i have enjoyed:  stargate (all; but universe drags)  babylon five  star trek (tos and tng)  mad men (hah; bet you thought it was all going to be sci-fi; didn't you)  firefly (forget about their biased coverage; that fox canceled this show is the final proof that they are all that is wrong with the world.)  sanctuary    food:  indian; chinese; vietnamese; thai; italian</t>
  </si>
  <si>
    <t>i spend far too much time in compulsive rumination; which basically means imagining conversations with people. generally these are arguments. sometimes i even find myself upset with someone for a statement they made in my own head. i also think about the state of the world; about which i am not optimistic; and about strange mysteries simultaneously sacred and profane.</t>
  </si>
  <si>
    <t>you are sincere; open minded; and try to live with integrity. or you're the ruler of a magical land behind your radiator.</t>
  </si>
  <si>
    <t>i am looking for a great friend that might turn into more but everything starts with a wonderful friendship. looking for a lady that has a zest for life/love. honesty is the most important trait i look for in a partner. looking to connect with someone and have awesome chemistry with-this above all else would be simply fantastic. looking for someone i can laugh with- i love to laugh and the best part is when someone can let go and act silly with me.</t>
  </si>
  <si>
    <t>i'm bartending at a really nice upscale bar in san francisco. its totally fun; an adventure everyday and dynamic. i also love to exercise and sports. right now i'm totally into running and preparing for a marathon on december 11th in honolulu! i also like to go out to my favorite restaurants; bars and shops. but at the same time try new undiscovered places too!</t>
  </si>
  <si>
    <t>*arranging fun/exciting adventures to go on  *making people laugh and smile :d  *being a good listener  *being there for my friends  *finding or recommending restaurants    i put 100% effort in everything i do</t>
  </si>
  <si>
    <t>probably that i'm friendly; have an outgoing personality and sense of humor.</t>
  </si>
  <si>
    <t>transformation by bill phillips. teaches how to realistically help people become healthier; happier; and more alive. achieve a sustainable healthy lifestyle; transcend unhealthy habits; harness the power of positive mindset and to live a more deeply and compassionately. he recommends using both western and eastern philosophy's. his first book has great advice on physical health called body for life!</t>
  </si>
  <si>
    <t>my ipod and running shoes  my friends and laughter  good food and drinks  blue bottle coffee  sunshine</t>
  </si>
  <si>
    <t>my future and how to get the most out of life right now!</t>
  </si>
  <si>
    <t>i enjoy catching up with friends and eating a tasty dinner with a glass of wine. also enjoy taking some time for myself...either going for a run; relaxing with a book or a movie; or spending some time at the gym to shake off a long; stressful day. watching giants baseball (and 49ers football) with an ice cold beer is pretty sweet too!</t>
  </si>
  <si>
    <t>* most importantly you think we would click and be a great match    *you love to travel...even if you just enjoy day trips    *you actually read my whole profile-i know it's pretty darn long so if you did it would be major points :)    *you can write thoughtful well written humorous emails-hint hint-they are my favorite ;)    * lastly; thank you for taking time to read my profile and regardless if we end up corresponding with each other i wish you luck and happiness :) *</t>
  </si>
  <si>
    <t>uhm. i'm fun and nice and awesome. i think. :)</t>
  </si>
  <si>
    <t>mostly; i'm being happy and stuff. i love my work. i have awesome people around me. and i'm spending all the time available to make myself better. and i love to travel. i play tennis and swim. and do all these little things that make me happy :)</t>
  </si>
  <si>
    <t>my work. i'm like really good at it. and organizing stuff.</t>
  </si>
  <si>
    <t>i'm like the most organized and nit person they've ever met. no shit.</t>
  </si>
  <si>
    <t>books: "le petit prince" and "alice in wonderland" and "catcher in the rye". and some professional stuff. and some books by hemingway and some by remarque.  movies: the entire "aliens" saga; "dr. strangelove"; "the boondock saints"; "pulp fiction". and a whole lot of animation; including "robots" and "hercules" and; yes; "up".  shows: "the colbert report"; "the daily show"; "robot chicken"; "ugly americans"; and then a lot of sci-fi and a couple of popular shows.  food... uhm. japanese and korean; i guess. but i don't really care.</t>
  </si>
  <si>
    <t>my brain. i'd hate to be a zombie.  and; probably; computers.  and uhm... that's it.</t>
  </si>
  <si>
    <t>technology. and robots. and what can i do to make the world a better place :)</t>
  </si>
  <si>
    <t>playing tennis or soccer. or drinking beer. or planning the weekend. or working.</t>
  </si>
  <si>
    <t>chances are; this profile tells nothing about me.</t>
  </si>
  <si>
    <t>you just thought "hey; i should message this guy!"</t>
  </si>
  <si>
    <t>english (fluently)/russian (fluently)/ukrainian (fluently)/german (poorly)</t>
  </si>
  <si>
    <t>these things are always weird to fill out. my name is robert and i live in the bay area. anything else there is to know you'll just have to ask!</t>
  </si>
  <si>
    <t>work. (barista)  music. (guitar; bass; drums; sing; record)  martial arts. (kendo)  film and linguistics student. (film major(still working on it) and germanic linguistics minor with a heavy focus on german.)    but most importantly; i'm living.</t>
  </si>
  <si>
    <t>creativity.  intellectual conversations.  having fun.  working hard.  making people laugh.  being overwhelmingly optimistic.  saying the funniest things at the worst (others would say best) times.</t>
  </si>
  <si>
    <t>long hair.  tall.  lip ring.  tattoo.</t>
  </si>
  <si>
    <t>[ books ]    the red breast  nemesis  the devils star  the perks of being a wallflower  the book of 5 rings    [ movies ]    the dark night  waking life  interview with a vampire  the number 23  the last samurai  enter the void  across the universe  inception  grandmas boy  pineapple express  eternal sunshine of the spotless mind  akira    [ music ]    (just favorites)    opeth; tool; thrice; circa survive; in flames; rodrigo y gabriela; emperor; damien marley; dr. dre; russian circles; red hot chili peppers; did i say thrice?; johan sebastian bach; frederick chopin;ratatat; the human abstract; (old) blink 182; dimmu borgir; bob marley; a perfect circle; paramore; crystal castles; dtedg; carlos santana; okean elzy; coldplay; the killers; robert johnson; johnny winter; stevie ray vaughn; tenacious d....    and many more. seriously.</t>
  </si>
  <si>
    <t>music.  family  friends.  guitar.  food.  laughter.</t>
  </si>
  <si>
    <t>existence.  how weird us humans must look.  bill murray.  why this certain song is stuck in my head.  or that i should breath the smoke that i've been holding in for too long out.</t>
  </si>
  <si>
    <t>working; or hanging out with friends.  maybe even making latte's.....  .....or playing guitar  or playing with my kitty. most likely trying to teach her kendo.    she's really good to.</t>
  </si>
  <si>
    <t>is that nobody knows but me.</t>
  </si>
  <si>
    <t>"excuse me."    [she walks right past him]    "excuse me."    hey. could we do that again? i know we haven't met; but i don't want to be an ant; you know? i mean; it's like we go through life with our antennas bouncing off one another; continuously on ant auto-pilot with nothing really human required of us. stop. go. walk here. drive there. all action basically for survival. all communication simply to keep this ant colony buzzing along in an efficient polite manner. "here's your change." "paper or plastic?" "credit or debit?" "you want ketchup with that?" i don't want a straw; i want real human moments. i want to see you. i want you to see me. i don't want to give that up. i don't want to be an ant; you know?    [you should message me if you agree with this scene]</t>
  </si>
  <si>
    <t>i grew up in cyprus; a beautiful island in the mediterranean. i have also lived in athens; southern california; and new york. (moved to san francisco for the summer). i have travelled all over europe; a few places in the u.s. and canada. i play the guitar; and had a few bands in the past-i like rock and house music. i love soccer. i hate garlic and onions. ;)</t>
  </si>
  <si>
    <t>pursuing a &lt;a class="ilink" href="/interests?i=phd"&gt;phd&lt;/a&gt; in information systems and consulting tech firms.</t>
  </si>
  <si>
    <t>first dates ;); pcs; music; (sort of) movies; house music; rock music; technology</t>
  </si>
  <si>
    <t>dorky</t>
  </si>
  <si>
    <t>fight club; usual suspects; seven....</t>
  </si>
  <si>
    <t>internet; my ipod; koshi cereal; yoghurt; my hookah</t>
  </si>
  <si>
    <t>out for drinks.</t>
  </si>
  <si>
    <t>you think u r smart; cute; and success driven.</t>
  </si>
  <si>
    <t>hi there ... i live in london but i occasionally get to the san francisco area ( san francisco/ san jose ) on business... i'd like to meet some locals while i'm in the area who can show me some of the local bars etc - maybe we could have some kind of adventure together...</t>
  </si>
  <si>
    <t>i work in business development in the city of london. i was born and raised there and absolutely love it !</t>
  </si>
  <si>
    <t>a variety of sports; but don't excel in any... an all-rounder.    snowboarding; running; hiking+backpacking; tennis; swimming; cycling.    word games i love scrabble    making friends with people from all walks of life</t>
  </si>
  <si>
    <t>my smile - i have very good teeth for an english guy ( the austin powers stereotype about brits is actually true )    i'm tall ( 6'1 )    i've been described as being 'cheeky' and as having a 'mischievous' glint in my eye.i love innuendo and double-entendres; and raising one eyebrow at innappropriate moments.    when in the usa - my british accent :)</t>
  </si>
  <si>
    <t>one of each for my desert island. these would keep me busy for a while...    book - the lord of the rings  movie - the matrix  show - l.o.s.t  music - coldplay  armchair sport - rugby  food - a french banquet</t>
  </si>
  <si>
    <t>passport  iphone  cup of tea or coffee in the morning  sex  snowboarding  toilet paper</t>
  </si>
  <si>
    <t>the differences between the way brits and americans speak. see  http://www.effingpot.com/slang.shtml    why women with low match percentages would even bother to visit my profile let alone message me. 10% is the record so far. do opposites really attract ?</t>
  </si>
  <si>
    <t>atypical. you can have great fun on any day of the week why save it all for fridays ? ;) some of the best fun i've ever had was on a wednesday afternoon at 3pm in a hotel room; but that's a different story ... ;)</t>
  </si>
  <si>
    <t>when medical people draw blood from me or stick needles in me it makes me go pale and want to throw up :( and even worse; last time it happened the male nurse wanted to give me a hug. please don't tell  anyone.</t>
  </si>
  <si>
    <t>if you got as far as this part without getting bored or yawning; it must mean you're really really interested and should definitely message me... haha .... we continue....    you should message me if any of the following apply ::  -----------------------------------------------------------------     you're an anglophile; or a british accent makes you tingly or gets you worked up in any way ( we all have our perversions and i'm quite happy to oblige on that one ) or you are just fed up with american dudes and want a different experience    you are a mild mannered librarian with a secret kinky side    you'd like to make an indecent proposal ;)    you are interested in meeting me; and you are great fun to hang out with. you are smart; i love intelligent women who can engage in witty and sometimes naughty banter. intellectual foreplay is hot. indecent proposals are enticing.    you are an avid reader or podcast listener of savage love and you would identify yourself as g.g.g.    i will probably only view a very small percentage of profiles on here while i am here in the usa... i don't have so much internet time...    i like a woman that is bold enough to seize the initiative  and make first contact with a man that piques her interest. i'm  adventurous myself and that alone been a good indicator of a mutual compatibilty in the past - so i pay a lot of attention to it when i'm thinking about who i'd enjoy going out with the most. some guys get really offended by women who ask them out. i am the polar opposite to those guys.    don't be shy. if my profile interests you then go ahead and send me a short message; otherwise it's pretty much a certainty that we will never connect...... besides.....i dare you... ;)</t>
  </si>
  <si>
    <t>hi! i'm mike; and i'm a nerd. i program computers for &lt;a href="http://www.github.com/michaelblume/euler.hs" rel="nofollow" target="_blank"&gt;fun&lt;/a&gt; and &lt;a href="http://www.loggly.com" rel="nofollow" target="_blank"&gt;profit&lt;/a&gt;; spend way too much time on hacker news; read hard sci-fi; and argue with my friends over whether the robot apocalypse will destroy us all. check the 'what i think about' section for the gory details.    update: after doing swing off and on for a while; i'm trying to learn &lt;a class="ilink" href="/interests?i=blues"&gt;blues&lt;/a&gt;. anyone who'd like to go learn together; please move to the front of the line.</t>
  </si>
  <si>
    <t>taking delight in things. noticing little things that make me smile or laugh.    solving abstract problems (math; physics; computer science; etc.); and singing; are my two favorite things in the world; and practice has made me fairly impressive at both.    other than that; i can juggle; cook; and play ddr about well enough to get by.</t>
  </si>
  <si>
    <t>i'm told i'm ridiculously easy to read -- that whatever my mood is; you can tell if you're around me -- and that that mood tends to be sunny most of the time.    also; if i find something *really* funny; people in the next area code tend to know about it...    &lt;a class="plink" href="/profile/leekath"&gt;leekath&lt;/a&gt; claims that i make exceptionally amusing faces/noises when tickled; but this will probably not be the *first* thing you notice about me -- unless you are an unusually forward tickler.</t>
  </si>
  <si>
    <t>on comes the wall of text...    &lt;b&gt;books:&lt;/b&gt;  &lt;a class="ilink" href="/interests?i=the+phantom+tollbooth"&gt;the phantom tollbooth&lt;/a&gt;; &lt;a class="ilink" href= "/interests?i=the+mouse+that+roared"&gt;the mouse that roared&lt;/a&gt;; &lt;a class="ilink" href="/interests?i=the+little%0aprince"&gt;the little prince&lt;/a&gt;; &lt;a class="ilink" href= "/interests?i=the+ethical+slut"&gt;the ethical slut&lt;/a&gt;; &lt;a class= "ilink" href= "/interests?i=rosencrantz+and+guildenstern+are%0adead"&gt;rosencrantz and guildenstern are dead&lt;/a&gt;; &lt;a href="http://www.fanfiction.net/s/5782108/1/harry_potter_and_the_methods_of_rationality" rel="nofollow" target="_blank"&gt;harry potter and the methods of rationality&lt;/a&gt;; &lt;a class="ilink" href= "/interests?i=the+structure+and+interpretation+of+computer+programs"&gt; the structure and interpretation of computer programs&lt;/a&gt;    &lt;b&gt;authors:&lt;/b&gt;  &lt;a class="ilink" href="/interests?i=douglas+adams"&gt;douglas adams&lt;/a&gt;; &lt;a class="ilink" href= "/interests?i=eliezer+yudkowsky"&gt;eliezer yudkowsky&lt;/a&gt;; &lt;a class= "ilink" href="/interests?i=douglas+hofstadter"&gt;douglas hofstadter&lt;/a&gt;; &lt;a class="ilink" href= "/interests?i=richard+dawkins"&gt;richard dawkins&lt;/a&gt;; &lt;a class= "ilink" href="/interests?i=daniel+dennett"&gt;daniel dennett&lt;/a&gt;; &lt;a class="ilink" href="/interests?i=isaac+asimov"&gt;isaac asimov&lt;/a&gt;; &lt;a class="ilink" href="/interests?i=carl%0asagan"&gt;carl sagan&lt;/a&gt;; &lt;a class="ilink" href="/interests?i=c.s.+lewis"&gt;c.s. lewis&lt;/a&gt;; &lt;a class="ilink" href="/interests?i=will+shakespeare"&gt;will shakespeare&lt;/a&gt;; &lt;a href="http://hyperboleandahalf.blogspot.com" rel="nofollow" target="_blank"&gt;allie brosh&lt;/a&gt;    &lt;b&gt;music:&lt;/b&gt;  half my favorite acts have accordions. watching someone rock the fuck out on an accordion is one of my great joys. al yankovic and john linnell; my life would be sadder without you.    &lt;b&gt;food:&lt;/b&gt;  really good raw salmon is one of the most delicious things in the world.    so is beef; cooked right. i make pretty spectacular burgers; if i say so myself.    i'm in a paleo phase right now. lots of butter; lots of beef; lots of green vegetables; avoiding sugar and gluten. also trying to fast more.    &lt;b&gt;television:&lt;/b&gt;  i don't always watch tv shows for little girls. but when i do; i prefer &lt;a class="ilink" href= "/interests?i=my+little+pony%3a+friendship+is+magic"&gt;my little pony: friendship is magic&lt;/a&gt;.</t>
  </si>
  <si>
    <t>&lt;a class="ilink" href="/interests?i=music"&gt;music&lt;/a&gt;  &lt;a class="ilink" href="/interests?i=science"&gt;science&lt;/a&gt;/&lt;a class= "ilink" href= "/interests?i=knowledge"&gt;knowledge&lt;/a&gt;/understanding  humanity  laughter  exploration  touch</t>
  </si>
  <si>
    <t>physical reality. i got off a bart train the other day; and there was a rainbow in the sky; and it was gorgeous. the sun was setting in a clear sky behind me; and there was rain falling ahead of me. there were a series of cones -- miles wide; and centered at the line between the sun and my eyes; through which droplets were falling. one cone made the right angle with that line to reflect red light into my eyes; the next orange; the next yellow... it was lovely to stand there in the drizzle and think that across those miles; each raindrop was contributing; sending a bit of light into my eyes; so that i could see that particular rainbow.    in our lifetimes; computer intelligence may well surpass our own. if this happens; it will be the first intelligence created by another intelligence -- which means it'll be able to turn around; see the mistakes its creators made; and make itself that much smarter. lather; rinse; repeat. what will the world look like when this process reaches its end; and will it look like anything we'd want?    why do i exist? what determines which things get to exist and which don't? do &lt;i&gt;all&lt;/i&gt; &lt;a class="ilink" href= "/interests?i=possible+universes"&gt;possible universes&lt;/a&gt; exist? then why am i experiencing such a specific and well-ordered one? how do i know that i am not a &lt;a class="ilink" href= "/interests?i=boltzman+brain"&gt;boltzman brain&lt;/a&gt;?    should i fear death? subjectively; it seems the only thing i have to look forward to is the future; and the shrinking of that future to a point seems terrifying. yet at the same time "when i am; death is not; and when death is; i am not" - how can i fear non-existence; when by definition; it is something i will never experience?    if i sub in ground beef for chicken in our fry-up tonight; will it still taste good? (answer; yes; but chicken works better)    should i have used soy chicken? are chickens' minds sufficiently self-reflective for them to have &lt;a class="ilink" href= "/interests?i=conscious+experience"&gt;conscious experience&lt;/a&gt;; or is self-reflectivity even the necessary property? what kind of experience would a wholly different sort of mind have; and is it something i could ever understand?</t>
  </si>
  <si>
    <t>tuesday is karaoke night at the shattuck down low. monday i usually go to &lt;a class="ilink" href="/interests?i=shades+of+blues"&gt;shades of blues&lt;/a&gt; in the city. saturday i try to make lindy on sproul if i'm up and ready soon enough. friday night; though; usually finds me on a futon with &lt;a class="plink" href= "/profile/leekath"&gt;leekath&lt;/a&gt; seeking/showing each other funny pictures on the internets.</t>
  </si>
  <si>
    <t>i used to be a nice guy(tm); but i got better.    i remain a reasonably decent fellow.    i'm poly; and currently dating the lovely and brilliant &lt;a class= "plink" href="/profile/leekath"&gt;leekath&lt;/a&gt;. we have a fairly strong primary bond; but are happy to meet and explore relationships with other folk. in short: she's mine; and i'm hers -- but we'll share.    i've got a pretty archetypal case of add. i've lost five laptops (and had to count them in my head before i could finish this sentence). folks in my social circle tend to be somewhere on the autistic spectrum; though i've never actually been diagnosed.</t>
  </si>
  <si>
    <t>you are: smart; good; honest; cheery; and creative -- severe lacking in any of these areas would be kind of a deal-breaker; sorry.    you like to cook; and can share a kitchen. i know it's cliche; but coupled cooking is awesome.    aphorisms to the contrary; i quite often make passes at girls who wear glasses.</t>
  </si>
  <si>
    <t>english (fluently)/c++ (okay)/french (okay)/lisp (fluently)</t>
  </si>
  <si>
    <t>i'm dan and i'm originally from san diego. i'm a generally happy and positive guy with big ambitions and a sense of humor. i can be shrude or sarcastic at times; but when it comes to friends and family; you won't find a more caring and open-minded guy. in my freetime i like to get away from the hustle and bustle and go for hikes and things like that.</t>
  </si>
  <si>
    <t>i work in commercial real estate and that's my life right now. the industry's given me the opportunity to get everything i've ever wanted so i don't want to mess it up.</t>
  </si>
  <si>
    <t>talking to people and finding out what's going on in their lives. training dogs. working hard. moving towards a brighter future. bettering myself. living frugally. being nice to others. computers. guitar. remaining humble.</t>
  </si>
  <si>
    <t>i'm tall; i have nice eyes and a nice smile!</t>
  </si>
  <si>
    <t>newspaper online; pineapple express; tyson; super bad; groundhog day; i am legend; it's always sunny in philadelphia; seinfeld; american dad; family guy; archer; classic rock; oldies; hip hop; buffalo wings; spicy food; guacamole; salsa; my famous danwich; steamed broccoli; goldfish; cheez-itz; rice krispies; i like to try new food.</t>
  </si>
  <si>
    <t>1. my dog; or at least talking to her over the phone  2. my gps  3. rice krispies  4. quiznos  5. my computer?  6. my car</t>
  </si>
  <si>
    <t>nothing; i have a little bit of adhd.</t>
  </si>
  <si>
    <t>on a date with you!</t>
  </si>
  <si>
    <t>i severely hate cleaning; i can't wait to hire a maide to come by every couple weeks!</t>
  </si>
  <si>
    <t>you're sweet; fun; like to have a good time; a generally nice and caring person.    major turn-offs are cattyness; laziness; and arrogance.</t>
  </si>
  <si>
    <t>i am fun loving and adventurous; a good listener; and an intensely loyal friend. i am outgoing and just moved to san francisco from minneapolis. i love running and yoga and love; love; love to travel. my cabin is one of my favorite places in the world. there is nothing and no one like my family and friends.</t>
  </si>
  <si>
    <t>exploring a new city; meeting new people; what more could a girl ask for?!</t>
  </si>
  <si>
    <t>connecting with different types of people and making almost  any situation fun.</t>
  </si>
  <si>
    <t>my willingness to try new things...</t>
  </si>
  <si>
    <t>i will listen to almost anything - mostly indie - lots of bon iver as of late. definitely find myself putting on talking heads and dire straits from time to time too... i love live music - went to jazz fest in new orleans last year and was blown away.    i love modern family; good wife; damages; new girl; parks and rec; daily show...    some of my favorite books are to kill a mockingbird; atonement; the great gatsby; cutting for stone and super sad true love story just to name a few.</t>
  </si>
  <si>
    <t>my family  my friends  travel  good food and great wine  new adventures of any kind  my cabin - pure heaven</t>
  </si>
  <si>
    <t>trying something completely different - a new restaurant; neighborhood; live music; a movie; or a night in from time to time.</t>
  </si>
  <si>
    <t>maybe later...</t>
  </si>
  <si>
    <t>you're outgoing; fun loving; spontaneous and up for an adventure.</t>
  </si>
  <si>
    <t>hi there!  i am new in bay area; coming from europe; last year spent in china.  my biggest passion is traveling and learning about foreign cultures. i am food lover. i love backpacking; hiking; camping; bicycling; live music; books; theater; movies which won't make you feel stupid after you leave cinema...  i take pictures; draw...</t>
  </si>
  <si>
    <t>my height. eyes. my accent ? :)</t>
  </si>
  <si>
    <t>sun  traveling  my pool  music  nature  good food and wine</t>
  </si>
  <si>
    <t>i prefer intelligent; active women; with similar interest but chemistry is still the most important thing ;)  better meet and let's see ...</t>
  </si>
  <si>
    <t>english (fluently)/german (poorly)/chinese (poorly)/czech (fluently)</t>
  </si>
  <si>
    <t>i'm grounded; independent; sarcastic; and pretty chill (with small flashes of impatience when timid drivers in this city can't figure out a four way stop).    typical stuff i do: running; tv (no pretense - i will watch pretty much anything); i'm a nerd for board games; reading; not much of a cook; but trying to get more into drink mixing.</t>
  </si>
  <si>
    <t>for work; i figure out quick ways to remove bad content (such as this profile...) from the internet. i'm also currently house hunting; planning a tropical vacation; and learning more about tequila. open to suggestions on all fronts.</t>
  </si>
  <si>
    <t>i was gonna put water sports here; but considering the nature of the site; i'll just list out my faves: swimming; canoeing; kayaking; and of course... hot tubbing.</t>
  </si>
  <si>
    <t>probably my height</t>
  </si>
  <si>
    <t>basically everything here boils down to dark comedies; escapist sci-fi; exploitative violence; and/or strong female leads. nothing is sacred; and life can get tiring; so let's laugh about it; or pretend we're somewhere else.    movies: alien/s; blade runner; kill bill; misery; terminator; welcome to the dollhouse    tv: strangers with candy; freaks and geeks; rupaul's drag race; futurama    music: anything with robot sounds.    books: dune; perdido street station; game of thrones    food: mexican; japanese</t>
  </si>
  <si>
    <t>1. my speakers (sonos!) and their compatible music services (especially spotify!)  2. turn-based strategy games. deal.  3. coffee  4. kindle  5. running shoes  6. peanut butter</t>
  </si>
  <si>
    <t>dog psychology</t>
  </si>
  <si>
    <t>depending on the week i've had; i'm either out with my friends or watching netflix. either way; i'm drinking.</t>
  </si>
  <si>
    <t>i watch survivor</t>
  </si>
  <si>
    <t>hi there; thanks for taking a peek here. i'm a sweet; fun loving; compationate lady who likes to be treated like a lady. i guess that's a little old fashion (that's the way i was raised). i like going to bbq's; go for walks in the rain listen to live music. basically i'm up for just about anything.    it would be nice to find someone who wouldn't mind watching a scary movie with me. dining out; drinks on the beach. i'm willing to try almost anything once; maybe twice if i really like it lol.    i'm looking for a nice quy who likes to do just about anything and isn't afraid to say what's on his mind. also if you're interested in only one thing then move on to the next profile i'm not the one for you.    on another note if a lady emails you and you're not interested at least have the courtesy to say so. we are all adults here (well some of are). wouldn't you want the same courtesy.    thanks for taking a peek; ok what are you waiting for? go ahead and email me lol.    take care and good luck to you in your search.</t>
  </si>
  <si>
    <t>i'm working and making sure my son get's a good education.</t>
  </si>
  <si>
    <t>wouldn't you like to know? ha ha ha ha!</t>
  </si>
  <si>
    <t>the first thing people notice about me is my smile; because i'm always smiling; and my eyes.</t>
  </si>
  <si>
    <t>favorite book hmmmmmm not sure about that one. love scary movies anyone up for a scary movie. i love all kinds of music except rap and don't so much country.    love sushi. mexican and italian. i would try almost anykind of food. i'm willing to broaden my horizons.</t>
  </si>
  <si>
    <t>i couldn't live with out my son; family. friends; cell phone; sushi and oh yea and breathing.</t>
  </si>
  <si>
    <t>i think alot about my future and my son's future.</t>
  </si>
  <si>
    <t>on a typical friday night i'm going to my son's football games. yahooooooooo love it. i love watching my son play sports. (football and baseball) if he doesn't have a game; then i'm going out with friends or just hanging out at home.</t>
  </si>
  <si>
    <t>you're a nice guy and willing to treat a lady like a lady. if you're only looking for one thing then don't bother sendng me a message.</t>
  </si>
  <si>
    <t>i have lived in san francisco for most of my life and i think that is a good thing.i have been around the world and always glad to come home! i have great family and freinds and i try to spend as much time as i can with them;i also have family in europe and australia and freinds in costa rica.i never sweat the small stuff and always up for a good time.i am down to earth and like to be around the same type.i love most kinds of music;food and wine.i love the beach and i am very lucky that it is so close by.i can go on and on but i will stop here.    i am laidback; fun; and intelligent</t>
  </si>
  <si>
    <t>at this time i am working for someone but plan to be self employed very soon.i also plan to go back to school.</t>
  </si>
  <si>
    <t>i am good at party planning and bringing people together.i am also good at my job;i am also good at many other things but i dont want to brag!</t>
  </si>
  <si>
    <t>that i have a smile on my face;i am a happy person.</t>
  </si>
  <si>
    <t>chariots of the gods;red zone; many others.the godfather;something about mary; fargo. santana;jimi;bob marly;led zeppelin;johnny cash;coletrain;miles and many others.i love all kinds of food;i am foodie for sure.</t>
  </si>
  <si>
    <t>family;freinds;travel;wine;ocean;trees fun!!</t>
  </si>
  <si>
    <t>how to do things better</t>
  </si>
  <si>
    <t>out on the town.</t>
  </si>
  <si>
    <t>i love to give and receive a good massage.</t>
  </si>
  <si>
    <t>you are down to earth and you are a happy person</t>
  </si>
  <si>
    <t>trying to fit in as much laughter and passion and play as i possibly can</t>
  </si>
  <si>
    <t>from paris originally. new in town but want to settle here. eager to make new connections and explore the bay area as much as possible.</t>
  </si>
  <si>
    <t>understand people (empathy); explore new places; curious; creative and enjoy life.</t>
  </si>
  <si>
    <t>really????... people can honestly answer to that without bragging???    ok; let's try... people usually say i'm very polite (thanks mom)</t>
  </si>
  <si>
    <t>books: la chute (albert camus)... very sad and cynical but so true + any biography (i love true story)  movies: david fincher's movies; david sodenbergh too and i would say vincent cassel's movies (but i guess you don't know him)...  music: i just listen to much music to say what i prefer... i guess any style but always the good part and new stuffs.  food: anything....japanese; indian; mexican; thai; french; italian; nepal; spanish.....maybe not to much uk food (sorry people).</t>
  </si>
  <si>
    <t>friends; passion; music; paris (the city not hilton); sunshine and laugh</t>
  </si>
  <si>
    <t>future; mind connection and how to be better</t>
  </si>
  <si>
    <t>every friday night are different. but the best one would be with my friends and enjoy a good meal and good conversation at home or in vacation.</t>
  </si>
  <si>
    <t>i'm on okcupid</t>
  </si>
  <si>
    <t>if you are open minded; speak french (optional); like to try new things; can be nice; not selfish and just want to spend good time. you're at the good place.</t>
  </si>
  <si>
    <t>english (okay)/french (fluently)</t>
  </si>
  <si>
    <t>i enjoy friends; good books; wild places; and delight in conversation. i appreciate many ways of seeing; being; and creating. friends say i can be both intense and laid back; &amp;amp; yes; i may be; though generally not at the same time! my professional work in environmental policy is challenging and enjoyable; although a great deal more calls to me. appreciating and writing poetry .. prose too - and other kinds of art as well -are also very important. i hike; and often head to the sierra high country; among other places. traveling; especially internationally is on my agenda; though not immediately; but tuscany calls; the west of ireland too..    as a researcher; one basic goal is always to discover as much about a subject that might usefully explain why things are as they are.. as a writer; one hears " first thought; best thought".. a good part of my life is in the conversation between these two ways of being..    i'd like to share living and love; and new experiences; with someone.</t>
  </si>
  <si>
    <t>woody allen used to look like me.. abe lincoln too; when i had a beard..</t>
  </si>
  <si>
    <t>manitas de plata; mozart; martin hayes + dennis cahill; albeniz; shakespeare; stoppard; sesame-millet whole wheat bread (fresh baked!); myths to live by (campbell); the music of what happens; poetry by jane hirshfield; rexroth; heaney; fleur adcock; david whyte; field guide to the night sky..    just to get started..</t>
  </si>
  <si>
    <t>love  the sierra nevada  infinite blue sky  language; conversation; poetry; music; laughter..</t>
  </si>
  <si>
    <t>... the cottonwoods bent in the wind  branches stretched; leaves turned away.  deep green in summer; now the tops  turning red; brown; gold;  before the leaves fall  and blow across the fields.    ... the bay trees beyond lagunitas  combed by the wind;  green rows on the hillside  white flashing from inside  as egrets find roosts  in the highest branches.    ... the morning  an early hour before anyone stirs  the courtyard still lush with night.  imagine this moment; meeting her  that time so long ago.    .. aromas of basil; olive oil and garlic  rise together from the street; turn  the mind from the desk  to warm nights in the south  to aix-en-provence; to madame roccia's;  trains; and friends arriving late in the night.    .. in a dance  a time comes; near dawn  when everyone is tired; no one remembers;  bodies move; hearts open;  this is the moment.    sometimes lavender in the garden  opens and catches itself on the wind;  enters my room; catches me  still i can't remember; until at dusk  the sound of her voice awakens me.</t>
  </si>
  <si>
    <t>:) i never know what to say about myself; i just move to alameda (1 month ago); i'm a simple man with a simple plan: find a date! i am a person who enjoys life and always tries to see the positive side in everything. i like running; playing any kind of sports; but specially soccer. i like watching good movies; books; languages; computers; spirituality and have recently discovered the world of cooking. working and studying. keeps me busy at times.    if you are outgoing or not; just let me know. let's take it a step at a time and simply get to know one another.</t>
  </si>
  <si>
    <t>living it!</t>
  </si>
  <si>
    <t>water :)  air :)  food :)  soccer  read books  read newspaper online</t>
  </si>
  <si>
    <t>i have no idea :)</t>
  </si>
  <si>
    <t>the rabbit proof fence (movie)</t>
  </si>
  <si>
    <t>1. friends  2. good food  3. good movies</t>
  </si>
  <si>
    <t>out with friends or home watching a gooooooood movie</t>
  </si>
  <si>
    <t>!</t>
  </si>
  <si>
    <t>if you think i'm interesting and worth getting to know.</t>
  </si>
  <si>
    <t>english (okay)/spanish (fluently)/hungarian (poorly)</t>
  </si>
  <si>
    <t>i am an engineer; living in san francisco. i love computers and outdoor activities. on a good day i loves solving puzzles; or picking up my motorcycle/mountain bike and go riding. i also love hiking; chatting with friends; watching movies and occasionally cooking. in general i think i love being outdoors. while i have my days when i want to sit at home; but most of the other days i am just doing something or the other.    i am not necessarily looking for a hook up (atleast an immediate one). i would love to be friends; and if we hit up together; i am more than happy to get into a relationship!    this thing is more difficult than it looks. everything that i want to write feels so cliche; even saying that you should talk to me to know me!    aside from these hobbies and activities; i am mostly try to engage in something which challenges my intellect and makes me think. while a large part of it comes from talking to people and reading (not just books; but random stuff off the internet); some of it is just observation. however; i have a very short attention span; unless something really interests me. perhaps thats why i love visiting places as a traveler? so far i have done 14 states; and this year i am hoping to do 1-2 more countries and a couple of more states. anyone up for that?    ps: i can publish reports over a 100 pages long; but i can not fill in 1000 words about myself :-(</t>
  </si>
  <si>
    <t>right now i am trying to build a career for myself; and gain a foothold in the tech industry. i have a great job; and love my work!</t>
  </si>
  <si>
    <t>books  outliers; a practical guide to racism; art of war; strategy - a game theorists perspective etc. you get the idea ;-)    music:  rock/metal/grunge. listen to a whole ton of classic rock and metal. ah talking like an old timer. in general can listen to almost anything with a good guitar.    food:  i am mostly vegeterian and eat almost anything that you can throw at me :-). italian; mexican; thai; mediterranean; afghani; indian and so on. oh; did i mention that i have a chronic case of sweet tooth?</t>
  </si>
  <si>
    <t>friends &amp;amp; family  food  phone  car  internet  credit card    i am actually surprised that my laptop didnt make the cut! ah the materialistic life!</t>
  </si>
  <si>
    <t>trying to have a typical friday. actually scratch that; i hate having typical days or typical weeks. but in general you can find me with friends; doing something or the other. now what i am doing can vary from partying to working. i can be in the comfort of my home; or a few hundred miles from civilization.</t>
  </si>
  <si>
    <t>that i have a tough time admitting private things unless i know/trust the other person!</t>
  </si>
  <si>
    <t>you are looking for an outdoor partner; a techie friend; someone to talk to; a good friend!    if you are looking for a motorcycle riding partner; do hit me up! the same goes for hiking; camping or racquetball. i have very few friends who are interested in these :-(.    in general if you love trying new things; visiting new places and enjoy random adventures (oh; how trite of me); hit me up!</t>
  </si>
  <si>
    <t>english (fluently)/c++ (fluently)/hindi (fluently)</t>
  </si>
  <si>
    <t>my career makes me deal every day with considerable amount of patience; flexibility; professionalism; and tactfulness. i am lucky i am gifted with devotion and dedication to my obligations. i consider myself successful but i am still wide open for new learning. i love to travel and do outdoors. for my private hours; there is nothing better than staying at home doing things with the person i love.</t>
  </si>
  <si>
    <t>i am currently teaching in one of the middle schools in san francisco county. traveling; going for a walk; bowling; and going to gym are cool for me. i fly to china twice or thrice a year for vacation.</t>
  </si>
  <si>
    <t>my calm and warm personality</t>
  </si>
  <si>
    <t>*eat; pray; love  *date night; battle: los angeles; waiting for superman; in pursuit for happyness; the boy in the striped pajamas  *smooth jazz; love songs; country; and blues</t>
  </si>
  <si>
    <t>family; job; laptop (and internet; of course); car; and my wallet</t>
  </si>
  <si>
    <t>what is good for the next vacation; special recipe for the weekend; how to shop good and save money; and what to do with my emotionally disturbed students</t>
  </si>
  <si>
    <t>excited to go out for good dinner or nice movie</t>
  </si>
  <si>
    <t>family-oriented; low key; athletic; outdoor-loving; appreciate art and culture while exploring new venues/experiences near and far.    a planner yet spontaneous.    believe integrity is all we own in the final analysis; and treating others fairly; even at my own expense.    have one dog-kid (down from 3-dog nights a few years ago -- wish they lived longer) and a cat.    appreciate the natural world in all its glory.    outdoor activities: a la jerry dunphy (newscaster): from the mountains; to the desert; to the sea ...  especially anything water-related works for me; frozen or melted.    observant; curious; and inquisitive.    quirkyalone pretty much sums it up.</t>
  </si>
  <si>
    <t>enjoying setting my own schedule.  searching for someone to share life's ups and downs.</t>
  </si>
  <si>
    <t>walking (and spoiling) my dog-kid ...</t>
  </si>
  <si>
    <t>on the tall side  otherwise let me know when we meet.</t>
  </si>
  <si>
    <t>books: history ... the fatal shore  financial news    movies: hot fuzz; love actually; the italian job; how the west was won; lady liberty; hitch; run lola run; blade runner; bourne series; highlander; dr. strangelove; the castle ... too many of the newer releases to list.  online; check out struckthefilm dot com  series: game of thrones  http://www.youtube.com/watch?v=p90dkxlsujo    music: almost all except not much twangy country nor hard-core rap.  the following link is up there with "thriller":  vevo.com/watch/lmfao/party-rock-anthem/usuv71100390    food: not fond of sushi; eggplant; curry (more for you! lol). just about everything else is okies.</t>
  </si>
  <si>
    <t>air; water; shelter; food; family/friends/pets; companionship/love</t>
  </si>
  <si>
    <t>the meaning of life.  there can be only one.</t>
  </si>
  <si>
    <t>out &amp;amp; about; or not ...</t>
  </si>
  <si>
    <t>aside from my bellybutton being an innie; the older i get; the more i realize i don't know ...</t>
  </si>
  <si>
    <t>it strikes your fancy and you're desirous of a long-term monogamous connection/commitment.    warning: any institutions or individuals using this site or any of its associated sites for studies; projects; advertising; sales; or any other reason do not have permission to use any of my written profile or pictures in any form or forum both current and future.  if you have or do; it will be considered a violation of my privacy and may be subject to legal ramifications</t>
  </si>
  <si>
    <t>i'm a high profile transgender woman in san francisco who is extremely active in politics. i am funny; intelligent; attractive and i'm a super networker who knows many of the movers and shakers in this city by the bay. volunteerism and human rights are my passions. i'm a hopeless romantic at heart and still believe in soul mate and true love.    if you ask me how i see myself; i would say that i'm a crazy girl from hong kong who's been living on the left coast for over two decades. sometimes it's difficult to explain what's on my mind because i am doing my best to leave it blank and clutter-free.    i believe there are always more than two sides to a story and no one can ever see the absolute truth.    currently; i am not in any serious relationship and am ready for the next adventure to invite me in. not sure if i need a prince charming since i've kissed enough toads but am willing to give love another chance; any suitors?    if you are someone who is funny( but not twisted); is confident( but not egotistical); is sophisticated (but not complicated); is intelligent; articulate and financially stable; you may be the one that i'm looking for. i am contantly in the spotlight and my man must also be comfortable with that. in addition; good looks; public display of affection and love to cuddle will be a big plus.</t>
  </si>
  <si>
    <t>i have no idea how i became so involved but i seemed to be pretty active in activism and politics (or maybe the two go hand in hand?). i'd like to do my part and hopefully make this world a little bit better than when i arrived :)</t>
  </si>
  <si>
    <t>that's for you to find out ;-)</t>
  </si>
  <si>
    <t>i look younger than my actual age :)</t>
  </si>
  <si>
    <t>too many! but i definitely love asian cuisines and spicy foods.</t>
  </si>
  <si>
    <t>my five senses ( technically it's one; right?) ; my ability to communicate; my ability to retain information; my ability to process information; my sense of style and my sense of humor</t>
  </si>
  <si>
    <t>why don't you tell me first?</t>
  </si>
  <si>
    <t>- if you have the funniest joke to share with me    - if you know me from somewhere    - if you think we will be good friends    - if you just want to say hello    - if i have checked your profile multiple times and vice versa ;)</t>
  </si>
  <si>
    <t>i'm an outgoing happy woman; i love taking care of myself. i love going to the gym and spend time with my family and friends.</t>
  </si>
  <si>
    <t>i enjoy it.</t>
  </si>
  <si>
    <t>cooking and making people laugh.</t>
  </si>
  <si>
    <t>my laugh and the my dimple when i smile.</t>
  </si>
  <si>
    <t>i love italian food. my favorite movie is the notebook and although r&amp;amp;b is my favorite music i enjoy listening to pretty much anything.</t>
  </si>
  <si>
    <t>family; friends; phone; music; food and exciment.</t>
  </si>
  <si>
    <t>how beautiful is life when you have nice people around you</t>
  </si>
  <si>
    <t>you have to meet me to find out.</t>
  </si>
  <si>
    <t>you are fun and honest.</t>
  </si>
  <si>
    <t>the dreaded self summary. i am a traveler; reader; idealist and flanuer with an intense curiosity in the world.    infp personality type if thats of interest.</t>
  </si>
  <si>
    <t>i just returned from nine months of traveling throughout south asia. ill be trying on some futures before returning to the work force or entering grad school for urban economic development.</t>
  </si>
  <si>
    <t>"this kid needs some sunglasses"    yes; i own a pair. no; i never remember them and as a consequence am constantly squinting into the sunlight.</t>
  </si>
  <si>
    <t>authors:  - hunter s  - kerouac  - bukowski    books:  - the unbearable lightness of being - milan kundera  - women - charles bukowski  - shantaram - gregory david roberts  - harry potter    shows:  the wire; breaking bad; mad men    music:  of montreal; strokes; bob dylan; charlie parker; tribe called quest; hot chip; bonobo. any live music. im on a bossa nova kick.    food:  indian; thai; ethiopian are my favorites. spicy food. eating is an adventure.</t>
  </si>
  <si>
    <t>the future; trending; awesome color schemes; advertising/ propaganda; delicious and undiscovered ice cream flavors; the perfect cafe.</t>
  </si>
  <si>
    <t>hot polycephalic children in the city runnin' wild; lookin' pretty.</t>
  </si>
  <si>
    <t>double date</t>
  </si>
  <si>
    <t>triple</t>
  </si>
  <si>
    <t>that i'm not one person; i'm several!</t>
  </si>
  <si>
    <t>food; movies; music; shows; and books.</t>
  </si>
  <si>
    <t>catheters; travel; our collective health; infrastructure; horsing; and truth.</t>
  </si>
  <si>
    <t>eachother! we're in glove.</t>
  </si>
  <si>
    <t>simultaneously self-(each other) flagellating; texting in eachother's crotch regions and in unison; and inane voice "this party sucks."</t>
  </si>
  <si>
    <t>i'm very popular on the innerwebs.</t>
  </si>
  <si>
    <t>u r 2 ppl 2 n u can handle dis</t>
  </si>
  <si>
    <t>english (fluently)/chechen (fluently)/khmer (fluently)/urdu (fluently)/ancient greek (okay)</t>
  </si>
  <si>
    <t>i'm at 27 year old living in daly city looking for someone fun to hang out with. i'm looking for someone with a great sense of humor but also on the goofy side. a girl who watches sports like basketball would be a big plus. i graduated from sf state with a degree in kinesiology. i have plans to go to grad school to get my masters in sports management. i'm a huge golden state warriors fan. i also love watching the giants and niners...big bay area sports fan! i love to hang out with friends to just chill. i'm a pretty laid back guy but very open to new things. i also enjoy watching movies whether it'll be at home or at the theaters. that's pretty much it i think... haha i'll think of more later as i come to it</t>
  </si>
  <si>
    <t>working at lenscrafters as a technician; coaching middle school basketball; applying to grad school.</t>
  </si>
  <si>
    <t>making people laugh; i'm a good listener; great person to talk to.</t>
  </si>
  <si>
    <t>that i smile too hard but i really dont...my eyes just get hella small haha</t>
  </si>
  <si>
    <t>my favorite shows are friends; the office; how i met your mother; lost; espn lol; big bag theory.    movies; i pretty much like alot of movies but i love action comedies; sports movies. pretty much all funny movies. i can do some of the serious movies but not all the time.    music; i love hip hop and r&amp;amp;b; smooth jazz; and some rap.    filipino food; mexican food; sushi; pizza</t>
  </si>
  <si>
    <t>1) family and friends    2) basketball (the warriors)    3) music    4) my dvd collection lol    5) filipino food    6) my car</t>
  </si>
  <si>
    <t>how i'm going to spend my weekend</t>
  </si>
  <si>
    <t>hanging out at friends house; going out to eat; movies; etc</t>
  </si>
  <si>
    <t>i'm creative.i'm a picses.i'm from east oakland ca.i'm frm da hood.i go to laney college. im a musican. im a koo type off dude. u just gotta katch ;ma drift.lol ialways drift too.like i space alot...hahaha u knw jst sit bk n b quiet.and enjoy tha ride.feel me.bt wemn ispeak;its my mind.like realy ima 100% 100</t>
  </si>
  <si>
    <t>computer programming/web design/music production.im waiting for college in tha fall.cal.imite change ma mind kuz im 4rm oakland and if anybdy knw we active out here....bt at da same time i got hella fonk so ineed to get away so ikan get ma education in peace.</t>
  </si>
  <si>
    <t>making beats/dighital arts.computers is ma fukkin life;;;;like alotta of people say dey wuldn xpects sumone like me kan b very educated and have a vast vocab with computers.weeeeellllllllllllllllllllllll here iam muthafukka...</t>
  </si>
  <si>
    <t>my personality.bkus.im off in a good way meaning im different. n then theres my eyes. they attractt alot of kompany.me being quit for to long pple think sum wrng with me .shyt im jst enjoyn ma high or im jst sobor n dnt feel like tawking....lol hahaha like a lil kid.</t>
  </si>
  <si>
    <t>ihave a broad view.big taste.iloike all type of shyt.all da movies n music. d.b. tha general.sleepy-d.husalah.mac dre.t.i.p; gucci mane. books.idk igot a few ilike bt i only read books wen im in jail and das nt to often.thank god. anyway ikan read very good. food ilove burgers. n fries. n hella rocky road ice cream</t>
  </si>
  <si>
    <t>computer. (in terms of career).weed. music.chocolate.money. and clothes</t>
  </si>
  <si>
    <t>life. simple things. in and outside the box. the unusal.the xpected and unxpected</t>
  </si>
  <si>
    <t>in da hood trappin or at a party/kickbakk.or maybe maken a beat for someone.ikaint stick in 1 place.</t>
  </si>
  <si>
    <t>my tounge kan work wonders. ;-)</t>
  </si>
  <si>
    <t>your kinky;wett; and ready. dnt be shy ilike to have fun..</t>
  </si>
  <si>
    <t>middle eastern/black/white</t>
  </si>
  <si>
    <t>islam and very serious about it</t>
  </si>
  <si>
    <t>i'm a san francisco girl. i love to &lt;a class="ilink" href= "/interests?i=ride+my+bike"&gt;ride my bike&lt;/a&gt; through the city and try everything the city has to offer. i enjoy &lt;a class="ilink" href="/interests?i=blues+and%0aswing+dancing"&gt;blues and swing dancing&lt;/a&gt;; really any dancing. i love movement; and currently &lt;a class="ilink" href="/interests?i=rock+climbing"&gt;rock climbing&lt;/a&gt; and &lt;a class="ilink" href="/interests?i=yoga"&gt;yoga&lt;/a&gt; are my newest pursuits. i don't get enough sleep as i have way too many interests to keep me from laying my head down at a reasonable hour. you can sleep when you're dead; right?    i appreciate good &lt;a class="ilink" href= "/interests?i=food"&gt;food&lt;/a&gt;; &lt;a class="ilink" href= "/interests?i=intelligent+conversation"&gt;intelligent conversation&lt;/a&gt;; &lt;a class="ilink" href= "/interests?i=hugs%0aand+cuddles"&gt;hugs and cuddles&lt;/a&gt;; &lt;a class= "ilink" href="/interests?i=anything+funny"&gt;anything funny&lt;/a&gt;; &lt;a class="ilink" href="/interests?i=the+outdoors"&gt;the outdoors&lt;/a&gt;; &lt;a class="ilink" href="/interests?i=sunshine"&gt;sunshine&lt;/a&gt;; &lt;a class="ilink" href="/interests?i=fog"&gt;fog&lt;/a&gt;; &lt;a class="ilink" href="/interests?i=music"&gt;music&lt;/a&gt;; and &lt;a class="ilink" href= "/interests?i=books"&gt;books&lt;/a&gt;. i care deeply about my friends; family; and community. i like to be around people who are open minded and try new things; however; i still need my people to be grounded and down to earth.    i have dreams to &lt;a class="ilink" href= "/interests?i=travel"&gt;travel&lt;/a&gt; (more); &lt;a class="ilink" href= "/interests?i=write"&gt;write&lt;/a&gt;; and generally make a difference. i would love to learn how to play the violin and get back into school for either &lt;a class="ilink" href= "/interests?i=nutrition"&gt;nutrition&lt;/a&gt;; &lt;a class="ilink" href= "/interests?i=psychology"&gt;psychology&lt;/a&gt;; or &lt;a class="ilink" href= "/interests?i=education"&gt;education&lt;/a&gt;. again sleep is overrated; yes?    i am active; passionate; and thoughtful</t>
  </si>
  <si>
    <t>currently i am working as an analyst. i organize activities; keep records; and make sure things happen for people.    i go out social dancing 1-2 nights a week and have an incredible circle of friends from that.    i am trying to figure myself out; what i enjoy; what i am good at; and where i want to make that work in the world. i think i will still be doing this when i am 70; only with a lot more stories to tell.</t>
  </si>
  <si>
    <t>good is relative. i am always striving to be better; but compared to the average person; i am a good dancer; rock climber; writer; friend; employee; student; and planner. i am pretty good with my money. i am a loyal friend and good listener. additionally; i am generally a focused and reliable person; though bright and shiny objects distract me now and again.</t>
  </si>
  <si>
    <t>i just asked my roommate; and he says; "you're tiny and usually smiling."</t>
  </si>
  <si>
    <t>books: east of eden; house of spirits; one hundred years of solitude; harry potter; the middle of everywhere; the odyssey    music: barenaked ladies; counting crows; dave matthews band; jewel; tracy chapman; feist; amos lee; red hot chili peppers; imogen heap; regina spektor; blues traveler; sarah mclachlan; death cab for cutie; the postal service; rem; mika; jurassic 5; cat power; iron &amp;amp; wine; train; ben harper; my friends; who are also amazing musicians: carsie blanton; chances end; emily zisman; leo king -- i have a wide taste in music. i enjoy most modern genres and classic rock; soul; blues; and swing.    food: i love savory! my favorite types include: sushi; mexican; and indian. also; i am big on fresh; local foods. i'm an 8 year vegetarian recently turned pescatarian upon discovering hamachi. mmm... :-)    movies: i hardly see movies or remember them long enough to make any of them favorites. however; i love goonies and recently saw the royal tenenbaums and loved that too.</t>
  </si>
  <si>
    <t>the six things i could never do without: love; family &amp;amp; friends; music; my laptop; dancing; and quesadillas</t>
  </si>
  <si>
    <t>i spend a lot of time thinking about... everything.</t>
  </si>
  <si>
    <t>on a typical friday night i am dancing; concert going; visiting with friends; or staying in.</t>
  </si>
  <si>
    <t>you should message me if you want to get to know me.    it'll work out best if we have common interests. (duh. :-))    we'll also match well if you're kind-hearted; smart; cuddly; geeky; adventurous; and a little on the independent; introverted; and introspective side. (whee! letter i)    oh; and once i am comfortable with you; i love to banter; so smart asses please apply.</t>
  </si>
  <si>
    <t>how you doiin? - wendy williams    i'm from santa monica/ venice; but moved up to the city about 3 years ago. i bike everywhere and love it.</t>
  </si>
  <si>
    <t>being a stellar barista  working retail in union square  sipping at dolores park  drinking smoothies  playing guitar (kind of)  biking everywhere i go  enjoying the sunny city    life is one giant adventure &amp;amp; i'm definitely exploring it    i do what i like; and i like what i do.  live it; love it; learn it. feel me?</t>
  </si>
  <si>
    <t>putting in work</t>
  </si>
  <si>
    <t>my extremely bright red bike</t>
  </si>
  <si>
    <t>i don't own a tv  milk is weird  i looovveeee food and noming for days. i don't eat meat though  i love all kinds of music and could dance for days :)    http://hypem.com/#!/kylecarriere    it's hard to be specific with these questions. feel free to just browze my music blog :)</t>
  </si>
  <si>
    <t>bikes; health; music; the sun; green smoothies; marijuana</t>
  </si>
  <si>
    <t>random current events  bbc news' random articles</t>
  </si>
  <si>
    <t>working; partying; or attempting to be proactive</t>
  </si>
  <si>
    <t>okcupid</t>
  </si>
  <si>
    <t>you are cute; fun; masculine; preferably taller than me; bike everywhere; have a cute smile; eat burritos endlessly; fiend for coffee; never wear jeans with flip-flops; and love to dance.    &amp;amp; if you have a nice booty its a huge bonus.... just saayin'.    i'm probably not going to be the one to send a message; so if you feel inclined; shoot. :)</t>
  </si>
  <si>
    <t>i just finished my 3rd year at a small east coast liberal arts college studying german and music; but i was born in san francisco; and come home every chance i get.</t>
  </si>
  <si>
    <t>i'm home for the summer before my last year of college! i'm a visiting student at cal taking two awesome classes that have absolutely nothing to do with my majors; and i'm also doing a lot of summer volunteering at various places.</t>
  </si>
  <si>
    <t>music is my passion. i began taking piano lessons at age 8; and i've picked up a few more instruments since then.    i have this thing where i always know what cardinal direction i'm facing; even if you blindfold me and spin me around. it's like i have a fifth sense or something.</t>
  </si>
  <si>
    <t>i radiate awkwardness.</t>
  </si>
  <si>
    <t>the great gatsby; airplane!; parks and recreation; classical; mexican</t>
  </si>
  <si>
    <t>1. friends  2. music  3. internet  4. apple products  5. blankets to snuggle under  6. public transportation; even though it's awful.</t>
  </si>
  <si>
    <t>like most people my age; the future!</t>
  </si>
  <si>
    <t>i never stand directly next to my bed because i'm terrified that monsters/convicts will grab me by the ankle.</t>
  </si>
  <si>
    <t>you like what you see!</t>
  </si>
  <si>
    <t>i am currently seeing a beautiful woman; and i'm not poly. so if your looking for friends; keep reading! if not; good luck finding your super special somepony!    i am a huge dork/geek/nerd; and its not something i would change if i could. i love intelligence; its the sexiest quality in a person (though smiles and humor can be a good replacement). i'm the girl who laughs at her own (can i say hilarious) jokes. i couldn't make a 'sexy' face if it would save my life; i forget things constantly (big; small; names; faces; i don't discriminate); i swim like a bat outta hell; i sing and write my own music; i'm a huge cuddler; and i'm a biopsychology nut. living the 3-jobs college student dream; with an amazing sister/roommate who helps me stay sane and fed.    i'm an athlete. i've played basketball; softball; volleyball; and swim (all with varying amounts of skill); but i don't really have that 'i need to win' attitude that it takes to be truly competitive. i love to push my body and find new limits; but i don't need to; which is why i chose academics over athletics when it came to choosing a college. in case you can't tell from my attitude; i'm 6.2. huge; essentially; for a female. i'm perfectly happy with this fact; and quite aware that its helped me out throughout my life (cheers to never being carded!). i've got long ass legs and i will kick you in your throat; but in general i really don't like to hurt people. i'm a big friendly giant!    i want to meet good friends; and now is when i want that to happen! lemme know if you want to hang!</t>
  </si>
  <si>
    <t>going to school; studying biopsychology and ethics. exploring and living in the beautiful bay area; and budgeting. my plans change alot; i'm spontaneous and i hate a wasted opportunity; but no matter what; i'm always laughing!    update: not always; turns out i get the blues too</t>
  </si>
  <si>
    <t>staying calm and seeing the glass half full. job interviews; cuddling; micheal scott-like trains of logic; laughing things off; introspection. also; swimming and being active; and more importantly (dare i say; most?) making people feel comfortable and loved :)</t>
  </si>
  <si>
    <t>to be honest; that i am very tall; and sometimes my awesome freckled ginger complexion. but in a blind world; they notice my talkative and active imagination; my curiosity. my geek side is a bit more hidden; because as you know; explaining references sucks.</t>
  </si>
  <si>
    <t>i love food; particularly hot food; though ice cream is devoured alot in my apt. thai; chinese; japanese; mexican; and ethiopian is a short list of my current favorites! spicy is good! i eat often and love going out and trying new food; or staying in and butchering the same recipe.    books like lotr; game of thrones; harry potter; hannibal lecter series; hunger games; and most scifi/fantasy make me really want a kindle; or a accessable library.    i spent far to much time watching party down; freaks and geeks; the office; mlp (bronies welcome!); star trek; lie to me; psych; dr.who; reno 911; its always sunny; trailer park boys.. and thats just the tv shows haha. i spend so much time on netflix; and i am always down to spend more :)    games i really love include zelda; mario; bioshock; skyrim (though right now im obsessed with skyward sword; so haven't played all that much!); harvest moon; pokemon (gold and red baby!); digimon; tales of symphonia (and general 'tales of-' games). i like fantasy; flying; adventure; rpg; and anything that is challenging and fun!!    i love dnd and have my own got deck (targaryen/martell bittccches)); and i still own an awesome pokemon deck. i use my imagination everyday and you should too!</t>
  </si>
  <si>
    <t>conversation; creativity; sexy people; smiling; singing; touching!    i also use my computer extensively. technologic!</t>
  </si>
  <si>
    <t>psychosomatic disorders; unconscious rage; society norms; roles; purposes. trying to figure out what the man i just passed on the street is worried about; thinking about everyone's little bubbles; and being fascinated by new thing's. i'm insatiably curious; and will research my little heart out when presented with a new idea or thought.    i fill my days thinking about random things; and i can't wait to find someone that finds the universe as interesting as i do. and for god sake; have an opinion. its alot more fun to talk when you do ;)</t>
  </si>
  <si>
    <t>well in truth; i work friday nights; so whenever i'm not in class; lab; at work or at swim practice; those precious free moments become 'friday nights' haha. i usually cuddle and watch a movie; eat snacks and enjoy some recreational activities. i love to relax; anytime... all the time :)</t>
  </si>
  <si>
    <t>i was so terrified by watching 'it' at a young age that i couldn't stand on shower drains (or even feel comfortable with showers!) for years and years. storm drains? crossing the street.</t>
  </si>
  <si>
    <t>recently; i found a cute girl that i enjoy spending lots of time with! however; i'm still (always) looking for good friends and new groups; so if you want to:    watch something funny; share your favorite activity with someone; talk over coffee about whatever-the-hell; or smoke weed; i'm your gal!    lets be pals :)</t>
  </si>
  <si>
    <t>how can it say y'all have issue's when i find that person attractive or interesting? i like getting to know people in person; it is way more fun; but why not try and write a little bit about me. i am all about humor! you have to be funny and easy going like i feel i am. i am a very relaxed person and it takes a lot to piss me off. i have lived all over the states including south korea to teach english. i am in love with the outdoors and extreme sports. this is the first time i have ever lived in a huge city and really away from snow. i love winter and snow; but wanted to step out of my comfort zone. i need honesty and adventure in my life. i love relaxing and lounging around the house. i love going out and checking out the night life scene and music scene. i rock climb; ice climb; scuba dive; sky dive; snow ski; water ski; snow shoe; dance; sing; draw; paint; cook; hike; camp; travel; four wheel; cuddle; party; relax; stay fit; meditate; and etc. the list goes on. i really enjoy being challenged or just relaxing. one of my favorite things is to get in my car; drive to a spot where i can watch the sunset and star's; listen to powerful music and just let my mind travel. i am a very spiritual person; but am still in search of what works for me. i do love my life and what surrounds it!</t>
  </si>
  <si>
    <t>just moved to san fran from jackson hole; wy; before that was durango; co. i am in the self discovery stage of life. i am currently looking into moving abroad next year to australia for one year than 3 months in new zealand for their winter; then travel for one year to thailand; nepal; india; and africa( hoping to climb mt. kilimanjaro.) i am open to almost anything; but i am cautious of who or what i let in my life. it needs to benefit me somehow and i need to benefit it! i am in search of a career that involves the outdoor world/travel. i am always trying to do something different every weekend. my weekends are spent outdoors climbing; learning to surf; exploring; or just hanging out with friends. i am wanting to take some outdoor adventure film classes so i can further my passion. i am finding my way of life! i am finally learning how to play the guitar!!!!!!</t>
  </si>
  <si>
    <t>how do you actually answer this question. eating ice cream and riding a bike at the same time. jumping off a big cliff skiing; thinking; "holy cow that jump must have been 30 feet high" when really it was only a 5 in cliff! there is so much that makes a person. making people laugh. i feel that i am really good at skiing; adventure; travel; loving; honesty; singing; learning; friendship; cooking; oh man the list goes on. i like anything. but snow skiing and loving is what i am best at!</t>
  </si>
  <si>
    <t>my height; the way i carry myself; my hair; green eyes; and my sense of humor</t>
  </si>
  <si>
    <t>i can't narrow these questions down; i really like them all but i would have to say i love anything that deals with travel; history; extreme sports; art. i am fascinated with documentaries.  i love all types of food; and trying new foods. i hate clam chowder. i love all music except hip hop some r&amp;amp;b and rap.  this is a subject where you would just have to get to know me in order to see all my likes</t>
  </si>
  <si>
    <t>family/friends  music  skiing  travel  love  god  humor; i had to add a seventh</t>
  </si>
  <si>
    <t>why am i thinking to fill this out. how weird i will look when i am 100 years old. everything; life; whats next; am i where i am supposed to be; where is the next place i will travel and what i will try; why do dogs sniff each others privates?</t>
  </si>
  <si>
    <t>getting fat and eating ice cream; streaking through a school playground at night( ok that happened once ); camping; concerts; pubs; fun at home dinner with friends; twister; whatever cuz the night is young and there are endless possibilities. eating captain crunch and watching porn with my friends( ok that happened once )</t>
  </si>
  <si>
    <t>i used to have a crush on bugs bunny &amp;amp; would kiss the t.v</t>
  </si>
  <si>
    <t>you have balls! nuff said or if you are not afraid to relax and laugh!</t>
  </si>
  <si>
    <t>hmmmmm. i love the word "poop" is that hood enough?    i am sarcastic; active; and love animals</t>
  </si>
  <si>
    <t>working..... working..... and making money so i can take trips. isnt that the point of working? to make enough money so you can get away from work? lol sad</t>
  </si>
  <si>
    <t>is my hair.</t>
  </si>
  <si>
    <t>im blind; deaf; lost all feelings in my fingers..... i get so upset about it i vomit everything i eat because of the stress.</t>
  </si>
  <si>
    <t>my animals; a toilet; a hairbrush; sex; sunshine; and humor.</t>
  </si>
  <si>
    <t>uhhhh</t>
  </si>
  <si>
    <t>cooking dinner; playing video games and going to sleep. (hey! i work sat)</t>
  </si>
  <si>
    <t>i once peed my pants.</t>
  </si>
  <si>
    <t>if you find it funny peeing in your pants.</t>
  </si>
  <si>
    <t>hmmm - this is the tricky part - here goes... i love to cook; read; write; run; travel; learn; see beautiful things and fully experience everything that life sends my way - good and bad. i'm definitely at a point in my life where i'm more soul-searching and spiritual than work obsessed; there is so much that i want to see and experience. i love going out but my ideal friday night consists of take-out and a great movie curled up on the couch and finding a partner to share that with is number 1 on my list right now. i love dogs; horses; the beach; sun; wind and rain. a really hot bath. a roaring fire. a trip to the farmer's market. a day at almost any museum. wine and the wine country. children and babies. a great pair of leather boots. sweats and a baseball cap. laughing so hard it hurts. running until it actually feels good. these are all good things in my book.    a little about you: i love a man who is confident and secure in himself. handy around the house (nothing is sexier than big; strong hands that can fix things); loves to cook and be cooked for and who reads for pleasure rather than necessity. hopefully funny because nothing is less sexy than someone who takes himself; and life; too seriously. a good sense of humor goes a long way.</t>
  </si>
  <si>
    <t>living it. loving it. looking for you to join me in it.</t>
  </si>
  <si>
    <t>i'll let you be the judge of that.</t>
  </si>
  <si>
    <t>my smile and my big; brown eyes.</t>
  </si>
  <si>
    <t>way too may to list...</t>
  </si>
  <si>
    <t>my family.  a great book.  dogs.  the beach/ocean.  red meat.  hot water (indoor plumbing...) and lots of it.  and lemons. i know; that's 7 (one of my lucky numbers) but i truly couldn't live without lemons :)</t>
  </si>
  <si>
    <t>meeting the guy that makes this unnecessary and how much fun we're going have.</t>
  </si>
  <si>
    <t>i have a secret crush on the rock. i don't know why... but if you date me you may have to watch one of his movies with me from time to time ;)</t>
  </si>
  <si>
    <t>i'm a local girl - born in sf and have always lived there or nearby. i'm independent; although i complain about having to do stuff like getting oil changes and similar annoyances. i'm well educated; professional and have a variety of interests. i'm close to my family and adore my friends. i'm here to meet a solid; intelligent and witty man to hang out with. i've been spending a little too much time on my own; which is fine; but companionship is a good thing too!</t>
  </si>
  <si>
    <t>dancing; listening and giggling (but not at the same time).</t>
  </si>
  <si>
    <t>i've never asked that question; but perhaps my eyes and smile.</t>
  </si>
  <si>
    <t>i can't really give a quick answer to favorite books and movies because i have so many; but i'll throw out one of each: book - middlesex; movie - spinal tap.    i don't watch a lot of network tv these days; but i do like modern family and top chef. my favorite old show is the odd couple and if you're too young to remember that; we may not be a great match!    music - forget a quick answer there because i love so many bands and genres. however; it must be known that i'm a rolling stones fanatic; and have lots of other faves. i love to rock; and i love a raunchy guitar riff. i used to belly-dance; and have taken various dance classes; so i definitely like to get my groove on. i chill out to mellow stuff too; but jazz still eludes me.    i grew up with meat and potatoes; and i still love 'em. i'm always up for a burrito or burger; however; i do like "healthy" foods too; really!</t>
  </si>
  <si>
    <t>how much i want to move so i can have a little yard and get a doggie!</t>
  </si>
  <si>
    <t>i like puppets.</t>
  </si>
  <si>
    <t>you want to get to know a sweet; easy-going woman who has both feet on the ground and likes to have a good time. what more could you ask for? ha!</t>
  </si>
  <si>
    <t>hi;    here is a little about me:    people say i am intelligent; social; opportunistic and fun. i get energized in being around people so live with roommates; tend toward sales/management career options; like to volunteer; and try to get out and socialize as much as possible. i often attend meetup groups including hiking; networking; picnics; etc. i also love to make people laugh and think it is the best stress reliever. i tend to be too transparent but am working on that :)...    i enjoy reading; most things outdoors (bbq/picnic; hiking; biking; sprints; walking while chatting; etc..); cooking; photography; going to the dog park and playing with dogs even though i don't even have one; working out on monkey bars; etc...)</t>
  </si>
  <si>
    <t>i love volunteering and am currently working with street level cycle. on the profit side of things i do property management and valuation.</t>
  </si>
  <si>
    <t>carrying a conversation and being a friend.</t>
  </si>
  <si>
    <t>that i have lots of energy.</t>
  </si>
  <si>
    <t>favorite reads: 4 hour work week; freakonomics; into the wild; walden    favorite movies: fargo (loved it); maria full of grace; of gods and men; the curious case of benjamin button; grizzly man; eternal sunshine of the spotless mind; napoleon dynamite; inception; little miss sunshine    favorite food: mostly vegetarian (chinese; thai; mexican)    music: pomplamoose; depeche mode; casting crowns; james taylor; anything except for country</t>
  </si>
  <si>
    <t>bicycle; brain; social life; laptop; faith; friends</t>
  </si>
  <si>
    <t>how long it will take before humans make the earth uninhabitable for ourselves (india and china's middle class love cars).    what would be the best way to decrease unemployment in the us.</t>
  </si>
  <si>
    <t>usually meeting with friends at our house for dinner.</t>
  </si>
  <si>
    <t>not much is private about me...just ask!</t>
  </si>
  <si>
    <t>you want to be friends with a cool guy who you can enjoy the outdoors with; have many great conversations; and laugh until your belly hurts.</t>
  </si>
  <si>
    <t>i think of myself as more of an out-of-the-box kind of person and find answering these questions doesn't capture who i am. jump to the bottom of the list to get a better sense of me.</t>
  </si>
  <si>
    <t>trying to change the world one person at a time. you'll have to ask me how.</t>
  </si>
  <si>
    <t>my hair--strangers come up to me on the street to say how wonderful it looks!</t>
  </si>
  <si>
    <t>getting more time outside to play</t>
  </si>
  <si>
    <t>will be told in private.</t>
  </si>
  <si>
    <t>you could be my playmate to bike the roads around the bay area; to hike in the hills; spend the night in the mountains; or find adventures in the world. my foodmate to cook with and for; to taste wine and of course; to share dessert. my schoolmate to discuss books; debate the news; see theater and museums. (the museums are best on a rainy day.) my helpmate to do what we can to better the world; to "pay it forward" as this small step can make a difference. my soulmate; well; because isn't that why we're here? i'd like to meet a man who has similar interests to mine so time we spend together could add to our days. participation in my sports; (not just watching;) involvement in the community as well as having a passion for life are important. i'm not looking for someone to take care of me; but someone with whom together we are more than either of us individually.</t>
  </si>
  <si>
    <t>i'm a stoner-nerd who has a love for the quick-witted; bourbon-ed; and bespectacled. fueled by music and the need for information; there is definitely more than meets the eye.</t>
  </si>
  <si>
    <t>managing a local restaurant group.</t>
  </si>
  <si>
    <t>making you laugh. oh; and i suppose i'm a decent cook.</t>
  </si>
  <si>
    <t>how much of a (not so) secret nerd i am. also that i know way too much about random pop culture crap that i don't even really care about.</t>
  </si>
  <si>
    <t>books: sedaris; maupin; palahniuk; heim; fitzgerald    movies: drop dead gorgeous; hedwig; shortbus    tv: i suppose i could say i don't watch tv; but um; everyone does; get over it. tina fey and amy poheler kind of rule my world right now. as does doctor who and true blood. did i mention nerd?    music: ha. lately; miike snow; scissors sisters; robyn; radiohead; etc; etc    food: all. mostly cheese.</t>
  </si>
  <si>
    <t>cheese; whiskey; tea; music; naps; my ipod</t>
  </si>
  <si>
    <t>either planning an adventure or watching tv on dvd.</t>
  </si>
  <si>
    <t>i really don't like cats. little punks.</t>
  </si>
  <si>
    <t>you think i won't respond; because odds are i will.</t>
  </si>
  <si>
    <t>i am looking for people who are excited by the world. i don't care if your opinions match mine. i just care that you have them. that you breathe in and experience the world around you and articulate the way it makes you feel. i think that if you can't laugh at everything; then you shouldn't laugh at anything. even though all my music is on my computer; i still spend an awful amount of time making mix tapes. also i am glad that according to okcupid; i would make a better friend to myself then i would a match. that relieves a lot of built up tensions.    i am life is precious; and god; and the bible</t>
  </si>
  <si>
    <t>i would like to start section by first addressing the personality awards above. i would have to disagree with being labeled "less well mannered" but; if having a deep yearning to tell poo jokes makes one "less well mannered" then i am definitely so.    enough of that and onto what i am doing with my life! i am living it until the &lt;a class="ilink" href="/interests?i=bitter+end"&gt;bitter end&lt;/a&gt;.    trying to surround myself with &lt;a class="ilink" href= "/interests?i=art"&gt;art&lt;/a&gt;;&lt;a class="ilink" href= "/interests?i=music"&gt;music&lt;/a&gt; &amp;amp; &lt;a class="ilink" href= "/interests?i=literature"&gt;literature&lt;/a&gt; constantly listening to npr; as if it were a greek chorus narrating the end times and always drinking delicious coffee</t>
  </si>
  <si>
    <t>making ridiculous faces &amp;amp; brewing coffee</t>
  </si>
  <si>
    <t>beard; height and often times my shoes. i am not sure why maybe its because i have big feet.</t>
  </si>
  <si>
    <t>slaughterhouse-5  wet hot american summer  arrested development  sonic youth  eggplant  satanic versus  2001: a space odyssey  fishing with john  neil young  strawberries</t>
  </si>
  <si>
    <t>my friends; &lt;a class="ilink" href="/interests?i=trees"&gt;trees&lt;/a&gt;; laughter and three other things</t>
  </si>
  <si>
    <t>i spend all my time thinking. i think about a lot of things and right now i am thinking that it would be a waste of everyone's time for me to list all the things i think about in a day. &lt;a class= "ilink" href="/interests?i=just+be%0awarned"&gt;just be warned&lt;/a&gt; i think!</t>
  </si>
  <si>
    <t>i am out and about. unless i am not. then i am probably home. it would be weird if i wasn't but neither was i at home.</t>
  </si>
  <si>
    <t>last summer me and my friends were driving back from the beach. we hit and killed a fisherman and threw his body into the ocean</t>
  </si>
  <si>
    <t>you should message me if you are interested in talking to and meeting new people. if you like parks &amp;amp; forests; as much as you like bars &amp;amp; clubs but; most importantly you should message me if you are bored and wan to change that; because if you are any thing like me; that is why your looking at this website.</t>
  </si>
  <si>
    <t>i'm a fun-loving girl who moved back to san francisco 5 months ago. i'm just looking for more people like me to hang out with.</t>
  </si>
  <si>
    <t>i've been a nurse for 8 years; currently working as a nurse in pain management. i also have a masters degree; and i've been to burning man five times! i have two adorable puppies; nala and taco.</t>
  </si>
  <si>
    <t>hula hooping and tap dancing. i can also spin fire; and give injections really well; although not at the same time. well; i haven't really tried; so that may or may not be true.</t>
  </si>
  <si>
    <t>one flew over the cuckoo's nest (book)  breakfast at tiffany's (movie)  grey's anatomy; ncis (shows)  social distortion; sublime (music)  pizza (well; obviously.)</t>
  </si>
  <si>
    <t>forget about your worries; forget about the bad times....  life ain't nothing but a shadow...without your sunshine.  ~handsome boy modeling school</t>
  </si>
  <si>
    <t>the articulation of joints; and the tendinous attachments between muscles.</t>
  </si>
  <si>
    <t>going out to dinner with family/friends.</t>
  </si>
  <si>
    <t>i still sleep with a stuffed animal in my bed.</t>
  </si>
  <si>
    <t>disclaimer: i don't give my phone number out to guys i haven't met. if you can't handle that; then you're probably talking to the wrong girl!</t>
  </si>
  <si>
    <t>hi everyone! i'm here to meet new people.make friend.trying to make the most from life;i enjoy going to the movies; dining out; cooking; fitness;...</t>
  </si>
  <si>
    <t>learn;work;eat;fun...</t>
  </si>
  <si>
    <t>cooking;having fun and being a good listener;.....</t>
  </si>
  <si>
    <t>movies: love me if you dare;limit less;source code;avatar;ice age;bourne series brave heart;god father;...  food: lamb shank;lamb chops;grill salmon(sicilian style marinated);halibut( lemon capers sauce); carnesada; kebab ;greek salad;chopinno (crab;scallops;shrimp;whit some linguini pasta) yummy.......</t>
  </si>
  <si>
    <t>my family  my friend  my phone  food  water  ...</t>
  </si>
  <si>
    <t>sometimes like to stay in and relax; watch a good movie . some times ; dining; drinking; dancing &amp;amp; laughing with my friends.</t>
  </si>
  <si>
    <t>you contain intelligence and beauty in you</t>
  </si>
  <si>
    <t>hi;  i am working on my self summary. new to online dating; finding a way to express my multidimensional life in words is challenging. like capturing a rainbow....  i have done a fair amount of traveling through s. america; europe; some parts of asia; alaska; hawaii and the caribbean and still travel a bit for work. getting out of the country at least once a year is really good for a new perspective on life and living.  i lived on the big sur coast for many years and love the remote lifestyle and frequently return to the south coast to get away.  my home is my sanctuary and it provides me with the space; beauty and comfort that helps me live my life in a full; grounded and generous way. i value honesty and kindness and enjoy psychologically sophisticated people.  most of my life; i been self employed and work out of my home. i work with individuals who want to discover all that they are.  creativity in life; cooking; romance; weeding my garden; art; exercise and going on 'outings' are some of my pastimes.  my photos are recent.</t>
  </si>
  <si>
    <t>fine tuning the art of living well.</t>
  </si>
  <si>
    <t>i am really good at:  mountain biking;  hiking; gardening; swimming  organizing events;  cooking;  time management  making xmas dinner  massage  resting in natural great peace</t>
  </si>
  <si>
    <t>my height; grace; and embodiment  my adventuresome spirit.  my artistic eye  i tend to be active; and i travel light  i am comfortable in both formal and casual venues.  i have a good laugh.</t>
  </si>
  <si>
    <t>some favorites:  favorite books: i love well written contemporary novels--recent favorites (within the last 5 years) shantaram; cutting with stone.  of course; there are also what i call 'airplane books'; these tend to be mysteries-- short quick reads of all kinds.  movies: love the new avengers movie--and also like good foreign films.  food: seasonal; fresh food paired with herbs or other exotic flavors works for me... don't do alot of gluten.  i love venice; italy; big sur; ca.; swimming in clean lakes and warm oceans.</t>
  </si>
  <si>
    <t>these things make a difference in my life and they are all love    good friends  fresh fruit  exercise  beauty  exploring what is true  good bodywork and touch</t>
  </si>
  <si>
    <t>the mystery of experience  and how life is never what you think it is.</t>
  </si>
  <si>
    <t>no typical friday night.</t>
  </si>
  <si>
    <t>ask me privately.</t>
  </si>
  <si>
    <t>if you want to take a chance at meeting a quality person and are checking to see if there is a spark.</t>
  </si>
  <si>
    <t>i own a company that facilitates sponsorships for european factory and privateer auto-racing teams.</t>
  </si>
  <si>
    <t>cooking... traveling... drinking wine... my work... making espresso... folding towels... driving the nordschleife...</t>
  </si>
  <si>
    <t>my grace...</t>
  </si>
  <si>
    <t>the art of racing in the rain; grisham books... the bridge of san luis rey...    i watch '80s television...    music is across the board...    i prefer italian/french/japanese food...    and i love sports car racing; horses and visiting wineries....</t>
  </si>
  <si>
    <t>my dog; passport; amex; italy; sonoma; san francisco....</t>
  </si>
  <si>
    <t>i don't; i'm a doer.</t>
  </si>
  <si>
    <t>... usually in sonoma on the plaza...</t>
  </si>
  <si>
    <t>yeah right...</t>
  </si>
  <si>
    <t>as a bay area native; and an employee of a company dominated by females; i'm in need of new ways to meet new people - aka; men.  i'm also coming out of my winter/holiday hibernation; and am ready to play...looking for someone to help drive this social initiative.</t>
  </si>
  <si>
    <t>i am employed...it keeps me busy.  otherwise - one may find me cooking; lounging; laughing (probably at myself); playing with friends; playing with my nephews; reading; watching tv; researching something new; or traveling -maybe just to tahoe; maybe to turkey.</t>
  </si>
  <si>
    <t>so many things...</t>
  </si>
  <si>
    <t>hmm; maybe that i'm really nice...or sarcastic.  it's a toss up</t>
  </si>
  <si>
    <t>currently seduced by all things food and health - books; documentaries; trying new recipes...  forks over knives; what to eat; bon appetit; etc  a few more titles on the nightstand - let the great world spin; the power of habit    as for tv...mock me all you like; but i love me some 1hr scripted dramas :) not a reality tv watcher    and i love music - love it all.  currently listening to alex clare; lana del rey; black keys; band of horses; adele...i also love lionel; willie; hall/oates :)</t>
  </si>
  <si>
    <t>family + friends  humor  great food  coffee  sleep  income</t>
  </si>
  <si>
    <t>many; many things...</t>
  </si>
  <si>
    <t>i tend to alternate between nights out with friends and nights in - cooking and watching a movie or catching up on dvr</t>
  </si>
  <si>
    <t>i'm an open book...so it's hard to think of something i wouldn't share with someone i trusted. sorry; world wide web; don't trust you.</t>
  </si>
  <si>
    <t>if you are sane; kind; funny; adorable and up for grabbing a drink    and just so you don't waste your time:  -i hate cats  -i hope to live in the bay long-term  -not into guys who take more time to get ready than i do</t>
  </si>
  <si>
    <t>passionate; sensitive; verbose; unrelenting; quick; grating; pulling; pushing; teasing; knowing; eyeing; dissolving; perplexed; distressed; otherworldly; dastardly; impulsive; weird; righteous; gainfully impoverished; incredibly rich; downright nasty; put-upon; and otherwise altogether most of the time the guy you would stand next to at the train stop and notice singing to himself in a voice you heard in a dream</t>
  </si>
  <si>
    <t>acting; reading; eating; discussing; lovemaking</t>
  </si>
  <si>
    <t>arguing a point; singing</t>
  </si>
  <si>
    <t>my blue eyes</t>
  </si>
  <si>
    <t>currently obsessed with dave eggers; neil gaiman; and phillip pullman. favorite movies include the big lebowski; usual suspects; best of youth; life is beautiful; braveheart; bobby; and many many others. my favorite foods are pesto tortellini; burritos from la taqueria and crepes from ti couz.</t>
  </si>
  <si>
    <t>family  laughter  light  dancing  debate  water</t>
  </si>
  <si>
    <t>things to come</t>
  </si>
  <si>
    <t>drinking dark beer and dancing to live music</t>
  </si>
  <si>
    <t>i'm not patient</t>
  </si>
  <si>
    <t>you're confident and curious and unafraid of living</t>
  </si>
  <si>
    <t>i'm a geek/designer who tends to like nerdy things like sci-fi and video games. i was originally from the east coast and just recently moved out west.</t>
  </si>
  <si>
    <t>i work at a social game company. i spend most of my time at work; but whenever i'm free; you can probably find me gaming; hanging out/exploring the bay area with friends; or playing and cuddling with my cat.</t>
  </si>
  <si>
    <t>being a dork. thinking too much for my own good.</t>
  </si>
  <si>
    <t>i guess it changes from time to time: my hair and glasses (which i used to change up a lot). maybe the freaky art i do with my nail polish on my nails? or the nerdy zombie-themed tshirts i wear?</t>
  </si>
  <si>
    <t>&lt;strong&gt;books by:&lt;/strong&gt; j. r. r. tolkien; kurt vonnegut; orson scott card; douglas adams; various mangas like 20th century boys and monster.    &lt;strong&gt;movies:&lt;/strong&gt; the lord of the rings trilogy; anything by hayao miyazaki; pixars; wes anderson; christopher nolan; pulp fiction; fight club; blade runner; and much more.    &lt;strong&gt;tv:&lt;/strong&gt; the daily show; the colbert report; south park; the walking dead; mad men; arrested development; community; bbc's sherlock    &lt;strong&gt;music:&lt;/strong&gt; indie; classical music; electronic and dubstep; utada hikaru; radiohead; joe hisaishi; arcade fire; royksopp; stuff like that    &lt;strong&gt;food:&lt;/strong&gt; (authentic) japanese; chinese; malaysian    &lt;strong&gt;games:&lt;/strong&gt; mass effect; assassin's creed; civilization; portal; psychonauts; persona 4</t>
  </si>
  <si>
    <t>1.) family and friends  2.) my cat; samuel  3.) music  4.) video games  5.) the internet  6.) awesome food</t>
  </si>
  <si>
    <t>games; what to make for dinner; or how my cat is doing at home.</t>
  </si>
  <si>
    <t>either gaming or hanging out with friends.</t>
  </si>
  <si>
    <t>i'm currently seeking friends to hang out and do things with - both male and female. could be hiking; biking; climbing mountains; going to local events or just talking about life. if interested; would love to hear from you.</t>
  </si>
  <si>
    <t>spending time doing things that are fulfilling. as a recovering 'negative' person; i now see what a beautiful world it is while simultaneously acknowledging and embracing all the ugliness and sorrow.    started a small business and feel ridiculously spoiled at how easy it is. reading - philosophy; climbing; macro economics; bookkeeping (it's a stretch); learning to cook (notta lotta creativity). listening to music and dharma talks. getting re-acquainted with my body.    plumbing the depths of freedom. yoga/stretching. meditating. paring possessions. reaching out to old friends. re-examining self-sufficiency.    growing up i did an end run around the practical for the superfluous. today i'm returning to the basics and learning the world around me; starting with me.</t>
  </si>
  <si>
    <t>forgetting names. reading a map. listening. getting lost in sf. not getting lost in the backcountry. juggling. organizing. being compassionate. seeing the big picture. social commentary. being honest. coming up with cartoons while not being able to draw. being intuitive. giving massages. owning fewer items. predicting trends. being intimate. road trips. living simply to live more fully. saying yes and no. dancing between the practical and spiritual realms. getting along well with people. enjoying activities as an end in themselves. guessing the number of jelly beans in a jar.</t>
  </si>
  <si>
    <t>frankly i have no idea. but some feedback over the years...    friend: "your hair's looking grayer" (no shit)  friend: intelligent (how much do i owe you?)  co-worker: class act (at least one person's fooled)  co-worker: were you an engineer? (oh no; do i look like a nerd?)  someone in yoga: "i thought you were from england" (is it my american accent?)  customer: something about you; you have inner peace. your voice is so soothing; i'd buy anything from you (are you married?)</t>
  </si>
  <si>
    <t>books  of human bondage (it could be kinky but it's not); angela's ashes; bobo's in paradise; a path with heart; the boardman tasker omnibus. just finished men are from mars (yes; 20 yrs late).    movies  alligator eyes; three colors trilogy; bananas; house of games; love &amp;amp; human remains; story of stuff; six feet under.    music  standbys: pete townshend; sixteen horsepower; the police; built to spill; morrissey; the the; u2; the replacements; the pixies    lately: muse; the kills; ray lamontagne    food  whole; un-pretentious; hand made food</t>
  </si>
  <si>
    <t>not much besides food &amp;amp; water; but...    people  love  laughter  beauty  music  whole milk  down comforter  bicycle  bread &amp;amp; butter  merino wool boxers  jeans</t>
  </si>
  <si>
    <t>the same things i thought about yesterday  this human realm  mountains  family &amp;amp; friends  fishwives; hussies and tarts  how wikileaks will change the world  love</t>
  </si>
  <si>
    <t>to the layperson; my friday nights of late could be considered boring - watching a movie; playing guitar; reading; buying groceries; dinner with friends; cleaning the apartment; surfing the 'net; listening to music. but is it really about the content or our experience of the content?</t>
  </si>
  <si>
    <t>one kid in high school related to me as fro-masta</t>
  </si>
  <si>
    <t>if you're leading a creative; spontaneous; evocative life.</t>
  </si>
  <si>
    <t>i'm a fresh transplant to the east bay from new york; getting set up here again.    i love meeting eccentric intellectual women who are passionate about things. what you're passionate about isn't that important to me (necessarily) if i find you fascinating and you are actually passionate about *something*.    if i find you engaging as a person i'll groove on your enthusiasm and we can either share an interest or i'll enjoy cultivating a new one along with you.    i love the world i live in and i like learning about new things. i've traveled all around the americas; living in different cities and meeting all sorts of people. are you a liberal or a conservative? i consider myself neither; but tend to like liberals better as friends.    what i'm looking for is to find someone i click with as a potential lover or girlfriend. do you think you're intelligent and sexy and not turned off by the notion of dating a 38 year old guy? i'd like to hear from you.</t>
  </si>
  <si>
    <t>i look pretty much like an average 38 year old white guy of medium height. i'm heavier than i was at 25; but still have most of my hair and kind people tell me i look younger than i really am. i don't have any tattoos or piercings.</t>
  </si>
  <si>
    <t>i consume books voraciously. i guess you could describe me as a ny times style reader; but i also go considerably more lowbrow and i have a taste for english translations of really old books. if it was written by a greek; roman; jew or viking and it's in not-too-obscure publication in english i've probably read it.</t>
  </si>
  <si>
    <t>in this order ... air; water; food; clothing; shelter ...    i'm not a person who is hugely attached to physical things; so i'll say i couldn't do without physical health; peace of mind; my intelligence and imagination; and other people to talk to.</t>
  </si>
  <si>
    <t>either watching some live band; hanging out on the internet; reading or cooking.</t>
  </si>
  <si>
    <t>english (fluently)/german (poorly)/spanish (okay)/sign language (poorly)</t>
  </si>
  <si>
    <t>eclectic; yes. typical guy mold; no. path less travelled; yes. finished exploring; no way. progressively evolving yes. static and perfect; heck no.    i'm a dreamer; a doer; a feeler; a seer; a maker; a be'er; a seeker; a healer; a giver and pleaser. i'd rather dance with a man than fight one; help serve a person over taking from them; or risk awkwardness rather than leaving needed words unspoken. i'm fiery; passionate; affectionate and strive to be a truly decent fella. borrowing a quote; 'be the change you wish to see in the world.'    i'm an optimist crust around a realist core; an innocent visionary who's had some reality checks. i was jaded by my doctorate program and now i'm carving a phoenix from the stone. child-likeness helps me reflect on how much a muppet of a man i can be. my wardrobe includes purple and seriously lacks black. i'd rather visit a temple over a museum and a museum over a sports stadium. that said; an outdoor dance gathering counts as temple time. having lived on both coasts i find the values of each appreciable; yet i tend to prefer folks who've embodied the best of both (openness and loyalty; flexibility and steadfastness; flow finding and perseverance). extra bonus points if you've traveled abroad and integrated some of those worldviews too. what wins the game is when one reflects; via their being; an awareness of world citizenship; deep connection to life and the positive perpetuation of life on earth. what seems to follow for most who get this far is a tendency to establish a personalized bodhisatva path... and source knows the world needs selfless servers on an altruistic journey.    socially i seek authentic experiences with honest; present people. i deeply value passion; embodied awareness; sharp intellect; a positive outlook; subtlety in movement; love/lust for music; creativity; conscious touch; clever solutions; unconditional kindness; empathy; consideration; beautiful aesthetics; savory smells; scintillating sensations; and exotic tastes.    friends have called me warm; caring; open hearted; loyal; fiery; an old soul; sometimes a catch; often times a wingnut.    world travel has shaped me and over-sea destinatins will always call; even as i focus to put down roots. especially asia and south america beckon me hither yonder. exploration of new places (both inwardly and into nature) is essentially refreshing for my soul.    i have a creative and active mind; question a lot and take little for granted. gratitude is one of the most potent practices i know. i've meditated for many years; sometimes devoutly; sometimes hardly at all; but it's in me and i pray for a parter who also has a practice; that we might encourage each other to go ever deeper.    i desire the archetypes a man most often wants (family; a beautiful life partner; offspring; community; friendships; professional success and a life of opportunity). i just tend to seek these with an extra evolutionary twist towards depth. this is to say that i invite the company of others who sincerely quest to grow; to know self; place and purpose in this life. worldly pleasures are fricken delicious and i vote to keep them; but not as the main driving focus. there's a bigger picture and a greater purpose for each of us... eh hem... so i believe...    i'm impressed by people who give back and find ways to help others. and i seek to connect with folks focused on actualizing potential; living in harmony; the beauty of the small and magnificent alike; and the subtle way spirit tells us it's all on schedule.    i'm searching for a partner who is strong and vulnerable like me; a bright being who's willful yet flexible; subtle and bold; passionate and calm; loyal and free; intelligent and feeling; intuitive and logical; trusting and trustworthy; brilliant and dorky... like me; someone with humor and seriousness; who's genuine and clever; spiritual and heathen; pleasing and pleasurable; visionary and humble; loving and lovable like me; a good egg who's traveled and is grounded; an old soul with a young spirit; experienced and integrated; evolved and is evolving like who?    synergy implies mutual benefit to independent beings through complementary differences; and baby jesus knows i would dread spending my life with someone just like me. how are we to learn from each other if we know all the same things and see everything alike? besides that's by nature the creative attraction inherent in the duality of the sexes; so please be different; complementary; unpredictable and wonderfully unique.    i like to ask questions and i enjoy questions asked of me. i love conversation with depth. and when pontification is not getting the better of me i'm a keen listener. i've even recently learned that people don't always want feedback or advice; just to be listened to. right; 'duh'; but guys are wired as doers/fixers and historically i've often been asked for advice so this news was like a breath of fresh air.    generally speaking; i was blessed or cursed with strong opinions. thankfully; however; i am always open to revisions. in other words i don't totally believe everything i think. it's fun trying on new ideas; discussing and refining them; and making up my mind about the 'truth' of it all later. i love the dawning of new concepts; especially when the nature of those ideas is altruistic; creatively construtive or just outright funny.    it's fair to say that i'm not the average guy in more than a few ways so if you are looking for the tall and tough; bad boy; tools and trucks sort; maybe look onward hither yonder. i'm more the tall enough; naughty/nice boy; who feels; touches and talks. also don't expect much on the sport obsession front. i know some gals get equally into sports; but sometimes for a guy it comes off like sacrilege or blasphemy to say so. if i watched network tv; i'd more likely flip it to the discovery channel. per year i watch approximately 2 football games; 2.5 basketball games; and 4 innings of baseball... and then only if some chance event puts me in front of a screen and the hype of the game takes me in somehow. then i root for the underdog and/or mock my friends' obsessions whichever is more fun. the closest thing to a sport that i really enjoy playing is ultimate frisbee. i greatly prefer activities like hiking; backpacking; city walks; mellow bike rides; yoga; chi gong in the park and dancing.    music; i'll say here; is a serious thing for me. especially dance music. if you have a straight up aversion to electronic music; beware! it all boils down to the beat; where the head meets the booty and the booty meets the feet. connect em up just so and ecstatic movement is inevitable. i was a trance and ambient breaks dj around bay area for a good stint; have been to many a burningman; dance gathering and international festival so movement at times has been a big part of my religion; you know; that other and serious about it religion i'm so fundamental about. fortunately (for everyone) i reached a breaking point with electronic music years ago and stopped listening to strictly that all the time; a big step for a dj so now i listen to just about anything from indian classical to indirock; hip hop to dub step; world beat to steampunk; psy trance to bassy breaks. lyrics i'm hit or miss with so i declare the 5th on whether or not to call myself picky about what i listen to. the up side is that i have something like 72 days of choice music on my hard drive so there's always a lot to pick from. to some this may seem super groovy; to others it's over the top. what can i say? how much do you like music?    ok i just looked up and this has exceeded a summery and is approaching something like a memoir. if you've read to this point and nodded; smiled; mentally affirmed or found some humor in a backward joke or two; then cool lets talk; chat; correspond; or whatever you call okcupid-speak? bright wishes and best of luck to all of our searches for love and connection.    scott</t>
  </si>
  <si>
    <t>life is unexpectantly and enjoyably fluid right now. i'm a doctor of chiropractic currently wrapping up a practice in santa fe; nm and preparing to go to i'm not quite certain yet. arizona and back to the sf bay seem to be the most likely candidates. any ideas?    in this moment i find myself eagerly open to virtually anything. right now i'd get on a plane or boat; go to a festival to dance for a week straight; volunteer my time; hike deep into the wilderness; jump at a professional opportunity; seriously consider casual sex; travel to meet a potentially perfect partner; and/or be claimed in monogamy for a committed partnership.    i'm aiming big; flowing with what comes; manifesting greatness; spinning intentions (whilst ready for surprise); dancing to the rhythms of life; feeling for the pulse of love; seeking purpose of being; pondering the puzzles presented; reorganizing; revisioning and reinventing myself to meet each moment.    typically the man with a plan; this is a mysterious undefined time. it beckons the thought; what next and with whom? what magnificent mysteries might we make manifest?</t>
  </si>
  <si>
    <t>many a modality in the healing arts; making metaphors; itunes playlists; breakfast scrambles and sweet sweet love... reading between the lines; having an evolving opinion; finding the right word; being silly; reflective listening and communication; alphabet cunnilingus sign language; sustaining suitable stamina; remaining a magnet for dance music; getting down all night (when music and/or company is stimulating); being present with a partner or friend; developing strategies for life; seeing things in a positive light; manifesting cool experiences; meeting interesting people; finding creative solutions; keeping it fun and funny; keeping friendships alive; and keeping it real.</t>
  </si>
  <si>
    <t>my smile; a glimmer in my eye and/or a kind creative word</t>
  </si>
  <si>
    <t>a selection from the bookshelf by my bed says; "dune; the twelve stages of healing; the tao of sex; health and longevity; dzogchen buddhism; new rules on posture; healing myths healing magic; rolfing and physical reality; the jewel and the lotus; ender's game; the baghavad gita; rumi; a brief history of everything; and; the fools journey. most recently i picked up a copy of hesse's 'narcissus and goldman' which i somehow knew would be in this random hole in the wall used book seller. a favorite book in collage it's been beckoning me in for a re-read.    movie-wise i'm wired for sci-fi and fantasy: star wars; james cameron's avatar; serenity/firefly; dr. who; v; battlestar galactica; lord of the rings; many 'japanimation' titles; etc...    the part of me that resists growing up will always adore the muppet show; avatar (the kids cartoon series); where the wild things are; doctor seus; bowinkle; and any kids show that has enough depth and clever adult jokes worked in... been told this is a sign of being great dad material. one day...    the jaded doctor part of me enjoys vampire and zombie flicks or an occasional over the top bloodbath such as kill bill; dexter; true romance or natural born killers.    the ancient asian (or human potentialist) in me is spellbound by kung fu and samurai flicks even though i'm by and large a pacifist.    comedies are great if not too stupid (romantic comedies if not too sappy); dramas; foreign films and indi-flicks if not too boring or depressing; action movies if not based on (the cliche man formula) senseless violence; sports and fast cars.    for food i'm into indian; thai; ethiopian; sushi; cali-mexi; new mexican; italian; anything in the chocolate food group and i'm up to try mostly whatever. i have politics around meat but have found a decent balance in my consumption. it's rare (pun intended) that i eat red meat (and only if kum-ba-ya; organic free-range friendly flesh) and i won't touch white meats (ask about this in detail if you like gruesome stories from the third world). it's more common that i enjoy sushi. mostly its a matter of my body alerting me to a specific need (carnatine; b vits; or protein). i admit that if the chance presented itself to eat venison or elk i quickly morph into a carnivore.    music i talked about above but i'll drop some favorite names: shpongle; beats antique; balkan beat box; terrafractyl; m.i.a.; shankar; adham shaike; eat static; infected mushroom; pink floyd; king crimson; johnny cash; the beetles; lisa gerard; nicki minaj; muslim gauze; midival punditz; and so many more....</t>
  </si>
  <si>
    <t>love  laughter  music  dance  friends/family/kitty  personal/collective evolution</t>
  </si>
  <si>
    <t>at about 145 beats per minute; what form of chocolate i will next consume; consciousness reflecting on itself; the non-linear nature of time; the neurvous system; the dance musical called life; sustainable healing; tone as a unifying concept of being; phat beats and how to listen to more of them in a day; the masculine/feminine interplay; 108 ways to pleasure a woman; the aesthetic evoked by well chosen words; the writing projects that follow; small or quirky observations that make me smile; where next to travel; what would my higher self have me do?; where's the flow or what's my roll in this situatuon?; what's the big picture here?; whether i'm being drawn back to cali to live again; how best to sneak into burningman (i tried to get legit tickets...) and; where/when/how to manifest the chiropractic practice; partnership; family and delicious life of my dreams.</t>
  </si>
  <si>
    <t>compiling the perfect playlist for a given sub-genera then dancing to it in the living room with my cat. glad i don't; and wish i did like bars more.    on an ideal friday night... i'd gather around dusk with a lover; friend or friends; make everyone a perfect margarita; vent a little about the week and listen to some venting; share the best thing that happened that week and listen to my companion's bests; then we'd put the travails behind us and focus entirely on the enjoyment of each other for the present moments we share that night. we could be going out for dinner and a movie; staying in for the same; dashing to the hills to catch the sun set; hitting a club or a bar (provided there's either good atmosphere; entertainment or dancing); going for a walk around town; packing up for a big weekend get-away; checking out a show or performance or driving yonder unknown for some star gazing and who knows?</t>
  </si>
  <si>
    <t>i collect dance and kids movies.</t>
  </si>
  <si>
    <t>if you are a person of depth; spirituality; authenticity; and genuine desire to do good things in this life. if the diatribe above has beckoned your interest; stirred curiosity or peeked some desire.</t>
  </si>
  <si>
    <t>i grew up in utah (and; yes; i was mormon--even a missionary for a while) and moved here about 2 years ago. i teach high school math and i love it.    for fun; i like to do stuff outdoors--hiking; camping; backpacking; walking; whatever. i also enjoy just sitting around and talking (as long as the conversation is funny or intelligent or both). there's really not much that i don't enjoy as long as the company is good. i also enjoy singing and there are few things i would rather do than have a good disney sing along around the piano.</t>
  </si>
  <si>
    <t>currently; i'm a high school math teacher. and while my plan was to teach for a couple of years and then go back to school; i can't imagine a better job than my current one; so i'll probably be there a long time.</t>
  </si>
  <si>
    <t>math. and settlers of catan.</t>
  </si>
  <si>
    <t>my smile. apparently i smile a lot more than i realize.</t>
  </si>
  <si>
    <t>books: scarlet letter; color purple; brave new world; breakfast of champions; outliers. currently reading east of eden and so far i love it.    movies: y tu mama tambien; wit; v for vendetta; shawshank redemption; brokeback mountain; and anything with a sad ending.    tv: south park; arrested development; 30 rock.    music: i rarely listen to music (mostly podcasts); but when i do; i prefer something that's easy to dance to or sing along with.    food: almost anything. if i had to pick a favorite; it would probably be indian.</t>
  </si>
  <si>
    <t>friends.  books.  my macbook.  mountains.  ice cream.  music.</t>
  </si>
  <si>
    <t>math problems. how to be a better teacher. how i can convince more people that sleeping on the ground in a tent is fun.</t>
  </si>
  <si>
    <t>at happy hour or dinner with friends. or in my bed getting my money's worth out of netflix.</t>
  </si>
  <si>
    <t>i'm a poised; authentic; salt-of-the-earth single mom of an 11-year old little boy. i run a business in walnut creek and have a busy life full of activities; friends; and interests. my new passion is golf; and i play at every opportunity. there is nothing more fulfilling than making a great putt or hitting a solid drive from the tee. i actually find myself watching the golf channel at times; and oohing and aahing at the athletes' prowess. i started playing in july; 2011; and i am clearly hooked.    if i'm not golfing; i prefer to be active and outdoors; and enjoy camping; hiking; fishing; and swimming anywhere. i coach my son's baseball team; where i'm infamous for my squeals when we make a good play. i am shamelessly exuberant with these boys (last year i had 16!); and i hope to encourage them to love baseball as much as i do.    although the outdoors beckons; i also find a certain comfort in coccooning at home and reading the sunday paper or a good book or magazine. i cook fearlessly and often; and enjoy cooking a great meal on sunday afternoons or a quick bite on weeknights. i'm known as the dessert queen with my family and friends; and make baklava; chocolate truffles; a terrific turtle cake; and my own concoction of raspberry shortbread bars.    i like the balance my life has become with work/play; adult time/kid time; and seriousness/mirth. i'm continually perfecting the art of being mindful and grateful in my attempt to pass along these qualities to my son. i don't know that i'm always successful; but i'm a recovering perfectionist who works hard at not being so darn successful and driven. i wear my heart on my sleeve and express myself moderately but honestly. there is nothing that will open my heart more than if someone knows themself well and can express their needs; wants; fears; and dreams.    although i'm athletic and physically strong; i cherish the quiet strength of men and the way they move; smile; ponder; and smell. i love the chaos of dive bars for their sheer visual punch and assortment of doo-dads and paraphernalia. i have openly wept at the winter scene in the nutcracker; and my eyes tear up every time i remember it. my love of purses; high heels; and dresses is rivaled only by my passion for sleek cars and driving. fast. i will tell you when we meet why it is in my blood.    i'm physically affectionate and want someone who can dote on me and be my confidante and friend. i'm also far too effusive with my love and praise; and seek a man strong enough to contain my passion and appreciate my effervescence.    if you want to meet someone quirky and uniquely original and accomplished and kind; i would be happy to make your acquaintance. thanks for reading.</t>
  </si>
  <si>
    <t>i'm busy with work; parenting my son; and volunteering in my community. i researched and wrote a book two years ago; and am getting up the courage to publish it. i strive daily to make someone's life better in some way; and to leave a trail of good karma and joy. i'm not always successful; but my heart is always in the right place.</t>
  </si>
  <si>
    <t>listening and helping others. i'm also organized and a darn good multi-tasker and gift giver. and i can be excellent at molting while i watch chopped or diners; drive-ins; and dives on the food network.</t>
  </si>
  <si>
    <t>that i look exactly like my pictures.</t>
  </si>
  <si>
    <t>wow...where to begin. some of my favorite books relate to my research and work from a book i wrote about psychopaths; i won't bore you with the titles. i also like the snappy writing of martha beck (expecting adam; leaving the saints). anything that is biographical is excellent; and i'm hoping to read steve jobs' bio soon. i tend to juggle several books at a time; and have a stash of five or so on my nightstand.    movies: anything except violent or scary slasher stuff. i'm a total cream puff and wimp when it comes to violence. i'm also a sucker for movies about nature (earth); different cultures (babies; the weeping camel); bawdy humor (bridesmaids; wedding crashers); and ones that make you think (food inc.). if there is a true romance; i'm all over it (out of africa or the proposal).    music: boy oh boy do i have varied tastes. i was trained as a classical pianist as a child; but i'm a top 40 gal; a child of the 70's and 80's; anything urban and sexy; and anything i can dance to. i can also appreciate some country and have fond memories of being in nashville last year and spending four straight nights at tootsie's orchid lounge. rock -- go for it: the who; pink floyd; the eagles; def leppard; ac/dc. and if you really want my soft underbelly; ask me about john denver and barry manilow. i can appreciate virtually anything that's played.    food: i have a sweet tooth; no doubt about that. i'm also known for my salads; soups; and honey curry chicken. eating out is a favorite past-time; and i favor ethnic food like mexican; thai; chinese; or italian. i love pulled pork sandwiches and chewy boudin's bread with turkey and havarti cheese. if you want to see my personality; give me a margarita or a shot of tequila. i don't drink beer and i don't drink coffee. hot chocolate and sweet white wine will do nicely; however.</t>
  </si>
  <si>
    <t>1. my son  2. burt's bees lip balm  3. my squishy down pillow; which has traveled all over with me.  4. lotion  5. music or my ipod  6. true love</t>
  </si>
  <si>
    <t>whether my life is on track; if i'm a good enough mom; and what my next challenge will be.</t>
  </si>
  <si>
    <t>if i'm with my son; we tend to go to a movie and dinner someplace casual: panda express or we'll make homemade pizza and watch a movie at home. if i don't have my son; i meet a friend for a drink and soak up the vibe wherever we're at. i like fridays to be celebratory but not too wild and crazy; that's for saturday!</t>
  </si>
  <si>
    <t>i can never be with someone who has a problem lying or who does not want to be married someday.</t>
  </si>
  <si>
    <t>you're adventurous; have integrity; and possess an open heart.</t>
  </si>
  <si>
    <t>other then being a student working on my masters in special education; i'm a nanny and i work for a non-profit special needs organization.</t>
  </si>
  <si>
    <t>i'm working towards my dream job and also just living life to the fullest.</t>
  </si>
  <si>
    <t>people usually notice that i'm a easy going person.</t>
  </si>
  <si>
    <t>i love all types of music; movies; and shows. my favorite food is mexican and italian.</t>
  </si>
  <si>
    <t>my family; friends; glasses/contacts; toothpaste/toothbrush; cell phone; and my job.</t>
  </si>
  <si>
    <t>what can i do to improve myself and help others.</t>
  </si>
  <si>
    <t>going to dinner with the girls and then going out. but some times its just a night in.</t>
  </si>
  <si>
    <t>you would like to get to know me.</t>
  </si>
  <si>
    <t>native american/hispanic/latin/white</t>
  </si>
  <si>
    <t>more "quincy jones; medicine woman" than antique infant disease. not to knock eradicated epidemics; but i feel a little more resourceful than that.</t>
  </si>
  <si>
    <t>what am i doing with my life? on a regular basis; making dinner with friends; going to (music) shows; sewing; dancing; laughing; and people watching. on a more semi-regular basis; i'll go out to eat; see a movie; visit the beach; travel; hide behind newspapers with eye-holes cut out for spying. semi-occasionally; working.</t>
  </si>
  <si>
    <t>having an answer. it may not be the right answer; but i can still supply it.  hand eye coordination.  alliteration.</t>
  </si>
  <si>
    <t>i'm witty? i have nice hair? a good color sense? shit; i wish there was someone in the room with me to answer that.</t>
  </si>
  <si>
    <t>for 6 years; i only wanted to read non-fiction fashion theory. (surprisingly?) there are a lot of books to fill that need. the best so far: "an intimate affair: women; lingerie; and sexuality" by jill fields. super in-depth research on the social/political/racial/and labor history of women's lingerie from a feminist perspective.  next on the list; "slaves to fashion: black dandyism and the styling of black diasporic identity"*    just started reading fiction again; and really like murakami. i hear "norwegian wood" is a good read.    there are too many movies to name; but i'm totally obsessed with "hausu"; the best japanese psychedelic haunted cat horror comedy ever.    i am obsessed with listening to music. i really enjoy kusf; and am probably one of the last few people on earth still listening to radio. instead of listing my favorite bands or types of music; i think i'll just list some songs that are currently being listened to on repeat.  *more songs*  sonic youth "schizophrenia"  modern lovers "roadrunner"  black tambourine "for ex-lovers only"  holy shit "rough &amp;amp; tumble"  bone thugs-n-harmony "1st of tha month"  chll pll "she owns"  quix*o*tic "anonymous face"    wet illustrated "born stoked"  intelligence "pony people"  b-52's "dance this mess around"  bruce haack "incantation"  joe meek "i hear a new world"  grass widow "lulu's lips"  ginax "no g.d.m"    i'm vegetarian; and almost love everything. i love cooking and eating and cooking (dishes; not so much). i love people who eat almost anything. i get together with friends weekly for a potluck or dinner; food should be social. i'm opening up to mushrooms and recently had a good broccoli raab experience. sadly; i just can't get down with eggs; mayonnaise; and olives. maybe one day; but not today.    *did you see how excited i got about answering what my favorite book was? i was fairly surprised; i actually don't think i read that much.</t>
  </si>
  <si>
    <t>1. coffee. mornings are extremely confused &amp;amp; without focus.  2. sewing machine. i make clothes; naked and penniless without it.  3. jams. grew up in a house where music was all ways playing. too many good sounds to live in silence.  4. bike. but don't let it know; i have a wandering eye.  5. friends. they're rad; nuff said.  6. house keys</t>
  </si>
  <si>
    <t>how great it is to sleep in. how to redecorate my room. wishing i had a cat. what's for dinner. what to do with plastic snakes. dream deciphering. decorating with hair. thinking up bad puns. weirdos on the bus.</t>
  </si>
  <si>
    <t>too tired from thursday night fun; and cleaning my room?</t>
  </si>
  <si>
    <t>hard to answer. i think i'm an open book; heart on sleeve type...    my room is a crazy mess right now. i'm telling you that only because you can't see it.</t>
  </si>
  <si>
    <t>like staying up late. dream of having a cat. are enchanted by the elderly. like to walk or bike. can tell a really good story. have wide musical tastes. enjoy absurd or nonsensical humor.</t>
  </si>
  <si>
    <t>off the market!</t>
  </si>
  <si>
    <t>originally from san diego; went to school in london; now live in san francisco.</t>
  </si>
  <si>
    <t>i just graduated with a degree in industrial design. currently looking to get my foot in the door in the product design world. other than that; just working and living with a lot of fun in between.</t>
  </si>
  <si>
    <t>drawing  revelling  traveling</t>
  </si>
  <si>
    <t>dimples</t>
  </si>
  <si>
    <t>wikipedia; a clockwork orange; the royal tenenbaums; lost in translation; best in show; trailer park boys; seinfeld; built to spill; the flaming lips; the microphones; san diego burrito.</t>
  </si>
  <si>
    <t>lager; pilsner; stout; ale; indian pale ale; and friends.</t>
  </si>
  <si>
    <t>curves; lines; and colours.</t>
  </si>
  <si>
    <t>waiting for the bus.</t>
  </si>
  <si>
    <t>easy going ;)</t>
  </si>
  <si>
    <t>burning and fly</t>
  </si>
  <si>
    <t>bad guy</t>
  </si>
  <si>
    <t>don't have</t>
  </si>
  <si>
    <t>bullshit</t>
  </si>
  <si>
    <t>you</t>
  </si>
  <si>
    <t>drunk and wasted :)</t>
  </si>
  <si>
    <t>i love to fuck</t>
  </si>
  <si>
    <t>u hot and want to have fun</t>
  </si>
  <si>
    <t>athletic; intelligent; fun 61 year old who looks and acts younger. helped found my boutique environmental law firm in 1990 in sacramento and am there frequently. also have a place at tahoe. work focus is energy (mostly renewable). would not trade my clients or work for any other-- love what i do. i have been focused on raising two fabulous children and my work; but with the kids grown i am cutting back now (but not retiring completely) to do more traveling; volunteering and just plain fun. working with a wonderful international children's advocacy organization. getting more involved in politics (not as a candidate!). taking some classes. but most of all; focusing on my friends and enjoying each precious day. and looking for that emotionally healthy woman with integrity; a sense of humor and positive energy who adores me. :-)    i am looking for someone at that stage of life where they are secure in themselves; know what they want; and willing to communicate and share. want someone vibrant; intellectual and physical; positive; sexy and fun with a sense of humor. someone happy with themselves and their life and who is at the stage where they can take their nose off the grindstone and live. i want a one man woman who is loyal and honest. yes; i care how you look; because i think physical attraction matters (i am a guy with the standard hormones) and because it says something about your self-esteem and your lifestyle. but character and personality are the key. if you are a woman that likes men; loves travel; can make me laugh and make me think and want a real; honest; equal and daring partnership; then i hope to hear from you. if you love the mountains and/or play golf; that's a plus-- but not a prerequisite.    i am smart; athletic; and fun.</t>
  </si>
  <si>
    <t>supporting two great adult off-spring; volunteering with a children's advocacy organization and working on behalf of rational energy and environmental policy. oh; yes; and having fun!</t>
  </si>
  <si>
    <t>seeing other points of view while not losing sight of my own. finding faint trails. playing scrabble. laughing. engaging in lively conversation.</t>
  </si>
  <si>
    <t>my smile; my laugh and that i am articulate and athletic.</t>
  </si>
  <si>
    <t>books: science for non-scientists (e.g. chaos; the making of a new science); true adventure (e.g. a perfect storm or into thin air); high fidelity; junk: michael connolly mysteries; carl hiasson; preston and child; etc.    movies: casablanca; chinatown; apocalypse now; annie hall; the thin blue line; amazon women in the avocado jungle of death; hurt locker...    music: i go to the new orleans jazzfest almost every year. i like everything.    food: everything except durian fruit and ludifisk.</t>
  </si>
  <si>
    <t>the love and respect of my children  meaningful work (not necessarily for money)  laughter  being in nature  foreign travel  love</t>
  </si>
  <si>
    <t>how to get the six things.</t>
  </si>
  <si>
    <t>i do not have typical friday nights... they are all different. but they usually involve leaving the house and being with one or more friends.</t>
  </si>
  <si>
    <t>nothing here is private.</t>
  </si>
  <si>
    <t>you are not a right winger and you are a woman that likes men; loves travel; can make me laugh and make me think and you want a real; honest; equal and daring partnership</t>
  </si>
  <si>
    <t>i'm the most determined individual you will ever meet in your life. i'm an ex-soldier &amp;amp; cage fighter. moved out here from east coast 3 years ago. i've always been optimistic about life. especially since the birth of my inspirations; amelia ebony ray smith &amp;amp; jaida'ari mulan williams-smith; my beautiful daughter. life is full of nuts; grab it by the balls.....    i am wise; patient; and determined</t>
  </si>
  <si>
    <t>just recovering from a severe brain injury; thank god. pursuing a ba in business &amp;amp; marketing. music producer &amp;amp; song writer. looking forward to starting my own media &amp;amp; security company in the very near future. dedicated father &amp;amp; musician. big goals are always followed by small steps.</t>
  </si>
  <si>
    <t>everything. the freaking best.</t>
  </si>
  <si>
    <t>my smile and my demeanor. i carry myself with a lot of self respect and respect for others. on the other side; tall; dark; &amp;amp; handsome.</t>
  </si>
  <si>
    <t>i read lots of music literature and studio tech mags. the biggest undercover ghostbuster fan in the world. love old 70's movies like superfly; the mack; shaft; and willie dolemite. i listen to everything from rage against the machine to curtis mayfield and stevie wonder. love thai; japanese; and korean food. and i'm a sucker for spaghetti.</t>
  </si>
  <si>
    <t>1) a job 2) pen and a pad 3) nfl network 4) music 5) weight lifting 6) god</t>
  </si>
  <si>
    <t>my daughter lives in south dakota with her mother so i never get to see her. so my mind stays on her and my career with the goal of raising her with me.</t>
  </si>
  <si>
    <t>at band practice or class. maybe doing a show in the city.</t>
  </si>
  <si>
    <t>i'm scared to death of snakes...ugh</t>
  </si>
  <si>
    <t>your down to meet someone well-rounded with a good head on his shoulders.</t>
  </si>
  <si>
    <t>i'm comfortable in a dive bar or hole in the wall restaurant; and sometimes can't resist a good steak. dressing up and nights out are a favorite; but you shouldn't expect a fragile girl . i grew up in the midwest (thus the appreciation for; and grounding in; the non-material) but i've lived in the bay area since college and love it!</t>
  </si>
  <si>
    <t>at this precise moment i'm trying to find the humor in filling out this profile.    i'm passionate about road biking and drinking fine wine. not exactly paired together! i try to visit a new country each year and love new experiences.  recently i've taken up crossfit which is pretty challenging and allows me to brag about doing a hang clean instead of running on the treadmill.</t>
  </si>
  <si>
    <t>water-skiing and driving a stick-shift in sf.</t>
  </si>
  <si>
    <t>passionate; sarcastic; and a little spunky.</t>
  </si>
  <si>
    <t>a few of my favorite things:  the new yorker  mad men  okay i'll admit it - gossip girl  social network  the killers  fine cheese &amp;amp; wine.</t>
  </si>
  <si>
    <t>in no particular order:  amazing friends and my crazy family.  learning/challenges  flip flops  npr  my bed - i'm not a morning person  dvr</t>
  </si>
  <si>
    <t>how much more efficient the world could be starting with airports; the dmv; and when i'm thirsty undiscovered drinking establishments.</t>
  </si>
  <si>
    <t>winding down from the week with dear friends.</t>
  </si>
  <si>
    <t>although fairly outgoing; i'm terrified of singing karaoke.</t>
  </si>
  <si>
    <t>you are confidant; driven; have a good sense of humor and don't own a cat!</t>
  </si>
  <si>
    <t>hi! a self-summary hum...well i suppose i would describe myself as a girly tomboy. i love to camp; get dirty; work in the yard. this summer my family and i tore down a 100 foot fence with 60 year old ivy and an old carport and rebuilt both along with re-landscaping the backyard. i only smushed 2 fingers. :) but i also love it when my nails are nice; it's a quiet evening and we are cuddling on the couch watching a movie. now; what type of movie is negotiable. i like them all; well; most of them.    i have a chihuahua/dachshund mix named elle belle and she is 3. i got her from the spca in may of 2010 and can't think of my life without her. i also really like cats but i don't own any currently.    i have tattoos and have plans for more. they are dragons; moons; writing and paw prints pretty much and most are visible.</t>
  </si>
  <si>
    <t>i currently work at the best cupcakery ever! and i love playing with elle and taking her on walks.    i am living with family who have graciously opened their home to me as i was out of work for over a year and my apartment had to be sacrificed. now i am working; paying off my bills and when financially possible; my own place here i come!</t>
  </si>
  <si>
    <t>well; i like to sing. as to whether i am good at it is up to you.    i love taking pictures. typically wildlife shots but also candid family pics. i have no training and use a simple camera but it makes me happy.    i'm good at showing compassion.</t>
  </si>
  <si>
    <t>my eyes; if they aren't being hidden behind glasses. if they are then my smile.</t>
  </si>
  <si>
    <t>favorite books-tick tock by dean koontz; the arcane series by jayne ann krentz; pretty much anything by janet evanovich    favorite movie-when i have 5 hours to kill - pride and prejudice (with colin firth) normal length movie; i don't really have a specific one. it depends on my mood.    favorite show-firefly; bbc topgear; ghost hunters (i know; i know); criminal minds; american justice (when i can find it); warehouse 13; mxc    let's seeoh yeah; music. i love it. i pretty much listen to a bit of everything. while typing i have had eminem; dean martin; dusty springfield; pink; bruno mars; nickleback; carrie underwood; aerosmith play on my mp3. hum; that makes it seem like i type very slow. not really; just taking my time. and yes; i am one who sings along with the radio. i will also sing in the shower; doing dishes; yeah; i like to sing.    favorite foods-lasagna and enchiladas</t>
  </si>
  <si>
    <t>my family - corny but true  my dog  caffeine!  my cell phone - i left it home one day; i felt unprepared and naked all day  my kindle  my car - i'd never get to work otherwise</t>
  </si>
  <si>
    <t>at home because i work on saturdays. but i'm off sundays and mondays.</t>
  </si>
  <si>
    <t>you are looking for something long-term and family. please do not message me if you are only looking to hook up.</t>
  </si>
  <si>
    <t>just joined; please give me some time to get this thing up to par.</t>
  </si>
  <si>
    <t>helping people.</t>
  </si>
  <si>
    <t>i'm mostly on okc to meet new people. i value connection and communication and radical honesty although i sometimes fail to make these things happen. .although i've been told i come across as serious; i actually just have a dry sense of humor and can be shy at first. i am self-aware; adaptable; and quite sweet mostly. i am polyamorous and currently have two serious lovers so i'm not looking for any other relationships at this time. i am; however; interested in threesomes; make-outs; skill sharing; or friend dates. i enjoy riding my bike; cooking; rock climbing; dancing; live music; and being outdoors!</t>
  </si>
  <si>
    <t>i deliver papaya salads and rose to middle aged lunching ladies at an upscale vietnamese restaurant in pacific heights; i study postcolonial anthropology in rented library study rooms and from the floors and couches of my fellow exiled classmates since our formal program was dismantled last summer; i am part of a national campaign aimed at granting war veterans access to mental health benefits and their right to heal from trauma.</t>
  </si>
  <si>
    <t>communicating; making people laugh; adapting to different situations/environments; finding common ground with random people; cooking; back rubs.</t>
  </si>
  <si>
    <t>my midwestern accent complete with slight lisp.</t>
  </si>
  <si>
    <t>tom robbins; shantaram; the outsiders; postcolonial/poststructural theory; john waters; pizza; the smiths; cocorosie; avett brothers; tool; harold and maude; miranda july; breaking bad; the office; pho; green beans; coffee; bourbon; 90s country..</t>
  </si>
  <si>
    <t>wilderness; my twin; thought/thinking/education; queer spaces; coffee; animals.</t>
  </si>
  <si>
    <t>sex; gender; power dynamics; privlege and oppression; sex; neoliberalism; polyamory; my dogs; food; mental health.</t>
  </si>
  <si>
    <t>working or dancing or with friends at dinner or at home watching a movie or on my way out of town for an adventure.</t>
  </si>
  <si>
    <t>well i have a hard time keeping anything about myself private. i am overly honest and struggle with having a filter.</t>
  </si>
  <si>
    <t>you are not looking for a primary partner; you think we'd have fun together; you are emotionally intelligent. self-identified weirdos; nerds; and freaks encouraged!</t>
  </si>
  <si>
    <t>the alchemist; art of possibilities; the ascent of money; the fat  duck cookbook; jaime oliver series etc....    sci-fi; action; good horror and mind twisting movies. chick flicks...once in a while is absolutely necessary to bond with the girls. secretly addicted to documentaries.    uk pop; house; and jazz. everyone needs to punk rock from time to time!    anything edible. no favorite cuisine but many favorite dishes. perfecting recipes and currently into sous vide everything insight.</t>
  </si>
  <si>
    <t>five senses and the great people (friends and family) around me.</t>
  </si>
  <si>
    <t>how to try to make amend with my sins and what to eat next.</t>
  </si>
  <si>
    <t>weekend nights are never typical.</t>
  </si>
  <si>
    <t>wish i paid attention and learned more in school. there is just so much to learn and absorb.</t>
  </si>
  <si>
    <t>you are true to yourself; know how to have a good time and down time; know the definition of appreciation and see more inner than outer beauty.</t>
  </si>
  <si>
    <t>i'm quirky; simple and cute (if i do say so myself). i laugh a lot about things that are obviously funny; or about things that are completely dark and sinister.    no shirt; no shoes; no service. if you are too poor to afford a shirt to wear in all your pictures on this "how to meet a stranger" website; please don't inquire within; i don't need to see your nipples or your funky toenails until at least the 3rd date.    thanks;  management</t>
  </si>
  <si>
    <t>commuting; reading; questioning; learning; laughing; shopping; searching; listening; hanging out with friends; listening to my mlb app for giant's game updates; enjoying the sun; avoiding the winds.</t>
  </si>
  <si>
    <t>sorting mail.</t>
  </si>
  <si>
    <t>not sure; you'd have to ask them.</t>
  </si>
  <si>
    <t>just read the end of alice (super f'ed up; but great writing!) and googled; the end of the world as we know it.    recently saw midnight in paris - loved it!    newest to me restaurant whence i dined = 25 lusk in soma.    music - skins n' needles</t>
  </si>
  <si>
    <t>i'm going to completely obliterate this question and just tell you what's in my purse right now...    1. holidays on ice by david sedaris  2. carmex - gotta stay moisturized!  3. a new wallet (finally! just bought it today; after loosing my other one 3 months ago)  4. a missing child (wait; what? who said that??)  5. condoms - lots and lots of condoms! (or just one maybe...)  6. ipod currently playing: ella fitzgerald; the real mccoy (holla!); adele; the avett brothers.</t>
  </si>
  <si>
    <t>my perfect life.</t>
  </si>
  <si>
    <t>out with friends eating and/or boozing; or home with seinfeld and/or jon stewart.</t>
  </si>
  <si>
    <t>see what's in my purse above.</t>
  </si>
  <si>
    <t>you wanna.</t>
  </si>
  <si>
    <t>i spent ten years in new york (most recently brooklyn) and moved out here about three years ago. after the first 6 months i realized i was never moving back. i love california and taking advantage of all awesome it has to offer - camping; biking; hiking; oceans; or just hanging out in the park. i like getting out just as much as lying on the couch with a good movie; but it really depends on the day that led up to it.    reserved; quiet; and boring are words that you'll never hear used to describe me (and hopefully not you either). i'm really extroverted and despite my best efforts; i wear my emotions on my sleeve. i try to surround myself with great people and really enjoy hanging out with my friends no matter what we're doing. i've been cooking a ton lately and i'll make you the best pork chop you've ever had.    i'm looking for someone who can have fun doing anything from jumping off a rope swing in bass lake; loading up the jukebox at a dive bar; going on bike rides; cooking something awesome; or packing up the car for a last minute road trip.    seriously though; you must enjoy road trips and camping.</t>
  </si>
  <si>
    <t>living the dream. stuntin. tcb. you know how it is.</t>
  </si>
  <si>
    <t>fixing things (or trying really hard). i'm also really good at organizing camping trips; happy hours; dinners; vacations; hikes; debauchery; and other assorted adventures.    i'm also a pro napper; but sadly this ability escapes me on planes.</t>
  </si>
  <si>
    <t>eyes. probably something i just said.</t>
  </si>
  <si>
    <t>shows: the wire; law and order (old ones); battlestar galactica; deadwood; house; sons of anarchy; daily show; dexter    movies: the shawshank redemption; wall-e; zombieland; ferris bueller's day off; la haine; back to the future; donnie darko... this could go one for a while - i love movies.    books: the design of everyday things; gig; world war z; choke; running with scissors    music: anything ymcmb; atmosphere; m83; florence and the machine; tycho; wolf and lamb; trentemoller; clams casino; vampire weekend; discovery; lana del rey; rolling stones; led zeppelin - i'm all over the place and will listen to anything outside of r&amp;amp;b.    food: i'll eat anything that isn't a crustacean and or has mayonnaise on it. i've got a thing for pork and probably eat far too much mexican and asian food for my own good.</t>
  </si>
  <si>
    <t>breakfast  sunshine  my bike  road trips  coffee  the ocean</t>
  </si>
  <si>
    <t>having a yard; where my next camping trip is going to be; what i'm going to eat next; what i want to be when i grow up.    i often catch myself trying to calculate something completely irrelevant - like how many balls you'd need to make a proper ball pit; how many tiles are on that wall; or how many miles i walked in the last three days - half the time i don't even realize i'm doing it.</t>
  </si>
  <si>
    <t>out and about. resting up for an adventure. relaxing with friends over a solid meal. watching a movie on the couch. there is no typical; but it's generally awesome.</t>
  </si>
  <si>
    <t>i'm terrified of horses. seriously.</t>
  </si>
  <si>
    <t>if you like riding bikes; being outdoors; and having fun i think we're off to a pretty good start.    if you curse like a sailor you'll score bonus points. if you're a master of colorful and/or inappropriate metaphors; please message me immediately.    also; if you're a vegan this probably isn't going to have long term potential. i eat a fair quantity of meat and am allergic to gluten. that and i have an affinity for leather jackets and boots.    but really; it's all about seeing if we click right? so if you feel interested; by all means fire away.</t>
  </si>
  <si>
    <t>i am the guy people rely on when they are in need. i like peace and harmony; i hate drama i think life is too short for negativity. not into very serious relationships; just looking to make things more interesting; like going to bars; clubs and restaurants and other social events or go for a drive or a walk on the beach.</t>
  </si>
  <si>
    <t>i am just living my life to the best of my abilities.</t>
  </si>
  <si>
    <t>playing poker. discussing politics and other intellectual topics.</t>
  </si>
  <si>
    <t>my bedroom eyes and smile:)</t>
  </si>
  <si>
    <t>faulty towers; black adder; movies by stanley kubrick; mel brooks too many to list but you get the idea. greek food; pakistani / indian food etc.</t>
  </si>
  <si>
    <t>truth  massage  acupuncture  liberty  love  sex</t>
  </si>
  <si>
    <t>what would happen if people find out that they really live in a controlled matrix and are manipulated by the media into submission.</t>
  </si>
  <si>
    <t>on the prowl or playing poker.</t>
  </si>
  <si>
    <t>i can't stand stupid people who cannot think for themselves.</t>
  </si>
  <si>
    <t>you are not afraid to take the red pill.</t>
  </si>
  <si>
    <t>english/german/urdu</t>
  </si>
  <si>
    <t>happy; goofy; and looking for adventure i like to explore and try new things a relationship is long overdue but a good friend is always welcome</t>
  </si>
  <si>
    <t>i have a job i really like and it keeps me active and happy</t>
  </si>
  <si>
    <t>being creative and learning new things i'm best at are cooking; listening; walking/hiking i'm a quick learner</t>
  </si>
  <si>
    <t>my shape</t>
  </si>
  <si>
    <t>love a good story i see a lot of movies and always have a book to read</t>
  </si>
  <si>
    <t>family talks the outdoors something good to eat a good nights sleep a fun activity a friend</t>
  </si>
  <si>
    <t>what to do next? i like to keep busy</t>
  </si>
  <si>
    <t>cooking for friends a movie or tv</t>
  </si>
  <si>
    <t>no secrets</t>
  </si>
  <si>
    <t>your looking for someone whos been around; is in good shape and need a good friend that could lead into more.</t>
  </si>
  <si>
    <t>i'd like to keep this light and fun. my perspective of myself seems to be a loyal friend; committed uncle; free spirit; lover of surf; sun; snow; sand and some sports. working on compassion for all; building my business; havin a peaceful soul; being comfortable in my own skin; appreciating life... and having some fun before i shuffle off into the sunset :-)  my new mantra..."your journey is to know yourself"    i am honest; playful; and aware.</t>
  </si>
  <si>
    <t>working in green and sustainable energy and resources  helping raise my 8 yr. old nephew  supporting my other nephews' efforts in their lives  cultivating my spirituality through zen and kundalini yoga  preparing for meeting a wonderful woman  eating</t>
  </si>
  <si>
    <t>making peace with my path  being a good friend  getting along with most  having a positive attitude  appreciating beauty  skiing; surfing;and body boarding...dreamin'</t>
  </si>
  <si>
    <t>my smile; my height and my rippling muscles..still dreamin'</t>
  </si>
  <si>
    <t>books: be here now; the botany of desire; zen mind beginner's mind; omnivores dilemma; kon tiki; if the buddha dated; seven spiritual laws of success; new york times and any comic book with good illustrations  movies: benjamin button (sweet); the wrestler (deeper than it seems girls); no country for old men (weak ending)...typical guy flicks...love some chick flicks but don't see too many...no chicks :-(  music: heard the old ones sooo many times but loved: zep; van halen; creed; petty; clapton; stp; green day; collective soul  now: kings of leon (pretty rockin); lady ga ga (fun); loreena mckennitt...dance tracks; britney spears (this guy's out there you're thinking :-) some pop stuff and anything that can stir my soul (i think i have a 13 year old girl trapped inside of me)  ...(probably because that's the age i was when i first heard "i want to hold your hand" for the first time and i was never the same....thank god....i liked elvis and all but was basically bored to death with most of the music then....the british invasion saved us all!)  food: mex; asian; a steak once a month; veggies and seafood</t>
  </si>
  <si>
    <t>family  the sun  friends  fresh food  laughing  music  yoga  you</t>
  </si>
  <si>
    <t>when and in what form this lovely lady will appear and how can we connect on a fun and spiritual level  infinite wisdom  the high sierra  but mostly....  how i can trick my nephew...he's 8 years old  and how i can keep him from out smarting me...that's the hardest part</t>
  </si>
  <si>
    <t>dancin'; drinkin'; hugging and kissing beautiful women....and when i awake from my dream...i'm still chillin' at home</t>
  </si>
  <si>
    <t>i'm lookin for love online  i kill flies  cob webs don't bother me  i do girls push ups...don't tell</t>
  </si>
  <si>
    <t>you love nature...desire a deep connection....have an organic inner radiance and can see mine :-)...your aura has an aura (i stole that one).......you have a yoga and/or spiritual practice ...need a last minute date...can laugh at yourself...and me</t>
  </si>
  <si>
    <t>this essay is way too weird to fill out. i don't honestly think i can sum myself up in the characters okcupid allows; so if you want to know something; please just ask :)</t>
  </si>
  <si>
    <t>i work full-time at uc berkeley; daydreaming of when i can leave to travel around europe. more realistically; i'm studying for the gre and thinking about programs to apply to. free time is spent hanging out with my friends and pups; drinking at dive bars; political activities (occupy); and watching terrible television.</t>
  </si>
  <si>
    <t>wasting time on the internet  giving advice  helping friends pick out the perfect outfit for any event  playing with animals  playing with kids  starting things (but sometimes too frequently and then not finishing...)</t>
  </si>
  <si>
    <t>my glasses! my best friend got them for me from warby parker. srsly best present ever</t>
  </si>
  <si>
    <t>this section is going to take a while to complete:    i like critical theory books that talk about power; feminism; deviancy; subjectivity; desire; aesthetics; mass culture; and art; think fanon; foucault; badiou; debord; marx; benjamin; federici; bataille. i also really like salinger; fitzgerald; vonnegut; plath; and anything else that leaves me questioning/thinking/feeling/wanting.    i'm going to have to admit that i am a tv junkie. i watch some good shows; but as there aren't many; so mostly bad shows are in my queue. i'm going to join the cool kids club and mention my love for mad men in this section. (i recently had an altercation with someone that told me they would never; for any reason; watch an episode because of the hype; and by altercation i mean i slapped them in the face.) the office is also on my regular viewing list; along with many design shows. however; i'm ashamed to say the dark side includes america's got talent (who doesn't love seeing what our fellow americans are capable of?!).</t>
  </si>
  <si>
    <t>baby powder  burritos  beauty  beanies (my pups)  bathtubs  bubbly</t>
  </si>
  <si>
    <t>escaping monotony; embracing spontaneity; devastating normality.</t>
  </si>
  <si>
    <t>at home reading/writing or out with friends at a bar/warehouse party/house party</t>
  </si>
  <si>
    <t>i'm a passionate person with my own interests outside of a romantic relationship. cycling; running; camping; hiking; walking (nature/urban); snowboarding are some of the activities i enjoy. i love being in the outdoors! i'm a trained landscape architect but i love my current position as an art teacher.</t>
  </si>
  <si>
    <t>i must say; going out of my way is one of the things do best. i don't do it to please or be liked. it doesn't mean that it goes without notice but that's not the intention. for me; it's rewarding to make someone i like feel special.</t>
  </si>
  <si>
    <t>growing up i spent a lot time listening to boleros (my mother's favorite). now; i have a eclectic taste in music. a general rule for me is; i have to be able to understand the words of a song. i can't stand mumblers. feist and ray lamontagne are two of my new discoveries and of course i like the classics of the spanish speaking world like silvio rodriguez.</t>
  </si>
  <si>
    <t>family  objective friends  a gas stove (only because i live in the united states)  mi bici</t>
  </si>
  <si>
    <t>witt; intelligence; common sense; motivation; a good sense of humor and a kind and open heart are all things i value. more than anything; i am looking for someone that makes me happy and vice versa. i believe that the rest is chemistry.</t>
  </si>
  <si>
    <t xml:space="preserve">so i've been working nonstop for about two years and i'm looking to change that. i work a 9-5 for an internet startup in san francisco and i love it; but it can be exhausting. i'm also a professional fashion photographer; which means i meet a lot of people; but i only like to keep it professional with the people i work with. i'm looking to spend some time to increase my social life and would love to meet a person that can enjoy the time with me. if you have any questions please feel free to ask. i'm very open and believe in keeping an open line of communication.   </t>
  </si>
  <si>
    <t>i'm looking to take my fashion photography to the point of mass publication and world travel.</t>
  </si>
  <si>
    <t>being close to those i care about.</t>
  </si>
  <si>
    <t>my dimples:)</t>
  </si>
  <si>
    <t>favorite books? what is the what &amp;amp; shantaram.</t>
  </si>
  <si>
    <t>artistic projects...</t>
  </si>
  <si>
    <t>i find it a bit hard to describe yourself in a text box but i would say; i'm totally optimistic; i usually walk with a bold step and a smile on my face and i like to make people laugh.i'm a corporate attorney and i enjoy what i do. i'm close with my family and i'm lucky to have an outstanding group of friends. i feel incredibly fortunate in a ton of ways but would still like to meet that girl/best friend/partner/more with whom to share the best moments and the ordinary ones.    a few things i like: (i) people who are confident and take incredible care of themselves; (ii) passions of any kind; professional or personal; (iii) straight talk; (iv) dinners and evenings with friends; and (v) humility. the rest i leave to you to ask :)</t>
  </si>
  <si>
    <t>corporate attorney...i sort of love it.</t>
  </si>
  <si>
    <t>cooking italian food</t>
  </si>
  <si>
    <t>i'm a huge movie buff...from comedies with chris farley to dramas that seem like comedies with keanu reeves; to the classics; i find a good movie riveting.    food...sushi; italian; a good ole' burger; vietnamese.    shows...entourage...cnn...espn...anything on comedy central...    music....bruno mars; eminem; eagles; santana....</t>
  </si>
  <si>
    <t>besides necessities; challenges; laughter; the love of my family and friends; excitement; pasta and my ipod.</t>
  </si>
  <si>
    <t>tomorrow; the weekend; my dreams and goals; friends and family; people in need.</t>
  </si>
  <si>
    <t>almost certainly out with my friends!</t>
  </si>
  <si>
    <t>i'm left handed :)</t>
  </si>
  <si>
    <t>you're outgoing; you're honest; and smile several times a day.</t>
  </si>
  <si>
    <t>i'm an open book.. ask and you shall receive.  i dream big. i have an optimistic outlook on life. i'm there for my family and friends. i focus my mind in the present and work on being a better person. honestly; i'm shy. i'm a nice guy looking for a nice girl. i like creative; intelligent people who are nice to others.    ok a lil' about me: polish refugee who was exiled from his own country due to my father fighting communism back then. the story goes on; anyways; i made it to sf when i was 3 years of age. here i am. i love life; everyone and everything. i'm very conscious; conscientious; and spiritual. i like to dance and play music. i love animals and they love me :d true story. i'm a very nice guy who is sensitive to the world; but at the same time has incredibly tough skin.  i'm not a fighter but a lover. a hopeless romantic really. currently; thinking about trying the polyamorous life. i have no partners right now and am just dating. i'm not the player type and if i'm flirting i'm probably not doing it on purpose lol. i recently cut my hair :( but i had to. i'm employed and work at a fancy bar downtown for the time being. i will be in school for the next 4-5 years. i won't stop until i have my masters degree in green business.    i'm also interning at the eco center off of 3rd st. it's the only off grid center in sf. i'm in head of the solar pv and energy systems. we collect rainwater in three 500 gallon drums..we filter the public restrooms poop and pee toilet water through these above ground septic tanks which then get hit by a uv filter from the sun to kill the pathogens..and the the water trickles down to the snails and fishies who help clean the water through an artificially made wetland (pebbles and marsh grasses) which cleans the water to almost pottable standards. then; the water gets pumped underground and into the butterfly field i've been working on. our neighbors; bay natives donated over 6;000 native plants to us. people will not be allowed in the butterfly garden; but i will have access since i helped build it. i can't wait to take a girl on a date to the butterfly garden. it's going to be amazing! and the eco center has a living roof planted with natives. it's a full circle loop. cradle to cradle rather than cradle to grave.  the place is awesome and we are always looking for more volunteers every week.    i'm also a really good house dj. (seriously) dj dom aka king dom  in polish; russian; dom means house literally. i'm a house dj and i am king of my domain. also in latin; i.e. kingdom; domain.. in latin mother of most romantic languages; dom=house. so it is as it was my calling. an omen of sorts that i was on the right path when i started djing when i was 14 years old :) my music is my true passion.</t>
  </si>
  <si>
    <t>school; school; and more school.  work; work and more work..  music; music and more music...  i'm supergreen....  loving my life; staying positive and being sustainable.  i'm a local sf deep house dj (i like to dj using my schools solar panels) :d  i'm an environmental studies/green biz./clean-tech/entrepreneur.  i like meditating.</t>
  </si>
  <si>
    <t>only that lucky woman will get to experience that ;p</t>
  </si>
  <si>
    <t>i'm not that easy...pshh ;p</t>
  </si>
  <si>
    <t>[creative] minds.  [sound] &amp;amp; vibration.  [vinyl].  a clean pair of sneakers.  old growth redwoods.  my bicycle.</t>
  </si>
  <si>
    <t>la revolucion!! :d  (notice how evol is love backwards)  what is really going to happen december 21st; 2012?  the state of the world and environmental degradation.  how many years does my beloved old dog have left?  how long it will take me to digitize my vinyl into mp3 &amp;amp; wav. files into my computer?  when will the bay bridge be finished and if the bicycle lane will go past treasure island?  should i delete my okcupid profile or not?</t>
  </si>
  <si>
    <t>depends on a lot of factors...  usually meditating at my urban dharma center (yes i practice buddhism). then i'm probably going out for the night..</t>
  </si>
  <si>
    <t>i look at your pictures before i read you profile usually. what'd you expect; i'm a man. at least i'm keeping it real. xo</t>
  </si>
  <si>
    <t>you have something nice to say.  you're a big pile of awesomeness..  you like to dance all night.  you toke the kind herb.  you wanna have a good time and be treated right.  you're idea of a good time doesn't necessarily mean drinking alcohol.  you're a down to earth person looking for deep intimate connections with attractive like minded people.  you're a tree hugger.  you prefer analog vs digital.  you don't wear fragrance aka phtalates on your body (kudos points if you know what i'm talking about).  you don't eat meat (sorry).  you're not selfish; shallow; or too materialistic..</t>
  </si>
  <si>
    <t>english (fluently)/polish (fluently)/spanish (poorly)</t>
  </si>
  <si>
    <t>love hair; camping; chillin; fires; drinking; eatin; dancing; swimming; hot weather; lounging; crop tops.    hate dudes in flip-flops/mandals; or you better have a good reason</t>
  </si>
  <si>
    <t>what is anyone doing; really? living. working all the time at a salon. traveling when i can. having fun. roaming around the city.</t>
  </si>
  <si>
    <t>coloring hair; it's my specialty.  making cocktails.  drinking cocktails.  making jokes.  that being said; i take my job seriously. i'm good at it and i work really hard.</t>
  </si>
  <si>
    <t>who knowz</t>
  </si>
  <si>
    <t>chariots of the gods; guy maddin movies; sci-fi; star trek; house music; rap; ambient; psych; all da hot jamz of today et cetera.</t>
  </si>
  <si>
    <t>blowdryer  sunglasses  black jeans  tequila  worn-in shoes  cozy fireplaces</t>
  </si>
  <si>
    <t>outer space.</t>
  </si>
  <si>
    <t>working the next day. usually having a quiet night at the house or going out for a few drinks with friends.</t>
  </si>
  <si>
    <t>you think we have things in common; are employed; mature; funny and smart.</t>
  </si>
  <si>
    <t>came to sf to get a degree in accounting from sfsu. i ended up staying here for a job in real estate and haven't really looked back since. i have no regrets in my life; and decided that each day will bring its own memories. i decided about 18 months ago to start my own small business storefront here in sf and i'm dangerously close to opening.    i grew up in orange county; and couldn't be happier to be out and standing on my own two feet. my hobbies: running; out drinking; going to job interviews with no intention of working there (or land my dream); my dog; and more running. one of my major agendas is to qualify for the boston marathon in the next 2 years.</t>
  </si>
  <si>
    <t>real estate asset management throughout california and start-up property management company based in sf.</t>
  </si>
  <si>
    <t>honesty.    running.    renting apartments.    finding parking.    finding long lost restaurants.    having fun for free.    nicknaming almost anything.    asking a question if i don't understand.</t>
  </si>
  <si>
    <t>sandals.</t>
  </si>
  <si>
    <t>books-start something that matters &amp;amp; marathon    food- sandwiches and burritos.</t>
  </si>
  <si>
    <t>my california real estate licence.  brand new running shoes.  my dog.  grapefruit &amp;amp; black coffee breakfast.  cala cala or blood orange juice.  my brother; sister; mom; and dad.</t>
  </si>
  <si>
    <t>when my upstairs neighbor decides to walk around really loudly......earthquake?</t>
  </si>
  <si>
    <t>red wine &amp;amp; 90's music make me emotional.</t>
  </si>
  <si>
    <t>you like me; what you see is what you get.</t>
  </si>
  <si>
    <t>i'm passionate about the people and things i love: family; friends; travel the arts and good food. i have a positive attitude. i appreciate the small stuff in life; such as the beauty of the bay area; my health/well being and learning new things. most people find it easy to talk to me when we meet.    while i enjoy making new friends; i've had some of the same friends since college. we reunite each year in a different place-lately; florida; vegas; nyc - to share amusing; interesting activities: dinner or shows; dancing; going to the beach; or whatever strikes our fancy; i'm up for doing almost anything fun.    i'm open to trying almost anything at least once. i even sang on stage; backed up by a band (with only one rehearsal) even though i hadn't ever sung on a stage or before a group. everyone was cheering - it was wild!    like you i am there for my family and friends; and enjoy talking; sharing food and laughter..</t>
  </si>
  <si>
    <t>i've always been inspired to follow a career in the fashion business..was a assistant buyer and worked part time in a boutique when my children were growing up. i also did wardrobe consulting...now i manage an office and work with marketing/growing the business</t>
  </si>
  <si>
    <t>that i'm warm and friendly</t>
  </si>
  <si>
    <t>bossypants by tina fey: laughed out loud as i read it. the help: a window into women's lives in the south when i was growing up.  the success principles by jack canfield -inspiring/empowering.  not much tv but enjoy ncis and dancing with the stars; cnbc  i love the arts ...film; music; museums....</t>
  </si>
  <si>
    <t>family; friends; good health; laughter; love; travel</t>
  </si>
  <si>
    <t>...i need to think about this</t>
  </si>
  <si>
    <t>out with friends or watching a movie or reading</t>
  </si>
  <si>
    <t>i'm seeking someone who can eventually become my best friend and partner. we enjoy expressing humor; romance and affection.  we want to be there for each other and can count on each other. we value being loyal; dependable and trustworthy.</t>
  </si>
  <si>
    <t>who am i? i would describe myself as financially stable and fun seeking. i like making people laugh; well i try. i am intelligent and can carry on meaningful conversations. i care about other people's feelings. . . . . .    when i'm with someone i like being spontaneous; adventurous; romantic; surprising them with little gestures; sensual; playful; and basically having that type of fun you see two people who just met in the movies having! i'm looking for someone to laugh with; hang out with; be spontaneous with; and have fun with! someone who has similar qualities and desires who i can connect with.    i feel there has to be mutual physical attraction for there to be good chemistry between two people; and having things in common are probably a good thing too. soo; i like watching movies; hanging out at cafe's in the sun with a glass of wine; road trips; tennis; taking my dog to the beach; and surfing. i love traveling. spain is my all time favorite place to go. i also like dancing; after i get couple of drinks in me.</t>
  </si>
  <si>
    <t>that's up to you to find out.</t>
  </si>
  <si>
    <t>it's usually my dog. his cuteness factor is up there.</t>
  </si>
  <si>
    <t>i like mystery suspense thriller novels. just finished the girl with the dragon tattoo. as for movies i really don't care as long as i don't have to think too much.</t>
  </si>
  <si>
    <t>1.sushi 2. money 3. my dog 4. my friends 5. my phone 6. these dumb questions</t>
  </si>
  <si>
    <t>i was thinking of the immortal words of socrates; who said; "... i drank what?"</t>
  </si>
  <si>
    <t>probably out drinking with my friends.</t>
  </si>
  <si>
    <t>lol; i'm not sure. i let you know after a couple of drinks</t>
  </si>
  <si>
    <t>you want to meet up for a quick drink; nothing too heavy and if it's meant to be then it's meant to be.</t>
  </si>
  <si>
    <t>a bit of a nerd. more of a &lt;a class="ilink" href= "/interests?i=control+freak"&gt;control freak&lt;/a&gt; than i'd like to admit. &lt;a class="ilink" href= "/interests?i=perfectionist"&gt;perfectionist&lt;/a&gt;; but trying not to let things get to me when they don't go right. sometimes &lt;a class= "ilink" href="/interests?i=depressed"&gt;depressed&lt;/a&gt; (ok; that's probably too strong of a word. "is the glass half-full? or half-empty? or just twice as big as it needs to be?"the fortune that appeared on my terminal captures my feelings about being an optimist/pessimist better; i think); but hoping for fun; enjoyable; stable life. love &lt;a class="ilink" href= "/interests?i=running"&gt;running&lt;/a&gt;; hiking; &lt;a class="ilink" href= "/interests?i=rock+climbing"&gt;rock climbing&lt;/a&gt; (mostly bouldering at &lt;i&gt;city beach&lt;/i&gt;); biking; flying kites; etc. (who doesn't; especially in bay area).    ph.d. in &lt;a class="ilink" href="/interests?i=physics"&gt;physics&lt;/a&gt;. my job has a pretty good mixture of physics and engineering; and i consider myself very lucky; having a chance to learn something newand be paid for that! probably spend too much time with &lt;a class="ilink" href="/interests?i=computers"&gt;computers&lt;/a&gt;; at work and at home (read about okc on slashdoti guess it tells something :) ). if i didn't have to sleep; i would spend more nights out with my &lt;a class="ilink" href= "/interests?i=telescope"&gt;telescope&lt;/a&gt;.    pretty clueless about dating. my college was practically all-guys school; all physics nerds; in a small town; so; made very good friends there (and luckily; most of them after all these years gathered in bay area); and being too serious about school didn't leave much time for meeting new people; especially girls. (not &lt;i&gt;that&lt;/i&gt; asocial; just it takes long time to make new friends.) the few relationships were mostly long-distance; with one leading to wedding (this one is now over) (and no; we didn't &lt;i&gt;have&lt;/i&gt; to get married; waited for 4 years to have our kid). above all; lack of communication (surprise!); was the biggest problem; so; i am trying to crawl out of my shell more often. i am amazed; how many beautiful and moving journals are posted here. and even the sometimes silly tests and questions help putting things you think you know about yourself into words.    it's very encouraging; to see so many interesting people here. would be great to find new friends; and i &lt;i&gt;know&lt;/i&gt; that it is possible to be just friends with a girl and be very happy about that. yes; i am okay being single; but i still do think that i'd be happier being with that special one; with whom we'd have fun; dream; and grow old together. and who knows; crazy things like that do happen    i am patient; geeky; and insensitive bastard?</t>
  </si>
  <si>
    <t>trying to maintain balance between being too serious about life; family; job; world peace; &lt;i&gt;etc.&lt;/i&gt;; and enjoying the good parts of life; family; friends; job... sometimes i think i figured it all out; more often i am absolutely clueless.</t>
  </si>
  <si>
    <t>apart from opening tight jars and squishing/deporting unwanted bugs fixing things? maybe they didn't need to be fixed. maybe i should just take it easy.    coming up with technological solutions for everyday life; and worrying about inefficient use of resources. have been know to consume amazing amounts of pizza in grad school.    and i could probably come up with a theory on how anything works; but most of the time i'd keep it to myself.</t>
  </si>
  <si>
    <t>"your hair is turning gray!" and "you're kind of quiet". mostly it's just "your dog is cute".</t>
  </si>
  <si>
    <t>neil gaiman; everything. terry pratchett. and &lt;i&gt;the feynman lectures on physics&lt;/i&gt;; the inspiration of college days. ;) do like the real life adventure and exploration books. find that i can totally relate to "xkcd" and "phdcomics"; and blogs like "dooce".    movies... great character development in "shaun of the dead"! oh; and joss whedon &lt;i&gt;is&lt;/i&gt; a god. i know i'm becoming soft; but i really liked "waitress" and "amlie". liked "lotr"; and loved it even more after seeing all the special features. i'd rather stay at home and watch old "x-files"; than some new movie at the theatre; although that's mostly the issue of having a company to go with    for music; it's &lt;i&gt;nin; tool;&lt;/i&gt; and &lt;i&gt;vast&lt;/i&gt; lately. normallyit's more &lt;i&gt;tori amos; led zeppelin; the cure; u2; bjork&lt;/i&gt;; old russian (soviet: i'm that old :) ) rock seems like it's mostly nerdcore on my work commute. getting more and more into classical and jazz; as a relaxing evening music.    drink way too much coffee. always up for pretty much anything italian. love japanese food; even though not always sure what it's made of (with friends; we don't go to those restaurants very often; but it's always great). do like to burn some meat on the grill on weekends. not so good at telling differences in all these wines in ca. would sell my body for dark chocolate.</t>
  </si>
  <si>
    <t>my daughter. (this &lt;i&gt;&lt;b&gt;is&lt;/b&gt;&lt;/i&gt; important. and i hope i'll stay in her life)     fixing things (and sometimes all the parts that went out do go back in). i guess; it's about keeping things under control.     touch (not that i'm a sex-junkie; but i do need physical contact more than i thought).    &amp;nbsp;getting out of the house. for a run; preferably at a place with trees or water. or at least a walk around the block with the dog.     making fun of the situation i'm in. (although; it appears that sarcastic comments often are interpreted as just me being completely insensitive. i'm working on it)     music. there is some soundtrack to all the memories. no; i do love and need quiet time; but with music everything is just so much more beautiful.</t>
  </si>
  <si>
    <t>now what?    where &lt;i&gt;are&lt;/i&gt; you?    why is it; that we all seem to want the same: be loved; live fulfilling live; and even have rather good ideas on how it all should work out; but still; have so much trouble being happy.    (ok; am i being too creepy-serious here?)</t>
  </si>
  <si>
    <t>at home; finally time to stay late and read. there used to be more partying in grad school; and more going out/adventures before the kid. i spend weekends with her; so; honestly; a typical friday night is dinner; maybe mario kart; then walk the dog; and read stories... then; maybe books or a movie while she sleeps; and try to go to bed early; because sleeping-in on weekends just doesn't happen anymore. parties are for sunday nights (monday is going to be hard anyway; right? :) )</t>
  </si>
  <si>
    <t>i am still not sure where i'm heading. so; let me answer some more questions; and see what kind of weirdo i am. ;)    and i have a big soft spot for "burt's bees" stuff.    (yeah; i know; there should be something more exciting in here)</t>
  </si>
  <si>
    <t>would like a company for dog-walks? always wanted to go to a star party; but are as intimidated as i am? (scratch that: those parties are just fun; and the guys are nice; and even i; surprisingly; can generate lots of random info about astronomy. cool. ;)) need a partner to spar? know of fun places to go to with a 4x4 truck? (because now; as i moved to ca; that thing feels absolutely out of place) go to sf opera? (i've always wanted to) (and it turned out to be even more amazing experience than i have expected! and the 200809 season is pretty awesome!) and i'd love to learn to dance; so; for as a not-very-heavy partner (not as painful missteps)i could be your man! :)  (got to be so practical; as any guy here is probably open for "nice walks on the beach" and/or "casual sex". ok; this is joking; but the stuff aboveall serious; really)</t>
  </si>
  <si>
    <t>english (fluently)/russian (fluently)/c++ (okay)</t>
  </si>
  <si>
    <t>i'm a preppy in exile. i come from connecticut - a corner of the country where collars are popped and polo is played. but; that was never me. this place is right. there are costumes and day drinking; photoshop battles and secret graffiti galleries. this place is- for lack of a better word - weird. its experimental and curious; and that's exactly how i am.</t>
  </si>
  <si>
    <t>running around and making things.</t>
  </si>
  <si>
    <t>reading people.</t>
  </si>
  <si>
    <t>people tell me i look like adam sandler or the pie-humper from american pie.</t>
  </si>
  <si>
    <t>reggae and latin music. pretty much any genre with trumpets; especially when mixed together in weird fusions.</t>
  </si>
  <si>
    <t>piano  paper  pen  iphone  this greek deck of cards i've carried around for years  passport</t>
  </si>
  <si>
    <t>shapes.</t>
  </si>
  <si>
    <t>hanging with friends; dinner n drinks; music; comedy; dives; games</t>
  </si>
  <si>
    <t>i can't touch my toes.</t>
  </si>
  <si>
    <t>you've got a good soul.</t>
  </si>
  <si>
    <t>hi. i have no idea why you are here; but i know you are a busy gal and i have max 5 more seconds to hold your attention. so to serve both our interests; i am not gonna waste your time and cut right to the chase. buckle up. i'm extremely wealthy; i own various mansions up on cliffs that overlook the ocean with this crystal clear water that you like so much in this favorite country of yours. i have multiple red sports cars; a horse ranch; and my very own ngo devoted to helping women with breast cancer. ... pfft!! come on now; you don't wanna hear what i have or don't have!  i know what you wantyou just want me to tell you how much i like animals; that i have a passion for life and holding deep stimulating conversations that challenge and intrigue you. that i am adventurous; but not in the i-have-traveled-to-35-countries-and-thats-all-i-talk-about-way; but more in the my-life-is-full-of-excitement-because-i-take-risks-and-am-willing-to-try-new-things-way. you also want to hear that i have a great sense of humor and that sarcasm and irony are my bitches over whom i masterfully command. not to forget that i am definitely very driven in my pursuit of a reputable; challenging career; but simultaneously completely able to forget about business and put family first when i go home at the end of the day to give you a neck massage. of course none of those qualities matter or hold much weight if you don't find me attractive; so you'll just browse through the pics and won't even read this cause let's face it; hardly anyone reads profiles which is why i'm checking to make sure you are... if you got this far and have looked at the picshigh five!  so now that the basics are covered; you're looking for that spark that connection that holy shit i want him!-moment. well; sister; let me tell you something: stop bothering. it saddens me; but you are very unlikely to find this moment here.  speaking of special moments; my birthday is almost here; i should get myself something. what did you get yourself for your birthday? you did remember to buy yourself something right? rather than sending me hate mail about my profile; send me an email and tell me what it is you got yourself for your birthday. let's face facts; you take care of everyone all year long but who takes care of you?</t>
  </si>
  <si>
    <t>well here is what i don't do: i don't do romance. i aim for action on the first date; and when i say action i am not talking about holding hands and kisses on the neck. and i certainly don't spend my life sleeping over anywhere.</t>
  </si>
  <si>
    <t>taking candy and ice cream from little kids and then laughing at their crying faces. i also do a decent job at not holding the door for you. not to forget clubbing seals and kicking puppies.</t>
  </si>
  <si>
    <t>how i run around unshaved in a crumpled up tshirt trying to find a rich woman who will spoil me for the rest of my life. it's written all over my face. ok rich women of okcupid you heard me... waiting for your messages. go! ... oh; and i don't care how much money you have: ... no fatties!</t>
  </si>
  <si>
    <t>book: hello kitty must die    movie: this ain't california (i couldn't think of anything ironic or funny; so this is actually true)    show: entourage    music: the arrogant sons of bitches    food: boogers</t>
  </si>
  <si>
    <t>boobies and the like. also about how pathetic it is that almost all of you girls on okcupid claim to be "incredibly sarcastic" on their profiles (you probably don't know this since you don't read girls' profiles. its true though. the percentage of you who brag about how fucking funny they are is ridiculous). let me tell you something. if you really were such grandmasters in sarcasm you wouldn't state it like that. you would find a way to show how good you are (i usually stop reading your profile when you begin bragging about your sarcasm skills - though if you happen to be ridiculously hot and express a predilection for fellatio i might make an exception for you). no; seriously; go buy yourself a human-sized microwave and throw a party in it to celebrate your lameness if you have a statement on your profile explaining how sarcastic you are. if you don't; i will probably like you.</t>
  </si>
  <si>
    <t>out trying to find a hottie who is enough damaged goods to believe all my deliberately misleading fabrications and willing to enter into a relationship with me forged by convenience; limited social opportunity; and geographic proximity so that i can ensnare her in the cruel web of boredom and banality that fills my existence.</t>
  </si>
  <si>
    <t>i frequently masturbate to the concept of no commitment. usually when i am under the shower i start caressing my little fellow downstairs not thinking about a long-term committed relationship. "ohh yea; baby; let's not settle down together forever... yea mmhhh... no kids... yea not two or three of them; oh god; yes.... no house in the countryside... yea... no big swingset in the backyard....ohhh". after i am done i usually feel guilty for a while but then go for a second round of pleasuring myself over the thought of not loving someone unconditionally through good times and bad. that mostly takes place on the sofa; however i sometimes also go for the treadmill. yes; the treadmill. isn't that weird? i am not gonna lie; i find myself rather odd sometimes.</t>
  </si>
  <si>
    <t>if you forgive me for this joke of a profile and understand that i only masturbated to inexistent swingsets ironically for the sake of writing something that i hoped you would find funny. of course i am way too busy licking my cum out of some girl's pussy and/or ass to find time to masturbate. but you probably got that... anyways; thanks for reading.</t>
  </si>
  <si>
    <t>english (fluently)/german (fluently)/portuguese (poorly)/spanish (poorly)/latin (poorly)</t>
  </si>
  <si>
    <t>i'm fortunate to have a great life; playing in the outdoors; connecting with wonderful friends and family; and a stimulating job in higher education. i enjoy cooking simple; delicious meals; community service; creativity through photography; and a means to bring it all into balance with meditation and self-reflection.</t>
  </si>
  <si>
    <t>i work full-time at a university; building their websites. lately; i've been making them user-friendly on mobile devices; like an iphone; which has been a lot of fun! when i'm not working; i'm usually outside. whether it's hiking; riding my bike; backpacking; running; or just relaxing; i feel energized and alive in the outdoors. i'm looking forward to a few backpack trips this summer in the sierras. i've enjoyed nature photography for awhile and have recently been attending workshops. i volunteer at a great organization that brings disadvantaged kids into the outdoors on camping and backpacking trips. my life continues to be enriched through meditation practice and the study of buddhist-based mindfulness and psychology.</t>
  </si>
  <si>
    <t>planning a fun hike; cooking a delicious stir-fry dinner; weaving my bike through busy traffic; taking a few cool photos now and then; building the front-end of a website; and finding time to 'simply be' and appreciate all that i have in my life.</t>
  </si>
  <si>
    <t>my blue eyes. other than that; i'm not really sure what people first notice about me. if we meet; maybe you can let me know!</t>
  </si>
  <si>
    <t>i like jazz; blues; reggae; world music; and jam bands. hearing any of this music live at a show is really fun! i enjoy many foods; everything from thai; indian; and italian to pub grub. a fine glass of wine or a dark beer on occasion when catching up with a friend over dinner is nice. i drink a fair amount of tea and really like the loose leaf variety from peets. when i can; i like reading books about travel; the outdoors; and the inner-life.</t>
  </si>
  <si>
    <t>being outside; eating simple; tasty meals with fresh ingredients; going on a trip somewhere; capturing the magic i see in my camera; quality time with my friends and family; and some time alone without anything planned.</t>
  </si>
  <si>
    <t>probably relaxing at home; watching a wonderful sunset from my deck while savoring a nice home-cooked dinner. or catching up with a good friend at a local restaurant.</t>
  </si>
  <si>
    <t>if you are happy with your life and share similar interests and values that i have; it would be fun to meet you!</t>
  </si>
  <si>
    <t>i could go on and on about how great i am and how great i expect you to be but let's be real. our ideas of greatness still might not match. the best thing about this site is the enemy %. that's what i look at after the picture. it's a very easy way to determine if there is any possibility. i'm optimistic that someone is out there for me.</t>
  </si>
  <si>
    <t>i own my own business and don't work that many hours. i go to the gym 4-5 times a week and spend a lot of time outside since i have a dog. my goal is to plan at least two big trips a year-next places on my list are: south america; australia &amp;amp; africa. i also enjoy relaxing beach vacations.  i have a wonderful group of friends that i spend as much time as i can with.</t>
  </si>
  <si>
    <t>getting people to laugh. planning great vacations. being a good friend. listening and actually hearing. appreciating good food &amp;amp; entertainment.</t>
  </si>
  <si>
    <t>my smile and then my sense of humor.</t>
  </si>
  <si>
    <t>i read a lot of novels-john irving is my favorite author. i really wanted to marry bruce springsteen. always willing to try out the small theaters in san francisco-sometimes a hit others a bust.  right now my favorite tv show is modern family; also enjoy the killing &amp;amp; mad men.  i love most types of food and am not shy about eating.</t>
  </si>
  <si>
    <t>friends; my dog; the gym; candy; my passport; and hopefully a great relationship.</t>
  </si>
  <si>
    <t>now let me think about this for a while.......</t>
  </si>
  <si>
    <t>having a dinner party with friends; trying out a new restaurant; or vegging out at home.</t>
  </si>
  <si>
    <t>if i knew you better i might just tell you.</t>
  </si>
  <si>
    <t>you are single; looking for a relationship; are fit and have a great smile.  i am not a demure/shy/timid/quiet woman. i love to laugh and won't accept something "just because."</t>
  </si>
  <si>
    <t>i read books; rock climb; play video games; smoke weed; and watch documentaries or british tv most of the time. figure i'd put all the things i want to share with someone right off the bat.</t>
  </si>
  <si>
    <t>i'm insanely lucky and have a job that is the best in the world at the best place in the world. life is awesome and surreal in a way i never really want to change. ...except maybe to take care of the constant germ of wanderlust brewing in my gut. camping and visiting friends satiates it though. for now.</t>
  </si>
  <si>
    <t>giving idle back scratches.</t>
  </si>
  <si>
    <t>i have red hair. yes i know it's red. it's been there for a while. since birth in fact. why are you still pointing this out.</t>
  </si>
  <si>
    <t>current book: catch 22. books are one of my favorite things; and i read them constantly; from every genre; era; and nation. old books is one of the few things i can smell; and i'm always glad i can.    movies: i don't watch movies too often; i have trouble saying seated and only watching the movie. avengers was awesome though.    shows: qi! adventure time; nevermind the buzzcocks; archer; mock the week. i can't watch the office because i get too embarassed when the characters pretty much do anything.    music: yes.    food: i eat everything; except olives. fuck olives. if we date you can have them all.</t>
  </si>
  <si>
    <t>books; walking; comfy blankets; breakfast ingredients; trees; clean socks.</t>
  </si>
  <si>
    <t>i have an odd train of thought; so a lot of the time it's things like "i wonder how this room would be decorated if we could walk on the walls."</t>
  </si>
  <si>
    <t>relaxing with friends; writing; reading; climbing; wishing it was warmer.</t>
  </si>
  <si>
    <t>i mooned my neighbors in 3rd grade and had to hand write an apology letter to them.</t>
  </si>
  <si>
    <t>you don't mind going on a date with someone who hasn't been on one in over a year (new job; rewarding but demanding).    you want to rock climb.    if you want to do both at the same time; we're going to get along.</t>
  </si>
  <si>
    <t>english (fluently)/spanish (poorly)/japanese (poorly)/german (poorly)/french (poorly)</t>
  </si>
  <si>
    <t>okay; yes it's a double profile. haha; but who said dating has to be so traditional; being here in the first place isn't very serendipitous. all that profile scanning; personality comparing; it's not so easy without meeting in person. this way it's more fun; and you get to bring a friend! so without further adieu.....    we are; darren (lip piercing) and josh (beard). we made this profile mostly joking but thought it would be cool to actually set up some double-dates. so if you like what we are all about; get a friend and hit us up. :)    we have a production company together; mostly doing short films and music videos.    we are always outdoors; most weekends we can be found at gg park or on a bike ride; or climbing a wall.    darren has lived in sf for 7 years; and graduated from academy of art for film and motion picture.    josh has been in the city for 10 months and has been playing music and traveling since high school.    we are both super down to earth and very genuine; but the best way to get to know us is in person! :)</t>
  </si>
  <si>
    <t>making films; enjoying every sunny day in the city. creating and sharing.</t>
  </si>
  <si>
    <t>having fun; there really isn't a dull moment between us</t>
  </si>
  <si>
    <t>ha    well; we both have very eclectic tastes.    ambient music; in romantic foreign films.    josh is reading "buddha of suburbia"    darren is reading "the postcard killers"    as far as food goes; the city is amazing for restaurants; but we both like to cook; so most times the meal is at the house.    :)</t>
  </si>
  <si>
    <t>my name is seven. yes like the number.    lord seven pierce to be exact. i am of pirate blood and have climbed the ranks of piracy.    french. italian. portuguese. +more. i know my full pirate history/heritage.    rule #32.    "i was born and this is who i am."  "there are no pacts between lions and men."  "that is why no one will remember your name."    i modify bodies on a daily!    i tattoo; pierce. perform suspensions. bartend. restore classics and hot rods. write music. constantly!!    i'm a multi-instrumentalist musician.    i've been in countless number of bands ranging from metal to top 40 bands. i'm always ready to be on tour. seen a handful of states.    http://www.reverbnation.com/sevenpierce  http://www.facebook.com/sevenpierce.sf  http://www.youtube.com/7pierce</t>
  </si>
  <si>
    <t>lately it's just me and my acoustic.    on stage with a dim spotlight; spiteful; gut wrenching; heart breaking; told ya so; epic; romantically inclined; tragic ending; wish i never met you lyrics.    \ m / ( &amp;gt;_&amp;lt; ) \ m /    rule #7    tattooing as much as i can.    i play shows. i'm a 9 year professional piercer. ive been a tattooist for about 3 and some change.    i'm currently working on restoring my 1964 chevelle malibu.    i work out..... sometimes. just enough to see results and stay fit.</t>
  </si>
  <si>
    <t>rule #17    chivalrous intent proceeding genuinely profound desirable passion lusting physical; mental as well as outer body experiences upon consuming the purest bliss on tap. =)    piercing. tattooing. music. making people laugh and feel good.    being jack sparrow.</t>
  </si>
  <si>
    <t>-that i'm the best jack sparrow they've ever seen!  -that i also look like carmen electra's ex-husband dave navarro.  -my scar. (by my right eye) yes it's a scar. not a bruise.  -my tattoos &amp;amp; piercings.  -my long hair.  -my rings    -how vulgar my shirt(s) is(are). considered obscene to most.    -rule #5</t>
  </si>
  <si>
    <t>books- i collect the gideon bible from every hotel i've ever stayed in starting at 15. a few years ago about 60% of them were stolen.    -i hope they serve beer in hell.  -assholes finish first.  -long hard road out of hell.  -when you are engulfed in flames.  -zombie survival guide.    i'm a huge movie person. seen 90% of american movies.    music? everything. literally. you should see my itunes.    food? yeah sure. whatchya makin? jk. i cook. not you. really. i can and do cook better than most. i'm always down to have someone cook for me. never really happens tho.</t>
  </si>
  <si>
    <t>-my lyrics and and an instrument.  -rum  -coke-a-cola &amp;amp; a sammich!  -my 1964 chevelle malibu. emily.  -lust.  -my dreams. if i didn't have those i'd have no ambitions or goals. they will become my reality. i know this. ever just know something? yeah that's how it is for me.    =)</t>
  </si>
  <si>
    <t>who or what i'm going to tattoo next and how every challenge makes me a better artist everyday.    #alwayslearning.</t>
  </si>
  <si>
    <t>playin a show. hangin with friends. my house always seems to be the spot. lol. enjoying the view from my back deck in my hot tub.</t>
  </si>
  <si>
    <t>hopeless romantic by default. and i'm a sucker for an accent. =)    and asking me to change into jack sparrow mode takes months to fade.    i once spent 7 months as jack sparrow. because everyone i met loved it; i enjoyed every minute of it and don't regret it.</t>
  </si>
  <si>
    <t>-you know you and emily would look amazing together!! don't know emily? tisk tisk. should've paid attention.  -you would like to get tattooed.  -you have an accent. no not the car.  -you know proper english and can use correct grammar. (ebonics is a mental handicap.)  -you are not the jealous type.  -can except a man for who he is.  -if you want to come to one of my shows.  -if you know a venue i can play at.  -you just have to!!  ..::disclaimer::..  please have more than a paragraph to say. make your message worth reading. or i will delete it and block you.</t>
  </si>
  <si>
    <t>english (fluently)/portuguese (okay)/italian (okay)/french (poorly)/spanish (okay)</t>
  </si>
  <si>
    <t>i feel like i'm living my life on bonus. i grew up in a small town in iowa and had very little expectations placed on me from family and friends. i have lived the past 10 years in sf and grown a tremendous amount in a number of dimensions: life experience; knowing who i am; travel; career; culturally; friend base; etc. despite exceeding the relatively low expectations of those from my youth; i remain as ambitious and energetic as ever.</t>
  </si>
  <si>
    <t>career-wise; i work in technology.    beyond work; i love travel. in fact; a life goal of mine is to visit the world's biggest sporting events. i've done the world cup in south africa; the 2004 tour de france; the 2009 us open; and the 2010 world series (go giants!). many more to go so am looking forward to 2012 and beyond! i also don't require a sporting event to travel. i visited vietnam this past summer and brazil for christmas and new year's eve.    i'm a bit of a fitness nut and enjoy cycling; swimming; running; weight lifting; and; yes; pilates!</t>
  </si>
  <si>
    <t>i am a very fair and objective person. i have certain principles yet am always learning and seek to understand all points of view.    i'm also extremely open and transparent. i'm not afraid to share my feelings and am honest with myself and others. this often makes those around me more open and comfortable; and i generally do a good job empathizing with them.</t>
  </si>
  <si>
    <t>i look and act much younger than my age :)</t>
  </si>
  <si>
    <t>i love reading books although the amount of reading i do has ebbed and flowed over the years. some of my favorite books of all time include moneyball; guns; germs; and steel; life with picasso; buffett the making of an american capitalist; the color of oil; the transparent society; it's not about the bike; into thin air; the making of a chef; options the secret life of steve jobs; and how to win friends and influence people. i most recently read steve jobs biography and am currently reading the next 100 years.    my favorite movies include the social network; the diving bell and the butterfly; star wars; shawshank redemption; man on wire; schindler's list; raiders of the lost ark; persepolis; the silence of the lambs; top gun; back to the future; good will hunting; monty python and the holy grail; and planet of the apes.    i don't watch much tv - went 4 years without one - but did get an awesome 65 inch tv a couple years ago. i limit myself to watching true blood; entourage; game of thrones; espn and live sporting events; and movies.    i like pretty much all music from pop to 80s to r&amp;amp;b to classical...just not country! i've recently gone to rihanna and lady gaga concerts; and i am trying to rally people to go to katy perry in vegas. over the years i have been into music ranging from led zeppelin to alice in chains to black eyed peas.    i'm down for eating pretty much anything. i have literally no food in my kitchen and haven't cooked in years. i love dining out.</t>
  </si>
  <si>
    <t>mobile phone  la boulange  the internets  nfl  jambox  barefoot running shoes (but not those silly five finger things)</t>
  </si>
  <si>
    <t>i'm a very analytical person so i'm nearly always thinking about how something works or how something can be improved; be it a project at work; a trending topic in the news; or a relationship i have with someone.</t>
  </si>
  <si>
    <t>i often organize happy hours in sf. else i'll do dinner. although some fridays i'm so exhausted from the week that i just crash at home early - that usually results in a more productive weekend.</t>
  </si>
  <si>
    <t>you're interested in meeting up to get to know one another. i'm looking for someone that makes me laugh and that i make laugh. someone that i feel comfortable being myself around. someone who challenges me; in a healthy way; to be a better person; and vice versa. someone to share my day. someone to share my life. and last but not least; someone to be intimate.    if we click; then i'm interested in a long term relationship.</t>
  </si>
  <si>
    <t>english/english (fluently)/french (poorly)/chinese (poorly)</t>
  </si>
  <si>
    <t>first things first; i don't take life or myself too seriously. according to myers-briggs i am infj - along with an estimated 2% of the human population; so i guess that makes me a rare breed. in an incredibly scientific/rigorous polling of 3 friends; i discovered that i am the only one who found a t-shirt with "schrodinger's cat is dead" on one side and "schrodinger's cat is not dead" on the other side funny - and for those of you wondering - yes; the sample group included men. finally; in the world of okcupid; i am the sonnet - composed and babies have a soft spot for me on the tippy top of their heads - okcupid's words not mine.    by the age of seven i spoke three languages and the u.s. is my third country of citizenship. grew up mostly in l.a. (and no i do not count l.a. as one of my three countries of citizenship) but discovered the bay area 12 years ago and have lived in san francisco for the last 5 years. when i was four i declared that i wanted to be rainbow brite when i grew up so that i could make the world a better place and i'm still chasing the dream today.</t>
  </si>
  <si>
    <t>by day; i work in the non profit sector specifically focused on education and health reform. on nights and weekends; i'm diligently checking things off my life list. conquered so far: skydiving; knitting; cooking a four course meal for nine; and doing the shoulder stand. coming down the line: driving stick; reading godel escher bach; bringing about world peace; and "building a center for kids who can't read good and want to do other things good too."    in all seriousness though; just trying to live my life to the fullest and hopefully leave the world a better place for having been a part of it.</t>
  </si>
  <si>
    <t>false modesty</t>
  </si>
  <si>
    <t>my sweet earnestness...or so i've been told</t>
  </si>
  <si>
    <t>books: the phantom tollbooth; pride and prejudice; the bean trees; sophie's world; conscience of a liberal; the great gatsby    movies: princess bride; love actually; touching the void; hero; vicky cristina barcelona; don juan de marco    shows: daily show; colbert report; the west wing; tosh.0; modern family; game of thrones    music: not well defined but i know what i like when i hear it kinda like what they say about obscenity...    food: yes please</t>
  </si>
  <si>
    <t>family/friends (counting as one because i believe that friends are the family you choose); nature - fresh air; trees; and the ocean; great food/great coffee; a sense of anticipation; a sense of purpose; a sense of humor</t>
  </si>
  <si>
    <t>how to bring about education and health reform; how to make the world a better place; what i'm eating and what i will be eating; and how i spend too much time thinking in general</t>
  </si>
  <si>
    <t>either cooking for or with friends; having a beer at a low-key bar; curling up with a book; watching a great movie; working on deadline...and sometimes when i'm feeling crazy i do all of the above in the same night</t>
  </si>
  <si>
    <t>well if i told you it wouldn't be private any more; right?</t>
  </si>
  <si>
    <t>you took the time to read everything up until this point; found it entertaining/intriguing; and are ready to take a leap of faith that at best this could be the start of a beautiful friendship and at worse you could end up with an amusing story to tell your friends or as a footnote in my biography</t>
  </si>
  <si>
    <t>i contain multitudes -- but some constants exist. among other things; a love of food; fire; and fun. i moved to san francisco; about 5 years ago from the east coast (bye bye dc) and haven't looked back (though at least once a year i like to return mid-year get that summer feeling -- enjoying a cold beer on a balmy evening by georgetown waterfront; priceless).    i am playful; curious; and quick to laugh.</t>
  </si>
  <si>
    <t>searching for sushi; sunshine; and surprises. that and biking around the city; i recently got a bike and have become a convert to the two-wheeled life.</t>
  </si>
  <si>
    <t>making fires and the s'mores to go with them.    howling at the moon. well; ok; maybe not; but a full moon only comes once a month; and even then sometimes it's cloudy...not many opportunities for practice.    putting people at ease -- maybe it's my easy going vibe; or the mean rum punch i make; who knows.</t>
  </si>
  <si>
    <t>my hair. oh wait; that was just halloween.    and even then; the second thing they probably noticed was my smile.</t>
  </si>
  <si>
    <t>books -- too many to count; bookstores make me happy. but here's a few titles i love; amazing adventures of kavalier and clay; norwegian wood; unbearable lightness of being; the magicians; your face tomorrow trilogy; for whom the bells toll; winter's vault; freedom; call me by your name.    non-fiction; anything by robert wright; the lucifer principle; global brain; the blank slate; the selfish gene.    movies -- casino royale; anything with gael bernal garcia; the lives of others; wall-e; casablanca; and more.    music -- depends on mood. though; i'm more likely to listen to jazz; indie; funk; reggae if it's live; and dance/pop while biking/running.    food -- everything; though if i go more than a couple weeks without sushi; that's too long and i'll need to get my sashimi fix.</t>
  </si>
  <si>
    <t>laughter;  sunshine;  google;  fun; crazy dreams (the ones that come at night);  hot showers (unless i lived where it was always warm);  kisses (the kind that take your breath away)</t>
  </si>
  <si>
    <t>many thing. what to cook/bake; shortest bike routes; what word can i make for 'words with friends'; where's the sun...</t>
  </si>
  <si>
    <t>depends on how the week went and what i'm in the mood for. might be a out with friends; dancing; boxing/gym; home cooking dinner; on couch with book and wine.</t>
  </si>
  <si>
    <t>i used to have a jamaican accent.</t>
  </si>
  <si>
    <t>i'm the kind of person that values collaboration. whether it's making an art project; making a meal; or making love- i want to share the experience in a way that improves the outcome. i'm assertive and generally fairly intense; but i also love to laugh; often at myself. i'm frequently perceived as an extrovert because i'm friendly and outgoing; but i'm really an introvert at heart preferring to spend my time one on one with people. i'm optimistic and a big believer in the idea that we can choose how we react to the world. i think passion is wonderful; especially when coupled with enough dedication to see how things develop over time. i'm empathic and compassionate; but not above cocking an eyebrow if i think someone is full of shit. one of my best friends describes me as a peculiar mix of gentle and hyper-kinetic; and somehow that fits.</t>
  </si>
  <si>
    <t>originally from upstate new york; i moved to the bay area about 12 years ago; and have been loving it ever since. i manage a small farm-to-table organic restaurant in downtown berkeley during the day to make bones; but my real passion is for filmmaking. i recently finished work on my first feature as a director/co-writer and am extremely excited about putting it out there on the festival circuit.    i've always been driven by creativity. i've gone through different phases with it throughout my life- starting as visual artist when i was young; obsessed with art class; going to art camps in the summer; dragging a pad of paper and pencils with me wherever i went. in high school this morphed into a love of performing- i got into playing guitar; singing; and doing theater. i went on to get a bfa in acting from university of north carolina. after college i spent a bunch of time writing/playing music and doing the rock band thing as a singer. it was fun while it lasted; and i got to do some crazy traveling around the country in support of it; but at some point the need to be in front of an audience really dwindled; and i became more and more interested in storytelling. with my experience in acting and my ever-present love of movies i thought filmmaking might be fun to try as a new creative outlet. i bought a camera and started making short films with my friends; and taking the odd freelance production job to learn the craft. i also started working with a writing partner on full length screenplays; occasionally getting work script-doctoring other peoples stuff. eventually i was approached by another writer to work on a feature length picture with a small budget as a writer/producer/director. over the course of about 3 years we developed the script and produced the film; which is now (more or less) complete; woo-hoo! it's been a wild; fun; and truly serendipitous process. a tremendous learning experience to be sure; and i'm so grateful for every second of it; even the difficult ones.    in my down time i really love hiking up in tilden or roberts redwood park; cooking for myself and others; listening to podcasts/books/music on my ipod; reading slate magazine and savage love online (while i'm not a kinkster i'm ggg to the core of my soul); eating out at both swank places and dives; having drinks with friends; i recently started getting into yoga which i'm really enjoying; and of course watching/discussing/and generally deconstructing movies!</t>
  </si>
  <si>
    <t>developing ideas; research; dancing;&amp;nbsp;playing like or with kids; ingratiating myself into most any social situation; speaking to people at their level; doing accents; inserting offhand remarks in group conversations; giving massages; engaging in banter; stepping up to the proverbial plate;&amp;nbsp;pouring my heart into things...</t>
  </si>
  <si>
    <t>i pay attention.</t>
  </si>
  <si>
    <t>of course; too many to list; but here is a smattering:    books: geek love; after many a summer dies the swan; a prayer for owen meany; ender's game; a song of ice &amp;amp; fire...    movies: anything by kubrick; the coen brothers; fellini; pt anderson; fincher; aronofsky; winding-refn; jeunet; lynch; wenders; linklater; and yeah i'll say it: tarantino...    shows: twin peaks; deadwood; game of thrones; six feet under (hbo; hbo; hbo); project runway...    music: mew; stevie wonder; super furry animals; david bowie; land of talk; and yes (again) i'll say it: radiohead...    food: pizza (i know i shouldn't; but i'm trying to be honest here); indian; thai; sushi; italian; vegetables in general...    podcasts: this american life; on the media; radiolab; slate's political &amp;amp; cultural gabfests</t>
  </si>
  <si>
    <t>my friends; my family; movies; a fast internet connection; physical activity; love.</t>
  </si>
  <si>
    <t>storytelling. how we do it; why we do it; if we can be better people because of it.</t>
  </si>
  <si>
    <t>engaged in a lively conversation;&amp;nbsp;having dinner with friends; consuming a slice of culture be it a play; a dance performance; or a concert; furiously writing and editing; enjoying a cocktail or three; watching; thinking about; talking about a movie; or all of the above; in the messiest and most gratifying order possible.</t>
  </si>
  <si>
    <t>i have an almost encyclopedic knowledge of cage-fighting... that's right cage-fighting.</t>
  </si>
  <si>
    <t>you want to be in the kind of relationship that contributes ease and pleasure to your life; but still digs&amp;nbsp;deep. i want to be in this for the long haul.&amp;nbsp;</t>
  </si>
  <si>
    <t>an east cost boy with a west coast heart living in san francisco; which i think is an awesome city! came here right after college to start a new life.  currently live with my cousin as my roommate and couldn't be happier. i would like to consider myself a foodie; but people have told me that i am not picky enough. i can't help but to love all different types of flavors.  i enjoy almost any activity. the feeling of being outdoors under the sun; hiking in the marin overlooking the ocean; and being on the beach. but then again; the occassional gaming experiences are awesome too!! currently playing dance central on xbox360 kinect.</t>
  </si>
  <si>
    <t>anything that is exciting; fun; and worth trying.</t>
  </si>
  <si>
    <t>dance central on xbox. granted that even if you don't do the moves correctly; you still get points for it. and the points is all that matters; right?!</t>
  </si>
  <si>
    <t>that i look 5 years younger than my actual age.</t>
  </si>
  <si>
    <t>i am not too much of a reader but i have read all seven harry potter books and the chronicles of narnia.  any movies with fantasy and/or horror.  my friend begged me to go to a musical with him one time; rent; on broadway in new york; and i fell in love with the raw talent that these actors/actresses have. speaking of talent; the show cirque du soleil captured my interest and heart. so far i've seen 4 cirques and planning to watch as many as i can.  i enjoy various types of music; as long as it sounds good to me. my ipod contains hip hop; rap; pop; dance; punk; alternative; and mandopop.  love trying new restaurants and new cuisines. but my fave foods are burmese and chinese. i think the reason why is because i grew up with these two cultures and it is very nostalgic to me.</t>
  </si>
  <si>
    <t>1) family first of all; they helped me so much  2) my bed  3) cooking  4) games  5) showers  6) bonding moments with friends</t>
  </si>
  <si>
    <t>my next adventure. where to travel. what to do while i am at my destination. what will be my next meal. work? maybe?    i am grateful to have an opportunity to live here. also; i have a view of the city from my window and everytime i look outside; it's surreal.</t>
  </si>
  <si>
    <t>winding down from the work week with a cold drink in hand and great company to spend the night with. whether it is out dancing or just chatting away over a great meal.    on a rainy night; i would love to be able to sit at home; watch a movie and listen to the rain falling. hopefully with that s.o.s. corny....i know...</t>
  </si>
  <si>
    <t>i enjoy diving into a world of fantasy. movies like harry potter; lord of the rings; avatar (both the alien and the benders); chronicle of narnia; and the most geekiest thing; pokemon. i grew up with pokemon and still love it.</t>
  </si>
  <si>
    <t>you do not mind having a conversation with a spontaneous; food loving; dork.</t>
  </si>
  <si>
    <t>i moved to san francisco last summer. there's so much more to this city that i want to explore. i work full time in construction. mostly residential remodels. for right now i'm working under other contractors until this economy gets better in which time i'll pursue my general contractors license and start my own company. when i'm not working i like to watch sports; go camping; dirt bike; explore the city; travel; find the best happy hour and go to music festivals.</t>
  </si>
  <si>
    <t>working towards getting my contractors license.</t>
  </si>
  <si>
    <t>my job; sports; cooking; editing movies; photography; and online poker</t>
  </si>
  <si>
    <t>this economy and my future</t>
  </si>
  <si>
    <t>i'm smart; blunt; funny; sweet; sarcastic and loyal. i have a very low tolerance for bullshit.  anything is possible and it excites me to see what is around the next corner. i love meeting old friends on a new level. i adore being pleasantly surprised by people. and i love to laugh!  i am uncomfortable with mediocrity and seek excellence in even little things. i like meeting people who have different interests than mine; it exposes me to new things from a perspective i may not otherwise have appreciated. unless i'm in a grumpy mood; then just shut up.    i love to laugh (i know i already said that; but it bears repeating) and i find myself drawn to people who make me go there. ahh; if only that were enough to turn me on; i would be the luckiest girl in the world! there is nothing more attractive to me than a secure; confident man who knows what he wants and will do whatever it takes to get it.    i am a strong woman; and i'm looking for someone who can see past my protective shield and into my soft core and will get off on both sides of my duality without being threatened by my assuredness. i'm not interested in shallow; self-absorbed people. i like the people in my life to be interested in others and intrigued by the differences around them. and; regardless of what i think i want; i'm open to being surprised.</t>
  </si>
  <si>
    <t>laughing; sleeping; mind-fucking; eating; playing; dancing; flirting; wondering; traveling; thinking; learning; yearning; being; sharing the love; and throwing some attitude from time-to-time.</t>
  </si>
  <si>
    <t>making people feel comfortable  making people feel uncomfortable  staying up really late  swimming in huge surf  relaxing  being direct  getting the joke  going-with-the-flow  being skeptical  not taking any shit  listening  being sexy  remembering  calling people out  being unpredictable  being a woman</t>
  </si>
  <si>
    <t>first 5 minutes: that i am tough and mysterious. next 5 minutes: that if i deign them worthy; i am warm; inviting; funny; witty; sassy; and fun.</t>
  </si>
  <si>
    <t>books: jitterbug perfume; life of pi; shantaram; atlas shrugged; dharma punx; the pleasure of my company; shop girl; fear and loathing in las vegas; the mists of avalon; any tom robbins or robert heinlein; klosterman; bukowski; memoirs; sci-fi/fantasy  currently reading: a confederacy of dunces; 50 shades of grey; and the 2nd hunger games.    movies: the graduate; stealing beauty; dazed and confused; the big chill; blade runner; 6 degrees of separation; secretary; garden state; st. elmo's fire; dangerous beauty; the princess bride; almost famous; grosse point blank; strictly ballroom; the big blue; hackers; wes anderson movies; lost in translation    tv: hbo! 30 rock; house; curb; daily show; mad men; the league; the west wing (don't care it is off the air; aaron sorkin is a genius).    music: hip gyrating; funkadelic; severely danceable grooves for dancing all night.  billy holiday; bon iver; lana del rey; florence and the machine; la roux; beatles; morcheeba; massive attack; feist; nouvelle vague; mc solaar; eminem; fleetwood mac; everything but the girl; michael jackson; norah jones; plump djs; miles davis.  house; disco; french hip-hop; eighties; down-tempo; alternative acoustic-rock.    food: indian; sushi; thai; italian; mexican. middle eastern. yummy big salads. i love tart frozen yoghurt.  i have a penchant for russian river valley pinot noir and anejo tequila.</t>
  </si>
  <si>
    <t>my laptop  a fan while i sleep  intellectual stimulation  good friends  things to laugh about  cinnamon gum</t>
  </si>
  <si>
    <t>what it's all about.    how to organize my life so i am spending my time between nyc; maui; california; and other random adventures.    words that sound cool and have meanings i like. current list:  sanguine  perspicacious  patois  tellurian  eudemonia    what it means to have an enemy. hmm; okcupid?</t>
  </si>
  <si>
    <t>tends to be date night; or with friends; laughing. dancing and flirting. recovering from a crazy week with a glass of wine.</t>
  </si>
  <si>
    <t>spontaneous and unexpected tenderness makes me melt.  i skipped 3rd grade; so i never learned my multiplication tables or how to write cursive.  i come across as very secure and confident; but sometimes i really feel lost in life.</t>
  </si>
  <si>
    <t>you are extraordinary. you bring your a-game and have good follow-through; i like to be pursued by my love-interests. you're an oenologist; or oenophile. i'm trying to learn. you play the cello; or drums. you look relatively cool while dancing; or realize it is better to just watch from the bar. you are annoyingly intelligent to accommodate my sapiosexuality. you never; ever intend to run for political office; i'd be a real liability- a fun and naughty one. you have swagger; but aren't shallow. you're lloyd dobler. you do not have a ponytail or a braided goatee. you open doors and give spare change to bums - even if they look like crack addicts. you make the world...better.  however; i am particular (as you should be) and i won't waste your time if i don't feel intrigued.  chemistry is unpredictable and elusive; but so delicious to find...</t>
  </si>
  <si>
    <t>optimistic; thoughtful and empathic with a well-balanced sense of self. i am very loyal to those i care about and have been blessed with a great family and amazing friends. i am pretty easygoing; but will not shy away from a good debate :) i have an independent streak for sure but as the oldest amongst my 4 siblings; i'm known as the problem-solving; pragmatic one who holds it all together!</t>
  </si>
  <si>
    <t>enjoying the adventure of life in ca and pursuing my dream career. i grew up in the midwest and moved to sf seven years ago.</t>
  </si>
  <si>
    <t>being a good listener... also love to travel and always open to new experiences and learning. i try to see a live show regularly as this city offers so many opportunities to see unique artists (love the fillmore)! i've also been told by many that i give the best massages.</t>
  </si>
  <si>
    <t>my kind smile &amp;amp; green eyes.</t>
  </si>
  <si>
    <t>i enjoy thought provoking nonfiction books and movies; but romcoms or comedies can be entertaining too. love mad men; modern family and seinfeld never gets old. a few of my favorite bands are the beatles; the national; wilco; gotye; mike snow; radiohead; dmb. love most music with a good beat when i am on a run.  as far as food goes; usually willing to try anything; but frequently enjoy chinese; thai; indian and middle eastern.</t>
  </si>
  <si>
    <t>people i love (fam/friends)  my phone (esp. for the above who do not live nearby)  my car (after 4 years of public transportation)  delicious &amp;amp; diverse food  my heated blanket</t>
  </si>
  <si>
    <t>how amazing the bay area is! i love where i live and the beauty of this city still blows me away on a daily basis!</t>
  </si>
  <si>
    <t>meeting up with friends for dinner and maybe a drink at a nearby bar...or just relaxing after a busy week with a good book or movie.</t>
  </si>
  <si>
    <t>you are a friendly; caring; hardworking guy who is passionate about living authentically and has found (or at least is trying to) a good work/life balance.</t>
  </si>
  <si>
    <t>a paragraph to describe myself? really? message me with something displaying some intellect; and i will respond in suit...if that confuses you and do not message me....</t>
  </si>
  <si>
    <t>i laugh a lot. i can finish a crossword through wednesday. i have all my real teeth; and no criminal convictions.</t>
  </si>
  <si>
    <t>retired teacher now in law school. traveling whenever i can. there are few better feelings than having my backpack on and a plane ticket in my back pocket.    this summer i'm working at the public defender's office; and trying to teach myself french. send me a message if you can help with the french.</t>
  </si>
  <si>
    <t>having fun. making people feel better. high fives. cooking. sending and receiving mail.</t>
  </si>
  <si>
    <t>people sometimes tell me i look like someone else. i think i look like me.</t>
  </si>
  <si>
    <t>i'm reading a collection of short stuff by an old writer for the new yorker and desert solitaire.    i've been listening to horse feathers and a lot of dancehall.    i like eating things that i cook. i think a good week can be measured by how many meals i made.</t>
  </si>
  <si>
    <t>a constant stream of music new and old.  the sun.  art.  the prophet by kahlil gibran.  my family.  travel.</t>
  </si>
  <si>
    <t>the dreams i had last night. how to make things better.</t>
  </si>
  <si>
    <t>with good friends. drinking; dancing; yelling; laughing.</t>
  </si>
  <si>
    <t>when no else is in the house i make odd loud noises and talk in funny voices. most commonly; it's dinosaur noises in the shower.</t>
  </si>
  <si>
    <t>you don't take online dating all that seriously.</t>
  </si>
  <si>
    <t>ehhh; just look at my pictures</t>
  </si>
  <si>
    <t>i'm in grad school at uc berkeley studying molecular and cellular biology. someday this will be useful to me and to others if i'm really good. i chose biology because it interests me and its challenging; and can actually help people when/if i discover something; which is nice to do because it seems like a lot of other careers don't really do a lot of good for the world... but i could be wrong.</t>
  </si>
  <si>
    <t>forcing myself to do boring things for a possible reward (i work in a lab all day).</t>
  </si>
  <si>
    <t>my smile; or if i have any; my pimples; but luckily no one mentions that.</t>
  </si>
  <si>
    <t>lee child books are awesome. my favorite movie is bram stoker's dracula; because the music is beautiful and its a love story...kinda. i mostly like chill music like jack johnson; dmb; coldplay; but find myself listening to kesha and lady gaga on the radio for some reason? i've found food that i like and i stick to it. meaning: i'm not too adventurous; even though i've traveled all over the world i enjoyed the culture excepting the food.</t>
  </si>
  <si>
    <t>showers. good friends. family. dogs. the outdoors. electricity.</t>
  </si>
  <si>
    <t>yeast! because that's what i study in lab. not the infectious kind; the beer and bread kind.</t>
  </si>
  <si>
    <t>finishing up work; then going to meet up with friends; then possibly to a bar/club if i have any energy left or if i have a red bull.</t>
  </si>
  <si>
    <t>you like me. i don't need emails from people saying they don't like me.</t>
  </si>
  <si>
    <t>i moved around the west a lot when i was younger because my parents are restless hippies. we ended up in a little mining town in colorado. as you might imagine; growing up in colorado; i'm into outdoorsy stuff like skiing; climbing mountains and archery. i am a sensitive person and i spend a lot of time observing the world around me; but that isn't to say that i'm passive. i love teaching and organizing humanitarian work. wether my job be physically or intellectually intensive; i'm a hard worker. i am currently going to school for animation and i hope to create my own cartoons and games someday soon. i feel like a kid; and i think that i will always be this way.</t>
  </si>
  <si>
    <t>animating; tutoring; riding my bike and painting in plein air. going out and enjoying this area and beyond.</t>
  </si>
  <si>
    <t>making people laugh (hopefully)</t>
  </si>
  <si>
    <t>a people's history of the united states by howard zinn; a portrait of the artist as a young man by james joyce; tom robbins; kurt vonnegut; books on science and philosophy...    i loved princess mononoke when i saw it in middle school and it is still one of my favorite films to this day. it was a turning point; at which i decided that i would become an animator.    the cosmos series with carl sagan is one of the coolest and most enlightening shows out there. twin peaks by david lynch is also one of my favorites.    i was named after robin williamson; a scottish musician and i grew up listening to his music and the incredible string band that he was a part of. if you've actually read this far; you should take a little intermission and check out that band on youtube; they are great!    mexican and indian food are my favorites when i'm eatting out. when i cook at home; i'll refer to the moosewood cookbook.</t>
  </si>
  <si>
    <t>my family  friends  comedy  exercise  love and  devotion</t>
  </si>
  <si>
    <t>where i'm headed; and how to inspire the best in people along the way.</t>
  </si>
  <si>
    <t>you want to hang out or talk about something</t>
  </si>
  <si>
    <t>work in progress.</t>
  </si>
  <si>
    <t>lots of change in the last few months! got a new place; new car; and new job! i finished my bs degree in 2009 which turned out to be a bs degree in the other sense of the term as well.    i then earned my teaching credential in mathematics to keep busy and pursue a teaching career. after starting a masters program in education; a job came along that put my bs degree to good use!    i live in a different part of the bay area now; and am looking for someone to hang out as friends or more if something develops.</t>
  </si>
  <si>
    <t>playing guitar (real and plastic); listening; giving advice that people don't take so they end up regretting it afterwards.</t>
  </si>
  <si>
    <t>tv shows (a variety of genres):  the wire  battlestar galactica (bears do not eat beets!)  dexter  community  lost  the office  firefly  24</t>
  </si>
  <si>
    <t>internet  phone  eyesight  hearing  friends  job</t>
  </si>
  <si>
    <t>how things work. guess that's the engineer in me!</t>
  </si>
  <si>
    <t>hanging out with friends; watching movies and tv shows; or just relaxing after a long week of work.</t>
  </si>
  <si>
    <t>i was once engaged at 19.</t>
  </si>
  <si>
    <t>i'm a professional computer geek and an avid cyclist. i have a deep appreciation for fine food and well made cocktails. while i used to be a local downtempo dj and still see a fair number of live shows; i spend most of my free time cycling or making/seeking out fine food and cocktails with friends.    when i am not causing trouble with friends in sf; i spend my money and time on traveling. i have been to bangkok; phuket; chiang mai; siem reap; hanoi; beijing; hoi an; hong kong; amsterdam; prague; berlin; vienna; tokyo; melbourne and bali.    i am geeky; goofy; and silly</t>
  </si>
  <si>
    <t>i play with databases. im a mysql administrator for big silly valley tech company x. i will give three guesses which company and the first two dont count.</t>
  </si>
  <si>
    <t>im 6 foot 7 or 2 meters. a school age girl outside of the beijing airport called me godzilla. also; my hair color is currently blue; green and black so i am rather easy to spot. once a group of tourists asked if they could take their picture with me.</t>
  </si>
  <si>
    <t>(books) i really enjoy japanese fiction including authors like haruki murakami and natsuo kirino. even though i tend to read mostly japanese authors; i have covered a bit of the sci fi genre like authors neal stephenson and william gibson.    (music) listen to a lot of different genres including minimal techno; indie rock; hip-hop; ambient; downtempo; goth; idm; industrial and dub. recently been listening to a lot of radiohead; trentemoller; broken social scene; lcd soundsystem and akufen but i would have a hard time naming my favorites.    (movies) trainspotting; lost in translation; pulp fiction; kill bill; usual suspects; paprika; fight club; big lebowski; spirited away; 40 year virgin; better off dead and grosse point blank.    (food) dont think i really have a favorite food though i tend to eat a lot of thai; indian and japanese just because of the neighborhood i live in. really enjoy a good brunch with lots of mimosas. i also have a real soft spot for good cheese. mmmmm cow girl creamery.</t>
  </si>
  <si>
    <t>cheese; mimosas; scotch; sushi; my ipod and hrmmmmmm probably good sex.</t>
  </si>
  <si>
    <t>usually the night involves food; music and alcohol although the occasional movie and video game sneaks in there. really though; i dont like typical nights. its nice to change things up.</t>
  </si>
  <si>
    <t>i'm a nice; easygoing guy who likes to laugh and play</t>
  </si>
  <si>
    <t>besides always looking for more work; now i'm looking for a nice guy</t>
  </si>
  <si>
    <t>construction-type stuff... a real handyman; i guess</t>
  </si>
  <si>
    <t>i don't say much</t>
  </si>
  <si>
    <t>new authors; historical fiction; independent films; all types of music and all types of food</t>
  </si>
  <si>
    <t>food /water /friends/ family /biking /having sex</t>
  </si>
  <si>
    <t>absolutely nothing</t>
  </si>
  <si>
    <t>making dinner then watching netflix</t>
  </si>
  <si>
    <t>i actually love being in a relationship</t>
  </si>
  <si>
    <t>i am very simple! no drama; no worries; not into forcing/ being forced.  business management major.  on my free time i watch hk tv series; movies; hang out with my three lovely girlfriends; clean; read; go to lounges/clubs; and bake.  although i live in the city i would love to explore; venture; and understand more about it because i always get lost still. (even though i was born and raised here)  like every girl; i love surprises but i do not expect them daily because then it's not fun.</t>
  </si>
  <si>
    <t>work: i work in customer service within financial environment. my aspiration is to go into human resources because i am detail-oriented and human resources really interests me.  life: trying to live a more interesting and advenuterous life.</t>
  </si>
  <si>
    <t>communicating; listening; cleaning.</t>
  </si>
  <si>
    <t>i look way too young</t>
  </si>
  <si>
    <t>any entertainment that consists: comedy; romance; and thrillers.  music: ranges (mostly r&amp;amp;b)  trey songz; marques houston; maroon 5; bruno mars; one republic; mariah carey...  food: anything spicy. however; i would try anything at least once. above all; i love desserts!</t>
  </si>
  <si>
    <t>i have always been told there is nothing in life you cannot live without.  but my life necessities include friends/family; book; water; moisturizers (lotion; chapstick...); food.</t>
  </si>
  <si>
    <t>my friday nights depend on the weather. if its a great night; i hope im out and about in the city with special people (friends; family; or even a date). if its a rainy/cold night; i would not mind spending the night in with someone. if it's cold i'd like to cuddle!</t>
  </si>
  <si>
    <t>i didn't create this okc page; a friend did but i decided to check it out anyways.    i'm dorky; weird or even quirky!</t>
  </si>
  <si>
    <t>i'd rather watch a horror movie ; stay in and play video games; or go for a hike than go party.    i like to pretend like i can run but really i can't. i'm horrible at it but nevertheless; i push on and i'm training for my second marathon. i'm addicted to reddit; league of legends; diablo 3; and will soon be to big bang theory.</t>
  </si>
  <si>
    <t>working up a degree so that i can afford more than ramen for the next couple of decades.</t>
  </si>
  <si>
    <t>getting fat on the couch; skimming through channels and hoping to find futurama; south park; american dad; big bang theory; everybody loves raymond; will &amp;amp; grace; the office; or family guy.    other than that; i might be up and trying to train for my second marathon. i finished my first one last year and swore to myself that i'd complete at least one per year.</t>
  </si>
  <si>
    <t>if they notice me; i assume they noticed i do not have an active power of invisiblity</t>
  </si>
  <si>
    <t>"...and on the third day; god created the remington bolt-action rifle; so that man could fight the dinosaurs. and the homosexuals."  if you get that quote; we might get along really well.    i watched the first episode of supernatural when it went on air. you know; before the show was cool. i'm such a hipster. no i'm not. wow.    i've seen every episode of angel; charmed; and game of thrones. woo!    as for books; i have not done much readings lately but i did read three books from the ender's game series over spring break and enjoyed it to great extents. i like soft readings from blood and chocolate to more intense novels like anne rice's vampire chronicles. i keep up with my mangas on a weekly basis! fairy tail is my #1 favorite.</t>
  </si>
  <si>
    <t>oxygen  water  lack of originality  cheesecake  my running shoes  alarm clock</t>
  </si>
  <si>
    <t>not the answer for this part</t>
  </si>
  <si>
    <t>watching netflix. i'm so popular people don't even bother inviting me to their parties. :)</t>
  </si>
  <si>
    <t>i failed the written test for my drivers license the first time i took it.</t>
  </si>
  <si>
    <t>you're bored and have a fascination for repulsive and not-so photogenic guys.</t>
  </si>
  <si>
    <t xml:space="preserve">things i'm good at: -&lt;a class="ilink" href= "/interests?i=photography"&gt;photography&lt;/a&gt; -&lt;a class="ilink" href= "/interests?i=painting"&gt;painting&lt;/a&gt; -&lt;a class="ilink" href= "/interests?i=traveling"&gt;traveling&lt;/a&gt; -&lt;a class="ilink" href= "/interests?i=slacklining"&gt;slacklining&lt;/a&gt; -&lt;a class="ilink" href= "/interests?i=frizbee"&gt;frizbee&lt;/a&gt; -&lt;a class="ilink" href= "/interests?i=swimming"&gt;swimming&lt;/a&gt; -&lt;a class="ilink" href= "/interests?i=wasting+time"&gt;wasting time&lt;/a&gt; -&lt;a class="ilink" href="/interests?i=cooking"&gt;cooking&lt;/a&gt; things i'm bad at: -concentrating for long periods of time -bowling (incredibly bad; don't ask) -handling my money   </t>
  </si>
  <si>
    <t>i laugh a lot</t>
  </si>
  <si>
    <t>movies: &lt;a class="ilink" href= "/interests?i=lawrence+of+arabia"&gt;lawrence of arabia&lt;/a&gt;; &lt;a class= "ilink" href="/interests?i=bridge+over+the+river+kwai"&gt;bridge over the river kwai&lt;/a&gt;; &lt;a class="ilink" href= "/interests?i=excalibur"&gt;excalibur&lt;/a&gt;; &lt;a class="ilink" href= "/interests?i=the+great+escape"&gt;the great escape&lt;/a&gt;; &lt;a class= "ilink" href= "/interests?i=those+magnificent+men+their+flying+machines"&gt;those magnificent men their flying machines&lt;/a&gt;; &lt;a class="ilink" href= "/interests?i=doctor+zhivago"&gt;doctor zhivago&lt;/a&gt;; &lt;a class="ilink" href="/interests?i=drunken+masters"&gt;drunken masters&lt;/a&gt;; &lt;a class= "ilink" href="/interests?i=8+diagram+pole+fighter"&gt;8 diagram pole fighter&lt;/a&gt;; &lt;a class="ilink" href= "/interests?i=shaolin+master+killer"&gt;shaolin master killer&lt;/a&gt;; &lt;a class="ilink" href="/interests?i=shaolin+soccer"&gt;shaolin soccer&lt;/a&gt;; &lt;a class="ilink" href="/interests?i=god+of+cookery"&gt;god of cookery&lt;/a&gt;; &lt;a class="ilink" href= "/interests?i=rambo"&gt;rambo&lt;/a&gt; 1;2;and 3(i'm not ashamed to admit it); &lt;a class="ilink" href="/interests?i=alien"&gt;alien&lt;/a&gt;; &lt;a class="ilink" href="/interests?i=aliens"&gt;aliens&lt;/a&gt;; &lt;a class= "ilink" href="/interests?i=ghostbusters"&gt;ghostbusters&lt;/a&gt;; &lt;a class="ilink" href="/interests?i=predator"&gt;predator&lt;/a&gt; 1 and 2; &lt;a class="ilink" href="/interests?i=terminator"&gt;terminator&lt;/a&gt;; &lt;a class="ilink" href="/interests?i=boondock+saints"&gt;boondock saints&lt;/a&gt;; &lt;a class="ilink" href= "/interests?i=lockstock"&gt;lockstock&lt;/a&gt; and 2 smoking barrels; snatch; &lt;a class="ilink" href= "/interests?i=the+40+year+old+virgin"&gt;the 40 year old virgin&lt;/a&gt;; &lt;a class="ilink" href="/interests?i=chasing+amy"&gt;chasing amy&lt;/a&gt;; &lt;a class="ilink" href="/interests?i=clerks"&gt;clerks&lt;/a&gt;; &lt;a class= "ilink" href="/interests?i=good+will+hunting"&gt;good will hunting&lt;/a&gt;; &lt;a class="ilink" href= "/interests?i=rounders"&gt;rounders&lt;/a&gt;; &lt;a class="ilink" href= "/interests?i=ichi+the+killer"&gt;ichi the killer&lt;/a&gt;; &lt;a class= "ilink" href="/interests?i=o%27brother+where+art+thou"&gt;o'brother where art thou&lt;/a&gt;; &lt;a class="ilink" href= "/interests?i=versus"&gt;versus&lt;/a&gt;;    books:    music: &lt;a class="ilink" href="/interests?i=red+elvises"&gt;red elvises&lt;/a&gt;; &lt;a class="ilink" href= "/interests?i=reverend+horton+heat"&gt;reverend horton heat&lt;/a&gt;; &lt;a class="ilink" href="/interests?i=coldplay"&gt;coldplay&lt;/a&gt;(before everyone else did i swear to god); &lt;a class="ilink" href= "/interests?i=red+hot+chilli+peppers"&gt;red hot chilli peppers&lt;/a&gt;; &lt;a class="ilink" href="/interests?i=devo"&gt;devo&lt;/a&gt;; &lt;a class= "ilink" href="/interests?i=ghoul+town"&gt;ghoul town&lt;/a&gt;; &lt;a class= "ilink" href="/interests?i=johnny+cash"&gt;johnny cash&lt;/a&gt;; &lt;a class= "ilink" href="/interests?i=neil+diamond"&gt;neil diamond&lt;/a&gt;; &lt;a class="ilink" href="/interests?i=willie+nelson"&gt;willie nelson&lt;/a&gt;; &lt;a class="ilink" href= "/interests?i=golden+arm+trio"&gt;golden arm trio&lt;/a&gt;</t>
  </si>
  <si>
    <t>distractions; my camera; modern sanitation; friends; double shot espresso in the morning and or at night; good weather</t>
  </si>
  <si>
    <t>&lt;a class="ilink" href="/interests?i=something+awful"&gt;something awful&lt;/a&gt;; much to much time.</t>
  </si>
  <si>
    <t>looking to meet new people in this spectacular city. i'm a very laid back soul and enjoy being around good people. i consider myself an expert on food....the "eat anything type"-not the "snooty type".</t>
  </si>
  <si>
    <t>studied kinesiology and currently working in the field.</t>
  </si>
  <si>
    <t>muddling through all the bs and getting to the root of the matter.</t>
  </si>
  <si>
    <t>i have no idea...you tell me</t>
  </si>
  <si>
    <t>movies:  layer cake  ne le dis  personne (tell no one)  derailed  angel-a  la haine  gattaca    food(restaurants):  cotogna  yamo  nopa  mission cheese  frances  range  peanut butter and honey sandwiches  m&amp;amp;m macadamia nut cookies  carnitas!</t>
  </si>
  <si>
    <t>-weekday evening runs/workouts w friends (great time to catch up)  -sunday brunches  -papayas  -cold ass beer  -hot weather....the south east asia kind (not this sf crap)  -being in the ocean  -yoga  -a woman's laugh</t>
  </si>
  <si>
    <t>foooood...i love it all!!</t>
  </si>
  <si>
    <t>meeting with friends for drinks; catching a flick; or staying in and cooking.</t>
  </si>
  <si>
    <t>we'll talk over drinks</t>
  </si>
  <si>
    <t>you want to grab a drink; workout; try new restaurants; go out... with no pressure (not necessarily in that order).</t>
  </si>
  <si>
    <t>may 2012 update:    oh wow this profile could use an updating! give me a minute. it'll be a better reflection of the current trip i'm on.    on to the profile....  ____________________________________________________  visionary; driven; compassionate; humanist; creative; stoic; humble; all describe me. i've always been pretty humble but i also love who i am. never full of myself but often joke that i am for comic relief. part introvert; part extrovert. all honesty.    labels that might be accurate: dj; counter-culture; burner; tourist / world citizen; activist; office schlep; architect of internets; renegade; sweet heart. i'm a lot of things but definitely not one dimensional.    i'm passionate about music and politics. music i find much more fulfilling; interesting; and amazing. if i had to pick between a career in social justice &amp;amp; music; music would win by a huge margin. i will always be fighting in some way for causes i believe in.    there's more of course; but it's good to leave some mystery for a future meeting.</t>
  </si>
  <si>
    <t>doing the most i can before i can't. i work to live; not the reverse. art; helping humanity; defending the weak or uninformed; are things that drive me. i dj to satisfy my creative needs and it also serves as my own personal form of meditation. 10 years ago; i thought i would have been a rockstar. i'll settle for moving people at small parties; summer campouts; and sometimes underground events. there is no money in it but i love music and sharing it with others.    i pay my bills by working with the labor movement. it is satisfying work but it does take it's toll; sometimes giving too much of yourself. i don't see myself doing it forever and am currently looking to change jobs; possibly careers. labor; i love you but really it's me. my ideals aren't ever going to match with the way you do things everyday. the dirt you lay will be a book i write one day soon.    i also recently started biking after a long absence (like nearly a decade!) i like biking a lot; but not in the skinny jeans; self-righteous; disrupt everything you can kind of way. it's a great way to get around in the bay. period. if you gotta hate cause of that; hate on. it's a form of fun transportation; not a way of life!</t>
  </si>
  <si>
    <t>anything i set my mind to. picking the ultimate playlist; rocking the party; fixing and/or figuring out what and how things work; mediating; listening; being; ploting; scheming; creating calm for friends and others; making people laugh; making people think; listening; being a great friend and companion. awesome? yup; that's me!</t>
  </si>
  <si>
    <t>is that i am cool under pressure and often more zen than most. i tend to be able to take control in an emergency situation; or even a fun event. i guess it's what i do naturally.    some have said they feel intimidated upon first meeting me. i can be hard to read sometimes but if i have a problem with you; either you'll know in minutes or i won't be calling you back. why beat around the bush. right?</t>
  </si>
  <si>
    <t>tv shows: ncis; csi vegas; robot chicken; current.tv; family guy; dexter; weeds; 30 rock; sons of anarchy; documentaries of all sorts. i'm not a tv addict but sometimes i do need a fix. there's also my near-daily al jazeera/rt news habit. i learn more about what's going on here by watching the foreign press. weird?    music: it's an ever evolving list of genre's and artists but here are a few stand-by's: andrea parker; bonobo; massive attack; bjork; beastie boys; sofa surfers; epmd; guru; thievery corp; imogen heap.    i grew up on hip-hop &amp;amp; pop; eventually became bored of it and moved to electronic music; and now very much in a chill mind state when it comes to music. my taste in music genre's is all over the place. post-rock has been winning me over lately. i'm hating the dubstep revolution but some of it is starting to win me over. soundcloud and british download sites are where i find most of what i listen to.    if you really want to get a fit for what i listen to; try this:  http://www.last.fm/user/djunagi    books: i hate to say it but it's been too long since i've picked up a book. when i do read; it's often for learning purposes. currently; i'm reading the 4-hour body.    food: i don't discriminate. thai; chinese; mexican; american; ethiopian; you name it. although; asian food comes up a lot! i'm equally satisfied with 5-star dining and hole-in-the-wall; but i do tend to lean towards the latter. i love food in general and love to hunt for new food experiences.</t>
  </si>
  <si>
    <t>friends.  love.  forest lands and trails.  sharing of amazing music with friends new and old.  the internet.  a warm; cozy room/bed.</t>
  </si>
  <si>
    <t>music; friends; my liberal beliefs in constant battles with my few conservative views; natural spaces; how today's society is training people to be more self-serving than ever before and what that might mean for the next generation; how to take over the world. i also have been thinking/scheming about starting a business or several. the 9 to 5 truely can't last forever.</t>
  </si>
  <si>
    <t>you might find me at a random warehouse party; at home working on music or on my couch catching up on "quality" tv; heading up a new project; or leaving town for some time in the outdoors/out of town with friends; maybe at a picket. i strive to be atypical though so the question might be moot.</t>
  </si>
  <si>
    <t>that i think revealing the most private thing on okc leaves some of best stories you have out for every stranger. it carries more weight if you can tell it over a drink and revel in how silly; crazy or amazing it is!</t>
  </si>
  <si>
    <t>if you want to. if you're still reading; and if i've piqued your curiosity. if you think you can keep me in stiches as i will you. if you need another if; why not just hit the message button?</t>
  </si>
  <si>
    <t>the representation of reality within our conscious persona is constructed out of the myriad chemical reactions to the sensory stimuli of "external reality". on this basis the sensory image is living and we could speculate the external reality was non-living unless we knew the self-evident proposition that all reality was alive.    nothing could exist unless the organizing force were more powerful than destructive &amp;amp; dissipative effects. consequentially we can view the organizing force as transcendent and that destruction and dissipation are facets of the constructive energy.</t>
  </si>
  <si>
    <t>the weak interaction is one of the four fundamental interactions of nature.</t>
  </si>
  <si>
    <t>lots of things.</t>
  </si>
  <si>
    <t>kurt vonnegut. milan kundera.    michel gondry; wes anderson; chris cunningham.    brian eno; aphex twin; sonic youth ... lots and lots of other stuff.</t>
  </si>
  <si>
    <t>music.    friends.    yeah that's only two .. but i need them a lot.</t>
  </si>
  <si>
    <t>your mom.</t>
  </si>
  <si>
    <t>drinking alcohol.</t>
  </si>
  <si>
    <t>i've gotten crazy with the cheese whiz.</t>
  </si>
  <si>
    <t>english (poorly)/lisp (fluently)/c++ (fluently)</t>
  </si>
  <si>
    <t>i've been told i'm a nice guy but you can judge for yourself. i'm outdoorsy type of guy. love ditching the iphone and getting lost in the woods. mt. tam is my favorite location for that.</t>
  </si>
  <si>
    <t>i'm a line cook with huge aspirations. love to own a "mom and pop" type restaurant in the near future. i enjoy making people happy via their stomaches!</t>
  </si>
  <si>
    <t>my prominent chin.</t>
  </si>
  <si>
    <t>catcher in the rye. i just keep reading that over and over.    stephen king is a genius. he gets it.    i have all the golden girls on vhs. i like to kick it and reminisce.</t>
  </si>
  <si>
    <t>1. norelco bodygroom  2. bleach  3. the soundtrack to american psycho  4. brown paper bags  5. spy cams  6. salami</t>
  </si>
  <si>
    <t>why you make that noise when you're sleeping.</t>
  </si>
  <si>
    <t>face fuckin'!</t>
  </si>
  <si>
    <t>i like tuuuuurtles.</t>
  </si>
  <si>
    <t>you can contribute to my collection.</t>
  </si>
  <si>
    <t>recently moved up to the bay for a new job as an asset trader for a start up hedge fund. down to meet people and chill and see where it takes us; whether it be a coffee shop; a bar; a library; a hike; a bedroom; or a museum.    random things i like/enjoy: driving; toffee; music festivals; yoga; bball; road trips; hotel beds; thai food; traveling; finance; and hanging with friends (the game and in real life).</t>
  </si>
  <si>
    <t>working hard and playing harder. followed by working even harder and playing even better.</t>
  </si>
  <si>
    <t>not waking up when my alarm goes off.</t>
  </si>
  <si>
    <t>favorite book- kane and abel by jeffrey archer  movie- coach carter; wall street; superbad; act of valor  music- house; rap; classic rock; cali reggae  food- potato skins; thai food; and gyros</t>
  </si>
  <si>
    <t>family; friends; music; knowledge; solo time; and a constant challenge.</t>
  </si>
  <si>
    <t>down to party; but always down to kick back.</t>
  </si>
  <si>
    <t>you want to get to know each other?</t>
  </si>
  <si>
    <t>hello; my name is cameron. i'm 23 and currently live in palo alto. never really good at describing myself in a paragraph; so message me if you want to know more.</t>
  </si>
  <si>
    <t>i sell insurance for a living. life could be worse. i'm also working towards my commercial pilot's licence; and eventually am trying to start my own airborne medical delivery service; which isn't hard to explain; but isn't very interesting either. just let me know if you want to know more.</t>
  </si>
  <si>
    <t>striking up random conversations with complete strangers; always having correct change; and wiffle ball.... among other things.</t>
  </si>
  <si>
    <t>i'm somewhat loud; and tend to talk a little too much. at least i'm not boring.</t>
  </si>
  <si>
    <t>my dog  phone  computer  car  excitement  beer</t>
  </si>
  <si>
    <t>las vegas. i could live at a craps table. and cars i want to own but not pay for. it'd be nice if everything was free</t>
  </si>
  <si>
    <t>not worth admitting.</t>
  </si>
  <si>
    <t>you want to laugh. i like having fun and don't like unnecessary drama; and i'm looking for someone who feels the same way. take care; and if you've read this far; have a nice day!</t>
  </si>
  <si>
    <t>i love to play and watch basketball; music; food; technology; and snowboarding.    i support the giants; warriors; 49ers. i went to college in socal; but now i am back in the bay working and enjoying.    i played the trumpet since the 4th grade; and i make hip hop beats and dj as hobbies.</t>
  </si>
  <si>
    <t>after graduating college; i worked as an it guy in the city.  now i am working at a wonderful tech-startup and i love it.    waiting for the right time to get my mba.</t>
  </si>
  <si>
    <t>sports; computers; and cooking =p random stuff; kinda like to be good at a lot of things.</t>
  </si>
  <si>
    <t>babyface?</t>
  </si>
  <si>
    <t>(real)hip hop/golden age hip hop is my favorite; but hey if you make good music; its good music... mainstream or not; any genre.    i cook asian food and tend to buy mexican food or stuff i can't make myself. i am a low-key foodie which makes it hard to not get fat. i definitely don't mind paying a price for good food but the dollar menu/coupons are always good stuff.</t>
  </si>
  <si>
    <t>family; friends; good food; playing basketball; computer; music; iphone.</t>
  </si>
  <si>
    <t>the best lane to travel during commute traffic.</t>
  </si>
  <si>
    <t>with friends or something. no such thing as a typical friday night though.</t>
  </si>
  <si>
    <t>it will be interesting if one of my friends find me on this. other than that; i sometimes mismatch my socks :(</t>
  </si>
  <si>
    <t>enjoying my new "sf life"... i stay active and have a sense of adventure i'd love to expand upon with someone! i'm up for a night out on the town with the girls as much as an early morning workout or aimless walk through a new area of the city. my friends always say i'm thinking of new things that interest me or that i want to try. i'm very easy going and sincere; with a heaping dash of goof-ball-ness. i value my independence; but there's always time for that perfect person.    my interests/hobbies: travel!; music; food tastin'; hiking; cycling; wine/beer; playing the drums; basketball; golf; tennis; sporting events; comedy shows; art/design; indie films; gardening; farmers markets; dark chocolate; eating at unique local restaurants - having fun in the process!</t>
  </si>
  <si>
    <t>media sales firm for a few outdoor health and wellness publications/websites. considering going back for my mba; maybe.</t>
  </si>
  <si>
    <t>being loyal; listening and thinking of others.</t>
  </si>
  <si>
    <t>my eyes (blue-green) or my hair (strawberry blonde)</t>
  </si>
  <si>
    <t>food - thai; sushi; indian; mexican; i could live off sandwiches    music (currently) - gotye; bon iver; animal collective; vampire weekend; metric; black keys... spotify is awesome!    books - the stranger; the four agreements</t>
  </si>
  <si>
    <t>hugs from friends and family  tunes (there's always a song in my head)  books on my nightstand  new experiences  something to look forward to  a challenge</t>
  </si>
  <si>
    <t>all the places i want to go... and how i'll make it happen.</t>
  </si>
  <si>
    <t>either having too much fun out or in relaxing with a glass of wine and good movie.</t>
  </si>
  <si>
    <t>i sleep with earplugs; every night; no matter what.</t>
  </si>
  <si>
    <t>you share the passion that there's a whole lotta life to live and would like someone to live it up with! oh; and please be able to make me laugh. :)</t>
  </si>
  <si>
    <t>i'm a young male always making people laugh and connecting with them all the time. i like to go out and try new things making life exciting. i love to go out meet new people and enjoy life. music; sports and people are my passions. i love connect with people and find out what is special about them. i also love to do yoga and i enjoy hiking adventures.</t>
  </si>
  <si>
    <t>i'm working for a sales company and just finding new ways to meet people. i'm planing on going back to school at get my master because i want to work with athletes at colleges. everyday i try an add value to people.</t>
  </si>
  <si>
    <t>making people laugh  smiling  leading  sports  connecting</t>
  </si>
  <si>
    <t>1. i'm always smiling  2. witty humor  3. fun  4. very sensual and sexual person  5. dorky</t>
  </si>
  <si>
    <t>i love mexican ; chinese and barbecue. to be honest everything is good in the bay area. movies i love me some caddyshack; friday and wedding crashers. i like reading biographies of lives of people. i love old school and rap.</t>
  </si>
  <si>
    <t>people  laughter  chicken  my snuggy  sports  sex</t>
  </si>
  <si>
    <t>how to connected with people emotionally;mentally sexually. having a very powerful sexual chemistry. how to make life extremely fun and exciting. my bay area sports teams. going to events and parties. i think about connecting with all kinds of people.</t>
  </si>
  <si>
    <t>going to bars and events with friends. sometimes i like to chill at home and work my dvr to death. learning about people and exploring things with them.</t>
  </si>
  <si>
    <t>i like romantic comedies.</t>
  </si>
  <si>
    <t>1. if you are looking for adventurous time with a handsome male  2. if you want a man loves to eat out a woman  3. looking for a cool friendship</t>
  </si>
  <si>
    <t>well...let me see...where should i start? i am very flawed and know that i can improve upon the many imperfections that make me who i am today. i find myself approaching life with more logic; a "cause &amp;amp; reaction" type of guy; if you put in a + b you're bound to see c as the yield! right? however; life tends not to be that simple most of the time! i should know! i've made several mistakes putting a and b together only to yield 7 or (z^3(4f))+(67-x) = (boiled egg/(f=ma(-100)); solve for j!!!:(    ok; enough with the quadratic foreign nerd crap; let's get to the real stuff. i am and can be a nerd or geek; depending on when you catch me! i consider myself to be a real person that is grounded in the "rules of the road" (ask if you wanna know what i mean). at this very moment; i am thinking about what else i can say to describe myself; but really; all i want to do is tell you to ask!    hmmm...that sounds good because i am feeling lazy; so ask me whatever you would like to know!</t>
  </si>
  <si>
    <t>living it and trying to avoid being my worst enemy (i've lost a few battles; but the war has just begun!!!).</t>
  </si>
  <si>
    <t>hmmm...i feel another lazy entry coming on...yep; just ask me! however; i'll attempt to say that i am really good at whatever i put my mind to; but being that i am my worst enemy; i usually pull out the procrastination stick and beat myself silly with it!</t>
  </si>
  <si>
    <t>my scowl; then they ask why don't i smile. when i start to reply; they tend to notice my dimples...yes; dimples! there are two (thanks mom and dad).</t>
  </si>
  <si>
    <t>right now my favorite books are "engineering fundamentals"; "handbook of occupational safety and health"; "please kill me because i have no life"; and some other boring-a$$ books! i am prepping for a certification test!    movies are gladiator; braveheart; harlem nights; hollywood shuffle and some other movies you probably never heard of or were not interested in seeing! just ask me about them...    music - anything by mj; srv; jimi; coldplay; prince; luther vandross (lutha!); and some other stuff...again; just ask!    anything that is tasty and not nasty i can try it! i love broccoli; pasta and things that were formerly alive walking; flying or swimming around somewhere!</t>
  </si>
  <si>
    <t>air  water  laughter  freedom (of mind; body and spirit)  food  reading</t>
  </si>
  <si>
    <t>how much time i have spent thinking about things!</t>
  </si>
  <si>
    <t>depends on what that day brings; but i am usually a home body. however; you can catch me going to a movie; at restaurant; bowling or gearing up for paintball! most times i can be found on my xbox playing some form of cod!    yes! total lame!</t>
  </si>
  <si>
    <t>wouldn't be that private if i am willing to admit it now would it?</t>
  </si>
  <si>
    <t>you want to...but only if you really want to! but you shouldn't if you smoke cigarettes and/or weed; do drugs; have bad hygiene; have several kids; wear way too much makeup and are weaved and wigged out all day everyday!</t>
  </si>
  <si>
    <t>just enjoying life in the big kids' world; doing big kid things. i am an outgoing person that enjoys talking about pretty much anything and everything. i have several hobbies that i am passionate about and i'm trying to find the right balance between my aspiring career and the necessary joys outside of work. i think i am the kind of person that people enjoy getting to know or connecting with. i have a great sense of humor and can find humor in practically anything. including the hilarity of okcupid profiles.    a great quote: "ambition is willingness to kill the things you love and eat them; in order to stay alive"-jack donaghy</t>
  </si>
  <si>
    <t>i just moved back to the bay area after finishing my college education in the midwest. like many college grads these days; i had a tough time deciding what to do. luckily; i have found the perfect job for me. i am a recruiter for a health care company during the day and whatever else i enjoy the rest of the time. these other things include: movies; sports; playing sports; reading; great conversations; good food; good beer/wine and naps.</t>
  </si>
  <si>
    <t>understanding peoples' motivations and why they are they way they are. sports. listening. giving advice. making jokes. useless trivia.</t>
  </si>
  <si>
    <t>i sound just like brody jenner. i look like someone else they know. nice smile/teeth.</t>
  </si>
  <si>
    <t>i like most good; quality books; movies; and music. pretty mainstream in my tastes. not really into that hipster or alternative stuff. i am not going to try and sound impressive by listing obscure movies books to try and sound intelligent or edgy either.    i will give mad men and sons of anarchy a shout out though because i truly love those shows.    food: chicken wings; sushi; scrambled eggs are my favorites.</t>
  </si>
  <si>
    <t>my phone; my dog (he passed away recently unfortunately) ; my friends; the internet; sense of accomplishment; wikipedia; sperrys</t>
  </si>
  <si>
    <t>where i want to go in life? how will i get there? am i making the right choices?    how does nic cage get to keep making movies?</t>
  </si>
  <si>
    <t>out with friends; trying to convince my friends to go out. figuring out plans at the last minute.</t>
  </si>
  <si>
    <t>my social security number. "000-00-0002; damm roosevelt!" can anyone name that quote?</t>
  </si>
  <si>
    <t>you are actually an interesting person and have more than one light bulb on upstairs.    have some motivation in life. i deal with too many unmotivated people at work; i don't want that in my personal life.    you like the fact that i wear sperrys and vineyard vines belts.    also; if you are that perfect mixture of taylor swift and ke$ha. if you're not sure if you fit that let me know and i'll explain.</t>
  </si>
  <si>
    <t>i recently moved to san francisco from the east coast and am loving my time in the city so far.    despite being a committed runner; sf's hills are giving me a run for my money. i hope to start mapping the flattest routes from a to b as soon as possible! in the meantime; the hills have given me an excuse to take full advantage of my monthly muni pass and to hop on the bus and explore the neighborhoods.    i love good food; especially good cheap food; and especially desserts. i have enjoyed almost every restaurant meal here so far; and i can't wait to try more.    i also enjoy a good hike; and i've loved exploring the presidio. i hope to soon check out the trails and parks outside the city!</t>
  </si>
  <si>
    <t>books and authors: harry potter; ender's game; edith wharton; gabriel garcia marquez; wuthering heights; isabel allende; a room with a view; janet evanovich (guilty pleasure); mysteries by nevada barr; middlemarch; the amazing adventures of kavalier and clay.    music: u2; swell season; mostly any country; lots of oldies (rolling stones; diana ross; ccr; frankie vallie; simon and garfunkel); taylor swift; fleetwood mac.    tv: big bang theory; how i met your mother; parks and recreation; scrubs; modern family.    food: i love mussels and frites. good sushi; korean bbq; macaroni and cheese; thai; pasta of any kind; indian; casseroles (my midwestern roots); good burgers; mushrooms; and beets.</t>
  </si>
  <si>
    <t>not necessarily in this order ...  1. my kitchen  2. hulu/netflix!  3. books  4. dessert :)  5. muni pass  6. running shoes</t>
  </si>
  <si>
    <t>staying in and watching a movie with friends; pizza and beer; or just laying low by myself with a book or movie or doing some baking; or maybe out at a bar or restaurant with some friends.</t>
  </si>
  <si>
    <t>i surround myself with people who make me laugh. i love hip hop music; competitions; and mac and cheese. i have great family and great friends who i consider my family.</t>
  </si>
  <si>
    <t>i am currently enrolled in a masters program at concordia university.</t>
  </si>
  <si>
    <t>enjoying the moment</t>
  </si>
  <si>
    <t>my fresh to death 2000 dark green honda civic...hard to keep the biddies away.</t>
  </si>
  <si>
    <t>romance novels  step brothers  kid cudi  anything italian</t>
  </si>
  <si>
    <t>my fam  my boys  my basketball shoes  my sense of humor  my swag  my i pod</t>
  </si>
  <si>
    <t>on a pursuit of happiness</t>
  </si>
  <si>
    <t>...?</t>
  </si>
  <si>
    <t>your down to have a good time; laugh; and chill</t>
  </si>
  <si>
    <t>note: currently seeing someone and not interested in dating multiple people at once..    my original bio was way too long; so here's the edited version. the unabridged version is available in hardback and audio cd. the audio cd definitely has high production values. james marsters is reading the bio and there are some high quality audio effects.    i was born; raised; and went to a university in missouri. it's one of those states that important people fly over in between the coasts. i got my master's in computer science a couple years ago; had a bunch of college friends living in the bay area; and wanted to start a career in computer programming (hopefully one day video game development). so last year i finally moved out to the bay area. my knowledge of cool places to go in the bay area is still kind of small. if you know of some cool places; i'd love to visit them or maybe we could just explore together.    i'm a pretty hardcore board and video gamer. i enjoy gaming both with friends and by myself. i consider myself a "pop culture guru" my favorite form of which is definitely tv so i end up watching a lot of tv with pop culture references; comedy; or over-arcing plot lines. i like to read; but i probably don't read nearly as much as i should. i used to be really into politics and current events but i've grown apathetic; though i would like to get back into them at some point. i don't actively seek out anime; but i can get into a good series that is recommended to me.    random zany/fun thing that i should be embarrassed to do in front of strangers but i'm not: lip syncing/headbanging/air drumming while listening to headphones; laughing loudly in public with friends and family; singing falsetto; and discussing nerdy topics.    some words that describe me in no particular order are funny; organized; smart; intelligent; hard working/playing; dependable; storyteller; listener; usually sleep deprived; "life of the party (not in that "drunk with a lampshade on your head" way; but that "i have everyone's ear and attention" way); social line pusher; sarcastic; crude; and yet witty.</t>
  </si>
  <si>
    <t>professionally; i'm a software engineer in discipline (if not in title). currently i program a lot of code for a print magazine's website. i want to transition into making video games one day though and i'm still looking for opportunities in that field.    socially; i try to hang out with my friends and game as much as possible. also; trying to convince more of my friends to move to ca so i don't have to go visit them.</t>
  </si>
  <si>
    <t>- judging my audience and making them laugh without offending them.  - making obscure references to old tv shows no one has watched.  - giving back massages; foot rubs; and head pets.  - convincing people into doing boring things by telling them it will be an "adventure".  - making lists out of bullet points.</t>
  </si>
  <si>
    <t>i have no idea to be honest. if i had to guess it would be one of the following: height; laugh; being loud; smile.</t>
  </si>
  <si>
    <t>books:  jim butcher's dresden files; watchmen; sin city; scott pilgrim; america: the book; i am america and so can you; rush limbaugh is a big fat idiot; mike nelson's movie megacheese; the chronicles of narnia; inheritance cycle; bart simpson's guide to life; anything by dr. seuss    tv:  anything by joss whedon; mst3k; psych; burn notice; supernatural; boy meets world; gilmore girls; how i met your mother; glee; clone high; family guy; freakazoid!; farscape; venture bros    movies:  serenity; the transformers: the movie (cartoon and live action); pan's labyrinth; i heart huckabees; the fifth element; clue; remo williams: the adventure begins; rushmore; bill &amp;amp; ted's excellent adventure; black dynamite; spaceballs; scott pilgrim vs. the world; the matrix; eurotrip; slackers; any miyazaki movie; anything muppets/jim henson    music:  the clarks; queen; george michael; gnarls barkley; bang camaro; apocalyptica; the who; gorillaz; mc chris; cake; wyclef; black eyed peas; freezepop; ming &amp;amp; ping    food:  sushi; italian; jack in the box; white castle; mexican; papa john's; imo's</t>
  </si>
  <si>
    <t>everyone says family and friends so i'm not counting those. also; it's obvious that i can't live without air; water; food; etc. so other than those things i can't live without:  1) my ability to make others laugh  2) my memories/stories  3) vast knowledge of pop culture references  4) khaki shorts  5) listerine  6) caffeine</t>
  </si>
  <si>
    <t>lately? it's been dating websites. in general? video games; hanging out with friends; what i'm going to do with my career; books i should be reading; playing the cello again; bettering myself; and how to move my friends to ca.</t>
  </si>
  <si>
    <t>either hanging out with a group of friends gaming and watching movies/tv. or i'm at home doing the same thing by myself.</t>
  </si>
  <si>
    <t>i don't have a lot of private things. i'm pretty open and willing to talk about pretty much anything to anyone. i know; it's kind of a cop out so instead i have fun facts.    1) i wear shorts pretty much all year around when i can. i wore them in the snow in missouri; i can definitely wear them in your "winters" in california.  2) i have a nipple that looks like a smiley face. :)  3) i do a lot of impressions but use the same 2-3 voices for most of them.  4) i probably know the lyrics to more spice girls songs than you do.</t>
  </si>
  <si>
    <t>i'm looking for a girl to be my friend and co-pilot through life for spontaneous adventures. now; when i say adventures; i don't mean necessarily go survival hiking. while that could be fun; i'm more talking the day to day adventurous. things like "it's midnight; i'm craving x; let's go out and get it!" and then you'd have a silly adventure (giggling; joking; having general fun) along the way.    she also enjoys hanging out with either of our groups of friends on a regular basis. being able to participate in fast paced conversations is a definite plus. a mutual enjoyment of tv; movies; video games (co-op; competitive; or just watching); board games; and topics of conversation would be great for those nights at home. we could stay up late being romantic friends (doing these things while giggling; talking; and cuddling) or we could go to sleep earlier to be prepared for fun adventures the next day.    being an achievement addict is a plus; liking mst3k is a big plus; but neither are a necessity. i also want a girl that is going to introduce me to new things and interests be them people; media; or some new activity.    finally; i'm looking for someone who doesn't take herself too seriously and is willing to be goofy or silly in front of others. i enjoy putting myself in possibly embarrassing situations to have a good time (i have little to no shame). for me; it's less fun if the people around me aren't willing to join in.</t>
  </si>
  <si>
    <t>english (fluently)/c++ (fluently)/japanese (poorly)</t>
  </si>
  <si>
    <t>hi; my name is jon.    i was born and raised in the south bay; went to college in the east bay; and now live in sf.    not sure this site is working out for me. looking for guys with an edge that aren't afraid to get a little dirty (in every sense of the word).</t>
  </si>
  <si>
    <t>have a ba (go bears) &amp;amp; ms. working in public accounting. specialize in asset management (hedge funds; pe; vc; fund of hedge funds). also have a working knowledge of tax exempt (primarily 501(c)(3)) and real estate entities; though i can never seem to get the tax software to properly calculate depreciation. just recently finished my 3rd tax season.</t>
  </si>
  <si>
    <t>1. preparing tax returns.  2. watching tv.  3. eating.  4. pretending to work out.  5. online shopping.  6. being a spelling nazi.    i'm really bad at:  1. doing dishes.  2. doing laundry.    i would almost rather buy new dishes and new clothes than wash dirty dishes and do laundry.</t>
  </si>
  <si>
    <t>tv: modern family; community; the office; glee; project runway; america's next top model; real housewives of nyc &amp;amp; bh; desperate housewives; amazing race; simpsons; american dad; family guy; awkward; being human; boardwalk empire; jersey shore; hell's kitchen; top chef; archer; suburgatory; once upon a time; new girl.    books: i feel guilty partaking in leisure reading when i still have not passed my cpa.    favorite restaurants: pica pica maize kitchen; la mar cebicheria peruana; r&amp;amp;g lounge; boboquivari's; orale orale; tlaloc; super duper; bongo burger.</t>
  </si>
  <si>
    <t>1. chocolate cake.  2. gym membership.  3. shoes.  4. reality tv.  5. friends/family.  6. sex/sex toys.</t>
  </si>
  <si>
    <t>getting my ears pierced again. unfortunately; work nor my industry would approve.    also; considering a half sleeve on my upper left arm.</t>
  </si>
  <si>
    <t>1. out drinking and/or dancing.  2. at the gym.  3. sleeping.  4. working (if it is between the dates of january 1 through april 15 and july 15th through september 15th).</t>
  </si>
  <si>
    <t>i may or may not be a hoarder in the making. that or i just shop too much and therefore have too much stuff.</t>
  </si>
  <si>
    <t>1. you have a type a personality.  2. you would like to discuss/learn more about taxes.  3. you can help take my workouts to the next level.  4. you are turned on by excel formulas.  5. or none of the above; but you think we would still hit it off.</t>
  </si>
  <si>
    <t>english (fluently)/chinese (fluently)/spanish (okay)/japanese (poorly)/korean (poorly)</t>
  </si>
  <si>
    <t>i'm going to come back to this...</t>
  </si>
  <si>
    <t>currently i manage a very successful woman's clothing boutique. it is a career i fell into while still in college; but i fear we've outgrown each other. i am revisiting the age old question "what do i want to be when i grow up?" i'll let you know if i figure it out.</t>
  </si>
  <si>
    <t>now don't be scared; but i'm a really good shot (and by shot i do mean with guns). i'm not some crazy 2nd amendment quoting; gun slinging sociopath but i do very much enjoy firing off a couple rounds in a safe; controlled; well lite environment. some people have therapy; some people indulge in controlled (and uncontrolled) substances; some people turn to physical activity all in the name of stress relief. i discovered that nothing erases a bad week at the office quite like a 9mm glock. don't knock it till you try it...</t>
  </si>
  <si>
    <t>so i was told to modify this answer. a friend read my profile and looked at me and said "are you nuts? patience? yes you are very patient until you get behind the wheel of a car; then all bets are off! the first thing everyone notices about you are your eyes and your amazing and ever changing collection of eye accessories (i.e. glasses and sunglasses)." so i guess i'm changing my answer but if you want to read the original see below. but the birthmark thing doesn't change.    my patience. i've been told i have the patience of a saint; but i'm not sure where it came from. comes in handy when you manage a team of 20-something girls. oh yeah and i have a birthmark on my neck that looks like a hickey (see photo above).</t>
  </si>
  <si>
    <t>movies: secretary; desperately seeking susan; anything tarantino and robert rodriguez put their hands on; recently black swan; brick; heathers; strictly ballroom; my favorite director is hitchcock (especially marnie; vertigo; and notorious); transformers because they were my favorite toys as a child; tommy boy; the ref    a very eclectic music library: pulp; florence and the machine; dusty springfield; david bowie; v.v. brown; johnny cash; the rhythm shakers; french pop music; adele; abba; hall and oates (don't judge); portishead; joan jett; pete yorn; scandal; this could go on and on so i'll just give a sample playlist.    -crying blood; v.v. brown  -seems; queen sarah saturday  -the leader of the pack; the shangri las  -syrup and honey; duffy  -combat baby; metric  -wolf like me; tv on the radio  -secrets; the pierces  -then he kissed me; the crystals  -saturday night; bay city rollers    i'm a junkie for the written word so picking favorite books is a bit difficult but i'll give it an honest try: crime and punishment; the wordy shipmates; cryptonomicon (pretty much anything by neal stephenson but this is my favorite); the amazing adventures of kavalier and clay; the fountianhead; i read anything and everything i can get my hands on (books; magazines; newspapers; the back of cereal boxes...)    tv shows: the tudors; arrested development; boardwalk empire; community; fringe; cooking shows (especially paula deen); austin city limits; sports night; mad men; dance party on kofy (if you are not familiar with this show look it up; it is fantastic!); the two shows i watch every day are the rachel maddow show and the daily show. of course if i'm bored enough i'll watch just about anything.</t>
  </si>
  <si>
    <t>my mom; my iphone (i'm not ashamed); a well made martini; sharpie pens; a good book; and of course my angel (embodied in a 14 lb weiner dog named mac).</t>
  </si>
  <si>
    <t>i love to sing; just belt out at the top of my lungs anything i know the words to. unfortunately for the rest of humanity; i'm not very good.</t>
  </si>
  <si>
    <t>english (fluently)/latin (okay)</t>
  </si>
  <si>
    <t>playful yet relaxed agent provocateur looking to share a laugh and an adventure. raised in philly; denver &amp;amp; toronto; and spent my 20's in japan (an "egg"?). happy to be in the bay area where individuality is celebrated and the best of world cultures is at our fingertips.    love to travel: bumped into gadhafi and ran with elephants in southern africa; explored night markets in hong kong &amp;amp; singapore; visited temples in india; tasted scotch &amp;amp; haggis in scotland; scuba dived in australia; and zip-lined through a rain forest in costa rica. now trying to get off the beaten path and explore more here in the bay area; which recently took me to an indian holi festival on the peninsula; and a &lt;a href="http://realescapegame.com/" rel="nofollow" target="_blank"&gt;real escape game&lt;/a&gt; where we were locked in a room and given 90 minutes to solve the puzzles to escape. where do you explore locally?    you're a somewhat silly; clever; food-loving man who easily finds humor in the world around him. you revel in the hilarity of a bad b-movie as well as more cerebral fare; and seize life by the horns. you've got interests and complexities that make you uniquely you; and wouldn't trade them for anything. you're a little ornery with a devilish grin; and appreciate an affectionate; curious woman who knows herself. you love your own life and would like to share it with a partner.</t>
  </si>
  <si>
    <t>work-wise; tech pr &amp;amp; marketing with a japanese twist (some call me gadget girl). personally; getting out and living in full color. volunteering at a non-profit. checking things off of my bucket list. keeping up my languages (next is spanish). helping raise my cool son to be a bilingual darth vader or indiana jones.</t>
  </si>
  <si>
    <t>not falling off of my bike. &lt;a href="http://en.wikipedia.org/wiki/manzai#boke_and_tsukkomi" rel="nofollow" target="_blank"&gt;boke &amp;amp; tsukkomi&lt;/a&gt; comedic back-and-forth in osaka-ben. innuendo. creative cooking with whatever's on hand. singing naughty drinking songs &amp;amp; karaoke. laughing at &lt;a href="http://en.wikipedia.org/wiki/downtown_no_gaki_no_tsukai_ya_arahende!!#batsu_games" rel="nofollow" target="_blank"&gt;silly games&lt;/a&gt; on japanese tv. giving massages. bargaining for lower prices. bite the box. dancing like nobody's watching. knowing when to sit back and let someone else drive.</t>
  </si>
  <si>
    <t>the dichotomy of the mischievous glimmer in my eyes vs. looking outwardly normal. that i'm not japanese.</t>
  </si>
  <si>
    <t>&lt;strong&gt;books:&lt;/strong&gt; corelli's mandolin; the eyre affair; the gift of fear; tao te ching; hitchhiker's guide to the galaxy; the pillow book of sei shonagon; the oxford companion to food; the flavor bible. authors: philip k. dick; william gibson; david sedaris; kobo abe; calvin trillin; m.f.k. fisher.    &lt;strong&gt;movies:&lt;/strong&gt; love schlocky horror; indie &amp;amp; cult classics. buckaroo banzai; secretary; blade runner; evil dead ii; henry &amp;amp; june; kill bill; lost in translation; raising arizona; tampopo; crash; zombieland; little big man; shaun of the dead; repo man; big night; young frankenstein; monty python &amp;amp; the holy grail; girl with the dragon tattoo; abbott &amp;amp; costello meet frankenstein; the thin man movies; his girl friday. throw in rocky horror picture show &amp;amp; sound of music for sing-along fun in theaters.    &lt;strong&gt;shows:&lt;/strong&gt; british comedies (&lt;a href="http://www.imdb.com/title/tt0262150/videogallery/content_type-full%20episode/player_formats-freewebplayer" rel="nofollow" target="_blank"&gt;black books&lt;/a&gt;; black adder; monty python; little britain; that mitchell &amp;amp; webb look; mighty boosh; it crowd; dr. who); &lt;a href="http://www.youtube.com/watch?v=apezpynn_1g" rel="nofollow" target="_blank"&gt;dr. horrible's sing-along blog&lt;/a&gt;; battlestar galactica; breaking bad; 30 rock; mad men; walking dead; the wire; dexter; the office; flight of the conchords    &lt;strong&gt;music:&lt;/strong&gt; i'll listen to pretty much anything with a few exceptions (no chinese opera!). especially like ska; rock steady; bhangra; new wave; dance; hip hop; jazz; blues; industrial; and funk. i took bhangra dance classes for a while and learned bollywood-type moves like hopping like a frog; screwing in a lightbulb (not that i'll be appearing on showbiz india anytime soon!).    &lt;strong&gt;food:&lt;/strong&gt; eclectic &amp;amp; multicultural -- i'm a food nerd &amp;amp; reformed food blogger; and love to explore different cuisines (both eating &amp;amp; cooking). i'm especially fond of strong flavors (like indian; thai; mexican; chinese; singaporean; korean); bbq; japanese; &amp;amp; middle eastern. special weakness for sweetbreads and foie gras. you might find me in the scrum at alemany farmer's market wondering why they don't sell live chickens anymore; poking around in ethnic markets around the city; in line at good luck dim sum; or looking for hidden gem restaurants.</t>
  </si>
  <si>
    <t>1. my kickass son  2. good kitchen knives  3. lipstick  4. my passport  5. grooveshark &amp;amp; pandora on my phone  6. spillproof water bottle</t>
  </si>
  <si>
    <t>half of the time i'm out on the town causing just enough trouble to keep things interesting; not enough to get arrested. the other half i'm with my grade-school-age son being a happy mommy (i'm divorced; and joint custody gives good balance).</t>
  </si>
  <si>
    <t>i squeak &amp;amp; jump in my seat during scary movies.</t>
  </si>
  <si>
    <t>* you've perfected your evil laugh and aren't afraid to use it  * you'd be a survivor of the zombie apocalypse  * you're cheerfully twisted with kinks you don't want worked out  * your baggage is reasonable: your divorce is final; you don't live with your ex; etc.  * you're relationship-minded and not polyamorous. am i the only non-poly left in san francisco? while i don't have a problem with how other people structure their romantic lives; i eventually like to focus on one person at a time and am looking for the same in return.</t>
  </si>
  <si>
    <t>english/japanese (fluently)/french (okay)</t>
  </si>
  <si>
    <t>originally from the midwest; went to school out east and have made san francisco home for 10 years now . . .    very active; very easy going. i have a 4 yr old "puppy" who keeps me out at the beach and park. when not hanging with him; i'm most likely off sailing. i restored a classic wood sloop last year and race it regularly on the bay.    otherwise i enjoy playing golf; squash; running; skiing; fishing/hunting (my pup is a real bird dog).    i've traveled a fair amount but still have a long list of places to go. can hold my own in the kitchen and make a pretty solid pour over coffee. other interests: reading; music and contemporary photography.</t>
  </si>
  <si>
    <t>work for a hedge fund</t>
  </si>
  <si>
    <t>throwing the chuck-it with my dog</t>
  </si>
  <si>
    <t>books: a bend in the river; absalom; absalom!; other voices; other rooms; middlesex; west with the night; crossing to safety; farewell to arms; in our time; the great gatsby; flashman; brideshead revisited    music: ray lamontagne; brandi carlile; the national; citizen cope; mumford &amp;amp; sons; john hiatt; lyle lovett; steep canyon rangers and i do like country (generally listen to this on my own and don't subject others to it).    movies: anything by whit stillman; wes anderson; any other directors named whit or wes; big lebowski; all stupid (hilarious) guy movies (the hangover etc)</t>
  </si>
  <si>
    <t>my dog  sailing  coffee  music  books  san francisco</t>
  </si>
  <si>
    <t>how to keep things simple; uncomplicated.</t>
  </si>
  <si>
    <t>i like to get outside after work then drinks/dinner with friends.</t>
  </si>
  <si>
    <t>what can i say; i'm all that and a bag of chips!  i'm funny; spontaneous; and laid back but full of life.</t>
  </si>
  <si>
    <t>i am working toward being a personal trainer; and living in a big fat fairytale.</t>
  </si>
  <si>
    <t>i can make anyone laugh; smile; and feel like the most special person in the world.....and i can make you an epic breakfast in bed.</t>
  </si>
  <si>
    <t>my smile; my chill outgoing personality; my awesomely broad shoulders that make a great pillow!</t>
  </si>
  <si>
    <t>my favorite book is being happy by andrew mathews; which completely changed my outlook on life.  as for tv; there's always so many better things to do!  i don't watch many movie on my own time but i'm a total sucker for movie dates.  and is southern food (except coleslaw) is hands down the greatest food ever created.</t>
  </si>
  <si>
    <t>1) music  2) gym (disclaimer: don't be fooled by my bodytype...i'm not a meathead)  3) blondie's pizza in berkeley  4) family  5) friday nights  6) my swag</t>
  </si>
  <si>
    <t>riding my bike naked! actually you're most likely to find me at one of my cousin's gigs; and dancing the night away at the oakland or san jose.</t>
  </si>
  <si>
    <t>i'm an amazing singer; but only when i'm in the shower.</t>
  </si>
  <si>
    <t>you've got a sense of humor that can match mine and love to laugh a lot. extra points for hardcore music lovers.</t>
  </si>
  <si>
    <t>how does one "summarize" oneself exactly?  i guess i will start with what i have always felt was important. the most consistent threads of my life have been my relationships with friends and family; activism in the world; art; the outdoors; music; writing; running; the ocean; challenging myself with various activities and hobbies; travel; psychological; philosophical; and spiritual growth. i believe that human beings are ever-evolving and so i live my life with the attitude that i can discover levels of connection with anyone as long as the connection is mutual and thriving with substance and depth. i am active; athletic; enthusiastic about life and have a general feeling that the world is a gorgeous place. i can also be sarcastic; goofy; playful; cunning and pragmatic when the moment calls for it. i am quite adventurous.  i returned home from living on maui this past year. i grew up in the bay area and love san francisco. i went to college in north carolina and love the blue ridge mountains. i have been to europe and africa and want to go to south america and asia next. iceland is also near the top of my travel list!  i feel like i am intuitive and am very perceptive when it comes to understanding people. i'm a rad friend. i am as they say a "free-spirit" but have a very grounded part of me as well. i can be spontaneous and casual but can also be grounded and extremely focused on a specific project or endeavor. i have a firm grasp of who i am and what i want and am looking for someone to learn; share; and grow with.</t>
  </si>
  <si>
    <t>really living.</t>
  </si>
  <si>
    <t>nurturing others; artistic expression; soccer; laughing; diving; uniting people; writing songs; drinking wine; singing; hugs; trying to write; massage; problem solving; dancing for long periods of time; anything involving the ocean; being honest; listening; inclusion; communication; facing fears; funny pranks; exploring; self-reflection; teamwork; and drinking copious amounts of coconut water. i can also eat the hell outa some good ice cream.</t>
  </si>
  <si>
    <t>my hat and i am usually smiling.</t>
  </si>
  <si>
    <t>i could go on forever so i will keep it real brief.  food~i love thai food; mexican; sometimes eat fish; no other meats; anything healthy.  books~ read fiction; non-fiction; poetry and prose. always open to suggestions to add to my long list.  movies~normally don't like cheesy romantic comedies. i like psych-thrillers; documentaries; dark; foreign; intriguing; and comedy to laugh.  music~endless. i absolutely cannot live without but i will wait for the next question to elaborate further. i am an active musician and singer-songwriter. only genre i am not really fond of is country not to be confused with alt-country; folk country; or bluegrass. gillian welch's "revelator" has been a mainstay. nina simone is the shit.</t>
  </si>
  <si>
    <t>music~i really really love music and always have. my mother said i sang in the crib. i cannot do without my guitar.  animals~i love having animals around me and have always had dogs or cats or some other life around me.  nature~i require plant life at least a few times a week.  avocado is one of my favorite foods.  lipgloss~i do not like having chapped lips.</t>
  </si>
  <si>
    <t>beauty.</t>
  </si>
  <si>
    <t>out on the town; at home reading a book; meeting friends for beers; cooking; biking to a live show...there's really no telling.</t>
  </si>
  <si>
    <t>i see dead people.  just kidding.    on the real; sexuality is complex. we are still only scratching the surface of what makes people sexually attracted to other people. thanks to kinsey; we know that sexuality is indeed an awesome spectrum and it is rare to find a human that is 100% one way or the other when it comes to attraction. i believe i am really close to 50-50. i feel i have achieved a great balance of both my female and male energies and am ready to mix those with the likes of other rad humans. i believe we are here to learn from each other and to love and expand each others worlds. to be clear; i am not poly and i like deep connections with one person at a time...that is all the emotional space i am able to do. and please note*** if you are a straight male please do not message me about threesomes.</t>
  </si>
  <si>
    <t>all of the above meets your criteria for someone who you would potentially want to date or befriend.</t>
  </si>
  <si>
    <t>kind; gentle; patient; curious; creative; athletic. . .vegetarian</t>
  </si>
  <si>
    <t>trying to figure out what to do when i grow up. . .</t>
  </si>
  <si>
    <t>laughing. . . sewing. . . . conversation. . . . downhill skiing. . .rollerblading. . . reading maps. . . . knowing when to talk and knowing when to shut up. . . listening. . .</t>
  </si>
  <si>
    <t>men notice my blue/turquoise eyes and women notice my hair :-)</t>
  </si>
  <si>
    <t>lonesome dove; the power of one; + many more  chic flicks; no horror or cars rolling over one another  most live theatre  good 'ole time rock 'n roll; old and new country; classical  i'm vegetarian -- i love good bread; margarita pizza [from napoli]; i do not eat chocolate.</t>
  </si>
  <si>
    <t>my children and family; walking; shower and toothbrush; love; friends; something good to read</t>
  </si>
  <si>
    <t>the next phase of my life.</t>
  </si>
  <si>
    <t>always busy doing something</t>
  </si>
  <si>
    <t>duh.</t>
  </si>
  <si>
    <t>you're active and you think we'd mesh and enjoy each others company . and; please; have a current photo of yourself. too often i can't find the person i am to meet; because their posted photo was taken 10 - 15 years earlier. . .</t>
  </si>
  <si>
    <t>english (fluently)/norwegian (poorly)</t>
  </si>
  <si>
    <t>ill be real with you if your real with me</t>
  </si>
  <si>
    <t>im jus a bad boy tryin' to live a good life</t>
  </si>
  <si>
    <t>dunking;popping wheelies on my motorcycle;cutting hair; working out;riding bicycles; analyzing the world</t>
  </si>
  <si>
    <t>tattoos and height</t>
  </si>
  <si>
    <t>coldest winter ever; all black classics; dom kennedy; anything but spicy</t>
  </si>
  <si>
    <t>my mom  my family  my friends  my motorcycle  my music  flirting</t>
  </si>
  <si>
    <t>the world</t>
  </si>
  <si>
    <t>working out; kickin it with friends; or riding my motorcycle</t>
  </si>
  <si>
    <t>message me and find out</t>
  </si>
  <si>
    <t>you like to have fun</t>
  </si>
  <si>
    <t>i'm a problem solver. i like to figure out how things work and how to make them better. whether it's a mechanical system; a recipe; literature; art or a plastic nag.    my personality contrasts a bit with the rather mechanical description above. i am goofy as shit. completely random things amuse me to no end. my proudest moment typically involve divinely inspired campbell-eqsue one liners after eons of silence. my greatest embarrassments are when i try to invoke such things.    i love food and cooking. total foodie. i've been known to break down recipes at good restaurants from taste and attempt to recreate them later. my mother's family is italian; so shared meals are one of my highest values. i take great pride in my cooking.    i am only ashamed of my failures. never of my actions.</t>
  </si>
  <si>
    <t>designing solar module racking systems and solar mounting racking system accessories. determining the fastest and most efficient way to design massive quantities of solar mounting racking systems and solar mounting racking system accessories. i.e. working. working a lot.    i play flanker for a bay area rugby team. it allows me to show my talents for running in a straight line; hitting people; getting the crap beat out of me; and imbibing large quantities brewed beverages in very short periods of time.</t>
  </si>
  <si>
    <t>figuring out systems. how things work and or how things came to be. i can quickly grasp the fundamentals of most tasks; processes; crafts or art forms. i tend to apply this to a wide variety of things; making me a jack of all trades.    if i become engrossed in something; it can become a little consuming until i achieve a low level of mastery in it.</t>
  </si>
  <si>
    <t>a) that they are confused about my ethnic background.    b) curly hair on a dude who looks asian.    c) broad shoulders and highly developed deltoids.    d) a ridiculous t-shirt.</t>
  </si>
  <si>
    <t>books:  shogun  enders' game  anything isaac asimov ever wrote  every sherlock holmes publication  old fairy tales and mythology    movies:  seven  mont python and the holy grail  superbad  movies with bruce campbell in them  just about any kung fu movie  rent    shows:  i have left several clues to my favorite show on my profile. if you watch it; they will be obvious.  game of thrones  90's cartoons  shows with bruce campbell in them    music:  k'naan  daft punk  red hot chilli peppers  keiko matsui  stevie wonder    food:  all of it. especially the weird and obscure stuff.</t>
  </si>
  <si>
    <t>i'm a stoic. answering this question is kinda against my philosophy. that really makes me sound kike a hipster... i will answer anyway.    1) respect. for myself; for those i care about and from those i care about.  2) the opportunity to express myself creatively.  3) making a complete fool of myself once in a while.  4) deep though and analysis on life and its workings.  5) fantasizing about absurd and incredible feats; creations and events.  6) family.</t>
  </si>
  <si>
    <t>craft projects; whether actual or imaginary.  random musings.  wild fantasies.  the meaning of love and tolerance.</t>
  </si>
  <si>
    <t>lately my typical friday night is either hanging at a watering hole with close friends or going straight to bed without having to think about work.    i want to reclaim my friday nights as a time for adventure; and revelry; but have found surprisingly little to wrest me away from the promise of rest.</t>
  </si>
  <si>
    <t>i'm a kind of a nerd. it's not really private; but its the best fit for what goes in this box.</t>
  </si>
  <si>
    <t>you would like to hang out; or go on a date with me. i'm pretty sure that's what this website is for.</t>
  </si>
  <si>
    <t>english (fluently)/japanese (poorly)/c++ (poorly)</t>
  </si>
  <si>
    <t>i am a confident; fun loving; easy going individual. i prefer  outgoing guys who are adventurous and self confident to complement  my laid back; charming personality : ) my friends say i'm sweet. i  love listening to &amp;amp; performing music. if you make me happy;  i'll sing you a song. i get dressed up. am a sucker for karaoke. i  love watching nfl games (go niners!) or going to the movies to eat  a dinner of popcorn &amp;amp; junior mints. i also adore someone who  can make me laugh....i'm a huge travel buff &amp;amp; am in love with  europe; specifically paris. i'm there every few months; as the city  is my current lover. also love anything to do with being near the  ocean- i breathe better there : )    btw; i truly don't want you to waste your time; so i thought i'd  let you know that i'm not really into some who:    -looks like they belong on http://www.meganslaw.ca.gov/  -wants to live in the country  -is too bulky (i'm not into the hulk hogan look)  -never hangs in the mission b/c it's "dirty" or "scary"  -uses the words "cali" or "san fran"    i tend to melt for irish &amp;amp; english accents; musicians; or  nerds.    be forewarned: i am a little nerdy and sarcasm is my preferred  delivery of humor. if you out-wit me; you win.</t>
  </si>
  <si>
    <t>technology. music. laughter.</t>
  </si>
  <si>
    <t>discerning people's intentions</t>
  </si>
  <si>
    <t>music: adele; john mayer; john legend; lil wayne  akon; kayne west; lily allen; madeleine peyroux  amy winehouse; maroon 5; meiko  corinne bailey rae; melody gardot;  duffy; michelle branch; nat king cole  ella fitzgerald; natasha bedingfield; nina simone  etta j; no doubt; norah jones; parliament funkadelic  etta james; paul mccartney; peggy lee; pink  evanescence; rebecca st. james; rosie thomas  frou frou; rihanna; sara bareilles; sean kingston  gwen stefani; t-pain; t.i.; taylor swift  india arie; tristan prettyman;jack johnson; hilary mcrae  jason mraz; this space will only fit to "j" :).</t>
  </si>
  <si>
    <t>1. iphone  2. iphone headphones  3. my macbook  4. ocean air  5. great friends  6. high quality cotton</t>
  </si>
  <si>
    <t>music  ...and how awesome the future will be; given the rate of technological advancement.</t>
  </si>
  <si>
    <t>causing trouble with my friends..nice dinner; then some drinks; then a little silliness</t>
  </si>
  <si>
    <t>i married my first kiss and have since divorced.</t>
  </si>
  <si>
    <t>-you don't take yourself too seriously.    -aren't looking for just a "hook up."</t>
  </si>
  <si>
    <t>yep; i'm a nice guy. there; i said it. i have my act together but am ready to prove that nice guys don't finish last. i am very active and somewhat competitive but i compete against myself more than anything. i love being in love and like to prove that chivalry is not dead. i am happy with what i've accomplished and don't want a relationship just for the sake of being in one but i do miss the trust and intimacy of a committed relationship. yes; i want the real deal and without sounding arrogant i'm a pretty awesome guy that is just looking for my counterpart.    jack of all trades; master of some. it's a cliche but when it comes down to it i'm just a handy guy to have around.    i have a great job being the friendly "it guy" for an eclectic sporting goods store based in the bay area. the only real downside is that i am surrounded by "toys" and have to fight the urge to re-invest back into the company by buying gear i don't really need! other than that; it's a great job that compliments my lifestyle and ability to fix things!</t>
  </si>
  <si>
    <t>enjoying it but would enjoy it more with someone to share the joy!</t>
  </si>
  <si>
    <t>taking things apart and putting them back together! don't ask if it works once i'm done putting it back together.    i'm also a pretty good eater. i eat to train and train to eat! i'm blessed with a high metabolism so i get lucky there but food is fuel and you need to fuel the engine to have fun. ice cream tends to be my best power source. i don't know what i would do if i was lactose intolerant.</t>
  </si>
  <si>
    <t>family  buddies  bicycles  fresh tracks on a powder day.  ice cream  coffee</t>
  </si>
  <si>
    <t>nothing and everything.</t>
  </si>
  <si>
    <t>friday nights are usually spent packing up the truck to go on some adventure. i'm a wanna be pro bike racer so if i'm not headed out on some camping/boating adventure i'm probably working on my bikes and prepping for a race. yes; i do also hang out with my buddies but they're usually doing the same thing i am! however; once winter rolls around i will pretty much drop everything for skiing. i spend most weekends and even a lot of weekdays in tahoe once the snow starts falling. my job is flexible enough to allow me a great active lifestyle so i take advantage of it as much as possible. and since it hasn't snowed much this season i've been seen around the office a lot more lately. (insert sad face emoticon!)</t>
  </si>
  <si>
    <t>i am sensitive; empathic; and a great listener. i am genuine; honest; authentic; and sincere--all qualities that are important to me. i love the outdoors--hiking; camping; and spending time at the ocean. and; i love to dance. i don't have any children of my own; but i love children; and have always worked with children as a teacher; or a child therapist. i am looking for someone to hang out with; have fun with; someone to talk with; and share life experiences. is it you?    i am sensitive; smart; and fun</t>
  </si>
  <si>
    <t>i was a preschool and kindergarten teacher for over twenty years; and recently got my masters degree; and am a school therapist. i love my work.</t>
  </si>
  <si>
    <t>listening; talking; partner dancing; taking pictures; hanging out at the beach; and playing with children.</t>
  </si>
  <si>
    <t>my blue eyes and curly hair.</t>
  </si>
  <si>
    <t>eckhart tolle's books. eat; pray; love. movies--most comedies; like woody allen movies; and being john malkovitch. dramas like love; actually.</t>
  </si>
  <si>
    <t>sleep; water; walking; talking; dancing; singing.</t>
  </si>
  <si>
    <t>relationships</t>
  </si>
  <si>
    <t>out dancing.</t>
  </si>
  <si>
    <t>let me think about this one.</t>
  </si>
  <si>
    <t>you like my profile; and you want to know more about me.</t>
  </si>
  <si>
    <t>i'm a single father working at an alternative high school in west oakland. at night i am working on completing my ba in sociology.</t>
  </si>
  <si>
    <t>i'm too serious; but only until you get to know me.</t>
  </si>
  <si>
    <t>i listen to old school rap; stuff from back in the day.</t>
  </si>
  <si>
    <t>1. the lakers  2. my snake  3. my children  4. my cars  5. my haircuts  6. raiders</t>
  </si>
  <si>
    <t>how continue to change the lives of the young adults i serve.</t>
  </si>
  <si>
    <t>normally chilling a home with my daughter.</t>
  </si>
  <si>
    <t>you're interested in meeting one another to become good friends for companionship.</t>
  </si>
  <si>
    <t>i am a caring and compassionate person who appreciates a good sense of humor but not sarcasm. i am the co-parent of a wonderful seventeen year old daughter. i am passionate about my work as mental health professional. spending time with my family and friends are what feeds my soul. i enjoy sharing with them; theater; movies; live music; flea markets; walks and talks; dining in and out and laughing!!  if i am watching tv; i would enjoy a drama like mad men or a comedy such as 30 rock or a kqed mystery. i enjoy taking care of my house and garden and if i had to choose between the woods and the ocean; would choose the ocean.</t>
  </si>
  <si>
    <t>raising my daughter who will be leaving home soon. i recently began professional studies in order to further my knowledge and satisfy my passion for learning. i consider the relationships in my life important and spend as much time with folks as possible. i enjoy travel both to my beloved new york; where i was born and raised and reluctantly left in the late 1970's; and to far away places. generally speaking; i am enjoying my life and my health.</t>
  </si>
  <si>
    <t>i am good at being a parent because i have always enjoyed and respected children. i am very good at my work; because i love people and believe in emotional and spiritual growth for all of us. i am good at caring for those around me.</t>
  </si>
  <si>
    <t>i would suspect it is my warm and outgoing personality. my smile starts inside so i think that is also noticable.</t>
  </si>
  <si>
    <t>my recent good finds have been anything written by jodi picoult; the book thief and flight by sherman alexie. i enjoy jazz; pop and secretly; disco!! i like dramas that tell a thoughtful story. i enjoy comedies; but not slapstick or anything edie murphy. i don't like horror or violence. my favorite food would be italian. i appreciate most well prepared food.</t>
  </si>
  <si>
    <t>love  health  friendship  laughter  live theater</t>
  </si>
  <si>
    <t>my daughter; friends my work and our ailing society and world.</t>
  </si>
  <si>
    <t>i am usually socializing with family or friends.  i could also enjoy an evening at home; alone!!</t>
  </si>
  <si>
    <t>if you are open to exploring possibilities and not afraid to  take chances!!</t>
  </si>
  <si>
    <t>i tend to take more from my cypriot upbringing than my childhood in texas; but i'm an austinite at heart! like many of us central texan refugees in california; i'm adapting to the cold breezes of the bay; and bringing my own hard-headed; soft-hearted ways to bear; this time for the good of the immigrant community.    i may not seem it on first meeting me; but i'm a bit of a free spirit. i tend to spend a lot of time wondering how we have come so far as a country only to fall so much farther. with that said; i'm generally a positive and cheerful guy who will sooner listen and laugh with you than scorn your crazy ideas! hah.</t>
  </si>
  <si>
    <t>i'm a summer law clerk for a san francisco immigration firm. i've got another year of law school to go; after which i plan to work as an immigration attorney in the bay; and maybe a little business immigration work in china. i like helping people - particularly recent immigrants; the most unprotected among us - and i'm putting my chinese skills to good use.</t>
  </si>
  <si>
    <t>cooking! chinese; mediterranean; indian; mexican - i cook them all. i also am getting into cocktail culture; so i can fix you up a fancy drink to round it all out.    writing! well; this one involves more self-puffing than the first; but i like to think i'm more than a decent writer. i try to find time to write poetry and short stories; but law school has cut into those hobbies as of late.    fixing you a candlelight dinner and delivering the conversation to equal it. i've had my share of experiences; so i've got some stories to tell about welcoming farmers in china or the tiny; feisty old ladies in cyprus.</t>
  </si>
  <si>
    <t>the facts that i speak chinese; my strange greek-texan accent; and the everpresent glint in my eye.</t>
  </si>
  <si>
    <t>books:  the brothers karamazov; the idiot; red swans; three cups of tea; angela's ashes; cutting for stone; the master and margarita    film:  aimee et jaguar (excellent german film about a real-life jewish and german couple torn apart during the war); departures (from japan); jacob's ladder; original star wars trilogy (nerd!); anchorman    music: jesus; this one will take a while. generally; i'm lately a big jazz fan; particularly of experimental norwegian and polish bands. however; i love the classics; too - ella; thelonius; django and louis. i'm also a big fan of post-romantic classical pianists like rachmaninov and scriabin. i also listen to a lot of post-rock (yeah; i'm from austin). music is one of my greatest loves - both listening to and playing it.</t>
  </si>
  <si>
    <t>1. literature - novels; memoirs; guidebooks; history; whatever! i eat them up. i keep a nice little pile by my bed to keep me occupied after work is done for the day.  2. good cocktails - because everyone needs a drink; now and then. and i don't mean jagermeister; bud or any of that shit. gross.  3. the internet - let's face it; we're all addicted to the webs these days.  4. my wok - enough said.  5. sociopolitical discussion - because otherwise people would only read boring blog-journals or watch real housewives.  6. sex - before you call me a sheep; i'm talking about the beautiful side of sex; where people truly connect and enjoy each other's company. now that's special.</t>
  </si>
  <si>
    <t>heh; you though you were going to catch me with that one; didn't you? actually; i spend a lot of time thinking about how better to reach poor communities - politicians on both sides of the aisle are more detached from the poor than ever; and it's up to us; the public; to reach them. i love government when it works; but right now; it's not doing its job for most americans.</t>
  </si>
  <si>
    <t>listening to some great jazz and sipping a cocktail at the shady lady; rockin' out to a cover band; or relaxing with friends in a cozy chinese restaurant.</t>
  </si>
  <si>
    <t>heh. better to ask me instead... ;)</t>
  </si>
  <si>
    <t>you're open-minded and perhaps a bit of a free spirit. you should like intelligent; sophisticated guys who aren't afraid to have a little fun.</t>
  </si>
  <si>
    <t>i'm a psychology / spanish student at berkeley city college. i like cooking; (i'm a great cook.) bike riding; hiking; hanging out with friends and family; and collecting hard to find 80's movies. i have a ton of 80's movies and 80's music that are really hard to find. i love going to the movies; making people laugh. i want to meet someone who has the same interests as i do.    i am [friendly]; [funny]; and [very outgoing]</t>
  </si>
  <si>
    <t>i'm working on a degree in psychology and spanish; hanging out with friends and family; volunteering at project open hand; teaching tobacco prevention at berkeley city college; and working to eventually get an mft degree.</t>
  </si>
  <si>
    <t>i'm a great cook; i'm a good listener; i love to make people laugh; i love cuddling; and i'm a very outgoing person. i'm the type of person who will go out of the way to help my friends when they need it.</t>
  </si>
  <si>
    <t>my sense of humor; and the fact that i almost always have my mountain bike with me.</t>
  </si>
  <si>
    <t>i love horror movies; action movies; and comedies. i'd have to say that my favorite horror movies would have to be the lost boys; silver bullet; all of the hellraiser movies; and all of the friday the 13th movies. my favorite action movies would have to be face/off; the departed; the punisher; the transformer movies; and quite a lot more. all throughout high school i read horror books; including books by stephen king; dean koontz; and john saul. in terms of food; my favorite foods are mexican food; chinese food; and thai food; but every once in a while i love a good cheeseburger.</t>
  </si>
  <si>
    <t>my tv; my computer; my friends and family; my movies; my bike; and food</t>
  </si>
  <si>
    <t>my friends and family; my life and what i want to do with it.</t>
  </si>
  <si>
    <t>either sleeping; going to the gym; watching tv; or studying</t>
  </si>
  <si>
    <t>i'm still ticklish on the bottom of my feet</t>
  </si>
  <si>
    <t>you like what you have just read and you want to get to know me better</t>
  </si>
  <si>
    <t>i am a canadian transplant in search of direction; purpose; and craft beer. most things interest me; until they don't.    i like puns. a lot.    i like hockey. a lot.    i think fractals are really cool.    i occasionally use the word swag; sometimes even un-ironically.    i have a jewfro.    i have one tattoo; but it's rather large.    i would go to the ends of the world for you; or at least as far as redwood city.    i like to write.</t>
  </si>
  <si>
    <t>trying to express myself creatively; but holding down a well-paying; non-creative job.    i write things; mostly nonsensical; when the mood strikes me. http://www.knowsnothing.wordpress.com</t>
  </si>
  <si>
    <t>making puns - it's a labour of love. if you cringe at puns; this probably won't work.    i'm really good at wearing weather-inappropriate clothing. tank tops in winter. furry hats in summer.    i'm pretty good at cleaning cat pee from my mattress.</t>
  </si>
  <si>
    <t>my thor-like beard; and my uncanny ability to wield a hammer. also the fact that i am carrying a hammer.*    *not true</t>
  </si>
  <si>
    <t>i love me some mildly fantastic; lightly satirical; possibly dystopian; reading. think vonnegut; murakami. sometimes i read poetry; but i don't tell people about that. men aren't supposed to read poetry.    i like thomas pynchon a lot. also; confederacy of dunces is probably my favourite novel.    i've been on a stoner rock binge; lately. dark; brooding; and groovy is for me: kyuss; queens of the stone age; lowrider; fu manchu; brant bjork. nico vega is cool. as is the ohio country/blues scene. black keys = yes. jessica lea mayfield; too. some more random: rocco deluca and the burden; pearl jam; a perfect circle; i mother earth; the beatles; the mars volta; ... etc.    i am half russian and half middle eastern; so my ideal meal would consist of pickled mushrooms and roasted lamb.</t>
  </si>
  <si>
    <t>- my monster (it's a motorcycle; what were you thinking?)  - a pen and paper  - a book of jokes  - coffee  - beer  - a shiv</t>
  </si>
  <si>
    <t>pie. i really like pie. peanut butter cream pie. pecan pie. peach cobbler. apple crumble.    also; i think about being a squirrel. hoarding buggers.</t>
  </si>
  <si>
    <t>i dunno; what d'you wanna do?</t>
  </si>
  <si>
    <t>i once slaughtered a lamb. axe me about it.</t>
  </si>
  <si>
    <t>english (fluently)/french (okay)/russian (okay)</t>
  </si>
  <si>
    <t>coaching high school baseball in sf. part time professional sarcasm coach. applying for my teaching credential/grad school soon (hopefully). happily procrastinating while i enjoy the simple the things of young adulthood.</t>
  </si>
  <si>
    <t>making toast.</t>
  </si>
  <si>
    <t>that i remind them of somebody they already know.</t>
  </si>
  <si>
    <t>books: what's there not to love; hells angels; on the road; breakfast of champions. i should read more.....but i don't    movies: no country for old men; pink flamingos; young frankenstein; blazing saddles; the big lebowski; what about bob?; the sandlot; raging bull; home alone (1 &amp;amp; 2). there will be blood; casino....    shows: breaking bad; seinfeld; curb your enthusiasm; louie; pinky &amp;amp; the brain; reno; the wire; little people big world; bored to death.....    music: buddy guy; neil young; mastodon; neurosis; pink floyd; black sabbath; the rolling stones; led zeppelin; immortal; emperor; kool keith; mf doom; notorious big; arcade fire; talking heads; mr. bungle; the black keys; anything that doesn't suck. etc; etc; etc; etc; etc    food: thai food; tacos; pho; ethnic food that's not pretentious. any restaurant you don't need a resume of wine/food knowledge to be taken care of.</t>
  </si>
  <si>
    <t>human interaction  water  coffee  shoes  music  sarcasm</t>
  </si>
  <si>
    <t>awkward moments and why they happen. what to do with my life. what i am going to have for lunch.</t>
  </si>
  <si>
    <t>hanging with friends. avoiding lines; expensive; drinks; and dress codes.</t>
  </si>
  <si>
    <t>i cried during arthur. yes the russell brand movie....i guess you'll have to ask me the back story on that one..</t>
  </si>
  <si>
    <t>you like having fun...</t>
  </si>
  <si>
    <t>my name is aaron; pleased to meet you. here's the condensed version of me; in haiku form:    i am six foot four;  and have been told by many  i look better live.    i am back in school;  programming so i can keep  running my business.    i love animals;  upcycling; big ideas; film;  and radical folks.    self-identified  progressive; feminist-; and  l/b/q-ally.    my dogs are awesome;  my tattoos elicit laughs;  i miss my piercing.    i've been called 'funny;  kind; smart; "a hoot;" interesting;'  and; soon; a robot.    don't be afraid! i'm  quite well socialized; 'normal;'  even; for a nerd! :)</t>
  </si>
  <si>
    <t>improving it!    i am doing pre-requisites to apply for a master's in computer science. i work 2 jobs from home where i run my own business. i spend a lot of time on the computer (more than i'd like) and fretting over my dog (less than i'd like). i have a recent obsession with upcycling free stuff from craigslist; i love repairing things.</t>
  </si>
  <si>
    <t>producing fun and sometimes awesome sentences extemporaneously. drilling inexorably to the molten core of a problem. knowing what's happening. appreciating whimsy. making you just feel good. really.    i'm really bad at cooking; navigating; judging; running; stopping when i'm full; and being consistently cautious. my caution is inconsistent.</t>
  </si>
  <si>
    <t>probably that i look exactly like alexander skarsgrd.    no; just kidding. for now...    i've been told that my appearance changes dramatically from one expression to the next.</t>
  </si>
  <si>
    <t>you know; i think this section tells me more about the profiles i look at than any other.    i generally consume books/tv as a pass-time; so i indulge in media that is fun; preferably quirky or rad; or tickles my inner nerd/absurdist; or is pop-relevant. this does mean that i might watch episodes of misfits and the vampire diaries back-to-back. c'est la vie.    i'm not a foodie. i guess i have a low resolution tongue or something; it all tastes the same to me. my all-time favorite meal is probably a peanut butter and honey and banana sandwich. that said; i'll eat most anything while i'm out; and i enjoy adventurous eating. you will melt me with an offer for ethopian.    music: the answer used to be "everything but country." then wilco came into my life; followed by dolly; and a few modern hits; and it was all over... so: a bit of everything. i am a periodic dj (weddings - very standard musical fare); and in the course of my dj duties i've had to gather collections of everything from crooners and big band to motown; funk and soul to britpop and madchester to modern pop and electro/dance to hip-hop/rap. and i like it all. i've had a weakness for dubstep lately; despite 90% of it being ridiculous. a crazy-short list of random favorites: air; ratatat; balkan beat box; t-pain; bjork; dolly parton; rilo kiley / jenny lewis; wilco; ludacris; michael jackson; abba; girl talk; ke$ha; m.i.a.; missy elliott; pulp; frente; weezer; brittney; pretty much anything ever performed by the glee cast (i said it!); gorillaz; katy perry; britney spears; lady gaga; david guetta; nicki minaj (have been basically worshiping her for the last year); muse; radiohead; the beatles; beta to the max; tobacco; joanna newsom (yes... yes........); super furry animals; belle &amp;amp; sebastian; etta james; simon &amp;amp; garfunkel; ella fitzgerald; later the who; and traditional / folk music.</t>
  </si>
  <si>
    <t>art; progress - that's enough!</t>
  </si>
  <si>
    <t>communicating with my dogs. and a whole messy web of the connections between life; community; the human experience; education; fulfillment; altruism; technology; politics; etc. etc. etc.    also: how often do people actually find "activity partners" on this site? i know i've never offered.</t>
  </si>
  <si>
    <t>... breaking down something that makes me 'typical.'</t>
  </si>
  <si>
    <t>i write with *tons* of smileys; and; even thought i consider myself highly literate; i think they're great additions to the written digital missive.    i'm not as much of an 'open book' as i used to be... but i'm still pretty damned open. this section always seems like kind of a dare to me.    i guess this is a good place to point out that; currently; my school and work is more important to my future than a serious relationship. my work is important to me: in the past i've worked as a teacher; peace corps volunteer; with planned parenthood (in education and development); and i currently run 2 businesses from my home. at the end of school; i hope - nay; intend to use my computer programming skills for art/entertainment purposes for fun; and for revolutionary / progressive causes for fun.</t>
  </si>
  <si>
    <t>you like your men complex and personable.   you enjoy meeting people - or i seem like the type of person you'd enjoy meeting.   you're kind. bonus points if you're kind but not always sweet or nice.   you'd like to meet someone who understands that you don't quite fit in; and he knows you're swell because of it.   your requirements for messaging include a man who is legitimately poly-friendly; because i legitimately am (i wouldn't label myself "poly;" though).   you need help with home repair or wiring. i mean; hell; i collected all these tools; might as well use them.   you want to go singing; or if you want me to sing at you so you can throw your top at me (as far as i can tell; this is the best thing that's come of my music degree thus far).    i also enthusiastically devour; and relish messages on the subjects of:     unusual tattoo and piercing bragging (or innuendo).   incredible animal stories or facts.   science.   most invitations out - particularly to ant event that could be described as 'colorful.'   radical / scandalous confessions; rants; and manifestos.    as a rule: if you are fascinating; beautiful; and have lovely breasts that you want to show me; please send me a message. this is not a *pre-requisite* for a message; i just want to make it perfectly clear that anyone who fits that description should message me.    you are ok with the fact that i find the following experiment awesome:  i deleted all my answers (was 502).  with no questions answered; my highest possible match score was "0%".  with one question answered; my highest score was "76%". i had 6 of those; then *a lot* of "73%"s.  with two questions answered; my highest score was "76%". i had 5; then a lot of 74%s; and then 73%s.  with three questions answered; my highest score was "79%". i had 1 79%; then 77%s; etc.  with four questions answered; my highest score was 81%; then 80s; 79s; etc.  with five questions answered; my highest score was 84%; then some 83s; 82s; 81s; etc.  6: 86%; 84%; and lower  7: 88s; 86s; 84s and down  8: 90; 88s; 87s and down  9: 91; 89s; 88s and down  10: more 91s.  11: more 91s...  15: 93; then 91s and down...  20: 94s &amp;amp; lower  25: 94 &amp;amp; lower</t>
  </si>
  <si>
    <t>the must: must be a considerate person and must not be a pessimist!  if you don't meet that standard then don't waste your time reading the rest.    the summary: i'm tallish &amp;amp; masculine; trustworthy &amp;amp; loyal; modest &amp;amp; confident ..and sometimes sarcastic    i've heard that men on here often lie about their height. i'm saying i'm at least 6'1"; if anything i'm cheating myself by a 1/4 inch.  i also think the "body type" category could be a little more accurate. the choices for men should be something like: linebacker; swimmer; pocket protector; sumo.  in my case i'd select closest to a swimmers body.    i think i'm slowly going to add to this page until self-selection occurs:  i don't run marathons; i admire people who run but personally i'm more of a hiker; an urban hiker; walking explorer of cities and previously a swimmer. so if you run marathons; right on; but i won't be running them with you. i will however congratulate you and enjoy the post-workout brunch.    i eat meat. i don't require anyone else to eat meat; but i think meat is tasty and i have no plans to stop eating it.  i also eat fish and shellfish. (i don't consider those who eat seafood to be vegetarians.)    i own and watch a tv. this is something i have done without in the past and i could do without in the future; but for the moment i enjoy my tv; dvd player; and dvr. sunday evenings i usually watch the newest showtime series or catch up on my dvr.    i believe freeing yourself of inhibitions is important and for that reason i believe sex tends to get better as relationships progress.    i've never had eggs and rice but i've heard they're good together; eggs and toast can be good too ...i usually eat my eggs with a tortilla though.    i'm not a huge baseball fan; i can tolerate it but its not anywhere on my list of priorities. which is good if you like baseball cause i have no problem being the one to run to the corner store in the middle of a game and if you don't like baseball you don't have to worry about me being distracted by it.  on the other hand i do watch the nfl and world cup soccer; so there will be some sundays where i just want to stay in; especially in the winter.    ...also i have facial hair. not a full beard and not sparsely populated weirdness. its short but full i guess; maybe its scruff; i'm not sure but its some sort of ruggedness.</t>
  </si>
  <si>
    <t>enjoying san francisco.  appreciating my friends and family.    in the next year i hope to transition into a more instructive role. i'm much more of a teacher at heart.    reevaluating; (where i'm at; where i want to be; how to get there)  finishing the final aspect of my masters program;  keeping fit;  homebrewing some beer;  writing a business plan;  considering finishing photo projects;  generating new projects;  visualizing how easy it would be; but not actually ever making candles or soap;  slowly finishing blood meridian; during my lunch breaks;  laughing at charlie when it's always sunny.    i havent been in a while but this summer i hope to get out and do a bit of camping. (you should not be opposed to wilderness)    i've done some traveling but there are still a lot of places i want to visit. internationally my travel priorities are south america and europe.</t>
  </si>
  <si>
    <t>modesty</t>
  </si>
  <si>
    <t>depends on their distance from me; my eyes or my height probably.</t>
  </si>
  <si>
    <t>right now i am:  reading: blood meridian  dvr-ing: bar rescue (this show is great; real gets the entrepreneurial juices flowing) and shark tank.    writers:  chuck palahniuk  cormac mccarthy    favorite directors:  -ridley scott  -p.t. anderson  -terrence malick    some of the many films that i like:  -fight club  -cold mountain  -confessions of a dangerous mind  -boogie nights  -full metal jacket  -leon: the professional  -the thin red line  -the big lebowski  -anchorman  -best in show  -donnie darko  -eternal sunshine of the spotless mind  -perfume  -etc. etc. etc.    documentaries:  -the fog of war  -why we fight  -the corporation  -war dance    before the new seasons start; i need to catch up on weeds and dexter.    comedy central / cartoon network:  -the daily show  -the colbert report  -family guy  -futurama    music:  i'm hesitant to list any because taste change so often;  but at the moment i most often listen to these 2 pandora channels:  -bon iver  -pull my heart away (this one's a song; i don't think it's very well known. it just makes me happy for some reason)    i like jack cheese.</t>
  </si>
  <si>
    <t>beer  coffee  tacos  the sun  water to swim in  water to drink</t>
  </si>
  <si>
    <t>stuff.  you might find out later; but you won't read about it on my profile.    i'm a little outside the box</t>
  </si>
  <si>
    <t>friday is kind of a dumb day to ask about.  monday-thursday can sometimes be "typical" but not a friday.    i live on the noe valley side of the mission.  so if i stay in sf i'm probably in the mission somewhere; perhaps on polk; or maybe just at home taking it easy.</t>
  </si>
  <si>
    <t>i love the absurd marketing cues that let me know i'm still a man even if i use certain products.  such as the centrum vitamins for men which features a roll of duct tape in the ad.  or  the black loofah that the theaxeeffect company markets as a "shower tool".</t>
  </si>
  <si>
    <t>you are feminine and attractive; looking for someone masculine and attractive.    if:  -you wear heels when necessary and sometimes when not. (this is important particularly if we are in loud crowds/bar and you are below 5'4".  -you've seen the original star wars movie or at least 2 episodes of star trek (i need to know that i'm not the first male energy you've interacted with)  -you own a bra  -you're not a groupie; you don't go to shows every week unless you're actually performing in them  -you enjoy a glass of wine; a cocktail; or a good beer  -you're not a lush; you don't go out and get drunk every day of the week    p.s.  there should be a "loves dogs" option; not just "likes dogs".</t>
  </si>
  <si>
    <t>originally an east coaster but now a west coast convert (lived in la and now sf). young professional. went to b-school. politically moderate.    i enjoy people who have a solid grasp of grammar.    more to come.</t>
  </si>
  <si>
    <t>working for a tech company like everyone else in sf.</t>
  </si>
  <si>
    <t>cooking. planning / logistics. watching tv while also browsing the net. keeping my apartment clean    not good at: any sense of direction while driving.</t>
  </si>
  <si>
    <t>my rakish charm and acerbic wit? my unusually long eyelashes?</t>
  </si>
  <si>
    <t>i watch way too much tv: happy endings (my current favorite show); tosh.0; the soup; 30 rock; community; walking dead. i'll stop there.    food: eater.sf top 38; vietnamese; kbbq; southern. also; bbq if i ever find a good one in town.    music: hip hop; foster the people; black keys; too much to list. and i'm not above top 40. at all. live shows are cool.    movies: anything not boring.    other stuff: amateur design / typography nerd; cooking (making use of my cook's illustrated subscription); mixology.</t>
  </si>
  <si>
    <t>coffee. soap. my iphone. the internet. i reserve the right to add two more later.    note: things like "sunshine" have been intentionally excluded. mostly because it does not exist in san francisco.</t>
  </si>
  <si>
    <t>the large hadron collider. oh; do you not?</t>
  </si>
  <si>
    <t>going to bed by 11 because i'm exhausted from work or staying out till 2 because there's something super fun going on.</t>
  </si>
  <si>
    <t>i can teach you how to dougie.</t>
  </si>
  <si>
    <t>you consider yourself feisty with a tinge of jaded cynicism.</t>
  </si>
  <si>
    <t>i moved to san francisco from new jersey in 2009; in search of a new adventure. i definitely wasn't a typical jersey guy; but not sure if i'm a typical sf guy either. you definitely won't hear me saying hella. but i do love it here; and can see myself possibly making this my long-term home.    my interests are pretty varied; and i would love to meet someone who i can share these with - design; art; travel; going out for good food and drinks; photography; film; midcentury modern furniture; museums; the outdoors: going to the beach or walking among the trees; exploring the city; bicycling. i love music. if you have a record player and collect vinyl there is a good chance we'd get along. if not; i can introduce you to some of mine.    words that would best describe me are creative; idealistic; laid back; confident; passionate; progressive; dreamer; romantic; genuine; friendly; warm; sincere; questioning; resolute; and independent. i'm naturally introspective and kind of quiet; but i've become more outgoing and social over the years. i definitely prefer to be around small groups of close friends rather than somewhere with a lot of people that i don't know.</t>
  </si>
  <si>
    <t>working as a freelance/contract graphic designer and part-time at a big art museum. i just picked up a great new design client. you should ask me about it.</t>
  </si>
  <si>
    <t>photography. getting along with lots of different people. organizing space. finding a sale. my record collection is pretty nice.</t>
  </si>
  <si>
    <t>that i'm tall? maybe my cool socks? i've also been told that i have a very expressive face.</t>
  </si>
  <si>
    <t>music: boards of canada; portishead; rolling stones; talking heads; broadcast; the kinks; radiohead; beach house; curtis mayfield; bjork; tv on the radio; a tribe called quest; the xx; mulatu astatke; the clash; sly &amp;amp; the family stone; liquid liquid; gorillaz; beatles; neil young; public enemy; tune-yards; real estate; tame impala; de la soul; matthew dear; dj shadow; fleetwood mac; joy division; new order; four tet; the bees; david axelrod; mazzy star; the meters; love; buzzcocks; air; stax soul; james brown; t. rex; the who; esg; sound dimension; david bowie; can; blur; the pharcyde; stereolab; primal scream; the byrds; caribou; donovan; madlib; prefuse 73; talk talk; dungen; serge gainsbourg; big star; funkadelic; hall &amp;amp; oates; shuggie otis...    tv shows: breaking bad; life and times of tim; arrested development; daily show; bill maher; jimmy fallon; the simpsons; da ali g show; bored to death (rip)...    movies: boogie nights; taxi driver; 2001; morvern callar; persepolis; darjeeling limited; let the right one in; empire strikes back; barry lyndon; the triplets of belleville; bourne...; city of god; there will be blood; helvetica; control; dogtown &amp;amp; z boys; riding giants; french connection; thin red line; royal tenenbaums; raiders of the lost ark; children of men; fargo; superbad; joe strummer-the future is unwritten; rushmore; motorcycle diaries; lost in translation; being john malkovich; gunnin' for that #1 spot; step brothers; reprise; the wrestler; the battle of algiers; fantastic mr. fox; up; hurt locker; eyes wide shut; exit through the gift shop; beats; rhymes &amp;amp; life; midnight in paris; submarine; beginners; hugo...    reading: sunday ny times; various design books and magazines.    food: my parents' cooking (the best). good pizza (arizmendi; delfina; beretta); burma superstar; fish tacos at underdog; park chow; borobudur for indonesian; the chowder mobile; pho; the bar food at buckshot; tartine bakery; the fries at la trappe; little chihuahua; parada 22; fresh squeezed orange juice with lots of pulp...</t>
  </si>
  <si>
    <t>family; music; comfortable shoes; a good tailor; sleep; ideals</t>
  </si>
  <si>
    <t>my family back home. where to travel next. aesthetics. how i can do more to help people. how perfect a city sf would be if it had a better transit system.</t>
  </si>
  <si>
    <t>i work friday nights; so it depends how i'm feeling after. maybe i'll get together with friends for a couple beers; low-key. or i'll just hang out at home; watching a movie or listening to some records. saturday is usually more of a social night for me.</t>
  </si>
  <si>
    <t>i really liked the oc when it was on. i've never had a starbucks coffee. i kind of got struck by lightning once. i've never seen the movie titanic.</t>
  </si>
  <si>
    <t>you want to find out more...</t>
  </si>
  <si>
    <t>english (fluently)/dutch (poorly)/spanish (poorly)</t>
  </si>
  <si>
    <t>college admission essays; cover letters; and now online profiles. if there's one thing i've never been good at; it's writing generic &amp;amp; generalizing statements about myself. well; that and basketball...    i'm passionate &amp;amp; intelligent; dry-witted; fun; and just a little absurd. i try not to take life too seriously; but i don't hold back when i dive into something i care about. my interests and activities are all over the map; though a good short list might read: &lt;a class="ilink" href="/interests?i=hiking"&gt;hiking&lt;/a&gt;; &lt;a class="ilink" href="/interests?i=biking"&gt;biking&lt;/a&gt;; good &lt;a class="ilink" href="/interests?i=food"&gt;food&lt;/a&gt;; good &lt;a class= "ilink" href="/interests?i=wine"&gt;wine&lt;/a&gt;; good &lt;a class="ilink" href="/interests?i=beer"&gt;beer&lt;/a&gt;; good &lt;a class="ilink" href= "/interests?i=conversation"&gt;conversation&lt;/a&gt;; &lt;a class="ilink" href="/interests?i=reading"&gt;reading&lt;/a&gt;; writing; and &lt;a class= "ilink" href="/interests?i=exploring"&gt;exploring&lt;/a&gt; the city &amp;amp; east bay.    i epitomize the &lt;em&gt;bricoleur&lt;/em&gt;: jack of all trades and a master of none; creating possibilities from what is available in my surroundings. as a result; i pay close attention to my surroundings: listening intently to people; exploring the space i'm in; and engagingly actively with it all. i come across as an extrovert; but tend to enjoy deep interpersonal conversation to larger group interaction. i do have a secret love for public speaking and performance; though.    externally; i alternate between social (organizing and leading excursions outside and inside the city; bringing people together; nights out in the city; etc.) and introspective (solo hiking &amp;amp; biking trips; reading &amp;amp; writing). i like to share what i can of those introspective dives; and seek out--in both friends and in a partner--those who want to roll ideas around; question thoughts; and aren't afraid to explore new concepts; skills; and activities.</t>
  </si>
  <si>
    <t>i recently returned from a soul-expanding trip biking across the himalayas in western china with a renewed sense of self and purpose. i work days (and some nights) with a tech startup; stay engaged in the sustainability community; host farmer's market brunch/discussions when i'm not out of town exploring the mountains; continuing to explore the bay area; and getting out on my bike or on the trail as often as possible.</t>
  </si>
  <si>
    <t>math (that's hot these days; right?)  learning new things  teaching  communicating  finding structure where most people see chaos  abstract problem solving  needlessly turning non-abstract problems into abstract problems  translating between people with different frameworks  reading people  chess</t>
  </si>
  <si>
    <t>my eyes. or on a particularly bad day; my hair. only because they can see it from across the room. soon after; however; my dry; witty sense of humor eclipses them both.</t>
  </si>
  <si>
    <t>this feels like picking which of your children are the favorites. it depends on your mood and recent history; and if any of the others find out; they'll never forgive you. that said...    books: on the fiction side; david foster wallace; vonnegut; &amp;amp; rushdie top an incredibly long list. on the non-fiction side; i've most recently been geeking out over baudrilliard; mcluhan; and deleuze/guitarri.    movies: generally; i like either a good mind-fuck like primer; dark character comedies like wes anderson's films; or films that create a rich &amp;amp; deep world like children of men. dr. strangelove; it should be noted; will always have a special place in my heart; too.    music: right now; explosions in the sky is playing; and i am happy to see that the next five tracks shuffle has picked are modest mouse; pavement; ratatat; blur; and regina spektor. if you happen to be a fan of 65daysofstatic; then we'll certainly get along well.    food: fresh; local; and in season. my favorite meals are the result of collective creative brainstorm after a trip to the farmer's market.</t>
  </si>
  <si>
    <t>close friends &amp;amp; family  new places &amp;amp; ideas to explore  my sense of humor &amp;amp; the absurd  mountains  the ocean  a bicycle</t>
  </si>
  <si>
    <t>the relationship(s) between technology; culture; and power structures.  political economy. seriously; i think i might have a problem.  what to eat for breakfast. arguably the hardest decision of any day.</t>
  </si>
  <si>
    <t>there is nothing typical about friday nights...some weekends; it's the first night out under the stars on a last-minute &lt;a class= "ilink" href="/interests?i=backpacking"&gt;backpacking&lt;/a&gt; trip. others; i may be getting people together for a beer or hosting a dinner party. some fridays; i may curl up with a glass of wine and a book so as to get a long ride in before brunch saturday morning.</t>
  </si>
  <si>
    <t>putting myself out here electronically (and somewhat anonymously) feels a little vulnerable. i much prefer the reassurance (or even just direct judgement) of a live pair of eyes across the table from me.</t>
  </si>
  <si>
    <t>...you're up for an urban or extraurban adventure by foot or by bike. or if you're up for a great conversation over an equally good glass of wine or pint of beer.</t>
  </si>
  <si>
    <t>english/spanish (poorly)/russian (poorly)</t>
  </si>
  <si>
    <t>-in my free time i love to ski; surf; ride my bike; go on trail runs; hike...anything outdoors.  -i'm pretty melo but i work hard to reach my goals.  -i'm the classic combo of nerd and jock.  -i have trouble convincing people i'm shy.  -huge giants fan; i watch or listen to almost every game.  -i'm full of both useful and useless trivia. always on a quest for more.  -one of my biggest goals in life is to own a house in tahoe (one of my favorite places in the world).  -pandora should replace sliced bread when talking about inovation.  -born in bolinas at home. currently helping family remodel said home. i'm pretty handy around the house.  -the iphone changed my life.  -i've never had a job where i sat at a desk.  -i've raced sailboats; bikes and humans; played rugby.  -i get most of my news from the daily show.  -made people cry at my best friends wedding.  -i spent a few years doing triathlons; but don't have enough free time these days to train the way i'd like to; to be competitive.  -dive bars over clubs. guinness; budwieser; and makers mark.  -no tattoos; not that i'm opposed. i find them attactive on women.  -sunrises are sooo much cooler than sunsets.  -i own a chainsaw.  -investing in the stock market is a hobby (i know...weird).  -t-shirts;baggy jeans; shorts; hoodies; flip-flops; i'm not quite gq.  -i've been skiing since i was two; and have never missed a season  -i've cooked my family's thanksgiving dinner since college.  -have multiple close friends from kindergarten. thanks brookside.  -like everyone i love to travel. new zealand and japan are next on the list. i also need to plan a surf vacation.  -i enjoy reading the wall street journal. hate fox news.  -my road bike is my pyschologist and muse.</t>
  </si>
  <si>
    <t>two jobs: firefighter and personal trainer.  the firefighting is relatively new career change. love it it's pretty cool; i'm living every 5 year old boys dream.  i'm not a meat head workout/diet obsessed personal trainer.    but....my job is a means to an end; i try not to let my job rule my life. i rather be know for what i do with my free time than what i do 9 to 5.</t>
  </si>
  <si>
    <t>skiing (been doing it since i was 2); trivia (i'm full of random facts); cooking; eating (i have a jewish grandma that still thinks i'm too skinny); using chainsaws.</t>
  </si>
  <si>
    <t>don't know; but i do get asked "why are you so tan?" answer: genetics and the fact i spend a lot of time outdoors.</t>
  </si>
  <si>
    <t>books: i read a lot of non-fiction (part of the nerd thing). michael lewis; jon krakauer. confessions of an economic hit man; i have a strange facination with economics.  movies: coen bros.; wes anderson; apatow; star wars; will farrell; farris bueller; shawshank redemption; bourne series.  music: old 97's; black keys; o.a.r.; beastie boys; jack johnson; bob marley; zeplin; jay-z; kanye;..... pandora. i'll listen to anything that's not too poppy even some country.  foods: too many to list; not a picky eater. seriously i don't have a food i hate.</t>
  </si>
  <si>
    <t>the mountains (skiing); the ocean (surfing); good food and drink; comedy; family; my close knit group of friends</t>
  </si>
  <si>
    <t>what i want to do with my free time; i've been thinking a lot about surfing. my thoughts will soon be shifting to skiing. what i'd do if i won the lottery (ski and surf).</t>
  </si>
  <si>
    <t>dinner with friends. a few beers with friends. resting up for a fun saturday adventure. lately my work week steals my friday nights.</t>
  </si>
  <si>
    <t>that i'm actually on a dating web site.</t>
  </si>
  <si>
    <t>you are looking for an active partner in crime.  are accident prone; and need an emt on stand-by.  want to learn to surf (i'm not "that" good; but i do have extra boards).  you need a ringer for pub quiz.  want to go on a ski date.  if when you go to eat out you have trouble finishing your meals; i'm here to help.</t>
  </si>
  <si>
    <t>"what do i want from a chocolate?" he asked. "a beginning and an end. i start with the breast of a woman on her back." he illustrated with his hand how a breast flattens when a woman lies down. "that's my flavor curve. you start with the belly." he used his forefinger like a pencil. "you then move up her body; climbing slowly; rising up the flattened curve of the breast; gently; and the nipple pops up suddenly. have you noticed how a woman's nipple pops out when she is on her back? than you slide down; an elegant finish." he looked at me. "it always comes back to sex."    frederick schilling; creator of dagoba in an article by bill buford.    i live with my partner &lt;a class="plink" href= "/profile/loki4u"&gt;loki4u&lt;/a&gt; . my dating life is quite full right now but that may change.</t>
  </si>
  <si>
    <t>cooking vegan food.  listening to people.  taking tests.  half-moon pose.  touch</t>
  </si>
  <si>
    <t>my shaved head.</t>
  </si>
  <si>
    <t>tolstoy; nabokov; haruki murakami; jonathan franzen.  mark epstein; pema chodron  rachmaninov; leonard cohen;  samovar tea lounge; millennium; ame; izakaya yuzuki; gather in berkeley; peter lowell's in sebastopol;</t>
  </si>
  <si>
    <t>there are many things i really like; a few i really love and would miss greatly; but really; anything that could be taken from me; i could do without. that's the whole point of non-attachment; right?</t>
  </si>
  <si>
    <t>worshiping my cat.</t>
  </si>
  <si>
    <t xml:space="preserve">well; after being on this site reading other people's profiles; which can be pretty addicting by the way; i decided i should probably go ahead and fill mine out. although im not too sure about online dating; i figure having more friends couldn't hurt. if something else comes out of it even better!    i am smart; funny; and a trouble maker   </t>
  </si>
  <si>
    <t>i work in the tech industry. for the last couple of years with a successful internet startup. my work is in san francisco; so i spend most of my time here. the startup thing is hard at times; but most of all i feel fortunate to work in a small team of super-smart people who are having fun changing the world.</t>
  </si>
  <si>
    <t>getting things off the top shelf; playing the guitar; being charming; trivia; rock-paper-scissors.</t>
  </si>
  <si>
    <t>my eyes and sense of humor.</t>
  </si>
  <si>
    <t>emotional intelligence; an inconvenient truth; the tipping point; the hitchhiker's guide to the galaxy; dirk gently's holistic detective agency    real time with bill maher; the daily show with jon stewart; the colbert report; the office; scrubs; house    contact; fight club; gattaca; dogma; office space; the hunt for red october; a beautiful mind; ferris bueller's day off; the rock; independence day; mars attacks; garden state; and cruel intentions ii... for the absurd ending; the soundtrack; and of course; my reaction during the opening credits as soon as i realized what i was seeing; "oh god; they didn't make a sequel; did they???"    boston; rush; the eagles; steely dan; yes; the who; primus; green day; the dateless losers; party ben; girl talk; mash-ups in general...</t>
  </si>
  <si>
    <t>1) attitudes  2) beliefs &amp;amp; opinions  3) boundaries  4) communication  5) chemistry  6) ok; i thought i had six...    i'd love to hear your sixth!</t>
  </si>
  <si>
    <t>juggling work and play... i'm busy these days. and; how to get up to tahoe whenever possible for skiing in the winter.</t>
  </si>
  <si>
    <t>...at a local place; out with friends; having a bbq.</t>
  </si>
  <si>
    <t>i'm a little skeptical about online dating.</t>
  </si>
  <si>
    <t>you think you might wanna meet up for coffee; food; drinks; whatever...</t>
  </si>
  <si>
    <t>im an open minded person ;  i like having friends from all over the world...</t>
  </si>
  <si>
    <t>i am a out-going; fun loving; adventure seeking free spirit. i love to party and just live live to the fullest. i live my life to seize the day because its not worth it dwelling on what we could have or should have done and life will just pass you by if you over worry about the future. i am a psychology student who aspires to one day be a clinical psychologist; so i find people pretty interesting; entertaining more so. i love learning about new things; art; culture; science; religion; philosophy. i love to just spend time with my friends and family and have fun! i am also pretty artsy in that i love photography and music; i work as a makeup artist and a bartender; so i love being creative taking pictures; doing crazy colorful make-up looks and fun new drinks. i am honest and trustworthy; i love my family and friends and would do anything for them. i am also a crazy party animal and a social butterfly. i love to party and have a good time and most importantly; i love to laugh. i am sarcastic and witty and sometimes kind of a smart ass; but its all in good fun. the best day is a day at the park with a 12 pack of pbr; a burrito; a blunt; and good times with good conversations with great friends. life is what you make it; and i choose to live mine surrounded by good people with good energy to have the best of times.</t>
  </si>
  <si>
    <t>i am a student; a makeup artist; and a bartender. i am working towards my ba in psych so that i can work towards my ultimate goal of becoming a clinical psychologist. i work hard so i can play hard.</t>
  </si>
  <si>
    <t>talking to people. i love talking to people; meeting new people; shootin' the shit; its fun. i really enjoy photography; i love taking adventures places and taking a photo diary of what i see and who i am with; i would like to think i am good at it too; haha. i love makeup and i love to make someone feel good about themselves. i am also really good at making people laugh; i am a sarcastic chick that just calls it as it is.</t>
  </si>
  <si>
    <t>my energy; i have been told it is positive and infectious.  my eyes; always the first physical compliment.  my style; i love to be unique in my hair; clothes and makeup.  my swagger; its unlike any other ;)</t>
  </si>
  <si>
    <t>i love a good book. i love to read mysteries; comedies; and anything about religion and cultural history.  i love movies that make me laugh; like knocked up; anchorman; taladega nights; i love you man; forgetting sarah marshall; old school... etc; i also love love love all the great 80's classics; back to the future is my all time fave.  i love music; all kinds. the majority of the music i listen to is rock-alternative; but i also like underground rap; hardcore; folk; industrial; even the pop garbage on the radio that i sing to at the top of my lungs while driving in my car... embarrassing; i know...  the city is the best place for food. i love trying new food; there is always a new restaurant to try here and i am down to give it a go. but my all-time favorite food is kraft macaroni and cheese; that's right; the blue box!</t>
  </si>
  <si>
    <t>family; friends; music; adventures; good food and beer</t>
  </si>
  <si>
    <t>what i am going to do next! where i want to go; what i want to be and how i am going to get there.</t>
  </si>
  <si>
    <t>bartending! but when i am free i like to rage it up with my friends and running wild into the night... which could be going out; embarking on a journey to the unknown; or just chilling in my epic living room smoking; laughing and snaking the rossi</t>
  </si>
  <si>
    <t>i snort when i laugh... haha</t>
  </si>
  <si>
    <t>you are a down; cool; mature guy that can have a good conversation and you want to have a good time. i am over dealing with peter pans so if you're not the usual aloof guy that overpopulates this city; hollar at me. i am always down to at least make new friends; and if you are awesome and on the level; maybe more ;)</t>
  </si>
  <si>
    <t>working hard or hardly workin?    honestly i'm back and done with all the bullshit with these young girls(ex). i'm looking for someone who responsible and grown. some body who appreciate what i do for them &amp;amp; honest with me  i'm really open minded</t>
  </si>
  <si>
    <t>i am working 2 full time jobs</t>
  </si>
  <si>
    <t>joking; making ppl laugh; if u really want to know message me</t>
  </si>
  <si>
    <t>the color of my eyes</t>
  </si>
  <si>
    <t>movies:- comedy;action.  books:- barley reed my school books.  food:- ny stakes; panda express</t>
  </si>
  <si>
    <t>1 phone  2 computer  3 car  4 food  5 money  6 gym</t>
  </si>
  <si>
    <t>the future and maybe you?</t>
  </si>
  <si>
    <t>nothing i can think of</t>
  </si>
  <si>
    <t>if you are funny  not sensitive  you would like to go out and have a great time  you like middle eastern</t>
  </si>
  <si>
    <t>english (fluently)/arabic (fluently)/c++ (okay)</t>
  </si>
  <si>
    <t>i am a person who enjoys nature and is very open-minded to all kinds of different ideas; things; music;ect.</t>
  </si>
  <si>
    <t>im currently working in retail to save money for school. besides working i look for new places to explore with friends</t>
  </si>
  <si>
    <t>i love photographing and also dark room black and white work.</t>
  </si>
  <si>
    <t>i enjoy a lot of horror films and comedy. i like movies like  halloween; pirates of the caribbean; me myself and irene; batman; black christmas; prom night; and ect.</t>
  </si>
  <si>
    <t>working a closing shift in retail.</t>
  </si>
  <si>
    <t>open to meeting new people and enjoy having a good time!</t>
  </si>
  <si>
    <t>"be what i think? but i think of being so many things!" - pessoa    curiosity. art. i make a lot of poetry; photography; music; interviews. i'm kind of restless with my creative endeavors; but i also have a soft spot for human connection and conversation. moved from the south to ca a couple years ago.    i've been told that i'm very calm; which is for the most part true; but i can get frenetic sometimes too.    i listen to copious amts of music and enjoy when ppl are candid. i'd love to meet someone who is honest and driven but is also into bizarre things and can hit the wilderness with me in some fashion.</t>
  </si>
  <si>
    <t>going to school for creative writing; teaching english classes and tutoring; walking a stupid amount (urban hiking!); in a constant process of discovery    tryna figure out what the eff i'm gonna do when i graduate in december    writing</t>
  </si>
  <si>
    <t>hmm. putting my mind into what i find fruitful?</t>
  </si>
  <si>
    <t>my beard? my attentiveness; probably.</t>
  </si>
  <si>
    <t>writers / books: russell edson; hermann hesse; alan watts; bob hicok; fernando pessoa; the surrealists; zen; taoism; quantum physics; biographies; jd salinger; raymond carver; rule of the bone; history of luminous motion; samuel beckett; the beats; black mountain and new york school poets; rainer maria rilke. . .on and on    films / directors: american beauty; fight club; documentaries; charlie kaufman's films; woody allen's classics; stanley kubrick; spike jonze; richard linklater; the outsiders; david fincher; francis ford coppola; the neverending story...    shows: girls; twin peaks; six feet under; lost; curb your enthusiasm...    music - right now: baths; teebs; arthur russell; grimes; gold panda; the drums; das racist</t>
  </si>
  <si>
    <t>music; books; the sky; dialogue; water; wilderness (multiple types) (the internet)</t>
  </si>
  <si>
    <t>not thinking  restlessness  silence  the nature of human consciousness  perception  nostalgia  making a film  language  surrealism  zen  the sun and moon  relationships</t>
  </si>
  <si>
    <t>either meandering around the city or trekking in the wilderness of my own head</t>
  </si>
  <si>
    <t>i think about combatting death a lot</t>
  </si>
  <si>
    <t>you are compelled to do so</t>
  </si>
  <si>
    <t>i am a developing; confident; artistic guy who moved to berkeley several months ago. i came from the dc area. i am an open minded progressive who seeks to do positive things with my life. i feel this country is caught up in consumption (as a generalization). i am looking for love and meeting new people. i am enjoying it here so far and am finishing classes at mckinnon body therapy center. i want to give to others through healing.    i am loving; open; and introspective.</t>
  </si>
  <si>
    <t>volunteering with non-profits; working for an adventure store; going back to school; going on long hikes; traveling; clicking pics; pushing my boundaries.</t>
  </si>
  <si>
    <t>cooking; massage; photography; recognizing bands when hearing them; headstands.</t>
  </si>
  <si>
    <t>smile; sideburns; eyes; lips.</t>
  </si>
  <si>
    <t>book: the alchemist; the adventures of the count of monte cristo  movie: 21 grams; sin city; the fall; vanilla sky.  music: peter gabriel; widespread panic; fela kuti; al green; habib koite; sts9; the roots; the rolling stones.  vegetarian food: ethnic foods- indian; ethiopian</t>
  </si>
  <si>
    <t>music player; camera; best friend; touch; swimming; sunrises.</t>
  </si>
  <si>
    <t>my purpose in life.</t>
  </si>
  <si>
    <t>having a couple friends over for dinner.</t>
  </si>
  <si>
    <t>hhmmmmh... i like my ear to be nibbled on</t>
  </si>
  <si>
    <t>i sound interesting to you. you have visited several other countries. you believe in magic and experience magic. you are compassionate.</t>
  </si>
  <si>
    <t>i've moved around and traveled a lot in my life both in the us and abroad which has made me pretty adaptable; adventurous and grounded. i moved out to san francisco about 6 years ago from nyc (with a 9-month layover in mexico) and it's now the longest i've lived in one place since high school. needless to say; i love san francisco and northern cali.    i'm pretty balanced and put-together (have a great job; great friends; great family; travel a lot; overall a happy; sweet; optimistic person; etc.) but definitely have a quirky side that emerges every now and again. and i tend to like people that have their sh&amp;amp;t together but are a bit outrageous too. bottom line is that i don't take myself too seriously. life's too short. laugh it off.    chemistry is complicated and i haven't entirely figured it out yet (hence my being on here) but i guess what i know is this - i want to laugh; be spontaneous; try new things; be challenged; and be around someone i respect and admire.</t>
  </si>
  <si>
    <t>words with friends.</t>
  </si>
  <si>
    <t>you'll have to tell me if we meet</t>
  </si>
  <si>
    <t>open to everything.</t>
  </si>
  <si>
    <t>friends; family; cheese; wine; sunshine; travel</t>
  </si>
  <si>
    <t>my next vacation</t>
  </si>
  <si>
    <t>taking off for a weekend adventure or having dinner/drinks with friends</t>
  </si>
  <si>
    <t>i am smart enough not to post private thoughts online.</t>
  </si>
  <si>
    <t>you're not a douchebag :-).</t>
  </si>
  <si>
    <t>wow; ok so i just reopened this okcupid account. some of this stuff is dated circa june 2010 when i last used the site. this list is still good; though. i still like this stuff.  coffee. hair metal. mosaics. trucker hats. androgyny. the color green. ebay. peter max. peter pan. sunglasses. belt buckles. concert t-shirts. vinyl. tmnt. snakeboarding. raymond peynet. orchids. pretzles. energy drinks. flux capacitors. fishing. bt. michael jackson's off the wall album. dark chocolate. counterfactual history scenerios. cheerios! the bat. the cat. the penguin. space exploration. poetry. tennyson. e e cummings. lemon jelly (music). herbie hancock. sly stone. wall-e. giving high-fives. nightcrawler. hiking. camping. sputnik modern furniture. eames era. buzz alderton. theme parties. stained glass. board games. lemon truffles. dancing. beach cruisers. dick tracy. the riding giants documentary. surfer hair. calling everyone 'dude'. pi. labrador retrievers. scarfs. white russians. the russian river. italian food. breakfast burritos. lint rollers. nautical 'stuff'. smiling. mother teresa. my dad. pete's dragon. songs with my name in the title. baseball. oranges. muscle t's. thundercats. thrift stores. pablo neruda. garage sales. grilled cheese. pointilism. string art. crushed velvet. tropical fish. super soakers. chaise lounges. candlestick phones. darts. billiards. beer. pizza. picture poetry. unicorns. jaguar xke (i wish!). leather aviator helmets and goggles. diesel undies. (is anyone still reading this?) trader joe's. hooka. acoustic music. fedoras. neck ties. garlic. picking my nose in public (ha! just kidding!) jt cologne. chess. leonard cohen. michelangelo. poloroid cameras. school house rock. gummy bears. other stuff..</t>
  </si>
  <si>
    <t>i bought a house in berkeley in 2009. i work in oakland in emergency management (since 2008). i still feel like i'm trying to get settled here; still trying to find challanging and engaging things to do here in the bay area.</t>
  </si>
  <si>
    <t>doing the hokey pokey (...and really; isn't that what it's all about; anyway?)</t>
  </si>
  <si>
    <t>maybe my t-shirt? i collect concert t-shirts...or my large nose (i blame my parents)</t>
  </si>
  <si>
    <t>book: i love poetry. the collected works of ee cummings; tennyson; pablo neruda; kenneth patchen. ferlinghetti; emily dickinson; gerard manley hopkins; leonard cohen. the bible. what if? (a book of counterfactual historical probabilities by robert crowley) biographies/non-fiction: "born to run;" patti smith's "just kids;" "the keith haring journals" chely wright's "like me"  movies: funny ones. animated ones. mafia/conspiracy/action-types.  music: michael jackson's 'off the wall' album. lemon jelly's 'lost horizon's' album. mri's 'rhythmogenesis' anything by the doors and van morrison; neil young. ccr. fleetwood mac. john lee hooker's 'endless boogie'. taj mahal 'mo' roots'. paul butterfield blues band. moby grape. in general; 1970's rock and roll. 1970's folk rock -cat stevens and john denver; etc.  tv: the joy of painting with bob ross - happy trees.  food: i'm not picky; but i love burritos</t>
  </si>
  <si>
    <t>is this a trick question?  1. air  2. water  3. food  4. sleep  5. human interaction  6. american express - never leave home without it?</t>
  </si>
  <si>
    <t>what i'll be doing two years from now; how i should arrange furniture; how i want to landscape my yard; what i can possibly write in this damn profile that will entice someone to talk to me...and other stuff</t>
  </si>
  <si>
    <t>hopefully dancing. i like to dance.</t>
  </si>
  <si>
    <t>i wish meeting people were easier.</t>
  </si>
  <si>
    <t>you want to make a new friend. i want to make a new friend; so check it out - we would already have something in common; wanting to make a new friend!</t>
  </si>
  <si>
    <t>i'm an artist descended from a long line of finnish reindeer herders and friendly misanthropes. i enjoy viewing/making art; chatting with friends; long walks in my subconscious; strong coffee; high/low culture; punk/post-punk musik; scrabble; and manhattans on the rocks. i'm often attached to a sewing machine; and i own too many pairs of boots. i'm incurably addicted to pandora and will make adorable/annoying sniffing sounds if you take my ipod touch/nook/laptop away.</t>
  </si>
  <si>
    <t>working on a kickstarter project; a new website; and artmaking. getting to the gym; wandering around oakland with my camera; hanging out with my friends; cooking whenever possible; applying for artist-in-residence programs; listening to too much elliott smith; checking out new restaurants and going to art shows; trying to be a good person; writing and revising the story of my life. you?</t>
  </si>
  <si>
    <t>making art. mixing a manhattan. looking angry while working out at the gym (yes; i'm one of those)... appreciating a terrible pun.</t>
  </si>
  <si>
    <t>my pale blue eyes (take that; lou reed!)... i am somehow simultaneously silly; serious; and self-deprecating. and for some reason; into alliteration.</t>
  </si>
  <si>
    <t>infinite jest (it's true; you really should read it); rudy rucker's ware tetralogy; the wasp factory by iain banks; james patrick kelly's wildlife. many; many podcasts (a sampling: this american life; the pod f. tompkast; we're alive; wtf with marc maron; the moth; the list goes on and on)... i love stand-up comedy (the late; great bill hicks; greg behrendt; marc maron; patton oswalt; maria bamford; paul f. tompkins)... i'm really into zombie flicks and; of course; the walking dead. i like modern japanese anime/film/art also. sooo much music; too much to mention (i was a college dj way back when)... these days; mostly radiohead; elliott smith; the strokes; the shins; ratatat; the section quartet; the xx. food-wise: i'm an omnivore but am trying to eat way more fruits 'n' veg these days. i love thai food; sushi; whiskey (highland park 18 year if i'm bein' fancy); coffee (sumatra; please); bacon chocolate; a good scrambled egg; bahn mi (though i'm eating less white bread these days); a nice medium-rare burger on occasion; and broccoli is the king of all vegetables (unless there are oven-roasted brussels sprouts around; in which case broccoli needs to scoot over on the dais). loving the bevy of yummy food-truckery these daze.</t>
  </si>
  <si>
    <t>friends  family  art  coffee  my nook  spare time</t>
  </si>
  <si>
    <t>...how much i overthink things.</t>
  </si>
  <si>
    <t>at art murmur; or chilling at home with a drink and my nook; or out with friends; or working on art.</t>
  </si>
  <si>
    <t>that i started dating online in 2000 in sf. just me and about a half-dozen computer programmers; all of whom seemed to live a few blocks from me (and worked 14-hour days). we've all moved on; but those profiles we wrote will haunt us online forever...</t>
  </si>
  <si>
    <t>you are actually looking for a ltr and are ready to be in one.</t>
  </si>
  <si>
    <t>masculine laid back guy just checking this out. looking for dates and new friends.</t>
  </si>
  <si>
    <t>people often describe me as laid back. i don't know if this is entirely accurate. i am pretty easy-going; but also pretty opinionated. i'm indecisive; but i like being active; whether it's camping; seeing a show; or going to a museum.</t>
  </si>
  <si>
    <t>i just finished grad school in may. very exciting; but also a bit daunting. i'm now on the job market and would love to get involved with education somehow. i was a ta and loved it. i also enjoy working with under-served communities and adult learners. i moved back to the roseville area and am looking to build a more active social life.</t>
  </si>
  <si>
    <t>noticing details. whether it's the color of a shirt or a grammatical error; i catch it and usually make some kind of mediocre joke about it.</t>
  </si>
  <si>
    <t>how would i know? i'm not in anyone's mind but my own.</t>
  </si>
  <si>
    <t>books... after graduate school; any book not to do with my area of study is a welcome relief. i love science fiction! i also like classic literature; though there are some big ones i still need to get to. i love laughing; so satires and comedies are high on my list. catch-22 is probably the funniest thing i've read (and re-read) for a long time.    as for movies; i'm not overly critical and usually go for some kind of comedy; whether it's anchorman; the royal tenenbaums; or it's complicated. as long as it makes me laugh; it's alright by me. i guess that goes for people as well. i also love a good action/suspense movie from time to time.    music-wise; i wish i was more knowledgeable than i am; though music snobs definitely get on my nerves. i love dancing; so anything with a good beat - yes; even top 40 - is good in my book. nothing brightens my day better (or more consistently) than nina simone.    i have no set favorite kind of food; but i do enjoy adventures in cooking and new food experiences.</t>
  </si>
  <si>
    <t>i've become frustratingly addicted to caffeine.  other than that; i can't think of much. the internet is nice; particularly for keeping in touch with people. i'll keep thinking about it.</t>
  </si>
  <si>
    <t>what i want to (but probably won't and i'm ok with that) get accomplished in a day. i've become a bit of a downer lately - always thinking about jobs and what i'm doing with my life; but don't worry; i can laugh at the ridiculous state of the economy and how terribly unimportant our society seems to consider education. just a small quasi-political rant.</t>
  </si>
  <si>
    <t>grabbing a beer and/or maybe watching a movie.</t>
  </si>
  <si>
    <t>i love danielle steel novels... i know; i know. but there's a decent story behind why; so before you judge; ask.</t>
  </si>
  <si>
    <t>if you're equally as confused about social interactions as i am. the best way to figure it out is through experimentation; right?</t>
  </si>
  <si>
    <t>granite bay</t>
  </si>
  <si>
    <t>english (fluently)/french (okay)/spanish (poorly)/german (poorly)</t>
  </si>
  <si>
    <t>hmmm.. i think describing qualities and characteristics can be a challenge; especially in this environment; but here goes. i know what i like; am easy going; creative and strive to have a sense of equanimity through life. i've been through some rough times (as we all have); and am thankful for them...as they tend to crack you open and wake you up to something new.    i love living in marin; getting out; slowing down; being with friends; relaxing around town. i love the people who are close to me; and feel lucky to know them. i really enjoy and value simplicity in life's moments; and try to live my life with creativity and some spontaneity...although i could use a reminded of that once in a while.    the sporting life...i used to pin a number on pretty often as a trail runner; but now gravitate towards mountain biking; yoga (asana; pranayama; philosophy &amp;amp; meditation); hiking. thinking climbing may be next on the horizon.    traveling is amazing; although i keep going back to the same spot...italy. i have family there; and can't seem to get enough. it seems the best traveling experiences are like life: some amazing &amp;amp; expansive moments; as well as some challenging and difficult ones that stick with you.    to me attraction is about qualities. it's less about a checklist; and more about an openness and a feeling; chemistry. it may be there immediately  really strong like a flash; or may take a little time to grow. it's mysterious; no?    in saying that; i'm looking for a woman who is open; positive; authentic. someone who is participating and engaged in her life; however she may define that.    thanks for reading. ci vediamo a presto!</t>
  </si>
  <si>
    <t>i have my own design studio; art direction; graphic design; brand strategy. always interesting and challenging. usually...    getting out on mt. tam more  continuing my yoga and meditation practice</t>
  </si>
  <si>
    <t>kielowski's trios couleurs bleu; blanc &amp;amp; rouge; caro diario; amlie; la finestra di fronte; unbearable lightness of being; umberto d; growing a business; let my people surf; the ramayana; cafe lumiere. ayurvedic based indian food; italian food in italy...not so much here.</t>
  </si>
  <si>
    <t>hi! my name is erica. i consider myself a laid-back; kind-hearted individual. i lean left in politics and am very passionate about my profession. i enjoy hiking; camping; taking road trips; and exploring new neighborhoods within san francisco. i also love to travel; but my current job doesn't allow as much time for trips as i would like. i also love spending as much time as possible in the water; especially the ocean in so cal and swimming holes in nor cal.</t>
  </si>
  <si>
    <t>i just graduated from medical school and am now a family medicine resident at san francisco general hospital. i love what i do and wouldn't change it for the world. i feel very honored to have the opportunity to get to know people at their most vulnerable and be a part of some of the most important moments in people's lives.</t>
  </si>
  <si>
    <t>resolving conflict. i am also a good listener and good at keeping a positive attitude.</t>
  </si>
  <si>
    <t>people say i am very happy and i laugh a lot.</t>
  </si>
  <si>
    <t>i love tv dramas like the wire and comedies like curb your enthusiasm; as well as enjoy going to see new movies. most of the books i read are for school; but i am trying to get more into reading for fun. as for food preferences; i am flexible. love sushi to ethiopian.</t>
  </si>
  <si>
    <t>family (especially my nieces)  friends  the sun  my smart phone (especially the gps function)  i dunno; i don't really need anything else (even the smart phone is questionable)</t>
  </si>
  <si>
    <t>how blessed i am to have the opportunities in life that i have been given.</t>
  </si>
  <si>
    <t>visiting friends; eating out; seeing a movie; or cooking at home and watching tv.</t>
  </si>
  <si>
    <t>i occasionally enjoy trashy reality tv; like real housewives or jersey shore</t>
  </si>
  <si>
    <t>i am hoping to meet someone who is kind and fun to be with. i would love someone who can make me laugh (which is easy). i don't really have a type; however i am usually drawn to tall; dark-haired men.</t>
  </si>
  <si>
    <t>. . . getting on with it!</t>
  </si>
  <si>
    <t>strangers comment on how i look; then usually tell me i remind them of someone - a teacher they had in grade school (more than one nun they've found intimidating) or a boyhood friend's girlfriend they always wanted to steal; or a cheerleader "frenemy" they thought was pretty but dumb. if the conversation goes longer than about five minutes; they get over it; most often declaring me 'normal;' like maybe that's not what they expected; not always a good experience but always interesting; and at least to me; often hilariously funny!</t>
  </si>
  <si>
    <t>endless music; books; art  great food; but especially caffeine; chocolate and cherries  my cats  nature; a view; water &amp;amp; waves; flowers; flowers &amp;amp; more flowers  choices; new places to see; people to meet; things to do &amp;amp; learn  my wonderful bed</t>
  </si>
  <si>
    <t>. . . time running out before i can do everything i want to do.</t>
  </si>
  <si>
    <t>happy; and doing whatever i'd be doing any other night of the week.</t>
  </si>
  <si>
    <t>i have a story to go with almost every piece of clothing i own - some are a bit mundane; many are anything but. that's all you're gonna get on this one; at least for now.</t>
  </si>
  <si>
    <t>you should message me if you're some combination of robin williams (funny; wild; boyish); carl sagan (smart; imaginative; confident; interesting - at least he was before he up-'n-died!); michael macdonald (sexy; soulful; and easy-on-the-eyes; from the early days of the doobies); plus whatever it is that makes you exceptional and unique. please do not message me if you don't know who you are and what you want in your life or if you don't know how to take care of yourself; i'm not here to "complete" you and i'm not interested in being your mommy; your nurse; your cleaning service; your sex worker; or your bank.</t>
  </si>
  <si>
    <t>43 year old union carpenter\drywaller;recently moved back to the s.f..</t>
  </si>
  <si>
    <t>working hard;looking to start a new chapter in my life!!</t>
  </si>
  <si>
    <t>enjoying life and laughing!!</t>
  </si>
  <si>
    <t>tall;dark and handsome i dont know..!! lol!</t>
  </si>
  <si>
    <t>mario puzo;the god father.training day;the hangover. oldies but goodies;rock;country!!hawian bbq fav... i like to eat!!</t>
  </si>
  <si>
    <t>how to improve my life!!</t>
  </si>
  <si>
    <t>chillin depends on how the day went at work!!</t>
  </si>
  <si>
    <t>you keep it real;and are drama free!</t>
  </si>
  <si>
    <t>sometimes i like interruptions and randomness to break apart the mundane. sometimes i like linear clarity and a little order to have something solid to come back to.  sometimes an everyday happening just presents itself as an absurd jingle. i promise it will be funny if i start to sing it out loud.</t>
  </si>
  <si>
    <t>almost everything is in its right place. i'm where i need to be right now; but much more is right around the corner. its an exciting time to be alive.  if you are bored; you are boring.  as far as paying rent; i'm fortunate enough to have a job i dig. i manage art collections for local collectors.</t>
  </si>
  <si>
    <t>i can make the best of the worst circumstances. i enjoy the challenge of creating something out of nothing.  i can find humor in the darkest corners. i always try to keep hilarity in my pocket.  there are a lot of terrible kissers out there. i think i've got this one locked down... i know that's kinda sleazy to put on my profile; but i've got to weed out the bad kissers; thereby saving your time and mine.</t>
  </si>
  <si>
    <t>i'm direct &amp;amp; completely honest; because this world needs more of it- all of the time.  i like to crack jokes. i can take a joke at my own expense &amp;amp; you should be able too... and if its at your expense; i promise it'll be you'll be laughing too.  i'm a bad liar... i can't fake it unless my survival or someone's survival i care about is at stake.  the truth always prevails...</t>
  </si>
  <si>
    <t>over the years: denis johnson; thomas frank; matt taibbi; milan kundera; john waters; charles bukowski; lydia lunch; carl jung; h.p. lovecraft; h.s.t.; cormac mccarthy; david carr; dan savage!    i listen to a lot of music... fresh jams are kinda my thing.  lately: lafur arnalds &amp;amp; nils frahm- an album called "stare." get this now. its the most beautiful sounds i've heard in a long time.  also: the field; gas; dark entries; m83; washed out; com truise; beach house; clams casino; teengirl fantasy; kraftwerk; suicide  i've been to a lot of shows. radiohead takes the title by a long shot.    to live and die and l.a. is an amazing film.    i've been known to quote werner herzog in a german accent at length.    if you've ever been in a long-term relationship that went off the rails; then you see the genius in eternal sunshine of the spotless mind.    i love a good documentary. brother's keeper; grey gardens; &amp;amp; the great happiness space are a few favorites...    i don't watch a lot of tv; but "i survived" is the best show ever... if you ever think you've had a "bad" day; watch this show to gain a little perspective...</t>
  </si>
  <si>
    <t>fresh jam sound projector of some sort  clean socks  tasty pastries  thick black coffee  my eyeballs  bicycle</t>
  </si>
  <si>
    <t>nature versus nurture.  making stuff.  lists of things i need to do.  i've usually got somewhere between two to five projects in progress.  only 50% of em' keep my attention all the way to completion...  lately i've been making music with ableton; a audio software program...    http://soundcloud.com/chase29    i'm still learning; so cut me a break...    how to make things; how to make an idea a thing...  i do spend a little bit more time than the average person thinking/reading/light-heartedly ranting about politics and the state of the world. and you've got to have sense of humor to tread those waters... i can't look away from a car crash. the same goes for the juicy loins of gossip that the current state of affairs produce! so juicy...</t>
  </si>
  <si>
    <t>fleeing for the hills when i need to get the hell outta dodge.  reading.  making stuff.  setting the dance floor afire when its called for.</t>
  </si>
  <si>
    <t>its all on the table. -all of it- i've got nothing to hide; and i've got nothing to prove. just ask and i'll let you know.</t>
  </si>
  <si>
    <t>you've had enough experience to know how to navigate.  you are passionate about something; but you don't take yourself too seriously... and that would be sweet if your were hilarious while you were being passionate...  you don't hide who you are; or what you believe in.  you're cool with the fact we aren't 100% the same. more so you like the fact that we aren't just ditto heads all of the time.  you've been humbled... more than few times in your life.  oh yeah- and no sociopaths.</t>
  </si>
  <si>
    <t>epically awesome bro looking for equally badass counterpart. hyperactive; fastidious; chivalrous; and a little bit of an asshole. if you enjoy watching sports on tv dont waste my time.</t>
  </si>
  <si>
    <t>enjoying a much needed break from work; fixing up the yard; hanging with my dog; losing myself in music</t>
  </si>
  <si>
    <t>everything.</t>
  </si>
  <si>
    <t>...i am not going to pretend to know or care.</t>
  </si>
  <si>
    <t>i read at least a book a month(but never remember anything about them); eat everything(literally) except chocolate(eww); try to see a couple of new movies a month(dislike superhero crap); dvr a ton of cooking shows; and can be found listening to music most waking hours. favs.... chuck p; indian burritos; step brothers; good eats; gilles petersen: worldwide</t>
  </si>
  <si>
    <t>music; iced tea; sarcasm; dancing</t>
  </si>
  <si>
    <t>music; food; life's mysteries</t>
  </si>
  <si>
    <t>chillaxin'</t>
  </si>
  <si>
    <t>there is nothing private about me.</t>
  </si>
  <si>
    <t>you enjoy spontaneous road trips with no destination; greasy hamburgers and dancing like no one is watching.</t>
  </si>
  <si>
    <t>i am looking for the needle in the haystack/ diamond in the ruff...  is that you? i laugh and smile a lot. i am there for friends when  they need you. i am good sister; aunt; daughter and friend. life is  so short and each day is a gift. passion.. it's what life is  about.. work; love and living each day to the best that we can.  people that know me are intrigued by my larger than life  personality. my father was a politician and learned how to work a  room from him! i want to find someone that i can laugh with; cook  with; play golf and tennis with; run on the beach; picnic in napa  as we and sip fine local wines. music is the sound of the soul. i  love music and its very important for me to meet someone that is  just as passionate about it. and sailing.. what can i say. i really  enjoy a day on the bay! we are here for such a short time. take a  chance on an incredible journey with me that i promise will turn  your world around..    i am funny; intuitive; and full of surprises</t>
  </si>
  <si>
    <t>following my passion in television and film as a producer.. selling a boutique napa cab. growing and learning each day. smiling back at the world for its beauty for us to appreciate every day.</t>
  </si>
  <si>
    <t>putting people together both personally and professionally  cooking and entertertaining  making people laugh  dressing well - know style - more la than sf and have helped male friends shop for clothes  what tv shows will be a hit or miss - mine will get made and hopefully air this year  trying not to sweat the small stuff  thinking outside the box in business  making people feel good on bad days  being a great friend / lover</t>
  </si>
  <si>
    <t>my sexxy blue eyes  my positive attitude  sense of style  my smile  my outgoing personality  i have many wonderful male and female friendships i have as close friends  how comfortable you will feel around me</t>
  </si>
  <si>
    <t>rudy; top gun; officer and a gentleman; my tv project in development..  wall street; breakfast at tiffany's; tin cup; bullitt; the wild one; michael clayton; entourage; californiacation; oceans 11; the doors; led; stones; train; the who; dave mathews; beatles; eric clapton; elton; springsteen; pink floyd; the tipping point; italian; sushi; great burger; mexican; steak and napa cab;</t>
  </si>
  <si>
    <t>challenges; good friends;not living near water ; family; music; faith..</t>
  </si>
  <si>
    <t>what can i do everyday to make the world a little bit better  things outside the box  wishing we could band together to find leaders to lead  greed is not good  instead of spending billions going into space can we please take care of the problems we have on earth?  how is tv and the internet going to be one and when?  how we screwed up the planet for generations to come  scared for the teenager's generation hooked on texting/ internet/ youtube/ silly reality shows/ designer clothing/ wanting to be thin/rich/ famous/ itunes earplugs in their ears 24/7 not hearing the birds sing and may not care.. the simplified world i grew up in with landline phones..  how record players are making a come back so- don't throw away your "albums"- the sound they say is still better than what we have today  world peace please  the changing weather patterns are only going to get worse and i am scared  not finding love...</t>
  </si>
  <si>
    <t>going out with friends for dinner... hopping on a g 4 (someday ) at a moments notice flying to vegas / mexico/ nyc/ ???</t>
  </si>
  <si>
    <t>i am afraid of success</t>
  </si>
  <si>
    <t>if something i have stated makes you want to get to know this very special woman..hang on to your baseball cap as its going to one hell of a ride. "welcome aboard" this is your captain speaking...</t>
  </si>
  <si>
    <t>i am visual; insightful and really easygoing; kind; funny and warm; positive; happy and energized (no caffeine required). i am very social; love to laugh and have great conversations while eating foods from the world over. my friends are of all ages; backgrounds; opinions and personalities. i appreciate the insight and experience of people with different ideas and passions.    i love seeing beautiful places and trying new things; farmer's markets; architecture; beaches... snow &amp;amp; camping are not for me. i just escaped from the midwest weather!    california is a vacation every day &amp;amp; i want to add unique ca activities to my life -- like grape stomping (sounds hysterical); walks through sf neighborhoods to see what's around the corner. walking through a new door can change your life - to discover a new passion; a new friend; a new idea; inspiration.    something cool about me; i have color/spatial synesthesia. if you are a visual person we already have something we can talk about. and being funny is priceless. seven funny siblings; plus; taught me that! also; i have turtles.    on a side note; i saw my profile and had to laugh. not knowing the security of the site; or the way information is handled; i refuse to answer any questions about my love life. nobody needs to have that information except a significant other. if you read my profile; my zest for life and all it offers; should be obvious.</t>
  </si>
  <si>
    <t>i have a sales; design and tech background. for fun; i'm part of a product development site where i help create products and even invented one. for my work; i'm in sales.    and i rescue hurt turtles; which most people are utterly surprised to learn; are affectionate; really smart and as playful as kittens.    i belly laugh every day; which is richness i deeply appreciate.</t>
  </si>
  <si>
    <t>enjoying every new experience; even if it's so terrible; it will make a great story for the rest of my life.</t>
  </si>
  <si>
    <t>i laugh often and easily. and i have beautiful eyes.</t>
  </si>
  <si>
    <t>dick francis; orson scott card; wilbur smith; jeffrey archer; paolo cuelho; martin cruz smith; leon uris and my guilty pleasure reading is john grisham; janet evanovitch and harlan coban.    movies -memento; sneakers; limitless; amelie; restoration; i am sam; stranger than fiction; the importance of being ernest; die hard series; the usual suspects; the secret of roan innish; mystery alaska; a fish called wanda; stargate; ghost in the darkness; martian child; king's speech; favorite indian    food- i'm pretty game to try new things. i don't eat dairy or poultry anymore; but hey; every rule has exceptions.</t>
  </si>
  <si>
    <t>laughter; honesty; my turtles; sunshine; integrity; passion</t>
  </si>
  <si>
    <t>creating something great to eat or see in my environment. what to explore next.</t>
  </si>
  <si>
    <t>game to do something fun.</t>
  </si>
  <si>
    <t>i want to meet people i can treasure. i miss having amazing people in my life that i want to know forever and can pick up the phone and plan to spend time with.</t>
  </si>
  <si>
    <t>... you aren't married or separated; just actually single.    ... you are an ethical; adult with integrity; humor; a kind heart and not on medication to make you that way.    ... you aren't an alcoholic or recreational drug user: not the lifestyle for me.    ... you promise not to make me go camping or in the snow.    ... you want to enjoy something together and want to just have an amazing day; no stress; no drama; nothing but fun and laughter. i make even the smallest things fun; honestly.</t>
  </si>
  <si>
    <t>lets see i am good at any sport that i play; just call me a natural. people get mad at me when they play me because i am very competitive.i am also a good talker and like to listen and be supportive to my family and friends.</t>
  </si>
  <si>
    <t>i like to read true story books usually sad ones. i love to cook and love mexican food and italian foods are great also. i listen to country music or light rock and techno..</t>
  </si>
  <si>
    <t>1. my kids  2. my health  3. family  4. baths  5. music  6. money</t>
  </si>
  <si>
    <t>thinking and planning out my weekend..</t>
  </si>
  <si>
    <t>you are a nice guy divorced or never married.oh and you must have a job ! but if you act like a drama queen and have a bad temper dont bother contacting me.i dont waste my time with men with anger issues.</t>
  </si>
  <si>
    <t>i grew up in chicago and have been living in the bay area for 3 years. i'm pretty active and enjoy exploring the area - whether it is hiking; running; snowboarding; or just exploring the ins and outs of the city.    i'm easy going and always looking for the next little adventure.</t>
  </si>
  <si>
    <t>i just finished business school and now i'm back in the real world working as a brand manager.</t>
  </si>
  <si>
    <t>basketball; snowboarding; running; photography; traveling; hiking; sitting on the beach or sitting at a park</t>
  </si>
  <si>
    <t>i'm usually smiling; having a good time and enjoying the moment. i'm racially ambiguous which leads to general confusion at times.</t>
  </si>
  <si>
    <t>favorite bands - radiohead; arcade fire; the strokes; the beatles; there are so many...  favorite books - all hemingway; on the road; martin eden; a tale of two cities; tortilla flat; a little harry potter action and many others  favorite shows - community; arrested development; the wire; 30 rock; how i met your mother; shark week; game of thrones  favorite movies - wes anderson movies; adam sandler movies; lost in translation; zoolander; the big lebowski; 500 days of summer; braveheart; dead poet's society; the goonies; all karate kid movies and about 100 more...  favorite food - everything; i love eating and trying new restaurants.</t>
  </si>
  <si>
    <t>music. sports. cereal. coffee. sunsets. my phone.</t>
  </si>
  <si>
    <t>discovering new things to do; see; hear. how to get better at things i love to do.</t>
  </si>
  <si>
    <t>hanging out with my friends</t>
  </si>
  <si>
    <t>you are not completely crazy</t>
  </si>
  <si>
    <t>from the great lakes state of mittengan; i miss thunderstorms; warm summer evenings; and fresh fallen snow. but i realize the trade i got when i moved here was a serious bargain. i'm pretty easy going and have a healthy and dry sense of humor. i love exploring new places; near and far; and hope to get back to latin america sometime soon.</t>
  </si>
  <si>
    <t>i'm at the end of a long time in grad school - currently writing my dissertation. and i'm looking forward to no longer being in grad school. yep; i sure am.    my study considers what makes for emotional resilience among elementary teachers in the face of one of the most stressful and difficult jobs in existence. my hope is that the study will make some sort of contribution to the prevention of teacher job burnout.</t>
  </si>
  <si>
    <t>working with kids; helping people solve problems; asking questions; mobile photography (instagram addict); things that require physical coordination; big ideas; music; arranging spaces; words; frolicking; goofiness; sarcasm (actually; upon more careful consideration; facetiousness is what i mean); listening.</t>
  </si>
  <si>
    <t>listening: music is a big passion and something that's pretty important there be some overlap with. i love streaming kexp and also like the quirky diversity at kalx and all the tickets they give away to great venues around here. the npr music app is so great for access to new album releases (e.g.; the new sigur ros - mmmmm). radiohead; yo la tengo; broadcast; pixies; arcade fire; yeah yeah yeahs; mirah &amp;amp; thao; boards of canada; animal collective; m83; blonde redhead... also brahms; mingus; parker; monk; ella; billie; and choral music can take my breath away...    reading: billy collins; david sedaris; snow falling on cedars; the outsiders; harpers magazine; new yorker; where the red fern grows; the onion; huffingtonpost; eastern philosophy; neuropsychology; mark epstein; paul krugman...    watching: indie and quirky stuff; eternal sunshine...; most any coen brothers; midnight in paris; both versions of girl w/the dragon tattoo; up; jon stewart &amp;amp; stephen colbert; 30 rock; portlandia. i'm not real big on tv - it's been more than 10 years since i've had cable - grateful for the internets and streaming though. and pbs.    eating: the culinary upgrade i received in moving from michigan to the bay area is not lost on me and i like to take full advantage.</t>
  </si>
  <si>
    <t>music; trees; salad; humor; art; human connection.</t>
  </si>
  <si>
    <t>my next outdoor adventure. how the world could be so much better for so many people.</t>
  </si>
  <si>
    <t>i once broke both arms at the same time. it was not awesome.</t>
  </si>
  <si>
    <t>this seems almost impossible to do; but here goes. i'm empathetic; driven; smart; kind; love to laugh a lot; ambitious. i love doing active things outdoors like biking; hiking; swimming; and i also love reading and learning new things. if you have a problem with sass and sarcasm; we aren't going to get along.</t>
  </si>
  <si>
    <t>i'm a lawyer; but i think i'm one of the good guys.</t>
  </si>
  <si>
    <t>traveling. or at least i think i am. i can figure out where to go and what to do in a foreign country without too much trouble; i don't make "ugly american comments"; i'm great at scheduling and i'm quite well organized. wow; that made me sound kinda boring....    i also think i'm pretty darn good at my job.</t>
  </si>
  <si>
    <t>i love books; especially historical fiction - favorite authors include dorothy dunnett and sharon kay penman. my musical tastes are eclectic; from chopin; to miles davis; to ben harper. i enjoy live theatre or dance performances; am disturbed by how most people there are over the age of 60 and am afraid this may be a dying venue.</t>
  </si>
  <si>
    <t>my bike  books  pets  chocolate  coffee  npr  not necessarily in that order...  i would include the daily show; but it seems that they are on vacation every other week and i seem to manage...</t>
  </si>
  <si>
    <t>the state of the world and what we can do about it; how beautiful the earth is and how lucky i am to live in northern ca.</t>
  </si>
  <si>
    <t>don't really have a "typical" friday - sometimes i'm out with friends; sometimes i'm at a dinner party; sometimes i'd like to just decompress from the week and recharge for a bike ride on saturday morning.</t>
  </si>
  <si>
    <t>i'm not. i think private things are private; and should be left to people you know and trust.</t>
  </si>
  <si>
    <t>i'm interested in stuff!    i'm from upstate new york; my dad is a physics professor and i have vivid memories of being forced to recite all the particles of the standard model during backpacking trips. i didn't graduate from high school; but i taught high school math and philosophy in arizona for two years. i lived in japan during part of elementary school. i spent a summer doing physics research in south america. i went to school in chicago; where i wrote a lot for the newspaper; ta'd various classes; and ran a quarterly game of hide-and-go-seek in the library. i like reading; writing; riding my bike; and going backpacking. also serial commas.</t>
  </si>
  <si>
    <t>working at a bike shop; studying math; reading books; and wasting time on the internet; apparently.</t>
  </si>
  <si>
    <t>people tell me i'm good at explaining complicated topics. i also have an excellent sense of direction. living on the west coast; however; has caused some problems; as i find myself wanting to think of the anti-coastal direction as "west."</t>
  </si>
  <si>
    <t>i grew up in the bowels of a university library and spent my childhood wandering through the subbasement stacks. as a result; i have an enduring fondness for library of congress classification. if i ever get a tattoo; it will be of ps3563.a1815 r6. i've made three attempts over the last six years to read the adventures of augie march. none of them have been successful. i found a new platonic dialogue in the bookstore the other day; and it made me really excited. other books that excite and/or terrify me include a river runs through it; t.s. eliot's four quartets (ok; a poem; but close enough); and the brothers karamazov.    i'm from a town with a really good indie cinema; and then i was a projectionist at the student cinema in college; but for the last few years my film consumption has been quite rarefied. i was in a vegan cooking co-op for a while; as a result; i almost never cook meat; even though i like eating it. most of my cooking is cumin-based. i love japanese food; but for some reason i rarely eat or make it.    i should probably have opinions on music. i have a lot of friends who are musicians. but i don't really know anything about music. i like listening to it; usually; but superficially. this bugs me. my roadtrips tend to be a 50/50 mix of npr and country. i lived for a while in a house that did house shows; and it was really cool to walk out of my bedroom and hear awesome live music in the living room.</t>
  </si>
  <si>
    <t>there's probably very little i couldn't do without. to be separated from a computer; reading material; tea; and my bike would make me sad at first; but i would probably adapt.</t>
  </si>
  <si>
    <t>irrelevant stuff. i don't spend enough time thinking about stuff that matters. this bothers me.</t>
  </si>
  <si>
    <t>asleep on the floor. this goes for the other six nights of the week; too. i stopped sleeping in beds a few years ago.</t>
  </si>
  <si>
    <t>i don't understand this question. by answering it; wouldn't my answer no longer be private; and thus; not answer the question? or is that the point? is this a logic question?! i don't know!</t>
  </si>
  <si>
    <t>you like trilobites; ipa; and thunderstorms.</t>
  </si>
  <si>
    <t>english/japanese (okay)/german (okay)/persian (poorly)/latin (poorly)</t>
  </si>
  <si>
    <t>i'm pretty much open for anything; and rarely say no to an invite. i do though very much prefer art galleries over soccer matches. i do like spending a lazy sunday watching the giants at at&amp;amp;t park.    i like to live an active and heathy live. i enjoy long walks; running; cycling and skiing. i also ride a motorcycle.</t>
  </si>
  <si>
    <t>this box used to say "i've lived in london for about 8 years now and it's a fun city to be. just a shame about the current mayor is a dooshbag! i did flirt with moving to san francisco last year; i do totally love that city; but for one reason of another i picked up a new job at the bbc and decided to stay."    things have changed. i've now lived in the bay area for almost two years. i have a great fun job working for the mouse. i work in tech; messing with html5; css3 and javascript.</t>
  </si>
  <si>
    <t>eating (anything) i'm very tolerant and appreciative. i've been known to make a mean moussaka on occasion and am quite handy for bbqs.    navigating and reading maps. i don't believe in sat navs (even though my phone has one and a compass too). i don't usually get lost and if i did it would be an adventure.    fixing stuff. i guess i'm reasonably good fixing stuff around the home and keeping things going; but please don't ask me to fix your computer; unless maybe it's a mac.    producing obscure facts and talking complete nonsense. i've probably spent too much time doing pub quizzes; watching qi and reading wikipedia. do you know what vexillology is?</t>
  </si>
  <si>
    <t>i have an accent and it's not australian. i'm probably also wearing a motorcycle jacket; because i ride one. i'm not sure if people notice much but i'm left handed. my spelling is also complete crap; so i often make up new words or write things which are illegible to cover up the fact.</t>
  </si>
  <si>
    <t>books - to be honest i don't read a huge amount pleasure; that is apart from &lt;a class="ilink" href= "/interests?i=wikipedia"&gt;wikipedia&lt;/a&gt;. i prefer books with lots pictures; about things like &lt;a class="ilink" href= "/interests?i=art"&gt;art&lt;/a&gt; and &lt;a class="ilink" href= "/interests?i=design"&gt;design&lt;/a&gt;; &lt;a class="ilink" href= "/interests?i=comics"&gt;comics&lt;/a&gt; and &lt;a class="ilink" href= "/interests?i=manga"&gt;manga&lt;/a&gt;. i'm am a big fan of audio books though and recently listened to the &lt;a class="ilink" href= "/interests?i=god+delusion"&gt;god delusion&lt;/a&gt; by &lt;a class="ilink" href="/interests?i=richard+dawkins"&gt;richard dawkins&lt;/a&gt; and you might have guess &lt;a class="ilink" href= "/interests?i=cat%27s+cradle"&gt;cat's cradle&lt;/a&gt; by &lt;a class="ilink" href="/interests?i=kurt+vonnegut"&gt;kurt vonnegut&lt;/a&gt;.    movies - &lt;a class="ilink" href="/interests?i=the+onion+movie"&gt;the onion movie&lt;/a&gt;; &lt;a class="ilink" href= "/interests?i=thank+you+for+smoking"&gt;thank you for smoking&lt;/a&gt;; &lt;a class="ilink" href="/interests?i=napoleon%0adynamite"&gt;napoleon dynamite&lt;/a&gt;; &lt;a class="ilink" href= "/interests?i=dodgeball"&gt;dodgeball&lt;/a&gt;; &lt;a class="ilink" href= "/interests?i=baseketball"&gt;baseketball&lt;/a&gt;; &lt;a class="ilink" href= "/interests?i=v+for+vendetta"&gt;v for vendetta&lt;/a&gt;; &lt;a class="ilink" href="/interests?i=watchmen"&gt;watchmen&lt;/a&gt;; &lt;a class="ilink" href= "/interests?i=sin+city"&gt;sin city&lt;/a&gt;; &lt;a class="ilink" href= "/interests?i=napoleon+dynamite"&gt;napoleon dynamite&lt;/a&gt;; &lt;a class= "ilink" href="/interests?i=batman%0abegins"&gt;batman begins&lt;/a&gt;; &lt;a class="ilink" href= "/interests?i=pirates+of+silicon+valley"&gt;pirates of silicon valley&lt;/a&gt;; &lt;a class="ilink" href= "/interests?i=toxic+avenger"&gt;toxic avenger&lt;/a&gt; (all) &lt;a class= "ilink" href="/interests?i=amelie"&gt;amelie&lt;/a&gt;; &lt;a class="ilink" href="/interests?i=run+lola+run"&gt;run lola run&lt;/a&gt;; &lt;a class="ilink" href="/interests?i=love+actually"&gt;love actually&lt;/a&gt; and i hate to admit it but &lt;a class="ilink" href= "/interests?i=transformers"&gt;transformers&lt;/a&gt;. what no option for favorite tv? that would include &lt;a class="ilink" href= "/interests?i=30+rock"&gt;30 rock&lt;/a&gt;; &lt;a class="ilink" href= "/interests?i=califonication"&gt;califonication&lt;/a&gt;; &lt;a class="ilink" href="/interests?i=hotel+babylon"&gt;hotel babylon&lt;/a&gt;; &lt;a class= "ilink" href="/interests?i=arrested+development"&gt;arrested development&lt;/a&gt; and &lt;a class="ilink" href= "/interests?i=bsg"&gt;bsg&lt;/a&gt;.    music - &lt;a class="ilink" href="/interests?i=the+dandy+warhols"&gt;the dandy warhols&lt;/a&gt;; &lt;a class="ilink" href="/interests?i=la+roux"&gt;la roux&lt;/a&gt;; &lt;a class="ilink" href= "/interests?i=pendulum"&gt;pendulum&lt;/a&gt;; &lt;a class="ilink" href= "/interests?i=lcd%0asound+system"&gt;lcd sound system&lt;/a&gt;; &lt;a class= "ilink" href="/interests?i=vampire+weekend"&gt;vampire weekend&lt;/a&gt;; &lt;a class="ilink" href= "/interests?i=ting+tings%5d%5d%2c%0a%5bbasshunter"&gt;ting tings]]; [basshunter&lt;/a&gt;??; &lt;a class="ilink" href= "/interests?i=manu+chao"&gt;manu chao&lt;/a&gt;; &lt;a class="ilink" href= "/interests?i=katy+perry"&gt;katy perry&lt;/a&gt;; &lt;a class="ilink" href= "/interests?i=prodigy"&gt;prodigy&lt;/a&gt;; &lt;a class="ilink" href= "/interests?i=rammstein"&gt;rammstein&lt;/a&gt;; &lt;a class="ilink" href= "/interests?i=the+go+team"&gt;the go team&lt;/a&gt;; &lt;a class="ilink" href= "/interests?i=arctic+monkeys"&gt;arctic monkeys&lt;/a&gt;; &lt;a class="ilink" href="/interests?i=b52%27s"&gt;b52's&lt;/a&gt; &lt;a class="ilink" href= "/interests?i=dirty+pretty+things"&gt;dirty pretty things&lt;/a&gt;; &lt;a class="ilink" href="/interests?i=css"&gt;css&lt;/a&gt;; &lt;a class="ilink" href="/interests?i=daft+punk"&gt;daft punk&lt;/a&gt;; &lt;a class="ilink" href= "/interests?i=cabaret%0avoltaire"&gt;cabaret voltaire&lt;/a&gt;; &lt;a class= "ilink" href="/interests?i=cake"&gt;cake&lt;/a&gt;; &lt;a class="ilink" href= "/interests?i=gm+baby"&gt;gm baby&lt;/a&gt;; &lt;a class="ilink" href= "/interests?i=massive+attack"&gt;massive attack&lt;/a&gt;; &lt;a class="ilink" href="/interests?i=primal%0ascream"&gt;primal scream&lt;/a&gt;; &lt;a class= "ilink" href="/interests?i=velvet+underground"&gt;velvet underground&lt;/a&gt;; &lt;a class="ilink" href= "/interests?i=infected+mushroom"&gt;infected mushroom&lt;/a&gt;; &lt;a class= "ilink" href="/interests?i=mr%0ascruff"&gt;mr scruff&lt;/a&gt;; &lt;a class= "ilink" href="/interests?i=orbital"&gt;orbital&lt;/a&gt;; &lt;a class="ilink" href="/interests?i=the+pinker+tones"&gt;the pinker tones&lt;/a&gt;; &lt;a class="ilink" href="/interests?i=bob+dylan"&gt;bob dylan&lt;/a&gt;; &lt;a class="ilink" href="/interests?i=eric%0aclapton"&gt;eric clapton&lt;/a&gt;; &lt;a class="ilink" href= "/interests?i=kevin+bloody+willson"&gt;kevin bloody willson&lt;/a&gt; i used to like &lt;a class="ilink" href= "/interests?i=goldie+looking%0achain"&gt;goldie looking chain&lt;/a&gt; (before they became famous); &lt;a class="ilink" href= "/interests?i=radio+4"&gt;radio 4&lt;/a&gt; (it's not music but i like it).    foods - any as long as it's not junk; sometimes i have veggy spells. i &amp;lt;3 sushi; like to adventurous and try new foods.</t>
  </si>
  <si>
    <t>my mac; iphone; a bike (bicycle or motorcycle); food; rest; sketch book and maybe the internet or a pet cat/dog instead.</t>
  </si>
  <si>
    <t>the future; &lt;a class="ilink" href="/interests?i=post+humanism"&gt;post humanism&lt;/a&gt;; &lt;a class="ilink" href= "/interests?i=existentialism"&gt;existentialism&lt;/a&gt;; &lt;a class="ilink" href="/interests?i=spaceships"&gt;spaceships&lt;/a&gt;; &lt;a class="ilink" href="/interests?i=computer+games"&gt;computer games&lt;/a&gt;; attaching rockets to my bike; planning how to avoid an attack from &lt;a class= "ilink" href="/interests?i=zombies"&gt;zombies&lt;/a&gt;; if the world ever goes &lt;a class="ilink" href="/interests?i=dawn+of%0athe+dead"&gt;dawn of the dead&lt;/a&gt; like.    really? i think i've actually moved on from that. i've become way more serious in my mind thinking about ideas; my career paths and what the ideal date for next weekend would be.</t>
  </si>
  <si>
    <t>i don't think i have a typical friday night. some times i'll hang out with friends or people from work. might have a few drinks; eat out; go to a gig; or watch film/dvd; depends on my mood and the company.</t>
  </si>
  <si>
    <t>my spelling is bad.</t>
  </si>
  <si>
    <t>if you look great in spandex.</t>
  </si>
  <si>
    <t>english (fluently)/c++ (fluently)/lisp (poorly)/french (poorly)/japanese (poorly)</t>
  </si>
  <si>
    <t>i was born and raised in san francisco; first generation; salvadorian; speak both spanish and english fluently. i'm the type of person that is caring; hardworking; creative and optimistic. its hard to explain but the way my friends describe me as a funny; classy; creative; outgoing; their therapist at times or their beauty advisor. i am a honest and loyal friend above all and i do consider myself a educated latin with a little hood in me.</t>
  </si>
  <si>
    <t>career wise i'm in a good place right now; i'm in a supervisor position and currently giving back to my community by running a youth program. in the near future would like to go back to school to pursue a masters degree.</t>
  </si>
  <si>
    <t>i really good at being truthful to others if they don't take things too personal. i'm really good on giving opinions and making things more efficint; always working smarter not harder.</t>
  </si>
  <si>
    <t>my presentation if that makes any sense to you.</t>
  </si>
  <si>
    <t>1. loction ( can't stand ashy hands)  2. music  3. my comfy bed  4. showers  5. shoes  6. car</t>
  </si>
  <si>
    <t>life and where i want to go next.</t>
  </si>
  <si>
    <t>i'm out with firneds having some dinner.</t>
  </si>
  <si>
    <t>you carry similar traits as me and interested in having a good conversation on life or just about anything.</t>
  </si>
  <si>
    <t>im a born and raised michigan girl who lives for science; reading; and exploring what life has to offer.    my philosophy is to be a genuinely nice person and treat others as i'd like to be treated.</t>
  </si>
  <si>
    <t>enjoying being young.</t>
  </si>
  <si>
    <t>reading still life with woodpecker by tom robbins right now and loving it.</t>
  </si>
  <si>
    <t>fun things i want to do.</t>
  </si>
  <si>
    <t>this is the part where i sell myself; right? well then; know this: i am a dork/geek/nerd of uncertain quality who could possibly take you in a fight or just want to make you laugh when you're down. i've really got no agenda right now; i'm just looking to make my life meaningful and happy; whatever form that may take.    still reading? fine: i like to read and write and do stuff that's generally looked upon with suspicion; but i make no claim of being in any way artsy or non-conforming or spiritual or outdoorsy or witty or an indie music fan. i'll do things "just because." i like farmer markets; truly i do; but i can't be bothered with going to them all the time. sleeping in on the weekends trumps navigating crowded stalls; paying too much for something i didn't know i wanted; and tourists. no; i get my produce from safeway (yes; safeway!); knowing i will have chemicals coursing thru my system that will someday mutate me and bring about an untimely death (hopefully because the military had to deploy some last-resort death rocket to stop my path of destruction thru the financial district). i look for things that delight me; so no matter how crappy or depressing life can get; i can think back to a moment when i was smiling. like disneyland. yay; disneyland! i like it when people like me; but i also don't mind if you don't (i learned a while back i'm not everyone's cup-o-tea and i shouldn't take it personal). if i've learned anything from television; image only gets you so far and you will; at some point; contradict yourself and defend it just because you want to be right (god bless you; daily show). also; editing makes anything interesting.</t>
  </si>
  <si>
    <t>searching for my place in the grand scheme of things. and if i don't like it; craving out a new niche for myself.    that; and helping out under-served populations. whoo-hoo! non-profits rule!    also; trying to become a human killing machine; using only my body; mind; and thin wooden sticks.</t>
  </si>
  <si>
    <t>giving people the impression that i can't be entirely human (i really don't know why).    also doing my own personal version of top chef in my head as i try to improvise a meal using only what's in the kitchen at the moment.</t>
  </si>
  <si>
    <t>that something is wrong with my eyes; because that's usually the case (stupid contacts).    otherwise; it's the big; goofy grin because i just saw something shiny or tasty-looking.</t>
  </si>
  <si>
    <t>food is awesome. also; if i could; i would put white truffle oil on everything. (i don't consider myself a foodie. more like an equal opportunity eater. except for persimmons. i hate persimmons.)  books; too; are awesome. especially the ones made of pictures.  movies rock. as do netflix and hulu. also aliens will always be my #1.  tv is like a ninja. suddenly it's in front of me; and then...it's not.  music can either sooth or inspire a kick-ass action sequence. it depends on what comes up on pandora. oh; and u2!!!!!</t>
  </si>
  <si>
    <t>sleep/dreams  hot showers  tasty vittles  an idea of where i'm going  a towel  lip balm</t>
  </si>
  <si>
    <t>how long has this florence + the machine song been playing on a loop in my head?  what would i do should there be a zombie outbreak?  the infiniteness of space and if intelligent life really is out there.  what would i do should that intelligent life come here and try to enslave/exterminate us?  what will my next meal be?  was that cthulhu in my dream just now or do i just have a hankering for calamari?  can i eat that?  why does where we shop for groceries define us?  why are most indian women hot; but most indian guys are so &lt;a href="http://www.youtube.com/watch?v=sdyc1brqd6g" rel="nofollow" target="_blank"&gt;not&lt;/a&gt;? (with the exception of dr. suresh; rawwr...)  why is there never enough time in the day to get in all the reading i want?  &lt;em&gt;what is a justin berberry?!?&lt;/em&gt;</t>
  </si>
  <si>
    <t>trying to decide what to do because i  1) have too many options  2) have no options  or  3) am being attacked by &lt;a href="http://askaninja.com" rel="nofollow" target="_blank"&gt;ninjas&lt;/a&gt;</t>
  </si>
  <si>
    <t>i have a deep-seeded; irrational fear of the east bay. or just crossing bridges.</t>
  </si>
  <si>
    <t>i could give you a criteria. but then that would be very limiting.    just don't be racist. or a jerk. definitely not both at the same time. or a persimmon. then you're just an agent of satan.</t>
  </si>
  <si>
    <t>i just recently moved up north...i'm looking forward to meeting new people and having some fun!</t>
  </si>
  <si>
    <t>nurse by day...sultry vixen by night...</t>
  </si>
  <si>
    <t>i would probably have to say my loud laugh!</t>
  </si>
  <si>
    <t>watching netflix or exploring the city</t>
  </si>
  <si>
    <t>i pioneered the ballot ballet; the most cultured form of democracy.    i love clothes and shopping; so much that i once left a baby locked in my car and forgot about it.    people from paris want to move to where i live.    i've been asked to be a bar method instructor; and am training for a half-marathon. i could be the most kick-ass baton twirler you will ever meet.    my parents adopted me from jesus.    i'm so smart i beat that one computer at chess. i stood up and flipped the power switch.    if perky was a power source; my name would be fukushima.    my photo has inspired 3 paintings; 4 poems; and 9 beer cans.    once; i tamed a chimpanzee. his name is harold; and he still sorts my recyclables.</t>
  </si>
  <si>
    <t>i am currently working at an engineering consulting firm.    when i'm not working; i love being active; physically and culturally.</t>
  </si>
  <si>
    <t>lighting up rooms; being perky; shaking my bootay and dropping it like it's hot; being your dad's new best friend; making a friday night or sunday morning fun; crossword puzzles and working on my cryptics.</t>
  </si>
  <si>
    <t>cats have a freakish attraction to me. the fact that i'm pocket-sized. i have a face you want to put on a commemorative dinner plate. my eyes - it's like looking into two giant blue lagoons. with piranhas.</t>
  </si>
  <si>
    <t>i am a bit of a movie buff- so i've seen a lot and i like a lot. making a list right now is not going to happen. as far as shows; i really only watch a handful of showtime shows each season (dexter; homeland; shameless; californication; etc etc) but i suppose re-runs of seinfeld; friends; how i met your mother are always welcomed.    food. i love food; all food. favorites would include italian; japanese and anything middle eastern.    music is therapeutic for me and i am always looking for new artists to fall in love with. i grew up listening to a lot of mo-town; so that is near and dear to me. but i have a special place for all the jazz greats. miles and i go way back.    books. hmm...that's a toughy. a lot of the books i've read were "forced reading" for classes but i found i loved all of them. i was a history/political science major so a lot of my reading centered around those two topics. i won't bore you with the list. on my own time though; i suppose bret easton ellis; chuck palahniuk; malcolm gladwell and george orwell and tucker max come to mind.</t>
  </si>
  <si>
    <t>not in any particular order...    bar method- it keeps me balanced  shopping- it's therapeutic  sex- i think it's obvious  my friends- they are my everything  my family- where would you be without the unconditional love and support from your family??  showers- it is my personal belief that no matter your mood or what weighs on your mind; it can be resolved with a really good shower</t>
  </si>
  <si>
    <t>world peace. saving whales; pandas; polar bears; and mel gibson. climate change. destroying the tea party. how to decorate my apartment. who would play me in a lifetime movie.</t>
  </si>
  <si>
    <t>judging the cougars and the cubs who pursue them. trying to compare my elbows. figuring out how to be adopted by tim gunn. dancing.</t>
  </si>
  <si>
    <t>i don't keep secrets- you want to know something private; just ask me!</t>
  </si>
  <si>
    <t>you're low drama; value a good night's sleep; appreciate a well made cup of coffee and can make me laugh. also; if you are interested in making a real connection to another person- i'm not saying i want to get married tomorrow but i expect an honest and open communication about defining a relationship when it becomes appropriate. if you know immediately that all you want is a casual fling; that's all well and fine; just let me know up front. i can work with anything as long as it's honest.    ...and also; if you are a single male. no; i am not interested in hooking up with you and your gf; or you while your gf watches. or your gf while you watch. seriously; stop asking me. i'm pretty sure that no where on here does it say swinger or orgy enthusiast. seriously- stop. i shouldn't need a disclaimer. thanks.</t>
  </si>
  <si>
    <t>english (fluently)/french (okay)/hebrew (okay)</t>
  </si>
  <si>
    <t>hello peoples! well let's see... first thing's first; i'm bisexual and i crossdress. i'm hoping in finding a guy or girl who is open-minded and loving. i know i should probably add more to this but i like to keep oneself in suspense. inbox me to say hi or even "start something new". :)</t>
  </si>
  <si>
    <t>planning on going to community college after high school.  then uc berkeley and major in astrophysics as an undergraduate.  then to santa cruz for grad school.  and finally become a full time astronomer until the day i die.</t>
  </si>
  <si>
    <t>sex (bottom); socializing; and listening/giving advise.</t>
  </si>
  <si>
    <t>my makeup and the way i dress.</t>
  </si>
  <si>
    <t>1. friends  2. food  3. makeup  4. dresses  5. music  6. sex</t>
  </si>
  <si>
    <t>the future and what i could do control/change it.</t>
  </si>
  <si>
    <t>either crossdressing at home or chilling with my homegirls!</t>
  </si>
  <si>
    <t>i wear a bra and/or panties about 90% of the time i'm out. even under men's clothing.</t>
  </si>
  <si>
    <t>you're interested. ;)</t>
  </si>
  <si>
    <t>i am unabashed; curious; artistic; athletic; confident; loyal; independent; energetic and addicted to the sun.</t>
  </si>
  <si>
    <t>having an ongoing conversation with the world. making ideas happen. graphic design. riding my bike in the city and away from the city. cooking. reading. going on hikes; long and short. learning.    i'm inspired by:  swiss design  wes anderson films  patti smith  stefan sagmeister    i daydream about:  bike tours  having a vegetable garden  long road trips with the windows down and the stereo up    i'll try anything at least once; and generally do.</t>
  </si>
  <si>
    <t>i'm naturally pretty athletic and coordinated so i'm really good at stuff that require athleticism and coordination.</t>
  </si>
  <si>
    <t>i'm something else</t>
  </si>
  <si>
    <t>favorite reads: cometbus; let's spend the night together; just kids; before night falls; hunter s thompson; henry miller; johnny got his gun; the sun also rises; we're getting on. print; how and cooks illustrated.    movies: stanley kubrick; wes anderson; coen brothers. i like documentaries and movies i can learn something from. i really liked the good the bad and the ugly and i want to see the other two in the series.    music: pit er pat; sonic youth; yo la tengo; stereolab; suicide; my bloody valentine; the sea and cake; television; velvet underground; jesus and mary chain. black sabbath; pentagram; ministry. willie nelson; waylon jennings; merle haggard; hank williams sr; gram parsons; townes van zandt. bikini kill; l7. prince; michael jackson; the smiths; depeche mode. motown. jonathan richman!    food: love it.</t>
  </si>
  <si>
    <t>my bike; the sun; a good book; good friends; my family; la musica.</t>
  </si>
  <si>
    <t>i like going to shows; eating out; cooking at home; watching movies; playing pool; dancing; or cleaning the bathroom.</t>
  </si>
  <si>
    <t>you have something to say.</t>
  </si>
  <si>
    <t>i think most people would describe me as a good / down to earth guy who is driven; funny (sarcastic sense of humor) and athletic. i'm not going to wow anyone with tales of climbing to the tops of mountains in record time or camping in the amazon for two weeks searching for life's meaning. i'm definitely not against these things; but i'm a bit more home-bodied than this :). i traveled accross country from connecticut when i was 24; landed in san francisco as my last stop with almost no dough left; and decided to give it a go. that was a crazy enough for me.    i work hard and travel a decent amount given what i do; mostly to manahattan; chicago; la; etc. outside of work; i like to eat; drink; hang out; laugh; play golf; go to the gym; watch movies; etc. i like to go on vacations to sunny / warm places; take trips to napa; tahoe; etc; and i go to vero beach; fl probably twice a year to see my my family. you've probably never heard of it; but you'd love it if you went.    if we get a chance to meet; i'm confident you'll enjoy hanging out with me :).</t>
  </si>
  <si>
    <t>convincing myself to live day by day</t>
  </si>
  <si>
    <t>sports; humor; fun; work; chillin'</t>
  </si>
  <si>
    <t>i'm told a lot i look like clark kent. i'm pretty sure it's because of my glasses :).</t>
  </si>
  <si>
    <t>seinfeld  jeopardy  pearl jam (most grunge)  r&amp;amp;b  sushi  steak  corn on the cob  artichokes</t>
  </si>
  <si>
    <t>sun  a steak  a great cab with the steak  sarcasm  a good sweat  q-tips</t>
  </si>
  <si>
    <t>business  life; and what's next  my son  staying one step ahead of the competition  family</t>
  </si>
  <si>
    <t>hanging with my son; friends; or some combo thereof  cooking out  drinking wine  watching a movie</t>
  </si>
  <si>
    <t>i write software. i love the outdoors; running and biking.</t>
  </si>
  <si>
    <t>writing software - i like it; it's challenging. also; i get free food. (y)    catching up on the things i somehow missed - e.g. i learned to ride a bike just before my 20th bday. say whaaat?</t>
  </si>
  <si>
    <t>working under time pressure  thrift shopping  learning things from the internet</t>
  </si>
  <si>
    <t>nose piercing! hoping to add another... lip piercing?</t>
  </si>
  <si>
    <t>romcoms are my guilty pleasure!  top40s music</t>
  </si>
  <si>
    <t>kindle - i've resolved to read 50 books this year and i think i'm going to hit that pretty soon. i just read the hunger games; which were pretty fun.  bike - i like being mobile without a car. also; walking.  yelp</t>
  </si>
  <si>
    <t>what my next project should be  where i want to visit/travel/live  how to change the world</t>
  </si>
  <si>
    <t>watching a movie  taking a walk</t>
  </si>
  <si>
    <t>i sharpen pencils with my pocket knife</t>
  </si>
  <si>
    <t>you think it's funny that all the geeks list oxygen under the things they can't live without  you are excited about exploring the city on foot/on bike  you have a cat ^_^  you recently read a good book</t>
  </si>
  <si>
    <t>english (fluently)/chinese (okay)/spanish (okay)/c++ (fluently)</t>
  </si>
  <si>
    <t>apparently i've been a member here for 4 years and am now just filling out the profile because i used to come here for the quizzes. my friend signed me up on match.com but i don't want to subscribe; so it's fairly useless; then another friend said this site is better and more fun. not too sure about the whole on-line dating thing though... stranger danger.    i am busy; laid-back; and hilarious</t>
  </si>
  <si>
    <t>mostly working. i am a pastry chef for a group of restaurants in berkeley. i work about 11-12 hours a day and desperately need a raise (i'm on salary; so unfortunately no overtime). i have been thinking about bowling more often; and perhaps starting to paint again. i was knitting for a while; but i finished my projects and haven't started a new one. it's my plan to have a bakery/cupcake shop of my own. i just need to get to the place where that is possible.</t>
  </si>
  <si>
    <t>stating the obvious. word searches and crossword puzzles on yahoo; haha! making my friends laugh. remembering people from random places; shows; movies; etc. complaining and losing my temper about work. procrastinating about housework.</t>
  </si>
  <si>
    <t>probably my hair; when it's down. and my freakishly buff right arm. just the right one; mind you. i have lots of scars on my arms from cooking. some people say that they like my freckles; but i usually forget that i have them.</t>
  </si>
  <si>
    <t>the books i like are chic lit; mostly. i am taking forever to finish up the twilight series; but i was only really interested in the first book; the rest have been a disappointment; but not as much as the movie! i also read; then watched; slumdog millionaire- should have watched the movie first.    my movie likes are judd apatow-related. anything with &lt;a class= "ilink" href="/interests?i=seth%0arogan"&gt;seth rogan&lt;/a&gt;; &lt;a class= "ilink" href="/interests?i=paul+rudd"&gt;paul rudd&lt;/a&gt;; and the like. aside from a good comedy; i like &lt;a class="ilink" href= "/interests?i=wes+anderson"&gt;wes anderson&lt;/a&gt;; foreign and independant films as well. amelie; stranger than fiction; kiss kiss bang bang; shopgirl; sin city; the fifth element; some of the pixar movies; sin city; juno; lots more.    music is very important in my life and there is a range of stuff i enjoy. i like local bands a lot (although most of them have now broken up); some popular hip hop; bossa nova and catchy stuff. favorites are flight of the conchords; incubus; jason mraz; fall out boy; panic! at the disco; gym class heroes; the avett brothers; the beatles; deathcab for cutie; mars volta; modest mouse; black eyed peas; the shins; neutral milk hotel; the weakerthans; amy winehouse; and lots of others.    not currently watching tv except for &lt;a class="ilink" href= "/interests?i=the+office"&gt;the office&lt;/a&gt;; glee; project runway; top chef; and the vampire diaries. in my dvd collection- smallville; jon and kate plus 8 (i don't want to talk about it); &lt;a class= "ilink" href="/interests?i=flight+of+the+conchords"&gt;flight of the conchords&lt;/a&gt;; dark angel (i'm in love with &lt;a class="ilink" href= "/interests?i=jessica%0aalba"&gt;jessica alba&lt;/a&gt;); viva la bam; freaks and geeks; arrested development; and nip/tuck.    as far as food goes; i think i would marry a bowl of good asian noodles; if it weren't just a conspiracy to eat it's entire family. and i'm totally into pastries; obviously. i could never be vegan or even vegetarian.</t>
  </si>
  <si>
    <t>moisturizer- i prefer to be soft.  rest/sleep- good sleep is hard to come by.  food- not just for sustenance; i enjoy eating. luckily i'm still slender.  social interaction/human contact- life as a cat lady doesn't appeal to me.  music- i can go a day without tv or internet; but not music. my past life included a lot of concerts. now i'll go if i don't have to work the next morning or if i just love the band.  and sadly money- it truly makes the world go 'round.</t>
  </si>
  <si>
    <t>things that are totally irrelevant. people who are no longer in my life and making bad decisions; so i hate them for it. my job and how much i hate it. what i am going to eat next. the chores that are piling up.</t>
  </si>
  <si>
    <t>exhausted from work. scrounge up something to eat; check the internet; listen to some music; then probably fall asleep on the couch while playing the sims. exciting; isn't it? i work saturday and sunday mornings; so i don't really go out on the weekends.    and yes; the sims 2. it's my geekiest secret. i also try to play brain age 2 on ds regularly; although it's the only game i really play on it. by the way; i totally love my lime green nintendo ds- one of my favorite colors.</t>
  </si>
  <si>
    <t>i'm poor! not like; poverty; but broke. it's really annoying because i slave away at my damn job and have very little to show for it. but i have my own place; a car; and pay all my own bills; so i guess independence is the sacrifice.</t>
  </si>
  <si>
    <t>i am barely on here. no hard feelings if i don't write you back.</t>
  </si>
  <si>
    <t>black/pacific islander/other</t>
  </si>
  <si>
    <t>a woman of many depths.  kimly.    determined and ambitious; i am in progress of shaping my future to its utmost potential.    i envision myself as an independent; well-spoken and sophisticated woman. although my age may cause a bias reaction; my state of mind and emotional intelligence will surprise you.    my partner should resemble someone who matches my standards or exceeds them. lowering them; would only be lowering my self-worth. sounds intimidating...well; just a tad.  expectations can be disappointing; but what you expect of others; say a lot of your character.    with the seriousness aside...    i'm quite fun to be around.    i'm easily entertained; quite random; a bit sarcastic and a whole lot of awesomeness. need i say more?    and as for my recreational activities    spontaneous adventures; late-night food explorations; family gatherings; city ventures with the girlfriends; drinks and witty conversations; and an overall "legend...wait for it...dary" time.    (and if you don't know what sitcom that catch phrase comes from...please leave this page now.)    *i've somehow rationalized myself to succumb to online dating once again. due to my busy schedule as a factor. although dating websites are inorganic; it is a relatively convenient way to get to know people; and hopefully "a special someone."</t>
  </si>
  <si>
    <t>marketing is the major i have partaken in; since i have quite a knack of seducing; and such (pun intended.) i'm looking forward to transfer to a uc and hopefully obtain my master's degree shortly after if a recession is still in the works. also; i'm a sales advisor for a well-known retailer throughout the weekends.</t>
  </si>
  <si>
    <t>-make-up artistry: it's fun to change your persona with a simple swipe of a lipstick. to put it simply; i like to cake women up.</t>
  </si>
  <si>
    <t>a 5-year old girl walking out of the disney store; "mommyy...look! it's mulan!"</t>
  </si>
  <si>
    <t>good books; good movies; good shows; good music; and good food.    rather have you get to know these little facts if you make it to the first date ;p</t>
  </si>
  <si>
    <t>life and the wonderments it has to offer</t>
  </si>
  <si>
    <t>either slaving away in the warehouse (the retailer i work at) or burying my nose in a macroeconomics book.    yes; i need some spice in my life.</t>
  </si>
  <si>
    <t>to my demise; i am and will always be a hopeless romantic.    catch the irony?</t>
  </si>
  <si>
    <t>if my advertisement intrigued you even the slightest; then you may be interested in getting to know who this kimly is really all about...i don't think you'll be disappointed    **humor me with your wit; enlighten me with your interests; entice me with your intellect; and just charm the hell out of me.    challenge accepted?</t>
  </si>
  <si>
    <t>i am attractive; active; independent and quirky. i am a positive person who finds joy in the simplest of things. i am a loyal and supportive friend. i stop to help strangers. i am inquisitive; inventive and determined. i smile a lot; giggle whenever possible and enjoy meeting new people.    i am an avid bike-commuter and ride year-round. there is something phenomenal about traveling through the world on two wheels; whatever the weather or time of day. i create things out of repurposed materials. i am interested in sustainability and leaving/maintaining a small footprint. i love film and think netflix is fantastic. i like museums; modern design and new ideas. i like to travel by bicycle; car; and farther.    i am looking for someone alive; honest; sexy; fun and compelling; with a positive attitude and a minimal amount of baggage and drama. i am interested in a ltr; but i would also like to date; have some fun and meet interesting new people.    i believe that looks are important; but beauty takes many forms and chemistry can override them all. disclaimer: i am not well-suited to hanging out with men who are limited to casual sexual encounters. i am equally an unsuitable match for substance abusers; heavy drinkers; or men who do not make an active effort to live a healthy and happy life.</t>
  </si>
  <si>
    <t>exploring the things i am drawn to and leaping off the beaten path.</t>
  </si>
  <si>
    <t>making people smile... changing flat tires... figuring out win/win situations... keeping secrets... quick fixes... helping out wherever i can... packing &amp;amp; moving... finding something good... listening... trying to understand a different point of view... embracing the odd... seeing the perfection in imperfection... understanding that there is beauty in everything and attempting to live in that thought.</t>
  </si>
  <si>
    <t>i was not really sure; so asked a friend. she said... your fantastic friendly demeanor; beautiful eyes and smile. (wow; that is a great friend.)</t>
  </si>
  <si>
    <t>favorite movies include... the whale rider; the fountain; the fifth element; bladerunner; secretary; the iron giant; lars and the real girl; moonrise kingdom; amelie; boy; city of lost children; children of men; 21 grams; rushmore; volver; pan's labyrinth; the red violin; the brothers bloom; let the right one in; waitress; big trouble in little china (a guilty pleasure).    favorite food... sushi; thai; vietnamese; and mediterranean. i love seafood and dark chocolate with chili or sea salt. i believe that horchata is the best non-alcoholic drink on earth; next to thai iced tea; of course; and the occasional chai tea latte.    music... i will listen to almost anything; but what it is depends on my mood at the time. lately; this old earthquake; beam; gillian welch; joe cocker; rupa and the april fishes ...    books... last read... glenns complete bicycle manual (parts); the pychopath test; the true believer; self and society; the production of reality; the untethered soul; trees of the california landscape; the book of the dead; the guinea pig diaries; the big short; live in a better way (dali lama); on guerrilla gardening; shop class as soulcraft; the worm book; know your woods; freakonomics; the tour is won on the alpe; bigfoot: i not dead; when you are engulfed in flames (sedaris makes me laugh until i cry); our dumb world; guns germs &amp;amp; steel; philip k. dick reader.</t>
  </si>
  <si>
    <t>contact lenses  a bike  clean underwear  laughter  kissing  a hug  my number seven... the sweet and friendly reactions i get when i smile or say hello to a stranger.</t>
  </si>
  <si>
    <t>quieting my monkey mind; interconnectedness; honesty; openness; integrity; compassion; kindness; projects that i am working on and others that i feel compelled to.    &amp;gt; what if my purpose in life is to be kind to others?  &amp;gt; begin anywhere.  &amp;gt; the truth does not reveal itself to idle spectators...  -matthew b. crawford  &amp;gt; this is your world; shape it or someone else will...  -gary lewis  &amp;gt; life begins at the end of your comfort zone...  -neale donald walsch  &amp;gt; if you want to have a happy life; tie it to a goal; not a person or an object.  -albert einstein  &amp;gt; it is better to die on your feet than to live on your knees.  - emiliano zapata (does anyone else think it perverse that zappos is the number one footware site?)  &amp;gt;and; sometimes the reflection is far more present than the thing being reflected...  -jim jarmusch    the other half of who is me stands in awe of this ...  your faith was strong but you needed proof  you saw her bathing on the roof  her beauty in the moonlight overthrew you  she tied you to a kitchen chair  she broke your throne; and she cut your hair  and from your lips she drew the hallelujah  hallelujah; hallelujah  hallelujah; hallelujah    baby i have been here before  i know this room; i've walked this floor  i used to live alone before i knew you.  i've seen your flag on the marble arch  love is not a victory march  it's a cold and it's a broken hallelujah  hallelujah; hallelujah  hallelujah; hallelujah    there was a time when you let me know  what's really going on below  but now you never show it to me; do you?  and remember when i moved in you  the holy dove was moving too  and every breath we drew was hallelujah  hallelujah; hallelujah  hallelujah; hallelujah    omg- this song makes always me cry.  who chooses to write things that moving anymore?    i am in awe of the kindness; fortune and generosity that has been shown to me by others during my lifetime. it is my wish to pass the feelings of generousity; hope; and the openness to help whomever crosses one's path; along to others. it just feels right to me ...</t>
  </si>
  <si>
    <t>hanging out with friends; working in the studio; going to see a movie; eating out; staying in; writing; writing; and wriitng; putting that old huffy sportsman back together... correctly (it was so much easier to take it apart). depends on the company and the mood.</t>
  </si>
  <si>
    <t>i am very tactile.  i love vin diesel and have a huge crush on tom hardy.  if stephen colbert was easy to kidnap... he would be mine!  i also have a soft spot for pudgy engineers and bass players - shhh; tell everyone.  bonus points if you are a ginger; with a moustache and beard!  it seems as though i like to reveal my secrets.  hmmmm.</t>
  </si>
  <si>
    <t>you have read the wish list below and thought...  fuck it; this chick is unusual and impractical.  she must be completely bored of vanilla; i should get in touch.    the list....  you are tactile and affectionate.  you want to meet someone real.  you are an excellent collaborator.  you like riding your bike in the rain.  you love graham roumieu's bigfoot trilogy.  you have appeared naked in a thunderstorm.  you enjoy visiting salvage yards and museums.  you like girls who hate pointy shoes and shopping.  watching a girl riding her bike in a dress makes you smile.  you can explain to me why anyone would watch/believe fox news.  you have used the explanation "it seemed like a good idea at the time" and really meant it; at the time :)    i think it is a little creepy when someone adds me to their favorites; but does not get in touch. send me a message; let's chat.    i am not into meeting angry and/or judgemental guys; married men; or still-married men. no offense intended; i am sure that you are all awesome peeps; doing your thing; your own way; which is cool. it is just not for me :). i wish you all the best of of everything. happy hunting...</t>
  </si>
  <si>
    <t>i've been a bit of a nomad the past few years still i'm pretty new to san fran; by way of ny; canada and originally the isles and looking to make it a home for awhile at least; until the next bout of wanderlust sets in. i'm a substitute teacher; but seeing as it's summer; i also work in a bar. i currently am in shift work so my hours can get pretty bizarre; a lot of late nights some early mornings.    i enjoy laughing till i nearly pee my pants; being quite silly for my age and just having a grand fucking time. someone to enjoy and people watch with is welcome.    people watching is so amazingly great and underrated.    i am riotous; lanky; and goofy</t>
  </si>
  <si>
    <t>teaching; being a goof enjoying the bright lights and fresh air when i can. trying to keep the inner child in me by dancing in my undies in front of mirrors (alone usually)</t>
  </si>
  <si>
    <t>dancing in front of mirrors; people watching; i'd like to think teaching; enjoying my fellow peers; being at ease; making people feel at ease; laughing and getting others to join in.</t>
  </si>
  <si>
    <t>either a beard or my face; the fact im usually smiling or causing a loud ruckus</t>
  </si>
  <si>
    <t>oh bloody well so many books on my list; i'll just name some authors. burroughs; bukowski; gabriel garcia marquez; vonnegut; yann martel; kerouac; malcolm gladwell; hemingway    ferris buellers day off; any tarrantino; good action or thrillers.  actually the song thriller too.    as for tunes; i love anything with a good beat well played. the strokes; the kills; the dead weather; radiohead; neutral milk hotel; arcade fire; devendra banhart; sufjan stevens; animal collective; the talking heads; the smiths; yeah yeah yeahs; white stripes; decemberists; and some classic stuff like the stones; beatles; and led zeppelin.  i love tacos; chipotle; most sushi (now i'm hungry and want some..)</t>
  </si>
  <si>
    <t>my friends and family involved in some way.  sight and taste  sexual organs (any organs really)  general goodwill  humour  unadulterated joy</t>
  </si>
  <si>
    <t>sexuality; and how we relate to the topic to one another.  how american women are so beautiful  juxtaposition  if kids are really this dumb?  how i would have fared in medieval england</t>
  </si>
  <si>
    <t>out and about  or in  checking out a local band or show; open mics  karoake  grabbing a bite and a brew</t>
  </si>
  <si>
    <t>hmm.. really? do people do this on the internet? well how about i've skinny dipped in someone elses pool.    oh and gone streaking. woo.</t>
  </si>
  <si>
    <t>you liked something in my profile; you were interested or intrigued at all.  you have something to teach me or a thought to pass on    you're interesting and funny yourself.  you think i'm cute? hah</t>
  </si>
  <si>
    <t>english (fluently)/latin (okay)/french (poorly)/spanish (poorly)</t>
  </si>
  <si>
    <t>i'm a closet romantic with a pragmatic approach.    i have an intense personality; but i'm very easy-going. this may not make sense; i realize that. i keep tentative schedules and then play things by ear.    home is where the heart is and; for me; that's always been california. i'm a bay area native that's spent the majority of my adult years in la. at some point; i'd like to move back or move overseas; which ever comes first. in the meantime; i'd like to do more traveling.    i'm a proud member of generation y. the internet is my god and social media is my addiction; but i make a point to leave my phone at home whenever possible. i often feel over-connected and i believe there's no replacement for in-person; eye-to-eye contact.    i love athletics and sports. i have a lot of fun watching games; but i prefer to get out onto the field myself. i'm very competitive and; admittedly; a sore loser. age isn't really helping that; but it is tempering my visible reactions. after years of competitive team sports (lax; volleyball; crew; softball); i'm really missing training with a group. when i was living in la; i played in a co-ed dodgeball league and had a blast. i also love board games and video games. games i love: settlers of catan; backgammon; call of duty. if i haven't played the game; or i'm not well versed; you'll probably beat me. given some time to get my bearings i guarantee i'll give you a run for your money.    i'm a nurturer and i genuinely love taking care of people. i've never been one to wear my heart on my sleeve; but it hurts me to see people having a hard time. i really enjoying cooking and baking for people; especially those i care about.    my friends are my everything and i can't imagine a world without them.</t>
  </si>
  <si>
    <t>i studied legal studies and asian and islamic history in undergrad. i had planned to pursue in graduate degree in middle eastern studies; but i realized i wasn't passionate enough about the subject to become an academic. back to the drawing board! i just moved back to the bay area from la and i'm keeping my eyes open for opportunities in a variety of fields including educational games; video games; and branding.</t>
  </si>
  <si>
    <t>remembering  cooking  dodgeball</t>
  </si>
  <si>
    <t>i smile easily and banter politely.</t>
  </si>
  <si>
    <t>books.  crime and punishment. the facebook effect. the zahir. kite runner. the scarlett letter. anything written by thomas pynchon or anne rice.    movies.  fight club. star wars. the darjeeling limited. devil's advocate. thomas crown affair. how to train your dragon. memento. lord of the rings. the notebook.    shows.  game of thrones. dexter. trueblood. boardwalk empire. mad men.    music.  i think music is the best determinant of mood - what mood you're in or what mood you'd like to be in. prince is my favorite artist; pun intended.    food.  i dream about fruit platters and filet mignon. there's a special place in my heart for sukiyaki.</t>
  </si>
  <si>
    <t>1. my friends. everyday they show me something i've never seen before.  2. books. i love being swept away.  3. games. i love all games. board games; sports games; video games; game of thrones...  4. fruit! it's my food group of choice.  5. coffee. if i had to choose between coffee and alcohol i'd choose coffee in an instant.  6. blankets. i'm made for warm weather - the elements aren't kind to me.    in a perfect world i'd be able to list a 7th: the interwebs.</t>
  </si>
  <si>
    <t>how to make someone's day.    self-innovation.    how i could best contribute to society.</t>
  </si>
  <si>
    <t>...i could be anywhere. i'm just as happy sitting on the couch and reading a book; or watching a movie; as i am being out on the town.</t>
  </si>
  <si>
    <t>hey now!....there's no free lunch.</t>
  </si>
  <si>
    <t>spanish born and raised; recently moved to san francisco after a couple of years in england. getting to know the world and myself is my passion; and the best way to do both things is by knowing people from the most different backgrounds. i have a very good group of people around me since i arrived; but i would love to explore beyond.    i also know you; unless you convince me of the opposite.</t>
  </si>
  <si>
    <t>i like the smell of the new books; the touch of the grass on sunny days; and the sound of some words; such as 'magnolia'. i love the smile in random people and the taste of sea salt in the skin.    i also get paid for doing science at the university while i pursue my phd; and daydream on one day making a small difference.    "cambiar el mundo; amigo sancho; que no es locura ni utopa. sino justicia."  (miguel de cervantes)</t>
  </si>
  <si>
    <t>the art of persuasion.    i also do well at seeing the positive side of everything; as well as elephants inside the snake.</t>
  </si>
  <si>
    <t>i guess 'an accent' is the most sincere answer.    but i prefer to think it is that i look into the eyes of people when i speak.</t>
  </si>
  <si>
    <t>i think 'amelie'; 'the godfather'; 'talk to her'; "city of god"; "big fish" 'the lion king' and some akira kurosawa film; among others; were listed for humankind in the moses' tables. but moses thought it would be funnier to mess around with the ten commandments for a while. then it went out of hands.    also; the last scene of 'cinema paradiso' is etched forever in my mind (spoiler alert! http://www.youtube.com/watch?v=1vxmkoxxdjw)    i am a very passionate (yet slow) reader of anything that comes into my hands; with a preference for historical/classic novel and theatre and the spanish xxth century poetry. 'if they tell you i fell'; 'don quijote'; 'life is a dream'... i also enjoy a good book of science fiction or fantasy. i recently discovered latin american literature and am amazed by it. right now i am reading 'gulliver's travels'; seasoned with some federico garca lorca and an anthology of 'calvin and hobbes'.</t>
  </si>
  <si>
    <t>-urban dictionary (source of the infinite knowledge).  -making fun of myself.  -speaking/reading spanish from time to time.  -a night jog.  -at least two books on my bedside table.  -the almond tree in winter.</t>
  </si>
  <si>
    <t>'home'. what 'home' really means; if i still have such thing; and if i will ever find it again.</t>
  </si>
  <si>
    <t>being born again</t>
  </si>
  <si>
    <t>i discovered tv wrestling was fake when i was 18.</t>
  </si>
  <si>
    <t>being a spaniard is not the only reason why you would message me.    extra credit: if you think we are too different for anything to work.    i have a special like for imperfection in people; and tall girls. but that's not too important.</t>
  </si>
  <si>
    <t>english (fluently)/spanish (fluently)/catalan (poorly)/french (poorly)</t>
  </si>
  <si>
    <t>i am a neurotic but mostly sane individual who seeks out what fleeting moments of happiness life has to offer. i usually find it in the company of friends; a good and twisted book or movie; a decent cocktail; or in my own imagination.    my pursuit of this goal has mellowed in recent years. i no longer feel the need to channel the spirit of john belushi in order to have a good time; as i did in my early 40s. my hedonistic pursuits are now more appreciative of more lasting pleasures and i am now more likely to pause and think about whether an activity is something i really want to do.    i like to think of it as midlife crisis 2.0.    oh; i should probably mention that my sense of humor can be a bit over the top. measuring in milli-south parks; i'd say about 1;500.    although beauty can take many forms; i definitely do have my preferences when it comes to what i find attractive.  intelligence is a must. i'm not insisting on an advanced (or any) degree; but i do relate best to those who are brighter than most. in addition to sheer brain power; i value an unorthodox/subversive/perverse take on life and the type of sense of humor that comes with that mindset. above all; please have an open mind. if your religion; ideology; or laziness is reason enough for you to steadfastly see only one point of view; we're just not going to get along.    physically; i prefer women who are solidly built rather than delicate waifs or the fluffier bbws who have no muscle to speak of. i especially have a thing for women with broad shoulders and strong arms. maybe it's borderline autism or i don't know what; but i really like to feel squeezed when i'm getting hugged.    then again; maybe i'm just a pervert. i do enjoy some level of kink (i am naturally bottom-leaning but am willing to switch). the d/s thing does nothing for me though. i have no desire to control someone's life and don't want anyone controlling mine.</t>
  </si>
  <si>
    <t>i'm a computer geek by trade and write; for lack of a better word; as a hobby.</t>
  </si>
  <si>
    <t>i can write reasonably well; which gives me an edge over most functional illiterates. how well this skill translates into real-time social interaction is another matter entirely.</t>
  </si>
  <si>
    <t>that my eyes tend to look all about the room when i'm thinking of something to say. oh; i should probably mention my twisted sense of humor.</t>
  </si>
  <si>
    <t>i was recently asked to list my 15 favorite books on facebook. i'll post that list here and then do likewise for movies and music.    books:  1. the ginger man - jp donleavy  2. fear and loathing in las vegas - hunter s. thompson  3. ripley's game - patricia highsmith  4. johnny got his gun - dalton trumbo  5. invisible monsters - chuck palahniuk  6. perfume - patrick sskind  7. popular delusions and the madness of crowds - charles mackay  8. flashman's lady - george macdonald fraser  9. a confederacy of dunces - john kennedy toole  10. the wasp factory - iain banks  11. slaughterhouse five - kurt vonnegut  12. the portable dorothy parker - dorothy parker  13. the knockout artist - harry crews  14. wise blood - flannery o'connor  15. james and the giant peach - roald dahl    movies:  1. goodfellas  2. peeping tom  3. faster pussycat; kill kill  4. spider  5. the decline of western civilization  6. gojira (1954 sans raymond burr)  7. dawn of the dead (1978)  8. gothic  9. santa sangre  10. the vanishing (dutch)  11. re-animator  12. blazing saddles  13. starship troopers  14. the thin blue line    music:  1. the clash  2. pogues  3. patti smith  4. ramones  5. x-ray spex  6. the pagans  7. x  8. dictators  9. new york dolls  10. bad brains  11. toy dolls  12. black flag  13. sloppy seconds  14. new bomb turks  15. buzzcocks    food:  (this is where the paradigm breaks down. my tastes are not only varied by too driven by daily whim for me to make a list. let's just say that i am an omnivore and like food from all over the world.)</t>
  </si>
  <si>
    <t>internet access; books; my blog; strange films; liquor; and listening to punk rock that older than most of my bartenders.</t>
  </si>
  <si>
    <t>where i am in life; how i got here; and where to go. i also spend a lot of time thinking up things to write about; often in the wee hours as i'm staring up at the bedroom ceiling.</t>
  </si>
  <si>
    <t>that depends on my mood. i often go for a drink after work at my local bar where i either chat with friends or scribble in my notebook. other times; i do my writing in a cafe or go out to dinner with friends. i might sound more if i said that i exploded onto the scene every weekend like a crazed force of nature; but i'll save the lying for my stories.</t>
  </si>
  <si>
    <t>i snore; rather spectacularly from what i'm told. i no longer perform a nightly apnea death rattle as i did back when i smoked; but the snoring can still be impressive.</t>
  </si>
  <si>
    <t>you think you might like me; you think i might like you; the usual stuff.</t>
  </si>
  <si>
    <t>english (fluently)/spanish (poorly)/dutch (poorly)</t>
  </si>
  <si>
    <t>i am from mill valley; ca. i attended northern arizona university. i have an undergraduate in business; marketing.    i enjoy the outdoors (golfing / fishing) and world traveling.</t>
  </si>
  <si>
    <t>opening my first restaurant</t>
  </si>
  <si>
    <t>i am tall</t>
  </si>
  <si>
    <t>i love food. always eating out.  i enjoy comedies; action; documentary films  music i enjoy hip hop; reggae; classic rock; house etc...  two and a half men; the office; 24; lost; curb</t>
  </si>
  <si>
    <t>cell phone  internet  wallet  keys  car  toothbrush</t>
  </si>
  <si>
    <t>my restaurant. how to make more profits.</t>
  </si>
  <si>
    <t>working; out for dinner; or asleep on the couch by 8pm</t>
  </si>
  <si>
    <t>ask me ;)</t>
  </si>
  <si>
    <t>you want to know anything more about me</t>
  </si>
  <si>
    <t>i am a pretty laid back guy originally from the east coast. i have lived all over the us (some places better than others--lubbock; tx i am looking at you!). i moved here about a year ago from chicago after being there about 6 years. it is nice being back on one of the coasts.    i recently booked a trip to thailand for late summer. i am pretty psyched about it. i like hiking; biking and getting out of the city when i can. i have a dry; sarcastic sense of humor. i am pretty much up for anything.</t>
  </si>
  <si>
    <t>i am making the most of my current job teaching and doing administrative work with graduate students (but looking to change careers a bit). enjoying this city and all the area has to offer. spend a lot of my weekends on my bike.</t>
  </si>
  <si>
    <t>--finding new music to listen to (either recorded or live shows)  --suggesting new restaurants to try  --conversation when getting to know people  --carrying lots of things all at once so i don't have to make multiple trips (very important skill!)  --going with the flow</t>
  </si>
  <si>
    <t>my beard and smile</t>
  </si>
  <si>
    <t>books: tend to read stuff for work; journal articles (pretty darn dry); business books; nyt (i know it is a newspaper); and books on buddhism    listening to music is a passion; my favorite bands change from time to time since i am open to new stuff. some of the mainstays include: wilco; black keys; broken bells; dr. dog; radiohead; fela kuti; thao; tallest man on earth; my morning jacket; grateful dead; velvet underground; talking heads; vetiver; wye oak; the dodos; blackalicious; beastie boys; silver sun; real estate; luna; the feelies; charles menihan; sharon jones and many others.    definitely enjoy trying new restaurants; like all types of cuisine. i tried oysters for the first time last year and can't get enough. i wish i could cook better and did it more often.    movies: i am usually up for watching nearly any type of movie; however; i tend to be up for lighthearted movies in general; but i like indie; comedies; drama; some scifi    tv: modern family; mad men; 30 rock; parks and rec; bored to death; lost; sopranos; top chef; party down; it's always sunny in philly; curb--though haven't watched much since moving to sf since the weather is so nice. recently finished freaks and geeks and really enjoyed it--loved the ending!</t>
  </si>
  <si>
    <t>running by the water in alameda (where i work)  riding my bike (avoiding big hills!)  music  french press  glasses  friends and family</t>
  </si>
  <si>
    <t>why it took me so long to move out here; how many layers i might need; how much nicer the weather is in sf than chicago; how the enemy % is computed on okc; why my apartment frequently shakes every so slightly; the next step in my career; did i bring my keys?</t>
  </si>
  <si>
    <t>out getting a drink with friends; seeing a band somewhere; or possibly laying low doing something like watching a movie or tv show</t>
  </si>
  <si>
    <t>-you are confident; easy going and don't take yourself or life too seriously  -you dig music as much as i do    -bonus points if you you like checking out new restaurants; seeing indie movies; going to dive bars; drinking bourbon/ipa/pbr; seeing live music; going to museums; cooking (i am not that good); enjoying the city and surrounding area (getting out for a hike); biking; traveling ca &amp;amp; the world</t>
  </si>
  <si>
    <t>i believe life is what we make of it. i enjoy the little things in  life and believe in karma. i like to look good; work out and dress  well. it makes me feel good. i know what i want in love and life  and i am very much a confidant woman.  being arm and arm with the right man is very much a vision of mine. i believe i am a good parent and feel blessed to have a son.so with all that said... lets see if i will meet someone on here like my brother did. here we go..don't be shy; we both cant be.</t>
  </si>
  <si>
    <t>living it. =)</t>
  </si>
  <si>
    <t>lots of things. not an easy one to sum up.</t>
  </si>
  <si>
    <t>my hair...my clothes..smile =)</t>
  </si>
  <si>
    <t>water; laughter; smiling; love; exercise... spending quality time  with my son. not necessarily in that order.</t>
  </si>
  <si>
    <t>the little things in life. they do matter. =)</t>
  </si>
  <si>
    <t>age doesn't necessarily matter; but maturity does! just because a man is of a certain age doesn't mean he has class. however; i do think timing is of great importance though.</t>
  </si>
  <si>
    <t>you're compelled to.</t>
  </si>
  <si>
    <t>i finally escaped the desert heat of arizona after finishing school and have now settled into the bay area with high hopes of finding someone great to experience it with. engineer by day; anything else exciting by night.    i'm always up for a challenge and love to learn new things; traveling to experience new cultures is definitely high on my list but then again; so is enjoying a day at the ball park with a hot dog and a beer.</t>
  </si>
  <si>
    <t>saving up calories for home-brewed beer; 'should i go gourmet tonight?;' trying to think up new innovative ways to lower my golf score; putting check marks on completed hikes; thinking about the next cool vacation; striving to be the nice guy; etc.</t>
  </si>
  <si>
    <t>i can cook up a mean meal; building things; moving things; following-through with projects; knowing when to listen and when to advise; drinking wine</t>
  </si>
  <si>
    <t>sarcasm; my ability to get along well with most anyone; the lint on my clothes; hipster glasses (sometimes)</t>
  </si>
  <si>
    <t>1984; ender's game; baseball between the numbers; slaughter house five; heart of darkness    anything tarantino; inception; star trek (the newest one)    game of thrones; arrested development; dexter; breaking bad; community; chuck    at the drive-in (holy s; they're back!); the mars volta; taking back sunday; interpol; the black keys; led zeppelin; brand new; the killers; kanye; arcade fire.    ooooh ... steak.</t>
  </si>
  <si>
    <t>music; a cold beer; a comfortable t-shirt; humor; eggs (yolks too); and the smell of fresh brewed coffee early in the morning.</t>
  </si>
  <si>
    <t>how to be a better person; 'how will i get out of the office early today?;' my family in arizona; food; 'can i recycle that too?;' sleeping; traveling</t>
  </si>
  <si>
    <t>grateful it's not monday morning.</t>
  </si>
  <si>
    <t>i may work for a corporate devil...</t>
  </si>
  <si>
    <t>you like to check out new restaurants; bars; food; and drink  you enjoy exploration and adventures (urban; outdoors; you name it)</t>
  </si>
  <si>
    <t>a little about me:    i'm a happy; easy going gal who appreciates inappropriate jokes. i enjoy dancing; laughing; playing volleyball; running; trimming my nails; playing boardgames; going to beer fests; singing disney songs around a campfire with friends; going on road trips; checking out new bars; doing outdoorsy type things; and being around witty people.    while i normally don't sweat the small stuff; stepping on water while wearing socks really bums me out.    also; smiling is my favorite (along with bullet points).</t>
  </si>
  <si>
    <t>plotting and conquering; all while making sure to stop and smell the roses.</t>
  </si>
  <si>
    <t>problem solving   not getting enough sleep   baking chocolate chip cookies   jigsaw puzzles   procrastinating (but kicking ass once i get going)   being cold when the temperature drops below 70 degrees</t>
  </si>
  <si>
    <t>i'm female; with my height coming in at a close second.</t>
  </si>
  <si>
    <t>i have a hard time picking favorites so (for now) we'll go with:     novels. memoirs. things on the nyt best sellers list.     eternal sunshine of the spotless mind. batman (christopher nolan's trilogy). amelie. 500 days of summer. best in show.     always sunny. spartacus. sex and the city. peep show. 30 rock. arrested development.     muse. lady gaga. the killers. eminem. justin timberlake. phil collins. starfucker. maroon 5. faith hill. the black keys. jimmy eat world. kt tunstall. adele. athlete. billy joel. lupe fiasco. zoe keating. css. lenny kravitz. boyz ii men. kesha. mumford and sons. robyn. the xx. esthero. tlc. stp. beck. lykke li. feist. geographer. active child. elton john. michael jackson. kanye west. miike snow. passion pit. phantogram. dragonette. madonna. young the giant. britney. chairlift. fitz and the tantrums. francis and the lights. rhianna.     my favorite type of food is delicious food.</t>
  </si>
  <si>
    <t>sunshine. green tea. my laptop. chapstick. science. hot (and on occasion cold) showers.</t>
  </si>
  <si>
    <t>traveling: i'm just like everyone else; i love thinking about; researching; and visiting far off destinations.    cupcakes: if you've ever had kara's; sprinkle's; or sibby's; you probably spend a lot of time thinking about cupcakes; too.    work: i want to make sure i'm always moving forward and learning new skills.    bikes: i've been "seriously considering" purchasing a bike for a while now; but i'm torn. i want to be able to go on sweet bike rides; but the concept of riding around cars/through the city kind of freaks me out. i probably just need to grow a pair. update: i now have a nice road bike; still looking for a beater to get around the city.</t>
  </si>
  <si>
    <t>at a bar (some of my favorites are double dutch; madrone; bloodhound; mayes; buckshot; tunnel top; residence; and the page). dancing. being lazy on the couch. driving to far off destinations where i will be camping; hiking; or snowboarding.</t>
  </si>
  <si>
    <t>i like billy ray cyrus' song "achy breaky heart".</t>
  </si>
  <si>
    <t>you want to.   you're looking for a concert buddy.   you often find that you have an uncontrollable desire to dance.   brunch holds a special place in your heart.   you're not afraid to sing at a karaoke bar.   consuming beer while white water rafting sounds like a good time.</t>
  </si>
  <si>
    <t>i grew up in princeton; nj but i've lived in san francisco for the past 7 years; mostly teaching; coaching and working with children. currently i teach p.e. and run a garden program at a school in mill valley.</t>
  </si>
  <si>
    <t>i'm the one who was teased by the airport bookstore clerk for buying cosmo and a history of darpa at the same time.    i'm the one who was at least a 4th-generation inhabitant of her town (a town whose schools got the first day of deer season off); and went to college in the same town; but escaped to places like kenya and china in her spare time.    i'm the one passing you on the street doing 45 mph on her scooter in a dress.    i'm the one who couldn't choose one major; so did 4.    i'm the one who will spend saturday nights charging guys on the soccer field; and then head out to a club in sf.    i'm the one who has better taste in beer than you.    i'm the one who will convince you latvia sounds like a cool country to visit.    i'm the one who isn't sure whether she'll get a sky-diving license or pilot's license first.</t>
  </si>
  <si>
    <t>petting cheetahs; riding the drunk train from bratislava to vienna sober; crashing thanksgiving dinner onboard a u.s. destroyer in tahiti; hanging out with nobel laureates; and verifying the work of archimedes by showing that bags of chips float in hot tubs when they're more than ~1/4 full. oh yeah; and something called grad school for the next ~3 years.</t>
  </si>
  <si>
    <t>getting department funds to cover amusement park trips or wine-tasting; fattening undergrads with oreos and donut holes to better their education; organizing snow football.</t>
  </si>
  <si>
    <t>i look like i belong. everywhere. except in china; where people will just take pictures with me on the great wall as if white people are part of the tourist attraction.</t>
  </si>
  <si>
    <t>books-- gdel; escher; bach; a lot of plays by brecht; and generally literature that conceptually transforms the way i think about life; whether it's fictional or not.    movies-- the lives of others; pan's labyrinth; motorcycle diaries; amelie; waking life; once; the edukators    music-- mostly indie or folk; like bloc party; the shins; stars; the killers; death cab for cutie; iron and wine; bon iver; and more; but i also do have a soft spot for classical (particularly baroque and romantic works); and listen to pretty much everything else on occasion. i secretly listen to a lot of bad hip hop as well.</t>
  </si>
  <si>
    <t>an ability to think critically; expression; music; literature; nighttime; and; although it's clich; the handful of close friends i have</t>
  </si>
  <si>
    <t>how everything works; random philosophical questions; current events; why i can't seem to spend more time with people outside of my field (although i love them dearly)</t>
  </si>
  <si>
    <t>speaking german; pretending to be a chemist; failing at hailing a cab back to the east bay; or convincing 100;000 people to wear blue the next day (ok; that one was hopefully a one-time thing).</t>
  </si>
  <si>
    <t>when i was a kid; there was a period in time where i wanted to be a nun.</t>
  </si>
  <si>
    <t>you like philosophical discussion; i enjoy talking to people who force me to constantly reshape my worldview; and absolutely need to be intellectually attracted to someone for anything to work out    you have a maximum of 1 incredibly geeky habits/passions (wow; star trek; magic; rock collecting; etc.)    you like traveling and/or learning about the world. bonus points if you are from a different culture    you could spend days inside of a modern art museum    you're always willing to try new things</t>
  </si>
  <si>
    <t>english/german (okay)/spanish (poorly)/dutch (poorly)</t>
  </si>
  <si>
    <t>i'm intense</t>
  </si>
  <si>
    <t>working; drinking; reading.</t>
  </si>
  <si>
    <t>not jump rope.</t>
  </si>
  <si>
    <t>my monocle.</t>
  </si>
  <si>
    <t>borges; dickens; love actually; langhorne slim; rilo kiley; billy bragg; iron &amp;amp; wine; radiohead; elliott smith; harry potter; one day; dark chocolate; red wine; beer</t>
  </si>
  <si>
    <t>warm clothes; good food; music; dogs; cats; girls; baseball</t>
  </si>
  <si>
    <t>creating playlists</t>
  </si>
  <si>
    <t>reading</t>
  </si>
  <si>
    <t>i love hooters (the restaurant)</t>
  </si>
  <si>
    <t>i am a girl that is nice to those i care for. i am a shy person; but once i get to know people i can become silly. i hope you want to get to know me =)</t>
  </si>
  <si>
    <t>right now i am going to school to become a dental hygienist.</t>
  </si>
  <si>
    <t>baking and crocheting</t>
  </si>
  <si>
    <t>that i am very quiet.</t>
  </si>
  <si>
    <t>favorite book: is the twilight saga; movie: the harry potter movies; shows: i like a lot of shows but to know one i like i have to say its how i met your mother; food: i love lazagna and meatloaf.</t>
  </si>
  <si>
    <t>1. family; 2. money; 3. food; 4. clothes; 5. technology; 6. my life</t>
  </si>
  <si>
    <t>i watch a lot of tv/ computer</t>
  </si>
  <si>
    <t>you like what you read and might like to hang out.</t>
  </si>
  <si>
    <t>i'm shelly!    i always come up as a mix between a &lt;a class="ilink" href= "/interests?i=nerd"&gt;nerd&lt;/a&gt; and an &lt;a class="ilink" href= "/interests?i=social%0abutterfly"&gt;social butterfly&lt;/a&gt;....i guess i've got two sides to my personality (or are they  one in the same???)...    my nerdy things include:  &lt;a class="ilink" href="/interests?i=sci+fi"&gt;sci fi&lt;/a&gt; (espcially &lt;a class="ilink" href="/interests?i=firefly"&gt;firefly&lt;/a&gt; and &lt;a class="ilink" href="/interests?i=stargate+atlantis"&gt;stargate atlantis&lt;/a&gt;... i'm  just getting hooked on &lt;a class="ilink" href= "/interests?i=battlestar+galactica"&gt;battlestar galactica&lt;/a&gt; so don't ruin it  for me)  &lt;a class="ilink" href="/interests?i=+ren+fair"&gt;ren fair&lt;/a&gt; &lt;a class="ilink" href="/interests?i=dickens+fair"&gt;dickens fair&lt;/a&gt;  &lt;a class="ilink" href="/interests?i=discovery+channel"&gt;discovery channel&lt;/a&gt;; &lt;a class="ilink" href= "/interests?i=history+channel"&gt;history channel&lt;/a&gt;; &lt;a class= "ilink" href="/interests?i=military%0achannel"&gt;military channel&lt;/a&gt;;  etc.  cartoons like &lt;a class="ilink" href= "/interests?i=family+guy"&gt;family guy&lt;/a&gt; and &lt;a class="ilink" href= "/interests?i=futrama"&gt;futrama&lt;/a&gt;    my social butterfly traits... well you'll have to ask ;-)    my friends say i have a great mix of book smarts and common sense that makes me fun to hang around. i love to travel having lived in italy in college (i'm starting to lose my italian). i also care  deeply about the people in my life and aim to be there for them  whenever they need me.    i am caring; nerdy; and ethically slutty</t>
  </si>
  <si>
    <t>i got my ma in &lt;a class="ilink" href= "/interests?i=political+science"&gt;political science&lt;/a&gt; mostly looking at &lt;a class="ilink" href="/interests?i=civil%0awars"&gt;civil wars&lt;/a&gt; in &lt;a class="ilink" href="/interests?i=africa"&gt;africa&lt;/a&gt; and &lt;a class="ilink" href="/interests?i=south+america"&gt;south america&lt;/a&gt;. i was in a phd program but decided that academia wasn't for me. now i'm working at a tech startup doing content and support for our vast user base. something totally different but i'm liking it.</t>
  </si>
  <si>
    <t>-helping other people out; listening to people; and generally being a good friend.    -organizing a night out.    -being the designated driver.    -taking smacks on the ass ;)    i'm good at confusing men... i talk a big talk; but deep down inside i'm kind of shy when it comes to things.... despite all the kinky; crazy things that i've seen/done i do come with the blush package....</t>
  </si>
  <si>
    <t>i think the first thing depends on the person and what they're look for/at. the second thing is probably my smile... i'm always laughing!</t>
  </si>
  <si>
    <t>ummmmmm    too much to type...    movies: 5th element; 6 hour version of pride and prejudice; dark  knight (dude; joker in the nurse outfit is classic); the mummy;  star trek (2009); lord of the rings    tv: &lt;a class="ilink" href="/interests?i=firefly"&gt;firefly&lt;/a&gt; and &lt;a class="ilink" href="/interests?i=stargate+atlantis"&gt;stargate atlantis&lt;/a&gt;... i'm just getting  hooked on &lt;a class="ilink" href= "/interests?i=battlestar+galactica"&gt;battlestar galactica&lt;/a&gt; so don't ruin it for  me)&lt;a class="ilink" href="/interests?i=discovery+channel"&gt;discovery channel&lt;/a&gt;; &lt;a class="ilink" href= "/interests?i=history+channel"&gt;history channel&lt;/a&gt;; &lt;a class= "ilink" href= "/interests?i=military%3cbr+%2f%3e%0achannel"&gt;military  channel&lt;/a&gt;; etc.  cartoons like &lt;a class="ilink" href= "/interests?i=family+guy"&gt;family guy&lt;/a&gt; and &lt;a class="ilink" href= "/interests?i=futrama"&gt;futrama&lt;/a&gt;    books: after grad school; i'm still in a crazy "no serious reading" phase; so for pleasure reading my favorite books are the black dagger brotherhood series (vampire romantic fiction/porn); pride and prejudice; jane eyre; anything by mercedes lackey; in general sci fi books with strong female characters.    music: all kinds really.. right now i'm in a alternative phase; before i was in a &lt;a class="ilink" href="/interests?i=big+band"&gt;big band&lt;/a&gt;/ &lt;a class="ilink" href="/interests?i=swing"&gt;swing&lt;/a&gt; phase when i was competing in  &lt;a class="ilink" href="/interests?i=swing+dancing"&gt;swing dancing&lt;/a&gt; and &lt;a class="ilink" href= "/interests?i=lindy+hop"&gt;lindy hop&lt;/a&gt;.    food: all :-p but i've been in a mexican phase recently (i think it was going home to the east coast and realizing how good/cheap the mexican food is out here).</t>
  </si>
  <si>
    <t>my &lt;a class="ilink" href="/interests?i=iphone"&gt;iphone&lt;/a&gt;  my mommy  my car  my friends  my little sister  my hitachi</t>
  </si>
  <si>
    <t>what i want to do with my life (start with the big questions; huh?)... how i can help others behind me get to where i am in my life (socially; emotionally; etc.)... what a real relationship means to me... what i want to be when i grow up... do i have to grow up....</t>
  </si>
  <si>
    <t>at the dungeon... yes that kind...    or at home doing nothing but watching tv cuddling (by myself or with others) on the couch or in bed    or dancing.... well i hope to be dancing... i haven't been going really and i miss it....</t>
  </si>
  <si>
    <t>i like body piercings.... *grin*</t>
  </si>
  <si>
    <t>please don't message me for phone sex/cyber sex. that's totally boring.    i'm also not looking for a fwb or casual sex relationship    on the other hand; feel free to message me if:    - if you're not put off by the poly thing and are looking for a primary partner.    - if you want to take a smack at my ass (with a hand or a paddle).    - if you wanna nerd out with me.</t>
  </si>
  <si>
    <t>right now due to my business issues i am looking for someone initially to be a lover; friend and confidant; and companion as time permits to share different activities with the ideal possibility it evolves and grows into a long term relationship. i am not a player and want to see one person - not many. hopefully you're still reading... :)    i also have a very strong attraction and preference for a youthful; open minded woman of asian descent (although not set in stone) and want to find someone who has a similar attraction to a mature white male.    briefly; i am very affectionate and considerate of my partner; virile (no blue pills needed); have a high libido and completely disease-free. i also have varied interests; enjoy many activities; live alone in san francisco with no children; work for myself; have lots of flexibility and can meet daytimes as well as eves. by the way - i have a very good sense-of-humor too. ;)    ideally; you are unattached and want a similar ongoing relationship with potentially a lot more. a plus if you are in the city or close enough that driving is not always required.</t>
  </si>
  <si>
    <t>chasing my tail in business... care to help me catch it? ;-)</t>
  </si>
  <si>
    <t>whatever i focus on...especially if it's you. :-)</t>
  </si>
  <si>
    <t>i'm the guy in the drug store who people always come to and ask for help.</t>
  </si>
  <si>
    <t>many and better to just talk about it in person!</t>
  </si>
  <si>
    <t>so many questions... too little time... just kidding.</t>
  </si>
  <si>
    <t>how not to take myself too seriously</t>
  </si>
  <si>
    <t>it varies... i enjoy many activities and have both simple and eclectic tastes.</t>
  </si>
  <si>
    <t>why spoil the intrigue... just take time to know me.</t>
  </si>
  <si>
    <t>you're serious about meeting and not just talking about it; and have similar desires</t>
  </si>
  <si>
    <t>03/22/2011  looking at the rain dappled pavement while i am out; walking where the least rain falls; even when it is not efficient.</t>
  </si>
  <si>
    <t>ask them ;)</t>
  </si>
  <si>
    <t>if i should delete this rant....    random stuff like this... (ctrl-ved in from a fb message)    "what is nothing?" does not work. how is nothing? why is nothing?  when is nothing? which is nothing? where is nothing? who is  nothing?    how. it's a feeling and an absolute. but that's not right is it. it  changes becomes both more and less than we intended. it eludes  definition and exudes definition. meaning so much yet so little. it  is like the number 0; most vital of all mathematical concepts. but  zero is zero; clean and clinical. how does it do this? how is  nothing? lonely? content? unthinking? is the how us? do we make  nothing from all the somethings we fail to see? just another facet  of the self/other? a sort of context for the whole thing? but  that's something! so is nothing just juxtaposed to all that  imagined something? are they the same? nothing is... how; cus it  needs something to be nothing and if nothing were something then it  could not be nothing. so the how is cus anything else exists.    why. well that's the same kinda thought. if it's here; there and  everywhere it could be cus of us.... like shadows from light. or it  could have always been... the great darkness to our tiny candle.  but darkness... shadow... these are things. nothing goes beyond  that... it's almost mythic. it's on the fringe and in the center...  in your heart and head. why? it's not a hole to be filled... no  space or volume. it is because something has to be. but in being it  becomes something. it's like a phoenix.... as soon as u define it  then it changes; becomes new and meaningless...its a path and  journey and the end of the road.  m.c. schrodinger's doom. ahahhaahahahh now that is a dorky joke...  bad too. if u actually laugh at that joke please let me know cus i  love it. derailed my mind.  so why? to give us something to chase after.... like a dark  enlightenment.....an ephemeral hope for an answer. nothing is our  great "something". can finding it change us too? as we surely  change it. nothing is not a darkness... it does not creep in it is  already there waiting. so why nothing? why indeed.    when. always.... and never. kinda like sin city. god this makes me  wanna rant about time... next time maybe.  for how  it's happening right now and before u think. it already finished a  thousand years in the future. it's the realised dream of a being  yet to be born. it's now. and then and forever. when is nothing? it  just happened; it's waiting to happen and it's happening right now.  a sort of perpetual quantum "what if?" scenario being played out an  endless multi-dimensional timescape.  "its called life" don't know who said that but i know someone  did... maybe it was me. maybe everyone says that.  so when is unending yet uncertain... it may never happen just as it  is happening right now.    which. that one... no now the other one.. damn it now that one  again. how about none? how about all? some? part; whole; does it  matter? it's the one left undefined; and therefore it can't be that  one. like a manic random number that is sometimes a letter or two.  it's whichever one we don't see.... the one we can't focus on....  even when it's right there inside us. at some point it becomes the  one we see but that changes it. searching for nothing is like  searching for truth.... what you seek is never what you find.    where? well i kinda ranted about where already but it's around....  out there somewhere......  a bold new retelling of the same old nothing. a beautiful empty box  full of hopes and promises  a dreamer viewed from without. a house full of life. it's there  till u look. at the corner of your eyes. you can't view it  directly.... like the sun. it's too big... too much... too final.  it's at the beginning... it's at the end..... it's with each and  every one of us as we race back and forth between those two  seemingly final points.  nothing may be everything.....    who. me.... u .... us... them.. no its none of those ;)  hello nothing.... how are you? i wonder if you like my rant. can  you like it? can you hate it? does it even matter? if you are  there; and you are; it's as comforting a thought as it is creepy.  but then you are not are you? you are nothing. a defined  undefinable. an impossibility. void's big sibling as it were.  nothing... who are you?</t>
  </si>
  <si>
    <t>having random adventures; being dragged out; or in; or some combo of the above.    on a sunday i somehow end up bbqing.</t>
  </si>
  <si>
    <t>i am on here and at a festive event...</t>
  </si>
  <si>
    <t>you are interested... and you can excuse my abuse of ellipses.</t>
  </si>
  <si>
    <t>ph.d program</t>
  </si>
  <si>
    <t>well.. i'm working like crazy but playing like a crazier person. in my time off; i'd like to go out and climb with friends; enjoy outdoors and cook awesome food. alternatively; i could just choose to stay in pool or hot tub and enjoy the weather</t>
  </si>
  <si>
    <t>my passion is food and wine. wether it's going out or cooking at home. i tend to cook whatever is in season. i'm good at it but it's definitely the guest who can certify it.  im a good and reliable friend; who would anythibg for my friends and family. no questions asked. though sometimes i believe in tough love. honesty comes first.</t>
  </si>
  <si>
    <t>books: kitchen confidential; rayuela; sophie's world; crime&amp;amp; punishment...  movies: fight club; ratatouille; submarine; any wes anderson movie...  music: radiohead; portishead; sigur rs; bjrk  spots: thailand; stockholm; helsinki; madrid; buenos aires; los roques (venezuela)  food: pretty much everything</t>
  </si>
  <si>
    <t>ipod; sunglasses; climbing shoes; friends; family; food; wine</t>
  </si>
  <si>
    <t>i could easily chill at home; watch a movie and cook for friends or go out for dinner; try that new little restaurant and go for drinks with friends</t>
  </si>
  <si>
    <t>english/spanish/swedish</t>
  </si>
  <si>
    <t>i'm ridiculous. but in a positive way that makes me the life of a party. i like to enjoy myself where i go; and do my best to make others comfortable and happy where they are so they can enjoy themselves as well.    i have a habit of making terrible jokes. i also have a habit of laughing at my own jokes. you'll see; it's such good fun.    lived in the bay area for 3 years now; and i actually like it now.    i rock a 'hawk; cause it gives me the edge that i don't have in real life. mostly it's because i prefer being someone who can get ready faster than you and still look excellent.    for those that care or know what it means; i'm enfp and it's pretty fitting.</t>
  </si>
  <si>
    <t>working at a bitchin' tech startup (doesn't everyone say that about their start up though? hmm.) i know it's bitchin' cause when i interviewed and said i got a 'lady hard-on for analytics'; they not only still hired me but thought i was a perfect match for the team.    prior to that i went on a long trip for a month and a half to europe (sfo  txl  arn  lhr  cwl) and i really needed it.    for a while i built backcountry trails and wielded a chainsaw for a conservation corps in nevada. even more bitchin' than the startup.    currently getting my cello chops back; and working on the plans for going to grad school for music education in the nearest future possible. i want to teach young brats how to be even brattier musicians; it's gonna be killer.</t>
  </si>
  <si>
    <t>i'm actually stupendous at making up new words. i usually don't mean to; but suddenly i'll try and say something really interesting and important and there it will be  a word you've never heard before used in a way that actually makes sense; but shouldn't.    changing career paths entirely. i've worked across the gamut doing everything from desk work; to hard physical labor; to tech; to education; to incredibly expensive violin sales. interestingly enough; it's all because i know exactly what i want in life; but also want to experience a bunch of other things first.</t>
  </si>
  <si>
    <t>i smile. a lot. i laugh. a lot. in general; i'm a pretty happy person.    the 'hawk. it's fake. it's more like a flopped over bit of hair with shaved sides. but people mention it often eough; even so far as to say it suits me.    on a serious note; i've been told my skin is like a "baby's bottom". i'm choosing to take that as a compliment. you can stroke my face to determine for yourself. try not to be a weirdo about it; ok?</t>
  </si>
  <si>
    <t>i read a lot. i forget books really easily; which just makes it easier to re-read them later. currently reading the ender's game series. just finished reading "lord of the flies" and jodi picoult's "19 minutes". still trying to get through "guns; germs; and steel" by jared diamond. one of my favorite authors is chuck palahniuk. i think this paragraph is pretty indicative of my reading schizophrenia.    if i have to look sorta-kinda cool for a minute; i would probably say: radiohead; death cab for cutie; phoenix; margot and the nuclear so &amp;amp; so's; the format and subsequently fun.; nickel creek and subsequently the punch brothers; the unicorns and subsequently islands; matt costa; the weepies; guster; discovery; neutral milk hotel; the shins; white rabbit; beach house; andrew bird; bombay bicycle club; the dimes; good old war; grizzly bear; memoryhouse; miike snow; of monsters and men; now;now; two door cinema; young the giant; graffiti6. i also use rdio pretty heavily; in fact this list basically came from there.  not entirely related; but not so far off either; i break into air drums with the electronic drum solo from phil collin's "in the air tonight".    i like cooking my own food. making my own stock; and kale. i really like kale. if you don't like kale; we can still be friends; but i will make fun of you. i like trying to make new things with or without recipes; but my next big attempt will be african cuisine.</t>
  </si>
  <si>
    <t>every morning before i leave my house i do my mental inventory of the things i need to have before i can leave. that list is probably all i really need in life:    - keys  - phone  - wallet  - face    it may only be 4 things; and it will change in the future; but as of right now; when i walk out that door and if i came back to nothing in the evening; i know i could go to work the next day and as long as i had those 4 things; i'd be all good...</t>
  </si>
  <si>
    <t>i daydream a lot; about beautiful things; slightly awkward things; musical things...    my favorite moment in the day is when you're just coming back into consciousness from a beautiful dream and you're just asleep enough to fall back into it for one more snooze session.</t>
  </si>
  <si>
    <t>cooking with/for friends. hanging quietly with hulu for some good tv mind-sucking. perhaps some karaoke with the right crowd; or a good ole' jam session with some jazzy tunes.    or maybe i'm traveling for the weekend; i'm a big fan of short weekend trips to new places. or; if the time is right; longer; more extended trips to even newer places!</t>
  </si>
  <si>
    <t>i have two ultimate dreams in life. one is absolutely attainable; the other is my top choice; no questions asked.    i will share the likely unattainable goal; which involves thom yorke; jack black; and kevin cadogan (original lead guitarist from third eye blind) and myself all being in a band that does soulful jazz music.    please don't tell me it's not possible; it might crush my soul... i'm holding out for the possibility still! also if you have a way to make even part of that a reality you will literally be my hero for an extended period of time.</t>
  </si>
  <si>
    <t>... you realize that while this profile may seem like a joke; it's not. the above is pretty indicative of my thought process and the fact that i'm rarely serious. don't really have time for it. far more fun to be fun. go figure.    however; while i'm mostly good times all around; i do know the edge. i toe it; but i recognize what falling over it looks like and i do my best to stay on top of it.    so if you're down for fun; fancy; and flamingoes; let's hit it up!</t>
  </si>
  <si>
    <t>hey there ~ i've been here for some time nowbut my brother just found the girl of his dreams on this site so i'll stay a little longer.    i'm 28; middle of 3; successfully employed; never been married and i come with no baggage. one may say i'm a good catch. i am very dedicated to work; but have a pretty flexible schedule. i grew up in fremont; moved away for college; and now live in sf.    i wakeboard; snowboard; go to the gym and play basketball for fun. i also like to go camping; go to the beach; take trips; etc...</t>
  </si>
  <si>
    <t>it's a secret!</t>
  </si>
  <si>
    <t>knowing where to put the shower lever; for the perfect temperature water</t>
  </si>
  <si>
    <t>well.. you've probably always noticed; i have incredibly blue eyes!</t>
  </si>
  <si>
    <t>i don't read; i don't watch; i don't listen; i don't eat!</t>
  </si>
  <si>
    <t>water  internet  weekends  coffee  dogs  great food</t>
  </si>
  <si>
    <t>everything! i think i think too much!</t>
  </si>
  <si>
    <t>headed to tahoe in the winter; or the lake in the summer. relaxing after work or going out in the city..</t>
  </si>
  <si>
    <t>my dog is afraid of motorcycles..</t>
  </si>
  <si>
    <t>you actually want to meet sometime to get to know each other; rather than chat online for months.  you don't flake.  you have a real job; and/or a goal in life.</t>
  </si>
  <si>
    <t>my favorite dead; under-appreciated scientist:  nikola tesla    a phenomenon that fascinates me:  doomed arctic explorations    best advice my mother has ever given me:  fake it 'til you make it    my favorite word right now:  amalgamated    number of different rivers i try to swim in every summer:  at least 4    likelihood my next road trip destination will be marfa; tx:  3:5    my absolute favorite song of all time ever:  "good vibrations" by the beach boys    on a scale of 1-10; how excited/comforted i get everytime i walk into a bookstore:  11    something i never get tired of doing:  finding and climbing the secret stairways of san francisco</t>
  </si>
  <si>
    <t>scheming about education reform.  teaching teenagers borges and murakami; encouraging them to write papers on the similarities between epic video games and early british epics. or how to make podcasts; "this american life" style.  completely redesigning an english curriculum without using high school textbooks.  rediscovering my love of 70's punk.  becoming best friends with my parents; because they are amazing.  staging impromptu dance parties.</t>
  </si>
  <si>
    <t>convincing people to become obsessed with things that i'm obsessed with.  being the little spoon.  bromance.</t>
  </si>
  <si>
    <t>red hair.</t>
  </si>
  <si>
    <t>books!    the people of paper by salvador plascencia  pilgrim at tinker creek by annie dillard  slouching toward bethlehem by joan didion  blood meridian by cormac mccarthy  east of eden by john steinbeck    movies  in the throes of a major herzog obsession at the moment    music  i split the difference between will oldham and lil' wayne</t>
  </si>
  <si>
    <t>my family  something to read  lip gloss  my baby blanket that now resembles a grey dish rag  a decent pen  the sunday edition of the new york times</t>
  </si>
  <si>
    <t>liminality.  other people's loneliness.  education reform.  books.  teaching.  the ways things are connected.</t>
  </si>
  <si>
    <t>not hanging out in a bar!</t>
  </si>
  <si>
    <t>i have a major weakness/addiction to trashy celebrity magazines.</t>
  </si>
  <si>
    <t>for the first time in my life; i'm not a student. i just received my ma and a pretty sweet job to go with it--but i have a hard time not thinking about my next big move/accomplishment. traveling? more school? learning another instrument? stay tuned.    my interests include (but certainly aren't limited to): concerts (big or small; but i tend to prefer intimate shows); poetry and spoken word; dive bars and lounges; standup comedy; museums; and movies.    i haven't lived in the bay for too long; so i'm still exploring everything this area has to offer. now that i'm done with school; i have the time and money to do what i want; and i plan on enjoying the things around me that i didn't have time for these past few years.    i like being outside; and i get bored after being in one place for too long. i consider myself fortunate to live in such a beautiful area where there's lots of hiking trails; and i love to go camping when i have the time.</t>
  </si>
  <si>
    <t>doing what i can to avoid hearing words like "thesis;" "internship;" and "supervision."    i work with adolescents; and love every minute of it.</t>
  </si>
  <si>
    <t>finding humor in everyday stuff.... mostly myself.    making mix cds. seriously; mine are the best--ask any of my friends who have been lucky to receive one. i happen to think pretty highly of my taste in music; and i love sharing it with others.</t>
  </si>
  <si>
    <t>not sure. you tell me.</t>
  </si>
  <si>
    <t>books.. atlas shrugged; the perks of being a wallflower; animal farm. anything by chuck palahniuk.    movies.. too many. off the top of my head; some of my favorites are: the departed; true romance; may; chasing amy; vanilla sky; the descent; igby goes down; star wars (yes--all of them); seven; amelie; amores perros; lost highway; mystic river; snatch; pulp fiction; requiem for a dream; adaptation.    shows.. i don't watch very much tv; but whenever i get around to clearing out my dvr and netflix que i watch things like: the walking dead; breaking bad; curb your enthusiasm; the daily show; family guy (before seth mcfarlane ruined it); bill maher; or sports. breaking bad is pretty much the best show ever made.    music.. once again; too many to list but here's a few: tool; a tribe called quest; mgmt; a perfect circle; curren$y; pink floyd; the roots; kendrick lamar; the mars volta; arcade fire; queens of the stone age; kid cudi; blu; radiohead; lupe fiasco; tom petty; bon iver; wale; common; atmosphere; ratatat; mos def; everlast; clipse; at the drive-in; maxwell; chamillionaire; brand new; joe budden; kanye west; j. cole; cake; nas; glassjaw.    food.. anything and everything; especially if its spicy and/or involves potatoes.</t>
  </si>
  <si>
    <t>1. family and friends; of course  2. music  3. spontaneity  4. jameson  5. my passport</t>
  </si>
  <si>
    <t>the future; and the next country i plan to visit.</t>
  </si>
  <si>
    <t>out at some bar sipping whiskey with some friends.. standing in line to see a new movie that came out.. at a local music event.. or just chillin on my couch; watching a movie.</t>
  </si>
  <si>
    <t>i'm still in the process of mastering the art of parallel parking. i never had to do it where i grew up. here; it's either parallel park or spend 20 minutes driving around looking for an end spot.</t>
  </si>
  <si>
    <t>you're looking for company to explore the bay.    you find my missing ipod.    you want to go to alcatraz; because i've never been.</t>
  </si>
  <si>
    <t>my passions include intense conversation; theater; books that won't let you go; strawberries and vanilla bean ice cream; the smell of freshly cut grass; cats and dogs; a good steak; godiva milk chocolate truffles; picnics in a park on a sunny day; that just-out-of-the-shower feeling; patriotism; making someone smile; experiencing new cultures; movies that make you think; a good workout; getting to really know someone; snow... i detest cruelty to animals; religious zealots; x-box addicts; the negative incentive of free handouts; misplaced pen caps; mediocrity; jim carrey outside of eternal sunshine of the spotless mind; people who think they need to drive a hummer in the city; being stuck in suburbia...    i have moved around a lot and semi-recently relocated to the bay area. i'm looking for someone intelligent and well-educated to carry on a quality; where-did-the-hours-go conversation; someone cultured; curious; exciting and athletic with whom to explore this city and surrounding countryside - an intellectual with an equal appreciation for books and trees.    immediate disqualifiers include motorcycles; facial hair beyond the weekend scruff; hatred for the military; dislike of cats; smoking and extreme liberalism.    since everyone else online paints themselves as ideal; here's the truth. i am an insane planner and; while i enjoy spontaneity; it doesn't come naturally to me. when it comes to trying something new i am extremely hesitant but am almost always pleased when i make the leap. i am riddled with contradictions and i recognize that they are not as endearing as i like to pretend. i am scared of children but know that i would regret not having any. i talk to my cat too much. i am legitimately as comfortable (and confident) in a pair of running shoes and ponytail as i am in an evening gown. i have never had a manicure but do occasionally get my eyebrows waxed. i will judge you for having blatant spelling errors in your profile; even if i have overlooked some in mine.    do not claim that you "don't normally do this." there is no shame in online matchmaking/dating and implying so only insults the rest of us who are doing the same thing. hmmm...</t>
  </si>
  <si>
    <t>back at school for yet another degree. just started my first ever internship.</t>
  </si>
  <si>
    <t>inadvertently saying amusing things.</t>
  </si>
  <si>
    <t>up close; my eyes. from a distance if i'm wearing a certain pair of boots; my walk. on this website; that i have answered a ridiculous number of questions and have spent more time than i should have taking the pointless tests.</t>
  </si>
  <si>
    <t>going through ebooks on my nook too quickly to keep this updated with what i'm working on now. my favorite book when i was a child was the swiss family robinson. now i prefer fountainhead by ayn rand.    shawshank redemption; american history x; closer.    at the risk of alienating myself; i will proudly proclaim a love of country music. not the high-twang songs; but the more mainstream variety. unfortunately there really aren't any country stations in the bay area. instead; i enjoy pop music when i'm at the gym or have the strong desire to dance around in my car at stoplights.    a perfectly prepared steak.</t>
  </si>
  <si>
    <t>chapstick; preferably burt's bees    my laptop with internet access    specific memories    a good pair of running shoes    high quality kitchen knives    eyedrops - according to my optometrist i am an incomplete blinker with insufficient tears</t>
  </si>
  <si>
    <t>why "if i finish this box of truffles/pint of ice cream/dozen cookies now i won't have to eat them later" always seems like sound reasoning at the time. why the republican party has been completely taken over by the "christian right". why no one in america seems to understand basic economics and that government handouts are provided by tax dollars. why people who don't pay taxes still get to vote and decide how the money is spent. why people in prison have more personal space than navy sailors on sea duty. how different life was before the internet. how much the importance of personality and social skills are downplayed in k-12 education. if my cat spends so much time with me because she loves me and wants attention or hates me and doesn't want me to be able to get anything else done. if this pseudo-rant is going to attract or repel interest... :)</t>
  </si>
  <si>
    <t>i think i've been pretty forthright throughout.</t>
  </si>
  <si>
    <t>well; i'm searching for someone amazing. i have known only a few men i would dub thus; and i'm looking for just one more. i desire a person who matches me intellectually; makes me smile inside and out; knows how to do just about everything and wants to be with me. i'm not interested in casual dating; although i recognize that is the starting point for something permanent.    also; write if you know me in real life; so that when i look you in the eye i will at least know what you're thinking...</t>
  </si>
  <si>
    <t>i am an easy going woman that looks at life as an adventure. i adore exploring- whether it is a neighborhood or a country. i am a self-sufficient lady that enjoys a man who still believes in chivalry. i simply believe life should be fun and enjoyed.</t>
  </si>
  <si>
    <t>i'm college educated; just not cut out for the 9-5 lifestyle. i serve in a restaurant and am working on a few business plans...keep the adventure going</t>
  </si>
  <si>
    <t>lots of stuff. i think it is great fun to learn new things. i am a great cook. i kick ass as a bartender. i make incredible cakes. i look after my friends and am fiercely loyal and protective. i try to make sure that i am continually challanging myself to grow and learn new things.</t>
  </si>
  <si>
    <t>that i am a happy and positive person who wanders through life with confidence; despite being shy when i first meet someone. i am direct and don't believe in silly games.</t>
  </si>
  <si>
    <t>my favorite author is piers anthony because he uses interesting sentence structuring. i adore jane austen- i blame college for this one. plus it makes me really happy to be dating in the modern world!    my favorite movies are dangerous liasons and boondock saints. i also adore dangerous beauty- simply brilliant!    music is a great way to transport myself and there isn't really any hated genres- but i tend towards 80's punk and new wave; hip-hop; and mashups. i love going to new restaurants and cooking amazing meals. i am veggie; but not an anal nazi about it- you can eat whatever you want...</t>
  </si>
  <si>
    <t>damn; six things i cannot live without...sex; laughter; friends; music/dancing; good books; adventures (this is a must; i like to wander and explore and experience new things)</t>
  </si>
  <si>
    <t>how my daily choices impact the world and what i can do to lessen my footprint on it.</t>
  </si>
  <si>
    <t>at work and then i go out for a drink and or dancing.</t>
  </si>
  <si>
    <t>i'm tired of dating youngsters that need to be taken care of- i've got my shit handled and am looking for a man that has his life in order too!</t>
  </si>
  <si>
    <t>you have a passion about life. i don't care if you work so you can do your favorite things in your free time or if your job is what you are passionate about. i just want someone that is passionate about living!    you enjoy exploring; whether it is a new neighborhood; a road trip; or longer journeys to new places.</t>
  </si>
  <si>
    <t>&lt;b&gt;&lt;i&gt;i want to put this right up front in big bold text! i live with my girlfriend. we're poly; and though we're kinda picky; we're open to the possibility of forming outside relationships.&lt;/i&gt;&lt;/b&gt;    ok now that most of you are gone i can relax. if you got past that part and are still reading; you should just message me now. it'll make both our days more interesting. i really don't care if we are dating compatible; or even destined to be friends. that's just too much expectation for me. maybe we'll trade recipes or new music; or maybe you know a fun place to go on a wednesday night that i would really enjoy.    or you can pass on by leaving both of our days substantially less entertaining. your choice.    i'm not like anyone else. while parts of me might seem familiar; my particular arrangement is unique. this is especially true of my outlook on life. i'm probably not like anyone you know; and these little boxes full of text don't even come close to describing why.    i'm brilliant; handsome; witty; hilarious; caring; kind; adventurous; charming; wise; educated; cute; compassionate; skeptical; sexy; logical; naughty; empathetic; hoopy; tricky; loving; and downright amazing. oh yeah; and totally completely modest.    i value intelligence above all other traits in a person. having an education is nice but there's plenty of dummies out there with degrees and brilliant people without them. i'm more interested in what fascinates you than where your piece of paper came from.    i'm a burner through and through. i like dust; steel; propane; fire; lasers; and blinky lights. my dreams are full of dust storms; desert skylines; and big crazy art.    i'm a fierce skeptic. i am no longer a pagan; my skepticism long ago forced me to abandon magical thinking. nothing should be too sacred to be ridiculed or burned. you can blame douglas adams for this if you like.    i'm 1/16th seal on my mother's side. this means the predator most likely to devour me is a great white shark. i'm more comfortable in a pool than i am on land. i don't think i could ever live somewhere where i couldn't easily drive to a beach.    i hate consumerism. advertising destroys our minds; toxic disposable crap destroys our world.</t>
  </si>
  <si>
    <t>lead programmer at an independent video game studio in oakland. we are dedicated to improving the human experience through play. my job continually challenges both my creative artistic side and technical skills in a way that is incredibly fulfilling. life is so good when you have your dream job.    i recently shipped my first game and it feels amazing! it's on the  iphone and you should check it out! **title purposely omitted **    i am engaged to an amazing woman i met here on ok cupid. &lt;a class= "plink" href="/profile/ravenette84"&gt;ravenette84&lt;/a&gt; we're poly and want to make new friends. we're open to meeting anyone who seems cool; especially if you don't fit into ok cupid's little mono-normative gender and sexuality boxes.</t>
  </si>
  <si>
    <t>my job. i make games; and i'm damn good at it. it helps that i have an awesome team behind me and great leadership.    cracking up. snark; laughing until my stomach hurts. finding humor in everything; especially when it's inappropriate. biting my tongue. mischief. witty banter. total bat shit insanity. "i'm just trying to keep the magic alive!"    cuddles. seriously; i can give references.    thinking strategically. you can't plan the things you don't know; you can't even plan the things you do know. the best thing you can do is have a goal and a flexible idea on how to get there.    getting things off high shelves for short people. (my real purpose in life)    here are some things i'm not really good at:    sleep. i've always had mild insomnia. this hasn't been as bad recently since i've had a regular schedule.    watching tv: i don't really like having it on. if there's nothing on i'm specifically looking to watch i prefer to turn it off. don't expect me to retain much of anything you say to me while the tv is on.</t>
  </si>
  <si>
    <t>hopefully not my singing voice... it's terrible.</t>
  </si>
  <si>
    <t>isn't it cooler to share these interests with a new friend? i don't want to list specifics; because these things do not define me as a person.    i alternate between books which entertain; educate; and improve my skills. i love sci-fi but am very particular about my choices. i try to read masters level ai programming text books. just about any book about evolution is going to grab my attention.    i have a voracious appetite for music. i like what sounds good to my ears and describing that is pretty difficult. i feel like pandora really "gets" me.    want to make my day happier? send me a message and just tell me what you're rocking out to right now.    i watch almost no tv. what i do watch is mostly the narrative series stuff they make on premium channels.    i was raised to try everything before i said i didn't like it. i can find something i like to eat just about anywhere.    i enjoy meat and am not interested in listening to why i shouldn't do so.</t>
  </si>
  <si>
    <t>morning cuddles. i'm generally a cuddly person; but there's just something about snuggling up before getting out of bed that makes my whole day better.    living near the ocean. i never want to live so far from the ocean that i couldn't get there in a day of driving.    new music. i'm always looking to hear something new. the fastest way to make friends with me is to suggest something i haven't heard and can't get enough of.    the internet! it's the greatest achievement in human history; glorious and terrible just like all the people attached to it.    good carnitas...... non nom nom!    wet platinum. that stuff is the best!    my towel. i know where it is.    **i chose seven instead of six because it is prime and therefor cooler.**</t>
  </si>
  <si>
    <t>which actions; emotions; and thoughts cause humans to have fun. how to build mechanics around that understanding which enable people to learn without feeling like being taught.    how our brains work and how everyone's behavior is a actually a reflection of complex biological processes beyond their control or understanding.    cognitive dissonance... why people believe things that they know to be false on an intellectual level. astrology is the perfect example of this. the idea that ancient speculations regarding influence of the relative positions of the stars has any actual accurate bearing on our lives is pretty ridiculous. and yet i still strongly identify with being a scorpio and the traits that are associated with it.    42; life; the universe and everything. evolution; quantum physics; neurochemistry; molecular biology; sociology. i am fascinated by both the hard and social sciences.</t>
  </si>
  <si>
    <t>drinking at a biker club house with my lady and cool poly friends. going to see lee press-on at the hubba hubba review. going to cool parties with other burners. playing all manner of complicated board games. seeing live music. working late on a deadline then going home exhausted and happy.</t>
  </si>
  <si>
    <t>i love ok cupid. it has been an endless source of new friends and amazing love. i find myself continually editing my profile not so much in an attempt to meet others. rather it's kind of a way of trying to understand myself better through self description.    i don't believe in an afterlife or reincarnation. cellular processes stop; it all goes black..and then gone... that's it. nothing but bug food left over. i'd love to have my body go to a body farm that helps train forensic investigators.    i'm heteroflexible and poly but disinterested in promiscuity and shallow connections. i'm not straight; i've only marked myself so since i'm not interested in being contacted by random gay men for attempted hookups; which is what happened when i was marked bi.    while i enjoy a lot of bedroom activities that fall into the domain of "kink" i'm very disinterested in the "scene."    after years of fighting it; i now have an iphone; a twitter account; a blog; and a facebook page. i am so ashamed.</t>
  </si>
  <si>
    <t>lets face it; you're probably not going to; and i totally understand why. i've been actively moderating this stie for a while now and i see nearly every message that gets flagged as inappropriate. the way users (primarily men) act on this site is so completely appalling that i'm surprised everyone hasn't run away screaming yet.    you are interested in going out with me; my girlfriend; or even  better me and my girlfriend. you should read both of our profiles. &lt;a class="plink" href="/profile/ravenette84"&gt;ravenette84&lt;/a&gt; is her screen name. we compare notes...  this unit is not labeled for individual sale.    you are a clear communicator and are comfortable expressing your wants and needs directly.    you go to burning man; or want to. or if you don't want to as long as you don't mind hearing funny stories about it on occasion. we're definitely going this year.    you've got great tattoos; especially large custom work like a  sleeve. tramp stamps and butterfly flash need not apply.    you are a gamer and you're looking for a great group of people to play with. i've got quite a collection of great board games.    you read xkcd. you know who mike krahulik and jerry holkins  are.  you know how to get a hunk of metal glowing white hot and keep it that way all night.  you like intelligent conversation especially about science or  philosophy.  you like to hang out with friends; goof off; make each other laugh; and run around causing light hearted hilarious mischief.  you have a fairly liberal; hatred free mindset.  you are not religious or at least relaxed enough about your  religion to put up with my outspoken atheism.  you have a positive attitude and outlook on life.    &lt;b&gt;i think this is also a good place to talk about who should not message me for dates.&lt;/b&gt;    you're looking for for someone to move in; marry; or have children with and you think that person might be me or my partner.    you have crazy drama of any kind and the need to try to involve us in it.    you have children or pets and they aren't extremely well behaved and nice.    you're a hipster with a single speed bike; a fake mustache picture and a love for the ukulele.    you have issues with jealousy and possessiveness and you want to date me.    you're taking a big handful of ssris every day to stay  stable.    you're a wet alcoholic or a drug abuser. i'm not overly concerned about softer drugs that shouldn't be illegal anyway as long as the use is in moderation.    i am not interested in hook ups or casual sex. to be honest i'm probably more satisfied that way than most of the guys on ok cupid ever will be. i'm certainly not going to risk that for just anyone.    i want no part of any relationship that involves keeping secrets or being dishonest to my partners or yours.</t>
  </si>
  <si>
    <t>english (fluently)/c++ (fluently)/german (poorly)/spanish (poorly)</t>
  </si>
  <si>
    <t>i have fun; i love to laugh and to make others laugh. i am sensual; intelligent; kind; always open to learning new things about myself or the world around me. i love to cook for my friends; i will bake you a pie. i love the company of others; but i also crave my quiet time. i don't have dozens of friends; but the ones i do have been around for a long time; if you are one of my peeps; you generally stay that way.  it is human connection that keeps us strong; allows us to take more risks and keeps the hardships from breaking us. i love the simplicity of that. i am on here because i want more connection in my life...as friends; and maybe as something more.</t>
  </si>
  <si>
    <t>basically anything i want to do...the kids are grown and out in the world fending for themselves; which leaves me with limitless possibilities. i love my work (counseling); i love spending time outdoors and i love people watching over a latte.</t>
  </si>
  <si>
    <t>listening; sharing my opinions; making people laugh; debating; seeing your point of view; being open minded; being optimistic; i am very good at being supportive and i will always tell you the truth.</t>
  </si>
  <si>
    <t>my smile and my laugh</t>
  </si>
  <si>
    <t>books: anything by isabel allende; irvin yalom; barbra kingsolver;    movies: indie films; foreign films (especially italian and french). tsotsi; pray the devil back to hell; departures; the butterfly; henry poole is here; the straight story; red; jean de florette/manon of the spring; eat drink man woman; goodnight; mr. tom; eulogy; what about bob; house of cards.    currently on my playlist: white stripes; cage the elephant; grace potter and the nocturnals; florence and the machine;older r&amp;amp;b stuff; foster the people; classic rock; comedy of katt williams and richard pryor.    food: most of it except for fish (allergic)...current obsession vegetarian.</t>
  </si>
  <si>
    <t>friends/loved ones  the beach  love  ben and jerry  kissing  books</t>
  </si>
  <si>
    <t>social injustice. how i can be helpful to others. connection.</t>
  </si>
  <si>
    <t>out to dinner with friends or cooking for them at my house. movies. listening to live music. reading.</t>
  </si>
  <si>
    <t>is that i have a profile on okc.</t>
  </si>
  <si>
    <t>you are looking for a friend to spend time with and see where it goes. if you want someone to bounce ideas off of and debate anything from politics to boxers vs. briefs. if you just want more human connection in your life. let's go for a beer; or a hike; or to listen to music.</t>
  </si>
  <si>
    <t>i'm a pianist -- generally; a few jazz performances in the bay area each month. teaching includes a jazz workshop for kids. writing includes a popular book/cd series on learning to improvise.    i like this work; and like that it leaves me time to devote to a relationship; friends; and self-reflection.    i'm sustained by thoughtful; speak-from-the-heart conversation. i also like bringing humor to everyday interactions. share a laugh? sign me up.    i don't know about you (naturally); but i like eating out as well as cooking together; wandering into the woods and going out on the town together. i enjoy concerts; exhibits; swing and blues dancing; cafes; imaginative second-hand (and first-hand) shops; and getting comfy on the couch together in front of a movie. i like the way a loved one's touch can stop time. i know one magic trick.    i swim about a mile most weekdays; reach for both fiction and non; and tend to go for character-driven rather than action-packed movies.    more? i lean to the left on political; social; and environmental issues. my house makes its own electricity and heats its own water. best of all; the house is paid for now. i live debt-free.    i grew up here in the east bay. i've also lived in santa cruz; tokyo; yosemite; and just outside of new york city. i'd like to see more of the world. you too?</t>
  </si>
  <si>
    <t>see above. see below.</t>
  </si>
  <si>
    <t>... offering you my full attention. i'm told i have good hands.</t>
  </si>
  <si>
    <t>hmmmmmmmmmm...</t>
  </si>
  <si>
    <t>movies include midnight in paris; a single man; breakfast at tiffany's; the girl in the cafe; lost in translation; lives of others; tsotsi; swept away (the original lina wertmller version).    books by dave eggers; ann patchett; wallace stegner; david sedaris; nick hornby; tom robbins; pema chodron; and poet billy collins.    not much tv but i love "treme;" and "downton abbey."    radio shows like; this american life; forum; fresh air; and car talk (yes; i'm an public radio junkie).    the music of miles; coltrane; bach; joni mitchell; paul simon; monk    food? italian; south-east asian; japanese; american; mexican; indian. best of all: home cookin' with friends!</t>
  </si>
  <si>
    <t>things? a great piano. a decent camera. the local pool. the trails and streams of the east bay hills. wilderness at large. peaches come to mind.</t>
  </si>
  <si>
    <t>i recently heard someone say "self-reliance takes a village."  i like that.</t>
  </si>
  <si>
    <t>i played at yoshi's in a gorilla suit.</t>
  </si>
  <si>
    <t>... you're done with bad boys and silent types. you bear a striking resemblance to your photos. you'd love to be in a relationship rooted in shared admiration; attraction; affection; humor; straight talk; walking the walk; respect for individual needs; [breathe] providing a safe place to land; and deepening trust along the way. (or something along these lines.)</t>
  </si>
  <si>
    <t>i just took a new job and moved to san francisco. i know very little about this city.</t>
  </si>
  <si>
    <t>i am usually very busy with work. but all work and no play is making me dull...    i love to experience diversity and new things. i love meeting and getting to know people. life is an ongoing experiment for me; with an emphasis on continually refining my methods.    i love to travel to new places; go camping with friends; cook healthy; hang out at the beach; go shopping; watch movies; be helpful to people... and sometimes i like to be completely reckless.    but generally i want to have a fun; active; affirming lifestyle; full of love and friends and puppies.</t>
  </si>
  <si>
    <t>having fun conversations and enjoying the absurdity of everything    thinking about worldview and metaphysical stuff    making puns and admiring when others make them; on purpose or by accident - doesn't matter</t>
  </si>
  <si>
    <t>my experience is likely in-line with my expression. if i am bummed it shows ok?</t>
  </si>
  <si>
    <t>authors: rushdie; foer; robbins; dawkins; sapolsky  mags: the atlantic; the new yorker; good; monster children  movies: no favorites but i do like a good western  tvshows: dailyshow; justified  music: good songwriting  food: fresh vegetables; lentil soup; pizza</t>
  </si>
  <si>
    <t>iphone  making music  a bag to carry stuff ;)  swimming short-pants  yoga short-pants  cutoff short-pants  shades  bicycle  my frenz</t>
  </si>
  <si>
    <t>am i ruining myself with work?</t>
  </si>
  <si>
    <t>curled up under a blanket in my pajamas. but i am looking for reasons to get out more...</t>
  </si>
  <si>
    <t>i like my own photos on instagram</t>
  </si>
  <si>
    <t>you're experienced and you know yourself;  you're settled and ready for the friendship of a lifetime</t>
  </si>
  <si>
    <t>gayasian ( orginal; i know) who is genuien sweet; creativly caring; and nice guy all around.i try to be at least; or pay people to think that. don't judge! lol i like the arts; dancing; meeting nice people; fashion design. i just here to meet new people as friends. once you get to know me i'm very sarcastic and random. i just move to oakland tring to make new friends.    i am nice; quite; and sweet; i swear!</t>
  </si>
  <si>
    <t>i am a full time fashion desgin student who hopes to be making movies and writes.</t>
  </si>
  <si>
    <t>being a friend; i know how to care for others. i am great listener and value my friendships. i am creative person who like to have my hand down in diffrent pots;) (get your mind out of the gutter)</t>
  </si>
  <si>
    <t>that i'm sweet guy; also i seem to know alot people for being a quite person.</t>
  </si>
  <si>
    <t>from my facebook profile: books: art books; manga. movies: any romantic cheesy chick flick; gay movies; and under dog theme movies.. tv shows: family guy; manga. music: i try to listen to everything but i think i like pop the best..</t>
  </si>
  <si>
    <t>family; friends; fillippino food; my computer with internet access; ipod</t>
  </si>
  <si>
    <t>my life and relationships. sad i know</t>
  </si>
  <si>
    <t>out with friends!</t>
  </si>
  <si>
    <t>i'm am cheesy romantic guy</t>
  </si>
  <si>
    <t>around my age; nice guy. i'm an open guy so all are welcome to talk to me but i got say asians are +++.</t>
  </si>
  <si>
    <t>english (fluently)/chinese (fluently)/japanese (okay)/sign language (okay)</t>
  </si>
  <si>
    <t>just tying this out. tall; dark; handsome seeks life long partner.</t>
  </si>
  <si>
    <t>living honest; respectable life.</t>
  </si>
  <si>
    <t>"summary" is defined as "a brief statement or account of the main points of something"....therefore; i'm 46 with a youthful outlook on life. i love to laugh; take things face value and is known in the family as the "cool aunt". i try to stay positive in everything and firmly believes that things do happen for a reason. i love the outdoors but needs motivation...!! ergo; i'd love to meet someone who will motivate me; inspire me and teach me new things; and experience new adventures....i have a very curious personality.....love learning new things; funny trivial things; history; the way things work; animal history....by the way; i have a fascination with gorillas! i would love to travel to congo to visit the endangered gorillas but of course my friends think i'm crazy to even want that....overall; if you want to hang out with someone who is simple; down to earth and drama free...message me! ;)</t>
  </si>
  <si>
    <t>...i work full time....been with the same company for 23 years....not the same job; just the same organization...other than that; i'm enjoying life; taking every challenge; every trial with a grain of salt...marching on!</t>
  </si>
  <si>
    <t>...making people laugh; listening to people....</t>
  </si>
  <si>
    <t>unwinding with a glass of wine with a couple of friends.....talking about the week that was and the future :)</t>
  </si>
  <si>
    <t>i decided to start another okcupid. as you can see; it's pretty empty; because i don't have any cool stuff to say about myself.</t>
  </si>
  <si>
    <t>trying to get into grad school.</t>
  </si>
  <si>
    <t>making people laugh.  smiling.  procrastinating.  finding fun stuff to do.  giving advice.</t>
  </si>
  <si>
    <t>i'm tall and people always like my smile.</t>
  </si>
  <si>
    <t>happiness  sadness  fear  anger  surprise  disgust</t>
  </si>
  <si>
    <t>trying to find something to do that won't get me in trouble.</t>
  </si>
  <si>
    <t>i kissed a girl and i liked it.</t>
  </si>
  <si>
    <t>you're an easygoing person that wants to meet someone new.</t>
  </si>
  <si>
    <t>english (fluently)/dutch (poorly)/spanish (okay)</t>
  </si>
  <si>
    <t>i think i'll do myself a favor and not write a novel here. i just enjoy meeting people and let them figure me out. i make a good listener and a great conservationist as long as my coffee cup isn't empty.    i lived in burma until around age of 12; when i transitioned from a simple agricultural life to a brave new world in san francisco. so my passion is rooted somewhat deeply in nature. i kind of enjoy my episodic life; moving from places to places.    i try to do things like hiking; water rafting; and snowboarding often but sometimes i'm just as happy going out for a run or working out. perhaps after college; i can make it a point to travel every year :)</t>
  </si>
  <si>
    <t>i'm career driven. but i also give myself enough time to goof around - just to keep that sense of self and wonder.</t>
  </si>
  <si>
    <t>poker face and i swear most of it aren't intentional.</t>
  </si>
  <si>
    <t>i don't know; you can tell me if we ever get around to it :)</t>
  </si>
  <si>
    <t>books: atlas shrugged; 1984; a brief history of time; death by black hole.    movies: blade runner; terminator ii; demolition man... see the trend yet? classic sci-fi are my favorite but i'm not too picky about movies :) also have soft spot for animated films.    music: my iphone has anything from daft punk to ludovico einuadi. i have a broad albeit somewhat selective songs to fit almost every mood.</t>
  </si>
  <si>
    <t>it's friday night; i do what i feel like!</t>
  </si>
  <si>
    <t>i once helped finished a half-written poem in a bathroom stall. result was nothing short of a timeless masterpiece.</t>
  </si>
  <si>
    <t>you feel ready for &lt;s&gt;romance&lt;/s&gt; &lt;s&gt;adventures&lt;/s&gt; &lt;s&gt;insanity&lt;/s&gt; anything.</t>
  </si>
  <si>
    <t>native to the bay. a nurse. i love being super active; and anything outdoors. if there's a body of water around; i'll most likely dive in. i love being up early; i do lots of yoga; sometimes teach it; find dancing very fun; and think my bike is the best kind of transportation for the city. i've lived in south america; and take any excuse i can get to travel. hikes; camping; rock climbing; mushroom hunting- all favorites. trying to work on my tennis game; surfing; and my guitar playing. pretty into the locavore thing; love my csa box; and cooking delicious food. oh yeah; and fermenting- like brewing beer and making pickled things. and i want a cat.</t>
  </si>
  <si>
    <t>in grad school to be a nurse practitioner; working some; scheming to work abroad one day in global health; living the dream mostly</t>
  </si>
  <si>
    <t>being grateful for my beautiful life; making presents; remembering birthdays; being motivated; hot springs!; conserving water; re-using stuff; being creative; swimming far underwater; knowing plant names</t>
  </si>
  <si>
    <t>my portugese glow?</t>
  </si>
  <si>
    <t>books: animal dreams; one hundred years of solitude; wild fermentation; the celestine prophecy    movies: royal tenenbaums; my cousin vinny; groundhog day; the artist (lovely); amelie; donnie darko; hitchcock    shows: don't really watch tv; but seinfeld    music: manu chau; erykah badu; morodo; seeed; sargento garcia; outkast; julieta venegas; orishas; sam cooke;the beatles; xavier rudd; sean hayes; sublime; jackson 5; boys ii men; song preservation society; creadence; tribe called quest; steve miller band; tom tom club; calle 13; toots and the maytals; tower of power; the band; the beatles; motown; bluegrass...</t>
  </si>
  <si>
    <t>sunshine; my bike; running shoes; music; swimming; toothbrush;</t>
  </si>
  <si>
    <t>how to outsmart the pigeons trying to roost on my roof  how to get toothbrush donations for my summer project in peru</t>
  </si>
  <si>
    <t>friday!!! yessss!</t>
  </si>
  <si>
    <t>one time too short gave me his phone number. and then i accidentally deleted it. needless to say i didn't make it to the afterparty. probably a good thing in retrospect.</t>
  </si>
  <si>
    <t>you're down for adventures!  and have nice pheromones.</t>
  </si>
  <si>
    <t>i'm quite simple.</t>
  </si>
  <si>
    <t>trying to meet the one...</t>
  </si>
  <si>
    <t>shopping; giving my 2 cents; playing poker; conversationalist; and most of all i'm a good listener.</t>
  </si>
  <si>
    <t>smile and honesty.</t>
  </si>
  <si>
    <t>books: the last lecture; little princes  movies: thor; iron man; titanic; notebook; love guru; the last song; james bond movies; think like a man; etc.. i love going to the movies.    music: 80's; 90's; adele; gotye; maroon 5; to just name a few.    food: love to go out and eat. thai; mexican; american; korean; japanese; french; mediterranean.</t>
  </si>
  <si>
    <t>car; cell phone; computer; house; food; and health.</t>
  </si>
  <si>
    <t>good fortune; love; relationship; traveling; and purpose of life.</t>
  </si>
  <si>
    <t>have dinner with friends; workout at the gym; and just kicking it at home with a good movie.</t>
  </si>
  <si>
    <t>hmm...there are lots of things in this arena. tell you later!</t>
  </si>
  <si>
    <t>there's a place in your heart and you allow great friendship! shoot me with your poison arrow!</t>
  </si>
  <si>
    <t>too many books to list... i love wilde; boyle; robins; pam houston; o'henry and a long-long list of others...</t>
  </si>
  <si>
    <t>books  films  arts  athletics  people  philosophy</t>
  </si>
  <si>
    <t>life; books; arts; people; startups</t>
  </si>
  <si>
    <t>working; reading; writing; dancing; enjoying the company of intelligent witty people...</t>
  </si>
  <si>
    <t>is what i did last summer</t>
  </si>
  <si>
    <t>you are an intelligent; witty; deep; funny; silly; kind; warm; caring; wonderful person with a beautiful mind...</t>
  </si>
  <si>
    <t>things i like:  *honesty  *perceptiveness  *meeting new people  *learning  *exploring  *well-crafted cocktails  *blues dancing  *museums  *bad puns (that may be redundant)    things i do not like:  *misused apostrophes  *intolerance  *unwarranted pretension  *water chestnuts</t>
  </si>
  <si>
    <t>navigating the fine line between living in the here and now and working toward a more awesome future. exploring as many facets (and recesses) of this kick-ass city as possible. doing the law thing (mostly of the environmental persuasion) when i'm not out and about.</t>
  </si>
  <si>
    <t>remembering song lyrics; keeping a level head; figuring out fun things to do around the city; making lists of gerunds.</t>
  </si>
  <si>
    <t>i'd guess my smile; but i suppose it would depend on what you were looking for.</t>
  </si>
  <si>
    <t>books: the blind assassin; the god of small things; everything is illuminated; cloud atlas; the lorax    movies: almost famous; the graduate; good will hunting; pi; royal tenenbaums    shows:  *radio: this american life; savage love; radio lab; the moth  *tv (or rather; tv on the internet): arrested development; firefly; archer; mad men; weeds (the older episodes; not so much anymore); just got started on doctor who--it seems to rock thus far    music:  yes; please.  some favorites include: mountain goats; tallest man on earth; the national; adele; gillian welch; arcade fire; bon iver; iron &amp;amp; wine; bob dylan; simon (with or without garfunkel); decemberists; fleet foxes; frightened rabbit; magnetic fields; lykke li; matt &amp;amp; kim; neko case; regina spektor; sufjan stevens    food: strawberries; chocolate; any combination of strawberries and chocolate; tasty sandwiches; sushi; brunch; pretty much wherever yelp tells me to go  (drink: bourbon; belgian beer)    (webcomics: xkcd; wondermark; questionable content; cat and girl; a softer world)</t>
  </si>
  <si>
    <t>1) the wonderful people in my life (my family and close friends)  2) opportunities to get to know new amazing folks  3) chances to learn new and exciting things  4) teh interwebz (and some way to access them on demand)  5) excessive punctuation (mostly parentheses; ellipses; and em-dashes---could you tell?)  6) california (okay; i can and did; but i'd rather not have to again...)</t>
  </si>
  <si>
    <t>different approaches to structuring interactions and relationships; how much of the economy is resting on layers of entirely made-up concepts (and for how long this is sustainable); whether there's any way to make the federal government functional again; moral relativism; assorted law geekery; what sorts of hijinks i can get up to this weekend</t>
  </si>
  <si>
    <t>*could be out blues dancing  *could be out grabbing a drink or dinner with friends  *could be at some crazy party around the city  *could be headed somewhere for the weekend</t>
  </si>
  <si>
    <t>the answer is blue feathers. you can pick the question.</t>
  </si>
  <si>
    <t>you're all about experiencing as much of life and san francisco as possible. you've (by and large) got your shit together. you believe in (and practice) treating others with kindness and respect. applicants for the more-than-friends side of the spectrum: you're ggg.</t>
  </si>
  <si>
    <t>please disregard the silly and pretentious screen name. i've had this account since i was 18; and i was something of a self-absorbed prick back then.    i'm a 20-something vietnamese hapa; working currently in the danville area. also; i'm a total nerd; so if that's not you're thing; i guess you can stop reading now and go look at some other guy's profile. go on; now. shoo!    for those of you who wanna know more; i'm a tall intellectual kind of guy with an alpha type personality who loves video games; pencil and paper based rpgs; and at times is an insufferable know-it-all. i do; however; acknowledge that i do not and cannot ever know absolutely everything. i also acknowlegde that i can at times be bossy and have an imperious attitude when focused on a goal or task. i am aware that i have a very dominant personality and that i can and will run right over the mousier types if i think its for their own good.    i am very physical in my affection for those that are close to me; and anyone dating me can quickly expect hugs and cuddling when appropriate; however i would much prefer to know that my affections are welcome; so i sincerely appreciate it when a guy tells me to my face that he likes me and what he wants me to do. i'm not really that good at the whole telepathy thing; so please; let me know.    i will stand by my friends and the people i love without question. i have almost a compulsion to help when there's trouble or difficulty; and i have in the past been loyal to the point of it becoming a detriment to me.    all that nice stuff being said; i also tend to be kind of a jackass. i will happily; but lovingly; mock my friends endlessly for stupid things; and i often display little or no sympathy for people whom i don't know. it sucks that something kinda bad happened too you; just don't bother me about it. when it's my friends who do something pretty dumb; i have a tendancy to give a light (most of the time) smack up-side their heads if they deserve it; and if something bad happens to them; i'm there in a heartbeat; unless i think they deserve what they get.    i am smart; cynical; and confident.</t>
  </si>
  <si>
    <t>gaming; socializing; working; and trying to nail down mr. right; or just nail mr. right now. i'm an insurance agent in an office in contra costa county; and i'm actually loving it. never thought i'd say that about insurance; but there you go. hit me up if you need a quote ;)</t>
  </si>
  <si>
    <t>being the guy to plan things out. being the guy who people turn to when they want to talk and need someone to have a (usually) objective opinion. being the guy to give someone a smack and tell them that they are being stupid when they need it.    i can sing; i run tabletop rpgs; i play fps games; and i am good at planning ahead.    apparently i'm also a natural leader who is organized; capable; and projects an aura of purposefulness that is infectious. i'm not actually sure about any of that; so i'll just have to take the words of my friends on that one.</t>
  </si>
  <si>
    <t>that i'm tall? perhaps my direct and acerbic personality really comes across. after that; i guess that its my smile. maybe my glasses? i know that it used to be my hair; but that all got chopped off. anyway; tell me; and i'll put it here.</t>
  </si>
  <si>
    <t>a) most of &lt;a class="ilink" href="/interests?i=anne+mccaffrey"&gt;anne mccaffrey&lt;/a&gt;'s books; &lt;a class="ilink" href= "/interests?i=jim+butcher"&gt;jim butcher&lt;/a&gt;'s &lt;a class="ilink" href= "/interests?i=dresden%0afiles"&gt;dresden files&lt;/a&gt;; &lt;a class="ilink" href="/interests?i=the+black+jewels+trilogy"&gt;the black jewels trilogy&lt;/a&gt; and companion books &lt;a class="ilink" href= "/interests?i=the%0ainvisible+ring"&gt;the invisible ring&lt;/a&gt;; &lt;a class="ilink" href="/interests?i=dreams+made+flesh"&gt;dreams made flesh&lt;/a&gt;; &lt;a class="ilink" href= "/interests?i=the+shadow+queen"&gt;the shadow queen&lt;/a&gt;; &lt;a class= "ilink" href="/interests?i=shalador%27s+lady"&gt;shalador's lady&lt;/a&gt;.  i was into &lt;a class="ilink" href="/interests?i=harry+potter"&gt;harry potter&lt;/a&gt; (the writing style got sloppy towards the end of the series; but i understand that she just wanted it to be done finally); but i've gotten really tired of the movies except for the spectacle.  i've read about half of &lt;a class="ilink" href= "/interests?i=david+webber"&gt;david webber&lt;/a&gt;'s books; and &lt;a class= "ilink" href="/interests?i=orson+scott%0acard"&gt;orson scott card&lt;/a&gt;'s as well; but they never really grabbed me the way that &lt;a class="ilink" href="/interests?i=anne+bishop"&gt;anne bishop&lt;/a&gt;'s do.  finally; though there are undoubtedly more that i haven't mentioned; &lt;a class="ilink" href= "/interests?i=terry+pratchett"&gt;terry pratchett&lt;/a&gt; as an author is like a god among men; and i have done my best to read everything he's written.  b) i don't get out enough to make a really good judgement; but i really love &lt;a class="ilink" href= "/interests?i=donnie+darko"&gt;donnie darko&lt;/a&gt;; almost any &lt;a class= "ilink" href="/interests?i=star+trek"&gt;star trek&lt;/a&gt; movie; &lt;a class="ilink" href="/interests?i=stardust"&gt;stardust&lt;/a&gt;; &lt;a class="ilink" href="/interests?i=alice+in+wonderland"&gt;alice in wonderland&lt;/a&gt;; &lt;a class="ilink" href= "/interests?i=how+to+tame+your+dragon"&gt;how to tame your dragon&lt;/a&gt;; more to be listed when i get around to seeing them.  c) &lt;a class="ilink" href="/interests?i=garbage"&gt;garbage&lt;/a&gt;; &lt;a class="ilink" href="/interests?i=lady+gaga"&gt;lady gaga&lt;/a&gt;; &lt;a class="ilink" href="/interests?i=muse"&gt;muse&lt;/a&gt;; &lt;a class= "ilink" href="/interests?i=the+killers"&gt;the killers&lt;/a&gt;; &lt;a class= "ilink" href="/interests?i=keane"&gt;keane&lt;/a&gt;; &lt;a class="ilink" href= "/interests?i=jet"&gt;jet&lt;/a&gt;; &lt;a class="ilink" href= "/interests?i=pink"&gt;pink&lt;/a&gt;; &lt;a class="ilink" href= "/interests?i=christina+perri"&gt;christina perri&lt;/a&gt;.... more; but i can't remember.  d) spicy food. i love it. can't wait to try the &lt;a class="ilink" href="/interests?i=smoke-eater%27s%0achallenge"&gt;smoke-eater's challenge&lt;/a&gt;...</t>
  </si>
  <si>
    <t>1) &lt;a class="ilink" href="/interests?i=books"&gt;books&lt;/a&gt;  2) my laptop  3) &lt;a class="ilink" href="/interests?i=music"&gt;music&lt;/a&gt;  4) physical contact  5) my friends  6) sunlight</t>
  </si>
  <si>
    <t>sex; money; school; work; and which upcoming video game title is going to a major part of my focus and attention next. mass effect 3 was great until i hit the ending....</t>
  </si>
  <si>
    <t>at home or out with friends.</t>
  </si>
  <si>
    <t>i love cuddling. point of fact; i like it more than sex sometimes; though i'm totally up for either.</t>
  </si>
  <si>
    <t>you're at all interested; you feel i might make a good friend; or you think you might be interested in a gay gamer who will most likely tell you what he thinks up front and bluntly. i find the direct approach much more effective than dancing around a subject. i also make a point of responding to every message that i get. i have not always done that; but now i've written it down so i have to.</t>
  </si>
  <si>
    <t>i am on here looking to connect not necessarily find the love of my life but looking to build my community. i moved here three years ago and met some fabulous people and am looking to meet more.    a little about me: i love to laugh and am curious about most things and am willing to try things at least once. i am a creative person who used to practice more but i still keep drawing when i can. art; design; music; film are all important to me and important to try and experience as much as possible.    i am active but not competitive; meaning i like to ride my bike and enjoy a challenging ride but only if i can stop and look around and don't get too much grief if i have to walk up the final bit of a long hill!    i believe i am pretty cool to be around but that is all subjective so if my interests and yours mesh; let's start talking and see.</t>
  </si>
  <si>
    <t>working so i can travel more. drawing so i can illustrate a record of my travels and thoughts. just trying to enjoy what i can when i can</t>
  </si>
  <si>
    <t>people notice my glasses; then i really don't know. maybe that i like to state the obvious?</t>
  </si>
  <si>
    <t>i love a good story. i love to watch an ok story told beautifully. i do enjoy a wide variety of genres from avante guard to animation from classical to contemporary and a lot in between.</t>
  </si>
  <si>
    <t>pencil and paper  coffee (sigh- yeah)  friendship  the ocean  laughter  family</t>
  </si>
  <si>
    <t>i spend a lot of time thinking- yep</t>
  </si>
  <si>
    <t>totally depends ranges from going out seeing live music eating great food; watching movies or relaxing after a long week</t>
  </si>
  <si>
    <t>i like comic books and video games but am not obsessed</t>
  </si>
  <si>
    <t>something i wrote resonates with you somehow. let's start by saying hello and see where that takes us. and yes; i am open to both men and women for relationships and friendships.</t>
  </si>
  <si>
    <t>born and raised in san salvador; el salvador; living in the bay area for the last four years; it's been a great time here in the bay; i am able to say that this my second home. i'm a person who enjoy a nice conversation and coffee! most of the time is hard for me break the ice; once is broken everything is looking forward. photography is the escape of my every day and i've been doing it for almost a year.</t>
  </si>
  <si>
    <t>well; learning and enjoying every thing i'm doing every day.  working full time early in the morning and going school in the afternoons. it's been a great year full of changes in my life; also i've been doing photography as hobby; which is great; currently i am trying to take it to the next level.</t>
  </si>
  <si>
    <t>at the beginning i look very serious; but i'm not. i'm very friendly.</t>
  </si>
  <si>
    <t>my favorite book is "mil historias de radio venceremos" and "historias del pulgarcito"  i will say...my favorite movie is "malena" is an italian movie; "back to the future" ...  i'm very open about the music; but i love rock; iron maiden; therion; heroes del silencio; sepultura; angra; stratovarius...and also pearl jam; nirvana... 90's. latin music.  about food i like italian food; salvadorean :) of course.</t>
  </si>
  <si>
    <t>my family  my friends  common sense  a job  internet (of course)  my car.</t>
  </si>
  <si>
    <t>of course future; why; what it's going to happen tomorrow; should i; school; work; i need to be better person; tomorrow; bla; bla bla...</t>
  </si>
  <si>
    <t>on friday night; sharing a few drinks with friends and family; but most of the time i am getting ready all my photography gear for saturday morning! watching a movie from my netflix queue.</t>
  </si>
  <si>
    <t>that's a good question... i like romantic comedies.</t>
  </si>
  <si>
    <t>if would like to open a window to know someone new.</t>
  </si>
  <si>
    <t>i'm an odd stew of technical and abstract creative; analytic and intuitive; people and socially oriented - i thrive both on community and solo endeavors. experiments show they feed each other...i am happiest when i have that balance.    most fundamentally; &lt;a class="ilink" href= "/interests?i=music"&gt;music&lt;/a&gt; moves me: i like to listen; &lt;a class="ilink" href="/interests?i=dance"&gt;dance&lt;/a&gt;; play; record; and otherwise &lt;a class="ilink" href= "/interests?i=groove"&gt;groove&lt;/a&gt; to music. i guess that's like saying "i like art!" which doesn't mean anything at all; but yeah; i like music. and art; too.    i also like; you know; stuff. things in addition to music. but i generally listen to music while i enjoy these things.    my curious nature brings me to a world of &lt;a class="ilink" href= "/interests?i=physics"&gt;physics&lt;/a&gt; and &lt;a class="ilink" href= "/interests?i=engineering"&gt;engineering&lt;/a&gt; and this gets me into trouble sometimes. i'm also intrigued by &lt;a class="ilink" href= "/interests?i=social+psychology%2c"&gt;social psychology;&lt;/a&gt; &lt;a class="ilink" href="/interests?i=philosophy%2c"&gt;philosophy;&lt;/a&gt; and bright shiny objects. i'm far more interested in conversation than i am in; i dunno; playing frisbee or something. i was the weird kid who didn't like gym but had my &lt;a class="ilink" href= "/interests?i=ham+radio"&gt;ham radio&lt;/a&gt; license. i didn't hang out with the cool kids until way; way later.    i still have my ham radio license.    artistically; much of what i help create gets ignited but not destroyed.    there is a very fine line between "hobby" and "mental illness".    i am curiously strong; playful; and neurotic</t>
  </si>
  <si>
    <t>sf is the only place i've found such strong social and professional ties at the same time - the combination is remarkable. mostly i like making machines (for computing sound) at work; and making music and art outside of work.    depending on which identity hat i'm wearing; i'm a researcher (physics and psychoacoustics); design engineer; programmer; recording engineer; drummer; artist; and more than one hat at a time is challenging but good fun. some permutations are right out; but i do tap on the table while coding so i guess some are combined.    a lot of my free time is spent helping create exciting things bigger than any of one us could make alone; and i'm often a listener and connector of ideas and emotions.</t>
  </si>
  <si>
    <t>taking problems apart and seeing them as smaller problems.    i am deeply ashamed that i only got 70% on the science test. heh.    i'm also a good listener. i'm told that i'm good at sharing what i'm feeling; though i think it's easy to share nice things.    i can tie my shoe (one at a time) with one hand. i found this out because i like to eat sandwiches while i walk; and encountered an untied shoe the other day while eating. update: i have found this skill isn't consistent. i was recently eating a donut and it didn't work at all. it may be the donut's fault; but i don't think so.</t>
  </si>
  <si>
    <t>my fuzzy hair; unless i'm in a short hair phase; in which case people generally don't notice me.    n.b. it's now shorter.</t>
  </si>
  <si>
    <t>in the past few weeks i've been listening to: dysrhythmia; ravi shankar and zakir hussain; shift (they now have some new name; dunno what it is); mazzy star; hole; tlb jr; eno and cale; bryan ferry; meat beat manifesto...    previously previously indicated as: led zeppelin (big kick suddenly!); cowboy junkies; popol vuh; red house painters; aimee mann; orb; caroline lavelle; beth orton; peter gabriel; pink floyd; simon &amp;amp; garfunkel; brand new heavies...    previously indicated as: curve; grateful dead; feist; daniel lanois; throwing muses; the court and spark; mary margaret o'hara; jeff buckley; shellyan orphan; cocteau twins; good breakbeat; jethro tull; oranges band; ekova; halou; steely dan; sun kil moon; eno and byrne; emmylou harris; ali farka toure; the murmurs. gee; this list looks absurd.    i've been reading: george orwell's "the road to wigan pier"; a whole bunch of octavia butler's work; books on physics instrumentation; books relating buddhism and western psychotherapy; william gibson; terry pratchett; erving goffman's books on social psych (frame analysis; for instance).    i recently watched secretary; be kind rewind; and no country for old men. i have watched other movies too.    my favorite boolean value is true.</t>
  </si>
  <si>
    <t>comfy shoes. oh; only need two of those. lenses; i suppose: glasses or contacts. two of those; too.    lately i've been fascinated by the way humans really don't need anything; but we've created these toothbrush things; these eye correction things; etc...what if we didn't have them?    well; i'd squint a lot; i'd try to eat less refined sugar; and i'd still probably lose my teef. i think my feet would develop functional callouses and the need for shoes would diminish.</t>
  </si>
  <si>
    <t>thinking about things.</t>
  </si>
  <si>
    <t>out and about on random adventures until i am sleepy.</t>
  </si>
  <si>
    <t>you'd like to point out that i've misspelled on myself; or if you think it'd be fun to have coffee.</t>
  </si>
  <si>
    <t>english (okay)/c++ (fluently)</t>
  </si>
  <si>
    <t>i moved to sf last spring after several years in dc; and am loving the city more and more each day. i can be outdoorsy and at the same time a complete girl. i love rockclimbing; hiking; backpacking; and nature; but only if i'm dressed for it. transplant me from my normal every day routine and put me in a forest and i probably won't be very happy with you; because i'll most likely be wearing 4 inch heels and a skirt. i also love dogs and guns; running races and triathlons; and playing music when i have the time.    i don't judge people for their vices. if anything; i judge people; however inappropriately; for their lack of vices. there is such a thin line between right and wrong that i don't think it should really matter except in cases where someone else is getting hurt. everyone should be able to do to themselves whatever they want. take the risks and make your own mistakes. life is too short.</t>
  </si>
  <si>
    <t>finally done with school; doing a respectable postdoc in neuroscience before i sell out to the pharmaceutical industry. if you don't like it; too bad. i love science but i love life too much for it to be the only passion in my life.    still consider myself fairly new to the bay area. starting a new life in a new place; which leaves me with lots of new things to discover about the city and about myself.</t>
  </si>
  <si>
    <t>crossword puzzles. guitar hero. climbing ropes really fast. drinking whiskey. eating pickles. brain dissections.</t>
  </si>
  <si>
    <t>books: sylvia plath- the bell jar; victor hugo- les miserables; alexander dumas- the count of monte cristo; albert camus- the stranger; the plague; haruki murakami- nearly every book of his i've read; tolkein; the picture of dorian gray because oscar wilde is the genius who can perfectly articulate my every thought; guilty pleasures: the dark tower series by stephen king; harry potter; dick francis; the sword of truth series (shh)    movies: life is beautiful; requiem for a dream; high fidelity; harry potter; pirates of the caribbean; amelie; leon; pan's labyrinth; american beauty; fear and loathing in las vegas; fight club; donnie darko; trainspotting; gran torino; green street hooligans; lock stock and two smoking barrels    music: i'm not an expert on obscure bands and lyrics but i know what i like. i enjoy discovering new bands with a sound different from the usual radio stuff; but i don't mind admitting that i like listening to popular punk and alternative as well. i'm also into indie; electro; dub; trance and house; and love going to see live dj sets. hip hop is fun; but really only for the clubs. oh and 15 years of classical training kind of forces you to appreciate classical music; as well.    food: authentic japanese (especially sushi); mexican; thai; indian; italian; korean bbq; pho. really; i'll eat anything good. i love food.</t>
  </si>
  <si>
    <t>good friends. my brain.    i'll work on the others.</t>
  </si>
  <si>
    <t>people and their social interactions. how to be happy.</t>
  </si>
  <si>
    <t>looking to wind down from the week by going out in search of fun.    generic interests include: dancing; drinking; hookah-ing; and shooting pool.    trying to keep up with the hipsters in the mission.</t>
  </si>
  <si>
    <t>you're smart; attractive; kind; and fun. or any combination of the above.  or you have a cute dog.    *also; looking for a new climbing partner at mission cliffs!</t>
  </si>
  <si>
    <t>english (fluently)/japanese (fluently)/german (poorly)</t>
  </si>
  <si>
    <t>making people smile. ;)</t>
  </si>
  <si>
    <t>my glasses. i also usually get "you look like someone i know."</t>
  </si>
  <si>
    <t>i love to eat and am not a picky eater at all. i specially enjoy simple dishes that brings out the flavor of every ingredient.    i love to read and i hate myself for not reading as much as i did before. i enjoy both fiction and non-fiction. i love pride and prejudice (in every art form its taken). i love david sedaris; sarah vowell; and books written/edited by people from the daily show or the colbert report. i enjoyed most of nick hornby's books... so mostly; books that gives me the lol's (o-m-g! did i just write lol? yeah i did; deal with it). to balance the lol's with some emo; i read flannery o'connor (sorry for calling you emo ms. o'connor). i don't know; sometimes i feel there's too much books to enjoy but too little time.    i love music and enjoy going to live shows. i've been to bonnaroo and coachella once and surprisingly survived camping out and using the porta-potty. i haven't been listening to radio much this days so i'm pretty behind pop music (who is this justin beaver i hear of? oh bieber? he's canadian?). my music guilty pleasure is listening to korean pop music online --- i have no idea what they're singing about but everything is so colorful and shiny!    movies... or "films" --- i would see almost anything except movies with plots that include a lot of killings of backpackers/campers/springbreakers for nonsensical reasons which might include experimentation/playing a sick game/seeking vengeance for something that's happened years or decades ago. on that note; one of my favorite movies is amelie.</t>
  </si>
  <si>
    <t>family  friends  love  books; music; movies; and food (totally copied these from the question above)    i just realized i have 7 things listed; and it doesn't even count tv! oh no!</t>
  </si>
  <si>
    <t>what i would do if i win the lottery. then i realize i only buy a ticket maybe once every two months or something.</t>
  </si>
  <si>
    <t>hanging out with friends when i'm not working.</t>
  </si>
  <si>
    <t>i sing korean songs and not know what i'm singing about; since you know; i don't speak korean and i am not korean. i mostly make up my own lyrics; which is what i do to english songs anyway.</t>
  </si>
  <si>
    <t>you want to... no pressure at all. :p</t>
  </si>
  <si>
    <t>i was born in denton; tx; but that hardly matters because my parents moved before i started kindergarten. i spent most of my life in richmond hill; one of the suburbs of toronto.    i'm a bit awkward in person; i was diagnosed with asperger's syndrome in 6th grade. i need to be told when i'm discussing minutiae that bores you; when i'm making you feel uncomfortable; or when i'm talking too loudly.    computers are my one obsession in life; although i'm hoping to find one more. my hobbies include anime (mostly shoujo; some shonen/mecha; i can't stand gore or blood though); robotics; baking.</t>
  </si>
  <si>
    <t>i'm working towards a bachelor of software engineering at the university of waterloo. i just finished my 3a term.    i'm currently a software engineering intern at google; where i'm working on cool stuff for youtube.    most of my free time is currently spent playing board games; wandering around san francisco; and/or watching anime.</t>
  </si>
  <si>
    <t>&lt;em&gt;baking.&lt;/em&gt; or so i'm told by people who eat the things i bake... i hope they're not all collectively lying to be polite. note that this is not the same as cooking -- i haven't yet developed my cooking skills to the point where i'd feel comfortable feeding someone else regularly.    &lt;em&gt;remote computer-ing.&lt;/em&gt; i spent most of first and second year without my own laptop; so i was forced to use on-campus computers to do most of my coding homework. winter was cold; and rather than walk through it to get to computer labs; i'd often use the web terminals to connect to servers with the software i need. in theory; i can write code from my smartphone... although i'd rather not since it hurts my hands. for the tech-savvy; the following acronyms are relevant: ssh; rdp; vnc. for everyone else... don't worry about it. :)    &lt;em&gt;forgetting things.&lt;/em&gt; i use both google calendar and remember the milk to help me remember things i need to do and classes i need to attend. i'm helpless if my cell phone's battery dies (which it typically does towards the end of an average day).</t>
  </si>
  <si>
    <t>i constantly complain that i'm poor.    i ramble.    i dislike the cold.    i wear t-shirts over long-sleeved shirts. all year round.</t>
  </si>
  <si>
    <t>i tend to like romantic comedies; but not so much romance or comedy by itself. i'm also okay with most action/adventure; fantasy; or sci-fi stuff. in the anime world; i watch more "shoujo" than "shonen"; although i do have a few mecha series that i've really enjoyed. here are a few specific examples (in no particular order); although if you want to know about a specific item; feel free to ask me directly.    &lt;em&gt;books&lt;/em&gt;  the hunger games (trilogy)  stargirl  lauren ipsum  moo; baa; la la la (board book)  the very hungary caterpillar (board book)  the hitchhiker's guide to the galaxy  most stuff by tamora pierce  ender's game  little brother (by cory doctorow)  for the win (by cory doctorow)    &lt;em&gt;movies&lt;/em&gt;  legend of the guardians: the owls of ga'hoole  star wars  the lion king  up  wall-e    &lt;em&gt;anime/manga&lt;/em&gt;  hyouka (in progress)  acchi kocchi (in progress)  boku ha tomodachi ga sukunai  kyoukai senjou no horizon  gundam 00  macross frontier  hayate no gotoku (hayate the combat butler)  suzumiya haruhi no yuutsu (the melancholy of suzumiya haruhi)  lucky star  mahou sensei negima (manga; primarily... some of the anime adaptations were a bit untasteful in my opinion)    &lt;em&gt;music&lt;/em&gt;  top 40; soft rock; rock; pop; jpop. i don't have particularly good/exotic/indie tastes here; unfortunately. skrillex is maybe the one exception.    &lt;em&gt;food&lt;/em&gt;  cheesecake  chocolate; but not chocolate or cocoa flavoured foods. (for example; milk chocolate is okay. chocolate milk is not. chocolate dairy beverage and chocolate ice milk are atrocities and shouldn't even exist.)  mango (esp. fresh and/or dried)  dried plums (the asian ones; not prunes)  peanut butter (edit: i used to say "smooth" here; but i've decided that i'm now also okay with "crunchy" peanut butter after trying it again.)  m&amp;amp;ms (peanuts and pretzels are okay; but the plain ones are best.)  reese cups  brownies  steak; medium-well done. preferably with hp steak sauce or the way my mom makes it.  mountain dew (us variety; with lots of caffeine)  mini eggo waffles    &lt;em&gt;video and computer games&lt;/em&gt;  hoverrace  super mario kart wii  super smash bros. melee  halo; halo 2; halo 3 (note: i haven't played the campaign through; only multiplayer with friends.)</t>
  </si>
  <si>
    <t>i'm not sure about this one; i'm hesitant to list things without actually testing to see if i can do without it first. i might update this later if i find time to find out.</t>
  </si>
  <si>
    <t>mobile application development. gender equality in computer science and engineering. whether i'm oversharing or undersharing on facebook; twitter; google+; foursquare; and path. ideas for a start-up. whether stuff is socially appropriate to say. how i want to change the world.</t>
  </si>
  <si>
    <t>sleeping at home. sleep is precious.</t>
  </si>
  <si>
    <t>i found out about okcupid because one of my co-workers liked to share articles from the oktrends; the okcupid blog that talks about how people interact on okcupid in aggregate. i found out about a year after okcupid got acquired that they stopped posting to the blog.</t>
  </si>
  <si>
    <t>i have no idea. i'm kind of new here.</t>
  </si>
  <si>
    <t>its hard to write about myself; but i think i would classify myself as someone who is enjoyable to be around; im definitely always optimistic!  i currently go to school and work at both the campus library and a local vintage movie theater in my home town!  i crack jokes a lot; and without my friends and family i dont think i would be the person i am today. :p</t>
  </si>
  <si>
    <t>im currently going to school to become a forensic detective!  i work a lot; but its fun and it keeps me busy:p</t>
  </si>
  <si>
    <t>helping people; and solving puzzles! haha</t>
  </si>
  <si>
    <t>people usually notice my personality and that i can be shy until i get to know you haha</t>
  </si>
  <si>
    <t>i love reading any types of books!  i love all movies especially comedy and horror :x  all types of music; but 80s pop is my all time favorite!  i have way to many tv shows to list here haha</t>
  </si>
  <si>
    <t>my family  my friends  my cellphone  my laptop haha  my wallet  my green lantern ring! (yeah im a big superhero fan)</t>
  </si>
  <si>
    <t>the future; and how my life is going to turn out. i think about things way too much; but i guess thats just the way it is haha</t>
  </si>
  <si>
    <t>either working or out hanging out with my friends!</t>
  </si>
  <si>
    <t>umm i cant really think of anything; but ask me in a message im sure i can think of something haha</t>
  </si>
  <si>
    <t>you want to know more about me or just want to talk =]</t>
  </si>
  <si>
    <t>asian/native american/hispanic/latin/white</t>
  </si>
  <si>
    <t>hey my name is isaiah.. college student livin in sf.. looking to get to know nice ladies out there that share some similar interest as me :)</t>
  </si>
  <si>
    <t>playing the drums; sports including running basketball biking and swimming.. very technology literate.</t>
  </si>
  <si>
    <t>rap; hip-hop; dubstep; regge; some rock; electro; house; and much much more.    mexican food yum yum; italian; some chinese if i'm in the mood    read a lot of blog/article online but mostly read books for school</t>
  </si>
  <si>
    <t>family; friends; god; women; music and weed:p</t>
  </si>
  <si>
    <t>if you are a unique girl looking for a good guy :)</t>
  </si>
  <si>
    <t>i am the greatest.</t>
  </si>
  <si>
    <t>making $$$$</t>
  </si>
  <si>
    <t>anything and everything.</t>
  </si>
  <si>
    <t>awesome dimples.</t>
  </si>
  <si>
    <t>movie: training day; not another teen movie  music: deftones; coheed and cambria; the fray  food: mexican; burgers; deli sandwiches</t>
  </si>
  <si>
    <t>1. family  2. humor  3. internet  4. music  5. toothbrush  6. socks</t>
  </si>
  <si>
    <t>volkswagen bugs.</t>
  </si>
  <si>
    <t>matthew mcconaughey is sexy.</t>
  </si>
  <si>
    <t>you can take the heat.</t>
  </si>
  <si>
    <t>run around town with my best friend &amp;amp; our dogs.    homebase is oakland; im often in sonora/douglas flats though</t>
  </si>
  <si>
    <t>working; not sleeping or eating much; laughing alot; petting dogs; collecting/watching lots and lots of vhs; beginning to collect fur/bone/taxidermies/etc; driving; swimming; hitch hiking; exploring.</t>
  </si>
  <si>
    <t>cooking/baking and making sandwiches; making funny noises; breaking laws; head scratches; finding cool shit on the street ; procrastinating; getting free shit    seriously i make the meanest grilled cheese</t>
  </si>
  <si>
    <t>tall; red hair; chuckling; clumsy; legs; often in a sloppily cut t-shirt stained in dirt/blood/wutevr; usually petting a dog; kinda scummy; often talking loudly</t>
  </si>
  <si>
    <t>music: &lt;a class="ilink" href= "/interests?i=pageninetynine"&gt;pageninetynine&lt;/a&gt; ;eyehategod; shannon and the clams; jeromes dream; bad brains; &lt;a class="ilink" href="/interests?i=roy+orbison"&gt;roy orbison&lt;/a&gt;; graves at sea; &lt;a class="ilink" href="/interests?i=flipper"&gt;flipper&lt;/a&gt;; nasa space universe; ulver; ovo; a-frames; lush; &lt;a class="ilink" href= "/interests?i=the%0amonks"&gt;the monks&lt;/a&gt;; shikari; deadman; sonic youth; thee headcoatees; thou; nu sensae; palatka; pains of being pure at heart; coachwhips; dystopia; &lt;a class="ilink" href= "/interests?i=christian+death"&gt;christian death&lt;/a&gt;; scratch acid; the dipers; love lost but not forgotten; neanderthal; nobunny; spazz; blink 182; &lt;a class="ilink" href= "/interests?i=oblivians"&gt;oblivians&lt;/a&gt;; graves at sea.    film/tv: the shining; ed wood; tetsuo: the iron man; falling down; shock em dead; taxi driver; fantastic planet; ciao! manhatten; one flew over the cuckoos nest; blue velvet; better off dead; holy mountain; four rooms; buffalo 66; labyrinth; natural born killers; goodfellas; pretty woman; wild at heart; dahmer    tv: strangers with candy; &lt;a class="ilink" href= "/interests?i=twin+peaks"&gt;twin peaks&lt;/a&gt;; cowboy bebop; superjail; its always sunny in philadelphia; &lt;a class="ilink" href= "/interests?i=rockos+modern+life"&gt;rockos modern life&lt;/a&gt;; x-files; curb your enthusiasm; the simpsons; tim &amp;amp; eric; dexters lab; kenny vs spenny    food: &lt;a class="ilink" href="/interests?i=ice+cream+sandwiches"&gt;ice cream sandwiches&lt;/a&gt;; raw steak; stews &amp;amp; casseroles; &lt;a class= "ilink" href="/interests?i=east+oakland+burritos%2ftacos"&gt;east oakland burritos/tacos&lt;/a&gt;; potatoes; subway banana peppers; quiche; pineapple; tamales &amp;amp; pupusas; artificial banana flavor; artificial "green apple" flavor; &lt;a class="ilink" href= "/interests?i=waffles"&gt;waffles&lt;/a&gt;; rice pudding; corned beef; chocolate milk/hot chocolate; aloe drinks; fried bananas; toast (with cream cheese; seasoning salt; and hot sauce); &lt;a class= "ilink" href="/interests?i=burgers"&gt;burgers&lt;/a&gt;; super pulpy orange juice; radishes; sandwiches; ramen    i also like making lists.</t>
  </si>
  <si>
    <t>my dog; close friends; somewhere to swim; books; sweets; ;_______</t>
  </si>
  <si>
    <t>how to get free stuff. where is my crock pot?. lake anza jumping rock; how mutts are like the coolest dogs. robin hood.</t>
  </si>
  <si>
    <t>with my dog; with my friends</t>
  </si>
  <si>
    <t>my dog sucks but rules</t>
  </si>
  <si>
    <t>you like dogs; can appreciate a stussy tattoo; have similar taste in music; yer kind of scummy too    you should not message me if you go to burning man; like dubstep; are old and decrepit; or hang out at malls.  also if you just decided to message me asking "whats wrong with burning man?"; stop. if you get it then dont contact me. keep your acro-yoga &amp;amp; white sage far far away from me.    http://www.last.fm/user/stfuariana</t>
  </si>
  <si>
    <t>it goes like this:  raised in a small town in se missouri usa --&amp;gt; studied international studies and geography in college --&amp;gt; lived in france for a couple of years --&amp;gt; played in argentina for a while --&amp;gt; california for graduate school --&amp;gt; working in nz     i really do think vinyl sounds better.     i have an amazing party trick where i walk on the top side of my toes.     complexity is overrated--habitual coffees; beers; and meals with my friends would be on my highlight reel of life.    &lt;strong&gt;i like:&lt;/strong&gt;   traveling (find out &lt;a href="http://www.box.net/shared/yl8rmrx4fl" rel="nofollow" target="_blank"&gt;where&lt;/a&gt;)   languages   dive-bars   diners   bar games (pool; shuffleboard; darts)   board games (&lt;a href="http://en.wikipedia.org/wiki/german-style_board_game" rel="nofollow" target="_blank"&gt;this type&lt;/a&gt;)   poker   accents   sports   suits   &lt;a href="http://images.sneakernews.com/wp-content/uploads/2008/11/adidas-forum_hi.jpg" rel="nofollow" target="_blank"&gt;retro hi-tops&lt;/a&gt;   pedestrian-only streets   hiking + camping + &lt;a href="http://www.box.net/shared/iy9sumftiu" rel="nofollow" target="_blank"&gt;requisite accidents&lt;/a&gt;)</t>
  </si>
  <si>
    <t>&lt;a href="http://dictionary.reference.com/browse/urbanist?qsrc=2446" rel="nofollow" target="_blank"&gt;urbanism&lt;/a&gt;   (planning; policy; economics and technology + cities)    think real life simcity (it doesn't play out exactly like that... but you get the idea).</t>
  </si>
  <si>
    <t>the &lt;a href="http://www.theonion.com/video/apple-introduces-revolutionary-new-laptop-with-no;14299/" rel="nofollow" target="_blank"&gt;macbook wheel&lt;/a&gt;</t>
  </si>
  <si>
    <t>&lt;strong&gt;books:&lt;/strong&gt;   to kill a mockingbird   the gun seller   pride &amp;amp; prejudice   harry potter   predictably irrational    &lt;strong&gt;music:&lt;/strong&gt;   soul &amp;amp; motown   otis redding; &lt;a href="http://www.youtube.com/watch?v=icktoz7blla" rel="nofollow" target="_blank"&gt;al green&lt;/a&gt;; sam cooke; james brown; aretha franklin   dire straits   bob marley   steve winwood   roxette   shakira    &lt;strong&gt;films:&lt;/strong&gt;   most hitchcock   nearly anything with my girl audrey hepburn   cool hand luke   amelie   the good the bad and the ugly   butch cassidy &amp;amp; the sundance kid   nueve reinas   little miss sunshine   top gun    &lt;strong&gt;tv:&lt;/strong&gt;   arrested development   archer   parks and rec   firefly   psych   game of thrones; the wire--all the good hbo/showtime stuff    &lt;strong&gt;food:&lt;/strong&gt;   southern comfort   spanish   french   caribbean   honey   horchata (de chufa; no arroz)   morel mushrooms    &lt;strong&gt;superhero:&lt;/strong&gt;   batman</t>
  </si>
  <si>
    <t>at 20; i sacrificed 3 months of my life to the &lt;a href="http://www.box.net/shared/en6e9rar0d" rel="nofollow" target="_blank"&gt;raunchiest mullet you ever saw.&lt;/a&gt;     i loved watching &lt;a href="http://www.youtube.com/watch?v=mghibw3r65m" rel="nofollow" target="_blank"&gt;bob ross&lt;/a&gt; paint on pbs.</t>
  </si>
  <si>
    <t>you're no vanilla soft serve; but you aren't &lt;a href="http://chefsmarket.files.wordpress.com/2010/03/ice-cream-cones.jpg" rel="nofollow" target="_blank"&gt;trying to be all 31 flavors&lt;/a&gt; either.</t>
  </si>
  <si>
    <t>english/french/spanish/portuguese</t>
  </si>
  <si>
    <t>english (fluently)/russian (fluently)/lithuanian (fluently)</t>
  </si>
  <si>
    <t>qwertyuiopasdfghjklzxcvbnmqwertyuiopasdfghjklzxcvbnm</t>
  </si>
  <si>
    <t>uc berkeley grad student; recently transplanted from the east coast. looking to find a comrade for exploring ethnic/fusion/comfort food hole-in-the-wall eateries; wining; dining; and whining; bank robbing</t>
  </si>
  <si>
    <t>a lot of reading for the next 6-10 years. finding a hobby that gets me outside.</t>
  </si>
  <si>
    <t>massages; getting sunburned</t>
  </si>
  <si>
    <t>everyone tells me i look like someone they know. i have no idea what that means.</t>
  </si>
  <si>
    <t>authors: jamaica kincaid; joan didion; jose saramago; frantz fanon; mikhail bulgakov    moves: manhattan; interiors; chinatown; bonnie and clyde; the ten commandments; marie antoinette; the conversation; muriel's wedding    music: belle &amp;amp; sebastian; kate bush; nico; solex; stereolab; rachel's; bach; bill monroe    art: gauguin; latour; dore; filonov; goncharova; donatello; fra angelico    food: massaman curry; caviar and potatoes; injera; rice pudding; bread pudding; cabbage</t>
  </si>
  <si>
    <t>friends/siblings; books; my 8th grade music collection (my aesthetic peak); my bus pass; q-tips; the number 6</t>
  </si>
  <si>
    <t>how to make my apartment less 1970s; is metaphysics over?; the meaning of my kindergarten girlfriends; how to use a semicolon</t>
  </si>
  <si>
    <t>jetlagged</t>
  </si>
  <si>
    <t>i stole barbie dolls in pre-school</t>
  </si>
  <si>
    <t>you want me to cook you breakfast. you want to do the dishes.</t>
  </si>
  <si>
    <t>i do grad school and focus on my job on the weekdays. god invented weekdays and visa for fun and i tale full advantage of both of these gifts god gave us. i enjoy outdoor activities and i do not like movies.</t>
  </si>
  <si>
    <t>concentrating on work and having as much fun as possible.</t>
  </si>
  <si>
    <t>cleaning up after someone cooks for me.  acrobatics.  judging people.  rolling blunts.  wheelies.  being a baseball fan.</t>
  </si>
  <si>
    <t>i enjoy cheap eats; tacos; papusas; hamburgers; pho; tamales; grilled cheese; and ham and cheese.</t>
  </si>
  <si>
    <t>skateboard  family  swisher sweets  hamburgers  wikipedia  adam carolla</t>
  </si>
  <si>
    <t>buying new toys like boats and motorcycles.</t>
  </si>
  <si>
    <t>having beers with the boys over bones or laying low on the couch watching sports.</t>
  </si>
  <si>
    <t>you have a good attitude and are not awkward.</t>
  </si>
  <si>
    <t>becca. 22.  i drink my coffee straight; my girls with fair skin and lots and lots of kisses on my cheeks. definitely more of a relationship person; not really into just hooking up.    tumblr: http://eclecticshot.tumblr.com/</t>
  </si>
  <si>
    <t>school and work but i definitely have time for cuddles :3</t>
  </si>
  <si>
    <t>im good company :)</t>
  </si>
  <si>
    <t>how short i am. 5'2. hah</t>
  </si>
  <si>
    <t>&lt;strong&gt;movies:&lt;/strong&gt; virgin suicides. original sin. factory girl. crazy beautiful. spanglish. black swan. mr &amp;amp; mrs. smith    &lt;strong&gt;music:&lt;/strong&gt; &lt;a class="ilink" href= "/interests?i=katy+perry"&gt;katy perry&lt;/a&gt;. &lt;a class="ilink" href= "/interests?i=ellie+goulding"&gt;ellie goulding&lt;/a&gt;. &lt;a class="ilink" href="/interests?i=adele"&gt;adele&lt;/a&gt;. &lt;a class="ilink" href= "/interests?i=florence+%26amp%3b+the+machine"&gt;florence &amp;amp; the machine&lt;/a&gt;.  &lt;strong&gt;shows:&lt;/strong&gt; &lt;a class="ilink" href= "/interests?i=greys+anatomy"&gt;greys anatomy&lt;/a&gt;. &lt;a class="ilink" href="/interests?i=bones"&gt;bones&lt;/a&gt;. &lt;a class="ilink" href= "/interests?i=real+l%0aword"&gt;real l word&lt;/a&gt;.    &lt;strong&gt;food:&lt;/strong&gt; sushi; pho; soups in general; ice cream :)</t>
  </si>
  <si>
    <t>music; internet; friends; love; laughing and coffee.</t>
  </si>
  <si>
    <t>music lyrics and my emotions.</t>
  </si>
  <si>
    <t>going out with friends or watching bones; criminal minds or chick flicks at home :)    or apparently making one of these with &lt;a class="plink" href= "/profile/a-sexual"&gt;a-sexual&lt;/a&gt; lol</t>
  </si>
  <si>
    <t>i tend to fall hard and i am super &lt;em&gt;affectionate.&lt;/em&gt;</t>
  </si>
  <si>
    <t>if you want to talk :)</t>
  </si>
  <si>
    <t>i am a loyal and good friend. i appreciate being active. some of the things that have held my attention are hiking; volleyball; and walking. i enjoy traveling and different cultures. i need to do more of it. drop me into a warm tropical climate and i am in heaven. trying different foods is a passion of mine. there are so many different types of restaurants to try out in the bay. my idea of a pleasant evening would be a small dinner parties and playing cards or board games.</t>
  </si>
  <si>
    <t>i am focused on exploring my new surroundings and environment. i went from being self employed and into a corporate environmental and am trying to adjust to the culture.</t>
  </si>
  <si>
    <t>i like watching reality tv. i enjoy pop music. i do a lot of driving and enjoy books on tape. especially on personal development.</t>
  </si>
  <si>
    <t>support of family and friends; my cell phone; my computer; chocolate.</t>
  </si>
  <si>
    <t>ways to expand my circle of friends and finding more things to do.</t>
  </si>
  <si>
    <t>sitting at home... that's why i am on here.</t>
  </si>
  <si>
    <t>i'm a easy goin guy who like to have a good time and get wild but in moderation; i'm half mexican and half philippino kinda crazy i know... im in the navy and at the moment based in japan; i enjoy being out doors and travling around the world evry chance i get; i love geting into crazy adventures and seeing where life takes me next.    i am -; -; and -.</t>
  </si>
  <si>
    <t>i'm a navy corpsman (combat medic) based in japan; i'm a certified emt and i'm curentley working on geting my paramedic certification; ultimitley i want to get my nursing degree</t>
  </si>
  <si>
    <t>medical suport and sevice; working on cars; driving; sports;</t>
  </si>
  <si>
    <t>the way i present my self; and some times my tattoos</t>
  </si>
  <si>
    <t>books- always running; helmit for my pillow; war is. movies- almost eny kind music- almost enything; food- il try enything once</t>
  </si>
  <si>
    <t>family; medical supply and equipment; money; music; food; vacations</t>
  </si>
  <si>
    <t>wat needs to be done to reach my goals; and work/patient care; what ima do on my days off; where will my next trip be</t>
  </si>
  <si>
    <t>out haveing fun with friends; exploring/ travling; or work</t>
  </si>
  <si>
    <t>i hate to lose or fail</t>
  </si>
  <si>
    <t>if u want to get to know me or meet up in october (my first time back in the usa in 2 years).</t>
  </si>
  <si>
    <t>english (fluently)/spanish (fluently)/tagalog (poorly)/japanese (poorly)</t>
  </si>
  <si>
    <t>i'm the guy that bewildered strangers approach to ask for directions. this even happens in foreign countries. i'm not sure why; but i like to take it as a compliment: i look like i know where i'm going and i'm probably not an ax murderer.</t>
  </si>
  <si>
    <t>i'm a scientist (a.k.a the kind of doctor that doesn't see patients). it's challenging; frustrating; and rewarding. i also get to travel to some cool places for conferences including denmark; chile; and italy!    besides science; i'm a huge basketball fan. i've been trying to arrange a sports divorce from the sacramento kings (hometown) to no avail (the warriors haven't made for a very attractive mistress). i'm also really into music and would go nuts if i couldn't bang on my digital piano a few times a week.</t>
  </si>
  <si>
    <t>shouldn't this be saved to discuss in person?</t>
  </si>
  <si>
    <t>how about "things i think about while on okcupid"    under the personality tab; is it comparing you to the average american or the average san franciscan? if it's the average american; then i totally agree; but if it's the average sfer then i might be the opposite. simple example: i like to go on hikes and runs; but i have zero interest in running a marathon...ever.</t>
  </si>
  <si>
    <t>restaurants; dive-bars; cooking; board games; movies; working; sleeping; driving to tahoe (snowboarding); driving to carmel (unwinding)</t>
  </si>
  <si>
    <t>i've been to band camp</t>
  </si>
  <si>
    <t>you're goofy and responsible; confident and humble; sweet and sarcastic; and generally awesome</t>
  </si>
  <si>
    <t>since i saw them around everywhere i figured i'd take the test; and i got an entj; which i guess is the top score?    i am famous for many things among my friends; including starting really popular in-jokes and having a story about everything; even really specific situations.</t>
  </si>
  <si>
    <t>right now i'm involved in a philosophy grad program; living with an awesome crew of musicians; actors; and programmers.    i've also been thinking a lot lately about how i really like the place i am in my life right now and where my life is headed. i'm glad to have that kind of stuff figured out.    most recent finished project: taiko drum (it's huge and monstrous. photos soon.)  next project: my very own 3d abs printer.</t>
  </si>
  <si>
    <t>aforementioned academic studies; cooking; building things (like the  weird stuff mentioned above); pointing out when two people who  think they are arguing really are in agreement; infinite sums;  disagreeing with someone without either party getting mad; being  generally likeable (i hear).    and; to be balanced; i am really bad at: doors; the weather;  sleeping and eating in regular intervals; packing for a trip;  finite (regular) sums; spelling and grammar.</t>
  </si>
  <si>
    <t>the big swath of green; my light-up boots; my waxed dali-esque mustache (not featured in my photos somehow); my hair; and my strong and engaging personality.</t>
  </si>
  <si>
    <t>by no means an exhaustive list in any of these categories. in general i like it when my music sounds like blip bloop beep; my fiction about dystopias and apocalypses; and my non-fiction about topics of math and philosophy mentioned elsewhere.    music    agent ribbons; aku; anamanaguchi; apollo smile; the avalanches; barenaked ladies; the battles; bjork; black kids; blondie; blow; blue man group; boards of canada; the books; buckethead; clint mansell; daft punk; darkest of the hillside thickets; the decemberists; dogs die in hot cars; doormouse; dr. demento; ego plum; epoxies; the faint; freezepop; gorillaz; green day; ima robot; jason forrest; jason webley; jethro tull; kittie; kompressor; konono no1; kraftwerk; ladytron; mago de oz; malice mizer; mc frontalot; metric; mindless self indulgence; modest mouse; muse; my robot friend; negativland; nous non plus; of montreal; ok go; the phenomanauts; philip glass; pirates r us; polysics; the presidents of the united states of america; prince; the protomen; rammstein; rasputina; ratatat; red elvises; rocket science; sia ; the sounds; the sparks; talking heads; terry s taylor; thestart; they might be giants; thunderbirds are now!; tin hat; tracy + the plastics; tunng; tv on the radio; yeah yeah yeahs; ymck; yoko kanno; and most of all: devo.    books:    candide by voltaire; snow crash by neal stephenson; caves of steel and the left hand of the electron by issac asimov; the book on the taboo against knowing who you are by alan watts; the flavor bible by karen page and andrew dornenburg; one flew over the cuckoo's nest by ken kesey; the giver by lois lowry; brave new world by aldous huxley; notes from underground by fyodor dostoevsky; nineteen eighty-four by george orwell; a clockwork orange by anthony burgess; a handmaid's tale by margaret atwood; the illuminatus trilogy; fahrenheit 451; the illustrated man; and others by ray bradbury; the man who ate everything; the origin of consciousness and the breakdown of the bicameral mind by jullian jaynes; science and government by cp snow; the man who loved only numbers; and jesus christs.    movies:    pi; stuart bliss; requiem for a dream; oldboy; earth girls are easy; clue; secretary; kill bill; battle royale; curse of the jade scorpion; l.a. story; roxanne; the man with two brains; re-animator; sleeper; the jerk; tremors; the stand; gattaca; brain candy; saw i and ii; final destination series (give me a chance to explain these last two); groundhog day; little shop of horrors; sweeny todd (esp. the ben kingsly version); run lola run; brazil; v for vendetta; equilibrium; a clockwork orange; waterworld; the postman; mad max; demolition man; the fifth element; a boy and his dog; moon; midnight in paris    television:    lexx; firefly; iron chef; neon genesis evangelion; key the metal idol; dr. horrible's sing-along blog; house; the big bang theory; doctor who; torchwood; third rock from the sun; iria; legends of the hidden temple; rurouni kenshin; fringe; sliders; look around you; invader zim; good eats; pop-up video; the walking dead; battlestar gallactica; dexter; breaking bad; anything that penn and teller do; mostly recently "fool us".    food:    marzipan; salty black licorice; floral things (lavender; rosewater; etc); mustard greens; curry powder; carnitas; sand dabs; divinity; garlic; mustard; preserved fish in all forms.    games:    d&amp;amp;d; gurps; magic: the gathering; fallout series; system shock series; zendo (the eastern philosophy induction game! i bring my homemade pieces with me to every con); ricochet robots; robo rally; apples to apples; dominion; stonekeep; minecraft; arkham horror; battlestar gallactica (it was actually the game that got me to start watching the series; oddly enough).</t>
  </si>
  <si>
    <t>i need to study math or philosophy; something i can clearly recognize as being more important than myself. i need to stay relatively productive and busy. i also need people to talk to. this isn't to say i would crumble and panic without these things; i'm just not sure it would really be me anymore.    i think i might crumble a little without my girlfriend &lt;a class= "plink" href="/profile/gooseberrygirl"&gt;gooseberrygirl&lt;/a&gt;. we've been together a long time and shared some amazing experiences. please check her out; especially if you like both of us!</t>
  </si>
  <si>
    <t>possible worlds (modality); god; revulsion; ontology; mereology; metaethics; aesthetics; number theory; aresponsibility; abstract algebra; the continuum hypothesis; immanual kant; plato; daniel dennett; ge moore; kurt goedel; penelope maddy; peter vaninwagen; wvo quine; frege; and how to encourage others to have a conversation with me. (sounds incredibly dull; i know; but i'm fairly confidant i can present most of this stuff in a way you'd find entertaining).</t>
  </si>
  <si>
    <t>my friday nights are inconsistent and boring. but tuesday and thursday nights i think you'll see me walking across downtown san jose holding a sign that says "ask a philosopher" with wearing military surplus gear and light-up green leather boots.</t>
  </si>
  <si>
    <t>i'm not really into privacy. i am willing to share absolutely everything about me; assuming that 1) the person i'm talking to wants to hear about it and 2) the information doesn't involve another person who i know or suspect doesn't want the information shared.    so; go ahead; ask.    just to show that i'm serious: i used to think "beatle" was the way you spelled the name of the insect so totally didn't get the joke until a few years ago. i also didn't think religious fundamentalism was a thing until college.    also i've got one of them fetlifes.</t>
  </si>
  <si>
    <t>epilogue: i love crazy people. seriously; if you're crazy please message me. that shit is awesome. (thanks nontheist)    you enjoy math; philosophy; or building things that light up or  make noise.    you want to know why some numbers are female and male; how to make pigeons superstitious; why words don't mean things; what "meat chauvinism" is and who is one; what it means to be "ignostic"; how the greatest minds all go crazy and die; how to create a unique number for every meaningful sentence; how there can be difference sizes of infinities; the story about the greatest insult ever delivered (which is also the story about success and failure); what's so special about the number 1729; you want to know about russell's 1905 paper "on denoting" and the game i came up with based on it; you want to know the rules to the thants game or the 5 favorites game; why democracy is a bad idea; why you don't have free will (or maybe you do); why you shouldn't be a vegetarian (or maybe you should) and why you don't need to bother being an extreme skeptic (no seriously don't).    you want to talk about something in my list of favorite  music/books/movies/games.    you want to tell me your idea for a funny math or philosophy novelty t-shirt design.    you can think of an abstract concept you'd like to have sex with;  if such a thing were possible.    you've ever eaten something that would make somebody you know squick (especially you).    you have an unusually strong affinity for a single color.    you can tell me something that you'd die for.    you think my girlfriend is really hot and want to make some sort of ...arrangement...with me.    you can suggest another message-giving condition to add to this  list.</t>
  </si>
  <si>
    <t>i'm a very artistic and creative person that loves music</t>
  </si>
  <si>
    <t>keep growing in every aspect and inspire the world through my work</t>
  </si>
  <si>
    <t>open to all types. good music; shows; food; are good if they're good :)</t>
  </si>
  <si>
    <t>reasons why things are the way they are...i'm a very curious person</t>
  </si>
  <si>
    <t>i have always liked james lipton's version of the proust questions; so i am going to use them.  1. what is your favorite word?  it changes constantly; but currently it is "nebulous."  2. what is your least favorite word?  "no."  3. what turns you on creatively; spiritually or emotionally?  imagination.  4. what turns you off?  negativity.  5. what is your favorite curse word?  i like the classics: "f**k."  6. what sound or noise do you love?  cicadas.  7. what sound or noise do you hate?  my alarm clock.  8. what profession other than your own would you like to attempt?  novelist.  9. what profession would you not like to do?  accountant.  10. if heaven exists; what would you like to hear god say when you arrive at the pearly gates?  "ready to try again?"</t>
  </si>
  <si>
    <t>currently; i work for as a senior blogger for a travel website.</t>
  </si>
  <si>
    <t>being a student.  making coffee.  being prepared.  darts (after some drinks).</t>
  </si>
  <si>
    <t>i'm a smiler and a winker.</t>
  </si>
  <si>
    <t>i like movies and literature of all kinds. music is my passion; and the only types that i do not enjoy are modern country; modern r &amp;amp; b; and most heavy metal. lately; i can't get enough david bowie or elvis costello.    food. i like it. especially pasta.</t>
  </si>
  <si>
    <t>in no particular order: culinary adventures; my loved ones (human and four-legged); the arts; lip balm; my sense of humor; knitting.</t>
  </si>
  <si>
    <t>my five; ten; and twenty year plans. also; pasta.</t>
  </si>
  <si>
    <t>i love star wars.</t>
  </si>
  <si>
    <t>you are gainfully employed; you have your own transportation; you feel compelled to be honest (even at the self-checkout in the store); you strive for authenticity and you can see the humor in 99% of life.</t>
  </si>
  <si>
    <t>hanging with my friends or at home</t>
  </si>
  <si>
    <t>if you are looking to make new friends or if you are looking for a serious relationship. would love to get to know u a little bit.</t>
  </si>
  <si>
    <t>my friends are constantly asking me how it is possible that i have so much energy!!! i'm naturally in a good mood and know how to have a good time. i have a very adventurous spirit; and love to explore the city and travel all over the world. i am really open minded and enjoy meeting new and interesting people.    i'm fun; funny; silly; sarcastic; honest; caring; and loving. i am constantly trying to find the right balance between work; fun; friends; and family.</t>
  </si>
  <si>
    <t>this is what i'm doing today.... tomorrow could be a completely different story! i am an interactive media planner at a small advertising firm in the city. after getting my degree in anthropology; i was lucky to have fallen into a field that i love! when i'm not working; i'm on the go! i really enjoy trying new and different things - i will try most anything!</t>
  </si>
  <si>
    <t>perfect. a section for me to talk about how amazing i am. i think i am talented at dancing; snowboarding; making cards; maintaining relationships; flying by the seat of my pants; and not being afraid of what other people think about me...</t>
  </si>
  <si>
    <t>my smile! how dorky; but probably true. i take pride in being positive most of the time.</t>
  </si>
  <si>
    <t>i am happy to say that i like all all types of food and there isn't anything i wouldn't eat.... ok wait.... i suppose i should be transparent and say i hate uni; but really; who likes it?!?!    italian and sushi are on the top of my list!</t>
  </si>
  <si>
    <t>traveling! if i won a million dollars; i would quit my job and  &lt;a class="ilink" href="/interests?i=travel"&gt;travel&lt;/a&gt; around the world three times :) i have been fortunate  enough to live in thailand and scotland; and i'm looking forward to my next adventure.</t>
  </si>
  <si>
    <t>- finishing up my work so i don't have think about it until monday morning!  - meeting up with friends for a moscow mule or hefeweizen. yum.  - sleeping so i can wake up early to make the most of my saturday!  - going to parties! i love opportunities to meet new people.</t>
  </si>
  <si>
    <t>my red hair. my eyes; curiosity...</t>
  </si>
  <si>
    <t>love; friendship; compassion; passion; music; flowers; my eyesight.</t>
  </si>
  <si>
    <t>something to share in time....</t>
  </si>
  <si>
    <t>english (fluently)/dutch (poorly)/french (poorly)</t>
  </si>
  <si>
    <t xml:space="preserve">in my younger and more vulnerable years my father gave me some advice that i've been turning over in my mind ever since.    'whenever you feel like criticizing anyone;' he told me; just remember that all the people in this world haven't had the advantages that you've had.'   </t>
  </si>
  <si>
    <t>i moved to the bay area for school and quickly decided to stay here for as long as possible. somehow i managed to find a job where i'm doing what i love (writing software) while helping people and "fighting the good fight."</t>
  </si>
  <si>
    <t>i usually have absurdly long sideburns.</t>
  </si>
  <si>
    <t>books: the stereotypically nerdy favorite; the hitchhiker's guide to the galaxy. lots of older science fiction and dystopian fiction like hyperion; 1984; brave new world; and stranger in a strange land. at one point in middle school i read every john grisham and tom clancy book; but i blame that on my parents' taste in books.    movies: i've watched fight club at least 25 times. seriously. i'm pretty much addicted to netflix and have racked up over a thousand ratings. i like funny movies; but i draw the line at jim carrey. anything with nicholas cage is unintentionally funny is best watched with a stiff drink and a lot of people.    food: i love cooking anything. also i love things people in the us don't usually eat -- offal like livers and hearts; bone marrow; weird fruits and vegetables. i consider any food that i haven't cooked to be a challenge. i also love japanese food; and could eat sushi every day (actually; i pretty much do). things i wish we had in the bay area include cheap crawfish; cheap oysters; and good buffalo wings.</t>
  </si>
  <si>
    <t>1. i couldn't do without broadband internet. it's the epitome of #firstworldproblems but i've gotten very accustomed to having a constant stream of blogs; webcomics; and tv shows where people go places i've never been and eat interesting food.    2. a kindle; since i enjoy reading but real books weigh too much to carry around. i'll buy a nice hardcover occasionally; but i'm paranoid about getting my books dirty or creasing the spines. maybe i'm a bit ocd.    3. cooking tools. if your kitchen doesn't have a good knife; a temperature probe; and a bottle of olive oil then you should not be allowed to have a kitchen.    4. board games. i love boggle and scrabble; and i will trade two wood for a sheep and a wheat.    5. cats. i grew up with a big fat kitty and now i have two tiny kitties. i am not a crazy cat person. two is a reasonable number of cats.    6. a car. i try to bike to work most days; but i love driving and i love pretty things; and cars are pretty. so sometimes i drive my pretty car. it's nice to be able to go anywhere; any time.    it's cliche to put "friends" or "family" here. really.</t>
  </si>
  <si>
    <t>things i want to make. i like making things: food; art; software (my job); stuffed toys; whatever. some day i will get a sewing machine and all my friends will start getting felt ipod cases and tiny meat-shaped pillows for their birthdays.    of course; thinking is different from doing; and i end up making a lot more food and software than art or toys. you will find me at maker faire every year; but i'll probably never be exhibiting.</t>
  </si>
  <si>
    <t>i fail at facebook; and i'm generally bad at keeping in touch with people.</t>
  </si>
  <si>
    <t>you have better taste in music; movies; or books than me. i didn't list that first one; so you'll have to be imaginative.    also if you're looking for someone to hang out or play board games or cycle (but not long distance) with. i'm in a super-awesome relationship already; so i'm not looking for anything more than new friends.</t>
  </si>
  <si>
    <t>english (fluently)/latin (poorly)/c++ (fluently)/japanese (poorly)</t>
  </si>
  <si>
    <t>thats me at the '07 burn with my friends arm.  my gender orientation is an evolutionary process - i started out a straight male; and now i could be a little curved.  self discovery is such a journey. lately i recognized myself as an empath. i also know that i am playful. and i hold grand visions of what we all might be someday. and to have that makes me irrational. hence: i have a total disregard for structured thinking.  how far has logical thinking brought us anyway? living outside the box! if tend to see stuff that other people often ignore. and i have a passion for finding the humor in it all.    it seems like it took me a long time to get back to this billboard.  oh well; its just another work in progress; just like everybody.    ah what next; hmmmmm;    the universe has been gracious in gifting to me many awesome beautiful and extraordinary people who i call playmates or soulmates. when we connect; we find the present moment very easily. and i get the feeling that these are familiar souls to me and we are blessed to find each other again in this lifetime.  some kind of karma; especially when someone new shows up unexpectedly. i've adopted an &lt;a class="ilink" href= "/interests?i=attitude+of+gratitude"&gt;attitude of gratitude&lt;/a&gt;.    outer and inner &lt;a class="ilink" href= "/interests?i=gardens"&gt;gardens&lt;/a&gt;. food for the soul and stomach!  just a human being who happens to be high-spirited; spontaneous; and sometimes unpredictable.</t>
  </si>
  <si>
    <t>i facilitate growth in others. i recently began to share my knowledge and experience with sacred connection and tantra.    creating lightheartedness - i have compassion and can laugh at myself.    i play with dogs; cats; hummingbirds; my family and friends; and occasionally a visitor!    right now i'm building new habits - attaining a long term balance to better health. with any grace and luck; i will continue to age well.    i have been graced with tai chi; qigong; yoga; meditation and aquatic yoga.    i recently came up with what appears to be a new name for one of my hobbies... i like to call it hollow reed tantra. i've recently shared some knowledge for other men in the context of evoking divine passion in their own relationships.    and the other day; i was with a friend who was curious what planet we visit when we travel; so we came up with vajyowowrahni. if you understand the derivation of that name; you get at least 4 gold stars.</t>
  </si>
  <si>
    <t>making useful things out of spare parts.  finding something humorous about life.  tarot card readings.  creating harmony; problem solving.  doing one thing at a time; while multitasking.  being a sacred space cowboy.  homo-molecular biology.</t>
  </si>
  <si>
    <t>i listen; i am at ease; and i make a contribution. and i posses a quiet intensity.</t>
  </si>
  <si>
    <t>books... hmmmm; well i was going to an eckhart tolle group in the east bay and after finding the present moment; it seemed a little strange to be watching reruns about the present moment. so i haven't gone in a while.    how about that depok chopra guy - i like the way he explains things to the western mind.    books; looking back to some of the authors i've read...  baba ram das; victor kulvinskas' book survival into the 21st century; carlos castaneda series; conversations with god; siddhartha; autobiography of a yogi; the works of darshan singh    movies... i'll get back to you - so many to choose from harry potter; dune series; all the star treks; being there; blast from the past; i love the tv series weeds; and got hooked on lost last year. i assimilated the tv series lost.  more to come    music... i listen to a variety of music - love to dance to rythem and beats; and improvise with free flowing spacial tunes. some of the artists i have on my itunes are achillea; stephen halpern; diva primal; delirium; karunesh; anugama; susan teng; etc. etc.    my favorite food is non-material; more energetic food for the soul! with edible food; i'm doing all raw foods leading to being a vegan.</t>
  </si>
  <si>
    <t>sacred space  creative freestyle dancing - tai chi / qi gong - contact improv  friends and hot tubbing - conversations  nature walks - hiking  healing touch body work  blue green algae - oh did i mention my computer?</t>
  </si>
  <si>
    <t>how to think less about everything. seriously; i practice surat shabd yoga - a meditation on the light and sound during which we try not to think about anything at all! good luck!    just to be clear; i've had my own share of checking out spiritual guides; helpers and teachers. and i've chosen a path that basically says you only need one path; or one spiritual teacher if you follow their teachings. so if you also have one teacher; out of respect i will see them - but i am no longer spiritual shopping.    i am somewhere between being a bonobo and a swami.</t>
  </si>
  <si>
    <t>at home with friends and family...  maybe playing a game of dominoes; or  perhaps push hands; or sometimes  trading massage techniques;  on occasion creating sacred space with a friend...  every month or so i go to the dance jam in berkeley.</t>
  </si>
  <si>
    <t>all of the above. and  i reeally love food for the soul.</t>
  </si>
  <si>
    <t>you are friends first. you live in the moment.  you know what tantrikas and dakas are; or you are one - or want to be.  traveling inter-dimensionally intrigues you; and you are looking for a co-pilot.  you want to save the world by individual acts.  the thought of ecstatic surfing appeals to you.  you are familiar with sacred space.  any or all of the above.</t>
  </si>
  <si>
    <t>when i moved back to the bay area from san diego; i realized just how much i love this place. i am a guy who is down for anything. i love to play basketball; cycle; run; watch sports; and listen to music. i love dive bars most of the time; but occasionally love getting dressed up and heading out for a night on the town. most nights i am happy just hanging out and watching a good movie.</t>
  </si>
  <si>
    <t>finished law school and did a 180 and went into auditing. working my butt off at a large firm in walnut creek. putting in the time now so ill have the money to relax later. at least i am hoping...</t>
  </si>
  <si>
    <t>everything. seriously; try me. ;)</t>
  </si>
  <si>
    <t>my eyes; or my infectious laugh.</t>
  </si>
  <si>
    <t>off the top of my head:    boob tube: communty; dexter; psych; modern family; scrubs; the wire; 30 rock; arrested development; nip/tuck; deadwood; firefly; dollhouse; always sunny in philadelphia; friday night lights; how i met your mother;    cinema: blues brothers; fight club; butch cassidy and the sundance kid; the thing (the original); saw (only the first one); inception; the dark knight; true grit; unforgiven; orange county; boondock saints; the big lebowski; oh brother where art thou; the hudsucker proxy; the losers; 2046; in the mood for love; city of god; dr. strangelove; rules of attraction    sounds: rx bandits; mumford and son; death cab for cutie; frank turner; rogue wave; local natives; the eagles; black star; mike relm; hieroglyphics; jimmy eat world; bayside; meat loaf; the killers; connor oberst; rise against; queen; journey;    paper: chuck palahniuk; a song of ice and fire series; harry potter; city of thieves; the reader; crime and punishment; lord of the flies</t>
  </si>
  <si>
    <t>bicycle  my dog marco  a good beer  my computer  my phone  netflix</t>
  </si>
  <si>
    <t>either hanging out with friends or hanging out at home by myself. either is fine with me.</t>
  </si>
  <si>
    <t>you want someone who will go the distance; and yet still be fun to hang out with day in and day out. plus i am amazing at movie charades...</t>
  </si>
  <si>
    <t>at the moment; i am opening my self to all the possibilities out there. i like meeting fun and interesting people; and i am usually up for trying something new at least once!</t>
  </si>
  <si>
    <t>i am enjoying the balance of work and play. i work as a therapist with children and families; and i am committed to growth and self-awareness. in my free time i like to go out with friends; listen to music; dance; eat out; and enjoy being outdoors. i also love to travel when i get the chance to get away!</t>
  </si>
  <si>
    <t>i have been told i can cook well; i am a good listener; dress fashionable... and my spanish is pretty much fluent.</t>
  </si>
  <si>
    <t>people usually notice that i have a soft voice and smile a lot.</t>
  </si>
  <si>
    <t>i love to watch movies; at home cuddled up or for a night out. almoldovar films are my favorite! i like different kinds of music; but i find myself listening to electronic music the most. eating yummy food; whether it is italian; asian; mexican is always a pleasure for me.</t>
  </si>
  <si>
    <t>coffee; my dog; vacations; chocolate; good conversation; friends and love. oops that is seven things i could not do without.</t>
  </si>
  <si>
    <t>i am usually catching up with friends; going out for a glass of wine; or up for something out of the ordinary; if so be it.</t>
  </si>
  <si>
    <t>no; not here....</t>
  </si>
  <si>
    <t>i'm a designer</t>
  </si>
  <si>
    <t>i'm a silly; smart; big hearted; laid back. i compost religiously; care about social issues; and keep the carbon footprint to a minimum. love the outdoors; into cycling; hiking and anything in the sierras; including snowboarding in winter; backpacking in summer. i dig all the awesome restaurants; neighborhoods; art galleries; bars; etc of the city just as much however. love to travel; 38 countries and counting (morocco; china; indonesia; and romania are faves). i live in a cozy condo on nob hill which i'm halfway through renovating.    by day i write software that values interest rate derivates in a dark corner of the financial district while making inappropriate jokes with my co-workers. i really should have been fired long ago.    i used to believe in free will; but now i think everything's predetermined by some higher power; perhaps by my really smart uncle. i'm drifting through life without much direction; thinking about moving back to spain. wondering if marriage is the remedy for chronic heartbreak.    i'm looking for friends here or maybe more if the stars are aligned. if i can't make you laugh within 10 minutes; i'll pay for my share of dinner; honest!</t>
  </si>
  <si>
    <t>saving; investing; giving your career a boost; anything financial. all my ex-s ended up rich :). and i'm a great cook.</t>
  </si>
  <si>
    <t>music? 70s and 80s rock; with led zeppelin; the replacements; the pixies; u2; rem; the smiths; jane's addiction; the jesus and mary chain; pearl jam; ccr; neil young and fleetwood mac being some fave bands.    some books that come to mind are a secret history; the phantom tollbooth; three cups of tea; michael chrichton's travels; travelogues by paul theroux and bill bryson; anything by roald dahl.    too many movies to name; monty python and the holy grain; the player; bee movie; mulhoulland drive; invasion of the body snatchers; lawerence of arabia; the graduate; a clockwork orange; eyes wide shut; run lola run; office space are some faves.    food! besides my #1 spot (my kitchen): acquerello for fine dining; moki for sushi; my tofu house for korean; shainghai dumpling house; yamo for burmese; marnee thai; the house; the beach chalet for beer; park chow; aziza; farallon; pesce....</t>
  </si>
  <si>
    <t>doing something low key; recovering from the week. saturday's my going out night.</t>
  </si>
  <si>
    <t>my ideal match is a sane asian girl who likes to cook; but i'd settle for two out of three :).</t>
  </si>
  <si>
    <t>deeeee-lightful; occasionally nerdy; perpetually joyful dude looking to date; play; and; dare i say it; love.</t>
  </si>
  <si>
    <t>by day; i'm an engineering manager. at night; i transform into one of many other forms: activist; foodie; peer counselor; sport fan; and; occasionally; engineer who works too much.</t>
  </si>
  <si>
    <t>what people tell me they notice is intelligence; a great laugh; and sometimes; nice eyes.    then there is the one thing people show me they notice without saying so: brown skin. :-)</t>
  </si>
  <si>
    <t>food: ok; seriously; what's up with food being last on the list for this question? food has really been an incredible part of my bay area experience; from the mission's culinary riches to the bounty of fresh bay area produce; i've loved eating here. spice is fantastic; but not always necessary. oh; and i love food with interesting texture. favorite places? gosh; dosa and many many others.    books: the god of small things and zen and the art of motorcycle maintenance are two that come to mind. i don't always have a book on the go; but i like a mix of fiction and political non-fiction.    movies: i love seeing a movie without knowing much about it beforehand. life is beautiful and black swan are two where i had no idea going in what i was going to see; and really enjoyed the journey. i've only recently acquired an appreciation for tarantino; but now i'm a real fan. i loved slumdog millionaire; but i have not heard anyone describe their experience of it to be much like mine. happy to share if you care to know.    shows: there is a part of me that is still in stern grove; right at the moment where tabla beat science dropped the first hint of electronic fusion into the classical indian piece with which they started their show. what an epic day! another part of me is still at the greek; listening to sarah mclachlan go to the insane octave that makes fear; still to this day; an absolute spinetingler for me. i could go on. i don't go to a lot of shows; but several still make me smile just thinking about them. (i just realized they probably meant "tv shows". oh well; i guess that tell you how much tv i watch. :))    music: i have this incredible ability to filter out the 90% of dance music lyrics that are completely lame; which allows me to be absolutely crazy for the tracks i love. the gareth emery podcast has been a real find for me in the last year. i love the blues; but the sf scene cannot touch chicago.</t>
  </si>
  <si>
    <t>1) friends i can talk to about anything  2) guacamole  3) my bicycle  4) trips home  5) the gareth emery podcast  6) public radio  7) chocolate</t>
  </si>
  <si>
    <t>peace (abroad and within); work (including how to do less of it); food (including how to eat less of it); the amazing people in my life; and; the next big life project.</t>
  </si>
  <si>
    <t>honestly; i'm not doing the "i have the most supremely amazing starts to my weekend; every weekend" speech. :-) sometimes it's a great dinner out with friends; catching up; trying new places; etc.. just as often; friday night is quiet and restful; and my weekend starts in earnest on saturday with a bike ride; breakfast at the farmers' market and just loving being outside.</t>
  </si>
  <si>
    <t>impromptu solo dance party. nuf sed.</t>
  </si>
  <si>
    <t>you like the idea of sharing the things you're passionate about with a smart guy who wants to share back.</t>
  </si>
  <si>
    <t>well firssst off; im not a creeper!...and yea i know thats something a creeper would say haha so maybe that does make me a creeper? but arent we al. hahah k im done  i am looking to a meet a genuinely good person with a great head on her shoulders.not tryna bore you by telling you how wonderful i am by attaching to my name a bunch of flattering adjectives. i am sure that you have already found this about two hundred times in all the other profiles. i believe that words are cheap; and actions speak much louder i stay up way too late way too often i love night time. my goals keeps me up working hard but dont stop me from bein a having fun every chance i get</t>
  </si>
  <si>
    <t>nursing school = life.</t>
  </si>
  <si>
    <t>whatever the fuck i put my mind to.</t>
  </si>
  <si>
    <t>not sure. smile i assume=)</t>
  </si>
  <si>
    <t>rich dad; poor dad. of mice and men. dictionary!; cheech and chong up in smoke! that 70's show. a night at the roxbury; pizza! wingstop! blow. chicken. forrest gump. millionaire next door. a day no pigs would die; harris and me.how high. half baked...i love country music. hah but i also love rap! total opposites. but im all about lyrics i dont realy care what genre it is. if i like what the artist is saying ill listen to it. i can listen to tupac all day everyday. been listening to him since he was alive and will continue to do so til i die!hah. but i also like more classic musc; the beatles; the eagles; the doors; rolling stones; jimi hendrix; lynyrd skynyrd..i dont like to say i listen to everything because thats a pretty typical answer but i would like to think that i have a pretty wide range of music hah</t>
  </si>
  <si>
    <t>.gym.education.family.friends. sexy time. oxygen</t>
  </si>
  <si>
    <t>my future!...my little sister andwhats gonna become of her!! hah...unfortunately in my area of work it forces me to think about death alot ha. but i also think about what makes me happy. n that takes my mind off things</t>
  </si>
  <si>
    <t>studying-___- or lookin for dates on okcupid. haha</t>
  </si>
  <si>
    <t>i bite my nails!! nom nom nom-___-</t>
  </si>
  <si>
    <t>you would like to find out more about me. think we would get along well. have any questions you would like to ask me. or simply if you would like to say hey....</t>
  </si>
  <si>
    <t>i am a graduate student at ua working on a business degree; i love being around people and just being social. i am honest and respectful and expect the same from a strong but kind partner that works hard and is fun to be with.    having lived and worked with people from around the world i have learned to appreciate tolerance and have an open mind that helps when trying to have fun with people from other countries or cultures. i really care for my friends and try to do things right and have fun; some friend told me once "life is a journey not a destination" so i try to have fun and enjoy my life =)    i love sports (soccer!) and i am working on my first half marathon; i also try to go out and enjoy any kind of art that the old town can offer; does that sound like a date?    i am strong; honest; and passionate</t>
  </si>
  <si>
    <t>i just moved to tucson to work and get an mba; i'm mainly lookig for new friends and people to have coffee and go out; i like to dance salsa and techno/dance/trance.    starting my mba; working full time; taking salsa classes; making new friends in my new town; living!!!!! isn't it cool?</t>
  </si>
  <si>
    <t>laughing; caring; thinking; dancing; working; praying; excercising...kissing ;)</t>
  </si>
  <si>
    <t>mmm good question; i guess my smile?</t>
  </si>
  <si>
    <t>a) a walk to remember; el laberinto de la soledad; mans search for meaning (viktor frankl)    b) la vita e bella (life's beautiful); gladiator; patriot; the devil's advocate    c) cuban trova; opera; folk country; world music; madonna</t>
  </si>
  <si>
    <t>god; hope; my family; friends; laughther; internet</t>
  </si>
  <si>
    <t>what do i want to be when i am older? how to make my roommates mad; whether i'm playing soccer this weekend</t>
  </si>
  <si>
    <t>a) at a club!!! partying like its my last weekend b) being lazy and watching movies c) runnig at the park</t>
  </si>
  <si>
    <t>you want a real friend; like to chat; want to do something fun</t>
  </si>
  <si>
    <t>people are always telling me im complicated. so; i guess just think of me as a challenge then or a puzzle waiting to be solved. though; i'm undoubtedly a nice guy; who refuses to finish last.    i love sports. art. music. photography. science. socializing. learning. sleeping. eating. the environment. nature. acro-yoga. seeking adventures. movie nights. concerts. red wine. reading. going to high points and looking out at the horizon. swing dancing. going to see any sort of live performance. learning about and immersing myself in different cultures (african; japanese; and native american fascinate me most).    i'm constantly being told to... "calm down;" "get down from there!" or "stop! the sign says 'no trespassing". i promise you i'm not crazy; but just simply an enthusiast with a optimistic outlook on all facets of life.    favorite quote which i live by...    "how to measure success?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redeemed social condition; or a job well done; to know even one other life has breathed because you lived this is to have succeeded."</t>
  </si>
  <si>
    <t>uc berkeley grad (go bears) -&amp;gt; the 9 to 5 life -&amp;gt;peace corps -&amp;gt;joint program so basically... law school (environmental law)/grad school (masters in public health and policy) -&amp;gt; career -&amp;gt; family    .... let's be honest. how often do we actually stay according to plan? really what i plan to do with my life is live it. yes i have goals and ambitions; but i want to see the world; meet people; work everyday to be a better person; and make a difference in the world.    ....i strongly believe that having the will to succeed; the determination to rise above; and the strength to fight for your life and those you love... only then are you actually living to your full potential.</t>
  </si>
  <si>
    <t>books:  east of eden; catch-22; dracula; heart of darkness; the hunger games triology; water for elephants; pride and prejudice; count of monte cristo; beloved; catcher in the rye; the bell jar; the help; harry potter; the lorax (dr. suess); oh the places you will go (dr. suess); wherever you go my love will find you; where the wild things are; the sound and the fury; a midsummers night's dream; 100 years of solitude; slaughter house five; letters to a young poet; portrait of an artist as a young man; i also enjoy poetry (ask me about my favorite poets if you want)....this list could keep going...    music:  ted leo &amp;amp; the pharmacists; bloc party; jose gonzalez; mumford and sons; adele; selena; the black keys; the shins; sufjan stevens; bon iver; local natives; foster the people; penguin cafe orchestra; greg laswell; regina spektor; birdy; edward sharpe and the magnetic zeros; fleet foxes; the dodos; explosions in the sky; mgmt; noah and the whales; lady gaga; classical: baroque; mozart; bach; tchaikovsky....; the beatles; ella fitzgerald; frank; sinatra; coldplay; radiohead; gotye; fun; serj tankian; rhianna; ludovico eniaudi; postal service; black eyed peas; the lumineers; seal; yellow ostrich; the killers; ratatat; outkast; air; iron&amp;amp;wine; bassnectar; afrojack; owl city; nero...i enjoy discovering new music so this list constantly needs updating...    movies:  casablanca; breakfast at tiffanys; signs; saved!; mean girls; black swan; v for vendetta; eternal sunshine of a spotless mind; james bond; an affair to remember; easy a; pixar/disney; 500 days of summer; broken hearts club; hellboy; cinderella man; fight club; the dark knight; donnie darko; me you &amp;amp; everyone we know; pans labyrinth; bridesmaids;...i could seriously watch anything. it just depends on the mood...    food:  food.</t>
  </si>
  <si>
    <t>1. my family and closest friends: my biggest support  2. having something to smile or laugh about: no matter what or where; i can find something to be happy about  3. music &amp;amp; dance: i love rhythm &amp;amp; movement and how the two can come together to form something beautiful. it's even better when it's two people moving as one to the same beat  4. the outdoors: i enjoy everything about being outside. from star-gazing in the woods to sitting out on the berkeley/oakland hills looking out at the city-lights  5. running shoes: i run to escape; to de-stress; and because i just love it. also; exercise and staying healthy is really important to me  6. the rain: don't get me wrong i enjoy sunny days; but i also need my rainy days</t>
  </si>
  <si>
    <t>what my next move is...  which high buildings; mountains; or trees to climb next...  my mere existence...  what to have for dinner...</t>
  </si>
  <si>
    <t>i'm out and about causing havoc or relaxing at home with a good movie and some wine/a beer.</t>
  </si>
  <si>
    <t>i'd rather tell you about it then you read about it.</t>
  </si>
  <si>
    <t>.... you can think of 3 good qualities about yourself.    simply writing a "hey" won't get me to respond. so; don't hold your breath waiting for a reply.</t>
  </si>
  <si>
    <t>yes i'm married; but looking for a friend to hangout with. i'm a very busy guy; but would find time to hangout with you :)</t>
  </si>
  <si>
    <t>working; and trying to enjoy the time i have when i'm not working. there is nothing like relaxing on the beach on a warm day.</t>
  </si>
  <si>
    <t>making people laugh; smile and have a great time.</t>
  </si>
  <si>
    <t>that i look a lot younger then i am.</t>
  </si>
  <si>
    <t>i love all kinds of music; thai food; dim sum; and i wish i had time for movies.</t>
  </si>
  <si>
    <t>music; camping;the beach;good food; traveling; ipa's</t>
  </si>
  <si>
    <t>what country i'm going to travel to next. i would love to see more of europe someday. i love south-east asia.</t>
  </si>
  <si>
    <t>if i'm not working; i may go out for a drink with friends; but most of the time i'm home. yes; i know boring.</t>
  </si>
  <si>
    <t>i'll tell you later; and i think you might like it.</t>
  </si>
  <si>
    <t>if you want to meet a mellow down to earth guy; who enjoys life.</t>
  </si>
  <si>
    <t>self-summaries are tricky; but i'll give it a shot. i'm mostly down-to-earth -- i like hanging out with friends; watching tv; going hiking; reading; learning new things.    i'm a pretty shy guy; i like the idea of okcupid in part because it makes breaking the ice easier. i'm more of a homebody than a town-painter; but i certainly enjoy going out with friends for a fun evening. but given the choice of going out dancing or staying in playing board games; i'm usually more interested in the latter.    i'm somewhat stereotypically geeky -- into computers and science fiction; a little socially awkward. on the other hand; i'm a great listener; i'm considerate; and i'm honest; so i've got that going for me.    i'll offer the following snippets to round things out: i sometimes play music for improvised theatre shows; i went on an 8-month trip in central america and europe; followed by a year living in ireland; i make yummy hummus ("yummus"); i sometimes go to burning man; i play mmorpgs; i've officiated a wedding; i'm in a non-fiction book club.</t>
  </si>
  <si>
    <t>communicating -- i often find myself in the position of listening to two people having an disagreement; and finding where they are miscommunicating with each other; and clarifying things so they can move forward. i'm good at putting myself in other peoples' shoes; and seeing things from their point of view.    my profession -- i'm a damn good software engineer. the process of creating software; from the mathematical precision of the code itself; to the challenge of making complex systems simple enough for us poor mortals to understand; is a fascinating one.    puzzles (think sudoku; but a little more obscure). cryptic crosswords; ken-ken; slitherlink -- i love 'em!</t>
  </si>
  <si>
    <t>i'm not sure -- please let me know!</t>
  </si>
  <si>
    <t>books: i'm generally partial to the usual geeky f&amp;amp;sf (particularly books by iain m. banks; and recently i've been enjoying the dresden files and charles stross); but i have wider tastes than that -- e.g. i love jane austen; as well as patrick o'brian.    my taste in movies is pretty broad -- i generally like what critics like (which is convenient; otherwise i'd have no idea what to see). current tv faves include: mad men; modern family; daily show/colbert report; community; how i met your mother; mythbusters.    music: beatles; pink floyd; oingo boingo; franz ferdinand; bla fleck; peter gabriel; jonathan coulton; j. s. bach; alanis morissette; radiohead -- that kind of thing.    food: i tend to be a bit picky in certain ways (no onions; please!); and less in others (the kfc double-down is an occasional guilty pleasure). but i like most kinds of cuisine. sadly; i don't like wine (but i sure wish i did!).</t>
  </si>
  <si>
    <t>air; food; sleep; heat; light; water    too smart-assy? ok; how about this (and just to emphasize that these are in no particular order; i'm gonna reverse-alphabetize these):  music; internet; friends; family; books; back-ribs</t>
  </si>
  <si>
    <t>spending some time with friends cooking a meal; playing board games; or watching a movie.</t>
  </si>
  <si>
    <t>being a shy guy; i've had less relationship experience than most guys my age.</t>
  </si>
  <si>
    <t>you have a dry wit; you care about people; and you appreciate someone who can do a pretty good fake irish accent.</t>
  </si>
  <si>
    <t>i'm italian. i'm discovering the world; living in different places between italy and unite states making a cool job; very exiting and challenging.  i like discover things and be free to do what i like to do.  i love learning and speak with new people to know their stories and feeling differences and similitudes between me and them.  open-minded .. sincere (and expect my partner to be as well)... dreamer (but hard worker to make dreams real) .. happy about my life (and ready to change if something doesn't satisfy me anymore) .. driven by curiosity; looking for challenges.  i love travel and i'm interested in different cultures and ways of living.  i love sushi and sashimi; thai; indian; mexican; and of course italian. i love the good wine but i'm little ignorant about it!  i also love listen music but i'm not that kind of guy that know everything about it.  i used to have a motorcycles but after an incident i decided to be more calm and use only the car or the bicycle! ;-)  i have lived in san francisco; turin; milan; rimini; and for few time also in monaco; london; shanghai; rome; ect..  i'd like to do a lot of things... maybe too much!  i'm not a difficult person; but i don't like losing my time.  i like watching movies and making good conversations  i'm looking for a nice girl; dynamic; intellectual; patient; and sweet; with small and big dreams and the passion to follow them.  i'm looking for a partner to share all these experiences!  i want to have fun but i'm also ready for something important.    honestly i don't like stay here and have spent so much time to think and write this words but you know that find cool people around it's difficult ... we are all busy for 1000 things and work hard... so let's try; maybe you also have the same feeling; and we need to pass trough this site to know each other :-)</t>
  </si>
  <si>
    <t>web entrepreneur; i do web startups.  my degree is in industrial design at politecnico of turin but i also studied economy and all kinds of entrepreneurship programs. i'm also a fulbright scholarship and i studied at santa clara university.</t>
  </si>
  <si>
    <t>listening; designing; thinking</t>
  </si>
  <si>
    <t>i'm very open.  some time really crazy to follow so much my dreams! but at the end they like this way to live!</t>
  </si>
  <si>
    <t>i love italian; japanese; and all other kinds of food.</t>
  </si>
  <si>
    <t>my freedon  family and friends  travel  holiday  internet  good food</t>
  </si>
  <si>
    <t>how to improve myself in what i do and how i am.  the meaning of life and why we are here.  why we are here on this website instead to be together with (maybe) our two babies... :-)</t>
  </si>
  <si>
    <t>out with my friends in clubs or bars. sometimes before we eat a good pasta all together.</t>
  </si>
  <si>
    <t>sometimes i have had lucky!</t>
  </si>
  <si>
    <t>you are a positive girl; genuine; fun; smart; creative and that love travel and discover the world.  if you think creatively and you improve yourself.  if your goal is feel good; and try to keep feeling better.  if you like learn and teach; ( i want learn! all men have to do to continue to stay with a great woman! :-)  if you like discover new food and new things; i want try with my woman many different experiences  you want to know more about me; hang out; go on a date; or eat a pasta cooked by me...    if you find here some english mistakes and you want teach me something.</t>
  </si>
  <si>
    <t>english (fluently)/italian (fluently)</t>
  </si>
  <si>
    <t>i'm a down to earth; loyal; fun loving; smart; sarcastic; laugh at myself kind of girl. i'm the type of person who'll try anything at least once. i'm the type of girl who wears her heart on her sleeve. when i'm not working; i typically spend my spare time hanging out with friends; trying new restaurants; wine tasting; and catching a movie (preferably a comedy). i'm a recent east bay resident; having spent the past 10 years on the other side of the bridge living in sf. i find the diversity; less fog; more sunshine; and milder breezes to be a refreshing change. i'm a hard worker and very independent...but life is meant for two and i'm looking for you!</t>
  </si>
  <si>
    <t>i currently work in the biotech industry; although i'm not a scientist. i work hard so that i can have the money to enjoy life.</t>
  </si>
  <si>
    <t>i'm good at making stuffed red peppers (yummy); using my bbq (it's super fast and easy); being a good friend (to the important people in my life); and remembering the smallest details.</t>
  </si>
  <si>
    <t>people notice my smile...but apparently i also have good eyebrows.</t>
  </si>
  <si>
    <t>i use reading; movies; and other forms of entertainment for fun and not intellectual purposes; its an escape from the serious corporate world i work in. books: girl with the dragon tattoo series. magazines: mindless; big pictures; with funny snippets like people or us weekly. movies: comedies like bridesmaids; the hangover and horrible bosses. food: i will pretty much try anything; i'm not picky as long as its quality food. music: i listen to a wide variety although country is low on my list.</t>
  </si>
  <si>
    <t>hot showers  my toothbrush and floss  directions on my iphone  coffee  vino</t>
  </si>
  <si>
    <t>i think about what i should make for dinner; my family; my friends; work; and my to-do list.</t>
  </si>
  <si>
    <t>trying a new restaurant or grabbing cocktails with friends.</t>
  </si>
  <si>
    <t>i'm looking for good man with a nice smile; hard-working; and fun; that doesn't take themselves too seriously. i want someone who knows that being in a relationship means that it's a team effort. i'm looking for someone that i can share experiences; thoughts; dreams; and most of all myself with. i want someone that can take charge on occasion; who is willing to take the driver's seat. i'm not interested in a "no strings attached" type of relationship.</t>
  </si>
  <si>
    <t>hey; i just noticed you noticing me and wanted to give you notice that i noticed you too. =) i would describe myself as a caring and open person. i'm looking for someone more of the same but also different. if your interested just send me a short message.</t>
  </si>
  <si>
    <t>working and still looking for that special someone. i'm also going back to church. i've tried match and plentoffish already. maybe i'll get lucky here.</t>
  </si>
  <si>
    <t>fixing computer problems. finding stuff online. playing scrabble against folks who don't play scrabble that much. =) i'm also good at finishing food i like. spotless! :p</t>
  </si>
  <si>
    <t>my eyes and my love for food! =) i'm not wordy; i just want to finish expanding my profile to 500 words so i can get to 50% profile completion. i hope i'm close.</t>
  </si>
  <si>
    <t>&lt;a class="ilink" href="/interests?i=dim+sum"&gt;dim sum&lt;/a&gt;; &lt;a class= "ilink" href="/interests?i=pizza"&gt;pizza&lt;/a&gt;; &lt;a class="ilink" href= "/interests?i=steak"&gt;steak&lt;/a&gt;; &lt;a class="ilink" href= "/interests?i=sushi"&gt;sushi&lt;/a&gt;; &lt;a class="ilink" href= "/interests?i=bbq"&gt;bbq&lt;/a&gt;; pho; ice cream; cookies; gelato; yogurt; vietnamese sandwiches; stonestown; serramonte; wikipedia; ebay; top chef; american idol; family guy; san francisco giants; golden state warriors; houston rockets; pandas! my favorite spots:  favorite hot spots: home sweet home; house of prime rib; olive garden; san tung; quickly; fisherman's wharf; any place where i can pretend to be a tourist; giants game; bubble lounge; 24 hour fitness. lake tahoe; reno; las vegas; new york; washington dc; canada.  for fun: playing sports; watching movies; working out; karaoke at home; surf the net; dine out; visit museums; take short vacations; attend sporting events; visit the library; go bowling; take naps; play scrabble; play poker; being with friends and family</t>
  </si>
  <si>
    <t>god; family; friends; sports; my pugs; food! without god life is not possible. family; who else can you trust. friends; i don't have many but they keep from becoming bored. my pugs; oh i love my little munchkins. food; oh it brings a smile to my face just thinking about it.</t>
  </si>
  <si>
    <t>food :p and finding that special someone. and sometimes cooking for that special someone.</t>
  </si>
  <si>
    <t>hanging out with my friends or watching sports.</t>
  </si>
  <si>
    <t>leftover birthday cake or pizza for breakfast sounds good to me!  also i'm kind of sick of typing. hope i'm close to 500 words.</t>
  </si>
  <si>
    <t>i'm a world adventurer who seems to have gotten tangled in some roots here in the bay area. i enjoy discovering all the things that make living here wonderful. there are redwoods and a hammock in my backyard. i am someone who loves life; and thinking about the bigger questions. i have as much fun as possible; soaking it all in. i love to go to the beach; especially when it's not sunny. music is important to me; as well as good books - i like to read them the old fashioned way; without electronics. i'm also pretty into riding my bike around town; although i would by no means call myself a 'biker'.    argentina and paraguay are two places that i've fallen in love with; mate is a must for most of my mornings and i am excited the local cafe has started selling decent empanadas.</t>
  </si>
  <si>
    <t>it's fascinating that there's no 'self-employed' option on the fact sheet. i've started my own business - it keeps me busy and is so worth the time and uncertainty.</t>
  </si>
  <si>
    <t>finding a creative solution. making people un-cranky. working with teenagers.</t>
  </si>
  <si>
    <t>my smile! followed closely by my openness to life and long long hair.</t>
  </si>
  <si>
    <t>i love me some good; engrossing novels. shantaram; i am the messanger; and game of thrones are all books i've devoured recently.    tv - i am a fan of bsg; firefly; parks and rec; rupauls drag race; himym before they messed with it too much; 30 rock; happy endings and arrested development.    music - my favorite pandora station is a mashup of motown and reggeton. that should tell you something :-)</t>
  </si>
  <si>
    <t>nature  adventure  my passport  love  my calendar (keeps me organized and sane)  delightful food</t>
  </si>
  <si>
    <t>how to create a life for myself where i don't need to work 40 hours a week and can travel when i want to. i'm also currently studying playing the accordion - that takes up a lot of my brain too.</t>
  </si>
  <si>
    <t>you'd like to get to know me more. i think in person chemistry is important; so message me if you're open to taking it offline.</t>
  </si>
  <si>
    <t>i'm not really sure what to say as i've never really done this type of thing before (as a matter of fact i'm kind of technologically challenged). i know it's hard to believe but i've never even owned a computer or a digital camera. i had a friend take these photos specifically for this site. anyway; here it goes ... i grew up in a small town near yosemite and have been living in the bay area for about 7 years. i love it here and don't have any plans of leaving anytime soon. i've been out of the dating scene for a little while and thought i'd give this a try.</t>
  </si>
  <si>
    <t>i'm a manager at red wing shoes. i enjoy life and take each day as it comes.</t>
  </si>
  <si>
    <t>i'm really good at listening and making people laugh.</t>
  </si>
  <si>
    <t>my name ... its moon</t>
  </si>
  <si>
    <t>books: tao te ching; fear and loathing in las vegas; hitchhiker's guide to the galaxy; timequake    movies: help; o brother where art thou; casablanca; kill bill and anything with dave chappelle    music: the beatles; beck; hank williams; thelonious monk; grateful dead; john lee hooker and lately i've been getting into dead prez and tupac    food: cheeseburgers and taco bell crunchy tacos!</t>
  </si>
  <si>
    <t>cartoons  french toast  whiskey  food  water  shelter</t>
  </si>
  <si>
    <t>the future ... what i'm supposed to be doing with my life ... and stuff.</t>
  </si>
  <si>
    <t>i love cartoons ... i'm not talking adult swim cartoons ... i'm talking looney tunes and challenge of the super friends.</t>
  </si>
  <si>
    <t>if home movies (the cartoon) is your thing than extra bonus points.    http://www.youtube.com/watch?v=gcpnwwljmho</t>
  </si>
  <si>
    <t>i just finished up college; moved away from my hometown; and am sort of still figuring out who i am really am. living on my own for the first time and just enjoying life.</t>
  </si>
  <si>
    <t>i moved here for the job -- accounting; not very exciting-- and am doing a whole lot of that. i'm hoping to meet people in the local scene and make new friends; since i left most people i knew back in the south.</t>
  </si>
  <si>
    <t>well; math?</t>
  </si>
  <si>
    <t>i'm not ugly; but i am kind of hesitant to talk to new people. it's like that xkcd shirt; "not antisocial; just shy." you can talk to me.</t>
  </si>
  <si>
    <t>daily show  lady gaga  nicki minaj  spring rolls</t>
  </si>
  <si>
    <t>the internet  spring rolls  music  my sister  my cat (who is back home)  my iphone.</t>
  </si>
  <si>
    <t>politics</t>
  </si>
  <si>
    <t>hmmm...maybe later.</t>
  </si>
  <si>
    <t>i'm an east coaster who has been living out here for the past few years. wanted to see what this was all about and give it a go. i enjoy the outdoors and trying new activities. i'm easy-going and up for trying anything at least once.</t>
  </si>
  <si>
    <t>i am a nurse. looking to possibly go back to school for my masters. otherwise enjoying my time.</t>
  </si>
  <si>
    <t>cooking and entertaining</t>
  </si>
  <si>
    <t>my hair and smile.</t>
  </si>
  <si>
    <t>water for elephants (book); drive; love actually; 50/50; forgetting sarah marshall; mad men; modern family; seinfeld; mumford and sons; band of horses; adele; most soundtracks; sushi; meatballs; any food i cook for friends; cornbread; taylor ham-egg-cheese sandwich.</t>
  </si>
  <si>
    <t>friends/family  laughing  wine  chocolate  sunny days  girly salon appointments</t>
  </si>
  <si>
    <t>i have a phobia of birds.</t>
  </si>
  <si>
    <t>greetings!  i'm a sculptor who loves the universe. i enjoy the intense beauty of nature. i love world music; art; gardening; travel; animals; film; dance; architecture; &amp;amp; exploring.  i love learning &amp;amp; i'm political. recently i went to south india.</t>
  </si>
  <si>
    <t>i'm a sculptor; i love working. i cultivate friendships with interesting people. i try to protect the environment. devotion is a big part of my life now as i'm taking care of my dad. travel is a huge pleasure; i intend to spend more time exploring south india &amp;amp; other places. i love animals &amp;amp; befriend them everywhere.</t>
  </si>
  <si>
    <t>i'm really good at taking pleasure in the universe. i love intense color &amp;amp; music: pungent smells; eye candy; bizarre humor; eccentric art &amp;amp; architecture; etc.</t>
  </si>
  <si>
    <t>my colors. for me; hot; shocking pink is the color of happiness. i wear it with red &amp;amp; other blazing colors.</t>
  </si>
  <si>
    <t>my favorite films are "the world of apu" &amp;amp; the second part of "two daughters" by satyagit ray; beauty &amp;amp; the beast" by jean cocteau; "harold &amp;amp; maude"; "who is the monster; you or me?"; "erraserhead". i enjoy beckett; nietzsche; kafka; marie louise von franz; sharon olds; works dealing with archetypal symbols &amp;amp; biographies. currently; my favorite books are "women who run with the wolves" and "the golden bough." i don't have a television. my favorite music: "express yourself" by diplo &amp;amp; nicky da b; the "rite of spring" by stravinsky; gnawan trance music; korean sinawe; carnatic &amp;amp; drupod indian music; all kinds of african music; cumbias; son house; steel guitar; peking opera; lou harrison; hueztecka (sp) andalusian oud etc. food: (organic) fennel; hard green &amp;amp; red mangoes; nectarines; italian; burmese; indian; nepali; lemon cucumbers; dark chocolate; mediterranean; pickles; avocados; papayas etc..    artists: velasquez; bosch; goya; louise bourgeois; yayoi kusama; anish kapoor; visual artist nick cave; giotto; cranach; tribal art; eccentric art sites &amp;amp; work; children's art; traditional art of india; soutine; wearable art; gaudi; nicki de saint phalle; salcedo; etc.</t>
  </si>
  <si>
    <t>art making; time to myself; walks in nature; animals; love; good friends.</t>
  </si>
  <si>
    <t>the world: people; how to be a positive force; devotion.</t>
  </si>
  <si>
    <t>intelligence is a turn on.</t>
  </si>
  <si>
    <t>you should message me if you resonate with me.</t>
  </si>
  <si>
    <t>i annihilate blank white canvases.</t>
  </si>
  <si>
    <t>trying to convince the human race - and most inner city flora and fauna that will listen - of my genius.</t>
  </si>
  <si>
    <t>waging war against the ruling class; alienating bourgeois bullshitters; and self-actualizing my self-loathing. but i heart the human race.</t>
  </si>
  <si>
    <t>the stench of genius - or is that the lack of personal hygiene? just kidding. bathing is good!</t>
  </si>
  <si>
    <t>moby dick  2001: a space odyssey  the grateful dead  a crust of bread (w/hershey's bar)</t>
  </si>
  <si>
    <t>my megalomania; my aquaphobia; my cave; my flashlight; my marbles; my diet coke</t>
  </si>
  <si>
    <t>why i'm not universally recognized as &lt;b&gt;the greatest artist&lt;/b&gt; of our time.</t>
  </si>
  <si>
    <t>brooding; holding court; checking my email; memorizing civil war era train time-tables; covering my tracks; on the prowl.</t>
  </si>
  <si>
    <t>i have to delete several hundred viagra ads a day; i met/picked up my last wife on a muni bus; and i was robbed by a guy in a wheelchair once.</t>
  </si>
  <si>
    <t>i haven't alienated you and you appreciate fully-realized satire</t>
  </si>
  <si>
    <t>english (fluently)/sanskrit (okay)</t>
  </si>
  <si>
    <t>hello everybody my name is nas. i'm a personal trainer and run my own business in san mateo area. i find that the world we live in is very busy so it can really affect your social life. its nice to have a site like this that can really help me meet quality people. i'm new and i'm looking forward to meeting some good people. i believe life is all about who you surround yourself with. you could be doing nothing and have a great time when your with good people and you could be traveling the world with the wrong people and have a horrible time.</t>
  </si>
  <si>
    <t>currently i have started running my own personal training business called body transformations now. i offer personal training; group classes and nutrition coaching. i am in the process of getting pre-approved for a home loan which is really what i'm excited about. i have always wanted my own condo and i can't wait for the day i get to start shopping for one. other then that i'm always working on trying to improve myself to be a better man; a better person.</t>
  </si>
  <si>
    <t>health and fitness is my passion so i spend a lot of time on that. i love constantly learning about health because i really enjoying helping people feel better and look better. i'm very athletic so i enjoy all sports; i like finding nice restaurants to eat at; great books to read; and entertainment.</t>
  </si>
  <si>
    <t>this is a tough one. has me thinking. i would guess maybe muscles. i don't know. i'm kind of a broad shoulder guy so sometimes people make comments about me being buffed.lol next question please.</t>
  </si>
  <si>
    <t>i love self-help books. i can hang out in the self-help section all day in the bookstore. with movies i can watch anything. i love action; drama; comedy; and mostly documentaries. i pride myself on always being real and i like real movies. music is one of life's greatest things. i can listen to all types (trying to listen to country now but will see). i love all organic and healthy foods. my favorite would have to be japanese food though.</t>
  </si>
  <si>
    <t>almond butter  exercise  chocolate  sushi  the sun  good woman</t>
  </si>
  <si>
    <t>god's plan for us maybe. its kind of interesting to stop and thinking why we are here and where are we trying to go.</t>
  </si>
  <si>
    <t>lately; i have been home because business has been good and it seems like when business is good my social life tends to suffer. but i am really trying to work on this and incorporate balance.</t>
  </si>
  <si>
    <t>i like chick flicks.</t>
  </si>
  <si>
    <t>if you are a cool fun person. i will totally be down to make friends with people and hang out in groups and do things with. we can all use that. as far as dating goes; i need to be very much attracted to the person for that to happen. i think a site like this shouldn't only be about finding that special person but it should be about meeting people in your area and just hanging out with good people.</t>
  </si>
  <si>
    <t>english (fluently)/arabic (okay)</t>
  </si>
  <si>
    <t>had a typical maine upbringing. kinda poor; grew up in the woods. not like an animal; but in rural area : / worked on lobster boat through my teens and early 20's. as much as i hated it then; i do miss it now. art school/seattle for seven years; burlington for five; and back out here in the bay for five. don't turn down too many activities if it's nice out or with someone sweet.    i'm a pretty understanding; patient; and caring guy. looking for a dependable spunky smart ass who likes to laugh hard and play harder. trips to the mountains; dips in the lake; nights on the town... don't give me a hard time when i don't dot my i's cause i'm going to be crossing your t's. partners in crime.    i enjoy that initial spark. mutual attraction says a lot; but in this case; i guess we're relying on at least one sweet sub-par profile picture and bit of witty humor. i could be in trouble...&amp;nbsp;</t>
  </si>
  <si>
    <t>i figured out over the years that just when you think you have things figured out; your prob don't. in the mean time i'm an art director in the outdoor industry.</t>
  </si>
  <si>
    <t>ahtsy fahtsy stuff.</t>
  </si>
  <si>
    <t>design books rather than novels; i don't remember the names of movies until i watching it for the second time; 30 rock; tmz; biggest looser. i'm kinda the worst with a remote. not like clicking from one channel to the other; like not clicking at all. womens golf it is... black keys; arcade fire; johnny cash; gangstah rap; metal; jazz... food; yes please. all of it. can't turn away a nice bordeaux or a cold guinness.</t>
  </si>
  <si>
    <t>my family  friends  good food  snowboarding  tahoe  guinness</t>
  </si>
  <si>
    <t>winning mega millions</t>
  </si>
  <si>
    <t>headed to tahoe; or winding down with some grape juice.</t>
  </si>
  <si>
    <t>that feeling of mutual love and trust is the best feeling in the world. that's what i want.</t>
  </si>
  <si>
    <t>your serious about meeting an all around good guy; who was brought up right and true.</t>
  </si>
  <si>
    <t>my general aim in life is to keep things simple; which is typically pretty difficult. this profile is probably a good example; agonizing over the details while keeping it loose and not overly deterministic will probably make me sound super dry and straightforward.    ummm... success!</t>
  </si>
  <si>
    <t>i'm working so i don't have to try so hard.</t>
  </si>
  <si>
    <t>i'm very good at critiquing things; which is &lt;a href="http://bit.ly/fnrrt0" rel="nofollow" target="_blank"&gt;different&lt;/a&gt; than judging things. but yes; i'm also very good at judgements.    i'm good at rambling while telling stories; leaving voicemails; or writing emails. now okcupid is recommending i expand my profile to 1000 words - it feels like i'm being teased.    i'm also pretty good with my hands. i like making things; whether it's cooking; knitting; or drawing. i'd like to get better at building furniture; but for right now i'm a pro at ikea.</t>
  </si>
  <si>
    <t>probably lots before i ever notice them. despite my claims of being very detail oriented; i can be stubbornly oblivious and find things flying over my head all the time. &lt;a href="http://www.urbandictionary.com/define.php?term=i%20get%20it%2c%20french%20class" rel="nofollow" target="_blank"&gt;hey wait; i get it. french class!&lt;/a&gt;</t>
  </si>
  <si>
    <t>are the ones that npr tells me to like. i seriously believe terry gross is a national treasure.    i like lots of everything; so i'll just give you the tops:  authors: jeffrey eugenides; toni morrison; jg ballard; italo calvino  movies: the graduate; what about bob?; blade runner  tv shows: madmen; it's always sunny in philadelphia; nbc thursday for the past 20yrs or so.  music: jenny lewis; and anyone within 2 degrees of her; spoon; vampire weekend  food: fine dining; home-cooked; take out (in that order)  artists: gerhard richter; richard serra; agnes martin  architects: alvaro siza; rem koolhaas; eliel saarinen</t>
  </si>
  <si>
    <t>pen. paper. food. drink. good conversation. internet access.</t>
  </si>
  <si>
    <t>the future; the state of modern infrastructure; rainbows; improving my social and financial status with the least effort possible.</t>
  </si>
  <si>
    <t>making the most of the 6 things i can't do without. at least 3/6 for a passable evening; it only gets better from there.</t>
  </si>
  <si>
    <t>i spend more time looking at my own profile than i do looking at anyone else's. yours i can take at face value; but mine will remain incredibly measured.</t>
  </si>
  <si>
    <t>if you fit the lyric:  &lt;i&gt;for every dollar you invent  you're even more hellbent  on risking life and limb for another toast.&lt;/i&gt;</t>
  </si>
  <si>
    <t>i'm somewhat funny; easy going; down-to-earth; and pretty simple.</t>
  </si>
  <si>
    <t>working as a software developer in san francisco; what can i say? i'm a long way from home but; what better place to be?</t>
  </si>
  <si>
    <t>my job; discovering new avenues of indulgence; and eating are up there.</t>
  </si>
  <si>
    <t>people have always told me i act much older than my age.</t>
  </si>
  <si>
    <t>as for books; i've been enjoying the kingkiller chronicle lately; also just finished reading the hunger games which was fun. i'm currently reading dune.    favorite movie: hero with jet li. close runner ups are lord of the rings; star wars; inception. i've seen so many movies it's hard to really pick "favorites"    food: all.</t>
  </si>
  <si>
    <t>i'll narrow it down to one and just say my computer.</t>
  </si>
  <si>
    <t>my future and my work. well; more like work-related things - i like learning about new technologies in the web development world.</t>
  </si>
  <si>
    <t>at home either gaming it up delving into a good book. i'm also not above the occasional glass of wine or three.</t>
  </si>
  <si>
    <t>that i am an fbi informant but i'm not willing to disclose that info- dammit!</t>
  </si>
  <si>
    <t>you think you can out-chill and out-funny me; you like going on adventures; or if curling up at home with a good movie and a packed bowl is appealing to you at all.</t>
  </si>
  <si>
    <t>hi; my name is annie. i just moved back to the bay area after getting my masters in social work in los angeles. i was born in san francisco and after living in la for two years; i have realized that there is "no place like home." helping others and making a difference are both really important to me. my dream job would be to work with under-served pregnant and parenting mothers in order to give them the opportunities and education they need in order to take care of themselves and their babies as they both deserve. sorry to get so heavy; but seemed an important part of my personality!    i am looking for someone who is kind; honest; and funny. preferably someone who has goals and cares about what they are doing with their life. i would like to meet new people; but i am not a casual dater and i would hope they aren't either. i am not a partier nor do i like clubs; but i do enjoy hanging out with friends and family; watching movies; and going out and seeing and experiencing new things. since i've just moved back here after an absence of a few years; i'd love to meet some new people and experience some new things. i love humor; so if anyone has anything witty or funny to say; please send me a message!</t>
  </si>
  <si>
    <t>what a loaded question! i just graduated with my masters in social work. i'm soooo excited and relieved! my professional goal would be to make a difference in other people's lives through my work. at the same time; personally i love to learn about and experience new things. though i'm probably more likely to do so with a partner; someone to join me and share the experience with me. it's much more fun that way!</t>
  </si>
  <si>
    <t>...listening to others and remembering random facts. anyone know anything interesting to share and add to my memory banks?</t>
  </si>
  <si>
    <t>i'm not sure. you tell me! maybe that my blue glasses match my blue eyes?</t>
  </si>
  <si>
    <t>i have a lot of favorites and some very eclectic tastes. from childhood; my favorite author has always been tamora pierce; a fantasy writer; but i also love jane austen as well as reading biographies. i'm always in the middle of reading something! i don't mind admitting that i love chick flicks; but i'm also an action movie and science fiction fan. my favorite tv show right now is torchwood. i tend to like cerebral shows where i can always learn something new. my favorite food is probably italian. you can never go wrong with pizza or pasta!</t>
  </si>
  <si>
    <t>1. an internet connection  2. my iphone  3. something to read (for pleasure)  4. my desire to make a difference and help others  5. my family  (though probably not in that order!)</t>
  </si>
  <si>
    <t>...how much i hate being in limbo (job searching!) and what i'm going to read next.</t>
  </si>
  <si>
    <t>...hopefully spending time with my friends and/or family (or maybe meeting someone new?).</t>
  </si>
  <si>
    <t>...is that you'll find out everything you might want to know once you get to know me! i'm an open book to those i care about.</t>
  </si>
  <si>
    <t>you'd like to get to know me and learn more!</t>
  </si>
  <si>
    <t>hi. i was born in the uk; i grew up in oxford; england. i moved to walnut creek and then to oakland. i'm pretty lucky cause i have a green card and a british passport. hahaha.  i graduated with media degree (oxford brookes) not really sure what to do with it though.  currently i am working as a server in oakland :/ (not a bad gig really)  i used to lifeguard back in england but i gave that up after i realized that humans should not be trusted in water; but now i'm a good kisser...and can save your life if your drowning!(quite handy)  go to as many music festivals as i can afford. pretty laid back and easy going. my schedule is pretty hectic most of the time but i keep it pretty chill on days off zzzz. i'm told i'm funny so i guess i have a pretty good sense of humor. looking to meet new people to have fun with!</t>
  </si>
  <si>
    <t>revolutionary producer/master barista/server/alcoholic/jedi    &lt;a href="http://www.youtube.com/watch?v=fajyd1wktei" rel="nofollow" target="_blank"&gt;making links to fun!&lt;/a&gt;    having an apartment</t>
  </si>
  <si>
    <t>swimming; fixing computers; reason/ableton; carrying multiple plates ( 5 + ) pouring beer; rolling; cooking lasagna. winning on ebay; steaming milk; annoying the neighbors; not sleeping; video games; pinball; drinking waaaay too much whiskey and wondering why i'm so hung over; growing a beard</t>
  </si>
  <si>
    <t>i have an accent.</t>
  </si>
  <si>
    <t>books: anything chuck palahniuk; huxley;orwell;tolkien;carrol;burroughs    movies:....erhh instant cue netflix  zombies and gangsters!    music: i like it!    tv: walking dead; boardwalk empire; spaced; the mighty boosh; peep show; big train; top gear    food: mexican; indian; greek; thai; italian  guacamole is jesus...beer and tacos nomnomnom</t>
  </si>
  <si>
    <t>laptop; passport; microwave; internet; bass; orange juice</t>
  </si>
  <si>
    <t>radiohead tour dates.  sex  portals  sex portals...hmm</t>
  </si>
  <si>
    <t>your server</t>
  </si>
  <si>
    <t>i am from england...thats in the uk</t>
  </si>
  <si>
    <t>you want to get drinks and have a good time. your a nice person; you know how to tip.</t>
  </si>
  <si>
    <t>i'm 30; have two boys &amp;amp; a full time student. not really sure what i'm looking for.... but i expect honesty; communication &amp;amp; trust. i'm very straight forward. so basically; don't waste my time &amp;amp; i won't waste yours.</t>
  </si>
  <si>
    <t>right now; i'm a full time student; with my graduation &amp;amp; my 2 boys solely on my mind. mon-fri i'm on straight mommy &amp;amp; student mode. however; on the weekends; i like to have a great time. u only live once; so live it up!!!! i stay positive &amp;amp; optimistic about life....</t>
  </si>
  <si>
    <t>being a mom; cooking; school work; good friend; listener; having fun &amp;amp; meeting people. so much more....</t>
  </si>
  <si>
    <t>i'm really easy to talk to....</t>
  </si>
  <si>
    <t>books- i only read when i have to. ex. school books.  movies- comedies; action; al pacino; adam sandler; pixar; disney.... lots!!!!! lol ima easy movie person!  shows- cbs comedy; sons of anarchy.  music- everything except country; hard core rap &amp;amp; metal.  food- omg.... italian &amp;amp; mexican. i have to watch what i eat tho.... ='(</t>
  </si>
  <si>
    <t>my boys  my fam  good friends  cell phone  good hygiene  positive way of thinking/ motivation</t>
  </si>
  <si>
    <t>my future.... my boys future. how can i make things better. i'm a big thinker!</t>
  </si>
  <si>
    <t>hanging out with friends. movies; dinner; bar.... unless i have fam plans the next day.</t>
  </si>
  <si>
    <t>lol when i really like someone; i become jealous &amp;amp; insecure.... but that rarely happens.</t>
  </si>
  <si>
    <t>u are serious about having a good time. i have a plan &amp;amp; don't expect to get slowed down. be honest with everything.... i'll respect u more</t>
  </si>
  <si>
    <t>i am not at all good at this but here goes nothing i'm an easygoing gal. i love a challenge; adventure &amp;amp; a good movie. my friends say i'm the life of the party. i'll let you judge that for yourself; though. ;)    you're not going to get to know me from anything i write here because everyone doesn't see themselves the way others do; so just message me and get to know me that way!</t>
  </si>
  <si>
    <t>living for the moment!    i work in marketing and i'm very passionate about it; but considering going back to school for my master's.</t>
  </si>
  <si>
    <t>making people laugh; cooking; making the best of a situation.</t>
  </si>
  <si>
    <t>i guess you'd have to ask other people :p but seriously; my smile; probably.</t>
  </si>
  <si>
    <t>catcher in the rye. a clockwork orange. i don't own a tv. death from above 1979. vietnamese.</t>
  </si>
  <si>
    <t>1. water    2. air    3. food    4. shelter    5. freedom    6. love</t>
  </si>
  <si>
    <t>at home watching a movie or at a bar with friends; typically.</t>
  </si>
  <si>
    <t>that i'm on a dating site? lol</t>
  </si>
  <si>
    <t>funny; friendly; fun girl who loves live music; great wine; better beer; and travelling looking for someone to make life even more fun.</t>
  </si>
  <si>
    <t>appreciating all the great friends i have and the amazing city i live in.  enjoying a very fullfilling job that makes me feel like i'm making a difference.  developing a new found passion for running and training for my next half marathon.  practicing the best life lesson my mom taught me - do what makes you happy and don't let anyone stop you.</t>
  </si>
  <si>
    <t>typing fast; meeting new people; throwing parties; setting up electronic equipment; reciting all the presidents in order to the tune of yankee doodle; fundraising; drinking beer; driving (particularly long distances or in traffic); getting good seats for a concert; pub trivia; naming that tune; travelling without plans; rules or a ton of luggage; supporting the people i love.</t>
  </si>
  <si>
    <t>i'm talkative and outgoing. i'm always on the go. my blue eyes. my amazing fashion sense . . . ok that's maybe an exaggeration. my sense of humor?</t>
  </si>
  <si>
    <t>favorite movies - crash; 8 mile; walk the line; grease; dirty dancing. favorite music - john mellencamp; eminem; bon jovi; u2; carrie underwood; stroke 9; third eye blind; green day; pink; the eagles. food - sushi; thai; mexican . . . honestly; anything.</t>
  </si>
  <si>
    <t>my family and friends  my tivo  coffee or good beer  music . . . live music!  opportunity to travel  and recently; my brooks running shoes</t>
  </si>
  <si>
    <t>others. i think it's one of my better qualities; but at times it gets me in trouble.</t>
  </si>
  <si>
    <t>out at happy hour with friends or at the airport heading on a weekend vacation. maybe in the car driving to la or tahoe. on some occasions; cooking at home and watching the tube.</t>
  </si>
  <si>
    <t>i'm in the bon jovi fan club. don't judge.</t>
  </si>
  <si>
    <t>you are funny and fun and want to hang out and drink a beer.</t>
  </si>
  <si>
    <t>lets go find something beautiful.    je suis le pamplemousse.  conciseness is not practiced enough.  partner in crime.    born and raised by massage therapists in new york city.    sold all my possessions; left on a bike tour from seattle to mexico; stopped in the bay area and never went home. that was ~8 years ago.    i live anything outdoors. bike; hike; ski; climb; camp; raft; backpack; swim; swing; sail; skip; roll; tumble; hang and just exist....ing.    i think i have invented a sport; i call it adventure hammocking.    right now i design high-end mountaineering equipment; and i have never been happier.  i am a materials junkie; obsessed with the way things work.    i stop there... not your average bear.</t>
  </si>
  <si>
    <t>i am a bit of a jack of all trades. i have been a glass blower; bike mechanic; bike messenger; nyu lab tech; freelance designer; warranty service tech; massage therapist; and i am currently devloping a line of mountaineering equipment for a company i co-founded. i also have background in biology and environmental sciences. i have very nomadic tendencies; and i need to travel every now and then or i go a bit daft. that being said i have no plans to leave s.f for good; but thailand is next. followed by mars.</t>
  </si>
  <si>
    <t>giving massages; jokes; finding shiny things; hiding shiny things; getting dressed up in ridiculous regalia and dancing... remembering random information that seems useless until winning quiz night at the bar=free beer. having the thing you need to fix the problem; and failing that... fixing the problem with whatever i can find. making a yummy meal in one pot; in the dark; far far away from the nearest road. setting up hammocks. building forts; making fire; &amp;amp; playing with said fire. taking care of the people i love. &amp;lt;--that ones important.  teaching.  exploring.  surviving.(zombies)  i break shit.</t>
  </si>
  <si>
    <t>fuck you.</t>
  </si>
  <si>
    <t>so much good stuff. i'll get back to you.</t>
  </si>
  <si>
    <t>food; water; friends; shelter; insulation; leatherman; bikes; sunshine; brain; heart.</t>
  </si>
  <si>
    <t>how far off the ground do i have to hang my hammock to avoid zombies? or raccoons? or zombie raccoons?  -the mandelbrot set &amp;amp; the nature of nature  -design</t>
  </si>
  <si>
    <t>doing / building / cooking something amazing.    -party.    -at my local dive bar/museum.    -watching a film on the projector screen in mah sweet ass house.    not always in that order.</t>
  </si>
  <si>
    <t>just do it.  it would be much worse if you wanted to and didn't.  you know; deep down; you want to learn more about adventure hammocking...</t>
  </si>
  <si>
    <t>my name is ben and i'm from west marin. i've lived in the city for a little while and everything seems to be working out fine.    i am allergic; equivocal; and fluffy</t>
  </si>
  <si>
    <t>board games; &lt;a class="ilink" href= "/interests?i=photography"&gt;photography&lt;/a&gt;.    (&lt;a href="http://www.flickr.com/photos/judgmentalist/sets/72157594194257330/detail/" rel="nofollow" target="_blank"&gt;my pictures&lt;/a&gt;)</t>
  </si>
  <si>
    <t>rolling around in bed. trivia.</t>
  </si>
  <si>
    <t>my beard. by a long shot. people go on and on.</t>
  </si>
  <si>
    <t>spook country; vineland; bone (but mostly; i read blogs.)    &lt;a class="ilink" href= "/interests?i=prelude+to+dog+star+man"&gt;prelude to dog star man&lt;/a&gt;; star man; condor man; three days of the condor    radiohead; ratatat; ramona cordova; roots manuva; rjd2 (&lt;a href="http://www.last.fm/user/bsdfm" rel="nofollow" target="_blank"&gt;last.fm&lt;/a&gt;)    little star pizza; papalote's fish burrito; brussels sprouts; broccoli rabe</t>
  </si>
  <si>
    <t>a &lt;a class="ilink" href="/interests?i=bike"&gt;bike&lt;/a&gt;; a notebook; a pen.</t>
  </si>
  <si>
    <t>which delicious baked good to eat.  transact-sql.  sql server integration services.  &lt;a class="ilink" href="/interests?i=board+games"&gt;board games&lt;/a&gt;. fancy european ones with no dice.  &lt;a href="http://playdiplomacy.com" rel="nofollow" target="_blank"&gt;diplomacy&lt;/a&gt;.  dungeons &amp;amp; dragons 4th edition.</t>
  </si>
  <si>
    <t>trying to entertain my girlfriend. she has totally figured out the laser pointer.</t>
  </si>
  <si>
    <t>once when i was 10; i was acting angsty and conflicted about something and my dad told me that i was too complicated. i should try to be less complicated.    "most of all; because girls don't like it. girls like simple."    i suspected that he was wrong at the time; but i still took it to heart. so now one of the reasons that i'm occasionally angsty and conflicted is a concern that i am too complicated.    yeah; i know. &lt;a class="ilink" href= "/interests?i=first+world+problems"&gt;first world problems&lt;/a&gt;.</t>
  </si>
  <si>
    <t>me: "look! hot sluts want to bang me!"    my girlfriend: "..."    me: "oh. it's your friend kate. no one wants to bang me."    my girlfriend: "it's ok! i still want to bang you."</t>
  </si>
  <si>
    <t>still relatively new to sf. i love the weather here. i've never been outdoors so much.    i'm always looking for new things to see and explore and experience; and hoping some of them will stick and turn into old things. it'd be nice to have someone to share them with.</t>
  </si>
  <si>
    <t>commuting probably eats up far more of it than is healthy.    reinventing myself. staying busy; and then fretting about not having enough downtime.    things i value: the big picture; communication; details; boundary conditions; critical thinking; good grammar.  honesty is important. authenticity is a marketing pipe dream.  above all; good design matters.    edit; edit; edit.</t>
  </si>
  <si>
    <t>i've been told it's that i'm really quiet. this makes me wonder how they noticed in the first place.    the second thing is usually the snark.</t>
  </si>
  <si>
    <t>i like food; especially baked goods; and good writings about food; and being fascinated by the cult of foodie-ism that goes on around here. and i like coffee; but in this city it seems to be some kind of competitive sport and it's really tough to keep up.    i like my music free of commercial interruptions.</t>
  </si>
  <si>
    <t>sunlight  good needle-nose pliers  clementines in season  hair ties  one pair of completely ridiculous shoes  the creative impulse    some of these are obviously possible to get by without; but it wouldn't be as much fun.</t>
  </si>
  <si>
    <t>traffic patterns; traveling overseas; unanswered email; museums; rocky shorelines; art projects; public transit; sociological images; design; food; photography; coffee; rock climbing; social justice; dark leafy greens; tea; diy furniture; innovation and creativity; unpaid parking tickets; snowboarding; ikea; yarn; how long it will take to get there; lists</t>
  </si>
  <si>
    <t>hopefully with friends.  otherwise; reading and boozing and making trouble.</t>
  </si>
  <si>
    <t>you care about the words you use.</t>
  </si>
  <si>
    <t>just checking out</t>
  </si>
  <si>
    <t>english (fluently)/french (fluently)/spanish (okay)/chinese (poorly)</t>
  </si>
  <si>
    <t>hey my name is monique and i am currently a fashion student at the academy of art university working on my bfa in visual merchandising. in my opinion these "essays" are pretty awkward and if you want to get to know me its much easier in person. ehhhh.</t>
  </si>
  <si>
    <t>i am a full time student and freelance fashion stylist who loves working on projects that are challenging. also i practice at being fun everyday... and yes i am being sarcastic.</t>
  </si>
  <si>
    <t>being a fun person to hang around with and of course random conversations.</t>
  </si>
  <si>
    <t>well when you first meet me i am quite then after a while i let my cray cray self out and we end up having a blast with whatever we are doing.</t>
  </si>
  <si>
    <t>books? it changes but usually diana galbaldon; anne rice; and random romance novels. whatever is on netflix is what i end up watching but i love old war movies like platoon. anything from the 60's-90's is my brand of music.</t>
  </si>
  <si>
    <t>toilet paper  facebook  my slutty business cards  hummus  pandora  sarcasm</t>
  </si>
  <si>
    <t>well seriously? my future and how i can get into a good job aka not working at forever 21 with those bratty teens. also how i can cuss secretly into my conversations.</t>
  </si>
  <si>
    <t>doing homework because school is expensive. nahh usually complaining about shit and working on fashion shoots.</t>
  </si>
  <si>
    <t>i like to people watch and observe things around myself. i noticed that a lot of people do stupid things when they think no one is looking... weird this is getting weird.</t>
  </si>
  <si>
    <t>you want to be bfffffs or just hang out and talk. also for the love of god don't message me about wanting to "hook up". this is my special message to those who cross the line.    "i don't know who you are. i don't know what you want. if you are looking for sex; i can tell you i don't have the time. but what i do have are a very particular set of skills; skills i have acquired over a very long career. skills that make me a nightmare for people like you. if you let my profile go now; that'll be the end of it. i will not look for you; i will not pursue you. but if you don't; i will look for you; i will find you; and i will punch you in the balls.</t>
  </si>
  <si>
    <t>i'm a work in progress same as this profile.</t>
  </si>
  <si>
    <t>eyes; hair; humor; warmth; calm; ...</t>
  </si>
  <si>
    <t>daughters; friends; music; intimacy; a slim single car key; diet coke</t>
  </si>
  <si>
    <t>being quick on my toes; putting myself in other people's shoes; questioning conventional wisdom; keeping things in perspective; finding silver lining</t>
  </si>
  <si>
    <t>some that come to mind ...    authors: kundera; tolle; hesse; gladwell; woody allen; robbins; vonnegut; confucius; coupland; paul beatty    music: koushik; beach boys; mos def; best coast; beach house; lennon; velvet underground; rjd2; my bloody valentine; miles davis    movies/tv: raising arizona; arrested development; curb your enthusiasm; buffalo 66; pi; breaking bad; i heart huckabees    food: preferably organic whole foods (i.e.; delicious chemical-free grub). i like to cook; but also dig eating out. (i used to work as a restaurant reviewer.)    movement: basketball; yoga; qigong; hiking; tennis; frisbee; skiing; biking . . .</t>
  </si>
  <si>
    <t>trick question?    (aside from necessities and family; i value: humility; hilarity; honesty; spontaneity; activity; and serendipity.)</t>
  </si>
  <si>
    <t>you want to say hi . . .</t>
  </si>
  <si>
    <t>hi!    holy crap! i just moved to san francisco from dc. i'll be bouncing between the two cities for a bit; but i'm so excited to be here exploring.    looking to meet new cool people. i really like going to things - museums; comedy clubs; and movies especially.</t>
  </si>
  <si>
    <t>working for the man/climbing the ladder/running the rat race trying to make some cheese.</t>
  </si>
  <si>
    <t>taking vacations; sitting; and eating ice cream.    i used to be a tour guide at an art museum; and my tours were the bomb.</t>
  </si>
  <si>
    <t>you'd have to ask the people noticing me; whoever they may be.</t>
  </si>
  <si>
    <t>books: east of eden; the good earth; never let me go    movies: up; wall-e; the incredibles; wait until dark    food: ice cream; apple pie; popsicles</t>
  </si>
  <si>
    <t>i had this very question as an essay prompt in the 7th grade; i think i said "power rangers" -- that seems like a pretty good answer.</t>
  </si>
  <si>
    <t>obviously; i should spend more time thinking about the six things i could never do without. you know; just in case i actually have to choose.</t>
  </si>
  <si>
    <t>going to the movies; which might be my favorite activity; or out to eat with friends. trying to take advantage of nice weather by moving as many activities as possible to a rooftop deck.</t>
  </si>
  <si>
    <t>your mom is really good in bed. no; like; seriously.</t>
  </si>
  <si>
    <t>you made it all the way to the bottom of my wack-ass profile.</t>
  </si>
  <si>
    <t>i'm attending school.... ughhh!!</t>
  </si>
  <si>
    <t>xbox</t>
  </si>
  <si>
    <t>idk my mouth</t>
  </si>
  <si>
    <t>tacos r yummy</t>
  </si>
  <si>
    <t>dear ok cupid. stop sending me married bisexual womens profiles as matches. thank you!    so im a 70's baby; raised in the eighties. raised on "three's company" and "what's happening." raised on colecovision and late eighties saturday night live. i love all types of media. tv; movies; music; games; and sports. my father raised me by himself so im a true gentleman. i grew up in manhattan and nj; and am definitely a "city boy." being so close to the heart of rap and hip hop; of course that's what i'm drawn to. i started listening to reggae in my late teens and have always been partial to bob marley; ziggy marley; steven marley; beres hammond; steel pulse; sizzla; and morgan heritage. i love the whole 20's;30's;and 40's jazz scene; harlem renaissance stuff. i also just started getting into dubstep. i just moved to san francisco and i'm looking to meet some people in the area; so lets go together!!</t>
  </si>
  <si>
    <t>i just moved to san francisco and would love to meet some people in the area! im a bartender by day and i work retail also. im always on the hunt for a good day job to replace the two.</t>
  </si>
  <si>
    <t>i'm a really good listener; i've always been told that. i'm also a pretty good entertainer. i think i'm funny as shit. i'm good at fixing things; but simple things not hard things like...cars! i'm really good at recognizing celebrities voices. super good at recognizing different smells. are you listening? i cook well ; too!</t>
  </si>
  <si>
    <t>i usually see the positive side of things. i'm very polite and personable. i am non-obnoxious; i hate obnoxious-ness :) i can be completely comfortable in random situations. i bring people "out of their shell." i'm the dude who says "hello" to people; or talk about the weather at the register. i think people see me and don't expect that type of demeanor but i worked retail for the longest time; so i know what it slike to deal with that asshole customer.</t>
  </si>
  <si>
    <t>never was a big book reader. my book list would go garfield sits around the house; charlottes web; stuart little; flowers for algernon; watership down; the rainmaker; then on the road. movies? wow. any gangster flick. mafia or hip hop; lol. i forgot to mentioned i grew up with star wars and all those other crappy movies and franchises that tried to be like it. when anime was just thundercats and voltron. ok; let me stop. love rap; hip-hop; classic jazz; the rat pack; reggae; some classic rock; some classical pieces...basically all music besides country ;) and love all food.    yea...so?</t>
  </si>
  <si>
    <t>my tv; my ps3; my mac; a photo of my mom; my iphone; and my weed</t>
  </si>
  <si>
    <t>games. old games; or new games coming out. vacation.</t>
  </si>
  <si>
    <t>out with friends; occaisonally not. sometimes i work on the weekends so i'll stay up late playing video games or hangin with the roommates.</t>
  </si>
  <si>
    <t>for some reason; black women love me...</t>
  </si>
  <si>
    <t>you want to meet somebody new for friendship or whatever!</t>
  </si>
  <si>
    <t>sweet; quiet; peaceful; genuine; and goofy are a few words that describe me. but i will fight for something i think is right and forget my peaceful side for the duration! i am also a very open person; which more often than not; gets me in trouble :p i can also be quite introverted and it takes the right person to get me out of my shell. i'm looking to make real connections with people; i'm tired of fakes and flakes.    a law professor told me i am extremely analytical as well as personable; which apparently is a rare combination.</t>
  </si>
  <si>
    <t>i went back to school to start a new career as a paralegal. i graduated last summer; and i am currently working as a legal secretary in a california state government agency. i am also studying at golden gate university but i've taken the summer off to enjoy myself a bit :) i've just been notified that i've made the dean's list -- woohoo! but now the pressure is on.</t>
  </si>
  <si>
    <t>calming people down! it's a good thing because i need that skill at my job; the phones are crazy :)    being disciplined and living a healthy lifestyle.    empathizing with people.</t>
  </si>
  <si>
    <t>people usually think i'm 10 years younger or that i haven't reached 30 yet -- that is; until i speak; lol.  also noticeable is i'm usually very quiet and reserved at first.</t>
  </si>
  <si>
    <t>i don't read as much as i used to. when i do read it is usually nonfiction -- i like facts and theories! but you may find me reading classic literature. for instance i read "crime and punishment" and really enjoyed it; i couldn't put the book down. i am about to begin reading "anna karenina."  i also like to read the legal newspapers at work; and when i get bored i am known to read old ca supreme court cases from the 1800's. i find them fascinating because there weren't that many people out here at that time.    house music is my favorite! i enjoy local dj's; and i particularly like electro house. i love irish music as well and have a cousin who is a brilliant fiddle player. i also like random songs from the 70's and 80's.    i recently took the plunge to a 100% vegan lifestyle after watching the documentary "earthlings." before that i ate "mostly vegan" food. and when i say vegan i mean healthy vegan; lots of organic veggies. as far as types of cuisine; indian and mediterranean are my favorites.</t>
  </si>
  <si>
    <t>&lt;a class="ilink" href="/interests?i=organic+food"&gt;organic food&lt;/a&gt;; &lt;a class="ilink" href="/interests?i=house+music"&gt;house music&lt;/a&gt;; genuine friends; &lt;a class="ilink" href= "/interests?i=philosophy"&gt;philosophy&lt;/a&gt;; &lt;a class="ilink" href= "/interests?i=fashion"&gt;fashion&lt;/a&gt; and christmas trees!</t>
  </si>
  <si>
    <t>how the past 10 years has gone by way too fast; and how to make the next 10 better. and why it's so hard to connect with anyone -- i mean really connect; not just on the surface.  why complete strangers greet me with a "how are you?" - i never know how to respond because i think it's the strangest thing to say to someone you don't know; lol!</t>
  </si>
  <si>
    <t>putting my feet up at home! usually reading or watching a movie. or maybe going to hot yoga. i'm not much of a partier anymore. if i do go out it would usually be on a saturday. (i'm sorry that all my photos on here were taken in clubs but that's the only time i take photos!).</t>
  </si>
  <si>
    <t>i'll save that for those who take the time to get to know me! :)</t>
  </si>
  <si>
    <t>you have a heart!  quiet/introspective people don't annoy you;  you can tolerate a realist;  you are cute;  kind and considerate;  individualistic;  genuine;  like organic and raw vegan food (or similar healthy lifestyle); listen to house music;  want to go out and do something fun.  and if you're a philosopher who can motivate me and inspire me to do my work! (i enrolled in an online philosophy course two years ago via the international society for philosophers http://www.philosophypathways.com/ and i haven't completed it! lol.)</t>
  </si>
  <si>
    <t>we should talk and stimulate our minds; that's always cool but we should both have the ultimate goal of exploring our sexual or freaky fantasies together. i seriously want to meet women for erotic discussion and sexual sessions of mutual passionate exchanges.    i am an ebony; muscular; handsome; fun; and erotically loving man. i really do enjoy a good conversation but i do not like playing endless games. i travel from san mateo to oakland almost daily. i am in my 30's and in great shape! i laugh a lot and enjoy life and i smile a lot. i like to meet at the hot tubs because it's fun; erotic; and cozy. i am open to exploring are you?    creative ways to meet: 1. meet for lunch or maybe your favorite hot tubs; home or hotel location 2. meet after you drop your children off to school in the morning 3. meet after your morning run or right after your gym workout.    (we can shower afterwards) 4. meet early in the morning after your husband or boyfriend is gone to work 5. lets have fun and meet once in a while and walk away feeling warm and happy    oh; don't worry i will put on you until you say oooooooooohhhhhhh    i am intelligent; muscular; and erotic</t>
  </si>
  <si>
    <t>just graduated from college (finally). ready to have a erotic adventure with females that want the same. seeking orgies seeking women or girls 18 or older that like intelligent freaks.</t>
  </si>
  <si>
    <t>making kama sutra love making. cooking (you better ask some body; i'm from the south!)    making you laugh becuse you have to have fun damit !</t>
  </si>
  <si>
    <t>my great smile; muscular body and great personality. my ablity to adapter to changes easily. my kick back attitude.</t>
  </si>
  <si>
    <t>a)brother man (the odyssey of black men in america) by : hearbody and robert l. allen c)star trek: nemesis c) jazz; hip hop; salsa; reggae d)healthy proteins; indian; chinese; cuban; jamaican; southern; put rican ; tia; pilipino (oh i'm i talking about women or food ? theyre the same to me. i eat what i like</t>
  </si>
  <si>
    <t xml:space="preserve">1.money 2.sex 3.food 4.intelligence 5.sexy thick; latin/black/asian/cuban beautiful women 6.hot weather   </t>
  </si>
  <si>
    <t>1st) building an empire for wealth and owning commercial real estate. 2nd) getting my freak own ! &lt;a class="ilink" href= "/interests?i=muscular"&gt;muscular&lt;/a&gt;</t>
  </si>
  <si>
    <t>at home wishing i was in the middle of an orgy</t>
  </si>
  <si>
    <t>i'm a freak like r. kelly but i like women ! i sucking on you until you cum in my mouth. you need to learn how to handel that if you've never done "boy" have you had a boring sex life.</t>
  </si>
  <si>
    <t>you're ready to get freaky in the middle of the day ! or you want to plan to get freaky with a black muscular intelligent freak. :-)</t>
  </si>
  <si>
    <t>there are books on my shelf that i'll probably never read (i'm looking at you; fountainhead).    i make ice cream when the mood strikes me.</t>
  </si>
  <si>
    <t>pretending i know what i'm talking about when i talk about statistical significance at work.    looking stuff up on wikipedia.</t>
  </si>
  <si>
    <t>peeling my oranges in one piece.    picking the slowest checkout line at the grocery store.</t>
  </si>
  <si>
    <t>i'd like to think it's something nice; because i feel like everybody asks me for directions.</t>
  </si>
  <si>
    <t>i watch stuff like friday night lights; modern family and there will be blood.    i read books like shopgirl and blood; bones and butter. now on kindle; but i still have a soft spot for books printed with a deckle edge.    i eat stuff like guacamole (plus a lot of other stuff). i'm trying to respect the recession while also eating at as many michelin 3-stars as i can.    the first cd i ever bought was the space jam cd.</t>
  </si>
  <si>
    <t>the obvious stuff: food; water; air; friends; and family.    i'm saving #6; because who knows? i'm sure when i was 6 i thought i couldn't live without the tan-colored m&amp;amp;m; but look at me now.</t>
  </si>
  <si>
    <t>why there are so many mattress stores.    also; why i kept hitting myself when i was a kid. (that only makes sense if you have an older brother. for those that don't; fret not-- i don't actually hit myself.)</t>
  </si>
  <si>
    <t>trying to eat all the produce i bought the previous weekend before it goes bad. then heading out. then coming home again.</t>
  </si>
  <si>
    <t>i watched the disney channel into the first couple of years in high school; long after i left their target demographic.    keep in mind that back then it was awesome; and they had "even stevens" on.</t>
  </si>
  <si>
    <t>- you know how to spell "definitely" correctly; but you don't get snarky when other people misspell it.    - comic sans and papyrus are not your go-to fonts (but if you can get away with courier; more power to you).</t>
  </si>
  <si>
    <t>hey im just looking to meet some fun awesome person to hang out with; or have coffee with. im a really nice genuine person. i hate flakey people but they somehow always end up in my life. right now im living in oakland enjoying life.i love being around people.    i am silly; soft spoken; and tattooed</t>
  </si>
  <si>
    <t>i spend my days either working in the waiting room for hell (starbucks) building my prohotgraphy portfolio (myspace.com/steinauphotography); going on adventures with friends; jamming with people; or just practicing classical pieces on the piano. im currently taking a break from school for now but am looking for the right school for me..kind of taking my time but theres nothing wrong with that!</t>
  </si>
  <si>
    <t>hm im really good at sleeping..im really good at taking a long ass time to get up in the morning.</t>
  </si>
  <si>
    <t>my smallness...im 5'. but usually its my hair ive got these thick sicilian locks of culy/wavyness. i love my hair; i take good care of it...it does cool things without me noticing. but pretty much my smallness..my tiny hands and feet..some say its adorable others say its kind of creepy..im okay with it now.</t>
  </si>
  <si>
    <t>music:beirut; born ruffians; the libertines; cat power; alaska in winter; vampire weekend; the pixies; bon iver; the fiery furnaces; girl talk; rilo kiley; cocorosie; mgmt; the blow; the unicorns; the animals; andrew bird; stars; maccabees; cold war kids; lily allen; modern lovers; adele; pretty lights; chairlift; belle and sebastian;    movies: juno; spun; factory girl; wristcutters; nick and norah's infinite playlist;    tv shows: intervention; the office; 30 rock; scrubs; its always sunny in philadelphia</t>
  </si>
  <si>
    <t>music    someone to make me smile and laugh    love    family    a piano</t>
  </si>
  <si>
    <t>how peoples minds work...</t>
  </si>
  <si>
    <t>dancing the night away</t>
  </si>
  <si>
    <t>i eat babbiesss!!!!! bahahahahaha    not really.....    or do i???</t>
  </si>
  <si>
    <t>anything you've read interested you.</t>
  </si>
  <si>
    <t>english (fluently)/italian (okay)/french (okay)</t>
  </si>
  <si>
    <t>im a very easy goin person! i like to have a gd time and spend time with my friends. i work as a first grade teacher and i love it! im very patient so workin with kids is the perfect job for me. my family is my number one priority along with my close friends. they are a very important part in my life! i would love to meet new people si lets see how if this works!</t>
  </si>
  <si>
    <t>workin n enjoyin my life! not plannin to go back to school since i like my job as it is but maybe i will someday.</t>
  </si>
  <si>
    <t>dancin salsa; improvising; tryin high adrenaline activities; remembering people's faces( my photographic memmory is pretty gd); n i can tie a knot on a cherry stem with my tongue in under a minute!</t>
  </si>
  <si>
    <t>my smile n my rings !</t>
  </si>
  <si>
    <t>i love paulo cohelo and all his books! i like only interesting book that have a interesting story and im able to relate to them!  i like most movies except movies that are too scify! my favorites are foreign movies and dramas!    my favorite tv shows are sex n the city; queer as folk; desperate housewives; dexter just too mention a few!</t>
  </si>
  <si>
    <t>my family  my friends  food  my students  coffee  sweets</t>
  </si>
  <si>
    <t>my job!! lesson planning!</t>
  </si>
  <si>
    <t>goin out to a random bar; going out to the movies or just meeting my friends to have a cup if coffee or a glass of wine!</t>
  </si>
  <si>
    <t>i'm a walt disney fan!</t>
  </si>
  <si>
    <t>you find we have things in common and are willing to have a gd time!</t>
  </si>
  <si>
    <t>i am a bay area native who grew up in marin county. my parents still live there. i am a twin and yes my brother looks similar to me. i enjoy reading; being outdoors; hiking; playing tennis; movies and spending time with people who are special to me - family; friends; girlfriend (when i have one.)    the kind of woman i am attacted to is beautiful intelligent loyal kind women who is feminine and can hold a good conversation beyond the topics of reality tv. i see a relationship as a partnership of equals.    overall i am pretty easy-going and try not to judge people quickly.    i have some geeky tendicies too : comic books (i've been to comic-con); sci-fi / fantasy books and art.  neither am i perfect. i drive too fast - still working on that but overall i am a guy you can take home to mom.</t>
  </si>
  <si>
    <t>i'm pretty good at tennis and ping-pong and most other physical activities. i'm also a good friend and listener.    i'm also very good at spotting virgins - 85% !</t>
  </si>
  <si>
    <t>they notice that i'm tall but i'm not sure what else.</t>
  </si>
  <si>
    <t>a) lotr; dune; mists of avalon  b) blues brothers; the outlaw josey wales; snatch  c) led zeppelin; ccr; ac/dc  d) baby back ribs; blackberry pie; artichokes</t>
  </si>
  <si>
    <t>family  friends  air; water; food; shelter  love  sci-fi movies  ?</t>
  </si>
  <si>
    <t>why the hell i'm still single</t>
  </si>
  <si>
    <t>nothing here. you'll have to ask me that in person.</t>
  </si>
  <si>
    <t>if you're into geeky things i've described in my intro and would like to meet a cool guy (me).</t>
  </si>
  <si>
    <t>spent most of my early life in nj but have been calling the bay area home for the last few years. i'm a fan of trail running; hiking; camping; being on the water or at a beach on a warm day; discovering a new restaurant; going for a bike ride; cooking from scratch; going on spontaneous roadtrips; and people watching on public transit.    i'm not a fan of sf fog; cold/damp weather (unless there is lots of  snow with it); vanity; obsession with money; or people who are  tragically hip.</t>
  </si>
  <si>
    <t>scheming up new adventures daily!</t>
  </si>
  <si>
    <t>making crepes; ignoring my alarm clock; and going with the flow.</t>
  </si>
  <si>
    <t>that i'm oblivious to people noticing me... and maybe that i walk fast.</t>
  </si>
  <si>
    <t>books: a million little pieces; blink; tipping point; the wave; the devils teeth; born to run; to hellholes and back    movies: psycho-thrillers &amp;amp; some comedies are at the top. the royal tenenbaums; garden state; office space; kill bill; i love you man; the hangover    shows: the office; dexter; six feet under; breaking bad; mad men; it's always sunny in philadelphia; treme    music: atmosphere; sublime; a tribe called quest; rjd2; cold war kids; thievery corporation; david guetta; wu tang; digable planets; the roots; fleet foxes; the black keys; sharon jones &amp;amp; dap kings; trombone shorty; avett brothers; old incubus; outkast; mike doughty; worldbeat radio station on pandora    food: i'm a bread addict. aside from that; i like italian; peruvian; seafood; sushi; thai; vietnamese; mexican.... i'm not very biased as long as its freshly made.</t>
  </si>
  <si>
    <t>1. a sunny warm day  2. music  3. fresh bread  4. good wine or microbrew  5. family  6. friends    not particularly in that order</t>
  </si>
  <si>
    <t>all the awesome places in the world i still want to go and explore...</t>
  </si>
  <si>
    <t>a. beat up from work and enjoying some wine or beer and a chill night at home  b. causing trouble out and about with my friends  c. in a car heading for the mountains/valleys/hiking trails for the weekend</t>
  </si>
  <si>
    <t>i'm a big fan of costume parties and although i feel wrong for liking it; i kind of dig jetting off for a few days in vegas.</t>
  </si>
  <si>
    <t>you like brunettes and if you enjoy the outdoors but also like to go out for good food or a fun night in the city. bonus points if you don't feel awkward on the dance floor.</t>
  </si>
  <si>
    <t>i am a montessori teacher in the penninsula. my students range between the ages of 9 and 12; roughly fourth through sixth grade. i love that age in children; they're so inquisitive!  i also enjoy staying active. i am a rugby player with the sf fog womens rugby team; roll fog roll! in addition to rugby i also enjoy bike riding. infact; last summer i participated in the aids/lifecycle '11 and rode my bike from san francisco to los angeles. it was an amazing experience to say the least!  a goal of mine is to become fluent in spanish by the end of 2012. don't worry; i have already started! two summers ago i spent a few weeks in a small town in mexico; learning spanish and exploring the culture. i love to travel so this summer i was thinking of traveling to spain; it would be a great place to practice!</t>
  </si>
  <si>
    <t>i am great at finding the positive (and often comical) in every situation. i'm good-humored and usually down for anything; from hiking a mountain to lounging around with friends on a lazy sunday.</t>
  </si>
  <si>
    <t>my curly hair or my big smile.</t>
  </si>
  <si>
    <t>1. a good cup of coffee  2. warm blankets  3. pandora radio  4. the sights and sounds of the ocean  5. cookbooks  6. dancing</t>
  </si>
  <si>
    <t>exhausted from the week at work; but ready to take on the weekend.</t>
  </si>
  <si>
    <t>i am afraid of cows. i know it's silly but it's true.</t>
  </si>
  <si>
    <t>-your open minded; upbeat; and not afraid to speak your mind  - you would like to go get a drink (with me is implied)  - you think we would have enticing conversations  - you believe we would have mutual chemistry</t>
  </si>
  <si>
    <t>goofball/jokester; passionate about my work; family first; swing dancer; burrito eater; dog lover. kite flyer; cool sock connoisseur; professional shenanigans maker;i love awkward moments..</t>
  </si>
  <si>
    <t>i ride my bike; make art and travel.</t>
  </si>
  <si>
    <t>relating with strangers. it was something i picked up when i worked on an ambulance and later did hospice work for years. also i'm really good at making people dance in random places....and i'm pretty good at eating ice cream too.</t>
  </si>
  <si>
    <t>i have been told it's my smile.</t>
  </si>
  <si>
    <t>im a fan of the writings of paulo corlho; hunter s. thompson; and kurt vonnegut;  i can always watch the labyrinth. shawshank redemption; and big fish.  as long as motown hits are playing im a happy camper.  and as far as food im not very picky.</t>
  </si>
  <si>
    <t>pencils  the sense of touch  bacon  my glasses  coffee  bike</t>
  </si>
  <si>
    <t>details</t>
  </si>
  <si>
    <t>drawing peoples manifestations and permanently marking theme on their body.</t>
  </si>
  <si>
    <t>meh on this question; just get to know me and im sure you will find out.</t>
  </si>
  <si>
    <t>you need a partner in crime.</t>
  </si>
  <si>
    <t>low key guy like simple things in life; friends; dancing; hiking enjoying life as an active :) san francisco gay male. prefer to hangout with friends; take a hike; go dancing; go out to happy hour once a week. not much into bars. looking for poz guys</t>
  </si>
  <si>
    <t>country western dancing; hiking; opera; ballet; peet's coffee; rollerblading; travel;...</t>
  </si>
  <si>
    <t>friends  san franciso  country western dancing  hiking  music  travel</t>
  </si>
  <si>
    <t>hangout with friends and grab dinner</t>
  </si>
  <si>
    <t>incarnations is a keyword. as in; i have had many incarnations so far in my one score and nine years on planet earth. past and current ones include:    intergalactic spacegirl; all singing all dancing all round entertainer; mini cooper fanatic; workout queen; mini golfer; single mom...as to the future..who knows...?    in interests of full disclosure; the single mom incarnation is present and recent; although i am at the stage where some more grown up interaction; distraction and maybe even attraction would be welcome.    infectiously funny (sometimes goofy; often a flirt but never less than myself); yet now with a somewhat serious side as well (when the occasion demands..).    incredibly inshape; indelibly inked; insatiably intense female..    according to myers-briggs i am a goofball..</t>
  </si>
  <si>
    <t>ight now: my goto book is what to expect: the first 12 months...velveteen rabbit another page turner. otherwise; something that documents the human condition. trying to digest the messages in de sade's philosophy in the boudoir and martha stewart's how to be a domestic goddess without getting them confused....  movies: something with heart and soul (i found punch drunk love to be in this category). i was in the dissenting camp for avatar; for what that it worth (clearly not much according to the oscar nomination panel..). tv - mad men; mad men; mad men.  music: something with a beat; or a pulse at the least. if i can shake to it; great. if not; tapping my toes is a good alternative. nodding my head a distant third; but even that has its moments. i find lcd soundsystem great to run too..especially the part in 'us vs them' where the bass kicks in..i am normally good for another mile or three after that..  food: if i am watching a movie then popcorn. other than that i am to be seen often indulging in one of my favorite fetishes - sushi. although i am still not entirely sure how sake is prounounced differently for the alcoholic beverage; and salmon...luckily i like both...</t>
  </si>
  <si>
    <t>much more to add; but this is a start...    i am a mixture of silliness and seriousness; but the most important thing to me is genuineness! i don't believe in always taking life seriously as there is much to laugh at in our daily rat race! i've been told by many that i have a very adaptable personality so i can mesh with many types of people... also that they find it's almost impossible to have a "surface" conversation with me.    i like to make things fun. "bored" is strictly prohibited from my vocabulary... i'm the type of girl who tries to make the best of every situation (even the frustrating ones).    i love everything from curling up on the couch to a movie... to staying out all night in vegas to camping/hiking in yosemite... to playing pool/darts in a dive-bar (nice bars are okay too)... to long drives with the top down... to relaxing days at an art museum; to nights out at concerts/plays/dancing... to sun shining down on me at the beach; on the deck at sam's in tiburon; anywhere near water.... and i absolutely love riding my bike....    i am very passionate about travel and am explorative enough to go by myself to other countries without reservations. i have a lot more ground to cover; but i've been to costa rica (4x); peru; chile; ecuador; jamaica; canada; mexico (shamefully been to cabo 7 times lol). i'd really love to go to brazil next; but it may be germany/france; since i have places to stay.</t>
  </si>
  <si>
    <t>using spell check  being a goofball.  building relationships / relating to others  finding a silver lining.  being compassionate  driving (i swear:)  parallel parking on hills  finding humor; even in the worst of times</t>
  </si>
  <si>
    <t>i'm guessing my hair</t>
  </si>
  <si>
    <t>my how this has changed throughout the years...  family/friends; music; clean underwear; a memory foam bed; love in my heart; the means to travel</t>
  </si>
  <si>
    <t>life is short; love life!</t>
  </si>
  <si>
    <t>making a difference!</t>
  </si>
  <si>
    <t>taking care!</t>
  </si>
  <si>
    <t>my smile! it's real! and i share!</t>
  </si>
  <si>
    <t>book - a man named dave  movie - august rush  show - mama mia  music - hawaiian  food - seafood &amp;amp; chocolate</t>
  </si>
  <si>
    <t>1) god  2) goodness in humanity  3) my car  4) money  5) my puppy lola  6) companionship</t>
  </si>
  <si>
    <t>how to make a difference!</t>
  </si>
  <si>
    <t>dancing zumba at curves or camping or in hawaii!</t>
  </si>
  <si>
    <t>i've had a ruff life; an i only want it to get better!</t>
  </si>
  <si>
    <t>your honest; humble; mature; fun &amp;amp; sexy!</t>
  </si>
  <si>
    <t>hi; i'm toby; single guy and native east bay denizen. in some ways i am your typical guy; but in other ways i am not. how am i not; you ask? mostly it boils down to geekiness. i love nature; animals; the sciences; and somewhat ironically; science fiction. i also am quite affectionate.    i try to surround myself with what i love. i am a big train buff; so i got a job with a railroad. i am an animal lover; thus am currently at the beck and call of two cats. (i love dogs also; but don't want to subject one to apartment living.) i read about the sciences; and i hike (or kayak when the opportunity presents itself) to get back to nature. all i need now is someone to lavish affection on; thus this profile on okcupid.    i also like to travel; and have traveled a fair amount in my life thus far; but would like to do much more. i have traveled throughout the u.s. (have been to alaska; but not hawaii) and some of europe (germany; italy and france).</t>
  </si>
  <si>
    <t>working; enjoying rainy days; enjoying sunny days; petting cats; occasionally sleeping...</t>
  </si>
  <si>
    <t>photography; inspecting and repairing freight cars (i have an award!); handling negative personalities; getting along with animals; wine tasting; laughing...</t>
  </si>
  <si>
    <t>whatever it is; they haven't told me!</t>
  </si>
  <si>
    <t>books: i have traditionally read mostly textbooks (school) and short stories (also school). both are still good; but i would like to get back into novels.    movies: most of the james bond series (especially daniel craig); the original star wars trilogy (and also the last half or so of episode iii); tim burton's and christopher nolan's incarnations of batman; the godfather 1 and 2; defiance; pan's labyrinth; hellboy (deep breath); the hunt for red october; lucky number slevin; from paris with love; pirates of the caribbean; airplane!; spaceballs; monty python; and many others.    shows: mostly stuff that isn't on anymore; but i can thankfully get on dvd! i.e. mystery science theater 3000; star trek: the next generation (i grew up on that show); chappelle's show; the x-files; and older episodes of csi (the original). also futurama; venture brothers; robot chicken; and when i can; almost anything from the history; military or discovery channels.    music: movie soundtracks and classic rock by far. since no one else is really into movie soundtracks; i will just list my favorite classic rock groups: the beatles; led zeppelin; the doors; cream; queen; neil young and many other near-favorites. i also like modern rock (the offspring; system of a down; green day etc.) and some rap (mostly eminem).    food: pretty much anything. i love bbq; and just about anything curried. which means that i love thai and indian. but also mexican; italian; greek; german and pizza (which yes; really is its own category).</t>
  </si>
  <si>
    <t>1. music  2. laughter  3. animals  4. guilty pleasures  5. love and affection (i cheated and squeezed two in there...)  6. rain</t>
  </si>
  <si>
    <t>trains; my cats; my future both near and far; and i spend a lot of time creating things with my imagination. i really should start writing them down again...</t>
  </si>
  <si>
    <t>well there is no typical. sometimes i am working and sometimes i am home. when i'm home i usually am playing a video game; although sometimes i will switch it up with a movie. want to go out to dinner?</t>
  </si>
  <si>
    <t>i have a lego star destroyer to put together; whenever i get over the fear that my cats will destroy it the moment i'm done assembling it...    seriously though; i am an open book. just ask!</t>
  </si>
  <si>
    <t>you have a taste for classic rock; love cats (or at the very least can tolerate them); appreciate nature and being outdoors; are creative and somewhat counter-culture; and are doing something with your life (i.e. school and/or a career). bonus points if you like tahoe and/or want to take a cross-country train trip!</t>
  </si>
  <si>
    <t>moved to the big city chasing a dream. i'm an artist; new aged beatnik; self proclaimed musician; puppeteer and entertainer. i'm working on a masters here in san francisco and really enjoying myself. wish i could get out more often though; but its all part of being an artist.</t>
  </si>
  <si>
    <t>working on my art and just trying to live life and enjoy it. oh and start living a lot healthier. i'm really digging the trader joe's scene; a lot cheaper than whole foods back home.</t>
  </si>
  <si>
    <t>well i am an artist; so art i hope.</t>
  </si>
  <si>
    <t>usually my laugh or smile; i smile big and laugh loud. i'm told i've got a pretty staccato laugh.</t>
  </si>
  <si>
    <t>kevin smith films usually get a good chuckle out of me. art school confidential because i've lived it with the exception of all the murder. i love classic b movies and old cheezy black and white monster movies. night of the shrew is amazing. i'm pretty eclectic when it comes to music and books. i love broken bells and usually anything that kink. fm plays. the river why is one of my favorite books. i read it at a pretty influential time in my life. i like the old shadow books; the dark tower series; tarzan; conan and other older books.</t>
  </si>
  <si>
    <t>1. paper  2. pencil  3. books  4. food and water... since i need to live.  5. music  6. movies</t>
  </si>
  <si>
    <t>life in general and the future.</t>
  </si>
  <si>
    <t>working on my art; or making an attempt to get out and about.</t>
  </si>
  <si>
    <t>you are up for having fun; because i think i'm pretty fun.</t>
  </si>
  <si>
    <t>i love dancing- all forms and types (especially hip hop; salsa; merengue; bachata; and ballet folklorico); i am a movie addict; love music (since it moves me); always up for traveling; exploring; hiking; snow boarding; anything interesting and fun. i absolutely love to laugh and feel life is much too short to dwell in any form of negativity. i have fallen in love with traveling and plan to do more of it in the near future. i am very energetic and enjoy having a good time no matter where i find myself.</t>
  </si>
  <si>
    <t>*graduated from uc berkeley this past spring.  *completed two service-learning trips to new orleans (my second home) within the last 3 months.  *taking a year off to work in education related work at uc berkeley.  *in the middle of researching grad schools for gws programs.  *currently loving every moment that life has granted me :)</t>
  </si>
  <si>
    <t>just give me enough time to practice and i will be pretty decent. i really enjoy; basically; all forms of art (i prefer pencil; color pencil; and charcoal mediums). i have been called a "jill of all trades" as i like to learn new and different skills.</t>
  </si>
  <si>
    <t>my dimples and infectious laughter ;)</t>
  </si>
  <si>
    <t>books  the shadow of the wind; where the sidewalk ends; paradise lost; a raisin in the sun; when god was a woman; the absolutely true diary of a part-time indian; the picture of dorian gray; the color of water; 1984; the importance of being earnest; the five people you meet in heaven; tuesdays with morrie; y no se lo trago la tierra; wicked...    movies (to list a few)  la mission; ma vie en rose; spaceballs; the crow; lilies of the field; broken english; crash; white chicks; all about eve; spirited away; donnie darko; kill bill; sixteen candles...    music (again; just a few)  latin freestyle; hip hop; salsa; opera; merengue; spanish rock; alternative; classical...    some fave musicians: juanes; selena quintanilla; michael jackson; jon b.; cynthia; stevie b.; george lamond; india arie; etta james; nat king cole; elvis presley; santana; ne-yo; ozomatli...</t>
  </si>
  <si>
    <t>music; dance; love; showers; great home-cooked meals; laughter...</t>
  </si>
  <si>
    <t>social injustice; our educational system; the well-being of family and friends; music; dancing; massages...</t>
  </si>
  <si>
    <t>out hanging with friends; dancing; reading; depends on my mood...</t>
  </si>
  <si>
    <t>i have a small fear of clowns : /    and this is one of my fave poems:    invictus-william ernest henley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gate;  how charged with punishments the scroll.  i am the master of my fate:  i am the captain of my soul.</t>
  </si>
  <si>
    <t>you'd like to make me laugh :)</t>
  </si>
  <si>
    <t>i am an intj. kudos if you know what that means. i ask too many questions. if i was driving; and my friend in the passenger seat looked out the windshield and yelled "stop!!!" i would ask him why i should stop. i am one of the most curious people you will ever meet; and i have a tattoo to represent that. many people adhere to this mentality; but you will never hear me say "i don't care how it works; as long as it works." i take things apart; metaphorically and literally; to find out how they work.    i'm also very opinionated. if i have an opinion on a subject; it's a safe bet that opinion is a strong one. this has gotten me in more trouble than good conversation; but i can't help it. i'll argue a point till i'm proven wrong. i love a healthy debate; and most people think i'm arguing with them. so if i disagree with you; don't take offense. i'm not one to hold opinions back. yours won't offend me; so don't be afraid to disagree with me!    a brief update: i don't think i would consider dating someone who believes in god. i hate to have to put it like that. i plan to have kids. and i plan for them to learn only things we know are true as truths; and anything else; see religion; will be taught to them as beliefs that some have. there are far too many similar religions for me to trust one over the others. i trust what can be proven; and eagerly wait for it to be disproven; paving the way to a greater understanding. long live the scientific method. all of that out of the way; i've met some very religious people i could be great friends with; but not life mates.    "i regard the brain as a computer which will stop working when its components fail. there is no heaven or afterlife for broken down computers; that is a fairy story for people afraid of the dark."  - stephen hawking    "it's gonna go scary fast; if it works at all."  - jamie hyneman    "they say living increases knowledge; but when you die; you're dead."  - jimmie's chicken shack    "fuck yooooooouuuuuuuuu!!!!!"  - tool    i think nearly all music would be better if it was instrumental.    i laugh at morbid things.    i don't understand how people can just accept things without asking questions.    more businesses should be open at night.    why do people switch to an empty lane at the last second before a red-light; only to go slower than the car they were previously behind?    at any given moment; it is worth stopping to look at and enjoy the sky.    i wish i was a race car driver.    i don't believe anything is or was meant to be. shit just happens. some shit is more likely to happen; but certainly not destined to do so.    i love how everyone complains about stupid people. kinda makes me wonder where all the stupid people are.    i hate microwave ovens.    i have developed a serious relationship with *good* coffee. if i continue this much more; i'll be a certifiable coffee snob. i have two different coffees ground for espresso; and three different whole bean coffees in my house. none of it is flavored like anything but coffee; just sourced and roasted differently.    i should mention i've been biking 10 miles a day or more lately; so it would be cool to find someone to go biking with.</t>
  </si>
  <si>
    <t>ugh. need to re-rewrite this section. i was offered an awesome job in redwood city; so i moved here. the guy who offered me the job withdrew the offer in a very harsh and unexpected change of events. i would now be homeless on the street selling my things to afford to live if my parents weren't able to help me. i moved out of the sweet one bedroom home i rented based on the amount of money i would have been making. i do some work here and there for some local computer shops; but i need to find regular work. one thing is for sure; life won't (yet) allow itself to become stale around me.</t>
  </si>
  <si>
    <t>logic. call me vulcan in that respect. and nerdy in the respect that i just described myself as "vulcan." but in all seriousness; i am great with figuring out things which are not immediately apparent. i fix computers for a living because; i found; i am great at troubleshooting them. i am mechanically inclined; i work on my car and motorcycle. time to throw my modesty out the window for a moment. i can take apart just about anything and put it back together again. and most of the time; it still works once i have it back together. ;)</t>
  </si>
  <si>
    <t>i'm going to skip by the obvious answers like "the fact that i'm human" and move on to traits someone would need to spend some time near me or communicate with me to discover. considering that; my intelligence is definitely among first things people notice. i have a nice jaw line; but i don't shave often enough for anyone to notice. i'm 6 feet tall; and i weigh 140 lbs; so i'm quite skinny. i also don't like small talk; so conversation advances to relevant topics quickly with me. although i am a good liar; i tend to be brutally; nails-on-a-chalkboard honest. most people are way too sensitive. someone once told me never to take life too seriously since no one makes it out alive anyway.</t>
  </si>
  <si>
    <t>books:  i wish i gave myself more time to read. but i like quirky writing like kurt vonnegut; tim dorsey; and ray bradbury. other than that; mostly philosophical or scientific books. currently; i'm working (slowly) on a very comprehensive biography of nikola tesla.    music:  mr. bungle; bassnectar; candie hank; percal; deadmau5; gusgus; massive attack; man man; gogol bordello; buckethead; apocalyptica; frank zappa; ellen allien; the streets; dj icey; incubus; primus; we be the echo... i like lots of music; rock in particular. but lately a lot of electronic music has been creeping into my playlists. i love metal; but i hate the screaming; so i have limited bands i can really tolerate in that genre. tool and 311 are probably my favorites; but i don't listen to them more than my other music. i have 850gb of music on my computer; that might say something.    movies:  i feel about movies the same way i do about music. i like all kinds of movies; with emphasis on comedy and horror. extra emphasis on zombie movies. zombieland was a lot of fun. the machinist; super troopers; brazil; buffalo '66; pan's labyrinth; baseketball; and the dark crystal are among my favorites; but that list will change daily; if not hourly. i have almost 1;000 gb of movies and tv shows on my computer; that might say something as well.    food:  i love sushi! i wish i was rich enough to eat it whenever i wanted it. i wish i had my own personal sushi chef. but i also will eat almost anything that won't kill me. i'm discerning; just not picky. i prefer; and recognize the good stuff. i drink organic milk because it's unquestionably better and better for you than regular milk. if you try some organic milk; do yourself a favor and don't get store brand or horizon brand. organic valley and stonyfield are the good ones.</t>
  </si>
  <si>
    <t>seriously; people? putting oxygen and water on this list? i am quite sarcastic; but isn't the point of this to help us distinguish you from the sea of other women? how about some things you would have a hard time living without which are not required by every animal we know of? yes; we are animals too; just like monkeys; earthworms and kittens.    moving on...    privacy. i don't know how i'd manage without some time alone. i need it for therapy; i think. i can't tell what it is; but i go crazy if i don't get a chance to get away from everyone from time to time.    my cats! sudo and felix; they make every day of mine. the only ones who never judge; or argue; or flake off. they are my best friends.    my real friends. they are few; but important. i do not keep many acquaintances; that goes back to me not liking small talk. my friends are good to me; and i would do anything for them.    my parents. they have helped me in so many ways. they continue to offer support; and i can't thank them enough for raising me to be the person i am.    my motorcycle. it's in pieces at the moment; but i don't have much work to do to get it running again. it's a stress reliever; for me anyway. it causes stress for others; it's very fast and very loud.    my understanding of things. if i couldn't grasp the complexities of the world the way i do; my curious nature would lead to a lot of disappointment. i wonder about too many things to be able to be happy with a lower level of understanding than i have. they say ignorance is bliss; and sometimes i feel like that must be true. but really i wouldn't be me without my intellectual capabilities.</t>
  </si>
  <si>
    <t>things i shouldn't! i worry about what my future children will be taught in school; about whether they'll hang out with kids who act like i did in high school. i also think about computers outsmarting us; which will happen in a surprisingly short amount of time. i think about my cats all day. i think about how any situation can go; and try to determine the most likely outcome. any situation that gives me enough time; will be broken down in my mind like a mathematical equation. it does make me good mechanically; but sometimes my personal interactions become more mechanical than i'd want them to be.</t>
  </si>
  <si>
    <t>hacking my iphone; ipad; psp; ps3; wii; archos5; or whatever new gadget i've got. taking apart a computer or other electronic. sometimes out at a bar drinking; but not as much anymore. it's hard to find stimulating conversation at the bar. of course; it's even harder to find alone in my living room.</t>
  </si>
  <si>
    <t>i don't keep many things private; except my own thoughts. i had some gritty things happen in the past; and i'll share details with anyone who asks. i just think that stuff is best left out of the public sections of the internet.</t>
  </si>
  <si>
    <t>-you're looking for good conversation  -you don't mind sarcasm  -you don't believe in nonsense (religion)  -you have more personality than an inflatable sex doll  -you can hold your own in heavy debate  -whatever opinions you have; you believe them for a reason and with conviction  -anything i've said above here seems interesting to you</t>
  </si>
  <si>
    <t>easy going guy who loves great food and great company. i love my job and it keeps me busy! my weeknights consist of watching the giants and the weekends are dedicated to going out with friends.</t>
  </si>
  <si>
    <t>i ask myself this question everyday. i'm always looking to do something bigger; better and more awesome! i've worked for one of the best companies in the world; according to forbes; and now i'm helping a start-up take it to the next level. i live in oakland but work in sf and i would love to move to the city after my lease is up in december.</t>
  </si>
  <si>
    <t>talking with people (it's my job!); whiffle ball; bbq'ing; finding a way to get outdoors; making people laugh (hopefully); drinking wine; going with the flow.</t>
  </si>
  <si>
    <t>hmmmmm. never thought of this. maybe that i will wear sandals when it's cold out.</t>
  </si>
  <si>
    <t>confederacy of dunces is a great book! i can watch movies that range from a steven seagal flick to a classic comedy (dirty rotten scoundrels; dumb and dumber and some steven seagal movies). i'm a classic rock music fan with some old school r&amp;amp;b. i can't get into the new music where the guys sing about how sad there are. not cool!</t>
  </si>
  <si>
    <t>1. family/friends  2. bbq  3. sports  4. getting outdoors  5. meeting new people  6. bbq</t>
  </si>
  <si>
    <t>if i'm being the best i can be. this can range from my professional life; to being a brother or to being the best friend. also; what i'm going to eat for dinner is pretty important.</t>
  </si>
  <si>
    <t>out with friends either in the east bay or in sf. hopefully either going to place i love or somewhere entirely new. dueling piano bars; delicious beers and stiff cocktails are friends of mine.</t>
  </si>
  <si>
    <t>if you looking for something that's not serious. that probably will turn a lot of people off but i'm being up front about it. we can still have a ton of fun and who knows where it will lead.</t>
  </si>
  <si>
    <t>hello; my darling. my name is ethan patrick rhodes. i have recently undergo the great move to redwood city california; after living the last 17 years of my life in ocean springs; mississippi. i was born on august 25. i graduated from st. martin high school. i have a passion for photography as well as i am planning to attend college for &lt;a class="ilink" href= "/interests?i=photography"&gt;photography&lt;/a&gt; and &lt;a class="ilink" href="/interests?i=graphic+design"&gt;graphic design&lt;/a&gt;. i currently work at petco in woodside; as of now until a better opportunity encroaches i plan on going very far with my life. as i write this; i am wondering actually how many of you will read this. how many of you are actually intelligent enough to carry a conversation with me if you do read this. probably not that many and even less i will be interested in if your an ignorant dumbass. filler.filler.filler. let's be honest all this is for is to make your profile not look so bleak and empty; to give it "character"; to make people think that you are not a one dimensional human being. test me. i love tests. in time you will find out all of the secrets that compose my life as of now; until then you will have to endure me to find out. i love spending my days being encompassed by a good book; movie; or well just a all around good guy. i also enjoy the occasional shopping trip. virtual online window shopping is actually my favorite past time. well thanks for reading this. also if you got down to the bottom of this well maybe you are possible interested in continuing this into a friendship then you should add me on facebook(: /ethanpatrickrhodes. skype me. ethan.rhodes.</t>
  </si>
  <si>
    <t>photography and graphic design.</t>
  </si>
  <si>
    <t>my eyes.(:</t>
  </si>
  <si>
    <t>books: running with scissors/nightworld series/life and death in shanghai  movies: gone with the wind/black swan/burlesque/breakfast at tiffanys  shows: glee/logo/disney</t>
  </si>
  <si>
    <t>nothing. i have become very unmaterialistic within the past year or so.</t>
  </si>
  <si>
    <t>partying like none other.</t>
  </si>
  <si>
    <t>hah. now if i put it here than it would be public.</t>
  </si>
  <si>
    <t>you have substance.</t>
  </si>
  <si>
    <t>well hello hello! i'm born and raised in the bay area. i consider myself to be a people person; and i love going out and just enjoying the moment. in general i am very open minded and try to surround myself with like-minded people. i pretty much have a positive attitude all the time; i can easily laugh at myself. i try not to take life too seriously; it's more important to have fun and spend it with the people you care about.</t>
  </si>
  <si>
    <t>i work in health care. i'm trying to get back into volunteering. i live by the motto that it's them today and it could be me tomorrow; so while i can i want do the right things in life. besides that i like to travel and my goal to go on at least two trips a year. i like reading books; going to lounges; dinner; dancing and listening to good music. i don't consider myself to be a big outdoors person; but i have been known to go on a hike every now and then; but i am always open to new experiences.</t>
  </si>
  <si>
    <t>listening to others and giving my opinion. i always try to be fair; honest and open minded. i would want the same thing when talking to someone; i don't need anyone to sell me a dream.</t>
  </si>
  <si>
    <t>book - the hunger games series ; water for elephants; the help.  movies - the the shawshank redemption; a bronx tale; baby boy; lean on me.  tv - true blood; 30 rock; modern family; all of the real housewives; unsung.  music - i pretty much like anything with a beat.  food - i love italian and seafood; yum! oh and can't forget about banh mi; and burmese food.</t>
  </si>
  <si>
    <t>family  friends  traveling  my phone  good food &amp;amp; drinks  tv</t>
  </si>
  <si>
    <t>what the future has in store for me.</t>
  </si>
  <si>
    <t>hanging out with friends having great food and drinks.</t>
  </si>
  <si>
    <t>you are honest; respectful; open-minded; and ggg.</t>
  </si>
  <si>
    <t>i'm a nice girl. and really sarcastic; too. but i'm not being sarcastic about the being nice thing. i start out on the quiet side but once i get to know you; i don't shut up.    i like road trips; zoos; museums; aquariums; amusement parks and corny tourist traps.    i like making people happy and doing things that benefit others which in turn makes me feel good about myself (whether that's a good thing to admit or not; i don't know). every now and then i'll get involved with some kind of fundraiser because it's fun and i like it and it earns me karma points.    i actually enjoy watching sports. hockey is my fav; soccer is fun; baseball i can only watch if i'm at the game and a few beers deep; same with basketball. i'm getting into football slowly but surely. you'll never guess my team...    i'm looking for someone to enjoy life with; who makes me laugh; has his shiz together; doesn't smoke; and knows how to spell. i'd like to find someone who doesn't leave all the decisions up to me; who will make plans once in awhile and let me just sit back and enjoy. i'm in no way looking for or need someone to take care of me; but i'd love to find someone who wants to anyway. i'd love to hear from you; but please put a little more than just a; "hi; how's it going?" in your message. a little effort goes a long way.</t>
  </si>
  <si>
    <t>currently working in the marketing department of a publishing and consulting company; and also do some freelance writing for the company when the opportunity arises.</t>
  </si>
  <si>
    <t>making myself laugh; baking cupcakes; spelling and falling asleep on your lap during a long movie. (if you're a movie buff; chances are you'll hate me. if i'm not talking during a movie; i'm sleeping. i suck; i know.)</t>
  </si>
  <si>
    <t>that i'm really quiet off the bat. but don't worry; i perk up.</t>
  </si>
  <si>
    <t>tv shows: dexter; parks and rec; breaking bad; the office; friends; always sunny; mad men; etc. (i actually don't even have cable right now but if i did; i'd be watching those.)    music: margot &amp;amp; the nuclear so and so's; passion pit; the weakerthans; franz ferdinand; bloc party; 311; death cab; tons of other stuff i'm not going to list.    movies: anything 90 minutes or less lol    books: last really good book i read was the kite runner and that was years ago. i'm really out of touch with literature these days; even though i worked in a book store for six years. i'll get back into it one day....    food: om nom nom</t>
  </si>
  <si>
    <t>bobby pins; soap; a communication device of some sort; family/friends; laughter and lately; oranges. they're delicious.</t>
  </si>
  <si>
    <t>everything and nothing. just depends on what's going on in my life. however; once i get started thinking about something; it usually reaches an overanalyzed status at some point.</t>
  </si>
  <si>
    <t>hanging out at my place; a friend's place; a bar place; sleeping.</t>
  </si>
  <si>
    <t>i have an absolutely horrible sense of direction. worse than you could imagine. gps barely helps. i usually start out going the wrong way and have to make a lot of u-turns.</t>
  </si>
  <si>
    <t>just do it! i love messages! make it good ;)</t>
  </si>
  <si>
    <t>when i m not in lab researching how cells deconstruct themselves during apoptosis; program cell death; i can usually be found either outside; cycling; baking bread; cooking; teaching; and relaxing with friends.  i was born and raised in the pacific northwest but i also call germany and ecuador home; where i spent a year each as an exchange student during high school. i went to undergrad up in portland and now call sf home as i work on a phd.</t>
  </si>
  <si>
    <t>i'm working on a phd in chemistry &amp;amp; chemical biology</t>
  </si>
  <si>
    <t>finding something positive even in "bad" situations</t>
  </si>
  <si>
    <t>books: swimming to antartica; the hobbit; three cups of tea; desert solitaire    movies/tv: the daily show; dirty jobs; 12 angry men</t>
  </si>
  <si>
    <t>the backcountry  water  endorphins  friends/family  my passport  curiosity</t>
  </si>
  <si>
    <t>my science; current events; planning my next adventure; nature; ...</t>
  </si>
  <si>
    <t>it generally begins with a beer with my colleagues at the lab and it then it gets tough to classify something as typical other than say the adventure usually includes food and a beer.</t>
  </si>
  <si>
    <t>i'll answer just about any question. try me</t>
  </si>
  <si>
    <t>you like looking up at the stars and dreaming. and if you're looking to share some stories with a new friend.</t>
  </si>
  <si>
    <t>my name is nick; and i am a design student of san francisco state university on my way to obtaining a b.s. of visual communications design. i'm either crazy or a genius. i'm a design nerd; and that's that. on more than one occasion i have been called a renaissance man. i'm intelligent and passionate and sarcastic (i tell jokes to make myself laugh; if you think i'm funny; great). those who don't know me think i'm quiet; those who do know me tell me to shut up. i like &lt;a class="ilink" href= "/interests?i=photography"&gt;photography&lt;/a&gt; (ask to see some); playing &lt;a class="ilink" href="/interests?i=video+games"&gt;video games&lt;/a&gt; and &lt;a class="ilink" href= "/interests?i=board+games"&gt;board games&lt;/a&gt;; &lt;a class="ilink" href= "/interests?i=reading"&gt;reading&lt;/a&gt;; &lt;a class="ilink" href= "/interests?i=building+things"&gt;building things&lt;/a&gt;; &lt;a class= "ilink" href="/interests?i=sketching"&gt;sketching&lt;/a&gt;; &lt;a class= "ilink" href="/interests?i=learning"&gt;learning&lt;/a&gt;; &lt;a class="ilink" href="/interests?i=computers"&gt;computers&lt;/a&gt; and various other nerdy activities. i do also enjoy &lt;a class="ilink" href= "/interests?i=dancing"&gt;dancing&lt;/a&gt; and &lt;a class="ilink" href= "/interests?i=singing"&gt;singing&lt;/a&gt; and &lt;a class="ilink" href= "/interests?i=eating+out"&gt;eating out&lt;/a&gt; in both senses of the phrase; ladies first is my policy ;)    i don't bite... too hard (but i like to nibble).</t>
  </si>
  <si>
    <t>i'm ever searching for adventures and someone to do them with.</t>
  </si>
  <si>
    <t>&lt;a class="ilink" href="/interests?i=photography"&gt;photography&lt;/a&gt;; &lt;a class="ilink" href="/interests?i=photoshop"&gt;photoshop&lt;/a&gt;; &lt;a class="ilink" href="/interests?i=cooking"&gt;cooking&lt;/a&gt;; &lt;a class= "ilink" href="/interests?i=reading"&gt;reading&lt;/a&gt;; &lt;a class="ilink" href="/interests?i=sketching"&gt;sketching&lt;/a&gt;; &lt;a class="ilink" href= "/interests?i=writing"&gt;writing&lt;/a&gt;; &lt;a class="ilink" href= "/interests?i=dancing"&gt;dancing&lt;/a&gt;; &lt;a class="ilink" href= "/interests?i=singing"&gt;singing&lt;/a&gt;; &lt;a class="ilink" href= "/interests?i=computers"&gt;computers&lt;/a&gt;; &lt;a class="ilink" href= "/interests?i=building"&gt;building&lt;/a&gt;; &lt;a class="ilink" href= "/interests?i=thinking"&gt;thinking&lt;/a&gt;; &lt;a class="ilink" href= "/interests?i=listening"&gt;listening&lt;/a&gt;; &lt;a class="ilink" href= "/interests?i=smoking%0amarijuana"&gt;smoking marijuana&lt;/a&gt;; &lt;a class= "ilink" href="/interests?i=rocking+out"&gt;rocking out&lt;/a&gt;; &lt;a class= "ilink" href="/interests?i=drinking+beer"&gt;drinking beer&lt;/a&gt;; &lt;a class="ilink" href="/interests?i=designing"&gt;designing&lt;/a&gt;; &lt;a class="ilink" href="/interests?i=using+my+hands"&gt;using my hands&lt;/a&gt;; &lt;a class="ilink" href= "/interests?i=html%2fcss"&gt;html/css&lt;/a&gt;</t>
  </si>
  <si>
    <t>my hair and my eyes.</t>
  </si>
  <si>
    <t>i am usually in the middle of reading a book; i like most books as long as they aren't too boring.    (enders game; enders shadow; cell; boyhood; night; vagina monologues; book of lost things; the stolen child; inklings; watership down; the odyssey; brave new world; lord of the flies; the white tiger; sustainability by design; a whole new mind; pop: how graphic design shapes popular culture; fight club; feed; siddhartha; one flew over the cuckoo's nest; hamlet; othello; twelfth night; alices adventures in wonderland; the chronicles of narnia 1-3; romeo &amp;amp; juliet; water for elephants; the curious incident of the dog in the night-time; the adventures of huckleberry finn; etc.)    i prefer action and comedy movies; but there's nothing wrong with a little romance. the notebook is a good one. documentaries; dramas; thrillers; pretty much everything.    (braveheart; pans labyrinth; gladiator; serenity; dude where's my car; crash; monty python; batman; lotr; star wars i;ii;iv-vi; pulp fiction; fight club; se7en; the matrix; the punisher; the departed; the boondock saints; gangs of new york; borat; yellow submarine; zombieland; shaun of the dead;etc.)    same with tv shows; but i'm more willing to try new shows. i don't really like sitcoms; i find them campy and usually laugh-tracks don't help. i like shows that have a lot of unexpected twists and interesting character development.    (american horror story; bbc documentaries; boardwalk empire; chappelles show; deadliest catch; dexter; dual survival; fear factor; grimm; justified; masterchef; mythbusters; spartacus; the borgias; the ultimate fighter; top chef; top shot; ufc; walking dead; whale wars; firefly etc.)    music; if it's good; i like it. most country and rap songs are not good by my musical standards; but there are a good number that i do like. my musical taste is eclectic; classical; and modern. but i generally don't like what is on the top 40. i am a music festival fanatic.    (the beatles; black eyed peas; girl talk; bach; tchaikovsky; avenged sevenfold; band of horses; benny benassi; blink-182; cage the elephant; cake; daft punk; mashups; flogging molly; foo fighters; the four seasons; the fray; gorillaz; deadmau5; guns n roses; incubus; infected mushroom; the killers; the knife; lmfao; mariachi el bronx; matt &amp;amp; kim; metallica; mumford &amp;amp; sons; red hot chili peppers; snoop dogg; system of a down; sublime; super mash bros; taddy porter; tenacious d; vitamin string quartet; weezer; the white stripes; zeds dead; nero; etc.)    my favorite food to eat hands down; sushi. but i enjoy cooking pretty much anything. it's a hands on experience and then you get tasty food when you're done! not to mention i'm pretty good at it.</t>
  </si>
  <si>
    <t>friends  books  my tools  music  camera  pencil &amp;amp; paper</t>
  </si>
  <si>
    <t>life; the future; what i would do differently; pretty ladies; zombie apocalypses; everything... i love thinking.</t>
  </si>
  <si>
    <t>either drinking and toking with my roommates/ friends at home or we're going out to do something. grab some dinner; maybe a bar or club if we're feeling especially ambitious. but pretty laid back... and continually awesome.</t>
  </si>
  <si>
    <t>you're into intelligent guys that like to have fun.  you're looking for someone to go exploring with.  you're smart.  you like board and/or video games.  you're mentally mature for your age.  you have the libido of a teenage boy.</t>
  </si>
  <si>
    <t>every winter my work bring me to bay area; i love mild weather here; now i'm  looking for one to hangout for activity and date with. to enjoy good time with; no drama. summer i may be any where in us working. today email;tex; phone can make contact any where in real time to keep in touch.</t>
  </si>
  <si>
    <t>enjoying total freedom;carefree life.  looking for a pertner to share with; i only have room for one</t>
  </si>
  <si>
    <t>figure things out if i have great interest.</t>
  </si>
  <si>
    <t>youth in my appearance and activity.i can beat physical challenge with one with half of my age any time.</t>
  </si>
  <si>
    <t>samurai in skay story of japanese ace pilot in world war 2 . i am anti war but flying fighter plane for dule fight sounds lots of fan.</t>
  </si>
  <si>
    <t>morning coffee; pickup truck;luxury motor home;toys (fire arms; i shoot competition). job (profit/hobby/ entertaiment/adventure). oh may be i phone; handy little device!</t>
  </si>
  <si>
    <t>future;where and what will be?????  reading profiles quetionary to find out woman's needs wants and desires; better understanding i can treat you right</t>
  </si>
  <si>
    <t>stay home; no fun to go out alone;will you go out with me? we'l have good time.</t>
  </si>
  <si>
    <t>i only tell you in private</t>
  </si>
  <si>
    <t>tex me if i catch your eyes; life is full of mystery never know where will lead to.</t>
  </si>
  <si>
    <t>retired. winner of the united states marine corp. military training award. honorman. master mechanic; counselor; computer technician. irish; french; spanish; german; portuguese; hawaiian. looking for a woman who loves almighty god and herself totally.</t>
  </si>
  <si>
    <t>i was born and raised in boulder co but moved to san francisco about 12 years ago. growing up in a hippy college town definitely prepared me for life in sf and loving that i get to experience both living here and going back to co for vacation and holidays! i miss mountain life but have certainly adjusted to the weather and living closer to the ocean.</t>
  </si>
  <si>
    <t>i've lived all over the city (noe valley; castro; marina &amp;amp; pac heights) and have finally settled on lower pac heights as my home. i work in online/digital media and love what i do; but it is not the center of my life. i love to travel; love the outdoors (camping; rafting; kayaking; hiking) and i am obsessed with finding new restaurants in the city; my favorite food blog is www.sf.eater.com.</t>
  </si>
  <si>
    <t>laughing; enjoying life; meeting new people and explaining technology to old people</t>
  </si>
  <si>
    <t>i love unicorns</t>
  </si>
  <si>
    <t>currently reading the steve jobs biography...its good; love the balance of brilliance and crazy that made him an amazing leader of a successful company. pretty much sums up the exaggerated version of most people.    food - i'm all over the place. mexican is probably my favorite but i don't discriminate. currently obsessed with korean; specifically finding the best soon-doo-boo in san francisco which is surprisingly difficult!    movies-shows-music - don't go often enough but always love experiencing new bands; theater etc. recently tried to see the book of mormon in ny but was denied!    walking dead is my favorite show of the moment...and anything apocolypitic intrigues me..</t>
  </si>
  <si>
    <t>my scooter  san francisco  my family &amp;amp; friends  my fireplace  great food  wine</t>
  </si>
  <si>
    <t>what restaurant i want to go to and if they have scooter parking</t>
  </si>
  <si>
    <t>either out with friends for dinner/hh or watching a good movie at home</t>
  </si>
  <si>
    <t>i have a costco membership</t>
  </si>
  <si>
    <t>if you feel like it</t>
  </si>
  <si>
    <t>my name is emma. i'm both nice and elegant. yeah that was a dumb choice when i first made this but now i'm not interested in making a new profile.    i'm from boston originally...came here cause thats what people do sometimes when change is in order...just pack up and leave.  i love whiskey; controlled fires; banjos; running; rowdiness; learning new music; reddit; the gym; drumming; jamming; performing onstage; pretending to be a good artist; and i love puns more than most humans</t>
  </si>
  <si>
    <t>playing in anywhere between 1 and 4 bands; getting stronger; constantly learning about new music; talking to strangers; teaching a job-readiness class for high risk youth; and spending way too much money on live music</t>
  </si>
  <si>
    <t>hugs; portmanteaus; and appropriate music recommendations</t>
  </si>
  <si>
    <t>my freckles; my curly hair; or my lip ring.</t>
  </si>
  <si>
    <t>music: my list is fucking long. i like a wide range of genres including electro-swing; gypsy-jazz; some latin; americana/roots music; celtic; jazz fusion; very select electronica; afro-funk; experimental ambient heavy stuff; hip-hop; trip-hop; chillwave/glo-fi; stoner metal; grunge; djent; post-metal; progressive rock; progressive metal; some folk and some indie of course but i'm more selective with that. i love the banjo and fiddle more than most instruments. and when i dive into a new band; i dive hard.    obviously this is really important to me so - some of my faves include radiohead; opeth; tool; mastodon; baroness; caravan palace; parov stelar; warpaint; brand new; periphery; luminscent orchestrii; rjd2; dj shadow; the builders and the butchers; the budos band; animals as leaders; garage a trois; poison the well; gojira; metronomy; mogwai; between the buried and me; modest mouse; russian circles; a perfect circle; the dead weather; queens of the stone age; anything that dave grohl touches; sioum; cloudkicker; washed out; clutch; doomriders; explosions in the sky; long distance calling; every time i die; atmosphere; aesop rock; eyedea; abilities    tv: i'm also pretty serious about the shows i watch. the daily show; the league; arrested development; party down; louie; parks and rec; 30rock; archer; the walking dead; community; its always sunny in philadelphia; aqua teen hunger force.    books/graphic novels: right now reading/going back and forth between aldous huxley's "the doors of perception" and erin morgenstern's "the night circus" - though my favorites are the namesake; unaccustomed earth; the watchmen; the sandman series; promethea; the long halloween; house of the spirits; a clockwork orange; love in the time of cholera; dmz.    movies: comic book movies and documentaries.    foods: anything spicy. or garlicky. awjeah. i like that fire in my mouth; and feeling like i'm gonna cry because of how hot something is</t>
  </si>
  <si>
    <t>1. a drumkit  2. coffee  3. the internet/reddit  4. comics  5. my friends  6. music and bomb speakers or bomb headphones</t>
  </si>
  <si>
    <t>sex  drums  my next caffeine fix  puns and portmanteaus  what people looked like as little kids  metal breakdowns  the fragmentation and reclamation of musical subgenres  how so much good music can exist with so little of the population knowing about it or appreciating it</t>
  </si>
  <si>
    <t>obviously this varies but i'm probably somewhere involving good music in some sort of capacity and drinking whiskey</t>
  </si>
  <si>
    <t>you fucking feel like it. i realized recently how bad i am at being gay in sf...so if you wanna get down on some of the awesome nightlife that sf has to offer with me; let's do it.</t>
  </si>
  <si>
    <t>appearances can be deceiving. people are usually (and understandably) intimidated by me at first but i'm a really friendly guy and usually go out of my way to break the ice and make myself approachable. i've always been friendly; laid back and social. unless someone is just a grade a douche bag; i will generally befriend just about every person i come in contact with.    i enjoy going out for drinks and grub but dig staying in too. i was once a professional athlete but music has always been my passion i and play bass and guitar often. i also really like tattoos and the surrounding culture fascinates me. i majored in scandinavian studies and enjoy norse and other mythologies.  i try to put enthusiasm in everything; it helps even mundane tasks become at least somewhat entertaining.    i think most importantly; for what i've been able to accomplish and things i've been through both good and bad; i take pride in not taking myself too seriously. i know plenty of people in the different circles i associate with that just lose perspective radically. it's a shame.</t>
  </si>
  <si>
    <t>i'm a cal grad and former football player. i currently work in san francisco in public relations and play bass in a hard rock band with some former cal teammates of mine. i don't have any children but try to be a good son; brother; and uncle. i plan to always pursue my musical passion no matter what i'm doing or where life takes me.</t>
  </si>
  <si>
    <t>putting things into perspective; being creative; killing zombies; laughing at myself and life in general; and giving hugs.</t>
  </si>
  <si>
    <t>i'm a heavily tattooed former football player so many people are initially intimidated by me. but that's always shortlived.</t>
  </si>
  <si>
    <t>books: 1984; god's problem; the poetic edda    movies: tombstone; beerfest; super troopers    shows: metalockalypse; dexter; blue mountain state; workaholics    music: tool; killswitch engage; rancid; chevelle; afi; deftones and much more.    food is awesome; especially breakfast foods. i do eat animals so you should be okay with that if you're thinking of contacting me.</t>
  </si>
  <si>
    <t>some sort of stringed instrument; my ipod; my friends and family; books; and emotional connecting with people.</t>
  </si>
  <si>
    <t>music; mythological names for pets; my great dane that i had to leave in southern cal when i moved back up here. i'm really into theological discussions too.</t>
  </si>
  <si>
    <t>having some beers with co-workers before going out with my 5 roommates (all girls); my band and/or college friends that also live in the city. maybe playing a show too.</t>
  </si>
  <si>
    <t>if you love music; don't mind tattoos and have a great sense of humor...and if your not crazy.</t>
  </si>
  <si>
    <t>english (fluently)/swedish (fluently)</t>
  </si>
  <si>
    <t>i'm a nice guy looking for the right woman. i'm doing well in my career. i always look at the brighter side of things. i'm a gentleman. i enjoy going for walks and staying outdoors. i eat healthy and stay in good shape. i like things clean and organized. i am very talkative; i like to kid around with people close to me. i can be very sarcastic but in a likeable way.  i like listening to audio books. i love watching movies; i hate to admit it but i love watching romantic comedies. i have a broad selection in music choices; from jazz; pop; r&amp;amp;b depends what mood i'm in. i enjoy broadway shows and concerts. i love sushi; pasta; fresh fruit; veggies; fine dinning.</t>
  </si>
  <si>
    <t>currently busy at work; been travelling a lot lately. need somebody to spend quality time.</t>
  </si>
  <si>
    <t>i'm a good listener. i can carry a conversation with almost anybody. i'm really good at figuring things out. i'm good at fixing things. i'm afraid to mention the other things ...</t>
  </si>
  <si>
    <t>people notice i'm a really nice guy and very patient. they all say i age really well. really fun to hang out with.</t>
  </si>
  <si>
    <t>amelia peabody series; the passage; notting hill; harry potter; lord of the rings; jazz; r&amp;amp;b; pop; ethnic food; diner food; french; italian; sushi; anything with veggies; anything healthy</t>
  </si>
  <si>
    <t>1. family  2. coffee  3. internet  4. my cellphone  5. fruit and veggies  6. yoga</t>
  </si>
  <si>
    <t>how to save for the future ...</t>
  </si>
  <si>
    <t>out for dinner or stay home to relax.</t>
  </si>
  <si>
    <t>i love watching anime...</t>
  </si>
  <si>
    <t>if you're interested in meeting me; i'll let you know if the feeling is mutual ...</t>
  </si>
  <si>
    <t>english (fluently)/tagalog (fluently)/c++ (fluently)/chinese (poorly)</t>
  </si>
  <si>
    <t>first off let me say this i am not your average chick. i don't like pink. i am a t shirt and jeans girl. i will only wear a dress for the right person at the right time. im not a fan of shopping. i do love to browse but if i don't really need it i won't buy it. books and music that a totally different story if i like it and i don't have it i will most likely buy it. i don't mind going to sci-fi anime or comic conventions to me they're actually quite fun but ill be honest i know very little about the subjects listed above. i don't mind video games i just don't play them and prefer they don't become third party. i like going to baseball games(by the way i'm a giants fan). but i don't mind going to a's games(i have family who are a's fans) or even the dodgers (my bff and some of family are fans). i love being able to go and explore different cities. i love food all types and i love trying different foods. i'm a huge fan of food trucks. i love movies of all genres. i love art of all types. i work in retail not because of what i do but because i am a people person and i like making other people happy at my job. something people get surprised about is i don't drive. not because i don't want to but because i haven't needed one until well now. i do go workout 2 to 3 times a week.</t>
  </si>
  <si>
    <t>like i said before i work retail at times i hate it but its the customers that i've gotten to know that make me want to stay. future wise well that's always on my mind. i do have a certification in baking and pastry from cca but eventually i'd love to go back to school but for now its not in the cards at least not until i have the funds to be able to go back.</t>
  </si>
  <si>
    <t>remembering peoples names; seriously though i know about 95 percent of my regular customers name by heart. making wrap sandwiches; or reubens. wiggling my ears.</t>
  </si>
  <si>
    <t>i have fringe aka bangs and i wear glasses. and my industrial its not a bar its spiral. so most people wonder how i got it in my ear i give the same answer everytime "both balls screw off" oh when i was younger people would ask me "how do you do that" only because i was left handed.</t>
  </si>
  <si>
    <t>music: interpol; black rebel motorcycle club; bif naked; rooney; radiohead; kate nash; the sounds; le tigre; new york dolls; the ramones; muse; adele; the beatles; the sex pistols; leningrad; yulya savicheva; edie; the dresden dolls; amanda palmer; depeche mode; garbage; stereophonics; poe; robert schwartzman; voxhaul broadcast; the cranberries; abba; neil young; the band; van morrison; harry nilsson; garbage; mellowdrone; she wants revenge; david bowie; otis redding(dad saw him in concert back in the day); jimi hendrix; marvin gaye...too many to name.    movies: paris; je taime; velvet goldmine; the point; love me if you dare; amelie; hipsters; the neverending story; the fifth element; district b13; sliding doors; zerophilia; 10 things i hate about you; kill bill vol.1 &amp;amp;2; kung fu hustle; practical magic; sex drive; up! ( a movie i haven't seen someone close to me passed); how to train your dragon; cloudy with a chance of meatballs; easy a; sex drive; sidewalls; stardust; blood:the last vampire;moonrise kingdom; fantastic mr.fox; son of rambow; cashback...mind gone blank on the rest.    shows:true blood; coupling; the walking dead; farscape; venture bros.; eastbound and down; the muppet show; dead like me; wonderfalls; my so called life; how i met your mother; raising hope; the new girl; portlandia; the it crowd...    books: alices adventures in wonderland; through the looking glass; the heart is deceitful above all things; crime and punishment; house of leaves...christopher moore books; neil gaiman.    food:as i said before i love trying different foods. my favourite types are italian; mexican; japanese; thai; korean.</t>
  </si>
  <si>
    <t>my family:mom dad and sis.  music it helps me through my commute from work and is my relaxation. seriously my mp3 player recently died on me and because i lack extra funds and a laptop i'm rockin my music old skool style aka cd player with cd case made for 24 cds with about 35 in it instead.  books  movies  food  good pair of socks.</t>
  </si>
  <si>
    <t>other people. my future. my health. where in the world am i gonna be able use all my useless knowledge.</t>
  </si>
  <si>
    <t>home watching a movie or tv. really just kicking back and taking it easy.</t>
  </si>
  <si>
    <t>when i'm alone at home with my music i will get up and break into dance. i don't like to dance in front of people especially with the way i dance. and i can whistle at least 5 different sounds/ways. all using my mouth. depends how you interpret the sounds.</t>
  </si>
  <si>
    <t>if you like someone who doesn't take themselves too seriously or if you just have something to get off your chest. my ears/eyes are always open. and i don't judge unless maybe your torturing animals or children then we got a problem.</t>
  </si>
  <si>
    <t>native american/hispanic/latin/other</t>
  </si>
  <si>
    <t>hello! my name is nick. i moved to the bay area a few months ago to join a new tech startup with some of my friends. for me; it's the dream!    i'm originally from maryland; but i've lived in quite a few places. i like to think i have done a lot of things in my life; and it has been a great ride so far. i try to take life as it comes; and have fun doing it!    i like to think of myself as a southern gentleman; with a happy go lucky attitude. i try to get along with everybody; and i am easy going. i've got a sense of humor that sometimes forgets to filter itself; and i like to live outside my comfort zone.    i am looking for a girl that is smart with a sense of humor; enjoys light-hearted discussions about things we don't agree on; truthfully like sports; and likes to have fun.    &lt;em&gt;friendly disclaimer: i am a huge baltimore ravens and orioles fan. however; i do enjoy the 49ers and giants..&lt;/em&gt;    &lt;em&gt;a good place to get to know me: &lt;a href="http://www.nickpersico.com" rel="nofollow" target="_blank"&gt;nickpersico.com&lt;/a&gt;&lt;/em&gt;</t>
  </si>
  <si>
    <t>i work at a tech startup some of my friends just started; and our plan is to take over the world. everyday is exciting; challenging; and ridiculous.    i'm an entrepreneur at heart; and try to learn new things everyday through experience. (mostly by making mistakes)</t>
  </si>
  <si>
    <t>making people laugh; saying the right thing at the wrong time; an occasionally making a fool out of myself.</t>
  </si>
  <si>
    <t>the color(s) of my shirt.</t>
  </si>
  <si>
    <t>i'm a music snob; and will most likely try to make you a mix cd. i like a wide variety of music but i mostly listen to rock; pop punk; some hardcore; and alternative.    right now: the dangerous summer; the wonder years; sent by ravens; bassnectar; galactic; the graduate    when it's time to party i usually listen to techno; house; and top 40.    i love movies and tv shows; and here is a recent list of ones that i have seen or quote with friends: arrested development; himym; the wire; mad men; eastbound; entourage    i have a soft spot for rom coms.    the books i read are mostly about business topics like entrepreneurship and business theory. sorry; no hunger games here.    food: i eat anything and everything. there is rarely a dish that i don't like or won't try.</t>
  </si>
  <si>
    <t>friends  laughing  music  sports  internet  my ithings (iphone; macbook)</t>
  </si>
  <si>
    <t>what is the next thing i can do to better myself; my life; and have a great day.</t>
  </si>
  <si>
    <t>out with friends or co-workers making fools out of ourselves.</t>
  </si>
  <si>
    <t>i would like to admit that i am the exact opposite of picky. if the idea sounds good; let's go for it.    this includes decisions like "where to eat"; "what movie to watch"; "what activity should we do now". i am working on being more decisive with these types of daily decisions.</t>
  </si>
  <si>
    <t>you are looking to meet somebody new; go on some innocent adventures; and experience things. then if it becomes apparent that we enjoy our time together; let's entertain the idea of "going steady."</t>
  </si>
  <si>
    <t>i'd rather be outside or having a drink getting to know you.    i'm fun loving and an outgoing optimistic free thinker. i'm looking for an extroverted; personable man that can hold an intelligent conversation. i am self-reliant; ambitious; liberal; adventurous and value connecting with others and sharing an adventure. i love the unconventional; i like being engaged and stimulated on various levels. i am more interested in your unique intelligence and fresh dynamic traits than anything else. i consume as much intellectual and philosophical brain-food as i can. i'll try just about anything. i travel frequently for work and fun. i have a british passport (and american); i lived in london for 3 years after college. which explains why i love british wit or maybe it's the accent. i'm always planning my next vacation. whitewater rafting is next on the vacation itinerary. being fit and healthy are important to me. i'm adventurous and love spontaneity. i can be silly or serious. i love spending time in the city...checking out new little corner bars or restaurants; going to clubs or events is a good evening.    i have bungee jumped from a bridge over a river in la. gone diving in molokini (hawaii) when it was still legal. peed under the main square clock in prague; rode a motorbike through the streets of berlin. been lost in a museum in amsterdam. ate oysters in luxembourg. can count to ten in like ten languages. danced till 6am in london. smuggled a friend's fianc across the mexican border. learned to haggle at the market in rome. found the greatest suits in bologna &amp;amp; milan; saw my first opera at the statsopera in vienna; skinny dipped in the aegean sea.... danced in a rainstorm in corsica; sang the blues in new orleans; kissed the blarney stone in ireland.    i'm drawn to people who attract the right kinda folks and geek out about their interests no matter the cool factor. i find it endearing and love it when people are driven and get really excited &amp;amp; passionate about a hobby or interest that it becomes infectious. being able to strike a balance with each others energies is key. i typically see the good; the bright; or the humor in a given situation.    i strive to know; appreciate; and improve myself; and live well. i hope to find my beloved; a gentleman through and through; the man who will share the his life with me. but for the moment i'm prepared to try to meet men i genuinely click with and attracted to and see what transpires.</t>
  </si>
  <si>
    <t>what i'm doing with my life....an interesting question. i'd say i'm loving life in berkeley. i enjoy going on epicurious adventures as often as i can. life is pretty good. i don't mind staying in to watch a movie; cook or snuggle. but i love love venturing out to concerts; movies; art shows; dance clubs and trying new venues for music or dancing. i also love nature; be it mountains or the ocean; swimming; hiking; mountain biking; river rafting; snowboarding or being a snow bunny when the weather switches etc...    when i'm not traveling; discovering a new restaurant or spending time outside i'm working as the business manager building maintaining and developing relationships with vendors; partners/clients and various accounts. i love what i do and learn new things all the time. my colleagues are a zany group of fun loving individuals. i'm looking for someone who values relationships; has a relaxed efficiency and knows the importance of a work-life balance.</t>
  </si>
  <si>
    <t>being high energy  listening; being a good sounding board  telling really awful jokes  yoga / dancing to music i like  acting goofy and laughing with the right people  oh; and i smile and laugh alot</t>
  </si>
  <si>
    <t>books: top novels in no set order.  - anything by gladwell; sedaris; sallinger; kundera; steinbeck chomsky; hemingway; orwell etc..  - siddhartha; i claudius; slaughterhouse 5; on the road; lolita; brave new world;  - freakonomics: levitt &amp;amp; dubner  - anything by anne rice especially her anne laraquette (sp?) novels  - the omnivore's dilemma  - eat pray love; elizabeth gilbert  - kitchen confidential: adventures in the culinary underbelly  - 50 shades of grey  - laughter and forgetting; immortality: milan kundera    movies: i love imdb and here are a few i like (again in no set order)  - the godfather  - the hangover / superbad  - blade runner  - get shorty / pulp fiction  - cinema paradiso  - goodfellas  - the usual suspects / the professional  - a clockwork orange  - memento  - braveheart  - labyrinth / avatar  - inception  - the big lebowski  - any 007 movie / dr. strangelove  - snatch / lock stock and two smoking barrels  - chasing amy / say anything  - breakfast club / sixteen candles  - shawshank redemption  - oceans 11  - be cool  - baraka  - amelie  - i like funny stuff; thrillers; action; foreign... less sappy more snappy.    tv: colbert report; stewart daily show; real time with bill maher; bbc top gear; how it's made; law and order; etc...    music: i'm an avid dancer so anything with rhythm and a good beat to dance to but here are a few bands i like (again in no set order)  - motown / g funk / jazz / dub step / salsa / cumbia  - u2  - lady gaga; her old rather than new  - pit bull / david guetta  - michael jackson / prince  - estelle / lilly allen  - tower of power / earth wind &amp;amp; fire  - daft punk / lcd soundsystem  - groove armada / thievery corporation  - al green / bootsy collins  - miles davis / otis redding / john coltrane  - lenny kravitz / stevie wonder  - rhianna / beyonce  - jamiroquai / finley quaye / maxwell  - g love and special sauce  - sting  - kylie minogue  - jack johnson  - india arie  - phoenix / iron &amp;amp; wine  - mgmt  - bob dylan  - radiohead  - wolf+lamb soul clap    food: anything spicy...not a big seafood fan (used to be allergic) but i like sushi and lobster.</t>
  </si>
  <si>
    <t>good food; good friends; good wine;  laughter  caffeine in any form; latte; cappucino etc... (graffeo's)  a good debate / edgy wit  my phone  imagination/adventure</t>
  </si>
  <si>
    <t>planning my next vacation  where are my keys?  and how is it only wednesday? when is it friday?!  when's my next vacation again?</t>
  </si>
  <si>
    <t>with co-workers at the local bar having libations and getting happy at happy hour.  with my girlfriends at the local dive bar    having dinner with friends    doing something with friends that involves music and dancing or going on a cool adventure.    hardly a typical friday night</t>
  </si>
  <si>
    <t>first nightclub i've been to was the moulin rouge (snuck in when i was 15).</t>
  </si>
  <si>
    <t>something you read clicked and are looking for a partner in crime.    you have good stories  you like to text message    you like to laugh; try new things; you want to grab a cup of coffee; see a movie; meet for drinks after work; know a great place to dance; have an extra ticket to a concert or the theatre; want to try that new restaurant that just open around the corner or have an idea for an adventure.</t>
  </si>
  <si>
    <t>english/french (okay)/spanish (okay)/italian (okay)</t>
  </si>
  <si>
    <t>i am a german blacksmith; goldsmith; printer; and publisher who introduced printing to europe. i invented the mechanical movable type; which started the printing revolution and is widely regarded as the most important event of the modern period.</t>
  </si>
  <si>
    <t>feeding my tamagotchi</t>
  </si>
  <si>
    <t>ribbon dancing  tiddlywinks  flying kites  pole vaulting  jump rope  hand-painting porcelain china  civil war dioramas</t>
  </si>
  <si>
    <t>my rat tail.</t>
  </si>
  <si>
    <t>the bible    titanic (3d) on repeat    salute your shorts    bieber; all day every day    beluga caviar</t>
  </si>
  <si>
    <t>glitter  vinyl  fresh socks  teenage mutant ninja turtles  blue bottle  excedrin migraine</t>
  </si>
  <si>
    <t>how the hell they make non dairy creamer</t>
  </si>
  <si>
    <t>creating a rift in the time space continuum</t>
  </si>
  <si>
    <t>i've recently been to a jazzercise class and thoroughly enjoyed it</t>
  </si>
  <si>
    <t>you like ween &amp;amp; you know what it's like to be a product of public school education.</t>
  </si>
  <si>
    <t>awesome stuff is happening right now; so i don't have time to fill this in right now. check back later. :)</t>
  </si>
  <si>
    <t>english (fluently)/japanese (okay)/russian (poorly)/italian (poorly)/spanish (poorly)</t>
  </si>
  <si>
    <t>i have a really hard time summarizing myself. isn't that what this profile thing is for so you can interpret a summary of me based off of certain facets and tastes of mine?    also i love meeting dogs.</t>
  </si>
  <si>
    <t>i graduated high school and then went and tried college and found i didn't like it; so now i work for the boy scouts and part time in construction (on hold for the moment: the camping season is upon me). i am currently doing my best to juggle the work load for 3 camps. no it doesn't pay much but i can pay my bills and put away a little bit in savings.    on the agenda: (i know this looks very materialistic)  tattoo  &lt;s&gt;learn to weld&lt;/s&gt; improve on the smidgen of experience i now have.  guns  dog  remodel the bathroom  fix the truck (this is a never ending task)  get the cadillac moving again  rock climb at pinnacles national park  read more (i once heard a phrase: "don't let your schooling interfere with your education." well i'm not in school anymore; but i would like to continue to learn.)</t>
  </si>
  <si>
    <t>framing; plumbing; electrical; driving trucks; chainsaws; making things work; pool; hiking/backpacking/camping; rock climbing; engine blocks</t>
  </si>
  <si>
    <t>my hands/pants are usually covered in paint/drywall/grease/pipe dope or something of a similar nature</t>
  </si>
  <si>
    <t>food: steak; hamburgers; hotdogs; porkchops; bacon; sausage (basicly take a dead animal; preferably cow or pig; and i love it) on top of that eggs; pancakes; waffles; fruit; vegtables (no lima beans); pasta; pizza; bread; sandwiches; pb&amp;amp;j; lasagna; potatoes; this list could keep going forever...    music: system of a down; van halen; cat stevens; five finger death punch; muse; van morrison; def leoppord; foreigner; the postal service; boston; nirvana; gentle giant; redlight king; johnny cash; avenged sevenfold; this list could also go on forever; but basicly it boils down to metal; classic rock; rock; indie etc.    movies: gran torino; american history x; the shawshank redemption; demolition man; gladiator; a clockwork orange; dr strangelove; to name a few...    books are something that i really should read more often. recently enjoyed: freakanomics; cognitive surplus; atlas shrugged. i'm in the middle of the third chimpanzee</t>
  </si>
  <si>
    <t>water; food; a comfy place to sleep; a knife; a good pair of boots; and a source of heat.    in a not so literal sense: the outdoors; work; a steak-potato-beer dinner (conversely: a bacon-egg-coffee breakfast); coffee; the amigos and my family.</t>
  </si>
  <si>
    <t>the zombie apocolypse</t>
  </si>
  <si>
    <t>hanging out at my abode; looking out the window and waiting for people to come into camp. once i check them in and make sure everything is ok; i tend to go down to the rock gym in el cerrito and rock climb for a few hours with my friends.    my schedule doesn't match most people's... i work all weekend and pick a few days to take off during the week.</t>
  </si>
  <si>
    <t>well i ain't gunna do it over the interwebs...</t>
  </si>
  <si>
    <t>you want to grab a beer at the bar or something... something outdoors? i'm not too picky.    or you can explain why it is that men are supposed to send the first message; and women have a tendency to ignore most of them in this online dating realm.</t>
  </si>
  <si>
    <t>i just finished grad school and moved to the bay area. i hope i can meet some interesting people to make friends with.    i studied computer science at grad school and now i work at a startup company as a software engineer.    i work at a lot; but when i'm free i like spending time in my kitchen and garden. i'm probably spoiled by michael pollan and martha stewart. i have banned most of the processed/package food and make almost everything from scratch.</t>
  </si>
  <si>
    <t>i'm working at a startup company as a software engineer.</t>
  </si>
  <si>
    <t>cooking.  i cook for myself to enjoy tasty and healthy food.  i cook for my friends to make them happy.  i make different kind of dishes. chinese; japanese; italian......  check out my profile pics and see the sushi and muffins that i made.    calligraphy.  i'm good at writing chinese characters with a brush pen. that means i can make recipes look good both on and off paper. :)</t>
  </si>
  <si>
    <t>i'm too cute to have computer science phd.</t>
  </si>
  <si>
    <t>books:  all kinds of cookbooks with pictures.  omnivore's dilemma. in defense of food.    movies:  drama; comedy; thriller.  "up" is my favorite one this summer.    music:  classic; folk; anything that is soft and relaxing.    food:  almost all kinds; except indian. (indian restaurants make my hair smell. that's why.)</t>
  </si>
  <si>
    <t>my contacts/glasses.  water.  smart phone.  computer.  whole foods.  f&amp;amp;fs.</t>
  </si>
  <si>
    <t>if you are looking for new friends; you can go ahead and message me.    if you are interested in dating me; you should try to solve this physics problem. it's not required but you will get extra points. :-)    a rod is resting against a wall initially motionless with the point of contact at height x. at time 0 the rod begins sliding down the wall without friction. at what height on the wall does the rod lose contact with the wall?</t>
  </si>
  <si>
    <t>i decided to re-vamp my profile. after dating many different guys; i now am more focused on what i want out of a relationship and in a partner. i want someone who is settled in life (which is why i often decline dates from guys that are students) and knows what he wants. i want a guy that is driven and passionate and can work as hard as he can play. i want a guy that would like a family someday or at least has not dismissed the possibility entirely. i want an intelligent guy who can hold a conversation. i am looking for much more than a phyisical relationship. i tend to date guys that are much older than me. i would like a guy that is sucessful in his career.    i am an educated person; so i would like my partner to be educated as well. i have 2 bachelor's degrees and had a full ride scholarship in college.</t>
  </si>
  <si>
    <t>i am working as a research coordinator at a private company. i have worked for the university of utah; uc davis and the va in the past. i also was a math teacher in memphis in a past life    my job is very challenging but i enjoy it. i have considered the possibly of going back to university to get a pharm.d or md and i will if i find myself not moving forward.</t>
  </si>
  <si>
    <t>comprehending a large amount of information; which is what i do everyday at work. memorizing. dressing well; fashion.</t>
  </si>
  <si>
    <t>hair and eyes that are sometimes blue and sometimes green depending on what i'm wearing and the light.</t>
  </si>
  <si>
    <t>out on a date or staying home and relaxing after a long week</t>
  </si>
  <si>
    <t>english (fluently)/sign language (okay)/c++ (okay)</t>
  </si>
  <si>
    <t>- uncle x4  - passionate  - driven  - independent  - outgoing  - stable  - hard-working    growing up i was very focused; mature and looked at the big picture. i live life by my own standard. i communicate in a confident and straightforward manner; yet logical; rationale and with purpose. i value spontaneity; opportunity; adventure; courage; knowledge; quality and skill/expertise. i need challenge; change; freedom; stimulation; excitement; appreciation and time to process/think about things that matter to me. i adapt well and persevere. i'm a competitor; problem-solver; and a 'performer' with vision. my career is very important to me. i have drive; a hunger for variety (among other things); and seek perfectionism/accuracy. i like to test the limits; have a spirit of adventure yet can often be cool and calm.</t>
  </si>
  <si>
    <t>currently very focused on fitness; friends and my work. i visit my family twice a year...i wish i could see them more frequently. i work very hard and always challenging myself to achieve goals. career in high-tech in strategy and corporate development (m&amp;amp;a; biz dev; etc.). i'm a big city person - prior to san francisco; i was in nyc for a good while. i try to go on 1 or 2 big trips a year...heading to croatia and istanbul this summer. was in bahamas and spain last year. if you have fun travel ideas; i'd like to hear them!</t>
  </si>
  <si>
    <t>i enjoy a variety of food - french; italian; spanish; californian; japanese...    entertainment - symphony; foreign films; live sporting events - mainly hockey/baseball/basketball. this summer watching the euro cup (soccer) 2012. also waiting patiently for ron howard's movie rush...    books - currently reading the social animal. i like the art of war; great gatsby; alchemist; count of monte cristo; and mostly non-fiction stuff - biographies; malcolm gladwell; etc...</t>
  </si>
  <si>
    <t>learning; improving; being a better person; how i can add value to others...</t>
  </si>
  <si>
    <t>you think we'd get along really well.</t>
  </si>
  <si>
    <t>i'm rather active; like outdoors; traveling; sports; cooking; camping; learning cool stuff. i live and work in the city; and enjoy the bay area a lot - spent last 5 years here and not planning on moving any time soon. pretty happy with work and training for whatever endurance events i somewhat randomly pick.</t>
  </si>
  <si>
    <t>lots of swimming; biking; and running at the moment - &lt;a class= "ilink" href="/interests?i=triathlon"&gt;triathlon&lt;/a&gt; is addictive. less frequently; taking classes; &lt;a class="ilink" href= "/interests?i=brewing"&gt;brewing&lt;/a&gt; beers. not going to tahoe every weekend; though starting to miss it...    i like active volunteering; several months ago i went to costa rica to help build a school. hopefully; i can find a similar project somewhere else - feel free to suggest one!</t>
  </si>
  <si>
    <t>remembering to pay rent on time. doing my dishes. also; eating baked goods; and &lt;a class="ilink" href= "/interests?i=ultra+running"&gt;ultra running&lt;/a&gt;.</t>
  </si>
  <si>
    <t>sometimes there're race number stickers on my bike helmet when they get stuck; or if i don't wanna deal with removing them:)</t>
  </si>
  <si>
    <t>books: shantaram; born to run; fight club. vonnegut; tom robbins are my favorite authors.    shows: southpark; adventure time  music: dub; reggae. pretty lights; matisyahu; bassnectar; el ten eleven; toots and maytals    i like movies by guy ritchie + those that showcase nature and character. fight club. also comedies like wedding crashers; supertroopers; old school.    food: burritos! black butte porter! i eat *a lot* btw.</t>
  </si>
  <si>
    <t>baked goodies  bicycle  biking stuff  running/swimming stuff. that's more than 6 already and there's another bicycle...</t>
  </si>
  <si>
    <t>ingesting things; hopefully not excessively</t>
  </si>
  <si>
    <t>you feel like it. or if you got a message from me:) or maybe if you use strava?</t>
  </si>
  <si>
    <t>my current goal in life is to move forward; be happy and conquer my fears. i was raised by creative people. the tactile dome at the exploratorium; hiking in point reyes; making elaborate birthday cards; and eating delicious new foods (and even trying things like durian). i just want to expand my world and this includes finally giving country music a chance; learning to shoot guns; and realizing i like both.    i'm introverted; but am far from an antisocial hermit. i have a positive outlook on people and the world and try to keep that despite negative experiences. i practice and appreciate honesty and open-mindedness.</t>
  </si>
  <si>
    <t>i work full-time at a software company writing technical documentation and creating product training videos. i'm constantly learning and occasionally dog sitting. with what's left over i go hiking; craft; read the tiny house blog and escape to the desert to recharge when possible. i like to pretend winter is not coming.</t>
  </si>
  <si>
    <t>planning things and using an x-acto knife. i'm also a decent shot.</t>
  </si>
  <si>
    <t>i walk fast and looking serious while doing so. people asked me for directions in new york. i was flattered being a california original.    it seems to become quickly apparent that the way to my heart is through my stomach.</t>
  </si>
  <si>
    <t>books: working on world war z; next is a wilderness survival guide. no; i'm not a survivalist.  movies: harold &amp;amp; maude; winter's bone; fantastic mr. fox; west side story (i grew up with musicals)  music: electronica; reggae; dancehall; jazz; blues and pretty open to others. i never thought i would like country; but started enjoying it while driving through the mojave preserve when the only other option was christian radio.  food:i was raised on jewish and italian cooking; but love many  others. i might be a mild food snob; but i love a good taco truck.</t>
  </si>
  <si>
    <t>-delicious food  -my truck  -awesome parents and friends  -power tools  -sunlight  -a full spectrum lamp when there's no sunlight</t>
  </si>
  <si>
    <t>how to push my limits  how to make money outside of the tech industry  tiny houses; yurts and living in the desert  how i'm glad i didn't go to college</t>
  </si>
  <si>
    <t>i'm annoyed by acro yoga and i can't definitively say why.</t>
  </si>
  <si>
    <t>you're excited about something and want to share it with someone else.</t>
  </si>
  <si>
    <t>hi; my name is catherine; and i just got really confused with the okcupid questions...i may have done it incorrectly; especially with the "what answers i'll accept part." anyway; i'm a 20 year old californian whom adventures; chaos; and epiphanies follow. of course; i search for those experiences too. except on days where all i do is watch south park; and all i am is content. i'm very passionate about music and telling great stories; which is why i'm a folk singer/songwriter. sort of. on my resume i'm a girl raised in a sheltered town with an interest in becoming an attorney. i hope to live a long life and die of near painless; natural causes.</t>
  </si>
  <si>
    <t>english major; music minor at cal; entering 4th year; wants to be an attorney maybe</t>
  </si>
  <si>
    <t>singing; swimming; writing; drawing; being patient; being loyal; being funny; being brave.</t>
  </si>
  <si>
    <t>__laugh  __loud voice  __hair  __smile  ___wheelchair  ___small hands</t>
  </si>
  <si>
    <t>that 70s show i love lucy jenna marbles south park  the lion king changeling avatar pane e tulipani  thai italian mexican chinese  to kill a mockingbird" rebecca" "the odessy "of mice and men"</t>
  </si>
  <si>
    <t>music; food; cafe lattes; my bed; my dog (rip kaeli girl); my family/friends (counts as one!)</t>
  </si>
  <si>
    <t>dreams; future; sex; love; my body</t>
  </si>
  <si>
    <t>with awesome people probably not doing something quite as awesome</t>
  </si>
  <si>
    <t>sexually/physically shy (virgin; self conscious) outgoing when first flirting; haven't had anyone interested after one and a half dates. but willing to learn new things with caution and care</t>
  </si>
  <si>
    <t>you're not afraid of a challenge ;)</t>
  </si>
  <si>
    <t>i am a very outgoing person who likes to have a good time. i have been told i am a social butterfly with a golden personality!. i'm not in school right now but i plan to go back; but the only problem is i don't know what i want to study because i want to do a lot of different things. i love going to movies; clubs; amusement parks etc; but i also like to stay in. playing the drums; dj'ing parties; riding my bike and acting are 4 of my biggest passions! i'm into a lot of different music but my favorites are grindcore; screamo; techno; trance; and electro. i love the outdoors (if u can believe it or not; black joke)soo yeah if u want to know more just hit me up!! ciao!</t>
  </si>
  <si>
    <t>just living my life like it's golden!</t>
  </si>
  <si>
    <t>drums; acting; dj'ing; holding conversations; making people laugh; untying knots; and reading people</t>
  </si>
  <si>
    <t>well for books i kinda only read manga ( japanese comics)    movies- harry potter; tmnt 1 and 2; 13th warrior; any scary movie; coming to america; the boys and girls guide to getting down( very funny) ; anything with john c riley;...... well i like a lot of movies    tv- archer; chowder; adventure time; regular show; family guy; martin; my wife and kids. community; party down;snl and a bunch others</t>
  </si>
  <si>
    <t>friends/family  music  cheese  movies  videogames  macbook</t>
  </si>
  <si>
    <t>what am i going to do with my life; how i can help others in any way; how many licks it takes to get to get to the center of a tootsie roll pop (118)</t>
  </si>
  <si>
    <t>partying; watching movies; at a bar; dj'ing a party somewhere</t>
  </si>
  <si>
    <t>i watch soap opera's with my grandmother lol</t>
  </si>
  <si>
    <t>if you think i am worthy enough to receive a message from you! lol</t>
  </si>
  <si>
    <t>i've got a serious amount of passion for just about everything i do -- for better or worse -- and live loudly as i carve out a path for  myself on this crazy journey.    i eat a lot of not-quite-ripe fruit; and i try to live my life as empathetically as possible (and i regularly make up words). i wear a lot of knit beanies; believe deeply in creating just communities; and am only slightly embarrassed to say that that i have tried to learn the word for peace in as many languages as possible and that i sometimes actually enjoy holding hands and singing kumbaya. i'm quite a verbal (over)processor; and am working on communicating less verbally... just to see where it might lead me.    i'm a little feistier and more sarcastic than you might expect; and sometimes i show people how much i love them by giving them crap and making fun of them. and i fully expect to have it dished right back at me.    i care deeply about people in my life; and believe in creating spaces where folks having each others' backs is the norm; not the exception. you down?</t>
  </si>
  <si>
    <t>i work with young people doing social justice and diversity education. and when i'm not getting paid for it; i want to be inspired to keep going. i often look for what other kinds of worlds are out there and try to be as ridiculously goofy as possible with people i love along the way. i travel more than i have the money for; and often fall in love with the places i end up... but not without a fight. (but love's a struggle; right?)    i spend a lot of time watching the world around me. i have a deep and complicated love affair with the bay (and sometimes a mild hatred for it as well; but i suppose that's to be expected with places we know so intimately) and spend a lot of time noticing its quirky beauty; wisdom; and contradictions.    and; i bake chocolate chip cookies; rummage through old photos; paint the walls of my bedroom; trip over my own feet; try to find places to dig in the dirt; and belt out songs i don't know the words to.</t>
  </si>
  <si>
    <t>- hiking big mountains and having sore quads the next day.  - giving seriously high quality hugs. (no; like really good ones.)  - communicating; talking; sharing; processing; brainstorming; conflict resolute-ing...  - being a crazy anal copy-editor.  - playing jewish geography (the game that goes: "oh; you're from _____! do you know _______?!").  - enjoying parentheses; because i always have a lot of thoughts in my head and they help me attempt to document my tangential brain.</t>
  </si>
  <si>
    <t>my curls; and my innate inability to live according to strange social norms.    and; that i ask a lot of questions. sometimes more than appropriate; but i suppose that's one of those social norms i don't know how/want to live by. (and because i honestly want to learn about the people that i'm walking in this crazy world with...)</t>
  </si>
  <si>
    <t>- redwood trees  - my bicycle  - dark chocolate  - contradiction and community; in all their various incarnations  - feminist kung fu  - mango black tea with honey</t>
  </si>
  <si>
    <t>justice and injustice.    leaving. i often ponder packing up my backpack and seeking out the next adventure. but lately; i've realized that my challenge now is to stay. i've been trying to live here; grounded back in (nearly) my hometown; as i exist when i'm traveling:    i want to see the possibilities here and be intentional with my time in the same way i am when i only have a few weeks in any given city. i want to meet people; and then their friends; and then people through those people; and together build a deeply interconnected global network and movement towards motion. i want to see the freeway across the street from my house as if i've never seen it before; and imagine where it might lead. i want to enjoy my morning tea and the company of those i share it with; forgetting that i have to rush off to work when it's done.</t>
  </si>
  <si>
    <t>bantering with the quality humans i am lucky enough to call friends about whether or not i should put 'social justice' on my profile (while baking cookies).    or; i'm battling my bike light as i barhop around oakland; and then hitting up the taco truck; late-night style.    or sleeping. something i should do more of.</t>
  </si>
  <si>
    <t>i shamelessly walk around in my underwear as often as i possibly can.</t>
  </si>
  <si>
    <t>you are self-reflective; goofy; quirky; creatively passionate...    you get excited by breaking down language; want to talk about queerness and privilege and power (but only sometimes...); and being big in the world doesn't scare you.    or if you leave tips at coffee shops.</t>
  </si>
  <si>
    <t>*****back in sf at my old bartending job until september and am loving it :)****    my name is roee. a little about me: i moved to the u.s from israel about a year ago after serving in the israeli army for 3 years and doing some travelling around south america for 6 months.  i've been living and bartending in sf for a few months and just recently moved to la to attend ucla.    i love running; rock climbing; swimming and just exercising in general. am definitely looking forward to check out some good hiking/running spots in the la area. i also love reading; travelling; going to the beach (although it doesn't really show) and just experiencing exciting new things in general.</t>
  </si>
  <si>
    <t>studying political economy at ucla and interning at dianne fienstein's office.</t>
  </si>
  <si>
    <t>books: cry the beloved country; east of eden; the trial; long walk to freedom; dancing in the glory of monsters; for whom the bell tolls; on liberty the pearl; the beautiful and damned; the castle.  music: lately i've really been getting into edm (after going to edc in 2011 and 2012 again); but i also enjoy the classics such as the beatles; eagles; jimmy hendrix; led zeppelin; janis joplin etc....    shows: entourage; how to make it in america; boardwalk empire; how i met your mother; the office; 30 rock.</t>
  </si>
  <si>
    <t>1. friends/family/my pup  2. gym/exercise  3. good company and interesting conversation  4. a good book  5. my car (i do live in la...)  6. i couldn't think of one yet :)</t>
  </si>
  <si>
    <t>used to be working behind the bar until very recently. but nowadays probably out exploring the la night scene.</t>
  </si>
  <si>
    <t>* you want to ask me anything my extremely "long" summary didn't cover.  * you think we would click  * you have some good hiking/running spots to recommend me</t>
  </si>
  <si>
    <t>english/hebrew (fluently)/arabic (okay)</t>
  </si>
  <si>
    <t>i just moved to sf from the east coast; and i'm having a great time. i'm &lt;a class="ilink" href= "/interests?i=libertarian"&gt;libertarian&lt;/a&gt;; and i'll do or try just about anything once.    everyone says the same boring crap on their profiles. i'm kinda like everyone else; but i've chosen to elaborate on some popular areas on interest.    1) &lt;a class="ilink" href="/interests?i=wine"&gt;wine&lt;/a&gt; i'm into it. i've spent a lot of time visiting wineries and meeting with wine makers in california. if you think sterling and mondavi are the sh*t. that's awesome; but we're probably not going to have a ton to talk about in this category. huge &lt;strong&gt;bonus&lt;/strong&gt; for someone that wants to drop some french or italian knowledge on me.    2) &lt;a class="ilink" href="/interests?i=hiking"&gt;hiking&lt;/a&gt; i like backpacking. i've done week long trips on the pacific crest trail. i'm not going to be your guy if you need someone to start a fire without a lighter; but i can totally hang.    3) &lt;a class="ilink" href="/interests?i=hunting"&gt;hunting&lt;/a&gt; i used to belong to a hunt club on the east coast. if you're the other wing shooter in san francisco or if you know what holland and holland is. message me.    4) &lt;a class="ilink" href="/interests?i=fly+fishing"&gt;fly fishing&lt;/a&gt; if you've fished the frying pan; the yellowstone or the madison. we should talk.    5) &lt;a class="ilink" href="/interests?i=business"&gt;business&lt;/a&gt; i was an i-banker for 10 years before i started a company in sf. if you know what shorting a stock is; message me. if you know where to call to get a borrow; we'll be friends.    6) &lt;a class="ilink" href="/interests?i=dining"&gt;dining&lt;/a&gt; if you're on open table fighting for a spot at ad hoc in late march; then we're going to see eye to eye.    7) &lt;a class="ilink" href="/interests?i=education"&gt;education&lt;/a&gt; i'm down with smart people. went to undergrad at james madison; went to school in spain through nyu; did some grad work at stanford; and completed the cfa program. i wish i had time to do more.</t>
  </si>
  <si>
    <t>start-up founder</t>
  </si>
  <si>
    <t>&lt;a class="ilink" href="/interests?i=ubering"&gt;ubering&lt;/a&gt;  not being serious</t>
  </si>
  <si>
    <t>the edge</t>
  </si>
  <si>
    <t>books: tobias funke's; &lt;em&gt;"the man inside me"&lt;/em&gt;</t>
  </si>
  <si>
    <t>&lt;a class="ilink" href="/interests?i=aspen+ideas+festival"&gt;aspen ideas festival&lt;/a&gt;  &lt;a class="ilink" href="/interests?i=san+tropez"&gt;san tropez&lt;/a&gt;  &lt;a class="ilink" href="/interests?i=furry+hats"&gt;furry hats&lt;/a&gt;  &lt;a class="ilink" href= "/interests?i=interpretive+dance"&gt;interpretive dance&lt;/a&gt;  &lt;a class="ilink" href="/interests?i=dog+boots"&gt;dog boots&lt;/a&gt;  &lt;a class="ilink" href="/interests?i=bungie+cords"&gt;bungie cords&lt;/a&gt;</t>
  </si>
  <si>
    <t>why i always get bisexuals in my quiver.</t>
  </si>
  <si>
    <t>on okcupid talking to a shut in from wisconsin with a fake profile.</t>
  </si>
  <si>
    <t>i need to take more pictures of myself; and the self portrait with my cell phone is way too craigslist.</t>
  </si>
  <si>
    <t>you get my profile or have a wallet that says &lt;strong&gt;"bad mother effer"&lt;/strong&gt; on it.</t>
  </si>
  <si>
    <t>i love music; animals; peace and justice. i am very big on sustainability and being healthy. i have a sense of humor and i like a good laugh. i am also easy-going; considerate; honest and loyal. i really enjoy people who know themselves and who are emotionally intelligent... someone with a brain and a heart! i'm interested in people who are intellectually and emotionally curious as well.    **make sure to read the "you should message me if..."</t>
  </si>
  <si>
    <t>i'm a music major at a liberal arts college. this summer i'm trying to expand my music (composition) portfolio.</t>
  </si>
  <si>
    <t>reading people. i'm highly perceptive and know when something's up; so don't deny anything if i ask you where you went. that's why it's important that the other person be perceptive and emotionally intelligent.    taking care of my cats!    and... making french fries! :)</t>
  </si>
  <si>
    <t>how petite i am! also; i am very bubbly and friendly and can be a chatterbox (sometimes... if there's a lull in the conversation; i end up talking just to have something to talk about. but after the first meeting; and i'm comfortable with the person; then i'm not a chatterbox (ironic; maybe))!</t>
  </si>
  <si>
    <t>books: kafka's metamorphosis; homer's odyssey; steinbeck's of mice and men; spiegelman's maus; fitzgerald's the great gatsby; salinger's the catcher in the rye; stoker's dracula  movies: pan's labyrinth; psycho; howl's moving castle; spirited away; the lion king (the classic disney films)  shows: naruto; naruto shippuden; the closer; law and order: special victims unit; chopped; breaking bad; everybody loves raymond; arrested development; awake (now cancelled); modern family; lie to me (cancelled); house; charmed; boy meets world; curb your enthusiasm; glee; pretty little liars  music: almost everything!! breaking benjamin; eminem; classical; adele; delta goodrem; inna; alexandra stan; immediate music; e.s. posthumus; hans zimmer; john williams; joe hisaishi; gregorian chants</t>
  </si>
  <si>
    <t>music  family  (close) friends  (my) cats  coffee  ?</t>
  </si>
  <si>
    <t>how to be a better person to myself and to others.</t>
  </si>
  <si>
    <t>hanging out with my cats and parents; listening to music and/or watching reruns of naruto shippuden (or another show)!</t>
  </si>
  <si>
    <t>i occasionally listen to teenyboppers from the late 90's ('nsync; britney; christina; bsb; etc.)... hey; i grew up with them!    oh; and i'm a yankees fan. i don't like/watch/pay attention/care for sports; but if there's a team i'm rooting for (ie the yankees in the world series) then it's them.</t>
  </si>
  <si>
    <t>we have common interests and you are emotionally intelligent. also; if you are really mature; know how to relate/connect with another person and know how to respect a female; then by all means; message me!    note: i am not into anyone who likes to drink/party all the time. if you like doing that; then great; but that's not for me. also; do not write as though you are "texting". i do not appreciate "nm lol; u?" and "imho ..." aka use proper words; grammar and spelling. please take the time to compose a thoughtful letter. otherwise; don't bother.    ***write more than one word and one sentence. if you can't keep a conversation going; well then; no point in contacting me and expecting more than just an online acquaintance. if you write only one word messages or one sentence messages; i will not respond.    no (cheesy) pick-up lines.</t>
  </si>
  <si>
    <t>i was born in lima peru and moved to the states when i was 6. i still try to go back at least once a year and visit family. i studied history uc santa cruz (go slugs!) but i really wanted to study music. i now work at uc berkeley.</t>
  </si>
  <si>
    <t>cooking has slowly gone from being something i like to a little bit of a hobby.    i've always been thin but i have recently started trying to bulk up and get in shape.    i'm also about to transition from 2 wheels to 4.</t>
  </si>
  <si>
    <t>motorcycling; guitar; hustling people at pool; and poker. so yeah; i'm basically a badass. j/k</t>
  </si>
  <si>
    <t>probably the glasses.</t>
  </si>
  <si>
    <t>books: i was a history major so a lot of history; biographies; some music stuff; i think sedaris is pretty funny. i'm currently nerding out on george r.r. martin's a song of fire and ice (game of thrones).    my passion is music but i don't want to create a huge list so i'll just give a few examples just know i like a lot of stuff.    bob dylan; beck; m. ward; bright eyes; the beatles; the rolling stones; the unicorns; islands; patsy cline(not really into modern country but the older stuff is great); yeah; yeah; yeah's; arcade fire; early weezer; nick drake; peruvian creole music; classical music for guitar; some piano stuff; other classical and much much more. my iphone is almost full entirely on music. :(    my favorite movie of all time is the royal tennenbaums and i love everything wes anderson has done. i especially love his use of music; his montage moments and when he uses really long panning shots. also really like tarantino; the first 2 godfathers; star wars; there will be blood. but mostly i watch a bunch of comedies. for some reasons i find even bad comedies are a lot easier to watch than other bad movies in other genres.    broccoli is my arch nemesis. i love peruvian food; and italian food. i eat a lot mexican which i like and sushi which i think is just ok but my friends love. i like fancy food but i am a meat and potatoes kind of guy at heart.</t>
  </si>
  <si>
    <t>music.    friends.    family.    iphone; it's where the music is.    self reliance.    laughter.</t>
  </si>
  <si>
    <t>what i am going to eat next. what dish i want to try to cook. i usually have a song in my head; so that too.    i often come up with random stuff to ask my friends. like "do you think animals have blood types?" or "do sea mammals drink the salt water?" i always end up looking up the stuff but's it's fun to guess and talk about it before.    word / phrase origins. literal translations vs figurative translations; usually between spanish and english.</t>
  </si>
  <si>
    <t>weekends i usually spend with my friends; going out to eat; out for drinks; watching a movie. normal random stuff.</t>
  </si>
  <si>
    <t>i can nerd out on stuff hard. star wars. harry potter. :( luckily that was somewhat replaced by game of thrones. slightly more masculine nerding out. :)    i was watching the half blood prince with some friends when my friend asked his girlfriend why harry was the 'chosen one'; before she could reply i smugly said "uh.... to defeat lord voldemort... duh!" and then turned to her and said "can you believe this muggle?" it got a pretty good laugh from the room.</t>
  </si>
  <si>
    <t>i am always down for some ping pong. :)</t>
  </si>
  <si>
    <t>these quotes should provide an apt self-summary:    "under the paving-stones; the beach!"--graffito; paris; may 1968    "hey hey hey hey hey hey; what is going on here!?"--mr. belding; saved by the bell; seasons 1-4    "in every cry of man;  in every infant's cry of fear;  in every voice; in every ban;  the mind-forg'd manacles i hear..."--william blake; london    "i got the &lt;a href="http://www.youtube.com/watch?v=mw21lp833vo" rel="nofollow" target="_blank"&gt;farts&lt;/a&gt;."--michael showalter; stella</t>
  </si>
  <si>
    <t>thinking about taking another mandarin class; learning to play the banjo; looking for a bassist for my band; and trying to sail more (i shall omit the boring; 9-5 day-job statement).</t>
  </si>
  <si>
    <t>employing sarcasm.</t>
  </si>
  <si>
    <t>my phantom limb syndrome.</t>
  </si>
  <si>
    <t>for the sake of brevity; i'm currently reading david foster wallace's "the pale king." the last solid show i saw was kurt vile at bottom of the hill and the last good film i watched was the william burroughs documentary "a man within."</t>
  </si>
  <si>
    <t>remembering who i'm pretending to be.</t>
  </si>
  <si>
    <t>studying these &lt;a href="http://www.youtube.com/watch?v=wy5o0abdtby&amp;amp;feature=related" rel="nofollow" target="_blank"&gt;moves&lt;/a&gt;.</t>
  </si>
  <si>
    <t>once; in high school; i wore wool socks with my birkenstocks.</t>
  </si>
  <si>
    <t>you ever dream of electric sheep.</t>
  </si>
  <si>
    <t>well ;i love to have fun and i am alergic to over confident people. be cool and respect people how they are not how you want.  peace.    i am nice; dependable;; and laid-back</t>
  </si>
  <si>
    <t>looking for girl friend ;working hard.</t>
  </si>
  <si>
    <t>memorizing useless bits of information.</t>
  </si>
  <si>
    <t>my eyes. i hope.</t>
  </si>
  <si>
    <t>anything that rocks my boat.</t>
  </si>
  <si>
    <t>soccer. friends.family.books.movies.love</t>
  </si>
  <si>
    <t>the future and family.</t>
  </si>
  <si>
    <t>out with friends hopefully.</t>
  </si>
  <si>
    <t>i have failed as many times as i have succeeded</t>
  </si>
  <si>
    <t>you think your awesome</t>
  </si>
  <si>
    <t>english (fluently)/spanish (fluently)/portuguese (fluently)/italian (okay)</t>
  </si>
  <si>
    <t>it's always a challenge in forums like this to get at the essence of things; yes? i am a deep and soulful person; with a lot of complexity. i love my friends; and that; after living in the bay area for many years now; i have a good number of close people in my life. community is important to me; the feeling of being "webbed in". i also love solitude; the ability to tolerate and enjoy my own company; the need to be in my own company. i definitely re-charge on my own. i have a good amount of wisdom; hard won as a trans woman making my way in the world. my complexities show up all over the place; in my sexuality (bi/queer/pan/poly); my ability to hold and learn from ambiguity; my love of sports and deep relating; and more. i have very good work that incorporates my deep interest in others as well as my desire to at times entertain; and feeds me (in a multitude of ways). i have a wonderful girlfriend/lover; and am here looking for more in ways that would feel authentic; connected; and fun.</t>
  </si>
  <si>
    <t>i work in the "helping professions" (always liked that term); as well as a teacher and trainer of therapists. i love to read; and am usually working my way through 2-3 books at a time. love movies and music; though not really so into the live music scene that much these days. not really into "scenes" generally that much these days. i do like to dance; love love love spending time connecting with the many friends and community i have proudly built up over the years. i like making noise; and i like making quiet. either state can really feed me.</t>
  </si>
  <si>
    <t>flirting; eye contact; reading too much into things; enjoying sensual pleasures (smells; sights; tastes); biking; music; playing with my friend's eightyear old son; being a friend; being loyal and committed; staying true; working on my side of the street; teaching; listening; thinking up wild; fantastic ideas; being quiet; going deep; and being on a spiritual path.</t>
  </si>
  <si>
    <t>my smile; my care; my hair; my stature. and; i'm guessing ..</t>
  </si>
  <si>
    <t>music: dylan from 'freewheelin' to 'blonde on blonde' and then 'blood on the tracks' and late stuff ('time out of mind' to 'modern times'); the stones; wilco; sleater-kinney; some patti smith; actually; too much to mention.    books: reading 'the brooklyn follies' by paul auster right now and i love it. also reading 'revolution in mind' (a history of psychoanalysis; and 'against happiness'. just got 'sexual fluidity'; an exploration of female sexuality; but can't read it until i'm finished with the others...:)    movies: too many to mention; but some favorites are 'chinatown'; maybe the greatest american noir of all time; 'american beauty'; for it's preciousness; depth; and coy sense of humor; 'casablanca'; just because someone has to "play it again"; 'on the waterfront' for the "greatest screen performance by an american actor" that elia kazan had ever seen; 'manhattan' for all the things beautiful about nyc; and 'dances with wolves' for the panoramic scope and beauty of the story. oh; and maybe 'red" from the blue; white; and red series.</t>
  </si>
  <si>
    <t>i'm sure we could all do without most anything; but/and i really enjoy ..  coffee in the morning; drunk in slowly  my journal  family and friends  a sense that there is a power greater than myself that can guide and sustain me; if i let her/it/__  my girlfriend  books</t>
  </si>
  <si>
    <t>spending a little time with friends early in the evening; then home to rest up from a long hard week and try and have some down and alone time before the bulk of the weekend.</t>
  </si>
  <si>
    <t>that i can be a very private person when i want.</t>
  </si>
  <si>
    <t>you relate; want to meet for a coffee or tea; have the time; and are open to exploring further if a connection feels right.</t>
  </si>
  <si>
    <t>my friends would describe me as funny; friendly; caring; low-ego. i'm pretty active and love the outdoors - running; sailing; beaches and the ocean. if god was good to me (not saying there is one) he'd let me retire near the ocean.</t>
  </si>
  <si>
    <t>enjoying it as best i can.</t>
  </si>
  <si>
    <t>listening; artistic.</t>
  </si>
  <si>
    <t>warm; generous; caring; friendly.</t>
  </si>
  <si>
    <t>i really like music - all kinds from electronic to indie to classical - and going to see live concerts. favorite bands? everything from radiohead and daft punk to deerhunter to classical and jazz. i love food; eating out in nice restaurants and i really enjoy cooking and can cook lots of things pretty well from thai to italian. i love to read - novels or bios when i get a chance and daily everything from the nyt and economist to the atlantic.</t>
  </si>
  <si>
    <t>coffee  the ocean  running  beer or wine</t>
  </si>
  <si>
    <t>i take good care of myself and i'm ready to pay it forward and help take care of sombebody else. i know this is cliche; but i work hard and i play hard; and i'm up for anything at least once. i am looking for someone who is attractive; fun; laid back; and intelligent.</t>
  </si>
  <si>
    <t>although i love my job practicing law; i really like to enjoy myself outside of work as much as possible. in the winter i try to make it to tahoe as often as possible. when the weather's nice i enjoy boating; vacations; hanging out at the pool or pretty much any outdoor activity.    ultimately; what i'm doing with my life is working to provide means to have a good time.</t>
  </si>
  <si>
    <t>either trying a new restaurant; grabbing drinks with friends; or having a mellow night and recovering from a long work week.</t>
  </si>
  <si>
    <t>you know what is good for you.....just kidding. message me if you are interested.</t>
  </si>
  <si>
    <t>hi everyone. i'm friendly; fun; easy going and down to earth. first time using online dating site; trying it out and maybe make a few new friends on here.</t>
  </si>
  <si>
    <t>living life and enjoying it.    in my spare time; i love hanging out with my friends; travel; go on short road trip; going to the movies; dining out and meeting new people.</t>
  </si>
  <si>
    <t>the first thing people notice about me is my dimples.</t>
  </si>
  <si>
    <t>phone; friends; sleep; good food; internet; my car (run my errands)</t>
  </si>
  <si>
    <t>my future; where i want to be in 5 years.  when will i finish this profile.</t>
  </si>
  <si>
    <t>on a friday night; i'm either at work; out with my friends; or relaxing at home watching a movie.</t>
  </si>
  <si>
    <t>if you're bored  enjoy meeting new people  making new friends.</t>
  </si>
  <si>
    <t>i tinker; play music; bikes not hikes; brown rice; whiskey.</t>
  </si>
  <si>
    <t>working by day - striving to be a good product designer. tools are beautiful.    playing music in the evenings; chamber music with friends...</t>
  </si>
  <si>
    <t>parallel parking and other stuff</t>
  </si>
  <si>
    <t>i'm tall yet asian.</t>
  </si>
  <si>
    <t>neutral milk hotel; beethoven string quartets; flamenco  favorite books: the art of the string quartet; the fountainhead...    grains and kale; sushi. when they do that thing with the quail egg on the salmon roe.</t>
  </si>
  <si>
    <t>hands -- fingers are really important to do things  some sort of stringed instrument  a friend  pen and paper  ears</t>
  </si>
  <si>
    <t>textures; designs</t>
  </si>
  <si>
    <t>in my room sitting alone. drinking (socially)    ok that happens sometimes; usually it means i'm working on a side-project.</t>
  </si>
  <si>
    <t>i hate tumblers -- plastic tumblers</t>
  </si>
  <si>
    <t>you have a sense of humor. but really; no one knows until it is happening.</t>
  </si>
  <si>
    <t>i recently moved to the city from san diego for a new job. i love to travel; try new cuisines; and play all kinds of sports. and i'd like to meet more people who have similar interests.    i've only scratched the surface of what the city has to offer! but so far; thai food has been the most impressive to me in sf.    what's your favorite restaurant or type of cuisine in sf?</t>
  </si>
  <si>
    <t>yup; here i am..........&lt;em&gt;that guy.&lt;/em&gt; you know; the guy with a picture of his bulging banana boat; trolling for 'casual sex'. classy; huh? but here's the catch: i may not be exactly the kind of greasy perv you're imagining. those who know me and those who see me on the street would never peg me as the kind of guy who would have a profile like this. i am kind; sweet; mild mannered; respectful and goofy. i have principles and a heart. a gentleman; if you will...    so what's the deal with this profile that's marinading in sex juice? well; in many ways this is the most honest thing i've ever put out there. i want to rename this profile "datemyid"; but my id doesn't want to pay $ for the name change. i'm tired of love; tired of heartache; and i'm tired of appeasing crazy bitches just so that i can get some tail. needless to say; long term monogamy hasn't quite worked for me thus far. so here i am.......&lt;em&gt;that guy!&lt;/em&gt;    some more details that weren't options under the "my details" section:  i'm single; good looking; healthy (drug &amp;amp; disease free) and educated - but i'm only here for one thing. feeling adventurous? i'm your man.    i have more pictures to share; both face and non-face. message me if you're interested in seeing more.</t>
  </si>
  <si>
    <t>teasing; spanking; making you feel beautiful and desired.</t>
  </si>
  <si>
    <t>books; movies and music - yes please!    the secretary; the pillow book; memoirs of a geisha</t>
  </si>
  <si>
    <t>i'll give you one guess.</t>
  </si>
  <si>
    <t>there is no 'typical' friday night.</t>
  </si>
  <si>
    <t>in my mind i have these thoughts. in my mind i keep these thoughts. there are things i conceal; oh how i wish i could reveal. but i know if they are told; i'll allow myself to be controlled. everybody has these thoughts; in our minds we keep these thoughts. you ask me what's on my mind; to satisfy yourself; not mine. always probing in my head; tell me what's in yours instead. once i told my troubles and afterwards they doubled. so; in my mind i have these thoughts and in my mind i keep these thoughts</t>
  </si>
  <si>
    <t>you get a wild hair.</t>
  </si>
  <si>
    <t>hello there. i am an asian male social worker searching for the right woman to settle with; somebody who is employed; drugged-free; and healthy. hope to hear from you soon if interested.</t>
  </si>
  <si>
    <t>make the best of whatever life brings you.</t>
  </si>
  <si>
    <t>health; woman; money; job; computer; cell</t>
  </si>
  <si>
    <t>after a long hard week; nap time.</t>
  </si>
  <si>
    <t>searching for ltr.</t>
  </si>
  <si>
    <t>i'm honest. i have a lot of energy but i'm also kind of lazy. i watch tv and read novels but don't really like movies -- besides i always fall asleep in movie theaters. i like driving and riding in cars. i also like watching planes take off and land.  i like food but not so much fancy restaurants and recently i've been feeling kind of liberated from foodie culture; like it's ok just to have a mediocre meal from time to time -- why must every experience be noteworthy? i like wine but prefer beer.  i work a lot.  one of my favorite things to do is to hike up to the tourist club above mill valley and sit out on the deck. and for that matter i will walk almost anywhere -- i often walk downtown from where i live (west portal) if i am meeting someone and am not pressed for time. i want to like running but i don't.</t>
  </si>
  <si>
    <t>working as a public finance lawyer; mostly focused on affordable housing.</t>
  </si>
  <si>
    <t>reading a map (a soon-to-be obsolete skill). my job. i manage to make some people laugh. i once took a male colleague for a wardrobe makeover and discovered i was pretty good at that.</t>
  </si>
  <si>
    <t>glasses. i don't know why but people always seem to notice them. in a professional setting people tend to notice what seems like a relatively big personality; but away from work i blend in more.</t>
  </si>
  <si>
    <t>cannery row; humboldt's gift; the black prince; jonathan strange &amp;amp; mr norrell; anglo-saxon attitudes; wonder boys; pride and prejudice; brideshead revisited; empire falls; crime novels (esp. raymond chandler and henning mankell); patrick o'brian novels; on and on...    the wonder boys is also probably my favorite movie; although i recognize it is far from perfect. it's hard not to love "casablanca" too. then there are the movies that i don't ever hope or plan to watch again; but if they pop up on tv i am probably stuck there until the end (die hard; star wars; groundhog day; four weddings and a funeral; old school; the matrix; trading places; the breakfast club; etc.).    bob dylan; jens lekman; the replacements; gillian welch; mgmt; cat power; talking heads; regina spektor; the national; willie nelson; django rheinhardt</t>
  </si>
  <si>
    <t>books; san francisco (sorry; i know that sounds lame but it's true); vehicular motion; something to look forward to; sun; not-too-strenuous exercise</t>
  </si>
  <si>
    <t>i probably spend too much time thinking about what's next and not enough time thinking about right now</t>
  </si>
  <si>
    <t>drinking</t>
  </si>
  <si>
    <t>back hair</t>
  </si>
  <si>
    <t>you're fun/funny and honest. your self-summary does not include the words "sexy" or "sassy."</t>
  </si>
  <si>
    <t>english (fluently)/german (okay)/french (okay)</t>
  </si>
  <si>
    <t>i'd love to attract a man who either a) wants to explore the adventure of smoothie-making or b) jump rope together in a beautiful park.    i am a-  lover of movement- movement of this amazing human body dancing wildly; and dancing with containment. moving through aspen groves- moving another's body with my healing touch- spinning the legs as the bike takes this body miles further than...the last time. a lover of movement- movement through life with graceful growth and sometimes awkward growth. moved by passion; even if it takes you across the world- especially if it takes you across the world. lover of delicious nourishing food; especially when it is freshly harvested from my ever improving garden. lover of speaking honestly; frankly; yet with compassion and empathy. i am capable of deep love. i love love. seriously; i do.    i am likely not the loudest or most talkative in the room; but stimulating conversation will get me energized and excited. so will coffee; especially because i don't drink it everyday. i love focused presence when i am connecting with someone; but i don't demand or attention unless i am on stage performing...then; hey; look at me!!!    i continually aspire to get better at things. some things stick around and some don't. those that are here to stay are my aspirations to: become a better gardener; to be as healthy as possible without having too many rules; ride my bike; to floss everyday; to rock out and dance like a madwoman expressing herself through heart-shaking-body-aching-bootie-baking-emotion-making movement.</t>
  </si>
  <si>
    <t>no one could ever write the story of their life. our plans are not completely our own. as much as we think we are planning and plotting; what the universe has in store is a mystery and we could never; ever predict it.    currently the story of my life takes me into the rhythms of west africa; drumming and dancing across the ocean to guinea. ever day the rhythms captivate me more. as i learn more my intellectual mind needs to understands less. i strive for an understanding which is not intellectual; yet it goes deep inside; like the dancer who ingested the vibrations of the drums through the walls of his mother's womb.    i have been a massage therapist for 11 years and feeling very confident in my skills and healing touch. deep satisfaction comes from continually helping people feel better and experience life with more ease in their bodies. i really love my lifestyle. i frequently venture to amazing places near and far; and work in the most relaxed environment possible (that is the point right!)</t>
  </si>
  <si>
    <t>finding free places to stay when i travel.  jump rope- seriously; i was sort of a child all*star. maybe some day i'll show you. single rope; double dutch; triple dutch; fire rope!  i am really good at hearing and laughing at puns; even when they are unintended. this sometimes leads to me laughing alone.</t>
  </si>
  <si>
    <t>abangbalen yira (if you can tell me what this means i'll go on a date with you. hint: it is susu language)</t>
  </si>
  <si>
    <t>human touch; giving and receiving  dark chocolate ( i probably could; but i really don't want to)  dancing-to-da-rhythm  plants in all their medicinal and edible glory!  a sturdy hair-tie to retrain the mane or scissors  sunshine</t>
  </si>
  <si>
    <t>the intellectualization a rhythm called dundunba; which actually need not be intellectualized.</t>
  </si>
  <si>
    <t>attempting to unravel knotted yarn chaos with my friends while laughing uncontrollably at the ridiculousness of the situation.</t>
  </si>
  <si>
    <t>i want a man who sweats more than i do.</t>
  </si>
  <si>
    <t>you think you like me; and are waiting for me to see that you looked at my profile so i will look at yours; while hoping that i will send you a message.    connection and communication turn you on... music moves your soul and your body... you appreciate and respect the goddess nature of woman and man... you are down to chill with no expectations.</t>
  </si>
  <si>
    <t>english/spanish/french (okay)</t>
  </si>
  <si>
    <t>i like to think that i have a good sense of humor and am looking for someone who can make me laugh. i love living in san francisco and taking advantage of everything there is to do.</t>
  </si>
  <si>
    <t>i work hard so that i can play hard. i am happy to say that i actually like my job and that has helped me be successful at it. in my free time i like spending time with friends and exploring san francisco.</t>
  </si>
  <si>
    <t>you have a great sense of humor</t>
  </si>
  <si>
    <t>hi; i'm rana. i think this online dating thing is a bit weird; but i'll try anything once so why not; right? i'm a twenty-one year old hair stylist. i currently live in daly city and work in san jose. i have many interests such as: dancing; learning how to play electronic drums (and the tabla); spray painting; listening to music; and just observing life in general. i'm looking for an honest; loyal companion who is well grounded and is not religious but can keep an open mind about the oh so many possibilities of why we exist.</t>
  </si>
  <si>
    <t>getting into things i love. showing people there are good around them just change the way you look at it! appreciating life. having fun and trying to (even though it is difficult sometimes) live in the present. not looking at the past and building resentment towards others but take everything as an eye-opener because with every downfall comes an amazing and uplifting wave of enlightenment which is even more powerful than the shit you've endured because that will last forever.</t>
  </si>
  <si>
    <t>my face; which is why i attract shallow men so please if you are just looking for a pretty face do not message me. i need a man not a boy :)</t>
  </si>
  <si>
    <t>a thousand splendid suns! i like 80's new wave; some punk; dub step; tribal; middle-eastern; indian; world music in general; metal; reggae; just anything that sounds good! i love trying new types of food; although i find myself craving chinese and mexican food the most. i am a pescatarian meaning i only eat sea food; but if it's a type of meat i have never tried or if i'm in a different country i will try it.</t>
  </si>
  <si>
    <t>my job. how i can improve. what other classes do i want to take. i spend a lot of time thinking about life and what it is to me and who i am. goals for the future.</t>
  </si>
  <si>
    <t>probably deciding to not go out because i have work in the morning. smoke a little pot; drink some tea; practice on the drums for a bit; take a bath; try to watch the shit thats on tv and go to bed.</t>
  </si>
  <si>
    <t>you're a good guy with good intentions who is down to earth and is sexaaaay! :p</t>
  </si>
  <si>
    <t>english (fluently)/arabic (fluently)/hebrew (poorly)</t>
  </si>
  <si>
    <t>people say that i'm kind; caring; creative; and outgoing.</t>
  </si>
  <si>
    <t>i have a full time job and working to complete my certification as a medical assistant.</t>
  </si>
  <si>
    <t>entertaining people.</t>
  </si>
  <si>
    <t>innocent looking but when i start talking i will make the conversation fun.</t>
  </si>
  <si>
    <t>books: any kind  shows: any kind  music: any kind exept rap  food: anything healthy; no greasy food</t>
  </si>
  <si>
    <t>&lt;a class="plink" href= "/profile/cell+phone%2c+my+laptop%2c+lipgloss%2c+perfume%26gt%3b"&gt;cell phone; my laptop; lipgloss; perfume&amp;gt;&lt;/a&gt;</t>
  </si>
  <si>
    <t>my life in general</t>
  </si>
  <si>
    <t>i either take my dogs to the park. or go out dancig with my girlfriends in the city. or movies on netflix</t>
  </si>
  <si>
    <t>it's private can't admit anything.</t>
  </si>
  <si>
    <t>you want to just talk or be friends</t>
  </si>
  <si>
    <t>only in town fr the summer! take me out on adventures!    if my inbox is full; you can suggest an edit to my profile to get my attention. #sorryimflakey</t>
  </si>
  <si>
    <t>i'm at &lt;a class="ilink" href= "/interests?i=hampshire+college"&gt;hampshire college&lt;/a&gt; studying the internets; free software and free culture; intellectual property; feminisms; media; video; and the whole world.    i'm also constanly working on rando projects. mostly techno-activist stuff.    i'm always down to do something i haven't done before or go somewhere i haven't been before; so say hi if you'd want to adopt me for some activity that might be new to me.    things i'm known to enjoy:  * adventures of all kinds  * geeking out (&lt;a class="ilink" href= "/interests?i=video+games"&gt;video games&lt;/a&gt;; &lt;a class="ilink" href= "/interests?i=board+games"&gt;board games&lt;/a&gt;; &lt;a class="ilink" href= "/interests?i=computers"&gt;computers&lt;/a&gt;)  * exploring; tunnelling; and any &lt;a class="ilink" href= "/interests?i=urban+exploration"&gt;urban exploration&lt;/a&gt;  * &lt;a class="ilink" href="/interests?i=biking"&gt;biking&lt;/a&gt; and being &lt;a class="ilink" href="/interests?i=outdoors"&gt;outdoors&lt;/a&gt; in general  * photo adventures or film projects  * &lt;a class="ilink" href="/interests?i=flash+mobs"&gt;flash mobs&lt;/a&gt;; pranks; and other mass-mischief  * &lt;a class="ilink" href="/interests?i=culture+jamming"&gt;culture jamming&lt;/a&gt;; and other forms of &lt;a class="ilink" href= "/interests?i=subversion"&gt;subversion&lt;/a&gt;. i admire any &lt;a class= "ilink" href="/interests?i=street+art"&gt;street art&lt;/a&gt; and &lt;a class= "ilink" href="/interests?i=graffiti"&gt;graffiti&lt;/a&gt; with a message; rather than just tagging  * all things water-- the ocean; thunderstorms; etc (and especially when they're frozen enough to walk out on)  * learning about new things or how to do something i've never tried  * snuzzling (snuggling/cuddling/nuzzling)  * &lt;a class="ilink" href="/interests?i=climbing"&gt;climbing&lt;/a&gt;; though my experience is limited to monkeying around and some &lt;a class="ilink" href="/interests?i=parkour"&gt;parkour&lt;/a&gt;/&lt;a class= "ilink" href="/interests?i=freerunning"&gt;freerunning&lt;/a&gt;. i especially enjoy rooftops; and other heights (even though they terrify me)  * anything out of the ordinary</t>
  </si>
  <si>
    <t>* getting to the bottom of things. no; that wasn't supposed to sound dirty.  * fixing things and solving problems? yeah.</t>
  </si>
  <si>
    <t>not sure; you should let me know! i warm up faster to people who have less of a conversational filter around new people; but i've been told that i'm still very easy/open/accessible/whatever. talking nerdy or doing something exciting always breaks all barriers!    also; i'm a messy eater. if we eat together; i'll probably be very focused on my food and not be able to really hold a conversation. i'm just really into eating; okay?</t>
  </si>
  <si>
    <t>mostly good stuff; but not all.    food: i am an herbivore: a strict &lt;a class="ilink" href= "/interests?i=vegetarian"&gt;vegetarian&lt;/a&gt; (&lt;a class="ilink" href= "/interests?i=vegan"&gt;vegan&lt;/a&gt;; as opposed to ovo-laco vegetarian); but hopefully one that doesn't piss off non-herbivores with snootiness!</t>
  </si>
  <si>
    <t>reminders that i'm normal  reminders that i'm anything but normal  the city  the &lt;a class="ilink" href= "/interests?i=internet"&gt;internet&lt;/a&gt;  a little escapism  a lot of rebellion</t>
  </si>
  <si>
    <t>living; dying; and everything in between.    the problems that enable the more visible issues we see in the world and how those problems can be solved.    and now a list of tags for like-minded folks to stalk me:  * i consider myself to be an &lt;a class="ilink" href= "/interests?i=open+minded"&gt;open minded&lt;/a&gt; and &lt;a class="ilink" href="/interests?i=adventurous"&gt;adventurous&lt;/a&gt; &lt;a class="ilink" href="/interests?i=idealist"&gt;idealist&lt;/a&gt;; a total &lt;a class="ilink" href="/interests?i=geek"&gt;geek&lt;/a&gt; and techno-&lt;a class="ilink" href= "/interests?i=activist"&gt;activist&lt;/a&gt;.  * issues of &lt;a class="ilink" href= "/interests?i=social+justice"&gt;social justice&lt;/a&gt; expecially regarding the control and ownership over information and its distribution.  * as such; i am a &lt;a class="ilink" href= "/interests?i=free+culture"&gt;free culture&lt;/a&gt; activist as an extension of the &lt;a class="ilink" href= "/interests?i=free+software"&gt;free software&lt;/a&gt; movement; aka &lt;a class="ilink" href="/interests?i=open+source"&gt;open source&lt;/a&gt;; &lt;a class="ilink" href="/interests?i=foss"&gt;foss&lt;/a&gt;; &lt;a class= "ilink" href="/interests?i=floss"&gt;floss&lt;/a&gt;; or however you like it. so that also pulls in copyright; &lt;a class="ilink" href= "/interests?i=copyleft"&gt;copyleft&lt;/a&gt;; technology; internet; etc  * &lt;a class="ilink" href= "/interests?i=sex-positive"&gt;sex-positive&lt;/a&gt; &lt;a class="ilink" href= "/interests?i=feminism"&gt;feminism&lt;/a&gt;; opportunity; privilege and power; social constructions and norms; &lt;a class="ilink" href= "/interests?i=sexuality"&gt;sexuality&lt;/a&gt;; heterosexism; heteronormativity; &lt;a class="ilink" href= "/interests?i=polyamory"&gt;polyamory&lt;/a&gt;  * &lt;a class="ilink" href="/interests?i=ethics"&gt;ethics&lt;/a&gt;; &lt;a class= "ilink" href="/interests?i=philosophy"&gt;philosophy&lt;/a&gt;; &lt;a class= "ilink" href="/interests?i=politics"&gt;politics&lt;/a&gt;; &lt;a class="ilink" href="/interests?i=law"&gt;law&lt;/a&gt;  * &lt;a class="ilink" href="/interests?i=anarchism"&gt;anarchism&lt;/a&gt; (am i secretly an &lt;a class="ilink" href= "/interests?i=anarchist"&gt;anarchist&lt;/a&gt;?)  * religion; &lt;a class="ilink" href= "/interests?i=atheism"&gt;atheism&lt;/a&gt; (yeah another &lt;a class="ilink" href="/interests?i=atheist"&gt;atheist&lt;/a&gt;)  * linguistics and &lt;a class="ilink" href= "/interests?i=lojban"&gt;lojban&lt;/a&gt;</t>
  </si>
  <si>
    <t>why are fridays so special? they can be as exciting or boring as any other day of the week.</t>
  </si>
  <si>
    <t>i'm pretty open...anybody have some good suggestions on some juicy information i could put here?    i get really randy in my sleep for some reason.</t>
  </si>
  <si>
    <t>* you feel like it  * you are not a model sending me a one-liner with a bunch of professional pictures on your profile  * you can be frank with what you're looking for (and would like the same!)  * you are down with &lt;a class="ilink" href= "/interests?i=non-monogamy"&gt;non-monogamy&lt;/a&gt;  * you are a &lt;a class="ilink" href= "/interests?i=radical"&gt;radical&lt;/a&gt; (not just looking all edgy and being hip)  * you are &lt;a class="ilink" href= "/interests?i=kinky"&gt;kinky&lt;/a&gt;  * you are down to snuggle (though; as a rule; i don't do this on first meetings)  * you are wild  * you are talkative  * you don't wear any makeup  * you wear too much makeup  * you always dye your hair  * you never dye your hair  * you have too many piercings/tattoos  * you don't have any piercings/tattoos    so basically like; radical sex-positive anarcha-feminist vegans; and anyone who might get along with one.    please be frank and open with what you're looking for. while i'm open to all kinds of relationships; i am &lt;a class="ilink" href= "/interests?i=polyamorous"&gt;polyamorous&lt;/a&gt;. that being said; i'm really interested in exploring sex and sexuality so i'm only on okcupid for people who want something casual to start. i'm not interested in pursuing anything else; at least not online. so if you're into exploration; if you want to learn things together; get to know yourself; get to know someone else; hang out; and (of course) get down; that'd be sweet; get in touch.</t>
  </si>
  <si>
    <t>a former philosophy student; brawler and bad boy; i've traveled; i've been educated and acculturated; and i've come to realize that loving and being loved is all i really want now. i've slain my dragons and saved a few damsels in distress along the way. i'm much more at peace with the world now (okay; maybe it's just a truce). i bring much to the relationship table and i hope to meet someone who; like me; is a hard act to follow.    i'm sensual; sensitive; and sensible (most of the time!) i'm passionate; pensive; and practical (sometimes!). i'm attentive; affectionate and unaffected (always!).    i like smart women; women who are comfortable with themselves; women who have known the joy of loving and being loved and want it again. women who; despite the disappointments of life and love; have not given up and still believe that true love is possible; just harder to find now that we're more discerning!</t>
  </si>
  <si>
    <t>i'm a professional by day; an aspiring writer by night. my life is simple: i work part-time; i'm a part-time dad; i go to the gym; i play; and i write. when doing none of those things; i like to spend time with my friends; 4 out of 5 of whom are women i've known for at least 20 years. (not girlfriends or ex-lovers! i like women and women like me!)</t>
  </si>
  <si>
    <t>conversation; communication of all kinds. i speak well and can and do talk about everything under the sun and beyond. i also make people laugh a lot with spontaneous wit that is ever ready. i empathize easily; too. i know my way around the kitchen almost as well as around the bedroom; and i'm semi-famous for my hunan feasts.</t>
  </si>
  <si>
    <t>presence; laughter and warmth; and my eyes.</t>
  </si>
  <si>
    <t>for fiction; john grisham's legal thrillers; tom clancy's techno-thrillers; robert ludlum's spy thrillers. for non-fiction; philosophiy; astrophiysics; metaphysics; cosmology: a brief history of time; the arrow of time; genius; a brief history of everything; chaos theory; the discoverers and such. i love movies; especially action films. i will see "chick flicks" but only with chicks. i'm a pretty tough guy; but some movies have moved me to tears big time! (million dollar baby; la vie en rose; to name just two). music? lots; but especially latin jazz and spanish guitar. ever heard of rodrigo y gabriela? hot hot hot! and how about apocalyptica (four cellists playing hard rock? check it out!) r&amp;amp;b; classic rock. the sexiest piece of music ever written is recuerdos de alhambra played by john williams. foodwise; i like everything. i cook a mean hunan feast with seven courses sometimes.</t>
  </si>
  <si>
    <t>my klds; my computer; movies; chess; books; my friends.  ooops! i forgot my mind; so that makes seven. coffee and my big badass motorcycle would be pretty tough to do without; but i probably could.</t>
  </si>
  <si>
    <t>my kids' future and the future of mankind; metaphysics and how to leave the world a better place than i found it. happiness with a new love.</t>
  </si>
  <si>
    <t>playing chess via computer against opponents all over the world; or having dinner with friends; or watching a movie; and wishing i were laughing and playing with my new friend of the female persuasion instead.</t>
  </si>
  <si>
    <t>i have a tattoo of one of my totem animals.</t>
  </si>
  <si>
    <t>you are passionate; fun-loving; have a broad sense of humor; have interests of your own; like kissing and pillow talk; like motorcycles; like dogs; like kids; have friends; don't smoke cigarettes (420 friendly is fine); drink socially; love coffee; are affectionate; like affection and the list goes on and on and on.....</t>
  </si>
  <si>
    <t>english (fluently)/spanish (poorly)/german (poorly)/french (poorly)/other (fluently)</t>
  </si>
  <si>
    <t>i've lived up and down the coast in nor cal and so cal and love both for different reasons. i enjoy meeting new people; going out and just hanging out.. i love the rain. i like a good challenge.    i am realistic aware and optimistic</t>
  </si>
  <si>
    <t>working my days away at a law firm. looking for fun places to go out in sf.</t>
  </si>
  <si>
    <t>&lt;a class="ilink" href="/interests?i=sailing"&gt;sailing&lt;/a&gt;; &lt;a class= "ilink" href="/interests?i=photography"&gt;photography&lt;/a&gt;; growing &lt;a class="ilink" href="/interests?i=plants"&gt;plants&lt;/a&gt;; technicalities; enjoying the simple things in life...</t>
  </si>
  <si>
    <t>siddhartha; arch of triumph; ender's saga; vonnegut; orson scott card; philip dick    city of god; akira kurosawa movies; james bond movies; city of men; the man who copied; carandiru; behind the sun; seven samurai; hidden fortress; star wars a new hope; empire strikes back; return of the jedi; amores perros; motorcycle diaries; apollo 13; true romance; fear and loathing in las vegas; pi; the big lebowski; friday; pulp fiction; rockers; lord of war; master and commander; koyaanisqatsi; powaqqatsi; naqoyqatsi; what the #$*! do we (k)now!?; goodfellas; heat; avatar; star trek; fight club; the cove; flow    manu chao; rockers st; pharcyde; hieroglyphics; macaco; natty; aphex twin; amon tobin; dj shadow; autechre; squarepusher; boards of canada; u-ziq; !!!; 311; k'naan; hendrix; the strokes; bob marley; eek-a-mouse; atcq; de la soul; air; royksopp; mgmt; red hot chili peppers; black eyed peas; gorillaz; jacob miller; kid cudi; atcq; mos def; gnr; right now ... finley quaye    fresh fruit; sushi; steak; fondue; seafood; mexican; mediterranean; quick and easy; strange and unusual; ichiban ramen; gyozas; shawarma; in-n-out; peel-n-eat shrimp; edamame; ph</t>
  </si>
  <si>
    <t>sunshine; oxygen; agua; sustenance; gravity; intelligence</t>
  </si>
  <si>
    <t>sailing around the world... outer space and the human condition... how light is a wave and a particle... what lies beneath the surface... .if i will ever go flying in a wingsuit.. what my snakes are thinking about...</t>
  </si>
  <si>
    <t>hanging out in sf..</t>
  </si>
  <si>
    <t>you're keen.. down to earth.. an adventurous eater.. want to grab coffee.. feel like exploring..</t>
  </si>
  <si>
    <t>english (fluently)/german (okay)/spanish (okay)/japanese (okay)</t>
  </si>
  <si>
    <t>just checking things out for now. more to come:)</t>
  </si>
  <si>
    <t>my smile? i don't know; you tell me!</t>
  </si>
  <si>
    <t>my family  my friends  my cat socks  my car  my phone  food</t>
  </si>
  <si>
    <t>out with friends or enjoying a night at home.</t>
  </si>
  <si>
    <t>sensitive and silly.  graceful and generous.  progressive and patient.  compassionate and curious.  vagabond ready to plant roots.</t>
  </si>
  <si>
    <t>i teach arabic.    i have the time and privilege to do a lot of volunteering and adventure traveling.</t>
  </si>
  <si>
    <t>i want to be really good at living in the moment; maybe one day :)</t>
  </si>
  <si>
    <t>overall i like to try new things; but very generally...    books-contemporary world literature and autobiographies  movies-comedy and documentary  music-anything live; from concerts and festivals to sing-a-longs and drum circles  food-whatever is in season and prepared with love (you can taste it)  shows-ted talks and democracy now</t>
  </si>
  <si>
    <t>connecting to dreams/subconscious  giving and receiving massages  the sound of water  staring at the sky  comfy shoes  a passport</t>
  </si>
  <si>
    <t>affect.    the significance of our collective insignificance.</t>
  </si>
  <si>
    <t>with friends/fam or alone at a film/music/culture/something festival.    my weekdays and weekends aren't that different. friday night is a state of mind.</t>
  </si>
  <si>
    <t>it's wildly amusing how people react when you tell them you are on a dating website.</t>
  </si>
  <si>
    <t>something here resonated with you.</t>
  </si>
  <si>
    <t>english (fluently)/arabic (fluently)/spanish (okay)/urdu (okay)/gujarati (okay)</t>
  </si>
  <si>
    <t>hmmm ...    well; i have an inquisitive personality and a cosmopolitan perspective. i absolutely love to explore ideas and experiences - disciplines and theories; cultures and communities; mountains and coasts. i also have my preferences; which gradually evolve. i discover; i delve; i dig it.    i'm nearly always exerting mind or body - contemplating events here or abroad; training towards a goal or a trip - the work hard play hard' thing. although i meditate and generally maintain an equanimous vibe; i can also be a bit scattered or hectic at times. but i am a champion sleeper.    i love to trail run; road bike; and backpack. generally; my hikes are a bit too ambitious and my travels a tad too shoestring - adventure! i've had the good fortune to live abroad for a significant chunk of my adult life. however; the bay area became home the instant i moved here fifteen years ago.    i aspire to live sustainably; though not fanatically so. for instance; i eat meat sparingly but love sushi; i cycle or transit locally but drive or fly hours on holiday. i live in a cooperative household which is currently transitioning - at the moment; just me and a couple with a precocious five-year-old.    i'm warm; perceptive; and thoughtful - a devoted friend whose friends are dear. i listen well; to those around me and hopefully to myself too. yet my personality is; as with so many folks; a mixture of contradictions - extroverted introvert; hedonistic ascetic; pragmatic idealist; urbane naturalist.    alas; i seek equilibrium - tis my fate.</t>
  </si>
  <si>
    <t>i work on global environmental health as an epidemiologist/ecologist.</t>
  </si>
  <si>
    <t>probably most things spatial - directions; packing; tetris; etc.</t>
  </si>
  <si>
    <t>maybe my smile? i hug hello and goodbye; so that is another possibility.</t>
  </si>
  <si>
    <t>i'm a news junkie and thus most of my media consumption trends toward current events and political analysis. i read the new yorker and the economist; surf the nyt and bbc; watch the daily show/the colbert report; listen to npr and podcasts; and attend wonky lectures.    my musical tastes revolve around dance &amp;amp; downtempo; ethnotronica; indie &amp;amp; rock; world beat; and some hiphop/neosoul; jazz; western classical; and hindustani/karnatic too. i am constantly sampling new stuff. i check out shows; sometimes even getting my groove on; as often as possible - which is lamentably not often enough.    recent or upcoming concerts to provide some context - gold panda; sbtrkt; the field; black star; hi tek soul; plaid.    movies and television - relatively low priorities; tho' i read reviews alot. i really like well-written; quasi-realistic; serialized dramas (e.g.; breaking bad; the wire); nuanced sci-fi/fantasy (e.g.; game of thrones; lost); and film festivals.    books - i enjoy speculative fiction; adventure nonfiction; and authors from developing world backgrounds.    food and drink - i like it spicy; whether cooking for the co-op or dining out. i prefer beer to wine. but with food and drink; i'll try most anything and probably enjoy it.    other - i have a fondness for modern dance and circus art performances. i'm also a somewhat avid nature photographer.</t>
  </si>
  <si>
    <t>(1) the stars  (2) chili peppers  (3) fizzy drinks  (4) fleece hoody  (5) corrective lenses  (6) my sister</t>
  </si>
  <si>
    <t>my next trip - trekking here or traveling abroad.</t>
  </si>
  <si>
    <t>unwinding.</t>
  </si>
  <si>
    <t>i kinda like to clean.</t>
  </si>
  <si>
    <t>you are ...    someone who prioritizes justice in professional and personal pursuits; relishes both the outdoors and the city; and lives life with equal parts awe and humor.    someone who enjoys philosophizing and socializing; sometimes even simultaneously.    someone more into quality rather than quantity; thoughts rather than things.    easygoing but sensitive.  genuine and generous.  sweet but sassy.  goofy; silly; even freaky.</t>
  </si>
  <si>
    <t>so.. where do i begin trying to persuade you that i am a fun; interesting; intelligent; independent; extrovert; witty and sometimes challenging young man without coming across as a bit full of myself?    well; i have no idea. i can just tell you a little about myself and hope that's enough..    so i'm english and i was a bit of a maths geek at university; and whilst it prepared my incredibly well for the standard career laid out in front of me; the thought of spending the next few years working as an engineer in the middle of nowhere in england made me run in the opposite direction down to the london; where on my second day of being a consultant i ended up; well; in the middle of nowhere; in an oil field; in romania; for a year. as you do.    after eating piles of polenta and tripe; and weight training with the romanian power lifting champion it was time to go back to london. as it happens i was able to go back to london and combine my passion for recommending things with my maths skills to create my perfect internet job; which i've been doing ever since. i'm also fortunate that i have just got the chance to move to california; and now here i am    i like variety. i have to complement any excessive partying by keeping in shape at the gym; playing lots of sport (particularly tennis - photo was taken at the australian open final); travelling around and seeing new places and cultures; reading; going to museums and generally just keeping my brain in working order. it seems to balance out to an interesting; fun and happy time!</t>
  </si>
  <si>
    <t>but enough about me; why am i on here.. well; to find a date. preferably a date with a fun; sexy and independent lady; who is confident in herself and is open to new experiences.    i'm not a big believer that we need to like all the same kind of things; in fact having some different passions is probably a good thing; for me at least; since i love learning about new things. of course some common ground is helpful; but far more important is that we share the same values    if this sounds like you then send me a message as we'll see what happens next</t>
  </si>
  <si>
    <t>i love fixing things; packing things and problem solving. i procrastinate. i tend to give people the benefit of the doubt. though i also tend to expect a lot from people.    i am a pretty easy going; happy person. i really enjoy adventures; especially when they involve the ocean. i get really excited about traveling and look forward to many more trips. i find people with passion and a sense of humor really attractive.</t>
  </si>
  <si>
    <t>enjoying it. keeping busy.    thinking about; handling; observing and manipulating fishes (this is new to me; since i've gone back to school; but it keeps things interesting).    scuba diving. hopefully more surfing. cooking.</t>
  </si>
  <si>
    <t>trying new things. getting excited for symphony concerts. directions. getting around on muni or my bike. and most recently i discovered i am decent at spear fishing and abalone diving... fish tacos and abalone omelettes!!</t>
  </si>
  <si>
    <t>perhaps my smile and my laugh. i laugh a lot. it goes with the happy thing. :)</t>
  </si>
  <si>
    <t>i love food. i love eating it and making it. i even volunteered in a bakery to see if i wanted to become a baker. turns out; i don't. but at home i still love making bread; yogurt; ice cream and dabbled in cheese but that got to be an expensive habit...    i love the life of mammals; hosted by david attenborough. planet earth is good as well; but life of mammals is where it started for me; so i have a special place in my heart for it.</t>
  </si>
  <si>
    <t>blueberry muffins  hiking boots  layers  the ocean  humor  future plans</t>
  </si>
  <si>
    <t>the evolution of novelty and diversity of fishes.    where i would be if i weren't in lab.</t>
  </si>
  <si>
    <t>more often than not i am in lab late or off on a weekend adventure. upcoming trips: fossil hunting; ab diving; eating my way around portland; conference in dublin; diving in catalina; camping/diving in big sur.</t>
  </si>
  <si>
    <t>you enjoy getting in the ocean in northern california. you would enjoy surfing or hiking with a girl. if you like last minute weekend trips. you have passion for something and want to tell me about it. or you have ever gotten lost on purpose just to see what happens.</t>
  </si>
  <si>
    <t>english/spanish (poorly)/german (poorly)</t>
  </si>
  <si>
    <t>hi!    my name is alex; and i'm from portland oregon....    ta da!</t>
  </si>
  <si>
    <t>i work for a video game company; called ign. i sell ad space on ign's website and work with companies like sony and nintendo. its a great place to work filled with great people. i'd love to do something more creative someday; writing is a true passion of mine.</t>
  </si>
  <si>
    <t>i love to sing; there's nothing better than belting out a song with your equally drunk friends.</t>
  </si>
  <si>
    <t>i'll be totally honest; i think this is the most important part of the whole profile.    movies; music; books and tv shows are the best way for someone to tell you who they really are. for the rest of the profile you're trying to impress somebody; but here; here is where you're most honest.    simply put; the below are some of the things that shaped and made me the person i am today.    books: kafka on the shore; made in japan; the witches; dubliners; naomi    movies: big fish; shaun of the dead; the brothers bloom; the big lebowski; back to the future; star wars; tangled; sleeping beauty; spirited away    tv shows: kids in the hall; arrested development; south park; flcl; aqua team hunger force; the whitest kids u know; breaking bad; game of thrones    music: my chemical romance; ellegarden; barenaked ladies; the pillows; neon trees; james taylor; jim croce; tom t hall; flogging molly; molly's revenge; johnny cash</t>
  </si>
  <si>
    <t>-family  -friends  -coffee  -patxi's pizza  -someway to be creative  -music</t>
  </si>
  <si>
    <t>disneyland. writing comedy. being rich. being famous. running for president of the united states. being president of the united states. being emperor of the united states. being exiled from the united states. moving to japan. tokyo disneyland.</t>
  </si>
  <si>
    <t>playing video games or out and about with friends. trying to do more of the out and about stuff; exploring bars and new restaurants.</t>
  </si>
  <si>
    <t>isn't everyone's answer to this question that you have and okcupid account?</t>
  </si>
  <si>
    <t>this song makes you smile:  http://www.youtube.com/watch?v=tvqqe5goise    or i message you; c'mon its just common courtesy.</t>
  </si>
  <si>
    <t>i'm a 24 year old living in and exploring sf. i grew up in the bay and went to college at uc davis; and started working in the city after graduating. i love going to shows; watching movies; running in golden gate park; watching the giants; and spending time with friends.</t>
  </si>
  <si>
    <t>i'm a development associate at a non-profit in the city.</t>
  </si>
  <si>
    <t>being a die-hard giants fan; listening to others; following through with things; making the most of everything in my life.</t>
  </si>
  <si>
    <t>bangs?</t>
  </si>
  <si>
    <t>can never get enough movies. a few favorites: 500 days of summer; american beauty; drive; midnight in paris; fargo; the fighter; the king's speech; the departed; fantastic mr. fox; no country for old men; an education    shows: parks and recreation; mad men; new girl; the colbert report    music: florence and the machine; the black keys; andrew bird; bon iver; calvin harris; city and colour; deadmau5; dr. dog; drake; explosions in the sky; geographer; jack johnson; justice; kaskade; marina and the diamonds; miike snow; mstrkrft; the naked and famous; passion pit; portugal. the man; santigold; she and him; the shins; skrillex; snow patrol; tennis; washed out; the xx. check me out on rdio for more! http://www.rdio.com/people/megmurph    food: don't eat meat; but i love seafood and sushi. love trying new places!</t>
  </si>
  <si>
    <t>music  coffee  my cats!  good friends  crossword puzzles  breakfast food</t>
  </si>
  <si>
    <t>going back to school; my career; upcoming concerts; how much i'd love to be sitting on a warm beach somewhere tropical (this last one happens a lot at work).</t>
  </si>
  <si>
    <t>out and about in the city with friends at a bar; at a show; at home with my roommates enjoying popcorn; wine and a movie.</t>
  </si>
  <si>
    <t>started wearing glasses at age 2...nerdiest child ever.</t>
  </si>
  <si>
    <t>you love the giants; have music recommendations; or think we'd get along!</t>
  </si>
  <si>
    <t>i'm just a boy; goofy and dorkalicious at times... or you know what i mean haha ;]</t>
  </si>
  <si>
    <t>adventures and making sure how awesome people are one at a time!</t>
  </si>
  <si>
    <t>- karaoke battle - thumb wrestling - confusing people with my  various accents and impersonations - busting out silly moves at  clubs - laughing; loving; napping</t>
  </si>
  <si>
    <t>if &lt;strong&gt;smoothies&lt;/strong&gt; were a women; we'd have been married by now.    any silly shows; dexter; the bourne series; inception; the departed; fight club; juno; alfie    john legend; jason mraz; musiq soulchild; clazziquai; craig david; epik high; michael jackson.... any music i bop my head and bust my moves to    blink; same soul many bodies; bel canto; outliers; confessions of an economic hit man; the tipping point</t>
  </si>
  <si>
    <t>joking around; singing ensemble; and dancing in some part of the world with the most adventurous people</t>
  </si>
  <si>
    <t>- you like to &lt;em&gt;laugh&lt;/em&gt;; do &lt;a class="ilink" href= "/interests?i=spontaneous"&gt;spontaneous&lt;/a&gt; things; and enjoy exploring new areas in town  - you are a dork like me :)</t>
  </si>
  <si>
    <t>english (fluently)/korean (fluently)</t>
  </si>
  <si>
    <t>i'm not that good at self summaries but i'll give it a shot. i'm a bay area native currently living in san mateo county. i love to laugh; i'm definitely an optimist. most friends would describe me as a complete goof because of my light hearted antics. however; i do have a responsible side so don't stray from my profile just yet. i'm a very active person. i play a variety of different sports. i love to hike and bike on sunday afternoons. other hobbies include: painting; drawing; sketching; and photography.</t>
  </si>
  <si>
    <t>working; going to school; and having fun.</t>
  </si>
  <si>
    <t>making people laugh; listening; being patient; office chair racing; making up words in spanish; giving my friends nicknames; laughing at inappropriate times; impersonations; singing in the shower; and high fives. you know; the usual stuff.</t>
  </si>
  <si>
    <t>i'm not really sure. my height? maybe my hair?</t>
  </si>
  <si>
    <t>my favorite bands include: the ramones; the clash; the misfits; the descendants; social distortion; dead kennedys; sublime; nirvana; rancid; the offspring; bouncing souls; a tribe called quest; and many more.    movies: animal house; van wilder; beerfest; harold &amp;amp; kumar; adventureland; rounders; the godfather parts i &amp;amp; ii; ferris bueller's day off; the hangover; rushmore; anchorman; sideways; groundhog day; happy gilmore; shaun of the dead; role models; grandma's boy; slap shot; zombieland; underworld; resident evil; pet semetary; dawn of the dead; halloween; the wolfman; dracula.    tv shows: the simpsons; seinfeld; chappelle's show; south park; modern family; ny ink; the munsters; the addams family; the three stooges; i love lucy.</t>
  </si>
  <si>
    <t>1. friends/family  2. laughter  3. art  4. sports (sf giants; sharks; fc barcelona)  5. music  6. i phone</t>
  </si>
  <si>
    <t>my future; weekend plans; my goals; time travel; paranormal investigation; the zombie apocalypse (thank you walking dead).</t>
  </si>
  <si>
    <t>hanging out with friends; going to bars; shooting pool; or just hanging out at home and relaxing.</t>
  </si>
  <si>
    <t>you already know the most embarrassing thing about me. i'm on a dating site.</t>
  </si>
  <si>
    <t>you find anything i wrote interesting or if you have any questions; please don't hesitate to ask. take care.</t>
  </si>
  <si>
    <t>english (fluently)/spanish (fluently)/basque (okay)/french (poorly)</t>
  </si>
  <si>
    <t>moved to sf just a few months ago after living in miami; fl for 10 years. born &amp;amp; raised in london though (yes; i still have the harry potteresque accent)! i love to travel - just in the past year; i've been to over 17 countries (china; india; brazil; south africa; vietnam; taiwan; costa rica; panama; nicaragua; honduras; australia; fiji; to name a few).</t>
  </si>
  <si>
    <t>i work at a tech startup where i am the account manager for all west coast sales. prior to that; i was at hot-shot advertising agency crispin porter + bogusky; specifically on the account side for the burger king account. even though i work in advertising; my academic background is in finance and art history.</t>
  </si>
  <si>
    <t>raging. ha kidding; but only slightly. i love to go out; meet new people; wine &amp;amp; dine; dance; werq out - you know the drill.</t>
  </si>
  <si>
    <t>my long gypsy-like hair; and my *fake* accent. i can't tell you how many people 2nd guess if my british accent is real. since i've been in the us for several years now; it comes in &amp;amp; out (that's what she said).</t>
  </si>
  <si>
    <t>in no particular order: my career path. food. my next travel plans.</t>
  </si>
  <si>
    <t>with my friends; either having a charming little dinner somewhere; schmoozing it up at some techy happy hour event; or having a night in watching movies/documentaries. just depends.</t>
  </si>
  <si>
    <t>english/spanish (fluently)/hindi (okay)/french (poorly)</t>
  </si>
  <si>
    <t>favorite quotes:    life is not a journey to the grave with the intention of arriving safely in one pretty and well preserved piece; but to skid across the line broadside; thoroughly used up; shouting geronimo!  - hunter s. thompson    never retreat. never explain. get it done and let them howl.  - benjamin jowett    the greatest mistake is trying to be more agreeable than you can be.  - walter bagehot</t>
  </si>
  <si>
    <t>i'm creating technology that makes the world more beautiful.</t>
  </si>
  <si>
    <t>books:  i recently discovered david foster wallace's infinite jest and it's become my favorite novel. i'm generally into magical realism -- haruki murakami; milorad pavic; etc. -- and pretty much anything that makes me laugh; which has recently been tibor fischer; stephen fry; and p. j. o'rourke.    music:  mostly electronic: idm; glitch-hop; dubstep; trip-hop; downtempo. some progressive rock and industrial.    movies:  favorite directors:  david lynch; stanley kubrick; wong kar-wai; takeshi kitano; jean-pierre melville; mark zakharov; krzysztof kieslowski; alain resnais; terry gilliam; quentin tarantino; thomas vinterberg; lars von trier; alejandro gonzalez inarritu; todd solondz; darren aronofsky; julie taymor.    adam curtis's documentaries.    food:  japanese; vietnamese; good food in general</t>
  </si>
  <si>
    <t>movement; contemplation</t>
  </si>
  <si>
    <t>english (fluently)/russian (fluently)/hebrew (fluently)</t>
  </si>
  <si>
    <t>laid back; cool; goofy; independent individual who lives in hilltop ca... looking for positive people. who know how important the little things are you know...</t>
  </si>
  <si>
    <t>music; finding peace within myself</t>
  </si>
  <si>
    <t>being myself</t>
  </si>
  <si>
    <t>my humbleness</t>
  </si>
  <si>
    <t>behold a pale horse</t>
  </si>
  <si>
    <t>sex; family; friends; music; food; water</t>
  </si>
  <si>
    <t>cover ups</t>
  </si>
  <si>
    <t>you looking for a good atmosphere to be around</t>
  </si>
  <si>
    <t>i'm a real easy going guy honestly. besides the obvious generic things everyone says music; movies; tv; hanging out etc. i enjoy taking a drive (yes even though gas is skyrocketing); having a stimulating conversation; trying a variety of different activities; and going to places i've seen in movies i enjoy. i like history and vintage things a lot. but do enjoy modern things as well i enjoy stuff for their merit not just because everyone else likes it. but i just try to enjoy life and enjoy laughing and joking around.</t>
  </si>
  <si>
    <t>right now i'm working in health care consulting it pays the bills but it is boring don't wanna put anyone to sleep this early in the profile.</t>
  </si>
  <si>
    <t>i'm good at making people laugh love making puns and all sorts of jokes though i'm no stand up comedian. i also have played the violin for most of my life but i am rusty now. also good at finding things no matter how difficult they are from clothes to collectibles. love the hunt haha. doing accents and certain impressions. of course some video games.</t>
  </si>
  <si>
    <t>people usually notice that i'm tall and skinny. also that i'm a silly guy.</t>
  </si>
  <si>
    <t>books:  ian flemming james bond  dickens  old periodicals  basically classic literature with bits of 20th century.    movies:  war movies  airplane  star wars  dark knight  guy movies but honestly i can and do watch anything.    shows:  combat  petticoat junction  beverly hillbillies  the office  parks and recreation  south park  classic tv but there are some goodies on still.    music:  jazz louis armstrong; art tatum; jimmy smith; etc  beatles  the ventures    food:  biscuits  bacon  sausage  steak  pork chops  sukiyaki  sushi</t>
  </si>
  <si>
    <t>playing game with the guys; going to a get together; or maybe a concert if there is one.</t>
  </si>
  <si>
    <t>you want a true companion. not just a fling someone that you can depend on; if you want to really get to know someone; and if you want someone to share things with good and bad.</t>
  </si>
  <si>
    <t>&lt;strong&gt;well a teacher of mine once told me that life was just a  list of disappoints and defeats and you could only do your best;  and i said "that's a fucking cop-out; you're just washed up and  your tired; and when i get to your age i won't be such a coward"    but these day i sit at home; known to shout at my tv and punk rock didn't live up to what i hoped that it could be and all the things that i believed with all my heart when i was young are just coasters for beers and clean surfaces for drugs and i packed all my pamphlets with my bibles at the back of the shelf&lt;/strong&gt;</t>
  </si>
  <si>
    <t>freelance web design and creating stuff.</t>
  </si>
  <si>
    <t>making stuff; punching things; video games; art; injuring myself; &lt;a class="ilink" href="/interests?i=snowboarding"&gt;snowboarding&lt;/a&gt; and &lt;a class="ilink" href= "/interests?i=skateboarding"&gt;skateboarding&lt;/a&gt;.</t>
  </si>
  <si>
    <t>my height and size maybe?</t>
  </si>
  <si>
    <t>books: youth in revolt; the rum diaries; zen and the art of &lt;a class="ilink" href="/interests?i=motorcycle"&gt;motorcycle&lt;/a&gt; maintenance    movies: &lt;a class="ilink" href="/interests?i=evil+dead"&gt;evil dead&lt;/a&gt;; fight club; full metal jacket; the hurt locker; the believer    tv: kids in the hall death comes to town. &lt;a class="ilink" href= "/interests?i=venture+brothers"&gt;venture brothers&lt;/a&gt;; dr who; jekyll; life; metalocalypse; breaking bad.... ....this list is very long.    music: &lt;a class="ilink" href="/interests?i=johnny+cash"&gt;johnny cash&lt;/a&gt;; &lt;a class="ilink" href="/interests?i=iron+maiden"&gt;iron maiden&lt;/a&gt;; rise against; minor threat; &lt;a class="ilink" href= "/interests?i=black+flag"&gt;black flag&lt;/a&gt;; &lt;a class="ilink" href= "/interests?i=eluveitie"&gt;eluveitie&lt;/a&gt;; blackalicious; mystic journeymen; mdc; born dead; dead fall; &lt;a class="ilink" href= "/interests?i=amon+amarth"&gt;amon amarth&lt;/a&gt;;&lt;a class="ilink" href= "/interests?i=gogol%0abordello"&gt;gogol bordello&lt;/a&gt;; &lt;a class= "ilink" href="/interests?i=murder+by+death"&gt;murder by death&lt;/a&gt;    websites i frequent: &lt;a class="ilink" href= "/interests?i=reddit.com"&gt;reddit.com&lt;/a&gt; &lt;a class="ilink" href= "/interests?i=thepiratebay.org"&gt;thepiratebay.org&lt;/a&gt; &lt;a class= "ilink" href= "/interests?i=www.instructables.com"&gt;www.instructables.com&lt;/a&gt;     video games: &lt;a class="ilink" href="/interests?i=l4d"&gt;l4d&lt;/a&gt;; &lt;a class="ilink" href="/interests?i=cod4"&gt;cod4&lt;/a&gt;; fallout3; &lt;a class="ilink" href="/interests?i=world+of+warcraft"&gt;world of warcraft&lt;/a&gt;(not that hardcore into it though. i do have a life)&lt;a class="ilink" href="/interests?i=starcraft%0aii"&gt;starcraft ii&lt;/a&gt;;&lt;a class="ilink" href="/interests?i=tf2"&gt;tf2&lt;/a&gt;</t>
  </si>
  <si>
    <t>my skateboard of +11 agility.  my computer of +42 intellect.  my hoodie of +2 charisma and -3 constitution.  my bottle opener ring of +8 dexterity.  my samba adidas of super speed.  my sleep re-genitive health ability.</t>
  </si>
  <si>
    <t>the number 42.</t>
  </si>
  <si>
    <t>chilling at home or out living it up. i kinda have two personalities; i'm either super out going or happy or i'm super to myself or a home body.</t>
  </si>
  <si>
    <t>i played with barbies as a kid. they dated my ninja turtles.</t>
  </si>
  <si>
    <t>&lt;strong&gt;if you think lighthouses are more helpful then churches.&lt;/strong&gt;</t>
  </si>
  <si>
    <t>english (poorly)/french (poorly)</t>
  </si>
  <si>
    <t>i play blackjack and texas no limit tournament poker. i like rare  and diverse food: the kind you get in cheap ethnic enclaves and  underground supper clubs. i've traveled a bit; to places like  guatemala and thailand. i climbed mount fuji; lived in india for 6  months and was most recently in london for a year. i am a  possibilian. i read a lot. i studied math at ucla and business at  uchicago. i am simultaneously laid back and responsible.</t>
  </si>
  <si>
    <t>someone told me that my original "living it" was too common.    so how about this:  when i was 19 and doing a degree in math; and sitting in classes learning about a lot of things that would never be of much use to me; during this critical period where you're developing your life's philosophy i came up with a math metaphor.    this is what it is: that it's not the function graph (the x-y graph) that matters. it's the derivative graph that matters; the graph of the rate of change.    because people don't notice states. we're like animals; noticing only the movement on the outskirts of our field of vision. we notice differences; especially change. when something amazing like winning the lottery or something terrible like becoming a paraplegic happens; our levels of happiness change for awhile and then revert back to where we used to be.    it's the experience of living; all the phenomena that we experience in our own subjectively objective ways  our time  this is all there is; at least in this life. so i focus on the doing; not the checkmark.</t>
  </si>
  <si>
    <t>pattern recognition.</t>
  </si>
  <si>
    <t>movement; probably in their peripheral vision.</t>
  </si>
  <si>
    <t>favorite books are impossible. ones i've liked: the unbearable lightness of being; the black swan; the rational optimist; sum: 40 tales of the afterlife; the status syndrome; free culture.    i like almost every category of food. regulars include pho; burritos; soup dumplings; whole crab; sushi. latest obsession are different configurations of softly scrambled eggs. i score low on finicky.    tv shows i've liked: band of brothers; the wire; x-files; the simpsons; how i met your mother; the west wing.</t>
  </si>
  <si>
    <t>good people  good food  regular sleep  frequent travel  relative freedom  and the interweb</t>
  </si>
  <si>
    <t>the nature of time; the value of trust; the interestingness of fractals; the quality of empathy; the prevalence of uncertainty; the definition of art; and how important people are to the richness and texture of my life. also; business strategy.</t>
  </si>
  <si>
    <t>either out drinking with friends or home listening to episodes of radiolab online while i whittle away at my inbox.</t>
  </si>
  <si>
    <t>without being too morbid; i think about death quite a bit to remind myself that this living business is important.</t>
  </si>
  <si>
    <t>you are very laid back; very responsible; and very smart. or just  fun.    addendum; since everyone thinks they're all of the above: if you'll eat basically anything. if you never get upset at friends or roommates. if you never count up the balance of accounts in a relationship. if you never miss a bill payment. if you're super anti-lying. if you're often designated driver. if you never borrow money. if you like to read. if you're intuitive on the mbti. if your friends call you smart. if you're up for any adventure. if you have joy in living. if you're silly sometimes.</t>
  </si>
  <si>
    <t>i'm an independent open person that lives for the moment and doesn't sweat the small stuff in life. i'm looking for a compassionate lady that lives for the moment and is humble and loves to laugh and enjoy life.</t>
  </si>
  <si>
    <t>i work as a franchise owner of realty world estates in dublin california and i help home owners sell their home and potential buyers buy homes. i like to workout and attend sporting events.</t>
  </si>
  <si>
    <t>being a friend; and listening.</t>
  </si>
  <si>
    <t>i love thai; indian; and chinese food. i listen to r&amp;amp;b; jazz; hip hop; reggae; rap; and some country.</t>
  </si>
  <si>
    <t>1. family  2. friends  3. cell phone  4. humor  5. spirituality  6. good food.</t>
  </si>
  <si>
    <t>how to help and educate others in need.</t>
  </si>
  <si>
    <t>hanging out with friends; or at home relaxing.</t>
  </si>
  <si>
    <t>you are single; funny; and &lt;strong&gt;independent&lt;/strong&gt;.</t>
  </si>
  <si>
    <t>i am simple and easy-going. i like chemistry; sports; and many other things. if you're interested in getting to know me; send a msg.</t>
  </si>
  <si>
    <t>research</t>
  </si>
  <si>
    <t>jazz guitar</t>
  </si>
  <si>
    <t>being charming ;)</t>
  </si>
  <si>
    <t>foye's principles of medicinal chemistry    blood sport    joe pass    rib eye</t>
  </si>
  <si>
    <t>i dont need things.. put me in a jungle and i'll live in content</t>
  </si>
  <si>
    <t>a parallel universe</t>
  </si>
  <si>
    <t>lately; it's been reading and researching papers</t>
  </si>
  <si>
    <t>i know everything about the flash (wally west).</t>
  </si>
  <si>
    <t>you like to cook because i'm always hungry.  that; or if you just want to msg me.</t>
  </si>
  <si>
    <t>i am almost 30 years old; 5'10" tall; painfully white (but also a bit of a diversity-nerd); and sometimes a bit old fashioned. i'm an atheist and; yes; it is very important to me. feminism is also important to me; as not having that in society would make it much harder for me to vote; work; have sex without fear of pregnancy; and have an otherwise enjoyable life.    right now; i am consumed with the events of my home - wisconsin - and in the rest of my country. i am happy to pay taxes to fund schools; social safety nets; and anything else that improves the quality of life for americans. so; if you're republican; anti-union; or libertarian; skip this profile and move on.    i am wry; serious; and charming</t>
  </si>
  <si>
    <t>i have a 9-5 job for a large corporation that i actually enjoy a lot. i never imagined that i would have a job like this; but i found that i really like the structure; i do what i went to school to do; and the pay and benefits are nice.    outside of work; i workout and work with an atheist student group. i enjoy cultural events; some outdoor activities (hiking; mostly); reading; and i think; above all; conversation.</t>
  </si>
  <si>
    <t>i mostly read non-fiction; historical fiction; fiction with historical significance; and pandagon    movies are hit and miss; but with the dreck coming out of hollywood; mostly miss. i do love &lt;a class="ilink" href= "/interests?i=mst3k"&gt;mst3k&lt;/a&gt; and prefer sarcastic humor.    i can't stand country music. i loved energy 92.7 and miss it terribly. the repetition was a little annoying; but the lyrics were typically neutral to me and i needed my bpms. now i listen to &lt;a class="ilink" href="/interests?i=npr"&gt;npr&lt;/a&gt; when i drive as well as when i get ready for work.    i was vegetarian for a long time; but recently; i have switched to a low carb diet to get a handle on my weight. it has been working; but it means that i do eat meat; but don't eat breads or pastas (most of the time).</t>
  </si>
  <si>
    <t>i have done without a lot of things in my life at various points in time; aside from the basic necessities; so i'm going to list some things i learned; but in no particular order.    from living in the semi-arid suburbs; i learned that i need to live in a place that has streets and paths that go in straight lines; i like being around flowers; and i need to be in &lt;a class="ilink" href="/interests?i=walking"&gt;walking&lt;/a&gt; distance to interesting things (more interesting than strip malls; which i wasn't even in walking distance to before).    i took a business trip to an isolated industrial camp overseas in 2008 and there i found that i really need some kind of ability to connect with friends or family when i am done with work. so that would mean the phone; internet; or physical interaction with those people.    from starting my fourth winter in a place with no snow; i realized that i need more bright light in the winter time; much of which used to come from sunlight reflected off snow. my east side windows open on some white and yellow buildings though; so that helps.</t>
  </si>
  <si>
    <t>on a typical friday night; i have dinner and hang out with my friends here in berkeley; who are mainly from the ucb atheist group.</t>
  </si>
  <si>
    <t>...you think i'm interesting.    ...you want to hang out with a new person; learn something; teach something; and have engaging conversation.    ...diamond commercials also make you want to throw your shoes at the tv.    ...you're a union man.</t>
  </si>
  <si>
    <t>my ideal romantic partner would have the brain of roger waters and the body of david gilmour; both circa the early 1970s.</t>
  </si>
  <si>
    <t>programming; mostly.</t>
  </si>
  <si>
    <t>offending people i've only just met. i'm so good at this in fact that i'm able to do it without any conscious effort on my part.</t>
  </si>
  <si>
    <t>i polled some friends on this; and it turns out that the first thing they all noticed about me was my height. all i learned from this exercise is that my friends are kind of boring. and short.</t>
  </si>
  <si>
    <t>you're looking for someone with whom to curl up in front of a fire and read the entire dinosaur comics backlog; marathon-style.</t>
  </si>
  <si>
    <t>english (okay)/lisp (poorly)</t>
  </si>
  <si>
    <t>strictly halal</t>
  </si>
  <si>
    <t>i am very happy for your presence here:)  i do not like to talk about myself a lot because we know that the person can not only intercourse  but will you remember a simple about me  i am an english student in san francisco; i like to make friends and enjoy with them and exchange of cultures  be close to me and you will know me  thank you for your time</t>
  </si>
  <si>
    <t>islam</t>
  </si>
  <si>
    <t>english (okay)/arabic (fluently)</t>
  </si>
  <si>
    <t>i could get ten different opinions; and all would be partially right. to put it short: i am an eclectic; phlibertigibit. to be truthful; i became a liquid; growing towards being a solid.</t>
  </si>
  <si>
    <t>starting to own it.</t>
  </si>
  <si>
    <t>making people feel like being themselves. i don't have to pressure; all i will do is ask you questions; and listen to the responses. i can be really non-judgmental.</t>
  </si>
  <si>
    <t>big eyes; tall and lanky; dark skin. kind of cautious; wary; almost cat-like even. dunh; dunh; duh.</t>
  </si>
  <si>
    <t>going by food group; john welker; kurt vonnegut; douglas adams;  next: all kevin smith films; some of the comic series as books; the bourne series; some asian cinema and (oddly enough) anything to do with sports and a good bit of sci-phy; next: t.v.- bones; legend of the seeker; (r.i.p) globe trekkers; next everything except shellfish; oh yeah; for music: do not whine at me; tell me how much you make (because i am a have not) act older than your age; and if it has a beat; we are golden.</t>
  </si>
  <si>
    <t>not in this order: food; liquid refreshment; my babydolls; (not what you think) my family; a goal; music.</t>
  </si>
  <si>
    <t>how i can do more for myself; family; others. what could be interesting to do. my everyday actions to others</t>
  </si>
  <si>
    <t>for me; there is nothing typical about any night of the week. as long as i can afford it; i'm up for most things. i love new foods(although i have to be careful; shellfish allergy) new experiences and new ideas.</t>
  </si>
  <si>
    <t>right now; just because. i joke; i joke; i kid; i kid. if your heart and mind are open; put this thought in there.</t>
  </si>
  <si>
    <t>english (okay)/french (poorly)</t>
  </si>
  <si>
    <t>i don't usually ask people what the first thing they notice is; so i don't have any idea.</t>
  </si>
  <si>
    <t>i don't have any particular favorites that i would reread; but i do think there are a few books that everyone should read; as i greatly enjoyed them: catcher in the rye; the postman; the walking dead; maus.    i'm not a big movie watcher; but i did enjoy wristcutters: a love story.</t>
  </si>
  <si>
    <t>glasses - these are a must for obvious reasons.    the next 5 will come when i am finally without them and realize that i do; in fact; disparately need them.</t>
  </si>
  <si>
    <t>nopenopenopenopenopenopenopenope!</t>
  </si>
  <si>
    <t>.i'll let you know when i figure it out.</t>
  </si>
  <si>
    <t>english (poorly)/chinese (poorly)/korean (okay)/spanish (okay)</t>
  </si>
  <si>
    <t>im real down to earth; i enjoy the simple things in life; love to laugh and have a good time. i prefer to surround myself with good honest people; i love animals-i have a chiuahuaha (hes my side kick) im close to my family too. i work alot and i dont go out as much as i used to; so im hoping this works. anything you want to know about me just ask. late!</t>
  </si>
  <si>
    <t>working my ass off!!!</t>
  </si>
  <si>
    <t>giving massages</t>
  </si>
  <si>
    <t>that im a guy</t>
  </si>
  <si>
    <t>open to anything</t>
  </si>
  <si>
    <t>food; money; music; family; friends; and sex</t>
  </si>
  <si>
    <t>it varies greatly</t>
  </si>
  <si>
    <t>i watched the notebook and got a tear in my eye</t>
  </si>
  <si>
    <t>the world is too amazing to miss out on all wonder and enjoyment it has to offer. i'm always eager to try something new; meet new people; learn a new game; experiment with mixology; and discover hidden gems. i'm also a really kind person and like to give what i get.</t>
  </si>
  <si>
    <t>i'll try to keep this fresh with stuff i have been and well be doing...    going to coachella tonight!    pool league started up now; so my tuesdays will be busy but i might get out to some action late night. i am currently in the top 5% with a .710 average.    noisepop was pretty fun too; especially enjoyed surfer blood.    sf sketchfest was sweet; saw eddie izzard; marc maron; amy poehler; and so many more.  went to dr sketchy last night and sketched a burlesque model among a sea of amazing artists.    got tickets for coachella in april!</t>
  </si>
  <si>
    <t>origami; i can fold anything; including space and time. i'm really good with my hands and actually enjoy giving back and foot rubs; just rubbing things in general is fun. every time i find an old lamp; i rub it just in case.    i'm sort of a romantic geek. i'm handy with anything mechanical or electronic. i used to fix up old vws; and i hope to find an old ghia and put an engine in it. i can also draw pretty well; and i have a good sense for design. i'm a web developer and designer by trade.    i learned to cook when i was very young; and i still enjoy cooking today. i really like cooking together with a friend; even if it just means chopping up stuff and following orders.</t>
  </si>
  <si>
    <t>my smile maybe; or perhaps my swagger.</t>
  </si>
  <si>
    <t>books: jitterbug perfume; tipping point; the hobbit; good omens; it; sex drugs &amp;amp; cocoa puffs; kavieler and clay; anything by david sedaris; the watchmen.    movies: repo man; brazil; empire; thank you for smoking; the goonies; seven samurai; doctor strangelove; annie hall; the rocky horror picture show; secretary; blue velvet; fight club; eternal sunshine of the spotless mind; edward scissorhands    shows: dexter; misfits; greys; community; parks and rec; the office (both); mad men; samurai jack; twilight zone; twin peaks; battlestar galactica; 30 rock; serenity; the daily show; the colbert report; walking dead; american horror story; game of thrones; the daily show    music: fishbone; stymie and the pimp jones luv orchestra; wavves; pixies; nirvana; beatles; the police; the kinks; animal collective; jonathan richman; joanna newsom; grizzly bear; cat power; belle and sebastian; feist; neutral milk hotel; x; andrew bird; seabear; beirut; jeffrey lewis; gotye; built to spill; modest mouse; moldy peaches; (regular) peaches; the smiths; joy division; t.rex; bowie; eno; stereolab; yeah yeah yeahs; new order; pink floyd; magnetic fields; flying lotus; kitten onthekeys</t>
  </si>
  <si>
    <t>friends; pool; movies; stars; sunsets and laughter.</t>
  </si>
  <si>
    <t>tv tropes and philosophical stuff; namely the ideal utopia i am constantly revising in my mind's eye.</t>
  </si>
  <si>
    <t>out playing pool in the haight; or maybe dancing like an idiot at a club. the next morning i might be out in the park playing disc golf; or playing a game of croquet.</t>
  </si>
  <si>
    <t>i have kids; and they spend half their time with me.</t>
  </si>
  <si>
    <t>you want to have a drink; like to think; see a show; got somethin' you know; take a hike; ride a bike...</t>
  </si>
  <si>
    <t>on my 7th year of stripping.  my girlfriends and i are hosting a workshop called "how to train a man"!!!  it's a conversation for women to be on the hook for creating the lives that they want. while teaching how to make fulfillable requests such that everyone wins.</t>
  </si>
  <si>
    <t>my right canine tooth sticks out like a vampire. most notice how mesmerized they are around me and how sexy every day activities feel around me.</t>
  </si>
  <si>
    <t>blues dancing; flirting; playing and having a good meal.</t>
  </si>
  <si>
    <t>private? life is an open book.  what all readers should know is that i have a male partner of 3 years that i live with who is also bi and i love him very much. so if jealousy is your bag don't come knocking. if playing is your game than come on'a my house.</t>
  </si>
  <si>
    <t>-you play well with others.  -are not intimidated by much.  -in any way caught the jazz standard reference; peggy lee "come on'a my house". i do listen to jazz and i dance to it.  -are a girl  not all of the above are required</t>
  </si>
  <si>
    <t>poised to take over the world! wait; do i go left or right?</t>
  </si>
  <si>
    <t>my laugh!</t>
  </si>
  <si>
    <t>books: bukowski's walk through the fire; wells' the divine secrets of the ya-ya sisterhood; rag and bone shop of the heart; millet's the sexual life of catherine m.    music: raphael saadiq; sharon jones; raising sand; the steeldrivers; spoon; eagles of death metal; the black keys    movies: anything pixar; most gangster movies; and some takashi miike    food: will try anything at least once.</t>
  </si>
  <si>
    <t>family  friends  food  the ocean  art of all mediums  and a blanket to picnic on or nap under.</t>
  </si>
  <si>
    <t>how i'm going to fit a hike and or a nap into my day.</t>
  </si>
  <si>
    <t>working; out to dinner; or on the couch praying they've miraculously found some never-before-seen footage from the planet earth series.</t>
  </si>
  <si>
    <t>...rrriiight...</t>
  </si>
  <si>
    <t>you enjoy playing cards!</t>
  </si>
  <si>
    <t>i feel very content and in a way lucky to have moved to san francisco; and loving every second of it. actually; nut sure what took me so long to get here! some of my favorite activities so far: biking to sausalito; enjoying one of the cafes and riding on exploring the beautiful surroundings; going skiing to tahoe (i worked as a ski instructor in canada for a season); taking weekend trips to the beautiful places surrounding sf; exploring the city and all the wonderful neighborhoods; parks and farmers markets; getting out and enjoying the cultural activities and live music that the city has to offer. prior to the move; i took some time off; and went on a 5 month trip to europe. i like to take the more european approach to life; a good coffee over an interesting conversation or a book sitting outside is up there as one of my favorite ways to spend an hour or two. very important for me to live a balanced life; not to take things too seriously and most importantly to keep life interesting. i'm very family oriented and have a younger sister that i was instrumental in bringing up. love spending time outdoors; good books; movies (foreign too); music; museums; basically anything inspiring.</t>
  </si>
  <si>
    <t>living and enjoying it.</t>
  </si>
  <si>
    <t>-skiing  -creating itineraries for amazing days  -finding adventure  -cooking if i'm up to it  -spur of the moment trips  -getting along with people</t>
  </si>
  <si>
    <t>books: old sci-fi (asimov; bradbury; clarke); paulo coelho; milan kundera; mrquez; jorge amado; travel books and many more...    love good movies; sorry this list has a few obscure movies; but these are really great: emir kusturica (black cat white cat and underground) ; mediterraneo; both spanish apartment and russian dolls; everything is illuminated; best of youth; american beauty...    music: a little bit of everything except rap and country.    food: favorite by far is mediterranean cuisine; but i'll try most things at least once and like a variety of fresh good quality food.</t>
  </si>
  <si>
    <t>pomegranates  family and friends  bicycle  good food and wine  skis  good tunes</t>
  </si>
  <si>
    <t>no such thing as typical...all over the place; but sometime after a crazy week; i like to go out for dinner with friends; and let the good conversation flow over wine/drinks.</t>
  </si>
  <si>
    <t>-you're a warm; easy going and genuine girl; who likes to stay active.</t>
  </si>
  <si>
    <t>im betty. a layed back kinda girl. i love to ride my bike and adventure. hip-hop performer/writer/producer. work hard; play hard. drama free and sucka free. tired of the same old same old. trying to live life to the fullest.</t>
  </si>
  <si>
    <t>im working tryna stack that paypuh! and ima have fun spending it!</t>
  </si>
  <si>
    <t>what i do</t>
  </si>
  <si>
    <t>#swag</t>
  </si>
  <si>
    <t>books: willfull creatures; the girl in the flamable skirt; american psycho; creating true peace; true crime; etc...    movies: where the wild things are; garden state; me you and everyone we know; wrist cutters; etc    shows: weeds; us of tara; nurse jackie; family guy; bad girls club; most shitty reality television; etc..    music: indie; alt rock; metal; hardcore; electro; most electronic; industrial; grunge; trance; progressive house; rap; hip-hop; rnb; bossa nova; latin; reggae; folk; etc    food: thai; mexican; just about anything. not too big on seafood</t>
  </si>
  <si>
    <t>1. music  2. sunshine  3. bicycle  4. art  5. the little things  6. my besties    not in any particular order</t>
  </si>
  <si>
    <t>unicorns and strippers</t>
  </si>
  <si>
    <t>adventuring</t>
  </si>
  <si>
    <t>you would like to know.</t>
  </si>
  <si>
    <t>you're:  queer  chill  real  fun  open minded  intelligent  adventurous</t>
  </si>
  <si>
    <t>i'm creating accounts in networks like okcupid; to better do my job.</t>
  </si>
  <si>
    <t>working on getting yammer.com out the door</t>
  </si>
  <si>
    <t>english (fluently)/spanish (fluently)/portuguese (fluently)/japanese (poorly)</t>
  </si>
  <si>
    <t>nice to meet you. i am only interested in meeting men who want a monogamous relationship.  i am looking to meet my long-term partner and creating an inspiring and fulfilling life experience together. i imagine a relationship that is based on conscious communication; and a willingness to deepen into presence.  i love a good sense of humor; compassion; and a strong sense of self. i find much joy in nature; my work; creativity; outdoors activities; traveling; etc. i love dancing and music and sensuality.  it is important to me to stay fit and lead a healthy lifestyle; yet not be fanatic about it.    i would love to share the following values with my partner:  there is no need to change my partner (we accept one another as is).  the love i share with my partner is unconditional.  my partner greatly enriches my life.  i am supported and understood by my partner.    i delight in getting lost in painting on silk; laying in the backyard working on my book; laughing at my mistakes during salsa class; indulging in peach cobbler; playing with my friend's fat cat; strolling at ocean beach in the fog; laughing at my brother's boisterous stories...    substance addictions are definitely a deal breaker; as are greed and meanness.  practically speaking; it is important that my partner has spiritual; financial; and emotional stability.    i am self-employed with a flexible time schedule; and spend time in austria with my family and friends. i would love my partner to come with me someday.</t>
  </si>
  <si>
    <t>&lt;strong&gt;update:&lt;/strong&gt; i cut my hairs!    me = intj according to those ersatz myers-briggs tests you can take on the internet. so; you know; it must be accurate. now i judge myself for being so judgmental. le sigh.    i'm a silicon valley townie; but i left at 18 and moved around to honolulu; portland; new york city; milan; and florence. ten years of that and i'm slightly better at geography.    nowadays; the dear roommates &amp;amp; i live in a warehouse-y art space. it's usually pretty chill; but they like to paint and play music and i don't ever know what i will find when i get home. we regularly open the house for group art shows and then party down.    walking in high heels makes my feet hurt. so i bike around sf trying to look as stylish as possible. in a helmet. does that spoil the effect? pshaw!    if i didn't have knowledge; i would be a lot dumber. learning is fun.    neato things i keep meaning to do:  1st) learn to snowboard (working on it)  2nd) attend an underground beer-pairing dinner party (done &amp;amp; done again)  3rd) ride to the youth hostel at hidden villa; via sf2g; only; like; 50 miles away...</t>
  </si>
  <si>
    <t>now that i'm a yuppie; it's time to assuage my white guilt and start giving back. i do low commitment--can't give up weekend brunch; gnome sane?--volunteer projects around the city. a few of the projects led me to discover a love of weeding. i totally dominate the weeds.    like a lot of people in the area; i work for an internet start-up; but my background is in fashion design. i will judge you by what you are wearing (see self-summary above).</t>
  </si>
  <si>
    <t>...weeding (duh).  ...biking in high heels.  ...falling asleep while reading heavy books.  ...remembering names; until i forget them.  ...making cold french fries tasty again.</t>
  </si>
  <si>
    <t>my guns</t>
  </si>
  <si>
    <t>favorite book: &lt;em&gt;&lt;a class="ilink" href= "/interests?i=infinite+jest"&gt;infinite jest&lt;/a&gt;&lt;/em&gt; by &lt;a class= "ilink" href="/interests?i=david+foster%0awallace"&gt;david foster wallace&lt;/a&gt;  favorite author: &lt;a class="ilink" href= "/interests?i=neal+stephenson"&gt;neal stephenson&lt;/a&gt;  what i'm reading right now: &lt;em&gt;against the day&lt;/em&gt; by &lt;a class= "ilink" href="/interests?i=thomas%0apynchon"&gt;thomas pynchon&lt;/a&gt; and &lt;em&gt;on food &amp;amp; cooking&lt;/em&gt; by &lt;a class="ilink" href= "/interests?i=harold%0amcgee"&gt;harold mcgee&lt;/a&gt;  favorite magazines: &lt;a class="ilink" href= "/interests?i=the+new+yorker"&gt;the new yorker&lt;/a&gt; and &lt;a class= "ilink" href="/interests?i=cook%27s%0aillustrated"&gt;cook's illustrated&lt;/a&gt;  favorite band: &lt;a class="ilink" href= "/interests?i=led+zeppelin"&gt;led zeppelin&lt;/a&gt;  favorite museum: &lt;a class="ilink" href= "/interests?i=exploratorium"&gt;exploratorium&lt;/a&gt;    current &lt;strong&gt;pandora&lt;/strong&gt; station:  http://broadcaster.pandora.com/t?r=927&amp;amp;c=901946&amp;amp;l=37961&amp;amp;ctl=24ecec4:dfdaca264a4cf74159101c59f431d919050542759970026e&amp;amp;     another enjoyable &lt;strong&gt;pandora&lt;/strong&gt; station:  http://broadcaster.pandora.com/t?r=927&amp;amp;c=901946&amp;amp;l=37961&amp;amp;ctl=24ecfa1:dfdaca264a4cf74159101c59f431d919050542759970026e&amp;amp;     favorite podcast: &lt;a class="ilink" href= "/interests?i=this+american+life"&gt;this american life&lt;/a&gt;    favorite movies: &lt;em&gt;the manchurian candidate; the last emperor; &lt;a class="ilink" href="/interests?i=the+fall"&gt;the fall&lt;/a&gt;; the princess bride; &lt;a class="ilink" href= "/interests?i=pulp+fiction"&gt;pulp fiction&lt;/a&gt;;&lt;/em&gt; the documentary &lt;em&gt;fight club&lt;/em&gt;</t>
  </si>
  <si>
    <t>superlatives &amp;amp; hyperboles  &lt;a class="ilink" href="/interests?i=maslow"&gt;maslow&lt;/a&gt;'s hierarchy of needs  lip balm  someplace to cook  something new to learn  a chance to ride my bike</t>
  </si>
  <si>
    <t>statistics!  accuracy?</t>
  </si>
  <si>
    <t>...recovering from thursday night. it's the new friday; you know.</t>
  </si>
  <si>
    <t>&lt;strong&gt;update:&lt;/strong&gt; sometimes i don't know the difference between &lt;em&gt;your&lt;/em&gt;/&lt;em&gt;you're;&lt;/em&gt; and i'm not a natural blonde.</t>
  </si>
  <si>
    <t>...you want to go on a bike ride sometime.  ...you like dancing to soul music.  ...you would like a buddy for a culinary adventure.  ...volessi parlare in &lt;a class="ilink" href= "/interests?i=italiano"&gt;italiano&lt;/a&gt;.  ...you want to try volunteering.</t>
  </si>
  <si>
    <t>i lived in dubai for about 12 years. i spent another 12 years living in india finishing my undergrad and working. i moved to the us about 2 years back to do a master's degree. i enjoy reading; traveling; movies; theater; computer games and indie rock. i have a wacky sense of humor that a few find offensive.</t>
  </si>
  <si>
    <t>i just graduated from cmu and moved to san francisco. i have a knack for building and breaking things with bits and that's what i do for a living. i'm also trying to learn spanish on duolingo for fun (and profit?)</t>
  </si>
  <si>
    <t>computers; bad jokes</t>
  </si>
  <si>
    <t>i am pretty tall with an intense pair of "i will stir up a revolution" eyes</t>
  </si>
  <si>
    <t>song of ice and fire series (i met the author last summer; yay!); the kingkiller chronicles; lord of the rings; to kill a mocking bird (atticus finch is my hero)    comics: y-the last man; the watchmen; fables    movies: 12 monkeys; pan's labyrinth; gattaca; sin city; works of miyazaki; wes anderson and nolan    music: bon iver; radiohead; the national    i love monty python; southpark; dexter; game of thrones and the simpsons. and arrested development!</t>
  </si>
  <si>
    <t>1. my laptop  2. my kindle  3. the internet</t>
  </si>
  <si>
    <t>chronic day dreamer here. i'm also trying to get back to doing some lucid dreaming; so i spend a lot of time counting the fingers.</t>
  </si>
  <si>
    <t>either watching a movie or out with friends</t>
  </si>
  <si>
    <t>if i post this in my public profile; it wouldn't really be 'private'; would it?</t>
  </si>
  <si>
    <t>you're looking for fun and adventure; silly jokes; long nerdy conversations about movies and books; foosball sessions and eating</t>
  </si>
  <si>
    <t>english (fluently)/other (fluently)/tamil (poorly)/hindi (okay)/arabic (poorly)</t>
  </si>
  <si>
    <t>self summary... hmm... down to earth girl next door type; grounded; practical; curious; loyal; fun; can be funny; petite; passionate; like to travel and explore... should be enough for now.</t>
  </si>
  <si>
    <t>enjoying the company of someone with a good sense of humor :)</t>
  </si>
  <si>
    <t>books - currently reading musicophilia by oliver sacks  movies - like documentaries; classics &amp;amp; foreign films. currently going through ken burns' series on wwii  music - like all types of music in general but enjoy wilco; carla bruni; pink martini; david gray in particular  food - vegetarian indian; morrocan; ethiopian; korean; thai</t>
  </si>
  <si>
    <t>in no particular order:  npr  yoga  my iphone  sleep  mental stimulation  my piano</t>
  </si>
  <si>
    <t>my next travel adventure</t>
  </si>
  <si>
    <t>if you feel that there is good potential we would be compatible :)</t>
  </si>
  <si>
    <t>my name is joseph; and i'm a 22 year old student living in san francisco. i take photos of things. i'm a vegetarian; but i am also a terrible cook. i don't really like crowds. i smoke. i know i should quit; but i don't see that happening in the immediate future. i am part french. as a result i have an unabashed love for french culture. i'm a pretty big nerd. i like science fiction movies and comic books. i have a wealth of useless knowledge locked in my head; and i love learning new random facts.</t>
  </si>
  <si>
    <t>i'm studying photography at ccsf; and working toward a career in skateboard photography. currently working at a couple of bars around the city; bar backing and working the door.</t>
  </si>
  <si>
    <t>those pictogram puzzles on mickey's caps. i'm pretty good at those. and i'm getting better at sudoku.    also any tony hawk pro skater game.</t>
  </si>
  <si>
    <t>that i'm taller than most; and that i wear a beanie all the time.</t>
  </si>
  <si>
    <t>my favorite books are the crying of lot 49 by thomas pynchon; the stranger by albert camus; and laughter in the dark by vladimir nabokov. recently i've been really into old detective novels.    i'm really into star wars and tron and movies like that. also old boy. that is probably my favorite movie.    tv: game of thrones!    as far as music; i like the turtles; the zombies; devo; david bowie; bad brains; bob dylan; thee oh sees; talking heads; and modest mouse just to name a few.    my favorite food is coffee.</t>
  </si>
  <si>
    <t>1. my camera  2. my skateboard  3. my bike  4. my family  5. my friends  6. a pack of american spirit lights.</t>
  </si>
  <si>
    <t>astrophysics and quantum-mechanics. i like reading up on the subjects. i also think quite a bit about what has already happened. i should be focused on the future.</t>
  </si>
  <si>
    <t>most likely at my house; watching a movie; eating some food. sometimes out at a bar bar with friends.</t>
  </si>
  <si>
    <t>the longest relationship i've had lasted 3 months. i find it hard to find people i can really connect to.</t>
  </si>
  <si>
    <t>if you want to.</t>
  </si>
  <si>
    <t>hello there gents!    are you magnanimous? if so; i'd love to hear your story. i want to be your partner; and i'd love for you to be mine.    i'm a mid-western gal with scandinavian practicalities and a wordly edge. i've traveled; lived; studied and worked all over n. amer; asia and europe. it usually takes me a while to get to the "attractions" b/c i'm busy visiting local schools; gettin in on the local dance circuit (swing &amp;amp; salsa); sharing home made meals with locals; participating in a forum about garbage; or swimming at community centers. i plan my days around food; rather than destinations. when i'm at a museum; i'm just as enamored by the architecture (roof; radiators; etc) as i am by the art. i prefer to call myself 'visitor' over 'tourist'. i am forever exploring nooks of cities--sf has been a dream.    experiential and visual learner-- i love looking at maps. i'm awakened by powerful images. show me; don't tell me. teach me to fish; don't give me a fish.i like action; movement; and to be moved. i dig live concerts; walking &amp;amp; talking over sittin in front of some screen-unless it's a movie in bed;) most of all i love giving people my time. it can just be plain ol' sharing fun times or helping you with a total home organization project; or talking you through tough decisions. i am touched by random acts of kindness--which i find myself often the recipient of when i travel and in this past year! i like to think that perhaps in some ways i've done the world and others around me right-- irrespective; it's very encouraging.    culinary pleasures:i'm a food enthusiast (not snob). i'll try anything once. great eats to me can range from fish heads to macrobiotics. i gravitate to whatever it is i have not had on the menu. and eating family style is the way to go! i'm always searching for amazing desert and brunch destinations. though; onestly; i just love real food that feeds the soul-- anything that would come to mind with the words: home cookin'. i love food markets--in whatever part of the world they may be.    i'm a dear companion to friends and siblings. i know my time is what folks appreciate above all else: help you move; emergency driver/secretary; mop your floors; listen to you; give you much needed body work;) etc. i'm the kinda girl who long after our friendship has waned; i may still be close to your parents and closer still to your grandma. my friends are as varied as the cuisines i savor. consistently smiling is a habit that i practice. i love to laugh and laugh at myself. yes; dare i admit; just as you--i've got bits of nutty in me; too;) not a big surprise; considering that i'm from a big family (more than brady bunch). and rest assured; though 2nd to the youngest; i'm one of the main pillars of the dynamic bunch.    home: it's my sanctuary; where i load up on ample doses of peace and rest. i indulge in doing simple mundane things like cooking; laundry (i'm a stickler for a tip-top linen closet--i'll do your laundry if you do my dishes); eating; lounging; gardening; hum to myself and groovin' to tunes...    you:  you are surrounded by people who know you; admire you; respect you; and love you.    your personal environment reflects the warm; inviting; clear-minded person that you are. you have an understanding of refinement; and have a taste for the finer things in life. yet; you'd be just as happy settin' on some rock with a bowl of grits.    you can communicateand nimbly so via all facets: face to face; phone; text; email; letters. you have the courage to show and talk about the true you.    culinary-man; sportsman; arts-man; businessman; funny-man; gentle-man; geeky-man; steadfast-man; man of real integrity.    extra sexy points for: man-on-2-wheels; handy-man; tech-man; music-man--superman!!    are you magnanimous? have you done anything that brought joy to someone; surprised them; and touched them deeply? i'm looking for you! c'mon now; no one profile does justice to any of us. so take a chance on a spark!</t>
  </si>
  <si>
    <t>spending time on equal amounts of pain and pleasure--eg; working on hill runs--it's taken me a while but finally breaking into it. living up the bay area; and settling into this ideal home spot.</t>
  </si>
  <si>
    <t>- spot-on assessment-- in certain circumstances.  - trekking in high-heels (yoga is part of the secret)  - being there when it really counts.  - giving just the right gift.  - only special people know this: i can give a seriously mean-- or if you desire; sensual--massage;)  - reading aloud.  -cooking quick healthy meals.  - being a super host.  - putting a positive spin on things.  - i have an almost insatiable appetite for dessert; and so thankful that i haven't needed to be on any diets to maintain this passion;)</t>
  </si>
  <si>
    <t>good vibes; great energy. and other times; it my be my voice or laugh--i have a strong and clear voice. no; i'm not loud; but let's just say i don't have to try very hard to be heard.</t>
  </si>
  <si>
    <t>movies: amelie; babette's feast; city of god; lord of the rings; wong kar wai films; y tu mama tambien....basically anything with costumes; sci-fi; period; magical/mystical; musicals; amazing cinematography--what i want; and what i love is to be transported to another world. isn't that the magic of movies?    music: r&amp;amp;b; alternative; hip hop; folk; latin; asian pop/folk; operai dig it all; 'specially female vocals: alicia keys; faye wang; nina simone; feist; bjork; tina turner; annie lennox; goldfrapp... i love; love live concerts and blasting tunes in my car. got a soulful song to share? i will listen.    tv: yes; i admit it-- i love reality tv--dog whisperer; american idol; dancing with the stars; america's got talent; survivor.. uh that is when i do watch tv (i didn't watch at all for over 10 years). lately; i'm addicted to american idol-- beyond entertaining; there's lots of life lessons and inspiration to gain from it.    reads &amp;amp; flips: ny times sunday; fast company; dwell; 7x7; economist; plus just whatever mags that happen to be around with beautiful pics &amp;amp; images.    and....love; love childrens books and reading them to the kids in my life! (i'm an aunt 10 times over)-- where the wild things are; harold and the purple crayon; books by ezra jack keats...    chow &amp;amp; treats: no real favorites-- just love chowin down period! (see above)</t>
  </si>
  <si>
    <t>- being near some large body of water: river; lake; or sea.  - maps--any kind (gps; paper; google; etc)  - passport  - access back to us (&amp;amp; public radio!)  - access to amazing culinary experiences.  - my big big fam--in particular my 5 amazing sisters!  - warmth and touch from another person or living being (ie my doggies--just adore them!!!)</t>
  </si>
  <si>
    <t>the next great gig! how better; more thoughtful design can improve our day to day movements.</t>
  </si>
  <si>
    <t>it all depends;)</t>
  </si>
  <si>
    <t>just ask--nicely and appropriately;)</t>
  </si>
  <si>
    <t>got a story to share? i'm all ears.    you are surrounded by people who know you; admire you; respect you; and love you.    your personal environment reflects the warm; inviting; clear-minded person that you are. you have an understanding of refinement; and have a taste for the finer things in life. yet; you'd be just as happy settin' on some rock with a bowl of grits.    you can communicateand nimbly so via all facets: face to face; phone; text; email; letters. most importantly; you have the courage to show and talk about the true you.    culinary-man; sportsman; arts-man; hardworkin-man; businessman; funny-man; gentle-man; geeky-man; steadfast-man; a man of real integrity.    extra sexy points for:  man-on-2-wheels; handy-man; tech-man; music-man--superman!!    are you magnanimous? have you done anything that brought joy to someone; surprised them; and touched them deeply? i'm looking for you! c'mon now; no one profile does any of us justice. so take a chance on a spark!</t>
  </si>
  <si>
    <t>english/chinese/vietnamese (poorly)/spanish (poorly)</t>
  </si>
  <si>
    <t>it's pretty hard to describe myself. i'm a thinker; i analyze a lot which makes me kinda quiet. but good conversation is one of my favorite things. the sun is also good. i've done a lot of travelling around california and i've taken a few trips across the country. i'm very easy going and relaxed; a good friend. i enjoy being creative or just using my hands. i'm pretty handy with tools; wether it be fixing things or making em. i'm good natured and genuine.    i have lived the majority of my life in california. i was born in berkeley. for a little while i was living up in oregon on an indian reservation. i once lived on mt. shasta in a tent lol. i've also lived near mendocino; and the sequoia national park which are very beautiful areas. i really like the mountains down near santa cruz; and of course yosemite; kings canyon... there's a lot of outdoors to explore in california and i think at this point i've seen most of it.</t>
  </si>
  <si>
    <t>taking it one day at the time. turning a new leaf. shifting into overdrive. going back to the future.</t>
  </si>
  <si>
    <t>driving; driving fast; pool; cards; writing; fixing cars; drawing straight lines; hitting the start/stop button on a stopwatch in .11 seconds.</t>
  </si>
  <si>
    <t>i wear auto racing shoes; cause you never know when you'll need them &amp;gt;_&amp;gt;</t>
  </si>
  <si>
    <t>books:  i'm very picky and a harsh critic of fiction especially. i've read a lot of novels. i think my record was over thirty in six months when i lived in a cabin with no tv. there are a couple i recommend very highly. such as a song of ice and fire; the sea wolf.    tv:  game of thrones; the walking dead; spartacus    movies:  one of my first jobs was working at a video rental place. i used to take home movies every night and brag that i'd seen everything. i'm very much into movies. i think george lucas stopped being great when he stopped using puppets and cool old school special effects.    music:  i consider myself very lame when it comes to music. i'm not familiar with over a thousand artists like most people. i don't even own an ipod. but my tastes are all over the place. 80's rock; reggae; electronica; new age... i don't like country much though.    food: i was raised as a vegetarian. i didn't eat any meat for 28 years but now i'm willing to try a lot of things. my diet is pretty lousy when i'm living alone. i'm one of those people who would like having someone who can cook. lol</t>
  </si>
  <si>
    <t>cars; sunlight; shower; imagination; senses; sleep</t>
  </si>
  <si>
    <t>relationships. i don't believe in waiting for the perfect fit.    in my opinion; romance is an exercise of the heart not the brain. you can wait forever for someone that makes perfect sense to be with; or you can just learn to appreciate differences and not worry so much about your way being the right way. its the attraction that matters not altogether what its based on. that probably makes me sound like a totally whimsical person huh? lol.    i'm not saying that having forethought or a plan for relationships is a bad thing. internet dating seems a lot like dating-by-checklist. you describe your ideal match and hope they find you. that's not how i roll cause i don't really have an ideal match. i believe that trial and error of the heart is a good thing and an important part of learning who you are. in other words; assuming i am attracted to you i am probably willing to give you a chance. i just like to treat people the way i would like to be treated.</t>
  </si>
  <si>
    <t>typically wishing i was already on a road trip</t>
  </si>
  <si>
    <t>i have an irrational fear of carnivorous dinosaurs. 0_0</t>
  </si>
  <si>
    <t>you wanna make my day :)</t>
  </si>
  <si>
    <t>i'm a taiwanese american born in southern california where i spent most of my life. (yes; that means i'm a california boy. why would anyone want to live anywhere else?) growing up in california; i'm very much americanized yet have retained many asian philosophies/principles from my parents.    i have a wide range of interests and i try to find fun in everything. i enjoy outdoor activities/sports (hiking; basketball; tennis; racquetball; disc golf; soccer); movies (anything except horror since movies don't really scare anymore); and reading (when i have the time but it seems like this has suffered the most lately).    i'm also looking to travel more in the future since i feel like i haven't seen enough of the world. trying to decide between new zealand; hawaii; or travel all over europe for my next vacation.</t>
  </si>
  <si>
    <t>i'm currently working in san francisco as a consultant to the navy. in the meantime; i'm enjoying my time in the bay area. great weather and a lot to do.</t>
  </si>
  <si>
    <t>being respectful to others. listening and being diligent.</t>
  </si>
  <si>
    <t>i have a wide range of interests. i can be a little nerdy or reticent at times.</t>
  </si>
  <si>
    <t>books\magazine: the economist; dune; the hobbit; the lord of the rings (nothing recent comes to mind so i went with books i read when i was younger)    movies: too many to choose from since i enjoy all types of movies. if you pick a genre i will have some favorites. for comedies; dr. strangelove and monty python quest for the holy grail are classics.    shows: game of thrones; house; the big bang theory; how i met your mother; nature shows; the daily show; the colbert report    music: classical; jazz; rock; pop; hip hop; r&amp;amp;b (depends on the mood)    food: i always enjoy good chinese food but i also like to mix things up. i love the diversity of food you can find in the bay area.</t>
  </si>
  <si>
    <t>family; friends; and fun. what more do you need?</t>
  </si>
  <si>
    <t>moral/ethical issues; the meaning of life; the future; relativity; and time travel (who wouldn't?)</t>
  </si>
  <si>
    <t>looking for something fun to do whether it is indoors or outdoors.</t>
  </si>
  <si>
    <t>i wish i could dance or sing...</t>
  </si>
  <si>
    <t>you want to talk. everyone needs someone to talk to.</t>
  </si>
  <si>
    <t>english (fluently)/other (okay)/chinese (okay)/spanish (poorly)</t>
  </si>
  <si>
    <t>new question - can someone please tell me why so many men own freakin' cats on here? cats are just dumb*. why do men get so upset when i ask about the age of said feline and suggest euthanasia? or when i talk about clubbing baby seals? when i get a good funny answer i will post it for the rest of you to see.    *ok cats aren't that dumb; i'm just allergic and bummed i can't pet or be around cats for too long. allergies are dumb. yeah!  -----    part human; part kale; and part well-kerned font. - that's from the days when it was mandatory and i still like it.    while 'working on myself' is a serious part of my life; my nature tends toward being goofy; silly; funny; with a side of sexy; and a sharper-than-the edge of a recently opened tin can- wit. wit is great but what tickles my fancy more than sharp wit is great adventure. adventures; especially of the spontaneous and surprising variety; are incredibly satisfying. they are especially so if involving a road trip; hot springs; hiking; treasure hunting for the little jewels of nature; and if i'm in a relationship then it would definitely include highly sensational make-outs; sex; a bit of kink; cuddling; etc. yup; i am a woman who enjoys sex!    so; i'm originally from the 'burbs of philly and made it out to sf in july; 2003. i was going to stay "just for a year". now it is 8+ years later and i'm still here! i've lived all over sf and am currently in soma; living in a beautiful; engaging; and intense community of 50 friends who are more like family. it's never a dull moment; that's for sure.    as for passions i love doing my healing work for others including chinese medicine and life coaching. my work did include massage but i hurt my shoulder so kneading people is on hiatus until further notice. hehe; kneading people. see- silly goofy corny; right before your eyes!    in what feels like a former life i was a graphic designer. while i still get off on a well-balanced font; or the brilliant color and composition of a well designed poster i have left designing as a career path. the pressure of deadlines; 8+ hrs / day at a computer; and not feeling like i was making a significant contribution to the world led me to the healing arts / sciences. so; here i am - driven by my purpose and happier than i've ever been. :-)</t>
  </si>
  <si>
    <t>just updated self-summary section (10-15-2011) and still need to update this one.    update 3/13/12:    i was drawn to do healing touch in 2006 after working in graphic design and other industries prior. i did therapeutic bodywork (deep tissue; hot stone; ortho-bionomy; tui na; acupressure) but haven't in several months due to a shoulder injury. i also do life coaching.    i go on a journey with my life coaching clients to discover and get what they want in life. we all want connection and my specialty is guiding people towards a more conscious approach to the art of relating and intimacy to have gratifying relationships - in and out of the bedroom. one path to such insight is via exploring sexual energy - an area often ignored and repressed. i provide a safe space for men and women to openly discuss what is generally considered taboo.    also primary in my life is my study of chinese medicine (acupuncture; herbs; nutrition) to one day be of service to lots and lots of people seeking balance in their lives - physically; emotionally; mentally; spiritually. i recently graduated in december 2011 and am working on getting my license now.    i spend a lot of time investigating my inner-world and i dunno if ok cupid attracts other seekers such as myself; but i am looking for others who are courageously digging into the deep corners of their being to become clear. i have a &lt;a class="ilink" href= "/interests?i=meditation"&gt;meditation&lt;/a&gt; practice and live with people who keep me accountable to my dreams and goals in all aspects of my life.    i have gotten back into yoga and love eating delicious healthy meals with friends. i also love the cool rush of water when swimming; hot springs are my heaven; and i love massages from trained bodyworkers. i try to get to nature once a week; even if it just means baker beach for a saturday hike. :-)</t>
  </si>
  <si>
    <t>&lt;a class="ilink" href="/interests?i=bodywork"&gt;bodywork&lt;/a&gt;. life coaching. loving deeply and allowing myself and others to be vulnerable. playing at an intense level with life. being goofy; corny; and irreverent at times and thus giving permission to others to let their biggest self come out to play. creating adventures. silly lyrics while playing 3 chords on guitar. being quiet when a friend just needs a listening ear. paying attention and noticing the obscure; commenting on it; and laughing. wearing costumes and playing the part. curling into the nook of your arm when cuddling.</t>
  </si>
  <si>
    <t>physically: my smile; my ample bosom.    my friendliness and desire to connect (and eventually you'll know  the importance i place on staying in connection even in the face of  vulnerability; conflict; and uncomfortable intense feelings)    my humor and comedic nature (life is just funny; and yes it's a  nice distraction from all the serious stuff i also like to  do)...    my creativity and resourcefulness - you'd see it if you meet me  while i am fashioning a key to the universe out of a paper clip;  chewing gum; chicken wire; mini-credit card; and gamma rays.</t>
  </si>
  <si>
    <t>books: anything by bukowski. i am kidding. i have never read bukowski but it seems like a prerequisite to be deemed intelligent in san francisco. i do like p.d. ouspensky's "in search of the miraculous". there i am smart. now what i really like are children's pop-up books. "the brain book" - a pop up book that even comes with 3-d glasses. choose your own adventure books. anything on psychology or chinese medicine piques my interest. oh; and any tom robbins novel. my fave is jitterbug perfume. or is it half asleep in frog pajamas? i also love the book ambiagrams.    movies: airplane. hands down the funniest movie ever.    music: moxy fruvous; tmbg; dar williams; ani difranco; jazz jazz jazz; mark kramer trio / eddie gomez; bill evans; dizzy; miles; keith jarret; basically be-bop... billie holiday is my favorite singer of all time. :-) open to listen to anything... much more than this... hmmm... later...    food: i make most of my food and eat only whole foods. i especially love my bouquets of colorful veggies! omnivore. grass-fed bison burgers = yum! sweet potato fries (baked) = very yum!</t>
  </si>
  <si>
    <t>leaving maslow's hierarchy of needs out of the picture here are things that i would very much like to keep in my life on a regular basis:  1. touch  1a. cuddles  2. friends  3. the funny  4. adventure and exploration  4a. of everything from caves to art to cave art  5. attention (out and in)  6. surrender  6a. to...</t>
  </si>
  <si>
    <t>myself; to be honest. c'mon don't you??? though lately putting more attention out on others and enjoying being of service more.    chinese medicine. starting my business. what's next now that i have graduated and passed my boards.    coaching.    exercise.    motivation.    who i am.  who you are.    my purpose and desires.  your purpose and desires.    men. and intimacy with them.    humanity on a micro and macro level.    the next right action.    how to connect more fully with myself; others; and the world.</t>
  </si>
  <si>
    <t>a homebody; curled up on the couch with housemates watching a movie; talking; socializing; relaxing after a hectic week. i'm more likely to go do something fun outside of mi casa on sat night. i will hardly ever ever ever be at a bar; unless there is a show - and usually only if it's a friend's performance. i go to random events like kale eating contests. just kidding; or am i? there is a ping-pong going away party tonight. i'm writing this on a friday.</t>
  </si>
  <si>
    <t>i am willing to be vulnerable because that leads to the juiciest parts of life. i want to be with a man who is willing to be vulnerable too.</t>
  </si>
  <si>
    <t>if you'd like to get to know me better and see if there is chemistry.    if you are at a place in your life where you feel ready to develop an emotionally and physically intimate relationship with a woman.    more specifically - if you fit this:  you are an adventurous and dominant man striving to be conscious and really in tune with himself - his body sensations; the depth of his emotions; his masculinity and strength; his feminine; his true deep desires in life and who wants to explore all of that with a partner. bonus points if you know what i mean when i say that i enjoy some d/s play.    my main attraction is to tall; fit caucasian men. however; i am open to anyone who thinks we might be a match. pheromones play a big role too.    ... or if you want to go for a hike :-)</t>
  </si>
  <si>
    <t>english (fluently)/sign language (poorly)/spanish (poorly)/yiddish (poorly)/khmer (fluently)</t>
  </si>
  <si>
    <t>i am cheerful; creative; and precise</t>
  </si>
  <si>
    <t>inventing things; being a dad; learning how to be a grown-up; trying not to forget how to be a kid...</t>
  </si>
  <si>
    <t>ping-pong; making the best of things if it's not obvious; collector's item kisses; having the backs of all those i am close with; technical  breakdancing; freesyle script and text design.</t>
  </si>
  <si>
    <t>i've never really asked; if i do i'll let you know.</t>
  </si>
  <si>
    <t>lots of them; lots of them; all kinds; and all kinds.</t>
  </si>
  <si>
    <t>a soccerball;  affection;  rhythm;  growth;  art;  flavor</t>
  </si>
  <si>
    <t>how to make a difference in the world;</t>
  </si>
  <si>
    <t>playing pool and having some drinks;</t>
  </si>
  <si>
    <t>i sometimes watch c-span.</t>
  </si>
  <si>
    <t>you want me to message you back.</t>
  </si>
  <si>
    <t>i create art for a living ; look at life as one big comedy; and work as a part time cheeseburger on tuesdays. i'm also part internet.    i love horrible puns and wish i had moves like jagger.</t>
  </si>
  <si>
    <t>i make art for iphone games by day; and illustrations for trading card games; board games; books by night. sometimes i make paintings for gallery shows as well. if you see me at a starbucks; i'm most probably sketching people there without them noticing. now that either makes me sound like a really awesome ninja artist... or just plain creepy.    when i'm not doing art; i'm out on food adventures checking out the best eats in sf. just recently started joining some dance classes to train my other left feet to become right. (see what i did there?) also a part of the bay area flash mob community. :d    i really want to visit italy one day. the only things i would pack for the trip would probably consist only of sketchbooks; watercolor supplies; my phone and clean change of underwears.    i love watching some documentaries; most likely about space; science; psychology or the badass honey badger. i hope to one day own a persian cat; and give him an awesome name like duke snugglepuff the third.</t>
  </si>
  <si>
    <t>drawing and painting.    memorizing/quoting all the internet memes. and all the awesome movie quotes.    cooking ghetto meals that can (if it comes out right) taste pretty good.    karaoke. is serious business.</t>
  </si>
  <si>
    <t>i'm an open book. and i'm left-handed.</t>
  </si>
  <si>
    <t>let's talk about our interests over coffee. :) it's a lot more fun than reading it here. for starters; i'm currently hooked on bbc's sherlock; community and himym. also reading caleb carr's the alienist. movies that i'm excited for: pixar's brave; prometheus and the dark knight rises.</t>
  </si>
  <si>
    <t>out and about fighting crime wearing a bat-themed costume.</t>
  </si>
  <si>
    <t>i'll answer anything that you dare to ask.</t>
  </si>
  <si>
    <t>-you love to having conversations about anything and everything under the sun over coffee or beer.  -you need a companion to go on random adventures to check out the awesome food and events in the city.  -you think this video is made of win-&amp;gt; http://www.youtube.com/watch?v=5otaq2tmnmm</t>
  </si>
  <si>
    <t>i'm only on here for platonic; not-bedroom-related friends.  __________________________________________  stats:  - nice girl.  - sarcastic/dry/teasing sense of humor.  - level 99 nap artist.  - level 80 procrastinator.  - level 42 artist.  - level 8 geek.  - straight-edge; doesn't judge.  - monoamorous. (taken.)  - lookin' for friends; not flings.  - &lt;a class="ilink" href="/interests?i=infj"&gt;infj&lt;/a&gt; ("counselor"; empathic; complex; idealistic; intuitive; creative; introverted). (update 02/2012: &lt;a class="ilink" href="/interests?i=isfp"&gt;isfp&lt;/a&gt; introvert sensation feeling perceiving)  - strengths: drawing. color theory. empathy. finding excellent sources of dining. sleeping any amount of time.  __________________________________________    grown in a small town; this down-to-earth; honest shop girl is a great listener with a sympathetic/empathetic ear. upon feeling comfortable around a person; she'll allow different faucets of her prismatic personality unfold; giggling at a googley-eyed spork one moment; and murmuring a snarky comment about stripper heels the next. an earnest for-the-people saleswoman by day; catty super-villain by night; this young woman only yearns to connect and better a person's moments without compromising her own integrity. upon a given harvest moon; she will transform into a housecat; delight in games and art during the dark hours; only to nap away the daylight. the siren's song of aromatic coffee or tea brings life back to the wearied young woman. a master of disguise; she spends at least 24 hours a week in solid black and white; while using free time in sweat pants; unstylish jeans; and the occasional cute dress. jealous when she hears about friends seeing movies before her; she often recruits hulu for her quest to be entertained. she absolutely lacks refined taste in clothing; movies; comics; (entertainment); or food; gravitating to what she enjoys without a second thought. she's adorable when she wants to be; naturally deadly with sarcasm; even cantankerous at times (hoping it will be taken lightly); but at the very core of this little 5'3" young woman; there is a heart of gold.. ish.    ____________________________________________  key words:  &lt;a class="ilink" href="/interests?i=art"&gt;art&lt;/a&gt;; &lt;a class="ilink" href="/interests?i=crafts"&gt;crafts&lt;/a&gt;; &lt;a class="ilink" href= "/interests?i=tv"&gt;tv&lt;/a&gt;; &lt;a class="ilink" href= "/interests?i=movies"&gt;movies&lt;/a&gt;; &lt;a class="ilink" href= "/interests?i=games"&gt;games&lt;/a&gt;; &lt;a class="ilink" href= "/interests?i=video%0agames"&gt;video games&lt;/a&gt;; &lt;a class="ilink" href="/interests?i=toy+stores"&gt;toy stores&lt;/a&gt;; &lt;a class="ilink" href="/interests?i=flea+markets"&gt;flea markets&lt;/a&gt;; &lt;a class="ilink" href="/interests?i=museums"&gt;museums&lt;/a&gt;  &lt;a class="ilink" href= "/interests?i=cartoons%2fanimation"&gt;cartoons/animation&lt;/a&gt;; &lt;a class="ilink" href="/interests?i=air+hockey"&gt;air hockey&lt;/a&gt;; &lt;a class="ilink" href="/interests?i=naps"&gt;naps&lt;/a&gt;; &lt;a class= "ilink" href="/interests?i=comics"&gt;comics&lt;/a&gt;;  &lt;a class="ilink" href="/interests?i=humor"&gt;humor&lt;/a&gt;; &lt;a class= "ilink" href="/interests?i=sarcasm"&gt;sarcasm&lt;/a&gt;; &lt;a class="ilink" href="/interests?i=creativity"&gt;creativity&lt;/a&gt;; &lt;a class="ilink" href="/interests?i=positivity"&gt;positivity&lt;/a&gt;; &lt;a class="ilink" href="/interests?i=geekiness"&gt;geekiness&lt;/a&gt;  &lt;a class="ilink" href="/interests?i=food"&gt;food&lt;/a&gt;; &lt;a class= "ilink" href="/interests?i=hot+beverages"&gt;hot beverages&lt;/a&gt;; &lt;a class="ilink" href="/interests?i=fluffy+animals"&gt;fluffy animals&lt;/a&gt;; &lt;a class="ilink" href= "/interests?i=coffee%2ftea"&gt;coffee/tea&lt;/a&gt;  &lt;a class="ilink" href= "/interests?i=cooking%2fbaking"&gt;cooking/baking&lt;/a&gt;; &lt;a class= "ilink" href="/interests?i=theater"&gt;theater&lt;/a&gt;; &lt;a class="ilink" href="/interests?i=dance+clubs"&gt;dance clubs&lt;/a&gt;; &lt;a class="ilink" href="/interests?i=singing+in+the%0acar"&gt;singing in the car&lt;/a&gt;; &lt;a class="ilink" href="/interests?i=people+watching"&gt;people watching&lt;/a&gt;; &lt;a class="ilink" href= "/interests?i=nature+watching"&gt;nature watching&lt;/a&gt;; &lt;a class= "ilink" href="/interests?i=dance"&gt;dance&lt;/a&gt;; &lt;a class="ilink" href= "/interests?i=fitness"&gt;fitness&lt;/a&gt;; &lt;a class="ilink" href= "/interests?i=yoga"&gt;yoga&lt;/a&gt;  &lt;a class="ilink" href="/interests?i=the+simple+things+in+life"&gt;the simple things in life&lt;/a&gt;    i am artistic; sarcastic; and utterly flawed.</t>
  </si>
  <si>
    <t>honestly; i graduated from college a few years back; but sort of lost my way. (yeah; i'm one of those "still figuring myself out" types.) i currently work two jobs; neither having much to do with my college degree. art plays a prominent role in who i am; even if the act of creating art is not my primary source of income. most of my work is illustration; with a tendency to focus on characters. (so far; it's a habit falling short of a career.)    i also make to-do lists and use them as pillows while i sleep away the hours; watch plenty of hulu; think real hard about things like yoga; dancing and jogging; and; once in a while; i drag myself into nature to remind myself of a shortcut to instant happiness. highly. recommended.</t>
  </si>
  <si>
    <t>art; aesthetics; writing; sleeping; appreciating irony; having baaaad taste in movies...</t>
  </si>
  <si>
    <t>i blend in. like a ninja-chameleon... or like sour cream.</t>
  </si>
  <si>
    <t>music: folksy; rock; pop; dance stuff; whatever.    movies: action; adventure; comic book; comedy; musical; animation.  some favorites: mirrormask; con air; zoolander; iron man; magnolia; road to el dorado; moulin rouge; hard candy; stranger than fiction; enchanted; due date; cast away; suckerpunch; predators; in bruges...    tv shows: see movies.  some favorites: it crowd; better off ted; pushing daisies; firefly; arrested development; absolutely nobody's bitter about canceled series; man vs wild; community; modern family; mythbusters; house; 30 rock; glee; smash; new girl    foods: omnom. nom. nom.  favorites: italian; japanese; fusion; mexican; bakeries...</t>
  </si>
  <si>
    <t>- fresh air and sunshine  - good company (with a good sense of humor)  - pasta; cereal; good bread  - drawing/writing materials  - temperature-controllable showers  - sleep</t>
  </si>
  <si>
    <t>how gaudy and overused some fonts are.  what kind of voice a cat would have were it a human.  how many people know about pandan as a gelato flavor.  where the nearest coffee places are; and how many of them are chains.  if mobile devices are leading to more communication; or if they're impairing our social abilities.  how people respond to "how are you?"; and what response they offer when being honest.  why more places don't sell peanut butter and jelly sandwiches.  what we prioritize and why.  random impulsive requests to receive gifts; company or art.  unusual charm; quirkiness; and the spark of a new personality.  life wisdom in casual experiences.  color.</t>
  </si>
  <si>
    <t>every time i check to see if i have (snail) mail; i always hope i find a random postcard to me. (i like postcards.) ... i never do.    also; i'm clipping my toenails right now because i tend to forget about them until they've grown to the point of being used for props for wolverine in any given x-men movie. (dun-na-na-na-naa na-nah!)</t>
  </si>
  <si>
    <t>you.....  - are absolutely capable of more than "wuzzup?"  - want to geek out over something like a video game; a movie; art; or a show.  - want to collaborate on a creative project or just have a doodling companion.  - feel the need to talk to someone; and you're realizing the voices in your head keep giving you useless advice.  - "er; sorry; i'm busy with the main storyline... bye now."</t>
  </si>
  <si>
    <t xml:space="preserve">girls just wanna have fun!   </t>
  </si>
  <si>
    <t>work and travel; meeting new ppl and eating good food. living at the edge of experience;taking risks ;throwing caution to the wind :)</t>
  </si>
  <si>
    <t>silent hill; transformers;la bamba  steven king; douglas clegg</t>
  </si>
  <si>
    <t>music;friends; work; my car; my phone and running shoes</t>
  </si>
  <si>
    <t>maybe out in a restaurant or cooking dinner at home and watching movies or having drinks at a bar with my bffs.</t>
  </si>
  <si>
    <t>respect an aggressive sparring partner..</t>
  </si>
  <si>
    <t>english/polish</t>
  </si>
  <si>
    <t>off the market; people. it's been great chatting with you all.    hello; everyone. i never have been able to figure out what i want to be when i grow up; i've almost tried everything; and i currently do several different things at once. favorite things: (1) cooking and food; (2) random adventures and traveling; (3) music; concert-going or performing; (4) random discussions--sometimes deep; sometimes not.    i am random; adventuresome; and subversive</t>
  </si>
  <si>
    <t>i teach law and practice law here and there. i now do a bit of professional and non-professional singing. in the past i've been a bartender; dj; professional researcher; a teacher; mcdonald's employee; systems analyst; legislative consultant; campaign marketing consultant and printing press operator.</t>
  </si>
  <si>
    <t>&lt;a class="ilink" href="/interests?i=road+trips"&gt;road trips&lt;/a&gt;; &lt;a class="ilink" href="/interests?i=mercy"&gt;mercy&lt;/a&gt;; &lt;a class= "ilink" href="/interests?i=drinking"&gt;drinking&lt;/a&gt;; &lt;a class="ilink" href="/interests?i=eating"&gt;eating&lt;/a&gt;; &lt;a class="ilink" href= "/interests?i=talking"&gt;talking&lt;/a&gt;</t>
  </si>
  <si>
    <t>curly hair (unless it's short)</t>
  </si>
  <si>
    <t>hair bands: journey; bon jovi  head bands: radiohead; portishead; talking heads  rock n' roll: u2; jeff buckley; sublime; chris cornell; pearl jam  (ten era)  electro dance: chemical brothers; orbital  grrl power: sarah mclachlan; tori; emiliana torrini; bjork;  dido    this is not even a representative sample-- just what is occuring to  me at this split second.</t>
  </si>
  <si>
    <t>music; spicy food; coffee; wine; friends; family</t>
  </si>
  <si>
    <t>travel plans; what to cook; whether or not it's street cleaning day; tyranny of the majority; how things work and 42.</t>
  </si>
  <si>
    <t>out with friends; cooking; cleaning; or adventuring</t>
  </si>
  <si>
    <t>when i was in high school; i was a clown. it was kind of a life-lesson sort of job; since at first i was paid (pretty well by high school standards) to hold up signs advertising housing developments or car lots or whatever. but this was in the desert; so people like to harass and throw things. but consequently; i've probably worn more makup (pound per pound) than many women. i moved onto parties; but hey; yeah.. i was a clown... i admit it.</t>
  </si>
  <si>
    <t>you feel inspired</t>
  </si>
  <si>
    <t>english (fluently)/latin/spanish</t>
  </si>
  <si>
    <t>hay guys; sup. los angeles  san diego  san francisco. my primary passion is &lt;a class="ilink" href= "/interests?i=programming"&gt;programming&lt;/a&gt;. it's not only a passion but how i trick people into giving me money; which i use for food; which i use to not die.    in a past life i created my own &lt;a class="ilink" href= "/interests?i=music"&gt;music&lt;/a&gt; in the home studio i began building when i was a teenager. i've composed and recorded two full-length cds of my own electronica/rock hybrid (and i sing!) these days my efforts are focused solely on software development; but music is still very moving and important to me.    i love &lt;a class="ilink" href="/interests?i=animals"&gt;animals&lt;/a&gt; and am very sensitive to them. i've had &lt;a class="ilink" href= "/interests?i=dogs"&gt;dogs&lt;/a&gt;; &lt;a class="ilink" href= "/interests?i=hamsters"&gt;hamsters&lt;/a&gt;; and &lt;a class="ilink" href= "/interests?i=guinea+pigs"&gt;guinea pigs&lt;/a&gt; as pets; and look forward to having more pets in the future.    i like &lt;a class="ilink" href="/interests?i=video+games"&gt;video games&lt;/a&gt; and have played them on and off for most of my life. i tend to like &lt;a class="ilink" href="/interests?i=rpgs"&gt;rpgs&lt;/a&gt;; &lt;a class="ilink" href="/interests?i=adventures"&gt;adventures&lt;/a&gt;; &lt;a class="ilink" href="/interests?i=puzzles"&gt;puzzles&lt;/a&gt;; games with a horror or supernatural theme; and anything blizzard makes.    i love to teach. i find it incredibly satisfying to help someone understand something that i do. i've been told i'm good at explaining things to people in a way they can understand.    i'm extremely &lt;a class="ilink" href= "/interests?i=liberal"&gt;liberal&lt;/a&gt;. with the notable exception of owning guns; i believe that everyone is responsible for their own actions and should be allowed to do anything that doesn't impact the free will of others.    &lt;a class="ilink" href="/interests?i=humor"&gt;humor&lt;/a&gt; is critical to me. the things i find funny tend to be witty; wry; sarcastic; vulgar; absurd; and/or ironic. relatedly; there isn't much i consider vulgar. that's not to say that i don't know how to be polite in mixed company; but i can't imagine being with someone who was offended by profanity or who had bounds on what they could find funny. to put it another away; my ideal match will laugh uproariously at profanity-laden 9/11 jokes; but will also have no trouble appearing as the wholesome girl next door when meeting the parents.</t>
  </si>
  <si>
    <t>i work full time as a software engineer for an awesome company championing social change. my free time is generally spent on my own web projects; watching movies; listening to music; playing video games; and revising my okcupid profile to no effect.</t>
  </si>
  <si>
    <t>making people laugh; listening to people and offering incredibly sage advice; sleeping when i should be up and being up when i should be sleeping; taking care of pets; being pretty internet; making websites; programming; putting some windex on it; teaching and helping others; owning noobs; tanking; already having seen that &lt;a class="ilink" href="/interests?i=reddit"&gt;reddit&lt;/a&gt; link you just sent me; and losing entire days of my life to law &amp;amp; order.</t>
  </si>
  <si>
    <t>physically; i've been told my eyes (which are blue). i hope people also notice that i'm intelligent and funny. i hope people don't notice that i've just stolen their wallet.</t>
  </si>
  <si>
    <t>books: &lt;a class="ilink" href="/interests?i=the+stranger"&gt;the stranger&lt;/a&gt;; &lt;a class="ilink" href= "/interests?i=the+great+gatsby"&gt;the great gatsby&lt;/a&gt;; &lt;a class= "ilink" href="/interests?i=wuthering%0aheights"&gt;wuthering heights&lt;/a&gt;; &lt;a class="ilink" href= "/interests?i=deadeye+dick"&gt;deadeye dick&lt;/a&gt;    movies: &lt;a class="ilink" href= "/interests?i=american+history+x"&gt;american history x&lt;/a&gt;; &lt;a class= "ilink" href="/interests?i=magnolia"&gt;magnolia&lt;/a&gt;; &lt;a class="ilink" href="/interests?i=bram+stoker%27s%0adracula"&gt;bram stoker's dracula&lt;/a&gt;; &lt;a class="ilink" href= "/interests?i=the+big+lebowski"&gt;the big lebowski&lt;/a&gt;; &lt;a class= "ilink" href="/interests?i=lost+highway"&gt;lost highway&lt;/a&gt;; &lt;a class="ilink" href="/interests?i=mulholland%0adrive"&gt;mulholland drive&lt;/a&gt;; &lt;a class="ilink" href="/interests?i=bad+santa"&gt;bad santa&lt;/a&gt;; &lt;a class="ilink" href="/interests?i=in+the+bedroom"&gt;in the bedroom&lt;/a&gt;; &lt;a class="ilink" href= "/interests?i=traffic"&gt;traffic&lt;/a&gt;; &lt;a class="ilink" href= "/interests?i=four%0aweddings+and+a+funeral"&gt;four weddings and a funeral&lt;/a&gt;; &lt;a class="ilink" href="/interests?i=sling+blade"&gt;sling blade&lt;/a&gt;; &lt;a class="ilink" href= "/interests?i=before+the+devil+knows%0ayou%27re+dead"&gt;before the devil knows you're dead&lt;/a&gt;; &lt;a class="ilink" href= "/interests?i=secrets+%26amp%3b+lies"&gt;secrets &amp;amp; lies&lt;/a&gt;    tv shows: &lt;a class="ilink" href= "/interests?i=law+%26amp%3b+order%3a+special+victims+unit"&gt;law &amp;amp; order: special victims unit&lt;/a&gt;; &lt;a class="ilink" href= "/interests?i=curb+your%0aenthusiasm"&gt;curb your enthusiasm&lt;/a&gt;; &lt;a class="ilink" href="/interests?i=family+guy"&gt;family guy&lt;/a&gt;; &lt;a class="ilink" href="/interests?i=the+simpsons"&gt;the simpsons&lt;/a&gt;; &lt;a class="ilink" href="/interests?i=the+office"&gt;the office&lt;/a&gt; (both uk and us); &lt;a class="ilink" href= "/interests?i=reno+911%21"&gt;reno 911!&lt;/a&gt;    music: &lt;a class="ilink" href="/interests?i=50+cent"&gt;50 cent&lt;/a&gt;; &lt;a class="ilink" href="/interests?i=air"&gt;air&lt;/a&gt;; &lt;a class="ilink" href="/interests?i=alice+in+chains"&gt;alice in chains&lt;/a&gt;; &lt;a class= "ilink" href="/interests?i=aphex+twin"&gt;aphex twin&lt;/a&gt;; &lt;a class= "ilink" href="/interests?i=atmosphere"&gt;atmosphere&lt;/a&gt;; &lt;a class= "ilink" href="/interests?i=the+beatles"&gt;the beatles&lt;/a&gt;; &lt;a class= "ilink" href="/interests?i=bjork"&gt;bjork&lt;/a&gt;; &lt;a class="ilink" href= "/interests?i=the+dandy+warhols"&gt;the dandy warhols&lt;/a&gt;; &lt;a class= "ilink" href="/interests?i=deftones"&gt;deftones&lt;/a&gt;; &lt;a class="ilink" href="/interests?i=depeche+mode"&gt;depeche mode&lt;/a&gt;; &lt;a class="ilink" href="/interests?i=dj+shadow"&gt;dj shadow&lt;/a&gt;; &lt;a class="ilink" href= "/interests?i=dr.+dre"&gt;dr. dre&lt;/a&gt;; &lt;a class="ilink" href= "/interests?i=jerry%0acantrell"&gt;jerry cantrell&lt;/a&gt;; &lt;a class= "ilink" href="/interests?i=karmella%27s+game"&gt;karmella's game&lt;/a&gt;; &lt;a class="ilink" href="/interests?i=marilyn+manson"&gt;marilyn manson&lt;/a&gt;; &lt;a class="ilink" href= "/interests?i=the+mars%0avolta"&gt;the mars volta&lt;/a&gt;; &lt;a class= "ilink" href="/interests?i=massive+attack"&gt;massive attack&lt;/a&gt;; &lt;a class="ilink" href="/interests?i=michael+jackson"&gt;michael jackson&lt;/a&gt;; &lt;a class="ilink" href="/interests?i=nwa"&gt;nwa&lt;/a&gt;; &lt;a class="ilink" href="/interests?i=pink%0afloyd"&gt;pink floyd&lt;/a&gt;; &lt;a class="ilink" href="/interests?i=portishead"&gt;portishead&lt;/a&gt;; &lt;a class="ilink" href="/interests?i=sarah+mclachlan"&gt;sarah mclachlan&lt;/a&gt;; &lt;a class="ilink" href= "/interests?i=skinny+puppy"&gt;skinny puppy&lt;/a&gt;; &lt;a class="ilink" href="/interests?i=smashing+pumpkins"&gt;smashing pumpkins&lt;/a&gt;; &lt;a class="ilink" href="/interests?i=sneaker+pimps"&gt;sneaker pimps&lt;/a&gt;; &lt;a class="ilink" href="/interests?i=snoop+dogg"&gt;snoop dogg&lt;/a&gt;; &lt;a class="ilink" href= "/interests?i=trifonic"&gt;trifonic&lt;/a&gt;; &lt;a class="ilink" href= "/interests?i=tool"&gt;tool&lt;/a&gt;; &lt;a class="ilink" href= "/interests?i=vast"&gt;vast&lt;/a&gt;    food: &lt;a class="ilink" href="/interests?i=japanese"&gt;japanese&lt;/a&gt; is delicious; which makes living two blocks away from japantown seriously [megusta].</t>
  </si>
  <si>
    <t>i've heard "saying what one is against does not say what one is for;" but i don't really agree with it. with that in mind; here are six things i would love to do without:    1) republicans  2) religion  3) guns  4) homophobia  5) animal cruelty  6) tomatoes</t>
  </si>
  <si>
    <t>nerdy computer stuff; how fast time moves and how scary that is; cute animals; girls (obligatory).</t>
  </si>
  <si>
    <t>rocking out with my band; captain imagination and the non-existents.</t>
  </si>
  <si>
    <t>there's a video of me rapping somewhere on the internet.</t>
  </si>
  <si>
    <t>you share common interests; think we'd get along; and would like to be friends. i think talking to (or meeting) someone for the first time with the expectation of a romantic relationship is a recipe for awkwardness. any worthwhile relationship is built on friendship.</t>
  </si>
  <si>
    <t>busco a mi media naranja! i moved to the bay area four years ago from overseas; and always on the lookout for someone new to meet. my buddies describe me as a serious yet fun guy; and i'm always up for a cup of coffee or ice cream. i work in an education position for the hispanic bilingual community; as my third language is not spoken here in america; that i know  in my free time i experiment with new dishes; play tennis and read. feel free to message me; estoy abierto a conocer gente nueva!</t>
  </si>
  <si>
    <t>english (fluently)/spanish (fluently)/basque (fluently)/french (poorly)</t>
  </si>
  <si>
    <t>i have a strong desire for fun; adventure and the unknown. while at the same time i am grounded in the here and now and appreciate my past. i'm very sincere and affectionate; down to earth; outgoing and friendly. i'm playful and often resort to childlike enthusiasm. it's pretty easy to read my expressions on my face. this is why i'm such a bad liar; and can seem a little too candid and frank when it comes to what i'm thinking. honesty and integrity are important to me. i exhibit social grace and tact when needed; of course. i am open minded; straight forward and self confident. some of the things that i enjoy are: art; forms of expression and creativity; fire arts and dance; and experiencing new things. i just returned from my 3rd burn where i was adopted by a camp of strangers because it took awhile to find my camp. i am always amazed at the adventure and of meeting new friends.</t>
  </si>
  <si>
    <t>i am a work in progress. i am learning and growing while enjoying my life.</t>
  </si>
  <si>
    <t>playing with fire. doing a little dance every time i get happy about something. laughing at myself and being a total dork. i play well with others and like being part of a community.</t>
  </si>
  <si>
    <t>my eyes. i'm tall. in my bare feet i stand about 5'10.</t>
  </si>
  <si>
    <t>books: ishmael. the prophet. crazy love. 100 years of solitude. i have read a lot of classics. i'm always looking for a new book to read.  movies: old boy. amelie. let the right one in. harold and maude.  music: everyone's life should have at least a theme song; if not a soundtrack. i just can't seem to get enough. i listen to a lot of music. i have music playing in my house most of the time. one of my favorite past times is seeing live music. i've been to more concerts than the average person. i like all music genres. i like to turn my ipod on shuffle. i like the contrast of hearing totally different styles of music played one after the other. lately i am on a deadweather kick.  food: i was vegetarian for years. i still don't eat much meat. i'm not as picky about it anymore. sushi; thai; and indian are some favorites. but i really just like food that is good for the body. fresh fruits and vegetables with whole grains etc.</t>
  </si>
  <si>
    <t>family; friends; and community  kombucha  music  tall socks  crossword puzzles  sunshine</t>
  </si>
  <si>
    <t>i remind myself to be grateful quite often. being grateful for not just the things that i have in my life; but for those that i have had and for being happy with where i find myself.</t>
  </si>
  <si>
    <t>i don't necessarily have a typical night. i tend to go where the day takes me. i love to go out dancing; but i enjoy a quiet dinner with close friends just as much. the wonderful thing about the bay area is that you could find yourself checking out so many different things!</t>
  </si>
  <si>
    <t>gentle; easygoing; positive; reflexive; loyal...a lot energy. happy</t>
  </si>
  <si>
    <t>listener; tennis player; cooking..</t>
  </si>
  <si>
    <t>my smile and am happy guy</t>
  </si>
  <si>
    <t>all paulo coelho books  movies: action;comedy.  music all</t>
  </si>
  <si>
    <t>my family.  my cats  my friends  my tennis racket.  good book  internet</t>
  </si>
  <si>
    <t>how to be a better human being</t>
  </si>
  <si>
    <t>at home with my 2 cats watching movies...</t>
  </si>
  <si>
    <t>is maybe tomorrow...</t>
  </si>
  <si>
    <t>i'm an intelligent; considerate; active; fun guy who is interested in just about everything to some degree. i love people (except the mean ones). i also love (in no particular order) cereal; swimming; the pacific northwest; mayonnaise; hugs; good design; music; art; and bacon (who doesn't?).    you don't have to love all these things; but if you do; even better.    i am kind; honest; and fun</t>
  </si>
  <si>
    <t>i'm working on helping make changes in health care through behavioral and system design. it's not sexy; but it's fascinating work and health care can use all the help it can get.</t>
  </si>
  <si>
    <t>making stuff; hugging; playing music; singing; laughing at myself.</t>
  </si>
  <si>
    <t>good question. i have this small scar on my face that i would think people would notice right away; but for some reason most people don't notice it until they've known me for quite a while. i get this "hey; have you always had that scar?" anywhere from 6 months to a year or two after people have known me. i can never believe they didn't notice it before.</t>
  </si>
  <si>
    <t>curious incident of the dog in the nighttime; a heartbreaking work of staggering genius; still life with woodpecker</t>
  </si>
  <si>
    <t>music; paper and a pen or pencil; people; water (good for playing in and drinking); exercise; laughter</t>
  </si>
  <si>
    <t>you are someone who is energetic; fun; intelligent; considerate; who likes to dance; takes care of their body; gives good hugs; and isn't afraid to be silly.</t>
  </si>
  <si>
    <t>somewhat recent transplant from chicago; born and raised in st. louis (not necessarily excited about that). and now i'm on to my next adventure; west coast style. i've recently decided to admit to myself (and others) that i'm polyamorous. looking for interesting; fun people to surround myself with. for fun; sex; friendship; anything in between... i'm very easy-going (sometimes too much); and get along easily with all types of people.</t>
  </si>
  <si>
    <t>trying to grow in all the right ways. i love to travel. looking to expand my knowledge and career. i'm currently a massage therapist; with a b.a. in psychology. so i guess u could call me a people healer. i also do reiki; so i guess i can heal plants and animals too.</t>
  </si>
  <si>
    <t>listening. pool. being a procrastinator. driving. making people laugh. communication. massage. being spontaneous. finding new things to do.</t>
  </si>
  <si>
    <t>my lips. apparently they are really big "for a white girl". at least that's what i hear.</t>
  </si>
  <si>
    <t>movies-comedy; horror (but not nasty; violent type horror); action; foreign; silly romantic movies (although i hate admitting it). shows-the office; arrested development; dexter; etc. (and yes i don't much care for capitalizing every proper noun. call me lazy.) music-anything but country and classical; but mainly hip hop and reggae. i will say i love to salsa dance. so if u know how; u get bonus points. food-i love trying new things; but current favorites are thai; indian; italian; puerto rican. i love books; but don't find myself reading too much. not enough hours in the day. so many other fun things to do!</t>
  </si>
  <si>
    <t>music; laughter; animals; fresh air; sex; herbs.</t>
  </si>
  <si>
    <t>advancing in life. how to start my business. friends and family. how to make the world a better place thru healing. cooking. what to cook next. where to travel next. where to live next.</t>
  </si>
  <si>
    <t>usually watching movies. friday night crowds can be lame; when u bartend for years. or sadly; doing laundry. i hate laundry with a passion.</t>
  </si>
  <si>
    <t>that...u will have to find out on your own.</t>
  </si>
  <si>
    <t>any of this interests u.</t>
  </si>
  <si>
    <t>i'm independent; driven; thoughtful; outgoing; positive; self-confident; mature; intelligent; friendly; and funny. i'm looking for a girl with all of those things; plus who laughs at my jokes and has a huge smile. i'm not the kind of guy that rushes into serious relationships quickly; but i'm also not scared of getting serious.</t>
  </si>
  <si>
    <t>going to business school at stanford for my mba    used to work at a venture capital fund where i invested in really cool startup companies in the tech space    enjoying the california weather!    i've just started to get really into biking</t>
  </si>
  <si>
    <t>i think i'm a really thoughtful listener and good conversationalist. i love hearing people's thoughts on the big and little things; and i love just learning about other people. i'm also pretty funny; at least i think so ;)</t>
  </si>
  <si>
    <t>probably my smile and my outgoing and positive personality</t>
  </si>
  <si>
    <t>love thai food but am very adventurous when it comes to food.    tv: modern family; parks and rec; californication; curb your enthusiasm; boardwalk empire    movies: good will hunting; thomas crown affair    music: weezy; yeezy; jeezy; hov; dave matthews; black keys; but i listen to a ton of stuff</t>
  </si>
  <si>
    <t>great friends and family  cell phone  mac + internet access  fun; challenging career  one day; my wife and children</t>
  </si>
  <si>
    <t>how to change the world  how to advance my career  how to have fun and build better relationships w. friends and family</t>
  </si>
  <si>
    <t>out to dinner then drinks with friends. usually someplace classy but casual</t>
  </si>
  <si>
    <t>i love to cuddle?</t>
  </si>
  <si>
    <t>if you just want to meet a cool person and hang out sometime    you're self-confident</t>
  </si>
  <si>
    <t>i'm really bad at this part (talking about myself). i'm passionate about the things and people i love. my interests are widely varied. family; arts &amp;amp; crafts; &lt;a class="ilink" href= "/interests?i=music"&gt;music&lt;/a&gt;; &lt;a class="ilink" href= "/interests?i=horticulture"&gt;horticulture&lt;/a&gt;; &lt;a class="ilink" href="/interests?i=design"&gt;design&lt;/a&gt;... all have a place in my heart. i'm a bit of a workaholic. the best way to explore all my interests is to have a job in each field isn't it? oh; well; i kind of do that. i work hard and play hard. i manage to find time to volunteer to improve my community and sit on the board of a charity started by a friend. i love to travel and am trying to decide where i want to go before the end of the year. i'm thinking spain and portugal or munich for oktoberfest.    i'm looking for new friends that share my interests and ideally someone to love and love me back. this may not be the site for that but i'm willing to try most anything once. i'm looking for someone to share this crazy life with me. i'm happy to just make some new friends too.    i am caring; passionate; and intelligent</t>
  </si>
  <si>
    <t>a little bit of everything. i've been called a renaissance woman because of all the different things that i'm interested in and manage to make a part of my daily life.    by day i oversee hardware manufacturing but i also have a few part time jobs that follow more along the lines of my passions (music; design; art). this does mean that i work a lot but i try to balance that with lots of fun; time at home; and other non-work activities.    i like to go to &lt;a class="ilink" href= "/interests?i=concerts"&gt;concerts&lt;/a&gt; and take photos; often at the same time.</t>
  </si>
  <si>
    <t>balancing work and play  choosing a good &lt;a class="ilink" href= "/interests?i=beer"&gt;beer&lt;/a&gt;  making a kick ass salad  growing plants  being a good aunt  going to music festivals  crafty things  listening  giving advice (but rarely following my own)</t>
  </si>
  <si>
    <t>probably my eyes (blue with long lashes) or my freckles</t>
  </si>
  <si>
    <t>i read a lot whenever i can so i have a lot of favorites. most recently i enjoyed the twilight saga (don't judge me) but have loved books by khaled hosseini; anne rice; chuck palahniuk; j.k rowling; and many others.    i don't watch a lot of movies but i'm a fan of anything brat pack; and most other 80's films. i'm looking forward to seeing the new terminator movie and angels and demons.    i don't think i'm allowed enough characters to describe my favorite music. let's just say i attend an average of 3 concerts per week and breathe music most every day. i love a wide range of music; work at a couple of venues in town; have been on tour; and hit 3-4 music festivals a year. some day i think i'd like to go back to working full time in music.    my favorite food is mexican. i can (and often do) eat it twice a day. i also love me some pad thai; indian; and italian. i don't like seafood or any kind of fish.</t>
  </si>
  <si>
    <t>music; love; the internet; art; the ocean; flowers</t>
  </si>
  <si>
    <t>my next adventure - whether it be travel; another job; or trying something new. i just went sky diving a week ago and thought it was amazing. i never thought i'd be the kind of person willing to jump out of a plane but i did and loved it.    buying a home - oh what i wouldn't give to have my own place. i gather ideas on how i would decorate; where i would put my cd collection; and what my yard would look like.    if love exists - i'm sure it does and am looking for the right person to share it with.</t>
  </si>
  <si>
    <t>at a concert (working or just attending). if there aren't any shows then i'm probably excited to have a night in for once; after having a couple of drinks with my coworkers at our weekly beer o'clock.</t>
  </si>
  <si>
    <t>you want to go see a concert; make a new friend; meet up for a beer; or go wine tasting.    you're between the ages of 27 and 40.    you are interested in more than a one night stand or random hookup.    you're responsible and respectful.    you know where to find snowshoe ale in san francisco.</t>
  </si>
  <si>
    <t>just moved to san fran with my job... looking to meet fun people and have a good time.</t>
  </si>
  <si>
    <t>working so i can enjoy the good things in life. when i'm not working i enjoy trying out new food; traveling; watching sports and hanging out with friends.</t>
  </si>
  <si>
    <t>my eyes or my personality.</t>
  </si>
  <si>
    <t>movies: shawshank redemption; billy madison; wedding crashers; old school; it happened one night; casablanca; james bond movies...pretty much any chick flick.    music: everything; but favorite right now is john legend; jason aldean; billy currington and anthony hamilton.    food: any kind of asian or italian food.</t>
  </si>
  <si>
    <t>sports  friends  family  humor  music  good food</t>
  </si>
  <si>
    <t>places to travel to</t>
  </si>
  <si>
    <t>grabbing drinks with friends or catching a movie after a long week at work.</t>
  </si>
  <si>
    <t>if you like a southern guy  if you wanna laugh  if you wanna grab dinner or drinks  if you wanna catch a game</t>
  </si>
  <si>
    <t>ok here goes; adventurous; ambitions; outgoing; humorous; and self-motivated all-around nice guy......ahem.. determined on making a difference in this world. simply put i am a passionate dreamer; an observer; and a go-getter.    i am also very spontaneous and love doing anything outdoorsy; and being a tropical transplant i am a total sucker for sunny weather; beaches; water sports; hiking; keeping fit; cooking; and cafe hopping. plus; i am also a big travel buff; when time permits i am always traveling around the world and checking things out. i try to manage a good work/life balance while enjoying the simple pleasures in life.</t>
  </si>
  <si>
    <t>trying to spend less time on dating sites; growing my business; avoiding boredom; redefining the laws of gravity; seeking out intellectual challenges; and tending to my brand new garden.  it helps me with my tan....lol</t>
  </si>
  <si>
    <t>* fixing things  * not being a douchebag  * putting together awesome cocktails  * cooking spicy dishes.....hey i am tropical  * making people laugh their asses off  * palm reading (i am good; no really without even looking at your hand i can tell that you're single now and looking for a nice guy)  * last but not least; preventing women from picking the wrong shoe's at department stores; no i am not gay; i just have style :-)</t>
  </si>
  <si>
    <t>my dashing personality and i am an awesome conversationalist??</t>
  </si>
  <si>
    <t>books: i hardly get a chance to read for pleasure these days. therefore; it saddens me to say that i have transformed in to a newspapers and magazines kind of guy (and lot's of online reading).    movies: thomas crown affair; ferris bueller's day off; kung fu hustle; james bond movies; indiana jones movies; the original star wars episodes; the shawshank redemption; memoirs of a geisha; lord of war; the king's speech; american history x; kill bill: vol. 1; groundhog day; forest gump; fantastic mr. fox.    music: house; rock; r&amp;amp;b; a little bit of hip-hop; 80s &amp;amp; 90s pop; jazz; and reggae.    food: mediterranean; asian-fusion; italian; indian; persian; ethiopian; burmese; thai.</t>
  </si>
  <si>
    <t>1) passion  2) good food  3) friends and family  4) tasty tea  5) a good challenge  6) radio danz    7) ....the beach; sorry but this is a must!!!</t>
  </si>
  <si>
    <t>how to better myself both physically and mentally; and how to make my life a whole lot easier...at times; i have these deep zen moments when my iphone battery dies out.</t>
  </si>
  <si>
    <t>out having a good time or looking for a good restaurant; lounge or bistro to crash.</t>
  </si>
  <si>
    <t>that i am trying online dating....ssssshhhhhh!</t>
  </si>
  <si>
    <t>your're a smart; ambitious; fun-loving; and confident gal who's got it together.    bonus points for parallel parking skills and awesome dance moves..............</t>
  </si>
  <si>
    <t>english (fluently)/other (fluently)/c++ (poorly)/spanish (okay)</t>
  </si>
  <si>
    <t>i moved to the bay from the east coast last year. i love doing creative things with creative people in creative spaces.</t>
  </si>
  <si>
    <t>i am a science (biology; chemistry; phsyiology) teacher in richmond trying to make moves into med school...</t>
  </si>
  <si>
    <t>being chill.  trying new things.</t>
  </si>
  <si>
    <t>my dimples and my dreads.</t>
  </si>
  <si>
    <t>music: zero 7; zap mama; blu; alice coltrane; stevie wonder; massive attack; portishead; feist; other shit.    movies:she's gotta have it; brown sugar; children of men; amelie; serenity; the matrix    books: octavia butler; poetry (pablo neruda; saul williams; tupac...)    i love food! ethiopian is a favorite; but i also love indian; thai; japanese; greek; etc.</t>
  </si>
  <si>
    <t>1. music and my headphones  2. my family  3. the sun  4. tea  5. my passport  6. a pen and some paper</t>
  </si>
  <si>
    <t>teaching  being a more loving person.</t>
  </si>
  <si>
    <t>are curious.</t>
  </si>
  <si>
    <t>i am in a band called tyrannosaurus sex. we have never played a show. i still like to tell girls i am in a band. this is me telling you i am in a band. [update: first show coming soon...score!]    i am prone to making important decisions based on the current length of my beard. this has proven to be both wildly successful and extremely dangerous.    i am about 6 and a half pounds overweight. no more; no less.    i enjoy a shot or two of irish whiskey...while watching the bachelorette. i couldn't make that up.    my impressive figure would have you believe i practice judaism. this was once the case. now i just take the free days off of work.    in all seriousness; i am fun loving guy who genuinely cares about the well being of others. i am pretty motivated in work and life but try not to take things too seriously. i like to live with a permanent smile. piss off frowns.</t>
  </si>
  <si>
    <t>multiple people banned together and made a conscious decision to allow me to manage a group of insanely smart people at work. seemingly they have no regrets yet and thus; this is what i am currently focused on in life. we sell software. who doesn't?</t>
  </si>
  <si>
    <t>aggressively yelling "operator"into the phone immediately upon being prompted by any automated phone system.</t>
  </si>
  <si>
    <t>my left arm is 1/37th of an inch shorter then my right...i really have no idea how to answer this question.</t>
  </si>
  <si>
    <t>books: good to great; once you're lucky twice you're good; the world is flat; delivering happiness; singularity is near and evil wives. pretty much anything non-fiction and slightly nerdy.  movies: step brothers is the only move i have ever seen.  shows: the office; always sunny; arrested development  music: indie folk and pop. i'll leave it there otherwise this will be 99% of my profile.  food: i eat lots of it...</t>
  </si>
  <si>
    <t>1) phoenix suns basketball  2) the interwebz  3) family  4) various instruments  5) coffee  6) wilco</t>
  </si>
  <si>
    <t>how come nothing ever happens when i mix whites and darks when i do laundry? is that just a lie?...</t>
  </si>
  <si>
    <t>so there is this one amazing spot on my couch. it's extremely hard to find; but; if you are able to position yourself just right; its heaven.    i am either out painting the town red with friends or finding that spot.</t>
  </si>
  <si>
    <t>i secretly think my roommates cat is super cute...he thinks i hate it and its better that way.</t>
  </si>
  <si>
    <t>you love sour patch kids.</t>
  </si>
  <si>
    <t>i love to party; shop; eat; watch movies; listen to music; and meet new people. i also love to make others &lt;a class="ilink" href= "/interests?i=laugh"&gt;laugh&lt;/a&gt; enjoy my company. my humor can range from &lt;a class="ilink" href="/interests?i=witty"&gt;witty&lt;/a&gt; and &lt;a class="ilink" href="/interests?i=sarcastic"&gt;sarcastic&lt;/a&gt; to dumb and &lt;a class="ilink" href="/interests?i=silly"&gt;silly&lt;/a&gt;. i'm a &lt;a class="ilink" href="/interests?i=computer"&gt;computer&lt;/a&gt; &lt;a class="ilink" href="/interests?i=geek"&gt;geek&lt;/a&gt;; so if something ever breaks; i'm the guy to call =d.    i am optimistic; spontaneous; and intelligent.</t>
  </si>
  <si>
    <t>going to city college of san francisco working towards my a.s. with a major in &lt;a class="ilink" href= "/interests?i=computer+networking"&gt;computer networking&lt;/a&gt; and &lt;a class="ilink" href= "/interests?i=information+technology"&gt;information technology&lt;/a&gt;; then transferring to cal poly slo to earn my b.s. in &lt;a class= "ilink" href="/interests?i=hardware%0aengineering"&gt;hardware engineering&lt;/a&gt;.    other than that; &lt;a class="ilink" href= "/interests?i=partying"&gt;partying&lt;/a&gt; and &lt;a class="ilink" href= "/interests?i=hanging+out"&gt;hanging out&lt;/a&gt; with my friends as much as possible.</t>
  </si>
  <si>
    <t>computers; listening; problem solving; imagining; laughing; cuddling; partying.</t>
  </si>
  <si>
    <t>my long eyelashes</t>
  </si>
  <si>
    <t>books: harry potter series    movies: stand by me and mean girls    tv shows: glee; chelsea lately; modern family; the big bang theory; and weeds    music: most recently fell in love with jessie j</t>
  </si>
  <si>
    <t>my friends; family; phone; snuggie; zune; and food</t>
  </si>
  <si>
    <t>the future! i'm very imaginative and optimistic.</t>
  </si>
  <si>
    <t>at a party. i love to party especially with friends. i'm a social person; i like to meet people.</t>
  </si>
  <si>
    <t>i snore.</t>
  </si>
  <si>
    <t>i seem interesting and you're looking for a friend. don't be shy; i'm very nice :)</t>
  </si>
  <si>
    <t>i care about my family; friends and the world we live in a lot. i believe in doing things to contribute to their happiness and well-being. i can be silly or serious depending on the situation. i'm a good listener i guess because people often come to me for advice/suggestions. i was at a lounge with a group of friends when one of them called me michelle obama. i said thank you immediately and he was like "no; that's not a compliment in the club". well excuuuuse me for having a little class lol. i like baking and going on road trips. and also baking for road trips. i try to get out to museums and and plays and somehow always end up planning my friends birthday parties. i've always tried to follow my passions even when they were not supported or convenient. i often get tickets to cultural events and it would be nice to meet someone with a genuine interest in going. i also like to go to as many concerts as i can and am always down for taco tuesday with friends. i love to make people laugh and hope to one day meet someone that has me in hysterics every day. :)</t>
  </si>
  <si>
    <t>i have been working at a great non-profit for the past 6 months. i like my job and am glad to be somewhere that shares my values.</t>
  </si>
  <si>
    <t>i'm good at making people laugh; finding good places to eat and fun things to do. i also think i'm a decent writer.</t>
  </si>
  <si>
    <t>people are always surprised when i go a day with contacts instead of glasses or when i straighten my hair. variety is the spice of life.</t>
  </si>
  <si>
    <t>books: sula; the invisible man; good grief so many...  movies: the waterboy; bridesmaids; the avengers was soo good! forest gump; the devil wears prada  shows: the walking dead; the twilight zone; the simpsons; the daily show; the golden girls; parks &amp;amp; rec but nothing on vh1 anymore...  music: j*davey; t.i.; prince; anita baker; fiona apple; janet jackson; erykah badu; jill scott; adele but just about anything</t>
  </si>
  <si>
    <t>laptop; soy hazelnut latte's; pen and paper; my dog; chocolate and atm card.</t>
  </si>
  <si>
    <t>if you're looking to meet someone that's emotionally mature but looking to spend some time exploring all the bay has to offer. :)</t>
  </si>
  <si>
    <t>my favorite things to do are converse; play and watch soccer; listen and dance to music; go to shows; go to street festivals; read; go on tv series binges; partake in the occasional drink; partake in the occasional smoke; partake in the occasional all-nighter; eat; sometimes cook; and find new things to add to this list.    i'm fairly cynical; but try not to be a dick about it; like intelligent conversation; but have my fair share of unintelligent ones; and don't mind being made fun of; as long as your ready to get it back. i definitely prefer feisty people over nice people.</t>
  </si>
  <si>
    <t>just trying to live it. right now i'm a special ed. teacher; which is all kinds of hilarious; and you know; fulfilling. also sometimes very stressful. i'm also coaching a men's soccer team; and definitely invest too much of myself emotionally into arsenal. outside of that; i like to do those things i talked about above.</t>
  </si>
  <si>
    <t>having detailed conversations about unimportant topics.</t>
  </si>
  <si>
    <t>books: i like writers with senses of humor; or mysteries. christopher moore books; girl with the dragon tattoo series; bangkok 8 series; sherlock holmes; and roald dahl from back in the day.    movies: space jam. fuck yeah.    shows: the wire; arrested development; the sopranos; the simpsons glory years; futurama; venture brothers; ugly americans.    music: rock; punk; ska (love ska shows); electronic; dubstep; breaks; mash-up; drum and bass; 90's rap; motown. i like most music as long as it bumps. and right now... bone thugs &amp;amp; harmony!!!    food: mexican and indian. but i'm flexible.</t>
  </si>
  <si>
    <t>friends; soccer; music/shows to go to; chats; food; shelter.</t>
  </si>
  <si>
    <t>killer whales.</t>
  </si>
  <si>
    <t>getting a little loose.</t>
  </si>
  <si>
    <t>i have a soft spot for rihanna.</t>
  </si>
  <si>
    <t>you got some attitude.</t>
  </si>
  <si>
    <t>native san franciscan.    i try to find humor and fun in most everything. i'm a hopeful romantic. completely confident in flying solo. i don't need a relationship to feel fulfilled. finding that guy that i can do anything and nothing with would be a blast.    i believe in actions speaking louder than words.    i try to challenge myself. even those activities where i am nervous i will go for it; just to see if i can. open to trying anything. even if it's something i'm meh about. i think it's the person you're with; more than the activity; that make it enjoyable. even if it's a complete disaster. that can be funny.    i'm always up for a movie. any genre. i'm partial to horror; except maybe those rated pg-13. that is a total cop-out. my guilty pleasure are romance flicks / romantic comedies. cue the musical montage. sold. love midnight movies. they are either great or kill me now with this shiv fashioned out of my straw.    i love the simplicity of going to the beach with a book and magazines and chilling out for the entire afternoon. then grabbing some take-out afterwards. perfection.    i like to try new restaurants. i'm open to any cuisine and i enjoy perusing the list of cocktails for something i never tried.    i've only started to venture out from sf in the past two years. definitely want to travel more in the future. i want to see an off broadway show in new york. spend any season in new england. get lost in paris. go carb crazy through italy. jump of a cliff into the ocean in greece. (just like in the sisterhood of the traveling pants 2; minus the magical jeans.)</t>
  </si>
  <si>
    <t>i work at a market research firm.    i do contemplate going back to school at some point. i'll see...</t>
  </si>
  <si>
    <t>counting to 10 in italian. thank you rosetta stone.</t>
  </si>
  <si>
    <t>not sure. you can let me know.</t>
  </si>
  <si>
    <t>books: the stand; ten little indians; my life in france; the picture of dorian gray; y: the last man; the walking dead; fables; steve jobs    tv shows: lost; project runway; the amazing race; it's always sunny in philadelphia; i love lucy; glee; paranormal state; the suze orman show; the vampire diaries; gossip girl; big bang theory; gilmore girls (except that awful last season); absolutely fabulous; true blood; revenge; popular; betty white's off their rockers    movies: donnie darko; clueless; a nightmare on elm street; inception; batman returns (my favorite christmas movie); children of men; pan's labyrinth; the notebook; manhattan murder mystery    radio/podcasts: the howard stern show; comic book queers; daytime confidential; pop confidential; ifanboy; the six pack; my favorite husband    food: chicken teriyaki (kitaro); wasabi ahi sandwich &amp;amp; sweet potato fries (pacific catch); grilled chicken burrito on a wheat tortilla (gordo) pepperoni and mushroom (patxi or pizza orgasmica)</t>
  </si>
  <si>
    <t>1. beach  2. kindle  3. iphone (vzw)  4. tivo  5. sirius satellite radio  6. imac</t>
  </si>
  <si>
    <t>what book; comic book; or magazine i want to read next.</t>
  </si>
  <si>
    <t>unwinding from the week.    taking a bikram yoga class.    watching whatever i've tivo'd or netflixed that week.    reading a bit before bed.</t>
  </si>
  <si>
    <t>i don't drive. i have a license; but the last time my hands were at ten and two was in 1999. two blocks. inner richmond. about to cross geary blvd with no traffic light.    i mean i can drive. i have a nice little card that says so. it's like a video game; right? i think i will either be cher horowitz or sheldon cooper behind the wheel. i'm really just thinking of others.</t>
  </si>
  <si>
    <t>you're mellow and want to hang out; which is what i've been informed is what we flaky san franciscans consider a date.</t>
  </si>
  <si>
    <t>i love my life and the people in it. i am also entirely content with who i am. all i want out of life is to say i lived it on my own terms.    *i am aware that "charades" is spelled wrong in my username but the other was taken. i could've gone with "charaades" or something but adding letters to words is obnoxious.</t>
  </si>
  <si>
    <t>i am finishing my last year of art school and clawing my way to a bachelor's in fashion marketing and management. i currently work in marketing and social media. i also participate in the planning and production of a monthly charity fashion show with a non-profit organization that works to protect the civil rights of all people and intern for a promotion company that works for mezzanine and regency ballroom.    when i am not at school or working (when is that again?). i am usually cooking for my stoned friends/roommates at my apt; at an art show; at an event in the city; working out; reading or watching tv. i live to plan things. i work in event planning and promotion; so i get invited to lots of events and am looking for a plus one in my life.</t>
  </si>
  <si>
    <t>-making sarcastic comments  -cooking very; very large meals that are usually vegetarian; i am not one but my sister is and i got used to cooking that way. a friend of mine is going to help me learn vegan recipes soon!  -mixing one hell of a drink (or 10; whatever you want)  -making you look on the bright side and have a laugh; even when it seems like the hardest to do  -analyzing things from multiple perspectives  -clearing the bong hit in one inhale  -i work in marketing; so i definitely know how to talk to anyone about anything/talk anyone into anything</t>
  </si>
  <si>
    <t>"oh my god...your laugh...i heard you before i came in the room. is that real?"    if you make it far enough to meet me; you'll know what i am talking about almost immediately.</t>
  </si>
  <si>
    <t>books for me means either modern feminist theory; biography; travel guide or some subversive fiction author that uses a lot of foul language. david sedaris; klosterman; miranda july you know...    i am not that into movies but i could watch tv all day (my roommate; the film major is trying to change this)! favorites include 30 rock; parks &amp;amp; recreation; the walking dead; mad men and californication.    (recently re-vamped) pandora stations:  2 chainz; ab-soul; ambulance ltd; amy winehouse; anita baker; arctic monkeys; beck; big krit; buju banton; calvin harris; celia cruz &amp;amp; tito puente; citizen cope; clams casino; cold ward kids; dam-funk; dan auerbach; danny brown; dead kennedys; drag-on; hank williams; hudson mohawke; ike &amp;amp; tina turner; kendrick lamar; local natives; lupe fiasco; m83; madonna; miami horror; modest mouse; moombahton; murs; nancy sinatra; nile rodgers; no doubt; outkast; shabba ranks; soulwax; squarepusher; stardust; the dirty projectors; the kills; the roots; the specials; the strokes; the velvet underground; the weeknd; tokimonsta; zion i    food is an essential pilar of my life. i am always cooking. i love any and all ethnic food.</t>
  </si>
  <si>
    <t>it's so typical to say that my friday nights aren't but i swear...they really aren't.</t>
  </si>
  <si>
    <t>i do not own a pair of pants or jeans and i haven't owned or worn either since 2010.</t>
  </si>
  <si>
    <t>you actually read my profile and something about this one dimensional representation of me appealed to you.    you want to discuss our zombie apocalypse survival plans.    of; if you just want to discuss what the fuck happened to dexter.</t>
  </si>
  <si>
    <t>(whoa; i'm pretty overwhelmed with okcupid; and i haven't gone on any dates yet... i apologize if my response time is slow; my southern manners didn't quite prepare me for responding to lots of strangers on the internet; but i'm working on it! 5/10)    (for the record: "straight" is a stretch. but; i'm currently interested in men. so it goes!)    i have an amazing partner (we're poly) and am fairly busy. that said i like to occasionally date and am open to dating someone else in an ongoing way if it works out that way.</t>
  </si>
  <si>
    <t>changing this to "what i'm doing for work" for privacy and brevity's sake. i've done massage and taught self defense for the past 11 years. past few years i have also worked as a counselor in mental health treatment; and right now i'm in an emt program. spend a fair bit of time thinking about different ways of offering things to people (provider/therapist/teacher/performer) and what i like/don't like about each. right now i'm most fond of teaching.</t>
  </si>
  <si>
    <t>going to jujutsu and then early to bed.</t>
  </si>
  <si>
    <t>this is a loaded question. describe yourself in a couple paragraphs...hmmm; not possible. ;)    i'm an active; sarcastic; witty; hard-working guy. born and raised in sacramento; went to college at usc and now in sf for the past 6 years and i love it here.    i'm pretty outgoing and can get along with most people.    family is number one to me; i have a great group of friends i hang with regularly and keep myself busy with work (in advertising which is just like mad men); sports (softball/volleyball) and traveling.</t>
  </si>
  <si>
    <t>laughing and having a good time :) i enjoy my life in sf and look for someone to spend time with.</t>
  </si>
  <si>
    <t>i'm in a 14 year old girl phase as i just finished hunger games; but looking to find that next great book.    i love going to movies and have pretty eclectic tastes from seeing blockbusters to indie hits (love love big lebowski or party girl or most comedies).    music tastes range depending on what mood i'm in; but i will say that i'm not the biggest country fan. :)    i love food; but i think that's sf spoiling me as i used to be a picky eater; but my horizons have been broadened.</t>
  </si>
  <si>
    <t>1) family  2) friends  3) burritos  4) my job  5) airplanes  6) why did they ask for 6 and not 5 or 10...whatever. but i would probably say; my iphone. ;)</t>
  </si>
  <si>
    <t>out with friends or on my way to a weekend getaway. i try to make the most out of weekends; and keep active. i also realize the need to take step back and relax every now and then.</t>
  </si>
  <si>
    <t>you're interested in finding out more by having a drink. i like to leave some mystery :)</t>
  </si>
  <si>
    <t>independent girl looking for her artistic match to make music with.</t>
  </si>
  <si>
    <t>i am a teacher; an artist; and musician/songwriter.  i love indie film/art/music.  i love to travel to cosmopolitan cities and discover its food.  i love to snuggle with my dog.</t>
  </si>
  <si>
    <t>drinking and making coffee.</t>
  </si>
  <si>
    <t>my peculiar animal slippers.</t>
  </si>
  <si>
    <t>1984; amelie; eternal sunshine of the spotless mind; science of sleep.</t>
  </si>
  <si>
    <t>my dog  guitar  piano  tv  car  family</t>
  </si>
  <si>
    <t>polar bears; food; which country i'd like to visit next; what creative project i'm doing next...</t>
  </si>
  <si>
    <t>out to dinner; playing guitar; or watching a band.</t>
  </si>
  <si>
    <t>is i have an okcupid account.</t>
  </si>
  <si>
    <t>you are passionate about music; food; art; and life.</t>
  </si>
  <si>
    <t>asian/pacific islander/other</t>
  </si>
  <si>
    <t>i am independent and busy; but love meeting new creative types! i don't have lots of free time at the moment but when i do i like to go up to the marin headlands or go out to parties that involve getting creative. i'm interested in finding people who make me laugh and can be sarcastic. bonus if you go to burning man or plan to go!</t>
  </si>
  <si>
    <t>i am in school for landscape architecture; and i work outdoors. i figure i'll always be interested in taking some kind of class or another; it keeps things interesting. i'd like to learn spanish and how to fix my truck and to ride a motorcycle. this is the longest i've lived in one place for a while so if there's a chance to spontaneously get up and go someplace or a good opportunity to travel i'll do it!</t>
  </si>
  <si>
    <t>having an open mind; being a loyal friend; keeping plants alive; being independent; appreciating the absurd; valuing creativity; drawing in detail; getting inspired to try new things!</t>
  </si>
  <si>
    <t>god; i don't know... on first look i guess people notice that they maybe can't place my background; i get everything; from asian to latin to native american to eskimo. when they get to know me... that i try to be open-minded about people i meet; and i love when they turn out to be different from outward appearance in a good way; and i hope they see the same in me.</t>
  </si>
  <si>
    <t>i've always loved dharma bums; and tom robbins. on the bedside table now: malcolm gladwell; joan didion (update; i am not digging the joan didion. i'm probably too straightforward for all that spaceyness); and milan kundera. movies: dreams by kurosawa; eternal sunshine of the spotless mind; better off dead... there's so many. shows: i've been watching portlandia and it's kind of awesome. music: it changes all the time; today it's mocean worker; amadou &amp;amp; miriam; caribou; zero 7; talking heads; toubab krewe. food... totally depends on my mood; right now i'm thinking about spicy chicken tortilla soup and burma superstar.</t>
  </si>
  <si>
    <t>friends; family; and access to amazing outdoor spaces (yeah i know that's not six things but the rest seems replaceable).</t>
  </si>
  <si>
    <t>these days... the intersection of art and ecology and making good design. and less serious; burning man; how to make pickles; and where i can find a good dim sum restaurant.</t>
  </si>
  <si>
    <t>checking out a night in downtown oakland with house/world beat music and a great vibe; going to a mac'n'cheese cookoff at a friends house; staying in and watching a movie; going out with no particular plan in mind!</t>
  </si>
  <si>
    <t>furries scare the crap out of me. okay furries probably scare the crap out of most people....</t>
  </si>
  <si>
    <t>you like to go out and go on adventures. you get creative and dress up for parties. you are honest and have a good heart. you can make the effort to get out of your comfort zone from time to time. you have your own life - you're independent. you are looking for friendship first. you're not afraid to send me a message!</t>
  </si>
  <si>
    <t>i love to sing; i also love taking care of children. my dream is to become a recreational therapist and a psychologist. i'd like to open a daycare especially for disabled children but be sure to take other children as well. i was born and raised in the country and i love it but i also like the city; well to be precise suburbs. i like almost all music; i do like rock; pop; and country the best. my favorite color is green. i write poetry and attempt to write song lyrics; i've also been dancing for almost 15 years; ever since i was 3. well if there is more message me and i'll let you know.</t>
  </si>
  <si>
    <t>i like making things. my hands are rarely clean. i'm originally from texas; but i've taken san francisco as my home away from home while i'm in school for my bfa.    i'm terrible at filling out these things.</t>
  </si>
  <si>
    <t>mostly i'm making things - i spend a lot of time drawing; printing; and taking photos. to pay the bills i hold down a repair job at a certain tech company's retail store. when i'm not occupied with all that; i'm usually in a park or on an adventure; maybe at the movies or in a dive bar. i go places and do stuff; you know?</t>
  </si>
  <si>
    <t>drawing; making a mess; milking a cow; cuddling; cooking; grammar (mostly); gently worrying about things; growing my hair long; interacting with small animals (especially fluffy ones or weird ones!); wearing flannel shirts.</t>
  </si>
  <si>
    <t>my hair (it's over two feet long...); or that i'm covered in paint. or also my ankle scar (ask me about it - there's a crazy story in it for you).</t>
  </si>
  <si>
    <t>books: anything by faulkner; vonnegut; fitzgerald; or hemingway. right now i'm reading green hills of africa (hemingway); the unvanquished (faulkner); a portrait of the artist as a young man (joyce).    movies: moonstruck; the life aquatic; a woman is a woman; drive; lost in translation.    music: this changes a lot. current rotation is sleigh bells; tune-yards; electric guest; gotye; geographer; chromatics; wildbirds &amp;amp; peacedrums; alabama shakes; neko case.</t>
  </si>
  <si>
    <t>always have to have a sketchbook; a good read; lip balm; my phone; and my glasses. i guess that's only five things...</t>
  </si>
  <si>
    <t>my next print; usually; or the construction of letters. stuff. what my friends and family are up to. poems. girls. if i've had too much coffee today. if i forgot anything at work. more stuff. what my next tattoo will be.</t>
  </si>
  <si>
    <t>usually you can find me in my print studio or out at a bar. the castro theatre is pretty awesome; too; especially on the fridays that they have midnights for maniacs.</t>
  </si>
  <si>
    <t>we can't get to know each other if we don't start talkin'; now can we?</t>
  </si>
  <si>
    <t>unrelentingly skeptical; skeptically unrelenting</t>
  </si>
  <si>
    <t>being a sociology grad student at berkeley    enjoying the bay after four years in la</t>
  </si>
  <si>
    <t>salsa dancing    asking questions    deriving inspiration from the grocery store    arriving at my gate minutes before takeoff</t>
  </si>
  <si>
    <t>that twinkle in my eye</t>
  </si>
  <si>
    <t>portrait of a lady; lush life; east of eden    blue valentine; beginners; up in the air; raging bull; ratatouille    arrested; first season of the wire; highlights from the sing off and so you think you can dance    dvorak; drake; tchaikovsky; radio dept.; chopin; nussair shamma ( ); bon iver; ohm kulthoum ( ) iron and wine (pre-warner bros.); nick drake; stuff kanye west produces    garbanzo beans; brussels sprouts; brown sugar    and radiolab</t>
  </si>
  <si>
    <t>i could do without everything except the people i love</t>
  </si>
  <si>
    <t>listening to live music; eating and then drinking with friends; at the library; or watching a movie while mindlessly consuming sugar</t>
  </si>
  <si>
    <t>i'm from kansas city...and i play chess</t>
  </si>
  <si>
    <t>the word "nerd" doesn't appear in your profile</t>
  </si>
  <si>
    <t>english/arabic (okay)</t>
  </si>
  <si>
    <t>i saw a t-shirt the other day that just said; "fun is awesome". i don't like t-shirts that say things all that much; but i like that one.</t>
  </si>
  <si>
    <t>i work for a non-profit that does international development. when i'm not there i'm coming up with projects; bike riding; fine art viewing; food making; or just meeting up with friends.</t>
  </si>
  <si>
    <t>finding the humor in things.</t>
  </si>
  <si>
    <t>that i'm pretty laid back or that i have red hair.</t>
  </si>
  <si>
    <t>books- i'm often a bibliopolygamist which might be about liking variety - from cyberpunk; bios; creative non-fiction; classics; stream of consciousness and beat generation stuff; short stories; to even an occasional poem. just finished master and margherita. that was fun.    movies- generally i like smart writing or a novel take on storytelling. docs work for me too. especially rock docs these days - dig!; devil and daniel johnston; new york doll; i like jim jarmusch (though his newest; limits of control; hasn't landed for me yet.)    music- the last shows i've seen include black francis; yeasayer; wooden shjips; dresden dolls and phish.    foods- pretty omnivorious; but like things that are spicy; raw; fried; fresh; chocolaty; cheesy; and french. but not all those at the same time.</t>
  </si>
  <si>
    <t>sleeping in (occasionally at least)  a favorite baseball cap  those flossing things  burt's beeswax lip stuff  bad puns  good times</t>
  </si>
  <si>
    <t>income disparity. street art. bikes. my fish. fashion. tapatio hot sauce. ipa's. espresso. girls.</t>
  </si>
  <si>
    <t>telling a story or working on a new one.</t>
  </si>
  <si>
    <t>i sometimes wear those spandex bike shorts when biking.</t>
  </si>
  <si>
    <t>you like puppies.</t>
  </si>
  <si>
    <t>english (fluently)/french (poorly)/spanish (poorly)/portuguese (poorly)</t>
  </si>
  <si>
    <t>i am in the process of "creating my life"</t>
  </si>
  <si>
    <t>living.. laughing.. and learning...</t>
  </si>
  <si>
    <t>i grew up in cincinnati; oh and moved to the bay area 7 years ago. i love the san francisco and consider this city my home.</t>
  </si>
  <si>
    <t>working as a financial consultant at a bank. more exciting activities include running outdoors ; playing sports; traveling to various countries; and photography. i recently traveled to alaska and did backcountry hiking in denali national park.</t>
  </si>
  <si>
    <t>driving in reverse and finding places at night. i was a pizza delivery driver in college.</t>
  </si>
  <si>
    <t>i am organized.</t>
  </si>
  <si>
    <t>tolkien; cs lewis; steinbeck; and benjamin graham. i read the economist regularly. i recently read the black swan and the tipping point. also; i read a lot of finance related books.    music - alternative and indie rock; the 80s; classical    food - i like trying out a new restaurants. favorites include greek (kokkari); steaks (house of prime rib); hot pot (at home); ramen (santouka) ; and fried chicken (san tung).    tv shows - the office; daily show; the simpsons; 24; arrested development    movies - braveheart; godfather; lord of the rings; inception; memento; raiders of the lost ark; forrest gump; and monty python and the holy grail</t>
  </si>
  <si>
    <t>friends and family  camera  car  a good book  food and water</t>
  </si>
  <si>
    <t>happy hour or having dinner with friends</t>
  </si>
  <si>
    <t>i like spam.</t>
  </si>
  <si>
    <t>i am looking for someone who shares similar interests and values as me. a person that's outgoing and has an adventurous side.</t>
  </si>
  <si>
    <t>born in sf. then grew up in windsor; california. just north of sf. recently moved out into the city. i can't go any time of the day without having music blasting in my ears. mostly like any type of music besides country and mainstream pop. don't ever listen to the radio. my teams are giants; niners; warriors. i'm a little shy at first</t>
  </si>
  <si>
    <t>living in sf. currently work for bike rentals company in north beach. will be attending city college.</t>
  </si>
  <si>
    <t>laughing at mostly anything. keeping to myself. rooting for the giants and niners. making breakfast; well not "really good". taking care of my partner.</t>
  </si>
  <si>
    <t>i'm short. keep to myself; don't talk much. a bit shy. always on my phone (iphone). picky eater.</t>
  </si>
  <si>
    <t>movies- no country for old men. the shining. step brothers. inglorious basterds. old school. the social network. do the right thing. many more    shows- lost. the office. sons of anarchy. entourage. breaking bad. 30 rock. family guy. weeds. curb your enthusiasm.    music- deftones. the beatles. incubus. justice. atmosphere. thrice. arcade fire. led zeppelin. pink floyd. norma jean. the velvet teen. many more    food- pizza. pasta. chicken. sandwiches. cereal. burgers. burritos. tacos. nachos. garlic fries. potatoes. anything breakfast</t>
  </si>
  <si>
    <t>family. music. friends. coffee. cereal. happiness.</t>
  </si>
  <si>
    <t>what's next?</t>
  </si>
  <si>
    <t>in the sunset at my buddies' house. either staying in drinking; dancing. or heading out to a bar; watching live music.</t>
  </si>
  <si>
    <t>i think i have a good sense of fashion.</t>
  </si>
  <si>
    <t>i'm almost always in a good mood; always cheeky; sometimes chatty; pretty funny (as in "haha"; not peculiar); quite sporty; just as comfortable in the mountains as in the city; very cynical; well traveled; quite well educated; very understanding; cool to hang out with; very organised; extremely reliable; a positive thinker.</t>
  </si>
  <si>
    <t>after growing up and studying mechanical engineering in south africa i moved to munich; germany for 12 years to work in the motor industry. i'm currently in the process of moving to california to start a new job out here.  (please don't ask me how to fix your car - i don't have a clue!)</t>
  </si>
  <si>
    <t>going with the flow and staying calm. it takes a lot to piss me off!</t>
  </si>
  <si>
    <t>that i've got a good sense of humor (although it's very dark...) and that i speak with an accent.</t>
  </si>
  <si>
    <t>music: the arcade fire; maximo park; mumford &amp;amp; sons; death cab. movies: pulp fiction; true romance; anything by the coen brothers. authors: tc boyle; nick hornby; john irving; malcolm gladwell. food: italian.  that should give you enough of an idea...</t>
  </si>
  <si>
    <t>coffee in the morning. after that anything is possible.  a spellchecker on my computer.  my sound system and the right music to go along with it.  long days in the mountains and a cold beer and huge bowl of pasta afterwards.  skype; to contact my friends and family who are spread out across the globe.  enough holiday.</t>
  </si>
  <si>
    <t>if there is a limited number of musical notes; surely; after so many years of so many people making so much music; we would have already heard all possible combinations and permutations?  (i don't play an instrument which explains why i don't know the answer)</t>
  </si>
  <si>
    <t>either wrecked after a long week in the office or out with buddies at a restaurant or bar but most likely i'm heading off to do something exciting for the weekend.</t>
  </si>
  <si>
    <t>you like what you see and...  you're somebody that enjoys adventure and doesn't believe life should be spent on the sofa. you feel as comfortable in the city as you do in the wild. you like to have interesting conversations about interesting things with interesting people.  you don't confuse south africa with south america</t>
  </si>
  <si>
    <t>i'm just some dude; i think a lot; i laugh a lot; and i always give you the last fry.    i live according to the ron swanson pyramid of greatness.</t>
  </si>
  <si>
    <t>pretending to be a scientist; playing music; draining 3's; and trying to learn everything else.</t>
  </si>
  <si>
    <t>spilling bees; climbing trees; making fries; killing flies; dishing sweet dimes; making dumb rhymes.    if you thought that was really lame; i agree with you.  i'm pretty good at building stuff; playing guitar; and being open minded.</t>
  </si>
  <si>
    <t>i make a lot of dumb jokes; but people still laugh. also that i am a humon.</t>
  </si>
  <si>
    <t>books: lord of the rings; 1984; east of eden; harold potter; brave new world    mewvies: goodfellas; jurassic park; lord of the rings; harsh times; stepbrothers; american history x; silence of the lambs; superbad; the shining; yea fight club i know    tv shows: breaking bad; it's always sunny in flipadelphia; archer; south park; check it out!; adventure time; metalocalypse; bsg; game of thrones; trailer park boys; parks and recreation; curb your enthusiasm; seinfeld; workaholics; nature and animal stuff; nba; nfl.    periphery; esperanza spalding; tesseract; the reign of kindo; textures; the dear hunter; jeff buckley; devin townsend; telefon tel aviv; jaga jazzist; btbam; zelliack; kimbra.    food: pizza; burritos; chicken; pancakes; pad see ew; tikka masala; kingpin donuts; burgers; onions; chicken nugget sushi; oh and burritos. i am so unique.</t>
  </si>
  <si>
    <t>meatballs.</t>
  </si>
  <si>
    <t>food.    yea pretty much food. probably music too.    those are just starting points; everything branches out from there. somehow it always comes back to food.</t>
  </si>
  <si>
    <t>celebrating my birthday. or my cat's birthday.</t>
  </si>
  <si>
    <t>sometimes when i'm at work i pretend that i'm one of the scientists in jurassic park - you know; when they do the tour and the scientists are in the room with glass walls and then they go in and the velociraptor hatches. one of those guys.    my greatest dream is to have a giant room just full of mattresses  and pillows and blankets and there would be different levels and you don't even have to walk; you just roll around everywhere; and there would be wrestling matches and nap contests. oh and a slide.    every 3 weeks i have to sand down my toenails. they're too strong for clippers.</t>
  </si>
  <si>
    <t>you wanna do some activities....aerobics; step class; karate in the garage; etc.</t>
  </si>
  <si>
    <t>hit me up and find out</t>
  </si>
  <si>
    <t>in college; liven life; having fun</t>
  </si>
  <si>
    <t>sports (football;baseball);.and everything that matters</t>
  </si>
  <si>
    <t>my family; friends; my car;job(money);sports</t>
  </si>
  <si>
    <t>hang out</t>
  </si>
  <si>
    <t>i'm originally from charlottesville; virginia. i get along with most everyone i meet. i commute to san mateo on my bike or the the caltrain when i'm not working form home. i love music and am learning to play the banjo.</t>
  </si>
  <si>
    <t>trying to find a nice balance of all the stuff i already enjoy doing while giving myself the opportunity to discover new things.</t>
  </si>
  <si>
    <t>music - anything from bottom of the hill to davies symphony hall to the drummers in the park  food - farm to table!</t>
  </si>
  <si>
    <t>message me if you'd like to meet up. i'd much rather get to know someone in person.</t>
  </si>
  <si>
    <t>english (fluently)/spanish (poorly)/sign language (okay)</t>
  </si>
  <si>
    <t>hi; i'm fletcher. i'm a bit of a nerd and a hippie. i think i'm usually pretty easy to please except when it comes to writing about myself...    humor is important to me; especially during rough times. absurdism makes me laugh the hardest; but witty repartee (dry or in-the-moment) and sarcasm are often practiced here.    i'm pragmatic and know what i like; but i'll try anything once. if i'm really not interested (e.g. strange seafood); it may take some coaxing; but i'll come around.    i enjoy bad weather. rain and snow have a very calming effect on me; and i love a storm. if you're from the east coast and think i'm crazy; i'm just a native californian that doesn't know any better.</t>
  </si>
  <si>
    <t>&lt;em&gt;back off man; i'm a scientist.&lt;/em&gt;  i'm trying to save the world; as every young; passionate bay area resident should. but in the meantime:    i work for a sports marketing/event management firm that puts on mostly running and cycling events; most of which benefit partner nonprofits. i work side gigs in fields that interest me: skiing/snowboarding; all types of events and gaming. i always have a side project brewing.    in my free time; i strive to find adventure in the city and abroad. i enjoy cooking (and eating!); playing games; being in nature and connecting with people and animals.</t>
  </si>
  <si>
    <t>solving problems and puzzles. or beating mortals at games of skill or wit. i get a surprising amount of trivia questions correct. i like technology; laypeople tend to think i have a knack for it.    i'm emotionally balanced and have a big heart - i empathize with people quickly.    as an added perk; i have big strong hands and give a mean backrub.</t>
  </si>
  <si>
    <t>my height. don't get me wrong - i &lt;em&gt;love&lt;/em&gt; being tall - but every time someone asks me if i play basketball; i eat a unicorn for dinner.    most animals immediately recognize me as a kindred spirit (or you know; lunch).</t>
  </si>
  <si>
    <t>the future. not mine; particularly; but i often wonder whether the world will sort itself out.    i'm an optimist; and i often think in terms of solutions. i'm not compelled to fix all the things; but i think it's a productive approach to life.    i pay a lot of attention to current events and politics to see who has the right ideas and when and where we're making progress. i believe in personal freedoms; and i cringe when i hear stories about police states; censorship and corporate greed. i want to build and live in a better future.    also- sandwiches. they're so good!</t>
  </si>
  <si>
    <t>looking for fun.</t>
  </si>
  <si>
    <t>i can't tell a canned joke. i get them wrong every time.    &lt;em&gt;no wait; it's important to know that the bartender was wearing a kings jersey.&lt;/em&gt;</t>
  </si>
  <si>
    <t>you want to get to know me better or think we might click.</t>
  </si>
  <si>
    <t>my priorities have changed drastically recently so i'm just looking for nice girls to chill with before leaving the area for a long time.</t>
  </si>
  <si>
    <t>planning on teaching english and soaking up spanish south of the border in a few months. i just need the experience and adventure.</t>
  </si>
  <si>
    <t>i blend well. not so noticeable.</t>
  </si>
  <si>
    <t>you're not looking for a serious relationship but you'd still like to meet someone interesting; intelligent and awesome.</t>
  </si>
  <si>
    <t>english/spanish (poorly)/french (poorly)</t>
  </si>
  <si>
    <t>hello gentlemen;    i am a full-figured; white 30 year old single female living here in the oakland area. i seek that passionate connection that will eventually blossom into a relationship.    i am looking for someone whom i have a real connection with; both physically; intellectually; and spiritually.  here are the qualities that aptly describe me; as well as my match's essentials. please be:    -between the ages of 27-40  -a non-smoker/drug user  -able to appreciate my curvy; full-figured body  -intelligent and professional  -straight and single (no children please)  -independent/have own transportation  -mentally and sexually healthy  -honest; down-to-earth; and fun!    if you like the outdoors; can make me laugh; and are up for adventure; let's meet up!    i am adventurous; charismatic; and beautiful</t>
  </si>
  <si>
    <t>working for the "man". enjoying the out of doors; and pursuing my next career goal.</t>
  </si>
  <si>
    <t>salsa dancing; poetry; learning languages; communicating; understanding cultures and diversity.</t>
  </si>
  <si>
    <t>my eyes and my sense of humor.</t>
  </si>
  <si>
    <t>favorite book: the book of daniel by e.l. doctorow. any memoirs; etc.  fav music: i appreciate all  fav food: indian; anything hot and spicy that makes me cry and/or sweat....</t>
  </si>
  <si>
    <t>my family  my friends  my running shoes  my hiking shoes  my car(basic transport)  my current language</t>
  </si>
  <si>
    <t>my current goals in life and how i will accomplish them.  also; a lot of time just being and thinking about nothing!</t>
  </si>
  <si>
    <t>singing karaoke with friends on the wii; going out to a bar; or hanging at home with netflix.</t>
  </si>
  <si>
    <t>? this is a public website. please ask me personally..hahaa</t>
  </si>
  <si>
    <t>you love the outdoors; embody humility; and enjoy a beautiful; intelligent; and pleasant full figured gal.</t>
  </si>
  <si>
    <t>english (fluently)/spanish (fluently)/french (poorly)/chinese (poorly)</t>
  </si>
  <si>
    <t xml:space="preserve">a smile does not cost anything; and makes the world feel better.... twenty five years ago i moved from northern italy to san francisco for love and career. i am an environmental scientist; a professional engineer; a musician and an artist; a divorced father of two wonderful grown boys; a gentleman and an explorer. i love women. i have been a monogamous father of family for fifteen years. i am looking for quality relationships; maybe for the perfect companion for the rest of my beautiful life. at the same time; i want to enjoy every moment of this quest.   </t>
  </si>
  <si>
    <t>live every day as the last one and plan to live many more years this way.</t>
  </si>
  <si>
    <t>living well in good company.</t>
  </si>
  <si>
    <t>my smile. my positive attitude. my guitar.</t>
  </si>
  <si>
    <t>joao guimaraes rosa; marguerite yourcenair; umberto eco; alan watts; ouspensky; daumal;    tous le matins du monde.    vinicius de moraes; jobim; toquinho; baden powell; opera.    risotto; pasta; seafood. italian bread; wine; cheese and pastries.</t>
  </si>
  <si>
    <t>friends. sensuality. cuddling; nature. fresh air. freedom.</t>
  </si>
  <si>
    <t>my friends; my family; and my own quality of life.</t>
  </si>
  <si>
    <t>out and about; like most nights.</t>
  </si>
  <si>
    <t>i am happier now than twenty years ago.</t>
  </si>
  <si>
    <t>you like to push your boundaries in a fun and safe way.</t>
  </si>
  <si>
    <t>english (fluently)/italian (fluently)/french (okay)/spanish (poorly)/portuguese (poorly)</t>
  </si>
  <si>
    <t>i love meeting people; mingling and doing cool stuff like dancing; cycling; sightseeing and traveling...i like sports; and as brazilian i love soccer =d  i 'm kind of funny and love laughing and making people laugh. i can also say that i'm open minded and a really good listener.</t>
  </si>
  <si>
    <t>i recently arrived at san francisco for work and also for studies. wanna meet a sweet girl here ;d</t>
  </si>
  <si>
    <t>making new friends and bringing joy and cheers to people.</t>
  </si>
  <si>
    <t>well; there are many many things to list here; so it's really difficult to list just 6 of them. but let's give a try:  1 - friends &amp;amp; family  2 - love  3 - laughing  4 - travelling  5 - singing in the shower  6 - last but not least; god</t>
  </si>
  <si>
    <t>english (fluently)/portuguese (fluently)/spanish (poorly)</t>
  </si>
  <si>
    <t>who am i? a single divorced professional who enjoys his work; is well traveled; listens to npr; likes books; fine food; outdoors; theater; and a good cause (doing volunteer work regularly). i like the sense of well-being that comes from regular strenuous exercises. my mind comes alive when my body is happy. i love the "aha" that comes from understanding a new concept or a puzzling problem. i enjoy the sense of anticipation as the curtain rises for a live performance. i treasure the memories of wild places and secluded lakes that i have visited in dozens of backpacking trips (often in the sierra nevada; but also in canadian rockies; grand canyon and other places). i love the sense of fellowship and camaraderie that grow among friends who work for a common cause. i have an interesting job; good friends; and a rich life. i am secure financially and confident with myself. however; perhaps life is incomplete without that special person to care for and to share the joys of living. so; i am looking for a relationship where we have good communication and respect; where we are honest and tolerant with each other; where we can be there for each other; and where we share our joys and tribulations of life.    i am liberal; sincere; and thoughtful</t>
  </si>
  <si>
    <t>putting people at ease.</t>
  </si>
  <si>
    <t>my smiles</t>
  </si>
  <si>
    <t>authors: a sample: atul gawande; pd james; paul krugman; ian mcewan; anthony lewis; harry potter series.  newspapers and magazines: new york times; new yorker; new york review of books; scientific american  movies: shakespeare in love; forest gump; letters from iwo jima; crouching tiger hidden dragon; hidden fortress; ratatouille; wallace &amp;amp; gromit; the incredibles; kramer vs kramer.  music: classical; jazz; some folk  food: all kinds; especially fusion food</t>
  </si>
  <si>
    <t>family &amp;amp; friends  my work  internet  music &amp;amp; books &amp;amp; arts (ok; i am cheating a little)  npr</t>
  </si>
  <si>
    <t>what the next phase of my life should be like?</t>
  </si>
  <si>
    <t>grocery shopping &amp;amp; doing chores so that i have the rest of the weekend free.</t>
  </si>
  <si>
    <t>i like opera.</t>
  </si>
  <si>
    <t>you want do things together and see where things lead. let's play together first; talk over a glass of wine or a cup of coffee; go out for a nice dinner; and at least be friends and enjoy each other's company.</t>
  </si>
  <si>
    <t>english/lisp/chinese</t>
  </si>
  <si>
    <t>i grew in the east bay; and went down to college in san diego (studying math/econ). i did some travel and volunteer work abroad; and am very happy to be back in the bay. i've been living in pac heights now for close to a year. i'm looking to meet a cool girl who enjoys going out around sf and trips up to tahoe during the winter.</t>
  </si>
  <si>
    <t>working in the renewable energy industry. my job is a mix of development; financial analysis; and project management.</t>
  </si>
  <si>
    <t>striking up conversations with new people.</t>
  </si>
  <si>
    <t>i'm friendly and outgoing.</t>
  </si>
  <si>
    <t>tv shows: daily show; colbert report; jersey shore; breaking bad; south park; 60 minutes; lost; louis    movies: just watched team america and i loved it.    music: everything! i used to be a dj. i also played classical piano for a loooong time.</t>
  </si>
  <si>
    <t>entrepreneurial projects and going on various adventures.</t>
  </si>
  <si>
    <t>with friends; going out around sf. but now that it's winter; i'm hitting the slopes in tahoe!</t>
  </si>
  <si>
    <t>i'm an only child (ha).</t>
  </si>
  <si>
    <t>you're a considerate and happy person.</t>
  </si>
  <si>
    <t>i'm looking to create a world without coins weighing down the possibilities.    or in other words; i've discovered that my soul resides in the abandoned parts of ourselves and as such i am learning to embrace my darkness with the intention of creating a goddess amid this madness.    i am often mistaken as shallow; and without substance. and; if you just give me a chance; my deepness will come out.    i am the epitome of recklessness and chillchievement.</t>
  </si>
  <si>
    <t>in a nutshell;    live; and let god.    there are some things that you just blow it all away; and the way you love me; well; it's all in my hands.</t>
  </si>
  <si>
    <t>letting people be themselves    also good at listening; following my intuition; lucid dreaming; and saying yes with sincerity.</t>
  </si>
  <si>
    <t>i'm told i'm an engulfing spirit; though i think im shy and awkward at first. then my shadowbeast comes out if you're safe with me.</t>
  </si>
  <si>
    <t>rayuela by cortazar; cien anos de soledad by marquez; jurrasic park; tool; radiohead; bob marley; 2pac; nicki minaj; but the list is much more exhausting.</t>
  </si>
  <si>
    <t>1. my cat and best friend xochitl.  2. my family (both chosen and not)  3. music  4. jesus (cuz he knows my g spot)  5. a story that puts wood in the fireplace  6. going home in flight.</t>
  </si>
  <si>
    <t>the following as a premise for a novel/play that i am writing (the first draft is done! ; i didn't burn it; but it's revisions are more like i started over);    &lt;i&gt;if flying (literally) means the freedom you imagine; if it indicates the capacity for the unconscious (where indeed we do fly) to radically alter conscious life; then you need to create a story that tries to achieve just that: flying. that's the goal; not just to fly but to show the world that these duo realities are one reality and therefore expose the dire need to reconstruct the planet with this (literally) in mind.&lt;/i&gt;</t>
  </si>
  <si>
    <t>every day is saturday night; but i cant wait till sunday morning...</t>
  </si>
  <si>
    <t>i am the first to lose when i play "never have i ever."</t>
  </si>
  <si>
    <t>if you want to practice some homosexuality.</t>
  </si>
  <si>
    <t>english (okay)/spanish (okay)/indonesian (poorly)</t>
  </si>
  <si>
    <t>part poet; part pragmatist.</t>
  </si>
  <si>
    <t>formerly worked in publishing; now getting a business degree in grad school. i guess you could say i'm still figuring out my path.</t>
  </si>
  <si>
    <t>making people laugh. over analyzing like the good lit major i am.</t>
  </si>
  <si>
    <t>i sound british.</t>
  </si>
  <si>
    <t>books/authors: my family and other animals; gatsby; possession; written on the body; the hare with amber eyes; pg wodehouse; mrs. dalloway; ian mcewan. i avidly read the new yorker; and dig nabokov because the man could turn a phrase. literary fiction is glorious.    movies: the last days of disco; day for night; masculin feminin; woman of the year; some like it hot; rachel getting married; most woody allen.    tv: parks and rec; arrested development; the office; downton abbey.    music: my taste ranges all over the place; which probably means that i have none. i'm fine with that. i tend to identify with individual songs; whether for lyrics or the mood they evoke. here's a smattering: all my friends (lcd soundsystem); lady (modjo); parallel or together (ted leo/rx); temptation (new order); flipside (everything but the girl); one more time (daft punk); hearts on fire (cut copy); i'm a cuckoo (belle &amp;amp; sebastian); let's stay together (al green); you can have it all (yo la tengo). my band loyalty is non-existent.    food: vegetarian; but not precious about it.</t>
  </si>
  <si>
    <t>friends to provide much-needed perspective and laughter  balance  beauty in small; everyday things  humor  a sense of purpose and having something to discover</t>
  </si>
  <si>
    <t>the future. productivity. how to be more at ease with myself. everyday beauty.</t>
  </si>
  <si>
    <t>out with friends or seeking solitude.</t>
  </si>
  <si>
    <t>i had to relearn how to ride a bike. it was hard.</t>
  </si>
  <si>
    <t>if you're witty and down to earth; and maintain a love of humanity and a desire to achieve something with your life (even if it's just to live a fulfilling life; not expecting gandhi over here). kindness is also appreciated.</t>
  </si>
  <si>
    <t>i was married for 28 years and raised three kids; now 27; 25 and 22; and they live away from home and have busy lives. i'm a devoted father and was a devoted and faithful husband. i love my kids more than anything. as in update to this profile; because of questions i've gotten; i am legally separated and also currently in divorce proceedings. papers have been filed; etc.; divorce will be finalized sometime this year. we haven't lived as husband and wife for over 3 years.    i used wardclever as my screen name after the "leave it to beaver" dad but then realize i misspelled it. it should have been spelled "cleaver" but no turning back now! my real name is nick. i'm not worried about the beave.    i think one of the nicest complements paid to me recently was when a colleague at work said; "everyone who knows you knows the same person." i don't think you could call me a "private person." i am pretty open by nature.    i think i am intelligent; honest; respectful; and sincere although my sense of humor can run to the silly; sarcastic or ironic side. i'm politically progressive. i tend to over-think things but i try to counteract that by trying to meditate (it's been off and on lately). i used to go to yoga classes but now i have major dog-guilt (i have 3). many nights i'm going from work straight home to walk and take care of them. i would call my philosophical view leaning towards the buddhist but i wouldn't call myself a buddhist. i mean; if i did not want attachments i wouldn't be posting here!    although i think physical attraction (hey; i'm no brad pitt) and having similar interests with another person are important in relationships; i also think that getting to know someone directly is the most important thing. i think these sites can only be a start. i don't think making laundry lists of interests and qualities can substitute for getting to know someone in person but i may be wrong - they say that these personality tests work sometimes. but i have my doubts.    i am a really; really good jazz guitarist (if i do say so myself) and i play around town now and then - much less than i'd like to because of my day job. but if you're a jazz fan; i can assure you that you'd like my music even if we don't click on a personal level. i also grew up playing rock and roll; blues; country; you name it; and taught privately until i had no time to do that anymore. but i also accept sit-in gigs for practically all types of music.    i love music; movies; books; internet blogs; hiking; walking my dogs at point isabel and tilden park; eating out. i like talking about current events; philosophy; movies. i don't follow sports much although i'll watch the occasional superbowl. i'm not handy with mechanical stuff; don't cook fancy food (although i like eating it); and will unintentionally kill any plant you give me. my neighbor tells me gardening is a matter of trial and error but i seem to go straight to "error." although i love playing jazz i grew up with the beatles; byrds; grateful dead; hendrix; dylan; joni mitchell; et al; and i still listen to a lot of that music.    i am new to internet dating. i rarely do "winking" or "favorites" or that kind of thing - mostly just email. i am not at all offended if i don't receive a response and i don't always respond if my intuition tells me not to.    most importantly; i will never skydive with you.</t>
  </si>
  <si>
    <t>i'm working very hard in the tech industry by day and playing music when i can at night. i'm giving up some of that little discretionary luxury called "sleep" to do this. i also have 3 dogs that keep me constantly happy and guilty.</t>
  </si>
  <si>
    <t>playing music. jazz guitar specifically. i'm good at arguing my political position but this is not an attribute that everyone appreciates :) i'm really committed to my children; though they are all grown; and i think you could say that i'm really good at being there for them when they need me and staying out of their way when they don't. by the way; this is contrary to the typical greek tradition; which could be characterized as an "apron string" approach to child rearing. i am the first-born child of greek immigrants.</t>
  </si>
  <si>
    <t>that i can read their minds and know what the first thing they notice about me is. i mean; really?</t>
  </si>
  <si>
    <t>play and listen to music. read. watch movies. walk my dogs; mostly at point isabel and tilden park. hike. travel; mostly to greece (where i have a bazillion relatives) and italy (which i love; especially sienna and florence). unproductive political arguments on the internet are always fun. i love the california wilderness and beaches; yoshi's jazz club; freight and salvage; berkeley jazz school. last thing i read was keith richard's autobiography. a crack-up. middlesex - really good. weird stuff by augusten burroughs; chuck palahniuk; paul bowles; and charles bukowski. okay i also admit to reading "eat; pray; love;" sharon salzberg's books; and thich nhat hanh's books. okay; other guilty pleasures are junky lee child novels about "reacher;" ken follett; james patterson; harlan coben; dean koontz - i'm just looking at my bookshelves now. in my defense; all the close-to-junk novels are ones my ex bought that i eventually picked up and read. that's my story about reading those stories and i'm sticking to it. favorite movies; sheesh; off the top of my head; memento; mulholland drive; fargo; the man in the moon (1991 version with reese witherspoon) - a heartbreaker; l.a. confidential; eternal sunshine of the spotless mind; la strada; requium for a dream; good will hunting (i love elliott smith's music in general and a few of his songs are in this movie); a hard day's night. speaking of elliott smith; my daughter turned me on to him and i think he is one of only a handful of more-current singer/songwriters than can stand with dylan; joni michel; paul simon; lennon/mccartney; neil young; etc. his music features beautiful melodies and horribly depressing lyrics but something about the combo makes me rate him a fave.</t>
  </si>
  <si>
    <t>six of my many-more-than-six guitars; but i couldn't choose which ones! well; maybe 5 of the guitars and an amp. make that 4 guitars; an amp; and an instrument cable.</t>
  </si>
  <si>
    <t>i think a lot about geeky music theory. i think about how much more slack nature will give us before she cuts us off. i keep reminding myself that i have to continue to act in positive political ways locally even as i see things seemingly going to hell collectively and globally. lately; i've been thinking a lot about how circumstances in life can and do change; often unexpectedly and outside of our control; so it's important; each day; to appreciate the good things in our lives and make the best of every moment. i'm not always successful at doing that; but i strive for it. i meditate and think about ways to not think so much; or at least to go beneath the surface of our typical and habitual thought patterns.</t>
  </si>
  <si>
    <t>playing or listening to music either at a venue or at home or in someone else's home. staying at home reading or watching a dvd or streaming netflix. talking on the phone to friends. reading progressive internet blogs like huffington post; americablog; crooksandliars; glenn greenwald from salon; paul krugman nyt; media matters; and of course; okcupid. sometimes if i'm feeling a particularly strong pang of dog-guilt i'll walk my dogs in the pitch dark at point isabel. i go out with friends a lot but after 28 years of marriage i haven't been doing a lot of what you'd call "dating."</t>
  </si>
  <si>
    <t>the fact that i'd probably erase tomorrow whatever i would write in this box today.</t>
  </si>
  <si>
    <t>you should message me if anything about my profile interests you. if you noticed; i checked off all the boxes (friends; long-term; short-term; etc.) because i think it's best if these internet sites are like real life meetings - you might run into someone and get to know them on any number of levels. at this point for me; it's all good and no rigid expectations. actually; i didn't check the "casual sex" box because after being faithful to one person for 28 years i can't really see myself as "casual;" at least not at the moment.</t>
  </si>
  <si>
    <t>hi there! i'm lotus; a sensitive intelligent woman who is young in appearance; body; spirit and outlook thanks to years of yoga; healthy diet; bike riding; personal spirituality and music. i play guitar; sing and perform lots of originals influenced by folk; rock; blues and jazz. i'm progressive politically and into love; peace and cooperation of the whole human family. laughter is one of my favorite medicines. i'm looking for new friends and activity partners for music; biking; nature; movies; plays; museums; etc.. ideally; i'd like to find an available; loyal; harmonious; loving best friend and tantric life partner. with the right person; i am cuddly; warm and passionate.</t>
  </si>
  <si>
    <t>right now; i'm starting a part-time job working with children 3-5 yrs old at a low income childcare center. i'm also going to open-mikes sharing poetry and songs which i'm busy writing. i'm taking classes of various kinds; doing my yoga and meditation; fixing healthy meals; biking in nature and everywhere; spending time with friends; reading; trying to figure out this seemingly insane world we live in and to find my little niche of peace and joy within it.</t>
  </si>
  <si>
    <t>i'm good at writing and performing songs; jamming musically; singing harmonies and improvisations; cooking and baking healthy food; fun conversations;laughter and joking around; loving my fellow humans and expressing in all ways my special love for the right individual. i'm sensitive; empathetic and good at understanding and communicating with others.</t>
  </si>
  <si>
    <t>my big; bright; expressive blue eyes; my genuine smile; and my healthy; thick shining silver hair; then my light; fit body.</t>
  </si>
  <si>
    <t>there are many and my tastes range over a broad palette. it's hard to choose favorites; but here are a few:    books:  dh lawrence "women in love";erica jong "fear of flying";elaine n aron "the highly sensitive person";louise l hay "you can heal your life"    movies:  "harold and maude";"black orpheus";"canadian bacon"    shows/plays:  "west side story";"damn yankees";"porgy and bess";"three penny opera";"my fair lady"    music:  folk; singer/songwriter; blues; jazz; '60's rock    food:  mostly vegetarian holistic natural foods (fish and chicken on occasion). thai; chinese; curries; mexican (esp. chili-rellenos!); and natural-flavored ice creams.</t>
  </si>
  <si>
    <t>music &amp;amp; self-expression; giving/receiving; friendship &amp;amp; physical affection; comfortable and colorful clothes; my bicycle and open mics.</t>
  </si>
  <si>
    <t>i spend a lot of time thinking about finding the right harmonious life partner; the nature of life; reality; the cosmos;noticing the beautiy of nature; the arts; how people can evolve into a more loving; just; egalitarian world family; how relationships can flourish and what can get in the way; and my wonderful 22yr old son shanti; who is on his own and hopes to be a rockstar bass player.</t>
  </si>
  <si>
    <t>on a typical friday night i'm typically at the sf folk music club singing; harmonizing; playing guitar and having fun.</t>
  </si>
  <si>
    <t>i've already admitted enough prvate things; thank you. get to know me better and you'll get to learn more.</t>
  </si>
  <si>
    <t>you should message me if you are politically progressive; intellegent; kind; healthy in lifestyle; enjoy the arts; and it would be a big plus if you sing or play an instrument so we could jam together(or at least love music!). also since i'm open to friendship first and then possibly a life-partnership; please feel similarly. a healthy personal spirituality and libido working together would be great. interests in bike riding and loving time in nature would be helpful. leave me a line if you enjoy sharing fun activities; meals and sharing life in general to make it more pleasurable; joyful and meaningful.</t>
  </si>
  <si>
    <t>peter parker looking for his mary jane...    .college grad.  .artist.  .rock climber.  .nerd.    want to know more? just ask.. im bad at these things..</t>
  </si>
  <si>
    <t>breaking into the 3d animation field or anything remotely artistic.    working at sony as a game tester; don't worry; they definitely do not consume my life!!    oh! and if you're interested here's my website!  &lt;strong&gt;www.evolvdartist.com&lt;/strong&gt;</t>
  </si>
  <si>
    <t>everything but nothing at all :b</t>
  </si>
  <si>
    <t>not sure.. probly the eyelashes.. girls want them..</t>
  </si>
  <si>
    <t>_book? hitchhikers guide to the galaxy; zen mind: beginner's mind; hardcore zen    _movie? blues brothers    _show? cable is broken! im free!!!    _music? good.    _food? italian</t>
  </si>
  <si>
    <t>air  water  food  life  sleep  sarcasm</t>
  </si>
  <si>
    <t>what life is really about and how the world actually works; not what society portrays..</t>
  </si>
  <si>
    <t>it's always something different; but never planned</t>
  </si>
  <si>
    <t>i despise the zodiac..</t>
  </si>
  <si>
    <t>you know what you are looking for and are not one to play games.. i'm really tired of bein lead on too; so none of that either??    also; one of my best friends is getting married in march; so... i kinda need a date :/ lol</t>
  </si>
  <si>
    <t>***traveling in europe until june***    well i'm australian; which explains my hilarious accent.    i moved over to the bay area a few years ago to work in software development; so i get paid to geek out on a daily basis :-)    i love traveling overseas and locally; and would love to meet someone who could join me for random weekends away; in interesting places. tahoe anyone? i've never made a snowball; or a snow angel; as snow is pretty rare down under. let's have a snow fight!    i'm a plus sized girl; but in the ongoing process of moving down quite a few sizes. it's not everyone's cup of tea so i thought i'd mention it here.</t>
  </si>
  <si>
    <t>enjoying it! while constantly trying to improve myself; and make the best of my lot.</t>
  </si>
  <si>
    <t>solving problems. making people laugh. saying inappropriate things. eggs on toast.</t>
  </si>
  <si>
    <t>my accent?</t>
  </si>
  <si>
    <t>books: stranger in a strange land; enders game; hitchhikers guide; brave new world; anything by douglas adams; haruki murakami; pg wodehouse; soseki; william gibson.    here's a random sampling of music i like: stereolab; home video; radiohead; dj shadow; gotan project; the avalanches; the pixies; goldfrapp; american analog set; boards of canada; hot chip; four tet; yo la tengo; unkle; pivot; the smiths. finding foster the people pretty catchy this week.    movies: the matrix; moon; amelie; ghost in the shell; totoro; dark days; bitter moon; star wars; bladerunner; donnie darko; fifth element; withnail and i; lost in translation; inception.    food: tastes better when cooked by someone else</t>
  </si>
  <si>
    <t>my lovely dogs  friends  sleep  a mac  fast internet  a positive outlook</t>
  </si>
  <si>
    <t>nothing really. i'm often just staring into space; but it looks like i'm thinking. the nerdy glasses really help there.    and software - i think about that way too much.</t>
  </si>
  <si>
    <t>either having drinks &amp;amp; dinner with friends after work; or enjoying a good book with a glass of wine on my balcony.</t>
  </si>
  <si>
    <t>i'm crap at flirting. utterly shite at it.</t>
  </si>
  <si>
    <t>you are tall; geeky; and live in the bay area. not poly.    also - if you don't have a picture on your profile; i may not answer your message; unless it contains a link to a pic. i don't like to give out my email just so i can see who i'm talking to. call me old fashioned but i like to put a face to a name.</t>
  </si>
  <si>
    <t>carlos castaneda; anything by david lynch.</t>
  </si>
  <si>
    <t>as of recently; staying in. not worth the alcohol still clouding up my brain for my 9 am class the next day. saturday nights are more my nights.</t>
  </si>
  <si>
    <t>if we're 85% or higher.</t>
  </si>
  <si>
    <t>english (fluently)/thai (fluently)</t>
  </si>
  <si>
    <t>livin easy workin hard</t>
  </si>
  <si>
    <t>workin; livin; lovin</t>
  </si>
  <si>
    <t>if your not such a serious person but can be serious.</t>
  </si>
  <si>
    <t>i was on a business trip in paris recently; and took some time off to visit versailles. rowing around the grand canal; i thought to myself; "this is really wonderful; sure would be nice to have someone here with me to enjoy it."  sorry if the above sounds a little pretentious; paris and all; but it's a true story and illustrates what i'm looking for; a little.    san francisco is beautiful and i love it here; but also love to visit other cities and sites of natural wonder. i am adventurous and probably a little too intellectual; that latter quality mitigated by cocktails; of which i am a fan. i mix my own; keep up with the good bars and bartenders in town; and seek out good cocktails in other cities. music is also very important to me; has been all my life. i keep up with new indie bands; but also like a wide range of older stuff; from punk to new wave to club. i also feel like i've been missing out if i don't go to shows a few times a month.    don't really care that much about watching sports; and don't really understand how people can be passionate to the point of violence about a team. i'd rather go see a modern dance performance or visit a museum. however; that doesn't mean i don't like trashy movies and genre fiction. i am also a big reader; and feel a little anxious if i don't have a book on my nightstand.</t>
  </si>
  <si>
    <t>i love my job; which involves driving cars and writing. but i am working on a second novel; that i intend to finish this year. i would like nothing better than to get paid to write fiction. it would be even better if i was paid a whole lot.</t>
  </si>
  <si>
    <t>writing; driving; making friends with dogs walking down the street. i think i'm a good kisser; too. i'm enthusiastic; at least.</t>
  </si>
  <si>
    <t>right now; i think it's the sideburns.</t>
  </si>
  <si>
    <t>thomas pynchon; iain m. banks; richard morgan; donald westlake; haruki mirakami; jane austen.    brazil; until the end of the world; speed racer; the big sleep; to have and have not; my man godfrey; the thin man series; pina; ronin.    community; 30 rock; parks and rec; the office (original); spaced; green wing; arrested development; firefly; buffy; angel; daily show.    belle and sebastian; camera obscura; magnetic fields; leonard cohen; young galaxy; david bowie; the phenomenauts; many many more</t>
  </si>
  <si>
    <t>a fine mixed cocktail  an enjoyable book  maps  san francisco  music</t>
  </si>
  <si>
    <t>probably too much time thinking about work; but i like to mentally plan my day. politics; hoping the right wing merely implodes and does not bring the country down with it.</t>
  </si>
  <si>
    <t>there is no typical friday night. sometimes i'm meeting friends at a dive bar; seeing a show; going to a movie; and even hanging out at home; taking a break from being out during the week.</t>
  </si>
  <si>
    <t>the music of cyndi lauper is one of my guilty pleasures.</t>
  </si>
  <si>
    <t>you are adventurous; cute; creative; and smart. you like to discuss a just seen movie or performance over a drink. you sing karaoke.</t>
  </si>
  <si>
    <t>i am a cynic and idealist. i know both are opposites but like yin and yang you need opposites to create a balance.    i am charismatic; cynical; and romantic</t>
  </si>
  <si>
    <t>advertising major and photojournalism major; at san jose state</t>
  </si>
  <si>
    <t>&lt;a class="ilink" href= "/interests?i=photography"&gt;photography&lt;/a&gt;;&lt;a class="ilink" href= "/interests?i=women"&gt;women&lt;/a&gt;; muay thai; drawing and &lt;a class= "ilink" href="/interests?i=people+watching"&gt;people watching&lt;/a&gt;</t>
  </si>
  <si>
    <t>ummm shit ask them</t>
  </si>
  <si>
    <t>books yes....i read... movies yes...i watch... music yes...i listen... food yes...in moderation...shit i used to be 260lbs at 5'5"...not anymore</t>
  </si>
  <si>
    <t>family; friends; love; sex; fun; sight</t>
  </si>
  <si>
    <t>english (fluently)/tagalog (fluently)/spanish (okay)</t>
  </si>
  <si>
    <t>my primary relationship is away for the summer; so i'm going to have lots of free time for the next few months. no; i'm not looking to replace her (impossible); but am available for dating.    this kind of relationship is ouside the mainstream (sorry all you fundamentalist types; but i am not for you on so many levels) so as a rule i do not initiate contact unless i think you might be of the same mindset. if however you are interested in seeing if we might be a fit; a simple wink or hello can get things started.</t>
  </si>
  <si>
    <t>desk job during the week.  adventure sports on evenings and weekends.    i am spending time learning about myself; exploring what makes me happy; and how i "fit" in the world.</t>
  </si>
  <si>
    <t>communicating.  nurturing.  defying gravity...    being a spur of the moment fun seeker.</t>
  </si>
  <si>
    <t>wouldn't this depend on context?  if i'm flying over your car; you might notice my awesome bird immitation skills. if i'm walking down the street it might be my height. if i'm coming out of a clown car it might just be my big red nose.</t>
  </si>
  <si>
    <t>keyword list...  &lt;a class="ilink" href="/interests?i=flying"&gt;flying&lt;/a&gt;;&lt;a class= "ilink" href="/interests?i=swimming"&gt;swimming&lt;/a&gt;;&lt;a class="ilink" href="/interests?i=hiking"&gt;hiking&lt;/a&gt;;&lt;a class="ilink" href= "/interests?i=skydive"&gt;skydive&lt;/a&gt;;&lt;a class="ilink" href= "/interests?i=hang%0aglider"&gt;hang glider&lt;/a&gt;;&lt;a class="ilink" href= "/interests?i=airplane"&gt;airplane&lt;/a&gt;;&lt;a class="ilink" href= "/interests?i=scuba"&gt;scuba&lt;/a&gt;;&lt;a class="ilink" href= "/interests?i=camping"&gt;camping&lt;/a&gt;;&lt;a class="ilink" href= "/interests?i=adventure"&gt;adventure&lt;/a&gt;;&lt;a class="ilink" href= "/interests?i=kink"&gt;kink&lt;/a&gt;; &lt;a class="ilink" href= "/interests?i=bdsm"&gt;bdsm&lt;/a&gt;;&lt;a class="ilink" href= "/interests?i=photography"&gt;photography&lt;/a&gt;;&lt;a class="ilink" href= "/interests?i=outdoors"&gt;outdoors&lt;/a&gt;;&lt;a class="ilink" href= "/interests?i=excitement"&gt;excitement&lt;/a&gt;;&lt;a class="ilink" href= "/interests?i=citadel"&gt;citadel&lt;/a&gt;;&lt;a class="ilink" href= "/interests?i=sailing"&gt;sailing&lt;/a&gt;;&lt;a class="ilink" href= "/interests?i=ft.%0afunston"&gt;ft. funston&lt;/a&gt;;&lt;a class="ilink" href= "/interests?i=secretary"&gt;secretary&lt;/a&gt;;</t>
  </si>
  <si>
    <t>flying.  sex.  food.  adventure.  toothbrush.  sleep.</t>
  </si>
  <si>
    <t>how to live an interesting and fulfilling life.    where will my next vacation be?</t>
  </si>
  <si>
    <t>wow that really depends:  sometimes it is flying above daly city;  sometimes it is a quiet night at home;  occasionally out with friends;  occasionally out with more than friends.</t>
  </si>
  <si>
    <t>you mean besides being kinky and non-monogamous?</t>
  </si>
  <si>
    <t>you are ok with my having an existing relationship.    you are kinky-kink friendly; poly or accepting of those that are; non-judgemental; comfortable in your own skin.    locals only please.</t>
  </si>
  <si>
    <t>where to start? originally from ny. recent graduate with a degree in photography and another in international studies. i also work for an international ngo. the goal is to one day become one of those crazy people who run around the most dangerous (exciting) parts of the world snapping photos and dodging bullets a.k.a. a photojournalist :d i appreciate all the great things in life from food and drink (let me clarify: i love to eat and drink. not cook. eat and drink.) the thing i live for is travel. i love trying new things and meeting new people and hate staying in the same place too long.    things i like: really old smelly books; shopping in flea markets; quoting obscure movies; scary strong coffee; bubble wrap    things i hate: people who use big words incorrectly; unnecessary knuckle cracking; olives</t>
  </si>
  <si>
    <t>movies: all the greats of the past and present. i'm a big film buff and the list of favorites is endless. fav directors is easier: wes anderson; alfred hitchcock; quentin tarantino; sophia coppola; steven spielberg    music: the national; beirut; vampire weekend; yeasayer; mgmt; phoenix; passion pit; the arcade fire; it goes on...    authors: paul auster; f. scott fitzgerald; lois mcmaster bujold; douglas preston and lincoln child; eoin colfer; george r. r. martin; robert wright...</t>
  </si>
  <si>
    <t>i know a whole lot about nothing; i fill my brain with trivial facts that no one ever really needs to know but are usually fun to learn.    did you know a leopard can carry two times its body weight into a tree?</t>
  </si>
  <si>
    <t>i love people who are willing to try new things; who can roll with the punches when things don't always go as planned; shyness drives me crazy! i need to be around people who can talk to me and share their stories and listen to mine.</t>
  </si>
  <si>
    <t>i decided i will try one more online dating site and see what happens. i am interested in finding my best friend. if you are afraid of falling madly in love then you probably shouldn't contact me. sometime i crack myself up. anyway i would love to find someone that is special to me and i could shower with affection. is that you??    i am funny; smart; and male</t>
  </si>
  <si>
    <t>i spend a lot of time with my friends. i don't drink and spend time helping others who don't drink. i am trying to lose weight and have joined the gym.</t>
  </si>
  <si>
    <t>hmmmm? i do get compliments on my eyes. of course you can't miss the bald head. i will ask the next person i see to find out.</t>
  </si>
  <si>
    <t>fiction books and fantasy. i read almost anything. i love action movies; most music; although rock is my favorite and eating is a passion!</t>
  </si>
  <si>
    <t>laughter; my kids; sex; friends; family; love</t>
  </si>
  <si>
    <t>why you park on a driveway and drive on a parkway. bad hair days. if god is all powerful can he make a rock so big even he can't lift it?</t>
  </si>
  <si>
    <t>there is no typical friday night. life is too short to by typical. let's be different.</t>
  </si>
  <si>
    <t>bad spellers really annoy me. i mean spell check is everywhere right? sheeesh.</t>
  </si>
  <si>
    <t>i just want to hear from anyone who is willing to meet in person. you know; like not just through the computer. like at a place you can actually see and touch and smell. you know the kind of place we used to have to meet before computers came along?</t>
  </si>
  <si>
    <t>i travel the world and the 7 seas</t>
  </si>
  <si>
    <t>fix thing that can't be fix</t>
  </si>
  <si>
    <t>what i'm going to do next!</t>
  </si>
  <si>
    <t>have a 1971 cuda</t>
  </si>
  <si>
    <t>middle eastern/native american</t>
  </si>
  <si>
    <t>english (fluently)/greek (poorly)/c++ (okay)/sign language (poorly)/tagalog (poorly)</t>
  </si>
  <si>
    <t>i measure a person by how she thinks; speaks; acts rather than what she thinks; speaks; does.    so if you suck i can tell.</t>
  </si>
  <si>
    <t>start-up/social games company.</t>
  </si>
  <si>
    <t>writing; violin; badinage.</t>
  </si>
  <si>
    <t>that i have 'bieber bangs'; eff that kid and zac efron--i had this swag on lock way beforehand.</t>
  </si>
  <si>
    <t>books: the sonnets; twilight of the idols; rameau's nephew; the history of sexuality    movies: la dolce vita; la strada; singing in the rain; barry lyndon; chungking express; the shining; angels with dirty faces    shows: the sopranos; deadwood; true blood; breaking bad; curb your enthusiasm; arrested development    music: punk; rockabilly; classical; hip-hop    food: kobe beef; baguettes and olive oil</t>
  </si>
  <si>
    <t>barhopping; clubbing; at a show; at a bonfire; running from popo's.</t>
  </si>
  <si>
    <t>i consider myself as confident; but humble at the same time; which sounds like a complete oxymoron. but if wine can be good for you and delicious; then in some things one can have their cake and eat it too. whether confident or humble; blessed is something that i definitely feel 24-7 and that's the most important aspect of life for me.    without the bless; what's left? i say!    i am an obsessive traveler and get "high" planning the next expedition (because planning is half of the fun). a wise man once said; "for where your treasure is; there your heart will be also" and my treasure at the moment is racking up the frequent flyet miles-- 40 countries before 40; and i am getting closer; but there is still plenty of ground to cover and having a travel companion is a definite plus!!    on a regular week i am at the gym; at the turkish coffee shop (philz in sf!); taking care of my family here and abroad; watching a movie; downtown sf or wc; cooking at home; figuring out my graduate aspirations.    music is a fundamental pillar in my life and will never stop "listening".    concerts are quite the treat; playing board games is a great past-time; going to the beach is among my favorite activities of all time. just got back from miami and spent most of my time at the beach.    running around lake merritt or downtown walnut creek is my wednesday thing.    i cook a lot and try to eat basic stuff--you know veggies; meats; cheeses; nuts; fruits... all that; but i do it so i can scarf me a whole arizmendi's pie on the weekend or eat ice cream at mitchell's in sf; or have a half dozen pupusas (extra points if you know what that is).    i like movies...a lot...especially the good ones. i did a telemundo commercial once and i am looking forward to doing something similar again..speaking of great films: biutiful was the last one i saw and it represents what most of my favorite movies are like.    i am a bit of a poet and have written half a book based loosely on my life; which someday will be published.    my favorite type out outing would have to start off at home or friend's house; we would acquire some nice liquor (i believe in good alcohol for some reason----it tastes better-delicious even!--no cuervo please!!!).... and i have such a great time making people drinks and sipping on drinks that i've made before heading out! then dance; dance and party all night. if you like salsa; bachata and merengue; we'll certainly have a great time.    i like doing stuff for people because it makes me feel like i am contributing back some of the bless in my life. cooking for people; mentoring math; and checking people's papers are other things that i strangely enjoy...    i consider myself to be trustworthy and honest and i demand that my match have this quality as well---this is non-negotiable. classy ladies deserve classy treatment and that's the only thing i know how to do (blame it on my mother).    i will warn you; however; that i have an open sense of humor; which can be quite sarcastic and over-the-top.    it's like friends; seinfield; family guy; and chuck norris combined.    e    ****if you a have a picture of yourself in the mirror with the middle finger to the air---i am good**** sorry; just can't do that....</t>
  </si>
  <si>
    <t>i have traveled a lot---i think its between 20-30 countries right now; i am working on the 40 by 40 situation....fortunately; i have a lot of time    work    work out    grad and professional school---ask me more....    party--gotta karaoke; drink and play board games    in that order...    and then there are  acting; mixed martial arts; and yoga----hoping to expand on my passions and new expeditions</t>
  </si>
  <si>
    <t>watching great films---sometimes repeatedly    writing resumes; cover letters; emails; poetry and stories    telling stories    dancing--especially merengue    some video games---especially old school stuff    being financially responsible---    some karaoke songs    mathematics    human behavior    random knowledge    people watching</t>
  </si>
  <si>
    <t>a lot of people think that i am really young for some reason....maybe we should ask the people that notice me....lol</t>
  </si>
  <si>
    <t>anything by garcia marquez or isabel allende    books on human behavior    consumer-freakin reports    i am a super movie buff--- netflix and i share something quite special.  for instance; i am fond of clint eastwood movies: just saw changeling; which was fantastic. the king's speech was amazing and black swan was portman's best of the best....just some recent stuff; but i can talk about it for hours...    ice cream from local creameries is my favorite---ramen is really good too</t>
  </si>
  <si>
    <t>dreams    film and acting...    ufc    philz coffee    music    some type of school</t>
  </si>
  <si>
    <t>the next adventure    the future    financial freedom    new goals and how to accomplish them    what life after this life will be    where i want to travel next    leaving a positive legacy in the world</t>
  </si>
  <si>
    <t>out or studying</t>
  </si>
  <si>
    <t>did a pretty bad tv commercial on telemundo once</t>
  </si>
  <si>
    <t>you don't mind taking it slow and hanging out; and you are interested in the long term</t>
  </si>
  <si>
    <t>note: if i visited your profile; but didn't message you; more than likely i just couldn't think of something clever to say. it's hard to be charming all day long ;)    interests are movies (especially sci-fi); music; photography; current events; and anything with an engine.    i was born near detroit; raised in rural michigan; and was brought up catholic. however; i am atheist and left leaning now; as you might have guessed from my user name.    i question everything. i love knowing how things work.    i hope to achieve a truly symbiotic relationship with someone someday.    i am an optimistic realist.</t>
  </si>
  <si>
    <t>grilling burgers; driving; spelling; scene it</t>
  </si>
  <si>
    <t>&lt;strong&gt;books&lt;/strong&gt;  zen and the art of motorcycle maintenance; the god delusion; hitchhiker's guide to the galaxy; ender's game; miscellaneous works of philip k. dick    &lt;strong&gt;movies&lt;/strong&gt;  taxi driver; blade runner; the warriors; watchmen; weatherman; true grit; source code; tron legacy; solaris; waking life; sunshine; moon; the fifth element; 28 days later; black dynamite; eternal sunshine of the spotless mind; children of men; cedar rapids; mystery science theater 3000; donnie darko; cosmos series; star trek; zombieland; up in the air; the fountain; the fall; drive; 50/50; the descendants    &lt;strong&gt;tv&lt;/strong&gt;  the daily show; colbert report; wheeler dealers; how it's made; south park; venture bros.; wilfred; flight of the conchords; star trek:tng; arrested development; the mighty boosh; moral orel    &lt;strong&gt;music&lt;/strong&gt;  talking heads; salem; washed out; joy division; new order; junior boys; thieves like us; lansing-dreiden; cfcf; clams casino; french kicks; telefon tel aviv; apparat    &lt;strong&gt;food&lt;/strong&gt;  there isn't much i don't like.</t>
  </si>
  <si>
    <t>how much it must suck to be a short guy on here; you girls are harsh.</t>
  </si>
  <si>
    <t>ideally i'd like to be at a giants or a's game.</t>
  </si>
  <si>
    <t>you're low drama and don't have your head in the clouds.</t>
  </si>
  <si>
    <t>out with friends doing dinner or a movie.</t>
  </si>
  <si>
    <t>newly returned to the bay area from germany! glad to be back in the states and meet some new people. :)    i believe in the life motto "work hard; play hard" and love to read and travel. i also should mention i'm very high energy which can be overwhelming to some people.    i haven't really lived in the bay area (aside from school breaks...) for the last 5 years so anyone looking for new friends as well as potential dates would be great!    oh and my myer-briggs type is enfj.    not sure what else to say...let me know if you have a question!</t>
  </si>
  <si>
    <t>for the summer i'll be nannying/babysitting. in the fall i am going into a teacher credential program so i can teach elementary school.</t>
  </si>
  <si>
    <t>baking (cupcakes mainly though i branch out sometimes)  making people laugh even though i'm not always trying to be funny...  getting lost in a book  being punctual...or making sure to tell someone i'll be late!</t>
  </si>
  <si>
    <t>books: hmm...so many; some serious and others are total brain candy. to kill a mockingbird; a passage to india; geisha: a life; harry potter books; and i love agatha christie everything. (mystery in general though murder mysteries are the most intriguing...) hunger games trilogy was my most recent favorite!    movies: i enjoy a good chick flick (how to lose a guy in 10 days/dirty dancing) but i'm also into the occasional suspense/thriller movies (like red eye/when a stranger calls) even though they stress me out! the absolute best are comedies; i enjoy a good laugh; and no not just romantic comedies!    tv shows: bones; 30 rock; family guy; the simpsons; himym; and glee    music: i'm pretty open to trying new bands etc; i like mumford and son's a lot right now though my favorites vary; top 40 can be fun...    food: all kinds! i love trying new types of food and the old favorites; mac and cheese is the ultimate comfort food in my opinion; i also like italian; mexican (yum!); greek; chinese; thai; it could go on forever...</t>
  </si>
  <si>
    <t>1) friends and family  2) cuddling  3) technology  4) books  5) traveling  6) new experiences</t>
  </si>
  <si>
    <t>-my next trip  -fun hobbies i want to take up  -all the languages i should be way better at...i have a horrible time retaining it...  -the kind of world we'd live in with less technology and more face time...i know this is a dating site; got to connect then have the face time!  -also on the technology note; our globalizing economy is a complex and interesting process; for better or worse the nations economies are all becoming increasingly intertwined..</t>
  </si>
  <si>
    <t>there is no set format; i'm content to go out for drinks; clubbing; see a band play; or just stay in and watch a movie depending on my given mood.</t>
  </si>
  <si>
    <t>get to know me first and then you can find out for yourself.</t>
  </si>
  <si>
    <t>i'd love to meet people with common interests whether it be for dating or just hanging out as i've been away for a few years! :)</t>
  </si>
  <si>
    <t>hillsborough</t>
  </si>
  <si>
    <t>english/german (okay)/italian (poorly)/spanish (poorly)</t>
  </si>
  <si>
    <t>hi!    how are you? i really like the way you type (especially the way you turn your head when you are thinking of what to type next).  ok; let the fun begin...    let's just start with the basics.... girl; you move too fast!    i'm from colorado; i like traveling; the outdoors; eating good food; going out in sf; going on adventures outside of the city and trying new things. i am an explorer and i know a lot of cool spots in sf.    i like to stay in shape and live an active life. i try to eat well during the week; and on the weekend try new restaurants.    i like to go on hikes. i like golden gate park. i like to go to concerts and festivals. i like to go to the sf symphony (i've only been once; but i want to go again) and museums.    p.s. if you don't have a good sense of humor; stop reading.    &lt;strong&gt;*** danger ***&lt;/strong&gt;    it's "fun people" only beyond this point.    /----\  .x x  . x  .xxx.    (skull and crossbones are really hard to emoticon; so you just get the skull!) oh; wait; here's your crossbones "x" ha!</t>
  </si>
  <si>
    <t>well; obviously okcupid; so something has gone terribly awry...kidding.    i'm really enjoying life and i'm naturally happy; so here i am. my friends here in sf are super lame. either they are married and have become docile; or they work far away and are exhausted and don't want to go out with me. i don't mind going out alone; i'm sure that's weird for most people; but get me in a social situation and it's super happy fun time.    confessional: "ok; so why are you on okc?" you ask. very good question. i'm not a natural disaster; in fact; if anything; girls really enjoy hanging out with me (that sounds so ugly to say; but hey; just being honest here). we have fun; and girls feel safe; but if the magic is not there; then; well; that's it. my problem is exposure; i just don't get out enough; so my social life suffers. so here i am. if you like fun; and can stomach what i just said; then i think we'll appreciated the time we spend together...</t>
  </si>
  <si>
    <t>being myself. being confident. being sweet. being funny. being a strong man (i have a close family and two older sisters who have taught me well.) i'm quite handy and can fix anything; girls seem to appreciate the mix of sweetness; and good with the hands.</t>
  </si>
  <si>
    <t>my siamese twin. ;o    ok; my sense of humor; confidence and ability to make you smile.</t>
  </si>
  <si>
    <t>food: i will eat anything; but i'm particularly a fan of sushi; steak; seafood; vegetables (all); super duper burger and beer. i'm also a pretty good cook. there is nothing better than cooking a meal; while drinking wine and then watching a movie.    movies/tv: bad reality tv; indy films; and just about anything that makes you think.    books/authors: grisham; malcolm gladwell; vonnegut. i'm currently reading sex at dawn; really interesting stuff on human physiological evolution.    music: radiohead; foster the people; passion pit; trance; panic at the disco; doves; pj; oasis; pretty lights; mgmt; and just about anything really. i have a deep appreciation for quality sound.</t>
  </si>
  <si>
    <t>my friends  my family  girls  nature  the internet    i only need 5 things; i'm a minimalist!    oh; and also    &amp;nbsp;&amp;nbsp; .:::. .:::.  &amp;nbsp;::::::.:::::::  :::::::::::::::  ':::::::::::::'  &amp;nbsp;&amp;nbsp; ':::::::::'  &amp;nbsp;&amp;nbsp;&amp;nbsp;&amp;nbsp; ':::::'  &amp;nbsp;&amp;nbsp;&amp;nbsp;&amp;nbsp;&amp;nbsp;&amp;nbsp; ':'</t>
  </si>
  <si>
    <t>making this flipping okcupid profile as smooth as a time share sales pitch. not enough time; really...</t>
  </si>
  <si>
    <t>out with friends; or on super chill patrol at my super chill pad; cuz i like to go out during the week.</t>
  </si>
  <si>
    <t>i'm really bad at online dating; but i'm really good at offline dating; whatever that means.</t>
  </si>
  <si>
    <t>you are still reading this; duh (obviously)!</t>
  </si>
  <si>
    <t>good day - my name is julia - also known as jules. i chose to go by *lucky livin* for i live my life full of appreciation. colorful people; art; music; and nature... i seek and create more positive energy in the world. my hobbies include dancing; playing music (singing with guitar); seeing live music; drawing; rollerblading; biking; massage; yoga; my sf scooter; traveling... i want more of the outdoors - hiking and camping; fire; and swimming.  i am bright; joyful; and creative</t>
  </si>
  <si>
    <t>the simple answer is that i give a lot of my time to teaching high school. students enjoy my fun approach to learning. however; i am not completely fulfilled by my work. i have many other dreams... my goal for the next year is to reach confidence in teaching and to explore other future career possibilities.</t>
  </si>
  <si>
    <t>people. i have an ease of connecting with people. my challenge is to stay connected and find how i can use my gift to better the world.</t>
  </si>
  <si>
    <t>*smile* originally from wisconsin - i celebrate my mid-western friendliness. i am one who whistles as i walk; dances to the music in stores and exchanges sweet nothings with strangers.</t>
  </si>
  <si>
    <t>food is easy. 1. thai 2. mediterranean 3. sushi 4. italian 5. mexican  books and movies are many - i can't single out my favorites.  music - voice is my favorite layer. many inspirations! i made a goal to work on my personal music to perform next summer.</t>
  </si>
  <si>
    <t>you live in the east bay and are extra special. time is the most precious thing and i'm a busy one. would really like more girl friends in my world. :-)</t>
  </si>
  <si>
    <t>i am a happy person and i love to laugh. working out is a part of my life; as i speed walk/run daily and practice yoga. foreign films are my favorite movies. i enjoy cooking; traveling; reading; dining; museums; wine tasting; and walking on the beach while the sun sets. my daughters are a big part of my life; and i cherish spending time with them.  i was born and raised in new york city but have lived in the bay area for half of my life. with the giants and 49ers playing today; i will change my hat at half time.</t>
  </si>
  <si>
    <t>spending time with family and friends; volunteering; traveling; reading; taking day trips; and attending cultural events.</t>
  </si>
  <si>
    <t>cooking  being a friend and a mom  making people laugh</t>
  </si>
  <si>
    <t>books: the help; hotel on the corner of bitter and sweet; the girl with the dragon tattoo; and much more.  movies: slumdog millionaire; gone with the wind; the foreign film live and become; and more.  shows: curb your enthusiasm; the view; cash cab  music: classic rock; classical; pop; r&amp;amp;b  food: everything</t>
  </si>
  <si>
    <t>my daughters  my friends/family  bubble baths  sunshine  the beach  laughter</t>
  </si>
  <si>
    <t>how lucky i am.</t>
  </si>
  <si>
    <t>i enjoy going out to dinner with friends and having a good glass of wine.</t>
  </si>
  <si>
    <t>is too private for this site. i will tell you later.</t>
  </si>
  <si>
    <t>if you have a good sense of humor and like to walk on the beach without shoes on.</t>
  </si>
  <si>
    <t>i hate these text passages where everyone tries so hard to look like an interesting person...</t>
  </si>
  <si>
    <t>i'm willing to experiment! ;-)</t>
  </si>
  <si>
    <t>creating.</t>
  </si>
  <si>
    <t>find out yourself...</t>
  </si>
  <si>
    <t>too many.</t>
  </si>
  <si>
    <t>i constantly think about too many things simultaneously which makes it hard to point out a single thing. but hey; i'm a guy so take that as a starting point for what i am statistically thinking about every 7 minutes... ;-)</t>
  </si>
  <si>
    <t>you think we could have a good time or even more...</t>
  </si>
  <si>
    <t>being the best dad i can be the 50% of the time i have my daughter; trying to figure out how to get every student through school with the ability to be independent thinkers and aware of their impact on those around them.</t>
  </si>
  <si>
    <t>...synthesizing a lot of information and making a decision.  ...living with that decision.  ...compromise.  ...enjoying work.  ...enjoying time away from work.</t>
  </si>
  <si>
    <t>i've heard many times that i look like i have a kind face. this is fine; but sometimes i need to have a mean face and i'm afraid i can't pull it off very well.</t>
  </si>
  <si>
    <t>books:  - the magicians  - rain of gold  - in a sunburned country ( or other bryson)  - absolutely true diary of a part-time indian  - clemente: the passion and grace of baseball's last hero  movies:  - airplane!  - in bruges  - the princess bride  - winter's bone  shows:  - parks and recreation  - justified  - walking dead  - pop culture happy hour podcast  - wait wait don't tell me  - this american life  music:  - bands that have brass: beirut; typhoon; lost in the trees  food:  - mexican  - pizza  - thai  - bread and cheese</t>
  </si>
  <si>
    <t>1. occasional forays into uninhabited places.  2. an adrenaline rush a few times a year.  3. libraries.  4. comfortable shoes.  5. gadgets.  6. fun modes of transportation.</t>
  </si>
  <si>
    <t>...where i want to be living in eight years.  ...how to find a great cheap-eat.  ...what to read next.  ...how my kid is growing up.</t>
  </si>
  <si>
    <t>...recovering from the week. for better or worse; by 8:00 these days i feel like i would have at 2:00 a.m. fifteen years ago.</t>
  </si>
  <si>
    <t>i should have taken a bit more time to think of a proper username. i created this account after listening to a podcast in which the hosts were creating fictional superheroes with silly superpowers. my attempt ended with captain quixotic; whose power is to be super unpredictable; thereby allowing him to go unscathed in a fight; unstung by insults; and unable to be pigeonholded by corporate advertising.</t>
  </si>
  <si>
    <t>grew up in new york; spent a couple of years in europe teaching english in france; moved to california. i love languages; travel; culture; international cuisine; cooking; being near the beach/on a boat/near water in some way; trying to become more active and adventurous but mostly a pretty low-key personality.</t>
  </si>
  <si>
    <t>i moved to san francisco last year on a whim that was sort of premeditated for the duration of a decade although it took me a while to go through with it. i am getting myself settled and establishing a permanent life for myself.</t>
  </si>
  <si>
    <t>recently; a very very drunk person at our bbq told me i was "dope" at flip cup; spanish; and guitar. a few weeks earlier; an unrequited love interest told me i was terrible at flip cup. either i'm a quick learner or everything is relative; i suspect the latter. that said; people who actually speak spanish and play the guitar; would quickly realize that i'm not skilled at either. i conclude that drunk people who are easily impressed are most fun to associate with.</t>
  </si>
  <si>
    <t>ripped jeans</t>
  </si>
  <si>
    <t>i used to be really into milan kundera; now i mostly read non-fiction about whatever topic interests me at the time.  movies - vicky cristina barcelona is everything i could ever ask for in a movie.  music - mostly indie rock; some worldly eclectic stuff; lately i listen to a lot of arcade fire; kate nash; feist; edward sharpe and the magnetic zeros; yeah.  food - i love food; i like to try food of all different ethnicities; prefer french; thai; japanese; moroccan; basically anything asian or mediterranean.</t>
  </si>
  <si>
    <t>internet; family; friends; coffee; music; my mind</t>
  </si>
  <si>
    <t>what i really want out of given circumstances; things i would like to cook; places i would like to travel to; the male psyche; people that i miss or care about quite deeply.</t>
  </si>
  <si>
    <t>beer.</t>
  </si>
  <si>
    <t>ask whatever you want to know.</t>
  </si>
  <si>
    <t>you are french canadian.</t>
  </si>
  <si>
    <t>english (fluently)/french (fluently)/spanish (fluently)/german (poorly)</t>
  </si>
  <si>
    <t>hellooo...    thanks for taking a read. i am an outgoing; confident guy. i am well-traveled in europe and the states; yet to travel so far west that it turns to the far east...so far. interesting as the world is "there's no place like home!" - i love the bay area! i respect and enjoy multi-cultures (the only "type" of person i do not prefer is... a xenophobe.) i am very personable; yet selective romantically. i am not looking for add-water-and-stir "instant intimacy". intelligent and clever; dry-witted humor cracks me up! watching some sports; sometimes; is a kick; but i am not a fanatic (no 49er's face painting here!) i have solid faith and respect al those with and without faith. i am no bible-thumper; and frankly "find" god-snobs "lost". hiking for scenery and a good reading spot is a sweet pleasure. i like pretty much anything outdoors; although; i'm not a davie crocket type with a holstered deer knife strapped to my belt. creative is fun for me. chess is a great play; sometimes; and so is mixing-it-up on any gameboard; sometimes. of course; everybody enjoys a good flick; now and then. i am well-mannered; chivalrous-enough without being goofy about it (i open doors; but have yet to throw an overcoat across a puddle. i am not a doormat.) i appreciate a sincere woman that enjoys "experiencing" life and enjoys making memories. dining to merely swap stories is not my interest. let's checkout that cafe with the acoustic guitarist. and then there's the open air concert; too. ormaybe layin' low with the comforts of home. food? i like it all! although i cook well-enough; my presentation skills do exceed my culinary capabilities. point being; i like to live life and with variety. by nature; i have a smile easily shared. education includes a mba. i absolutely looove being a father; teacher; coach; mentor; role model to my precocious thirteen-year-old son (now taller than me with size 13 feet!) we have a solid; loving father-and-son bond. we have a great cat that adopted us. if you think we have common interests and feel interested; please feel invited to send me an email.    thanks!</t>
  </si>
  <si>
    <t>... smiling and laughing a lot :) :d  ... hiking and writing stories  ... finding small venues with good music  ... construction project management  ... pitching baseballs to; tutoring and loving my son  ... sharing my pillow with our cat  ... being with and enjoying people i like</t>
  </si>
  <si>
    <t>... multi; multi-tasking (if i can just rember were i put my pen.)  ... making people feel genuily appreciated.  ... fatherhood (and loving it!)  ... lively conversation; and making people happy (self included!)  ... being "mr. fix it" .</t>
  </si>
  <si>
    <t>... is my friendly; easy-going nature.  ... is my quick-witted humor.  ... are my poor typnig skilsl.  ... are my interesting stories about....everything.  ... are my blue-gray; smiling irish eyes.</t>
  </si>
  <si>
    <t>book: youngblood hawke by herman wouk; the five people you  meet in heaven by; uh; what-his-name.)  movie: anything with chris rock - hilarious! action/adenture.  music: classic rock; soft rock; folkish-pop-rock  food: japanese ( includiong pocky!); italian (including biscotti!);  french (including crpes dentelles!) and chinese (fortune  cookies!!)  tv: myth busters; monk; jay leno tonight show and seinfeld  re-runs are classic! :d</t>
  </si>
  <si>
    <t>... my family; my faith and whole milk.  the rest?? details; details.</t>
  </si>
  <si>
    <t>...finishing that treehouse</t>
  </si>
  <si>
    <t>...happy whatever i do!</t>
  </si>
  <si>
    <t>years ago; i lived-on an exotic animal ranch. there was a medical complication for a pregnant llama on christmas eve. the stables were unheated. the vet needed to perform a procedure in a heated area. as result; my living room transformed into a "veterinary delivery room" where the momma-llama; estrella ("star") birthed. she delivered a dark-chocolate-brown; fuzzie-wooled baby-boy-llama (creech.) our christmas eve - special delivery..."kringle".</t>
  </si>
  <si>
    <t>... you are a happy and pleasant woman.  ... you thrive on fun and intelligent conversation and humor.  ... you are engaging and captivating.  ... you are honest and trustworthy.    if you believe you are a special woman; sincere and charming and similiar interests; it would be nice to chat with you.    thanks!</t>
  </si>
  <si>
    <t>i'm pretty happy in life; i live in this great city; enjoy my job; enjoy my hobbies; love my friends; etc; etc; etc.    i have a degree in photo and like drawing/painting/building/crafting/planning/drafting etc. etc. etc. pretty big into writing and producing music; if i had a "calling" deeper than naps it would be songwriting.    "it's nice to be nice; kim."    and just to clarify; according to the column on the right; i own "cats" which isn't true; i own a single one. nobody needs to be investing in a nest of felines.</t>
  </si>
  <si>
    <t>sleeping all day unless it's sunny and cynically stuffing my sentences with bigger words than i should because it makes me feel like less of a dumbass.</t>
  </si>
  <si>
    <t>working the right side of my brain a lot harder than the left. pretty much anything creative. drawing; painting; writing weird little love songs in the back of my head. i think i've become good at daytime naps and then staying up late. i like to be read to; i'm good at learning and good at making light of pretty much anything.</t>
  </si>
  <si>
    <t>my heart beats like a drum  dum dum dum</t>
  </si>
  <si>
    <t>music: kmfdm; alkaline trio; natalia kills; goldfrapp; nine inch nails; lana del rey; ringside; the offspring; heavens; garbage; covenant; katy perry; lords of acid; chain gang of 1974; apoptygma berserk; anything catchy/dancey/poppy/angry    movies: jfk; requiem for a dream; nightmare before christmas; vicky christina barcelona; risky business; death proof    books: less than zero; lolita; maus 1 and 2; the shameful life of salvador dali    food: thai; indian; steak; anything;</t>
  </si>
  <si>
    <t>pussy pussy pussy</t>
  </si>
  <si>
    <t>on fridays i like to get weird.</t>
  </si>
  <si>
    <t>i don't love lady gaga or the beatles as much as the rest of the planet does.    i'm not above an anne frank or jon bennet joke if it feels right.</t>
  </si>
  <si>
    <t>anne coulter gets you hard.</t>
  </si>
  <si>
    <t>first; please don't be confused by my screen name. this started as something not serious; but have kept the profile over time. this website does not allow me to change my screen name unless i pay. i don't care that much.    i have answered so many damn personality questions and i think the website incorrectly identified me as less- adventurous; less ambitious; and perhaps less sex-driven. i think this is due to the lack of certain questions that i have been able to answer. also; in this case; perhaps the more data on one subject skewed the results of another subject.    i am thoughtful; romantic; have a sense of humor; silly; sensual; sensitive; spiritual; in touch with my soul; passionate; interested in intellect; curious; open minded; sometimes stubborn; sometimes lack patience; jealous; the list goes on but it becomes difficult to separate fact from opinion. i have tried my best to tell you the best and worst of my most expressed personality traits.    i enjoy going on bike rides; photography; the outdoors; creating a nice indoors (interior design); moroccan design; puppy dogs; music festivals; talking about life and things that matter; taking about silly things that "don't matter"...</t>
  </si>
  <si>
    <t>san francisco state university for ba in philosophy and linguistics.  working at a lawfirm.  modeling on the side.  traveling at the moment.  would like attend an interior design program when i'm done with my ba. also want to earn an mba</t>
  </si>
  <si>
    <t>i don't like this question. maybe making people feel comfortable?</t>
  </si>
  <si>
    <t>my light skin or slim body.</t>
  </si>
  <si>
    <t>general listings    books: biographies; feminism (there are many waves of feminism; not just the ones who hate men); philosophy; spirituality; 20th century literature... let me check my bookshelf    movies: comedy; thriller; romance; documentaries; gore; cerebral; let me check my netflix    music: dream; shoegaze; new wave; electronic... soooo much more than books or movies    food: mediterranean; mexican; italian. white meat only unless trying a specific cuisine for the first time. perhaps one day i will go raw.    this is not an exhaustive list; just some of my favorites</t>
  </si>
  <si>
    <t>one good friend  something to laugh at  something to love  something to think about  my sense of self  inner peace</t>
  </si>
  <si>
    <t>romance; the evolution of humans and how much further we will evolve; my future love; kids; career; education; self-improvement</t>
  </si>
  <si>
    <t>there is no typical friday night.. i do what needs or wants to be done and i enjoy reading alone or snuggling to movie just as much as going out to listen to music or grabbing a nice dinner or drink.</t>
  </si>
  <si>
    <t>i am confused.</t>
  </si>
  <si>
    <t>you like 90% or more of my profile because hopefully this means an a quality friendship/ relationship.</t>
  </si>
  <si>
    <t>i spend a ton of time trying to find humor in everything. i can appear to be reserved when you first meet me. then i begin to banter about the most ridiculous thing ever and what you thought of me before no longer makes sense.    i think about social issues all the time and am active in working with community members to make solutions to the issues.    i am a kidder; wildly soft-spoken; and i crack myself up</t>
  </si>
  <si>
    <t>i'm a sociology student and working on a hiv prevention certificate. i do community organizing with lgbt youth.</t>
  </si>
  <si>
    <t>making jokes when people don't expect me to; dancing; building usable art out of random objects; reading people's body language; making sock monkeys; making witty comments; making things.</t>
  </si>
  <si>
    <t>my long hair; people tell me i'm "really chill" and "funny" often.</t>
  </si>
  <si>
    <t>books: kurt vonnegut;hunter s thompson;one flew over the cuckoos nest; the color of our future; the last time i wore a dress; queer books from the 70s; out of the wild. i really like satirical stuff.    movies: stranger than fiction; the weatherman; a mighty wind;the graduate;a woman under the influence; berkeley in the 60's;pillow talk; the tenant;christopher guest films are hilarious and have the best quotes that i repeat all the time.    shows: stella; the mighty boosh; cities of the underworld; the universe; the office; arrested development. i don't own a tv and i probably watch cable 3-4 times a year now.    music:van she;led zeppelin;dean wareham;tech n9ne;dean + britta;new order;pete yorn; silversun pickups;slowdive;le tigre;damien rice;yeah yeah yeahs;patrick wolf;depeche mode;sebodah;the velvet underground;red house painters;morrissey;the editors;t.rex; bikini kill; flaming lips; placebo; nada surf; modest mouse; beirut; interpol; the smiths; pavement; ryan adams.  i'm that person that knows every word to just about any song that comes on;from country from the early 90's; to 1940's jazz to juvenile.    when people around me talk; i like to of think of song lyrics that match up to what they're saying and sing.    i like to sing ridiculous songs.</t>
  </si>
  <si>
    <t>something to listen to music on  a hairband  laughter  my notebook i write my life down in  random things i find  comfortable clothes</t>
  </si>
  <si>
    <t>gender relations;racial issues; the book 1984;policies that need to be revised; radical politics;starting a revolution; why are frat boys who drink 40's taped to their hands and get wasted all of a sudden okay with being "intimate" with each other?; how awesome my friends are; that story or moment that just happened would make a great documentary...</t>
  </si>
  <si>
    <t>this totally varies. some nights my roommates and i go out dancing and/or check out art galleries; some nights i go to a house party;some nights i stay home and dance in my living room. i usually eventually dance somewhere....</t>
  </si>
  <si>
    <t>i do domesticated things quite often and surprise my friends.</t>
  </si>
  <si>
    <t>you have an awesome sense of humor and can laugh at anything. you are a feminist and are open to talking about radical politics. you'll roam the streets with me even if we have no exact destination.</t>
  </si>
  <si>
    <t>i like learning new things; being with interesting people and working hard at things i enjoy doing. it's hard to find things i don't like and i almost always have a good time.</t>
  </si>
  <si>
    <t>working at a start-up; looking into starting my own start-up; meeting new people; trying (and cooking) new foods; traveling and being with friends</t>
  </si>
  <si>
    <t>math; learning new languages; picking interesting books to read; picking up new hobbies (tennis; rock climbing; whatever)</t>
  </si>
  <si>
    <t>is that they can't figure out what ethnicity i am</t>
  </si>
  <si>
    <t>books: crime &amp;amp; punishment  movies: good will hunting; the eternal sunshine of a spotless mind; anything at film festivals; documentaries  shows: don't watch a lot of tv; but near continuously streamed battlestar galactica; scrubs and sex and the city until there were no more episodes  music: singer/songerwriter-folky stuff  food: everything</t>
  </si>
  <si>
    <t>paper and pen (or a laptop); dancing alone in my room; my well-curated kitchen; co-workers; family &amp;amp; friends</t>
  </si>
  <si>
    <t>what's next and what i can make happen.. in love; life; career; etc</t>
  </si>
  <si>
    <t>having dinner; drinks or dancing with friends</t>
  </si>
  <si>
    <t>i'm not very private; ask me.</t>
  </si>
  <si>
    <t>you're funny; nice and patient.</t>
  </si>
  <si>
    <t>english (fluently)/french (okay)/arabic (poorly)/russian (poorly)/japanese (poorly)</t>
  </si>
  <si>
    <t>i'm kinda flaky with this site. eep.  i love &lt;a class="ilink" href="/interests?i=baking"&gt;baking&lt;/a&gt;; &lt;a class="ilink" href="/interests?i=knitting"&gt;knitting&lt;/a&gt;; and generally making things with my hands. i'm a printer (&lt;a class= "ilink" href="/interests?i=etchings"&gt;etchings&lt;/a&gt;!!!) who is in a long term love affair with her laptop (&lt;a class="ilink" href= "/interests?i=wacom"&gt;wacom&lt;/a&gt;!!). i love the smell and feel of inky hands and the stink of gamasol in the air. i hate jackson pollock. i have way too much &lt;a class="ilink" href= "/interests?i=paper"&gt;paper&lt;/a&gt; lying around my room and will prolly continue to keep buying paper. and &lt;a class="ilink" href= "/interests?i=yarn"&gt;yarn&lt;/a&gt;. i've got too much of that too. i'm nomadic. if i'm not printing or designing or knitting; i either have my head in the oven with some delicious &lt;a class="ilink" href= "/interests?i=cookies"&gt;cookies&lt;/a&gt; or other yummy things or i'm out causing ridiculousness with my beloved friends in &lt;a class="ilink" href="/interests?i=san+francisco"&gt;san francisco&lt;/a&gt;. i've recently rediscovered my love of &lt;a class="ilink" href= "/interests?i=travel"&gt;travel&lt;/a&gt; and am looking to get back to spain as quickly as possible. i'm also a &lt;a class="ilink" href= "/interests?i=music"&gt;music&lt;/a&gt; geek; but not so much that it's off putting. i'm not one of those music geeks that knows every hip awesome band that hasn't even recorded anything. i'm def not that cool. but i like to think i can hold my own. i'm not one of those folks who restrict my listening to whatever is on the latest top 40 list. but to be honest; im not sure i could really name most of the people on a top 40. i guess i'm somewhere in that bermuda triangle of sound. i enjoy going to &lt;a class="ilink" href= "/interests?i=concerts"&gt;concerts&lt;/a&gt; sooo much; and even if i've never heard of the opener; i'll prolly end up enjoying them anyway. or at least making a really strong effort to pretend to like them. is that 100 characters yet? i can never tell. oh and i love &lt;a class="ilink" href="/interests?i=flash%0amobs"&gt;flash mobs&lt;/a&gt;!    i am eccentric; creative; and not very good @ this</t>
  </si>
  <si>
    <t>right now; not too much. at least in my opinion. i'm in that strange place between college and career. went to sf state for too long. didn't get a job immediately. spent time in spain. and trying really hard to figure it all out. lately i've been doing tons of hand printing at home.</t>
  </si>
  <si>
    <t>i'm really good at printing. or so i've been told by the very few people i allow to see my work. i get really shy about it. prolly cuz its so important to me. i dunno. i guess i'm not good at sharing. which doesn't make sense since i love making cookies and knitting things for other people... and that's sharing. and i know for a fact i'm good at making cookies and knitting things. a fact.</t>
  </si>
  <si>
    <t>my hair gets messy; so im sure thats the first physical thing people see about me. and i'm either really quiet and stare; or im super hyper caffeinated and buzzing around.</t>
  </si>
  <si>
    <t>i'm geeky; please dont let that be a problem.  books: the harry potter series (i &amp;lt;3 book 5 cuz harry is suchapainintheassss! lol!). the hitchhikers guide to the galaxy (and everything else by douglas adams). the martian chronicles (anything by ray bradbury). just about anything from the talent family (aka david &amp;amp; amy sedaris) (i like you is my favorite cook book). novelty instruction manuals. our band could be your life. i'm a junkie for jane austin too. there are hundreds of others as there are few books i hate.  movies: josie and the pussycats. the princess bride. gattica. the science of sleep and anything gondry.  music: tons. tons of stuff. beck; eels; the blow; tv on the radio; david bowie; odb; johnathan richman; and pretty girls make graves are floating around the top of that list. others jump in and out of the list depending on my moods. lately my mood calls for the concretes; beirut; grizzly bear; cocorosie; santogold; passion pit and animal collective.  food: everything* (*everything puts emphasis on caffeine; cheese; and baked goods; but excludes mushrooms and seafood in general)</t>
  </si>
  <si>
    <t>cheese. a good book. a hair clip. my family (and friends who feel like family). my kitties (they're like furry heat bags on a cold night!). the internet.</t>
  </si>
  <si>
    <t>measuring cups and my oven. the venture bros. what to knit next. what ever happened to my ipod and what i would put on it if i could find it. cookies. and "where are my socks?"</t>
  </si>
  <si>
    <t>having a completely chill night at home knitting up that pair of socks i never finished last year while watching whatever dvd came in the mail.  or.  out. doing something completely retarded yet fun with my bffs. this prolly involves something offensive; some alcohol; and me getting lost. maybe even a board game. not necessarily in that order.</t>
  </si>
  <si>
    <t>i'm 12 different types of awkward.    *it's been a while since i made this profile; so i'm gradually trying to bring it all up to who i think i am. odds are; i'm the same person with different words.*</t>
  </si>
  <si>
    <t>you can be mostly honest. at least about the important things.  and if you've got a decent sense of humor and don't take offense to the offensive. i like funny. esp snarky funny.  also; i've been told i'm mean; but i mean well. it's all in good humor. i swear!  don't message me if you're bff with your ex or if you have kids. sorry. i'm way too selfish to deal with those things again.    if i haven't scared you off yet; message me. don't wink or favorite. i just don't know how to respond to passive aggressive stuff like that.</t>
  </si>
  <si>
    <t>rodeo</t>
  </si>
  <si>
    <t>my instant messenger id id (talk2tydowns) at yahoo.. just add me on messenger if you like what you see......i am very romantic; passionate and adventurous... i am very caring and understanding with good sense of humor. helping people and those in need as always been part of my life and i find it very rewarding. .</t>
  </si>
  <si>
    <t>i wanna enjoy my life with someone special in my life</t>
  </si>
  <si>
    <t>i'm here looking for a good hearted woman that i can spend the rest of my life with....want somebody who is honest; faithful; laid back down to earth-a very; sensitive caring woman who has a great personality and sense of humor</t>
  </si>
  <si>
    <t>movies  horror and action films are my favorites!  books  love reading period. from tom wolfe to janet evanovich. fiction; non-fiction; war stories; love stories; thrillers...etc.    hobbies  i enjoy learning about the criminal mind and the types of treatment for criminals. i also enjoy baking; painting; working out (for stress relief and endorphins); sailing; walks on cool fall days; sitting on the porch with a good book and a nice glass of wine...    music  country; reggae; hardcore metal; underground hip hop; classical rock; frank sinatra; nat king cole..</t>
  </si>
  <si>
    <t>food;sleeping;sex;drive;dance and drinking</t>
  </si>
  <si>
    <t>currently i'm a high school teacher who teaches history and cultural studies. i used to work with autistic people before becoming a teacher and that is still a passion of mine</t>
  </si>
  <si>
    <t>my humor and my eyes</t>
  </si>
  <si>
    <t>favorite books--east of eden; pillars of the earth; the hunger games are just a few  favorite shows--modern family; parenthood; the office; friday night lights  favorite music--mostly anything but i'm not a huge fan of heavy metal</t>
  </si>
  <si>
    <t>my family  my friends  my passport  coffee</t>
  </si>
  <si>
    <t>either winding down from a busy school week with a glass of wine and watching a movie or out to dinner and drinks with friends</t>
  </si>
  <si>
    <t>family  friends  dogs (currently have two)  cheese  toothpaste  blackberry (sad but true)</t>
  </si>
  <si>
    <t>i love physical activities. i do a lot of cycling; kayaking and hiking. i want to do more dancing; have more interesting conversations and spend more time with someone special. the great outdoors is very restorative for me. i have done a fair amount of back-packing in the past and i really miss yosemite. i have many friends and spend time with them. i'm very close to my family. my daughter has just returned to the west coast after 12 years living in new york city. i love having her as close as berkeley. my son lives in oakland and i wish i saw him more often. the kids have flown the coop and i'm on my own. the freedom is wonderful; but i miss a man in my life. i find i am doing five and six trips a year with my cycling club---some domestically; but most internationally. it would be more fun with a male companion. i am financially secure and own my home. i am well behaved; well read and well spoken. i am very easy to get along with and i don't like to end a sentence with a preposition.</t>
  </si>
  <si>
    <t>in the last eight years; since retirement; i have done a lot of world traveling with my bicycle. okay sometimes without it. i am feeling that it may be time to devote more of my time to giving back to society. i volunteer at my local bike club and wish i spent more time helping others.</t>
  </si>
  <si>
    <t>crossword puzzles; new things; being fooled; consuming yummy food (usually ethnic); physical activities</t>
  </si>
  <si>
    <t>my energy and enthusiasm</t>
  </si>
  <si>
    <t>books--poisonwood bible; cutting for stone  movies--z; american graffiti  food--indian; mexican; italian; ethiopian (eritrean); home cooked</t>
  </si>
  <si>
    <t>my bicycle; crosswords; good food; outdoors; companionship; npr</t>
  </si>
  <si>
    <t>what the future holds</t>
  </si>
  <si>
    <t>there is no typical friday night. i might be at my local cinema watching a foreign film. i might be home cooking up a yummy meal from my csa box. i might be up in davis visiting my 92 year old mother. i might be curled up in bed reading my latest book club selection. i would like to be in your arms.</t>
  </si>
  <si>
    <t>catch me in person for this.</t>
  </si>
  <si>
    <t>i sound interesting</t>
  </si>
  <si>
    <t>hi there! let me start by saying thanks for the interest :)    i'm a woman in demand and don't you forget it! but seriously; i like to have a good time. i am a mother; a potter; a busines woman; a gardener; a computer geek; a tattoo-ed sex-pot; a planner; a chick; a self-starter; a mensan; an artist; a friend; a lover; a biter.... too many to list... but enough about me... what do you think about me? *smirk*    i grew up in sf and still spend lots of time there; so i am hoping to find someone to share that with...    i am fun; happy; and smart.</t>
  </si>
  <si>
    <t>well; i have been working in daycare for the last 7 years or so but i am going back to school now to do something different. i spend lots of time with my 8 y/o kid and my english bulldog. family is very important to me and so are my friends. i like to have a good time; and be outdoorsy; and i am a do-er not a watcher.</t>
  </si>
  <si>
    <t>friendships. care-taking. honesty. being a mom. loving. keeping my teeth clean. cooking heartfelt food. and many other things.</t>
  </si>
  <si>
    <t>my eyes and my laid back personality.</t>
  </si>
  <si>
    <t>music:  everything 80's; mantronix; los lonley boys; the beatles; reggae; madonna; beastie boys; tlc; clapton; stevie wonder; al green; divinyls; garbage; depeche mode; ub40; pearl jam; u2; pet shop boys; black crowes; hoobastank; sade; duran duran; nickleback; re dot chili peppers; tantric; puddle of mudd; marley; burning spear; iz; yellowman; jimmy cliff; prince (before he became an symbol and a jesus freak); and too many others!    movies:  lotr trilogy; matrix trilogy; all star wars; chick flicks; elizabethtown; in her shoes; batman begins (christian bale might be on my list now... hot!!!) it was my favorite of all the batman movies by far; lots and lots of others...    books:  grisham; davinci code; narnia books; lotr; peirs anthony; harry potter; clan of the cave bear and valley of the horses (i loved how she invented everything except the microwave in these!); anne rice; i love fantasy and sci-fi books. i also love art books about impressionism; pointilism; modern art; and many others.    food:  yes. lol! i love trying new things with food and cooking food. i love most styles; japanese; chinese; italian; thai; and lots of others. a great burger is also a favorite :)</t>
  </si>
  <si>
    <t>my family (hopefully to include a significant other :); realistically money; food; water; travel; phones. lol!</t>
  </si>
  <si>
    <t>making my environment better; and more beautiful. :)</t>
  </si>
  <si>
    <t>probably at chucky cheese or something awful like that. lol! no actually; i do get out to pretty fabulous things; movies; dancing; hanging out with my girlfriends; bbq-ing with great wine and friends. normal stuff.</t>
  </si>
  <si>
    <t>i think reading is sexy... ;)</t>
  </si>
  <si>
    <t>you want to know more about me :)    you have good jokes to tell. :d    you have witty banter...</t>
  </si>
  <si>
    <t>i'd rather chat it out in person; but i'm all about travelling. i've travelled pretty extensively and theres nothing i'd rather do</t>
  </si>
  <si>
    <t>i used to do theatre in high school and loved it; went to college and graduated with an international studies degree. now considering acting; but working in business for now in the bay.</t>
  </si>
  <si>
    <t>various things    not good at:  listing shit</t>
  </si>
  <si>
    <t>my left hand's pinky...it's amazing.</t>
  </si>
  <si>
    <t>books: 1984; blink; hatchet; maus    movies: everything    shows: always sunny in philadelphia; modern family; colbert report; californication; parks and recreation; house; wilfred; louie; dexter...    music: yeasayer; allman brothers; modest mouse; portugal. the man; paul simon; panda bear; st. vincent; smashing pumpkins; george harrison; my morning jacket; fleet foxes; vampire weekend; lauren hill; wyclef; cat stevens; phantogram; radiohead; ray charles; al green; animal collective; band of horses; broken social scene; frank ocean; cold war kids; frank sinatra; gorillaz; grateful dead; jose gonzalez; lykke li; the meters; the morning benders; the band....damn theres too much</t>
  </si>
  <si>
    <t>1-6 ipod</t>
  </si>
  <si>
    <t>how awesome everything is and how many people will not allow themselves to be aware of such awesomeness.    also; how keith richards' heart is still able to beat.    sometimes; the dalai lama;    the dalai lama was asked what surprised him the most;  he said; "man; because he sacrifices his health in order to make money. then he sacrifices money to recuperate his health.  and then he is so anxious about the future that he does not enjoy the present; the result being that he does not live in the present or the future; he lives as if he is never going to die; and then he dies having never really lived.".</t>
  </si>
  <si>
    <t>doing</t>
  </si>
  <si>
    <t>i was a soprano in 3rd grade in my elementary school chorus......puberty.</t>
  </si>
  <si>
    <t>you want to have meaningful conversations; you don't take anything too seriously; you think paul simon's graceland album is a gift from the gods; you are comfortable with yourself and are confident in your sexiness</t>
  </si>
  <si>
    <t>i've been different from everyone around me my whole life. it only took me until recently to really enjoy and celebrate not being like everyone else. if anything; i think the open stares from strangers are kind of funny.    i try to live my life denouncing hegemonic forms of masculinity by performing my own version. not that i think i'm beyond the current binary; on the contrary i often find myself trapped behind the gender expectations of other people.    my life is an ever-shifting dance between my intro- and extra-verted selves. i love meeting new people and i also equally love spending time alone. which is why i will always want to live in a city.    i graduated just like yesterday and now i'm back in the bay with absolutely no clue what to do with all this free time sans school.</t>
  </si>
  <si>
    <t>trying to figure out what the fuck i wanna do with my existence.</t>
  </si>
  <si>
    <t>listening; dressing up; &lt;a class="ilink" href= "/interests?i=dancing"&gt;dancing&lt;/a&gt;.</t>
  </si>
  <si>
    <t>my hair; cause it's always in disarray.</t>
  </si>
  <si>
    <t>cat's cradle; one hundred years of solitude; 1984; a midsummer night's dream; the odyssey + the iliad    currently obsessed with wong kar wai films cause of the phenomenal cinematography and the cigarettes in every single scene.    music is a huge part of my everyday. right now i'm really into female robot sounds and have been listening to a lot of uffie and robyn and sleigh bells. kanye's new album have so been on repeat like no other. check ittt: http://www.last.fm/user/angels1287    i eat almost everything that tastes good. but my favorite is &lt;a class="ilink" href="/interests?i=italian"&gt;italian&lt;/a&gt;.</t>
  </si>
  <si>
    <t>chapstick  sunglasses  water  ganj  melodies  ze interwebz</t>
  </si>
  <si>
    <t>&lt;a class="ilink" href="/interests?i=culture"&gt;culture&lt;/a&gt; and how to influence it. possibilities that are not so possible. how to become famous. &lt;a class="ilink" href="/interests?i=love"&gt;love&lt;/a&gt;.</t>
  </si>
  <si>
    <t>with my friends; wherever the nights of infamy take us.  or by myself; practicing my hermitage.</t>
  </si>
  <si>
    <t>sometimes; when reality is too hard and i feel like the world is about to collapse under my very feet; i find comfort and solace hiding in my walk-in closet just listening to music. even though i've been out of the closet for years.</t>
  </si>
  <si>
    <t>you think that i can provide you with an interesting conversation from the words i've written here.    and maybe if you're someone who flies like paper.</t>
  </si>
  <si>
    <t>this is my first time at this.    i am looking for someone open-minded and somewhat adventurous. i enjoy dancing; although i am not very good at it. perhaps you could teach me?    i am very creative. and i consider myself pretty artsy. i like drawing and painting. i also like lettering.    i like to go out for a nice relaxing evening: dinner and a movie. i also like to curl up to read a good book or watch bad tv. reality tv is my weakness.    i like hiking; camping; biking; and being outdoors. my dog is pretty great. he likes the outdoors too.    i am open to trying new things; so i am pretty adventurous. what about you?</t>
  </si>
  <si>
    <t>livin'  lovin'  and traveling.</t>
  </si>
  <si>
    <t>listening! i am a great listener. and i'm not too bad at talking too!</t>
  </si>
  <si>
    <t>my wit and my sense of style.</t>
  </si>
  <si>
    <t>i like to read the classics. and pretty much anything.  i like to watch reality tv. i will watch anything.  i love to eat. i love to cook. let's cook together!</t>
  </si>
  <si>
    <t>my dog  friends  food  wine  a sketchbook  iphone</t>
  </si>
  <si>
    <t>travel. where is my next adventure?</t>
  </si>
  <si>
    <t>out with friends or at home watching bad tv.</t>
  </si>
  <si>
    <t>i like to watch hsn.</t>
  </si>
  <si>
    <t>you think we'd make a great team!</t>
  </si>
  <si>
    <t>i am a mother of two; live and work in oakland. i love to be outdoors; to garden; hike; walk the dog; ride bikes with the kids. i love my job that i have had for 15 years; pretty much ever since i got back from peace corps. i travel 2-3 times per year for work.    i love to cook and try to expose my kids to all different kinds of foods. i am always looking for new recipes to make; and then modify so they are better. or at least i think so. i often wonder which food i would choose if i had to eat it for every meal. i am not sure why; and i just can't decide. fortunately; living in the bay area; i don't have to! what is for dinner?    i have ridden on buses and in the back of trucks with farm animals in rural morocco. i can pitch a mean tent and have a knack for starting fires (in a fire pit of course).</t>
  </si>
  <si>
    <t>raising my kids and trying to live a good life; respecting the planet as much as possible.</t>
  </si>
  <si>
    <t>cooking; gardening; organizing; having fun.</t>
  </si>
  <si>
    <t>i have no idea what people notice first.</t>
  </si>
  <si>
    <t>so many...    books - red tent; prayer for owen meany; frankenstein; heart of darkness; pillars of the earth; true grit; sidhartha; invisible man; water for elephants; frankenstein  food - slow; cheese; vietnamese; ethiopian; mexican  music - all kinds; dave matthews; jamiroquai; prince; al green; sly and the family stone; level 42; leela james; john mayer; adele; john legend; k'naan; macy gray; maroon 5; mumford and sons; p!nk; rage against the machine; sade; sound garden; collective soul; cake. it goes on and on. no distinct music type.  movies - don't watch many these days...bolt; juno; breakfast club; devil wears prada.  tv - top gear; rome; the wire; rescue me; entourage; futurama; glee (i don't have cable anymore so i don't watch many shows anymore.)</t>
  </si>
  <si>
    <t>my jeans  my kids  friends  family  animals  nature</t>
  </si>
  <si>
    <t>how i can be a better person; parent. when and what to plant in my garden. where did my day go.</t>
  </si>
  <si>
    <t>usually hanging out with the kids and/or friends. watching movies; eating popcorn; making dinner.</t>
  </si>
  <si>
    <t>i think that this is a question(s) that should be asked in person.</t>
  </si>
  <si>
    <t>you like new adventures; kids; animals. or if you just think my dog is cute. if jeremy clarkson makes you laugh until you cry.</t>
  </si>
  <si>
    <t>was a consultant for one of them fancy firms...and then i quit. so now i'm in 'exploration mode;' trying to figure out how not to sit behind a computer all day; while contributing to making this earth a healthy and happy place. you've caught me at an interesting time!    otherwise i do spend a good deal of time making to-do lists and then overruling them with spontaneity; going on urban hikes; and trying to figure out who stole the cookies from the cookie jar.</t>
  </si>
  <si>
    <t>parallel parking; in a stick shift; on a hill. yes really.  scavenger hunts  handstand contests (15 years of gymnastics finally pays off!)  convincing myself i'm good at crossword puzzles  creating large-scale 'shenanigan bingo' games  inventing new veggie recipes  carrying my bike up/down stairs  making a bee-line for the free samples at trader joes  throwing a football (for a girl anyway)</t>
  </si>
  <si>
    <t>judging by the number of people who have approached me speaking swedish; i'm going to go with my swedish-ness</t>
  </si>
  <si>
    <t>the superlatives:    book: the fountainhead  movie: amelie  tv: the daily show  music: broad range of music but have pop-punk tendencies (should that go under "most private thing..."?)  food: anything vegetarian and spicy</t>
  </si>
  <si>
    <t>since i am a normal human; friends and family are freebies.    coffee  running shoes + shoe insert (one leg is 2mm longer than the other - freak show!)  npr's 'wait; wait; don't tell me!'  public transit  vegetables  the great outdoors</t>
  </si>
  <si>
    <t>see question 2. also spend way too much time wondering where i put my keys.</t>
  </si>
  <si>
    <t>seeking adventure    or    congregating with good girl friends for a home-made dinner and copious amounts of wine...and then seeking adventure.</t>
  </si>
  <si>
    <t>i still have a crush on jtt. yes as in from home improvement. oh and i recently re-discovered a folder i had from middle school that was full of cut-outs of him from teen-bop magazine et al.    i also read oprah magazine. i mean; who doesn't want to "live their best life"?</t>
  </si>
  <si>
    <t>think you have a good sense of humor! oh and have never sported a goatee unless in jest</t>
  </si>
  <si>
    <t>i am a womyn of many trades. i am an experience that you either love or hate. i despise people that judge me before knowing me and take my kindness and caring nature as a sign a weakness. i can be a bit of an asshole when pushed. i am beginning to take notice to a trend of bay area womyn. hopefully there is someone out there to prove it wrong. (i sound a little bitter..lol but i am not..i am just being honest) im a chronic texter and i read people like if the words of who they truly are are written on their forehead. that is a blessing and a curse. now i do love the bay area's rich cultures. i want to explore it some more..find hidden treasures lost in the blindness of a busy economical system.</t>
  </si>
  <si>
    <t>i am evolving and uplifting my life. i have accomplished in letting go the small stuff and focusing on what makes me happy    i am currently debating on relocation..back east or back to southern cali...but that doesn't mean you cannot say hello.</t>
  </si>
  <si>
    <t>i have a plenty of talents but most of all my writing and cooking take top place followed by listening to folks and i am a fabulous kisser. yes i like them slow deep and lingering. (smile)</t>
  </si>
  <si>
    <t>would be my ever changing hair....its naturally curly and is wild and free...</t>
  </si>
  <si>
    <t>you know to list all my favorite things would take me a minute. i am bookworm and movie freak. (right now i would love to see the avengers and the raven) shows...oh csi (old las vegas one) law &amp;amp; order; bones; the first 48...and the list goes on. music; basically everything except country; and food..i can cook just about anything; but i do not eat (but still can cook the hell out them) seafood; pork; or eggs. as for books; i love bios; urban fiction and about other cultures.</t>
  </si>
  <si>
    <t>my son  laughter  my family  life lessons  a roof over my family's heads  being able to express</t>
  </si>
  <si>
    <t>everything..like my mind just keeps going.</t>
  </si>
  <si>
    <t>probably on netflix... &lt;em&gt;which i am trying to change..hence be the reason i am on here&lt;/em&gt;</t>
  </si>
  <si>
    <t>that i love to watch adventure time...with or without my son..{smile}</t>
  </si>
  <si>
    <t>if you are interested in experiencing something with me  if you have a very open mind  and if you smile a lot....i'm a simple type of womyn.</t>
  </si>
  <si>
    <t>hey hey what's goin on everyone? i'm 22 and living in norcal. i'm pretty outgoing and down to try new things. i love trying new restaurants; new foods; going to sporting events; art events; playing sports; being outdoors and indoors too. i love music like most people out there haha. i love all types of music though and love going to concerts. i love my family and my friends and laughing and learning. i'm a jokester and i'm sarcastic. i like putting smiles on faces and having a good time; but i know when to be serious. that should do for now and if you have any questions; ask away! :-)</t>
  </si>
  <si>
    <t>i'm currently working part time and going to school to work in the legal field. my passion is to be in the media industry and do broadcast journalism which i plan to continue; but i'm taking a detour for now. i work and i learn; but make sure i have time to play!</t>
  </si>
  <si>
    <t>making people smile or laugh  talking  being positive  having a good time  teaching  making things confusing lol  being open minded  sarcasm</t>
  </si>
  <si>
    <t>my dashing good looks and charm ;-) haha  ummm...probably my outgoing; sarcastic; and goofy personality</t>
  </si>
  <si>
    <t>books: beloved; i know why the caged bird sings; toxin; the bluest eye; stuart little...  movies: the sandlot; titanic; righteous kill; jack and anything with sandra bullock and adam sandler  shows: oprah; (yes oprah) the news; jeopardy...  music: all kinds. you name it; i like it.  food: mexican; italian; chinese; japanese; french and then some</t>
  </si>
  <si>
    <t>family  friends  arts  god  hope  animals  (not in that order)</t>
  </si>
  <si>
    <t>life.  good memories  the present  and goals for the future</t>
  </si>
  <si>
    <t>out with friends  out to dinner  at a bar  club  listening to live music  on an adventure!</t>
  </si>
  <si>
    <t>that i'm on this site! lol no offense to everyone else...</t>
  </si>
  <si>
    <t>black/native american/pacific islander/hispanic/latin/white/other</t>
  </si>
  <si>
    <t>english (fluently)/swahili (poorly)</t>
  </si>
  <si>
    <t>feelin good livin better..! smiling is not an option; it's a way of life  without my lil man don't know where i would be  only the strong survive  let he dat is without sin cast da first stone   only god could judge me..!</t>
  </si>
  <si>
    <t>a set of completely random facts:    * some people think i have an accent; though they can never guess where i'm from.    * my favorite holiday is halloween. for some reason; my hula girl costume seems to get me a lot of free drinks.    * i have two addictions: chocolate and pandora music. i consume too much of both.    * heights kind of scare me; but i still love mountains and rock climbing.</t>
  </si>
  <si>
    <t>loving my work. filling up my passport. appreciating nature.</t>
  </si>
  <si>
    <t>throwing impromptu parties</t>
  </si>
  <si>
    <t>some say it's my outgoing personality. my dentist tells me i have nice teeth. the nordstrom sales people tell me i have a pretty nice backside.</t>
  </si>
  <si>
    <t>i'm a big fan of anthony bourdain. i think he pretty much covers all of these categories.</t>
  </si>
  <si>
    <t>the best way to outrun the police in a high-speed pursuit.</t>
  </si>
  <si>
    <t>sitting in my room; eating ice cream; listening to celine dion.</t>
  </si>
  <si>
    <t>i've watched all four seasons of true blood</t>
  </si>
  <si>
    <t>i'm looking for someone who is terrifyingly intelligent; wonderfully kind-hearted; and spontaneously fun and adventurous.    if you're somewhat the shy type; no worries; i will always make the first move; and if you do something goofy when we first meet; i'll just tease you about it until you can't help but smile. i'm not taking this whole thing too seriously; just going into to it to have some fun times and make great friends.</t>
  </si>
  <si>
    <t>english (poorly)/spanish (okay)/swahili (fluently)</t>
  </si>
  <si>
    <t>i am a hopeless romantic at heart that loves to try new things and have a good laugh. i honor loyalty and kindness and always try to look for the good in people. i come from a very close family and my parents have been married for over 35 years. my sisters are my bestfriends and i am super lucky to live in sf and have a great group of friends. i enjoy having people over for dinner; going to dinner and drinking a good glass of wine. i enjoy working out; reading; learning new things and socializing. i put my heart and soul into everything i do and i am some one who prides herself in being educated and honest at all times.    i love to laugh at myself and make other people laugh too. i enjoy the little things and find the little things sometimes are what matters the most. ideally; i am looking for someone who lives in san francisco or willing to drive to san francisco. =)</t>
  </si>
  <si>
    <t>i love helping people and working out. running is one of my biggest passion and i am also good at setting goals and sticking to them.</t>
  </si>
  <si>
    <t>i feel that the first things people notice about me is my eyes and my energy. i am super friendly and get along with most people:).</t>
  </si>
  <si>
    <t>the secret; the alchemist; return to love; tuesdays with morrie; the beach....</t>
  </si>
  <si>
    <t>food; wine; working out; family; friends and good laugh.</t>
  </si>
  <si>
    <t>how i can grow into a better person and learn more things from the people around me.</t>
  </si>
  <si>
    <t>some of the many things i enjoy include traveling; camping; snowboarding; hot tubs; and sundays. like most kids; i disliked sundays since it signaled the end of the weekend; but i now appreciate it as a great day to relax; free from expectations.    i travel a lot and i actually like the traveling bit as much as the destination; which is good because some places are just really far away. my most recent trip included australia; new zealand; singapore and hong kong.    i grew up in belgium and moved to the us when i was 13. i go back to europe once in a while; though i reserve a lot my time off to visit other places too--there's only so much time.</t>
  </si>
  <si>
    <t>i'm doing analytics for a small startup company. before that i was doing the same at a company focusing on medicare data. i've enjoyed the change of pace from government contract work to startup quite a bit; though i'm glad i'm getting a chance to try both. i really enjoy my work but don't often talk about it unless people are really interested. i suppose that's a general trend--i don't really enjoy doing the talking if i sense people are only listening out of politeness. not that i'm &lt;i&gt;always&lt;/i&gt; aware if they're bored :).</t>
  </si>
  <si>
    <t>finding my way around. in my next life; i'll be a traffic reporter or a bus route organizer. i'm sure that's quite the lucrative business i'm currently passing up.</t>
  </si>
  <si>
    <t>i smile a lot. i'm fairly tall.</t>
  </si>
  <si>
    <t>avocados; sushi; thai food--it's hard (though not impossible) to find bad food in the bay area.    i like nonfiction usually and keep up with the news. i'm a big calvin and hobbes fan.    tv i try to keep on includes 30 rock; community; modern family; and archer. tv i wait a few seasons before catching up on netflix (or um; other methods) includes dexter and breaking bad. i enjoy futurama reruns as well.</t>
  </si>
  <si>
    <t>family; friends; alone time; modern plumbing; maps; airplanes.</t>
  </si>
  <si>
    <t>at happy hour or at dinner or plopped in front of netflix with a beer--hurray for weekends.</t>
  </si>
  <si>
    <t>i was born in san francisco. it's not scandalous; but i like to get to know people before divulging intimate details.</t>
  </si>
  <si>
    <t>you've read this far...</t>
  </si>
  <si>
    <t>single. fun. loud. humble. resiliant. brilliant. thoughtful. respectful. intelligent. street smarts. intellectual. savvy. hip hop. god centered. love for the arts. s.f. bay area living. man of my word. going on random adventures. genius. playboy. billionaire. philanthropist.    in all honesty i don't know why i have this profile on this site. i don't have a hard time getting to know and meeting new people in person. and i'm most definitely not trying to find my future partner here. not here for hooking up or one night stands either. just looking for people to hang out with if i happen to be in that area.</t>
  </si>
  <si>
    <t>currently at a community college trying to work my way to uc hastings law school in sf as a law major. i plan on being a lawyer of some sort. haven't really figured that out yet but i'll let you know as soon as i find out haha.</t>
  </si>
  <si>
    <t>being a guy. aka: video games; cooking; and partying :)    and being myself.</t>
  </si>
  <si>
    <t>my swag. no just kidding i have none. i guess my personality? that; and my ability to produce an endless amount of curse words.</t>
  </si>
  <si>
    <t>i love books that inspire people to do what they want to do. that said i also love books that can captivate and entice the human mind to thinking outside of the box.    bible = basic instructions before leaving earth    music: i love any and all kinds of music. im open to new artists and new genres. but the music i listen to mostly is mainstream; underground hip hop and alternative.</t>
  </si>
  <si>
    <t>materialism shall be the downfall of humanity.    i was born with nothing so i shall leave with nothing.    but if i really had to choose..    guitar  my glasses  food (mostly bacon)  family  a decent jacket  monayyyyyy</t>
  </si>
  <si>
    <t>how to rob a bank :)</t>
  </si>
  <si>
    <t>out partying    or    playing xbox with some friends :dd</t>
  </si>
  <si>
    <t>just ask me anything :)</t>
  </si>
  <si>
    <t>you're chill and just like to have a good time. even if it's just sitting at home watchin netflix all day.    and if you have an amazing sense of humor :)    or if you are the following people:  jesus  jackie chan  olivia wilde  keri hilson</t>
  </si>
  <si>
    <t>both my male and female friends tell me that i am a catch. i am a very attractive; educated; successful and fun-loving woman who believes in living each day to the fullest. life is too short and too precious to waste. i treat everyone with respect and compassion and believe it is important to treat others the way we want to be treated.    i am affectionate; compassionate and forgiving. i am not into playing games and value honestly; trust and commitment in a relationship. i have a good sense of humor and love to laugh and have fun. i love the ocean and being outdoors; as well hiking; traveling; music; dining; dancing; tennis; and yoga.    i am looking for a man who wants to connect with a woman on all levels. a man who will be my best friend and confidant; and who knows a good relationship needs care and attention. you value family; honesty and are looking for a committed relationship. you are also an educated; successful professional who is capable of stimulating conversation but have a great sense of humor and like to laugh and have fun. if any of what i wrote resonates with you; it would be great to hear from you!</t>
  </si>
  <si>
    <t>enjoying every day and making sure to laugh often</t>
  </si>
  <si>
    <t>cuddling; listening...</t>
  </si>
  <si>
    <t>my big green eyes and smile</t>
  </si>
  <si>
    <t>my son  my family and friends  sunshine and warm weather  the ocean  my iphone (i know; i know...)  ice cream</t>
  </si>
  <si>
    <t>my next vacation...lol</t>
  </si>
  <si>
    <t>usually spending time with friends</t>
  </si>
  <si>
    <t>i'll tell you later...</t>
  </si>
  <si>
    <t>you have a college degree  you are not into playing games and value honesty  you have a great sense of humor and like to laugh  you are looking for a long-term relationship</t>
  </si>
  <si>
    <t>i'm a 29yr old rock n roll fella born in hayward california and have lived in oakland off and on since 2003. . i currently reside in west oakland real close to emryville. this february made it the fourth year of being self employed (ebay) i'm far from rich but get by just fine. i'm a thrift store junkie; most of my friends i've known since elementary school ; i'm in love with music and attend many shows; the beach and scenic walks; i enjoy the non consumption of meat and fending for myself in the kitchen; i read terrorizer magazine and i love cats.</t>
  </si>
  <si>
    <t>enjoying it without stepping on toes and treating others with respect (we learned that in kindergarten) currentley i'm on okcupid hoping to meet an attractive//rad girl that can light my fire</t>
  </si>
  <si>
    <t>levitating</t>
  </si>
  <si>
    <t>sense of humor and that i'm a true blue rocker!</t>
  </si>
  <si>
    <t>converge  hooded menace  poison idea  motorhead  bat for lashes  portishead  elliot smith</t>
  </si>
  <si>
    <t>music  kissing  burts bees chap stick  the ocean breeze  my loving family//friends</t>
  </si>
  <si>
    <t>leaving dodge</t>
  </si>
  <si>
    <t>i'm an open book</t>
  </si>
  <si>
    <t>i like the judds</t>
  </si>
  <si>
    <t>smart; cool; like to laugh and enjoy the sound guitars make</t>
  </si>
  <si>
    <t>i am a women who has traveled round the world on a g-string. i have led a colorful and vivid life. i am a studied tantrika and do my best to live my life from a tantric perspective. i have a spiritual practice that sustains me and i am poly amorous. i can't spell for s#*t; as i am dyslexic .  i love to laugh; don't go deep and have the attention span of a pooddle. i love the finer things in life and can no longer afford them. lol i drink wine; watch sunsets; read; write poetry; cook and produce a burlesque show and am considered by some to be a burlesque legend; which really just means i am olde. lmao.  to some i am intense to other's superficial.  i am enigma;i'm kindda olde fashioned and like the guy to take the lead cause i follow really well. i was also a ballroom dancer for a short time.  let's meet and talk and see if we are compatible.</t>
  </si>
  <si>
    <t>baby steps; one day at a time.</t>
  </si>
  <si>
    <t>i am really good at reading people. i can create a dance piece at any given moment and i love to dance on the beach. i only live 8 blks from it.</t>
  </si>
  <si>
    <t>my eyes......they have their own story to tell; if your willing to look without judging.</t>
  </si>
  <si>
    <t>books  the moon under her feet  i remember union  stranger in a strange land  music  i like a wide variety; what i don't like is heavy mental and music where i can't understand the words and gansta rap and loud bass; it offends my ears.....  food  i have traveled round the world twice so my palate is wide open.  movies  i have a bunch of fav's to numerous to mention.</t>
  </si>
  <si>
    <t>music  books  food  warmth of friends  love  inner peace</t>
  </si>
  <si>
    <t>the state of humanity and the world? why am i still here?  what it means to be alone. nothing</t>
  </si>
  <si>
    <t>i don't like to go out on weekends; to many people and to superfisal. prefer small intimate affairs.</t>
  </si>
  <si>
    <t>if you are sincere interested.</t>
  </si>
  <si>
    <t>i am a very enthusiastic; caring; loving; affectionate; person...i am down to earth; and i love take advantage of what life has to offer.</t>
  </si>
  <si>
    <t>currently; i am finishing my degree in human development. i am focusing on child development. i am also looking into studying sports psychology. i am a swim coach and have been involved with the sport for the past ten years.</t>
  </si>
  <si>
    <t>swimming; coaching; listening; being me...</t>
  </si>
  <si>
    <t>dostoevsky; pablo neruda; hemingway; sun also rises; the postman; the old man and the sea; umberto eco; victor villasenor;the rain of gold  movies:  big lebowski; 24 hour party people; 200 cigarettes; the godfather; requiem for a dream; rounders; shawshank redemption; goodfellas; napolean dynamite; eternal sunshine of the spotless mind; braveheart; pulp fiction; donnie darko; star wars  music: u2; led zeppelin; bob marley; peter tosh; ben harper; collective soul; bayonics; janis joplin; the dead; audioslave; tom morello; sublime; janes addiction; run dmc; let it be; jason mraz; michael franti and spearhead; violent femmes; beastie boys; michael franti; depeche mode; green day; modest mouse; richard humpty vission; the clash; jack johnson</t>
  </si>
  <si>
    <t>if i had to describe myself in two words i would fashion two giant new words from all the letters of the alphabet. i would then wield these words like great rocks in a rock wielding contest of some sort and hurl them against the fortress walls. this is because my spirit animal is a lobster and lacks the ability of flight.</t>
  </si>
  <si>
    <t>stand up; work as a comedy writer/social media bs.    live in a co-op in south berkeley. i love it. it's all the pros of hippy radicalism without any of the heavy handed bullshit.    please enjoy my comedy humor: www.youtube.com/watch?v=frqn5ngghzq</t>
  </si>
  <si>
    <t>that i'm standing in their kitchen</t>
  </si>
  <si>
    <t>books  east of eden; 1984; the corrections; age of innocence; ghost world; a confederacy of dunces; naming and necessity  what i'd say to the martians; my life as a man    movies  kurosawa; pixar; miyazaki; coen brothers; stuff written by charlie kaufman    television: arrested development; deadwood; mad men; adult swim; the simpsons (old school); game of thrones; star trek tng    food: trying to learn more about cooking. if i'm eating out: thai; indian or mexican.</t>
  </si>
  <si>
    <t>friends  work  food spice  good books  something  something</t>
  </si>
  <si>
    <t>standing up</t>
  </si>
  <si>
    <t>i'm a fun loving pessimist.</t>
  </si>
  <si>
    <t>-you need an arch nemesis  -you have an interest in the east bay and the rumored culture therein  -you have a good collection of cartoon's on dvd</t>
  </si>
  <si>
    <t>i was born in idaho; grew up in the bay area (all day!); took a 5 year stint to vegas and now have found myself back with the best of them to continue my school. i have gained a ton of life experience through my excursions and met people from all walks of life; in fact; i think that this is perhaps one of the best things about me..i have a ton of stories and can truely say; there is usually never a dull moment with me! i am loyal to my responsibilities; determined to succeed; and have an incredible yearning to contribute something positive to the world. the rest will come later on......</t>
  </si>
  <si>
    <t>currently going to school and focusing on being a good mommy to my daughter.</t>
  </si>
  <si>
    <t>genuinely listening to people and have often been told that this is one of my best qualities. i have an innate nuturing personality that fuels a natural empathy for others.</t>
  </si>
  <si>
    <t>my tattoos. i have the top portion of my arm tattooed and it is an art peice that i absolutely love. it is antique; classy; snd sexy if i don't say so myself! i also have others in a little more discreet places....  i have also been told numerous times that i have very sexy lips...</t>
  </si>
  <si>
    <t>books: jodi picoult and emily giffen are two of my favorite authors. i love to read..there is just nothing like relaxing with a really great book. some of my favs are: heart of the matter; nineteen minutes; running with scissors; the anger diet; what smart women know; the lovely bones; the giving tree; how to be lost; dark places; and the pact....just to name a few :-)    movies: another thing i love!!! the road; requiem for a dream; crash; the book of eli; man on fire; return to paradise; american history x; 25th hour; 40 year old virgin; and great expectations....(just to name a few also!)    music: i am an eclectic woman when it comes to music. i love r&amp;amp;b; rap; soul; classical; jazz; and can even go for a musical soundtrack (rent and gypsy are 2 of my favs) every once in a while....    food: yummm. i love to cook and love to eat; and must say i am pretty good at both! i only have a small few things i will pass up ; but i am pretty open minded when it comes to cuisine; and always look forward to trying new things.</t>
  </si>
  <si>
    <t>1) my family (all of them!)  2) eyelashes  3) my kindle  4) my tv  5) tomatoes  6) my leopard print pumps</t>
  </si>
  <si>
    <t>my future and the positive influence and contribution i can offer to the world...</t>
  </si>
  <si>
    <t>usually relaxing. i enjoy going out and having a great time (especially when it includes good music; scenery; and dancing); but on a typical friday night you will likely find me curled up with a the latest book i am reading or watching a movie and unwinding...</t>
  </si>
  <si>
    <t>hmmm; its a little early for secrets...</t>
  </si>
  <si>
    <t>you feel like we would have a connection and seem interested in getting to know me a little better....</t>
  </si>
  <si>
    <t>i moved to oakland several years ago and really feel at home here. i work as a freelance designer in san francisco. i love trying new restaurants; getting lost in nature; having game nights with friends.... these are fairly common things to love.</t>
  </si>
  <si>
    <t>besides being on a computer for long periods of time i'm keeping my plants alive and learning how to cook vegetables in more interesting ways.</t>
  </si>
  <si>
    <t>tennis and golf. almost all of the preppiest sports. i've never sailed. i'm also really good at reading people and shopping for someone. great gift-giver.</t>
  </si>
  <si>
    <t>my sunglasses; i'm usually wearing them; but not at night.</t>
  </si>
  <si>
    <t>*books- been a while but the last one i enjoyed was 'rant'. *movies - i really like eternal sunshine of the spotless mind; rushmore; ratatouille; exit through the gift shop; fargo. *music - i'm all over with musical tastes; the knife; taj mahal; white stripes; king ghidorah; biggie; old french records i don't understand but i think are marvelous. *food - love food and farmers markets.</t>
  </si>
  <si>
    <t>eyes  yoga  computer  loved ones  arms/legs  showers    not necessarily in that order</t>
  </si>
  <si>
    <t>lately it's between going to dinner with friends or yoga.    they're both good for me.</t>
  </si>
  <si>
    <t>these nights i'm spending some quality time hanging out with friends playing games; making food; telling stories; going to shows.</t>
  </si>
  <si>
    <t>i really want a dog but my apartment is too small.</t>
  </si>
  <si>
    <t>if you know a good joke or to say hello.</t>
  </si>
  <si>
    <t>i am a positive and enthusiastic person who just loves to be around kind people. i try to see the positive side of every situation. i believe everything happens for a reason and with every experience we can learn something valuable.</t>
  </si>
  <si>
    <t>i just finished grad school and moved back to the bay. just can't stay away; you know!    i'm enjoying life one day at a time. i try to spend my days doing things i love with good company. we only get to live life once so why not spend it being happy?</t>
  </si>
  <si>
    <t>baking  cooking  listening  giving advice  remembering details</t>
  </si>
  <si>
    <t>my bubbly personality and positive spirit. i'm always smiling and laughing.</t>
  </si>
  <si>
    <t>books: i haven't read anything non-educational in such a long time. can't wait to get back to some leisurely reading. suggestions?    music: i like top 40s and hip hop. i love usher; ne yo; trey songz; drake    food: i love food so i don't really have any favorites! however; i do really like desserts especially cupcakes!</t>
  </si>
  <si>
    <t>1. family  2. best friends  3. internet  4. good food  5. laughter</t>
  </si>
  <si>
    <t>the future and short and long term goals.</t>
  </si>
  <si>
    <t>enjoying the company of my best friends with good food</t>
  </si>
  <si>
    <t>you'll just have to talk to me to see...</t>
  </si>
  <si>
    <t>my wife &lt;a class="plink" href="/profile/bee872"&gt;bee872&lt;/a&gt; and i are happily married; responsibly non-monogamous couple; interested in meeting another relaxed; emotionally mature couple (or single bi woman) to enjoy fun &amp;amp; merriment with. anything beyond coffee requires that we click on a personal level; but we're easy to get along with and make friends quickly. we've been together for over 15 years and are very comfortable in our relationship with each other. we've had a happily open relationship for our entire marriage; and have decided to actively search for similar people instead of simply running across them in everyday life. we are not looking for a third/fourth long-term partner; a therapist to vent to; or a band-aid for a broken relationship.    we've been described as; "geeks with a sexy secret" by people who should know.    i'll be direct: we're looking for friends with benefits. is that wrong? if not; please continue. we're primarily looking for other well-adjusted couples with a similar philosophy. that is; that it is wonderful to have friends; and more wonderful when you can have sexy playtime with those friends. we have many friends we can't have sexy fun with - we're looking for friends we can. we want to enjoy this experience as a couple; not individually.    interested single women are most certainly welcome; but okcupid doesn't have a "looking for:" section that relates perfectly to what we're looking for most: similar couples. we've listed bisexual women because it's the closest thing. we would be pleasantly surprised and receptive to meeting interested single bi women who are a good match with us; though.    if it appears we are lurking around your profile; it's probably because we're discussing it and reading your questions. feel free to short-circuit that process and jump in with a message to either of us. we promise we'll be friendly.    ------    i am a student of many subjects; but a true master of few. i have worn many different hats; including administrative lackey; masseuse; sail trainer; sound engineer and mac repair technician. i've also shoveled my share of horse manure (probably your share; too); and i've cleaned out many things i'd rather not mention. i play the trombone; but i have no place to practice so it's been quite a while. i am a natural problem-solver and an unconventional thinker; so i gravitate towards things that feed my love of fixing things.    i don't define myself by my job; since that seems to change with the seasons. i see myself first as a husband to my wonderful wife who takes care of me as much as i take care of her. i am a loyal friend; but never a yes-man. the people who love me appreciate me for my honesty and know that although i may occasionally be coarse; i am always straightforward. i have a bit of a blue streak; but i am a laid-back person by nature. i love any activity that feeds my problem-solving need; and i have been a lifelong computer and console gamer. the effects of my slowly advancing years have not eliminated my love of mowing down digital foes; despite losing a half-step from my reflexes. i love the outdoors; especially sailing; but a bit of photosensitivity means that i also love foggy days; mid-day siestas and shady naps.    i am various parts black; native american; and white. i may be racially ambiguous until i open my mouth; when even the least observant person will notice that i'm white. if you've got your heart set on a black or native american man; i will be a disappointment. if you're looking for a funky white guy with dark eyes who tans easily; you've found him.</t>
  </si>
  <si>
    <t>husbanding. healing. enjoying the ride. figuring it out as i go along. plans change as needed. trying to get better at everything; just in case.</t>
  </si>
  <si>
    <t>taking the long scenic way around.  sympathetic banter.  intellectual flights of fancy.  putting my finger on it.  rubbing the right way.  rubbing the other right way.  feeling the love.  sailing away.  sailing back again.  that thing you saw the one guy do that time at the place.    i am told i am an excellent kisser. of everything. i'm not sure that's entirely complimentary; but there it is.    more concrete; you say?  -fixing macs  -running a sound board  -sailing a square-rigger  -giving massages (formerly certified; ages ago)  -listening  -knots  -finding lost screws  -stoichiometry  -getting excel to print right</t>
  </si>
  <si>
    <t>my eyes; my voice; and my snark. oh; the snark. i look conventional; but then i open my mouth.</t>
  </si>
  <si>
    <t>favorite tv: travel/culture shows; my favorite of which is anthony bourdain. i can't seem to get enough ncis; but good luck getting me to admit it. not a fan of reality tv; but kathy griffin is my guilty tv fix. i'm a sharks fan and a racing fan; mostly formula one but i'll even watch two babies race if there's nothing else to do.    i love watching stand-up and live sketch comedy. i used to work in nightclubs; so although i'll go out drinking; i prefer a less-crowded; quieter place. i'm over the whole dance club scene; and now gravitate towards jazz/blues clubs or plain old dive bars.    my musical tastes are truly all over the map. from classical to electronica to reggae to jazz. just be good at it - i dislike sloppy or lazy songwriting and performances. right now; bt is in my car cd player; right next to stevie ray vaughn; parliament and digital underground. i studied trombone performance in college (among other things); and i am a sucker for the canadian brass.    books: i love old sci-fi. i also own way too many instructional non-fiction books for my own comfort.    i have always loved video games; and i can see myself many decades from now on my deathbed with an xbox controller in my hand; delaying my own demise until i can finally beat that last level... i can also put down the controller and talk to a real person if one is available. i am not addicted to games at all; i just like playing them.    all of these take a backseat to real people and their real stories of real things. i love hearing people's stories - how they got to where they are and what that trip did for/to them. tell me yours and i'll tell you mine.</t>
  </si>
  <si>
    <t>the love of my wife (cheesy but very true)  salty snacks  kisses  driving the backroads  bathing  coffee  games (any kind)  sex/good lovin'  medicines; including marijuana; go without saying; right?  my inability to follow arbitrary social media rules like "only six things".</t>
  </si>
  <si>
    <t>the question to the answer 42  how to get out of the box  how to get back into the box  who left all these boxes lying around?    how it turns out that i'm really quite toppy. who knew?    how much i want to facebook about the awesome sexy fun i'm having.</t>
  </si>
  <si>
    <t>with my wife; decompressing after her long week of nerdherding.</t>
  </si>
  <si>
    <t>...is buried in my comments on my question answers.</t>
  </si>
  <si>
    <t>-you are a couple (or couple-friendly bi woman) looking for a fun; low-key; no-drama pair of book/tech geeks who are totally in love with each other and are open to fun; merriment; and exploring with other like-minded people. &lt;a class="plink" href= "/profile/bee872"&gt;bee872&lt;/a&gt; and i are not cheaters; and are not out to help anyone hurt anyone else. although fate may mean that one or the other plays alone if the circumstances don't allow both of us to participate; for okcupid we are (usually) a package deal: 2 for 1 (it's a good deal. i recommend that you consider it). we share everything and have no secrets from each other; and enjoy meeting new people with a similar philosophy.    and... pick one:    -you are looking for friends you can get dirty with; then get clean with.    -you have an itch you can't quite scratch.    -you are a 90+% match with me. we've got a lot in common.    -you are too shy and reserved to message people. i'm not the im-ing type; either. i'd rather meet for a drink or coffee; but send me a message and we'll figure it out.    -you need a cod partner who knows how to win a team deathmatch; domination or demolition match; takes winning seriously and takes losing graciously.    -you need a crewman for your yawl who knows the bow from the stern and a sheet from a halliard.    -you know of a place i could practice the trombone without disturbing the neighbors or paying tuition.    -we keep lurking around each others' profiles. my wife and i are just looking through your questions and discussing them. especially if you like to comment on your answers. people are interesting.    -you feel like it. i open up easily.</t>
  </si>
  <si>
    <t>i have made a few mistakes in my life; but have managed to overcome them. i'm a strong-willed man always looking to improve in everything i do.</t>
  </si>
  <si>
    <t>i just moved back to s.f. from az. (thank god!) after being away for quite some time.</t>
  </si>
  <si>
    <t>making people comfortable; and getting a "gut" laugh out of them.i really am a good listener.</t>
  </si>
  <si>
    <t>i'm a grisham fan; love comedies; salsa;r&amp;amp;b and alternative music. of course i love cuban food.</t>
  </si>
  <si>
    <t>family;woman;laughter;family;money....sex (ok i said it!)</t>
  </si>
  <si>
    <t>trying to have a good time</t>
  </si>
  <si>
    <t>you can get it out of me when we meet.... ;)</t>
  </si>
  <si>
    <t>you want to talk or go out or....:-)</t>
  </si>
  <si>
    <t>i have this problem you may be able to help me with. you see; i have this body that's being neglected of touch; of kisses; of rubbing and grinding; of spooning and hugs. i don't understand why. it's a nice body; i swear and i take really good care of it. i wash it thoroughly every day. i take it to the gym and keep it firm and muscular. i feed it low fat foods; sometimes a little sugar and very rarely any alcohol.  there's also a mind attached to this body and i do my best to take care of it as well. this mind drives me crazy at times though because it's so busy analyzing everything around it; like why the body is being neglected. this mind has plenty to keep it occupied but finds moments where it feels a little empty and craving something more. this mind wants to believe in love but is in doubt that it truly exists and is beginning to think that relationships are really more about exchanges; maybe that's okay and maybe love is when the exchanges keep both parties satisfied.  this mind has explored a few long term and rather serious relationships that taught it a lot about women; men; itself and relating. it has more to learn but thinks that's okay. it has discovered that it has a predilection for darker toned women with dark hair; curvy; under 5'-10; intelligent; self-reliant; tolerant; kind; devoted; sincere; brutally honest with enough experience about life to know what's really important (hint: it's not the shit you own). this mind is bilingual and grew up in another culture so it doesn't quite see things the same way as most natives to this land. this mind believes that if you don't have passion for what you are sacrificing your time for; it's probably not worth doing.  attraction usually starts with the physical but erupts when there's a strong connection. seduce my mind and i'll share photos for you to scrutinize and if you approve; let's get passionate.</t>
  </si>
  <si>
    <t>i make fun happen when things get boring. i burst out in swing dancing in the middle of a boring party and will swing you with me. i will karaoke journey at your office party and make your boss hold my microphone. i order 4 entrees at a restaurant because i always get everything on the menu. and frankly; you are more likely to end up at an 80's dress up party with me than a dinner-and-a-movie.    that being said i have a wildly fierce geek side. i host dinner parties every week with my friends and we play games until we pass out from laughing. i play too long with stranger's dogs; get seriously wet running through sprinklers; and bust awesome moves (think running man) on the dance floor. life comes pretty easy to me so i'm always in a good mood. i laugh a lot; don't subscribe to mainstream and really enjoy life.    when it comes to dating i can be a genuine gentleman; true romantic and a naughty bad boy. i'm old fashioned in that i open the door and love to hold hands. while i am funny and kind of a smart ass; i have worked hard to achieve both personal and career goals. striving to achieve future goals will always be a lifelong endeavor. i'm fortunate in that i succeed in everything i do. but i'm not conceited or self centered. i value my friends and family more than anything and i surround myself with like-minded; positive people.</t>
  </si>
  <si>
    <t>conquering and plundering. like a pirate with an eye patch.</t>
  </si>
  <si>
    <t>giving piggy back rides. seriously. i will carry you like a camel for like 12 miles.</t>
  </si>
  <si>
    <t>my eyes. unfortunately. it should really be my buns of steal sometimes. don't you think?</t>
  </si>
  <si>
    <t>the future. its kinda important to me. oh and chocolate chip cookies.</t>
  </si>
  <si>
    <t>you are smart; sarcastic and playful. easygoing and down to earth. someone who laughs a lot. i enjoy being with classy; intelligent; and beautiful women that know what they want and demand great things in life. so; if you're high maintenance or your profile is incongruent with your personality; do us both a favor; click the back button. but if you're fun; playful; and kind of a goofball - then i'm excited to meet you - send me a message.</t>
  </si>
  <si>
    <t>i hate when people ask me to talk about myself. it's impossible. you think it's the easiest question ever because you know yourself better than anyone; but then someone asks you and you're like; "uhhh...i like dogs..and..life?" i'm a weird; awkward; and sometimes annoying kid. i'm more pale than an albino alligator; but i swear i'm a soul sista on the inside. i'm always right; but no one ever listens to me. never. never ever ever. so if you ask me for advice; i'll know what's up; but you'll ignore me. i remember small; useless details and forget necessary things. i don't know what else to saaaaay. message me. ask me questions. i like those.</t>
  </si>
  <si>
    <t>procrastinating.</t>
  </si>
  <si>
    <t>lying. not in a serious i'm-going-to-mess-up-your-life way; but i'm amazing at lying about silly things. i just like to mess with people. i convinced this girl i was an immigrant from kenya one day. so if i say something off the wall..don't believe me lol.</t>
  </si>
  <si>
    <t>that sometimes; when the sunlight hits me the right way..i sparkle. i'm so pale; that glitter bounces off my skin. if you trust me enough; i'll take you to a forest. in that forest; there's a circle of no trees etc etc. i'll show you there. why do you think i live in san francisco? it's always foggy there.</t>
  </si>
  <si>
    <t>there's too many of each of these to list. ask me personally and i'll tell you some of my favorites; but other than that; i'm a lazy ass.</t>
  </si>
  <si>
    <t>honestly? boys lol.</t>
  </si>
  <si>
    <t>out...</t>
  </si>
  <si>
    <t>i would have close to $2000 if i had $1 for everytime someone has called me a firecracker or feisty. i'm really adventurous with anything--food; travel and activities (of the non pervy kind). i'm lucky that i meet tons of great people; however; chemistry is a funny thing; and you can't really force it.  so in order to stop my mom from thinking i am a lesbian; i decided to give this a go!</t>
  </si>
  <si>
    <t>by day; i'm a tax periods and methods specialist...    the rest of the time; i am spending crossing off my bucket list. i am currently really into boxing (training and all); and i just learned to ride a motorcycle last year. i also bought my first motorcycle which i also fell on ;) aside from a teeny scar on my left knee; i came out fine.  i am also training for the tough mudder norcal this september.    but don't worry if you are not as tough as i am. i am pretty girly; and i will let you win from time to time.</t>
  </si>
  <si>
    <t>everything i am passionate about. and sometimes i am just naturally good at things i don't even like that much.</t>
  </si>
  <si>
    <t>my motorcycle; mascara; flaming hot cheetos; food network; the gym; and heels cause i'm tiny.</t>
  </si>
  <si>
    <t>how to prioritize things i want to do next.    how funny my friends are.    what i am going to wear when i do my first amateur boxing match...and what song will i come out to...and how hilarious it would be to have one of my friends apply lip gloss on me in between rounds instead of water.</t>
  </si>
  <si>
    <t>find me laughing over drinks with my friends or at home nesting and throwing eggs or chinese poppers outside my window.</t>
  </si>
  <si>
    <t>i'm an open book.</t>
  </si>
  <si>
    <t>you do not take life too seriously;and you are looking for a partner in crime. you don't have to be the funniest person; but an appreciation of humor is absolutely mandatory.    do not message me: if you have been called a douchelord more than 20 times in your lifetime cause you most likely are :) i can read people well. and i only choose to deal with nice people :) however; if you need nice-ness lessons and you are a recovering douchenozzle; i can help you.    in all seriousness and "requirements" aside; i am always in search of good-hearted people to be friends with.</t>
  </si>
  <si>
    <t>english/tagalog (poorly)</t>
  </si>
  <si>
    <t>most of my energy goes into music; everything from spontaneous collaborations to well-orchestrated recordings. i also enjoy designing; making and modifying clothes. i like to invent recipes on the spot. i build furniture; art bicycles; and generally take joy in beautiful creations; whether others' or my own.    i get immersed in all manner of side projects: tuning pianos; building preamplifiers; burning; locating sources of colorful socks. i write letters and journals and read in order to make sense of the world and how to change it.    tendencies towards geekiness and radicalism cause me to not blend fully into most normative social constructs. i clean up nice when necessary; but i try to limit those affairs.    i'd like to meet intriguing people; especially if there is mutual attraction and interest in polymathematic collaboration.    i would like to find someone to live with; as well as find potential lovers; conversationalists; activists and musical and other collaborators. could that be you?</t>
  </si>
  <si>
    <t>a fierce balance between what i love; what is financially necessary; and what is socially compelling.    for income; i do technical stuff and am a sort of "professional figure-out-erer"; as people come to me when they can't figure out how to get something to work.    i am a social activist and have been involved with organizations working on the big picture; while struggling to make a difference in the here and now--the occupy movement is very exciting and inspiring to me.    creating art; mostly music. i lead a band and play with several others. i write and arrange for diverse groups of instruments and have been building a recording studio. i produce a line of martial arts-inspired clothing.</t>
  </si>
  <si>
    <t>audacity. fixing bicycles. balancing. counterpoint. sight-reading. kissing. posing fashion questions. learning new instruments. tweaking your wordpress site.    also certain crazy mad skills that i've spent much of my adult life honing.    my funk band leader said my saxophone solos are "the closest thing to a miracle i've ever experienced."</t>
  </si>
  <si>
    <t>something i'm wearing or the way i'm wearing it; because i'm cross dressing; doing a gender hmmmm; or riding a bike. it turns out that people really like to comment on suspenders.</t>
  </si>
  <si>
    <t>i tend to consume an awful lot of books concurrently; so some inevitably fall through the cracks. i recently decided to finish up a whole shelf of them on which i stalled out: ways of seeing by berger; is bill cosby right...? by dyson; how europe underdeveloped africa by rodney; schooling in capitalist america by bowles. still haven't gotten around to boswell's johnson. as you can see; not much entertainment there; but very invigorating for the mind.    i don't follow movies; and movie stars even less. clue me in to one better than taxi driver and i'll be pleased. i find black &amp;amp; white films and subtitles to be intriguing.    i enjoy really good music of any variety; although my parents ruined polka for me--other than that; they are absolutely great folks! i connect with jazz the most intimately; and i also have a special connection with classical and indian (hindustani). i'll sway to anything with a compelling beat; whether vintage and ecclectic rock; latin; funk or electronica; and am always ready to be impressed by something new or that i have not heard before.    i dearly enjoy good food of all kinds; whether cooking or dining. there are very few cuisines that don't have something awesome to recommend; and i like to vary them--thai; soul food; mexican; italian; (north and south) indian; chinese; bbq; japanese; and yes; even californian. i skew towards tasty and nutritious food; but that can include bacon: i am not uppity and moralistic about food sources; but rather practical.</t>
  </si>
  <si>
    <t>1) reeds  2) breath  3) bicycles  4) fountain pens  5) rebelling against the forces that tell me what i am supposed to do; how i am supposed to act; or how many things to put in a list</t>
  </si>
  <si>
    <t>why are gender norms enforced with such striking rigidity?    is it possible to be both skeptical and optimistic about okc?</t>
  </si>
  <si>
    <t>staying in and producing stuff; cooking or enjoying food with friends or lovers; mixed up in some scene or preparing for a protest.</t>
  </si>
  <si>
    <t>you find it refreshing for a guy to use the name elaine.    you practice some form of consensual non-monogamy; like open relationships; friends with benefits or polyamory.    you want to collaborate on a meal.    your zest or charm will induce me to write a song about you.</t>
  </si>
  <si>
    <t>i'm tall; dark-haired; and something. not going to say handsome; because narcissism isn't my style. i'd rather protest against accusations of cuteness.  i can go from darkly serious to darkly humorous at the drop of a hat. manic? a guy once said so; but then he headbutted a concrete pillar; so i'm not sure how reliable he was. (true story)  i've got what i think are called bruised eyes- no; i'm probably not half-dead with tiredness; that's just how they look.  i can never get my hair to do anything good. i hate it.  i'm shamelessly addicted to caffeine the way chain-smokers are addicted to cigarettes. at least my addiction doesn't give me cancer; i think.</t>
  </si>
  <si>
    <t>finally graduated college; b.a. in liberal arts; which means nothing. i spent my final year making a video game targeted towards psychological realism and character development; and i think i did it... kinda.  no; you can't play it; it's too embarrassing.  right now i'm employed in the gaming industry; trying to get a creative position and work my way up the rungs. glamorous? no; but it might eventually be.  i'm still writing; although much less than i used to- working for a living is a hell of a good way to keep yourself busy.</t>
  </si>
  <si>
    <t>encouraging people to do what they want to; even if it might not be the absolute best choice-- happiness and regret are two sides of the same coin; i think.  listening to people; even if i just end up telling them to do what they think is right. sometimes just saying something will unstick your mind about it.</t>
  </si>
  <si>
    <t>i'm tall; and you probably heard me before you saw me. my sister maintains that deafness runs in the family; but i disagree- i think i just have ethel merman's lungs.</t>
  </si>
  <si>
    <t>some current favorite authors:  richard k. morgan  hunter s. thompson  warren ellis  richard kadrey  iain m. banks  dan simmons  dashiell hammet    music:  nine inch nails  captain ahab  front line assembly  miles davis  scooter  andrew w.k.  pendulum  the flashbulb  vnv nation    movies:  equilibrium  the way of the gun  el mariachi  the 5th element  district b13  ong-bak  casablanca  the thin man  the spanish prisoner  the hurt locker    food:  coffee  a tasty burger; medium well  most asian cuisine; especially kimchi  greek yogurt  a well-made egg sandwich  bacon</t>
  </si>
  <si>
    <t>a razor; some kind of internet-enabled device; painkillers; caffeine; a well-written book; and at least some music (in whatever form).</t>
  </si>
  <si>
    <t>my job; but since it's in the gaming industry... that covers a lot of things. 'shop talk' for me means anything you play on a console; computer; or iphone / droid... so my work sort of is my life. curse of the industry.  other than that; i think about all the stories i want to tell- fiction; true; what-ifs... i write as many as i can; but my hands can't keep up with my brain.  also; do i need more coffee yet?</t>
  </si>
  <si>
    <t>at work; and then kicking around the internet or a local bar. i know; i need more of a social life.</t>
  </si>
  <si>
    <t>i'm not sure what's private anymore... are sex; politics; and religion still banned in polite dinner conversation?</t>
  </si>
  <si>
    <t>you genuinely think i'm interesting from what you see above.    you can write a complete sentence with correct punctuation when you put your mind to it.    you like good conversation about most anything.</t>
  </si>
  <si>
    <t>capturing a heart; telling the truth; wonderful wit; all about trust and timing. meanwhile; so much gratitude for all the adventures; love and quests. yoga; skinny dip swims in icy mountain lakes; great jazz and hikes everywhere; native peoples; sophisticated cities; working with my hands; creating garden delights; animals with fur; interesting and captivating people; great intellectual conversations......all things that bring comfort and meaning into my world. add; great pundits; poets; thinkers. musicians; artists; reverence for beauty...color; texture; shape and vibrancy and most of all laughter and kindness.</t>
  </si>
  <si>
    <t>here's the highlights......outlook on life is optimistic; practical and virtuous and my goal is serenity. choose to hang out with high tech entrepreneurs; creative or cultured types; and have a healthy life and eating style. partial to jazz and blues; but open to new discovery; in most ways. guess i might add while life has sanded my edges and softened my heart; the zest of childlike wonder is often what glistens most brightly.</t>
  </si>
  <si>
    <t>scrabble  working with my hands - being creative  solving puzzles  seeing the bigger picture  loosing my cool by crying</t>
  </si>
  <si>
    <t>i am a girl</t>
  </si>
  <si>
    <t>to many to say but genre wise my favorite movies are animation and 3-d; my music preference is jazz and book preference anything that educates while it entertains.</t>
  </si>
  <si>
    <t>i cannot live without laughter  i cannot live with ignorance  i cannot live without warmth as in the sun; the heat; the temperature  i cannot live without color; imagine a black and white world and cannot live in it  i cannot live without silence. i love the sound of silence sometimes  i cannot live without work. i love to create and know that i am contributing to an ecosystem somewhere; somehow</t>
  </si>
  <si>
    <t>life and love it is both a mystery and enigma that is not quite crystallized to its fullest. what is the meaning of our existence anyway. i am terrified of the unknown; yet excited when it comes.</t>
  </si>
  <si>
    <t>alas it was my date night with what was once the love of my life; now it is sometimes empty sometimes filled. always the end of a long week of sprinting; so always a relief and night to start the unwind. lately i have taken up tennis and somehow this has become my night for tennis.</t>
  </si>
  <si>
    <t>i laugh until i snort like a pig</t>
  </si>
  <si>
    <t>your interested in either friendship or a relationship</t>
  </si>
  <si>
    <t>in my free time i enjoy outdoor activities of all kinds including four-wheeling; camping; fishing and all that good stuff. i also have fun going to movies as well as going on unplanned adventures. i'm very down to earth; have a great sense of humor; and i'm very intelligent. i'm relaxed enough to laugh at myself in humorous situations and i can be pretty funny at times just to put a smile on your face. i'm very open minded and all i care about is spending time with someone whose company i enjoy. feel free to send me a message if you'd like to talk!    i am witty; charming; and intelligent</t>
  </si>
  <si>
    <t>i think i should start with the fact that this is the first online profile i've ever filled out. well; with the exception of the about me section on facebook. i've never ventured into the online dating world and actually consider filling this profile out as "putting myself out there".    i find talking about myself rather difficult; so here goes.    my last name is a variation of the latin word veritas; which means truth. i try to live up to that. i'm an honest person and have even been accused of being too honest.    i believe in karma. i'm a big believer and live accordingly. there are a lot of benefits to good karma; but good parking is epic.    i love the sunshine! i just don't do well in the cold! i used to wish i lived somewhere where it snowed on christmas...not anymore. flip flops and a tank top on christmas are fine with me. i'm a loyal; casual; funny; caring girl...turnoffs include men with no drive; needy men; a man without a sense of humor; disrespectful; liars...    i live in the community where i grew up and i love it! i've never moved too far from the bay and i consider myself lucky to have access to all that the bay area offers us! my siblings are all in the area and i have a lot of long time friends in the area who i also consider family.    i'm really attracted to tall; laid back guys who are handy. i'm not saying strictly blue collar or anything; but for me; there is nothing sexier than a manly man! i guess i'm sort of traditional when it comes to dating; i'm not one to ask a guy out (doesn't mean i don't wish i could) so don't be shy fellas! a recent experience made me realize i need to add something here...i believe men should be somewhat chivalrous and i'm talking basic stuff; like maybe pumping gas for me; or helping to carry in groceries.    did i leave anything out? is there something you're really curious about? i'm pretty open so just ask.</t>
  </si>
  <si>
    <t>staying busy.</t>
  </si>
  <si>
    <t>giving advice; entertaining my nephews; organizing anything that needs it; cooking; making people laugh</t>
  </si>
  <si>
    <t>my eyes. it is really nice when people say; "you have really pretty eyes" but i would so much rather someone say to me; "you're such a cool girl".</t>
  </si>
  <si>
    <t>i love to read; but don't read as often as i should.    i love movies; but prefer to watch at home; and i totally watch too much tv.    music is super important to me! jack johnson is my favorite male artist; joan osborne is my favorite female artist; and incubus is my favorite band. i absolutely love music and will listen to anything; but alternative rock dominates my world.    i love food. i love to eat. i love to cook. my friends and i have regular cooking competitions and i'm a recent chicken wing champ and i won the first ever competition we had; which was garlic bread. i like to try new things and i love to taste something; see if i can recreate or improve it if needs be.</t>
  </si>
  <si>
    <t>my ipod; pandora; camera; coffee; car; unconditional love and support of friends and family.    i was totally going to take the easy way out of this one and say my 5 nephews and niece.</t>
  </si>
  <si>
    <t>my life and the people in it.</t>
  </si>
  <si>
    <t>out having a beer with friends or in bed watching tv getting stoned. depends on the week!    i'll tell you where i wont be...i won't be in a club.</t>
  </si>
  <si>
    <t>i had major surgery when i was 18 and have a gnarly scar as a result. i'm super self conscious about it. i'll admit 2 things...i have cellulite and i'm super self conscious about it.</t>
  </si>
  <si>
    <t>if you're tall; if any of this makes you curious about me; if you're a manly man (your tool box should have more tools in it than mine does) and if you're not just looking to get laid on a saturday night.</t>
  </si>
  <si>
    <t>you ask an annoying question; you get an annoying answer. but let's just say i was raised in oregon; transplanted to the east coast; moved back to california a couple years ago. skeptical but sincere; kind but sardonic. a confident talker and a good listener; articulate about ideas and emotions; but also adept at admitting when i'm completely full of shit. comfortable in mind and body; with an adventurous spirit and a healthy sense of hedonism. trying to approach the world with high standards; broad sympathies; and a genuinely open mind. i also really like to dance; though i understand why my friends pretend not to know me when i do.</t>
  </si>
  <si>
    <t>i edit philosophy books for a living and pursue journalism on the side. extracurriculars include backpacking; studying arabic; noodling around on the guitar; binge reading; hospice volunteering; whitewater kayaking; skeeball; hotsprings; and taco trucks. i stay busy and my life encompasses a wide range of activities and interests. (the rest of the time; i lie around in a moth-eaten bathrobe watching "golden girls" reruns.)</t>
  </si>
  <si>
    <t>talking until six in the morning; parallel parking; thumb war; kissing; compliments. i enjoy doing other people's homework.    after a few drinks; i can recite the gettysburg address from memory; along with dozens of dirty limericks.</t>
  </si>
  <si>
    <t>bad haircut/good vocabulary. irresistibly attractive in poorly-lit rooms.</t>
  </si>
  <si>
    <t>reading makes me happy. bolao; coetzee; didion; doestoevsky; george eliot; nabokov; sontag; vollman; wittgenstein. random affection for &lt;i&gt;mountains beyond mountains; the ethical slut;&lt;/i&gt; and &lt;i&gt;all the president's men.&lt;/i&gt; total ignoramus about movies; but soft spot for &lt;i&gt;best in show; persona; gimme shelter; sex; lies; and videotape; terminator 2; wendy &amp;amp; lucy;&lt;/i&gt; and all five seasons of &lt;i&gt;the wire.&lt;/i&gt; glutton for all kinds of music and food. patty griffin and fried egg sandwiches. bon iver and brocolli rabe. janelle mona; dylan; thelonious monk; gillian welch; stravinsky; and the reverend al green.</t>
  </si>
  <si>
    <t>mortality. and where i left my keys.    also; the official carvel ice-cream slogan: "everything should be made of ice-cream."</t>
  </si>
  <si>
    <t>always up for good music; high-calorie food; or bad scotch in a seedy bar; depending on mood and the occasion.</t>
  </si>
  <si>
    <t>i was once mugged by a twelve-year-old.    more recently; had to use the dog shampoo again when i ran out of my own.</t>
  </si>
  <si>
    <t>you seek rambling conversations; spontaneous dance parties; winter barbecues; painfully earnest guitar jams; armchair philosophy; and urban exploration with a charming new friend or two. (i'm in a relationship with &lt;a href="http://www.okcupid.com/profile/bitsofpaper" rel="nofollow" target="_blank"&gt;bitsofpaper&lt;/a&gt;.)</t>
  </si>
  <si>
    <t>english (fluently)/french (okay)/arabic (poorly)</t>
  </si>
  <si>
    <t>words that describe me: handsome; roguish; a rapscallion. centered; confident and sly. i challenge the world around me with active thought; aggressive attitude and a cynical yet witty approach to the challenges life poses. you can't beat me down because i've been down and back. it's a bit cliche but in my own mind i've got a bit of rocky balboa; mixed with some d'artagnan. i can take the punches life throws like rocky yet i have the attitude and zest for life of a rennasaince musketeer.    i believe in chivalry; in treating people; especially women; with respect and an edgy flair. i've been known to send roses to women i admire but i've also been known to stammer and stutter my way through some of the worst approaches known to man. i think it's cute; they probably thought it was funny but at least i made them laugh.    my friends tell me i'm a great catch however i can be picky; it's not really a curse its just that i know what i want. i know what i can offer and the right woman will appreciate it more than any other.    i am sly; rogueish; and genuine</t>
  </si>
  <si>
    <t>absolutely nothing of value.    ...    wait a minute; that was the wrong answer! i've been on wild ride these past few years chasing my dreams. now here in san francisco working in &lt;a class="ilink" href= "/interests?i=computer+gaming"&gt;computer gaming&lt;/a&gt;. the past ten years saw me mostly on the east coast as a high profile consultant but i tossed all that to come out here.</t>
  </si>
  <si>
    <t>ahem; wouldn't you like to know?    actually; some folks tell me i'm pretty good at juggling.</t>
  </si>
  <si>
    <t>my smirk; and my look. i've got a pretty self expressive face; while i can play a mean hand of poker; i'm not usually trying to hide what i'm thinking.</t>
  </si>
  <si>
    <t>books - &lt;a class="ilink" href= "/interests?i=george+rr+martin"&gt;george rr martin&lt;/a&gt;; david b coe; &lt;a class="ilink" href="/interests?i=terry+goodkind"&gt;terry goodkind&lt;/a&gt;; &lt;a class="ilink" href= "/interests?i=robert+jordan"&gt;robert jordan&lt;/a&gt;  movies - impossible to answer; i like a *ton* of great movies.  music - whatever moves me! from pop to &lt;a class="ilink" href= "/interests?i=dance"&gt;dance&lt;/a&gt;; to new age to classical and definately &lt;a class="ilink" href= "/interests?i=swing"&gt;swing&lt;/a&gt;!  foods - not lima beans!</t>
  </si>
  <si>
    <t>caffeine; computer; friends; books; sunshine and kissing.</t>
  </si>
  <si>
    <t>lately? time.</t>
  </si>
  <si>
    <t>wherever the fun is.</t>
  </si>
  <si>
    <t>ever pee'd on an electric fence? yea well; take it on good authority; don't.</t>
  </si>
  <si>
    <t>you can take a joke; you know the true definition of sexy; and you can dance (or at least pretend!)</t>
  </si>
  <si>
    <t>i do like to test new grounds... but it took me a long while to tap into this one of online dating... so; here i am :)    born and raised in sweden; lived in france and geneva for a year - returned and thought i would never leave my street again... happened to see a job ad for san diego that i really liked; and 3 weeks later i took off (sept 11; 2001) with the intention to stay for 4 months. max 9. here we are more than 10 years later...    have involved myself in a number of different things and associations; explored different areas; personal growth (leadership training; coaching); singing; dancing; yoga...    loving california - san francisco more than san diego - and aimed; by resigning from my job - to create a lifestyle where i could spend more time and work from sweden; and spend time with my family; without moving back.    started a business doing what i love doing; making voices heard for positive change through social media. so grateful for the flexibility it gives. can still be long hours - but i can decide when; where; for/with whom. life outside the cubicle is quite fantastic. and leaving 8 years in finance wasn't wrong either.    what else? i guess i'll add that later.</t>
  </si>
  <si>
    <t>enjoying it; creating it. aiming for a positive impact.    building my business; traveling in-between sweden and california; expanding the horizons... okcupid being one of them...</t>
  </si>
  <si>
    <t>gentle; kind; welcoming; positive.    then it hit them: "you have really blue eyes!"    somewhere along the road: "you are stronger than i thought."</t>
  </si>
  <si>
    <t>books - lately mostly business books. the one i am reading right now is the tao of dating - promised the author to write a review. told him yesterday that i have made progress! read half the book and signed up on online dating. "funny - had you finished the book; you would have gotten the advise not to."    movies - i enjoy seeing them; don't do it often. never watch tv. names and celebrities... don't count of me for the info. films that i liked: girl with the dragon tattoo; i am; let the right one in; everlasting moments...    shows - mama mia! chess!    music - enjoy most.    food - love it.</t>
  </si>
  <si>
    <t>1. love n' laughter  2. music  2. dancing  3. urban flow yoga  4. connections/relationships  5. travel  6. dream n' creativity</t>
  </si>
  <si>
    <t>life; spur of the moment reflections - i am fascinated how things develop and come together. love it.    creative ideas for my job; clients and my writing.    right now when and where to go skiing this season; and feng shui driven interior design changes... "a lot of time" would be to exaggerate...</t>
  </si>
  <si>
    <t>i don't think i have a friday night habit.    yesterday... i worked until 7pm; spoke with a friend on the phone for a while; reached out to another and went for a spontaneous 8.30pm dinner at my favorite special occasion french restaurant in the neighborhood.</t>
  </si>
  <si>
    <t>this is a pretty private site - so i am willing to share: january 21 2012 - first time registering on an on-line dating site. i still believe that you meet the right people as you live life; and things do happen for a reason. but hey; it doesn't hurt...</t>
  </si>
  <si>
    <t>you are positive; honest; full of life and rhythm. or for any other intuitive reason.</t>
  </si>
  <si>
    <t>english (fluently)/swedish (fluently)/french (okay)/german (poorly)</t>
  </si>
  <si>
    <t>self summary? i can see re-writing this a lot. what we think of ourselves and what we would like to think others think of ourselves.. got a feeling it will always come off sounding like bologna. lets just say i had to sing the oscar meyer song out loud to spell bologna right.</t>
  </si>
  <si>
    <t>six years ago i realized i was done with treating life like a river allowing it to carry me where it pleases. i picked up a paddle; went back to school to pursue a dream and challenge of making art for a living. now i'm a professional illustrator and finding again that once something is accomplished there is a want for even something more. does this mean i'm never satisfied; maybe; but i would like to think it means that life never bottoms out. there is always more; and i look forward to it!</t>
  </si>
  <si>
    <t>stoking a conversation fire in others. sometimes talking with folks is akin to making a fire. you see that some one has something they want to share and you add verbal fuel to help them talk fully of it. i guess you kinda hope they'll do the same when you have something to share..</t>
  </si>
  <si>
    <t>probably that i am medium height. i am thinking of all these questions in social context. medium height; definitely not intimidating; smiling and not pushy. easy.</t>
  </si>
  <si>
    <t>where to start? too many; so many; constantly fluctuating.</t>
  </si>
  <si>
    <t>right now it is my new job. learning a new painting style is tough; and i am still figuring out my role in this new studio. a lot of these questions will reflect the career thing. it's something i feel i got to late in life so making it solid is important.</t>
  </si>
  <si>
    <t>out and about socializing with friends. last night was first friday here in oakland so hit up a friends' gallery and some bars.</t>
  </si>
  <si>
    <t>i got a bunch of moles on my back.?</t>
  </si>
  <si>
    <t>if you are someone that laughs out loud and smiles with your whole face.</t>
  </si>
  <si>
    <t>grew up in southern california; went to school on the east coast; working in sf</t>
  </si>
  <si>
    <t>doing interesting work with bright; motivated people. spending time with my friends and family. enjoying san francisco.</t>
  </si>
  <si>
    <t>california sun; the economist; filet mignon; lakers basketball; snowboarding; dry humor</t>
  </si>
  <si>
    <t>doing something meaningful with my life; investing in my relationships</t>
  </si>
  <si>
    <t>exploring sf with friends</t>
  </si>
  <si>
    <t>you're smart; funny; and like to have fun. oh and being cute doesn't hurt either.</t>
  </si>
  <si>
    <t>i love to laugh and to make others laugh. almost as much as i love to learn ; explore; and discover new things; places; and activities. that last list includes hang gliding; skydiving; scuba certified; licensed pilot; sailing; windsurfing and more; but i'm currently hooked on rock climbing. my friends often describe me as kind; compassionate; honest and loyal (though i'm certainly not a labrador). i'm looking for someone to laugh and discover with; to talk and share with on a variety of topics; from superficial to serious.</t>
  </si>
  <si>
    <t>that i'm not from california</t>
  </si>
  <si>
    <t>the ocean  my friends and family  my volunteer work  my car  my motorcycle  new experiences</t>
  </si>
  <si>
    <t>there really isn't a typical friday night. though i'll usually be with my friends; we might be at a movie; we might be having a board game night; we might be at a techno club or maybe ballroom dancing; we might be in a car on the way to yosemite; or we might just be hanging out in someone's kitchen. of course; this could also be any night of the week.</t>
  </si>
  <si>
    <t>you like the outdoors; the ocean; to laugh;  you think intelligence is attractive  you are fun; and like having fun;  you are interested in exploring places; activities; and anything new; pretty much driving without a map</t>
  </si>
  <si>
    <t>****see you all in a bit; i'm going to be out of town/unavailable 'til august.******    waxing philosophical for a moment: our online selves are not people; they are constructs. they are representations of our personalities created within the confines of the questions provided; that we then answer. so here is my limited self:    bona fide geek here. knowledgeable in physics; mathematics; and programming. why do i know about such things?    i am an engineering student; just getting onto the home stretch. i decided to go back to school (after some time in the service) because i was in a position to do so; and i really really really wanted to be an engineer (electrical).</t>
  </si>
  <si>
    <t>i recently started &lt;a class="ilink" href= "/interests?i=running"&gt;running&lt;/a&gt; again. i used to really enjoy the hobby; but i took a few years off (i haven't a clue why i did this). i'm really enjoying my evening runs though. i would like to start more trail running though; so if you want to put a few miles in; definitely message me. i'm good for about 5 (as of early june).    this being the bay area; yes; i &lt;a class="ilink" href= "/interests?i=bike"&gt;bike&lt;/a&gt;. i also &lt;a class="ilink" href= "/interests?i=motorcycle"&gt;motorcycle&lt;/a&gt;.    i recently got introduced to &lt;a class="ilink" href= "/interests?i=archery"&gt;archery&lt;/a&gt;. it's an amazing sport that requires patience; strength; precision and discipline. so of course i suck at it.    i have been learning &lt;a class="ilink" href= "/interests?i=bass"&gt;bass&lt;/a&gt;. i spend a lot of time counting to 4. sometimes i get to count to 6 or 7; but mostly it's 4. i also enjoy &lt;a class="ilink" href="/interests?i=sing"&gt;sing&lt;/a&gt;ing; and have discovered (much to the chagrin of my housemates) the &lt;a class= "ilink" href="/interests?i=trumpet"&gt;trumpet&lt;/a&gt;.    i am in my last year as an engineering student. i got into it a bit late; but it's been an interesting adventure.</t>
  </si>
  <si>
    <t>caveat: for everything i can list that i'm "good" at; i can name a handful of people much better at it. with that in mind; here is a list of things i am predisposed to doing:    a little math; a little science; a little wiring. you know; geek stuff.    taking you for a motorcycle ride.    cooking a little. i'm not fantastic; but know the difference between stirring and folding; julienne and batonette.    welding; but unless your idea of a good date involves the joining of metal; this is probably of no use.    also; you might notice i don't drink. i am perfectly happy around booze. i'm just trying it out for a year. please don't be put off. or do. i dunno; to each his/her own i guess.</t>
  </si>
  <si>
    <t>goofy grin. i can smile normally as well; but why?</t>
  </si>
  <si>
    <t>books: dune; the foundation series; any really good collection of short literature.  i am having a look at the cyberiad right now. i like the format: short; disjointed science fiction within a meta-story.  i was thinking of having another crack at shakespeare; as i haven't touched it in years.  if you are a voracious reader and can recommend any &lt;a class= "ilink" href="/interests?i=anti-hero"&gt;anti-hero&lt;/a&gt; stuff; please drop me a line. i am mainly interested in un-heroic lead characters (sort of useless dudes/dudettes that stumble through a story) or something where a very bad person does something very good; for very bad reasons.  okay; so i guess i'm looking for a sexy librarian but really; who isn't?</t>
  </si>
  <si>
    <t>motorcycles; music (heavy on the vocals); table of integrals; a hobby (preferably one that requires deep concentration); fresh fruits and veggies; astronomy.</t>
  </si>
  <si>
    <t>mostly; the stuff in "what i'm doing with my life."</t>
  </si>
  <si>
    <t>these days i'm likely i'll be getting a voice or bass lesson from a friend and working out an equation or two. still; i can be coaxed out for some live music; a movie; maybe some dinner.</t>
  </si>
  <si>
    <t>i tend to sell myself short. i'm fortunate enough to be surrounded by interesting and talented people; but i forget that &lt;em&gt;i&lt;/em&gt; have talents &lt;em&gt;they&lt;/em&gt; respect as well.</t>
  </si>
  <si>
    <t>you have made it through; or are currently experiencing the gauntlet of education.  you are turned on (intellectually) by something. i have a preference for slightly nerdy women; and always have. to clarify; that means musicians; chemists; engineers; mathematicians. it does not mean girl who wears fake glasses and downloaded a video game once.</t>
  </si>
  <si>
    <t>here some words that describe me: i am a easy going person; caring; fun; sweet; outgoing; funny at times; passionate about life; good listener; hard worker; love sports/going to sporting events; loves a good beer after a long day of hard work; confident; well-mannered; goal-oriented; respectful; down to try new things; i love to ride quads; snowboard; experience outdoor adventures;  make time for the one i love and i have a good relationship with my family.</t>
  </si>
  <si>
    <t>working hard; paying smart; enjoying life and going to the gym.</t>
  </si>
  <si>
    <t>i'm very good with my hands at fixing things; my friends call me "mar the builder". there is nothing that i cant fix around the house.</t>
  </si>
  <si>
    <t>that i keep myself well gromed.</t>
  </si>
  <si>
    <t>books: when it comes to books i do not read that much except home improvements and a lot of job relayed books.    movies: that another story; when it comes to movies i do not have a favorite. i like sci-fi; action; comedy; adventure; horror; mystery; thriller; war; animation and some time if i am in the mood i will go for a good drama/romance movie. i will give you some movie i like from the top of my head; kill bill; pan's labyrinth; pixar cars; saving private ryan; space balls and trans formers.    music: my favorite is hip-hop rap; rock; metal; alternative; dance and r&amp;amp;b.    food:i also like a good sea food restaurant.</t>
  </si>
  <si>
    <t>family/friends  health  job  cell phone  tools  car</t>
  </si>
  <si>
    <t>at the gym or enjoying my time with some friends at a bar; moves; chilling at home or planing my weekend getaway.</t>
  </si>
  <si>
    <t>in some ways i'm a traditional asian woman and find that the happiness of others is truly my happiness as well. i have a deep heart and always go out of my way to make sure others are in a good place too.</t>
  </si>
  <si>
    <t>i like to give back as often as i can. being a member of american leprosy mission organization is good chance for me to provide medicine for the leprosy people who are abandoned by their families and their societies.</t>
  </si>
  <si>
    <t>listening and know that communication is the key to any successful relationship. i'm slow to anger; quick to forgive and am ready for a mature relationship based on love; friendship; trust; honesty; and respect. i'm the type of woman who will always be supportive and share in successes; as well as difficult times in life. my partner can always count on me to be there for him; whether he asks for help or not i know the man for me will do the same and reciprocate.</t>
  </si>
  <si>
    <t>when people first meet me; people are definitely going to notice a big smile on my face. i'm woman who loves her life and fills every moment with the people i adore and doing things that make me happy.</t>
  </si>
  <si>
    <t>i'm always up for seafood; italian; french; and asian cuisine. on tv i usually opt for discovery channel or mad men. musically; classical is my favorite. i love chopin; mozart and beethoven.</t>
  </si>
  <si>
    <t>good people; books or great food!</t>
  </si>
  <si>
    <t>my ideal partner. he would be a man who's a gentleman in every sense of the word. he's a person of integrity who is honest; caring; intelligent; and know how treat a woman like the lady she is. he'll have a gentle; loving heart and will always be able to find the humor in any situation. more than anything; he's ready to love and be loved by someone who will appreciate him for the person he is inside.</t>
  </si>
  <si>
    <t>i'm here searching for someone who will not only make a wonderful partner; but who will also become my best friend. i know i have a lot to offer the man who's right form me.  you think we may hit it off; send me an email and let's see where it goes from there!</t>
  </si>
  <si>
    <t>i'm a bit of a nerd. i enjoy well-timed sarcasm. i tend to be pretty quiet and introverted; but i'm not anti-social. i enjoy going to bars and out to dinner with friends. i can't dance worth shit; but i'll occasionally try. i'll gladly attend any live concert/theater/arts event. i've met a lot of amazing people in my life so far; and i'm looking forward to meeting more.</t>
  </si>
  <si>
    <t>i graduated from a small liberal arts college in the midwest a few years ago; moved on to work for a non-profit in the bay area doing office and construction work; and recently returned from a year in indonesia as a fulbright fellow. i now work in educational technology in san francisco.</t>
  </si>
  <si>
    <t>surfing the internet; watching tv; fixing your computer; giving rides to the airport; hanging drywall; fixing towel racks; editing dissertations; choosing fonts; and cooking.</t>
  </si>
  <si>
    <t>i have abnormally long arms for my height; and my eyes apparently change color depending on what i'm wearing.</t>
  </si>
  <si>
    <t>things i like:  coffee  cheese  sci-fi tv  natgeo adventure  hiking  biking  music  wine  hot water  writing</t>
  </si>
  <si>
    <t>my camera.  my family.  letters from old friends.  coffee.  weekly dinners.  semi-regular internet access.</t>
  </si>
  <si>
    <t>where and when i'm going to travel again (i've got 48 states and six continents under my belt already) and what new kitchen appliance i should acquire next.</t>
  </si>
  <si>
    <t>watching a movie at home; wandering about town; or hanging out with friends and/or family.</t>
  </si>
  <si>
    <t>english (fluently)/indonesian (okay)/swahili (okay)/french (poorly)</t>
  </si>
  <si>
    <t>i'm an easy going; laid back person who is trying to get the most out of life. i've recently moved to san francisco and am looking to explore what the city has to offer! i graduated from college a couple years ago and work full-time in downtown sf.  i'm on here to expand my horizons instead of doing the typical sf bar thing. my friends and co-workers tend to describe me as fun; down-to-earth; easy-going; funny; smart and trustworthy. i appreciate people who have a great sense of humor.    i'm a people person who enjoys having good company more than anything. i'm not taking this thing too seriously; but i thought it'd be interesting to try. so we'll see what happens!</t>
  </si>
  <si>
    <t>favorite tv shows: game of thrones; law and order svu; x-files; mad men; walking dead; true blood  favorite music: house/electronic music  good hip hop/rap like nas; jay-z; notorious big; dr. dre; outkast; wu-tang  favorite food: mexican; thai; chinese; japanese; italian; german food  favorite books: a song of fire and ice</t>
  </si>
  <si>
    <t>great food  good conversation  coffee  music  iphone  wikipedia</t>
  </si>
  <si>
    <t>some nights i feel like staying in and catching a movie or just chilling; other nights i usually go barhopping with friends in the city.</t>
  </si>
  <si>
    <t>you have a sense of humor; enjoy good; intelligent conversations; and want to make the most out of life.</t>
  </si>
  <si>
    <t>i'm an athletic; balanced; positive person that enjoys pushing myself. i read a lot; especially during my commute to work. lately its been fiction; but usually its mostly non-fiction.    i'm loyal; adventurous; inquisitive; compassionate; stubborn at times but more often understanding and accommodating; principled; and fun. i excel at being a good audience; finding ways to entertain others and to laugh often and at anything; including myself.    one of my passions is surfing and the ocean. it's a challenging sport and i'm constantly trying to improve at it. plus sitting in the water watching the sunset while porpoises go swimming by is an incredible way to end a day.</t>
  </si>
  <si>
    <t>as much learning; enjoying; traveling; reading; eating; exercising as possible.</t>
  </si>
  <si>
    <t>most sports; not judging anyone; anything or any place.</t>
  </si>
  <si>
    <t>so many good books - crime &amp;amp; punishment; the little prince; a peace to end all peace; emperor of all maladies; the prize; native son; confederacy of dunces.    the princess bride; the wire; new order; the xx; phoenix; the joy formidable; sushi; cacio e pepe and any dessert.</t>
  </si>
  <si>
    <t>my family &amp;amp; friends. water of any type; especially the ocean. new experiences; places with history and chocolate.</t>
  </si>
  <si>
    <t>what to do next</t>
  </si>
  <si>
    <t>it depends.</t>
  </si>
  <si>
    <t>i moved to sf about 4 years ago from miami. my interests tend to bounce around a little bit but the core things about me seem to never change: good work; good play; exercise; fun; travel; good food; good music and good art/design.  **********************************  i love riding my bike and running around all of the nature that sits in and outside the city. i also love the city: galleries; shows; great restaurants; festivals; etc. i try to keep things simple. i try to stay away from people who are too serious.  **********************************  i enjoy insightful conversation that can bounce from politics to a playful banter of nonsense and sarcastic ramblings.</t>
  </si>
  <si>
    <t>i design the interface for the nook - the barnes and noble tablet and ereader.    i'm also currently trying to learn delta blues guitar; keep the proper uses of a colon and semi-colon straight; sweat through some yoga; eat better and just be better at things at things in general.</t>
  </si>
  <si>
    <t>mumbling funny things to you</t>
  </si>
  <si>
    <t>my inability to control my face from showing what's going on in my head</t>
  </si>
  <si>
    <t>vonnegut and sedaris    i listen to folk; old(really old) blues; rocknroll; some electronic. (tune-yards; fol chen; the yardbirds; the black keys; anything with jack white; belle &amp;amp; sebastian; forest fire; francois virot; fred mcdowell; lightnin hopkins; son house; blind willie mctell; the generationals; phoenix...    i watch anything funny and some things serious. (arrested dev; bored to death; deadwood; little britain; parks &amp;amp; rec; daily show; almost any documentary)    i love live shows. theater. art shows. i don't like big music festivals too much; i prefer small venues and small crowds in almost all occasions. i get distracted easily.    i eat out a lot. the inner sunset has too many well priced places not to. i don't think i could live without a banh mi; pho; tacos (korean; mexican; hawaiin); almost any curry.</t>
  </si>
  <si>
    <t>laptop  exercising in the outdoors  guitar  adventures  coffee  friends  (not in this order)</t>
  </si>
  <si>
    <t>the future. ideas. inventions. theories. humanity.</t>
  </si>
  <si>
    <t>usually pretty mellow. maybe a bar. maybe dinner. maybe a movie. maybe an event. maybe at home cooking.</t>
  </si>
  <si>
    <t>i have no idea what i'm doing but i'm pretty good at it</t>
  </si>
  <si>
    <t>you know how to strike the balance of having a lust for life with lots of hobbies and passions but also know how to relax; lounge; and enjoy.</t>
  </si>
  <si>
    <t>travel  travel  travel    that summarizes a lot about me. so my short history begins in turkey where i was born and raised (i miss the good food; and being an average cook doesn't help much). i moved to us for college and then stayed for my masters as well. after graduating i landed a job in san francisco and been here since 2010.  i travel a lot and like to meet new people while seeing a new place.</t>
  </si>
  <si>
    <t>trying to learn how to survive the post college life... unlike most people in the bay area i work for a tech company. and thanks to my average 2hr commute my second job is people watching.</t>
  </si>
  <si>
    <t>water sports; seriously love spending time sailing and windsurfing (not an expert but still love it)</t>
  </si>
  <si>
    <t>my accent; it's hard to figure out where i'm from.</t>
  </si>
  <si>
    <t>movies; too many good ones to count...  when it comes to music i'm like a sponge can listen to pretty much anything; but in general the lineup @ outsidelands festival seems to align well with my taste  fav book is easy "zorba the greek"</t>
  </si>
  <si>
    <t>phone  passport  keys  water  gilette  cheese</t>
  </si>
  <si>
    <t>dining with friends and usually going out for a drink in a chill lounge or a bar.</t>
  </si>
  <si>
    <t>if you never dated someone outside us; just for the story</t>
  </si>
  <si>
    <t>english/german/turkish</t>
  </si>
  <si>
    <t>i'm someone always looking for a new adventure. i've traveled to more than thirty countries but barely feel like i've seen the world.    i'm originally from ny; have lived all around the east coast of the us; japan; argentina; and the netherlands but i have found myself settling in sf for awhile. i can't get enough of the good ppl; access to nature and the liberal culture here. hopefully you feel the same way!</t>
  </si>
  <si>
    <t>getting back into playing in orchestras. trying to get better at sailing. always planning my next trip to travel somewhere random.</t>
  </si>
  <si>
    <t>getting along with anyone</t>
  </si>
  <si>
    <t>i love all music. i play in classical orchestras; hardly strictly bluegrass is one of my fave events in the city; and i go to music festivals of all kinds as often as i can.    i also love all food (except pickles). i like to cook too.</t>
  </si>
  <si>
    <t>1. good food and beverages  2. friends; family and my dog  3. smiling and laughing  4. traveling  5. sun and access to nature  6. good music</t>
  </si>
  <si>
    <t>where to travel next</t>
  </si>
  <si>
    <t>out in san francisco with friends</t>
  </si>
  <si>
    <t>i've lived most of my life in california; most recently the last 9+ years in san francisco; with shorter stints in baltimore; ecuador; beijing; and tanzania. i love exploring (especially hiking in this area!); getting to know people; and finding joy and meaning in unexpected places.  i love being in community; figuring out little by little how to love god and each other more.</t>
  </si>
  <si>
    <t>i'm really grateful to have a career i love; one that allows me to work with and share in the lives of others daily. haven't figured out all the nitty gritty details of what that career ideally looks like; but i'm excited to keep figuring it out!</t>
  </si>
  <si>
    <t>seeing things from lots of perspectives.  listening and asking questions.  taking naps.  spontaneous dance parties with my roommates in our living room.</t>
  </si>
  <si>
    <t>books: i grew up reading as much roald dahl and calvin and hobbes as i could get my hands on. other favorites are the corner; the count of monte cristo; catcher in the rye; the brief wondrous life of oscar wao; life of the beloved; the weight of glory. most recently; i jumped on the hunger games bandwagon and never looked back.    movies: austin powers (favorite scene: i also like to live dangerously.); bbc's pride and prejudice; forrest gump; stranger than fiction. recently; i've loved 50/50 and the descendants.    shows: what can i say  i love project runway. and i may or may not have all of dawson's creek on vhs; even though i no longer own a vcr.    food: i'll eat almost anything once. things i love are sushi; thai; carnitas; ice cream; and brunch. yes; living in san francisco for a decade has gotten to me.</t>
  </si>
  <si>
    <t>good conversation.  experimenting in the kitchen.  traveling to new places.  wonderful; crazy; lovely friends.  dark chocolate and bacon. separate or together.  laughter.</t>
  </si>
  <si>
    <t>how to live a more faithful; wholehearted life.  how and when i'm going to finally see the salt flats in bolivia.</t>
  </si>
  <si>
    <t>spending time with good friends (usually something involving food); or occasionally at work; depending on the shift.</t>
  </si>
  <si>
    <t>as kids; my sister and i used to do elaborate performances of part of your world from the little mermaid in our pool. i still know all the words.  or that i went to the american idol season 2 concert tour with a huge group of med school friends. we were very divided; and i was part of team clay.</t>
  </si>
  <si>
    <t>you think tv sitcoms and cartoons should still have catchy theme songs.  you like pizza with the more toppings; the better.  grace never stops being inexplicable and amazing to you.</t>
  </si>
  <si>
    <t>english (fluently)/spanish (okay)/chinese (okay)/german (poorly)</t>
  </si>
  <si>
    <t>i was born and raised in san francisco; california.  love the outdoors. definitely a free spirit type. always on the look out for an opportunity to experience something new.</t>
  </si>
  <si>
    <t>finished up college with bfa in film production design.  i'm continuing my education in fine arts and working with a small special effects/fabrication company.  love to go hiking (or just doing something outside) on the weekends. been looking into getting scuba certified.</t>
  </si>
  <si>
    <t>taking care of others. drinking all my friends under the table.  being there when it counts.</t>
  </si>
  <si>
    <t>that i'm tall.  i'm a leader.  may be a bit rough around the edges but i'm a loyal friend.  i am kind and polite.  i am sometimes wary of others till i get to know them; this may be misinterpreted as a bit stand offish</t>
  </si>
  <si>
    <t>books:  world war z; the road; mice and men; a rumor of war    movies (too many; i'm a film student!):  taxi driver; brazil; city of god; the godfather; city of lost children; pulp fiction ; blade runner; legend; alien; delicatessen; animal house; beetlejuice; mean streets; a very long engagement; touch of evil; blue velvet; sexy beast; the big lebowski; trainspotting; district 9    music:  i like everything (just not country);  lots of soundtracks; classical; the black keys; mia; otis redding; radiohead; black sabbath; tribe called quest; sublime; taking heads; howlin' wolf; ccr; blackalicious; jackson browne; rolling stones; wilson pickett; goldfrapp; black eyed peas just to name a few.  just started to really get into boards of canada:)</t>
  </si>
  <si>
    <t>friends; food; music; art</t>
  </si>
  <si>
    <t>my future; friends; and the passions that drive me</t>
  </si>
  <si>
    <t>figure drawing; bar hoppin' with my friends or working.</t>
  </si>
  <si>
    <t>i am the kinda person who lives my life as a river runs it's course. i like to go with the flow and try to keep drama as far away as possible. i've only had a few serious relationships and they ended the same way; me being lied to; so trust is a bit of an issue for me. i tend to trust people i care about more than i should! i like to travel and see different places; so i can settle down in my favorite!    i am passionate; relaxed; and goofy</t>
  </si>
  <si>
    <t>i am a chef and my life path is to learn as much as i can about food; travel for food; and cook till i die! i'm going to be traveling through europe by the end of the year to expand my knowledge before i come back to the west coast for good and open a restaurant the like of which have never been tasted before.</t>
  </si>
  <si>
    <t>listening; cooking; having fun; drinking; and enjoying life.</t>
  </si>
  <si>
    <t>my rustic good looks; i've been told i remind people of a bear.</t>
  </si>
  <si>
    <t>books: anything by hunter s. thompson; i like science fiction; spiritual empowering books; like carlos castaneda's work. really anything that intrigues me; hard to do though; but i love reading!    movies: anything except modern horror movies; huge fan of classics.    music: i go through phases of music; i'll listen to it all buy my constant love is with pink floyd; and hip hop (not rap).    food: i'm a chef; enough said!</t>
  </si>
  <si>
    <t>food  love  an ocean  nature  family  my sense of humor; it keeps me out of the padded rooms</t>
  </si>
  <si>
    <t>food; life; and nothing ( i can shut my brain off; it's my special power)</t>
  </si>
  <si>
    <t>work very hard; to drink very hard.</t>
  </si>
  <si>
    <t>i have a stuffed bear i still sleep with; had him since the day i was born.</t>
  </si>
  <si>
    <t>you want to have some fun; have some drinks; and relax!</t>
  </si>
  <si>
    <t>i'm always looking for fun and adventures. curious and motivated; always trying to expand my horizons. i recently spent a year volunteering and traveling across south america...likely the greatest and most life changing experience of my life. i moved to the bay 8 years ago from chicago to go to berkeley and have loved it here ever since.</t>
  </si>
  <si>
    <t>currently working as an environmental engineer at a consulting firm in downtown sf. working for the man is fine for now; but my 5 year plan involves me owning my own business; hopefully a brewery. i work hard but only to enjoy life and travel. i spend my time outside of work hanging out with friends; brewing beer; rock climbing; and hiking.</t>
  </si>
  <si>
    <t>brewing beer; rallying troops; flying kites into the ground; talking to strangers; going to concerts; gettin shit done.</t>
  </si>
  <si>
    <t>well it used to be my hair but then i cut half of it off. so i guess my glasses.</t>
  </si>
  <si>
    <t>books/authors: the rum diary; vonnegut; palahniuk; jhumpa lahiri  movies: babe; wes anderson; the fifth element; rushmore  tv: parks and rec; workaholics; mad men; 30 rock; curb;  music: tuneyards; the black keys; animal collective; noah &amp;amp; the whale; fleetfoxes; marty party; ill gates; lcd sound system; michael jackson  food: sandwiches and mexican; also thai; indian; and sushi</t>
  </si>
  <si>
    <t>friends; ipa; sunshine; travel; music; laughter</t>
  </si>
  <si>
    <t>the future; what and when i will eat next; sustainability and improving how i live my life; what experimental ingredients to put in my next beer.</t>
  </si>
  <si>
    <t>relishing in the end of the work week; enjoying beers with my closest friends; playing bocce ball in oakland or going to a concert.</t>
  </si>
  <si>
    <t>im not the best dancer; but i love it and thats what matters.</t>
  </si>
  <si>
    <t>you know of an awesome bar i've never been to or if you're a girl who likes ipa.</t>
  </si>
  <si>
    <t>english/spanish (okay)/other (okay)</t>
  </si>
  <si>
    <t>i always find these summaries difficult. how can i describe the different parts of myself in a few short words? do i mention church; the tattoo; the child? i suppose i just talk about the things that are important to me and see how it goes... i am a strange compilation of things and this won't likely cover even half of it. i sing in 2 groups currently; a church choir and a large choral group (&amp;gt;100 singer) that supports music in the oakland school system. singing is something that stirs up my adrenalin and makes me very happy. i play d&amp;amp;d as often as i can. (currently only 1 game going on bi-weekly on sat)    udate 12mat12: (i'm no longer a deacon; but i still attend church regularly and being a deacon had a big impact on my life) i am a deacon at my church (which essentially involves care giving for 18 families). this was a big step for me as i am not always sure where i stand with god; though i do attend church regularly. i am not judgemental and believe that people should be allowed to do what they want as long as it doesn't hurt others. but i am enjoying being a deacon as my group has been so happy and thankful for my support.    update 01july10 - (i have found that this next paragraph brings out the b/d and s/m people in droves. i meant this as an emotional thing; not a physical thing).  i can be both soft and hard; depending on the situation. i like to take care of someone; but have recently discovered the joy of being taken care of (not monetarily; but allowing someone to do things for me even if i can do them myself). i don't want to always be taked care of; so i'd like to find someone who can switch off with me so that both of us can be cared for in the way that we deserve.    i am sometimes geeky; fiercely independent; and rather content</t>
  </si>
  <si>
    <t>looking for the right who can handle the church side of me as well as the tattoo'd; green haired side.... are there any of you out there :-)</t>
  </si>
  <si>
    <t>singing; logic puzzles; organization</t>
  </si>
  <si>
    <t>my smile and my eyes (and over time; the fact that i change my hair a lot)</t>
  </si>
  <si>
    <t>books: mostly sci/fi or murder/thriller type. once in a while i thorw in a sappy romance; but they tend to make me laugh as i don't know if i believe in the too trite way that they end up. (yes - i'm a bit jaded; but i am working on it)    movies - same statement as above; harry potter; spiderman; xmen; star trek.    music - anything that i can sing to... and mine of course :0) trying to figure out where to post the songs - now that the band has shifted gears; the myspace site does not include me. buy here's a video: http://www.youtube.com/watch?v=rtzagen28fc.    food - thai; italian; sushi; anything someone else cooks for me.    tv shows: csi; ncis; america's worst cook; rupaul's drag race.</t>
  </si>
  <si>
    <t>singing; my son; books; companionship; (food; water; air?)</t>
  </si>
  <si>
    <t>on alternate weekends i am with my son. we like to have movie night or game night. he is very interested in board games lately.    the other weekends; i might be playing d&amp;amp;d or rehearsing with one of my groups; or maybe i'll be spending it with you?!</t>
  </si>
  <si>
    <t>if you play d&amp;amp;d; or like to sing; or would just like to chat about life in general. and... if you are not just looking for sex. i'd like a full relationship that includes sex; but not one that is based on or wholly about it.</t>
  </si>
  <si>
    <t>i've lived in many places and travelled all over the world. love  getting to know people from diverse cultures and backgrounds. i'm a  former new yorker; happy to be in san francisco; though i also love  to complain that it isn't new york.    happy to meet new people and see if there's a connection. i'm  recently out of a long-term relationship; so taking things slow.</t>
  </si>
  <si>
    <t>i'm a partner in a design studio doing web and mobile interfaces. love being my own boss; even though it's a hell of a lot of work.</t>
  </si>
  <si>
    <t>solving problems. whipping up a meal. dressing myself. making nice. being kind to animals and children. putting a room together. making the bed. treating a fella extra special.</t>
  </si>
  <si>
    <t>my dimples? and my dark; mysterious eyes.</t>
  </si>
  <si>
    <t>books: faulkner; austen; forster; dickens; proust.  movies: sci-fi; silly comedies; documentaries; classic hollywood; dumb 80s movies; i like em all.  music: rufus wainwright; sufjan stevens; patty griffin; sondre lerche; bon iver; the shins; iron &amp;amp; wine.  food: anything and everything.</t>
  </si>
  <si>
    <t>friends  sunshine  fruits  books  downtime  and yes; coffee</t>
  </si>
  <si>
    <t>seeing friends; eating out; or maybe watching a movie. i'd love to see more live music or theater; if anyone wants to join me. i also get out of sf regularly to go up to sonoma.</t>
  </si>
  <si>
    <t>i hope my mother isn't reading this.</t>
  </si>
  <si>
    <t>you've got a great idea for a first date.</t>
  </si>
  <si>
    <t>i am best defined by my forgetfulness. phone; keys; trains of thought...they are on a mission to elude me. when i get frustrated with my absent-mindedness; i focus instead on the creativity and spontaneity that leads to it. it has also made me incredibly resourceful. booyah :)    hanging out with me means you gotsta be able to roll with the spasticness. it's worth it; i promise; because i place a high value the people close to me.</t>
  </si>
  <si>
    <t>i just moved (back) to the sf bay area after studying and then working in santa barbara. i've missed the rain...the trees...the crisp; fall air....ahhh    hobbies: fencing (the sport); reading/writing; playing clarinet; wandering  future goals: go to grad school; live and work internationally; become multilingual; enjoy the pleasurable things in life :)    the next five places i want to visit (not necessarily in order; and yes i know some of these are countries and some are cities): italy; prague; japan; amsterdam; iran</t>
  </si>
  <si>
    <t>flirting with extremes</t>
  </si>
  <si>
    <t>good-natured snark and a propensity for great hugs!</t>
  </si>
  <si>
    <t>anything referencing humor; satire; philosophy; history; bluegrass; baseball; cubism; theater; exploration; the sublime; or any other delightful thing</t>
  </si>
  <si>
    <t>in a perfect world: the people i love; coffee; art; music; chocolate; awe</t>
  </si>
  <si>
    <t>how to live my life in accordance with my convictions. if i've got them; i'd better be able to live them. if i can't; well then maybe they weren't very good to begin with.</t>
  </si>
  <si>
    <t>bah! this is cheating. you're going to have to work harder than that.</t>
  </si>
  <si>
    <t>english (fluently)/japanese (okay)/italian (okay)/turkish (poorly)</t>
  </si>
  <si>
    <t>there is very little useful information on this profile.</t>
  </si>
  <si>
    <t>trying to figure out how to get to:    new york  india  vietnam  london  new orleans</t>
  </si>
  <si>
    <t>answering inane questions</t>
  </si>
  <si>
    <t>i do not have the resources to reliably measure this at this time.</t>
  </si>
  <si>
    <t>delillo's "white noise"; wallace's "a supposedly fun thing i'll never do again"; ellis's "american psycho"    butch cassidy and the sundance kid; princess mononoke    http://www.last.fm/user/barensadau</t>
  </si>
  <si>
    <t>fresh fruit and vegetables</t>
  </si>
  <si>
    <t>information systems; social systems; symbols and meaning; art; lunch.</t>
  </si>
  <si>
    <t>you're groovy; but not too groovy.</t>
  </si>
  <si>
    <t>i've just moved here from london after finishing my phd...</t>
  </si>
  <si>
    <t>i'm doing a postdoc in psychology at stanford</t>
  </si>
  <si>
    <t>hermann hesse; du levande; robert anton wilson; thomas mann; burroughs; peter hoeg; julien gracq; heidegger; derrida; wittgenstein; harold and maude; clockwork orange; godspeed you black emperor; prince; glenn branca; rosetta; atr; einstuerzende neubauten; army of lovers; air; hrsta; kraftwerk; vegetarian + vegan food;</t>
  </si>
  <si>
    <t>opposable thumbs  oxygen  vegetarian schnitzels  compassion  humour  cynicsism</t>
  </si>
  <si>
    <t>differences between cultures; individuals; logic and language; permanence; impermanence; why ; why not; differences between europe and the usa; communication; consciousness; mind</t>
  </si>
  <si>
    <t>probably not having a typical friday night.</t>
  </si>
  <si>
    <t>then it wouldn't be private :)</t>
  </si>
  <si>
    <t>english/german/french</t>
  </si>
  <si>
    <t>i am a recovering idealist; perpetual optimist; and extroverted introvert.    i'm a diy kind of girl: i love the feeling of satisfaction and self-sufficiency that comes with teaching myself to do things that i previously may never have thought i would or could do. one of the ways i primarily learn is through other people; and part of what i enjoy about dating is the way it opens up different areas of exploration and new perspectives. i'd love to know about what gets you gesticulating wildly and learn the intricacies of it from you  whether it's an aspect of your work that excites you; your politics; or your love for whatever it is that compels you.    i grew up in the bay area; and after living in several different places (san diego; madrid; new orleans) i've set down some deep roots here over the past several years and feel good about living within an hour or so many of my childhood friends and family. i participate in a variety of different social circles and love the ways that relationship creates mixing; mingling and sometimes re-forming of those circles.    i value most my relationships with friends and family-i'm fortunate to have many deep and caring friendships with amazing individuals who challenge and support me to be the best version of myself i can be. i work hard to always be growing and changing; finding my edges and expanding them.    i'm a curious bear and always seek out new experiences; but constants are: hiking all over the bay area (especially in redwoods or near oceans); camping; going for medium-long bike rides; urban walks; live shows (from opera to indie to plays); discovering local art; local music; and seeking out all forms of creativity and culture.    i enjoy discovering new-to-me places and pride myself on a knack for finding 'the best ___ (fill in with burger omelet; ice-cream; tortilla; etc.)' in many of the places i go. you have lots of your own little spots you want to share with me; as well.    i try to be outdoors as much as possible  whether by going for long walks or hikes; riding my bike; or working and hanging out in the garden. i prefer these things to the gym; but i'm pretty into spinning; especially in the cold and rainy season!    my friends appreciate my nonjudgmental; compassionate presence as much as my ability to belt out journey in karaoke &amp;amp; rock the dance-floor with abandon. or; you know; the way we dork out laughing so hard we snarf our milkshakes.</t>
  </si>
  <si>
    <t>i do therapy and social work with high-risk foster and probation youth (and their families) in a community-based treatment program; which means i go to where my clients are. it's challenging and immensely rewarding and i count myself lucky to do work i find so deeply fulfilling.</t>
  </si>
  <si>
    <t>1. i'm good at making people feel loved and cared for. i am warm and generous with my time; affection; and deep listening. i'd love to learn about what makes you feel loved and cared for and consciously make the effort to do those things; even if they don't come naturally.    2. cooking (especially for friends) is a big part of my life. i manage to find the farmer's market in most cities i visit; which once resulted in a wild boar hunt in the backwoods with locals when in kauai. don't worry; i never even saw an actual boar.    3. i like making things from scratch -- i can make my own cheese; yogurt; sprouts; pickles; sauerkraut; coconut milk; granola -- yes; i'm totally crunchy in some ways; but it doesn't define me; and it's more about eating good food than it is about ideology. you might find the crunchiness just adds to my texture. you might also find you're mighty well fed when i'm around.  sometimes you arrive to find me in heels &amp;amp; that dress you love; billie holiday in the background; and the smells of simmering deliciousness melting away the stress of your day. i'll pretend to bat your hand away but secretly love it when you keep trying to distract me from cooking.    4. gardening has been a more recent diy project for the last few years and i now grow many veggies; spending blissful afternoons covered in dirt up to my elbows; listening to the bees &amp;amp; the breeze &amp;amp; soaking up the sunshine.    5. learning whatever it is i need to learn to solve whatever problem it is i'm trying to solve. i can be extremely resourceful.    6. balancing hedonism and asceticism.</t>
  </si>
  <si>
    <t>or so i've been told - warmth; authenticity and perhaps a little sauciness depending on who is doing the noticing.</t>
  </si>
  <si>
    <t>teeny tiny snapshot    movies:  blade runner; donnie darko; little miss sunshine; harold and maude; amelie; eternal sunshine; il postino; vicky cristina barcelona; clerks; usual suspects; life of david gale; waiting for guffman; best in show; the princess bride; zelig; annie hall; lord of the rings trilogy; the dark crystal; rachael getting married; american beauty; coffee and cigarettes; henry &amp;amp; june    reading:  rumi; kurt vonnegut; michael chabon; milan kundera; david sedaris; michael pollan; dave eggers; pablo neruda; mary oliver; adrienne rich; gabriel garcia marquez; e.e. cummings; tom robbins; anais nin; eduardo galeano; ana maria matute; lots of non-fiction around food; sociology; mindfulness; psychology and graphic novels (sandman; y: the last man; finder; asterios polyp; whatever my friends recommend)    listening:  bon iver (i could not be more excited for the upcoming show); laura veirs; stars; elliott smith; the shins; fleet foxes; radiohead; be good tanyas; the swell season; nina simone; mirah; sufjan stevens; talking heads; zap mama; portishead; erykah badu; my brightest diamond; manu chao; ojos de brujo; dirty electro/house/techno; bluegrass; super funky funk; this american life; fresh air; radio lab    if you have tickets to the sfmoma event where yo la tengo is playing the live soundtrack for the documentary about buckminster fuller; we should talk. can't believe i was late to the game on that one!</t>
  </si>
  <si>
    <t>good pans and knives  planting seeds  glasses or contacts (one day i will do lasik; but i am blind as a bat without them)  twilight bike rides along the trails in the summertime  affection &amp;amp; intimacy  books; books; books  hot water  literally and figuratively  the coconut. seriously.</t>
  </si>
  <si>
    <t>perceptions vs. reality'; the fascinating world of language and communication and the way two people speaking the same language can utterly fail to understand each other; the ways that people can communicate perfectly without language; the way one word can sometimes completely change everything; the imperceptible; little miracles; subjectivity; somatic experiencing of emotions; what i can ferment next; what i'm going to cook next; what i want to learn next; body language; sensuality; chemistry;' motivation and figuring out what drives people; mindfulness and meditation practices; awakening; what it means to truly be present; how i can be a better therapist; how i can be a better friend; how i can maximize the health and happiness of my loved ones and me.</t>
  </si>
  <si>
    <t>unwinding from an intense week; keeping it low-key. sometimes dinner out or at a friend's house or relaxing with a glass of wine and a movie at home. if there's an interesting or otherwise quirky event happening sometimes i'll go to those. i have been known to be lured out by the right combination of fun evening/sexy person to share it with; so perhaps you could break my friday spell.</t>
  </si>
  <si>
    <t>i usually have at least two different types of dark chocolate on me at all times. for use in case of a chocolate emergency.    i'm an immigrant  let's see if you can guess where i came from.</t>
  </si>
  <si>
    <t>you're often told that you have a heart of gold; even though it may have been a bit tarnished and perhaps a bit dinged over the years.    you're looking for something really special; as am i. meeting people is easy; but i'm looking for that truly awesome connection that we'll know when we experience it  much more rare.    you're committed to your own personal growth and development  whether by a spiritual path; or any other road you've chosen for that particular journey.    this makes you smile: http://xkcd.com/150/    **if your relationship with drugs (including marijuana) extends beyond the rare conscious/occasional use; that is a non-starter for me.</t>
  </si>
  <si>
    <t>english/spanish (fluently)/hebrew (poorly)</t>
  </si>
  <si>
    <t>let me explain. no; there is too much. let me sum up...    i am a certified sommelier; i live on a sailboat; and i work for a software company. pretty standard; really. what more is there to tell?    i could regale you with stories of travel to exotic destinations but can't everyone? sure; i've been out of the country and plan to again but that doesn't really make me unique does it? by this age; hopefully we all some life experiences and stories to tell.    i could brag that i am fabulously wealthy; but; no; that would be a lie. i am financially stable with no debt and steady work but i work to live not live to work. i grew out of any desire for bigger and bigger toys to validate my status a long time ago; right around the time that i saw "fight club" (just kidding; i'm not a nihilist.) i usually end up spending my money on ephemeral things to enjoy the experience rather than things.    i should; however; state that i rarely take myself too seriously. other things; yes; i take seriously; but not usually myself.</t>
  </si>
  <si>
    <t>spending too much time in front of a computer screen. between work; social networking; okcupid; and entertainment (i don't own a tv so all movies; etc are on the computer). i spend; in my estimation; too much time online. it definitely stokes my geeky persona but leaves my other personas wanting.    to compensate; i try to get out in the real world as often as possible; whether on a motorcycle; a bicycle; or on foot; in the mountains; in the city; or out on the water. my goal is to find an activity partner; not more online friends.    i recently got a dog for the first time in quite a while and i haven't really slept past 7 am since he arrived. it's hard to sleep when a 75 pound animal jumps on your bed and demands to be taken outside. did i mention that he snores? i'm starting to rethink this whole "best friend" angle; but i like him nonetheless.    as for living on a sailboat; it's definitely a lifestyle choice that is difficult to explain. based on my experiences trying to explain it to friends; it is something that a person either understands or they don't but they always have a definite opinion.</t>
  </si>
  <si>
    <t>cooking in a confined space; pairing wine with food; balancing on 2 wheels; throwing a frisbee...whatever i set my mind to.</t>
  </si>
  <si>
    <t>i really don't know. maybe that my eyes are either blue; grey or green depending upon the light. i seem to get carded more often than i should at my age.</t>
  </si>
  <si>
    <t>&lt;strong&gt;books:&lt;/strong&gt; anything by gabriel garcia marquez; chuck palahniuk; "life of pi"; "the house of sand and fog"; "snow"; "the curious incident of the dog in the night-time" and many others.  &lt;strong&gt;movies:&lt;/strong&gt; fritz lang's "m"; "requiem for a dream"; "the red violin"; "the dark knight"; "eternal sunshine of the spotless mind"; "lonestar"; "animal house"; "caddyshack"  &lt;strong&gt;music:&lt;/strong&gt; i'll pretty much listen to anything and have the pandora stations to prove it.  &lt;strong&gt;food:&lt;/strong&gt; i have a pretty adventurous palate and i love thai; mexican; indian; italian; or sometimes just a baguette with some nutella.    i finally broke down and bought a kindle. i don't like everything about it but carrying 2-3 books in my carry-on when i fly was getting to be a bit much.</t>
  </si>
  <si>
    <t>my boat; my laptop; my dog; a wine opener; a bottle to open; and a destination. (passport goes without saying. i've tried living without it but border agents aren't very understanding.)</t>
  </si>
  <si>
    <t>travel; politics; sailing; epoxy; motorcycles; bicycles; software; books; songs by londonbeat; etc.</t>
  </si>
  <si>
    <t>doing the same thing i do every night; trying to take over the world...</t>
  </si>
  <si>
    <t>i have only been to nyc once in my life. i have been to bangalore; paris; madrid and london more times than to nyc.</t>
  </si>
  <si>
    <t>you're not a princess. i'm looking for an equal partner who can keep up with me or challenge me.</t>
  </si>
  <si>
    <t>computer: beep!    i use them and sometimes help fix them. i run errands and clean up messes for a living. i take pictures to try to maintain my connection to the &lt;a class="ilink" href= "/interests?i=spiritus+mundi"&gt;spiritus mundi&lt;/a&gt;.    i am stoic; inert; and poetic</t>
  </si>
  <si>
    <t>living the dream.</t>
  </si>
  <si>
    <t>being contrary</t>
  </si>
  <si>
    <t>silence</t>
  </si>
  <si>
    <t>the possessed; death on the installment plan; junky; candide; the republic</t>
  </si>
  <si>
    <t>coffee; juice; pictures; friends; pizza; books</t>
  </si>
  <si>
    <t>the end of days</t>
  </si>
  <si>
    <t>still here</t>
  </si>
  <si>
    <t>i had my brain removed years ago.</t>
  </si>
  <si>
    <t>you are a messenger</t>
  </si>
  <si>
    <t>i have a desk job so i never make bread anymore. updating this seems like a lot of work though. so it stays.. for now.</t>
  </si>
  <si>
    <t>i used to spend my free time making art; but now i make bread and restore my danish mod chairs.</t>
  </si>
  <si>
    <t>lots of stuff. i'm a dabbler. i also know how to use google which has answers for everything.</t>
  </si>
  <si>
    <t>my mustache. but; there is a brain behind this beauty. though; yes; you can play with it.</t>
  </si>
  <si>
    <t>i read non-fiction and watch documentaries. that's because i talk through movies. huge warning here. i'm a talker. the only time i don't talk is when it's a serious classic like wet hot american summer. in that case; we might as well be at the opera because you will be shushed.    as far as music i'm more of a tiny mix tapes than a pitchfork. sometimes; more often than not; i'm bay bridged. also; i'm nerdy.    food is pretty awesome. i'll try just about everything. i like to cook and i like to eat. sometimes i will find a really overly complicated recipe and spend all day making something. sometimes i will make mac and cheese. i'm flexible like that.</t>
  </si>
  <si>
    <t>1. my bike  2. san francisco  3. beer  4. music  5. food  6. water</t>
  </si>
  <si>
    <t>hanging out with my crew; going to a show; or listening to music at home while drinking a manhattan.</t>
  </si>
  <si>
    <t>i don't think frank zappa is funny. i actually don't like joke music at all. on the same note jack black has never made me laugh.</t>
  </si>
  <si>
    <t>you're a real "hottie potatie"</t>
  </si>
  <si>
    <t>i'm a female to male transsexual who is extremely wary about relationships at this point but would like a bigger pool of friends who don't freak out at shy; nontraditional personalities. i graduated in 2007 with a phd in rhetoric from uc berkeley; which so far has gotten me a fairly annoying gig editing papers for an online company.    sometimes i teach; but much of the time i find teaching too stressful.    i do best in a big city or out in the wilderness. the in-between freaks me out. i am of the suburbanly traumatized generation.    i do a bunch of artsy stuff and am currently in a writing cycle but i could move on at any moment to something else.    as for the mundane details; i am an introvert who warms up to warm people but finds negotiating social situations stressful when not warmed up. i have learned how to verbally put a sentence together; however; and can do small talk while appearing reasonably calm on the surface.    i'm also a big geek. and a dork.    like everyone else on the west coast; i have a therapist and two cats who pretty much are responsible for keeping me on track.    i am introverted; introspective; and imaginative</t>
  </si>
  <si>
    <t>my goal is to be paid to read; think and write. so far i have one book of experimental prose and poetry about to go to the publisher and two more floating around on my hard drive and at least one percolating around in my brain. at this point in life; my goals are to publish these books; backpack to as many remote places as i can; and travel outside of north america for a change.    as you may guess; i am not making tons of dough at the moment. i will be teaching at the san francisco art institute in fall 2009. i cannot guarantee whether i will continue to do so after the semester is over. if you are looking for a sugar daddy; send me any extras.</t>
  </si>
  <si>
    <t>writing really weird books; diy computer stuff of all sorts; finding my way around unfamiliar areas; thinking up melodies that i then try to record in some way so i can use them later for projects that never get started; calming down frightened animals; giving pills to cats; collecting music and walking for hours at a stretch. i play guitar and a little bass--well enough to have played live for several years; but i know very little music theory and am trying to teach myself some new tricks in my old age. like scales; for instance.</t>
  </si>
  <si>
    <t>i dress idiosyncratically and i am very quiet but in a friendly sort of way. get to know me and you'll discover a very dry sense of humor.</t>
  </si>
  <si>
    <t>books: gertrude stein; _how to write_;  cormac mccarthy; _blood meridian_;  samuel beckett; _how it is_;  anything by the following: william faulkner; james baldwin; carson mccullers; gilles deleuze; giorgio agamben; jacques derrida; paul celan; edmond jabs. also currently researching the neolithic revolution in europe.    music: einstrzende neubauten; patti smith; the psychedelic furs; m83; david bowie; swans; earth; sunn o))); a silver mt zion; bohren &amp;amp; der club of gore; and about a million others.</t>
  </si>
  <si>
    <t>cats; books; paper; pencil; recorded music; the right meds</t>
  </si>
  <si>
    <t>english (fluently)/french (okay)/german (poorly)</t>
  </si>
  <si>
    <t>*i'm not for everyone.  *i'm far from the usual girls.  *nothing and no one could ever change my values &amp;amp; beliefs.  *i'm not into games.  *i hate being lied to.  *i'm not looking for fwb; one night stands and nsa.  *i'm genuine; overly sweet; caring and passionate.  *i'm a believer; a dreamer and a life enthusiast.  - i guess; that's all i can say here because anyone can see this. i'd rather save the most interesting facts about me to the " deserving guy "    - don't send me one liner messages; send me something that would make me reply to you.</t>
  </si>
  <si>
    <t>what do you get when you take a sweet; smart and spicy gal who has been divorced a long time; take her out of the south and plant her in the sf bay area where her west coast attitudes can flourish? you would get a pretty close idea of who i am. throw in a love for active; outdoor adventure; and an increasing capacity for mindfulness; and you would have a good snapshot of me. read on if you are curious.</t>
  </si>
  <si>
    <t>professionally; i am an lcsw who works mostly with young children and families. i also actively support projects that promote diversity; nonviolence; and social justice. an athlete to the core; there's something about scuba diving and cycling that feeds my soul. most recently; i've taken up wheelchair rugby. it is a total blast!</t>
  </si>
  <si>
    <t>making myself laugh...if we can't crack ourselves up; we gotta keep practicing!... discovering and taking pleasure in the good things in people and life finding a way to do just about anything i want or need to do.</t>
  </si>
  <si>
    <t>well; once you know me; it's my smile or the way i am always so glad to see you. people who don't know me very well probably notice first that i use a wheelchair or crutches. i have cerebral palsy. don't believe everything you might read about it on the internet:) as with anything; it's best to ask the person you're wondering about. my friends find me both awesome and regular at the same time. disability is not the biggest part of who i am by far; but it has changed my life in ways i wouldn't trade.</t>
  </si>
  <si>
    <t>books: anything written by pema chodron or barbara kingsolver    food: most things green or just off the truck at the farmers market; especially when i put it through the juicer. my body seems to like that stuff the best; but i enjoy being adventuresome when it comes to food.    movies: remember the titans; oceans eleven; slumdog millionaire; good will hunting; philadelphia    music: not choosy</t>
  </si>
  <si>
    <t>my meditation practice and community.  my friends and family.  water to swim in.  meaningful work.  bike paths and rugby courts and ahhh the bottom of the ocean.</t>
  </si>
  <si>
    <t>what is really going on in the present  what things are like for people who are different from me  how to make the world a better place</t>
  </si>
  <si>
    <t>dinner with friends and maybe a movie too. saturday night is for dancing</t>
  </si>
  <si>
    <t>there are things about being my age; 51; that have shocked me. i have had to learn to sit with places of not knowing; which is profound; and different from what i expected to be doing by now.</t>
  </si>
  <si>
    <t>if you are an open hearted; insightful man who loves life; people and nature and are on a mindful path. you are fascinated by thinking outside of the box. you know how to be silly; and the laughter becomes bigger than what other people think. although it's not a requirement; a tandem pilot/scuba diver/rugby player would be icing on this cake!</t>
  </si>
  <si>
    <t>truth is i smoke; pass gas; snore; dance once i am english by birth and talk "funny". i am tired of women who want to change the person they fell for; cheats and users. i have faith that there is an honest; sexy; sensual; loving; adventurous woman out there. here goes. drop me a line and be prepared to be treated like a lady.....most of the time.  i am open to age; race; i dont want to miss you because i had tunnel vision</t>
  </si>
  <si>
    <t>living it with a goal of being better every day</t>
  </si>
  <si>
    <t>breathing; i can do it in my sleep</t>
  </si>
  <si>
    <t>wink; i need to know you better but lets say what happens in vegas should stay there.</t>
  </si>
  <si>
    <t>you are serious about wanting to go further in building a relationship.</t>
  </si>
  <si>
    <t>i like to bullshit/chit-chat. i'm thoroughly opinionated; but still kind; unless; of course; it's funnier to be an ass.</t>
  </si>
  <si>
    <t>still getting to know sf as i've been here only a few months from chicago(side note-i'm originally from detroit). working; playing; or chilling out.</t>
  </si>
  <si>
    <t>smiling; and being patient.</t>
  </si>
  <si>
    <t>the smile; and that i'm 'tiny'.</t>
  </si>
  <si>
    <t>blah blah dave eggers; the china study; glass castle; and middlesex. the jerk; match point; fargo. i very much dislike that they don't make cartoons with out cgi anymore. erykah badu; stevie wonder; sade; batucada; blah blah blah; black starr; and the vampire weekends. i snack a lot. i also eat large meals.</t>
  </si>
  <si>
    <t>1. friends 2. a very large family 3. jokes. 4 fresh food.</t>
  </si>
  <si>
    <t>why i do what i do and why others do what they do. science. the aesthetics around me.</t>
  </si>
  <si>
    <t>if you don't feel compelled to name off a bunch of stupid hip bullshit; music; movies; and authors to impress me(or yourself); but you could be someone who enjoys the stuff they're into even if it's obscure. if you understand the difference that's a plus. if you don't talk about yourself constantly(i require some attention). i'm a sucker for extremely intelligent people who can be kind and don't take themselves too seriously.</t>
  </si>
  <si>
    <t>dropped out of med school</t>
  </si>
  <si>
    <t>i've lived all over the world; and have traveled around it twice. born in south africa; i grew up in nashville; and now my parents and the rest of my family live in sydney; australia i moved to san francisco from chicago; which was after israel; where i went after new york; and am really happy to be here; but i am finding that there's always more to do! let's explore the city together.  i'm a strong; driven; well-educated; smart; fit; romantic guy who loves to laugh and to see those around me happy. i'm a giver; a sharer; and a carer. i can cook; like to bbq; and have been called a renaissance man. i'm happy to make meals for and with you - but will you unpack the dishwasher?  on my second career - medicine was interesting but not for me - and have found something that i'm good at and that i enjoy. now i'm one of the top application designers in the on-demand space; building systems for small and medium sized companies and evangelizing cloud computing. i enjoy speaking at conferences and helping companies realize their dreams. i guess i just like helping people.  in my spare time i'm active with aipac; i swim competitively; running is actually becoming fun; and i've fallen in love with skiing!  most of all; i'm happy.</t>
  </si>
  <si>
    <t>i'm a salesforce/force.com technical architect running a small consulting company.  i live in san francisco and try to see my family in australia as much as i can.</t>
  </si>
  <si>
    <t>trivia - my team wins at mad dog in the fog trivia night!  parallel parking - not a trivial skill.  being a giver - it's just the kind of guy i am.  building; using; and fixing computers and other techy devices</t>
  </si>
  <si>
    <t>my passport (been around the world twice - going again this year)  brunch  peanut butter (no allergies here)  camera  skype - my family lives in sydney; and talking to my niece and nephew is much better when we can see each other.  some other things that i probably could come up with if i stopped thinking about them so much!</t>
  </si>
  <si>
    <t>are we human; or are we dancers?</t>
  </si>
  <si>
    <t>i hate eating coconut. if you want anything more private; i'm happy to share in person.</t>
  </si>
  <si>
    <t>...you can connect on the three fundamental levels of a relationship:  physical  intellectual  emotional    ...you ski/snowboard/bike/cycle and always wear a helmet.    ...you are professional woman. those content to be arm-pieces or trophy wives need not apply. she has a drive to succeed at her chosen profession. i'm looking for someone to challenge me and to push us to experience new things together. i'm looking for a sophisticated; educated woman who wants to explore the world. most importantly; i am looking for someone to stimulate me mentally she should have brains and a sense of humor (or at least she should think she has a sense of humor). my ideal girlfriend is active and wants to be active with me. she is adventurous and likes to try new things. she enjoys learning about interesting things and always has an opinion. dancing is a plus! i'd like to meet someone focused; who sees something and goes out and gets it. she should be funny and fun; and should be driven and determined. mind games are a no-no. i am also looking for someone forward; who is not afraid to speak what's on her mind. communication is essential; and something on which i am not willing to compromise. i enjoy sharing and growing together. oh; and it would be great if she knew the difference between compliment and complement; and your/you're.</t>
  </si>
  <si>
    <t>english (fluently)/hebrew (okay)/latin (poorly)/c++ (okay)</t>
  </si>
  <si>
    <t>franco-american; trying to figure out why i have been chosen; working on the big mission; "without salt; no sugar"; artistic; curious; calm; soft voice; slow eater; fast runner</t>
  </si>
  <si>
    <t>selling books; composing songs; into playing and watching soccer and tennis; swimming; riding my bike; hugging trees; enjoying the silence; meditation; whirling and trying to live with the light on; writing poetry; acupressure; korean hand therapy; moxibustion; taking pictures; playing with colors; dancing like there's no tomorrow when cheb is spinning</t>
  </si>
  <si>
    <t>playing hand-drums; making soups; scoring goals with my head; being quiet; observing things; avoiding superficial people</t>
  </si>
  <si>
    <t>calmness i guess; au hasard ! my family thinks i'm too zen. i think they're too agitated. oh well !!!</t>
  </si>
  <si>
    <t>camus; le clezio; maupassant; krishnamurti; sufi tales; gurdjieff.    kubrick; melville; chabrol; coen brothers; haneke; allen; herzog    world music; radiohead; beatles; cheb i sabbah; pj harvey; mgmt; satie; coltrane; kpfa music of the world.    anything but meat...</t>
  </si>
  <si>
    <t>the higher one and the loved ones  silence  music  nature  love  awareness</t>
  </si>
  <si>
    <t>the present moment</t>
  </si>
  <si>
    <t>typical fridays only exist for the sleepy ones</t>
  </si>
  <si>
    <t>beware of the moon !</t>
  </si>
  <si>
    <t>you think we could be compatible</t>
  </si>
  <si>
    <t>deleted most of the stuff up here because i decided i hated it. i'll slowly add stuff to it that i think of.    one of my nicknames is "purple" (i have purple hair most of the time; and wear purple often.)    i'm actually slightly bi; but not into that many guys. it's more the exception than the rule so far. haven't ever met a guy i'd ever date either.    i have never been in a poly relationship; but am open to the idea and willing to give it a shot. i am not specifically seeking a poly relationship however.</t>
  </si>
  <si>
    <t>if it matters to you; i make video games for a living.  i am learning different dances; and also teaching swing dancing.</t>
  </si>
  <si>
    <t>sleeping.  computer crap.  &lt;b&gt;being confused.&lt;/b&gt;  apparently pretty good at swing dancing.</t>
  </si>
  <si>
    <t>when my hair is blue or purple; they notice that first.</t>
  </si>
  <si>
    <t>&lt;b&gt;(a) books:&lt;/b&gt;  &lt;i&gt;fahrenheit 451&lt;/i&gt; by &lt;a class="ilink" href= "/interests?i=ray+bradbury"&gt;ray bradbury&lt;/a&gt;; &lt;i&gt;&lt;a class="ilink" href="/interests?i=flatland"&gt;flatland&lt;/a&gt;&lt;/i&gt;; &lt;i&gt;&lt;a class="ilink" href="/interests?i=neuromancer"&gt;neuromancer&lt;/a&gt;&lt;/i&gt; and &lt;i&gt;pattern recognition&lt;/i&gt; by william gibson; &lt;i&gt;brave new world&lt;/i&gt; by alduous huxley; &lt;i&gt;1984&lt;/i&gt; by george orwell; anne rice's &lt;i&gt;&lt;a class="ilink" href="/interests?i=vampire+chronicles"&gt;vampire chronicles&lt;/a&gt;&lt;/i&gt;; &lt;i&gt;&lt;a class="ilink" href= "/interests?i=harry+potter"&gt;harry potter&lt;/a&gt;&lt;/i&gt; by j.k. rowling; bram stoker's &lt;i&gt;dracula&lt;/i&gt;; &lt;a class="ilink" href= "/interests?i=thriller"&gt;thriller&lt;/a&gt; and &lt;a class="ilink" href= "/interests?i=horror"&gt;horror&lt;/a&gt; genres in general    &lt;b&gt;&lt;a class="ilink" href="/interests?i=manga"&gt;manga&lt;/a&gt;:&lt;/b&gt;  &lt;i&gt;&lt;a class="ilink" href="/interests?i=love+hina"&gt;love hina&lt;/a&gt;&lt;/i&gt;; &lt;i&gt;neon genesis &lt;a class="ilink" href= "/interests?i=evangelion"&gt;evangelion&lt;/a&gt;&lt;/i&gt;; &lt;i&gt;neon genesis evangelion: &lt;a class="ilink" href= "/interests?i=angelic+days"&gt;angelic days&lt;/a&gt;&lt;/i&gt;; &lt;i&gt;scott pilgrim&lt;/i&gt; (it's sort of manga...)    &lt;b&gt;(b) movies:&lt;/b&gt;  &lt;a class="ilink" href="/interests?i=anti-trust"&gt;anti-trust&lt;/a&gt;; &lt;a class="ilink" href= "/interests?i=interview+with+a+vampire"&gt;interview with a vampire&lt;/a&gt;; &lt;a class="ilink" href="/interests?i=the+lost+boys"&gt;the lost boys&lt;/a&gt;; &lt;a class="ilink" href= "/interests?i=lilo+%26amp%3b+stitch"&gt;lilo &amp;amp; stitch&lt;/a&gt;; the matrix; &lt;a class="ilink" href="/interests?i=mulan"&gt;mulan&lt;/a&gt;; &lt;a class="ilink" href="/interests?i=moulin+rouge"&gt;moulin rouge&lt;/a&gt;; &lt;a class="ilink" href= "/interests?i=scott+pilgrim+vs+the+world"&gt;scott pilgrim vs the world&lt;/a&gt;; &lt;a class="ilink" href="/interests?i=the+secretary"&gt;the secretary&lt;/a&gt;; &lt;a class="ilink" href= "/interests?i=underworld"&gt;underworld&lt;/a&gt;; &lt;a class="ilink" href= "/interests?i=van+helsing"&gt;van helsing&lt;/a&gt;; &lt;a class="ilink" href= "/interests?i=horror"&gt;horror&lt;/a&gt; movies; &lt;a class="ilink" href= "/interests?i=thriller"&gt;thriller&lt;/a&gt; movies; &lt;a class="ilink" href= "/interests?i=vampire"&gt;vampire&lt;/a&gt; movies; &lt;a class="ilink" href= "/interests?i=zombie"&gt;zombie&lt;/a&gt; movies; &lt;a class="ilink" href= "/interests?i=movie+musicals"&gt;movie musicals&lt;/a&gt;    &lt;b&gt;anime:&lt;/b&gt;  &lt;a class="ilink" href="/interests?i=armitage+iii"&gt;armitage iii&lt;/a&gt; (movies; ova); &lt;a class="ilink" href= "/interests?i=death+note"&gt;death note&lt;/a&gt;; &lt;a class="ilink" href= "/interests?i=fullmetal%0aalchemist"&gt;fullmetal alchemist&lt;/a&gt;; &lt;a class="ilink" href="/interests?i=ghost+in+the+shell"&gt;ghost in the shell&lt;/a&gt; (movies; series); &lt;a class="ilink" href= "/interests?i=.hack"&gt;.hack&lt;/a&gt;; &lt;a class="ilink" href= "/interests?i=love+hina"&gt;love hina&lt;/a&gt;; &lt;a class="ilink" href= "/interests?i=neon+genesis+evangelion"&gt;neon genesis evangelion&lt;/a&gt;; &lt;a class="ilink" href="/interests?i=trigun"&gt;trigun&lt;/a&gt;    &lt;b&gt;tv shows:&lt;/b&gt;  &lt;a class="ilink" href="/interests?i=stargate"&gt;stargate&lt;/a&gt;; &lt;a class="ilink" href= "/interests?i=battlestar+galactica"&gt;battlestar galactica&lt;/a&gt;; &lt;a class="ilink" href= "/interests?i=buffy%3a+the+vampire%0aslayer"&gt;buffy: the vampire slayer&lt;/a&gt;; &lt;a class="ilink" href= "/interests?i=firefly"&gt;firefly&lt;/a&gt;... i watch &lt;a class="ilink" href="/interests?i=family+guy"&gt;family guy&lt;/a&gt;; futurama; and sometimes robot chicken and aqua teen hunger force    &lt;b&gt;theatre:&lt;/b&gt;  &lt;a class="ilink" href="/interests?i=musicals"&gt;musicals&lt;/a&gt;: &lt;a class="ilink" href="/interests?i=42nd+street"&gt;42nd street&lt;/a&gt;; &lt;a class="ilink" href="/interests?i=pippin"&gt;pippin&lt;/a&gt;; and &lt;a class="ilink" href="/interests?i=south+pacific"&gt;south pacific&lt;/a&gt; hold special places in my heart (due to working on them / being in them); i particularly enjoy some songs from &lt;a class= "ilink" href="/interests?i=avenue+q"&gt;avenue q&lt;/a&gt;; &lt;a class="ilink" href="/interests?i=miss%0asaigon"&gt;miss saigon&lt;/a&gt;; &lt;a class="ilink" href="/interests?i=schoolhouse+rock%3a+live%21"&gt;schoolhouse rock: live!&lt;/a&gt;; &lt;a class="ilink" href="/interests?i=1776"&gt;1776&lt;/a&gt; and various others.    &lt;a class="ilink" href="/interests?i=plays"&gt;plays&lt;/a&gt;: &lt;a class= "ilink" href="/interests?i=arsenic+and+old+lace"&gt;arsenic and old lace&lt;/a&gt; all time favorite; probably mostly due to the fondest memories; &lt;a class="ilink" href="/interests?i=the+odd+couple"&gt;the odd couple&lt;/a&gt;    &lt;b&gt;(c) music:&lt;/b&gt;  &lt;a class="ilink" href="/interests?i=abney+park"&gt;abney park&lt;/a&gt;; &lt;a class="ilink" href="/interests?i=blind+guardian"&gt;blind guardian&lt;/a&gt;; &lt;a class="ilink" href="/interests?i=bon+jovi"&gt;bon jovi&lt;/a&gt;; &lt;a class="ilink" href= "/interests?i=evanescence"&gt;evanescence&lt;/a&gt;; &lt;a class="ilink" href= "/interests?i=jonathan+coulton"&gt;jonathan coulton&lt;/a&gt;; linkin park; &lt;a class="ilink" href="/interests?i=the+postal+service"&gt;the postal service&lt;/a&gt;; &lt;a class="ilink" href= "/interests?i=richard+cheese"&gt;richard cheese&lt;/a&gt;. &lt;a class="ilink" href="/interests?i=metal"&gt;metal&lt;/a&gt;; oldies; rock; &lt;a class="ilink" href="/interests?i=synth-pop"&gt;synth-pop&lt;/a&gt;. honestly; it's totally mood dependent. most of the songs i really really like have a 1and2 3and4 feel to them.    &lt;b&gt;(d) foods:&lt;/b&gt;  i have various food allergies; so i tend to find something and stick with it.  &lt;a class="ilink" href="/interests?i=pasta"&gt;pasta&lt;/a&gt;; pizza; chicken; turkey. rather spicy things. &lt;b&gt;&lt;a class="ilink" href= "/interests?i=spicy%0achicken+taco%21"&gt;spicy chicken taco!&lt;/a&gt;&lt;/b&gt;    "for one gallon elderberry wine. add one teaspoon arsenic; then add a half teaspoon of strychnine; and then just a pinch of cyanide." - martha brewster; &lt;i&gt;arsenic &amp;amp; old lace&lt;/i&gt;    &lt;b&gt;(e) video games:&lt;/b&gt;    &lt;a class="ilink" href="/interests?i=chrono+trigger"&gt;chrono trigger&lt;/a&gt;; &lt;a class="ilink" href= "/interests?i=eternal+darkness"&gt;eternal darkness&lt;/a&gt;; &lt;a class= "ilink" href="/interests?i=final+fantasy"&gt;final fantasy&lt;/a&gt; (particularly the 6th); &lt;a class="ilink" href= "/interests?i=illusion+of+gaia"&gt;illusion of gaia&lt;/a&gt;; &lt;a class= "ilink" href="/interests?i=kingdom+hearts"&gt;kingdom hearts&lt;/a&gt; series; &lt;a class="ilink" href="/interests?i=metroid"&gt;metroid&lt;/a&gt; (mostly the 2d ones); &lt;a class="ilink" href= "/interests?i=persona+3"&gt;persona 3&lt;/a&gt;; &lt;a class="ilink" href= "/interests?i=super%0amario+bros"&gt;super mario bros&lt;/a&gt; (original nes); and &lt;a class="ilink" href="/interests?i=zelda"&gt;zelda&lt;/a&gt; (nes &amp;amp; snes versions).    game systems (currently) owned (ordered by release date; because i'm ocd like that): atari 2600; sega master system; nes; snes; sega genesis; segacd; turboduo; turboexpress; dreamcast; ps1; gameboy color; n64; ps2; xbox; gameboy advance sp; nintendo ds lite; xbox 360; psp; ps3; and wii. tons of games for them - it's sort of like a (mostly retro) gaming library i'm building.</t>
  </si>
  <si>
    <t>in the order i thought of them:  affection  caffeine  computer/internet/iphone/similar tools  distractions  learning  friends</t>
  </si>
  <si>
    <t>everything. possibly too much. i am attempting to cure myself of over-thinking. i'll let you know how it goes once i've thought it over.</t>
  </si>
  <si>
    <t>fridays aren't really my going out night. on tuesday evenings i can be found at swinggoth (sf) or alley cat shuffle (peninsula). i can sometimes be found at deathguild (sf) on monday nights. i'm looking for things to do in the south bay too; since i work down there.</t>
  </si>
  <si>
    <t>ask whatever you like and i'll always answer with the truth.</t>
  </si>
  <si>
    <t>this self-summary is a constant work in progress; as am i.    i'm honest (sometimes to a fault). i'm typically mellow (yes; i understood your joke even though i didn't fall to the floor laughing) but i get more rambunctious as we get to know each other. i have two younger sisters that mean a lot to me.    i cannot read minds. my iphone does not have a telepathy app. i appreciate verbal explanations and will reciprocate; even if the exchange is not exactly pleasant. if verbal exchanges are not your preferred style of communication; charades offer a fun twist.    i'm into formula 1; so bonus points if you a) know what that is and b) don't think it's boring.    i'm not the kind of person to hold a lengthy casual cell-phone conversation on bart or my commuter bus.    i like warm nights; crystal clear sea water and the smell of roasting meat. i drink my whiskey neat.</t>
  </si>
  <si>
    <t>i'm (finally) growing up but not old. i've had my fun. don't get me wrong - i will always have a wild hair somewhere way up there but at this point i'd be more than happy coming home to some steady; catastrophe-free companionship. dare i say that i'd be compelled to consider marriage and children in such an environment? {gasp!} i'm settling down!    and my family is getting on my case.</t>
  </si>
  <si>
    <t>...pep talking people.  ...archery.  ...wearing my retainer.</t>
  </si>
  <si>
    <t>women tend to notice my eyelashes.</t>
  </si>
  <si>
    <t>a quick scroll through my ipod; pointing out some of my top musical faves: barrington levy; billie holiday; billy idol; the bird and the bee; bonobo; busta rhymes; cab calloway; cirrus; the coup; dangerdoom; don carlos; e-40; eek-a-mouse; elephant man; feist; goldfrapp; howlin' wolf; james brown; jimi hendrix; klashnekoff; krs one; la roux; lee perry; mia; massive attack; morcheeba; mos def; primus; public enemy; romanowski; santigold; sarah mclachlan (don't tell anybody); sissy; skinnyman; souls of mischief; tenor saw; thievery corporation; too $hort (c'mon; i grew up in oakland); yellowman; zero 7    tv shows? ok - don't laugh. i'm usually stuck on the nerdy channels: history channel; discovery; sci; nat geo; bio; etc. i'll mix in some scifi now and then; with the occasional favorite (bsg?). you will likely not ever catch me watching any form of reality tv.    my sweet-tooth is almost gone - sweets are rarely on my menu and i overload on sweet stuff fairly quickly. i have the rare ability to stop eating when i have finished enough of a meal - something most americans seem to think is strange. i generally eat sensibly (though not necessarily calorie-conscious) during the week. zero fast food. organic everything if i can get it. i am unable to resist raisinets. for the last 5 or 6 weeks; i've been on a d'anjou pear bender (i know. crazy; right?)    i confess i'm not much of a book reader. i have a curious addiction to skymall. (have you seen the stuff they have in there?!?)</t>
  </si>
  <si>
    <t>my family  sunshine  whiskey  raisinets  cheeseburgers  a speedy two-seater</t>
  </si>
  <si>
    <t>glad to be off work.</t>
  </si>
  <si>
    <t>hi i'll tell you what i love or like or what i like to do... i love to travel; explore places; love to eat; games i don't think playing games is a waste of time i like to play racing games; or final fantasy; starcraft; or tekken mostly fighting games!. i'm left handed. love sight seeing; watching the sunset; sunrises is the most amazing thing. love to experience new things and try new things. love taking random pictures. love making good memories. i'm a positive person i'm sarcastic; athletic; smart and romantic. i'm really silly always joking around. i'm always on the computer;laptop or my phone. :)</t>
  </si>
  <si>
    <t>i'm currently going to college in san jose; getting my med degree. i'm taking cna training school also in the process of getting my c.n.a california state license. partying here or there. i like to spend my time in my room; either that i just go chill at the hills or beaches and watch the sunset or sun rise; or hanging out with my friends or family. i sometimes go running; jogging just to refresh my mind. :)</t>
  </si>
  <si>
    <t>beerpong; badminton; cleaning; cooking; soccer; tennis; basketball; volleyball; swimming.</t>
  </si>
  <si>
    <t>my smile :d</t>
  </si>
  <si>
    <t>movies:dear john; the running kite; up; all of the disney princess movies &amp;amp; etc...  music: edm/house music dubstep i love all types of musics.  food: i love food overall!!! you name it :d  shows: vampire diaries; royal pains; how i met your mother; two and half men; family guy; the simpson; ncis; bones; dextor; once upon a time; the lying game. etc..</t>
  </si>
  <si>
    <t>electronics; phone; internet; friends; family; games; and my dog.</t>
  </si>
  <si>
    <t>life. passing my c.n.a california state exam so i can be license.</t>
  </si>
  <si>
    <t>a party animal; i'm always going out on the friday night or the weekends partying somewhere in the bay area lol either that i stay home on my laptop or out with my family.or if your lucky enough you might see me around.</t>
  </si>
  <si>
    <t>i'm really honest and open speaking the truth all the time.</t>
  </si>
  <si>
    <t>your interested in me ;)  -get to now me more</t>
  </si>
  <si>
    <t>english (fluently)/french (poorly)/vietnamese (okay)</t>
  </si>
  <si>
    <t>i am a warm and funny guy. friends say i have a compassionate nature and am easy to be with. i will always say what's on my mind. i try to celebrate the mundane. walking is a big part of my life; eating is too. i am a member of the bay area's estatic dance community; and have a daily dance/movement practice. diplomacy comes natural to me. i have constructed a narrative as to why i am in body on earth. it is part buddha; part metaphysical; part fantasy. sometimes advantageous; sometimes not! ultimately i get meaning where ever i can!</t>
  </si>
  <si>
    <t>i am currently writing and developing a one man theatrical show exploring the body's fear system. i have been semi-retired; and am contemplating returning to the work force.</t>
  </si>
  <si>
    <t>listening and problem solving. working a room full of people. telling a story.</t>
  </si>
  <si>
    <t>my smile and sense of humor</t>
  </si>
  <si>
    <t>i love rice and gravy;white peaches and hot italian sausage. i am reading ruth reichl's "tender to the bone." listening to taken by trees;"east of eden." emmy lou harris is an all time favorite. i just watched the documentary "trembling before god"....religion and homosexuality...</t>
  </si>
  <si>
    <t>physical movement;laughing;friends;chocolate;home cooked meals;coffee</t>
  </si>
  <si>
    <t>staying in the moment; thinking; funny rhythms; power;</t>
  </si>
  <si>
    <t>relaxing; spending time with friends; attending dance/theatre performances</t>
  </si>
  <si>
    <t>i communicate with spirit guides</t>
  </si>
  <si>
    <t>you think you and i could be friends. it's a good place to begin!</t>
  </si>
  <si>
    <t>i suppose when it comes down to it all; i'm just like everyone else. for an example; like most gay men and straight women; i like the occasional shopping sprees; compare myself and my friends to characters in sex and the ciy; and the occasional peen. like straight men; i like to drink beer; hiking/camping; and the occasional peen six beers in. and like most lesbians; i'm extremely hostile.    but in all seriousness; i never tend to take myself too seriously. i do like drinking beer; the outdoors; swimming; sex and the city; and the occasional peen. i also like humor; funny tv shows; live music; eating; discovering sf; and eating. lots and lots of eating.    i am silly; dorky; and awesome</t>
  </si>
  <si>
    <t>well...i'm gainfully employed. so that's a plus.    i just joined a rugby team; without knowing anything about the sport. apparently it's nothing like synchronize swimming. talking about misinformation. but nonetheless; i'm enjoying it so far.</t>
  </si>
  <si>
    <t>sarcasm.    making situations really awkward and then breaking tension in those awkward situations.    cooking. it's always been therapy to me. it's my stress reliever.    listening and giving advices. i think.</t>
  </si>
  <si>
    <t>is that i'm asian. surprise.</t>
  </si>
  <si>
    <t>books - anything sedaris; bill bryson's non-travel books (i know he's a travel writer; i just can't stand most of his travel books); the things they carried; the adventures of cavalier and clay. although lately; i've been reading a lot of non-fiction.    movies - pixars (except cars); being john malkovich; wet hot american summer.    music - radiohead; the shins; wilco; alexi murdoch; blitzen trapper; bon iver; blind pilot; friendly fires; sufjan stevens; devotchka. lately fanfarlo; mumford and sons; peter wolf crier and the tallest man on earth are really doing it for me.    food - i'm known for being a little bit of a food lover. i like pretty much everything.</t>
  </si>
  <si>
    <t>1. family  2. friends  3. food  4. music.  5. humor  6. cliche's.</t>
  </si>
  <si>
    <t>my next adventures and how the hell i'm going to find the time and money to do it. i'm hoping to thru-hike the pacific crest trail and via de la plata in spain while i'm still strapping young lad.</t>
  </si>
  <si>
    <t>ideally? at home eating takeouts and watching a movie.    mostly with friends doing whatever it is that friends do with one another.</t>
  </si>
  <si>
    <t>you've got a sense of humor and/or not a douche.</t>
  </si>
  <si>
    <t>english (fluently)/vietnamese (okay)/italian (poorly)</t>
  </si>
  <si>
    <t>i am a very multifaceted person. i'm friendly; have a variety of interests; and i like a lot of different music. i'm always looking for new experiences....</t>
  </si>
  <si>
    <t>i graduated last summer in chemistry. since september i've been working at a biotech company gaining skills and experience.  long-term? working on environmental sustainability; living close enough to bike to work every day; and just relaxing and having fun.</t>
  </si>
  <si>
    <t>fixing things; photography; mountain biking; navigating; packing for a roadtrip; enjoying whatever is going on at the moment. remembering useless science-related trivia; doing math in my head</t>
  </si>
  <si>
    <t>you tell me :)</t>
  </si>
  <si>
    <t>anything by george orwell; issac assomov; arthur c clark. trainspotting; dr strangelove; donnie darko. daily show; colbert; simpsons; south park; red dwarf; stargate. pretty much all rock/reggae/hip-hop/electronic and everything in between.  i am a vegetarian.. other than that; i like italian; indian; chinese; ethiopian; thai; south american; mexican; spanish. i cook for myself a lot; my staples are stirfry; pasta with veggies; tacos/burritos; egg scramble with veggies. i also like to experiment with new things; and i've got a few things that are too special to cook when i'm alone......</t>
  </si>
  <si>
    <t>bicycle; the outdoors; water; cooking; music; rainstorms</t>
  </si>
  <si>
    <t>the future of civilization; the chemistry of everyday mundane things. the beauty of the natural world.</t>
  </si>
  <si>
    <t>either studying; partying; or just relaxing at home</t>
  </si>
  <si>
    <t>i won't tell you that! lol</t>
  </si>
  <si>
    <t>anything i've said seems attractive to you--i don't really have time to do outgoing messages; but i promise to reply  you want to ride on a motorcycle  you like to run/bicycle/go camping/go to the beach</t>
  </si>
  <si>
    <t>english/spanish/italian (poorly)</t>
  </si>
  <si>
    <t>i am a writer who tries to keep an eye out for life's amusing details. i'm known for my dry wit; and fast-takes -- sometimes sassy; but (usually) sweet.    after a long career in social services with seniors; i'm taking a break to do mom-ming; volunteering; and writing. so far i have pieces in three travel anthologies (italy; costa rica and bali.)    i love being a mom; and contrary to what men on okcupid seem to assume; i'm not stressed by being a divorced mom. it's much easier than being married (wait; did that sound bad?;-) ) having a new fluffy son; latke; to walk around the neighborhood; is another great satisfaction.    i'm good on my own; and it would be great to find someone fun to enjoy the city; the world ... or a meal with.</t>
  </si>
  <si>
    <t>trying to infuse the days with kindness; humor; and love. doing my part to better the world.</t>
  </si>
  <si>
    <t>giving backrubs. being playful. trip planning. sharing meals.  navigating costco. bargain hunting. being a mom.  writing silly poems about just about anything.    to wit:  this bit.  that's it.</t>
  </si>
  <si>
    <t>could it be my luscious long blond hair?</t>
  </si>
  <si>
    <t>when i'm not near the book/movie i love; i love the  book/movie/ i'm with. i like to read. i like parenthood and modern family. enjoy live concerts (james taylor; glen hansard; nora jones; stevie wonder...) i'm sure we can find some common ground.</t>
  </si>
  <si>
    <t>my daughter (she's a joy)  my immediate family (we're very close)  my contact lenses (this is unfortunately absolutely true)  my library card (nothing more satisfying than a pile of books)  chocolate (and ice cream)  smiles and touch ;-)  parentheses (!)</t>
  </si>
  <si>
    <t>playing scrabble  (words with friends)  did i babble?  (when to end)  is this funny  (who can tell)  will you write me?  what the hell!    uh oh -- there goes that poem thing again!</t>
  </si>
  <si>
    <t>doing whatever i planned earlier in the week! or not.</t>
  </si>
  <si>
    <t>ok! get really close and i'll whisper it in your ear....</t>
  </si>
  <si>
    <t>you're smart; easy-going; and appreciate a woman  of rare wit and charm. ya never know...</t>
  </si>
  <si>
    <t>english (fluently)/italian (okay)/hebrew (poorly)</t>
  </si>
  <si>
    <t>my closest friend described me as warm; easy going; honest and friendly. i describe myself as caring; generous; loving; involved; honest; considerate; open minded and fun.</t>
  </si>
  <si>
    <t>enjoying the moment!</t>
  </si>
  <si>
    <t>planning and organizing...</t>
  </si>
  <si>
    <t>books ~ mystery; drama and bio's.  music ~ the latest hits and motown.  food ~ enjoy most...</t>
  </si>
  <si>
    <t>i am a very social person looking to make a potential long term connection. i am attracted to well groomed; reasonably healthy people with interests in bettering themselves and continuing to grow.</t>
  </si>
  <si>
    <t>presently working towards transitioning into a new career in the medical field.</t>
  </si>
  <si>
    <t>being very organized and tidy. i am told i am a good listener. i am naturally compassionate and i easily find common ground with people. i am also self motivated and driven.</t>
  </si>
  <si>
    <t>people notice my eyes. people have commented on my eyes throughout my entire life. but if somehow you miss them; you will likely next notice my talkative nature.</t>
  </si>
  <si>
    <t>books: metamorphosis; wicked; death in venice; where angels fear to tread; a portrait of a lady; atlas shrugged.    music: adam ant; bessie smith; echo and the bunny man; ladytron; the legendary pink dots; klaus nomi; vagabond opera; level 42; lykke li; miss kitten;r.d. burman    food: anything that tastes good with fewer calories.</t>
  </si>
  <si>
    <t>1. cleanliness  2. nature  3. stimulating company  4. art/aesthetics  5. laughter  6. lipstick</t>
  </si>
  <si>
    <t>new places to explore  family  secret stair ways  ways to help others</t>
  </si>
  <si>
    <t>playing pin ball at a newly discovered bar.  comedy clubs  amoebas music</t>
  </si>
  <si>
    <t>i am honest and pretty open person. if you want to know something; just ask.</t>
  </si>
  <si>
    <t>you want new friends or are into dating for a potential long term relationship.  video gamers need not apply</t>
  </si>
  <si>
    <t>i grew up with warm beaches and soul food; tempered myself with seven snowy winters; then moved too san francisco; where the weather never changes. i miss the warm summers; but not the snowy winters.    i'm excellent with computers; and a sucker for new things. i &lt;a class="ilink" href="/interests?i=cook"&gt;cook&lt;/a&gt; and &lt;a class= "ilink" href="/interests?i=bake"&gt;bake&lt;/a&gt;; &lt;a class="ilink" href= "/interests?i=bike"&gt;bike&lt;/a&gt; play &lt;a class="ilink" href= "/interests?i=ultimate"&gt;ultimate&lt;/a&gt;; and love &lt;a class="ilink" href="/interests?i=coffeeshop"&gt;coffeeshop&lt;/a&gt;s.    i've traveled widely. i tend to get sick of traveling at the end of a month of traveling; and vow that i'm going to stick around for at least a year. this lasts maybe 8 months.</t>
  </si>
  <si>
    <t>at work; i am helping to take over all the wifis. at home; i am slowly turning back time in my room with incandescent lamps and dark-stained wood.    i've developed a pretty strong interest in &lt;a class="ilink" href= "/interests?i=urban+design"&gt;urban design&lt;/a&gt; (and the new &lt;a class= "ilink" href="/interests?i=urbanism"&gt;urbanism&lt;/a&gt;) and &lt;a class= "ilink" href="/interests?i=transit"&gt;transit&lt;/a&gt; over the past couple of years; the intersection of art and engineering that's necessary for a well-designed city really appeals to me. unfortunately; i've got no formal background so it remains only an interest and hobby.    trying to get out more in the city; especially to see good music.    taking pictures of things; cranking up the contrast; and posting them on flickr.    eating my way across the city.    living forever.</t>
  </si>
  <si>
    <t>making decisions; not getting lost; bike commuting.    technology in general.    &lt;a class="ilink" href="/interests?i=mille+bornes"&gt;mille bornes&lt;/a&gt;.    coming in not-last-place.    like many &lt;a class="ilink" href="/interests?i=intj"&gt;intj&lt;/a&gt;s; i prize competence; "specialization is for insects." i enjoy being good at things and also learning new things to be good at.</t>
  </si>
  <si>
    <t>people tell me i'm tall; although i've seen tall people; and i'm not them.</t>
  </si>
  <si>
    <t>if you grew up on &lt;a class="ilink" href= "/interests?i=heinlein"&gt;heinlein&lt;/a&gt;; we probably have a lot in common. nowadays i wait eagerly for each new charles &lt;a class= "ilink" href="/interests?i=stross"&gt;stross&lt;/a&gt; book. i have about two bookshelves worth of hard sf and not much else; although i've really been enjoying john mcphee's &lt;a class="ilink" href= "/interests?i=geology"&gt;geology&lt;/a&gt; books (in suspect terrain and so forth).    i have only recently started to truly enjoy indie pop/rock instead of just bearing it when other people are listening to it. amie street (.com) has been finding me a fair amount of wacky new music.    i keep coming back to well-produced ska (streetlight manifesto/catch 22; reel big fish/forces of evil; buck-o-nine; the hippos; etc.) even though it hasn't been cool for about a decade. recently; i've been listening to a lot of kirk hamilton and noah and the whale.    my parents are both pretty accomplished cooks; with pretty different influences. i grew up eating lots of indian (well; nepalese); greek; and southern foods (collards; okra; ribs). now that i'm all grown up; those are my favorites. the one food that stands out as horrendously bad was boiled prickly-pear cactus; which i actually couldn't force myself to chew long enough to swallow. it was like slimy milkweed-flavored green beans.</t>
  </si>
  <si>
    <t>sight; sunlight (without which i am grumpy); new experiences (i'm averse to death; so no bungie jumping; but i am a &lt;a class="ilink" href="/interests?i=neophile"&gt;neophile&lt;/a&gt;); music; people. i used to be able to do without the internet; until i started using it to remember things.    how many was that?</t>
  </si>
  <si>
    <t>street design; my next meal; optimizing my life through careful selection of phone apps; how to both travel and work; how to have the most fun each day.</t>
  </si>
  <si>
    <t>likely asleep so i can get an early start on saturday. i'm much more a morning person; and i tend to wake up when the sun comes up; though sometimes it'll take an hour to actually get out of bed.    i can be talked into staying up late for a good cause.</t>
  </si>
  <si>
    <t>i get judged a lot for watching nic cage movies.    i never get annoyed at red lights or slow drivers; but go a little crazy about people driving at dusk with their lights off.</t>
  </si>
  <si>
    <t>you want to eat &lt;a class="ilink" href="/interests?i=soul+food"&gt;soul food&lt;/a&gt; with me; too few of my omnivorous friends remain nearby; and it's really cutting into my recommended dosages of fried chicken and ribs.    i am always down for trips; be they to museums; biking; or just some new coffee or edibles in the city.</t>
  </si>
  <si>
    <t>hi my name is camila. im from bogota clombia. i living here in sf and i live it so far. .i love to read "paulo coehlo is my favorite".    i am quiet the first time. i like to observe human behavior; analyze their personality; after a while i start talkin; but at first i dont like to talk much.    i love all kind of animals; i fight for their rights.</t>
  </si>
  <si>
    <t>i studied marketing and advertising in colombia. now i`m living here learning english.</t>
  </si>
  <si>
    <t>i love to take pictures. walking around the city and take pictures of the most beautiful places.</t>
  </si>
  <si>
    <t>tell me you</t>
  </si>
  <si>
    <t>books: the player of games-the perfume-dan brown angels and demons-delusions-the official prince- the da vinci code-the devil and miss prym-the zahir-twilight-el olvido que seremos-traiciones de la memoria-paulo coelho-fernando vallejo-the autumn of the    movies: a lot like love-precious-monsters; inc.-50 first dates-sweet november-puss in boots-my blueberry nights-dory-black swan-enredados-shrek-finding nemo-toy story-requiem for a dream; clockwork orange    music: pink floyd-janes joplin-bob dylan-the beatles-moby-the cavern beatles-polarsets-the avett brothers-jugtown pirates-los aterciopelados-portugal. the man-the decemberists-ray lamontagne-elton john-kinky-fugees-shirley manson-sting-silvio rodrguez-chocquibtown-systema solar-joaqun sabina-fito pez-jm serrat-afrolatina-john lennon-edward sharpe and the magnetic zeros-u2  -the police-paolo nutini-bomba estereo-playing for change-manu chao-la 33-alexander-the rolling stones-bob marley-pixie lott-joaqun sabina- jason mraz    shows:mental-house-the collector-mentes en shock-the real l word</t>
  </si>
  <si>
    <t>1) my family  2) music  3) my cat and my dog  4) books  5) hugs  6) laughter</t>
  </si>
  <si>
    <t>how can i help the world?... nature; children; animals; humans.</t>
  </si>
  <si>
    <t>maybe working; when im free im with my friends drinking some wine or eating some good food.</t>
  </si>
  <si>
    <t>the first thing i see a person is: nails; shoes and mouth</t>
  </si>
  <si>
    <t>if you love animals. if you dont like dont do it.  if you care and love nature.  if you love mojitos.  if you like art.  if you like to read.  if you like good music.  if you would like to travel.  if you would like to know my culture; language and customs.  if you would like to travel to my country.  if you have patience with my english.  if you want to learn spanish.  if you enjoy walking and watching the sunset.  if you like photography.  if you love cats.  if you love dogs.  if you love children.  if you like the beach; forest and city.  if you want to help the world with me.</t>
  </si>
  <si>
    <t>i am yes; no; and maybe so. and intp.</t>
  </si>
  <si>
    <t>i make gay porn for a living. my girlfriend and i eat a lot of vegetarian/vegan food; watch a lot of tv; play a lot of video games; buy a lot of collectable toys. i do crossfit; but not really that well yet. i ref roller derby sometimes. i drink a lot of tea. i just recently bought a ton of new camera equipment and have been shooting and developing my own film.</t>
  </si>
  <si>
    <t>let the right one in. sweet movie. back to the future.</t>
  </si>
  <si>
    <t>i am an adventurous; open-minded woman who lives in the sf/east bay area. i'm very active and i love to be outdoors. i enjoy hiking; sailing; camping and biking. i'm a dedicated runner and i'm currently on a mission to complete the 5 major world marathons. i'm 60% there and the london marathon is next on my list. while living in seattle; i learned that running in the rain can be wonderful. of course; i love a leisurely run by the water (or even a walk); just about as much.    when i'm not outdoors; i enjoy museums; theater and live music at local venues. i also dig relaxing days on my comfy sofa; watching bad tv (reality shows are a guilty pleasure); stalking on facebook or emailing friends about our next adventure. good food and good friends; give me the fuel i need to make all the other things in my life worthwhile. did i mention; i love excellent restaurants? not necessarily expensive restaurants (sometimes dives have the most amazing fare); but truly exceptional taste-bud-enticing venues. healthy eating and home-spun creations are definitely part of my program.    i may seem quiet or even shy; but don't mistake that for lacking in opinions. i'm cautious about whom i let into my circle of friends; but once you're in; you're in for life. you'll also get to hear plenty of my opinions (for better or worse). i'm caring supportive and loyal. i like to set goals and accomplish them (a list completely checked off gives me tremendous satisfaction). i love to hear good stories (and secretly wish i was a better story teller). i'm always happy to follow an active day with an evening of food; wine and friends.    my parents are from india; but i was born and raised in the u.s. i feel a strong connection with my family and my heritage.    i am a romantic at heart and believe that my soul mate is out there. the guy i'm looking for is educated; organized and successful; yet easy-going and humorous (he doesn't sweat the small stuff). he's decisive and focused; but he's open to my ideas as well. friends and family are very important to him. he loves the bay area and doesn't imagine moving anytime soon. if he likes running; the future is wide open!</t>
  </si>
  <si>
    <t>i have a degree in chemical engineering from purdue university; but now work in a completely unrelated industry. initially followed a route to meet expectations and then took a detour which led me to my current profession. i enjoy my work and look forward to the challenges (and paychecks) it provides; but i do not live for my job. i've lived in the mid-west (home of the hoosiers and were i was born); the pacific northwest (hiking there is awesome); the south (vibrant and interesting) and now emeryville (and i am hooked on the bay). these diverse locales have taught me to be open to a variety of people and ideas.</t>
  </si>
  <si>
    <t>my smile and my big brown eyes.</t>
  </si>
  <si>
    <t>project runway; top chef; dynamo donuts; cheeses; beer; reading inside scoop; listening to kqed; and occasionally getting sucked into some questionable tv (mad men; food network; hgtv; biggest loser); watching b-ball (boilermakers and lakers); favorite flicks include: a room with a view; amelie; enjoy 90s music especially grunge....</t>
  </si>
  <si>
    <t>good food  running shoes  chef's knife  baking sheet  cell phone  passport</t>
  </si>
  <si>
    <t>hanging out with friends at a restaurant or bar. some weeks; i'm fine having a quiet night at home.</t>
  </si>
  <si>
    <t>you'll have to get to know me better before i reveal anything. :0)</t>
  </si>
  <si>
    <t>i'm warm; playful; and have an uncanny ability to laugh just a couple of seconds before everyone else at on-screen jokes. the only sweet i truly crave is marzipan. i love cooking for my friends; taking on girly projects with my mom; and doing pretty much anything outdoors. spending a day hiking under the redwoods helps keeps me centered. i enjoy the company of well-read; thoughtful; emotionally aware people.</t>
  </si>
  <si>
    <t>balancing life and work; and enjoying both as much as possible. i split my time between research; clinical medicine; and advocacy for trauma survivors. the mix keeps me on my toes. i like being challenged.</t>
  </si>
  <si>
    <t>figuring out how people around me are feeling and making them smile; playing devil's advocate to see how you think; cooking up seriously good food and throwing dinner parties for my friends; finding interesting things to do and see wherever i go; problem solving.</t>
  </si>
  <si>
    <t>i get to as many movies at the paramount as possible. most recently i saw dr. strangelove! hal hartley and tim burton are my favorite directors; and i'm a sucker for fables or (good) sci-fi.</t>
  </si>
  <si>
    <t>swimming in the ocean  cooking with/ for good friends and family  novelty and challenge  a sense of wonder  love  time outdoors</t>
  </si>
  <si>
    <t>i'm a nerd. my parents still have the two trophies i won on math team in high school.</t>
  </si>
  <si>
    <t>you're curious about people; you like wandering around the city as well as hiking in the woods; you'd rather chat over a good meal than online.</t>
  </si>
  <si>
    <t>i am a ((pagan)) studying the(( feri tradition)). i love(( animals)). i feel very connected with them and the balance of nature. i enjoy the outdoors; excitement of night life; and i love to be spontaneous.    i am spiritual; deep thinker; and true to my nature</t>
  </si>
  <si>
    <t>i am a carpenter landscaper and in spiritual development.</t>
  </si>
  <si>
    <t>it comes very natural to me to befriend animals &amp;amp; understand them; i am also very good at my work; and most importantly i am very good at making strong ever lasting friendships. making people laugh at the right time and making people understand is something that comes quite naturally to me.</t>
  </si>
  <si>
    <t>people notice my well built body; my vibrant personality; and my traditional tribal haircut. they also notice my confidence in myself; and also a sense of security; a sense of friendship.</t>
  </si>
  <si>
    <t>my favorite books are always spiritual; my favorite movies consist of anything with strong meaning; with good dark humor; a quick fright. i enjoy all ethnic food with a good american burger on the side. music that fits the mood; such as moon lay hidden beneath the clouds; ambient; old eastern romanian music; balkan; classical; and all.</t>
  </si>
  <si>
    <t>i can never live without good food; good strong friendship; my own spiritual path; a good animal companion to guide me when my human instinct is wrong; the power of mother earth and the sun to heal my wounds.</t>
  </si>
  <si>
    <t>good food to cook for my friends; spiritual thoughts about the universe; how my friends can use my help; hiking in the enchanted forests; dreaming; how to make my work better......and what movies are out in the theatre!</t>
  </si>
  <si>
    <t>sitting down to a good dinner i cooked for my friends and myself; talking about what to do that evening. perhaps good music entertainment or hanging out with friends</t>
  </si>
  <si>
    <t>....my goal is to become a shaman in my spiritual path; so that i might help people in their spiritual awareness.</t>
  </si>
  <si>
    <t>......you are a dreamer; you are interested in strong friendships or more; you are interested in me; or perhaps a nice dinner you want me to cook for you........</t>
  </si>
  <si>
    <t>english (fluently)/serbian (fluently)</t>
  </si>
  <si>
    <t>the last book i read was the twilight saga. i like movies with action suspense drama humor. i love donnie yen and jason statham flix. underworld pineapple express. when i can i'll include more likes dislikes and interests.</t>
  </si>
  <si>
    <t>i never thoroughly learned how to swim. :) oh and i play mw3 . last but not least ; i'm giving this a try :)</t>
  </si>
  <si>
    <t>i am mexican-american; born and raised in san francisco. i have a big family in which i dont completely get along with; but i have the best dad in the world. im still pursuing my degree in political science; hopefully ending in law school yet im still trying to stabilize myself economically. i work for a non profit organization in the tenderloine; helping families with recreational resources. before this job; i worked in retail for 3 yrs and i gotta say that getting away from money-hungry corporations was the best decision i've made in my life thus far. i believe i definitely will stay in this field of work for the rest of my career.    in terms of my daily life hobbies; i like to run and go out when possible on weekends. i also most definitely enjoy staying home and doing movie nights; game nights etc. i love being home always with good company of course.    i am fun; outgoing; and daring</t>
  </si>
  <si>
    <t>i work in mental health.  i crack inappropriate jokes frequently.  i beatbox in the elevator.  i grew up in france and now call san francisco home.  i constantly have random songs in my head ("...po po po poker face... put a ring on it.... message in a bottle.... etc...").  i play guitar; poorly.  i love animals (they taste great!) and children (they taste great!)  i love sf; but i'm still figuring out how i feel about san franciscans.  i've never been to burning man.  i don't own a bicycle.  i'm not nearly hip enough for the neighborhood i live in.  i don't own any mac products.</t>
  </si>
  <si>
    <t>listening to people vent and trying to help them figure out their problems.</t>
  </si>
  <si>
    <t>wearing matching socks; singing in the shower; making bad puns; running on a treadmill; jumping for joy; rolling my eyes; making my niece and nephew laugh...</t>
  </si>
  <si>
    <t>my hello kitty sippy cup.</t>
  </si>
  <si>
    <t>le pere noel est une ordure; le grand blond avec une chaussure noire; la grande vadrouille; la grande illusion; lawrence of arabia; y tu mama tambien; all about my mother; the big lebowski; being john malkovich; brazil; ocean's eleven; singing in the rain; an american in paris; la femme nikita; there's something about mary; to live; the party; pan's labyrinth; dogma...    louis ck; david cross; patton oswalt; lewis black; jon stewart; steven colbert; dimitri martin; zach galifianakis; daniel tosh...    tomatito; luscious jackson; gotye; django rheinhardt; the police; ali farka toure; fela kuti; miles davis; manu chao; tricky...    luther; the wire; frasier; weeds; game of thrones; the borgias; big bang theory; arrested development; the killing; louie...    radiolab; this american life; fresh air; wait wait don't tell me; says who; car talk.</t>
  </si>
  <si>
    <t>friends; family; food; air; sun; water</t>
  </si>
  <si>
    <t>what my life would be like had i chosen the blue pill instead.</t>
  </si>
  <si>
    <t>typical?! pshaw!</t>
  </si>
  <si>
    <t>you like to laugh at outrageously inappropriate jokes; you're considerate of others; you like animals and children; you're intellectually curious.</t>
  </si>
  <si>
    <t>i moved back to sf after a 4 year hiatus in brooklyn. i'm getting comfortable in my new old surroundings; trying new things; reconnecting with old friends; making shit; hula hooping (sadly those are still taped together behind my sofa - i have two; so please make me an offer; endless fun); roller skating; biking; traveling; boarding; cooking; eating. just started a supper club with some friends; which is a recessionista club; geared towards healthy cheap eats and friends. recently added disco balls to my bike and a new bike seat and stem; raises fist. can be found on weekends; biking to the beach; dancing; chilling with friends on a blanket with some wine; cooking blueberry waffles; trying to surf; listening to a band; crafting; shopping at flea markets; camping.    i am energetic; open; and straight shooter</t>
  </si>
  <si>
    <t>recessionista; counting my blessings; and having fun in the small things. looking for the next new inspiration in the design world. traveling to new and exciting places.</t>
  </si>
  <si>
    <t>listening to people and telling them what they don't want to hear.  cooking new veggie dishes for friends/family. my most recent creations have been with green curry and nasi goreng. i like it spicy! i do make a mean yam burrito with cilantro.  designing interiors and creating unique spaces.  making a shitty time fun and weeding annoying; nay-sayers out of my life.  pretty good at mixing with different folk.  making blueberry waffles; well until recently when i realized baking soda is not a substitute for baking powder.  crafting fun stuff like 300 moostaches of different styles and colors.  prancing around with my homemade moostaches. who doesn't want a a hitler stache?</t>
  </si>
  <si>
    <t>reading favs: naked and more; nancy drew; kite/runner; corrections; city of thieves; marching powder; thousand splendid suns; a long way down; hope for the flowers; bukowski; the catcher in the rye; where the wild things are; still life with woodpecker; bust mag; fips (blog); cookbooks; urban vegan; i am grateful-cafe gratitude cookbook; design books; construction books; national geographic; apartment therapy blog; nytimes/nymag...    to name a few: neon indian; animal collective; arcade fire; roots; morning benders; lcd soundsystem; nerd; rip slyme; de la soul; spacemen 3; mike relm; tribe called quest; stooges; tipper; the black keys; mos def; autechre; phoenix; orb; orbital; aphex twin; sufjan stevens; buke &amp;amp; gass; deerhoof; -ziq; yeah yeah yeahs; joy division; velvet underground; underworld; squarepusher; amon tobin; sts9; silversun pickups; the rapture; ratatat; pixies; nina simone; nkob; helio sequence; neal diamond; modest mouse; black keys; little jackie; lily allen; led zeppelin; beck; jt; junior boys; the smiths; flaming lips; bowie; ccr; coco rosie; broken social scene; bjrk; atlas sound; ave d.; beach house.    food: almond butter; raspberry jam; plain yogurt; oatmeal; bananas; mangos; chunky peanut butter; fish tacos; burritos; green curry; rice noodles; palak paneer; tikka masala; vermicelli noodles with imperial rolls; shrimp spring rolls; almonds; yogurt balls; cranberries; wasabi peas/crackers; humus; coconut milk; sriracha sauce; yum; tamari.</t>
  </si>
  <si>
    <t>friends/family  traveling  music  camera  coffee  computer</t>
  </si>
  <si>
    <t>grocery lists; floors; walls; ceilings; furniture; lighting; new materials; why are guys my age dating girls 1/2 their age; cute surfer boys; geeze i'm a girl...i know you are thinking about girls too; kimchi and fermenting; my globe on layaway at the antique store.</t>
  </si>
  <si>
    <t>depends...could be at a local dive bar with some friends; listening to a band; art show; eating out or cooking dinner at someone's house; dancing all night; seeing a movie; riding my bike around town; or crashed out on my sofa watching a movie with some wine/beer/friends/solo &amp;amp; dressing up (costumes) just for the heck of it; to do any of the above.</t>
  </si>
  <si>
    <t>i have a huge cow skull that i love and stole from my art class in college after we finished drawing it for the day.</t>
  </si>
  <si>
    <t>decided today that this will be an ongoing list of all the incredible chats/msgs i get from this wonderful website. prolly don't want you people to message me; heh.    seriously though; if you are creative; think outside the box; are sane; like to get out and try new things; love biking; and the outdoors then say hi.    "damn girl we r like 62% match; we should get married wt u think"    "wanna get married?"    "when are we playing naked cowgirl? :)"    "you have very nice toes! =)" huh?    "your smile is like tyson's punch.. it can knock anyone out"</t>
  </si>
  <si>
    <t>i'm an ivy league educated marketing professional with good social skills. i work too much and i need to restore my work/life balance.</t>
  </si>
  <si>
    <t>currently working on a project with the san francisco opera.    i'm still pretty new to the bay area and i'm now begining to work on the social side of my life here. there are still lots of things i don't know and haven't seen yet.</t>
  </si>
  <si>
    <t>being a son; brother and friend. i'm a pretty good boyfriend; but still a work in progress...</t>
  </si>
  <si>
    <t>hard to say...    i guess my basic nice guy-ness. shit!... i know how much girls hate nice guys; so i've totally just screwed myself. well; it is said the truth shall make you free.    if we meet you can draw your own conclusions and let me know.</t>
  </si>
  <si>
    <t>i read 3 newspapers a day and i regret to say i have fallen behind on my recreational reading. further evidence of the out of balance work/life thing. the last book i really enjoyed was "too big to fail" andrew ross sorkin on the wall street crash. i know; my nerd is showing. sorry.    movies are one of my passions. the list is way too long; but i've noted a few favorites: the godfather i &amp;amp; ii; all about eve; matrix; pulp fiction; casablanca; scorsece ('nuff said).    last year i really enjoyed the ides of march; george clooney in the descendants and i thought the artist was the best movie of the year.    i don't do horror. but i will happily do chick flicks; indies and foreign (sub-titles no problem). as long as you are willing to go with me to see something get blown up or watch somebody get their ass kicked! i won't mind if you're not all that happy about it.    i don't how to describe my taste in music. in current iphone/cd rotation are aerosmith; springteen; jay-z; florence + the machine; miles davis; john coltrane; nickleback; prince; red hot chili peppers; rihanna; rolling stones; santana; marvin gaye; mozart; justin timberlake; johnny cash; james brown; frank sinatra. you decide.    last thing: i don't do sushi; and indian cuisine is a reach. other than that i'm good to go.</t>
  </si>
  <si>
    <t>stream of consciousness...    lounging at home in my sweats (doing that while i do this)  laughter -- hearty and frequent  friends and family  food; wine and conversation (the event; not just the items)  cold water  my curiosity</t>
  </si>
  <si>
    <t>lately: changing jobs.</t>
  </si>
  <si>
    <t>i usually work late and then go out after and get a cocktail. or it's just straight home and the lounging in sweats thing.    i told you; i'm trying to restore my work/life balance. that's where you come in.</t>
  </si>
  <si>
    <t>oh c'mon. i don't even know you!</t>
  </si>
  <si>
    <t>anything i've written made you smile.</t>
  </si>
  <si>
    <t>i have the patience of a new york pedestrian and the bargaining acumen of my garage-sale obsessed parents. my interpersonal style is one that hovers around the intersection of humor and cynicism. i like small trinkets that remind me of my travels and adventures. and food. i like researching; purchasing; discussing; preparing; and consuming food items.    i am originally from the bay area but i have lived in dc; boston; new york and la esperanza; honduras since i last resided here. i missed the coffee. i am a consultant by trade but everyone i know says they have no idea what that means.    i like running; yoga; street food; gilda radner; kiehl's products and legumes. i love dogs but do not have one of my own.</t>
  </si>
  <si>
    <t>getting re-acquainted with sf... i run; work; bake; and love spending time with friends.</t>
  </si>
  <si>
    <t>parallel parking.</t>
  </si>
  <si>
    <t>quick wit; purposeful walk (sometimes into traffic); tiny waist.</t>
  </si>
  <si>
    <t>i read a lot. my favorite books are a fine balance; and i liked the crossing. i am also working my way through all of murakami's books.    i can almost quote waiting for guffman in its entirety. my humor in a nutshell is the it crowd. i am currently watching fame reruns. i used to watch ab fab.    i've recently been a bit obsessed with stevie nicks (don't hold it against me). aside from fleetwood mac; i've gone through phases of built to spill; the mountain goats; and even followed the dead (which really should be listed down below in the most private thing i am willing to admit). the most recent show i went to was beirut. i love andrew bird; bjork; yeah yeah yeahs; the gossip; devotchka; neko case; metric; sigur ros; fela cuti; tom waits; what year is it? i might be stuck in a bit of a musical rut right now....</t>
  </si>
  <si>
    <t>yogurt.  my passport.  the foam mattress on my bed.  humor.  shoes that hurt my feet.  pancakes.</t>
  </si>
  <si>
    <t>looking forward to a good meal; a glass of wine; and a sweet treat.</t>
  </si>
  <si>
    <t>i'm a whiskey drinker. and i love to wear heels.</t>
  </si>
  <si>
    <t>i grew up and went to school in the midwest; moved to sacramento for a few years; and have been living and working for a startup on the peninsula for about a year. i love the bay area and all that it has to offer in terms of hiking; good times in the city; eccentric people; and the tech scene. i'm almost always up for trying new things; especially if it involves the outdoors and being active. music has always been an important part of my life (hence the name); and i'm always looking for new artists and styles.</t>
  </si>
  <si>
    <t>i work as an engineer for a startup company in menlo park. i love what i do; especially since we're working on something that's designed to help people; but i can't really give too much away right now ;)    other than that; playing my guitar; running; snowboarding; hiking; trying to experience as much of the outdoors as possible; and roadtripping.</t>
  </si>
  <si>
    <t>figuring out how things work; naming that tune; understanding the big picture; and apparently having the best heart-to-heart moments after a few drinks; haha. "no; seriously; i'm so glad you're in my life..."</t>
  </si>
  <si>
    <t>my super-jacked; super-tan body and freshly-laundered clothes. gtl for life. i keeed; i keeed.</t>
  </si>
  <si>
    <t>books: most things by kurt vonnegut; an anthropologist on mars; a brief history of time; this is your brain on music. recently; i've been wading through "gdel; escher; bach". it's a tome; but totally fascinating.    movies: waking life; eternal sunshine of the spotless mind; the godfather; dead poets society; amelie; hedwig and the angry inch; shawshank redemption; slc punk.    tv shows: breaking bad; firefly; californication; and futurama.    music: miles davis; air; rancid; the flaming lips; the ramones; mark farina; daft punk; deadmau5; thievery corporation; jurassic 5; black star; rachmaninoff; beck; the slackers; the beach boys; the shins; weezer; radiohead; elliot smith; wilco; merle haggard; old crow medicine show; the bobs (dylan and marley). jazz; punk; chillout; house; hip-hop; classical; reggae; bluegrass; funk; folk; country; whatever floats your boat - it's all good.    food: almost anything spicy. favorites would probably have to be thai; italian; indian; and mexican.</t>
  </si>
  <si>
    <t>music (especially my guitar)  friends/family  interesting conversation  humor  warm weather  new experiences</t>
  </si>
  <si>
    <t>"why are we here? and where do we go? and how come it's so hard?" hmmm; yeah; i think i just quoted some jack johnson lyrics. i don't know how i feel about that.    but honestly i tend to think a lot about the world; the human experience; and how to get the most out of life. my family too; as they're all far away.</t>
  </si>
  <si>
    <t>exploring the city; going on road trips to tahoe or down the coast; or just hanging with friends.    sometimes i'll just have a quiet night at home by myself; but it's hard to feel like i haven't wasted it the next day if i didn't do something interesting.</t>
  </si>
  <si>
    <t>i liked kenny g as a small child. i know...super embarrassing.</t>
  </si>
  <si>
    <t>you're a good conversationalist with boundless curiosity.</t>
  </si>
  <si>
    <t>english/german (okay)/italian (poorly)</t>
  </si>
  <si>
    <t>felt like creating an account on okcupid after hearing some things about it. just wanted to see what this could lead to; especially now that i recently moved to a new city and country.    i am quirky; intelligent; and friendly</t>
  </si>
  <si>
    <t>recently moved to the bay after spending the last four years in vancouver. i'm a 'journalist' for a very popular web-site.</t>
  </si>
  <si>
    <t>i think i'm really good at cooking. i used to work as a short-order cook growing up and i love to try new things.</t>
  </si>
  <si>
    <t>either my eyes (or the piercing i have on my eyebrow) or my quiet appearance.</t>
  </si>
  <si>
    <t>books - anything chuck palahniuk; catcher in the rye; and many more    movies - fight club; requiem for a dream; a clockwork orange; the godfather and many more    shows - the wire; mad men; weeds; californication; dexter; true blood; burn notice; wilfred; louie and many more    food - too many to list</t>
  </si>
  <si>
    <t>english (fluently)/french (okay)/serbian (fluently)</t>
  </si>
  <si>
    <t>i've lived in san francisco for over a year now and i'm looking for people to hang with....maybe something more.    i'm a friendly; optimistic; energetic and open-minded guy who likes to nerd out on &lt;a class="ilink" href= "/interests?i=video+games"&gt;video games&lt;/a&gt;. i'm also a jock because i'm active; i like &lt;a class="ilink" href= "/interests?i=exercise"&gt;exercise&lt;/a&gt;; &lt;a class="ilink" href= "/interests?i=hiking"&gt;hiking&lt;/a&gt; and other outdoor stuff. i love playing sports(a lot more than watching) and i love &lt;a class= "ilink" href="/interests?i=mma"&gt;mma&lt;/a&gt; and watching &lt;a class= "ilink" href="/interests?i=ufc"&gt;ufc&lt;/a&gt; and want to get into it some time so if you know a good gym; please let me know. i also love &lt;a class="ilink" href="/interests?i=music"&gt;music&lt;/a&gt; and composing music. i'll listen to anything. i love learning about other cultures and &lt;a class="ilink" href= "/interests?i=languages"&gt;languages&lt;/a&gt; so bonus points if you can teach me. i also have a huge &lt;a class="ilink" href= "/interests?i=sense+of+humor"&gt;sense of humor&lt;/a&gt; and like to play around a lot. i'm hardly ever serious and laugh at myself allll the time. it's kinda hard for me to define myself because i'm all over the place with no extremes(except music) so judge whatever you want.    and don't worry; i'm not some playboy or creeper(pretty much not a douche). i'm the &lt;strong&gt;real deal&lt;/strong&gt; and a &lt;strong&gt;genuine&lt;/strong&gt; guy who loves meeting new people and making friends no matter who they are. i'm not really here for a relationship; just looking for more friends and anyone who wants to hang out. a relationship(even a serious one) is always still possible though so don't be shy if you're interested. i doubt i'm anyone's type anyway though so i'm not worried about it. :)    &lt;strong&gt;side note&lt;/strong&gt; i've edited this thing more than i want to admit and i'm close to just saying whatever and deleting everything and replacing it with "just ask" but i want to at least give a little rundown on who i am and all that so you have something else to look at besides judging me from my pictures. haha</t>
  </si>
  <si>
    <t>loving it.</t>
  </si>
  <si>
    <t>-()-talking to people  -()-staying positive  -()-&lt;a class="ilink" href="/interests?i=smiling"&gt;smiling&lt;/a&gt;  -()-making a bad day better...pretty much by just saying "meh......whatever"  -()-typing a lot when i chat with people. i prefer a conversation face to face though. so much better haha  -()-keeping other people's business to myself.(keeping secrets)  -()-corrupting people's diets but i like to think of it as "testing" them.    maybe there's more but whatever i don't wanna brag or remember so we'll find that out together! ^_^</t>
  </si>
  <si>
    <t>i'm mixed    my smile (cliche i know but seriously) then my easy-going and friendly personality haha    i don't speak in ebonics</t>
  </si>
  <si>
    <t>&lt;strong&gt;-()-books-&lt;/strong&gt; i have a bunch of books but i haven't finished one in years....i know i know...i mainly like fantasy. i also like world history and mythology of any kind.    &lt;strong&gt;-()-tv-&lt;/strong&gt; i love watching &lt;a class="ilink" href= "/interests?i=ufc"&gt;ufc&lt;/a&gt;; &lt;a class="ilink" href= "/interests?i=the+walking%0adead"&gt;the walking dead&lt;/a&gt;(i'll watch any zombie movie no matter how bad it is); &lt;a class="ilink" href= "/interests?i=game%0aof+thrones"&gt;game of thrones&lt;/a&gt;; &lt;a class= "ilink" href="/interests?i=spartacus"&gt;spartacus&lt;/a&gt; i love martial arts movies haha even the old cheesy ones. i also love war movies or something historical. i also watch a lot of &lt;a class="ilink" href="/interests?i=foreign+films"&gt;foreign films&lt;/a&gt;(mainly asian) and &lt;a class="ilink" href="/interests?i=japanese+dramas"&gt;japanese dramas&lt;/a&gt; and &lt;a class="ilink" href="/interests?i=anime"&gt;anime&lt;/a&gt; (even though i haven't watched any in over a year)    &lt;strong&gt;-()- music-&lt;/strong&gt; i love all genres of music; if it sounds good to me then i like it. i'm a sucker for good melodies.  my musical tastes are all over the place. on my ipod right now i have:    metal; rock; punk; pop; rap; r&amp;amp;b(sloooooow jaaaaams); indie; old school hip-hop; classical; a little bit of dubstep and other electronic; jrock; jpop; other foreign music. (so yeah; i listen to everything)    &lt;strong&gt;-()-food-&lt;/strong&gt; well i love food and i eat all day everyday( doesn't look like it right? ^_^) and i always try any food once but i just don't like seafood.....i know it's weird and i might have lost points with people but sorry i can't help it! lol i'll eat it if that's all there is because i don't waste food but you won't see me go out of my way for it. i love &lt;a class="ilink" href="/interests?i=fruit"&gt;fruit&lt;/a&gt; and i love most veggies(cabbage can burn). i think i could go vegan if i wanted but i also love meat too much to give that up ;d</t>
  </si>
  <si>
    <t>-()-music  -()-smiling/laughing  -()-my optimistic attitude  -()-my computer(without it i can't finish making songs)  -()-my health  -()-food    a lot of people say family which is cool but i've done without them for a long time and i'm fine but that doesn't mean i don't love them!    i would say &lt;a class="ilink" href="/interests?i=drums"&gt;drums&lt;/a&gt; too but i haven't had my drum set in like 2 years which sucks! haha</t>
  </si>
  <si>
    <t>-food  -how grateful i am for what i have  -music in general  -what people think about me  -new ideas for my next song  -me playing instruments  -fighting in the ufc.....and winning  -my future  -exercising  -procrastinating  -singing  -doing stunts  -traveling  -having a.d.d. ^_^  -how to better myself(thinking is as far as that goes)  -what i would do during an apocalypse (and how badass i would be during a zombie apocalypse &amp;gt;:d)(...i would get eaten...)  -sprinting across a busy intersection yelling at the top of my lungs.  .........more food</t>
  </si>
  <si>
    <t>either out with friends or staying home and chillin' with my roommates; chatting with pen-pals; playing games or making music.    sometimes when i have too much energy; i'll go to the gym late at night.    i don't mind going out to a club or w/e</t>
  </si>
  <si>
    <t>-()-i've never had a girlfriend. that might have just been a deal breaker for some people reading this but hey; i've never seen it as a big deal or bad thing so that's why i'm sharing it. a fun little fact for you. maybe someone here can step up and change that hm?    -()-i know i'm a random guy on a dating site but contrary to what i assume is popular belief; i'm not lookin' for a booty call. if i was; i wouldn't be on this site.    -()-i care too much about what people think of me.....i gotta develop that "not give a shit" attitude that most of my friends have.    -()-i'm on a dating site that i have zero faith in but stick around to see if someone can surprise me.</t>
  </si>
  <si>
    <t>-()-you want because i want too see if a girl can take the initiative.    -()-you like what you see and we have a lot in common! take a chance and don't be shy. i'm really friendly; i promise...muahahahamuahahahahahaha seriously though.    -()-you can actually see us meeting up. i like talking face-to-face more    -()-you're down for teaching me a new language or helping me with my japanese ^_^    -()-you just have a simple question about something on my profile.    -()-you're willing to type more than one generic sentence lol (come on! i know you can do it!) :d    -()-you're just looking for a new friend to hang with. if not; that's cool too.    -()-you don't care about okcupid's percentages; my race; or my occupation.    side note: if i look at a profile; i actually take the time to read it all instead of just looking at pictures. also; i'm assuming there are a lot of creeps here and it makes me not wanna message anyone because i don't wanna be seen as just another one.</t>
  </si>
  <si>
    <t>i am a game developer at a large company; which is pretty much one of the most awesome jobs there is. it is just like school; except i get to deal with real world problems*; get a lot more free room to experiment; hundreds of like minded people that i can bounce ideas off at anytime**; and a lot more creative freedom.    *surprisingly enough; real world problems are a lot easier than what a professor will cook up.    **number 1 reason why work is better than school - if a school friend tells you that he already did what you are trying to do; you have to redo it while looking like you are not cheating. with a coworker; you just copy paste it in and call it a day.</t>
  </si>
  <si>
    <t>maintaining a straight face; explaining things and being long winded.</t>
  </si>
  <si>
    <t>this one varies a lot. a few people thinks that i am brilliant in just a few minutes; and i have yet to figure out what exactly gave them this impression. others quickly jumps to conclusion that i am crazy because i wander around in shorts and t-shirt in january.</t>
  </si>
  <si>
    <t>books:  modernist cuisine - it is essentially a biology textbook that ties everything back to cooking. so what if it is thousands of pages long and features utterly impractical recipes?    marriage; a history - i love to read about the crazy ways that dating and marriage used to work.*    * here is a particularly good example from the ladies home journal from 1909: "it was the girl's privilege to ask a man to call; although nothing forbids a man to show by his manner that her acquaintance is pleasing to him and thus perhaps suggest that the invitation would be welcome."    (i watch movies; shows; listen to music and eat food; this section is under construction for now)</t>
  </si>
  <si>
    <t>as i am struck on muni a lot; i think a lot about how there must be a better way to run a mass transit system. on the upside; moving to the city did make me a lot healthier; as i started running simply as a way of getting from point a to point b without putting up with muni.</t>
  </si>
  <si>
    <t>examples include board game night with friends; video gaming with friends; recovering from working 9 to 5* the day before to get a big demo out; and driving out of town for a weekend getaway somewhere.    *no; not the 9 to 5 that you are thinking of. the wrong 9 to 5.</t>
  </si>
  <si>
    <t>ever after moving to the us 12 years ago; i have only lived in places with bart service*. (i know; i need to get out more)    *bart service being very loosely defined. (so loosely it is almost cheating)</t>
  </si>
  <si>
    <t>you want to explore the city together. despite what i said earlier about always living somewhere with bart service; i only traveled into the city about dozen times before i moved in a few month ago. so if there is somewhere new you want to try; chances are; i have never been there and would love to try it.</t>
  </si>
  <si>
    <t>as cheesy as it sounds; my friends describe me as energetic; silly; kind; yet passionate; determined; and committed. honestly; my friends are the world to me (that sounds super cheesy too; i'm not very good at these sorts of things!)    apathy and irresponsibility are major turn-offs; but enthusiasm and curiosity are major turn-ons.    just an fyi: i'm not looking for hook-ups. i'm looking for new friends that may or may not turn into something more. so please read on if that is similar to what you are looking for :)</t>
  </si>
  <si>
    <t>i'm a recent transplant to the bay area from minnesota. ya sure; you betcha!    learning all i can about autism spectrum disorders for my new job as a behavior therapist.    getting back into the sport of dragon boating! look it up if you've never heard of it. it's pretty neat!</t>
  </si>
  <si>
    <t>being a goof; talking about uncomfortable topics; and playing ping pong.</t>
  </si>
  <si>
    <t>my hair. it's pretty damn red.</t>
  </si>
  <si>
    <t>i don't dislike too much when it comes to music. the only music i prefer not to listen to is heavy metal and really intense/southerny country. not quite sure that's a real word...    it goes about the same for movies; you'll probably be able to convince me to watch anything! i absolutely love scary movies and comedies. my favorite tv shows are the office; big bang theory; the walking dead; modern family; skins; desperate housewives; house; and lost.    i am a vegetarian but will eat almost anything that falls in that category! thai and indian food are on the top of my list.</t>
  </si>
  <si>
    <t>-a handy-dandy water bottle  -some sort of furry; four legged animal (preferably one that meows)  -beautiful and new places to go for a hike/bike ride  -my kick-ass friends  -hugs; kisses; and cuddles  -chocolate ice cream in a waffle cone</t>
  </si>
  <si>
    <t>the remarkable progress and strides my clients make day to day and how i can help them along. it's an indescribable feeling when one of my kiddos masters a new skill. i could go on about this forever!    my new life in california and all of the adventures coming up!    what things must i do as a new resident to the area?</t>
  </si>
  <si>
    <t>vegging out; spending time with friends at a piano bar; road tripping somewhere; walking aimlessly through a new part of the city...okay; those are actually just things i like to do at any time.    but if you're looking for a friday night adventure buddy; hit me up!</t>
  </si>
  <si>
    <t>pool and bathtub drains still scare me. i think it comes from the episode of rugrats that chuckie and tommy think they're going to be sucked down the drain.</t>
  </si>
  <si>
    <t>you like what you read or just want to say hi :) but please say more than just the word "hi."    if you have something you want to do in san francisco and are looking for someone to go with you!</t>
  </si>
  <si>
    <t>i enjoy drinking; smoking; pornography; music and self-righteous indignation. i was asked a while ago to list my personal value structures; only to come to the crashing realization that i have none whatsoever. i'm awesomely intelligent and love affecting a world-weary air; memorizing useless facts; and chuckling at my own mean-spirited; agenda-driven jokes. i'm 26; but feel 56. i would be open to an unsatisfying fling that ruins my life instantaneously; but would prefer a long-term; spirit crushing descent into booze. serious replies only; please... oh; did i mention; i'm veeeeerrrrry sarcastic...</t>
  </si>
  <si>
    <t>everything. this is a horrible question because it changes on a daily basis. sometimes i'm taking over the world; other days i'm showing other people how to take over the world... i do whatever the hell i want.</t>
  </si>
  <si>
    <t>sarcasm. if you find it hard to laugh at yourself........ i would be happy to do it for you.</t>
  </si>
  <si>
    <t>it depends on the person. sometimes it's my philosophy being spewed out of my mouth; and other times it's my sexiness.</t>
  </si>
  <si>
    <t>iphone  reddit  beer  pocket knife  batman  lighter</t>
  </si>
  <si>
    <t>out with friends; playing drums; at my local bar; or working... it depends.</t>
  </si>
  <si>
    <t>i spend a lot of time thinking about work.</t>
  </si>
  <si>
    <t>you're cute; awesome; and can stand acute sarcasm.</t>
  </si>
  <si>
    <t>i am a great vegan guy looking for a vegan gal. i'm into orchids big time. i am always learning and striving for self and spiritual growth. i believe in a compassionate lifestyle.</t>
  </si>
  <si>
    <t>i am being of service and adding value to other peoples lives; and having fun along the way.</t>
  </si>
  <si>
    <t>i am an orchid expert. i am good with horses; fast exotic cars.  playing guitar; writing songs.  cultivating plants</t>
  </si>
  <si>
    <t>great eyes! young energy.</t>
  </si>
  <si>
    <t>movies - forks over knives  books - the presence process  music - rock; blues; funk; r&amp;amp;b  food - vegan plant base whole foods diet</t>
  </si>
  <si>
    <t>great music. old school hard rock.  a guitar  a beautiful; radiant woman  my green thumb  sex and food  a sunny day</t>
  </si>
  <si>
    <t>you are vegan or vegetarian or open to considering.  slender or athletic build</t>
  </si>
  <si>
    <t>acting on the advice of a friend; i'm trying a new approach to self-summary. here goes:    wherever i go; i'm perceived as an outsider; and perhaps as a result; i find stark contrasts and juxtaposition entertaining. it's essential to my humor.    a series of perceived contrasts:    *feminist/alpha male  *power-lifter/rock climber/endurance athlete  *academic economist/jock  *high school dropout/harvard faculty award winner in economics  *polyamorous/builds and seeks deep and lasting friendships and romantic relationships  *left-wing political expert and activist/professional money manager  *public service oriented/vp at a consulting firm    i once asked about a dozen friends; classmates; and selected co-workers to describe me in one word. all but one said "intense". the lone dissenter said "gentle". both are; i believe; critical to who i am.    i say this because my experience on this and other dating sites has led me to believe that i am often sought for particular superlatives; rather than who i am as a whole. while i am ok with being fetishized for intellect; or height; or build on occasion; i would prefer to meet friends and lovers that are interested in more than a slice of me. and; let me clear; while i enjoy interacting romantically and physically with the opposite sex; i want to be able to be friends first. i'm new to the area; and i'd prefer to start some enduring friendships. it can be part of a relationship of some kind; but if you won't want to hang out unless i sleep with you; kindly move on. i don't have time for that.    with that said; a lot of my time is spent on:    work; working out - which is powerlifting; rock climbing; training for a triathlon - taking good care of my darling dog; getting used to the bay area; starting a business; and trying to make and meet new friends.    for fun; i climb; bike; lift; eat out; dive (i'm a padi divemaster); read and research; and go out on dates for coffee or random activities. my mind is very; very much alive all the time; and i'd love to engage on nearly any topic.</t>
  </si>
  <si>
    <t>i think i'm trying to be the best person i can; while making some time; on occasion; to really live a fascinating; full life. as a result; i find that i frequently find myself to be tired in a way i can accept; because i am chasing achievement; loyal; deep friendships that push me to become a better human being; intellectual expansion; and greater depth in my broad interests; and the construction of overly self-involved run-on sentences.    i recently finished a six month period of adventure. during that time; i became a padi divemaster in belize; climbed mt. kilimanjaro; finally bench-pressed 300 lbs; ran a half marathon; travelled again in thailand; singapore; and hong kong; and bike toured from canada down into oregon solo along the coast.    i'm now newly arrived in san francisco; working as a vice president at a local consulting firm; helping state and city pension plans take care of their people. i am also working on a big data analytics startup with some friends in seattle. when i'm not working; i'm at the gym four or five days a week; and at the rock gym three days a week. in april/may i plan to make some diving trips over the weekend to the sea of cortez; if anyone dives.</t>
  </si>
  <si>
    <t>learning  lifting heavy things  diving  climbing  technical mountaineering  chess  public speaking  making people laugh</t>
  </si>
  <si>
    <t>usually that i'm huge. also sometimes that i talk very fast in long complicated sentences.</t>
  </si>
  <si>
    <t>books are an interesting case. i often profess to not read literature; and it's true that i rarely read fiction; other than erotica. but; when i did in an earlier life; i had a real soft-spot for folks like kerouac; particularly dharma bums; as well as everything written by john steinbeck or kurt vonnegut. i also have read the less difficult; and more enjoyable works of james joyce; quite a bit of poetry; and tremendous amounts of &lt;a class="ilink" href="/interests?i=philosophy"&gt;philosophy&lt;/a&gt;.    on the philosophy note; i'm not quite an analytic (if that means anything to you); but i'm terribly irked by most post-modern philosophy; and equally by phenomenology; and i'm often strident about this opinion. most of what i read; or have read in that realm relates to &lt;a class="ilink" href="/interests?i=kantian"&gt;kantian&lt;/a&gt; writing; ethics; or classical and modern political phil. i have a crush on david hume; too.    nowadays; i read a lot about &lt;a class="ilink" href= "/interests?i=cognitive+psychology"&gt;cognitive psychology&lt;/a&gt;; &lt;a class="ilink" href= "/interests?i=behavioral%0aeconomics"&gt;behavioral economics&lt;/a&gt;; finance; sometimes some applied statistics/econometrics; advances in &lt;a class="ilink" href="/interests?i=computer+science"&gt;computer science&lt;/a&gt;; &lt;a class="ilink" href= "/interests?i=social%0anetwork+theory"&gt;social network theory&lt;/a&gt;; and random things i find interesting; like &lt;a class="ilink" href= "/interests?i=polyamory"&gt;polyamory&lt;/a&gt;; &lt;a class="ilink" href= "/interests?i=tantra"&gt;tantra&lt;/a&gt;; &lt;a class="ilink" href= "/interests?i=road+bike+maintenance"&gt;road bike maintenance&lt;/a&gt;; &lt;a class="ilink" href="/interests?i=hot%0asprings"&gt;hot springs&lt;/a&gt;; you name it.    my movies preferences are forgettable - i do appreciate arty films; but i'm a sucker for some more basic plots; some will farrell movies; hilariously bad classics (red dawn anyone? rambo?) and inspirational stories; as long as they are true.    musically; i enjoy folks like deathcab; fleet foxes; the decemberists; lilly allen; the sounds; metric; sufjan stephens; belle and sebastian; underworld; orbital; the offspring; old-school metallica; 80's classics; all things j.s. bach; vivaldi. if i listen to pandora; the ads frequently recommend extreme sports; bookstores; or the nuva ring - i don't think the internet "gets" me just yet. ;)    food is simple: i'm a neophyte &lt;a class="ilink" href= "/interests?i=foodie"&gt;foodie&lt;/a&gt;. i'm loving learning; but i suck at cooking. i love the creative food scene here. my favorite of all time is fresh; authentic thai; and that's all i would eat when i lived in &lt;a class="ilink" href="/interests?i=bangkok"&gt;bangkok&lt;/a&gt;.</t>
  </si>
  <si>
    <t>friendship  sex  purpose  a challenge  the mountains  learning; constantly</t>
  </si>
  <si>
    <t>the economy; my new job; my new city; rock climbing; love; mountaineering; friendships; sports; biking.</t>
  </si>
  <si>
    <t>right now; working out; taking my dog hiking; or running at the beach; or heading out to the mountains.</t>
  </si>
  <si>
    <t>i don't get the point of this one in the age of data-mining. :)</t>
  </si>
  <si>
    <t>you really enjoy challenging; earnest conversation. and frankly; it's really important to me that you be exceedingly intellectually curious; and highly intelligent. i can't really get along with anyone who isn't smart and curious.    you want an experienced climbing partner/belayer at berkeley iron works    you want to go hiking; and want someone fun with a car and all the gear.    you want to go diving here; or in mexico for the weekend.    you want to make a new friend and explore sf.    if you just happen to think i might be interesting; let's talk too. i love to meet new people who expand how i can understand the world.    do you like big; mentally and physically powerful people; who abhor bullies? strength; but with intelligence and kindness? well; that's generally what i am; and if you want to meet me because of it; say hello.    also; i hate to end on this note; but if your profile pictures are vague; and you think that showing up 30 lbs overweight with interesting conversation will lead to my interest; please know it won't. it's not that i'm shallow; it's that i know i like athletic people who can share an athletic lifestyle with me; and have the physical benefits that come from it. there are lots of attractive athletic people who are extremely interesting too. sorry for that disclaimer; and thanks!    after being on here a bit; here's another one: don't message me if you're interested in cheating on a partner or husband. i'm poly; but if you're in a relationship and say it's ok; i'm gonna ask to talk to the person; and ask respectfully myself about boundaries. if you're not comfortable with that; please don't approach me.    if you're an unethical person; or very selfish or inconsiderate; please; please don't message me; we'll be like oil and water.    if you're stridently judgmental; please; please don't message me.    thanks!</t>
  </si>
  <si>
    <t>english (fluently)/spanish (fluently)/thai (okay)</t>
  </si>
  <si>
    <t>to be continued....</t>
  </si>
  <si>
    <t>living it loving it</t>
  </si>
  <si>
    <t>driving u crazy;)  organizing</t>
  </si>
  <si>
    <t>colbert/stewart</t>
  </si>
  <si>
    <t>air wine food sex love home</t>
  </si>
  <si>
    <t>whatever i think about</t>
  </si>
  <si>
    <t>drinking a lot of champaign</t>
  </si>
  <si>
    <t>hey im flexible; whatever works</t>
  </si>
  <si>
    <t>sense of humor is good. tattoos :) tattoos r good. have 2 b willing 2 travel. b open minded and no picts of yourself half naked in the bathroom!!! disgusting</t>
  </si>
  <si>
    <t>english/russian/spanish (poorly)</t>
  </si>
  <si>
    <t>hi guys; zeke here.  i'm just looking to see who's on here. not looking for anything in particular. dates are preferred as i am a relationship kind of guy. friends and fun are welcome as long as chemistry is there.    i am a pretty independant person and like to wonder around the town with my thoughts. i go running a lot (4-5 miles per run) and i like volleyball (i have an awesome net!) and tennis. family guy and snl fanatic! i like whiskey; wine; beer and absinthe though i call myself like    i am originally from nebraska so i got some midwestern habits that exist still. chivalry is not dead; prove it to me.</t>
  </si>
  <si>
    <t>work full time as a sales associate for a hotel. i do really gay things like decorate and set up events. : p trumpet player by night.</t>
  </si>
  <si>
    <t>making an idiot of myself. i like making people laugh and smile. i'm also really good at meeting new people</t>
  </si>
  <si>
    <t>i generally am always dressed up. (if i lived in the 40s it would be normal) also i generally am always smiling :)</t>
  </si>
  <si>
    <t>book: the road by mccarthy  movie: girl with the dragon tattoo or troll 2  shows: blood brothers (london cast)  music: frank sinatra; ella fitzgerald; dean martin; freddie hubbard; maynard ferguson; wynton marsalis; reba; lady a; sugarland; miranda lambert; pistol annies; vampire weekend; hey monday... the list goes on...  food: i'm a foodie so i like 90% of foods : p</t>
  </si>
  <si>
    <t>friends; family; delicious food; work; mac; sweatervests</t>
  </si>
  <si>
    <t>what success i will have achieved in 5 years and who will be along to enjoy the ride</t>
  </si>
  <si>
    <t>depends! sometimes i work late so i get to bed early but usually i'll be hanging out with friends in whatever place i can get into : p</t>
  </si>
  <si>
    <t>i secretly crave chain food : o</t>
  </si>
  <si>
    <t>you are confident in who you are and know what you want; care about yourself and others; likes or at least can stand country music and are willing to push your comfort zones : p</t>
  </si>
  <si>
    <t>i am a happy person and aim to live every day to the fullest.    i graduated from college with double major industrial engineering and soft systems (mexico - italy). later on; i went and started my own it consulting company in mexico. four years later i sold it and moved to texas since i was due for a new adventure and i was also awarded a scholarship for a masters.    staying active and healthy goes a long way in my book. i am up for anything outdoors...tennis (4.0 usta) - kayaking - inline skating - acro yoga; anti-gravity yoga...very active i know- i have two little guys (yello labs) which i run 5k every saturday (otherwise they would rip my place apart).    i rarely do anything half-way; i am creative; working hard; and getting inspired.</t>
  </si>
  <si>
    <t>staying @t home and playing video games and geting a check from my familly! {just kidding}    i work as a project manager (pmp) and a instructor ( friends thought i was teaching people how to be a pimp; go figure)</t>
  </si>
  <si>
    <t>i enjoy cooking italian and mexican food from scratch and staying busy.    lately going more green and experimenting with new recipes (stuffed peppers are currently at the top of my list).</t>
  </si>
  <si>
    <t>music: classic rock; oldies and contemporary jazz    food: mexican; italian and any spicy foods    movies: italian; british; spanish &amp;amp; french productions</t>
  </si>
  <si>
    <t>1:doggies  2:fam &amp;amp; friends  3:dancing  4:coffee  5:tea  6:netbook</t>
  </si>
  <si>
    <t>my family and friends are scattered across texas; mexico and europe; so i try to visit them when i can. i've spent some time living and traveling internationally (buenos aires; mexico; italy; switserland and germany); but i suppose i'm about due for the next big trip or what is the next adventure i can go on... whether it be big or small.</t>
  </si>
  <si>
    <t>cooking and enjoying time hosting dinners for friends or getting ready for the weekend trip :-)</t>
  </si>
  <si>
    <t>i am on this site</t>
  </si>
  <si>
    <t>english (fluently)/spanish (fluently)/italian (okay)/japanese (poorly)/german (poorly)</t>
  </si>
  <si>
    <t>let's see; i am honest and blunt about things. i will always cross that line; and never think twice. i'll ask a question if i want to know the answer may it be dumb or not. i design; rock out to my ipod and just go with what's happening around me. i drink good beer; entertain the thought of eating and trying new food and just all around try to explore and try new things. i have a tattoo; listen to electro and alternitive but never a music snob. really good writing makes me cry; but it's funny because i would never consider myself a sentimental person; i am just moved by some things. i am really good at trivia; i like being a know it all and if you like games and such that would be cool. i am up for anything; a good conversation; sitting and making fun of people; or even discussing new forms of art. it's hard for me to take things serious; i can see the beauty in most anything; and i might talk your ear off.</t>
  </si>
  <si>
    <t>taking care of people.</t>
  </si>
  <si>
    <t>being lazy and unproductive. skiing. remembering things that are important. listening. laughing. giving advice. cooking. finding good coffee shops. adding integers. solving problems. thinking about the future. saying i'm sorry. driving long distances.</t>
  </si>
  <si>
    <t>i never ask.</t>
  </si>
  <si>
    <t>music: ranges from the stuff that makes you want to slit your wrists: leonard cohen; elliot smith to the usual; arcade fire; band of horses; neil young; beach house; bonnie prince billy; dirty projectors; grizzy bear; hot chip; deerhunter; gang gang dance    movies: back the future 1 and 2; super troopers; eternal sunshine of the spotless mind; pulp fiction; the cohen brothers; john waters; david lynch; american movie; home movie; scratch; when we were kings; soylent green; true stories; the pianist; hustle and flow; dancing at the blue iguana.    books: poetry; christopher moore; tom wolfe; irvine welsh; hunter s. thompson; mario puzo; charles bukowski.</t>
  </si>
  <si>
    <t>my friends &amp;amp; family  interesting ideas  my passport  iphone  a sense of wonder  witty banter</t>
  </si>
  <si>
    <t>what i have to do today; why i am at work instead of having fun or being lazy in bed; what to do this weekend; when i get to go on my next vacation....</t>
  </si>
  <si>
    <t>having a nice meal with friends; drinking wine or craft beer. checking out some live music or a comedy show.</t>
  </si>
  <si>
    <t>i drink four lokos whenever i can get my hands on it.</t>
  </si>
  <si>
    <t>if you wanna go on a date. i'll pay. i'm not really into excessive emailing back and forth; if there is interest; let's just meet up and see if there is chemistry.</t>
  </si>
  <si>
    <t>i think this quote captures me and what i strive for in my life: "happiness comes of the capacity to feel deeply; to enjoy simply; to think freely; to risk life; to be needed."</t>
  </si>
  <si>
    <t>trying to be a positive role model for my daughter; finding ways to better my teaching practice and push myself as an educator; looking to be positive all day everyday; saying yes to opportunity; embracing silence and calm; and not taking life too seriously.</t>
  </si>
  <si>
    <t>seeing the good in others and spotting cats in people's windows while driving.</t>
  </si>
  <si>
    <t>my eye patch</t>
  </si>
  <si>
    <t>the glass castle; hunting and gathering; a thousand splendid suns; persepolis; middlesex; high fidelity; a different mirror;    mad men; the daily show; curb your enthusiasm; 30 rock; npr's wait wait... don't tell me    music- http://www.youtube.com/watch?v=2ufc1pr2yuu    raw kale salad; triple cream brie smeared on an arizmendi baguette; sliced tomatoes from the garden with olive oil and salt; fried zucchini blossoms; dark chocolate; roasted cauliflower; homemade mac and cheese.</t>
  </si>
  <si>
    <t>what i'm thinking about; how to get the feral cats out of my yard; inequality/injustice; the absurdity of the republican presidential candidates; french fries; outer space; grammar; why snowy plovers are so scared all the time.</t>
  </si>
  <si>
    <t>with friends sharing good food and a cocktail.</t>
  </si>
  <si>
    <t>it makes me uncomfortable not to use the crosswalk.</t>
  </si>
  <si>
    <t>i consider myself to be pretty mellow; laid back person but with an adventurous streak. i love trying new things and i'll try pretty much anything once. i grew up in the bay area but have lived in washington dc for the past 5 years. i'm back now and really happy to be near my family and friends again!    what do i love? running; anything outdoors; cooking; travel; baseball; movies; politics; trying new restaurants; my dog and sleep.    who am i looking for? anyone who is willing to introduce me to a new adventure! someone with strong opinions who likes to debate (not argue) as much as i do. a travel; running; movie; food; and sports (playing and watching) partner. liking my dog is a pretty big deal too...but he's easy to love!</t>
  </si>
  <si>
    <t>man; if anyone actually has the answer to that i'm all ears! i work at an education non-profit; so i don't make a big salary but i'm deeply satisfied by my work. i plan to keep doing this for as long as i work (though i'm also already counting down to retirement...that seems like a lot of fun too). outside of work i spend as much time as i can outdoors; with my family and friends; and/or listening to music. all three at once? awesome.</t>
  </si>
  <si>
    <t>my eyes. they change color.</t>
  </si>
  <si>
    <t>i'm a huge fan of john irving and am slowly making my way through all of his books. been reading the people's history of the united states for several years and hope to finish it sometime before i retire. the big lebowski is my favorite movie; but i love anything the coen brothers do.</t>
  </si>
  <si>
    <t>my friends and family (i know; that's cheating)  my dog  running shoes  something to read  ice cream  my iphone (for the music)</t>
  </si>
  <si>
    <t>education. it's my job.</t>
  </si>
  <si>
    <t>hi! i'm adam. i was born and raised in canada. i moved to the bay area to go to cal. i studied computer engineering and have been computing in the tech industry ever since.    i'm driven guy; but i also place a lot of importance on fun and friends. we do live in the bay after all; and this place just has so much to offer.    having been in the us for eight years; i've gotten used to most imperial measurements; but the one i simply cannot adjust to is fahrenheit.    i enjoy a good dive bar. i have a penchant for whiskey. i like weird movies and music.    i try to stay active and love hiking and taking bike rides. i'm also one of those crossfit kool-aid drinkers.    i used to be a dance dance revolution champion back in high school. i can still probably kick some serious ddr ass; though i haven't tried recently.</t>
  </si>
  <si>
    <t>i'm currently working for a tech company you've probably heard of (hint: shirt). it's been quite the adjustment from startup life; but i'm liking it so far.    i'm enjoying sf and the surrounding area; from trying new restaurants to camping in the woods. i love exploring and trying new things.</t>
  </si>
  <si>
    <t>making elaborate back stories for people i see walking down the street. you wouldn't believe the tomfoolery these random people get up to... in my mind.    i'm also pretty good a making stuff on the computer; constructing humorous portmanteaus; and making obscure simpsons references.</t>
  </si>
  <si>
    <t>non-physical: my strange taste in movies    physical: my eyes</t>
  </si>
  <si>
    <t>books: infinite jest; consider the lobster; linchpin; a year in the merde (and the whole merde series); hitchhiker's guide to the galaxy    movies: the room; troll 2; inglourious basterds; kill bill; cach; no country for old men; the king's speech; synecdoche new york; irreversible; happiness; palindromes; l'enfant; pulp fiction; jackie brown; austin powers; zoolander; let the right one in; twelve and holding; storytelling; visitor q; there will be blood; i think we're alone now; king of kong; the wild and wonderful whites of west virginia; house    shows: the simpsons (beware: i have a really serious obsession with this show); king of the hill; big love; entourage; south park; saturday night live; portlandia; trailer park boys; mr. show; will &amp;amp; grace; true blood; happy endings; modern family; 30 rock; parks &amp;amp; recreation; breaking bad; twin peaks; battlestar galactica; game of thrones    music: all kinds. classic rock; indie; 80's; cheesy pop; country; bluegrass; and electronic.    food: japanese &amp;amp; italian are my favorites; but i like pretty much everything under the sun and i'll try anything once. i eat a mostly paleo diet; but i love me some vegan food tooi'm a study in contrasts.</t>
  </si>
  <si>
    <t>macbook pro  my family &amp;amp; friends  the cat  iphone  ribeye steak  oxford commas</t>
  </si>
  <si>
    <t>ideas for web startups; poetic license; graphic design; adjectival nouns; simpsons quotes; new and hilarious things to cheers to; canada</t>
  </si>
  <si>
    <t>either out to dinner with friends or coworkers; out at a bar (i love pubs and dives); or spending some quality time with the cat. i like going to shows from time to time.</t>
  </si>
  <si>
    <t>i have a 125 pound snatch.</t>
  </si>
  <si>
    <t>you think we'll click; you can make me laugh; or you can talk shop.    i'd love to make some new friends in the area; and i'd especially like to go on one of those date things.</t>
  </si>
  <si>
    <t>english (fluently)/french (okay)/hebrew (poorly)/latin (poorly)/c++ (fluently)</t>
  </si>
  <si>
    <t>i'm substantial; loving; and strong; with appropriate humility. i've got a big heart and friends say i have an easy; steady; calm way about me.    i love to cook and eat with friends.    on the lighter side; i've been known to pick up my guitar in the middle of an apparently serious conversation and start singing my responses in a minor key. i appreciate witty banter. sometimes i combine them in quippy melodies!    i have been into yoga for about ten years; i love spirituality and religions but don't believe in any sort of dogma; just experience.    eco-conscious. i believe in a one-world level of consumption. i'm healthy; and take care of myself. i've got a body i like; and don't much worry about how it might look to others. for exercise; i lead an active lifestyle -- do lots of stuff and walk or bike there.    i want a good; full; happy life -- home; family and friends; travel; work. here looking for a possible companion; and maybe someday best friend and love of my life.    i'm looking for someone who is as many different things as i am. someone that's active but also feminine; is sexy but low maintenance; has depth but doesn't take themselves too seriously.</t>
  </si>
  <si>
    <t>searching for innovative ways to avoid the daily grind. other than that; preparing for a triathlon sprint; brushing up on my espanol; and travelling.</t>
  </si>
  <si>
    <t>my smile or laugh. personality-wise; i think people notice first my sarcasm and eventually my compassion; which as nick hornby put best; "are two of the qualities that make life on earth tolerable" and i couldn't agree more.</t>
  </si>
  <si>
    <t>books - anything by cormac mccarthy; charles bukowski; david sedaris; michael shaara.    movies: true romance is my favorite film of all time    tv: game of thrones; the apprentice; news junkie.</t>
  </si>
  <si>
    <t>1. apple; inc.......(i.e.; toys for adults)  2. my instruments......(musical; not surgical)  3. passport.....(i like hearing what other cultures think of "american exceptionalism")  4. bordeaux...(wow; i love it)  5. stomach cramps...(induced from my hilarious friends).  6. the week...(best. magazine. ever.)</t>
  </si>
  <si>
    <t>the world in general</t>
  </si>
  <si>
    <t>i am out with friends; at a show; having a great meal; or crashed out on my sofa.</t>
  </si>
  <si>
    <t>you can appreciate and enjoy both dressing up for an evening out at a fine restaurant as well as a weekend on the trails. you love music and love to see live shows. you enjoy being active and outdoors; and are always looking for new adventures.</t>
  </si>
  <si>
    <t>i'm shy but i really want to make some friends here and find love as well. i'm smart and have a creative mind aka imagination. also; i have a younger brother and a younger sister which means i'm the oldest.</t>
  </si>
  <si>
    <t>i graduated high school and now starting college if you guys didn't know.</t>
  </si>
  <si>
    <t>art; and storywriting. those are the ones that help me release my imagination.</t>
  </si>
  <si>
    <t>mostly my favorite food is sushi.....i just freaking love it!</t>
  </si>
  <si>
    <t>i never kissed anyone...not even one time.</t>
  </si>
  <si>
    <t>you want someone to love.</t>
  </si>
  <si>
    <t>hello; i am funny; affectionate; respectful and romantic. i am recently divorced. i have a great job; my own place; an amazing daughter - life is good! i am here looking to meet new and interesting women to go out with hoping to find a special one. i like going out; exploring new places; taking day trips; traveling and spending time at home cuddling up on the couch to watch a movie or just talk to each other. i can be a little shy until i come out of my shell. i love to take photographs. i love music of many types. if you want to know more about me; just ask. :) look forward to meeting you.  i have a wonderful 9 year old daughter; who lives with me every other week.</t>
  </si>
  <si>
    <t>enjoying it. i am being the best dad i can be to my daughter. i am concentrating on my career so that i can continue to work at a job i really like. i have been there for over 11 years. in my down time i take photos and have started mountain bike riding again.</t>
  </si>
  <si>
    <t>making people laugh  being a great dad  being supportive  being a great friend</t>
  </si>
  <si>
    <t>i love music of all kinds; from metal to pop. some of my favorites include: metallica; linkin park; train; muse; adele; black keys; two door cinema club; bruno mars; beatles; rock; classic rock; some country and even some kid pop; thanks to my daughter.    as far as food goes; i like most anything. favorites include: mediterranean; mexican; thai; bbq and italian.    i like all kinds of movies.    i can't say i love to read. i usually read biographies about people i find interesting.</t>
  </si>
  <si>
    <t>affection  electronic gadgets (camera; ipod; computers)  travel (local and international)  laughter  my daughter; family and close friends  fun</t>
  </si>
  <si>
    <t>how to make life fun. life is short; i do not want to let it pass me by.</t>
  </si>
  <si>
    <t>there is no typical friday night. it really depends on what's going on. if i have my daughter; we will usually do something nice together after her piano lesson. on the weeks i do not have her i try to find things to do that interest me. might even be watching a movie and relaxing on the couch after a hard week.</t>
  </si>
  <si>
    <t>if you like what you have read. love laughing; affection; having fun; don't mind spending time at home relaxing with each other sometimes. if our about the two of us seem to match up. take a chance; you never know what might come of it.</t>
  </si>
  <si>
    <t>i'm from chicago and have lived in sf for over 10 years (after time in ski country; sun country and flat country). by day i work as an internet product manager (and informally as a problem solver).  i like my time outside and am always glad to wake up to a sunny day. my life can be hurried; between caring for my daughter; working and relaxing at home. on weekends we love to bike ride and cruise a local farmer's market.  i love to travel; either to close or far away lands and i find i can relax pretty easily once away from my home.  i keep busy reading; scouring online news; knitting; watching sports; cooking and seeing friends. i'm a big fan of local red wines and good tequilla (bringing me back to my early drinking days in chicago).  love the theatre and the arts &amp;amp; music scene in sf. wish it were like new orleans where everyone is on the street playing; but i guess you can't beat the drummers outside of the ferry building; right?</t>
  </si>
  <si>
    <t>making sure i enjoy every day and go to sleep happy.</t>
  </si>
  <si>
    <t>problem solving  driving  riding my bike to work downtown  lightening the mood - i'm the eternal optimist</t>
  </si>
  <si>
    <t>i'm talkative and can help start a slow conversation as i like to ask questions. you'd also likely notice that i have a lot of energy and i smile a lot.</t>
  </si>
  <si>
    <t>i'm a nawlins funky gal who likes a lot of rock; r&amp;amp;b and tunes to create great memories. love jazz and great folk as well. my favorite bands today are green day; trombone shorty; bruce springsteen; the grateful dead; jon cleary; yaz; anything by warren haynes. i love drums and marching bands too (as my dad made sure i saw every parade in the city of chicago in the 70s).    i primarily read fiction and am currently deep in the new non-fiction book about steve jobs (interesting)! love bill bryson light travel books (courtesy of great travels in nepal; thailand; laos and cambodia) and anything with relevance/meaning or in a foreign country. favorite book - kane and abel hands down.    movies - i'm pretty open; just like to be entertained. i primarily like action or mystery (inception); comedy (bridesmaids) and love adam sandler flicks.    i'm a decent cook and love to experiment. as for going out; well; count me in for almost anything (including the food carts).</t>
  </si>
  <si>
    <t>music  sunshine  college football  smiling  quiet time  hugging</t>
  </si>
  <si>
    <t>what i like to do in life - why spend time on the other stuff?</t>
  </si>
  <si>
    <t>i like to go out and see music or stay in and cook and see friends. name the place/time and i'll be there.</t>
  </si>
  <si>
    <t>i like piercings and tattoo's and some really loud music</t>
  </si>
  <si>
    <t>you're keen to meet someone new; hang out in sf; love to walk the hills or can't live without a perfect cup of english tea.</t>
  </si>
  <si>
    <t>i'm pretty damn "special" i must say! ...i'm up for just about anything and at a good place in my life where i'm ready to meet someone else to make memories with and feel the sparks fly. :) i've always been athletic and embrace all forms of it somewhat making me an adrenalin junkie at times...but i also enjoy just hanging out with friends and being low key as well.</t>
  </si>
  <si>
    <t>buying other people's "garbage" and having fun doing it...ask and you shall know more ;)</t>
  </si>
  <si>
    <t>making people feel comfortable around me and letting loose...i'm down to earth and love embracing any opportunities i have to take part in meaningful and intelligent conversations with people whom possibly have a different outlook on life than myself...</t>
  </si>
  <si>
    <t>my eyes usually and then the fact that you will rarely see me not smiling...you never know how just a warm smile could possibly change the course of someone else's day!</t>
  </si>
  <si>
    <t>favorite movie most definitely wizard of oz...couldn't tell why other than something about that yellow brick road    i'm always drawn to anything classic with audrey or marilyn involved; however...i love classic beauty!</t>
  </si>
  <si>
    <t>1 - family  2 - running shoes  3 - music  4 - being on the water  5 - cuddling  6 - road trips</t>
  </si>
  <si>
    <t>my next adventure; where i want to race my next half marathon or triathlon someday; what i want to do when i grow up; and when's the next time i'll be able to drive through the country at sunset will all my windows and radio up!</t>
  </si>
  <si>
    <t>having some vino to relax from a long week and then out and about with friends for some laughs and good times..</t>
  </si>
  <si>
    <t>well....what i'm looking for right now is fun and adventure! i get so few days off and i really want to make the most of them. i also realize how much i miss being in a relationship and i really welcome that too. i'm looking for a guy with a lot of flexibility and understanding. oh! and goofy. and likes to cook since that's what i love to do in my free time (being a goofy cook obviously! iron chef it!). and i also read a lot (it's a bart handicap). books are good.</t>
  </si>
  <si>
    <t>i work as a merchant manager for a retail clothing store. i'm the silent voice that influences what you want to wear.</t>
  </si>
  <si>
    <t>i tend to be pretty good at most things i put my mind to but that's b/c i'm pretty stubborn and i don't like to half ass anything. currently i'm really good at cooking; drawing; untangling knots; my job; and being an all around bad ass.</t>
  </si>
  <si>
    <t>no clue but let me know!</t>
  </si>
  <si>
    <t>i read a lot so it's hard to narrow down a favorite book but i like pretty much anything by carlos ruiz zafon; neil gaiman; barbara kostova; chuck palahnuik; haruki murakami; mary roach; tana french and i've also got a thing for charlaine harris (true blood!) and i might have read the harry potter series about 5 times ish. favorite movie is also hard! i love james bond movies (kpfeffer007 duh) but i watch everything. my major in school was studio art and i had a focus in photography and video installation so you do the math. music i'm currently liking sleigh bells; the civil wars; foster the people; etc...i love finding new music to listen to. and as far as food i will eat anything but currently on a mission for the perfect bahn mi sandwich; bbq; and dim sum.</t>
  </si>
  <si>
    <t>easy! they're all in my purse. a good book; working cell phone; chapstick; sunglasses; travel toothbrush for emergencies; and newly added is my kindle fire.</t>
  </si>
  <si>
    <t>work. sad but true.</t>
  </si>
  <si>
    <t>probably cooking dinner with my friends or going out to dinner with friends then hitting a dive bar afterwards and playing it by ear to see where the evening takes us. or if i'm at home cooking up plans for my next day off.</t>
  </si>
  <si>
    <t>did i mention i read "harry potter;" 5 times? ouch....</t>
  </si>
  <si>
    <t>my attempt at nutshell-ing myself:    i'm californian and midwestern at the same time. i've got the markings of a cali girl - passionate about nature; love farmer's markets and the locavore movement; prefer two wheels to four. i've also got a midwestern streak though - friendly; lots of bizarre idioms; family-oriented; endless casserole variations.    i feel quite at home here in the bay area but i really love to travel. i love getting my passport stamped. i have also; until i moved here in 2006; been pretty nomadic: mi; ma; paris; seattle; nyc; honolulu; and of course; oaktown.    aside from that; i'm a big reader. i love film; live music; grilling in the backyard; scones from arizmendi; riding my bike; road trips; gelato; and camping.    i am happy; go; and lucky</t>
  </si>
  <si>
    <t>k-1 teacher and masters student.    i'm into hiking; biking; going to the movies; hanging with friends; taking classes...like trapeze and indian cooking. training for a half marathon...</t>
  </si>
  <si>
    <t>talking; teaching; writing; reading; sleeping; driving stick shift; cooking; organizing; charming bees.</t>
  </si>
  <si>
    <t>probably my hair. on a good day; it's quite lovely. on a bad day; it gets a little medusa thing going.</t>
  </si>
  <si>
    <t>books: favorite of late - middlesex; theroux; sedaris; and a lot of education theory. movies: laurel canyon; italian for beginners; you can count on me; the 400 blows; tootsie. music: neko case; radiohead; doves; bon iver; gillian welch; ryan adams; m.i.a.; the temper trap; aimee mann; wilco. food: i love cooking/eating/shopping for food. just about any cuisine will do but favorites are indian; ethiopian; burmese (super star!) peasant french; tapas...</t>
  </si>
  <si>
    <t>1. my bed; which functions as home office (i have a desk but never use it).    2. a good pair of courdoroy pants and a blue jean jacket.    3. some form of wheels - bicycle; car; rollerskates...    4. family.    5. friends.    6. cheese.</t>
  </si>
  <si>
    <t>vay kay. recently went to turkey. now i'm saving miles to go to south america.    if anyone in my life is going through a hard time; i think about them a lot.</t>
  </si>
  <si>
    <t>cavorting with drink in hand.</t>
  </si>
  <si>
    <t>my car is a little banged up. i'm not the most amazing driver but i've never killed anyone!</t>
  </si>
  <si>
    <t>i'm almost 54 and 1/2 and i've decided what i want to be when i grow up.</t>
  </si>
  <si>
    <t>working towards my goals.</t>
  </si>
  <si>
    <t>breaking things; fixing things; building things; making things work. that includes hard things; soft things; intangible and tangible things.</t>
  </si>
  <si>
    <t>they probably think i'm pissed off but i'm not.</t>
  </si>
  <si>
    <t>mishima yukio; haiku    lawrence of arabia; tampopo; the professional    latin especially brasilian. weezer! i love their poetry and their jams. strokes; i have dylan; hot tuna; miles davis; doc watson; beethoven; roberta sa; joaquin sabina; johnny cash; among other stations in pandora.    art! period</t>
  </si>
  <si>
    <t>ummm.....  fresh air and water  paper towels; bounty; half sheet  blue painter's tape  a bowl of hot noodles once in a while to restore my faith in humanity</t>
  </si>
  <si>
    <t>fuzzy things; i hate logic; screw spock</t>
  </si>
  <si>
    <t>eating brown rice wrapped in shoyu nori with my hands</t>
  </si>
  <si>
    <t>what those silk ties are doing in my closet...actually i used to live/work in tokyo and dark suits and neck ties were like vitamins; you took them every day.</t>
  </si>
  <si>
    <t>you are on your way</t>
  </si>
  <si>
    <t>english (fluently)/spanish (fluently)/japanese (poorly)</t>
  </si>
  <si>
    <t>i'm a "married with kids"; and am dedicated to my profession and community as well as my husband and children.    i seek playful passion: lust; affection; laughter; joy; connection. and more. i give as good as i get.    how did i get to okc? by marrying a kind; considerate; and gentle man with no "s" drive on his network.    why now? maintaining the hyper-vigilance of denying all things sensual (except surfing!) is exhausting; in a very unsatisfying way. i'm done.    seriously; i don't do the chat. let's meet.    surf's up. are you?</t>
  </si>
  <si>
    <t>revealed through purse contents:  (dude; you know you always wanted to know what i have in there)    blackberry  high bmi wallet  coconut oil  contraband  hula-girl pen  3 types of lipstick  atomic fire balls  female condom  dark chocolate nibs  scary pirate lighter  swiss army knife  hairbrush  generic eye drops  banana boat sport spf 30 sunscreen  dentyne fire  kleenex; the real kind  turtle purse hanger thing  sudofed  reach dental tape    (hmmm; this makes me appear as a lady macgyver)    despite okc's interpretation; the "i'm looking for" section should include the qualifier "hot; sustainable sex".</t>
  </si>
  <si>
    <t>sudoku  donating blood (though on travel deferral now)  getting privately naked on public lands  butt darts  trouble-shooting; pretty much anything  elephant seal imitations  laughing  affection  selecting a dirty bloody lusty laughing red  dancing; in any orientation</t>
  </si>
  <si>
    <t>my smile. or is it my breasts? hard to tell; same general area.    that i sneeze "just like a little bunny rabbit".    the half-glass of a dirty bloody lusty laughing red.</t>
  </si>
  <si>
    <t>the shadow of the wind  the phantom tollbooth  the thin man  the man who would be king  men in black  lars and the real girl  the wire  breaking bad  santana  mango  atomic fire balls  a dirty; bloody; lusty; laughing red</t>
  </si>
  <si>
    <t>smell of redwoods  sounds of shoes squeaking on a basketball court  feel of warm sand between my toes  thoughts of the most mind-bending kissing  taste of a dirty; bloody; lusty; laughing red  memory of our sensual; unconventional; joyful exploration</t>
  </si>
  <si>
    <t>the person who said "less is more". i think they never had enough "more".    my next dirty bloody lusty laughing red.    when can i unleash my passion?    may i please have the boy in the boat?</t>
  </si>
  <si>
    <t>tired but can be persuaded. especially if you pour a dirty bloody lusty laughing red.</t>
  </si>
  <si>
    <t>i'm a rule-breaker: i do insert the q-tip swab into my ear canal; wear short dresses with no panties; and enjoy sharing snacks in bed; i consider the "don't try this at home" warning as a challenge.</t>
  </si>
  <si>
    <t>you don't need to "chat" and can plan to meet  you have a great smile and even greater hands  your brain is your largest organ (or dang close)  you don't mind if i call you "duuuude" and sometimes still have sand in my hair  and will laugh with me when i get a cramp in my hip and spill the dirty bloody lusty laughing red.</t>
  </si>
  <si>
    <t>working at your neighborhood grocery store; while trying to avoid having an existential crisis. watching too much netflix.</t>
  </si>
  <si>
    <t>making pie. being adorable. talking. beer pong. and lots of other stuff and things.</t>
  </si>
  <si>
    <t>i'm really small &amp;amp; super pale. glasses (unless i'm wearing contacts.) lip ring.</t>
  </si>
  <si>
    <t>i'm refusing to answer this fully. i have too many answers and if i share them all now i won't seem so enigmatic.    tv: lost; doctor who; south park; law and order: svu; saved by the bell; buffy the vampire slayer; 30 rock.    movies: woody allen; david fincher; wes anderson; the coen brothers. amelie; gosford park; closer; the philadelphia story; some like it hot; i heart huckabees; lord of the rings; jurassic park.    books: the great gatsby; shopgirl; sex; drugs &amp;amp; cocoa puffs; the virgin suicides; the picture of dorian grey; the walking dead.    music: too much to list. lately lots of bob dylan and nirvana.</t>
  </si>
  <si>
    <t>my iphone  a pen/pencil  burt's bees peppermint lip balm  rolling papers  caffeine  a lighter</t>
  </si>
  <si>
    <t>time travel.</t>
  </si>
  <si>
    <t>usually at work; unfortunately.</t>
  </si>
  <si>
    <t>you have something more interesting to say than "hey baby/cutie/beautiful; etc." while i appreciate the compliment; please realize that i have a brain too.</t>
  </si>
  <si>
    <t>going out with somebody who make me laugh and have fun.</t>
  </si>
  <si>
    <t>windsurfing doctor; mensan iq; maverick sagittarius. let's hit the clubs; make each other laugh.</t>
  </si>
  <si>
    <t>i'm originally from massachusetts; i lived in nyc for 5 years (through college and one year of work); and just made the move to san francisco. i work as a visual designer for an environmentally conscience startup.    love live music; movies; learning new facts; traveling; going to the gym; cooking; and spending time with friends and family. i love to laugh; funny in the form of sarcasm= gold.    a few non sequitur facts: i love gadgets; i really want to visit iceland and see the northern lights; i love watching the highlights on espn; i like discussing politics and trying to understand seemingly insurmountable problems; and listening to npr. i'm learning the ukulele; which is fun; when i remember to play.    i'm on here primarily to meet friends; i'm new to the bay area; so coffee; museums; beach visits; and anything in between; i'm down to try with new people.</t>
  </si>
  <si>
    <t>designing at a startup by day and working on my own startup by night</t>
  </si>
  <si>
    <t>listening; giving advice; and being open minded.</t>
  </si>
  <si>
    <t>books: i'm a nick hornby; palahniuk; and sartre fan.    shows: grey's anatomy; it's always sunny; how i met your mother.  i miss 90's sitcoms. but who doesn't?    including but definitely not limited to: ray lamontagne; edward sharpe; rilo kiley; sublime; fleetwood mac; bruce springsteen; al green; kanye west; and a little beyonce never hurt anyone; right?    movies: eternal sunshine and fight club always stand out. like romance; love comedies.    food: i'll try most things at least once. i love thai food.</t>
  </si>
  <si>
    <t>my family; my friends; humor; optimism; ambition and music.</t>
  </si>
  <si>
    <t>how the world works and ways to help make it better.    pure cheese: why compassion isn't a more universal characteristic.    cool new entrepreneurial endeavors.</t>
  </si>
  <si>
    <t>exploring my new home; san francisco!</t>
  </si>
  <si>
    <t>if you want to help me explore this city that i'm so new to.</t>
  </si>
  <si>
    <t>oh no this part! i like to have a good time when i'm not at work. i am a hair stylist and i love what i do. i live in northbeach. the part of northbeach that is out on a tuesday or wednesday. i love to cook and anybody that has ever tried my food can tell you i like my food spicy!</t>
  </si>
  <si>
    <t>i'm a hair stylist. i take classes at city college because i have ideas of one day opening my own... something! it'll come to me i know it. in the mean time i like what i do.</t>
  </si>
  <si>
    <t>music  being creative  family  walking  good conversations  red wine</t>
  </si>
  <si>
    <t>confidence; humor; knowledge; and creativity. i need the same in return. you should be passionate and love people. and you should definitely challenge me.    i'm an extreme generalist with a love of people and big ideas. by nature i love to entertain; uplift; connect; teach; and solve problems. i'm a tech entrepreneur and a non-practicing attorney.    i love knowledge. i am always looking for better ideas and better answers to every question. i figure most anyone i meet has traits; knowledge; or a hobby i should absorb; and i like to share what i can in return.    progression is not just a nice thought; it is part of who i am. i believe that with time and desire anyone can learn about or how to do anything; and should.    i take pleasure in the day-to-day -- i love life and it shows -- but am also constantly driven to generate big ideas and figure out how to make them happen.    i'm all about variety. i like most everything; and not in a passive way -- i try to make time to expand my life and live it to the fullest.    i like to build and fix stuff. i like the outdoors; indoors; football; tennis; golf; trucks; motorcycles; running; the arts; shows; singing; dancing (i've done quite a bit of ballroom and swing); reading; movies; and travel.    in spiritual matters; i respect and always try to understand reasons for others' beliefs. as for my own faith; i'm mormon/lds and have a multiplicity of reasons that it's the right path for me. if you're not but are interested after checking me out; drop me a line anyway -- i'm always up for chatting and meeting new people.</t>
  </si>
  <si>
    <t>i live to:  1. solve problems that matter  2. obtain knowledge and spread it  3. make memorable; enjoyable experiences for myself and others  4. better myself    i spend a fair amount of time making new friends and connecting the friends i've made.    career-wise; i went to grad school for electrical engineering; enjoyed several mini-careers; went to law school in dc; and have found a way to roll most of my career interests up into what i'm doing now: building tech startups and running a small constitutional history-related non-profit.</t>
  </si>
  <si>
    <t>accents. impressions. banter. repartee. humor-laced commentary. being level-headed. mediation. explaining stuff. being creative. partner dancing. singing. drumming. googling. computers. massage. cuddling. kissing.</t>
  </si>
  <si>
    <t>unguarded honesty; energy; and wit.</t>
  </si>
  <si>
    <t>favorite music: everything; seriously. rock; classic rock; alternative; jazz; vocal jazz; blues; classical; neo-soul; downtempo; acoustic; classic r&amp;amp;b; country; and even some rap.    favorite movies: i quote regularly. there's time for the tastefully thought-provoking; the mindless action; old astaire movies; the lightly romantic; and quintessential humor - like what's up doc.    favorite books: the radical center; the lost lawyer; the okinawa program; the infinite atonement; the illustrated guide to massage; books that start with 'the'; team of rivals; bonds that make us free; bible; book of mormon    favorite food: everything. i love food. what's money for if not fantastic eats? italian; vietnamese; middle eastern; greek; french; jamaican... i need a personal chef at some point.</t>
  </si>
  <si>
    <t>1. faith  2. freedom  3. friends  4. single women (until i marry one)  5. laughter  6. the internets</t>
  </si>
  <si>
    <t>how to solve problems that matter. how to make people happy. relationships. religion. psychology. politics. technology.</t>
  </si>
  <si>
    <t>every tooth i've lost involved lidocaine and forceps.</t>
  </si>
  <si>
    <t>you're extroverted; energetic; well-read; creative; and sassy.    bonus points if you sing like an angel or partner dance (any) like it's a second language. one good dance is sometimes all you need to know physical compatibility...    myers-briggs: ens; particularly enfjs and enfps.    hartman color code: blue/red/yellow mixes with little or no white.    love languages: i'm a touch; words of affirmation; quality time guy...</t>
  </si>
  <si>
    <t>english (fluently)/vietnamese (okay)</t>
  </si>
  <si>
    <t>i am a single mom of a 12yr old boy who is my everything and will always come first. just looking to see who is out there! i love all types of music; but generally gravitate towards country and rock and some hip hop. i love photography. i also love dirt track racing and nascar; also love hd motorcycles...but then again what girl doesn't; lol! if you have any questions please feel free to ask!</t>
  </si>
  <si>
    <t>i am currently a full time student studying to become a national certified medical coder.</t>
  </si>
  <si>
    <t>i am good at making people smile. i also seem to have a nack for being the one person that people come to vent and they know it never leaves me. i am an extremely honest person; which can be helpful at times and sometimes a pain in the butt.</t>
  </si>
  <si>
    <t>1. my son  2. sunshine  3. toothbrush  4. music  5. friends  6. family</t>
  </si>
  <si>
    <t>i put a vacuum cleaner with a cow cover in my boss's office and clipped a radio to the cow's back. when he came back from a meeting; he was giving a tour of the school to new teachers. he showed them where i sit and said; "that's where mo makes fun of people." when he entered his office; i said; "where were you; sir?" into the radio.    these are the shenanigans that get me through life.    i'm a bit of an oddball. i buy more socks to avoid doing laundry. during the sf giants postseason; i get very little sleep. someday i'd like to go to scotland. if you ask me if i'd like to go to target; i will always say yes.</t>
  </si>
  <si>
    <t>i'm the account clerk for a high school. the kids see me as "the lady who sells bus passes and makes us pay our book bills before prom." good enough for their purposes; at least.</t>
  </si>
  <si>
    <t>being sarcastic; rolling with the punches; and identifying what i need to do...though sometimes i'm like alice in wonderland: i give myself very good advice; but i very seldom follow it.</t>
  </si>
  <si>
    <t>my sense of humor. and the coffee stain from this morning.</t>
  </si>
  <si>
    <t>stevie nicks; tori amos; beth orton; portishead; and dido are some musical faves. don't watch a lot of current telly; but i can quote roseanne like nobody's business. nurse jackie is my hero. i prefer rain to sun; and i'm always in the mood for good ice cream or cheap eats in the mission. i read a lot of ya fiction since it's available to me at work; but that doesn't mean i've read the twilight saga.</t>
  </si>
  <si>
    <t>music; laughter; foggy weather; turkey on thanksgiving; good credit; and living near the ocean.</t>
  </si>
  <si>
    <t>the past; the future; what i want for dinner; where i'd like to travel; what i've forgotten...</t>
  </si>
  <si>
    <t>at home "relaxing;" or at a show; walking around my neighborhood; robbing a bank; or doing laundry.</t>
  </si>
  <si>
    <t>i really do like the brady bunch. also; i'm the one who ate all the oreos.</t>
  </si>
  <si>
    <t>you think you can handle an oddball like me.</t>
  </si>
  <si>
    <t>el granada</t>
  </si>
  <si>
    <t>smart and funny; very oral; somewhat lonely and looking to find intimacy and friendship. i would like to connect for mutual exploration; long and deep talks about life and fun. friendship and trust are a must to see where this leads. goes without saying that attraction and chemistry are crucial ingredients; that can't be forced or faked.    i'm spiritual in materialistic kind of way; i can explain this oxymoron; i really can.</t>
  </si>
  <si>
    <t>giving and receiving love. kissing. skin to skin. making out for hours. being a good friend.</t>
  </si>
  <si>
    <t>coffee; tomatoes; cilantro; almonds; olives;  and oh yes.. worshipping my lover.  are you kidding me?</t>
  </si>
  <si>
    <t>how time is fleeting.. how our lives is waisted on silly things. how making connections with people is so rare and miraculous.  where are you?</t>
  </si>
  <si>
    <t>if you think you need someone like me. if you can divorce yourself from the superficial and go deeper and connect.</t>
  </si>
  <si>
    <t>i wear my heart on my sleeve. i'm more of a "sport playing guy; than a sport watching guy." right now back into boxing; biking and trying to find some pick-up soccer games.    love road trips; used books; and late night grocery shopping - lots of weirdos come out to buy weird random things... except for me of course. i just like to observe.    what is it that i actually do? i started my work "stuff" with film and animation: worked on a couple of tv series that are currently on tv - proud of my labors of love being out there all on their own. currently; i'm working as a creative producer/director type guy for a mobile gaming company - pretty fun!    i'm into all sorts of artsy stuff: amateur photography; playing my favorite 6 guitar chords; digital arts; writing - want to write a book in response to "the power of now" called; "the power of mew" (copyright 2012).    skydiving was the experience of my life; but i'm hoping okcupid will change that.</t>
  </si>
  <si>
    <t>trying to be a real human being and a real hero... watch "the drive." it's awesome.</t>
  </si>
  <si>
    <t>... well; i don't like to toot my own horn... but i am good at riding my bike real fast like! making egg sandwiches even if you don't want them. coming up with band names: body type average! i don't know how i come up with these! good at listening; gifting; supporting; caring and carrying. you should see the way i handle safeway bags. "would you like help out; sir?"  "no thanks; checkout girl; i got these!"</t>
  </si>
  <si>
    <t>books:  don quixote; master and margarita; lolita; most anything by kurt vonnegut; hemingway; dostoyevsky; chekov; some tom wolfe; the road; bunch of sci-fi stuff by asimov; lem; k. dick; bradbury; verne...    movies:  husbands (most anything by cassavetes) ; rushmore; bottle rocket; monsters inc; eagle vs shark; 8 1/2; star wars; woman is a woman; science of sleep; good number of woody allen and coen brother films; eternal sunshine of spotless mind...    shows:  arrested development; home movies; extras; the office; futurama; south park; mad about you (is that weird that i like that show?); eastbound and down...    music:  andrew bird; devotchka; elliot smith; m. ward; moldy peaches; vampire weekend; mumford and sons; the national; bon iver; passenger; gogol bordello; of monsters and men... "a real hero" by college and electric youth = soundtrack for life.</t>
  </si>
  <si>
    <t>...what the heck is going on...</t>
  </si>
  <si>
    <t>...answering silly okcupid questions; apparently. well; not all the time. i'd say the usual stuff: hanging with friends around sf; taking random pics; watching movies; playing games (but not with your heart); people watching at a coffee shop; etc...</t>
  </si>
  <si>
    <t>... you want to ride bikes with me and watch cartoons...</t>
  </si>
  <si>
    <t>im 23 year old male from pacifica ca im easy going i love to have fun and even game from time to time. i am a manager of a dominos in mountain view.    i am cool; friendly; and funny</t>
  </si>
  <si>
    <t>well i plan on going back to school to finish my degree in brodcasting.</t>
  </si>
  <si>
    <t>sports and i like to read as well as play video games... lol but give me a camera and i can work magic</t>
  </si>
  <si>
    <t>my personality i hear im a good guy to get along with</t>
  </si>
  <si>
    <t>wow what to say there are just so many.....but i do know my favorite band is linkin park</t>
  </si>
  <si>
    <t>i spend a whole lot of time thinking about my life.</t>
  </si>
  <si>
    <t>usually chillin at a friends house or home hoping i was out doing stuff</t>
  </si>
  <si>
    <t>i'm a ny guy who just left home turf a couple of months ago to arrive in san francisco. as for the reasons why i'm here? sounds like the perfect first date conversation.    i'm a romantic at heart; occasional painter; a drummer; an attorney; and a biker (though the hills in sf are a nightmare). i am a happy and positive person who is extremely carefree; loves to laugh; and loves learning and the idea of self improvement. most of all; i am eager to enjoy life to the fullest.    i am an avid reader; dig dive bars and wine bars; like to cook (although out of hunger i often end up making the same damn chicken dish way too often); and i have been fortunate enough to live abroad and enjoy some of the best moments of my life while doing so.    i enjoy my job and work hard at it - i believe that a career; since it takes up so much of our time; should be something that we find fulfillment in. that being said; a balance between work and play; and the pursuit of hobbies and interests; is probably the perfect way for me to define a good part of my personality; and in general i'd like to think i seek balance in much of what i do. ideally; my lovely and better half would share similar goals.    massive attack; rolling stones; ramones; frank sinatra; pink floyd; classifcal music; or simon &amp;amp; garfunkel fans; give yourselves 50 bonus points and proceed to the next subheading.</t>
  </si>
  <si>
    <t>working as an international trade attorney; trying to figure out this whole west coast thing; painting something; biking around the city; writing something; brewing my own beer; studying a language; reading a book at a local cafe; occasionally watching the history/discovery channel; planning a trip; daydreaming.</t>
  </si>
  <si>
    <t>making people feel at ease around me.</t>
  </si>
  <si>
    <t>a haven't a clue; you let me know.</t>
  </si>
  <si>
    <t>books: lots of historical non-fiction; fiction: the unbearable lightness of being; city of thieves; the long walk: the true story of a trek to freedom; portnoy's complaint; the catcher in the rye; a song of fire and ice series; wheel of time series.  movies: several classic movies i am not in the mood to list; gattaca; the big lebowski; sleepy hollow; vacation; fletch; henry &amp;amp; june; burnt by the sun; amelie; fight club (and yet i am still sane); ferris bueller's day off; too many to list.  food: indian; italian; chinese; thai; french; japanese; eastern european; most things i have not tried before; as long as it isn't still moving.  tv: deadwood; rome; spartacus; game of thrones; the tudors; entourage; mad men; galactica; real time with bill maher; californication; star trek. true blood (it's just so awesomely trashy). other than that; the news; and some occasional history/disocovery channel. music: anything that catches my fancy; classic rock/rock; jazz; classical; alternative; international music; a bit of hip hop.</t>
  </si>
  <si>
    <t>my family/friends; a good book to read; a trip to plan; good music; pen and paper; an escape route.</t>
  </si>
  <si>
    <t>space exploration.</t>
  </si>
  <si>
    <t>well; previously it was fleeing work in favor of my much preferred ny e. village homeland; but the verdict is still out on what my typical sf friday will be. however; having a fun meal out; looking forward to a number of things i have planned for the weekend (one of which includes some relaxing down time with the aforementioned book and people watching for a while in a nice quiet place); catching up with my friends; and enjoying the city; sounds like a decent plan.</t>
  </si>
  <si>
    <t>i'm not admitting anything. ask and i may tell.</t>
  </si>
  <si>
    <t>you find any of the above interesting to you. you are not someone who views life as a script that is just blindly followed. you are enough of a dreamer to want to pursue adventures together; but realistic enough to build something meaningful and long lasting. you are someone who is sarcastic; humorous; adventurous; easy going; has a good heart; and takes an interest in what is going on around the world (and that doesn't just mean the fall fashions in paris).</t>
  </si>
  <si>
    <t xml:space="preserve">hey; i'm apollo. i'm of greek descent and my heritage is really important to me; though i'm totally open to dating women of other ethnicities. i'm a writer so stories are my passion and i dig keeping company with creative people.    i'm a pretty laid back guy. i prefer a cool dive bar to a noisy club; i like traveling... to greece especially...; exploring the bay area; hanging with friends;... i'm kind of an introvert; but i still enjoy meeting new people.    i'm hoping to find a woman who is attractive; and carries herself with a subtle confidence; who has passions she wants to explore; who!s just as happy spending a night on the couch with a movie and some wine as she is at a fancy restaurant. she also believes that chivalry is alive and well and appreciates a romantic gentleman in her life.   </t>
  </si>
  <si>
    <t>i just earned my masters in creative writing from mills college. i'm working on a novel; which i began as my thesis; about a greek-american family; based loosely on my own experience.    i hope to enter into the field of copy and technical writing and also to teach english; possibly at the high school level.</t>
  </si>
  <si>
    <t>people tell me i'm a very good listener and i have a lot of empathy towards others. i'm ambitious and determined. i'm good at talking about my feelings; which i guess is tough for most guys. lol!</t>
  </si>
  <si>
    <t>is that i'm quite personable and that i have a quick; witty sense of humor. what's life without laughter; eh?</t>
  </si>
  <si>
    <t>favorite books... too many to name! the iliad and the odyssey; the life of pi; 1984; the book of disquiet; one hundred years of solitude; fortress of solitude; etc.    music: greek; jazz; hip-hop; classic rock;lil of everything...    movies: zorba the greek; the godfather; carlitos way... anything with pacino or deniro in it.    food: love greek food of course and i know the good spots in the bay area. mexican; indian; thai.. i'm not really a beef eater.</t>
  </si>
  <si>
    <t>my ipod; a good novel; my closest friends; family; and a good woman by my side ;)</t>
  </si>
  <si>
    <t>my novel! even when i'm not at the computer i'm writing in my head.    friends and family.</t>
  </si>
  <si>
    <t>at the movies or having drinks with some buddies.</t>
  </si>
  <si>
    <t>i don't drive. ...it's a long story.</t>
  </si>
  <si>
    <t>youre tired of jerks and want to meet a nice guy with an actual backbone! ...hey; the fact that was named after a god should tell u something! :)</t>
  </si>
  <si>
    <t>wow. hey. i'm new to this online dating world; but friends suggested that i give it a shot. i'm hoping to make new friends and maybe find the next love of my life.    i currently work as a model (don't judge me!); but my real love is organic chemistry where i want to make my mark on the world by finding cures to diseases. i plan go back to u.c. berkeley for my masters and then i want to get to work!    i love travel and exercise but want to do it for me rather than for work. modelling has been a great enabler but it has been really hard work. now it is time for me pull back from that and focuss on what really makes me happy in life.    my mother is sardinian and my father is greek; but i was born and raised here. i spend most summers in italy and greece; but this year i am staying here in sf. trying to grow some roots.    i am really down to earth; happy; healthy and i have a great sense of myself. i know my faults and i am working on them. so far so good.    i believe that each of us has the power to heal the world. individually we have a responsibility to make some sort of contribution and the best contribution; i think; that we can make is to have an open heart and an open mind.</t>
  </si>
  <si>
    <t>that's a long story!    right now; taking it easy; having just come off a very long jag.    and; checking out sf and ok cupid. if you have any suggestions on either; let me know! i really love getting to know sf in a deeper way than i had before. i don't know where i'll end up living longer term but for now thee bay area is definitely home base.</t>
  </si>
  <si>
    <t>making people laugh; acting silly; thinking about how to save the word; making great coffee; eating right; making new friends; being a great friend; playing horseshoes; herding cats; talking about how to solve the problems of the world and much much more!</t>
  </si>
  <si>
    <t>that look younger than i really am. this causes me to get carded like all the time. one day i'll grow up or at least look my actual age.</t>
  </si>
  <si>
    <t>way too numerous to list. let's just say that my tastes in all of these runs very eclectic. i love trying new things in life so i am always experimenting with new recipes; asking for music suggestions from friends; reading genres i would never think to explore. the only things i don't do much of is watch tv. no cable!</t>
  </si>
  <si>
    <t>1. love  2. family and friends  3. learning  4. growing  5. my iphone  6. adventure</t>
  </si>
  <si>
    <t>how to save the world! its a tough job but... we all have to do it!</t>
  </si>
  <si>
    <t>chilling at home. cooking with friends. reading. exploring sf.    my party days are behind me so if you like more than the occasional wild friday night i may not be the man for you. i prefer deep conversation and fine dining over yelling at each other in a club. still; i do love to go dancing now and then....</t>
  </si>
  <si>
    <t>i'm an open book; you just have to figure out how to open the pages.... which isn't difficult. :)</t>
  </si>
  <si>
    <t>... if you are silly; active; playful; vibrant; happy; sincere; sexy; heartful and fun. oh; and if you are spiritually-minded but not fanatical about it. :)</t>
  </si>
  <si>
    <t>english (fluently)/greek (poorly)/catalan (poorly)</t>
  </si>
  <si>
    <t>hey there! i'm brandon! i'm 26 and i'm here to meet people and make new friends and share the fun of life!    sitting in front of my computer trying to explain myself is a lot harder than one would think. i could write a bunch of mumbo jumbo lies to get someones attention. i guess i would rather be straight forward and honest....    i enjoy a smile; a happy face; a good time and new people.</t>
  </si>
  <si>
    <t>i'm doing the everyday living thing but if u want to get technical i'm in school and i work; maybe why i am trying to meet new people online :)</t>
  </si>
  <si>
    <t>being bad! just kidding! ok not really kidding or am i...who knows... but i like to fix broken things; finding good food; making decisions and being a good friend! really though its hard to find good people with genuine good hearted souls and of course also hugs and listening.    oh and can't forget being spontaneous! i love to surprises...kind of a prankster from time to time...no ashton; cause i'm better</t>
  </si>
  <si>
    <t>i'm pretty quiet when i first meet someone but as i warm up i talk more; i stay reserved just for my own protection. like i mention a lil earlier good friends and people are hard to find but once u get to know me i've got some awesome stories ! :)    i've got a slender build and a deep voice a lil low...just call me mr. barry white    i'm very polite and charismatic when i want to be ...but of course i have my moments    i will do anything to help someone in need...and everyone else should too</t>
  </si>
  <si>
    <t>i've often said i'll try anything at least once.    books: i like biography and mystery but lately i've been on the lookout for a few good books    movies: i like comedies and documentaries. i'm not to big on drama or horror but there are a few exceptions    music: i've been going to outside lands every summer for 2 years now and i love it! i love live music! my music collection is huge and goes in stages; sometimes it's rap; sometimes its a little indie but most of the time it's got a great beat.    food: i like i love trying new things when i cook lately though i'm not to big on seafood... if it came from the sea; its probably just not for me; lol.</t>
  </si>
  <si>
    <t>things like most people do! but i think a lot about my family and probably my work and right now i'm thinking if i sound like and ass hahaha</t>
  </si>
  <si>
    <t>there is no such thing as a typical friday. i like to try to always be doing something new; unless its work or i have to study</t>
  </si>
  <si>
    <t>ask me...maybe u you'll get an answer</t>
  </si>
  <si>
    <t>if you made it this far then i caught your attention so send me a message!</t>
  </si>
  <si>
    <t>i suppose this will be a work in progress until i feel inspired to write more. i'm a native california boy who takes his leisure time very seriously. how's that?</t>
  </si>
  <si>
    <t>i'm running a neighborhood cocktail bar which includes making various syrups; vermouths; bitters; barrel aging cocktails; researching and coming up with new cocktails; talking lots of shit and laughing with our regulars and generally loving my job. that was a horrific run on sentence.</t>
  </si>
  <si>
    <t>cooking; making cocktails; making faces; making people laugh; riding my two beloved bicycles; procrastinating; being an incorrigible smart ass; drinking beer; climbing mountains; planning fun things like floating on rivers with friends. right.</t>
  </si>
  <si>
    <t>a lot of people comment on my dimples or curly red hair.</t>
  </si>
  <si>
    <t>am currently reading "the brothers k" and "the joy of mixology". in the past year i read "midnight in the garden of good and evil"; "when you are engulfed in flames"; "caught inside"; and "a heartbreaking work of staggering genius". i really enjoy watching movies; not particularly high-brow ones however; let's see; what are some more esoteric ones i've seen lately; "leaves of grass" great; " .....more later here</t>
  </si>
  <si>
    <t>having been poor at points in the past ten years i learned that what you think you need you really don't; that being said:  1. my macbook; do i need to explain this?  2. my globals; cooking just isn't cooking without some sharp japanese steel.  3. my mountain and road bike. they're both sweet and i really like riding them; fast.  4. my best friends cuz they're awesome and i can talk to them about stuff and junk.</t>
  </si>
  <si>
    <t>slinging booze baby! on my nights off i can be found chilling at home cooking; listening to music; watching a dvd; staring at the interwebs; out with friends checking out a restaurant; yada.</t>
  </si>
  <si>
    <t>here's the part where you say something clever to make everyone laugh but in reality have some semi-dark secrets that don't really matter because you learned from them and charged ahead in life. also i used to be a pretty big limp bizkit fan. hey! they ruled the world for exactly one minute and kicked ass for working out to.</t>
  </si>
  <si>
    <t>you think you wanna hang out with me. i'm trying to get outside and do fun stuff on all my days off. just got back from yosemite; am going to the russian river this weekend for canoeing and such. stern grove concerts; music festivals; lounging; cooking; things like this. i'm looking for a partner in crime; someone to have fun and snuggle with.</t>
  </si>
  <si>
    <t>i write; i edit; i teach (esl) and love what i'm doing. i have discovered pilates which is torture with amazing results. i love to travel and am always planning trips.</t>
  </si>
  <si>
    <t>languages</t>
  </si>
  <si>
    <t>my hair  smile</t>
  </si>
  <si>
    <t>friendship  learning  nature  sunshine  ocean  one more...probably dancing!</t>
  </si>
  <si>
    <t>working or dancing</t>
  </si>
  <si>
    <t>i'm actually fairly shy. it's a little unnerving to be online!</t>
  </si>
  <si>
    <t>english (fluently)/spanish (fluently)/japanese (okay)</t>
  </si>
  <si>
    <t>i am a curious; curious individual. it begets a never-ending half-satisfying peripatetic existence. i can't complain; really. i find myself attracted to enigmatic people.    i am really; really in to conversation. and riding bikes. i have spent some years abroad maybe because my biggest fear is complacency and i am overly fascinated with everything ever. sometimes i make dumb (fun) decisions because life and people are just...too irresistible sometimes. people say i am energizing; others say they can't keep up with how quickly i change my mind. i hate being bored; so i do everything i can to avoid such sentiments. i really like trying things out of my comfort zone; whatever that is. enfp.    oh and...i can dance.</t>
  </si>
  <si>
    <t>just moved to sf for a gig with an ngo doing developmental work; wishing i could bartend and questioning my "career" path. not-so-far plans include peace corps; moving to australia for no particular reason and a graduate degree in conflict resolution. or something.</t>
  </si>
  <si>
    <t>getting worked up about human rights and failed capitalism; eclectic conversation; spontaneous acts; cooking a meal with ingredients you didn't know mixed; writing most everything except poetry (although i try at it); asking you questions.</t>
  </si>
  <si>
    <t>"...an invigorating personality"</t>
  </si>
  <si>
    <t>fever ray; animal collective; black keys; sigur ros (sex music); bon inver; crystal castles; the knife; cocorosie; etc. i have a recent and newfound obsession with die antwoord. if you like them you should message me.    movies: talented mr. ripley; no country for old men; snatch; many others. i tend to mostly like fucked up psychological films.</t>
  </si>
  <si>
    <t>passport  expression  a community  bikes books &amp;amp; beer</t>
  </si>
  <si>
    <t>how people choose to apply meaning to their life; how i apply meaning to my life; sex and expression; adventure; tattoos; getting lost in tropical places; hitchhiking on yachts; writing a book; lucid dreaming.</t>
  </si>
  <si>
    <t>with people i like.</t>
  </si>
  <si>
    <t>i am temperamentally unsuited for domesticity. also; i should have been an architect.</t>
  </si>
  <si>
    <t>you're open-minded; passionate; can carry on a conversation worth having; in to fun; willing to take a risk.    ++if you ride a bike; have tattoos; write poetry or have a really eclectic style (mentally or physically...)</t>
  </si>
  <si>
    <t>hey there;  i'm not a real cowboy.    i just moved to san francisco and want to find people who i really like to spend time with.  i'm usually smiling; like strong women; and confident; nerdy men; and house parties.    my family emigrated from eastern europe when i was young; and i grew up in the midwest. i like to travel a lot; exercise every day; and be intellectually challenged or learn new skills more than just about anything.  i'm socially confident; kind of a serious/old soul; and way more playful once i know you.    i spend my free time at libraries and museums; or out trail-running; biking; or kayaking.    this summer i want to learn how to make awesome photos with instagram and videos with final cut pro; play tennis; sail; learn to shoot a gun; and write fiction. i can add a dozen more things to this list; but mostly i just want to find like-minded people to joke with and chill with. i wouldn't mind finding a shopping buddy or a swing dance buddy too.</t>
  </si>
  <si>
    <t>housesitting in sf and making a life shift.    i've been a self-employed editor; interpreter; and writing consultant for several years and now i'm making moves towards a career in policy; economics; and international relations.    on a personal level; i came to the bay to meet more international and driven people.    i'm hoping to make some sincere and inspiring friendships.</t>
  </si>
  <si>
    <t>being trustworthy; running a triathlon like its no big deal; giving top quality pep-talks; changing as a person and pulling up bootstraps; offering you healthy snacks; and totally surprising you.</t>
  </si>
  <si>
    <t>strangers: my body; confidence; and intellect in a small package.    friends: that i'm a softy; vulnerable; dynamic; and very affectionate.</t>
  </si>
  <si>
    <t>economist; atlantic; and nyt sundays; freedom by jonathan franzen; tales of my melancholy whores by gabriel garcia marquez; confessions of an economic hitman; reading lolita in tehran; anything vonnegut; anais nin; or hafiz (especially right before bed). getting into arundhati roy. i'm glad to talk about the merits of fiction versus non fiction. i think that good fiction informs real life. and i find reading aloud delicious.    buenavista social club; mia; the weeknd; &amp;amp; dessa. and i've been listening to a lot of lil wayne recently.    foreign films; james bond; firefly; and arrested development; the daily show; world news.    green leafy vegetables; chicken soup; cognac; spices; little cucumbers; and real tomatoes.  you should probably know that i am a health conscious foodie. i stick to organic whole foods and authentic ethnic food almost entirely (because i believe that love impacts the nutritional value). i will rarely eat pizza; but i will eat pupusas (did you know there's no m in this? and how long have you known??); and i will sometimes spend half an hour searching for a place that serves soup because i know my body. and i don't want any shit about it :)</t>
  </si>
  <si>
    <t>movement; touch; art; good people; sunshine; and real food  in these modern times: a passport; library card; pen; and paper; and probably an internet connection.</t>
  </si>
  <si>
    <t>having a career that combines creativity; international relations; and finance; providing for my family; having huge adventures; fostering incredible friendships; and meeting beautiful wonen.  and the next step to get there.    making friends so i can get off the internet.</t>
  </si>
  <si>
    <t>i've been known to wear heels at clubs; freestyle in a friend's living room; geek out about theater tickets; or watch netflix in pajamas. i've also been known to sit at a crowded bar talking about economics.(that might be my favorite)</t>
  </si>
  <si>
    <t>i have a sense of humor :)</t>
  </si>
  <si>
    <t>message me if you are a strong woman or a sensitive man. i'm not just "curious".    message me if you want to spend time together in/near san francisco doing any of these things; or if you have other fun suggestions!    only message me if we actually have things in common (i'm talking to all of you dudz out there.)    you should be confident. if you are easily intimidated; jealous; or insecure then we're not a great match.    message me if you are well educated; like to talk and listen; have travelled outside of the us a lot; and take care of your body.    message me if you are russian-speaking; or jewish; or know where i can find these folks :)    message me if you want to get to know each other. i'm a good person.</t>
  </si>
  <si>
    <t>english (fluently)/russian (fluently)/hebrew (fluently)/arabic (poorly)</t>
  </si>
  <si>
    <t>i'm a creative; artistic; self-confident nature lover/city enthusiast who likes to dance; laugh; walk my dog; and play in my garden...    so at this time in my life; i'm looking for someone who wants to get together a few times a week for super casual dating and when i say casual; i mean fool around.... i'm a busy woman with an active life and want to have some sexy and safe time with a nice guy...</t>
  </si>
  <si>
    <t>you're good looking; somewhat intelligent; has a nice "package"; knows how to deliver said "package"; then let's connect...</t>
  </si>
  <si>
    <t>update: i'm ready for l o v e !! i just need someone that is committed to the process of getting to know each other. i'm definitely open to ages and races but sex -- men only please :) people seem to want to just rush into things and pow have everything be like a fireworks display and then i think they tend to fizzle out just as fast. so...i'm just open to friendship right now...    previous: i guess i'm just not in the mood of talking myself up and would rather just get to know someone and listen to them talk about themselves and let them get to know me in a way that has a more natural flow ;-) this doesn't mean i can't hold a conversation it just means that sometimes i wish i could wave a magic wand and have my soulmate here beside me. i'm saying this somewhat facetiously because i really don't think i believe in the idea of a soulmate. even if i was with a person for 30 years and they (god forbid) passed away; i would still want to believe that there was another love out there for me. yes; that is thinking a bit too far in the future but i'm working on trying to live more in the moment lol.  i would like to meet someone that is open-minded without being super liberal and crazy. the current definition of open-minded is sort of a free-for-all and i don't view it that way. i would say i'm more of a moderately conservative person in some ways but i definitely have my wild and spontaneous side. i'm a bay area native currently living in the east bay but originally from the city. i'm in the technical field (who isn't!) but am currently considering a return to school for a masters degree and a career change.  i have two teenage sons and i love them dearly but once they're grown and gone it's gonna be all about me! lol they don't need a dad but someone that is teen-friendly would be a welcome addition to my life.  anyway back to the soulmate thing. sometimes you just meet someone and everything is so easy and just falls into place effortlessly. the problem with that is sometimes it's so easy you forget to view the red flags and warning signs. i would like to meet someone and keep my eyes open but still have the pieces fit together like that. i'm not a person that really has favorites. there are a few categories of things (movies for example) where i do have some favorites but overall i might have a consuming interest in something one year and the next year i'll be on to something else. i definitely don't have a favorite song or color or day of the week or anything like that. this makes me more flexible to be open-minded as to my partner's interests but i have enough things that interest me and enough life-long friends that i won't try to lose myself in the other person's life but still have my own interests as well. i wouldn't want to be with someone that requires so much "alone" time though that we don't have enough time together. okay that was rambling but i hope i've said a little about myself at least to give you an idea of; if not who i am; then; who i would like to be with lol  some interests:  &lt;a class="ilink" href="/interests?i=reading"&gt;reading&lt;/a&gt;  &lt;a class="ilink" href= "/interests?i=spoken+word+poetry+%28hearing%29"&gt;spoken word poetry (hearing)&lt;/a&gt;  &lt;a class="ilink" href="/interests?i=comedy+shows"&gt;comedy shows&lt;/a&gt;  &lt;a class="ilink" href="/interests?i=live+music"&gt;live music&lt;/a&gt;  &lt;a class="ilink" href= "/interests?i=hanging+out+with+friends+and+family"&gt;hanging out with friends and family&lt;/a&gt;  &lt;a class="ilink" href="/interests?i=going+to+the+movies"&gt;going to the movies&lt;/a&gt;  &lt;a class="ilink" href="/interests?i=surfing+the+%27net%27"&gt;surfing the 'net'&lt;/a&gt;  &lt;a class="ilink" href="/interests?i=travel"&gt;travel&lt;/a&gt;    i am awake; aware; and significant</t>
  </si>
  <si>
    <t>spending far too much time trying to tactfully tell people that the word they are looking for is converse and not conversate.</t>
  </si>
  <si>
    <t>spelling; listening; learning.</t>
  </si>
  <si>
    <t>if they met me on the internet first it's usually that my pics don't do me justice. seriously i've heard that a few times. in person...my smile or my birthmark...depends on the person i guess...</t>
  </si>
  <si>
    <t>i can give you genres but i'm not a person that has true favorites. something may be my favorite at the time and then i may not be able to recall the title or author at a later date.    books: most sci-fi although fantasy not-so-much. stephen king. i will read non-fiction (e.g. self-help) occasionally. urban fiction.    movies: everything with the exception of that goofy/slapstick type comedy and no extreme horror.    music: i like music. i like going to see live music. i like dancing sometimes. i don't love music like i have to hear it daily or it has to be on whenever i'm in the car and i don't really have too many favorite artists or bands. i guess i like mostly neo-soul; old-school r &amp;amp; b; gospel; christian; and "other" as far as genres i listen to most often. by "other" i mean that i like random songs from probably almost every genre of music except death metal or something like that.    food: i'm adventurous when it comes to food although i really have never liked most morrocan or indian foods and i rarely; if ever; eat pork. i like some italian dishes but not a huge fan of pasta. other than that i'm open to all types i like ethiopian; other african foods; thai; etc.</t>
  </si>
  <si>
    <t>god; family &amp;amp; friends; affection; passion; books; iphone and i have to add in my dvr ;)</t>
  </si>
  <si>
    <t>everything. i think i have add my mind thinks about all kinds of different things all the time. i have to tell it to be quiet.</t>
  </si>
  <si>
    <t>lately i've been at home *gasp* lazing around watching tv or being on the internet. i have been reading more lately again. when i read a book i devour it. i can't stand to put it down and have to read it all the way to the end even if i stay up until the wee hours of the night. i go through phases. sometimes i'm running around all over the place; doing this; doing that; never being home and then other times it's like im in hibernation mode. right now i'm hibernating and occasionally i break free!</t>
  </si>
  <si>
    <t>i actually watch the mindless entertainment we call television sometimes and it makes me laugh. i don't have to say i watch it on hulu or online so that i'm different from the rest of the sheep either lol</t>
  </si>
  <si>
    <t>you would like to get to know me better  you're single and available  you're easy-going; talkative and patient  you desire a friendship that could lead to a long-term romantic liason</t>
  </si>
  <si>
    <t>okay; i admit the strategic blunder of choosing the profile name "jamesteekirk." no; i am neither a "trekkie" nor some some sci-fi fanatic - see my answers to the video game playing and anime convention questions as proof; no offense to any "trekkie" women who might read this. i laughed out loud at a poster of william shatner smiling wryly; clearly very pleased with himself as capt. kirk; that had the caption "i'm sorry; i can't hear you over the sound of my awesomeness." a self-deprecating joke on myself with unintended consequences. please read on... while i think of a better name.    a bay area native; lived and worked in nyc for 10 years and got to see the world traveling for work (i once traded a hard-rock cafe t-shirt and a pair of 501s with an israeli commando for his idf sweat pants - still have those sweat pants). i live in sf; have family in the east bay. good natured; with a dry; cleverly sarcastic wit; i'm prone to doing impressions when telling a story.    a combo of east coast "edge" and west coast "laid back"; i am intense by nature; but easy going in personality. i can carry my side of almost any conversation; i'm the "safety date" when friends want to have fun and make a good impression; and will treat you with courtesy; compassion and respect - and tease you just enough to make you laugh; and let you know that i'm listening. i get on really well with people with "midwestern sensibilities." i'm the kind of guy who sends you flowers after a fun weekend; and picks you up from the airport when you return from out of town; but with a slight edginess that keeps life interesting; and occasionally throws you off guard :) .</t>
  </si>
  <si>
    <t>working with investment firms that buy "fixer-uppers" - but companies; not real estate. exercising 3-4 times a week so i can eat whatever i want; mountain biking through the presidio; love to ski and hike; spend a lot of time at the beach and the ocean - i'm not one of those ubiquitous bay area "mountain men" who love to hunt; fish and go camping - my rei dividend was $4.63 last year. a former part-time race driving instructor (taught many a girlfriend to drive a stick without making them cry); like drives up to the wine country; down to big sur or monterey; or just dinner in stinson beach or muir woods.    taught myself to cook watching food network with the most ridiculous set of kitchen knives (i'm talkin' baby samurai swords) you've ever seen. if you're a great cook; i'm a great partner in the kitchen - even if i'm just massaging your shoulders while you cook; or helping you with the band aids after using my kitchen knives.    i strive to be a model for what my 2 adorable daughters should  look for in a man someday; i'm happy to say that they have a great mom and we are drama-free. i am at a good place in life.</t>
  </si>
  <si>
    <t>grace under fire; simplifying the complicated; the snappy come-back.</t>
  </si>
  <si>
    <t>not my smile; but that i'm always smiling; rapier-like wit; that i seem to know a little about almost anything; that they can't seem to guess my ethnicity; and i get a little dizzy around kryptonite.</t>
  </si>
  <si>
    <t>i tend to read biographies and non-fiction and watch tv more to be informed and enlightened than entertained; particularly documentaries and anything that combines travel with food - call it vacation r&amp;amp;d; can't stand "reality" television. rather than give you the catalog everyone seems compelled to list here; lets meet and we can talk about our favorites.  i love "comfort food" from a variety of cultures; especially japanese ramen and any homemade confection.</t>
  </si>
  <si>
    <t>a well seasoned; cast iron skillet; airplanes; internet access; the slight hint of perfume or sun tan lotion on a woman's skin; the sound of childrens' laughter; oh; okay - and a fast car with a really loud stereo.</t>
  </si>
  <si>
    <t>fish tacos.  something other than what i should be thinking about at the time... you'll find that i will text you in the middle of the day with a question or random comment to make you laugh or something naughty to make you blush if i am bored - usually while in the middle of an important meeting.  where to travel next; and what i'm going to eat when i get there - occasionally; its the other way around.  how great it is when there is someone you look forward to... give me something more to think about...</t>
  </si>
  <si>
    <t>...not at a bar or a club - more likely blowing town for dinner for the weekend; or cooking in and finding reasons to stay up late so i can sleep in on saturday.</t>
  </si>
  <si>
    <t>i was last on a dating site a year ago; when nearly every woman's profile had a pic taken in santorini or at the taj mahal; and baking was the #1 talent; this year you all seem to have gone to machu picchu and parallel parking is the pervasive skill... no kidding.</t>
  </si>
  <si>
    <t>you want to date (so many of you seem to want to be pen pals) - and are open to a possible long term relationship; you're up for some romance; spending weekends either exploring the city; heading north; heading south; or hitting tahoe; and have the flexibility for the occasional weekend getaway; and like to travel. please be smart and kind; confident yet sensitive; and if you've got a naughty or mischievous streak in you; we'll bring out the best in each other. ideally; you're a better person than me; and will inspire me to wish i had some of your most wonderful or admirable qualities.</t>
  </si>
  <si>
    <t>english (fluently)/german (poorly)/french (poorly)/other (fluently)</t>
  </si>
  <si>
    <t>"reading people" &amp;lt;----  dancing.    so; i think.</t>
  </si>
  <si>
    <t>1) &lt;a class="ilink" href="/interests?i=dance"&gt;dance&lt;/a&gt;  2) &lt;a class="ilink" href="/interests?i=music"&gt;music&lt;/a&gt;  3) &lt;a class="ilink" href= "/interests?i=laughfactory+channel+on+youtube"&gt;laughfactory channel on youtube&lt;/a&gt;  4) &lt;a class="ilink" href="/interests?i=food"&gt;food&lt;/a&gt;  5) &lt;a class="ilink" href="/interests?i=good+company"&gt;good company&lt;/a&gt;  6) &lt;a class="ilink" href="/interests?i=great+conversations"&gt;great conversations&lt;/a&gt;</t>
  </si>
  <si>
    <t>life. human behavior. i guess i like to try and understand life and everything that comes with it. to be honest; it drives me and most people crazy. what can i say; i thrive off of it.</t>
  </si>
  <si>
    <t>i like to pretend that every isle and/or hallway is a catwalk ready for me to worrrkkkkk. hahahaha</t>
  </si>
  <si>
    <t>you just have nothing better to do and want to hang out.</t>
  </si>
  <si>
    <t>english (fluently)/spanish (fluently)/portuguese (poorly)/italian (poorly)</t>
  </si>
  <si>
    <t>i love &lt;a class="ilink" href="/interests?i=rock+climbing"&gt;rock climbing&lt;/a&gt;; &lt;a class="ilink" href= "/interests?i=reading"&gt;reading&lt;/a&gt;; &lt;a class="ilink" href= "/interests?i=exploring"&gt;exploring&lt;/a&gt;; and doing just about anything once to find out if i really like it.    i will always try and bring humor to everything; am fairly light-hearted and usually thinking about what to eat next.    i am always up for a lively conversation about pretty much anything; am honest; and always a good laugh.    ok enough i's for now...</t>
  </si>
  <si>
    <t>living out my plans? i live in the city; have a good job; good friends and am just exploring to see what else this world has to eat and see! i try to make it to as many of the ever present festivals and events going on in the bay area. some favorites and highlights so far would be art and soul for the food; and folsom because; whether i like it or not; i can now say that i've seen a man getting peed on whilst on stage... maybe that belongs in the private section...    i'm also searching for a good bowl of pho in and around downtown.</t>
  </si>
  <si>
    <t>talking... and listening. making people laugh at inappropriate times. seeing both sides of the coin and remaining calm. picking out a good beer; wine or restaurant.</t>
  </si>
  <si>
    <t>my half-smile; sometimes it flares up on me and goes full smile but only when i'm happy.</t>
  </si>
  <si>
    <t>i try to read both non-fiction and fiction but lately fiction has caught my attention. i recently finished the fifth game of thrones and want to talk about it with someone... canticle for leibowitz; and a spell for chameleon are two books i read every few years.    the man from earth; sunshine; primer and most anything with daniel day lewis.    mad men; parks and rec; it's always sunny; the league; top chef; and nova.    i listen to a huge assortment of music that changes everyday. i am partial to anything that has a good beat or i feel a connection to on some level. right now beats antique; yoshida brothers; zoe keating are some favorites.    dish would be oxtail; especially in pho; it just puts a smile on my face every time. type is most definitely indian; but really i eat any and everything and do identify as a foodie. i am always on the lookout for new places and dishes to explore. i'll try anything i see someone else eat. pho; kalbi; bi bim bap; donburi and cha siu bao are now always on my mind. i love this city!</t>
  </si>
  <si>
    <t>friends and family  food  books  someone to talk to  showers after doing something outdoors  a way to not have an internet connection if only for a weekend</t>
  </si>
  <si>
    <t>food; what i'll read next; where i'll go soon; and where that dam rotisserie truck is today...</t>
  </si>
  <si>
    <t>leaving a happy hour for my next adventure; or on the way to a new restaurant.</t>
  </si>
  <si>
    <t>my parents are those crazy christians you read about...</t>
  </si>
  <si>
    <t>you enjoy a good conversation; have a beer or restaurant recommendation; or just want to have a good laugh.</t>
  </si>
  <si>
    <t>i am kindly and friendly. i like to watch movie and listen to music.</t>
  </si>
  <si>
    <t>enjoying my life everyday.</t>
  </si>
  <si>
    <t>i am good memory thing like computer.</t>
  </si>
  <si>
    <t>the person usually notice about me where is that short guy.</t>
  </si>
  <si>
    <t>i love all kind of movies. music and foods.</t>
  </si>
  <si>
    <t>i never do anything stupid.</t>
  </si>
  <si>
    <t>i spend a lot of my time thinking about to live everyday peaceful.</t>
  </si>
  <si>
    <t>i just stay home i have to work.</t>
  </si>
  <si>
    <t>nothing private about me.</t>
  </si>
  <si>
    <t>i love to eat i love sushi; thai; mexican steak i really like cold stone ice creams.  i love watch movies i am fan of netflix.  i enjoy almost any kind os show specially like cirq du soleil or the nutcrackers.</t>
  </si>
  <si>
    <t>my family; friends; my future</t>
  </si>
  <si>
    <t>in the movie theater.</t>
  </si>
  <si>
    <t>you want to have a new friend; have fun or a long relationship too.</t>
  </si>
  <si>
    <t>lets see.....what to write about myself. i had originally written  some things just to fill the space but i honestly wonder what to  write sometimes. a little about me i am a filmmaker; gamer; good  conversationalist; companion; pretty honest i prefer to lay it on  the line versus sugar coating everything. i work a lot its my  passion at the moment.i love to spend in the bay area with friends and family. check out my profile and see if we might have some things in common and we can go from there.</t>
  </si>
  <si>
    <t>working on my mfa at the academy of art</t>
  </si>
  <si>
    <t>getting people together; working in groups; listening and understanding people.</t>
  </si>
  <si>
    <t>movies:  shawshank repemption; inception; big fish; the cowboy bebop series    tv shows:  30rock; the office;    video games:  tetris attack; super smash brothers; pac man dx; star fox 64    food:  always willing to try new kinds of food!</t>
  </si>
  <si>
    <t>great friends  the internet  good meals!</t>
  </si>
  <si>
    <t>fridays are a dynamic night! some times i want to go out and have a good time. other times staying at home and relaxing is great. in any case; friday's are always fun!</t>
  </si>
  <si>
    <t>- you are a loving; caring person.  - you are intelligent and hold a good education.  - if you find a part of me interesting.    we won't really know much about each other until we met each other. =)</t>
  </si>
  <si>
    <t>is alice's rabbit hole of delusion on the other side of this electronic looking glass; or ecstatic boundless love and deep passion?    i'm excited about designing a renewable-energy home on a quiet plateau in a sunny meadow with a stream flowing through the land; and would love to share my exploration of the contours of the land and wild plants through the magical woods. fresh organic food and colorful; fragrant flowers would easily grow in the sunny acres. i'd also love to share the vibrant-alive feeling of dancing; hiking; meditating; swimming; yoga and running on the trails around my current home in the hills between the bay and the ocean.    i enjoy music composition and improvisation; with influences from classical; jazz; boogie; and modal music from cultures around the world; as well as from music theory; physics and mathematics. i feel lucky to have a steinway grand and other fine instruments to play at home.    friends have described me as intelligent and unconventional with an insightful sense of humor; warm and affectionate; down-to-earth; sensitive and sensual; with a kind; inquiring mind and healthy body.    i care about our natural environment; foreign affairs; changing our government and media bias. natural hot springs; gourmet ethnic cuisine and cooking with fresh organic produce from the farmers market; art; bicycling on paths without cars; poetry; film; wilderness backpacking; skiing and exercise are some of my other interests.    exploration of chemistry through words may be limited; yet explanations under answers to okcupid questions (the two of us tab above) offer another perspective of my nature. does honest exploration of relationship challenges; together; help a couple grow to deeper levels of intimacy? how do you open and become vulnerable in love? the ancient practice of letting go of words; concepts and beliefs helps my senses; heart; mind; body and emotions open while cultivating compassionate clarity. although i've practiced embodied meditation since i was 21; i'm more interested in cultivating warm presence than in religion or metaphysics. i look forward to exploring your ways of connecting more fully with life and others.    i'd love to share life with an intelligent; attractive partner in a lasting relationship with mutual understanding; playfulness; and deep emotional and sensual intimacy. yet would letting go of expectations help in getting to know each other?</t>
  </si>
  <si>
    <t>enjoying life as i learn about human nature; working; cultivating awareness; exploring ways to change our government; playing with my land and home; and enjoying the beautiful hiking trails; appreciating the wildlife and lake.</t>
  </si>
  <si>
    <t>i'm good at most things i enjoy. creativity. playing music. design and analysis for work. acknowledging my part in a conflict.</t>
  </si>
  <si>
    <t>music:  violin; cello; shakuhachi; ney; oboe; zurna; piano; gaida; horn; clarinet; and expressive instruments with unusual timbre; music from different cultures around the world (makam feels like a passionate; soulful part of my nature); bhrams; kate wolf; palestrina; josquin des prez; crosby; stills; nash &amp;amp; young; js bach; gyorgy legeti; bulgarian and roma (often thought of as gypsy) music and dancing (ivo papasov; toni iordache; ...); shostakovich; north african; scriabin; persian and turkish music; rachmaninoff; satie; ...    books &amp;amp; presentations:  on architecture; music theory; landscape design; computer design for movie and music work; acoustics; physics; biology of perception and awareness; photography from around the world; arundhati roy; stanislav lem; paul krugman; jack kornfield; john wellwood; philip k dick; bill moyers; naomi klein; noam chomsky; ted conference presentations; ...    food:  i love to improvise with fresh organic ingredients from the farmers market; and enjoy thai; indian; vietnamese; french; hunan; italian; mexican; szechuan; and spanish cuisine. it's fun to cook with others.    films:  what dreams may come; avatar (preferably with less violence); sense and sensibility; solaris (original russian version); jean de florette &amp;amp; manon du printemps; brazil; koyaanisqatsi; rivers and tides; amadeus; the red violin; atonement; yimou zhang's artistic and romantic house of flying daggers; good will hunting; a beautiful mind; the fifth element; when harry met sally; the adjustment bureau (what chemistry!); the matrix; a man for all seasons; the game; annie hall; dangerous liaisons; being john malkovich; dr. zhivago (original version).    what's happening in the world from different perspectives:  charlie rose interviews; ny times; guardian of london; al jazeera; democracy now; pbs; the economist and occasional bbc; le monde; and der spiegel. however; i appreciate quiet times and music over spin and propaganda.</t>
  </si>
  <si>
    <t>nature (mountains; ocean; flowers; sunlight; lakes; waterfalls; hot springs; fresh air; winter sun; summer redwoods; fox; deer; ...);  meditation;  love and the depth of relationship;  music and quiet;  movement (hiking and dancing);  senses.</t>
  </si>
  <si>
    <t>sustainable energy; landscape and architecture design; nature and human nature; and you if we connect ...</t>
  </si>
  <si>
    <t>who i'm with is more important than what we do together. dancing; hiking; hot springs; dining; film ...</t>
  </si>
  <si>
    <t>as the light and warmth return each spring; i love the way green shoots arise and flowers open to life releasing their fragrant essences ...</t>
  </si>
  <si>
    <t>san geronimo</t>
  </si>
  <si>
    <t>i enjoy finding beauty in the simplest things. if it's a long bike ride in my neighborhood or walking around the farmer's market; both bring simple joy to my day.    i am grounded; carnal; and open-minded.</t>
  </si>
  <si>
    <t>enjoying my work and finding purpose.</t>
  </si>
  <si>
    <t>cooking; listening and trying new things.    still remembers how crochet from elementary school and i make my own beanies; scarves and fingerless gloves.</t>
  </si>
  <si>
    <t>my smile and my eyes.    and that on any given day; i am usually dressed as if it's 20 degrees cooler outside.</t>
  </si>
  <si>
    <t>i love sushi and many other asian cuisines. "hitchhiker's guide to the galaxy" still is one of my favorites after all these years.    still a fan of old school r&amp;amp;b and occasionally some of the new pop stuff just to mix things up a bit.</t>
  </si>
  <si>
    <t>good company; family; a sketch pad; bicycle; digital camera; chrome bag</t>
  </si>
  <si>
    <t>the little things that truly bring joy to my life.</t>
  </si>
  <si>
    <t>as of the past few years; it's been work. don't get me wrong; i'll gladly go out and spend time with friends.</t>
  </si>
  <si>
    <t>i still enjoy dancing around in my underwear with the music blasting in the background.</t>
  </si>
  <si>
    <t>you're interested in getting to know a generous person and want a fun time geeking out on the weekends.</t>
  </si>
  <si>
    <t>i am a boring person. i bore myself to tears trying to think of new and interesting get-rich quick scams worthy of mark twain's praise (if he were alive today) or possibly plotting world domination (alongside two white lab rats)... though people around me have found me interesting in these very ways.    see; you're even bored with all this reading.    i am a dull person who prefers to stay at home and read; though my home is constantly relocated; in a small wooden cabin in central texas; in aztec ruins of upstate new york; in a tent while camping in yosemite in northern california and in three grungy; dusty apartments in three different parts of the city-state of beijing; china.    i am rather stupid in that i don't yet know what i want to do with life. in attempting to find myself; i have worked as a research assistant deciphering classical and modern chinese texts; taught english and simultaneous translation in beijing; planned out a resource room and wrote extra curricular history for oakland museum; been a tour guide in san francisco and as a party dj in nyc. i'm now more lost as to my direction than ever before.    i prefer to be a follower always. with authority comes greater responsibility; and frankly; i'm rather lazy. i follow what is true in my own heart; and because of my actions; people often follow my lead at work and during recreational activities (i leave this to your imagination).    i'm lazy; and so i want to do everything right the first time; to perfection and not have to worry about it again. this causes perfectionism; and because of jobs well done; people seem to ask my lazy a$$ to do more work.    i have low self-confidence; i look into the eyes of everyone i speak to; at times causing them to fear and shrink back; i talk softly until i can find a big stick; i feel comfortable with large crowds and small; old and young. i love to learn from them; about them; what makes them tick; and what will make them break.    above all; i'm never alone; but always lonely.    i am shrewd; humorous; and professional</t>
  </si>
  <si>
    <t>in short; i am a translator; a teacher; a carpenter and a historian; an epeeist; an ultimate frisbee nut; a basketball guard and an avid outdoorsman; a traveler; an observer; a thinker and a dreamer... and a foremost advocate for the use of greek oratory tri-colons.    i don't know yet what i want out of this life. i have a vague sense that i want to be remembered by future generations; that my life should not be spent in a worthless struggle to be forgotten in the endless void of time. with each place i've been to; i have left a footprint; a ghost of my former self. i am interested in learning about all things and am an amateur student of human nature. i like to learn what makes humans and things tick; and what makes them break.    i am a teacher; both at the elementary level and the college level. whereas elementary students would wear their emotions; their likes and dislikes and their wants and needs on their sleeves; college students and adults can hide their yearnings a little better; but from their mannerisms; they are still; ultimately; the same. i would like to dedicate my life to creating a new system of education that embodies the best aspects of traditional chinese education: discipline; memorization and sheer quantity of a variety of knowledge; with key elements of american education: discussion; learning from teachers and students alike and practical application of learned knowledge. this is a distant dream; but i believe i can make it into a lifetime accomplishment that will certainly leave a mark for future generations.    i would also like to reacquaint people from our modern world with memorable episodes in chinese history. there are so many lessons and so many examples that would have served as guides to modern tacticians and politicians alike. i fear that modern politicians have a tendency to regard only science; technology and their own problems as having never been experienced in history before. and so; history is repeating itself. as a historian; i believe there is a great deal of wisdom lost and with the right venues; can be re-introduced into popular culture. this would also be a unique business to establish and maintain.</t>
  </si>
  <si>
    <t>i am very articulate; at the risk of being verbose.    i have exceptional hearing; to the bane of all my students.    i have an unfailing memory; and am usually coined as an encyclopedia.    i am a good listener; though accused of being too logical.    i am a versatile translator; seemingly intolerant of language errors.    my ultimate frisbee throw bridges the entire field; causing my teammates to run like hell.    i am an enthusiastic teacher; still bothered by students who won't try.    i am a poignant and keen observer; dubbed for being a cynical skeptic.    i love to play literati on yahoo or scrabble; and memorized the dictionary for just this purpose.    i enjoy fencing epee; though i see that it is also elusive enough to escape my dictionary.    i absolutely love the transformers; to which i attribute many of my lifetime accomplishments.    i love the final fantasy series; though i haven't the time to play any more now.    now that i can afford all the consoles i liked as a kid; i no longer have any time to play them.    i love to write new role paying games (rpg) scenarios that incorporate elements of chinese and japanese history; and place more european and or magical/fantasy characters to see how they interact. this also gives me many ideas for writing short stories and novels.    i am a minor demon; posing in the human realm as an angel.    i am an expert in a card game called egyptian rat trap for i am fast at hand-eye coordination and memorize the card order; up to six decks; when i play.    i love to cruise in my car with all the windows down; though gasoline prices now hinder me from doing so.    i love to volunteer for community service; though i absolutely despise panhandlers and people asking for money.    i don't know if i believe in god; though i believe in destiny; fate; the mandate of heaven and most of all; in providence!    i am not religious; yet i say grace before my meals.    i have a passion for languages; though i am fluent in only two.    i love tales from ancient chinese history; though few people my age share this hobby.    i have taught college english for the past six years; though i still enjoy playing with legos in my spare time.    my professional resume looks great on paper - for i seldom find people my age with similar levels of expertise.    i am constantly surrounded by numerous friends; though none of them know me completely.    i am full of contradictions; but love the variety and possible adventure.</t>
  </si>
  <si>
    <t>professionally: a big chinese translator/teacher/lecturer with a steeled countenance; an active personality and a professional; though humorous and personable attitude.    personally: big chinese guy with dark sense of humor and a seemingly endless resource of historical texts and quotations; a completely versatile taste in music; food and activities. if there were any stereotypes of what a chinese-american man would be; i have deliberately and unabashedly broken most of them: i don't drive a honda; accura nor toyota; i am not into the sciences; i don't speak english with an accent (except possibly texan english when i am really angry); i slam academics though i am one; i can last longer than most of my friends at endurance related sports; i can converse just as passionately about classical music as well as rap; i can recognize the subtleties in taste in wines; liqueurs and teas; i am inward well organized; and outwardly messy... for this latter point; i will take sherlock holmes as my defense; though i don't have a housekeeper nor a habit of practicing the revolver indoors.</t>
  </si>
  <si>
    <t>books: sun zi (sun tze) - art of war; luo guanzhong - romance of the three kingdoms; the thirty-six strategies; leo tolstoy - war and peace; agatha christie - and then there were none (aka: ten little indians; originally published as an even more racially charged term).    movies:    japanese - tenpopo (dandelion); rashomon; kagemusha; ran    chinese - shaolin temple; iron monkey; to live;    french - amelie    english - glory; ferris bueller's day off; twelve angry men; the usual suspects; la confidential; fried green tomatoes; good morning vietnam    music: the preset channels in my car and five of my top cds should give a pretty good assessment of my taste in music.    1) classical 102.1 kdfc    2) wild 94.9; rap kyld    3) alice 97.3 modern rock    4) soft rock 96.5 koit    5) rap 106.3 kmel    6) national public radio; 88.5; mostly for news; fresh air and lake wobegon    7) star 92.3 anything goes    8) alternative 105.3    cd1 - chinese modern pop    cd2 - american show tunes    cd3 - a collection of japanimation tunes    cd4 - a list of top club songs from my djing days in nyc    cd5 - good driving music and other songs i can sing off-key to.    food: i am an epicure; i love to try out new and interesting foods; local delicacies and often go out of my way to try new things. i am an omnivore in the true sense of the word.</t>
  </si>
  <si>
    <t>intelligent conversation! humor! an explorer/experimenter's soul! exercise! family and friends! fresh air (being in beijing for any period of time will make you appreciate this commodity more!)</t>
  </si>
  <si>
    <t>education; history; bridging the social; language and cultural gap between the united states and mainland china.    men's inhumanity to other men; beginning and maintaining a clothing business; ways to help fledging history restoration bureaus throughout mainland china and ways to remedy the poverty and or homeless situation in american urban centers.</t>
  </si>
  <si>
    <t>out clubbing; djing; bar hopping; dancing until i'm sore.    fencing; ballin'; hiking; camping and playing 50 minutes of ultimate frisbee and forgetting the score.    visiting a museum; attending an exhibition opening or work.    playing video games online; on lan or on console; rpg; action and more.    translating; researching; calling business contacts in china or...    pondering over many a quaint and curious volumes of chinese lore;    tis this and nothing more.</t>
  </si>
  <si>
    <t>nothing i would willingly admit that would not jeopardize the privacy of other people... so i will choose the fifth... and if you press on further; i may have to take the second.</t>
  </si>
  <si>
    <t>interested in chatting about anything under the sun; going to see a movie; meeting someone new... or just looking to hang out.</t>
  </si>
  <si>
    <t>english (fluently)/chinese (fluently)/japanese (poorly)/french (poorly)/latin (poorly)</t>
  </si>
  <si>
    <t>*update* not really looking to date seriously right now; i'm on here by internet compulsion more than anything else. maybe that will change but not at the moment.    i hate people when they're not polite- psycho killer;  qu'est-ce que c'est?  my milkshake brings all the boys to the yard-  i could teach you; but i'd have to charge.  i can't bring myself to care about college football. sorry; world.</t>
  </si>
  <si>
    <t>i'm a biologist; trying to make the world a better place! my day job involves playing with dna; microbes; computers; and robots to stop malaria in africa as well as produce other renewables like fuel and chemicals. our second compound will (hopefully) prevent sharks from being hunted for liver oil. i dig my day-to-day; so sometimes i'm in my own little world... but you'll easily shake me out of it. i spend my free time reading; boozing; working out; or rad dance parties with friends.</t>
  </si>
  <si>
    <t>ruining everything. i will spoil you for everyone.</t>
  </si>
  <si>
    <t>a thousand squawking ravens in tow. kidding. i've been told i've got 'a megawatt smile'*.    *however; these wattage claims are speculative and are not meant to be taken as fact. should one require a reliable and high intensity source of pure glam; a quote from a certified professional is advised.</t>
  </si>
  <si>
    <t>a sample of flicks: the warriors; to live and die in la; big trouble in little china; true romance; seven; jackie brown.    i read less than i'd like. recently enjoyed the ice storm and charlie wilson's war. i'm (slowly) working through imperial life in the emerald city; but it's depressing in a david simon kind of way.    this week's playlist:  states; warpaint; the antlers; bear in heaven; justin timberlake; the clipse; best coast; curren$y; crystal castles; cults. and phil collins; but let's not dwell on that one.    i love nearly all kinds of food; but if i had to pick favorites; it would be indian food and ceviche.</t>
  </si>
  <si>
    <t>quiet moments. getting crazy. problems to solve. levi's. reese's cups. bad intentions. a beer in the sun. whiskey as needed.</t>
  </si>
  <si>
    <t>getting classy and leaving trashy. old and new crushes. global warming; fast cars; math education; and my job. the better decisions i could have made and the poor ones i should have made.</t>
  </si>
  <si>
    <t>at some dive bar with friends; shaking it; late night science (not a euphemism); or at home reading/watching a movie. those would be what i *like* to do; anyway. oh; and computer programming; but you can't tell anyone.</t>
  </si>
  <si>
    <t>"don't you believe in mystery? don't you want to play my game?" secrets are meant to treasure.    but in good faith; here's a few:  i pretend i'm sonny crockett when i'm driving.  i wish i worked a summer at the gap because i fold my shirts like a jackass.  references to the goddamn zombie apocalypse lead me to assume one needs work on their humor/creativity.</t>
  </si>
  <si>
    <t>i like girls with skills. what kind of skills? any kind; really- combat skills; knitting skills; physics skills; baking skills. a cute butt and a nice smile doesn't hurt either.    or you own a pair of bolt cutters.</t>
  </si>
  <si>
    <t>my name is cody and i enjoy shredding.</t>
  </si>
  <si>
    <t>going to school and delivering pizzas.</t>
  </si>
  <si>
    <t>drinking with friends.</t>
  </si>
  <si>
    <t>if your backing it. owa</t>
  </si>
  <si>
    <t>so happy to be living in such a vibrant; culturally pleasing city. be true and enjoy your moments. i love a good laugh and always find myself having fun! acting; traveling; dance; swimming; synchro; sailing; hiking; bike-riding; boxing; exploring and meeting new people.</t>
  </si>
  <si>
    <t>im attending school; for theatre; film and environmental studies. i have a lot of big dreams and goals and am determined to succeed. i'm also really into alternative energy studies.</t>
  </si>
  <si>
    <t>being personable; and flipping a situation to a positive.</t>
  </si>
  <si>
    <t>sirens of titan :)  house of leaves  hunger games</t>
  </si>
  <si>
    <t>family; friends; sophie- my dog; opportunities; traveling; and my bed.</t>
  </si>
  <si>
    <t>betty white.</t>
  </si>
  <si>
    <t>beach; or dinner downtown with friends; maybe a movie or dancing. i like everything!</t>
  </si>
  <si>
    <t>my truest fears.</t>
  </si>
  <si>
    <t>i recently shipped back to california after; oh; 19 years living up and down the east coast. but i clung to my blond hair; love of the 49ers; and occasional utterances of "dude;" so it's almost like i never left; except for the part of me that's a tortured red sox fan.    when i'm not working; i love working out; especially running (marathons! often! and fast!); spinning; skiing; hiking; rock climbing; and whatever team sports i can crash. i also love playing the piano (poorly); photography; and yelling at the tv during nfl games. and the last big thing is travel. i've been to every continent save south america and antarctica; but i could spend the next decade roaming and only add to my list of things to see before i'm too decrepit.</t>
  </si>
  <si>
    <t>i graduated in '09 from an ivy league school (may as well 'fess up now; but i swear i'm one of the normal ones); started working in the consulting group at a software company; and recently transferred from their new york to bay area office. the job is challenging and my coworkers are fun; plus i keep the travel bug satiated with about a week of business travel per month - no; i'm not sure how i got this lucky; either. so here in palo alto i am happily ensconced; spending my days running in shorts in february along the bay (i don't think that'll ever get old); daytripping to the beach and mountains; and gathering a crowd of friends for anything from a mellow movie night to a crazy party. sometimes i'm nostalgic for 4am last calls in the lower east side; but i think on the whole i've traded up.</t>
  </si>
  <si>
    <t>grammar  set  concocting interesting drinks  constructing ikea furniture</t>
  </si>
  <si>
    <t>my wicked sock tan. running in california has some serious drawbacks.</t>
  </si>
  <si>
    <t>books - harry potter; shakespeare; the sex lives of cannibals; lonely planet guidebooks; jane austen; whatever classics i can read for free on my ipod touch (currently: vanity fair - i was in the mood for something british when i was last in london)    movies - spaceballs; clueless; office space; amelie; the prestige; there's something about mary; lord of the rings    tv - arrested development; how i met your mother; community; lost; scrubs; 30 rock    music - u2; barenaked ladies; plain white t's; tom petty; fleetwood mac; belle and sebastian; onerepublic; arcade fire; movie soundtracks...but i'll listen to almost anything when it comes down to it.    food - fresh broccoli with ranch dressing; apple crisp; fruit salad. in that order.</t>
  </si>
  <si>
    <t>the oxford comma  the new york times  frequent flier miles  a race to train for    oh and i should probably say something like friends and family; right? ok there you go.</t>
  </si>
  <si>
    <t>travel plans - for next weekend and next year  the 49ers' wide receiver situation  next run: road or trail or hills or track?  life; the universe; and everything</t>
  </si>
  <si>
    <t>hanging out with friends at bars/parties/barbecues/concerts (bonus points if there is dancing); or relaxing with a good movie so i can run 16 miles in the morning</t>
  </si>
  <si>
    <t>i've never eaten lobster. they look a little too much like they did when they were alive.</t>
  </si>
  <si>
    <t>it sounds like we could be a good fit - you're chill; athletic; fun; aren't petrified of dance floors; and know the difference between your and you're. i know; i know; i'm asking for the world with that last one.</t>
  </si>
  <si>
    <t>i am an independent; beautiful; smart; common sense woman. i have two kids whom i love and adore. my daughter is 29; and my son is 27. i am very proud of my kids; and feel i have done a great job raising them. i love fashion and go shopping frequently. i feel good when i put on a cute outfit; and like to show it off. i also like to collect jewelry. i doesn't have to be expensive; it just has to look beautiful. i also love art. i have a painting by gaugin hanging on my wall; as well as a bunch of klimt prints.</t>
  </si>
  <si>
    <t>i currently work at ucsf. i love seeing live music and spending time with my family and friends.</t>
  </si>
  <si>
    <t>talking to people; giving advice; being a mother; working hard; and shopping. =)</t>
  </si>
  <si>
    <t>people usually notice my eyes; or that i have nice legs.</t>
  </si>
  <si>
    <t>i read on a regular basis; but don't have a favorite book . i love mysteries and crime novels.  my favorite movie is "babette's feast." most people have not heard of it. it is about a woman who changes people lives by cooking for them; and it is also about love and sacrifice. i rarely cry; but this move brings the tears!  i love all kinds of food. i do not discriminate.  i love watching big brother (even though my daughter hates it); law and order; judge judy; and modern family. these shows frequently make me laugh out loud. literally! =)  the kind of music i love is minnie riperton; earth wind and fire; cameo (like candy!); etta james; ella fitzgerald; heart; james brown; van morrison; and sade.</t>
  </si>
  <si>
    <t>my kids.  my dvr.  my family.  my friends.  my clothes and jewelry collection.  going shopping.</t>
  </si>
  <si>
    <t>my job; my kids; family; why people act as they do; what i can do to help those i care about; how to do things more efficiently; how i can improve myself; and how my children can improve themselves.</t>
  </si>
  <si>
    <t>watching a favorite tv show and eating a home cooked meal.</t>
  </si>
  <si>
    <t>i am shy! =)</t>
  </si>
  <si>
    <t>you want to meet me; and find my profile interesting. =)</t>
  </si>
  <si>
    <t>thank you; okcupid; for giving trans folks no way to represent ourselves accurately. to be clear: i date women; but am genderqueer and prefer male pronouns.    i'm a transplanted southerner by way of the midwest; loving the west coast (although i didn't realize i was trading long; gloomy winters in ohio for long; gloomy summers. harumph).</t>
  </si>
  <si>
    <t>i work in higher education; helping college faculty figure out wtf they should do with technology. i love kids; though; and eventually would like to teach high school or otherwise work with teens. the more hormonal and awkward they are; the more i just want to hug them.    after work; i spend a couple of nights a week on the curling ice: one playing in a league and the other volunteering to teach new club members.</t>
  </si>
  <si>
    <t>yelling at the tv during college football games; even if my team's not playing. snuggling under the covers on a chilly morning. making a meal out of next-to-nothing in the fridge. talking (too?) excitedly about baseball or curling.</t>
  </si>
  <si>
    <t>books: i tend to read short stories (and occasionally books picked at random from the library shelves) ... some of my all-time faves are the dark tower series; stranger in a strange land; and the giver. i'm currently enraptured by the game of thrones books.    movies: terms of endearment; fight club; cinema paradiso; but my real pleasure is episodic tv. the shield; the wire; six feet under; dexter (although the most recent season has turned me off); oz; ugly betty; veronica mars; community; breaking bad.    music: annie lennox; kings of leon; wilson pickett; outkast; erin mckeown; arctic monkeys; the weepies; juanes; carlos vives.    food: yes plz. i especially love cooking as a social event.</t>
  </si>
  <si>
    <t>off-the-grid getaways; cast iron skillets; my bestest friends; college football; comfort food; long walks.</t>
  </si>
  <si>
    <t>volunteering backstage at a community theater; hanging out with friends at a baseball game; or getting into my pjs and making it an early evening.</t>
  </si>
  <si>
    <t>i suck at karaoke. like whoa.</t>
  </si>
  <si>
    <t>you want to go kayaking; for a walk; to a baseball game; for brunch ... or if you just feel like it.</t>
  </si>
  <si>
    <t>i love learning; creating; making things for friends; and thinking about the design of most anything. i could watch ted talks for days.  i sincerely adhere to the john waters quote if you go home with somebody; and they don't have books; don't fuck 'em! i am not that excited to be on here again but since i would rather be working on a project or spending time with a friend/friends than going to parties or bars it can be difficult to find people outside of my comfort bubble.</t>
  </si>
  <si>
    <t>living; learning; and growing. figuring out how to push myself. creating a balance of work and play; necessity and desire. finding awesomeness.</t>
  </si>
  <si>
    <t>fixing things; listening; giving advice; judging distance and size; creating projects; pushing myself.</t>
  </si>
  <si>
    <t>bipedalism.</t>
  </si>
  <si>
    <t>currently listening to:  magma; captain beefheart; olivier messiaen; gamelan; john zorn; morphine; piero piccioni; ennio morricone; blonde redhead; the beatles; sun ra.    likes to read:  kafka; the intellectual devotional; manly p. hall; robert anton wilson; philip k. dick; carl g. jung; books about building things; books about electronics. old anatomy books; ernst haeckel.    films:  alejandro jodorowsky; david lynch; maya deren; v for vendetta; network.    tv (don't own one; but hey! netflix):  arrested development; family guy</t>
  </si>
  <si>
    <t>music; hands; spaciousness; people; projects; growth</t>
  </si>
  <si>
    <t>music and composition; how and why things are designed the way they are; the universe because truly nothing is more awesome and mysterious; the behavior of animals and whether or not i should just bring one into my life.    why people behave the way they do fascinates me endlessly; both as a result of their upbringing and chemically; biologically; and evolutionarily.    i also spend enormous amounts of time trying to make more time to do what i want.</t>
  </si>
  <si>
    <t>working on projects; learning something new; playing music; and/or spending time with friends.</t>
  </si>
  <si>
    <t>i only recently started to really listen to the beatles and have my mind blown. i am also growing a beard.</t>
  </si>
  <si>
    <t>you are creative; like to learn; like to create; but really if you want to and think we would be able to have an interesting conversation.</t>
  </si>
  <si>
    <t>english (fluently)/slovak (poorly)/indonesian (poorly)</t>
  </si>
  <si>
    <t>i am ryssa; as most refer to me as. i am what i am take it or leave it. i am extremely hard working but not ambitious. i am nice but not a pushover; i am strong but not insensitive. i am caring but not clingy or needy. in a nutshell i enjoy life and family and do not take people or opportunities for granted. if you want to know more; ask.</t>
  </si>
  <si>
    <t>as of right now in my life i am a coordinator at a retail store. i am currently working on a book of my poetry and venturing out to starting my own business.</t>
  </si>
  <si>
    <t>writing; painting; dancing; and achieving goals i set out for myself.</t>
  </si>
  <si>
    <t>definitely my smile. i must admit without being overly confident it is my best attribute. my energy of warmth and happiness.</t>
  </si>
  <si>
    <t>i love any type of book of poetry. (i absolutely love sanchez's work.)  my favorite movies are love jones; pretty woman; transporter; fast and furious and the color purple to name a few.  as far as music goes i love any type as long as it has a good beat; but overall i must say r&amp;amp;b.  my fav types of foods are indian; italian; and barbecue.</t>
  </si>
  <si>
    <t>spirituality; family; love; the ability to work; writing; and chocolate. lol.</t>
  </si>
  <si>
    <t>what my next move will be and where i will be in the next five years (re-occurring)</t>
  </si>
  <si>
    <t>usually out with friends or family; if i am not working.</t>
  </si>
  <si>
    <t>i am a little mischievous at times.</t>
  </si>
  <si>
    <t>you are interested and meet my qualifications. :) lol</t>
  </si>
  <si>
    <t>my name is meaghan. i'm 21 years old and i just moved to the bay area from new jersey. i love being outside and i feel the most at home when i'm exploring nature. sun shine is of the utmost importance to my happiness.</t>
  </si>
  <si>
    <t>right now i'm taking a year off from school to work and adjust to moving across the country!</t>
  </si>
  <si>
    <t>writing; painting and sewing. not to toot my own horn; but i'm pretty funny and regardless of the situation; i can probably put a smile on your face; even if it's fleeting. other than that; i'm really good at understanding; sometimes to a fault.</t>
  </si>
  <si>
    <t>are usually the way i talk and my hair. the way that i word my thoughts can be rather amusing. my hair; on the other hand; is long and luscious ;]</t>
  </si>
  <si>
    <t>my favorite books are miss piggy's guide to life; dry; magical thinking; lord of the flies; brave new world; are you there vodka; it's me chelsea.    my favorite movies are dazed and confused; drive me crazy; the vicious kind; house bunny; mega mind; the big lebowski; the room    my favorite shows are parks and recreation; arrested development; the office; that 70's show; weeds; entourage; sex and the city.    my favorite music varies considerably depending on what mood i'm in. generally i like more alternative music like the decendents or the bouncing souls; but i also really love older rap like krs1; tupac; and n.w.a. other than that i also really like fats domino; louis armstrong and scott joplin. as of recently; though; i have fallen in love with pretty much everything on 98.1</t>
  </si>
  <si>
    <t>my family  sun shine and warmth  nature  my best friend  coffee!</t>
  </si>
  <si>
    <t>really random things; how my train of thought actually works is really a mystery to me</t>
  </si>
  <si>
    <t>usually looking for some good conversation and something entertaining to do</t>
  </si>
  <si>
    <t>probably that i'm on this website</t>
  </si>
  <si>
    <t>you have a good sense of humor; are not easily offended; enjoy learning and actually knowing what you're talking about; and like to try new things    don't bother messaging me if you're just going to say i'm pretty; because i'm not interested in hearing that. ty</t>
  </si>
  <si>
    <t>my name's lucas. im currently 18 and going to college in vallejo. i love skateboarding and taking skate pictures. i love to just chill and play video games. im a super mellow person and things rarely get me upset; except when people fuck with my shit. also; im obsessed with star wars  hit me up on twitter @sharkmasterl</t>
  </si>
  <si>
    <t>going to college to get my bs in marine engineering</t>
  </si>
  <si>
    <t>making people laugh; skate photography and enjoying life</t>
  </si>
  <si>
    <t>my long ass eyelashes</t>
  </si>
  <si>
    <t>books: the hobbit; 1984; the hitchhikers guide to the galaxy; harry potter; eragon series;    movies/shows: the walking dead; star wars trilogy (the og ones); batman movies; southpark; justified; arrested development; jaws; a clockwork orange    music: i like almost all kinds of music but my favorite genres are rap/hip hop; reggae and electronic music. but none of that mainstream shit</t>
  </si>
  <si>
    <t>food  monster  skateboarding  my camera  beer  women</t>
  </si>
  <si>
    <t>when i used to smoke weed; how long its been since i had sex; "fuck is that test tomorrow?"</t>
  </si>
  <si>
    <t>probably getting drunk with friends</t>
  </si>
  <si>
    <t>you're down</t>
  </si>
  <si>
    <t>age 39 years old.  height 5 ' 4 "/162.6 cm  weight 200 lbs/90.720 kg  waist 32 inches/81.28 cm  chest 47.0/119.38 cm  arms 18.0 inches/45.72 cm  forearms 13.0 inches/33.02 cm  thigh 27.0 inches/68.58 cm  calf 16.0 inches/40.64 cm    who am i...well; i'm just a regular guy out to make new friends; dates; and maybe mr. right for me will come along. i've been in 2 long-term relationships in my life; and they were some of the best experiences of my life; both the good and bad. i learned a lot from being with them; so i hope to carry it to my next relationship. meet a lot of cool guys here; a few weird ones; and i appreciate all the "i likes" and compliments; as much as i hope some appreciates it when i do it. oh and i have a particular weakness for australian guys; so you aussie hotties; please say hello!    my background:  i'm puerto rican with some cuban thrown in for good measure. i was raised in pr; moved back to the mainland for high school. i attended the u.s. military academy at west point. in my semi-nomadic lifestyle in my 20's; i lived in boston; denver; san francisco (1st time); la; san diego; san jose; and now back to sf. i live in mission bay; two blocks from at&amp;amp;t park. it's a great location...quiet; lots of things to do; convenient to transit...pretty much the perfect location in sf.    interests/hobbies:    bodybuilding has been a passion of mine since my days as a cadet. i really got into it in my 20's to compete; now i do it because i love it! pushing one's self to physical limits or endurance is a great feeling. plus; who doesn't like looking good? started a new routine with a new trainer recent (dave kendrick) and he's kicking my ass!  dogs: i've been raised around dogs since i was born - no kidding. my dad got a dog about a week after i was born. the breed i was raised with is the golden retriever; my current little girls are my 4th and 5th goldens in my lifetime. the older one is almost 5; the puppy is six months old (they are aunt and niece by blood.) the puppy came home on may 16...check out pictures of her at http://gallery/me.com/scott.melendez/100071. she's in her tweens; kind of like a teenager going into puberty; with big paws she doesn't quite know how to use yet.  books: i have a voracious appetite for knowledge; so books you'd likely find on my night stand are about current events; or history. i do love fiction; but there have only been a few fiction novels recently that i liked (except anything by stephen king). favorite books: the lords of discipline; dress grey; the silmarillion; the stand; it.  music: my favorite genres are classic 60's and 70's rock: pink floyd; rolling stones; led zeppelin; ccr; fleetwood mac; aerosmith...you get the picture. i like to listen to dance music while working out or doing (yuk) cardio. i got into grunge in the 90s...soundgarden; nirvana; alice in chains; etc. and my guilty pleasures are the stuff from the 80's.  movies: big time movie buff here; and summertime popcorn movies are my favorites. i'm open to seeing just about any film. favorites are classics like alien; aliens; the thing; silence of the lambs; memento; the dark knight; jaws. i have a nostalgic place in my heart for the empire strikes back; (since i think it was the first movie i could see with friends and no parents.)  tv: anything on national geographic or discovery; american dad; reno 911!; the office; law &amp;amp; order; 30 rock. i indulge in the occasional reality show like top chef or flipping out. favorite new shows: chuck; reaper; fringe.  other: a friend of mine just me into rugby. i love politically incorrect comedy  lisa lampanelli; chris rock; and i am a devoted howard stern fan. i like taking my dog to different parks; the beach; and exploring the city. oh; and i am a total techno-geeki love gadgets and new technology. i worship at the shrine of apple: 2 macbook pros; an iphone; 3 ipodsi am steve jobs' loyal minion.  personality (or at least; how i'd describe it) and what i want in a man:    i'm one of those nice; shy guys who has a hard time making the first move when meeting people; however; once the ice is broken; i'm pretty extroverted. i'm generally laid back; and i have a good dry sense of humor. i have somewhat the personality of a golden retriever...i'm loyal; friendly; and affectionate...though i don't slobber (my ex-boyfriend said i do). laid-back doesn't mean i'm not adventurous...i'll try almost anything. i can be an intellectual; but not the nerdy type. i like to have knowledge of a wide range of topics. i'm sort of disconnected from the gay "scene"; but i like roaming through the castro with my dog on a nice day. (having lived there for 2 years; i was kind of over the novelty of being 2 blocks away from castro street.)    i am muscular; educated; and charming</t>
  </si>
  <si>
    <t>currently a white collar job downtown. my two careers have been military and technology.</t>
  </si>
  <si>
    <t>my smile; my chest; my butt; and my arms</t>
  </si>
  <si>
    <t>the silmarillion; dress grey; the lords of discipline; the hot zone; and the band played on; marley &amp;amp; me; the stand; it (stephen king)  pink floyd; rolling stones; ccr; led zeppelin; fleetwood mac; the eagles; guns n roses; soundgarden/chris cornell; stone temple pilots; genesis...and remixed dance music  favorite tv shows:  seinfeld; simpsons; american dad; 30 rock; reno 911; law &amp;amp; order; reaper; chuck; pushing daisies. anything on history channel; discovery; or national geographic (you can always learn something from those channels!)  favorite movies:  alien; aliens; memento; the dark knight; se7en; silence of the lambs; 12 monkeys; the thing; batman begins; office space; superman; lord of the rings</t>
  </si>
  <si>
    <t>1. my dogs. their unconditional love; loyalty; and companionship more than make up for the other stuff.  2. my friends.  3. my forms of entertainment. i like to read/see/listen to other people and be entertained by their creativity.  4. working out. one of the only times in the day where i can be in my own space with no one or nothing else; and do something good for myself.  5. my faith. my faith sustains me during hard times and good times; my faith is my bedrock/  6. last but not least; my parents. without their love; support; and guidance over the past 39 years; i would be nothing.</t>
  </si>
  <si>
    <t>too many things to list!</t>
  </si>
  <si>
    <t>doing something relaxing...sometimes alone with my dogs; sometimes something casual with friends.</t>
  </si>
  <si>
    <t>i don't like being single...i miss the companionship and intimacy of a partner.</t>
  </si>
  <si>
    <t>you like what you read and want to know more!</t>
  </si>
  <si>
    <t>my humor is dry and subtle. i'm optimistically cynical; and more interested in solutions than griping. my interests include urban sustainability; canning and brewing; and improving my backyard. so i spend time outdoors; also hiking and biking. i am involved in a volunteer project or two; generally political/civic/environmental; but tend to keep it lowpro. i enjoy trying to fix things; i like solving problems. basically i like challenges and being challenged. healthy; not health-nut. you'll find that i am pretty low-tech; ride a bike; eat good food; like to camp. i like rain - a lot; it lifts my spirits; my favorite month is october; when we have the most dramatic seasonal changes we are going to get around here. i am slightly obsessed with finding weird nooks of nature in l.a. i prefer a backyard campfire with high quality whiskey to about any other type of social gathering. i'm an abcd on the do-you-know-the-alphabet test. my friends tend to be smart; funny; and can be counted on to call me on my b.s. (constantly; god when will they stop?). for all you yoga enthusiasts out there; i tried to do yoga a while ago but bombed at it; so instead i just ride my bike and run and walk everywhere and move a lot of concrete from one pile to another in my backyard. i'm your basic dime-store woody allen. i wish i had chosen "dime-store woody allen" as my user-name.</t>
  </si>
  <si>
    <t>lately im happy to steward a home and garden/landscape (first residential greywater system in oakland permitted under the new statewide code my friends and i helped push through). i try to lead by example rather than by pedantry; and express my intentions to improve my polis through my actions.    i go on and off with running.    i try to not spend too much time on my computer. my crowning achievement of 2011 was disassembling my broken cell phone to fix it. it sat in a million pieces on my dining room table while i waited for a $5 part to arrive in the mail. i fixed it; it went to neither the landfill nor china. [also; i reassembled it by candlelight. you probably shouldn't date me because ill probably never achieve a height like that again in my lifetime.]    my work is in the sustainable water and renewable energy fields; and i sure do like it; i just don't parade it around much. i have had a lot of interesting jobs since i was 16 and have always done what i wanted to do (baking; farming; loafing; etc); it has really paid off. i am a geographer by training.</t>
  </si>
  <si>
    <t>showing up.  also canning; kibitzing; keeping busy; kvetching; curing (olives) seeing the absurdity of situations even when none exists; and falling asleep on the couch. [someone once said that if i was native american my name would be sleeps on couch.]  dealing with a crisis and not avoiding conflict.  please; thank you; and you're welcome.</t>
  </si>
  <si>
    <t>once i start talking i think people decide i am what they call 'edgy'. then they listen to how i talk and say; "are you from new york?" and i say; "no" and they say "canada?" (presumably because of my speech impediment that causes me to say 'abuut') and i say; "no" again. then i tell them i'm from l.a. and they stand there dumbfounded.</t>
  </si>
  <si>
    <t>i prefer reading; then listening; then watching.    i like to read fiction with paragraphs and ideas that just go on and on (philip roth) or that is bleak as heck (joan didion); and sci-fi books that are more anthropological and sociological than technological (ursula k. leguin; the sparrow). for hilarity; check out the fermata by nicholson baker. this year i've read willa cather's final novel; cormac mccarthy's all the pretty horses; and wicked. what next? it takes me all week to read the sunday nyt.    for music; mostly americana. this includes bluegrass; old-time; and country (saw dolly last year). particularly what they call outlaw country or the bakersfield sound; not cma type country; which is what you are most likely thinking of. at hardly strictly bluegrass i prefer the early shows; when the ancient punk rockers play before they have to take their geriatric naps. i like punk rock bands from the 70s that became bluegrass/americana bands. or that are still punk rock bands; such as pere ubu. (i like a band called x; and another band called the x; but who the heck is this the xx a lot of you seem to like?) weirdos like scott walker (not the governor). for local music i'll take dave gleason (well; nashville now) and chuck prophet. this is my new favorite indie song: http://www.youtube.com/watch?v=mqq3mw0ofxc . for mainstream stuff; i still stop and drop for the red hot chili peppers and smashing pumpkins. and i like all the crooners.    movies schmoovies. i almost never go to a movie theatre; i do enjoy them in a living room from time to time. i actually go see plays more often than i go out to the movies. i've seen some great ones the last few years. did you see the jonestown musical? amazing. i like plays large and small. talk to me about plays.    no t.v. per se. i do however obsess over things like buffy and dr. who; and am interested in why people like the shows they like; even if i don't want to watch them. ive gotta have long involved story-arcs and back-story. i watched a lot of lost and was really impressed. also the rockford files; barney miller; and tenspeed and brownshoe; just because they are from back then and put crankyness and sarcasm on the map.</t>
  </si>
  <si>
    <t>id like to trade in my cell phone for two dixie cups joined by a string; you'd have the other cup. anything else is a poor imitation.    my subscription to cubicle life magazine.    some people answer this question like it is a quiz and they are trying very hard to get it right. air; for example.</t>
  </si>
  <si>
    <t>im pretty deliberative. maybe too much so? but it leads to coming up with pretty good solutions to things. slowly. so i'm not entirely against it. double-edged sword. lately my thinking is largely about long-term projects at my house and in my neighborhood; and how to do them effectively; inexpensively; and durably. also i think about collaborating with someone special on these things.    also i think about how to incorporate airplane/naked gun style humor into my next meeting at work.    i also ponder burrito-related inventions. you know; burrito tape; hands-free burrito holders for driving and biking; etc.    i notice a lot of people saying that they "don't take life too seriously" or are looking for someone with this quality; and i'm not really sure what that means. then what's the point? i don't think i am one of those people. i think i take life very seriously; but at the same time i have very few sacred cows.    water; like; why having access to your email everywhere is a higher cultural value than conserving water; temescal creek in oakland.</t>
  </si>
  <si>
    <t>well if it's 1985 i might be playing d &amp;amp; d.  if it's 1995 i might be riding on critical mass; or absolutely exhausted from working twelve hour days on the farm and passing out on the couch in my work clothes.  if it's 2005 i might be preparing to spend the next day making biodiesel for my truck.  by 2015; i'd like to be settled with someone special.</t>
  </si>
  <si>
    <t>i finally took that jacoby and meyers test everyone mentions in their profile: i'm an intj. it's a relief to finally have proof i'm an introvert after a life-time of people telling me i'm an extrovert.</t>
  </si>
  <si>
    <t>"you; you; you're like new york; jewish; left-wing; liberal; intellectual; central park west; brandeis university; the socialist summer camps and the; the father with the ben shahn drawings; right; and the really; y'know; strike-oriented kind of; red diaper; stop me before i make a complete imbecile of myself. "    i'm most interested in someone who challenges me. i like people who march to their own drummer; have something different to say; don't necessarily take the easy conciliatory path. i'd like to settle down with someone who wants to collaborate on a life together. it would be really nice to be sharing in the homestead type activities with someone who was knowledgeable about them; or had an interest in learning; or was at least a big appreciator.    you are a bit off the beaten path. (i don't always run with the herd so it might be a little difficult if you do.) you are intellectual; emotionally strong; motivated; self-reflective; funny; nurturing (perhaps of yourself; your friends; your pet; the world; whatever). you have laugh lines. you have hobbies. you're down with low-impact living. you want to learn how to two-step at the saddlerack in fremont. you like san francisco during burning man because of the easy parking. you like long okc profiles. or you just need burrito tape.</t>
  </si>
  <si>
    <t>just a guy; aging well; but fighting it. and i lost the beard a few years ago...it made a comeback on a vacation earlier this year but alas has disappeared again. and i'm blonde going distinguished gray... all right.... already gone gray.</t>
  </si>
  <si>
    <t>i'm reasonably fit and love to sail; ski and hike. cooking; eating; wines also are high on the hit parade. travel is an especially compelling aspect of life; and i'd love to get to a point in life where travel is the norm; having a home base here or there...as an anchor; but being mostly on the road. as for fun and adventures; i spend a good amount of time in the city; i find it good counterpoint to the life in less hectic pt. richmond. san francisco has so much to offer it would be crazy not to take advantage of its culture and nightlife.</t>
  </si>
  <si>
    <t>sailing; rocks; cooking; eating; loving baseball. oh and coming up with a song snippet appropriate for the moment</t>
  </si>
  <si>
    <t>how would i know...</t>
  </si>
  <si>
    <t>love to cook/eat. favs? crab/chard; lamb/grilled eggplant/pinot. poached eggs on toast at cafe fanny with an au lait. watching the sun set over mt. tam...new york at xmas; maine in august; california anytime. umbria/cinque terra/roma whenever possible.    hmmm didn't quite answer that question did i.</t>
  </si>
  <si>
    <t>only six?  let's see.  air; water; shelter; food; kids; and uhmm sex and not necessarily in that order.  i'm sure i could come up with a few more; but rules are rules aren't they?  oh maybe my mobile device.</t>
  </si>
  <si>
    <t>...thinkin' 'bout the goverment  b. dylan.  there's a song for everything</t>
  </si>
  <si>
    <t>yeah right i'm gonna just blurt it out here.</t>
  </si>
  <si>
    <t>if you're a self assured; smart; engaging woman. if you're attractive - which is purely subjective and subject to influence by all matters of things other than your physical looks. if you're smart and more than sensual. if you're a woman who is active; physically fit and enjoys outdoor activities and travel yet can just be a homebody on a rainy day; making marinara you're probably going to be a great fit. if you would like to meet and have a deep; lasting relationship with a man who shares the same visions for the future - whatever we jointly decided they should be; and work to make such visions our reality.</t>
  </si>
  <si>
    <t>hey i'm jo. i'm a total sweetheart with a tough exterior. i was born in san francisco; raised mostly in berkeley; santa barbara and lafayette; and have lived in brazil off and on. people often describe me as a free spirit but not in a hippie way; because i'm not a huge fan of hippies. i'm just adventurous and very open minded. i appreciate and experiment with all different kinds of art. i love hangin outside; especially at the beach; going to shows; watching movies; and exploring new places.</t>
  </si>
  <si>
    <t>just trying to enjoy it as much as possible; and doing a pretty good job at that i'd say. also working on my graphic and web design skills so hopefully i will get paid to be creative. i recently lost my bar-tending gig because i didn't get along with my superiors and honestly i'm really happy to be out of that environment even if it means not making as much money.</t>
  </si>
  <si>
    <t>putting birds on things!</t>
  </si>
  <si>
    <t>i'd have to say probably my height...or maybe the contrast between my light skin and dark hair. also people always think they know me...guess i have one of those faces; or i've been living in berkeley too long. probably both.</t>
  </si>
  <si>
    <t>books: any and all chuck p.    movies: honestly one of my guilty pleasures are chick flicks    shows: parks and rec; 30 rock; the office; peep show; portlandia    music: i worked at amoeba on telegraph for almost 3 years but now i feel super out of the loop and don't know how people find good new music besides going to local shows which i do love to do; but need to do more. mostly i'm into post-punk like wire; joy division; xtc; talking heads; siouxise and the banshees; the smiths; the raincoatees; esg; au paris..etc.    food: guess i'd have to say seafood is my fave. especially raw salmon and sushi.</t>
  </si>
  <si>
    <t>water  family  music  friends  self expression  computer</t>
  </si>
  <si>
    <t>where i'm going to be and what i'll be doing in the future.</t>
  </si>
  <si>
    <t>going out with friends to shows; bars; movies; parties; or art exhibitions. would be an ideal friday night; but that doesn't always work out. also i'm happy staying home; cooking dinner and watching a movie if that's what i'm in the mood for.</t>
  </si>
  <si>
    <t>"typical dates" make me really nervous..like dinner and a movie type stuff. i mean it's just awkward; right? siting next to someone you don't know well eating or staring at a screen in the dark. i don't think it makes it very easy to get to know people. i'd much rather go to a show or for a drink; just something more relaxed.</t>
  </si>
  <si>
    <t>you're dtflirt</t>
  </si>
  <si>
    <t>english (fluently)/portuguese (okay)</t>
  </si>
  <si>
    <t>a new yorker (of five points immigrant stock; no less) - yeah; that about explains it.</t>
  </si>
  <si>
    <t>remaining largely unimpressed...  life is but a dream; after all.</t>
  </si>
  <si>
    <t>asymmetrical warfare; deconstruction; faint praise; sifting through the residue; nondescript; contingency; shadow boxing; pricking bubbles; flailing about; shrugging; slipping out the rear; rationalization... and all its resultant happiness.</t>
  </si>
  <si>
    <t>the distinct smell of sulfur.  (banality of evil; indeed)</t>
  </si>
  <si>
    <t>film: being there; happiness; the bicycle thief; duck soup; lives of others; the celebration; paths of glory; adam's rib; sexy beast; crumb; annie hall; after life (japanese); wings of desire; remains of the day; the sweet hereafter; here comes mr. jordan; au revoir les enfants; raise the red lantern.    ny post headline: "headless body in topless bar"    toy: rock'em sock'em robots    corduroy: slim wale (not to be confused with jumbo shrimp)    game show host: chuck barris    party food: cocktail wieners. honorable mention: petunias...when drunk.    infomercial gadget: pocket fisherman</t>
  </si>
  <si>
    <t>lies i tell myself  the precariousness of freedom  steel: girders to glances  forgetting  a foolish consistency  s &amp;amp; s cheesecake - bronx; ny</t>
  </si>
  <si>
    <t>bliss and its all too lightly regarded precursor; ignorance.</t>
  </si>
  <si>
    <t>behaving atypically</t>
  </si>
  <si>
    <t>let's just say; in my youth; i hadn't failed noticing wilma flintstone displayed remarkably smooth legs for the upper paleolithic period.</t>
  </si>
  <si>
    <t>you delight in the inconsequential and are prone to the occasional la-di-da</t>
  </si>
  <si>
    <t>i am not sure how people think about me.</t>
  </si>
  <si>
    <t>being nice to beutful young ladyz and vary good with cars</t>
  </si>
  <si>
    <t>im cute and tall</t>
  </si>
  <si>
    <t>u got a good hart and are kinda cute</t>
  </si>
  <si>
    <t>i've been living in the bay area for almost two years now and; because i no longer have to commute 4 hours per day and many of my friends have been moving out east; am looking to change things up a bit.    my work requires that i travel around the country fairly often; which is awesome because i constantly get to explore and discover other places; meeting interesting people from different walks of life. ever hear of a band called george swayne? i hadn't either; until a trip to chicago where i randomly hit up a small amateur rock show and discovered their awesomeness.    routine is therefore an alien concept to me.    i also like to write. it is central to who i am. i reflect on every experience i have time to; digging deep to find stories; perspectives; and meaning within even the most mundane aspects of life. i've been told my writing is similar to chuck klosterman... i prefer to think of myself more as a cross between hemingway and twain; but i'll take any comparison i can get. and boast about it on an online dating site.</t>
  </si>
  <si>
    <t>day job: work at a tech company to make the internet free.  night/weekend job: learning to become a web designer and tinkering with new ideas and side projects.</t>
  </si>
  <si>
    <t>hmm.. i feel like i can't win with this one: i either end up sounding self-deprecating or just full of myself. next?</t>
  </si>
  <si>
    <t>brave new world; the corrections; steve jobs biography  2001: a space odyssey  the wire; game of thrones; boardwalk empire; the simpsons  the flaming lips; arcade fire; the beatles; bob dylan  tie between ice cream and tea leaf salad</t>
  </si>
  <si>
    <t>*insert joke about things necessary to survival here*  5. showering  6. inspiration</t>
  </si>
  <si>
    <t>influences on my perspective and how i can view new ideas more objectively without that lens.</t>
  </si>
  <si>
    <t>i recently finished the internet.</t>
  </si>
  <si>
    <t>you don't mind having a misanthropic conversation about the mind-controlling effects of mass media.    you would enjoy discussing whether or not the dawn of man scenes in 2001: a space odyssey summarize the entire human condition.    you like long walks and hikes.    you don't take yourself too seriously.</t>
  </si>
  <si>
    <t>english (fluently)/arabic (okay)/spanish (poorly)</t>
  </si>
  <si>
    <t>i am recently located to the city of san francisco after a long stay away. i am so glad to be back in the real world and am ready to meet new people to share all the experiences that will be happening.</t>
  </si>
  <si>
    <t>i am enjoying everyday with a true admiration of this awesome city. for now; exploring all that is available in all areas of life is a priority. physical fitness; overall health and happiness remain a focus for me.</t>
  </si>
  <si>
    <t>being a good friend to those i care for and those who enjoy life.</t>
  </si>
  <si>
    <t>my fitness level and my smile. i look like someone who works out all the time; so people often comment on that. even though fitness is a primary part of my life; it isn't something i focus on or really like to talk about. i would rather talk about you.</t>
  </si>
  <si>
    <t>pillars of the earth; the edge and the shawshank redemption; rocky horror picture show; deadmou5 and tiesto; japanese</t>
  </si>
  <si>
    <t>friends; male and female. good food. being outside a couple hours a day. exercise; physical and mental. technology. and number one: love.</t>
  </si>
  <si>
    <t>enjoying the world and all the cool people in it. improving things for myself and the people i am involved with.</t>
  </si>
  <si>
    <t>relaxing and enjoying some good entertainment and/or food. i love being with someone i like.</t>
  </si>
  <si>
    <t>i am not as secure as people believe.</t>
  </si>
  <si>
    <t>you want to get to know a fun loving guy who is real. i am not into all the falsehoods. i love good people and don't like liars. be kind and real; its the best.</t>
  </si>
  <si>
    <t>i'm a bartender/server at a few places and i love working hard. i play hard as well</t>
  </si>
  <si>
    <t>right now my life consists of work. and family.</t>
  </si>
  <si>
    <t>i'm good at lots of things. i'm a people person so i love talking to people</t>
  </si>
  <si>
    <t>anchorman. true blood. comedy. zombies!!!!!</t>
  </si>
  <si>
    <t>my puppy; my sister; my make up; flat iron; weed; and..... my family</t>
  </si>
  <si>
    <t>the names jake. i don't really know what to say; except that i'm not going to write long-winded paragraphs and use big words to impress you. lived in socal for 5 years; back up here in the bay. just working as a project executive in the financial district and live in the soma. so if you're ever near those areas; hit me up for happy hour! haha.    the two passions that guide my life are wushu and singing. i consider myself to be a huge dork; because i tend to laugh at really lame jokes lol; jokes that probably don't even make any sense. i'm also into other guys who don't take themselves too seriously.    i know its hella old; and i should probably update it sometime but i have an xanga that i really like: xanga.com/mrjakenguyen. if you ever need a drinking buddy; hit me up hahaha.</t>
  </si>
  <si>
    <t>workin' hard and playin' hard baby. but in case you didn't read the top; im a project executive at a market research company. what else i'm doing with my life...just enjoying the good times with my friends and family.</t>
  </si>
  <si>
    <t>eating</t>
  </si>
  <si>
    <t>movies: letters to juliet; bringing down the house; avatar; ironman; batman &amp;amp; joker; the illusionist; ironman; big fish; the prestige; blt; atl; silent bob and jay; nick and norah's infinite playlist; juno; enchanted; any disney movie; sex and the city; starship troopers; batman dark knight; moulin rouge; chicago; zack and miri make a porno; sad love story; stairway to heaven; winter sonata; summer scent; autumn in my heart; and more.    shows: its always sunny in phillidelphia; 30 rock; the game; family guy; american dad; simpsons; recess; family feud; cash cab; double shot at love; america's next top model; abdc; etc    books: nanjing 1937; when heaven and earth change places; the dictionary lol</t>
  </si>
  <si>
    <t>my family &amp;amp; my roots...oh; and food</t>
  </si>
  <si>
    <t>how cool it would be if everyone had an identical twin on another planet</t>
  </si>
  <si>
    <t>drunkkkkkk</t>
  </si>
  <si>
    <t>i'll let you find that one out for yourself</t>
  </si>
  <si>
    <t>english (fluently)/vietnamese (fluently)/chinese (poorly)</t>
  </si>
  <si>
    <t>i am a charismatic person who is honest and a good person in general.</t>
  </si>
  <si>
    <t>being human and mastering things fast.</t>
  </si>
  <si>
    <t>long eye lash's; nipples pierced-always cold;hehe</t>
  </si>
  <si>
    <t>scary movies;action;all music basically;mostly trance and rap though.which is a random combo.lol.but not picky; im down with don omar and i am white.lol. all food accept extremities in fine dinning;like pigeon or goose.</t>
  </si>
  <si>
    <t>shower for more then a week;water;shelter;food;human contact.</t>
  </si>
  <si>
    <t>next step in life. or stepping stone.</t>
  </si>
  <si>
    <t>haven't decided yet.hehe</t>
  </si>
  <si>
    <t>good people;honest;reliable;trustworthy;healthy;rootys;and not a complete square of a person.</t>
  </si>
  <si>
    <t>i've been living in san francisco for about 3 1/2 years. i moved her to be a professional dancer; which is what i'm currently doing. teaching pilates pays the bills. i love both jobs; and am incredibly grateful to be living my dream.  my family and friends are very important to me. most of my family lives on the east coast; so i rarely get to see them. the time i do spend with them is very valuable.  i'm a positive; easy-going person. i work hard; but at the end of the day like to relax at home with my roommates. i enjoy good conversation; reading; knitting; playing board games; being outside; and cooking.  i'm looking for someone who's interested in a serious relationship. someone who's honest; hard-working; but also has a sense of humor.</t>
  </si>
  <si>
    <t>i'm a professional dancer and a pilates instructor working in san francisco. i do freelance work with small contemporary companies; and i love what i do!</t>
  </si>
  <si>
    <t>i love to read. some favorites are the time traveler's wife; harry potter; east of eden; the hunger games; the help; the blind assassin; books by haruki murakami    enjoy watching movies to relax. wizard of oz; sound of music; mary poppins; dirty dancing; pretty woman; runaway bride; sleepless in seattle; et; mrs. doubtfire; the birdcage; talk to her; the hours; star wars; vertigo; west side story    i think passion for food is in my blood. i love to cook and eat. italian is my favorite. thai food is a close second.</t>
  </si>
  <si>
    <t>dancing; my family; my close friends; sunshine; being out in nature; pasta</t>
  </si>
  <si>
    <t>relaxing at home with a movie and a beer. or out for a drink with the girls. i'm not big into going to parties. i prefer to stay in or do something low-key.</t>
  </si>
  <si>
    <t>grew-up in san francisco and have just returned to the bay after 2 years in new york. i prefer the west coast; it's weather; culture; uncongested traffic; and outdoor accessibility.    i am trying to build a life with solid connections to others and reinforce the community i have here.</t>
  </si>
  <si>
    <t>when it comes to books; i love non-fiction. i'll read books on math; economics; history; and politics. if its fiction i might as well save myself a full weekend and watch the movie. those movies are usually either dark (silence of the lambs; devil's backbone; memento); surrealistic (ghost world; fight club; the diving bell and the butterfly); or somewhere in-between (dark-city; intacto; three extremes; blade runner).    love my music. average cd in my collection (yes; i still buy cds) is older than i am. a lot of brit rock; brit pop; glam; punk and alternative from the late 70s and early 80s. i am open to hanging out at venues with other types of music like techno; but don't expect me to get into it.    very eclectic taste once it comes to foods but i focus on cuisines near the water; seafood; mediterranean; sushi.</t>
  </si>
  <si>
    <t>1) friends  2) civilization (i spent 6 years in the suburbs as a kid and swore i'd never return); i need the excitement and stimulation of an urban environment  3) running shoes  4) music  5) wikipedia  6) travel. my favorite activity is seeing new places and experiencing exotic cultures.</t>
  </si>
  <si>
    <t>if i were willing to admit it; it wouldn't be private; now would it?</t>
  </si>
  <si>
    <t>i don't play games. i don't have any expectations for the people i meet on okc - just want to have fun meeting people and take it from there.    honesty has always gotten me in trouble but it's a virtue i refuse to shed. i am very straight-forward and if you want to know something; just ask. if you aren't the same way we probably won't get along. the last thing i have tolerance for is a passive-aggressive; neither should you.</t>
  </si>
  <si>
    <t>i'm an sf native with much love for the bay. i dabble in sounds and i'm a tech junkie. i'm into edm right now and love the creation of the written noise.</t>
  </si>
  <si>
    <t>training my mind to expand my spirit</t>
  </si>
  <si>
    <t>usually my smile. i've also been told i have a sexy voice... i don't hear it.</t>
  </si>
  <si>
    <t>i like all types of books; but i am fond of cyber punk novels. i also try to catch a new movie at least once in a while. while i'm on an edm trip i also listen to every sound at least once. i'm not picky when it comes to food; i'm always up for a new dish.</t>
  </si>
  <si>
    <t>music  friends  family  midi controller  a deep breath  laughter</t>
  </si>
  <si>
    <t>beats; rythms; and new grooves. also the mysteries of the unconscious soul....</t>
  </si>
  <si>
    <t>out enjoying the city. so little time and so much to do!</t>
  </si>
  <si>
    <t>your open minded to try new things in life. you like the underground but not afraid of the overground as well.</t>
  </si>
  <si>
    <t>i am a really good guy and a great catch; my mom said so. . .</t>
  </si>
  <si>
    <t>living it to the fullest. being grateful for all the blessings i've been given and doing my best to make the most of them.</t>
  </si>
  <si>
    <t>performing under pressure</t>
  </si>
  <si>
    <t>not exactly sure about that; you'll have to let me know :)</t>
  </si>
  <si>
    <t>movies include human traffic; thrive; scott pilgrim vs. the world; grandmas boy; our idiot brother... shows such as portlandia; game of thrones; parks and recreation; american dad; weed wars. . . as far music goes i love drum n bass; it has saved my life hundreds of times over; i'm a bit critical of some other forms of electronic music but i do enjoy most of it; that said probably doesn't gain me many points with your standard avid music listener; and probably makes me sound like a total dork; but having been a musician of some kind for the better part of my boyhood/adolescent/adult life ; i'm pretty well versed in most genres of music; hip hop; classic rock; reggae; metal; indie stuff; etc. . food = fish n chips; indian; italian; mexican; soul food; thai; burmese; and home cooked meals. . . oh yeah and breakfast; i could eat a different form of it for every meal of the day</t>
  </si>
  <si>
    <t>music  friends  family  fun  love  trust</t>
  </si>
  <si>
    <t>i'm very easy going flexible and fairly nontraditional when it comes to relationships. all i really want is someone honorable who can articulate her thoughts and communicate well. . . also that i'm secretly in love with la roux;</t>
  </si>
  <si>
    <t>you are fun; sweet; kind; intelligent; like to laugh; dance; nurture; cuddle; be free; and love life. if you posses these qualities please do not hesitate to message me cuz you are awesome.</t>
  </si>
  <si>
    <t>i am a &lt;a class="ilink" href="/interests?i=geek"&gt;geek&lt;/a&gt;; a &lt;a class="ilink" href="/interests?i=gamer"&gt;gamer&lt;/a&gt;; and a &lt;a class="ilink" href="/interests?i=bottom"&gt;bottom&lt;/a&gt;.    i am a total nerd. i love to &lt;a class="ilink" href= "/interests?i=program"&gt;program&lt;/a&gt; and spend most of my time outside of work writing &lt;a class="ilink" href= "/interests?i=c"&gt;c&lt;/a&gt;; &lt;a class="ilink" href= "/interests?i=c%2b%2b"&gt;c++&lt;/a&gt;; and &lt;a class="ilink" href= "/interests?i=perl"&gt;perl&lt;/a&gt;. for my job i am usually writing &lt;a class="ilink" href="/interests?i=javascript"&gt;javascript&lt;/a&gt;; &lt;a class="ilink" href="/interests?i=php"&gt;php&lt;/a&gt;; or c++ (in that order of frequency) and i love it.    aside from programming i also enjoy building computers and am currently saving up to make a mineral oil cooled gaming monster in a fish tank; complete with some robot fishies to swim in it.    on the rare occasion i am not being a geek i play &lt;a class="ilink" href="/interests?i=games"&gt;games&lt;/a&gt;. any game will do. i enjoy video games (&lt;a class="ilink" href="/interests?i=eve+online"&gt;eve online&lt;/a&gt;; &lt;a class="ilink" href="/interests?i=deus+ex"&gt;deus ex&lt;/a&gt;; and anything else); table-top rpgs like &lt;a class="ilink" href="/interests?i=world+of+darkness"&gt;world of darkness&lt;/a&gt;; ccgs (magic: the gathering; &lt;a class="ilink" href= "/interests?i=pokemon"&gt;pokemon&lt;/a&gt;); or even the classics like scrabble and &lt;a class="ilink" href= "/interests?i=dominoes"&gt;dominoes&lt;/a&gt;.    my friends and i can often be seen in the back areas of 24 hour diners playing some table-top rp; or in a coffee shop playing dominoes.    on the even rarer occasion when i'm not geeking or gaming i'm usually sleeping; preferably with someone but often not. while no stranger to sex; i often prefer to just cuddle; even with people i am not romantically interested in.    once in a blue moon i can be seen riding a &lt;a class="ilink" href= "/interests?i=snowboard"&gt;snowboard&lt;/a&gt; down mountains in the &lt;a class="ilink" href="/interests?i=winter"&gt;winter&lt;/a&gt; or &lt;a class= "ilink" href="/interests?i=climbing"&gt;climbing&lt;/a&gt; back up them in the summer. i'd like to do more of both; but it is time consuming and i don't know many people who are interested.</t>
  </si>
  <si>
    <t>i am a programmer for a start-up in &lt;a class="ilink" href= "/interests?i=san+francisco"&gt;san francisco&lt;/a&gt; that takes the suck out of expense reporting. it's a great gig with awesome coworkers.    i want to start gaming company some time in the future and most of my projects are aimed towards making that happen. it has been a life goal and i will make it happen.</t>
  </si>
  <si>
    <t>coding; &lt;a class="ilink" href= "/interests?i=warhammer+40%2c000"&gt;warhammer 40;000&lt;/a&gt;; cooking; being a geek.</t>
  </si>
  <si>
    <t>i'm incredibly pale (almost albino thanks to genes and an indoor-lifestyle); i'm very thin (one meal a day keeps the pounds away); and i wear a &lt;a class="ilink" href= "/interests?i=purple"&gt;purple&lt;/a&gt; &lt;a class="ilink" href= "/interests?i=dog+collar"&gt;dog collar&lt;/a&gt; (not because i am owned; but because i like to); and i am very angry (i am not actually; but people tend to think i am which i find hilarious and try to promote).</t>
  </si>
  <si>
    <t>for books; any &lt;a class="ilink" href= "/interests?i=william+gibson"&gt;william gibson&lt;/a&gt; novel (i.e. &lt;a class="ilink" href="/interests?i=neuromancer"&gt;neuromancer&lt;/a&gt;; &lt;a class="ilink" href="/interests?i=all+tomorrow%27s+parties"&gt;all tomorrow's parties&lt;/a&gt;; &lt;a class="ilink" href= "/interests?i=spook+country"&gt;spook country&lt;/a&gt;); &lt;a class="ilink" href="/interests?i=snowcrash"&gt;snowcrash&lt;/a&gt;; &lt;a class="ilink" href= "/interests?i=cryptonomicon"&gt;cryptonomicon&lt;/a&gt;; and &lt;a class= "ilink" href="/interests?i=world+war+z"&gt;world war z&lt;/a&gt;. i have also recently been enjoying the &lt;a class="ilink" href= "/interests?i=redwall"&gt;redwall&lt;/a&gt; series by &lt;a class="ilink" href= "/interests?i=brian+jacques"&gt;brian jacques&lt;/a&gt; as well as the &lt;a class="ilink" href="/interests?i=dresden+files"&gt;dresden files&lt;/a&gt; by &lt;a class="ilink" href="/interests?i=jim+butcher"&gt;jim butcher&lt;/a&gt;.    for movies; the matrix; &lt;a class="ilink" href= "/interests?i=starwars"&gt;starwars&lt;/a&gt; ep 4-6; &lt;a class="ilink" href= "/interests?i=indiana+jones"&gt;indiana jones&lt;/a&gt;; disney's robin hood (it's a good movie!). as you can tell i prefer &lt;a class="ilink" href="/interests?i=sci+fi"&gt;sci fi&lt;/a&gt; and &lt;a class="ilink" href= "/interests?i=fantasy"&gt;fantasy&lt;/a&gt; genres the most.    for music... my tastes are rather eclectic. i love ska (real big fish; mighty mighty bosstones); grunge; punk rock; classic rock; modern rock; electronica; techno; house; pop; heavy metal; speed metal; even some rap and country.    for food; mexican. nothing beats a good &lt;a class="ilink" href= "/interests?i=beef+burrito"&gt;beef burrito&lt;/a&gt;. i could live off one of those a day for the rest of my life and not get sick of them.</t>
  </si>
  <si>
    <t>&lt;a class="ilink" href="/interests?i=computers"&gt;computers&lt;/a&gt; - i need something to program with  &lt;a class="ilink" href="/interests?i=books"&gt;books&lt;/a&gt; - i need something to stop me programming for at least a few minutes each day.  pencils - when computers aren't available i will still be programming.  paper - need something to write on; don't i?  good food - mmmm... burritos  &lt;a class="ilink" href="/interests?i=quiet+places"&gt;quiet places&lt;/a&gt; - nothing beats a nice place to relax and work quietly.</t>
  </si>
  <si>
    <t>how to improve my code and what would be great additions to my innumerable projects.</t>
  </si>
  <si>
    <t>in front of my computer typing away on some project or playing games.</t>
  </si>
  <si>
    <t>i am a &lt;a class="ilink" href="/interests?i=gay"&gt;gay&lt;/a&gt; &lt;a class= "ilink" href="/interests?i=furry"&gt;furry&lt;/a&gt; and love anal sex. i am a very open person; and there is little i won't answer truthfully when given a direct question.</t>
  </si>
  <si>
    <t>you love computers or gaming and you're bored on a friday night or you just want to distract me from all my work and programming. seriously this much coding is probably unhealthy. save me.</t>
  </si>
  <si>
    <t>i'm currently living in oakland and really loving it. i really love trying new foods. i enjoy watching tv and movies; reading; live music; and going on mini-adventures to explore new spots in the bay. i'm pretty independent; so while i am active; i enjoy spending time by myself. i have a great appreciation for the little things in life (a kind gesture from a stranger; the perfect coffee creamer; a great find at the used book store). i'm a very loving person.    i often type in parentheticals (and i use a lot of exclamation points)!    i'm a bit intimidated by the concept of meeting people online; so please don't take it personally if i take a bit to respond.</t>
  </si>
  <si>
    <t>still figuring out the big picture; but very happy at my job with a great organization.    other than that; i'm planning weekend trips; trying new restaurants (or food trucks); being an old cat lady; soaking up the sunshine; or sometimes i just watch tv.</t>
  </si>
  <si>
    <t>baking  paper arts (bookbinding; etc) &amp;amp; other crafty things</t>
  </si>
  <si>
    <t>i recently adopted a cat and as a result; i have an abundance of scratches and cuts. it's super attractive.</t>
  </si>
  <si>
    <t>books: harry potter; hunger games; autobiography of malcolm x; a song of ice and fire; currently reading: the hot zone (terrifying; really.)    movies: too many.. though i don't like horror films.    shows: downton abbey; game of thrones; true blood; walking dead; dexter; breaking bad; himym; skins uk; gilmore girls; modern family; daily show &amp;amp; colbert; the league; anything on the discovery channel    music: beirut; metric; mirah; the xx; the unicorns; daft punk; cocorosie; metric; the shins; islands; sufjan stevens; sigur rs; belle &amp;amp; sebastian; fleet foxes; girl talk; the knife; radiohead; lykke li; wolf parade; ratatat; blind pilot; the unicorns; cursive; dirty projectors; little dragon; the seshen (they're a local band that you should definitely check out); n.w.a. (so obviously; also dre; ice cube &amp;amp; eazy-e); tupac; the list goes on. i grew up listening to funk; though; so my heart lies there as well.    food: mexican; thai; &amp;amp; mediterranean. pizza; fusion food; breakfast for dinner.</t>
  </si>
  <si>
    <t>1. the internet &amp;amp; all it's glory (i.e.: google; wikipedia; amazon; etc)  2. great food  3. coffee &amp;amp; tea (and the perfect creamer)  4. showers  5. laughter  6. my cat; kai</t>
  </si>
  <si>
    <t>food &amp;amp; fitness.</t>
  </si>
  <si>
    <t>if i'm not out of town for the weekend; happy hour; hanging with friends or at home watching a movie.</t>
  </si>
  <si>
    <t>i am an introvert. i was made to be one of a pair.    i don't care for las vegas.. at all.</t>
  </si>
  <si>
    <t>it seems like we share similar values and/or have similar taste in music and tv shows. if you're caring; thoughtful; and overall a nice person. if you write to me and i don't get back to you; thanks for taking the time to write!    i'm looking to meet cool and interesting people in the area; so if you want to be friends; hit me up regardless of gender/sexuality (the above still applies though).</t>
  </si>
  <si>
    <t>i'm a woman who is ready for a relationship and all that it entails. my 16 year long marriage was a great learning experience. this will most likely be it; the relationship that culminates a pretty good life.  i have many interests. travel and gardening are two. also; i'm something of an adventurer.</t>
  </si>
  <si>
    <t>i substitute teach in the public schools during the school year. the rest of the time i spend having fun; sketching; cooking and eating. throw in the paperwork we must all handle; some exercise and there you have it.</t>
  </si>
  <si>
    <t>teaching children and telling stories. i'm also a pretty good gardener and cook.</t>
  </si>
  <si>
    <t>movie: the saddest music in the world; before sunrise; the little chinese seamstress and many more.  music: almost all of it; but especially classical rock; eagles; rolling stones; eric clapton and much more; including lots of world music and classical  healthy food; almost no meat</t>
  </si>
  <si>
    <t>family; love; exploring; learning; laughter; friends; beauty in art and nature</t>
  </si>
  <si>
    <t>the next trip; family; this crazy world; history; neuroscience and on and on.</t>
  </si>
  <si>
    <t>there's no typical friday night.</t>
  </si>
  <si>
    <t>you'll have to get to know me.</t>
  </si>
  <si>
    <t>you're a good guy who wouldn't mind if i sometimes dance in the kitchen.</t>
  </si>
  <si>
    <t>i am cunning; baffling; powerful.</t>
  </si>
  <si>
    <t>when i feel badly about life; i make a youtube video.    http://www.youtube.com/user/spider75berkeley?feature=mhee</t>
  </si>
  <si>
    <t>navigating my way around a big-bellied man. yum.</t>
  </si>
  <si>
    <t>i'm really tall for an asian.</t>
  </si>
  <si>
    <t>books by white women.  catherine braillat movies.  anything by john berger.  joy division.  patti smith.</t>
  </si>
  <si>
    <t>a weekly joint.  a nightly cigarette.  a daily walk.  my bicycle.  npr.  a hot shower.</t>
  </si>
  <si>
    <t>what people look like naked.</t>
  </si>
  <si>
    <t>home listening to npr while playing tower defense games online.</t>
  </si>
  <si>
    <t>i have a cat personality.</t>
  </si>
  <si>
    <t>you're in your 30s and up.  you like sex.  you got a little meat on your bones.  you're a geek and you know a lot about a topic few others care about.  asians turn you on.</t>
  </si>
  <si>
    <t>conversation  people relationships  love making</t>
  </si>
  <si>
    <t>my smile ; friendliness and personality</t>
  </si>
  <si>
    <t>my energy my passion my optamism</t>
  </si>
  <si>
    <t>the bible</t>
  </si>
  <si>
    <t>my creator my family my friends the element that keep me on this planet</t>
  </si>
  <si>
    <t>about moving up north near sonoma get a ranch and a couple of acres having some horses have great party's enjoy life with my significant other work on the ranch have kids</t>
  </si>
  <si>
    <t>some times hang out with friends or go to the gym</t>
  </si>
  <si>
    <t>english (fluently)/latin (fluently)/arabic (poorly)</t>
  </si>
  <si>
    <t>okay this is definitely going to be a work in progress...  lets see i'm a hard-working aspiring dancer/choreographer and an aspiring educator. i've been in frisco for about a year.    some words to describe me: laid back; feisty; goofy and ambitious.  i love dancing; good food; good music; and trying new and exciting things. :)</t>
  </si>
  <si>
    <t>dancing! my first love. &amp;lt;3 / trying to make the world a better place :).    okay seriously now: during the week i work as a part time server... eh it pays the bills.    during my days off and time in between i am a committed dancer. i currently dance for a small company and am loving every moment of it! when i am not taking dance classes; rehearsing; and cross training i enjoy listening to live music; watching indie films or dumb comedies; downloading new music or riding my old school schwinn.    i am currently in the process of looking for a second job in my field which is working with kids; primarily academic tutoring; or teaching dance.</t>
  </si>
  <si>
    <t>dancing (of course)  singing  falling (super clumsy)  serving tables (not for the weak of spirit)  laughing  smiling  other stuff</t>
  </si>
  <si>
    <t>my smile or laugh whichever comes first.</t>
  </si>
  <si>
    <t>books: the bluest eye by toni morrison; mrs. dalloway by virginia woolf; i know why the caged bird sings by maya angelou; for colored girls who have considered suicide when the rainbow is enuf. (disclaimer: i'm totally not an angry black woman but all of these books are just really really good!)    movies: black swan; pulp fiction; the last dragon; 40 year old virgin; knocked up; cash back; kill bill vol. i; the artist; gangs of new york; tombstone; pariah; dirty filthy love; beginners; it's a wonderful life; rent; school daze; mo betta blues; do the right thing; black snake moan.    music: everything! billie holiday; jimi hendrix; little dragon; frank ocean; odd future; bon iver; mumford and sons; kings of leon; sigur ros; joanna newsom; the black keys; lupe fiasco; tribe called quest; common; erykah badu; mos def; jill scott; the yeah yeah yeahs; kanye west; rick ross; wale; drake; wiz khalifa; ray charles; coltraine; miles davis; janet jackson; rihanna; cee-lo; gnarls barkley; tlc; prince; etta james; jay-z and beyonce; all the marleys; lauryn hill; radiohead; animal collective; cocorosie; rick james; no boubt; oldies; '90's rnb; '80s new wave or pop any kind of reggae and ska... like seriously... everything. if it's good music i like it...    shows: how i met your mother; family guy; arrested development; party down; south park ... funny braindead stuff.</t>
  </si>
  <si>
    <t>not necessarily in this order...    my family  music  my feet  food  laptop  really big earrings</t>
  </si>
  <si>
    <t>choreographing; butterflies; songs stuck in my head; my family; my dreams; sex; not having sex... random thoughts</t>
  </si>
  <si>
    <t>out dancing with friends  at home watching a movie or  cooking a lovely dinner  (all of which while smoking a doobie.)</t>
  </si>
  <si>
    <t>i like to dance to janet jackson and rihanna in my undies :)  i can easily spend a whole day watching law and order svu</t>
  </si>
  <si>
    <t>your not a douche bag.</t>
  </si>
  <si>
    <t>my name is paige and i am 26 years old. i currently live in walnut creek; ca and have lived in the bay area for about 8 years. i moved up here from bakersfield; ca to attend college at saint mary's in moraga. i am a teacher! i can pretty certainly say without trying to search for things to say about myself that i am kind; happy; lively; perky; loving; loyal; and organized. i try to always to my best. i think that if i am going to spend my time doing something; then i am going to make sure i do it right! anything else is a waste of time! i believe in the work hard; play hard motto. i have a good life...just looking to enrich it more with the potential company of a great man.</t>
  </si>
  <si>
    <t>i am a kindergarten teacher; and have been for the past three years. i am grateful for my job! i am in the process of possibly moving closer to work to cut down on my current 40 minute commute. i am working on finishing my thesis; in order to complete master's degree in teaching. i am also hopeful to meet a gentleman with whom i can share in fun; friendship; or even love.</t>
  </si>
  <si>
    <t>being able to talk to almost anyone with ease; public speaking; working with children; and being compassionate and helpful.</t>
  </si>
  <si>
    <t>are my curly hair; and my friendliness (so i have been told).</t>
  </si>
  <si>
    <t>books- i should read more... however; if/when i do read for fun; i choose books on personality theory; child development; or anatomy  movies- i tend to fall asleep while watching movies at home after a long day...they kind of relax me more than entertain me at times!:) but; when i go to a theater i like watching comedies; dramas; romantic comedies; and action movies-sometimes! i am not big on vampires; trilogies; or war movies.  music- i love music! i am a fan of country; and go to many country concerts. i am a fan of current pop?-(whatever is on 94.9 or 99.7); lol. i enjoy going to jazz and blues bars/clubs. i also can sing along to the occasional oldie but goodie; that i was raised with on my way to school as a child!:)  food- i do like food! i do try to eat well when i am alone; but when with friends; i am down for just about anything! i like almost all food; but not big on mushrooms; tofu; scallops; oysters; or muscles. the rest is pretty much game-on with me!</t>
  </si>
  <si>
    <t>family; faith in something bigger than me; good friends; nourishment; the sun; and music</t>
  </si>
  <si>
    <t>things i need to do(like laundry and stuff);  things i still want to do that i haven't yet (like go zip-lining);  ways to make sure i am still healthy in 20 years(like eating decently 90% of the time; and getting off my rump and making my body move);  what i will be doing in 10 years; and with whom; (if anyone) i will be sharing my life</t>
  </si>
  <si>
    <t>either doing one of these three things:  1. out to dinner/drinks; or a concert; or ball game with friends/co-workers  2. home in pajamas; on the couch- drinking wine; eating dinner; and watching tv; all curled up and comfy  3. babysitting for extra money</t>
  </si>
  <si>
    <t>i am very outgoing most of the time; but when i am done with being social; i am really done; an then just love my alone time. i enjoy the company of others; but being with little ones all day (loud little ones); can make me introverted at times....i can be alone for about three days before getting lonely! i don't know how private that is...but it's just something that most people who know me would be surprised by perhaps!</t>
  </si>
  <si>
    <t>you are interested in knowing me!</t>
  </si>
  <si>
    <t>looking for connections. i want someone that can hold their own in work; conversation and play...and i do love to play. above all i want someone who is strong enough to be faithful. true monogomy seems to be a fleeting fantasy; similar to true love. however; i still believe in ever-present possibilities. thus; my presence on this site. i find potential beauty in all things regardless of gender; so i list myself as bisexual; however; i am interested in finding a woman. a woman who enjoys physical affection and being adored. i can worship the ground you walk on; so long as you never step on me.</t>
  </si>
  <si>
    <t>getting educated at the moment. studying rocks and the earth. hoping to see and study it first hand. graduated with a b.s. in geology and hoping to move on to even higher education. not all things can be learned from a book. i crave the experience of life and want a companion to share in these experiences; this soul; mind; and body. i have much that i want out of life and the drive to continually persue it. i need someone with equivalent motivation who can fuel and stimulate me as i will them; to attain all that we dream of and more.</t>
  </si>
  <si>
    <t>over thinking things;  maintaining an open mind;  considering all aspects of a situation both positive and negative;  eliciting chills over the entirety of your body as i slowly brush my lips along your spine;  passionate kisses;  also pretty decent at skiing; riding (motorcycle); hiking; camping; and mixing a damn good drink.</t>
  </si>
  <si>
    <t>i don't know......help me out with this one!</t>
  </si>
  <si>
    <t>love michael crichton; anne rice; dan brown; even j.k. rowling.  movies like the skeleton key; kill bill; nothing to lose and documentaries.  lots and lots of different music.  as for food; i'll try anything. favorite is oriental and bbq.</t>
  </si>
  <si>
    <t>my daughter;  an open mind;  freedom;  entelejense;  toilet paper;  the sun.  and a good laugh where you almost fart helps too.</t>
  </si>
  <si>
    <t>the past; my present; our future.....everything</t>
  </si>
  <si>
    <t>anything you would want to ask.</t>
  </si>
  <si>
    <t>you can resonate with something i've said.</t>
  </si>
  <si>
    <t>blah; blah; blah...no that is not my self-summary; but it sums up how i feel about self-summaries.  i'm big on sarcasm; wit; positivity; and kindness. reading self-summaries is such a bad way to try to get to know someone. i'd much rather strike up a real life conversation; so if you want to get to know me then let's go get a cup of coffee.</t>
  </si>
  <si>
    <t>living it</t>
  </si>
  <si>
    <t>missing the bart train in the mornings...you know when you think you've just about made it and then the doors slam right in front of your face :-/    also; i like to think that i'm pretty good at connecting with people; even when we may have completely different personalities/perspectives; i'm pretty good at finding common ground.</t>
  </si>
  <si>
    <t>this is such a weird question - how the hell am i supposed to know what people first usually notice about me?</t>
  </si>
  <si>
    <t>i read...a lot; mostly fiction. i dedicated two years of my life to reading novels and writing analytical and theoretical essays on them. i'm a j.d. salinger fan and have recently become a john green fan.    music. sometimes music is what keeps me going...radiohead; norah jones; john legend; broken social scene; caifanes; edward sharpe and the magnetic zeros; johnny cash; the killers - also into some hip hop and salsa/bachata artists.    food - i love food and wish i made more time to cook. i like to try new dishes; but i admit that my favorite food is still mexican food.</t>
  </si>
  <si>
    <t>humor; affection; internet; thoughts; music; travel</t>
  </si>
  <si>
    <t>how else i can contribute to my community (sometimes working for a nonprofit doesn't seem like enough); evaluating my happiness; traveling</t>
  </si>
  <si>
    <t>dinner and drinks; artsy event; chillin at home</t>
  </si>
  <si>
    <t>you're an honest and carefree dude who has no problem being both silly and smart; sometimes even at the same time! or if you have something pretty awesome to tell me. oh; and only if you know how to use 'your' and 'you're' properly. seriously. no; really.</t>
  </si>
  <si>
    <t>french guy happily relocated in california. now well settled and looking for a girl to share and enjoy life.    i like sports (without being an extremist): biking; jogging; rollers; skiing; swimming; hiking ... and really happy with the weather here fostering outdoors activities.    i also enjoy travelling (~ 3 world tours in my backpack from a previous life). but right now very happy to be in california with so many awesome places to visit.</t>
  </si>
  <si>
    <t>i work for stanford in the networking and telecommunications area (routers; switches; optical fibres; wireless; etc. - all kind of stuff making your iphone happy and capable). i am here for a while and maybe forever if i found fame; fortune and ... love ;p</t>
  </si>
  <si>
    <t>getting tired. todo list: swimming; biking; running; badmintoning; learning to golf and dance; doing horse ridding; speaking spanish; exploring the area and taking gorgeous pictures; ice skating; sailing. wanna join?    don't get afraid if you are tired just reading this list; i would definitely be happy with someone who is not that outdoorsy or sporty and i did not want my significant other to be the exact mirror of myself.    i will always be up to go out for whatever good reason; but i also have my downtimes making me enjoying indoors and quiet activities like cooking/reading/watching tv/restaurant/movies etc.</t>
  </si>
  <si>
    <t>tall with a sexy french accent. diverse opinions on how cute this is ;)</t>
  </si>
  <si>
    <t>i am a single parent seeking a relationship with a single man. no drama; honest; say what you mean! i enjoy watching movies; comedy shows; farmers markets and creating new meals.    respect is to be given to a person at all times! be honest! do not approach me with lines or recycled emails that you have sent to another woman. i am unique; i am a lady and will not settle for someone that cannot read this summary and follow simple instructions.</t>
  </si>
  <si>
    <t>i am trying to treat people the way i want to be treated. i am employed full time and love my job.</t>
  </si>
  <si>
    <t>listening; cooking; having a goodtime</t>
  </si>
  <si>
    <t>my eye's; they are the window to my soul</t>
  </si>
  <si>
    <t>comedy; sinbad's music concerts; godfather; transformers action movies</t>
  </si>
  <si>
    <t>god; my son; praying; good music; food; sangria</t>
  </si>
  <si>
    <t>when is going to be my turn to travel to italy</t>
  </si>
  <si>
    <t>hanging out with my son watching movies; eating pizza and having a glass of wine</t>
  </si>
  <si>
    <t>i am ready to love</t>
  </si>
  <si>
    <t>you are finished playing games and want to get to know a down to earth woman that is real. i can be homie; lover; friend and will start with the friend.</t>
  </si>
  <si>
    <t>this here is the hardest part of the profile thing.    so i might not naturally be the lifeoftheparty type--i'm more the observer who deftly inserts a rejoinder that leaves folks wetting themselves. in fact; i might go so far as to say that my ultimate (though subconscious) goal in group social situations is inducing a spit take.    but i've never been big on talking about myself--must be a midwesternism (and a definite handicap in job interviews). i tend to start out on the shy side; but with the right person i'm warm and open...an overall good human.    so i'm still looking. looking for the perfect everything. oh; i've got this image in my head of how it all looks--where nothing is too stuck in routine; but also not so whirlwind that there's no time to take a breath and relax once in a while.    i want to inspire and be inspired. comfort and be comforted. dare and be dared.</t>
  </si>
  <si>
    <t>voice actor/music dork</t>
  </si>
  <si>
    <t>paradoxically for a "voice actor/music dork;" i'm really good in the realm of your math/science/logic. though now that i think about it; it might not be a paradox at all; but rather that my chosen career direction is an avoidance of my true nature.    nah; let's go with paradox.</t>
  </si>
  <si>
    <t>i'm gonna leave that one up to those who do the noticing. penetrating gaze? rapt attention to your words? my apparent calm? rapier wit? scintillating intellect? i don't know!</t>
  </si>
  <si>
    <t>i'm pretty much always in the middle of some book or other: fiction; history; science; music; sci-fi; what have you. the last book that really grabbed hold of me and shook me by the lapels was "the given day" by dennis lehane. stupendous.    music is such a deep seated thing with me that i wouldn't even know where to begin to describe my tastes except in the broadest terms: rock; soul; country; r&amp;amp;b; folk...yeah; i like me some music.</t>
  </si>
  <si>
    <t>i'm not much of a materialist; really--i'll try to come up with some things; but they'll probably end up being something minor like a toothbrush or something...</t>
  </si>
  <si>
    <t>how to answer these damn things.</t>
  </si>
  <si>
    <t>with you.</t>
  </si>
  <si>
    <t>here? yeah; no. in person? pretty much everything; except for that time i killed a hobo with a switchbl...oh. i've said too much.</t>
  </si>
  <si>
    <t>studio city</t>
  </si>
  <si>
    <t>i'm really easy going; fun; and open minded person. i'm really caring and honest; sometimes too honest; better learn how to hold it to myself ;-) i've just graduated from uc davis and moved back to sf so pretty happy about it. i like to explore; i enjoy extreme sports skydiving is my greatest achievement so far. i'm generally really positive person and like to be surrounded by likewise. anyways; don't be shy to contact me if you want to get to know me better ;-)</t>
  </si>
  <si>
    <t>family   friends   dog taco   knowledge   internet</t>
  </si>
  <si>
    <t>if you 're respectful; generous; and positive person</t>
  </si>
  <si>
    <t>i am an optimist; ambivert and easy going person. i believe that life is precious and one should take the most out of it. love hiking; camping; biking; sightseeing; traveling and experiencing new cultures; i love nature and would like to stay close to it. specially hills and islands and yeah.. singing and partying is my hobby too.. :) i am a big time foodie; i simply love food and this brings out my inclination towards fitness; so as to balance things out.. ;-)    i'll leave the rest for a coffee!!.. ;-)</t>
  </si>
  <si>
    <t>well.. i have done masters in computer application... worked 3+ yrs after that.. and now i am an mba student.</t>
  </si>
  <si>
    <t>singing; trying new things; procrastinating; sleeping; partying :-p</t>
  </si>
  <si>
    <t>my calmness and easy going attitude and yeah my eyes too..</t>
  </si>
  <si>
    <t>harry potter series; dan brown novels; twilight saga; white tiger; fountain head; five point someone; the monk who sold his ferrari</t>
  </si>
  <si>
    <t>my ipod; laptop; bed; food; friends and money</t>
  </si>
  <si>
    <t>what to do next.. :)</t>
  </si>
  <si>
    <t>jamming with my mates ;-); going to an art gallery; attending theater performance; watching movies; hanging out in bars; partying; opera; going out on long drives... and sometime try those insane and adventurous things that no one want to try..</t>
  </si>
  <si>
    <t>ummmmm ...... i love reading menu cards..... :-))) and 3 months back we spent a night in a graveyard (that was scary as well as fun... )</t>
  </si>
  <si>
    <t>if you are interested in an genuine honest and a well educated person; and would like to explore san francisco with me..</t>
  </si>
  <si>
    <t>english (fluently)/hindi (fluently)/urdu (okay)</t>
  </si>
  <si>
    <t>sincere; cheery; semi-bright; and professional guy with a farty; beautiful dog.</t>
  </si>
  <si>
    <t>planning the course and revving up the engines but still looking for that special man with whom to share the adventure.</t>
  </si>
  <si>
    <t>almost anything i  put my mind to and consequently the owner of two mo lisa's and one mona li.</t>
  </si>
  <si>
    <t>gentle demeanor. :-)</t>
  </si>
  <si>
    <t>1) a dog;  2) at least one true friend;  3) a reliable watch;  4) movies;  5) coconut water;  and  6) anything apple sigh</t>
  </si>
  <si>
    <t>doing groceries after gym and looking forward to eating and bed!</t>
  </si>
  <si>
    <t>i wear underwear.</t>
  </si>
  <si>
    <t>english (fluently)/spanish (fluently)/lisp (poorly)</t>
  </si>
  <si>
    <t>i'm a very active person; play soccer; loves cycling; swimming &amp;amp; yoga. also workout regularly. but i also love quiet time; reading a great book; good movies; a nice meal. easy going &amp;amp; i love laughing; a great joke; intelligent conversations. but i also do take work &amp;amp; finances very seriously. i am looking for an honest; sincere man who share common interests w./ me &amp;amp; to experience all that life has to offer together.</t>
  </si>
  <si>
    <t>have been working really hard all my life &amp;amp; just starting to take it a bit easy now so i can spend more time doing some things i really love such as playing sports; travelling &amp;amp; reading more. don't get me wrong; i'm still working as i love what i do &amp;amp; enjoy it very much.</t>
  </si>
  <si>
    <t>swimming; cycling; organizational &amp;amp; planning skills. or at least i think i do!</t>
  </si>
  <si>
    <t>i'd rather you be the judge of that!</t>
  </si>
  <si>
    <t>too many to list but some of the best are:  books - still alice; water for elephants; the snow angel; art of racing in the rain; room; etc.  movies - the godfather; one flew over the cuckoo's nest; the hangover; etc.  shows - broadway!!!!!  music - led zeppelin; bon jovi; rolling stones; the doors; light jazz; pop music  food - i love all food esp. chinese; sushi/sashimi; korean; italian; indian; some french; &amp;amp; of course ice cream!</t>
  </si>
  <si>
    <t>okay; let me see. . . . .  spending time w/ my family; a great chinese meal; exercise/playing sports; a deep tissue massage; reading a good book &amp;amp; a soothing shower.</t>
  </si>
  <si>
    <t>my dad who was very close to me; he's been gone for 4 years now &amp;amp; it still pains me to think that he's gone.</t>
  </si>
  <si>
    <t>having a nice meal &amp;amp; catching a nice movie.</t>
  </si>
  <si>
    <t>you think we have enough interests in common; have an open mind; a great sense of humor; no drama (please!) &amp;amp; just easy to be with! i love the simple things in life; so am not into complicated people!</t>
  </si>
  <si>
    <t>im a chill laid back kind of guy that likes to laugh and enjoy life. i work hard to help make positive changes in this crazy world...social justice is important to me. im silly; serious; crazy; quiet...complicated. i enjoy being with positive people who loooovvvessss to laugh :)</t>
  </si>
  <si>
    <t>i work in public health and manage health programs that focuses on reducing mental health issues. my jobs keep me busy- creating programs; writing grants; evaluating; advocating; researching; etc...but i love my work and i'm glad i've found my career path. even if i love what im doing at the moment; i still want to go back to school and get my phd....just hard to get back in that school mindset again.</t>
  </si>
  <si>
    <t>cooking; baking; dancing; laughing; listening....other things..lol</t>
  </si>
  <si>
    <t>books:crime and punishment; like water for chocolate; bless me ultima; invisible man    movies: elizabeth; his just not into you; sister act; madea; the queen; comedy; some drama; ok i like chick flicks too...    music: adele; chrisette michele; maxwell; jen- hud; sophie ellis bextor; big krit....anything rnb; hip hop neo-soul; pop; latin pop...pretty open to any music..even country.    food: i love food! ill eat anything once.</t>
  </si>
  <si>
    <t>mp3 player/ music  family &amp;amp; friends  lap top/ internet  food  passport  tv</t>
  </si>
  <si>
    <t>the future....my education; career; travels; social justice issues</t>
  </si>
  <si>
    <t>depends on my mood....i may be out dancing; watching movies; broadway show; concert; just having a good dinner in a restaurant in the city; or baking cookies and watching tv.</t>
  </si>
  <si>
    <t>you're someone whose interested to get to know me and get to know each other.</t>
  </si>
  <si>
    <t>im a washington dc native; transplanted to sf about 8 years ago. i'm pretty laid-back ; fun; open-minded ; and independant. i have a dark sense of humor. i love traveling; being outdoors; i love the water; more beach than mountain; i'll float down a river over scaling a cliff . roller coasters? bring-'em!  i love nightlife; and an audiophile.  i am equally at home in a rock concert; as a circuit party but in everything i do; i got music in the backround/ foreground.</t>
  </si>
  <si>
    <t>scifi / horror fan : books by joe abercrombie; george rr martin; tanith lee; michael moorcock; dan simmons; scott lynch; joe landsdale; thomas ligotti;  movies : bladerunner; rosemary's baby; repulsion; the haunting of julia; daughters of darkness; evil dead ; the fog; carpenters the thing; hardware; twin peaks; ( anything davidlynch)robert altman's '3women' ; chungking express; ((anything wong kar wai)  the cell; the fall; the immortals; ((anything tarsem singh) gregg araki's movies-doom generation; totally fucked up; nowhere; kaboom; etc. ... studio ghibli animation ; the brothers quay..  music? i'm an audiophile: goth/ shoe gaze/ electronic/ siouxsie; most 4ad bands-cocteau twins; dead can dance;/ lisa gerrard; pixies ; st. vincent ; nico vega; neco case; rockabilly; (rip) the cramps; 311; opeth; diamanda galas; celebration; mr gnome;  dubstep: headhunter. etc; etc....</t>
  </si>
  <si>
    <t>music; movies books (electronic or otherwise) good food; &amp;amp; my independence</t>
  </si>
  <si>
    <t>sex. (grin)</t>
  </si>
  <si>
    <t>socializing; going out to movies ( and probably the bar )with friends. dancing on occasions</t>
  </si>
  <si>
    <t>life is better when shared with someone special. i enjoy traveling to interesting places; sports; wild nature; hiking; good food etc. generally; i enjoy being outside and being active. equally; though; i am happy to sit quietly and read or so. variety is the spice of life and i always enjoy conversation with educated and open-minded people.</t>
  </si>
  <si>
    <t>i've been always lucky to do what i've liked while been around very nice and accomplished people. i'm in the biotech field.</t>
  </si>
  <si>
    <t>eyes; sense of humor</t>
  </si>
  <si>
    <t>i like classic as well as modern european writers like remarque; kafka; mann; and sartre as well as modern american like hemingway; kerouac; faulkner; vonnegut; steinbeck to name just a few and very favorite nabokov; if we agree that he can be included in the american bunch.  as movies go; charlie chaplin as actor as well as director; too bad he had to leave the country; italian films by fellini; swedish by bergman and just about anything by forman.  food: anything good and fusion in particular</t>
  </si>
  <si>
    <t>optimism; friends; humor; nature; good food; something new to learn</t>
  </si>
  <si>
    <t>how to help friends and make them happy; make a contribution to the world; and make the most of the gifts and skills i have.</t>
  </si>
  <si>
    <t>there is no such thing as a typical friday.</t>
  </si>
  <si>
    <t>i'll tell you later</t>
  </si>
  <si>
    <t>you'd like to be friends; or something more.</t>
  </si>
  <si>
    <t>english (fluently)/other</t>
  </si>
  <si>
    <t xml:space="preserve">after living in la for 2 years; i felt like it was time for a change; so i picked up and moved to sf. the lifestyle change is huge; but sf is pretty amazing; and i'm looking for fun people to experience it with.    i try to stay as active as possible; mainly because it's a good way to clear my head; but also because my propensity for indulging in fine dining effects the need to do so. i'm not even remotely close to conquering the 7x7 list of 100 things you need to eat in sf before you die; but that's one of those challenges that i'm willing to accept.    i'm always willing to try new things; which has led me to pick up an inordinate number of random hobbies. i still haven't picked up knitting or embroidery; but chances are on if it's hobbyable material; i may have tried it (including turning nouns into adjectives).   </t>
  </si>
  <si>
    <t>right now; i work for a smallish startup company. so the hours tend to be long; but the work is fun and challenging. so aside from work; i go out with some of the random friends i happen to have met in sf; and then go to the gym to work off the night before.    i dropped almost everything when i left la to move to sf; so right now i'm just looking to find some awesome people to spend time with and make my sf experience validate my reasons for leaving la.</t>
  </si>
  <si>
    <t>cooking and baking. although lately i'm limited in my ability to do that because of my tiny sf kitchen. but i'm still able to turn out amazing croissants; delicious sauteed brussel sprouts; or an amazing rag with fresh papardelle.    i'm also good at making people laugh; and caring for those that are close to me. but most of the time those activities center around good food.</t>
  </si>
  <si>
    <t>let's just skip straight to the food shall we?    food: my friends say i'm extremely picky when it comes to food; i'd say i just have very high standards. i love french food done well (ie: french laundry; chez panisse; robuchon); but i also love asian food (xiaolunbao; dim sum; pad thai); and even just simple food that tastes good (roast chicken is always one of my go to comfort food dishes).    also; i'm coming to love the lunch food selection in soma on the weekdays. spice kit is awesome; little skillet; the sentinel; town hall; and it seems like every day i learn about some new place in soma that i have to try.</t>
  </si>
  <si>
    <t>* good food  * friends  * my iphone  * bullet points  * a warm bed  * a 20' rope hanging from the ceiling</t>
  </si>
  <si>
    <t>yes; i actually had head shots taken when i was living in la. my cousin thought it was a good idea to sign me up for the bachelorette; so i ended up auditioning for that and other reality tv shows. now i have head shots. :)</t>
  </si>
  <si>
    <t>you're looking for someone that's fun; exciting; thoughtful and will treat you incredibly well.    if i message you; it's only in good taste to message back :).    you found something interesting in my profile and want to know more.</t>
  </si>
  <si>
    <t>i'm friends with the sluts and i'm friends with the nerds  and i'm friends with myself and it could be much worse  i'm in love with the world and the weirdness that's in it  for once i belong and i'm jumping right in it.    and you are my favorite  you're my cup of tea  you're my bowl of tomatoes  you make me complete  and i really like you  like bees like carnations  i'm drowning in dreams of your  wild-heart creations    http://soundcloud.com/broodfood/r-is-for-rocket  i am better at talking about myself in the form of song; i guess</t>
  </si>
  <si>
    <t>right now i am focusing on developing my musical ability. i spend a lot of time practicing; and every day i improve a little bit more. i fully intend to become a self-supporting career musician; even though it is a competitive field.    i am also trying to draw a webcomic; and i paint sometimes. i am basically just constantly making things. i work at my school's it center as a trained computer monkey.</t>
  </si>
  <si>
    <t>music. comic timing. learning new things. coming up with the right word when you can't remember it. understanding computers. creating things.</t>
  </si>
  <si>
    <t>my favorite (fiction) books have been the &lt;em&gt;&lt;a class="ilink" href="/interests?i=hitchhiker%27s%0aguide"&gt;hitchhiker's guide&lt;/a&gt;&lt;/em&gt; series (and the &lt;a class="ilink" href= "/interests?i=dirk+gently"&gt;dirk gently&lt;/a&gt; books); and &lt;em&gt;&lt;a class="ilink" href="/interests?i=philip+pullman"&gt;philip pullman&lt;/a&gt;&lt;/em&gt;'s &lt;em&gt;&lt;a class="ilink" href= "/interests?i=his+dark+materials"&gt;his dark materials&lt;/a&gt;&lt;/em&gt; trilogy. the non-fiction books i usually enjoy are about science or history. i'm always looking for something new and interesting to read.    my favorite movies usually have a strong artistic bent. i can watch &lt;em&gt;&lt;a class="ilink" href="/interests?i=coraline"&gt;coraline&lt;/a&gt;&lt;/em&gt; over and over again; because the animation is so amazing and the music is beautiful. &lt;em&gt;beauty and the beast&lt;/em&gt; is probably the best movie in the disney animated cannon; with &lt;em&gt;wall-e&lt;/em&gt; being the best in &lt;a class="ilink" href= "/interests?i=pixar"&gt;pixar&lt;/a&gt;'s. the land before time is &lt;em&gt;&lt;a class="ilink" href="/interests?i=don+bluth"&gt;don bluth&lt;/a&gt;&lt;/em&gt; at his best; and anything &lt;a class="ilink" href= "/interests?i=henry+sellick"&gt;henry sellick&lt;/a&gt; touches is gold. &lt;em&gt;nausicaa&lt;/em&gt; is my favorite miyazaki film.    i can listen to any of &lt;a class="ilink" href= "/interests?i=joanna+newsom"&gt;joanna newsom&lt;/a&gt;'s records over and over again; and i have the entire &lt;a class="ilink" href= "/interests?i=lemon+demon"&gt;lemon demon&lt;/a&gt; discography. the smashing pumpkins are my favorite 90s alt band; with hole coming in second. i don't have a high opinion of &lt;em&gt;nevermind&lt;/em&gt;; but &lt;em&gt;in utero&lt;/em&gt; is one of my favorite albums ever. when i buy a cd; i feel like the first thing i have to do is listen to all of it from beginning to end. &lt;em&gt;my brightest diamond&lt;/em&gt; is the only band i can think of that gets the use of violin-family instruments &lt;em&gt;right&lt;/em&gt;; and bach's violin music is a lot of fun to play.</t>
  </si>
  <si>
    <t>-my violin stelmaria  -drawing materials  -i guess that's it</t>
  </si>
  <si>
    <t>religion and politics. science and the future. human nature; and the value of life. what i would do if an emergency occurred *right* *now*. whether or not i am currently experiencing a cognitive bias. suddenly realizing that i am not a special case or exception to the laws of physics that govern the universe; but the perfectly logical result of them.</t>
  </si>
  <si>
    <t>taking a break from practice. probably drawing or writing something.</t>
  </si>
  <si>
    <t>originally from the midwest/chicago; and have chosen san francisco to reside after sampling other localities (eugene; or; bellingham; wa).  i need to be near water and gravitate towards activities that incorporate a mixture of the great outdoors and these elements.i absolutely love the coastal/beach vibe and enjoy all aspects of living and playing in such. i would like to learn how to stand-up-paddle; as well as kayak. i enjoy biking (road + mountain); skiing (would love to learn how to snowboard) and hiking; running (trails/races). i have gone camping and would like to use this equipment more often...  i travel up to bellingham; wa a lot to visit my brother and his family which affords me a great opportunity to take in all of the beauty and recreation of this area. family and friends are important to me and i try to visit as often as i can.</t>
  </si>
  <si>
    <t>cooking a meal for 1; 2; or 20  getting my craft on  making lists  packing a suitcase/backpack/trunk  teaching others  spontaneity  being talked into trying; doing; almost anything</t>
  </si>
  <si>
    <t>eyes  smile  witty sarcasm</t>
  </si>
  <si>
    <t>books: the fountainhead; life of pi; little bee; middlesex; the kite runner; love in the time of cholera; running with scissors; like water for chocolate; why do i love these people?  currently reading: let the great world spin  movies: the godfather; the royal tennebaums; true romance; a room with a view; romancing the stone; raiders of the lost ark; something about mary; better off dead; jaws; annie hall; a river runs through it; when harry met sally; the hangover  shows: i don't really watch much tv...so when i do; i tend to watch pbs stuff; cooking shows; house; modern family  music: i listen to wide variety; except for country; christian; and metal  food: there's not much i don't like or won't try. i love seafood; thai; indian; mexican; italian; anything grilled; cheese</t>
  </si>
  <si>
    <t>bodies of water  beaches  bicycles; boats; and skis  vino and microbrews  4th of july  cooking  family and friends  crafting  dogs</t>
  </si>
  <si>
    <t>the next recipe i'm going to tackle  the next beach i'll visit  the 1/2 marathon i'm training for in july  a possible career change</t>
  </si>
  <si>
    <t>winding down from the week with a glass of wine; chillin' out and looking forward to sleeping in a little bit over the weekend</t>
  </si>
  <si>
    <t>one of my best friends; one night when we were studying in paris together (or maybe it was before that); described me as counterculture counterculture. i think she meant i tend to be my own person. frequently i'm not doing what everybody else is doing or saying what everybody else is saying. not on purpose; but it just seems to work out that way. i have fun. i've got big dreams. my friends often call me when they need advice. my family is the most important thing to me. i love the sun and good coffee. i'm practical but i have a serious sense of adventure.</t>
  </si>
  <si>
    <t>i've just moved down to start residency after beginning my working life as a teacher. i'm hanging out with the great friends i've made in medical school; traveling to visit my awesome college and high school friends; spending time with family; cooking; knitting; and becoming reacquainted with all of the things that make the bay area the not-so-hidden gem of california.</t>
  </si>
  <si>
    <t>being a friend; teasing; defusing awkward situations; cooking delicious food; telling stories; designing and decorating a lot of different things (including apartments; outfits; plans); writing short stories and thank you notes; discussing bodily fluids; helping people; drinking beer; being silly; making up crazy dances; being a sister and daughter; hosting dinner parties; organizing other peoples' stuff when they ask me to; telling it like it is.</t>
  </si>
  <si>
    <t>my sense of humor. my laugh. my eyes. my sneezes.</t>
  </si>
  <si>
    <t>there are so many!</t>
  </si>
  <si>
    <t>ok; strictly sticking to things rather than people:  stationery  an ocean nearby  running shoes  knitting needles  a good spatula  the occasional mcdonald's french fries</t>
  </si>
  <si>
    <t>my family and friends. making plans. the greater good. solid tv dramas.</t>
  </si>
  <si>
    <t>going to a play with my friend because her sister's in it; or having drinks with the nurses; or eating popsicles in my backyard; or going to a concert. other friday nights include laundry and watching tv on my couch. all in all; i'm game for whatever fun things are happening.</t>
  </si>
  <si>
    <t>i'm sure others have pointed out the irony of being willing to admit private things in such a public sphere. but; since you asked; i have some knowledge of what happens when flatulence and lighters meet.</t>
  </si>
  <si>
    <t>you are kind; funny; a good time; maybe a little sarcastic but not too sarcastic; happy; really engaged with the world; a good friend; curious; creative; and not always convinced you know exactly what you're talking about.</t>
  </si>
  <si>
    <t>i'm a california native; but have been lucky enough to spend time living in australia; belgium; london; hawaii and thailand over the years. a serious case of wanderlust was born from this lifestyle; and i've enjoyed much globetrotting. my time spent in hawaii and thailand led to a great love of scuba diving and everything about the ocean. i became a divemaster; and find diving among the sea creatures incredibly fascinating and euphoric.    art; theater and music are great passions of mine and i love to be entertained - from the devastatingly beautiful to the delightfully absurd.    i'm currently training for my first open water swim - the sharkfest swim from alcatraz to sf in july. i'm confident i can do it; but it's also a wee bit scary with the cold and the strong currents! i think it's good to do things that scare you. keeps you on your toes.    i'm an independent woman; but truly appreciate chivalry.    saying "yes" is a priority.    i believe genuine surprise is one of the greatest things in life.    after we fall for each other; i love it when you can't keep your hands off me.</t>
  </si>
  <si>
    <t>i sell delicious food (cheese; chocolate; olive oil; vinegars; cured meats; and other assorted delights) to chefs at &lt;a class= "ilink" href="/interests?i=san%0afrancisco"&gt;san francisco&lt;/a&gt; restaurants.    i love to be active; and can be found hiking; doing &lt;a class= "ilink" href="/interests?i=yoga"&gt;yoga&lt;/a&gt;; working out; dancing; &lt;a class="ilink" href="/interests?i=cooking"&gt;cooking&lt;/a&gt;; at a museum; or on a long urban walk at any given time.    travel of any kind is my cup of tea. i can find as much joy in a local weekend escape an hour away as i can in a far away land.</t>
  </si>
  <si>
    <t>having a rollicking good time.    finding a way to fit into and be comfortable in any situation.    i am a loyal friend and great listener. i will drop everything to help a friend in need.    parallel parking.    making a diorama.    rolling with the punches.</t>
  </si>
  <si>
    <t>mysterious eyes.</t>
  </si>
  <si>
    <t>- still life with woodpecker; high fidelity; middlesex; the alchemist; veronica decides to die; catcher in the rye; on the road; the color of water; naked; pillars of the earth    - american beauty; shortbus; hedwig and the angry inch; donnie darko; anchorman; ferris bueller's day off; i heart huckabees; darjeeling limited; shawshank redemption; grandma's boy; the godfather; eternal sunshine of the spotless mind; zoolander; star wars; waking life; the usual suspects; the princess bride; run lola run; brazil; y tu mama tambien; boogie nights; bad education; all about my mother (most of pedro almodovar's films); the matrix; microcosmos; the blue planet; planet earth; various other nature documentaries; creative indie cinema; etc.    - battlestar gallactica; futurama; the simpsons; true blood; star trek tng; mad men; boardwalk empire; game of thrones; the daily show    - beastie boys; jurassic five; foo fighters; aretha franklin; the beatles; india arie; tribe called quest; beats antique; etta james; morcheba; zero 7; queen; david bowie; stevie wonder; prince; led zeppelin; cake; daft punk; massive attack; crowded house; nina simone; neil young; pretty lights; billie holiday; les claypool; tipper; z-trip; motion potion; laird; elite force; girl talk; mancub; and so on; and so forth    - i almost literally love all food. i am incredibly passionate about cooking and dining out. i geek out on savoring every last creative and delicious detail.    i love to try what the chef recommends; and am particularly fond of sushi; italian and love what the san francisco kitchens are dreaming up. oh; and a decadent french meal is right up my alley. also a fan of a well-made sandwich; and going out to brunch. i spend most saturday mornings at the alemany farmer's market - we are so lucky to have access to such wonderful local produce. above all; i love cheese. it's my favorite food group. yes; it gets its own group.    i will try anything once; and i will usually love it.</t>
  </si>
  <si>
    <t>honest communication; family; friends; &lt;a class="ilink" href= "/interests?i=travel"&gt;travel&lt;/a&gt;; creative cuisine; art    oh; and also: love; the ocean; the great outdoors; dogs; laughter; touching</t>
  </si>
  <si>
    <t>my next great adventure.    plastic waste.    evolution.    passion.    playing outside.    dinner.</t>
  </si>
  <si>
    <t>previous friday nights have included:    - hosting a dinner party - drinking jameson at a neighborhood bar - at the art murmur - chilling on the couch with netflix - dancing - going to the movies - eating at a great local restaurant - at mortified - camping - sleeping - at a play - seeing live music - heading out of town for a weekend adventure</t>
  </si>
  <si>
    <t>i have a fairly serious addiction to cheese.</t>
  </si>
  <si>
    <t>you have a great sense of humor and a mischievous streak; and love to live life to its juicy fullest.    you love relaxing with friends at home; cooking dinner and enjoying stimulating conversation.    you are passionate about travel and culture.    you are physically active and adventurous.    you are terribly clever; witty; compassionate and open minded.    you're romantic as hell; and think we'll have serious fun.</t>
  </si>
  <si>
    <t>seriously; &lt;a class="ilink" href= "/interests?i=friendship"&gt;friendship&lt;/a&gt; only; maybe i'm in the wrong place looking for it; but all the other venues are worse. in all honesty; i; of course; would like friendship with those who are easy on the eyes; but i am far more concerned with how i connect with people than how they look. i prefer to be around tall guys (my brothers are both 6'5") as i am not little and don't always want to feel like a big giant.    here's the problem...some of the best friendships i've had in my life have been with males (even if our ways of viewing things were totally different). now; 98% of my friends are females who are married with children. it's partly because those are the people who've shown themselves to be genuine; dependable friends. i can say that almost all my single male friends are in other countries.    i love &lt;a class="ilink" href="/interests?i=traveling"&gt;traveling&lt;/a&gt; and &lt;a class="ilink" href="/interests?i=relaxing"&gt;relaxing&lt;/a&gt;. i've been to about 19 countries. if i could find an actual career as a beach bum; i would do it. i think winter weather is beautiful to look at; but not to be in. i am a &lt;a class="ilink" href= "/interests?i=summer"&gt;summer&lt;/a&gt; baby and need my vitamin d.    born an &lt;a class="ilink" href= "/interests?i=oakland+raiders%27"&gt;oakland raiders'&lt;/a&gt; fan; i went to my 1st game at 3-months-old and even made it to their last super bowl. most here can't handle it; but can't stand usc or the lakers.    i love &lt;a class="ilink" href= "/interests?i=romance+languages"&gt;romance languages&lt;/a&gt; and everything &lt;a class="ilink" href= "/interests?i=italian"&gt;italian&lt;/a&gt;. i've studied french; spanish; italian and arabic. i've lived in france; italy and jordan; but am infinitely connected to the bay.    somewhat of a side note: i am not looking to be impressed; but find myself fairly impressed when people use "who" instead of "that" when referring to people . people who take the time to use (mostly) correct spelling and employ punctuation; when not sending text messages; also make me pretty excited.    i used to ride a &lt;a class="ilink" href= "/interests?i=+motorcycle"&gt;motorcycle&lt;/a&gt; as my one and only means of transportation but i haven't been back on it; thanks to an accident in october '09. it brought joy to my day on a daily and i hope to be able to again one day. the bright side of it was i ended up getting the t-bird i've wanted for years.    my close friends and all of their children make my life worthwhile; but when i don't see them (which is most of the time; given the distance); i settle for movies; tv; cooking; a day at the beach when i can get it and [attempting] cleaning. my ankle was pretty badly injured in my accident and i have severe and painful arthritis now. sadly i do not do things i used to love doing.    i consider myself to be &lt;a class="ilink" href= "/interests?i=straight-forward"&gt;straight-forward&lt;/a&gt; and appreciate the same. i don't think it takes a lot to be both honest and considerate with others. i realize now that i may come off as somewhat superficial; but i really am just a scatterbrain. i am not a fashionista whose hair and make-up are always on point. in fact; i don't really wear make-up and my hair can be a wild mane. (is that really important if you're truly seeking a friendship from me though?) i do care about things; and have strong opinions on many subjects; but i am far more uninformed and uninvolved than i should be. it is because i'm just not together enough to govern anything but my own thoughts and life. on the other hand; i believe that i am a caring; thoughtful individual who's often riddled by compassion. i used to be a really affectionate person; but i've spent so much time away for those with whom i'm really comfortable; i don't know if i still have that in me.</t>
  </si>
  <si>
    <t>i'm waiting for the other shoe to drop. i haven't been to work since october 2009 and don't know what will happen to me once i am no longer eligible for disability (i may need yet another surgery). my days still zip by; though i can hardly think of anything i've managed to get done. my desires are simple at this point. i just want a house of my own and stability; without yielding to boredom and monotony.</t>
  </si>
  <si>
    <t>honing in on things with sunflowers on them; breaking electronic devices; fitting many things into compact spaces; being at ease with not fitting myself into anything (figuratively); providing friends with a realistic perspective and making [important-to-me] people feel special on their birthdays.</t>
  </si>
  <si>
    <t>i've found that most people's first impressions of me tend to be completely off-base; be they good or bad. although not the wordiest in my family; i do talk/write/communicate a lot. people tend to notice that.</t>
  </si>
  <si>
    <t>i am fairly aliterate (def: a person who is able to read but rarely chooses to do so); but i wish i read more.    the child who resides in me loves &lt;a class="ilink" href= "/interests?i=finding+nemo"&gt;finding nemo&lt;/a&gt; and the lion king. i also like goonies; better off dead and what about bob. i love the joy luck club. i also like any given sunday; cinema paradiso; most movies which play with time; many of kevin smith's films; juice; the kill bills; just to name a few...    i like a lot of different music; but could afford to be exposed to a lot more. i hope any friends i make introduce me to new things.    i can be very "healthy" in my eating; but not so much in the last couple of years since it's harder for me to cook than it used to be. i haven't eaten red meat or pork in almost 25 years. on days when i am not giving up anything like; i'd eat cuban; peruvian; thai or japanese first; and have a deli sandwich with peppered turkey and smoked gouda from genova's (in the &lt;a class="ilink" href="/interests?i=bay+area"&gt;bay area&lt;/a&gt;). i love summer fruit (excluding melons). i think i have a minor blueberry addiction. other than certain meats; there are few things i don't like to eat.</t>
  </si>
  <si>
    <t>insulin  sleep  &lt;a class="ilink" href="/interests?i=summer"&gt;summer&lt;/a&gt;  sound  &lt;a class="ilink" href="/interests?i=lions"&gt;lions&lt;/a&gt; and &lt;a class= "ilink" href="/interests?i=sunflowers"&gt;sunflowers&lt;/a&gt;  water (to drink; to shower in; to swim in and to look at)</t>
  </si>
  <si>
    <t>what the rhyme and reason is in life; where life will take me and what my great accomplishment will be before i leave this earth.</t>
  </si>
  <si>
    <t>the same things i think about during the rest of the week; since i don't go to work.</t>
  </si>
  <si>
    <t>i love to sing (all the time); but am sure people wish i wouldn't.</t>
  </si>
  <si>
    <t>you're a patient person; you're looking for friendship; your favorite activities don't include going on hikes and spending every spare moment at the gym and you're somewhere in my age range (give or take 6 years). please be a straightforward and honest person. if you find you have little in common with someone; be courteous enough to say that instead of disappearing.    or; contact me just because you have firsthand knowledge of ankle fusion surgery and its results or alternate resolutions for a blown ankle joint. i'd like to hear any and everything i can from anyone who has any information about it.</t>
  </si>
  <si>
    <t>psa: if you don't have a profile pic with your fucking face in it don't fucking msg me with that bullshit ass nasty ass 'abs' and no fucking picture of your face *this mostly goes out to the old hairy men on here* (but seriously you gotta put at least one good pic of your fucking face people !) you will be deleted without a fuck given if i don't get to see your face .    now moving on to other business...    so.. i'm a beast; we've established that; no need to brag; i'm badd . i say fuck a lot.. life throw's shit at me all day every day and all i do is dodge and block all the bullshit that's constantly coming my way.. i'm 19; been at war with my mother since birth; though i love her dearly; i had to leave home before i was prepared to financially support myself independently.. so right now my life is all about making that $$$ .. not all pretty bitches were born rich and the baddest ones are those that work hard for what they have..    i wanna be a video vixen turned supermodel turned actress turned rap mogul turned queen of everything pink and sparkly ! i'm like a real life bratz doll cuz barbie is so old fashion and plus my head and lips are way too big to be that bitch !    oh yea.. did i mention that i say fuck a lot ?</t>
  </si>
  <si>
    <t>living.. learning.. raging.. modeling.. rapping.. dancing.. smoking.. drawing.. whatever the fuck i feel like doing. i was born a star and i shall fucking die one.</t>
  </si>
  <si>
    <t>everything i put my mind to ... which is everything i'm passionate about (: holla if ya feel me !</t>
  </si>
  <si>
    <t>hair.. then eyes or lips.. and of course; personality :p</t>
  </si>
  <si>
    <t>hunger games.. harry potter.. i don't read much (no time)  i love movies whether they are good or bad (:  music ... where do i begin... it's my life whether i make it; hear it; or dance to it.  food.. i'm a vegetarian but a fat ass one ^_^</t>
  </si>
  <si>
    <t>uncensored internet access  drugs  tattoos  sex  animals  art  the word fuck .</t>
  </si>
  <si>
    <t>weird random shit..  money..  sex..  boys..  girls..  music and lyrics..  life..  death..  love..</t>
  </si>
  <si>
    <t>hhaahahaha typical ? i don't know what that means......</t>
  </si>
  <si>
    <t>the only thing that really scares me is failure</t>
  </si>
  <si>
    <t>*you're hot (and i mean hot... i have very high standards)  *you got $$$ to blow on a pretty high maintance chick  *you want a new canvas to tattoo or wanna help me learn how to  *you want to cash out a badd bitch (;  *you need an artist or model for a song; music video; art project etc  *you think i'd be interested in you.. seriously.. don't waste my time .  *you're a badd bitch and you wanna have a threesome with me and my sexxxy ass boytoy .. we'll make you screeeaaam and creeaam</t>
  </si>
  <si>
    <t>middle eastern/black/native american/indian/white/other</t>
  </si>
  <si>
    <t xml:space="preserve">a bay area transplant twice removed (not the right word but basically i'm from socal; moved to the bay area; back to socal and finally back in the bay).    i got the moves like jagger. i got the moves like jagger. i got the mooooooooooooooooooooooves like jagger.                                                                                         </t>
  </si>
  <si>
    <t>i am one of the fortunate few who can say i've landed my dream job- i work for a large sponsor doing sports marketing.    when i'm not doing that i'm looking for a new car because i really really need one.</t>
  </si>
  <si>
    <t>calming people down in high stress situations.    and the dougie.</t>
  </si>
  <si>
    <t>my american accent.</t>
  </si>
  <si>
    <t>yoooooou've got that one thing. (written per the suggestion of my female friend)</t>
  </si>
  <si>
    <t>hmm...no pressure here; right?  i love being outdoors. hiking; kayaking; running (no marathons please); even just reading a book in the park. i hate that there is not more sunshine in the city but am learning to appreciate the days it is here.  i have been in the bay for 3 years now and it's beginning to feel as if i will never leave.  i love music. i am an avid believer that music feeds our souls. i hate that we all walk around with our headphones in and never meet one another; but i also can't get through a bus ride without music in my ears.  i really like food. a lot. i love to cook but i especially like to eat the fruits of my labors. baking is great too; but not for my hips.  i am an avid reader. you can find me reading anything from nietzsche to jane austen to the current romantic movie as a novel. i just really enjoy the journey reading takes you on; whatever that may be.  ok; now its starting to sound corny. i guess what i was saying was that i could be a student for life. i love to learn. whether its about philosophy; religion; cooking; music; or just learning about another person.  and; i like to talk if you haven't noticed already.</t>
  </si>
  <si>
    <t>i am currently working with elementary aged special needs children. i am also hanging out with babies at ccsf while i take some prereqs for grad school next fall.</t>
  </si>
  <si>
    <t>making a cup of coffee. my french press and i are pretty tight.</t>
  </si>
  <si>
    <t>my sailor mouth or tattoos &amp;amp;piercings.</t>
  </si>
  <si>
    <t>too many books to list..but my all time favorite is the jane austen collection. hey; i do have a vagina.    i love comedies. 40 year old virgin; anchorman; knocked up. others include walk the line; vicky cristina barcelona; and crazy; stupid; love.    "...what i really want from music. that it should be cheerful and profound; like an october afternoon."    i like food that doesn't have gluten.</t>
  </si>
  <si>
    <t>my family; my friends; sunshine; my running shoes; my bed; and coffee.</t>
  </si>
  <si>
    <t>puppies.</t>
  </si>
  <si>
    <t>decompressing from the week. whether that means happy hour that leads deep into the night and possibly even dancing; going to a show; dinner with friends; or staying in with netflix &amp;amp;mary jane.</t>
  </si>
  <si>
    <t>a college grad in 2010; i am currently living in the richmond district of san francisco and working at a wine shop operated under the plumpjack hospitality group.</t>
  </si>
  <si>
    <t>music: bob dylan; fugazi; the clash; r.e.m.; tom waits; pavement; bad brains; fucked up; robert nesta marley; the beatles; sonic youth; two gallants; rage against the machine; neil young; the black keys; nirvana; hieroglyphics; gorillaz; stevie wonder; miles davis; and others of that ilk.    books: gonzo journalism; beat generation lit; social commentary and satire.    movies: inglorious basterds; the big lebowski; goodfellas; the departed; funny people; jaws; o brother where art thou?; the descendants    food: adventurous. will try anything.</t>
  </si>
  <si>
    <t>family  friends  music  coffee  a shower stall/bath tub  diversity</t>
  </si>
  <si>
    <t>good question</t>
  </si>
  <si>
    <t>locking myself out my house barefoot</t>
  </si>
  <si>
    <t>im british</t>
  </si>
  <si>
    <t>red vines. 6 of them</t>
  </si>
  <si>
    <t>naming inanimate objects. thinking of names for friends autobiographies</t>
  </si>
  <si>
    <t>relieved</t>
  </si>
  <si>
    <t>i am (relatively) tall; (relatively) dark and (relatively) random! also easily pleased: humor; a good movie; a good read; an engaging conversation; music; cooking; people watching; ocean; friends; making friends; strangers; ... it is a very long list! i play lots of soccer; and also racquetball; squash; table tennis; and foosball. i love rain and running/playing soccer in the rain.    i am looking for a woman who knows herself and knows what she wants and isn't afraid to learn new things in life ... does this exist?! hopefully you are someone who's laid back but passionate and is a good; intelligent; sweet person that likes to have fun.    we both really enjoy being around each other but at the same time have our own time and space to take care of personal needs. we both enjoy similar activities and engaging in these activities brings us closer together. we both have similar philosophies of life; specifically that we are on this earth to enjoy our lives; not to slave 80 hours a week to earn money that we never have time to enjoy. we both value work/life balance.</t>
  </si>
  <si>
    <t>as a so-called statistician i am supposed to look at massive data everyday and extract meaningful patterns. but that'd take a long time and i am a lazy individual; so i write computer programs to do the job for me. it has worked so far.</t>
  </si>
  <si>
    <t>cooking; enjoying food; making turkey noise; letting others express themselves; expressing myself; finding joy in details; rationalizing; wasting time appropriately; but also being efficient; ...</t>
  </si>
  <si>
    <t>favorite authors: albert camus; dostoevsky; karl popper; richard feynman; george orwell; nietzsche; rumi    favorite artists: escher; van gogh;    food: too many to list!    music: pink floyd; louis armstrong; john lennon; led zeppelin; gary moore; andrew bird; zbigniew preisner; devotchka;    movies: 12 angry men; the lives of others; a man for all seasons; one flew over the cuckoo's nest; godfather; sleuth; the sting; the usual suspects; pulp fiction; kill bill; bananas; hannah and her sisters; annie hall; raging bull; easy rider; tape; the remains of the day; monsters; inc; the big lebowski; matrix 1;    shows: louie; curb your enthusiasm; family guy; south park; the office; jon stewart; colbert report; conan o'brien; six feet under</t>
  </si>
  <si>
    <t>rain; pomegranate; ocean; conversation; humor; cardamom ...</t>
  </si>
  <si>
    <t>food; soccer; people; uncertainty; metaphors; math (yeap; there i said it).</t>
  </si>
  <si>
    <t>friday night is good; monday morning is bad!</t>
  </si>
  <si>
    <t>i eat too much watermelon; way too much; too many!</t>
  </si>
  <si>
    <t>just do it! life is too short.</t>
  </si>
  <si>
    <t>currently working and saving for grad school. grad schools expensive!</t>
  </si>
  <si>
    <t>i'm a good listener and very observant.</t>
  </si>
  <si>
    <t>movies: the lord of the rings trilogy; the mummy; bad boyz 1&amp;amp;2; many more i cannot think about right now. i watch a lot of movies.    books: the last lecture; the secret; rich dad poor dad; who moved my cheese; many more.    tv shows: fresh prince; full house; family matters; lost; dexter; two and a half men; leverage; storage wars.</t>
  </si>
  <si>
    <t>family and friends are all i truly need.</t>
  </si>
  <si>
    <t>my future and where i am headed. i constantly wonder what i will be doing in the next 5 years. i am always thinking. i find the human mind very fascinating.</t>
  </si>
  <si>
    <t>if you would like to know more and really down to earth with a big heart</t>
  </si>
  <si>
    <t>i am easy going and loving. i have a good sense of humor. life is about sharing; loving and laughing. it would be nice to meet someone who is looking for the same. i have a sense of adventure and the ability to enjoy life. i am seeking that special one to share thoughts; feelings and day to day living. i like to be out and enjoy the outdoors and being active. i also like going out and having a romantic dinner coming home listening to romantic music; sharing a bottle of good wine and cuddle. it is important that we enjoy the company of one another; enjoy each others humor; conversation and just have fun that's what life is all about.  i would hope that there is something here that you would like. it would be great to start with a cup of coffee or a glass of wine. hey! you never know.</t>
  </si>
  <si>
    <t>i am retired; i fish; play golf; travel; have fun and looking for the right one to grow old with.</t>
  </si>
  <si>
    <t>working and fixing thing around the house</t>
  </si>
  <si>
    <t>my health; my family; friends ; good food and wine</t>
  </si>
  <si>
    <t>things to do that are fun and to travel near and far</t>
  </si>
  <si>
    <t>i am going to a early movie and have dinner with wine after the movie</t>
  </si>
  <si>
    <t>tell you later</t>
  </si>
  <si>
    <t>you are interested in me.</t>
  </si>
  <si>
    <t>i think i might be addicted to the x files and chocolate milk; in that order.    i want to go hikeing on a more regular basis. exploration is fungasmic. i exercise in one form or another almost every day because it makes me happy. i also smoke the weed. i'm just starting college (better late than never; right?) with the goal of eventually becoming a psychiatrist. i am currently in the planning stages for a departure from the u.s. in january of next year(if the world still exists)    i love music! mostly edm and indi; but other stuff can be pretty awesome.</t>
  </si>
  <si>
    <t>preparing for the apocalypse</t>
  </si>
  <si>
    <t>eating ice cream.</t>
  </si>
  <si>
    <t>my super ultra manly lumberjack beard?</t>
  </si>
  <si>
    <t>books:  the doors of perception  on the road  brave new world  if you give a mouse a cookie...    movies:  7 samurai  wristcutters  memento  3:10 to yuma (the original)  reservoir dogs  walk hard    tv:  the x files  wilfred  trailer park boys  parks and rec  game of thrones  the walking dead    muzac:  rx bandits  modest mouse  max romeo  buju banton  streetlight manifesto  nero  the pixies  mord fustang  modestep  kaskade  manchester orchestra  bob marley  pepper  flux pavilion  tiesto(i remember when he was dj tiesto!)  armin van buuren  crystal castles  iron maiden</t>
  </si>
  <si>
    <t>weed  puppies  desserts  breakfast sandwiches(what else would i eat for breakfast?!?)  video games  stuff</t>
  </si>
  <si>
    <t>cheese</t>
  </si>
  <si>
    <t>working/being awesome</t>
  </si>
  <si>
    <t>i am a grown ass; heavily bearded man. yet whenever i catch even the faintest glimpse of a puppy i squeal like a 3 year old girl.</t>
  </si>
  <si>
    <t>you exist</t>
  </si>
  <si>
    <t>"two roads diverged in a wood; and i-- i took the one less traveled by; and that has made all the difference..."  robert frost    "my deepest concern seems to be the survival of manhood; of humanity; of the spirit; because if these blossom and take hold; the economic; the social; the political injustices will fall for lack of support; or at least so i am obliged to think"  katherine dunham    june 2012...i have decided that i want to edit; change; and/or reconfigure my profile page...and have begun by adding the two quotations above; as they resonate deeply with my life experiences; and capture some essential qualities of my personality; life choices; and/or values...i may or may not explicate this resonance/relevance in future iterations of my profile; not sure...will simply continue my exploration of recrafting my profile and see what emerges organically in and through the process (ah; sort of like life; no?)  :-)    k'a l'ayo at'alafia  (yoruba: may we all be graced with peace and joy)    ~~~~ ~~~~~~~ ~~~~~~~ ~~~~    currently; i work as an independent educator; healer; and consultant -- as an iyanifa and a medical anthropologist -- focusing on:  (1) the healing engendered through embodied practices ( yoga; qi gong; feldenkrais; meditation; etc) and  (2) the power of culturally-informed medical and spiritual traditions to attend to individual and social suffering; to enhance physical; mental; and spiritual well-being; to promote harmony within an individual; her/his family and community (and the global hue-man community); and to promote/ cultivate social and ecological responsibility.    i have been blessed; so far; with a rich life full of interesting experiences; good people and loving relationships; travel -- to mexico; canada; the caribbean; south america; europe (primarily the netherlands); and west africa; wonderful; varied and dynamic professional life/trajectory and more...    creative expression is also important to me  as a dancer (have been dancing since early childhood); an artist (currently working with beads &amp;amp; gourds); and writer to me; life is a wonderful dancedynamic; moving; changing    i am looking for a kind; generous; thoughtful mana man of integritywho is emotionally open and expressivewho likes; among other things; walks along the beach &amp;amp;/or in nature; music; indie films; world travelwho is curious and open about life; learning; lovewho is/can be playfully serious and seriously playfuli hope we have some interests in common; but also look forward to sharing our interests/ideas with one another. while you don't have to have a spiritual practice (though it's a definite plus if you do!); i sincerely hope that you appreciate the presence of the sacred/spiritual in nature and in our everyday lives.    ideally i am looking for a ltr; someone to come home tobut let's start by going out together and enjoying one another's companyand see how everything unfolds.</t>
  </si>
  <si>
    <t>- in a professional training program in the feldenkrais method  - continuing my quest for wisdom; knowledge and understanding... a journey of life-learning; love and service; fundamentally informed by my spiritual practice and social justice  - eventually i intend to create and run a community-based healing and learning center</t>
  </si>
  <si>
    <t>communicating  caring --i am passionate and compassionate  thoughtful discussions  dancing -- salsa; hi life; free style...i want to learn tango (and maybe belly dancing as well)  taking life one day at a time...taking time to enjoy the small moments; small things; and beauty that surrounds us  laughing -- at myself and with others</t>
  </si>
  <si>
    <t>my twinkling blue eyes  my distinctive -- and infectious -- laugh(ter)  my presence</t>
  </si>
  <si>
    <t>let's start with movies:  i love indie films; both local and international;  documentaries and docu-dramas. some of my favorites: daughters of the dust; follow me home; dirty pretty things after life; everlasting moments; sugarcane alley; unmistaken child; cave of forgotten dreams    some favorite popular &amp;amp; animated movies: biutiful; children of men; the kite runner; the hours; the jane austen book club; the king's speech; fantasia; up; ratatouille    tv-wise: i love the british mystery series inspector lewis; inspector lynley; inspector morse; prime suspect; sherlock (the new sherlock holmes series); and wallander.    theater: saw anna d. smith "let me down easy" recently at the berkeley rep and recommend it to everyone! fabulous!!!    dance companies:urban bush women; garth fagan's bucket company; bill t. jones...am open to; and interested in; seeing most dance performances/genres    music: jazz; r &amp;amp; b; world beat; classic rock; contemporary; salsa and more...  among my faves: coltrane; wynton marsalis; marvin gaye; bebe and cece winans; celia cruz; tito puente; carlos santana; fela; king sunny ade; cesaria evora; angelique kidjo; gil scott heron; joni mitchell; sade; ofra haza...  i love music and am interested in exploring other musical genres/expanding my musical horizons...    books:  omg; i have a wide range of (rather eclectic?) reading interests... a small sample: sylvia brenton periera's descent to the goddess; edward whitmont's the alchemy of healing; paulo friere 's pedagogy of the oppressed; nasr's knowledge and the sacred; renato rosaldo's culture &amp;amp; truth; pema chodron's the places that scare you; gibron's the prophet; levinas; thomas merton; rilke; rumi; ben okri's the famished road; naylor's mama day; marlon james' the book of night women ; barabara kingsolver; dorris lessing; jorge luis borges; gabriel garcia marquez... and for more light-hearted fare: the number one ladies' detective agency series...    (one of ) the next books i want to read: the immortal life of henrietta lacks</t>
  </si>
  <si>
    <t>- love...my loved ones...passion and compassion  - laughter  - learning  - creativity and curiosity  - the ocean; the trees (esp. the redwoods); the beauty of nature  - the sacred in everyday life  - social justice and social responsibility  - community  - the air after a rainfall  - my morning cup of earl gray tea (ah)  yes; i know that's more than six; but who's counting?</t>
  </si>
  <si>
    <t>the richness and diversity of the human experience...of this journey we call "life"  social justice  indigenous healing and spiritual traditions  my friends and family</t>
  </si>
  <si>
    <t>yoga class (one of my favorite yoga classes of the week);  followed; after showering and changing; by  dinner or a movie or salsa dancing with friends ... or perhaps a quiet night at home</t>
  </si>
  <si>
    <t>"ayo" means "joy" in yoruba ...one of my nicknames is ayodele (literally "joy has come home"; given to someone whose presence fills the home with joy)...    i'm taller than my mother (it's true) :-)</t>
  </si>
  <si>
    <t>something you've read here resonates with you;  makes you smile; and/or piques your interest....  let's get together and get to know more about each other over a cup of tea/coffee; a glass of wine...</t>
  </si>
  <si>
    <t>english/spanish (fluently)/other (fluently)</t>
  </si>
  <si>
    <t>it's been an interesting journey thus far in life with ups and downs. as much as i've learned; i'm a work in progress and am enjoying everything i'm learning.    i love my job. i like where i am in life. i'm pretty low maintenance (i think). let's see...what else...not a real outdoorsey gal; but like being outside. i've been known to pick up a mic every now and then =) love movies; walking aimlessly; driving with no destination in mind; trying new things; traveling; meeting new people; etc.    i'll edit/update later. =)</t>
  </si>
  <si>
    <t xml:space="preserve">lets see...    well i'm very outgoing; pretty spontaneous; love life and mostly the outdoors. though i do love the indoors as well. i love meeting new people where ever i go.    i put myself out there help just about anyone; even if i've just met them.    i'm very goal oriented and will do just about anything to hit my mark.    usually i'm the guy that's not drinking at the bar but observing everyone else.. (i love people watching) haha    if you want to know anything else then feel free to ask.. i'm an open book...   </t>
  </si>
  <si>
    <t>living it like there's no tomorrow:d. i hate feeling like i've wasted a day.</t>
  </si>
  <si>
    <t>most everything i put my mind to. i'm a very quick learner and i don't quit.</t>
  </si>
  <si>
    <t>hhhmmm.. that i love making people laugh; or maybe that i have great positive energy. or my lips. haha.    you tell me.</t>
  </si>
  <si>
    <t>camping  cell phone  people  women;)  great food:d  laughter</t>
  </si>
  <si>
    <t>today. what i'm doing at this moment. will it help me in the future???</t>
  </si>
  <si>
    <t>bartending:d. though i'm trying to get out of it. haha. not to many other jobs around..</t>
  </si>
  <si>
    <t>hhhmmmm??? is that delicious spam???    ask and i will tell.</t>
  </si>
  <si>
    <t>you like meeting new people and want to know a stand-up guy. and you're not a drug addict/alcoholic. and if you're not sure if you're an alcoholic; there's an easy way to tell... you can't go more than a couple if days without "needing" a drink.    if you lie and or give half truths and think that you're being honest; or if you can't communicate with someone because you're too afraid of hurting their feelers; or having your own feelers hurt; i don't want anything to do with you. life is to short to be dishonest and to not want to grow as a person.</t>
  </si>
  <si>
    <t>great running order; new tires and good brakes. smogged through 2011. the paint is in decent shape and the engine is tip top. the upholstery may need to be replaced...</t>
  </si>
  <si>
    <t>working in carpentry and studying sustainable design and green building. making art and functional things on the side. living in an artist community in the cuts. trying to spread love and peace and enjoy life. looking forward to the future.</t>
  </si>
  <si>
    <t>building things; compassion; cutting through bullshit.</t>
  </si>
  <si>
    <t>my massive intellect!</t>
  </si>
  <si>
    <t>brothers karamazov; a wrinkle in time; i'm not going to get up today!; invisible man; a voyage to arcturus    wall-e; easy rider; raising arizona; princess mononoke    open to all kinds of music from tejano to klezmer. currently have animal collective; nick cave and 16 horsepower on repeat.</t>
  </si>
  <si>
    <t>trees;  blue sky;  sunlight;  a smiling face;  beer;  good music</t>
  </si>
  <si>
    <t>where i should go for lunch; new forms of society; buildings; justice; friends and family; what to do next...</t>
  </si>
  <si>
    <t>hanging at a bar; at a show; watching some sort of performance; or staying home and relaxing.</t>
  </si>
  <si>
    <t>i don't really make more than a million a year and i never want to. i guess that's not really private so... i loved hedwig and the angry inch.</t>
  </si>
  <si>
    <t>you've got a big heart and an open mind.</t>
  </si>
  <si>
    <t>i'm a native san franciscan; but didn't live in sf until i was in my twenties. before that; i lived in brazil and briefly in the uk. now that i've been back a while; i can't see myself living anywhere else. my facility with &lt;a class="ilink" href= "/interests?i=languages"&gt;languages&lt;/a&gt; is one of the products of my travels.    since i lived in england; i'm a big fan of &lt;a class="ilink" href= "/interests?i=british+humor"&gt;british humor&lt;/a&gt; and i have frequent britcom (british sitcom) sessions at my home with my friends and occasional visitors. i also enjoy going to &lt;a class="ilink" href= "/interests?i=concerts"&gt;concerts&lt;/a&gt; and listening to &lt;a class= "ilink" href="/interests?i=music"&gt;music&lt;/a&gt;. i am also a big fan of classic television and the pioneers of broadcasting. i have a degree in journalism but haven't worked in the field.  my work is related to hospitality; but in the convention management field.    i'm big on finding interesting &lt;a class="ilink" href= "/interests?i=restaurants"&gt;restaurants&lt;/a&gt; in the city; but do my own &lt;a class="ilink" href="/interests?i=cooking"&gt;cooking&lt;/a&gt; occasionally. luck helps the audacious. i enjoy the writing of eckhart tolle and paulo coelho. sometimes; i &lt;a class="ilink" href= "/interests?i=play"&gt;play&lt;/a&gt; &lt;a class="ilink" href= "/interests?i=guitar"&gt;guitar&lt;/a&gt; and &lt;a class="ilink" href= "/interests?i=sing"&gt;sing&lt;/a&gt; at open mikes. i also run a small online store as a hobby.    i am more than i was; less than i will be; and constantly becoming.</t>
  </si>
  <si>
    <t>right now; i spend what seems to be a considerable amount of my time at work. i'm beginning to think a transition is in order; something i find very exciting.    during the week; i attend classes at ccsf and work out. i have recently started doing bikram yoga and look forward to the benefits the practice will bring.    i am also involved in a local comedy open mike; where i record performances on video and make the occasional stage appearance. i guess you could say that i'm making room for the other important things a person should have in life.</t>
  </si>
  <si>
    <t>being patient; finding the right words for any given situation; writing; making people feel at ease.</t>
  </si>
  <si>
    <t>i enjoy &lt;a class="ilink" href= "/interests?i=brazilian+music"&gt;brazilian music&lt;/a&gt; a lot and always try to catch brazilian artists when they perform in town. i like all sorts of movies; especially thrillers; comedies and sci fi.</t>
  </si>
  <si>
    <t>(in no particular order)  family  friends  music  faith  information/ knowledge  work</t>
  </si>
  <si>
    <t>where i'm going with my life and the people i'll meet along the way.</t>
  </si>
  <si>
    <t>winding down from the week; enjoying some music as a listener or as a performer.</t>
  </si>
  <si>
    <t>i'm learning to play the trombone.</t>
  </si>
  <si>
    <t>you're into anything i mentioned. or maybe not. it's you call. :)</t>
  </si>
  <si>
    <t>black/hispanic/latin/white/other</t>
  </si>
  <si>
    <t>english (fluently)/portuguese (fluently)/french (okay)/german (okay)/spanish (okay)</t>
  </si>
  <si>
    <t>well; at the moment; i'm looking for a special lady friend.    other than that; i work; read; watch tv. you know; standard stuff. pretty boring actually. come to think of it; i need a new project.</t>
  </si>
  <si>
    <t>...my job; photography (but not portraits); useless pop culture references...god; there must be more than just that. let me think about it. um; being modest?</t>
  </si>
  <si>
    <t>my eyes; my glasses; my boyish good looks.</t>
  </si>
  <si>
    <t>&lt;strong&gt;books&lt;/strong&gt;  razor's edge; by w. somerset maugham  book of laughter and forgetting; by milan kundera  the diamond age; by neal stephenson  the name of the wind; by patrick rothfuss  american photographs; by walker evans  watchmen; by alan moore  envisioning information; by edward tufte  twentysix gasoline stations; by ed ruscha  winnie-the-pooh; by a.a. milne  cat's cradle; by kurt vonnegut  world's end; by t.c. boyle  naked; by david sedaris  and other similar books.    &lt;strong&gt;movies&lt;/strong&gt;  adaptation; amelie; barcelona; brazil; the big lebowski; dr. strangelove; eternal sunshine of the spotless mind; fargo; gates of heaven; hedwig and the angry inch; kill bill; lord of the rings; man on wire; the music man; the princess bride; raising arizona; simple men; up; yojimbo; and so on.    &lt;strong&gt;shows&lt;/strong&gt;  the kids in the hall; firefly; buffy; archer; always sunny in philadelphia; community; parks and recreation; avatar; news radio; slings and arrows; the wire; daily show; colbert; pbs newshour; frontline; venture bros.; metalocalypse; breaking bad; louie; twin peaks; mad men; and others i'm forgetting.    &lt;strong&gt;music&lt;/strong&gt;  the aislers set; beastie boys; beat happening; belle and sebastian; best coast; the clash; desmond dekker; galaxie 500; half japanese; jonathan richman; le tigre; low; neko case; neutral milk hotel; the new pornographers; pixies; portishead; sleater-kinney; throwing muses; unrest; the who; yo la tengo; and lots of other things that don't quite qualify as "favorite".    &lt;strong&gt;food&lt;/strong&gt;  meat.  cheese is also good.</t>
  </si>
  <si>
    <t>sleep  tea  my dvr  some sort of music playing device  paul smith socks  my cat's giving me her annoyed meow; so i guess i should add her to the list. or maybe she just wants food.</t>
  </si>
  <si>
    <t>everything. it keeps me up at night.</t>
  </si>
  <si>
    <t>my childhood dalliances in musical theater.</t>
  </si>
  <si>
    <t>you're smart; funny; creative; short; geek friendly; desperate; and just a little slutty.</t>
  </si>
  <si>
    <t>i grew up in a suburb outside of hartford; ct; attended architecture school at uk in lexington; ky and then moved out here to see what the west coast was all about. i've forged some amazing friendships here in sf and; besides the incredible surrounding natural beauty and fresh air; i couldn't imagine living anywhere else.    i like running; eating; science fiction; beards; going to hockey and baseball games; biking; skiing; motorcycles; siberian huskies; watching the olympics; speaking italian (poorly; i really need to get to a class); travel; exploring sf; and most of all working from home....i wish i could do that every day.    i'm loyal to a fault; must be the way i was raised; thanks mom and dad. honesty and trustworthiness are #1 qualities i admire in a guy. oh; and keeping a neat house - i'm not a clean freak but i love a clean house...i can't help it.</t>
  </si>
  <si>
    <t>i'm an architect and i love doing what i do; thinking about training for a triathlon; cycling; eating good food; eating more good food; working on home-improvement projects; volunteering.</t>
  </si>
  <si>
    <t>building things  laughing  eating  sports  hanging out with friends  playing with my nieces  making a gin martini  traveling</t>
  </si>
  <si>
    <t>either my dome or my smile</t>
  </si>
  <si>
    <t>my favorite restaurants are: wexler's; starbelly; front porch; l'ardoise; maverick; super duper; rotee; delfina; salt house; farina; beretta; little skillet; anchor and hope; salt house; flower and water; schmidts; to name a few.    as for music i like; my ipod has an identity crisis and always has. favorites right now are seal; daft punk; adele; lilly allen; phoenix; mgmt; the knife; cyndi lauper &amp;amp; owl city. all-time favorites are fleetwood mac and annie lennox.    books: fountainhead; devil in the white city; magical thinking; stieg larsson books.    i'm in love with the new star trek movie; i'm not really sure how many times i've seen it. some of my other favorites are inception; serenity; fantastic mr. fox; fifth element; bsg; 007; star wars; pulp fiction; bourne; kill bill; the world's fastest indian; donnie darko.</t>
  </si>
  <si>
    <t>my family  food and water  design  my apple stuff  pizza; with bacon; pepperoni and jalepenos delivered by my best friends.  a really good book; i'm not known for my intense reading</t>
  </si>
  <si>
    <t>design; food; exercise; my friends; travel; recycling; polar bears; sex; bacon</t>
  </si>
  <si>
    <t>either out with friends or at home watching a movie with a bottle of wine.</t>
  </si>
  <si>
    <t>you're single; smart; witty; attractive and think i'm hot.</t>
  </si>
  <si>
    <t>i'm both an urbanite and nomad at heart.</t>
  </si>
  <si>
    <t>currently working in innovation consulting - definitely the coolest gig i've had - and finishing up a double-masters degree. although i was born and raised in la; this is my first time living in san francisco. i've loved the few years i lived in nyc before school and am worried i'm going to grow to like the city a lot.    i've been frequently traveling to asia recently and accidentally traveled around the world. after i had been working in china and hong kong last summer; i stopped in norway to trek the fjords and glaciers; eventually making back to the states.</t>
  </si>
  <si>
    <t>being a jack-of-all trades.  being an avid instagram user.  weaving through traffic on a fixie.  enjoying midwestern thunderstorms.  cooking with a cast iron pan.  actually listening to people.</t>
  </si>
  <si>
    <t>is that i look mixed; although i'm not. also; that i look like some hong kong movie stars; if by 'people' you mean old asian women.</t>
  </si>
  <si>
    <t>books /// the futurist; american pastoral; after henry; guns; germs; steel; natural capitalism; the fountainhead; the amazing adventures of kavalier and clay; ender's game; dune.    films /// anything by &lt;a class="ilink" href= "/interests?i=miyazaki%27s+studio+ghibli"&gt;miyazaki's studio ghibli&lt;/a&gt;; kurusawa; almodovar; and bergma. wes anderson up to life aquatic; and fellini most of the time. &lt;a class="ilink" href= "/interests?i=star+trek"&gt;star trek&lt;/a&gt;; the dark knight; inception; ironman i and ii; harold and maude; le samouri; la notte; les enfants terrible; &lt;a class="ilink" href= "/interests?i=chinatown"&gt;chinatown&lt;/a&gt;; amadeus; battle royale; blind woman's curse; elizabeth; a fistfull of dollars; the good the bad; and the ugly (which has amazing soundtrack too!); when harry met sally; &lt;a class="ilink" href="/interests?i=three+amigos"&gt;three amigos&lt;/a&gt;; &lt;a class="ilink" href="/interests?i=primer"&gt;primer&lt;/a&gt;; &lt;a class="ilink" href="/interests?i=lost+in+translation"&gt;lost in translation&lt;/a&gt;; i could go on...    tv /// new girl; &lt;a class="ilink" href= "/interests?i=game+of+thrones"&gt;game of thrones&lt;/a&gt;; 30 rock; madmen; weeds; the wire; it's always sunny; arrested development; lost.    music /// loretta lynn; &lt;a class="ilink" href= "/interests?i=nina+simone"&gt;nina simone&lt;/a&gt;; tammy wynette; &lt;a class="ilink" href="/interests?i=patsy%0acline"&gt;patsy cline&lt;/a&gt;; robert johnson; &lt;a class="ilink" href= "/interests?i=hank+williams"&gt;hank williams&lt;/a&gt;; &lt;a class="ilink" href="/interests?i=st.+germain"&gt;st. germain&lt;/a&gt;; daft punk; bjork; jolie holland; mos def; dvorak symphony no. 9; &lt;a class="ilink" href="/interests?i=mozart%27s+requiem"&gt;mozart's requiem&lt;/a&gt;; bach; &lt;a class="ilink" href="/interests?i=armand+van+helden"&gt;armand van helden&lt;/a&gt;; cave singers; &lt;a class="ilink" href= "/interests?i=gramatik"&gt;gramatik&lt;/a&gt;; desire; gyspy the cat; &lt;a class="ilink" href="/interests?i=fleet+foxes"&gt;fleet foxes&lt;/a&gt;; phantogram; &lt;a class="ilink" href= "/interests?i=two+door+cinema+club"&gt;two door cinema club&lt;/a&gt;; passion pit; kennedy; &lt;a class="ilink" href= "/interests?i=youth%0alagoon"&gt;youth lagoon&lt;/a&gt;.    food: thai; spicy japanese ramen; hand-pulled chinese noodles; pulled pork; soup dumplings; mexican taco trucks; homemade truffle mushroom pasta; risotto; and fried rice.</t>
  </si>
  <si>
    <t>my cheap chinese knock-off version of tom ford eyeglasses frames  my aiaiai headphones (they're in the sf moma collection; nbd)  women comfortable in their own skin  a knapsack  instagram  ramen</t>
  </si>
  <si>
    <t>all the photographs i've seen but not taken.  launching a startup or social enterprise.  living up to my grandfather's legacy.  moving to asia.</t>
  </si>
  <si>
    <t>seeking live music; out with friends; broadening my palette for scotch.</t>
  </si>
  <si>
    <t>i played fiddle in a pirate band in nyc.</t>
  </si>
  <si>
    <t>you're down-to-earth; witty; creative; or unconventional.  you're looking for a low-key; off-key; sharp activity partner.  you're dying to get my instagram username.</t>
  </si>
  <si>
    <t>you can probably tell from my id that i love the giants. nothing will ever top what they did in 2010. i just wish i had taken the day off from work to go to the parade. oh well...what's done is done.    i think of myself as someone who goes with the flow. i like the sponteniety of events. things tend to be more fun that way. a little planning is needed; but it doesn't have to exactly go as planned. i enjoy having dinner at nice places or even dives. some of the best foods are from a hole in the wall. a big trip is something i want to do once a year.    i like to go out as much as the next person; but i'd enjoy a day of relaxing.</t>
  </si>
  <si>
    <t>working at a brokerage firm helping clients invest.</t>
  </si>
  <si>
    <t>movies: inception; kung fu panda    shows: the big bang theory; fringe    music: all kinds    food: all kinds...will try anything</t>
  </si>
  <si>
    <t>1) family  2) friends  3) food  4) music  5) travel  6) movies</t>
  </si>
  <si>
    <t>where is the next trip i should go on</t>
  </si>
  <si>
    <t>1) hanging out with friends  2) dinner and movie</t>
  </si>
  <si>
    <t>i moved to the bay area from la about 6 years ago. i spent 4 years living in berkeley while attending the university. i recently moved to emeryville. i am very friendly and like to meet new people; go out; and have a great time. i would like to meet a guy who is responsible but easy going. someone with values and a sense of humor.    i am nice; fun; and pretty</t>
  </si>
  <si>
    <t>making others feel good.</t>
  </si>
  <si>
    <t>1) tv; internet  2) music  3) champaigne  4) cats  5) love  6) passion</t>
  </si>
  <si>
    <t>home.</t>
  </si>
  <si>
    <t>you are mature enough to handle a real relationship. otherwise; don't even bother.</t>
  </si>
  <si>
    <t>english/russian/ukrainian</t>
  </si>
  <si>
    <t>i am originally from new england and i've lived in pittsburgh pa; nyc and of course sf. like lots of people i came to sf to work at a tech startup. i had some success with that so after 4 years i decided to take a year and a half off from work. i travelled(se asia; mexico among others); worked on coding projects for fun; and spent time catching up with friends and family on the east coast. most days were &lt;strong&gt;treat yo self day.*&lt;/strong&gt;    since i missed rainy winters and cold summer nights i came back to sf about a year ago to work at another startup. :) .....seriously; i am enjoying being back and i am taking advantage of the great food in the city and outdoor activities outside the city.    my work and my career are important to me. i like the company i work at -both the technology and my coworkers are awesome. but there is a lot more to my life than work! i like to spend time with people who i can laugh and relax or go out for a night on the town with. i enjoy outdoor activities like &lt;a class="ilink" href= "/interests?i=running"&gt;running&lt;/a&gt;; &lt;a class="ilink" href= "/interests?i=hiking"&gt;hiking&lt;/a&gt; and &lt;a class="ilink" href= "/interests?i=scuba"&gt;scuba&lt;/a&gt; diving. i am into traveling to new places.    in my spare time; i enjoy going out to the movies; occasionally theater/ballet/opera; good &lt;a class="ilink" href= "/interests?i=restaurants"&gt;restaurants&lt;/a&gt;[hole in the wall or high end both work for me]; and &lt;a class="ilink" href= "/interests?i=museums"&gt;museums&lt;/a&gt;. but i also enjoy simple things like going to the neighborhood bar or lounging around home in pajamas.    i am an honest understanding person who cares about other people and i am looking for someone similar. i want to meet someone who i can enjoy talking to and laughing with; someone who is intelligent and likes having good conversations but who knows how to have fun --that keeps life from getting boring :) most of all i enjoy life and all it has to offer and i like to meet other people who do too.    * see http://www.youtube.com/watch?v=zsabtmt1_m0 if you don't watch parks and recreation</t>
  </si>
  <si>
    <t>enjoying sf; coding at a startup; going out with friends going to the gym and cooking more.    i've traveled a lot in europe and asia. mostly recently i've been to india; thailand and hong kong. i am going to israel(with stopovers in lyon france and amsterdam) in this summer and japan for a hiking and eating trip in the fall. someday i'd like to go to south america[argentina and brazil].    looking for someone on okc to share all this and more with :)</t>
  </si>
  <si>
    <t>solving problems; running; making my nephew laugh; planning trips to exotic locales; finding restaurants with tasty food.    ......i am getting better at drawing and cooking.</t>
  </si>
  <si>
    <t>i've never asked...</t>
  </si>
  <si>
    <t>books - white tiger(great book set in india); the help; hunger games; lots scifi/fantasy. book-wise i usually read fiction but i am currently working on the righteous mind which talks about the philosophical and psychological underpinnings of morality -pretty nerdy i know :) i keep up with current events by reading the nytimes; wsj; the week and various economic blogs.    tv- daily show; arrested development; breaking bad; the wire; rome. just starting parks and recreation. haven't checked out portlandia yet but i hear i should.    movies - dark city; godfather; the usual suspects; shawshank remdemption    music - jack johnson; thievery corp; mile davis; u2; coldplay; phoenix; mumford &amp;amp; sons; nero; avicii among others.    food - sushi; italian(delfina); french; tapas (i think contigo is my current favorite); thai; moroccan; brunch.</t>
  </si>
  <si>
    <t>family; friends; food; the internet; running shoes; whiskey drinks.</t>
  </si>
  <si>
    <t>how to have maximum fun.</t>
  </si>
  <si>
    <t>most likely out with coworkers after work; hanging out with friends  in a dive bar; or going to good restaurant.</t>
  </si>
  <si>
    <t>when i get an apple pie i eat the filling and leave all the crust behind...yum!</t>
  </si>
  <si>
    <t>you know how to have fun but you can also have smart/serious conversations. you want to explore the city and try new things. you know what you want out of life and are motivated to get it...but also enjoy to slacking off sometimes.    you are looking for a &lt;a class="ilink" href= "/interests?i=long+term+relationship"&gt;long term relationship&lt;/a&gt; and you're good at &lt;a class="ilink" href= "/interests?i=communicating"&gt;communicating&lt;/a&gt; with a significant other.    note: cooking together and going to restaurants and sharing food are some of my favorite things to with a significant other; so dating a vegetarian really won't work.</t>
  </si>
  <si>
    <t>what i like:  outdoors  photography  mountains  climbing (rock/ice)  friends  travel and see what the world has to offer  sports (climbing; boxing/muay thai; soccer; football)  sushi/food  fit/tall females  humor    dislike:  people that sit on their butt and let their life slip away without exploring the world; or their own body.  cigarette smokers  people that have nothing to talk about  traffic  being too serious all the time</t>
  </si>
  <si>
    <t>working as a registered nurse and climbing mountains..</t>
  </si>
  <si>
    <t>annoying people ; )</t>
  </si>
  <si>
    <t>i like all kinds of food; and books. do not watch too much tv.</t>
  </si>
  <si>
    <t>driving to yosemite or climbing</t>
  </si>
  <si>
    <t>you want to get to know me..</t>
  </si>
  <si>
    <t>23-year old vegan hairstylist//tap-dancer//waitress//kitten-cuddler. i make delicious baked goods and like to frolic in tall grass.    pinned down as "female//gay"--&amp;gt;  female-bodied. genderqueer.  into hot babes; it's that simple.</t>
  </si>
  <si>
    <t>i'm busy living in the most beautiful city in the world; hanging out with a pack of heathers; and eating more delicious vegan food than any of us know what to do with.    specifically; i'm in school to be a hairstylist. i tap dance in various bands and ride my bike everywhere all the time as much as possible.    i also like to chase butterflies with rambunctious canines and lay in the sunshine.</t>
  </si>
  <si>
    <t>sewing; riding fixed; waiting tables; styling your hair. the usual.</t>
  </si>
  <si>
    <t>i'm almost 6 feet tall and wear really nice spectacles.</t>
  </si>
  <si>
    <t>books--&amp;gt; the outsiders; the ethical slut; the seas; and rubyfruit jungle.  movies--&amp;gt; heathers; ponyo; my first mister;  television--&amp;gt; the new girl; roseanne  music--&amp;gt;sallie ford; wanda jackson; she &amp;amp; him; cocorosie; mirah; thao nguyen; gorilla zoe; lil wayne; missy elliot; keny arkana</t>
  </si>
  <si>
    <t>sex; kittens; good friends; my bike; books; adventures.</t>
  </si>
  <si>
    <t>life goals and craft projects. how many plates i can stack on one arm so i don't have to make two trips to my tables. cutting people's hair.</t>
  </si>
  <si>
    <t>raising hell in ripped tights and a denim vest. probably tipsy; probably having a blast.</t>
  </si>
  <si>
    <t>you are into rowdy southerners; open relationships; adventures; caffeine; kinky sex; and kittens. not all at the same time.    /not for the faint of heart.</t>
  </si>
  <si>
    <t>i am an healthy hiv poz man that is hopeful for love. i put that first to save you and me time. i know so many people have issues and or concerns with dating some one poz.    i desire to be in a relationship more than a hook up. i am healthy and i am whole. i am ready to love and to be loved.    i understand that it takes good communication skills; boundaries; negotiation; acceptance; an open mind and heart; to be in a healthy relationship. i pride myself on having all.    i believe in allowing you to be all of you. i accept you for you.    i tend to ask a lot of questions and analyze everything. it is my way of processing and understanding things and people better. i am very opinionated and believe what i believe. i am always open to your way of thinking and belief systems. even though i am opinionated i do not think feel nor believe my way is the only way. it is just the only way for me. (at the time)    there is so much more to me than what this site can contain.</t>
  </si>
  <si>
    <t>living !!!!!!!!!!!  i enjoy being alive and i value every moment.  life and living is precious to me.  i try to make the best out of life and the most out of my time.    i am a father of two. 26 year old son who just got married. 23 year that is with child. i am about to become a grandfather.    i am actively look for relationship.    i work full time and school part time.    i volunteer at a few hiv agencies.    i see after my mother because she is not in the best of health.</t>
  </si>
  <si>
    <t>listening;  hearing your side of the story;  talking things out and through;  accepting; (not judging)  giving hugs;  cooking;  cleaning;  making sense out of craziness;  paying attention to details;  meeting your needs;  and some other stuff that you will see in time.  (using my inside voice talking in a whisper) head. but please note i am not a bottom!!!!!!!!</t>
  </si>
  <si>
    <t>is my smiles.  the next thing would be my mouth. i say what comes to my mind. i dont have much of a filter. i am not rude nor am i inconsiderate of others but i will speak my truth respectfully.</t>
  </si>
  <si>
    <t>this is hard for me because;  i enjoy what i like; when i like it.  i am forever evolving.  i don't want to be locked in any one thing. i like experiencing new and different things    i have been thinking about this more.  i love old black and white movies  i meanly listen to gospel; jazz; nerosoul  good home cooking wins every time</t>
  </si>
  <si>
    <t>this is interesting to me. there is nothing that i put that much value in that i could not stand to be without. things that are dear to me would be:  1 my relationship with god  2 my children  3 being able to be a mentor  4 being in good health  5 having a roof over my head  6 being able to love and be loved</t>
  </si>
  <si>
    <t>as of june 2012 i think a lot about why is dating so hard and what am i doing wrong.  - why is it so hard to conversation and come to a agreed place  - getting these 3 projects done !!!!!!!!!</t>
  </si>
  <si>
    <t>open for anything !</t>
  </si>
  <si>
    <t>i dont know nor understand why i am single.  there is nothing private about me. i am an open book.  if you ask just be ready and open for the answer.</t>
  </si>
  <si>
    <t>- you desire a relationship  - you are open minded  - you understand that we both may have gone through the same thing but will have two different experiences and each one is valid  - you understand how important it is to talk things out and hear each person side  - you are open to being with an hiv poz person  - you are open and comfortable about your sexuality  - you are not on any drug; and you dont smoke and drinking is not a big part of your life  - you have an understanding of spiritual matters and can respect that i am christian</t>
  </si>
  <si>
    <t>sweet but feisty. a free-spirit. strong and tough. sensitive and soulful. a romantic. thoughtful; kind; and giving. queer. gay! an east coast girl that came to the west coast searching for bliss. i have been in sf for 5 years now.</t>
  </si>
  <si>
    <t>i sort of fell into the job of a teacher's aide for kindergarten. trying to figure out the next step; whether it's getting my masters in library science or becoming a paralegal. still trying to figure out the whole career thing.  i've been obsessed with pole dancing lately (yes; as in stripper pole but no; as in i don't strip or dance for money.) yoga studio hopping is also a fav pastime. just trying to be mindful and live in the moment the best i know how.</t>
  </si>
  <si>
    <t>listening. patience. responsibility. dependability. honesty. analyzing. day-dreaming. shopping.</t>
  </si>
  <si>
    <t>not sure. my guess is people quickly see my kind nature. or curly hair. you tell me?</t>
  </si>
  <si>
    <t>books: i know this much is true. to kill a mockingbird. valencia. cunt.  movies: my undergrad degree is in film so there are many fav movies. most recently blue valentine. some kind of wonderful; high art; gia; harold &amp;amp; maude; good will hunting; amelie; bound; stand by me; pulp fiction; etc.  music: florence &amp;amp; the machine; ani d.; joni mitchell; she &amp;amp; him; nina simone; gossip; peaches; tegan &amp;amp; sara; talking heads; marvin gaye; joss stone; oldies; reggae; the list goes on and on.</t>
  </si>
  <si>
    <t>sleep  friends  my dog and cat  yoga  coffee  sunshine</t>
  </si>
  <si>
    <t>the future; and what i want that to look like; and how can i go about making it happen.</t>
  </si>
  <si>
    <t>dinner and movie; at a bar with friends; or at a club dancing; or at home with netflix and my pets curled up next to me.</t>
  </si>
  <si>
    <t>if you want to hang out and grab a coffee or drink.    sagittarius' pls apply ~ you're wanted.</t>
  </si>
  <si>
    <t>i am a weird; fun; funky; elitist; snob. i support the proletariat's right to fight against the man and i support the rich's right to hold on to their money like a tight fisted scrooge. i believe in anything until proven otherwise. i worship tesla and plank. i think science will save us and i think it will destroy us. history is the sum of all our parts. i thank the universe for people like lucretzia borgia and ghandi. i believe in a balance in all things.</t>
  </si>
  <si>
    <t>i am currently a limo driver; finishing up my history degree at csueb; which upon completion i am entering itmi to study tour management with the eventual hopes of becoming an awesome tour dirctor all over the world :)</t>
  </si>
  <si>
    <t>talking... seriously about pretty much anything. i play a bunch of different instruments when i feel like it. i can knit and crochet and sew. i am a terrible cook but an amazing baker. i like to play soccer for fun but can get super competitive. love to swim... yay beach!</t>
  </si>
  <si>
    <t>the talking. or the fact that i snort when i laugh really hard.</t>
  </si>
  <si>
    <t>omg i hate this section... there is just too many so i will give my top five for each.  books: american gods; anything by rick riordan; a brave new world; irobot; and the darksword trilogy  movies: robin hood: men in tights; gattaca; blade runner (short story is better though); how to train your dragon; and sleeping beauty.  tv: bones; doctor who; criminal minds; any true crime or medical drama  music: frank sinatra; hank williams; mumford and sons; greenday; and toby keith  food: thai; vietnamese; cheese and bread; pasties; and granola bars    ***all previous answers are subject to change***</t>
  </si>
  <si>
    <t>ummm; underwear; books; music; a comfy pillow; a pet; food.</t>
  </si>
  <si>
    <t>don't blink! and you get an autopass for one mix up if you know what i'm referencing</t>
  </si>
  <si>
    <t>working.... which is fail</t>
  </si>
  <si>
    <t>i bite the insides of my cheeks when i am stressed and my bottom lip when i am interested</t>
  </si>
  <si>
    <t>you think i sound interesting? i know i do. or if you want to know what i really spend my time thinking about. make sure you say something you think i might be interested in... hint: i love random facts of knowledge. for instance did you know the international calling code for greenland is 634?    caveat alert! if i tell you i would like to get together. i would. if i then proceed to cancel because of work. i actually am cancelling because of work</t>
  </si>
  <si>
    <t>english (fluently)/french (okay)/latin (okay)</t>
  </si>
  <si>
    <t>i am passionate about who i share this world with that special someone; i love to laugh and i do it so goofy i laugh at my own laugh atleast i do! but ofcourse making her laugh brings me more joy.  i like watching city folk while having coffee sharing our actions all around.  while being here on okcupid i'm curious to do this type of dating match online approach never done this sort of thing.  i consider myself still new in the city and yet to explore more with someone. i am a free spirited and no rules kind a guy. well maybe one...i'll put a spider out the door where there's food.  have you read my journal?    i am cool; funny; and confident.    i'm live near 7th &amp;amp; folsom st. i like extreme pizza; lets go eat!</t>
  </si>
  <si>
    <t>i would like to pursue my massage license; i've been out of practice for some years now from some traveling. though certified but out of the circuit.  studying to get my license and one of the reasons of living in this great city and the first time living in one.</t>
  </si>
  <si>
    <t>massage; i enjoy giving it. also i used to play bass guitar in front of hundreds of people; i have rhythm and love to groove with some salsa or drum n base. now bring out some good rock anytime and i'm good.</t>
  </si>
  <si>
    <t>how young i look; my eyes; my slenderness; tallness and no hair :) i get carded everywhere which is pleasing.</t>
  </si>
  <si>
    <t>books: deep listening (robert haskell)  mind over mood (dennis greenberger;phd;christinge a.padesky;phd)    movies: aeon flux;ultraviolet;the illusionist; somewhere in time; anne rice vampires;house of flying daggers; tarentino films.    tv shows: battle star galactica; scifi channel and the history channel.  food: all kinds; especially asian  music: all kinds; rock; spiritual; blissful; along with strong energetic trance; electronica; drum n base; r&amp;amp;b soul; salsa latin groove; if you have rhythm; you can keep up with the beat...dig?</t>
  </si>
  <si>
    <t>touch  respect  rain  peace  music  and coffee in the morning</t>
  </si>
  <si>
    <t>what would i be doing with that someone sharing our time together.  finding a woman that likes a type like me.</t>
  </si>
  <si>
    <t>typically i watch a movie at home. or out with friends for some drinks singing karaoke.</t>
  </si>
  <si>
    <t>hmm interesting; i would say i'm modest. even to say that makes me boldly modest though i am very humble.  and my goofy laugh; even as i type this i heard my laugh again.  rpg's; dungeons and dragons player along time ago/collect comics alot of nerdy geek stuff  am i still a geek...yes i'll talk tech now and then.  if i see a guildwars or hero event i'd go.  i speak more tagalog when i have a few drinks and sing more tagalog songs.  i love to watch fantasy martial art films chinese/japanese or korean; i'm a romantic warrior at heart. ohhh and the most private thing question i'm willing to admit is... i should leave that for conversation :)</t>
  </si>
  <si>
    <t>your open to talk about anything;  be friends ok; not be friends fine also ( don't message me:)  you want company just for a fun outing.</t>
  </si>
  <si>
    <t>normal is boring. perfect is annoying. and boring. i am so many things. not one of them is boring.    sometimes i swear like a sailor. in personality i can occasionally be more guy than chick. but i can also wear a dress like marylin; sing the blues like aretha; tempt like dionysus; rock you like a hurricane.. wait; what was i saying?  oh yeah; i can hang with the boys - and like to - but i am all woman. just a strong one. looking for a delicate flower...? move on.    i've got no time for liars. you get found out in the end anyway and the fact that you lied only makes it worse. lying is a dumb way to live. oh and lying by omission counts as a lie. some guys seem to have trouble comprehending that one.    i love to cheer on my friends; help a sista/brotha out; and basically just be there for people. once you've got me; you've got me. i'm loyal and loving and don't know another way to live.    i'm not really that typical northern cali outdoorsy gal. sorry. now; i'm not a shut in or anything. but my ideal weekend is not hiking; biking; sleeping in a tent; etc. i did go on some absolutely beautiful hikes the last time i was in hawaii. so it's not like i'm anti outdoor beauty or something. just trying to be upfront in case guys out there are looking for a regular camping buddy. i ain't that.    life is pretty freaking interesting. i like to eat it up. what i'd love to find is someone i can show what i love about san francisco. the people; the places; the things! i'm in a mad passionate love affair with it these days. taking someone to my favorite spots; letting them see through my eyes - that - yes. i'd hope they'd want to show me their life the same way. i'm looking to get in to something real. if you're not; there are a lot of other chicks on this site to hang casually with and i wish you all the luck in finding what you want.</t>
  </si>
  <si>
    <t>working at a nonprofit; doing arty stuff like dancing/singing/acting; taking scared guy friends to strip clubs - ya know; the usual.</t>
  </si>
  <si>
    <t>making with the jokes; dancing my tushy off; karaoke (it's all in the song choice); breaking even at poker; cheering on my friends; talking a lot but in response to actually listening to you.</t>
  </si>
  <si>
    <t>i might just be the loudest person in the room. that or my ass.</t>
  </si>
  <si>
    <t>i'll be honest - i haven't read a book in a while. but ask me to tell you the story of when i was reading "what's the matter with kansas" in the st louis airport. i think i blew an old conservative guy's mind.    music is very important to me. i'm pretty open minded but i generally like a strong melody and rhythm. i'm a big fan of jazz; blues; funk; and soul. i can dumb out and listen to the pop and hip hop that's on the radio sometimes; too.    i like adult beverages. i like rich foods. i'm overall a healthy person but i believe life is to be enjoyed and having good food and drink is a big part of that.</t>
  </si>
  <si>
    <t>my sisters  sex  good food and drink  challenges  art of varying kinds  learning</t>
  </si>
  <si>
    <t>i try not to live a life that could be described as "typical".</t>
  </si>
  <si>
    <t>you are possibly interested in something serious; you are fine with the fact that i don't want to have kids; you like to make with the laughing on a regular basis; you've got some sense of who you are but know there's no such thing as being done; you like a strong woman who's rockin some booty.</t>
  </si>
  <si>
    <t>i'm very friendly and i try to be outgoing and inclusive. i take life seriously; but not so seriously to not see the fun in it. i'm always striving to improve myself and to help others in or by doing so; and i think no matter how successful you are; if you didn't help people along the way it was all for nothing.    i have a sense of humor suited equally well to minute; situational sarcasm and dick jokes. i was always really curious about everything and i pride myself on having random ass knowledge about random ass things. i got into the habit as a kid of looking something up if i didn't understand it; and when wikipedia showed up holy shit what happened to the past two hours and how did i read about ancient greek philosophy and batman at the same time?    i'm a sucker for video games and gadgets. i know all about different types of tech and can discuss apple's marketing strategy vs sony's. you know the one you call when you don't know how to hook up your sound system? s/he calls me when stumped :p    to me; nothing is better than getting together with a group that knows each other real well and then making fun of each other mercilessly. :) when we are out and about; in general; as long as everyone is having a good time; i'm happy.</t>
  </si>
  <si>
    <t>currently doing an internship and working on a master's degree. after that; i dunno. we'll see how much i enjoy the ms :)</t>
  </si>
  <si>
    <t>seeing the humor in everything; even things that aren't necessarily supposed to be funny :p you can't take things too seriously after all.    otherwise; roughly equal parts math; science; language; and culture. but i'm not a complete nerd; only mostly.</t>
  </si>
  <si>
    <t>i seem to be both always smiling and always squinting in photos :p it's not just the ones i posted; it's like every photo ever taken of me.</t>
  </si>
  <si>
    <t>i like reading; but i don't read as much as i'd like. i tend to fluctuate about that though: last year i read like 3 books; the year before that i read like 10. if you've got any suggestions i'm game. for fiction i tend to choose sci fi or horror; for non fiction it's often history or politics. i also read entirely too much cracked.com...    for movies i like the classics; that is terminator 1 &amp;amp; 2; indiana jones (the odd-numbered ones); predator; etc. also some actual classics; like casablanca; the maltese falcon; and some westerns. i like comedies too; for me; almost anything with bill murray is a winner.    for tv; it's south park; the venture bros; community; and psych. there's other stuff i like too; but those are the ones i keep coming back to.    for food i'm not especially particular. big fan of american; mexican; and japanese but i'm open to trying new things and i won't judge anything before i've had it. if i had to pick a favorite; it'd probably be a nice prime rib with horse radish.</t>
  </si>
  <si>
    <t>my intellect. don rickles said it really well on craig ferguson later last year. don shambles up onstage; moving like he's a hundred (85; it happens) then gets in the chair and delivers some of the funniest stuff i've ever heard with energy like dane cook (but funny; unlike dane cook). at one point he motions to his head and says no matter how old you get as long you've got this you're alright.    my smartphone. i know it's cliche but yeah i've taken it with me everywhere for years and would feel lost without it.    the internet. this one ties to into smartphone too for maps and stuff; but really; having access to all that knowledge all the time? i'm in.    plus three more things i'll think of at some point.</t>
  </si>
  <si>
    <t>the future. technology has always been about overcoming our own limits and has been the method by which we have improved our lives. of course; it's a tool and thus not inherently good or bad. but production of food and clothing and expansion of communication and education (yay internet); for instance; have done far more good over the course of history than guns; bombs; or poisons have done harm. i would submit as testament to the preceding the mere fact that we haven't blown ourselves completely up ala fallout (though we have been fantasizing about it for a long time now).    did i mention i was a nerd?</t>
  </si>
  <si>
    <t>drinking somewhere chill with friends or hanging out at home. i really enjoy good friends and good banter.</t>
  </si>
  <si>
    <t>i don't know how to whistle and i'm working on it!</t>
  </si>
  <si>
    <t>if you read this far and something made you smile :) or bill murray; just because. the man is a prince among actors. nay; among men.</t>
  </si>
  <si>
    <t>fact: once he became a knight; sir ian mckellen could only move in an "l"    grammar rule: use "who" when referring to people; use "that" when referring to tea party members.    i once lost fifty pounds in two weeks by lying!    i think it's so brave that rosie o' donnell is openly fat.    new drinking game: take a drink every time you want to take a drink.    i've got some terrible news: fox    i'm a transplant from cleveland; oh and have been here for about 8 years. love it; pretty much settling down here. unless; of course; opportunity decides to knock very hard.    what i'm looking for: other quality gents for nice wholesome dates.</t>
  </si>
  <si>
    <t>trying to be careful so i don't "push" on a door labeled "the olive garden."    i moonlight as a private flute teacher and work in finance by day. are your knees weak yet?</t>
  </si>
  <si>
    <t>teaching; kissing; teaching kissing; the flute; expository writing; bringing levity to almost any situation &amp;amp; getting out of things i don't want to do.</t>
  </si>
  <si>
    <t>my laugh and my complexion.</t>
  </si>
  <si>
    <t>music: &lt;a class="ilink" href="/interests?i=metric"&gt;metric&lt;/a&gt;; florence and the machine; peaches; the arcade fire; chromeo; millionaires; fergie; black-eyed peas; led zeppelin; bjork; radiohead; portishead; violent femmes; new order; the cure; depeche mode; janis joplin; bob marley; sublime; madonna...so many. i'm a classical buff too! was a flute performance major in college.    books: &lt;a class="ilink" href= "/interests?i=a+confederacy+of+dunces"&gt;a confederacy of dunces&lt;/a&gt; - john kennedy toole; lolita - pretty much anything by nabokov. hmmm.....life of pi; lysistrata. &lt;a class="ilink" href= "/interests?i=rosemary%27s+baby"&gt;rosemary's baby&lt;/a&gt; - ira levin    movies: kill bill 1 &amp;amp; 2 - nothing like uma thurman kicking ass in that yellow jumpsuit - blonde power! romy &amp;amp; michelle's hs reunion; hundra; she; yellow hair and the fortress of gold; 12 angry men; star wars; anything by almodovar..    tv shows: tlc is a cesspool of joy. i enjoy toddlers &amp;amp; tiaras; my strange addiction; american horror story; footballer's wives; hoarders; 30 rock; buffy; robot chicken; it's always sunny in philadelphia; south park; law &amp;amp; order (any of them)</t>
  </si>
  <si>
    <t>1. my flute  2. my bike  3. &lt;a class="ilink" href="/interests?i=old+fashioneds"&gt;old fashioneds&lt;/a&gt;  4. human interaction  5. money  6. &lt;a class="ilink" href="/interests?i=karaoke"&gt;karaoke&lt;/a&gt;</t>
  </si>
  <si>
    <t>what i should buy my dad. he already has golf clubs and a secret family in kentucky.    the sex of glenn close.    visiting oregon; which is hands down the best city in northern california!    how it's so unfair that when a girl sleeps around; she's a "slut;" but when a boy sleeps around; he's "my boyfriend"</t>
  </si>
  <si>
    <t>out with friends. have quite a good number of 'em here in the city.    my favorite spots are usually in the mission. i tend to fequent mission bar (total dive but my fave); the mint; el rio; the attic; el farolito; limon; puerto allegre; little baobab....just a sampling.    often times; i can be found at davies symphony hall on a friday night - frequently attend the sf symphony.</t>
  </si>
  <si>
    <t>i'm the mihceal jorand of dyslexia and &lt;a class="ilink" href= "/interests?i=i+totally+hate+dating"&gt;i totally hate dating&lt;/a&gt;.</t>
  </si>
  <si>
    <t>message me if you aren't afraid of dating; i'm looking for serious inquiries only. oh; and if you can keep an appointment; your chances of success are infinitely better.</t>
  </si>
  <si>
    <t>i was born and raised in pacifica and still reside here. i love surfing; spicy foods; the giants and tripping around the city(experiencing new things). what you see is what you get with me for the most part!    i like traveling but haven't been able to do much lately. i love all kinds of music and live shows.</t>
  </si>
  <si>
    <t>the ocean air  music  food  friends  surfing  nature</t>
  </si>
  <si>
    <t>greetings friends and future lovers! don't be shy... feel free to write me; you never know what might come out of it. or not. but; you never know!    so; i enjoy life and consider myself a pretty lucky fella. well; except for that one time i went to germany and they showed the movie "marley and me" on the airplane; both ways.    i enjoy wearing cardigans; finding fancy ice cream; drinking dark beer; intricate cocktails at happy hour or a plain old shot of jameson or fernet. i'm versatile that way. it's been over a year since i broke my commitment to being a vegetarian. i tried being a vegan; for about an hour; but i enjoy cheese. lattes. and having fun. i feel that it's all about balance in your life. in everything. i can be a fun night out on the town kinda guy or a stay in and cook dinner and watch 30 rock together type of boy.    i lust for chic-fil-a and fudgie the whale ice cream cakes from carvel. i secretly wish there was a fast food indian restaurant named "hurry krishna!" i enjoy doing and teaching yoga; being spontaneous; traveling; the outdoors; the indoors; adventure; comedy (i've done stand up for many years now); writing (i freelance write too); and sleeping in; then complaining about how much of the day i missed.    jersey-licious    i am originally from north jersey and migrated to san francisco in 2001. new jersey has been very popular on tv these days; like jersey is the new gay. therefore; i want my own reality show. and it could be called "jersey gurl!"    i enjoy being from new jersey but have definitely enjoyed living in sf for nearly 10 years and making it my home. i really get into the diverse restaurants; composting; complaining about muni; not accepting change well while yammering about how open minded i am and trying bacon on everything.  .  i'm a little flighty:    about 7 years ago; i had a short lived career as a flight attendant and once had a guy on my flight put his baby in an overhead bin. at the end of the flight; during the announcements i wanted to say "um.... be careful when opening those overhead bins; as you're baby may have shifted during flight!    i have also worked as a bartender; comedian; freelance writer and yoga teacher. i still teach yoga and practice regularly and please don't ask if i can s**k my own d**k.    what else?    i go in phaes with playing card games - especially phase 10 - i also like scrabble; trip hop music and learning new things.    i enjoy guys who can be spontaneous and have a sense of adventure but also don't mind making dinner at home and cuddling up on a weekend night. again; it's all about balance.    as a wee lad:  i went to catholic high school but was never touched by a priest. its a shame because i could have used the money.    i was sent home from school in 6th grade because when it was my turn to bring in a "single tape" to do warm ups to in gym class- i bought in george michael's "i want your sex"    now playing:  so; i'm most definitely not the epitome of masculinity but i don't say "fierce" or "hey gurl hey" but i do say "wada" and "cawfee" sometimes. it's the &lt;a class="ilink" href= "/interests?i=jersey"&gt;jersey&lt;/a&gt; boy in me.    sometimes i have a mustache. sometimes i don't. funny thing is that i couldn't grow any facial hair until i turned 30. i enjoy wearing suspenders upon occasion and more often i can be found housing socks with colorful patterns.</t>
  </si>
  <si>
    <t>living it day to day. i do yoga; in some form; on a daily basis. i usually eat on a daily basis too. i always have music playing and coffee nearby. and; although i make numerous attempts to remain organized; i am typically sidetracked by random thoughts and spontaneous whims that take me elsewhere.</t>
  </si>
  <si>
    <t>talking.  laughing.  making people laugh.  being silly but knowing when it is appropriate to act my age.  making &lt;a class="ilink" href= "/interests?i=cocktails"&gt;cocktails&lt;/a&gt;.  &lt;a class="ilink" href= "/interests?i=procrastinating"&gt;procrastinating&lt;/a&gt;.  trying to do too many things at once because i was previously procrastinating.  following through on commitments.  not figuring out how to go back to the person on hold after i put them on call waiting.  boiling water for pasta and forgetting about it.  getting lost in the shower.  drinking dark beer.  never throwing away bus transfers.  random quotes from 80s and 90s &lt;a class="ilink" href= "/interests?i=pop+culture"&gt;pop culture&lt;/a&gt; that few people remember.</t>
  </si>
  <si>
    <t>my humpback and one good eye.</t>
  </si>
  <si>
    <t>music:  morcheeba; bonobo; air; portishead; broadcast; the x x; bitter:sweet; talvin singh; the smiths; electrelane; zero 7; blonde redhead; cocorosie; enon; thievery corporation; the album leaf; mum; sigur ros; tortoise; talking heads; beirut; rjd2; chris garneau; goldfrapp; m83; the bird and the bee; lykke li; fleetwood mac; the concretes; al green and more.    movie: airplane; airplane ii; i heart huckabees; year of the dog; 9 to 5; mean girls; arsenic and old lace    food: anything that does not have caramel in it    books: currently revisiting sex; drugs &amp;amp; cocoapuffs by chuck klosterman and a path with the heart by jack kornfield</t>
  </si>
  <si>
    <t>laughter; yoga; honesty; music; email and ability to express ourselves.</t>
  </si>
  <si>
    <t>what i am going to talk to myself about next</t>
  </si>
  <si>
    <t>selling street sheets on the corner of 20th &amp;amp; mission</t>
  </si>
  <si>
    <t>when i was a flight attendant; i once split my pants open on an airplane and the woman sitting in seat 1a got a whole lot of manbasket in her face.</t>
  </si>
  <si>
    <t>you're an individual who likes to kick back and have a good time and appreciates others for their quirks.    ------  "everything in the universe is within you- ask all from yourself"    -rumi</t>
  </si>
  <si>
    <t>i am enjoying living in san francisco and taking advantage of what the city has to offer. the sunshine inspires me to get outdoors - running; hiking; surfing; etc. i have some terrific friends and value their friendship. family style dinners where everyone shares several items are my favorite. i'm friendly and open minded. i do like to cook - dishes just aren't as much fun. i'm easy going; like to learn new things and to shake it on the dance floor every now and then. i'm lacking in the arts; but find theater; dance; and music moving. i'm super intelligent - it took me a few weeks to figure out how to use the iphone camera from the locked screen... guess it's more of a sliding motion; genius ;)  and; somehow i can never manage to get through rainbow grocery in under an hour - i blame it on the cheese isle.</t>
  </si>
  <si>
    <t>i'm figuring that out.</t>
  </si>
  <si>
    <t>assembling ikea furniture.</t>
  </si>
  <si>
    <t>;)</t>
  </si>
  <si>
    <t>books - lets see; animal vegetable miracle; omnivore's dilema; aftershock; the happiness project. most recently i picked up the last of the harry potter books that i never read... yep; and i still got sucked into them. i generally do not watch tv; but i can get hooked on shows when watching with friends. podcasts - this american life; npr; and radiolab. music - i like a borad range of music; especially live/acoustic. food - yum; very lucky to live here.</t>
  </si>
  <si>
    <t>when you're away from home you realize how little you need - health; family; friends... but a hot shower; dark chocolate; and a cold beer are awesome.</t>
  </si>
  <si>
    <t>wondering if the waves will be good saturday... always enjoy just getting out on the water.</t>
  </si>
  <si>
    <t>that i recently read harry potter books.</t>
  </si>
  <si>
    <t>you are still reading this; have dimples; or if you are having a wonderful day!</t>
  </si>
  <si>
    <t>stated preference versus revealed preference.    how people choose the things in their lives -- their homes; their clothes; their art; their hair products. how these choices represent -- or not -- someone's inner workings.    finding the perfect music for driving across the golden gate at night; just after a rain: wet pavement more like mica than asphalt; the air clear in an instant and the skyline rising like a mirage from the black; fathomless bay. current soundtrack: blue sky black death. any suggestions?</t>
  </si>
  <si>
    <t>i had a long-term on-and-off relationship with a guy who had memorized at least one recent edition of "jane's fighting ships." i take my nerds seriously.</t>
  </si>
  <si>
    <t>you're ok with the fact that; according to okcupid; i am least compatible with men from saudi arabia; dubai; egypt and west virginia.</t>
  </si>
  <si>
    <t>i have two sides of my personality:    1. at work; i'm a hard working individual. i have a serious business-like attitude as its a must since i meet with high level executives of many fortune 1000 companies.    2. when i'm off of work i'm a total kid at heart. i love to laugh at stupid humor and i enjoy life to the fullest. want to have a headstand contest while drinking a 40? i spend most of my free time winding down with my friends; family and my two pups.    keywords that describe me:  entrepeneur; corporate world robot; type-a personality; successful; owns an m1 (motorcycle) license; loves fast cars; chivalrous; laid-back; altruistic; humble; athletic; outdoorsy; social; down to earth; family-oriented; sincere; focused; determined; confident; loving; compassionate; honest; trustworthy; dedicated; mature but likes to be silly at times; optimist; non-confrontational; independent; down-low nerd; loves his family/friends/dog; believes in love; surfer; snowboarder; into all sports; can drink like a fish (but i don't); learning photography (with my bad ass new digital slr); adventurous; likes the scruffy facial hair look and tries to limit my shaving; loves to laugh and make people laugh; movie-goer; done with the club scene but likes the lounge scene; educated; goal-oriented; stable; generous; god-fearing; respectful to everyone (especially elders); korean/japanese mixed (without the korean temper); clean freak; ocd-ish; organized; politically incorrect for humor; believes in communication.</t>
  </si>
  <si>
    <t>raising my 16 week old cream english lab; surfing; building my business; living life up to the fullest; trying to improve myself and creating new goals for myself.</t>
  </si>
  <si>
    <t>they notice i'm always smiling! why not smile; right?!</t>
  </si>
  <si>
    <t>books:  i haven't had time to dedicate myself to reading. don't worry; i'm not illiterate or anything. i read the online news notoriously.    movies:  zoolander; bourne identity series; office space; finding nemo and many other movies with a lot of action or humor.    shows:  jersey shore . . . can you blame me? gtl! i watch a lot of espn and sports. you can sprinkle in some trashy tv shows into that mix.    music:  hip hop (jay-z; kanye; lil' wayne) and electronic (tiesto; deadmau5; afrojack).    food:  anything! i'm not picky at all. but i do try to eat healthy.</t>
  </si>
  <si>
    <t>i can't just list 6!:  family  friends  my pup  surfboard  ipod  gym  sports  money</t>
  </si>
  <si>
    <t>my next vacation! i'm thinking of planning a solo surfing trip to bali. also; i'm planning a trip with my friends to china to visit the great wall.</t>
  </si>
  <si>
    <t>out with my friends at a movie or hanging out at a lounge or club. if not; then i'm with my dog and hanging with her.</t>
  </si>
  <si>
    <t>if i was a multimillionaire; i'd get sleeve tattoos on both arms with a japanese theme. since i'm a corporate robot; i can't do what i want or i'd get fired. :(</t>
  </si>
  <si>
    <t>you really want to see how silly i can be. let's grab happy hour or a cup of coffee.</t>
  </si>
  <si>
    <t>english (fluently)/korean (poorly)/spanish (poorly)/lisp (fluently)</t>
  </si>
  <si>
    <t>i'm very straight forward and music makes up most of my life. i havnt been to the easiest of times but i've learned enough to enjoy this one life.</t>
  </si>
  <si>
    <t>i go to sfsu full time; and got 3 jobs :) .  worked very hard to this point and in my free time i don't waist a day. my life usually ends at 3:00am then i nap</t>
  </si>
  <si>
    <t>cooking and tieing you up in bed . lol  same night</t>
  </si>
  <si>
    <t>how serious i seem; but when i meet u they think i'm a nice nice man lol</t>
  </si>
  <si>
    <t>books many; movies : goodwill hunting; hangover ;training day my all time. and netflix haha shows :whatever is comical and teaches me something</t>
  </si>
  <si>
    <t>my dogs(nature)  my little sisters  music  music  music  cooking</t>
  </si>
  <si>
    <t>sex on the beach ;music ;and life today</t>
  </si>
  <si>
    <t>don't ask... :) just come along .  my friday doesn't end till thursday</t>
  </si>
  <si>
    <t>i'll admit anything. maybe not my childhood so quickly</t>
  </si>
  <si>
    <t>you have common sense. i talk to anybody that's kool</t>
  </si>
  <si>
    <t>i'm outgoing and love the outdoors. there's nothing i'd rather be doing than paddling down some gently rolling river through deep forest up north.  i'm a socially liberal and economically moderate man with a streak of the entrepreneurial spirit. since i make my living in technical professions; i also read a lot of technical and business books.  for fun; i love hiking; kayaking; golf and enjoy attending theater and community events effecting local politics.</t>
  </si>
  <si>
    <t>working hard. being a software engineer requires a lot of personnel time spent keeping up with the changing technology. i hope to do some traveling and backpacking later this year. the rivers are a little too low now for kayaking. i'd like to get back into a routine of attending weekly group meditations.</t>
  </si>
  <si>
    <t>not sure what i'd list here. i don't like to compare my abilities to others and prefer choosing how i spend my time on how meaningful the activity is rather than whether i can acquire recognition from it.</t>
  </si>
  <si>
    <t>i'm not sure. i try not to worry about this.</t>
  </si>
  <si>
    <t>i have three bookcases full of books - two of which are mostly technical. does that help? a few favorite books are the following:"zen and the art of motorcycle maintenance"; "habits of the heart"; "eat pray love"; "a natural history of the senses"; "the end of history and the last man"; lord of the rings trilogy. i enjoy most kinds of music so long as it isn't too sentimental. if you were to buy me a cd your safest bet would be classical.</t>
  </si>
  <si>
    <t>water; food and shelter. ok; three more to go. a beach or lake within a days drive. love water. maybe also i need a computer and a cellphone. otherwise i don't need much to be happy.</t>
  </si>
  <si>
    <t>i think a lot about when i'll have more time for activities other than work.</t>
  </si>
  <si>
    <t>watching a movie or chatting with a friend at a cafe.</t>
  </si>
  <si>
    <t>not now.</t>
  </si>
  <si>
    <t>you'd like to chat - no expectations.</t>
  </si>
  <si>
    <t>i'm constantly trying to find new things to experience and have lived all over the world; but the bay is and always has been home. i played baseball in college and after before deciding to go to law school; which i finished up last year.</t>
  </si>
  <si>
    <t>recently finished law school and; as i always have; i'm taking advantage of interesting opportunities that will help me grow as a person and as a professional.</t>
  </si>
  <si>
    <t>i have been known to get the occasional standing o at the karaoke bar.    also...    playing devil's advocate; over analyzing things; figuring things out (even though sometimes this means taking longer to do it and possibly breaking something first); cooking (decently); playing guitar.</t>
  </si>
  <si>
    <t>most of the time you hear me before they see me; but if that's not the case; i'm the tall guy you are going to hear from soon enough.</t>
  </si>
  <si>
    <t>books: law school inhibited a lot of nonacademic reading; but a few would be: rock star autobiographies; catcher in the rye; freakonomics    movies: political thrillers; juvenile comedies; documentaries; thinkers like inception; the usual suspects; fight club; 12 monkeys    food: whatever the locals are cooking; neighborhood spots; sushi; thai; middle eastern; quinoa; and i enjoy trying all different sorts of meat.    music: blues; rock; classic rock; but i love being surprised that i like something new</t>
  </si>
  <si>
    <t>guitar; baseball; books; chocolate; great food; the ocean</t>
  </si>
  <si>
    <t>where i am going to travel next  politics  everything i encounter</t>
  </si>
  <si>
    <t>at a &lt;a class="ilink" href="/interests?i=baseball+game"&gt;baseball game&lt;/a&gt;; having a few drinks with friends; checking out live music; karaoke; playing music; reading.</t>
  </si>
  <si>
    <t>i consider van halen to be the greatest rock band of all time</t>
  </si>
  <si>
    <t>"you should message me 'if'? you should message me &lt;em&gt;because&lt;/em&gt;</t>
  </si>
  <si>
    <t>i like astrology and movies; and of course long walks on the beach (pisces!)  i want adventure.  i want mystery.  i want seduction.  but most of all; i want art.</t>
  </si>
  <si>
    <t>figuring it out; one piece at a time.</t>
  </si>
  <si>
    <t>procrastinating; imagining; envisioning  loving; caring; listening  creating and destroying</t>
  </si>
  <si>
    <t>are my smile :d and my verbosity.</t>
  </si>
  <si>
    <t>movies (say more about a person than you think):  the sting  spirited away  pulp fiction  l.a. confidential  o brother; where art thou?    tv:  downton abbey  ghost in the shell: stand alone complex  battlestar galactica  the price is right  south park  house    music really isn't that important to me. food is food: some is delicious; some tastes like butthole. as for books; i have one author i care to mention: patrick rothfuss. 'nuff said.</t>
  </si>
  <si>
    <t>- the ocean  - public media (npr/pbs)  - wikipedia (my favorite place on the internet)  - family  - a belief in something beyond quantification (not a huge fan of positivist-reductionist thought)  - curry!</t>
  </si>
  <si>
    <t>philosophy  current events  astrology  society  other places  england</t>
  </si>
  <si>
    <t>either hanging with friends and taking it mellow or watching a movie and wikipedia'ing up a storm.</t>
  </si>
  <si>
    <t>i like ike.</t>
  </si>
  <si>
    <t>english (fluently)/japanese (okay)/french (poorly)/spanish (poorly)</t>
  </si>
  <si>
    <t>nothing great can be accomplished without passion</t>
  </si>
  <si>
    <t>making the world a better place</t>
  </si>
  <si>
    <t>things i'm passionate about</t>
  </si>
  <si>
    <t>the alchemist; paulo coelho  the pursuit of happyness</t>
  </si>
  <si>
    <t>family; love; friendship; food; sports; travels</t>
  </si>
  <si>
    <t>people i love</t>
  </si>
  <si>
    <t>there is no such thing as a typical friday</t>
  </si>
  <si>
    <t>this morning; waking up was a challenge and i realized i confused soap with toothpaste only after i had toothpaste all over my face.</t>
  </si>
  <si>
    <t>you want more awesomeness in your life :)</t>
  </si>
  <si>
    <t>english/french/arabic/italian/spanish</t>
  </si>
  <si>
    <t>i am an artist primarily. it has been my constant companion since i was a young boy. i have been going to burning man for 15 years yet do not identify myself as a burner. for work; i am a stone mason because it is an ancient trade and it makes me feel close to the earth; not to sound too hippydippy about it; i just like to think about people doing the same thing for thousands of years. lately i've been making metal sculptures and making hand cut prints. i'm separated. i like to read history books. a typical day after work would be me bbqing some chicken and veggies and working on a large painting that i started a while back. i'm known to go skateboarding. being finnish; i can drink a lot but have discovered that i don't need to have more than a few drinks to have fun these days.    i make traditional finnish knives and other more whimsical ironwork on an anvil with fire and steel and a hammer. i make wimpy noises if you move me when i'm asleep. people tell me that i hum to myself when i work with my hands. i am content with who i am and what i know i can do in my life. grilled cheese sandwiches and tomato soup make me happy. i like people who smile; especially when they smile if they are not looking at someone else; just smiling to smile.</t>
  </si>
  <si>
    <t>trying to live it as best i can. working hard both in my professional life and on my art. hanging out with people who aren't in a rush to get anywhere but not stagnant. listening to good music and avoiding television.</t>
  </si>
  <si>
    <t>painting; sculpture; masonry; introspection; fishing; woodcut and linocut printing; skateboarding on occasion; talking for hours; sideshow freak trick performances. walking off the field under my own power after getting hit in the face when life throws a curve ball.i'm not smart but i can lift heavy things.</t>
  </si>
  <si>
    <t>i guess that might be that i seem aloof about a lot of stuff. over time they see that this does not have to be the case. i wear odd clothing somewhere in between formal wear and hobo. my eye glasses are a hundred years old. i smoke cigarettes out of a funny little stick holder. i smile and laugh a lot.</t>
  </si>
  <si>
    <t>any non fiction about the 19th or 20th century and parts of the 21st. for fiction; w.s. burroughs; huxley; ginsberg; hemingway; gaiman; william gibson is one of my favorites... and ballard. too many to choose from. as for music; when i was a younger guy it was all punk all the time until i figured out that there was so much out there to be had. i like nick cave; babyland; tindersticks; rasputina; tv on the radio; continues...; the twilight sad; amanda palmer; roy orbision; john coltrane; dat politics;skinny puppy; kurt weil and lot's of others. i'm that horrid cliche of someone who listens to all kinds of music.  most of the movies i watch tend to come from other countries. lately it has been spanish directors but; just like my music; i am all over the map. i also watch a lot of documentaries about artists; politics; wars and regular people..</t>
  </si>
  <si>
    <t>an oxy/acetyline rig. an angle grinder. canvas and brushes. music. understanding. a cigarette.</t>
  </si>
  <si>
    <t>making tomorrow better; or at least different; than today. making people around me feel comfortable. my life up 'til now. how did the human race make it this far? most other moments are spent thinking about my art; or maybe what i'll make for dinner. sometimes these thing overlap.</t>
  </si>
  <si>
    <t>spending time with someone having a good conversation or a drink or both. i go out most fridays and do something. perhaps going to see live music. or perhaps staying in and painting if i'm exhausted from working too hard and i make a date with netflix. bbqing. perhaps going to santa cruz to hang out with my friends there. perhaps going to bed early because work can clobber me from time to time. or maybe going to an art show.</t>
  </si>
  <si>
    <t>without thinking too much about it i'll go with the fact that i miss my dog and it makes me cry when i drive past where i buried her. that's right; i'm soft. you wanna fight about it?</t>
  </si>
  <si>
    <t>i seem vaguely interesting to you. you would like to hang out and talk for a bit. or if you want to walk around sf or oakland and find neat things with me. or if you want to chat on im. or if you want to go see some live music or maybe a movie. or if you want to go eat some really good food and not worry about what could happen next.</t>
  </si>
  <si>
    <t>i am cruising the cyber dating world looking for like minded  adventurers to share time with.  i am also thinking how hard it can be to put myself into words so i  suggest taking a look at the photos i posted; which is worth at  least a thousand words.  i am creative; active; and full of good humor</t>
  </si>
  <si>
    <t>just got my teaching credential from dominican and i'm off to find a teaching position in an elementary school (cross my fingers).  other than that; spending time out doors hiking; biking; birding; camping and well as indoors: sketching; carving and printing linocuts and watching films.</t>
  </si>
  <si>
    <t>teaching  photography  linocuts  sketching (watercolor &amp;amp; ink)  telling a crow from a raven  having adventures with friends  making people laugh  reading upside down (it's a teacher skill)  setting up a tent in high wind  crossing it into the box with my left foot (or my right)  identifying birds by their call  naming five movies people have never seen  actually understanding shakespeare  using hashi  finding my way around in the city</t>
  </si>
  <si>
    <t>my sense of humor and my smile.</t>
  </si>
  <si>
    <t>books: titus groan; the sibley guide to birds; john mcphee; the mayor of casterbridge ; snow country; the last temptation of christ; madman's drum; the temple of the golden pavilion; road to sata; bill bryson; angle of repose; women of the dunes; terry tempest williams; black rain; robertson davies; e. o. wilson; the mind of the raven; a. a. milne; john donne; the ball is round; watership down; richard ii; graham greene.    movies: mishima; prospero's books; ran; ugetsu; the third man; grave of the fireflies; the lives of others; the fog of war; rashomon; halloween; man on wire; harakiri; rivers and tides; seven samurai; ikiru; the times of harvey milk; sholay; titus; amores perros; pecker; odd man out; straight to hell; gates of heaven; city of lost children; the spirit of the beehive; rocky horror; the damned united; once upon a time in the west; grizzly man; city of god; zidane: a 21st century portrait; twilight samurai; delicatessen; the eel; jean de florette; wickerman; watership down; tokyo story; let the right one in; the king's speech; the cook; the thief; his wife; and her lover.    tv shows: the singing detective; the league of gentlemen; the prisoner; hell's kitchen; the office (bbc); life on mars; the sandbaggers;the young ones; wolf's rain; jubai chan.    music: puccini; gravenhurst; christy moore; mozart; the jam; paul weller; elvis costello; the clash; manic street preachers; randy rhoads; van morrison; bollywood; waterboys; the magnetic fields; jesus christ superstar; catpower; morricone; cesaria evora; carl orff; cymande; patsy cline; pixies; sam cooke; coltrane; mogwai;talking heads; ludovico einaudi; neil young; mario lucio; singing detective soundtrack; bob wills; william byrd; silly wizard; .    food: sushi; indian; thai; mexican; smoked salmon; kitsune udon; soups; fresh greens; cheese; grommit!; fresh heirloom tomatoes; artichoke hearts.</t>
  </si>
  <si>
    <t>books; music; the outdoors; good films; a good pair of hiking boots; and my sketchbook.</t>
  </si>
  <si>
    <t>what new creative art/book/photo/linocut i'm going to create next.</t>
  </si>
  <si>
    <t>playing soccer with me mates at the south sunset field; sf or out and about in the city or heading down highway 1 to my cabin in the santa cruz mountains.</t>
  </si>
  <si>
    <t>i really do like journey!!</t>
  </si>
  <si>
    <t>you are looking for a fun; creative; and amazing adventure exploring the bay area and beyond.</t>
  </si>
  <si>
    <t>love and find value in anything/ anyone that is a positive addition. running is my daily therapy. i have lots of friends and family that keep me busy. random info...i love adventure ie hiking or backpacking. when i start a new hobby i completely put myself into it ie snowboarding. movies are my favorite things to do when i am not being active. like almost all movies as my dad was part of the movie industry and i grew up on the movies.    music is key to my life and really all kinds of genres have entered my life at one point or another....i enjoy songs with guitar.    went to school in the central coast and studied nutrition. cooking is a fun hobby but always try to cook with a healthy spin.    i am sporty girl that likes to have fun and joke around    hope to find a cool person that can keep me on my toes...new friend/anyone worth my time.</t>
  </si>
  <si>
    <t>working for a fitness company and hanging with the homies... setting up online dating profiles(haha)</t>
  </si>
  <si>
    <t>life...including running; selling; dominating board games; and corn hole.</t>
  </si>
  <si>
    <t>my winning personality and i am short.</t>
  </si>
  <si>
    <t>movies:true romance; momento; weekend at bernies; pretty woman; brides maids; billy madison.  music: gavin degraw; ziggly marley; dixie chicks; nickelback(sorta kidding); jt; mary j blige; b spears; "call me maybe"  food: you cook it i'll eat it (minus cheese)</t>
  </si>
  <si>
    <t>in no particular order:  running shoes  friends/family  sun and beach  coffee!  red wine  music</t>
  </si>
  <si>
    <t>myself.</t>
  </si>
  <si>
    <t>drinks with co-workers; the food truck with my friends; possible movie or dive bar.</t>
  </si>
  <si>
    <t>i semi like nickelback.  i am not here for a booty call.</t>
  </si>
  <si>
    <t>you like what you see  and you are like me  std free!</t>
  </si>
  <si>
    <t>i was raised by a liberal; catholic; intellectual; logical mother and a conservative; atheist; passionate; emotional father. i think this explains a lot about why i'm so accepting of others' points of view; why i go my own way; and don't really conform to many stereotypes; why i dislike snobbery; why i became a stand-up comic; and why i found the characters on the original star trek series so easy to relate to. i think this also explains a lot about what's wrong with me.    my parents are still in love and they have a beautiful marriage. a lot of people say that they'd be accepting of a partner that they didn't see eye to eye with on some things; but; in my opinion; a lot of people don't really mean it. i do.    i am: laid-back; mellow; an easy laugher; kind; sympathetic; upbeat; even during personally-challenging circumstances; intellectual; but not a snob; argumentative; but ultimately accepting of conflicting points of view; a guilt-ridden ex-catholic educating myself about alternative; non-jesus-y religious paths; a person who maintains close relationships with my family; a cat-lover (but i like dogs; too; and i can't have a cat at my house); a former stand-up comic exploring alternative ways of communicating the funny; very nostalgic; particularly for the 1980's; kind of a lazy-bones; and a longtime under-achiever; fascinated by new knowledge of virtually anything; enthusiastic; philosophical and easy-going.    once upon a time at placer high school in 1986; after turning 18; i wrote myself a note to ditch my 1st period a.p. english class; and part of my 2nd period shakespeare class; so that i could go to the library and finish my hamlet paper that i was supposed to have written the night before. both classes were taught by my favorite teacher; mr. duda; who; unbeknownst to me; had decided to show a video of a bbc production of "hamlet" to the class that day; and had come to the library to pick up a tv and vcr. he saw me; and stood behind me for i don't know how long; reading over my shoulder; until i looked up and noticed he was there. oh; crap! busted!"finish your paper and come to class. we can talk about this later; but i don't want you to miss out on this; because i think you'll enjoy this;" he said. now; mr. duda was not my favorite teacher because he was easy; in fact; quite the opposite. but he was extremely passionate about literature in a good; sharing way; not a better-than-thou; pretentious way. so despite the friendliness of the invitation; i was pretty much anticipating an f that would pull down my whole gpa. after class; he said; "i feel like i should give you an f; but since the most i would've done if you had been absent and turned in the paper tomorrow; is lower your score by one-letter grade; i'll just leave it at that- this time. and only this time." whew! then he said the words that would become sort of a theme for the rest of my life. "you're the type of person who really; truly walks to the beat of your own drummer; no matter what anybody says; and most of the time; that's ok. in fact; sometimes; it's even admirable. but sometimes; you've just gotta learn when to play the game. okay? do we understand each other? thanks for your participation in the discussion today. i'll see you tomorrow." i got a b. but i'm still struggling with the lesson.    you know that song by the talking heads; "once in a lifetime"?  "well; how did i get here?" "this is not my beautiful house. this is not my beautiful wife." when i was a kid; i used to imagine some middle-aged guy with a house in the suburbs; and a job that he hated; and a life devoid of any true meaning. so i grew up; and went the other way with it. (this would actually be a better; more succinct way to sum up my life: just "i went the other way with it." it lacks the poetry of "i; i took the path less-travelled by; and that has made all the difference"; but on the plus side; it's less wordy.)    i majored in theater (or theatre; i have no preference; in case anybody was wondering) arts and creative writing; two majors that; without a graduate degree; basically qualify you for nothing. then i pursued a career as (in chronological order): 1) a writer; 2) an improv comic (i realize now that this is not actually a career); 3) a stand-up comic; and 4) right back to writer. since none of these careers actually pay well; unless you're very successful; i work at a museum. this says a little something about how successful i am. of these careers; i got the furthest and made the most money from stand-up. as my sister says; i'm good at rising to a challenge. but its an extremely exhausting career that involves a lot of late nights; and a lot of endless hanging-out at clubs and bars; otherwise known as networking. plus; right about the time i quit; they started not looking at anybody over the age of thirty who wasn't already a headliner with tv credits. also; i would only have to move to la or ny eventually and start over from the bottom; anyway; something which i am unable to afford financially right now. so now i do sketch comedy; and i'm focusing on my writing; and i'm asking myself the question; "well; how did i get here?" i'm also sort of in a transitional period of my life where i'm asking the question; "and now that i'm here; where do i go next?" because; this place; in some ways; is no longer for me. like danny glover said; "i'm gettin' too old for this s***."    i was raised catholic; but i'm no longer catholic; or even christian; and i'm never going back; because i just don't believe in it. however; i do believe in god. i'm still trying to find my path on this one.  besides the lesson i learned from my english teacher; mr. duda; the second great piece of advice i got in my youth was from a priest named father traynor at my confirmation ceremony. his sermon was basically about how an un-examined; un-questioning faith is in some ways not faith at all. i really took that to heart; and still do. that's actually why i'm not a catholic anymore. i'm considering going back to the unitarian church that my ex-roommate took me to a couple of times; because its so open-ended; but on the other hand; i can have an open-ended faith at home; without getting up early on a sunday; which actually has more appeal for me right now. i'm also somewhat reform-judaism-curious. i might be open to learning more about buddhism; too. in some ways; i miss having a religion to call my own; and in some ways; i don't. in the meantime; i'm trying to read the texts of all major religions; just to better educate myself.</t>
  </si>
  <si>
    <t>i work at a museum; but i have an office job; not a cool; museum-y job; i also perform sketch comedy from time to time with fellow comedians and thespians. i write just for pleasure sometimes; too. i also enjoy going to see friends in their shows. when i'm not doing that; i'm usually watching tv; reading; and/or regretting my previous lack of fiscal discipline; which has forced me into a lifestyle of extreme fiscal discipline. we all get there eventually; i guess.</t>
  </si>
  <si>
    <t>not bragging.  so; i asked my sister to brag for me; and she says: "you're also really good at finding the funny side of life; writing; listening; analyzing science fiction shows; remembering lyrics from songs from the '80's; making lists; knowing trivia answers; taking on challenges; dancing; not blending in with the crowd; ignoring reality; appreciating the good qualities in others; lighting up a stage; being self-deprecating; playing scrabble; trivial pursuit; and scene it? (not as good as i am; of course; but far better than most people); acting like a good sport whether winning or losing; and (apparently) getting other people to compliment you and feed your ego."  also; my best friend from high school adds that i'm really good at "writing countless pages of stories". apparently; i'm a better writer than i am an editor. ( i call my self-summary exhibit a.)</t>
  </si>
  <si>
    <t>my smile; my red hair; my loud laugh.</t>
  </si>
  <si>
    <t>favorite music: david bowie; elvis costello; aretha franklin; rem; stevie wonder; talking heads; madness; rolling stones; u2; eurythmics; b-52s; peter gabriel; the cars; aerosmith; abba; the police; james brown; the smiths; billy joel; prince; queen; depeche mode; donna summer; olivia newton-john; the clash; duran; duran; the decemberists; death cab for cutie; squeeze; xtc; siouxsie and the banshees; billie holliday; etc.  favorite books: talking to girls about duran; duran by rob sheffield- if he wasn't already married; i'd swear he was my soulmate- bonk by mary roach- it both is and is not what you'd think it would be-les miserables; good omens; the razor's edge; the stand; the chronicles of narnia; to kill a mockingbird; a wrinkle in time; anne of green gables...basically anything with a hopeful view of human nature; not that all people are good or anything crazy like that; but just that we're not all complete jerks who are only out for ourselves- this seems to be an outlook more prevalent in children's literature; but that doesn't mean i stopped reading in high school. it just means a lot of the stuff i've read since then isn't especially close to my heart.  favorite movies: all about eve; big trouble in little china; blazing saddles; the blues brothers; the breakfast club; the commitments; die hard; elmer gantry; the fifth element; galaxy quest; harold and maude; hot fuzz; l.a. confidential; minority report; office space; the princess bride; real genius; shawn of the dead; the shawshank redemption; sunset boulevard; top secret!; tropic thunder; watchmen; young frankenstein.  favorite food:italian; chinese; japanese; thai; indian; korean bbq; vietnamese; mexican; burgers- and all of these sorts of restaurants are within walking distance of where i live. i am so lucky.    i will also add tv shows; although it was not requested: the daily show; colbert report; chuck; castle; caprica; stargate universe; 30 rock; community; the office; south park; bones; fringe; the it crowd; spaced; huge buffy/angel/whedon fan; and battlestar galactica.</t>
  </si>
  <si>
    <t>1. my awesome family  2. my funny friends  3. laughter  4. delicious sweet treats  5. caffeine  6. glasses; and/or contact lenses- i am really; really near-sighted.</t>
  </si>
  <si>
    <t>a. what i would do in some sort of crazy post-apocalyptic situation to protect myself and my friends; and what i'd look like if i was linda hamilton-esque buff with a couple of bandoleros strapped across my chest.  b. what i would say to oprah during my interview after i became famous.  c. what i would say to jon stewart during my interview after i wrote a book.  d. what my mansion would look like after i was rich.  e. what it would be like if i was a black-belt in several martial arts and a competitive gymnast (at age 44 no less- now that would be something! i would definitely get to talk to oprah then!)  f. other ridiculous; fantastical nonsense  g. my childhood  h. the people i love</t>
  </si>
  <si>
    <t>single. ask me out.</t>
  </si>
  <si>
    <t>okay; i guess i should admit something weird; purely in the interest of self-disclosure. but since i'm not comfortable revealing a lot of private things to strangers; i'll go with admitting something embarrassing; rather than private. once; while working on a white house sketch for my sketch comedy group; i fell asleep and had the hottest; most romantic sex dream of my life about rahm emanuel; and ever since then; i haven't been able to watch any media footage of him the same way since. there. now you know.  also; in case you were wondering; the sketch mutated into a sketch about little girls who wanted to grow up to run the country; in which white house administration officials appeared only as dream-sequence fantasy-objects; much like the members of some kind of boy band. they weren't themselves; but rather; only projections of the girls' subconconscious needs and desires. as usual; i tried to write something about someone else; and ended up writing about myself again.</t>
  </si>
  <si>
    <t>you think we could have something in common; or might just enjoy hanging out together.    also; a note about the questions: there are way too many of them! some of them; i wasn't really paying attention when i answered; so i'm trying to fix those as i notice them. and some; i changed the level of importance to try to get more accurate matches.  the question that i liked best was; "would you prefer more essay-style questions?" definitely!  but then; this page is all essay-style questions; and at first; i was a little bit of a smart-ass in my answers; before i re-did it/ added more of an explanation.  it's hard to sum yourself up without sounding like an arrogant fool or a pretentious windbag on the one hand; or like somebody with a lot of baggage or low self-esteem on the other. and it's hard to quantify somebody on their responses to yes or no questions. if you agree with this; then definitely message me.</t>
  </si>
  <si>
    <t>hello! my name is michael; i am a very down to earth; optimistic; loving; caring individual to name some of the words i feel best describe me. i am 24 and currently am working full-time for sony(scea) as a qa analyst; i love my job i'm always motivated to work hard and ensure quality. i went to chabot college for a couple years after high school and wasn't realldesire what i wanted to do for the rest of my life so i took some time and decided becoming a paramedic was for me. i love helping other people; if i can make someone smile or feel slightly better i find it very fulfilling. i'm on this site because i am a hopeless romantic; and am kinda shy. spider man is my hero and my favirite villan is venom. i love halloween and christmas they are my two favorite holidays because they are days i feel like a kid again lol. i enjoy watching efucational films; documentaries; tv series; movies; and people when they act stupid or ignotant. if you would like to know more about me please feel free to message me thank you for being interested =)</t>
  </si>
  <si>
    <t>* work full-time at sony  * attending e.m.t training  * living it to the fullest!</t>
  </si>
  <si>
    <t>baking; being funny; cuddling; *gaming; to be cont'd</t>
  </si>
  <si>
    <t>my smile; how tall i am; my laugh; my eyes and my love for great tasting food lol</t>
  </si>
  <si>
    <t>zombie survival guide  world war z  green eggs and ham</t>
  </si>
  <si>
    <t>1. family  2. friends  3. the lord  4. my iphone  6. music  7. video games  8. love  9. vampires and zombies</t>
  </si>
  <si>
    <t xml:space="preserve">not much time; leaving for burning man tomorrow.    i did saves on all these categories; it showed tham; and somehow it lost them all. maybe it's because my verizon wireless card keeps bumping me off every few minutes.    had a big hit to my life a couple of years ago. i was into real estate investing. now i don't know if i'll be interested in that in the future or not.    i moved to the east bay the end of last year and now getting into living here again; stretching out my tentacles and roots.    i'm attending group activities; taking biodanza; getting back into metaphysics.   </t>
  </si>
  <si>
    <t>biding my time for what i want to do with my life to arise.    i'm doing biodanza teacher training; body tales; metaphysics; writing; reading; dealing with family things out of town; ....</t>
  </si>
  <si>
    <t>listening.  conversations for another to find new possibilities in whatever area they are interested in looking at.  reading and writing poetry.  being interested in what others are interested in.  seeing the big picture.  touch--have great hands--should have been a massage therapist.  appreciating nature.</t>
  </si>
  <si>
    <t>i have no idea. i'll have to start asking.</t>
  </si>
  <si>
    <t>i read lots of sci fi as a kid. listened to a lot of talking books commuting; fiction; non-fiction self-help; global warming.    now i just got a bug to read. read a couple of stephen hawkings cosmological physics books. i've got about a dozen books checked out of the library now; a stirring pot of quantum physics; neuroscience; and spirituality.    i like movies; action and especially indie; and discussing them.  new age music; and music to dance to with beat plus melody like reggae or goth.    i like just about all food. thai is probably favorite. lean toward vegetarian but not religious about it.</t>
  </si>
  <si>
    <t>spirituality; dance; touch/contact; meetups; nature; adventure</t>
  </si>
  <si>
    <t>whatever my big interest is at the moment.  might be about a piece i'm writing.  my mind; how it works; and thinking less and being more visceral. currently i'm coming to its the subconscious so much more than most of us realize; including myself. our common-sense; cultural; already way of thinking is so hard to recognize and even harder to step out of. maybe our recognition of it will be an upcoming cultural awareness--i see little clues. it's under racism; genocide; politics; religion; ....</t>
  </si>
  <si>
    <t>at dance jam at 8th street in berkeley or at some kind of workshop.</t>
  </si>
  <si>
    <t>when i'm home alone; clothes are optional. i have a bathrobe but no pj's. i and others i've asked found the experiece of being outside without clothes was beyond what we had imagined.</t>
  </si>
  <si>
    <t>right now i want to expand my social circles and experience all i can; so i'm really open.    yes; i want a romantic relationship; our own creation; that lasts forever. but friendship is fine too and a good place to start anyway. if we share romantic interest; that's the jackpot. if you're totally clear you'll never have any romantic interest in me; that's ok; it simplifies things and we can get on with what we do share. just friends is just fine too. it's great knowing someone for many years.    i'd love to find someone i could collaborate with or create with or have creative discussions with; and be exposed to or do things i wouldn't have on my own.    if your intuition says yes; i'll look forward to receiving your message.    (sometimes i'm away from my computer for a few days.)</t>
  </si>
  <si>
    <t>independent metal artist that knows a little about a lot and a lot about a little. i'm funny;playful;and kind.i have a great kid that i co-parent.i like fishing.</t>
  </si>
  <si>
    <t>i am a blacksmith/metalworker.i work at a shop with a bunch of other artists; making art and furniture . i am now garden coordinator of a community garden in potrero hill.</t>
  </si>
  <si>
    <t>gardening;fishing; metalworking; cooking;back rubs.</t>
  </si>
  <si>
    <t>eyes and smile according to a friend.</t>
  </si>
  <si>
    <t>dub music;electronic music ; kalx radio  i love all food;sushi!!!!  catch it and eat it!  love to read!! nonfiction;historical fiction;and science fiction are my favorites.i probably will have 10 or more books checked out of the library at any one time.  saramogo blindness; robinson crusoe  bob marley</t>
  </si>
  <si>
    <t>fishing rod and tackle  garden tools  coffee  ocean  welder/anvil and hammer  books/library card  did i say coffee?</t>
  </si>
  <si>
    <t>what i want to do in this new phase of life i'm in.</t>
  </si>
  <si>
    <t>either watching a movie with my kid or out with some friends.</t>
  </si>
  <si>
    <t>yeah right.</t>
  </si>
  <si>
    <t>the urge strikes.</t>
  </si>
  <si>
    <t>hi; my name is max. i live in palo alto; and i spend my time teaching and playing piano; studying; working out; and reading. i like to explore new restaurants and i'm a huge film fanatic. i'm pretty nerdy but i like to go out occasionally. i also enjoy watching and learning martial arts. i've practiced wrestling; muay thai; bjj; and tae kwon do for years. i'm a huge fan of mixed martial arts. i also love to play; collect; and share music of all kinds.</t>
  </si>
  <si>
    <t>i just graduated uc davis with a b.a. in philosophy. i'm looking for work as a paralegal for a few years to save some cash.</t>
  </si>
  <si>
    <t>talking; playing music; thinking about music; being adventurous; and eating. i like trying new things. i want to go skydiving. i want to try new restaurants. i love to travel. i've been lucky enough to go to 3-4 different countries each year for the past four years.</t>
  </si>
  <si>
    <t>i usually say what's on my mind. sometimes it sounds ridiculous.</t>
  </si>
  <si>
    <t>there is way too much to list here.</t>
  </si>
  <si>
    <t>color; sound; food; sex; a challenge; awareness.</t>
  </si>
  <si>
    <t>most of the time i'm thinking about music. if not music; then probably martial arts; philosophy; law or physics and astronomy.</t>
  </si>
  <si>
    <t>completely depends on the evening...</t>
  </si>
  <si>
    <t>i really; really like reptiles; arthropods; and other crazy animals. i think centipedes are fascinating and i want to own snakes.</t>
  </si>
  <si>
    <t>you want to meet someone who won't bore you to death.</t>
  </si>
  <si>
    <t>i think of being adventurous as something somewhat different than skydiving; or mountain climbing; or windsailing. not that i don't see the value of those things.  i try to discover adventures now; mostly by being present.    when i can i try to walk in the trees; partly an act of connection with nature and of health; partly an act of nostalgia for a childhood spent running in the woods.    i want the things i'll like/or love once i know them; not the reverse . . . and that makes me laugh.    if i interrupt you while we are talking; it is likely/certainly because i have bad manners; but also likely that i am very interested in what you are saying.</t>
  </si>
  <si>
    <t>traveling: i enjoy the dusty streets and towns abroad in such places as (cuba; india; mexico) as well as the cafes and restaurants of paris; london and berlin.    and teasing?</t>
  </si>
  <si>
    <t>these are the things i love so i can't really create a list that does justice but randomly:    books: margaret atwood (especially blind assassin and alias grace); john gardner (especially freddy's book and jason and medea); middlemarch; thomas hardy novels; the moorchild; speaker for the dead; no pain like this body; buddha of suburbia; zen mind; beginner's mind; tao te ching; maus i and maus ii ; philosophy; graphic novels; beaucoup d' non-fiction. . .    movies: 39 steps; in the mood for love; flirting; seven samurai; white balloon; edge of heaven; vertigo; history of violence; lord of the rings (except the ending); paprika; children of men; gosford park; eternal sunshine of the spotless mind; groundhog day; l'esquive; before sunset ; fantastic mr. fox. . . separately lots of hindi movies (company; mr and mrs iyer; dil chahta hai; pinjar; pyaasa etc) and hong kong films . . . and  more recently i've enjoyed i am love; 35 shots of rum; never let me go; and "the trip" made me laugh out loud    shows (i watch on dvd or online since i don't have cable): arrested development; mad men; battlestar galactica (1st two seasons); deadwood (first season); louie (second season); the wire; cowboy bebop; samurai champloo; freaks and geeks; friday night lights; liking justified so far    and radioshows?: radiolab; the state we're in; philosophy talk; snap judgement    music: i have too much music. a few things: the national; radiohead; the magnetic fields; neko case/new pornographers; jolie holland; white rabbits . . .  hip hop: blackalicious (blazing arrow); digable planets; roots manuva; bisso na bisso; oxmo puccino; tego calderon; chocquib town . . .  1920s cuban son; mexican son; 1970s afroperuvian music; 1960s and 70s angolan music (semba); brazilian music (too many styles and artists to list); african soukous; benga; hip hop; indian/pakistani qawwali; folk and bhangra; sega/maloya from mauritius/reunion; accordion music of all kinds.  i still play records if that says anything about me; cds too. i recently bought an old voice of music record player with built in speakers that is only good at playing really old records and that has been fun.  i recently discovered some old piano compositions i made from my high school days which has led me back to classical music; mostly chopin; beethoven; schubert; mozart; and rachmaninov.    most vegetarian food: but particularly vietnamese; korean; ethiopian; indian; mexican; middle eastern/mediterranean. and pie.  and i am a burritophile.</t>
  </si>
  <si>
    <t>randomness . . . and intention.</t>
  </si>
  <si>
    <t>dancing with my kids to chemical brothers' "block rockin beats" or some old devo tune  and now to skepta's "the rolex sweep"  and now sometimes pretending i can still be hip listening to shabaaz palaces</t>
  </si>
  <si>
    <t>i don't care about steve jobs' celebrity.  and i'd rather remember the speeches of fred hampton.</t>
  </si>
  <si>
    <t>you are not in a hurry;  or if you are;  then understanding (and perhaps enjoying) that i am not.    if you want to share something funny with me.    if you want to practice tennis or squash (i'm not very good).</t>
  </si>
  <si>
    <t>english/spanish (okay)/hindi (okay)/french (poorly)/german (poorly)</t>
  </si>
  <si>
    <t>i'm a laid back; go with the flow type guy. i definitely have a "glass is half full" perspective on life and can find humor in almost any situation. i look for the best in people and hope that you do too. i don't see everything in life in black &amp;amp; white; i'm very comfortable with the gray areas. i feel it's more important to seek out life experiences rather than material stuff. i'm a very independent guy and enjoy my freedom. i have an active life; keeping a good balance between friends/family; keeping in shape; my job and a healthy dose of r &amp;amp; r.    i am lucky to have a wonderful 22 year old son. he is an important part of my life and i savor our relationship.    love to travel to exotic locales as well as weekend getaways; always up for an adventure. i enjoy trying new things and hope to meet a man who can expose me to new stuff-food; art; music; people; cultures; etc. love sunny days; smiling; making out; spontaneity; sleeping in; eggs benedict; leisurely dinners with friends/family; surprises!!    i'm ready to make time to date and ideally meet someone special; make a deeper connection. i'm looking to meet a man who is enthusiastic about his life; romantic; adventurous and willing to color outside the lines once in a while. a man who can verbally communicate his feelings and needs; loves himself and values the people in his life.</t>
  </si>
  <si>
    <t>i recently moved to oakland after 23 years living in sf. it was time to shake things up and i'm really loving oakland (even though it makes me geographically undesirable). great to see sunsets again and there's no wind chill factor over here :). enjoying my new home; learning my way around my new city.</t>
  </si>
  <si>
    <t>keeping a big picture perspective on life while appreciating all the great; small stuff too.</t>
  </si>
  <si>
    <t>depends on the person; usually my height but i don't think 6'1 is all that freakishly tall?!!</t>
  </si>
  <si>
    <t>enjoy reading historical fiction; the economist and trashy stuff. don't get to the movies much but comedies and documentaries usually appeal to me. like all kinds of music and eat most everything.</t>
  </si>
  <si>
    <t>my profile peaks your interest and you're open to meeting up and see what happens.</t>
  </si>
  <si>
    <t>a minimalist who wants to explore the horizon.</t>
  </si>
  <si>
    <t>currently an engineering student; i have delved into minimalism. i am trying to remove all extraneous details.    i am learning and applying.</t>
  </si>
  <si>
    <t>seeing where i flawed.</t>
  </si>
  <si>
    <t>you should probably ask them;</t>
  </si>
  <si>
    <t>lord of the rings; modern family; peep show; momos.</t>
  </si>
  <si>
    <t>what should i choose to think about and then i start thinking about it.</t>
  </si>
  <si>
    <t>either with friends at happy hour or watching a movie or so on.</t>
  </si>
  <si>
    <t>i have a very weak stomach.</t>
  </si>
  <si>
    <t>you like what you see or if you see what you like. :)</t>
  </si>
  <si>
    <t>english (fluently)/other (fluently)</t>
  </si>
  <si>
    <t>born and raised in the caribbean. chill guy; pretty funny...like hanging at home so usually drawn to fairly outgoing guys who can coax me to go out do fun things and be coaxed to stay in do fun things. did the whole club &amp;amp; bar thing years ago in high school so not really into that whole "castro" scene. love my friends; they're like my extended family especially since i'm so far from home. always up to making a new one; definitely interested in finding a ltr. been doing the dating thing for a while getting kinda old ready for something more meaningful :)</t>
  </si>
  <si>
    <t>i wake up @ 6am most days for work. i'm a visual merchandiser for a retailer in downtown sf (mainly menswear ;) i like happy hour; bad reality tv; good sitcoms; movies -- comedies; fantasy; period; action; horror; animated; rom-com. i like going to the movies; checking out new places for cocktails and brunch; getting coffee; eating ice cream; day drinking; lounging; picnics in the park; wandering museums; travel when able (i try to go home and/or new york once a year); laughing; decorating; making things; instagram; being with my friends.</t>
  </si>
  <si>
    <t>alot of things lol  i love using my hands and making things. styling people; organizing; packing; details; taking pics (i think lol); drawing; sewing; making people smile; napping &amp;amp; cuddling ;)</t>
  </si>
  <si>
    <t>my eye lashes (no i'm not wearing mascara or eye liner ;); my smile; my style; my sense of humor; and my sharp tongue.</t>
  </si>
  <si>
    <t>books: tuesdays with morrey; anything by augusten burroughs or david sedaris; the fountainhead  magazines: details; gq; v; wwd; nylon; ready made; vanity fair; elle; vogue  movies  : clueless; mean girls; aladdin; the little mermaid; wrong turn; requiem for a dream; 300; the notebook; grand ma's boys; lord of the rings trilogy; etc....  shows  : real housewives; wendy williams; tough love; basketball wives; antm; project runway; desperate housewives; chelsea lately; dwts; modern family; weeds; true blood; amercan horror story; fashion police; jersey shore; grimm; buffy....  music:britney; beyonce; rihanna; gaga; mariah; mia; major lazer; adele; no doubt; gwen; alanis; aaliyah; amy winehouse; bright eyes; ciara; janet; kelis; lil kim; trina; nicki minaj; lauryn hill; mjb; rilo kiley  food: we could be here for a while lol</t>
  </si>
  <si>
    <t>iphone  dvr  internet  airplanes  creating  my dad :)</t>
  </si>
  <si>
    <t>clothing; food; friends; family; organizing; making; and....</t>
  </si>
  <si>
    <t>a) hanging with a friend at home cleaning my dvr  b) out with friends eating &amp;amp; drinking  c) cleaning; crafting; organizing; rearranging; building  d) sleeping</t>
  </si>
  <si>
    <t>i kinda love a good makeout session lol</t>
  </si>
  <si>
    <t>basically if you're funny; with a cute face; and like to chill; shoot the shit and makeout feel free to say hello!</t>
  </si>
  <si>
    <t>i am a fun loving easy going man; i like to be playful. i am looking for a woman who is secure with herself and knows what she wants. a woman who likes to dress up or dress down. must love the outdoors.  it is very important to me that my date/mate is a nonsmoker; smoking is a dealbreaker for me.    thanks for stopping by......    i am tall; fun; and witty</t>
  </si>
  <si>
    <t>i am trying to enjoy life; with all that is going on in the world</t>
  </si>
  <si>
    <t>working with my hands</t>
  </si>
  <si>
    <t>when i walk into a room is my salt and pepper hair; near the ceiling....</t>
  </si>
  <si>
    <t>alot of differant things....</t>
  </si>
  <si>
    <t>a mate  tools  my bike  hawaiian shirts  golf clubs  humor</t>
  </si>
  <si>
    <t>i am a chinese girl; originally from beijing. now based in  shanghai but travel to west coast san francisco regularly.i like sports(especially badminton these days);good conversation and fine arts. i have been working in the it industry as a marketer for more than 10 years. studied and worked in europe for quite a few years before i came back to china in late 2008.    i am looking for someone living in shanghai or bay area who is fun; loving and can make me laugh.    i couldn't agree more with this quotes "love is not finding someone to live with. it's finding someone you can't live without ... ".</t>
  </si>
  <si>
    <t>i work as a marketer in an it company. in my spare time; i play as  much sports as possible. also like to try out new  things and technologies.</t>
  </si>
  <si>
    <t>sports: badminton; volleyball and touch rugby;  keeping a cat (but i don't have one at the moment);</t>
  </si>
  <si>
    <t>my hair / my accent /my humble manners / chinese / fit body</t>
  </si>
  <si>
    <t>the unbearable lightness of being  mad men  chinese pop music; uk rock &amp;amp; roll; joanna wang; dido and many  others</t>
  </si>
  <si>
    <t>sports/internet/my sister/cat?</t>
  </si>
  <si>
    <t>traveling plans  should i get another cat  how to live healthier  how to improve my badminton skills</t>
  </si>
  <si>
    <t>will let you know when we know each other a bit</t>
  </si>
  <si>
    <t>you want to date an intelligent ; gentle; sporty; active;  caring; mature and independent chinese girl.</t>
  </si>
  <si>
    <t>english (fluently)/german (poorly)/chinese (fluently)</t>
  </si>
  <si>
    <t>i have a warm and adventurous soul and am looking for a partner/best friend/soul mate who also loves to laugh; travel; and live life to the fullest.</t>
  </si>
  <si>
    <t>have worked at the same firm for 15 years and still love my job. thankfully i now have the security to focus more on my personal life. having work/life balance is a priority and am looking for my better half.</t>
  </si>
  <si>
    <t>listening; connecting; exploring; learning; and napping.</t>
  </si>
  <si>
    <t>my optimistic perspective/outlook on life; my warmth; and my ambitious spirit.</t>
  </si>
  <si>
    <t>laughing; napping; affection; hiking; traveling; and great chocolate desserts.</t>
  </si>
  <si>
    <t>my next adventure personally and professionally...    love to brainstorm on where to travel to next; how to help my friends or family in some way; and/or what to see or learn next.</t>
  </si>
  <si>
    <t>can you fix things with your big dick? ...because i'm not good at home repair and have a new house. how are you with cars; landscaping; and cooking? also helpful. estranged from your family? or perhaps they're dead? good; because i want us to spend the holidays with mine. up for a jog followed by martinis? oh yeswe are work-hard/play-hard like that. what i'm trying to say is i'm seeking a hard-bodied; hard-working orphan who finds it charming that i don't have washboard abs and who might show up on a speedboat with mojito fixin's. i will jog and i will go to museums and talk politics and film; i will use semi-colons and i will hike and camp; in a tent; but a random sampling of my free time will often reveal me watching trash tv. i will watch project runway but be masculine enough to have questionable fashion sense. i will watch glee and american idol and violent horror/action/special effects movies; sometimes blatantly shitty ones. so there's thatplus.i will be easygoing; decent; responsible; and thought-provokingly pleasant most of the time.    i am terse; dismissive; and warm</t>
  </si>
  <si>
    <t>awaking...going to work...coming home...doing things...thinking about things i should be doing...sometimes doing those things...sometimes not. relishing the glory of life and the newness of living. thinking about how i should see precious-based-on-the-novel-push-by-sapphire.</t>
  </si>
  <si>
    <t>de-cluttering; putting people at ease; procrastinating; self-motivating (when relevant stars are aligned); wishing i could be on one of those shows where they come and remodel your house or landscape-design your yard all magical.</t>
  </si>
  <si>
    <t>i can't know that.</t>
  </si>
  <si>
    <t>just briefly.....    music:  pixies/breeders/amps; kate bush; blondie; bow wow wow; pat benatar; goldfrapp; t. rex; david bowie; air; patti smith; meat loaf; neil diamond; journey; ann magnuson; siouxsie/creatures; arcade fire; cocteau twins; ween; violent femmes; butthole surfers; pink floyd; led zeppelin; 70s sap; rasputina; fleetwood mac/stevie; journey; foo fighers; white stripes; diamanda galas; my bloody valentine; laibach; p.j. harvey; nick cave; portishead; and probably a lot of newer stuff i'm not aware of (i look to kalx for answers).    books:  just recently revisiting the printed word after an awkward period of estrangement; but past draws have included: john irving; chuck palahniuk; stephen king; clive barker; david sedaris; philip pullman; lynda barry; and my dad's ad-libbed reading of "everyone poops" to my then-2-year-old niece (which really should be sung to the tune of rem's "everybody hurts").    movies:  david lynch; todd solondz; john waters; david cronenberg; coen bros.; quentin tarantino; paul thomas anderson; guy madden; 70s horror (e.g.; the exorcist; carrie; halloween; suspiria; invasion of the body snatchers; texas chainsaw massacre; et. al.); 3 women; amelie; lord o' the rings; movies involving mass destruction (i.e.; deep impact; day after tomorrow; 2012; but only the good parts); monsters that look realish (your jurassic parks; your king kongs; etc.); mommie dearest; short cuts; hair; showgirls; fight club; rocky horror; moulin rouge; santa sangre; out-of-date health education films; betty boop; and all things disturbing; freaky; and/or beautiful.    tv:  united states of tara; lost; glee; soul-sucking reality tv (american idol; survivor; amazing race; project runway; shows about models or trashy non-stars maddeningly auditioning new shitty lovers); madmen; the daily show/colbert report; talk soup; big c; big love; true blood; strangers with candy; twin peaks; land of the lost; hr puf'n'stuff; shazam!; 6 feet under; carnivale; melrose place/beverly hills 90210; roseanne; snl; seinfeld; south park; moral orel (and of course; the groundbreaking davey &amp;amp; goliath); family guy; lost; simpsons; nature documentaries (esp. bugs and freaky deep sea creatures with bioluminescence); and terrifying documentaries about that which cannot be explained (psychic kids; sasquatch; the chupacabra; ufos; etc.)    food:  all kindsa things...especially cuisine not from herethai's probably my favorite.</t>
  </si>
  <si>
    <t>stop it.</t>
  </si>
  <si>
    <t>...songs that implant themselves in my head at unfortunate hours</t>
  </si>
  <si>
    <t>...clearly not on a date.</t>
  </si>
  <si>
    <t>i had an adolescent bed-wetting phase.</t>
  </si>
  <si>
    <t>....you.....relate to nothing i've said?</t>
  </si>
  <si>
    <t>hmmm...writing a self-summary is like painting on a blank canvas or responding to that classic interview starter "so; tell me about yourself..."    i give you the highlights: i'm a californian native -- born and raised in so cal. this is my second stint in san francisco. i couldn't get enough the first time around; so i had to move back up here about 2 1/2 years ago. i'm a huge fan of the city -- its fantastic restaurants; its walk-ability; its diversity; its great little cafes and wine bars.    meanwhile; i love to travel; but admittedly don't do it enough. i'm hoping to venture out to france and spain next summer? parlez-vous francais? habla espanol? i'm looking for someone to practice my french and spanish with in preparation for the trip!    otherwise; i enjoy rallying on the tennis court (if only the rain would let up); going for runs around dolores park or through golden gate; checking out plays; comedy shows; and jazz concerts...and of course exploring hole-in-wall restaurants.</t>
  </si>
  <si>
    <t>i'm enjoying life right now! it's definitely balanced between work; fun with friends; reunions with family; volunteering; and pondering about the next adventure...</t>
  </si>
  <si>
    <t>my smile and my dimples...and the fact that i'm tall for an asian. :)</t>
  </si>
  <si>
    <t>i have to admit that i tend to read more business books nowadays; rather than read for pleasure. and then i have this gargantuan and very ecletic pile of magazines that i need to get through: fast company; health; 7x7; o; everyday food; inc; marie claire; fortune...the list goes on...    i'm not a huge movie fanatic; but the last one i saw was the king's speech and i thought it was fantastic!    my musical tastes are diverse and run the gamut from pop to jazz to techno to classical. my itunes are a complete mash-up of every type of music -- except maybe country.    ahhh....and food is something i could talk about for days! i love all types of cuisines -- especially thai; spanish; greek; korean; japanese; italian. i'm always on the hunt for great restaurants in this awesome city of ours.</t>
  </si>
  <si>
    <t>the love and support of family  the companionship and laughter shared with good friends  spicy food -- bring on the hot sauce; wasabi; jalapenos; and chipotle!  liquid refreshment -- i'm always thirsty!  exercise -- eradicates stress and gets the endorphins pumping  my iphone -- what did i do before i had this thing?</t>
  </si>
  <si>
    <t>what's the next restaurant i'm going to try?  where am i going to travel next?  what's my life purpose?  what can i learn from this experience?</t>
  </si>
  <si>
    <t>heading to a happy hour with coworkers...or out with friends and checking out yet another restaurant! in any case; i'm celebrating the beginning of a glorious weekend!</t>
  </si>
  <si>
    <t>i don't like writing about myself; i feel like i am trying to put into a couple words who i am when i would really just like to meet someone and let them find out on their own. i am an honest; outgoing; very friendly person. i am willing to try anything once and enjoy new things. friends; family; and work are the most important things in my life; but i'd really like to meet some new friends and get out and have some fun.    i am an open book; ask me anything you want to know and i will probably tell you.    i don't really have a specific type of man that i go for but i have recently realized that the type of man i really like is someone who can and will lift me up when giving me a hug; and a man who does not ask if he can kiss me but just does it.</t>
  </si>
  <si>
    <t>i am working to get my career in theatre off the ground. starting at the bottom and trying to work my way up. when i am not at work i am with friends. trying to remember what makes me smile other than work. it's hard when your hobby becomes your career. i am trying to find new things i enjoy as much as i like going to the theatre.</t>
  </si>
  <si>
    <t>having a good time; listening; laughing; and being a good friend.</t>
  </si>
  <si>
    <t>my smile. or my laugh.</t>
  </si>
  <si>
    <t>i love reading everything from trashy romance novels to thrillers or biographies. one of my favorite books that i have read over and over is &lt;em&gt;all i really need to know i learned in kindergarten&lt;/em&gt;.    i also enjoy dan brown; jodi piccoult; classics like &lt;em&gt;count of monte cristo&lt;/em&gt; just finished gregory mcguire; &lt;em&gt;dry&lt;/em&gt;; and many others. i read quickly and a lot when i have time. right now i am reading &lt;em&gt;look me in the eye&lt;/em&gt;    i will admit i am not big movie buff; but i would go crazy without netflix instant view. i love old classics with cary grant; of debbie reynolds; fred astaire; audrey hepburn i'll take any of that.    i love having music of all kinds in my life; especially live music. i love musical theater mostly because i work on it... that is pretty much what dominates my itunes. i will admit i listen to a lot of country; but pretty much enjoy anything when i am in the mood for it.    i love to eat good food with good company. depending on the day i like all sorts of things. sushi and mexican are both toward the top of my list. but a good potato; or chicken and rice are also great.    i am trying to learn to cook and i love having other people around to cook for.</t>
  </si>
  <si>
    <t>1. friends  2. family  3. breakfast  4. tea  5. wine  6. still working on # 6.</t>
  </si>
  <si>
    <t>the future. everything from tomorrow to 20 years from now.    i day dream a lot; it can be about anything from men and sex; to a relaxing day by myself; to a great night out with friends.</t>
  </si>
  <si>
    <t>at work: in rehearsal or at a show. when i don't have to work; sometimes i am babysitting; or out with friends at a bar or just wandering around. or i am just as happy on the couch with a glass of wine and good company.</t>
  </si>
  <si>
    <t>i have 3 stars on all the levels of angry birds.... and all the golden eggs.</t>
  </si>
  <si>
    <t>you found anything interesting; want to teach me how to cook or show me around a new part of the bay.    i am currently seeing someone. feel free to say hi and chat but i'm not looking to date right now.</t>
  </si>
  <si>
    <t>english (fluently)/italian (poorly)/sign language (okay)</t>
  </si>
  <si>
    <t>i believe in living an examined life; and being honest with myself and others. i am a &lt;a class="ilink" href= "/interests?i=science"&gt;science&lt;/a&gt; and tech geek. i love to read; listen to music; cook; play outdoors; play indoors; travel; take walks along trails; spend time alone; spend time with my family; and listen to npr. i like new experiences enough to go out and try them; even pushing myself out of my familiar comfortable routine just to learn what else i may like.    i grew up in other parts of the us; but feel more at home in the bay area. i love this microcosm of tech geekery combined with diverse cultures and liberal political views and progressive social norms. the bay area draws out different aspects of me so well.    a few adjective people have used to describe me: tech-geek; science-geek; parent; skeptical; agnostic; nonreligious; nonspiritual; poly; bi; quiet; even-keeled; caring; smart; kind; skeptical; sexy; playful; silly; attentive; and busy. i also consider myself as idealistic but more pragmatic; curious; sensitive; a child at heart; passionate; sometimes too eager for my own good; analytical and often quiet. my humor style has been called silly; goofy; and quirky; but i don't like snarky humor made at another's expense. some of these apply more than others; and if you interact with me long enough; you'll figure out which adjectives apply most often.    i prefer the company of people who are &lt;a class="ilink" href= "/interests?i=compassionate"&gt;compassionate&lt;/a&gt;; attentive to the needs of others; truly enjoy life; know how to take care of themselves; and are very &lt;a class="ilink" href= "/interests?i=considerate"&gt;considerate&lt;/a&gt;.    when it comes to living; i'd rather be an experimentalist than a theoretician. i'd rather do and gain new experiences instead of just talking about them.    i chose my okcupid name as pure_agnostic to match my name on &lt;a class="ilink" href="/interests?i=livejournal"&gt;livejournal&lt;/a&gt;; and i chose my name there because it reflects my overall philosophy.    i certainly aint perfect; but at least i can own my flaws; work on them with the intent to transform myself into a better version of me.    hey; do you like independent movies more than canned formulaic scripts that hollywood puts out? do you like independent media outlets more than the news sources owned by big corporations? well; me too!    i am friendly; compassionate; and curious</t>
  </si>
  <si>
    <t>taking care of myself.  taking care of people around me.  furthering my career.  introspection and self-reflection.    i authored one article on software design; and co-authored two articles on astronomy and physics. i earned a patent; and am working on several others.    as you can see; my life is very busy.</t>
  </si>
  <si>
    <t>i am a really good active listener.    i discovered at age 12 i have a knack for both math and computer programming. (that made for an easy career choice!)    my cooking skills are okay - better than some; but not as good as others.    despite wanting to play an instrument; i tried twice and did not master either. but i can play the radio.    i am good at logical and mathematical thinking; but actually value emotional intelligence far more. the ability to pick up on other people's unstated emotions is an underappreciated skill in our society.</t>
  </si>
  <si>
    <t>i think this answer depends on whom you ask. some may notice my glasses first or that i have light brown hair. others find themselves drawn to my smile. or perhaps they first notice other parts of me. perhaps they all noticed i secretly try to pass myself off as mundane when my reality is anything but.</t>
  </si>
  <si>
    <t>favorite book: i like lots of science fiction; but my favorite book is not sf at all. for almost 2 decades; my all time favorite book remains &lt;a class="ilink" href= "/interests?i=watership+down"&gt;watership down&lt;/a&gt;. my favorite sf series is the mars trilogy by kim stanley robinson. i also like books by the abc's of science fiction: asimov; brin; and clarke.    my favorite nonfiction books include: &lt;a class="ilink" href= "/interests?i=guns%2c+germs%2c+%26amp%3b+steel"&gt;guns; germs; &amp;amp; steel&lt;/a&gt;; &lt;a class="ilink" href= "/interests?i=people%27s+history+of+the+united+states"&gt;people's history of the united states&lt;/a&gt;; &lt;a class="ilink" href= "/interests?i=the+war+against+the%0ajews"&gt;the war against the jews&lt;/a&gt;; &lt;a class="ilink" href= "/interests?i=the+emperor%27s+new+mind"&gt;the emperor's new mind&lt;/a&gt;; and &lt;a class="ilink" href= "/interests?i=modern+c%2b%2b+design"&gt;modern c++ design&lt;/a&gt;. (wow; what an eclectic bunch of books.)    favorite magazines: &lt;a class="ilink" href= "/interests?i=scientific+american"&gt;scientific american&lt;/a&gt;; &lt;a class="ilink" href="/interests?i=discover"&gt;discover&lt;/a&gt;; and &lt;a class="ilink" href="/interests?i=natural+history"&gt;natural history&lt;/a&gt;. (okay; that really shows i'm a science geek.)    favorite music: much of &lt;a class="ilink" href= "/interests?i=beethoven"&gt;beethoven&lt;/a&gt;'s &amp;amp; anything by &lt;a class="ilink" href="/interests?i=tchaikovsky"&gt;tchaikovsky&lt;/a&gt;. &lt;a class="ilink" href="/interests?i=mozart"&gt;mozart&lt;/a&gt;; &lt;a class= "ilink" href="/interests?i=stravinsky"&gt;stravinsky&lt;/a&gt;; and &lt;a class="ilink" href="/interests?i=bach"&gt;bach&lt;/a&gt; are great too; but they don't move me as much as tchaikovsky and beethoven. the 9th symphony holds a special place in my heart.    favorite foods: italian; indian; chinese; &amp;amp; thai (i really love good food!) but always &lt;a class="ilink" href= "/interests?i=vegetarian"&gt;vegetarian&lt;/a&gt;. and sensual foods tempt me.    favorite movies:  * &lt;a class="ilink" href="/interests?i=lord+of+the+rings"&gt;lord of the rings&lt;/a&gt; (wow! what epic story telling!);  * &lt;a class="ilink" href= "/interests?i=secrets+%26amp%3b+lies"&gt;secrets &amp;amp; lies&lt;/a&gt; (because of personal reasons; and i'm amazed that a movie with no script or screenplay got an oscar nomination for best screenplay.);  * &lt;a class="ilink" href="/interests?i=the+pianist"&gt;the pianist&lt;/a&gt;;  * &lt;a class="ilink" href= "/interests?i=schindler%27s+list"&gt;schindler's list&lt;/a&gt; (due to my interest in the holocaust);  * &lt;a class="ilink" href="/interests?i=the+english+patient"&gt;the english patient&lt;/a&gt; (as it reminds me of time i spent with &lt;a class="ilink" href="/interests?i=bedouin"&gt;bedouin&lt;/a&gt; nomads in egypt);  * &lt;a class="ilink" href="/interests?i=star+wars"&gt;star wars&lt;/a&gt; (again; it's the epic story telling!);  * &lt;a class="ilink" href="/interests?i=man+from+earth"&gt;man from earth&lt;/a&gt; (what a thought provoking concept for a story!).    favorite places:    many of them are us or canadian &lt;a class="ilink" href= "/interests?i=national+parks"&gt;national parks&lt;/a&gt;; e.g. - yellowstone; grand canyon; isle royale; zion; bryce; grand tetons; yosemite; jasper; banff; and olympic.    i also like the geography of certain places: hawai'i; iceland; norway; sweden; canada (that's a big place; so i'll limit it to canadian rockies); egypt; and australia.    other favorites:  passionate kisses; sensual experiences; warm clothes; playful conversations; and highly imaginative people.</t>
  </si>
  <si>
    <t>1. good friends who are very supportive and nurturing.  2. semi-sweet; dark chocolate. (my not-so-secret vice and drug-of-choice.)  3. intelligent conversations.  4. good food.  5. good books.  6. cuddling and affection.  7. goal-oriented tasks and projects.  well; that's one more than requested. i broke rule 6.</t>
  </si>
  <si>
    <t>places i want to travel to.  places i have traveled to.  my work.  my friends.  parenting my daughter.  gender roles and why they get in the way of human development.  human relationships; communication styles; politics; science; and history.</t>
  </si>
  <si>
    <t>visiting friends; going to a party; going out to a movie or dinner; or just staying at home with friends or family.</t>
  </si>
  <si>
    <t>if you want to know something about me; feel free to ask. i will usually give you a direct answer - which means i don't hide myself from partners and friends.    since okcupid wants me admit something private here; i'll say that in addition to donating my hair to help children with cancer; i also donated blood many; many times to help infants and unborn children. i am a rare person - a universal blood donor who doesn't have certain pathogens; so my blood is especially needed for infants and fetuses.</t>
  </si>
  <si>
    <t>a stranger is usually a friend i have not met yet. so even if you are a stranger or near-stranger to me; feel free to contact me anyway.    if you're interested in me for more than just friendship; please meet the following criteria:    you have a lot of joy in your life.    you are happy as you are whether you have a partner or not.    you have a sense of humor.    you know yourself well enough to understand your character flaws.    our match percentage is greater than 83% and enemy percentage is lower than 17%.    you prefer open relationships.    you would allow me to check with your existing partner(s) about any relationship agreements you have. (i'd expect you to want the same from me.)    you value emotional safety for others.    you are familiar with anti-oppressions to the point where you believe neutrality is not ethically defensible. (anti-sexism; anti-racism; anti-heterosexism; anti-sizeism; and so forth.)    you understand what privileges you might have through gender; race; class; health; and so forth.    you show consideration for the needs of others.    you know the difference between kindness and niceness.    you can articulate your needs and feelings.    you are a sensitive listener who is attentive to others emotions.    you are honest by default.    other people call you considerate; caring; and kind. your friends and coworkers describe you as reliable and present.    you have a sex positive attitude.    you are low maintenance.</t>
  </si>
  <si>
    <t>english (fluently)/c++ (fluently)/other (fluently)/german (poorly)</t>
  </si>
  <si>
    <t>"93 til infinity."  "hate to sound sleazy; but tease me; i don't want it if it's that easyy"</t>
  </si>
  <si>
    <t>college in oakland.  from sactown; city of trees.  trying to figure out what it is exactly that im doing with my life.  playing soccer.  making art. appreciating art.  charcoal. ink.  giggin to my slaps.  poetry slams.  spanish.  filipino.</t>
  </si>
  <si>
    <t>listening. i may not be the best at advice; but im good at listening.  i like to think that im a funny person.  soccer!  running; exercise in general.  open minded.  eating food.  drinking juice. not good at drinking water though.  i also think that im the only one that still uses a paper map to get directions..</t>
  </si>
  <si>
    <t>not sure. people always say they like my hair.  im funny and easy to talk to.</t>
  </si>
  <si>
    <t>music: underground hip hop; old school rap; r&amp;amp;b; lauryn hill; nas; alicia keys; amy winehouse; the pharcyde; people under the stairs; slum village; tupac; biggie; dj quik; the fray; the black keys; my morning jacket; adele; blu &amp;amp; exile; common; mos def; talib kweli; the cool kids; black milk; corinne bailey rae; los rakas; aventura...i could go on and on    favorite movies: goonies! i love you man; anchorman; the fall; the labyrinth; ninja turtles; cool runnings; scarface; sandlot; spy kids. kevin hart.    tv: parks &amp;amp; rec.    books: to kill a mocking bird; indian killer; the gangster we are all looking for; we the animals; the color of water; holes!    filipino food; mexican; japanese; chinese food; dessert</t>
  </si>
  <si>
    <t>1. family  2. music  3. intelligence  4. brownies  5. lotion  6. soccer</t>
  </si>
  <si>
    <t>the world and why its functioning the way it does.  what i'll be doing in the future.  bigfoot.</t>
  </si>
  <si>
    <t>chillin watching parks and rec; kickin it with the homies; or gettin my sleep on.</t>
  </si>
  <si>
    <t>when im by myself i can sing like adele.</t>
  </si>
  <si>
    <t>1. you listen to any of the music that i mentioned. or something similar  2. you watch parks and rec  3. your name is tom haverford.  4. youre not a creep.  5. you dont start the conversation by calling me "sexy"  6. si hables espanol.  7. you know anything barry mcgee; upper playground; tumblr; wu tang.</t>
  </si>
  <si>
    <t>hi my names johanna im from the bay. im going to college at mills in oakland to become a teacher and on my free time i enjoy the night life in the bay area...clubs; art shows;plays; people watching....lol...ect  i like to stay in with friends and watch movies too  i love to travel a lot-looking for a travel buddy!</t>
  </si>
  <si>
    <t>enjoying it!</t>
  </si>
  <si>
    <t>working with youth  yoga  art  socializing</t>
  </si>
  <si>
    <t>my eyes or lips...</t>
  </si>
  <si>
    <t>the glass castle and the forest people; comedies; all(no country);all(no fast food)</t>
  </si>
  <si>
    <t>water  fine dining  music  art  mary jane  toyz  ...water is the real thing i could never do without i could go without the rest</t>
  </si>
  <si>
    <t>my classes; family and friends  life  love</t>
  </si>
  <si>
    <t>looking for where the parties at...  it maybe at a club  at a friends kick'it  one on one...  but if its during the school semester im most-likely studying</t>
  </si>
  <si>
    <t>im bi! women are hella sexy!</t>
  </si>
  <si>
    <t>your ready to hang-out</t>
  </si>
  <si>
    <t>i have accepted (and expect) that the path to a wholesome relationship is going to be paved with the shattered hearts and nude bodies of a whole lot of you</t>
  </si>
  <si>
    <t>constantly improving</t>
  </si>
  <si>
    <t>using the word "summer" as a verb</t>
  </si>
  <si>
    <t>my height. it's hard to miss.</t>
  </si>
  <si>
    <t>food: i really enjoy mexican; thai; and indian. but; as long as it's not a dead animal i will probably eat it.</t>
  </si>
  <si>
    <t>1) the apocalypse  2) humorous jessie spano quotes from saved by the bell    (but not necessarily in that order)</t>
  </si>
  <si>
    <t>probably something that involves the consumption of an adult beverage.</t>
  </si>
  <si>
    <t>in middle school i went to star trek conventions with my piano teacher</t>
  </si>
  <si>
    <t>if you will join me on wild adventures</t>
  </si>
  <si>
    <t>english (fluently)/spanish (fluently)/german (fluently)/hebrew (poorly)</t>
  </si>
  <si>
    <t>i am mostly content and enjoy life -- however; greatly value the perspective and new experiences that others can bring into my life to enhance it. i value independence balanced with sharing; and being open to learning and growth. i am not looking to be completed nor to complete someone else and i am pretty low-maintenance -- not into jewelry; shopping; fancy cars (flowers are always welcome; however).    i have had a varied career path including college administrator; recycling center director but now am an elementary school teacher and have taught most grades k through 8th.    i enjoy gardening; &lt;a class="ilink" href= "/interests?i=kayaking"&gt;kayaking&lt;/a&gt;; &lt;a class="ilink" href= "/interests?i=hiking"&gt;hiking&lt;/a&gt;; &lt;a class="ilink" href= "/interests?i=backpacking"&gt;backpacking&lt;/a&gt;; &lt;a class="ilink" href= "/interests?i=camping+in+remote+places"&gt;camping in remote places&lt;/a&gt;; biking; home "improvement" projects. used to be a mountain climber/rock climber and would love to climb whitney one more time (let's take the trail).    i play viola in a community symphony but enjoy all kinds of music (especially &lt;a class="ilink" href="/interests?i=celtic"&gt;celtic&lt;/a&gt;; acoustic guitar and taiko drumming). my favorite new band is mumford &amp;amp; sons (and i'm finally seeing the dodos in person). if i had to have only one cd it would be talking heads' "stop making sense" the full edition.    other interests include foreign films; travel (especially off the beaten track); dabbling in golf; skiing and used to play tennis competitively.    i would like to start a friendship based on mutual enjoyment; respect; support and communication which might develop to more.</t>
  </si>
  <si>
    <t>i have a tiny house in a canyon on a big lot and i stay busy encouraging deer; raccoons and skunks to go elsewhere. i put in my own 3' tall wood retaining wall (it does lean a tiny bit sideways -- didn't realize how fast cement sets).</t>
  </si>
  <si>
    <t>finding adventures.</t>
  </si>
  <si>
    <t>when i was younger; often people would ask my ethnicity as it used to be less common to be hapa (mixed heritage -- in my case; chinese/ caucasian). no; i don't dye my hair....  now; mostly people mention i look much better in person..... don't know what that says about my photos?</t>
  </si>
  <si>
    <t>books: eat; pray; love; the phantom tollbooth; books by orson scott card; tony hillerman; #1 ladies detective agency; smithsonian magazine; any nonfiction by anne lamott; gerald durrell  movies: wizard of oz; secondhand lions; the five people you meet in heaven; once; rainman; most anything bbc and/or foreign without violence  music: see above -- not so into jazz; punk; heavy metal; and more than an hour of bluegrass....  food: trying to be more vegetarian; chinese is favorite; lasagna; i have this grits cookbook i want to work through.</t>
  </si>
  <si>
    <t>besides the given: eyeglasses; family; friends; health    clouds; music (especially beethoven); mountains; laughter; sweetness and; oh yes; must have some ground to plant</t>
  </si>
  <si>
    <t>how to be a positive force and maximize my capabilities</t>
  </si>
  <si>
    <t>stopping at the library to get some foreign films to watch; conditioning to start backpacking again by loading a few bags of catfood into my backpack for walking up some neighborhood hills.</t>
  </si>
  <si>
    <t>once i got in trouble for stabbing someone with a knife and giving them a bloody nose...........    p.s. i was in first grade; the knife was plastic; he was taller than i was; and i was just trying to be cool (honest). luckily this was back in the early 60's so all that happened was that the teacher disarmed me and took me into her closet for a talking to.    the "other" religion that i am somewhat serious about is unitarian universalism so not to worry about anything too weird - just liberal. look it up!</t>
  </si>
  <si>
    <t>you think we can share some enjoyable conversation and you did not vote republican in the last presidential election.</t>
  </si>
  <si>
    <t>just moved out to pa for work; staying around stanford. just looking for someone cool to hang out with.</t>
  </si>
  <si>
    <t>tons a stuff</t>
  </si>
  <si>
    <t>im kinda tall</t>
  </si>
  <si>
    <t>if you feel like doing something fun this summer</t>
  </si>
  <si>
    <t>alright look out; this is where shit gets real. i mean; i just want to make the point that you are choosing to read this right now and if something makes you uncomfortable then maybe you should think about yourself a little more. ok; first of all my right forearm is 12" long. please don't judge me because of it. i can run for distances that are measurable in the tens of feet. sometimes when i look at the sky i see little dots swirling about and i wonder why no one else can see these tiny alien creatures and their silly aerial antics.    i am hangin; with; and cooper</t>
  </si>
  <si>
    <t>doing it.</t>
  </si>
  <si>
    <t>photoshopping stuff into outer space.</t>
  </si>
  <si>
    <t>the cut of my jib. my child-like hair cut. my sick pythons?</t>
  </si>
  <si>
    <t>music:blank dogs; nodzzz; nobunny; eagles of death metal; goblin; the nerves; the magnetic fields; dianogah; tortoise; tronic; cause co-motion!; walt mink; fuzztones; animal collective; devo; tom petty; kraftwerk; vivian girls; stp; black dice; the thermals; scared of chaka; raymond scott; the kinks;  movies: the cube; dawn of the dead; blade runner; 2001; wet hot american summer;</t>
  </si>
  <si>
    <t>comfortable pants for an abnormally large penis.  baby animals (babimals if you will).  bear repellent.  google.  my ability to add and subtract in a timely manner.  you by my side grl.</t>
  </si>
  <si>
    <t>how sweet bridges are.</t>
  </si>
  <si>
    <t>playing in a rock music show. going to a show. sitting at home with my dog.</t>
  </si>
  <si>
    <t>one time i told my mom "i have to take a jizz" because i thought it meant to pee.</t>
  </si>
  <si>
    <t>you want your mind blown. or if you laughed at any point while reading this.</t>
  </si>
  <si>
    <t>dear okc:  for fuck's sake; stop it with the quiver!!!!    i'm back on here again. it's been a little while; and i actually succeeded in meeting people off of the interwebz!! :d  i was on howaboutwe for like; a week; but they make you pay for that site; and i was all like; fuck that.  allrighty; so; excuse the username; i think one of my &lt;a class= "ilink" href="/interests?i=hula-battle"&gt;hula-battle&lt;/a&gt; friends referred me to that name because of my face turning red when i get overly active. i couldn't think of much else; to be honest...    btw...what exactly does "full figured" mean?    &lt;strong&gt;note: yeah; i'm not 21; but i could always stand outside while you get us beer.&lt;/strong&gt;    um; i love the sound of jets as they fly through the sky. like the blue angels. good shit.</t>
  </si>
  <si>
    <t>as usual; going to school in oakland; working in sf; working out; and trying to find fun stuff to fill my free time. or relaxing; whatever. if i think i've been a good girl; then i'll take a day to chill and veg out.  also; i'm currently in an open relationship; and i enjoy it. so; hopefully y'all are okay with that.    &lt;strong&gt;note #2: call me a mooch; but sometimes i'm going back and forth to the city from the east bay; which can be a pain. so; if anyone is also up for letting a poor girl crash at your place for one night; it'd be greatly appreciated. no pressure; just putting it out there. specifically in sf; too.&lt;/strong&gt;    i'm also a (somewhat) avid photographer!! i was featured in spin magazine :)  check out my fotos; yes? &lt;em&gt;http://www.flickr.com/photos/30001672@n02/&lt;/em&gt;</t>
  </si>
  <si>
    <t>driving in the berkeley hills at night....&lt;strong&gt;*keep in mind: i don't have a car* apologies if that's a deal breaker.... :/&lt;/strong&gt; but i am efficient at taking bart and other public transportation..    kegels</t>
  </si>
  <si>
    <t>my nose hoop (on the right side; i'm not into that left side fertility superstition nonsense)  my ass  my eyes  occasionally; my clothes.</t>
  </si>
  <si>
    <t>music: &lt;a class="ilink" href="/interests?i=depeche+mode"&gt;depeche mode&lt;/a&gt; (still); &lt;a class="ilink" href= "/interests?i=dubstep"&gt;dubstep&lt;/a&gt; (heh; i like it; but there is some really shitty dubstep out there); nin; trent reznor &amp;amp; atticus ross; tears for fears; talk talk; madonna; crockett's theme from miami vice; the pokemon theme song; the soundtrack to the movie kids; anika; ceremony (lots of progressive hardcore in general) sick of it all; the gits; ska; punk; wu tang; dr. dre; geto boys; gorillaz; clash; dub. i'm also up for bluegrass; old school country and rockabilly as well. wagner; mozart; bach; tchaikovsky; enya; grieg!    &lt;strong&gt;movies:&lt;/strong&gt; secretary; zoolander; lost boys; the crying game; uncle buck; hook; red dawn; the evil dead; donnie darko; fight club; trainspotting; harold and maude; full metal jacket; the social network;    &lt;em&gt;shows:&lt;/em&gt; breaking bad!!! (so excited for season 5!) simpsons; the office; family guy; snl; little britain; south park; nip tuck; portlandia;    &lt;a class="ilink" href="/interests?i=books%3a"&gt;books:&lt;/a&gt; stephen king stuff; horns; calvin and hobbes; catcher in the rye; heart of darkness; charles bukowski; hst; bluest eye; a clockwork orange; gimme something better; jane eyre; erotic self-help books    food!! indian; burritos!! pesto with pasta; goldfish; cheetos; those red stems from chard leaves; hawt chocolate. also; i'm a girl with a pescitarian diet ;)</t>
  </si>
  <si>
    <t>my mom  camera  hula hoop  my individualism  adventure  burritos    after some consideration; the almighty one added a 7th thing: olive oil</t>
  </si>
  <si>
    <t>tattoos i wanna get; piercings i wanna get; sex; my own music videos which don't exist</t>
  </si>
  <si>
    <t>either watching tv; out seeing a movie; hula battle...there really is no typical friday night. it's like; normal or typical sex; does it really exist?</t>
  </si>
  <si>
    <t>i really love the movie &lt;a class="ilink" href= "/interests?i=kids"&gt;kids&lt;/a&gt;...does that sound bad?    well; i guess not really private; but truthfully; i haven't had "relations" with a female for a long time. so to all the lovely ladies out there; i'll be here..and stuff.</t>
  </si>
  <si>
    <t>- &lt;strong&gt;you're nearby&lt;/strong&gt; albany (between berkels and el cerrito) or sf...or if you're super willing to drive the distance to hang out.  - know any good bands or music you wanna share? i need new tunes!  - you feel like it. but please; don't take offense if i don't reply back quickly (or at all.) maybe if i don't reply back; take it as me saying; "i'll think about it." like i said; i haven't been doing this "seeing ppl online" thing in a while. i'm still getting used to it again.    &lt;strong&gt;you shouldn't message me if:&lt;/strong&gt;  -you're going to be a douche and be mean and say nasty things for no reason  -you're going to say stuff like this: "hi how r u." i dunno; be a little more creative; or at least pretend to be interested...like jimmy valmer in the episode erection day  -you're looking for a girl with a body like a victoria's secret model. i wish body type had more specific options; like; let's say; roman nymph-like appearance.</t>
  </si>
  <si>
    <t>liberal arts school exile (and onetime victorian gentleman) squarely settled in sf and earning my daily bread on the peninsula. it's pretty glamorous; but i try not to brag about it.</t>
  </si>
  <si>
    <t>nine-to-five-ing; errands in between; reading on the subway; drinking on the weekends; climbing up the stairs; climbing down again; paying bills; self-punishing at the gym; napping in the park</t>
  </si>
  <si>
    <t>selecting fake names for strangers; washing dishes (yes; you can be really bad at that); talking with my hands; picking out the wigs and hairpieces in a crowded room; texting while treadmilling</t>
  </si>
  <si>
    <t>my parallel parking skills.</t>
  </si>
  <si>
    <t>crisp persimmons. rain. human contact. wit. stick shift. harm reduction.</t>
  </si>
  <si>
    <t>what to have for dinner; whatever i'm reading at the moment; what i should be reading at the next moment; whether after a long enough period of [voluntary or involuntary] celibacy you get grandfathered back into virginity; creative ways to make sure i don't lose touch with people i like (current front-runners: postcards/drunk-texts); my immediate surroundings; this our modern age</t>
  </si>
  <si>
    <t>decompressing on my rooftop after a long day at work with an old peaty scotch.</t>
  </si>
  <si>
    <t>i joined okcupid</t>
  </si>
  <si>
    <t>you can build things like fires and bicycles. you are prone to whistling. you have watched "the goonies" eight hundred and two times. you have some really good music you can't wait to share with me. you have opinions about things and lust after arguments but are not an asshole about it. you like your men smart and kind; gritty and graceful.</t>
  </si>
  <si>
    <t>traveling; a lot!</t>
  </si>
  <si>
    <t>serving drinks; safety demonstrations.</t>
  </si>
  <si>
    <t>my socks; i have some of the most amazing socks you will ever see!</t>
  </si>
  <si>
    <t>what i am going to do in whatever city i am in that night.</t>
  </si>
  <si>
    <t>in some city; wandering around or getting a drink.</t>
  </si>
  <si>
    <t>ahhh... it's tricky to do a thumbnail sketch. but here goes:  i'm a rational being that's becoming more comfortable with the emotional and spiritual... a recovering perfectionist that's able to embrace the messiness of real life. growing up i was an avid indoorsman but now i enjoy living in my own body and need exercise to live. i grew up in evangelical christianity but have at times walked away and now have a different and broader sense of the spiritual side of my life. i enjoy both my intellectual; non-spiritual college friends as well as my "red-america" relations although the two groups don't mix well. i'm an engineer but sometimes wonder about doing either teaching or counseling. i'm a consummate dabbler; but like to become the expert.    i am thoughtful; communicative; and curious</t>
  </si>
  <si>
    <t>i'm currently doing electrical engineering consulting for a couple of clients in various fields. in my past lives i've been involved in startup companies that have tended to consume the entirety of my life. in the past 5-10 years i've been determined and able to keep "sacred" the social; artistic and contemplative spaces in my life.    for fun i visit with friends; hike (for fun and good views; as i can); run (i'm trying to do this 5 times a week now); and play my cello in small ensembles.</t>
  </si>
  <si>
    <t>i love playing chamber music... i'm currently the cellist of a string quartet. but i've come to enjoy doing improv playing at my church. i enjoy small ensembles the best for the musical communication between players and the opportunity to have a solo voice at times.</t>
  </si>
  <si>
    <t>perhaps that i talk fast... and that i seem to be smart (i'm not sure that's always true though).</t>
  </si>
  <si>
    <t>i read mostly non-fiction; i like history; history of science stuff. most recently i finished "empires of the word" about the interplay between history and language.    i grew up exclusively with classical music; playing cello and piano; but discovered the wonderful world of rock and pop music in college with friends. i used to be averse to country music but that is gradually changing. now with pandora i'm acquiring newer tastes... most recently nickel creek; alison krause; imogen heap and coldplay.</t>
  </si>
  <si>
    <t>fresh produce  good pure water  a mechanical pencil (w/paper)  outdoor time  quiet time  playing music</t>
  </si>
  <si>
    <t>physics (special and general relativity and all that strangeness)</t>
  </si>
  <si>
    <t>hanging with friends</t>
  </si>
  <si>
    <t>why spoil all the fun? this is fodder for a good date...</t>
  </si>
  <si>
    <t>you find any of the above stuff intriguing....</t>
  </si>
  <si>
    <t>let's see... well i was born in the u.s. but spent ages 3-18 oversees in tokyo and london; hence i've always struggled a bit with the question "where are you from?". i'm the eldest of five. i like paradox. i love to travel; especially the feeling of arriving somewhere for the first time. i'm drawn to people who challenge conventional thinking in some way and have a spontaneous streak. i like to keep up with current events and stay connected to the world outside the u.s. if you are somewhat similar we will likely be a good match.</t>
  </si>
  <si>
    <t>i moved to california from nyc a few years ago for graduate school and decided to stay. i currently work at a large fashion/ apparel company based in sf that specializes in denim. i'm pretty lucky in that i get to do a lot of international travel for my job. i'm a big skier and try to hit the slopes as much as possible during the winter. once i took a screenwriting class and have been working on a film script ever since. my goal for 2012 is to learn how to dj and i'm about 40% there.</t>
  </si>
  <si>
    <t>foreign accents.</t>
  </si>
  <si>
    <t>likely the red hair.</t>
  </si>
  <si>
    <t>movies: lawrence of arabia; seventh samurai; most things with james franco; garden state; death at a funeral (the british version); inception.    music: mumford &amp;amp; sons; vampire weekend; kings of leon; temper trap; mgmt; passion pit; edward sharpe and the magnetic zeros; school of seven bells; the british grime scene (tinie tempah); florence + the machine; and newly addicted to dubstep.    tv: game of thrones; boardwalk; hell on wheels; the office; true blood; wilfred.    food: indian; middle eastern; mexican; and pretty much anything with guacamole.</t>
  </si>
  <si>
    <t>brunch  british humor  pandora radio  skiing  a passport  avocado</t>
  </si>
  <si>
    <t>how many things our generation will have to fix when we grow up.</t>
  </si>
  <si>
    <t>driving up to tahoe to go skiing... if it ever starts snowing.</t>
  </si>
  <si>
    <t>i watched all of season 1 of the jersey shore... you can judge.</t>
  </si>
  <si>
    <t>... after reading this you want to talk some more.</t>
  </si>
  <si>
    <t>i love to stay healthy n exercise or practice my boxing.eating; going to school running with my dog; smokin weed n jus tryna chill n stay drama free are some things ido other than everything im just mee</t>
  </si>
  <si>
    <t>im currently working on more of my certifications</t>
  </si>
  <si>
    <t>doing what ido tryna push foward</t>
  </si>
  <si>
    <t>probably the shit i got on honestly idont know</t>
  </si>
  <si>
    <t>iread mostly local writers books. iwatch funny movies i love dancing and ilove food from all over the world</t>
  </si>
  <si>
    <t>my dog  my watch  clean clothes  food&amp;amp;water  music  sense of humor</t>
  </si>
  <si>
    <t>my life and the next step ima take and how ima get there</t>
  </si>
  <si>
    <t>in the lab at school or with my people</t>
  </si>
  <si>
    <t>im not the most perfect person in the world</t>
  </si>
  <si>
    <t>just hmu ill get back at you</t>
  </si>
  <si>
    <t>as we share the details and desires of our goals together; both a summery and a conclusion can be built on the basic truths of our lives. this beautiful reality can lift us to amazing places.</t>
  </si>
  <si>
    <t>my lifelong passion is to provide the best possiblle environment for living and as design profesional this translalates into homes for both the wealthy and for the homeless; for communities in cities and for schools in areas which are in need. this is a brief description and if we chat i'd bee gladd to tell you more.</t>
  </si>
  <si>
    <t>paying attention to details ; sharing the the dialogs and discoveries with someone who likes the disovery; allowing for the evolving changes and growth to happen</t>
  </si>
  <si>
    <t>my blue-green eyes and the ease of smiling as we share a trusting greeting</t>
  </si>
  <si>
    <t>earth air fire water time space</t>
  </si>
  <si>
    <t>the "other"</t>
  </si>
  <si>
    <t>rebuilding  releasing  enjoying  providing</t>
  </si>
  <si>
    <t>tomoroe's hope</t>
  </si>
  <si>
    <t>let me know if you feel like chatting......about anything. here is fine or using yahoo or windows live messsenger where my i.d. is archer1to1</t>
  </si>
  <si>
    <t>native san franciscan addicted to laughter and having a good 'ole time!    have an incredible circle of friends and blessed with a lovely family. i'm happy living in this small town and searching for mr. handsomes to go on fun dates with...    like to pass the time partaking in social activities; love to eat out; trying new elixirs; checking out performances and at times spinning that disco ball.    searching for partners in minimal crime to be silly with; to continually re-discover sf; catch fliqs with and discuss life's trials; tribulations and blessings...</t>
  </si>
  <si>
    <t>i'm gay for pay...i do non-profit work in the lgbt community; just trying to make the world a better place ;-) since my early 20's i've worked in hiv prevention; community development and my latest adventure is fundraising.</t>
  </si>
  <si>
    <t>eating  lending a good ear  salsa dancing -- well i'm better during the fast songs...  solving life problems  being an enabler- for when you need that new pair of shoes or that 3rd cocktail  not rushing into major descisons lightly</t>
  </si>
  <si>
    <t>i'm a friendly; considerate; genuine guy who has spent most of my adult life putting energy into my profession. although i probably arrived at a stable place years ago; i now feel i can put more time into dating. i am a medical doctor specializing in psychiatry. its a big part of who i am. i also have a core group of friends whom i love being with in my free time. i work in san francisco and live in marin.</t>
  </si>
  <si>
    <t>when not caring for patients; i am preparing my life for a future family. i have the house; cars; pets; community ; friends; and actvities. now; i just need a partner. its probably too late for kids; but having friends; nieces and nephews around would be great.</t>
  </si>
  <si>
    <t>listening; science; therapizing; medicating; making it to the gym 6 days a week; dancing; trumpet playing; cooking; driving; humor; finances; time management; organization.</t>
  </si>
  <si>
    <t>physically; my port -wine stain birthmark (but i've been getting laser treatment and its fading).  personality-wise; how comfortable they feel being around me .</t>
  </si>
  <si>
    <t>movies- action; drama; romantic comedies</t>
  </si>
  <si>
    <t>my friends. sunshine. imagination. nature. affection/sex. beans.</t>
  </si>
  <si>
    <t>my to do list. my clients. hot guys at the gym. my relationships.</t>
  </si>
  <si>
    <t>i go home from a week's work feeling satisfied; proud and accomplished. the weekend is for rest; relaxation. and play with friends.</t>
  </si>
  <si>
    <t>of many physical attributes about a man i find attractive; i am attracted to sexy feet.</t>
  </si>
  <si>
    <t>you have an interest in meeting in person for a brief date to see if there is any chemistry to go further.</t>
  </si>
  <si>
    <t>i am honest to a fault with a strong sense of morality. i am a firm believer that chivalry is not dead. it is just frowned upon socially for some fucked up reason. i try my hardest to accept people for who they are and not judge them for their beliefs. i trust my gut instinct even though i love logic. i always have a smile on my face and make jokes constantly.</t>
  </si>
  <si>
    <t>i recently moved back to the bay area. i am going to the local community college majoring in chemistry. i want to make this world a better place and will i what i can to help that cause.</t>
  </si>
  <si>
    <t>i am good at anything i do because i believe that i should always give my best. i like playing games from chess to xbox or running and doing other physical activities. i am good at math and science and can't wait to study more.</t>
  </si>
  <si>
    <t>books: science fiction or fantasy  movies/shows: i love cartoons and comedy  music: if it has a funky beat i can dig it  food: seafood; meats; cheeses and fruits</t>
  </si>
  <si>
    <t>food; science; martial arts; games; nature; humor</t>
  </si>
  <si>
    <t>philosophy; the future; how do better and lots of other random shit. i spend a lot of time thinking.</t>
  </si>
  <si>
    <t>relaxing at home or at a show</t>
  </si>
  <si>
    <t>i'm good guy with a nice ass; looking for a dad to treat it and i well.</t>
  </si>
  <si>
    <t>you want to meet an honest guy. you like to laugh and can take a compliment. if you think you can beat me at chess or teacher me new tricks ;p</t>
  </si>
  <si>
    <t>living in the bay being progressive while attaining dreams most professionals in my field will not strive to obtain. desire; play and work are essentials in my life!</t>
  </si>
  <si>
    <t>design and implementation describes my lifestyle in every aspect imaginable. design can encompass my professional field of cinema production; fine art design and/or electronic inventions.</t>
  </si>
  <si>
    <t>cinematography; cycling; dancing; exercise; writing; mix media art; event curation; compare and contrast of literary content.</t>
  </si>
  <si>
    <t>my physique.</t>
  </si>
  <si>
    <t>cybergrace; the resort; snow crash... taxi driver; wonder years; fringe; game of thrones; vampire hunter d.. radiohead; j. cole; kirko bangz; broken social scene; hans zimmerman.. all foods can be eaten by mee :)</t>
  </si>
  <si>
    <t>my future and how i want to obtain everything i imagine.</t>
  </si>
  <si>
    <t>usually out riding my bike around sf; checking out an art gallery; hitting a bar; going to a select film screening; hanging out with random friends or hanging out around a cafe free writing.</t>
  </si>
  <si>
    <t>i m afraid of unicorns.</t>
  </si>
  <si>
    <t>everything you have read about me intrigues you.</t>
  </si>
  <si>
    <t>professional &lt;a class="ilink" href= "/interests?i=musician"&gt;musician&lt;/a&gt;. self identified socialist. &lt;a class="ilink" href="/interests?i=free%0aspeech"&gt;free speech&lt;/a&gt; baby. preemptive ex nine to fiver. unapologetic nerd. frequently bearded. seeker.    i am that rarest of birds:  the heterosexual male musical theater geek.    i am artist; skeptic; and eccentric.</t>
  </si>
  <si>
    <t>i'm a musical theater composer; lyricist; musical director; and pianist. i work a lot with kids and seniors; though increasingly my work is with professional actors and playwrights.</t>
  </si>
  <si>
    <t>realizing the vision.    not overcooking pasta.    meaning well.    rhyming.</t>
  </si>
  <si>
    <t>my curly hair. it tends to take on a bit of a manelike quality at its longest. that's when i know i need a haircut.</t>
  </si>
  <si>
    <t>i've tried this section so many different ways.    when i was a small child my favorite music was samuel barber's adagio for strings. it's considered very mournful and is frequently played at funerals. as a child though i thought it was incredibly beautiful and uplifting. i called it "the violins of love." it's still a favorite. it was on a tape my parents had of recordings by &lt;a class="ilink" href="/interests?i=leonard+bernstein"&gt;leonard bernstein&lt;/a&gt;.    my favorite musical is sunday in the park with george. that's by &lt;a class="ilink" href="/interests?i=stephen+sondheim"&gt;stephen sondheim&lt;/a&gt;; who also wrote the lyrics to west side story; another favorite musical; which was composed by leonard bernstein (!).    &lt;a class="ilink" href="/interests?i=the+beatles"&gt;the beatles&lt;/a&gt; have been a favorite forever. &lt;a class="ilink" href= "/interests?i=thelonious+monk"&gt;thelonious monk&lt;/a&gt; almost as long. &lt;a class="ilink" href="/interests?i=john+adams"&gt;john adams&lt;/a&gt; is a more recent favorite.    i'm into stuff with dense harmonies; funky rhythms; interesting colors; beautiful and profound (or hilariously meaningless) lyrics.    hip-hop to country to opera to jazz to punk to folk to indie rock to 60s to 80s to the piano in my living room to a stick banging on a rock    i love good books (nonfiction often; but not exclusively) and movies (prefer drama to comedy or action) and food (really good food from everywhere) too; but not in the same realm as music and theatre.</t>
  </si>
  <si>
    <t>1 water  2 my friends  3 a piano  4 heat in winter  5 my car (embarrassing; after all those years of not driving)  6 seventh chords</t>
  </si>
  <si>
    <t>projects. that's what i like; don't you?</t>
  </si>
  <si>
    <t>performing or dinner party or game night or alone with a book    i often have performances on friday and saturday evenings.    however; i almost never go to sleep right after a performance. usually i want to stay up; eat and party after i get off stage.</t>
  </si>
  <si>
    <t>i cry a lot while watching movies and tv shows.</t>
  </si>
  <si>
    <t>you're a musician or artist of some kind    you love music passionately and consider it magic    you know what you want;  and you're going and finding it and getting it    you are not a pod person</t>
  </si>
  <si>
    <t>i am an athletic person who enjoys working out and staying fit. i am a very diverse person who enjoys all walks of life. i'm extremely sarcastic; so hopefully you are too or are okay with it. i'll admit i can be stubborn at times; but only on things i believe to be right about. i'm a very logical person and pride myself on it. i have high aspirations and plan on making something of myself. i enjoy being lazy when i can afford to be. i love to cook; i'm sort of a bbq master; no big. i love to go out with friends; or stay in; it doesn't matter to me as long as the conversation is that of quality. i'm a big time joker; so hopefully you enjoy laughing because you'll be doing a lot of that around me. basketball is my favorite sport followed by football. i am a social drinker and am 420 friendly. i love my family more than anything in the world; especially my mother; and nothing will stand between me and them. my mother raised me to be a gentleman; and i owe everything i am to her. i am a very honest person; and will not hide myself from you. i believe if all the cards are put on the table from the beginning; then there's nothing to hide and the relationship has the best possible chance for success.    * i recently just got a promotion at work; so my schedule is pretty hectic now; but pretty consistent too so it's easy to plan around. just thought i'd add that.    interests:  i love all thing technologically related. i used to work at geek squad (laugh if you want) and miss fixing computers. i'm getting back into playing the guitar; so maybe i can serenade you at some point? good music is rock and roll; hip hop/rap; alternative; classical; dubstep/techno (are alright); and anything that's basically not country. obviously i'm into sports...go lakers! (yeah; kobe is the shit). i'll add more as i think of it...    what i'm looking for...someone who is intelligent; has a pretty smile (nice teeth are my #1 turn on in a girl); and can hold a conversation with me. you'll notice i say "conversation" a lot; because to me a conversation is more than you agreeing with what i have to say or using one-worded answers; i want a response. i've dated girls who use the words "like" and "um" way too much; and i'm tired of that. let's be real here; hopefully you're attractive because i know i'm at least decent looking :) attraction is important in any relationship; and without it a relationship will fail. i like longer hair; but some women can pull of the short look; and if your hair is red then i'll probably fall in love with you instantly; but i'm open to any color. if you're shorter than me i'm happy (i'm 6'0"); but i'd prefer at least a few inches; makes me feel bigger haha. hopefully you're in school or have graduated and have a job/are looking for a job. i am not a bank vault and believe a relationship is 50/50; yes this means i expect you to pay just as often as i do; sorry if that's discouraging. if you have a sense of humor; that's fantastic and we'll mesh extremely well together. if you play sports; that's a huge turn on for me; especially volleyball; which i also play; and basketball as well. you must be a family oriented person because eventually you will meet mine and i would like to meet yours unless there are reasons i can not/should not; but that can be discussed later. if you are religious; that is okay with me; just know that i'm not. if you're an honest person and can be truthful right off the bat with me; i think everything will work out just fine.    other random things about me. i'm a student at sfsu hoping to get my degree in marketing. i live in a house with 5 guys and 1 girl. i'm a bit of a romantic and love the classic "long walks on the beach" and la-dee-da stuff. i put myself into every relationship i've ever had; and that's worked for me once; and not a few times as well. i'm a really genuine person and i'm just looking for my better half. i play the guitar; although i used to be much better when i had more time to play. oh; and i love orange juice (pulp free).    if you've gotten this far; which i admit is quite a bit of reading; then you should take the couple of extra moments to send me a message. i try to respond to everyone. even if i'm not interested; i will still acknowledge your existence.    *yes; i know i look young; i promise i'm 22 lol.</t>
  </si>
  <si>
    <t>i work for comcast and am a student at sfsu.</t>
  </si>
  <si>
    <t>making people laugh and cooking.</t>
  </si>
  <si>
    <t>that i have braces...</t>
  </si>
  <si>
    <t>of course the trifecta: keys; wallet; phone. other than that...i guess my laptop; my disc golf frisbees; and my basketball.</t>
  </si>
  <si>
    <t>the future. where i am in my life now and where i want to be.</t>
  </si>
  <si>
    <t>it really varies. i can be out for a night on the town; or it can be a nice quiet night in. depends on the mood.</t>
  </si>
  <si>
    <t>you find me interesting</t>
  </si>
  <si>
    <t>i know myself; what i enjoy and do not enjoy; and what my limitations and faults are. i enjoy the arts; and culture. i love reading about and experiencing many diverse ways of life. books; music; food and sport are some of my favorite things.    i am nitty; gritty; and blues.</t>
  </si>
  <si>
    <t>i'm just improving myself and going with the flow of life; living it to the fullest. right now i'm working on getting certified within the career i want. in the meantime; i'm living to the fullest and intend to travel before i get old and decrepit.</t>
  </si>
  <si>
    <t>history and i love it! foreign policy and us politics i'm not too shabby at either.    cooking also :-d</t>
  </si>
  <si>
    <t>i tend to be quiet. listening is one of my strong suits; especially conversations of others. dialogues; interactions and ways people communicate in groups and zones of comfort.    jokes and jokes and jokes and jokes; a joker describes me well.</t>
  </si>
  <si>
    <t>books: a clockwork orange; romance of the three kingdoms; heart of darkness; the face of another; things fall apart; the kite runner; the divine comedy; 1984; gulliver's travels; yugoslavia's bloody collapse; king leopold's ghost; moonlight; siddhartha; the temple of the golden pavilion; animal farm; the taker.    movies: aguirre: wrath of god; yojimbo; purple rain; kill bill; trainspotting; battle of algiers; the seventh seal; rocky; apocalypse now; la femme nikita; the man with no face; mishima: a life in chapters; throne of blood; waltz with bashir; a clockwork orange; half baked; godfather; city of god; planet of the apes; dracula    music: blues; funk; electronica; hip-hop are some genres i like. favorite bands include: prince; outkast; radiohead; nin; rolling stones; peter tosh; rick james; boogie down productions among others</t>
  </si>
  <si>
    <t>music; food; sex; pillows/blankets; the sun; and water.</t>
  </si>
  <si>
    <t>ways to manipulate sound  places i want to go to  people i would like to hang out with  human connectiveness and brainwaves  population growth vs sustainable population and the consequences on the third world  why joe frazier is so underrated</t>
  </si>
  <si>
    <t>either:  reading; sleeping; watching a movie; partying; playing some music or chowing down.</t>
  </si>
  <si>
    <t>lately i've been reading a lot about the us reconstruction era as well as the progressive era. they are such interesting times in the way technologically we progressed. you had the railroad/monopolists in the ne; redeemer/jim crow south; the wild west that was farmland and still wild promoting bimetallism while stealing last pieces of land from the natives. this was allgoing on while we started experiments in imperialism in latin america/philippines/hawaii. socool :-)</t>
  </si>
  <si>
    <t>if u have seen peter jackson's meet the feebles and find it hilarious!    you know the legend of kinderclause and the black petes or want to know it    if u enjoy the carnival ride where u stick to the wall; it's awesome.    if ur a fan of thomas sankara; jack johnson(the pugilist; not the musician); natalie portman or yukio mishima.</t>
  </si>
  <si>
    <t>financially independent dog lover with a pervasive sense of humor. photographer; traveler; happily married for 31 years.</t>
  </si>
  <si>
    <t>a work in progress. i lead tide pool tours for kids; host dinners for friends; walk the dog on the coastal trail; see films; read; work out; meditate; practice yoga...</t>
  </si>
  <si>
    <t>let's not get ahead of ourselves.</t>
  </si>
  <si>
    <t>tonsorially challenged; never at a loss for a smart remark.</t>
  </si>
  <si>
    <t>a whole lot of stuff; not necessarily mainstream: pynchon; cormac mccarthy; bergman; kurasawa; barbet schroeder; kassovitz are some names. especially fond of prehistoric rock and roll -- i guess it's folk/blues. never met a cuisine i didn't like; but bhutan came close.</t>
  </si>
  <si>
    <t>1. a high speed internet connection  2. my crazy airedale milo;  3. strong coffee  4. a beautiful location [like the coast]  5. a digital slr  6. someone to share it with.</t>
  </si>
  <si>
    <t>"and here i sit so patiently [?]  waiting to find out what price  you have to pay to get out of  going through all these things twice"    it's got something to do with mindfulness.</t>
  </si>
  <si>
    <t>on a date; having friends over for dinner; going to a restaurant; watching tv; reading a book; sharing the hot tub...</t>
  </si>
  <si>
    <t>would you ever consider making a genetic clone of yourself [just the idea; you don't have to do it]?</t>
  </si>
  <si>
    <t>you're still out there reading this; you want someone with a still-functioning brain [along with the rest of me] and you're still looking for that simple twist of fate.</t>
  </si>
  <si>
    <t>i do stuff or something; there is usually a computer in front of me and i'm going deaf and greetings from the future.</t>
  </si>
  <si>
    <t>i envision the future from the future by the future.</t>
  </si>
  <si>
    <t xml:space="preserve">s p a c e and digital media nonsense                </t>
  </si>
  <si>
    <t>i ooze slime out my pores; neon green and purple.</t>
  </si>
  <si>
    <t>dark electronic chopped and screwed glitch rap; death/black metal. i like to produce...</t>
  </si>
  <si>
    <t>music  macbook  acrylic paint  chicken  gdp  death</t>
  </si>
  <si>
    <t>i dont know you</t>
  </si>
  <si>
    <t>;;;;;;;;;   -                         ;;;;;;;;;   -        ;;;;;;                ;;;;;;;;;   -</t>
  </si>
  <si>
    <t>i'm a nice person but i don't have a lot of time to meet new people. i am always busy; so keeping up online conversations can be a challenge. i also really hate starting every sentence with the word "i" so just scroll down jeez</t>
  </si>
  <si>
    <t>working my ass off in retail and trying to finish college. occasionally i have time for a ball game.</t>
  </si>
  <si>
    <t>pissing off phillies fans who are sitting near me at giants games    e.g.; "more like shane dicktorino; am i right people?"</t>
  </si>
  <si>
    <t>honest answer: boobs    cool answer: my dazzling smile duh</t>
  </si>
  <si>
    <t>mighty boosh; noel fielding's luxury comedy; workaholics; tim and eric awesome show great job (obviously); the it crowd.    last.fm will show you every song i have listened to since my sophomore year of high school: last.fm/user/_automation</t>
  </si>
  <si>
    <t>1. a proper bra    pretty much everything else is truly optional</t>
  </si>
  <si>
    <t>what to eat for lunch; what to eat for dinner</t>
  </si>
  <si>
    <t>with my best friend. sometimes i go to bars. most of the time i just drink rum and yell at the tv. ask me about my it crowd drinking game.</t>
  </si>
  <si>
    <t>you are not shallow or a massive douchenozzle; if you have any good recipes to share</t>
  </si>
  <si>
    <t>just arriving in the city and am interested in meeting people who share my interests (working out; solid reality tv; smart conversation; going out; etc). i am in the process of getting certified as a pilates instructor but have a day job that i love. i am easy-going; honest and into anything active. if you are as well; i'd love to hear from you.</t>
  </si>
  <si>
    <t>i work in urban education and love it.</t>
  </si>
  <si>
    <t>being optimistic; finding the good in things; banter</t>
  </si>
  <si>
    <t>you are a good; warm person with a kind heart; a solid sense of humor and an optimistic outlook on life</t>
  </si>
  <si>
    <t>1. laughing  2. traveling by train in foreign countries listening to bon iver  3. my sisters  4. sheets straight out of the dryer  5. balance  6. pesto</t>
  </si>
  <si>
    <t>i will never outgrow making people "mix tapes"</t>
  </si>
  <si>
    <t>i was born and raised in guatemala; moved to the bay area ~13 years ago; and just recently to san francisco.  i was a biology major at sj state; and i love science; but work in retail and like my job a lot.  i'm passionate about food and wine (and beer really); but i'm not snobby about it.</t>
  </si>
  <si>
    <t>i never thought i would love working as a manager in retail; but i do!  i'm want to plan out learning a new language; and trying to do my best to get out to try what sf has to offer.</t>
  </si>
  <si>
    <t>being open minded about food and wine</t>
  </si>
  <si>
    <t>i'm a little loud :-(</t>
  </si>
  <si>
    <t>books: chronicle of a death foretold; on the evolution of species  music: the cure; depeche mode; radiohead  movies: i love fargo! i could watch it a million times. sense and sensibility; gone with the wind; dirty dancing (i know... )  shows: modern family; the soup  food: too many good things to have a favorite</t>
  </si>
  <si>
    <t>my phone; apparently  my family  my car  wine and beer  sephora  guatemala</t>
  </si>
  <si>
    <t>oh this is embarrassing... just routine stuff; like work; food... i need to do more stuff!  i'd love to travel more.</t>
  </si>
  <si>
    <t>depends on the week.  working; out to dinner with friends. nothing too exciting</t>
  </si>
  <si>
    <t>you are not looking to just hook up. i'm not saying i want to jump into a relationship; but i'm just not a one-night stand kind of gal.  i'm interesting in meeting people; going out; having fun.</t>
  </si>
  <si>
    <t>i describe my self as tiger woods from bay area. looking forward to see you..</t>
  </si>
  <si>
    <t>iam a personal trader who's looking for a new challenge and figure it out with a smile.</t>
  </si>
  <si>
    <t>golf ; throwing a party; making jokes ; cooking;</t>
  </si>
  <si>
    <t>sense of humor; outgoing; dapper</t>
  </si>
  <si>
    <t>the greatest speech of all time; game of throne; freakonomics; no reservation by anthony bourdain; news channel; rnb and hiphop; japanese and mediteranian food.</t>
  </si>
  <si>
    <t>1. my friends  2. my golf club  3. ipad  4. wine opener  5. my cell phone  6. my blazer</t>
  </si>
  <si>
    <t>my future; hopes and dreams and also my new coming show..</t>
  </si>
  <si>
    <t>bar hopping; seeing the crew; watch cinema; art show;</t>
  </si>
  <si>
    <t>if you are looking for someone to chat with; to laugh with; and to love with.</t>
  </si>
  <si>
    <t>im a very open minded person with a real dry sense of humor; i love having a good time and enjoying life. i cant stand ignorant people but they can sometimes be entertaining for me. im looking for new friends or "whatever" outside of my circle.</t>
  </si>
  <si>
    <t>trying really hard to be the man i always wanted to be</t>
  </si>
  <si>
    <t>im good at anything i try really hard at; not being cocky; but if i want to do something good; i will keep trying until i get it right. but i guess if i had to choose something i'm really good at.....hmmm......i'm gonna have to come back for that one.</t>
  </si>
  <si>
    <t>no one has ever told me the first they notice about me; i'm gonna need help with this one</t>
  </si>
  <si>
    <t>beer; sex; music; family; laughing; cant think of any other 2 yet</t>
  </si>
  <si>
    <t>how to better my life; and who discovered milk. no; really who was the first person to say "hey!! i'm gonna go squeeze them there cows nipples; and then i'm gonna drink what comes out!"</t>
  </si>
  <si>
    <t>i've had some funny ass moments (i mean really fucked up shit) but you gotta get to know me better</t>
  </si>
  <si>
    <t>you just wanna chat nothing too serious and can take a smartass opinion. i'm always quiet at first but thats just so i can feel you out. you can learn alot about a person by just letting them talk; thats how i found out the teller at my bank use to be a man.</t>
  </si>
  <si>
    <t>easy; fun loving girl looking to meet someone great!</t>
  </si>
  <si>
    <t>i love dancing and spending time with people i love</t>
  </si>
  <si>
    <t>my height!</t>
  </si>
  <si>
    <t>the office; new girl; game of thrones</t>
  </si>
  <si>
    <t>watching a good movie or out with friends</t>
  </si>
  <si>
    <t>my best qualities are those i would also like in my partner: sincerity; passion and humor. i'm interested in forging relationships over time based on compassion and understanding.    i may come across as an intellectual introvert type; yet underneath is a constant yearning to make genuine connections with people. when relaxed i'm witty and enjoy meandering conversation and when alert i tend to be direct and sporting.    i am half mayan guatemalan and half white. i've travelled extensively around the world and just came back from a month long stay in guatemala.</t>
  </si>
  <si>
    <t>improving my okcupid profile so i can meet the love of my life (ha!) when i'm not doing that:    i enjoy exploring the bay area; going hiking in the purisma redwoods and muir woods. i visit san francisco once a week and absorb the vibe around dolores park and the mission.    i'm fascinated with the internet and how it's impacting our culture. i work at a software company in multimedia; blogging and social media marketing. i'm also involved in multiple ongoing projects like testing and feedback for a new company started by the founders of youtube and helping my guatemalan cousins make a documentary webseries.    on the less techy side; i find fulfillment in nature; meditation and the occasional beer/toke. i've been getting more into nutrition and cooking with superfoods in the past months and have a good sense of what is bullshit science used for marketing and what is actually beneficial.</t>
  </si>
  <si>
    <t>listening; going on random adventures; trivia. hiking; running; rock climbing. computer troubleshooting and learning new software.</t>
  </si>
  <si>
    <t>glasses. or lack of glasses when wearing contacts.    my smile :)</t>
  </si>
  <si>
    <t>just finished do androids dream of electric sheep? by philip k. dick; i do recommend (the movie bladerunner by ridley scott was based on it). science fiction is my favorite genre: philip k. dick; orson scott card (enders game series); r.a. salvatore (return to krondor).    favorite tv shows: archer; boardwalk empire; breaking bad; californication; community; justified; mad men; shameless; game of thrones; weeds.    music: classical; jazz; stuff i stumble on through spotify. i can't remember band names and i don't have an mp3 player. that said; i like it be introduced to new stuff.    food: homemade experiments.</t>
  </si>
  <si>
    <t>coffee; the internet and my computer; family; passion; carbon and a few trace elements...</t>
  </si>
  <si>
    <t>what matters to me and how i should pursue it.</t>
  </si>
  <si>
    <t>out on the town or relaxing.</t>
  </si>
  <si>
    <t>i spent a month in guatemala in may and participated in a cacao ceremony led by a chocolate shaman. the set and setting was this: an experienced healer leading a group of mutual strangers in meditation after imbibing pure cacao beside a volcanic lake in the mayan highlands. the effect was subtle but marked in how the cacao knocked away negative thinking and brought out emotional energies.</t>
  </si>
  <si>
    <t>if you want to grab coffee/have a drink to see if we have rapport.    if you live on the peninsula.    if you are bold enough to take initiative and message me first. that is very attractive.</t>
  </si>
  <si>
    <t>i have been living in san francisco for three years and i love it! originally raised in manhattan; i bring about an east-coast attitude to the bay area.    i love traveling. i have studied abroad 1 semester in argentina; spain; and 1 full year in thailand. i have backpacked in parts of south american and south-east asia. as a thai american; i love returning to bangkok once a year to see relatives and to relax. my favorite places that i have been are buenos aires; bangkok; bokeo (laos); and tokyo.    i also like biking. earlier this year; i completed a 320 mile; 5 day bike ride from eureka to san francsico; where i raised $3;400 for the san francisco bike coalition! ever since then; i have continued biking and it is my way of getting my workout in and exploring the bay area.</t>
  </si>
  <si>
    <t>i am an auditor for a public accounting firm and i like my job. i am in a position of growth and i respect the managers that i work with. down the line; i may possibly pursue an mba and focus on real estate development. i am happy where i am now and where i am headed and i have high aspirations for my career.</t>
  </si>
  <si>
    <t>communicating (in my job; friendships; and relationships). being considerate and dependable.</t>
  </si>
  <si>
    <t>i often get compliments on my attire. i can be reserved in front of a big crowd; but i am very open in front of my friends and co-workers.</t>
  </si>
  <si>
    <t>books: moneyball; blink; the tipping point  movies: ratatouille; inception;  music: depends on my mood jurassic 5 if i want to kick back; john mayer if i am feeling sensitive; queen if i need to get pumped up.  shows: curb your enthusiasm; seinfeld; entourage</t>
  </si>
  <si>
    <t>my eyeglasses; my calvin klein underwear; my bicycle; my executive costco card;</t>
  </si>
  <si>
    <t>travelling; my career path; the new york yankees</t>
  </si>
  <si>
    <t>watching a movie with my housemates (i am pretty open- except for scary movies); grabbing a drink with a close friend; or dancing at club bootie.</t>
  </si>
  <si>
    <t>you have a great sense of humor.</t>
  </si>
  <si>
    <t>i can't believe i'm on here...ok here we go: i'm 27 years old; like long walks on the beach..(i really do though); love god; i'm super creative an musical. i paint; draw; animate; edit; i rap and make beats. i love to cook! i love creative like minded people! i'm very imaginative and observant. laughing is a favorite pass time of mine. i do what i feel because i'm spontaneous and bubbly and that's all i feell like writing right now. fin. :) oh an p.s.- if we are vibin' i'll send you a better pic :)</t>
  </si>
  <si>
    <t>freelance animator; editor; designer; artist.</t>
  </si>
  <si>
    <t>making people smile. people find themselves liking me even if they don't want to hee hee:)</t>
  </si>
  <si>
    <t>my hair and my smile.</t>
  </si>
  <si>
    <t>music: hip hop/soul/gospel/rock!!! dwele; andre 3000; n.e.r.d/pharell; jonelle monae; tupac; mf doom; kid cudi; amy winehouse; 9th wonder; madlib; little brother; luda; b.o.b; del the funky homosapien;spooks; camp lo; zion i; hieroglyphics;the roots; j dilla; the foreign exchange; murs; mos def; talib kweli; tribe;count bass d; anthony hamilton; lyfe jennings; erykah badu; jill; raphael saadiq; lathun; india aire; mary mary; glenn lewis; the cranberries; coldplay; linkin park common; kirk; grits; mike jackson; busta rhymes; stevie wonder; and the list goes on and on  books: i don't get a chance to read as much as i'd like to but i gotta give props to the bible.    i'm a huge fan of food and i love to cook: mexican food; soul food; ghanaian food; mediterranian; italian an more...    tv: martin; 90210; the game; anything on: we; animal planet; and vh1-soul; sailor moon; dragon ball    movies: friday is my fav!! i can quote it verbatim!! buffalo 66; the wash; man on fire; napoleon dynamite; white oleander; norbit; coraline; lion king; beauty and the beast; little mermaid; aladdin; the ring; baby boy</t>
  </si>
  <si>
    <t>god  love  family/friends  music  creativity/art  humor</t>
  </si>
  <si>
    <t>lyrics  how to climb higher  how to improve</t>
  </si>
  <si>
    <t>resting and chilaxin</t>
  </si>
  <si>
    <t>if it's private then i aint writin it!</t>
  </si>
  <si>
    <t>you have similar interests!</t>
  </si>
  <si>
    <t>i'm a happy; optimistic; cheerful; gentle; considerate and affectionate man. i'm alive and happy about it. i'm old fashioned in the sense that i do believe in love. i believe our intimate relationships should be an "oasis" from all the nastiness that too many people seem too ready to dish out. i got all the competition i needed back in my youth and in the business world and i don't need or want any in a relationship.    i'm definitely philosophical and contemplative by nature. i think about everything i do and say and try to live my life by a moral code that requires me to try to treat all people as they would want to be treated.    i strive for simplicity in my life and lifestyle. i strive for it; but i haven't succeeded at it. it's hard; isn't it? on the one hand; i figure we're all made up of uncountable cultural choices; which make us very complex by nature. and i just can't live like a monk when there's so many fun things to do and cool gadgets that make life easier and are fun to play with. i try to balance the pursuit of my spiritual quest and my economic conformist requirements. what that means is that i embrace the "reduce; reuse; recycle" mentality; i don't buy new stuff unless i have to and i buy clothes and other things from thrift stores and second-hand places. i'm relatively well off; but i don't feel a need to flaunt it.    just like most everyone else; i love to travel and i love to experience new places and meet new people; but i have to admit that i'm quite comfortable spending time at home and relaxing. i love life and i love to experience as much of it as i can; but i'm not obsessively seeking anything other than a good life.    to me; what really counts is how we live here and now; how we like to have fun in the little free time we have from week to week.</t>
  </si>
  <si>
    <t>trying to be true to myself and have as much fun as possible on our short little ride in this particular time/space continuum. of course; making a living takes up a little of my time.    when i was younger; i tried to live my life like there's no tomorrow. at various times in my life; i've worked as a concert roadie; ski repair tech; newspaper reporter; university professor; author; radio dj; carpenter; and more. i've lived on the plains; in the mountains; on the coast; in the city and the town.</t>
  </si>
  <si>
    <t>questioning authority.</t>
  </si>
  <si>
    <t>probably my smile. or my eyes.</t>
  </si>
  <si>
    <t>music may be the most important "favorite" in my life. i love to listen to all kinds of music; but my real roots are jazz/r&amp;amp;b/soul and any kind of "groove" tunes. on the other hand; european pop is high on my list; everything but the girl; swing out sister; style council; old elvis costello; sting; etc. my itunes collection is pretty eclectic and i have a lot of techno; 80s pop/punk; tango; salsa and reggae.    i'm a writer and i had a lot of english courses in college. so; i've read all the usual liberal arts education titles. i indulge myself with mystery/thrillers from authors like walter mosley; robert lee burke; dennis lehane; elmore leonard; alan furst; and cara black. my spiritual/cultural persona was influenced most by kerouac; sartre; bertrand russell; hunter thompson; tom robbins; hemingway; steinbeck; kesey; salinger; asimov; camus; walter mosley; langston hughes and others.    i studied film in college and i love movies. suspense/thriller is my favorite genre but i love artistic films; no matter what the genre. i watch a lot of foreign films; especially french; argentinian; spanish and chinese.</t>
  </si>
  <si>
    <t>sunshine.  people. (especially female people.)  the laughter of children.  fresh air.  music; art and culture.  experiencing new places.</t>
  </si>
  <si>
    <t>hard questions.</t>
  </si>
  <si>
    <t>i don't know if any two friday nights are ever the same; but i must admit that i spend many of them at home.</t>
  </si>
  <si>
    <t>i can't think of anything that is both private and public.</t>
  </si>
  <si>
    <t>you're looking for someone to complement you rather than complete you.    you're young at heart and refusing to let life wear you out.    you're realistic and honest with yourself about who you are and what you've had and want to have.    you're not into competition in a relationship.    you're not "misrepresenting" your age or anything else in your profile.</t>
  </si>
  <si>
    <t>asian/pacific islander/hispanic/latin/white</t>
  </si>
  <si>
    <t>i've taken many of the roads less traveled. i live in an &lt;a href="http://www.lafayettemorehouse.com" rel="nofollow" target="_blank"&gt;intentional community&lt;/a&gt;. we are polyamorous*.    i went to engineering school (mit); and worked in the computer industry.    i'm quite adventurous and try many things. for instance; i'm a graduate of the clairvoyant program at berkeley psychic institute. it works - &lt;u&gt;if&lt;/u&gt; you practice.    one of my passions is classic cocktails - from the '20s and '30s. you can read about my cocktail research at http://cocktailsat80.blogspot.com. its been a while since i wrote a blog post ....    i'm also beer connoisseur and &lt;a class="ilink" href= "/interests?i=brew"&gt;brew&lt;/a&gt; and enjoy the kinds of beer you can cellar and age like wine. oceana is our wine expert.    i'm quite &lt;a class="ilink" href="/interests?i=well+read"&gt;well read&lt;/a&gt; - i love to read all kinds of things - from murder mysteries set in medieval china to history to "how to" books. i'm fascinated by ancient history.    in my free time i teach courses on sensuality &amp;amp; orgasm - something i've been studying since 1989. i'm a qualified instructor in two schools - a western group; and a chinese lineage of esoteric &lt;a class="ilink" href="/interests?i=taoism"&gt;taoism&lt;/a&gt; - moving energy (&lt;a class="ilink" href="/interests?i=chi+kung"&gt;chi kung&lt;/a&gt; / &lt;a class="ilink" href="/interests?i=qigong"&gt;qigong&lt;/a&gt;).    i lived in &lt;a class="ilink" href="/interests?i=japan"&gt;japan&lt;/a&gt; for three years and have a profound love for many things japanese.    one of my passions is &lt;a class="ilink" href= "/interests?i=cycling"&gt;cycling&lt;/a&gt;; i have one weaker knee so a big day on the bike is 10-15 miles. we have a tandem (a bicycle built for two) and it's a blast! i would love to ride a triple!    my life revolves around &lt;a class="plink" href= "/profile/oceana"&gt;oceana&lt;/a&gt; - i've seen over and over that giving the women in my life everything they want is shortest path to the most magical life i can have - as long as i only do what i want to do. we live in an &lt;a href="http://www.lafayettemorehouse.com" rel="nofollow" target="_blank"&gt;intentional community&lt;/a&gt; that has been going since 1968. our ideas are based on the &lt;a class="ilink" href= "/interests?i=morehouse"&gt;morehouse&lt;/a&gt; philosophy: being as nice and loving to each other as possible; consensus decision making within the group; and &lt;a class="ilink" href= "/interests?i=responsible%0ahedonism"&gt;responsible hedonism&lt;/a&gt; - responsible as in "take care of others; especially those less fortunate than we are". we believe that living in a group is the best way to have the highest quality of life with the highest standards of living. it also has the lowest carbon footprint. we believe that living together is a learn-able skill and we have taken courses and done research in this area.    i'm a five on the &lt;a class="ilink" href= "/interests?i=enneagram"&gt;enneagram&lt;/a&gt;; although pretty outgoing for a five. &lt;a class="plink" href="/profile/oceana"&gt;oceana&lt;/a&gt; is a seven.    we have two cars - an 82 mercedes diesel that runs on waste vegetable oil and an '83 mercedes diesel that runs on biodiesel.    oh; to pay the rent i do sales and business development.    *we don't use the terms &lt;a class="ilink" href= "/interests?i=polyamory"&gt;polyamory&lt;/a&gt; - or "poly"; but its the best known term and closest to describing our viewpoints on responsible hedonism. we believe in completely honoring each others wishes    i am intelligent; friendly; and curious</t>
  </si>
  <si>
    <t>in addition to working for a profitable start-up; and enjoying fine chinese tea; california wine; home made beer; i'm very active in our intentional community; and serious about my &lt;a class="ilink" href="/interests?i=taoist"&gt;taoist&lt;/a&gt; spiritual practice - meditation (neigong) and tai chi / qigong - i practice about 90 minutes a day.    i'm hoping that soon after my current employer goes public i'll be able to shift to working half time and devote more time to my other passions.</t>
  </si>
  <si>
    <t>making cocktails. my home-made eggnog is a local legend.    we throw the best parties.    finding wild mushrooms.    paying attention to women.</t>
  </si>
  <si>
    <t>i'm easy on the eyes; i'm well informed; alert; and attentive.</t>
  </si>
  <si>
    <t>(a) the secret history - d. tartt; short stories of borges; the judge dee mysteries by robert van gulik; sherlock holmes; novels and short stories of somerset maugham    (b) the matrix part i; the seven samurai; fight club; wallace &amp;amp; gromit; love actually; the princess bride; crouching tiger; hidden dragon    (c) brahms; beethoven; mozart; bach; the beatles; the doors; jethro tull; pink floyd; sarah mclaughlin; the austin lounge lizards; woodie guthrie    (d) japanese food; szechuan food; indian food</t>
  </si>
  <si>
    <t>women. people. extra things for lists.    fall colors (new england &amp;amp; kyoto); great books; the deep woods; rugged coastlines.    walking; hiking; cycling</t>
  </si>
  <si>
    <t>what &lt;a class="plink" href="/profile/oceana"&gt;oceana&lt;/a&gt; wants and how to make it happen. how to create a successful &lt;a class="ilink" href="/interests?i=intentional+community"&gt;intentional community&lt;/a&gt;. learning how to make world class whiskey; brandy; shochu; beer and possibly sake so that we can support ourselves in our community. making my business very successful. in the winter: mushrooming; rest of year: cycling on our tandem</t>
  </si>
  <si>
    <t>after the department meeting i hurry home to make cocktails for our friday night house dinner party; last week we are served hemingway daiquiris. after dinner if the weather is good we'll have wine in the back yard under the oak; or go for a walk.</t>
  </si>
  <si>
    <t>i'm certified to teach a course which includes a fairly clinical demonstration of a woman in orgasm for one hour.</t>
  </si>
  <si>
    <t>you are looking for someone interested to chat with; party with (in a social way) or think it might be interesting to get to know me (or oceana and i) better. if you are curious about &lt;a class="ilink" href="/interests?i=group+living"&gt;group living&lt;/a&gt; / &lt;a class= "ilink" href="/interests?i=intentional+communities"&gt;intentional communities&lt;/a&gt; - even if you are not interested in me specifically.    not everyone is interested in the dating someone in an 'open relationship." we have a bunch of relevant experience - and training - and we aren't in any hurry.    i am particularly attracted to intelligent women - which can mean lots of different things. it might mean graduate degrees; accomplished; or just a passionate woman who has thought about and researched something to the ends of the earth.</t>
  </si>
  <si>
    <t>let's just name it right away: i look like jesus christ. i am not; however him; although people have stopped me on the street to argue otherwise.    now; down to the business of online dating... the checklist. i've done a lot of work on myself and building solid things in my life and here is my list of the big ticket items that i've got down:   good communicator and deep connector   successful career   beautiful home   kind and loving   good family   attractive   golden retriever style loyalty  i just re-read that and it sounds a bit arrogant which isn't me or how i want to come across but all those things are true. just ask my mom:-)    on a more serious note; because i definitely have that side to me too; i want anyone reading this profile to know that i'm spiritually oriented. i'm not religious but i live my life with an awareness and connection to that thing that is hard to put words to. there's really no other way to say it. if we're a match; you get it.    i like to consider myself a unique human while subscribing to all the typical bay area meditative; contemplative; eco-friendly; (do i even need to say organic?) kind of things that really are quite amazing. and i add my own flare to it: solo day quests on the regular where i fast and hike ridiculous amounts of miles in west marin to find myself ya know; that kind of thing.    life is good and i'm happy but i am missing the closeness and intimacy that partnership offers; the magic of shared experiences with someone i love; and an adventurer to explore new places near and far. i'm done doing it alone and i'm ready for a deep relationship.    i never quite feel like this summary captures all parts of me. i think it's an impossible task to get ourselves fully expressed in words. so much easier in person. know what i mean?</t>
  </si>
  <si>
    <t>i help people find a path that fits and help them do what they do with more purpose and passion. i'm a career coach. i love my work.</t>
  </si>
  <si>
    <t>putting people at ease.  picking the freshest produce.  listening. connecting. going deep.  making shit happen.  seeing things clearly and helping others do the same.  exploring off the beaten path of the lonely planet's beaten down path.  appreciating beauty in all forms.  gentleness.</t>
  </si>
  <si>
    <t>we already talked about jesus... good vibes; attractive.</t>
  </si>
  <si>
    <t>dark gangster movies and romantic comedies (we all secretly like these; right?). that's another thing that didn't come across in my self summary - i've got range and i like what i like.</t>
  </si>
  <si>
    <t>freedom and flexibility to live and work by my own design  my mom; dad; and sister  a sense of purpose  nature  farmer's market  seeing the world  bonus: chai</t>
  </si>
  <si>
    <t>women... and when the one that's right for me will come into my life.  my next travel adventure... africa?</t>
  </si>
  <si>
    <t>spending time with close friends over dinner; drinks; and good conversation. or; getting ready to spend saturday in nature doing something fun. i just bought a canoe. thrilled.</t>
  </si>
  <si>
    <t>if we are connecting face to face; i'm as open and honest as people come. ask me whatever you want and i'll answer...</t>
  </si>
  <si>
    <t>you are attractive.   you have a positive outlook on life.   spirituality and personal growth are important to you.   you are fun; adventurous; and enjoy the outdoors.   you have a purpose/passion in life.   you are down to earth and know yourself well.</t>
  </si>
  <si>
    <t>i just moved to palo alto from nyc for my startup. while i never imagined myself as a "burbs" kind of girl; i am totally loving it.  i have some friends here but i'd love to meet new people. i am head down working a lot but i am pretty social so need my dose of people!    i am still getting to know the bay area and really open to exploring new things.</t>
  </si>
  <si>
    <t>getting you to tell me secrets  telling it like it is  connecting people  solving problems  i can ski black diamonds; hit a golf ball straight &amp;amp; i am certified divemaster &amp;amp; can save your life if you are drowning  karaoke :)</t>
  </si>
  <si>
    <t>i just have big energy.</t>
  </si>
  <si>
    <t>guys seem to like listing these things.... i really would prefer not to. i have diverse tastes and interests. i am intellectually curious and i am always willing to check out new cultural (art/movies/music etc) experiences.    i have recently been reading fifty shades of grey however.....oh my...</t>
  </si>
  <si>
    <t>1. sun ~ sand ~ beach  2. passport  3. iphone  4. camera  5. awesome people to talk to  6. iced lattes</t>
  </si>
  <si>
    <t>my startup  the gazillion things on my task list  how i have been missing out on this left coast weather my whole life.</t>
  </si>
  <si>
    <t>i had a rock and fossil collection as a child &amp;amp; i wanted to be a marine biologist</t>
  </si>
  <si>
    <t>if you think you can make my mind melt then you should definitely write to me because i am way turned on by your geeky intellect.</t>
  </si>
  <si>
    <t>i'm a sincere; easy going guy.  i have my own business and am working toward early retirement.  i can cook healthy foods and eat mostly but not entirely vegetarian.</t>
  </si>
  <si>
    <t>i have my own business in property management. i still have plenty of time left over for activities; including hiking and dancing.</t>
  </si>
  <si>
    <t>listening; using the telephone; cleaning up after myself and more.</t>
  </si>
  <si>
    <t>i don't know; you'll have to ask them.</t>
  </si>
  <si>
    <t>music: latin and middle eastern; easy listening and classical.  movies: i don't really care; i even like chick flicks  food: light and healthy including plenty of fruits and vegetables</t>
  </si>
  <si>
    <t>family'  friends  music  exercise  naps</t>
  </si>
  <si>
    <t>how to save the world</t>
  </si>
  <si>
    <t>watching a movie at home or maybe over at a friend's house</t>
  </si>
  <si>
    <t>you would like to know more</t>
  </si>
  <si>
    <t>i'm free-spirited; affectionate and loyal; easy going; dedicated to my work but not a workaholic. love eating well &amp;amp; cooking; i can be spontaneous &amp;amp; adventurous; also a nester.</t>
  </si>
  <si>
    <t>human rights</t>
  </si>
  <si>
    <t>book: kiss of the spiderwoman  movie: waltz with bashir  show: damages  music: manu chau  food: mediterranean</t>
  </si>
  <si>
    <t>black tea  affection  sunshine  the ocean  hot springs  meditation</t>
  </si>
  <si>
    <t>how to work less  next trip away  what makes me really really happy</t>
  </si>
  <si>
    <t>you are kind but also a little wild; and seeking same.</t>
  </si>
  <si>
    <t>it's difficult to sum yourself up in a few paragraphs; but i'll try. i'm ambitious and adventurous; i love to learn and want to experience all life has to offer. a few things i recently crossed off my bucket list:    - the student section at a cal football game chanted my name to replace the starting quarterback. i wasn't on the football team.    - a group of 7 people tailed me for a mile on the great wall of china. when i confronted them; they asked if i was related to prince harry of england.    - i made ice cream with cream; vanilla; sugar; and liquid nitrogen. it was delicious.</t>
  </si>
  <si>
    <t>i'm an entrepreneur in the cleantech space: i recently founded a startup backed by the department of energy to develop an environmentally-friendly technology for producing electricity. i tend to geek out talking (and writing) about it so ask if you want me to embarrass myself.</t>
  </si>
  <si>
    <t>i have traditional and non-traditional talent: i played classical music throughout my childhood and still play on occasion; i can solve integro-differential equations... there are others; but you'll have to ask.</t>
  </si>
  <si>
    <t>i'm 6'3" and have curly red hair. whenever my friends and i are in a crowd; we agree to meet at me.</t>
  </si>
  <si>
    <t>i prefer non-fiction such as guns; germs and steel; and the tipping point; but have a soft spot for tolstoy.    i'm a fan of pan's labyrinth and casino royale. indiana jones rocks too.    i listen to almost anything. i didn't like country for most of my life; but 4 years in texas wore me down.</t>
  </si>
  <si>
    <t>i'll do just about anything: go to a giants game; continue my happy hour at zeki's; watch an awesomely good or awesomely bad movie in the theater or from the couch; eat at darbar or shalimar on polk; go to the sf opera or ballet...</t>
  </si>
  <si>
    <t>i use a dvorak keyboard. that's my trump card in any 'how big a nerd are you?' conversation.</t>
  </si>
  <si>
    <t>i want to meet a beautiful; driven; and awesome girl who will challenge me and help me grow as a person. message me if that sounds like you!</t>
  </si>
  <si>
    <t>after spending the last six years dancing for the norwegian national ballet; i am trying a stint back in the united states. not sure how it will go; as i got quite used to the socialized medicine; but to be honest; i missed the us. never thought i'd say that but it's true. i'll spending most of my in time san francisco; where i truly feel at home.</t>
  </si>
  <si>
    <t>how do i answer this without sounding like a total narcissist?</t>
  </si>
  <si>
    <t>my sarcasm; my laugh; my love of good lager.</t>
  </si>
  <si>
    <t>chinese herbs  shoe biz  black tea  spotify  skype; for all those long dark norwegian nights  my passport</t>
  </si>
  <si>
    <t>the people i love; how i can be a better friend; sister; daughter.</t>
  </si>
  <si>
    <t>lately it's been performing; so i am happy to say that nutcracker season is over. now on to shows at the independent and happy hours...</t>
  </si>
  <si>
    <t>english/norwegian (okay)</t>
  </si>
  <si>
    <t>i am athletic; engage in many sports. like to cook; going to dinner; social drinker; theater; romantic; travel and in general having fun with new adventures.....</t>
  </si>
  <si>
    <t>the last 7 years i have been bringing up my daughter as a single parent and now she has started her first year in college. basically i am now an official empty nester.... so now just pushing myself back into the social scene.. i think young and still feel young; very active for my years... passionate about my future...</t>
  </si>
  <si>
    <t>having fun .. listening..touching...dinners.. outdoor activities..going to the city....</t>
  </si>
  <si>
    <t>i'm tall????</t>
  </si>
  <si>
    <t>all food; foodie; pop music; but love it all; musicals;</t>
  </si>
  <si>
    <t>my daughter; health; family (but some are really annoying); my house; music; and my dreams....</t>
  </si>
  <si>
    <t>clicking with someone and the passionate side of romance....</t>
  </si>
  <si>
    <t>relaxing from the work week with a cocktail which can lead to anywhere... dinner; movie; theater; ballgame or just cooking at home....</t>
  </si>
  <si>
    <t>???????</t>
  </si>
  <si>
    <t>if you like my story... pics to come</t>
  </si>
  <si>
    <t>i go to school and go to work. besides that spend my free time with my friends going to santa cruz on the weekend. i enjoy comedy which causes me to be sarcastic at times. i'm obsessed with film and music but at the same time i really like nature and being outside lounging. i really like to party after a day working maybe smoke a little bit. besides that hit me up.</t>
  </si>
  <si>
    <t>working; going to school; enjoying my life</t>
  </si>
  <si>
    <t>dgafery</t>
  </si>
  <si>
    <t>...my face?</t>
  </si>
  <si>
    <t>grapes of wrath; to many movies donnie darko/anything with jim carrey; pulp fiction; morgan freemans voice; 12 monkeys; memento; silence of the lambs; killer clowns from outer space; fear and loathing in las vegas(book and movie). biggie; nickatina; dre; snoop; toby keith; infected mushroom; netsky; camo and crooked; bassnectar; pretty lights; mimosa; sts9; nit grit; datsik; high contrast; mt. eden; lamb of god; we came as romans; tupac; beatles; the who; la roux; too many. i eat everything as long as it tastes good and is cooked well</t>
  </si>
  <si>
    <t>food;friends;sleep;coffee; music; movies</t>
  </si>
  <si>
    <t>reality and my place in it</t>
  </si>
  <si>
    <t>at party on the penisula or in santa cruz</t>
  </si>
  <si>
    <t>i find canadians to be very enticing</t>
  </si>
  <si>
    <t>if u want to</t>
  </si>
  <si>
    <t>as someone who was trained to write for a living; i can't seem to summarize myself; but i'll give it a shot anyway. i have many passions in life including motorcycling; literature; food; exercise; traveling; and meeting new people. i appreciate deep conversations; as well as witty banter. i value honesty and loyalty above all else and i hope to find somebody with similar values.</t>
  </si>
  <si>
    <t>working; working out; hanging out.</t>
  </si>
  <si>
    <t>i was brought up to be humble; but; many things. kind of a jack of all trades.</t>
  </si>
  <si>
    <t>my shoes; oddly enough. i tend to get comments on my clothes too.</t>
  </si>
  <si>
    <t>movies: ferris bueller's day off; super troopers; nacho libre; back to the future....  music: classic rock  food: mediterranean; peruvian; japanese; middle eastern; italian  books: jupiter's travels</t>
  </si>
  <si>
    <t>oxygen  water  food (yes; i'm a smart ass)  my motorcycle (love that thing)  ear plugs  deodorant (i try to smell good)</t>
  </si>
  <si>
    <t>enjoying the end of the work week with friends.</t>
  </si>
  <si>
    <t>i message you? or if you like what you see.</t>
  </si>
  <si>
    <t>english (fluently)/other (okay)</t>
  </si>
  <si>
    <t>work hard play hard. love to stay busy and active. very loyal to my family and friends. living life to its fullest; and remembering hard work does pay off. never take for granted tomorrow.</t>
  </si>
  <si>
    <t>working for the man :) actually love my job. i work with my brother; who is my best friend. (both construction guys) blue collar guy. trying to keep myself young in body and sole.</t>
  </si>
  <si>
    <t>anything i put my mind to. if it sparks my interest; i want to be good at it. (very competitive). good at being there; when someone important needs me. being patient teaching some of my favorite water sports.</t>
  </si>
  <si>
    <t>my eyes; and my arms. not exactly a small guy</t>
  </si>
  <si>
    <t>(movies) van wilder; rambo; death race; friends with benefits  (shows) tosh.0; sons of guns; sharks hockey  (music) all kinds country; rock; rap  (food) all of it mostly meat</t>
  </si>
  <si>
    <t>family; friends; my puppy dogs; water time; gym ; and a big juicy steak.</t>
  </si>
  <si>
    <t>jumping in the rv and heading to lake. doing something fun on the weekend. why cant 1:30 get here faster; quitting time :) doing some fishing; or relaxing by the camp fire.</t>
  </si>
  <si>
    <t>packing for the delta and get my water time in. moms got something cooking; im there. :) maybe get a cold beer with friends; or some sushi (love it)</t>
  </si>
  <si>
    <t>i don't have a smart phone. :) that im actually online looking for ms right.</t>
  </si>
  <si>
    <t>you are in need of some serious fun. if you are into extreme sports; or even just relaxing on the couch watching a movie. looking for a real man; with a big heart. if you love to laugh; have doors opened for you; and someone to keep u guessing.</t>
  </si>
  <si>
    <t>well i'm originally from jamaica and have been living here in the bay area for over 5 years now and i am loving it so far. i would describe myself as been humble; loving; loyal; kind; caring; considerate; affectionate; who have a great sense of humor; love to laugh; been funny; mature; independent and so on gentlemen personality.    i love to travel and explore this beautiful. planet earth and to see the different cultures; people; foods and also whatever else it have to offer. i have traveled to alot of different places around the world and a few of my favorite places thus far are; and which is based on the people; culture; foods; and the sunset; are; kauai (hawaii); colombia; and ecuador. i have a long list of places i still want to see and discover; but i am hoping to discover them with someone special where we can have some happy moments and to build new memories together.    when i am not traveling i like to go to the farmers market; shopping; concerts; movie; taking pictures; nature hike or cooking and watching tv.    i believe in chivalry; treating a lady very well; and cherish my family and friends. i will save the rest for conversation reason and for us to discover each others; for which i think is more interesting:-).    thanks for reading my profile and hope to hear from you soon; have a great day :-)</t>
  </si>
  <si>
    <t>* my chocolate skin color  * that i am a cool guy  * my charming smile  * my accent and then the popular question fallow ( where are you from?)  * observant</t>
  </si>
  <si>
    <t>music reggae; hip hop; soul country; and many other good music</t>
  </si>
  <si>
    <t>god  life ( in terms of good health; teeth; vision; hearing)  family/friends  job  food  smart phone</t>
  </si>
  <si>
    <t>* my future  * my next trip and travel plan a&amp;amp;b  * my family and friends and how can i help them.  * the unknown world and how we exist for a reason.  * how to find things that make me happy and stress free.</t>
  </si>
  <si>
    <t>that i am single and i join this dating site to find my lucky girl.</t>
  </si>
  <si>
    <t>you want to; but seriously please if you message me i will reply with due respect; and thanks in advance for your time and your consideration on writing me.    cheers!!!</t>
  </si>
  <si>
    <t>texas-born; mit graduate who moved to the bay area for work. i'm a fairly laid back individual looking to make some friends in the area to hang out with when i'm not working or traveling. i enjoy being entertained in my free time by either movies or live music/comedic performances. i usually have the most fun discussing television and movies from just about any era; and i really like discovering new movies/shows that i've never seen before. humor is very important to me; and i feel most comfortable around people who love to laugh.</t>
  </si>
  <si>
    <t>currently working as a field engineer in the biotech industry. i get to travel and interact with lots of different people on a daily basis; and it keeps me on my toes by always presenting problems that need solving. i intend to apply to medical school this year and matriculate in 2013 if i get in. if not; i would like to become more involved with innovation in the biomedical market.</t>
  </si>
  <si>
    <t>making people laugh. one of the things i pride myself on is being able to make my friends laugh; and i've even gone as far as performing stand up while i live in boston. it never took off into anything real; but the worst i ever bombed was in front of an aquarium of about 1000 freshman students while trying to tell jokes on a poor quality sound system. most other performances got some pretty good laughs.    i like to think i'm good at cooking; but i rarely get to cook for other people; so most of it is based on the fact that i can usually impress myself and a few friends with my cooking. grilling is the most fun for me; but i also love roasting. i love making stews using a dutch oven or crockpot. nothing is quite as comforting as slow-cooked meals.</t>
  </si>
  <si>
    <t>books: song of ice and fire series; harry potter series (goblet of fire is my favorite); sherlock holmes; bringing down the house    movies  comedy: borat  horror: saw i  action/drama: lord of war  historical: braveheart  sci-fi: the original star wars trilogy    shows:  comedy: tie between always sunny; curb your enthusiasm; and modern family  action: 24  animated: tie between archer; south park and futurama  drama: first 2 seasons of prison break    music: red hot chilli peppers; reel big fish; the beatles; ac/dc; boston; mighty mighty bosstones    food: mexican; thai and indian. favorite dishes:  tex-mex: chicken enchiladas in mole sauce or chorizo with egg  thai: tom yum fried rice or tom kha soup  indian: saag paneer or masala dosa</t>
  </si>
  <si>
    <t>1) sense of humor  2) family/friends  3) a toothbrush  4) a shower/bath  5) refrigerator  6) decent cookware</t>
  </si>
  <si>
    <t>ways to entertain myself or others. i like to think about possible premises for comedy routines; and i try to make sure i have some way of taking notes with me at all times.</t>
  </si>
  <si>
    <t>ideally: out at a comedy club watching stellar performance or giving one; or watching some other form of live entertainment.    most times i like to use friday night to unwind with a nice dinner and tv/a movie. saturday nights are more for going out and conversing with friends over drinks.</t>
  </si>
  <si>
    <t>i enjoy japanese manga and anime. you'll definitely never catch me doing cosplay or dropping cutesy japanese phrases; it's more about the art and writing for me than the culture. there are a lot of really good stories; and a lot of the fantasy seems much more creative to me than in american superhero comics.</t>
  </si>
  <si>
    <t>you think we'd hit it off pretty well; and wouldn't mind presenting ideas for things to do since i'm still not super familiar with what to do in east bay.</t>
  </si>
  <si>
    <t>a road bicycling; guitar jamming; rock climbing; tennis playing; biologist.</t>
  </si>
  <si>
    <t>everyday is a a chance to better myself at something; learn something new; make a difference.</t>
  </si>
  <si>
    <t>being a slave to the lab</t>
  </si>
  <si>
    <t>as far as movies go; i like nearly everything. i love horror movies; action movies; and even the tear-jerking drama... it's pretty hard for me to find a movie i don't like.    tv: himym; the office; modern family; house; scrubs; friends; south park; the simpsons; family guy; dexter    music: thia is good stuff. http://youtube.com/watch?v=zu-0619lfyy  and also rock; indie. for every other genre i can find a few songs i like</t>
  </si>
  <si>
    <t>what does it even mean to be alive aside from being able to move and think.    and ironically; religion. despite being agnostic; i think a lot about religion; not any particular one but mainly about how to rationalize the beliefs. would love to chat with anyone on this topic.</t>
  </si>
  <si>
    <t>anything relaxing and/or fun.</t>
  </si>
  <si>
    <t>you like biology &amp;amp; evolution!  if you don't believe in evolution!  if you don't even like biology!  if you like biking!  if you like rock climbing!  if you like really good sashimi!  if you just want to talk!</t>
  </si>
  <si>
    <t>one of my major goals in life is to see as much of the world as i can. i would much rather live in a crappy apartment and be able to save money to travel than live in the lap of luxury and never go anywhere. i think that living in san francisco is a truly fantastic experience. i appreciate that there is always so much going on and such a variety of people around.  although i enjoy the hustle and bustle of city life; i also love the stillness of the wilderness. i am always looking for more people to go skiing; camping; or hiking with. i dabble in rock climbing and i like that it is as much puzzle solving as it is a sport. i love to cook but don't do it as much as i'd like.    i get easily worked up about intellectual discussion; but am level headed about personal interactions (or at least i try to be). i am direct and straight forward. i am compassionate and feel strongly and openly. i tend to approach relationships cautiously. i am perhaps not the easiest person to get to know; but in the end; it's worth the effort.    professionally i am a geologist; i work in the environmental consulting/remediation industry. i really enjoy making things. bookbinding (i just learned that the word for the art of binding books is bibliopegy); letterpress; and making sculptural objects with paper are of particular interest; but i can get into most crafty type things. i secretly want to quit my job and go to art school for book printing/binding or some other lost trade. i also have a fascination with type but not to the extent that i have them all memorized.</t>
  </si>
  <si>
    <t>work: environmental geology; office downtown; field work all around california; cleaning up contamination.    not work: &lt;a class="ilink" href= "/interests?i=traveling"&gt;traveling&lt;/a&gt; as much as i can; which is less than i'd like. next up japan. making things; mostly out of paper (&lt;a class="ilink" href= "/interests?i=bookbinding"&gt;bookbinding&lt;/a&gt;; &lt;a class="ilink" href= "/interests?i=letterpress"&gt;letterpress&lt;/a&gt;); &lt;a class="ilink" href= "/interests?i=typography"&gt;typography&lt;/a&gt; (in the most amateurish; i just find it interesting kind of way); &lt;a class="ilink" href= "/interests?i=hiking"&gt;hiking&lt;/a&gt;; &lt;a class="ilink" href= "/interests?i=camping"&gt;camping&lt;/a&gt;/&lt;a class="ilink" href= "/interests?i=backpacking"&gt;backpacking&lt;/a&gt;; &lt;a class="ilink" href= "/interests?i=skiing"&gt;skiing&lt;/a&gt; (although less than usual this year due to lack of snow); &lt;a class="ilink" href= "/interests?i=adventuring"&gt;adventuring&lt;/a&gt;; &lt;a class="ilink" href= "/interests?i=cooking"&gt;cooking&lt;/a&gt;; &lt;a class="ilink" href= "/interests?i=reading"&gt;reading&lt;/a&gt;; trying new foods; thinking to hard about what &lt;a class="ilink" href= "/interests?i=words%0a"&gt;words&lt;/a&gt; mean and where they came from; learning to ride two wheeled motorized conveyances; discussing the difference between science fiction and space westerns.</t>
  </si>
  <si>
    <t>knowing strange facts about obscure subjects. for instance; the history of antarctic exploration; and viking coinage.    i'm really not good at; spelling or typing and by extension scrabble and boggle.</t>
  </si>
  <si>
    <t>my sparkling wit of course!</t>
  </si>
  <si>
    <t>books: white teeth; a suitable boy; the tombs of atuan (and other leguin); the blind assassin; the book of salt; the golden gate (a novel in verse!). currently working on a dance with dragons on audiobook and middlemarch in print.    movies: strictly ballroom; persuasion; seven brides for seven brothers (yes i know; but i still love it); laura.    tv shows not on tv are my speed; particularly cable dramas (big love; mad men; dexter etc.). i also go in for the odd space operas such as battlestar galactica; firefly; and doctor who (ok not quite a space opera but you get the idea). oh and bbc adaptations of fancy british novels; or not so fancy soap operas like downton abby.    food: yes i like it! pretty much all of it; except water chestnuts; blue cheese and green bell peppers (who wants to eat an unripe fruit). i love to try new restaurants and different types of food; san francisco is great for that. i can cook; but end up eating out a lot because i have a pretty busy schedule and i forget to cook the stuff i buy and then</t>
  </si>
  <si>
    <t>figurative and or metaphorical hats  a narrative  adventures  my people  the ground beneath my feet  voices</t>
  </si>
  <si>
    <t>i spend a lot of time thinking.    some stuff i think about: holes in movie plots; how to improve the situation (whatever that might be); words; both where they came from and how best to use them (never how they are spelled); why people do what they do; where i left my keys; what people on muni are reading.</t>
  </si>
  <si>
    <t>grabbing a beer with friends after work; going home at a reasonable hour so i can get up early to go skiing (except not this season since there is no snow). saying something stupid that i only half remember later.</t>
  </si>
  <si>
    <t>i want to be a hat when i grow up.</t>
  </si>
  <si>
    <t>you are; intelligent; interesting; inquisitive; independent; open minded; outdoorsy and willing to try new things.    you should also only write to me if you write at least three sentences and tell me something useful; interesting or amusing. also give a girl a break and give me something to respond to. "i like ur pic;" is not sufficient and will result in me ignoring you.</t>
  </si>
  <si>
    <t>english (fluently)/german (okay)/spanish (poorly)</t>
  </si>
  <si>
    <t>i've decided to change my profile alil... i love my heavenly father and we are close... i do not go to church as much as i would like but my body is my temple and my heart and mind is my phone to god!! besides that i love my family; cooking; fashion; music; smelling good; working hard; and decorating the world!! (room by room; person to person; and tastebud to the other 4 senses!!)  fyi i love my animals my princess nala; my lil kitty kitty shes a mama now and little her son from litter 1; now she has another litter no names yet!!</t>
  </si>
  <si>
    <t>i work for an airlines and i love it; but also i am developing an empire that involves my hobbies music; fashion; food!!</t>
  </si>
  <si>
    <t>shopping and designing clothes and homes...  cooking and baking especially when it comes to my cupcakery...  singing and rapping my songs and theres...  writing books and music...  throwing a party.. children or adults..  and i am excellent at being raised in sf and loving my city like no else can!  at being easy going and just goin with the flow i only get mad if there is no compassion coming from the other point of view!</t>
  </si>
  <si>
    <t>my height; eyes; lips; hair; or style!</t>
  </si>
  <si>
    <t>i would love to say the bible but honestly god knows i havent read it in a while... but i write books and have ideas for magazines... i also write music so i can sing and rap it...  but i love all music and most movies and all food... specifics let chat and see what we have in common...</t>
  </si>
  <si>
    <t>god; family; animals; fashion; music; food and communication with the world.... if i could have all of this and live off the land like the amish i would love it too....</t>
  </si>
  <si>
    <t>everything...    i guess it comes with wanting to learn new things; haha but i love being curious....</t>
  </si>
  <si>
    <t>thursday is my thirsty night out... fridays i am working!!</t>
  </si>
  <si>
    <t>ive been thru a lot but like i already said there is no point in dwelling in the past when we have a future to live for!!!!!</t>
  </si>
  <si>
    <t>you want too...</t>
  </si>
  <si>
    <t>"mostly" harmless.    i'm a fairly mellow person who enjoys "spirited" conversations; doing things that are hands-on; and "theorycrafting" the nature of the universe (and whatever is in it).</t>
  </si>
  <si>
    <t>currently i am trying to find my "place" in the grand scheme of things by blindly groping around (take that how you will).    while doing that; i try to maintain a more or less "healthy" lifestyle (from my perspective). i help out with the family; read/study as much as i can (with the "occasional" movie and game thrown in between); hang out with good friends; shamble around between bars with what's left of my "good friends;" and every so often i try to make time in my life to travel (usually someplace where i can swim and offend the locals with my body).</t>
  </si>
  <si>
    <t>cooking; computers; games of all sorts...    i also like to sit in coffee shops in the middle of busy areas to just "feel the vibe."</t>
  </si>
  <si>
    <t>i've been told by many that my laugh is "unique." some say it's annoying; some say it's funny... but everyone agrees that it's infectious.    i have also been told that i am "an extremely genuine person" by pretty much everyone i know. not sure what that means; but it sounds positive.</t>
  </si>
  <si>
    <t>my taste in movies and tv shows can be... for lack of a better word... eclectic.  i say this because; more often than not; i find myself watching movies like ong bak; and little big soldier... then "binging" on sci-fi stuff like stargate sg-1; star trek; and star wars (the "original" trilogy thankyouverymuch)... and then there are other times where i'll settle down to watch law and order: svu or the girl with the dragon tattoo.    with books... i'm a history buff... so i tend to enjoy books that touch upon ancient civilizations or "societies." i must confess though... i haven't been reading as much as i should/could/would like to.    on the subject of food.... mmmmmmmmmmm.... i have yet to meet a food that doesn't appeal to my palate in some way... *drools*</t>
  </si>
  <si>
    <t>caffeine; food; family; hot showers; computers; internet;</t>
  </si>
  <si>
    <t>... many; many; many things.    the world is more complicated than people realize... and the more you learn about it the more complicated it becomes... or maybe that's just us complicating something that is otherwise simple?</t>
  </si>
  <si>
    <t>playing things entirely by ear.    do i want to go out? if so; where?  do i want to stay in? if so; what will i be doing?</t>
  </si>
  <si>
    <t>i am quite ignorant about most things relating to mainstream pop-culture. i can't tell you which actors have played in what movies or what band is playing on the radio. whenever such things come up in conversation i just nod along.</t>
  </si>
  <si>
    <t>... you enjoy trying new foods; letting your hair fly wild in the wind; massages; playing with fire; and arguing technicalities and semantics over bottles of wine.</t>
  </si>
  <si>
    <t>"i like my women the way i like my analogies: confusing and self-referential."    i was raised and educated in new england; lived in seattle for a while; and moved down here in 2011.    i went skydiving once. i used to own a motorcycle. i have dislocated my right shoulder twice^h^h^h^h^h three times. i run; and will resume yoga and rock climbing when my arm is un-fucked. i have been to china; and traveled alone in japan. i took fencing lessons recently; and am eyeing kendo. do these facts make me seem interesting; fickle women of the internet?    i like weird stuff. i mean; i like stuff because it is weird. unusual. original.    i have a great job as a software engineer. i can be kind of passive in the social department; at least when i'm around people i don't know. i have a lot of respect for people who travel and are aware of diverse cultures. i have been to a few interesting places but have absolutely not traveled enough myself.    i hate the thought of being overestimated / inauthentic / fake; and i can be hard to impress. i believe in function over fashion. i tend to assume my "earnest but stupid" persona around people who seem really passionate about something; which is not always the best thing for me to do.    i love the thought of experiencing a little of everything.</t>
  </si>
  <si>
    <t>"by nature; men are nearly alike; by practice; they get to be wide apart."    i saw a talk by marc andreessen one time. he joked that there are basically two types of guys in silicon valley. members of the first group live in san francisco; get their hair cut; and have girlfriends. members of the second group have beards; work on weekends; and mutter to their friends about beating google.    from what i've seen on this site; i have concluded that there are two types of girls too. one group lives in san francisco; has rich social lives; rides unicorns; and is too good for me. i haven't found the other group yet.</t>
  </si>
  <si>
    <t>i'm tall and forget to sit up straight at restaurants.</t>
  </si>
  <si>
    <t>books: i worship at the altar of neil stephenson.    recent tolerable movies: moonrise kingdom; prometheus; the avengers; the cabin in the woods; 21 jump st; melancholia; i guess. i watch a lot of movies. you should join my film club.    recent shows: game of thrones; that mitchell and webb look. (hipster alert: i don't have cable and disdain most network programming)    recent music: indie shit and alt rock. folk music. stuff that sounds unusual and original to me; or else is grounded in history and tradition.    food: anything but korean</t>
  </si>
  <si>
    <t>i like to think i could survive fine without modern conveniences; which is ironic / foolhardy considering how much i idolize technology.    - running shoes  - gps  - the internet</t>
  </si>
  <si>
    <t>"moral reforms and deteriorations are moved by large forces; and they are mostly caused by reactions from the habits of a preceding period. backwards and forwards swings the great pendulum; and its alternations are not determined by a few distinguished folk clinging to the end of it."    on average; i get 6 visitors to my okc profile per week and 1 message. a female friend of mine gets 20 messages per day; with a superficial profile and a single picture. she is somewhat hotter than i am; to be fair.    isn't that interesting? i am always fascinated by sociology; or whatever that is. despite what people say about privacy concerns; i love that we gather so much information about our society nowadays. historians of our grandchildren's generation will have so much data about us; which they can use to figure out why they're so messed up fifty years later.</t>
  </si>
  <si>
    <t>for some reason i have a deep-seated conviction that the enjoyable part of one's life ends at thirty. so yeah. i'm twenty-six.</t>
  </si>
  <si>
    <t>"being boring is the only unforgivable sin."    you are educated and open minded. you are unpretentious. you are nice to waiters. you make eye contact. you hate litter.    social polish doesn't matter much to me as long as you have some basic kindness in you and do not judge people based on their appearances.    contrary to the opening quote of this section; i am kind of boring. i am not filled with boundless energy and perpetual wide-eyed enthusiasm like many women on this site claim to be. perhaps you are similarly reserved?    or you just want to meet somebody different. i am likely to agree to meet you in person; even if we have nothing in common; if you feel like talking for an hour in a public place. i joined this site to add diversity to my life; and to practice chatting up strangers.</t>
  </si>
  <si>
    <t>very easy going; up for a lot; driven and thoughtful. i really love music and working hard at everything i do. i totally don't want to go snow boarding or rock climbing; but definitely want to brush off some vinyl or head to nashville.</t>
  </si>
  <si>
    <t>enjoying being in a really good place in my life. i have great friends and family; a job i enjoy and am still glowing that the giants won the super bowl.</t>
  </si>
  <si>
    <t>being fiercely loyal; the tricky bar chords; knowing songs on pandora after one note and telling tales after a bottle of wine.</t>
  </si>
  <si>
    <t>there's a little charm behind the yes ma'ams.</t>
  </si>
  <si>
    <t>i really enjoy music like willie nelson; the avett brothers; morrissey; the murder city devils; explosions in the sky; jenny lewis; band of heathens; old 97s.    i like movies like italian for beginners; swingers; groundhog day; with friends like harry.    my favorite fiction is hemingway.</t>
  </si>
  <si>
    <t>buying a house in the country. having kick ass parties at said house in the country.</t>
  </si>
  <si>
    <t>enjoying a well deserved good meal; a coors light or single malt; and catching up with friends.</t>
  </si>
  <si>
    <t>listening to planet money podcasts on npr or going and seeing a band you've never heard of are equally appealing to you.</t>
  </si>
  <si>
    <t>my life is like an ongoing sitcom. i let the things that i can't control dictate my adventures. i'm trying to find that one girl in sf who isn't into hiking and trying new restaurants; and isn't offended by poor grammar and spelling in the online dating world. i think a words with friends add-on dating app would generate a lot more stock speculation for zynga.</t>
  </si>
  <si>
    <t>i've been working in construction for a while now as a carpenter stealing raw materials from the jobsites on a consistent basis to support my weekend under-the-table fixer-upper jobs for the victorian home owner's in alameda. i work nights in a restaurant in the marina washing dishes; but it allows me to make some more extra tax free cash under-the-table and deal a lot of non-pure-laced-with-whatever-is-around-the-house 'party favors' to the locals. if this offends you and you are still reading we would probably have a fun time partying but make a horrible couple.</t>
  </si>
  <si>
    <t>people watching; math; talking to animals; science projects; dancing and board games. also building and fixing things; just something that gets me using my hands and solving problems. i don't like mechanics getting over on me and hate it when i have to take things in for repair; which isn't very often.    i'm good at training for endurance events; yet i don't necessarily win them or anything. i've been in numerous athletic clubs throughout the city and have ran; biked; and swam just about everywhere one can out here.</t>
  </si>
  <si>
    <t>my yacht club membership; my madd internetz skillz; and my pet goldfish named luis guzman.</t>
  </si>
  <si>
    <t>i like non-fiction books from the sociology/political section; but have a few locally popular fiction books i'm working on. i'm the type who read about 8 books at once depending on my mood.    i watch a lot of movies (esp. horror); popular and not; and always enjoy a good documentary. got a kick out of attack the block (yo) last year. you should probably go see it.    i like the justin biebers. i want you to love me for my income status and great looks; not my shitty taste in music.    i'm a nut for community; portlandia; archer; and parks &amp;amp; rec; they never disappoint. i love sketch comedy and watch snl religiously; so don't think we are doing much saturday nights at 11:45 pm if we ever date long term; i haven't discovered hulu yet.    i eat a semi-paleo no carb diet during most days; yet i cheat a lot on it. i have a killer homemade bbq sauce and i compete professionally with my dad in bbq competitions.</t>
  </si>
  <si>
    <t>laughter.  my bikes.  music.  the outdoors (from beaches to mountains to the urban jungle).  my passport / travel.  the playa community.</t>
  </si>
  <si>
    <t>nothing; i don't have much of a personality or imagination. if it aint on the tv i'm watching i'm not processing it.</t>
  </si>
  <si>
    <t>skateboarding; playing d&amp;amp;d; or hanging out at the local park playground slide making out with my girlfriend; like a boss.</t>
  </si>
  <si>
    <t>i'm not really looking to go on any dates from this. i'm just practicing my profile writing so when i do reach that age when i've exhausted my circle of friends; get tired of going out so much and meeting new people; and quit all my activities and hobbies due to old age and boredom; i will be able to jump right into the much more mature and stable match.com dating pool.</t>
  </si>
  <si>
    <t>in all seriousness; message me if you want to run away to europe. yes; we will be physically running all the way to europe.</t>
  </si>
  <si>
    <t>i am currently a phd student in the states. i'm presently between semesters and working a lot. i am hoping to work with an organization or institution that specialises in conflict studies and international affairs.    i do a lot of work with feminist theory too!</t>
  </si>
  <si>
    <t>that i'm geeky.</t>
  </si>
  <si>
    <t>favourite books: kushiel's chosen; guilty pleasures; daughter of the blood; a game of thrones  favourite movies: star wars; the mask of zorro; amelie  favourite shows: battlestar galactica; firefly; babylon 5; fringe  favourite music: hans zimmer; beethoven and the rest has no consistent pattern  favourite food: thai food; indonesian food; ethiopian food</t>
  </si>
  <si>
    <t>geeky things; school; food.</t>
  </si>
  <si>
    <t>with friends...or maybe drinking tea.</t>
  </si>
  <si>
    <t>english (fluently)/french (fluently)/croatian (poorly)/serbian (poorly)</t>
  </si>
  <si>
    <t>i am outgoing and have strong opinions and stances on things. i am very open minded and i tend to come off as very friendly. kind of a dorky; hopeless romantic.</t>
  </si>
  <si>
    <t>working to save up for grad school in new york to work in the field artificial intelligence and advanced robotics.</t>
  </si>
  <si>
    <t>martial arts; guitar; cooking; video games; computers; eating.</t>
  </si>
  <si>
    <t>i smile alot.</t>
  </si>
  <si>
    <t>music: the killers; silversun pickups; naked and famous  shows: no reservations; bizzare foods; man vs food; diners; drive ins; and dives; the layover.  movies: the chronicles of riddick; tokyo zombie; dawn of the dead</t>
  </si>
  <si>
    <t>my computer; my phone; food; my xbox; and netflix.</t>
  </si>
  <si>
    <t>find at the rubyroom oakland</t>
  </si>
  <si>
    <t>i sing in the shower.</t>
  </si>
  <si>
    <t>you are looking for someone who is always down fro anything.</t>
  </si>
  <si>
    <t>english (fluently)/khmer (okay)/japanese (poorly)</t>
  </si>
  <si>
    <t>those who have described me say that i'm funny as hell; caring; thoughtful; considerate; patient; sexy; romantic; affectionate; faithful; and charming.    i'm looking for a woman who will not judge my worth by material items that i don't have; by your salary; nor countries you've traveled. i don't need any gold diggers in my life. also i could care less about your money; job title; the countries you've traveled; education level; if you own a house. those are accomplishments which don't impress me. impress me with your heart; affection; your time; sex appeal; spirit; and your mind. i'm looking for a woman who's heart is as beautiful as her smile; diverse; romantic; affectionate; and has what most women don't have anymore: time.    i am thoughtful; charming; and hilarious</t>
  </si>
  <si>
    <t>listening; giving good solid advice when needed.</t>
  </si>
  <si>
    <t>my height and body. lol alot of people think i'm a football and basketball player.</t>
  </si>
  <si>
    <t>my favorite book is i had a hammer; the hank aaron story. movies? too many to name. my favorite foods are italian; chinese; mexican. favorite music is r&amp;amp;b but i also listen to anything that's good.</t>
  </si>
  <si>
    <t>my family; good food; computer; friends; sports; and money</t>
  </si>
  <si>
    <t>my future. nothing is promised; not even tomorrow so i live my life like it's my last day on earth. but while i am still here; i think about where i will be in the future.</t>
  </si>
  <si>
    <t>watching a movie at the theater; or at home. i sometimes go out with friends for a drink.</t>
  </si>
  <si>
    <t>i write poetry. most people don't know i do this.</t>
  </si>
  <si>
    <t>you are open minded in terms of race; romantic; thoughtful; affectionate; and not a gold digger.</t>
  </si>
  <si>
    <t>i've been back in san francisco for about 2.5 years now and i'm still in the happy glow of being here! i lived here previously and just couldn't stay away from this wonderful city.    i'm an rn and i also have a master's in human sexuality. i hope to eventually land a job more related to promoting sexual health; but right now i'm working as a nurse at a community clinic.    most people comment on my smile. i'm generally a happy; even bubbly person; but i also like to embrace what some might call the "darker side" of life; as i love metal and industrial music; fetish/bdsm events; and vampires and gorey horror films.    i love exploring new areas of the city. i love &lt;a class="ilink" href="/interests?i=tennis"&gt;tennis&lt;/a&gt;; parks; the ocean; photography exhibits; going to see live music- mainly hard rock; &lt;a class="ilink" href="/interests?i=grunge"&gt;grunge&lt;/a&gt;; and &lt;a class="ilink" href="/interests?i=industrial"&gt;industrial&lt;/a&gt; (&lt;a class="ilink" href="/interests?i=pearl+jam"&gt;pearl jam&lt;/a&gt;; &lt;a class="ilink" href="/interests?i=ministry"&gt;ministry&lt;/a&gt;; &lt;a class="ilink" href="/interests?i=tool"&gt;tool&lt;/a&gt;; pantera; queens of the stoneage); and watching the &lt;a class="ilink" href= "/interests?i=steelers"&gt;steelers&lt;/a&gt; kick ass at football.    at this point in my life; i'm happy having fun meeting new people and dating both men and women. i'm definitely open to something more long-term if the right person came along! i've been both poly and monogamous; and i'm looking for more of a primary partner these days; and am not interested in dating couples.    i am laid back; sometimes silly; and kinky</t>
  </si>
  <si>
    <t>finally; after years and years of school; i'm no longer a student. it's a strange feeling. i'm currently working full time; but still hunting for my dream job working in sexual health with women and teens. and trying to find pearls of happiness every day.</t>
  </si>
  <si>
    <t>i feel like i'm at a job interview with this question... multitasking like crazy at work! keeping sane and calm under pressure. communication and not ever being that couple that is constantly nagging or fighting in their relationships (i've never understood that)</t>
  </si>
  <si>
    <t>my blue eyes; my smile; and how short i am</t>
  </si>
  <si>
    <t>books: anything by &lt;a class="ilink" href= "/interests?i=chuck+palahniuk"&gt;chuck palahniuk&lt;/a&gt;; serial killer/crime books  like &lt;a class="ilink" href="/interests?i=lee+child"&gt;lee child&lt;/a&gt;'s reacher novels; and i collect old books from the late 1800s and early 1900s related to sexuality (there was some scary stuff published!).  movies: pulp fiction; fight club; waynes world; natural born killers; kill bill; singles; anything directed by &lt;a class="ilink" href="/interests?i=david+lynch"&gt;david lynch&lt;/a&gt; or &lt;a class="ilink" href="/interests?i=tarantino"&gt;tarantino&lt;/a&gt;  music: industrial or hard rock... though i'm a &lt;a class="ilink" href="/interests?i=grunge"&gt;grunge&lt;/a&gt; lover at heart (pearl jam; nirvana); i also love &lt;a class="ilink" href= "/interests?i=mark+lanegan"&gt;mark lanegan&lt;/a&gt;; &lt;a class="ilink" href="/interests?i=ministry"&gt;ministry&lt;/a&gt;; &lt;a class="ilink" href= "/interests?i=tool"&gt;tool&lt;/a&gt;; &lt;a class="ilink" href= "/interests?i=front+line+assembly"&gt;front line assembly&lt;/a&gt;; suicide commando; wumpscut; &lt;a class="ilink" href= "/interests?i=nin"&gt;nin&lt;/a&gt;; &lt;a class="ilink" href= "/interests?i=ohgr"&gt;ohgr&lt;/a&gt;; type o negative; fear factory; &lt;a class="ilink" href="/interests?i=skinny+puppy"&gt;skinny puppy&lt;/a&gt;.  foods: italian and japanese are my favs.. oh and anything with &lt;a class="ilink" href="/interests?i=blueberries"&gt;blueberries&lt;/a&gt;</t>
  </si>
  <si>
    <t>music; the internet; doc marten boots; blueberries; contacts or glasses (i have pretty bad vision without 'em); and my brain</t>
  </si>
  <si>
    <t>at a bar with friends; out at a concert; or a kink event or party.</t>
  </si>
  <si>
    <t>hmm... i'm a pretty open person about anything- just ask!</t>
  </si>
  <si>
    <t>you're kink friendly.  you don't smoke; have a passion for music (of some kind!); and you can hold an intelligent conversation.  tatts and piercings are a plus; but not necessary.</t>
  </si>
  <si>
    <t>fun loving; super down; well traveled; well-spoken; sarcastic international woman of mystery.</t>
  </si>
  <si>
    <t>international hiv prevention work. spent the better part of the last four years living in southern africa (namibia and mozambique) and just recently returned from a three month stint in the dominican republic. but am currently trying to settle down in the bay for a while. i love this place.</t>
  </si>
  <si>
    <t>being a total foodie; but not a snob. getting my dance on anytime; anyplace. talking shit to random people at bars; but not being obnoxious about it. being a really dedicated and loyal friend. being consistently down to explore new countries/cultures/experiences. making a fool of myself in public.</t>
  </si>
  <si>
    <t>i have a schizophrenic taste in music; but especially love hip hop; brazilian; cuban; funk; soul and jazz. always down for some stevie and michael.    i read a lot.</t>
  </si>
  <si>
    <t>passport  delicious food and libations  dancing shoes  a meaningful job  seriously tight family and friends  opportunities to explore new shit</t>
  </si>
  <si>
    <t>ways to meaningfully impact behavior change around sexual risk reduction and hiv prevention. where i want to live and what i want to do when i grow up. where the new hot restaurant is and how i can get hooked up for free. when and where my next trip is. how to integrate more creative outlets into my life.</t>
  </si>
  <si>
    <t>starting the night on the later side; after a dance class...</t>
  </si>
  <si>
    <t>i'm a closeted musical theater person.</t>
  </si>
  <si>
    <t>you are a socially conscious; intellectual; creative; open minded individual. you can deal with a sharp witted woman. you have a good heart and enjoy pushing your own boundaries. you like traveling; being spontaneous; making fun of yourself; and connecting with a wide range of people.</t>
  </si>
  <si>
    <t>my name is allie and i'm new to the bay area! i just moved here from washington for a new job. i felt like giving the 21 century evolution of dating a shot. i would love to just get to know more people here! message me if you wan tto know more about me!</t>
  </si>
  <si>
    <t>i'm currenlty in the middle of writing a novel. it's about 236 pages at the moment and god forbit i end up trashing it one day; ideally; i will be able to find someone to publish it! other than that i am working in social work with children. its impossible for me to have a bad day with the kids they're not always angelic but they're so sweet and innocent most of the time.</t>
  </si>
  <si>
    <t>dance! i've danced for the past 15 years of my life.</t>
  </si>
  <si>
    <t>my hair; everyone keeps telling me how cute it is and that its a perfect 50's look. it also changes a lot. prior to the curls i was a bleach blond for a few weeks. i blame these drastic changes on my sister bridgit who is a hair stylest.</t>
  </si>
  <si>
    <t>software nerd whose interests straddle the obnoxiously pretentious (wine; opera; theater; art) to mundanely blue collar (unc basketball; steeler football; beer pong; family guy). done trying to meet people in bars--really good place to meet people without jobs or life ambition.    i've lived all over; born in the midwest; grew up in the south; went to school in pa; and now living on the west coast. i think cats are better than dogs; cricket is the most perfect sport ever invented; winter's tale is the best piece of literature in the english canon; and i have an evil twin (not joking--this is serious).</t>
  </si>
  <si>
    <t>working; wining; and dining.</t>
  </si>
  <si>
    <t>memorizing random facts about movies; wine; and english history. flip cup; yelling at the t.v. during football games; and sleeping till noon. trying to get better at running long distances.</t>
  </si>
  <si>
    <t>i wear a lot of collared shirts and polos. and sunglasses indoors.</t>
  </si>
  <si>
    <t>books: the namesake; a song of fire and ice series; the black swan; kitchen confidential  movies: chinatown; on the waterfront; princess bride; hot fuzz  shows: glee; the tudors; mad men; how i meet your mother; archer  music: opera; broadway showtunes; kanye west; lady gaga (yeah; pretty populist; not a music intellectual)  food: anything with pigs; fat; or pig parts cooked in fat</t>
  </si>
  <si>
    <t>alcohol; sunglasses; kindle; netflix; opera/shn subscription; government id (just covering all my bases).</t>
  </si>
  <si>
    <t>dinner and bar crawling in the haight or mission; or at home watching bravo and cleaning my kitchen. if it's a super exciting night i might even dust the living room.</t>
  </si>
  <si>
    <t>that i'm on okcupid. what kind of question is this? if it's private i'm not going to admit it on the intrawebs.</t>
  </si>
  <si>
    <t>you want to a get a drink. or coffee.</t>
  </si>
  <si>
    <t>&lt;em&gt;single guy; looking for other single guys who are interested in meeting and seeing how things evolve.&lt;/em&gt; i was born and brought up abroad. i have been a traveler most of life; moving every few years to a different city. i enjoy traveling and visiting places in new countries. it has been over two years since i moved to san francisco from upstate ny; and i really like it here. sometimes; i wonder if it is time to stop moving and just continue living here. i enjoy meeting new people and hearing their stories. i also enjoy spending time talking / hearing about / understanding different cultures. needless to say; that has shaped my outlook of the world around us. i am fairly liberal (politically speaking) and like to follow things in the news that are currently shaping the world.  i am a scientist (research / biotech) by profession and i really like what i do.    i eat well (mostly) and work out 2-4 times a week to keep fit and healthy. i really enjoy good food; and can be quite critical (and comical..) in rating food at restaurants.    i am pretty happy with my life; and would love to meet someone special (for lack of a better word.) to share it with. intelligence is sexy. nice-ness is attractive. playfulness is desirable.</t>
  </si>
  <si>
    <t>enjoying living in sf and what it has to offer. spending time with friends. meeting new people. occasionally making new friends. enjoying cooking something new once in a while. having a good time building my career; working to understand biological pathways relevant to human disease.    &lt;em&gt;i like exploring different neighborhoods in the sf bay area and have a few favorites. here are my current top 3:&lt;/em&gt;    i like walking to the top corner of dolores park; either on a sunny day or on a clear night and sit there; enjoying the views; preferably with someone i can enjoy having a conversation with.    i like driving up to sausalito on a sunny day (also get to go over the golden gate bridge!); get brunch on the bay and walk through the shops in downtown. the art stores over there have some really nice pieces!    i like walking up on montgomery street from market; all the way to the ocean. the buildings / views are great; and there is a wonderful garden you can walk through at the end; and climb down to embarcadero.</t>
  </si>
  <si>
    <t>smiling; cooking great tasting indian food; hugs. may be leave the rest out for you to find out?</t>
  </si>
  <si>
    <t>possibly my smile. and; i am taller than most people.</t>
  </si>
  <si>
    <t>coming soon!</t>
  </si>
  <si>
    <t>a few select people i love and care for / passion for whatever i am doing / music / good food / some cherished memories / hope</t>
  </si>
  <si>
    <t>my friends and family / food / what i want in the future / having children</t>
  </si>
  <si>
    <t>relaxing at home after a long week / eating out and watching a movie / out at a club or a bar / spending time with people i like.</t>
  </si>
  <si>
    <t>&lt;em&gt;i enjoy watching the tv show 'charmed'.&lt;/em&gt;</t>
  </si>
  <si>
    <t>- you would like to get together and see what kind of chemistry we might share; friends or more  - you would like to share your favorite places in the bay area with me  - you are looking to date</t>
  </si>
  <si>
    <t>english (fluently)/hindi (fluently)/other (fluently)/hebrew (poorly)</t>
  </si>
  <si>
    <t>i am a positive; glass half-full guy who has an immense amount of energy to do anything; anywhere; at any given notice. i play golf and tennis and enjoy running. i am a sucker for anything romantic. listening to classical music; attending the symphony and going to the opera are among my favorites. i enjoy the finer things in life and look forward to meeting someone who does; as well.</t>
  </si>
  <si>
    <t>living to the fullest.</t>
  </si>
  <si>
    <t>attending the opera; the symphony and all classical music events. great restaurants and good italian food are always a must for me. sharing a bottle of good wine also warms my heart.</t>
  </si>
  <si>
    <t>i can answer that in four. family; friends; books and music.</t>
  </si>
  <si>
    <t>you care to meet a quality man for the possibility of developing a long-term friendship.</t>
  </si>
  <si>
    <t>hi! first of all; if you know what gareth keenan is referring to; i love you.    i'm in grad school at university of michigan. just finished my first year! i'm drawn to the ocean; and hope to eventually relocate to a coast; perhaps of another country. i love ethnic food; coffee; visiting new places; and ceaselessly analyzing everything around me. i crave novel experiences; intelligent people; and dynamic surroundings.    sometimes; i'm kind of like an old man. i like to wake up in the morning; read the financial times; and drink coffee. paradoxically; it's extremely difficult for me to get up early; but when i do; i find it very enjoyable.    i'm very ambitious and competitive. also; i probably love money and power. but; i temper it with my empathy for others; so i'm not completely soulless. i dwell on the future; and love to find things to look forward to.    a few summers ago i worked for an airline; got free flights; and traveled the world. i stayed in hostels; which despite the stigma eli roth gave it in hostel; are by far the best way to travel. they're cheap and you get to hang out with remarkably diverse groups of really chill foreigners.    i ended up living in &lt;a class="ilink" href= "/interests?i=hawaii"&gt;hawaii&lt;/a&gt; for a summer in my year off on the big island; and i hope to spend my next semester studying in hong kong.    i am free-spirited; articulate; and delicious</t>
  </si>
  <si>
    <t>conquering small countries with my rugged good looks and rapier's wit. also studying some law.</t>
  </si>
  <si>
    <t>&lt;a class="ilink" href="/interests?i=debating"&gt;debating&lt;/a&gt;; &lt;a class="ilink" href="/interests?i=cooking+delicious+food"&gt;cooking delicious food&lt;/a&gt;; &lt;a class="ilink" href= "/interests?i=writing"&gt;writing&lt;/a&gt;; and &lt;a class="ilink" href= "/interests?i=music"&gt;music&lt;/a&gt;; kissing; and cuddling.    i'm not actually really good at music; yet. but; i play &lt;a class= "ilink" href="/interests?i=piano"&gt;piano&lt;/a&gt;; used to play &lt;a class= "ilink" href="/interests?i=trombone"&gt;trombone&lt;/a&gt;; and am learning &lt;a class="ilink" href="/interests?i=guitar"&gt;guitar&lt;/a&gt;.</t>
  </si>
  <si>
    <t>the first things people usually notice about me is my &lt;a class= "ilink" href="/interests?i=intelligence"&gt;intelligence&lt;/a&gt; and my blue eyes.    also; if i'm wearing a nice pair of slacks; they probably notice those; too.</t>
  </si>
  <si>
    <t>books: super sad true love story; the stranger; brave new world; 1984; al franken books; freakonomics; and in the jaws of the dragon. i'm a fan of bret easton ellis. american psycho was based off of his book.    bought the girl with the dragon tattoo in an airport. the writing is shit.    movies: truman show; pulp fiction; thank you for smoking; forgetting sarah marshall; no country for old men; juno    music: girl talk; ratatat; mgmt; cake; bob dylan; interpol; radiohead; the shins; chromeo; she &amp;amp; him; franz ferdinand; rammstein</t>
  </si>
  <si>
    <t>ambitions; learning; music; reading; pretty girls; and &lt;a class= "ilink" href="/interests?i=travel"&gt;travel&lt;/a&gt;.</t>
  </si>
  <si>
    <t>&lt;a class="ilink" href="/interests?i=politics"&gt;politics&lt;/a&gt;; my future; world events; society; culture; institutions; how things work; delicious food.</t>
  </si>
  <si>
    <t>scheming with my junta.</t>
  </si>
  <si>
    <t>is that i'm left-handed...    and; i ate the whole wheel of cheese.</t>
  </si>
  <si>
    <t>you think i'm attractive; you're interesting to talk to; you have great ideas; or you're a saucy minx.    also; if you have an accent; i like.</t>
  </si>
  <si>
    <t>i am looking for an intimate companion with whom to hang out and enjoy all that the bay area has to offer. since i have a somewhat challenging schedule; i am free mostly from friday evening through sunday evening. i want to build an honest; fun relationship with no drama and little difficulty. if you share this vision; please make contact.</t>
  </si>
  <si>
    <t>i work full time as a psychologist and manager at a local hmo.</t>
  </si>
  <si>
    <t>caring for my pets; a cat and a dog. following progressive politics. being a loyal friend. gardening. cooking. walking and hiking. watching baseball. going to movies and live music.</t>
  </si>
  <si>
    <t>are that i'm a good listener and pretty smart.</t>
  </si>
  <si>
    <t>jane austen novels. rilke poetry. folk; classical and world music. most types of food especially indian; mexican; japanese; and chinese food.</t>
  </si>
  <si>
    <t>family; friends; pets; driving; books; radio and tv</t>
  </si>
  <si>
    <t>politics; peace; love and understanding</t>
  </si>
  <si>
    <t>relaxing either by myself or with friends.</t>
  </si>
  <si>
    <t>i read romance novels among other things.</t>
  </si>
  <si>
    <t>you are a good communicator; fun to hang out with; like cats and dogs; enjoy giving and receiving pleasure; and are peace-loving.</t>
  </si>
  <si>
    <t>i'm a very active; driven kind of person. i would describe myself as genuine; adventurous and loyal. i've been to and seen a lot in the world. i've had a lot of up's and down's (who hasn't?) and choose to make the most of every day.    as far as interests; i love checking out live music; dining with friends; hiking; and distance running. i like the sf food scene; and i'm one of those people that has to check out that new peruvian-asian-fusion-omg-place. but i also like cooking a home cooked meal; with a lot of e for effort and l for love. i took a day cooking course in marrakesh; morocco and learned how to cook tajine; tomato salad; pastilla; -- maybe i can fix you up something zesty?    i'm looking for someone that's a bit of a softie; cool to be around; can get along with the buddies; and... can get funky on the dance floor ??!?!? chemistry is important; and so is trust and communication. let's check out more of the city; have some fun and laughs over some cocktails.</t>
  </si>
  <si>
    <t>i work in the tech industry as an engineer. you really can't throw a rock down the street without hitting three of us. or three hipsters. i'd prefer the latter. i love what i do; and i want to strike out in the world with the skills that i have.</t>
  </si>
  <si>
    <t>traveling. i love getting my passport stamped. i've had the pleasure of living and working in australia for 4 years. the ex-pat thing was a challenging yet amazing experience. i still keep in touch with some amazing friends i made over there.</t>
  </si>
  <si>
    <t>not sure; my smile?</t>
  </si>
  <si>
    <t>radiohead; sigur ros; stevie wonder; game of thrones; mad men; sushi; california cuisine</t>
  </si>
  <si>
    <t>family; good friends; npr; traveling; iphone; and running shoes</t>
  </si>
  <si>
    <t>how to get the most out of my day; where i want my career to go and how to get there; how to fit in another run!</t>
  </si>
  <si>
    <t>dining out with friends; checking out music; maybe relaxing</t>
  </si>
  <si>
    <t>i'm a bit of sci-fi / fantasy geek. i like things like dune; game of thrones; lord of the rings; hunger games; and firefly.</t>
  </si>
  <si>
    <t>you'd like to see if there's chemistry</t>
  </si>
  <si>
    <t>i'm happy; smiley; loud and outgoing. i'd like to think i bring the fun wherever i go. i love to laugh. i love to dance. i love meeting new people. i love kids. i love to cook; and i'm a total foodie. i love to travel; and i absolutely love spain (barcelona most of all) and everything it has to offer.    i'm a daredevil and don't mind jumping off planes and cliffs to get that rush; but that's about as far as it goes. i am otherwise pretty risk averse in every other aspect of life.    i consider myself very strong and independent. i don't do cliques and i don't drink the kool-aid. i guess you can say i refuse to do anything i don't want to do.    i've worked hard to get where i am and will continue to go for what i want; but i refuse to step over people to get there.    i'm sure there's a lot more that i haven't touched on; but i guess that's for you to find out. :)</t>
  </si>
  <si>
    <t>i'm currently in an accounting role at a retail company in sf...but i'm still figuring out whether i want to work with numbers for the rest of my life...</t>
  </si>
  <si>
    <t>planning events/parties/get-togethers; being around kids; taking charge; traveling by myself</t>
  </si>
  <si>
    <t>my loud; bubbly; outgoing personality</t>
  </si>
  <si>
    <t>books: to be honest i'm not a big reader...but i'm trying to get on it...    movies: chicago; remember the titans; the hangover; the wedding planner; bridesmaids    shows: i rarely watch tv; but the few times i do it's either anything on food network or the bachelor/ette    music: i listen to pretty much everything...but my go-to is definitely r&amp;amp;b/hip-hop and country is slowly creeping up on me too!    food: spanish food (paellas; tapas; pintxos) and sushi; anything chocolate :)</t>
  </si>
  <si>
    <t>family  friends  hard drive with all my photos  passport  camera  phone</t>
  </si>
  <si>
    <t>...my next trip! i have a rule of traveling internationally at least once a year.</t>
  </si>
  <si>
    <t>...either on an extended happy hour; dinner with friends or if i've had a long week i'll be curled up on the couch with a glass of wine.</t>
  </si>
  <si>
    <t>i don't have a problem saying what i think. if you're looking for someone to tell you what you want to hear versus what you need to hear; then i'm definitely not that person. i would expect the same honesty from everyone around me.</t>
  </si>
  <si>
    <t>...you're interested. as long as you're single with no baggage.</t>
  </si>
  <si>
    <t>english (fluently)/tagalog (fluently)/cebuano (fluently)/spanish (okay)/catalan (poorly)</t>
  </si>
  <si>
    <t>moi? so far there has been some crazy and beautiful scenic routes to self-acceptance; with some clever mishaps along the way. i breath a sigh of relief knowing that i'm still not that awkward 16 year old; just starting out in life. but yet i feel there is still that persistent sense of self that doesn't age; get jaded; has a wholeness; and feels immortal. its this self; that i try to hold on to and become more of. i'm not; what you may be thinking; religious or even spiritual-i'm my own guru. i'm pragmatic; but a little less than practical. i take chances if i sense an adventure coming and usually land on my feet. a bit nerdy; open; friendly; a shy extrovert; unassuming; and a lefty. i have an irreverent sense of humor and see the surreal in life.</t>
  </si>
  <si>
    <t>i got tossed out of san francisco because i have no tattoos or a yoga mat(i don't mind if you do though) and moved to the lovely green east bay. when i'm not on assignment taking lots and lots of photographs; i like working on my fixer of a house; running; biking(a thrill reminiscent of childhood); camping; brc; and visiting with my wide assortment of friends. i'm well traveled; but haven't seen and done it all yet. now landing here i would like date someone who has their inner gyroscope on course. the world is always more lovely when there is someone at your side.</t>
  </si>
  <si>
    <t>coming up with photo ideas; observing what others are trying to conceal; patience; social graces; empathy; using spell check; being a friend and making chicken adobo.</t>
  </si>
  <si>
    <t>my cheekbones and my easy laugh.</t>
  </si>
  <si>
    <t>reading what is the what currently. just finished just kids by patti smith and loved it. brazil; eternal sunshine of the spotless mind; seed of chucky; wings of desire; the pixies; nick cave; nigel kennedy; bartok; carlinhos brown; elvis crespo; raising victor vargas; falling water house-frank lloyd wright; david byrne and all his incarnations; mia; the whale rider; the lover; radiohead; europa europa; harold and maude; photographer edward burtynsky; and newly discovered photos of the vivian maier;the fight club; sunset blvd; the lives of others; insalata caprese; moquecas;sushi; and at times a really great pizza.</t>
  </si>
  <si>
    <t>cameras  coffee  being in the middle of a book  new places  friends  bike  music</t>
  </si>
  <si>
    <t>photo ideas; how things work; boys; what's for dinner; where are my keys; how long will it take to fix this house; what i want my garden to look like; time passing; and there but for the grace of god; go i.</t>
  </si>
  <si>
    <t>dinner/drinks with friends; or getting out of the city for the weekend; a movie; music; read...every once and awhile i like to go dancing or to a big loud party; but lately i'm finding i like the more quiet side of life.</t>
  </si>
  <si>
    <t>i'm thinking of taking a yoga class.</t>
  </si>
  <si>
    <t>*feel this is an odd disembodied and slightly alienating way to meet someone  *somewhat close in age  *live in the bay area(michigan doesn't count)  *interested in more than a pen pal and want to meet  *haven't appropriated parts of my profile into yours (its happened...)  *single  *male  *you have an ounce of humor  *you can laugh at yourself  *you have really great puns  *would never make fun of my spelling or cooking  *your self summary answer isn't shorter than your books; music and movies section because surely you are more than that</t>
  </si>
  <si>
    <t>i'm a bay area native of hippie parents. anyone who meets me can tell by my name. although i have a fairly free spirited attitude; i can still at times be a hard ass. at work i have to be tough and get shit done. in my free time i like to be as active as possible. i take advantage of the wonderful bay area weather. i love going for a hike or just hopping in my car and driving around the oakland/berkeley hills.  i have always enjoyed traveling: big trips or small ones. i'm probably one of the few people who enjoys going to the airport. i love the prospect of hopping on a plane and going somewhere; even if it's to cleveland (relatives). my best adventure so far has been the safari trip in africa. my next big adventure will be burning man. this will be my second time going and i'm super excited.</t>
  </si>
  <si>
    <t>i have a very active job working outdoors with animals and i love it. my work day is never boring and never the same. even though i'm exhausted at the end of the day; i can't imagine doing much else.  my evenings tend to be rather busy by performing with my improv troupe or climbing with friends. i'm always looking for something new to do.</t>
  </si>
  <si>
    <t>finding humor in the smallest things.  being kind. it really doesn't take that much to say please and thank you.</t>
  </si>
  <si>
    <t>i'm pint size with scoliosis; but that doesn't stop me from doing anything and everything.  i'm generally smiling.  and my brown eyes; when i'm not wearing glasses.</t>
  </si>
  <si>
    <t>i don't get around to reading as often as i'd like. i'm currently reading zoo story. books i've enjoyed: naked; wicked; stiff; and the harry potter series (don't judge me). i sometimes like to indulge in a stephen king or dean koontz novel.    i haven't made it to the theater in a while; although i have plenty of movies lined up in my netflix queue. i've gotten into watching tv series. i just finished downton abby and i'm planning to start mad men.    tv shows: amazing race; survivor; parenthood; the big bang theory; how i met your mother.    music: if you put my ipod on shuffle you could hear adele; eminem; michael buble; katy perry; beatles; death cab for cutie; maroon five; portishead; florence + the machine; daft punk; and a little vivaldi. and i'm always looking for more.    my favorite type of food is indian; but i also love thai; mexican; and a good bowl of pasta. plus coffee!</t>
  </si>
  <si>
    <t>my pillow; chapstick; salt; music; sunsets; and a friendly smile.    i could pretty much go any where as long as i had my pillow.  burts bees chapstick is my soulmate.  i would choose a bag of chips over a piece of cake anyday.  there is a song out there to fit every mood.  no sunset is ever the same.  a crappy day can be turned around by the sight of a friendly smile.</t>
  </si>
  <si>
    <t>everything. i tend to be a bit analytical; but try to turn it off now and then. sometimes it's better to stop thinking and just do.</t>
  </si>
  <si>
    <t>on stage with my improv troupe; heading to the city; having friends over for a game night; or heading to art murmur. although sometimes i'm so busy the other days of the week; i enjoy a quiet evening on the couch watching a movie with my cat.</t>
  </si>
  <si>
    <t>i may have a habit of over sharing; but i don't know you yet.</t>
  </si>
  <si>
    <t>if i made you smile.</t>
  </si>
  <si>
    <t>hi folks. i'm not single anymore! married two years now; and i met my husband on okc; so i can testify that it works.    i just have my profile back up because some old friends are not on facebook; but can still be found here.    i'm very much up for making new friends; but that's it these days.</t>
  </si>
  <si>
    <t>zeus turned his back on me when i joined ok cupid.    born and raised in the san francisco bay area; i enjoy the diversity and culture available here.    i received my degree from uc berkeley where i studied history; with a concentration on early modern european thought; i am interested in the aspirations that created the modern world.    while i attended berkeley i was on the uc berkeley boxing team; the highlight of my college experience; and i continue to train for competition; i enjoy the challenge.    i create art - examples in my profile photos underneath my mugshots.    i enjoy having fun with my friends; exploring; and meeting new people.    if i left anything out; go ahead and ask me.</t>
  </si>
  <si>
    <t>i am teaching myself computer science for fun.    my goals are to win the national golden gloves. currently; i am training hard in a pro gym; punching a lot of heavy objects and running in combat boots. did i ever tell you that i hate running?    i am also pursuing a career in the fine arts (examples in my profile photos). i was invited to attend the russian academy of arts in st. petersburg to take my art further; they have a particularly good figurative and portrait program. the instruction will be in russian.    in order to prepare; i am practicing and trying to remember the russian language i learned back in college.    i may go for a masters or ph.d if i decide it's worth sinking the tens of thousands of dollars on it.    recently; i have been learning piano and classical guitar; i enjoy playing the irish flute and tin whistle.    when i am not training or creating art; i enjoy hanging out with friends; exploring; and meeting new people.</t>
  </si>
  <si>
    <t>art - examples in my uploaded photos    boxing- i enjoy it and am good at it.</t>
  </si>
  <si>
    <t>cogito ergo sum</t>
  </si>
  <si>
    <t>music:  i listen to bands you probably have never heard of;    books:  faust; moby dick; dead souls; nietzsche; voltaire; ozymandias; lord byron; keats; t.s eliot; james joyce; gogol; orwell.    movies:  fight club; das boot; the godfather; dr. strangelove</t>
  </si>
  <si>
    <t>family  art  boxing</t>
  </si>
  <si>
    <t>her hair rolls on like shadowed night;  her eyes reflect the garish light  of inner fire and midnight moon;  and lips like blood drawn from the wound  of cold fate's arrow pierced through her heart  which on her sleeve she wears as art.</t>
  </si>
  <si>
    <t>my friday nights are never typical</t>
  </si>
  <si>
    <t>zeus turned his back on me when i joined ok cupid.</t>
  </si>
  <si>
    <t>message me if you dare :-)</t>
  </si>
  <si>
    <t>english (fluently)/russian (okay)/spanish (okay)/chinese (poorly)/welsh (poorly)</t>
  </si>
  <si>
    <t>i'm just your average &lt;a class="ilink" href= "/interests?i=actress"&gt;actress&lt;/a&gt;/&lt;a class="ilink" href= "/interests?i=singer"&gt;singer&lt;/a&gt;/&lt;a class="ilink" href= "/interests?i=dancer"&gt;dancer&lt;/a&gt; type who moved back to the bay area (to regain sanity) a little over 3 years ago after living in southern california for a little over a year. i am a nationally certified &lt;a class="ilink" href= "/interests?i=massage+therapist"&gt;massage therapist&lt;/a&gt; maintaining a certain amount of clientele; occasionally work in the food/beverage industry (i.e. catering; bartending; and/or restaurant business); and care for little humans (otherwise known as children) as a regular income source even when involved in theatrical; film; and/or television pursuits. thankfully i'm good enough at all those that i can still do that; pay the bills; have time to be constantly telling my friends; "sorry i have &lt;a class= "ilink" href="/interests?i=rehearsals"&gt;rehearsals&lt;/a&gt;" or "sorry i have &lt;a class="ilink" href="/interests?i=auditions"&gt;auditions&lt;/a&gt;"; and still be a nerd and/or geek (depending on your definition).    i'm a &lt;a class="ilink" href= "/interests?i=vegetarian"&gt;vegetarian&lt;/a&gt; and still scratch my head when contemplating how our (thankfully) former president had more than 1 term.    i am gregarious; easily approachable; and organized.</t>
  </si>
  <si>
    <t>what every other actor is doing when not a star yet. working where i can get it.</t>
  </si>
  <si>
    <t>that would take too long. you'll just have to find out after talking to me.</t>
  </si>
  <si>
    <t>you'd have to ask other people since they're the ones noticing me.</t>
  </si>
  <si>
    <t>top 5 of each: &lt;b&gt;books&lt;/b&gt;: all of the &lt;a class="ilink" href= "/interests?i=anita+blake"&gt;anita blake&lt;/a&gt; vampire hunter series; actually pretty much all of &lt;a class="ilink" href= "/interests?i=laurell+k.%0ahamilton"&gt;laurell k. hamilton&lt;/a&gt;'s series; &lt;a class="ilink" href= "/interests?i=alice+in+wonderland"&gt;alice in wonderland&lt;/a&gt; &amp;amp; &lt;a class="ilink" href= "/interests?i=alice+through%0athe+looking+glass"&gt;alice through the looking glass&lt;/a&gt; (counted as one because both stories usually are in the same book); the narnia series; the lotr series; &lt;a class= "ilink" href="/interests?i=les%0aliasons+dangereuses"&gt;les liasons dangereuses&lt;/a&gt;. &lt;b&gt;movies&lt;/b&gt;*: &lt;a class="ilink" href= "/interests?i=willy+wonka+%26amp%3b+the%0achocolate+factory"&gt;willy wonka &amp;amp; the chocolate factory&lt;/a&gt;; dangerous liasons; quite a few versions of alice in wonderland; on a clear day you can see forever; sabrina (the remake). &lt;b&gt;music&lt;/b&gt;: the glory of &lt;a class= "ilink" href="/interests?i=gershwin"&gt;gershwin&lt;/a&gt;; pink; certain soundtracks from shows (stage) and movies; black eyed peas; air. &lt;b&gt;food&lt;/b&gt;: italian; thai; japanese; chinese; greek.    *i'm an all-around movie buff; so although i managed to pick 5 favorite movies; i have a ton more as is obvious by my #6 in "the six things i could never do without" section.</t>
  </si>
  <si>
    <t>1.) my iphone.    2.) my plush dolphin that i sleep with when i don't have someone else in the bed.    3.) my special head pillow and at least 3 more pillows.    4.) my skin care products.    5.) my zip up; knee high fmbs (if you don't know what that stands for; ask a girl)    6.) my dvd collection.</t>
  </si>
  <si>
    <t>doing all sorts of things. i try not to have typical days or nights. but when in a show; i'm usually rehearsing or performing on friday nights.</t>
  </si>
  <si>
    <t>i'm hypoglycemic. i know; i know; that's not really private; but a lady never reveals all her secrets right?</t>
  </si>
  <si>
    <t>english (fluently)/tagalog (fluently)/french (okay)/spanish (poorly)/portuguese (poorly)</t>
  </si>
  <si>
    <t>i grew up in germany and loved every minute of it. moved to the mid-west soon after (yes i'm a kansas boy at heart). after college i wanted to further my education and decided to move to san francisco; which i'm happy to call home.    i'm an easy going guy who likes to experience new things.  exploring the city and bay area; nature; hiking; eatting;  dancing; reading; talking; laughing; etc.  i'm a very confident and open minded individual.  its not always about being right or wrong; a lot of the  time its about understanding the perspective of others.  i believe in taking care of my mind and body. i work out regularly to stay in shape. i balance weight and cardiovascular training to keep fit. i believe post workout is the greatest natural high you can experience.    i'm an identical twin so i've actually shared an identity with another person my entire life. or better yet i'm have a second identity; depends how you look at it i guess.</t>
  </si>
  <si>
    <t>i'm a professional concept artist in the gaming industry. love what i'm doing and doing what i love. being an artist is not just my career its a substantial part of my life. lets meet up and talk about the rest; gotta leave something for when we meet right?</t>
  </si>
  <si>
    <t>drawing/painting; dancing; cooking/baking; and socializing; learning; the list goes on.</t>
  </si>
  <si>
    <t>my smile; height; and physical presence.</t>
  </si>
  <si>
    <t>tv: 30 rock; the office; modern family; breaking bad; rome; game of thrones(books and hbo series); john adams; ; star trek next generation(the best of the series); battlestar galactica; arrested development; band of brothers; dexter.    music: a little bit of everything; hip-hop; electronic; r&amp;amp;b; industrial; pretty much anything that makes me want to tear up a dance floor.    food: i like mostly everything; and up for trying new things.    movies: blade runner; das boot; the duelist; lots of foreign films; super; unbreakable; i saw the devil; mad max beyond thunder dome; the dark crystal; most of miyazaki's films. the incredibles; i'm also a huge documentary fan; waiting for superman; the grapes of wrath (steinbeck you genius)    books: memoirs; my all time favorite memoir; the forgotten soldier by guy sajer. graphic novels; tons of books for inspiration.</t>
  </si>
  <si>
    <t>friends/family  computer/internet  art  nature  my dog!</t>
  </si>
  <si>
    <t>life and its infinite possibilities; art; how to solve the problems of the world. the future; technology; the past.</t>
  </si>
  <si>
    <t>i'm hanging out with friends  a good board game every now and then  dancing at a club  kicking back and enjoying a good book after a long week of work  dinner at a restaurant</t>
  </si>
  <si>
    <t>we'll keep this section for my future lady.</t>
  </si>
  <si>
    <t>you like what you see; your physically active; you say what you mean; your open minded; your honest (i'm an adult i can take it).  i have no time for games and will not tolerate them; so please leave them at the door.</t>
  </si>
  <si>
    <t>i'm all for this dating experiment but i don't play games and have no affinity for those who do. otherwise; i'm open and funny.    i've decided to balance my life more; so here i am. i work in the labor movement; so if you are a member of the tea party; hit the back button! i am a registered nurse as well; and worked with sick children for almost 10 years.    so living life on the 'left' (but not too left) has left me with a healthy sarcasm and wicked sense of humor. (sometimes about other people; but mostly political pundits) it comes from seeing human beings at their worst and their best.</t>
  </si>
  <si>
    <t>after a brief interlude; i'm returning to work in a new field that uses my nursing skills (i'm an rn). i'm excited for this career change and it means i won't have to travel for work anymore. i was in the labor movement but that era is over; i'm still quite a lefty though and a political junkie.    and hanging out with friends and the usual things like movies; books; etc. if you're even the slightest bit nerdy; that's a plus!</t>
  </si>
  <si>
    <t>educating people; talking to groups and listening. since i'm a nurse; i'm a total co-dependent...:)    i'm a foodie and cook really well. (ask any of my neighbors)    making my friends laugh.</t>
  </si>
  <si>
    <t>my hair. (yes its my real color) then my personality shines through. i don't believe in stereotypes of red heads but that's another conversation. i'm more italian that irish; so i'll leave you to your state of intrigue or allow you to run away as quickly as you can....</t>
  </si>
  <si>
    <t>books:  anything michael connelly; mysteries; a lot of political non-fiction  movies:  lion in winter (my favorite; wittiest writing ever)  the usual suspects  the hudsucker proxy (or any cohen brothers)  harry potter ( yeah so sue me)  old movies: anything with either hepburn; cary grant; frank sinatra; jimmy stewart.  hitchcock is like oxygen.    shows:  british comedies and dramas (they're so much better!)  frontline  msnbc-the nightly lefty brigade  masterpiece theater (did i mention i'm a bit of a nerd?)  my favorite show of all time: the west wing    music:  80's new wave (for the nostalgia) favorite: depeche mode  alternative rock  beethoven  sorry; can't do the country and western thing.    food:  anything prepared well. what my friends request most is my braised short ribs in red wine.</t>
  </si>
  <si>
    <t>not necessarily in this order  the sf giants  my chefs knife  fresh air  friends and family  at least a few days of warm weather near the bay</t>
  </si>
  <si>
    <t>what is it that makes people vote against their own self interest.</t>
  </si>
  <si>
    <t>watching the giants or friday night mystery night on pbs. (nerd again) figuring out what to do on sat/sun.</t>
  </si>
  <si>
    <t>i'm pretty forgiving but there is a limit.....</t>
  </si>
  <si>
    <t>you have an uncontrollable fetish for red heads.    you favor logic and humor over wedge issues.    you know you're not perfect because no one is....    you have a curiosity about people.    you like what you've read-why else are you here?</t>
  </si>
  <si>
    <t>my american friends roll on the floor laughing when i say wiping cream instead of whipped cream (english is my second language you know :d). i came to the us four and a half years ago for work. this relocation became one of the most important turning points in my life. the combination of multi-cultural environment and my knowledge hunger made me an open-minded and accepting person. i feel blessed by ending up at the bay area where i can grow professionally and personally.    the biggest thing i miss about my homeland is my family which is my mom; the apple of my eye; and numerous relatives. since i've moved to the us; i've been back home five times already. even being far away from them i feel connected and involved in their everyday life thanks to the progress of communication technologies (skype rules).    i live an energetic and balanced lifestyle which makes me feel content; grounded; and motivated. my weeks are filled with with my work (qa); my hobby (samba dancing); my dearest friends (from multicultural backgrounds); and exciting events (there's always something interesting going on in the bay area).</t>
  </si>
  <si>
    <t>i'm mastering the philosophy of happiness by learning how to live at the moment and always carry a positive outlook. i feel happy with myself and everything that i have. i'm moving to new summits.</t>
  </si>
  <si>
    <t>taking care of my loved ones; cooking; dancing; and planning.</t>
  </si>
  <si>
    <t>my radiant smile as well as my sweet and out-going demeanor.</t>
  </si>
  <si>
    <t>hemingway; remarque; sagan; dreiser; bradbury; heinlein; bulgakov; lukyanenko; akunin; and many others.  pianist; color purple; four rooms; city of god; fight club; milk; 5th element; and many others.  snl; modern family; family guy; community; jon stewart show.  ella fitzgerald; frank sinatra; beatles; abba; roxette; queen; lenny kravitz; muse; gnarls barkley; cold play; symphony music; samba and bossa nova music.  i eat almost everything which is not too exotic.</t>
  </si>
  <si>
    <t>travelling to the homeland and seeing the family  sound; recharging sleep (preferably 9 hours :) )  being outdoors in nature (pine trees; ocean; green hills are my medicine)  dancing  sauna  massage</t>
  </si>
  <si>
    <t>my todo list for today and nearest future.</t>
  </si>
  <si>
    <t>at a samba class in san francisco followed by a dinner with friends (which sometimes we cook ourselves); or a walk with my girlfriend and her mischievous dog stella; or watching re-runs of the latest jon stewart shows (which i don't have time to watch during work week).</t>
  </si>
  <si>
    <t>i'm very sensitive to sounds and light when i fall asleep; sleep; or wake up.</t>
  </si>
  <si>
    <t>you are a genuine; kind; and positively thinking person who is looking for a serious long term relationship. if you like quite romantic dinners at home as much as hiking and camping trips. chivalry; excellent communication skills; and amusing intelligence are my aphrodisiacs.</t>
  </si>
  <si>
    <t>i'm a combination of many things: part korean / part american. part tomboy / part glam puss / lover of the mountains but am equally happy in the ocean. (love mountain air and ocean breeze.) can use my right side of the brain for creative pursuits but can balance my checkbook with the left side. (that's right; i still use checks!); can definitely have fun in large crowds but generally prefer to be surrounded by good friends and family. enjoy listening to acoustic guitar but can hardly play mine. i'm just an all around good; sweet korean-american gal!</t>
  </si>
  <si>
    <t>trying to figure out the meaning of life like the rest of you ;)  but while i'm evolving as a person; i'm just enjoying the ride.</t>
  </si>
  <si>
    <t>mediating opposing opinions. i also give great advice!</t>
  </si>
  <si>
    <t>my family; friends....my awesome nephews &amp;amp; my adorable niece  kfog / npr  green tea &amp;amp;/or cafe au lait w/ soy milk on a cold foggy day  a snow covered mountain; preferably under my snowboard  i can't believe i'm admitting this but my car. i like the freedom to take off whenever i like  integrity!!!! that should be #2 after family &amp;amp; friends!!!</t>
  </si>
  <si>
    <t>you are sincere and are ready to go on a great romantic journey!</t>
  </si>
  <si>
    <t>like humor; very easy; nothing is impossible</t>
  </si>
  <si>
    <t>i am working on my songwriting skills.</t>
  </si>
  <si>
    <t>singing; economics; soccer</t>
  </si>
  <si>
    <t>steve job bio; rich dad poor dad; stocks market</t>
  </si>
  <si>
    <t>music; girls; nature; movies; food; water</t>
  </si>
  <si>
    <t>economics; musics; life experience</t>
  </si>
  <si>
    <t>watching the stock news; and music stuff</t>
  </si>
  <si>
    <t>i am straight; and i am young</t>
  </si>
  <si>
    <t>english (okay)/chinese (fluently)/japanese (poorly)</t>
  </si>
  <si>
    <t>i would describe myself as an easygoing; level-headed type person. i also have a quirky sense of humor and like to joke around and make other people laugh. i enjoy going to concerts; sporting events; comedy shows; hiking; fishing; cycling; riding my sportster; road trips; and spending time with friends and family.</t>
  </si>
  <si>
    <t>not paying attention lol</t>
  </si>
  <si>
    <t>i like all kinds of music but metal; dubstep; and rock/alternative keeps me going. right now i am hooked on game of thrones (the show) and currently on the first novel.</t>
  </si>
  <si>
    <t>getting ahead</t>
  </si>
  <si>
    <t>i love bacon</t>
  </si>
  <si>
    <t>i was born in 85 to artistic immigrants; bred on blue collar ideals &amp;amp; white collar education; then fell into a vortex and ended up in sf.    i tend to  - carry chinese fireworks in my jacket  - have pizza in my hand  - dance like my idols (james brown; mc hammer; mj; &amp;amp; ian curtis)  - have an unimaginable fondness for my fellow humans  - be soulful &amp;amp; mindful  - not have a serious bone in my body  - drink chocolate milk    i groove to the likes of  - surfing / walking on water  - practicing my newly acquired ninja skills (kung fu)  - making paper cranes  - nearly breaking my face skateboarding  - failing at making ghee / kombucha / roasting coffee  - sucking on lemons  - the delete button    i do not appreciate  - complaining / whining / ungratefulness for your existence  - coldplay post 2004  - text messages  - the phrase lol  - complicating things that are already complicated  - the suburbs  - noodle legs</t>
  </si>
  <si>
    <t>being an obvious asshole and an undercover sweetie pie.    ... doing the best i can; while getting mangled by the washing machine that is my life... twisting; turning... become softer and sweeter me. i make art; help out the needy &amp;amp; impose my idealist ways on financial institutions.</t>
  </si>
  <si>
    <t>laughing; making people laugh; math; surfing; traveling; eating; giving hugs; having foam mustaches; calling my mom; picking winners; talking shit; being fearless; having conversations about absolutely nothing...</t>
  </si>
  <si>
    <t>it could be my aura / my smile...</t>
  </si>
  <si>
    <t>books: neruda; coelho; hs thompson; bukowski; vonnegut; salinger are some of my favorite authors. eat pray love did change my life but that was 6 yrs ago; so don't judge.    movies: hitchcock; john waters; george lucas and pedro almodvar are some of my favorite directors. i also love westerns. the guatemalan handshake; humble pie; les enfants du paradis; 80's horror movies; you me &amp;amp; everyone we know; away we go; et; anchorman; paprika; star wars; thx 1138; the realms of the unreal.    tv: park &amp;amp; recreations; futurama; californication; superjail! modern family; xfiles; sex &amp;amp; the city; metalocalypse; the banana splits; doogie howser; ghost in the shell; small wonder; inspector gadet; arrested dev; iron chef (japan version); vr.5; freaks &amp;amp; geeks; dead like me; top gear.    music: i've been to over 200 shows in my life; so i think it's safe to say i love music. i am fond of heavy metal; acoustic; disco; underground hip hop; blues; electronic and even spoken word.    food: ahhhhh this is where my soul and heart rest.</t>
  </si>
  <si>
    <t>my brain; love in my heart; my family; my ipod; whales and cheese.  ... and plyometrics</t>
  </si>
  <si>
    <t>perception; surfing in japan; my mother; why no one in north america likes unripe mangoes; my magical childhood; cheese; love; potatoes; what it would be to like to grow up zulu; possible theme songs to my life; contentment; the ocean; iron maiden tattoos; 1984 (the book); humpback whales; ;aliens; dresses and how lucky i truly am.</t>
  </si>
  <si>
    <t>laughing.    making friends with strangers. doing yoga. eating olives at an art opening. at home listening to vinyl. dancing/prancing at a show. catching the red eye to visit my family. playing ping pong. surfing in the rain. tagging my name all over oakland.</t>
  </si>
  <si>
    <t>i wear my darth vader costume when i run out of clean clothes.</t>
  </si>
  <si>
    <t>if i've rated you; how dare i!    i just want to be your friend.  if we turn out to be best friends or lovers  ... well that's up to the universe.</t>
  </si>
  <si>
    <t>english (fluently)/japanese (okay)/spanish (fluently)/czech (poorly)</t>
  </si>
  <si>
    <t>i just completed my phd at stanford university in developmental and psychological science; exploring how technology can enhance learning. i went to stanford for my bs in mathematics 2004 and my ms in electrical engineering 2006. i am an eagle scout; valedictorian of my high school class; and co-founder and ceo of university post; inc. (www.supost.com).    i enjoy movies; music; working out; and telling and listening to stories. i'm willing to try almost anything at least once. i'm shy at times but confident at other times. i can be stubborn; edgy and cynical like everybody else; but i try to be nice and have a positive outlook. i have all sorts of quirks. i like admiring belly buttons; looking at old yearbooks; even if i didn't go to the school lol. i'm looking for friendship; romance; and just plain love in any way shape or form!    i am energetic; athletic; and optimistic</t>
  </si>
  <si>
    <t>i'm working on a research project; wordsift; www.wordsift.com; which is a computer visualization tool for text aimed to aid k-12 english language learners and teachers.    this summer 2009; i traveled to greece for two weeks after spring quarter of stanford ended; visiting athens and the greek islands -- santorini; mykonos; paros; ios.&amp;nbsp; santorini is an active volcano island; and i literally climbed to the center of the crater and stuck my hand in a steaming sulfur air jet.&amp;nbsp; one of my highlight experiences from the trip was taking a photo of myself in front of the acropolis in athens with my iphone; immediately emailing the photo out to 10 people in california that care; and receiving exclamation point responses within a few hours when they woke up.&amp;nbsp; i've studied abroad in paris; france for three months and oxford; uk for a month.</t>
  </si>
  <si>
    <t>dreaming big.  school.  listening.  making new friends.  website building.</t>
  </si>
  <si>
    <t>ah so many favorites...    books:  - the singularity is near. ray kurzweil.  - how to live longer and feel better. linus pauling.  - the seven habits of highly effective people. stephen covey.  - the evelyn wood speed reading and learning program. stanley frank.    movies: jurassic park; district 9; flight of the navigator; back to the future; the explorers.    music: lady gaga; taylor swift; goo goo dolls.    food: vitamin c; other vitamins; beef especial texas bbq beef; chicken; pizza.</t>
  </si>
  <si>
    <t>i'm going to ignore the word 'never' here; because that's really too strong of a term. i'm going to interpret this question as; 'what things do i value?' so here we go...    - health  - family  - financial strength  - friends  - optimism  - learning</t>
  </si>
  <si>
    <t>- learning computer software creation.  - software entrepreneurship and web 2.0 technology new venture formation.  - the future of artificial intelligence; nanotechnology; genetics; biotechnology and robotics; a.k.a.; the singularity.  - my dissertation.  - the perpetuation of my life force; a.k.a.; biological reproduction.</t>
  </si>
  <si>
    <t>partying it up out on the town - dancing with the ladies; hanging out with the bros.</t>
  </si>
  <si>
    <t>sometimes i hear a voice in my head that whispers... "your destiny is to..." ...well i'll tell you later. ...once i know i can trust you with something special.</t>
  </si>
  <si>
    <t>you should message me if you want to talk. i'm here to talk and meet new people. let's talk; talk; talk. it's likely that i'll quickly want to speak verbally via the phone or skype. i especially appreciate the power of internet video conferencing; and i will soon ask you to meet me face-to-face on video chat on skype.</t>
  </si>
  <si>
    <t>(recycling profiles more later)  not an alcoholic; not looking for a mom.. doesn't need your money; not a fix-it project; not ambivalent... happy with life.. more to come..</t>
  </si>
  <si>
    <t>enjoying life! it's all good!</t>
  </si>
  <si>
    <t>cooking an epic meal!  critters love me and i them..  thoughtful things that my beloved cherishes  sensuality  romantic poetry  blues harp  gemstones and jewelry</t>
  </si>
  <si>
    <t>sparkly blue eyes</t>
  </si>
  <si>
    <t>kurowsawa movies  british crime flicks  classical baroque; world beat; classic rock; no hiphop  blues  books: i read 2 books a week.. i don't need glasses to do that..  sufism and the way of blame  the crystal and the way of light  healing love through the tao  sci-fi in all flavors (it's got to be good!)</t>
  </si>
  <si>
    <t>max my bengal cat; who is a taoist immortal in feline form..  my brilliant beautiful daughter; year of the horse  chinese herbs  haw gao  the katana that has followed me from 1532  my meditation cushion</t>
  </si>
  <si>
    <t>the theft of planetary wealth and the coming meltdown  300 trillion in cdo's floating around in the world economy  thorium nuclear power  my next set of inventions and how to market them  how i'm going to improve the planet when i'm rich again</t>
  </si>
  <si>
    <t>contemplating the luxury of the weekend..</t>
  </si>
  <si>
    <t>my locus of identification is with my eternal essence; not the transitory ego process of pain and suffering; which like clouds in the sky; can never be grasped; held onto; and are fleeting.. they only block out the sun for a moment. true liberation is found abiding in the state; moment by moment</t>
  </si>
  <si>
    <t>you want to be with someone really interesting and have something to share; and most importantly; you are ready to actually meet someone to see if possibilities for us exist</t>
  </si>
  <si>
    <t>i'm yet another southern california transplant in sf. i grew up in orange county; went to cal for undergrad and grad; and then just stuck around in the bay ever since.    i'm currently working in software; managing a small team of engineers working on mobile (phone) applications. it's a great gig with interesting problems and fun people. i'm pretty happy with the way things are going at work so far. :)    i'm a little nerdy; and i love technical details; learning how things work; and building things. i'm also a huge car nut; and i've spent a lot of time working on cars. ironically i recently sold my car and got a motorcycle because i really didn't need it in the city. now i just get my car fix from reading blogs and forums and playing video games.    &lt;strong&gt;ask me about:&lt;/strong&gt;  - wheel-to-wheel racing a $500 car on a race track  - building and racing solar cars</t>
  </si>
  <si>
    <t>working in software; riding my bicycle and my motorcycle; watching movies; exploring the city; amateur auto racing</t>
  </si>
  <si>
    <t>computer stuff  talking about cars  pedantry</t>
  </si>
  <si>
    <t>&lt;strong&gt;movies:&lt;/strong&gt;  back to the future; leon; fight club; kickboxer; bloodsport; krush groove; spaceballs; the italian job (1969); the boondock saints; miyazaki stuff; monty python and the holy grail; pulp fiction; fight club; alien; the thirteenth warrior; goodfellas; my cousin vinny    &lt;strong&gt;tv:&lt;/strong&gt;  futurama; family guy; the simpsons; game of thrones; the wire; the sopranos    &lt;strong&gt;music:&lt;/strong&gt;  80s and 90s hip hop; 80s pop; classic rock; ambient electronica;    &lt;strong&gt;food:&lt;/strong&gt;  chicago style pizza; ice cream; fried chicken; spicy things; dark chocolate; coffee flavored things</t>
  </si>
  <si>
    <t>who we are and where we're going</t>
  </si>
  <si>
    <t>at a friend's house or a bar</t>
  </si>
  <si>
    <t>you want to meet me!</t>
  </si>
  <si>
    <t>english (fluently)/other (okay)/spanish (okay)</t>
  </si>
  <si>
    <t>reading a book outside a coffee shop on a rare sunny day in san francisco; it couldn't have been better until that bird left a memento on my shirt. i guess it was a sign. the fortune cookie said: unexpected good fortune will come. i guess i am a pretty lucky guy. my friends are like family and i'm totally wild about them. which is why we drove to santa cruz for a weekend stay-cation. and why i'll scour the internet for doubloons to bring to a pirate-themed birthday party. and why i throw my annual easter bash; where all of us bay area orphans celebrate spring. but if i'm a giver; it's partly genetic. my dad taught me well and i try to be mindful of everyone - giving borders gift cards to nice cashiers and italian wine to the guy who helped me train for the rome marathon. as a litigator; i'm bound by confidentiality to keep quiet about what i do; but i will tell you this: i love being part of a couple. i have an image of hitting the snooze alarm 20 times just to lie together. remember that feeling? if you think love allows you to laugh about bumper-to-bumper traffic; i'm right there with you. let's spend time together and enjoy the good fortune that comes.&amp;nbsp;</t>
  </si>
  <si>
    <t>balancing a demanding professional life; trying to make a difference in community; keeping it real with friends and engaging new people and pastimes on weekend adventures</t>
  </si>
  <si>
    <t>finding meaningful birthday gifts</t>
  </si>
  <si>
    <t>effervescent smile</t>
  </si>
  <si>
    <t>i am an actor groupie who loves live theater. i much prefer a good drama or comedy but i would have to take the fifth if asked about musicals. for books; the staff at books inc. have great suggestions. when they aren't around i just work my way through the local list of top fiction. since san francisco is a foodie town; i try to stay current but lately i favor local organic fare. and for film i am usually game for whatever is playing in the balcony at sundance.</t>
  </si>
  <si>
    <t>a sense of humor  water  friends  art  humility  intellectual curiosity</t>
  </si>
  <si>
    <t>trying to stay present so i try to make the most of now</t>
  </si>
  <si>
    <t>usually dining about town with friends; or winding down watching a film; but sometimes i crash out early to energize for a crisp saturday morning run at crissy field.</t>
  </si>
  <si>
    <t>i play air guitar even when i am not watching wayne's world.</t>
  </si>
  <si>
    <t>you'd wear a red dress to a party full of little black dresses. you see fog in the morning and head to the airport looking for a sunny destination. you'd drop by in the middle of one of my long work weeks and drag me out for gelato. you know that home baked cookies can brighten any day. you ride your bike to the farmers market and know who's playing at the independent. you can get ready to go in a half-hour if you had to. you don't have to be the life of the party; but you're missed when you're not there. you like scanning the james beard and michelin lists; but can't resist the food trucks at fort mason. you'd analyze the times review of the newest from eugenides; or google the latest reflections by zadie smith. you're open to a higher power and are humbled by sacred space. you sense what i need and give it; even if i don't fully understand it myself. you know that together; we're greater than the sum of our parts; and you'll do everything to make sure it stays that way.&amp;nbsp;</t>
  </si>
  <si>
    <t>i am passionate about life; and want to surround myself with people who are intentionally affecting there surroundings to create a better environment. i believe people should spend their time doing things they enjoy and make the most of it. i love listening to music; sometimes i will stay up into the wee hours of the nigh' trying to find the perfect new album. i want to travel around the world and develop new relationships with people that will provide me with different perspectives. i try to spend as much time outside as i can; i like backpacking/hiking; at least a couple days out so my friends and i will have the place to ourselves.    "the most important thing in life is style. that is; the syle of one's existence--the characteristic mode of one's actions--is basically; ultimately what matters. for if man defines himself by doing; then style is doubly definintive because style describes the doing." from another roadside attraction</t>
  </si>
  <si>
    <t>i recently moved to oakland from the pacific nw. i am spending my time with amazing friends. other then that i'm making lights and writing code.</t>
  </si>
  <si>
    <t>getting to know people; having fun; giving hugs; using google; fixing things; and stuff.</t>
  </si>
  <si>
    <t>my laugh. it's contagious.</t>
  </si>
  <si>
    <t>i love sushi; italian; taco trucks; pho; thai; pizza....... i will eat almost any kind of food as long as it has been prepared with good ingredients. but sometimes i like to eat food that is just horrible for you.    note: these lists are old; i still like these things; and some them quite a bit; but i'm constantly consuming different kinds of media at a rapid rate and could never keep up with it on this website.    here are a few of my favorite books. jitterbug perfume; fear and loathing in las vegas; 1984.    and for movies; pi; donny darko; the big lebowski (anything by the coen brothers); the matrix; the royal tenenbaums(wes is my hero); totoro; moulin rouge - baz lurhmann; batman begins; lock stock and two smoking barrels; pulp fiction; snatch; the boondock saints. i'm sure there's more but i hope you get the idea.    there is way to much music for me to list here; and a lot of it you may have never heard of. i listen to pretty much anything that has had some thought put into it; or if i find it to be absurd and hilarious.    the tallest man on earth; sigur ros; shpongle; bob dylan; alabama 3; bluetech; queen; pantha du prince; o'death; nappy roots; aphex twin; they might be giants; radiohead; carbon based lifeforms; of montreal; daft punk; mountain goats; explosions in the sky; five iron frenzy; yann tierson; the offspring; page france; modeselektor; deadmau5; modest mouse; the avett brothers; trick daddy; ratatat; dr. dre; cake; the decemberists; the knife; the devil makes three; mstrkrft; pitbull; kimya dawson; dead prez; rilo kiley; elliot smith; emancipator; okkervil river; johnny cash; joanna newsom; kim hiorthoy; the album leaf; mum; jose gonzalez; m.i.a.; la roux; mika; the blow    there's so much much much more; it's just what was on my mind.</t>
  </si>
  <si>
    <t>friends; traveling; hiking; music; alone time; interwebs</t>
  </si>
  <si>
    <t>color &amp;amp; light</t>
  </si>
  <si>
    <t>i am out and about. or at home working on one of my many hobbies.</t>
  </si>
  <si>
    <t>i am willing to admit to quite a bit; but i would prefer to do it in person.</t>
  </si>
  <si>
    <t>you are interesting.  you like to go to that party in the desert.  you like outdoor electronic music festivals.  you like to have your perception of reality altered.  you are compassionate and loving individual.  you have aspects of your life you are passionate about.  you are an artist.  you create things.  you like to ride your bicycle.  you feel like it.</t>
  </si>
  <si>
    <t>im 27 years old ;have 2 kids;work very hard;i love handleing my responsibiltes first;i like reading;fishing;shopping;enjoy the outdoors;traveling;poetry and like to experience new things</t>
  </si>
  <si>
    <t>at the moment im working full time;and taking care of my kids and looking for that right person;thats kind;understanding;honest and trustworthy;and has alot of loyalty</t>
  </si>
  <si>
    <t>just living life;understanding</t>
  </si>
  <si>
    <t>my smile;or eyelashes</t>
  </si>
  <si>
    <t>i like tripple crown books;zane;i enjoy r&amp;amp;b;rap;reggae;i love me some chicken;gumbo;spanish food</t>
  </si>
  <si>
    <t>god;my family;money;knowledge;respect;loyalty</t>
  </si>
  <si>
    <t>me and my kids future</t>
  </si>
  <si>
    <t>working;then i might go clubbing or to a bar</t>
  </si>
  <si>
    <t>if you need someone to talk to; or you see what you like</t>
  </si>
  <si>
    <t>i am a scientist; educator; and musician who has figured out a way to weave all of my passions into a fulfilling profession. i work hard but i also love to enjoy the good life with my amazing group of friends. i am drawn toward good-hearted and genuine people who are smart; grounded; and seek to better the world through kindness and compassion. i strive to be optimistic; mindful; and nonjudgemental; although i can be pretty sarcastic at times.    my world view and life perspective were shaped to a great degree by my experience as a peace corps volunteer in a remote village in togo; west africa. that experience opened my mind and gave me a better appreciation of how fortunate we are on this side of the world. plus it was fun being buzzed on millet beer at 8:30 in the morning.    i try to keep my body healthy and my mind engaged. backpacking and mountain bike riding are my two of my favorite outdoor activities. during the winter months; i prefer the calmness of snowshoeing over skiing and snowboarding. i'm not the biggest sports fan; but instead choose to follow american and world politics. i feel like that should be considered a full-contact sport anyway.</t>
  </si>
  <si>
    <t>work ~ i have a private practice working as a behavior analyst and neurologic music therapist with children with autism; adhd; and other special needs.    music ~ i love seeing live music and prefer seeing a band or dj over hanging out in a bar. i am a drummer on both drumset and hand drums; and play some guitar as well.    knowledge ~ i love learning new things and exploring different perspectives. taking notes on my ipad during a lecture makes me happy.    yoga ~ i have found this to be a great way to take care of my body and mind. meditation is one of the best things that someone can do for themselves; although i don't do it nearly enough. i prefer to put yoga philosophy into action in my day-to-day life rather than wade in spiritual narcissism.</t>
  </si>
  <si>
    <t>honesty and communication.</t>
  </si>
  <si>
    <t>books ~ i love mark twain's sarcastic wit and forward momentum. i prefer non-fiction books such as oliver sachs' musicophilia and jared diamond's guns; germs; and steel; but also enjoy tom robbin's jitterbug perfume and wallace stegner's angle of repose.    movies ~ i don't watch many movies; so when i do; i prefer to watch meaningful and well-thought-out ones. i would watch any of martin scorsese's movies.    shows ~ i don't have a tv but i do watch clips/episodes of the daily show; the colbert report; real time with bill maher; snl; and the office online.    music ~ i listen to a wide variety of music including bluegrass; electronica; downtempo; blues; reggae; classical; and world music. some of my favorite artists include: paul simon; shpongle; grateful dead; phish; kimock/vega; neil young; john prine; the beatles; bob marley; stevie wonder; the meters; taj mahal; ernest ranglin; souad massi; ali akbar khan; ali farka toure; and zakir hussain.    food ~ i love to cook and am always looking for new recipes to try out. my beautifully seasoned wok is one of my most treasured possessions. i especially enjoy eating out in ethiopian and indian restaurants.</t>
  </si>
  <si>
    <t>live music  sushi  pizza  backpacking  friends  yoga</t>
  </si>
  <si>
    <t>my work and the garden.</t>
  </si>
  <si>
    <t>i prefer modesty over exhibitionism. the one thing that turns me off to the burning man culture is the open eroticism and sexual casualness. lingerie is best appreciated in private. but that won't stop me from going in 2012!</t>
  </si>
  <si>
    <t>you are smart; interesting; and passionate about life.</t>
  </si>
  <si>
    <t>english (fluently)/french (fluently)/spanish (okay)/other (okay)</t>
  </si>
  <si>
    <t>well where do i start...i am a very high energy person. i'm centered in gratitude. i like to make people happy. if i can make one person smile in a day then it was a super grandtastic day! i like being outdoors &lt;a class="ilink" href= "/interests?i=hiking"&gt;hiking&lt;/a&gt;; going on long drives with no destination is one of my favorite pass times. i love the &lt;a class= "ilink" href="/interests?i=ocean"&gt;ocean&lt;/a&gt;; &lt;a class="ilink" href= "/interests?i=snow"&gt;snow&lt;/a&gt;;&lt;a class="ilink" href= "/interests?i=sunshine"&gt;sunshine&lt;/a&gt; and anything else that has to do with nature. i am a very down to earth girl who doesn't like to beat around the bush; i usually get stright to the point. i speek my mind; and very much enjoy talking about life; and what is real. i am very open minded and love to learn new things. i am always willing to try something once. if you want to know anything else jsut ask!    i am spontaneous; loving; and outgoing</t>
  </si>
  <si>
    <t>i am in school working towards my ba. i want to own my own business. i have an amazing job which i love! i'm really just enjoying the ride!</t>
  </si>
  <si>
    <t>laughing!! ;)</t>
  </si>
  <si>
    <t>i'm told my smile and my laugh.</t>
  </si>
  <si>
    <t>my favorite books are insperational books and anything that i can learn from. my favorite movies are love actually; into the wild; city of angels thats all that comes to my mind in the moment; however i really like most movies. i dont think i could live without music; i love many different types. some of my favorites are ben harper slightly stoopid; umphres mcgee; jack johnson; john butler trio; and many more. my favorite food has to be ice cream; i belive its one of my weekness. sushi is also up there on my list.</t>
  </si>
  <si>
    <t>peace of mind; love; happiness; gratitude; music; and family</t>
  </si>
  <si>
    <t>i spend a lot of time thinking about everything!</t>
  </si>
  <si>
    <t>doing something; going out dancing; jamming on my drums; hanging out with friends; or just chillin at home watching a movie.</t>
  </si>
  <si>
    <t>i don't really keep anything private; so if you wanna know anything just ask; i'm sure i'll probably tell.</t>
  </si>
  <si>
    <t>you would like to</t>
  </si>
  <si>
    <t>i am most passionate about living life to the fullest and maintaining a good relationship with my friends and family. trying to be the best that i can be and see my god face to face one day.</t>
  </si>
  <si>
    <t>i am enjoying my like life. i race remote control cars. i love to cook and just enjoy be blessed.</t>
  </si>
  <si>
    <t>that i am a good listener</t>
  </si>
  <si>
    <t>that i have a nice smile</t>
  </si>
  <si>
    <t>my favorite music is r&amp;amp;b; soul; jazz and gospel. the type of movies are sci-fi and action movies. i like all types of foods from thai to soul food.</t>
  </si>
  <si>
    <t>my friends and family  good food  music  being able to see and do new things  some one to share my dreams with</t>
  </si>
  <si>
    <t>i enjoy the simple things in life . i try never to bring drama to the table and i do not like to set at a table that has too much drama there.  you are looking for the same thing.</t>
  </si>
  <si>
    <t>i really enjoy going out to &lt;a class="ilink" href= "/interests?i=coffee"&gt;coffee&lt;/a&gt; or having a drink after a long day at work. i also enjoy reading a great deal and lately have been spending a lot of time watching &lt;a class="ilink" href= "/interests?i=netflix"&gt;netflix&lt;/a&gt;. sharks games are a must during the season and one of my other favorite things is to travel; i have a whole list of places i would love to see. i would really like to learn spanish and how to &lt;a class="ilink" href= "/interests?i=salsa+dance"&gt;salsa dance&lt;/a&gt;.    i graduated from santa clara university with a &lt;a class="ilink" href="/interests?i=history"&gt;history&lt;/a&gt; and classics degree (i know; i know; boring!).    i am not really an outdoorsy girl but i could be persuaded to go camping upon occasion.</t>
  </si>
  <si>
    <t>i work as a paralegal in a local law firm.</t>
  </si>
  <si>
    <t>my favorite authors include: sherrilyn kenyon; teresa medeiros; shannon drake; shakespeare; and jane austen.    movies: &lt;a class="ilink" href="/interests?i=empire+records"&gt;empire records&lt;/a&gt;; practical magic; &lt;a class="ilink" href= "/interests?i=the+mummy"&gt;the mummy&lt;/a&gt;; underworld; letters to juliet; red riding hood; water for elephants; sleeping beauty; mamma mia; twilight; shakespeare in love; dangerous beauty; the usual suspects; sleepy hollow; &lt;a class="ilink" href= "/interests?i=rush%0ahour"&gt;rush hour&lt;/a&gt;; and the prestige.    music: i listen to almost anything but my favorite artists are: &lt;a class="ilink" href="/interests?i=nightwish"&gt;nightwish&lt;/a&gt;; &lt;a class="ilink" href="/interests?i=skillet"&gt;skillet&lt;/a&gt;; evanescence; within temptation; epica; flyleaf; juanes; aventura; &lt;a class="ilink" href="/interests?i=nirvana"&gt;nirvana&lt;/a&gt;; red; and linkin park.    tv: &lt;a class="ilink" href="/interests?i=bones"&gt;bones&lt;/a&gt;; lost; fringe; castle; roswell; &lt;a class="ilink" href= "/interests?i=sanctuary"&gt;sanctuary&lt;/a&gt;; &lt;a class="ilink" href= "/interests?i=primeval"&gt;primeval&lt;/a&gt;; top chef; criminal minds; ncis; terra nova.  girly shows: america's nest top model; project runway; vampire diaries.</t>
  </si>
  <si>
    <t>stories and adventures . . . i love daydreaming and writing!</t>
  </si>
  <si>
    <t>there are times when you can find me at happy hour after a long week at work with co-workers and house mates. i don't mind just hanging out on the couch watching a good movie though.</t>
  </si>
  <si>
    <t>hmmm . . . i'm scared of roller coasters.</t>
  </si>
  <si>
    <t>you are not here just for sex and actually want to spend time talking to me.</t>
  </si>
  <si>
    <t>i've worked mostly in creative industries:  fashion show production/styling; fashion design; and photography. i've played lots of competitive sports. i read about a book a week; i dunno if that means i'm a bit book-ish or simply inquisitive.    i tend towards being generous; thoughtful; and per-maybe-haps intelligent(?). maybe a bit snarky or sarcastic at times.    attraction to me is based on little things; like how kind someone is; or the ability to make someone laugh; sharing simple moments; mannerisms/gestures... the grace; intelligence; and the strength a woman carries herself with.    &lt;b&gt;beauty alone doesn't make a lady attractive to me.&lt;/b&gt;  &lt;i&gt;there; i've said it.&lt;/i&gt;</t>
  </si>
  <si>
    <t>this year has been crazy... right now; my lil' doggy has been not-so-well; so i spend a lot of time lqqkin' out for her. that means going out less than i might otherwise.</t>
  </si>
  <si>
    <t>generally i think i work harder to treat people with respect; consideration; and kindness. i like to ponder abstract things sometimes (not drug-induced!)    i like to solve problems creatively.  i also pretend to speak languages i don't know.  many have said i'm a pretty good cook.</t>
  </si>
  <si>
    <t>my dog? i dunno; she's a cutie.    me? i dunno. the next first person i see i'll ask what they usually notice about me. or the first usual person i see i'll ask what they notice. or the next person serving me a notice; i'll ask about them first.</t>
  </si>
  <si>
    <t>&lt;b&gt;books:&lt;/b&gt; gosh; maybe nabakov's "&lt;b&gt;&lt;i&gt;lolita&lt;/i&gt;&lt;/b&gt;." lee child for his pacing. orson scott card for his storytelling. tom robbins for his metaphors and escapism language. &lt;i&gt;the curious incident of the dog in the night-time&lt;/i&gt; by mark haddon for its brilliance. &lt;i&gt;soft!&lt;/i&gt; by rupert thomson for its premise and his unique storytelling. dave eggers... just for being cool like dave eggers is. the books "&lt;i&gt;consilience&lt;/i&gt;" and "&lt;i&gt;fabric of the cosmos&lt;/i&gt;" for content and learning. bertrand russell for all his philosophical views.    &lt;b&gt;films:&lt;/b&gt; gosh... &lt;b&gt;&lt;i&gt;baraka; brazil; il conformiste; metropolis&lt;/i&gt;&lt;/b&gt;  dark/noir: &lt;i&gt;dark city; jacob's ladder; pi&lt;/i&gt;  funny: &lt;i&gt;le diner de cons&lt;/i&gt; (not the remake: dinner for schmucks) and &lt;i&gt;snatch&lt;/i&gt; by guy ritchie  sweet: &lt;i&gt;funny face&lt;/i&gt; w/ audrey hepburn &amp;amp; frank sinatra.  all the rogers/sinatra films  all coen brothers films    &lt;b&gt;shows:&lt;/b&gt; the short-lived sci-fi-future-shakespearean-cowboy-western tv show by joss wheadon; &lt;b&gt;&lt;i&gt;firefly&lt;/i&gt;&lt;/b&gt;. i also have to admit an interest in &lt;i&gt;america's next top model&lt;/i&gt; for its legitimate representation of the fashion industry; the modeling world; and the craft of photography.    &lt;b&gt;music:&lt;/b&gt; right now; i dunno. mostly older music: lots of u2; sting; sade; moby; massive attack; &lt;b&gt;classic jazz&lt;/b&gt;/swing/big band (cannonball adderley; herbie hancock; diana krall; cassandra wilson; ella; louis; chet; count basie; tommy dorsey; etc). newer-ish: future sound of london; some indie stuff; ambient stuff like aes dana and old cocteau twins tracks.</t>
  </si>
  <si>
    <t>good company.  love.  kindness.  comfort.  creativity.  beauty.</t>
  </si>
  <si>
    <t>after three cups of coffee; does it count as a meal?    how the word eye' is made of three vowels and not one is the letter i'.    anesthesiologists practice the study of anesthesia; right?  so why aren't proctologists called analysts?    if i could chose a new word for an orange; what would it be?    whoever named the 'warthog' certainly didn't give it any sympathy.    if we use the term making love'; are we better off always making love' with strangers  since we wouldn't need to with those we already love.    is there any fruit/food sexier than mango? sorry ladies; i don't think chocolate is &lt;i&gt;sexier&lt;/i&gt; than a luscious; ripe; slippery; sweet mango. but hey that's just me. i mean; if you said bananas are sexier than mangoes; well</t>
  </si>
  <si>
    <t>chillin' with a few friends and/or my sweet lil' dog. i've done night clubs; bars. i've done a-list-ing in nyc.    lose the pretension- be real...  for me; now; it's about the people more than the event.</t>
  </si>
  <si>
    <t>&lt;b&gt;&lt;i&gt;dang; i already admitted i've watched antm.&lt;/i&gt;&lt;/b&gt;&lt;i&gt;  ain't that enough already?!&lt;/i&gt; lol.    at least two of my long-term girlfriends thought i was gay when we first met. lol. i've heard the whole: "dress nice; clean; sympathetic/kind; nice furnishings;" etc... and the worst of all: "nice guy". lol.    i'm not gay. i'm secure. i don't have strong biases nor prejudices.  i can talk circles around most guys when it comes to sports. i can more than keep up with most women when talking fashion.</t>
  </si>
  <si>
    <t>you want to talk; see if we have more in common; are open-minded beyond just hooking-up (i've never had a one-night stand in my life). maybe something good happens- even meeting a new friend. &lt;b&gt;&lt;i&gt;can't regret trying; right?&lt;/i&gt;&lt;/b&gt;    i; personally; think this scene typifies so much of what i love.  yeah; it's silly; fun; sweet; and sentimental...  &lt;b&gt;aubrey hepburn &amp;amp; fred astaire&lt;/b&gt;  &lt;u&gt;&lt;a href= "http://www.youtube.com/watch?v=pi0zhqon_iq&amp;amp;feature=player_embedded"&gt; &lt;i&gt;in the darkroom scene of funny face&lt;/i&gt;&lt;/a&gt;&lt;/u&gt;.  (i'm not sure i can embed here. it keeps dropping out on page refresh?). huh.    cheers.</t>
  </si>
  <si>
    <t>i *am* the middle way. i'm both girly and a tomboy. also; i can get caught up in political discussion as easily as i can get caught up in a giggling fit. i'm in tune with reality; but often entertain the idealist in me. i laugh; cry and dance with the same abandon. i'm considerate. i'm passionate about what i do for a living. i stand firm when pushed and admit when i'm wrong. i'm confident in who i am; and i also know that i am a work in progress.    i was born and raised in the mid-west; moved to china for a year after college; then spent the rest of my 20s on the east coast. i landed in california after a drive from nyc 5 days before my 30th birthday.    i love music...all kinds of music. if a band or dj i like comes into town; i go; even if i have to go alone.</t>
  </si>
  <si>
    <t>trying to be a good person and working towards greater equity in education.</t>
  </si>
  <si>
    <t>one liners.</t>
  </si>
  <si>
    <t>i am easily distracted; i know a lot of random information; and i can get by with little sleep (though i like sleep). physically...probably my smile and my hair.</t>
  </si>
  <si>
    <t>all of these change so often; it's hard to say...    books:  disclaimer: i love to read. i just wish i had more time to read for pleasure.    otherwise:  favorite book to reference; but never finished: infinite jest  books that i couldn't put down: the alchemist; most isabel allende; poisonwood bible; sarah's key to name a few.  favorite non-fiction: a peace to end all peace and persepolis books i've read many many times: 1984; brave new world; lao zi; dao de jing; superfudge (you know; when i was 10)  books whose prose drew me in: snow falling on cedars and lolita    movies:  it's hard to narrow this down; but some faves: bladerunner; immortal beloved; control room; persepolis; turtles can fly; the last emperor; election; eternal sunshine on the spotless mind; gandhi; and fine...legally blonde and knocked up.    tv:  freaks and geeks was genius. i also got into six feet under; rome; the tudors (up until ann boleyn died); and as a once musical theater geek; i will admit to glee. i love the daily show; but never remember when it's on.    music:  all over the place...radiohead (and atoms for peace); mia; ladytron; stellastarr*; joy division; hot chip; roy ayers...    i grew up in metro detroit; so i can dance for hours (sometimes still...though it become more like a foot-shuffle head bob after a couple hours) to minimal techno; ghetto tech; and house music a la inner city. i spent most of my 20s in nyc - so i'm into the body and soul djs. outside of dance music; i like eighties-derivative brit stuff that makes me want to dance around when i need a pick me up. the smiths go best with a beer and a rainy day. radiohead helps me think; as does beethoven. miles davis got me though grad school; though i like jazz best live.    food:  i love food. i love street food. i love fancy food. i love california-asian fusian food. i love dumpling spots that make me feel like i'm actually in china. i like ramen at a counter. i love food that makes me feel healthy after i eat it. sometimes it's worth it to eat food that makes me feel crappy after i eat it. i love blueberries from the farmer's market at the right part of the season. i love bacon. i'm more into savory that sweet; but i love pies and chocolate chip cookies. i just love it all. but i don't eat beef--something left over from that high school vegetarian thing.</t>
  </si>
  <si>
    <t>water (to drink; to bathe; to play in); lip balm; internet connection; good food; laughter; i can't go more than 3 weeks without an ipod. this used to say "calculator watch"; but it broke and i'm still alive...go figure</t>
  </si>
  <si>
    <t>what i will eat next.</t>
  </si>
  <si>
    <t>usually having a drink or dinner with friends. i would like that to alternate more with getting ready for some kind of outdoor activity. i am still sad about not getting on my snowboard at all last season...i need more friends who snowboard/ski.</t>
  </si>
  <si>
    <t>i am a competitive person. this isn't immediately apparent -- which is why i think it's private. i don't outwardly compete with people and i am supportive of others' success...just watch out when i'm really quiet and we're playing some strategic german board game against each other.</t>
  </si>
  <si>
    <t>you are passionate about what you do; but not obsessed...you would check out music with me and introduce me to new music. ...you are an intellectual; but you don't intellectualize everything...you will make me laugh.  ...you realize that when i'm being sarcastic and giving you shit; that i am flirting with you.    or if you just want to hear a good story or two.</t>
  </si>
  <si>
    <t>english (fluently)/chinese (poorly)/tagalog (poorly)</t>
  </si>
  <si>
    <t>likes fun; dislikes sticks in the mud; likes brilliance; dislikes the uninformed; wants more.</t>
  </si>
  <si>
    <t>livin the dream.</t>
  </si>
  <si>
    <t>picking out cheeses; conversing with street people; smothering popcorn in nyf; making vegan dishes for meateaters</t>
  </si>
  <si>
    <t>firm handshake; impeccable style</t>
  </si>
  <si>
    <t>books: to kill a mockingbird; pale fire; civilwarland in bad decline; nine stories movies: american beauty; alien; how to die in oregon shows: parks and recreation; battlestar galactica; six feet under music: brian eno; erasure; pitbull food: burrata!</t>
  </si>
  <si>
    <t>costumes; comfortable couch; inna jam polka raspberry flavor; a thesaurus; curtains; pair of jeans (fit well)</t>
  </si>
  <si>
    <t>my one epic life goal.</t>
  </si>
  <si>
    <t>happy to be anyplace enjoying every activity.</t>
  </si>
  <si>
    <t>filling this out scares me.</t>
  </si>
  <si>
    <t>you have something to offer.</t>
  </si>
  <si>
    <t>i wrote up this profile with a healthy amount of sarcasm...i don't take myself too seriously; much less this self-summary...here goes anyway:    -i'm a mix of east coast upbringing &amp;amp; west coast growth...which means i'm laidback w/ a low tolerance for bullshit.    -despite calling the bay area home for the past 13 years; i'm still east coast at heart it means i'm direct &amp;amp; to the point; i don't flake; and say "fuckin" the way sf natives say "hella".    -mma is my spectator sport and muay thai &amp;amp; boxing are my exercisealthough i love watching fighting &amp;amp; hitting things; i'm not a violent person....just look at my smile!    -despite my east coast roots; i practice west coast hippy dippy stuff too: meditation/mindfulnessacupuncture/herbsself-inquiry/spiritual change...vinyassa yoga.    -i'm not afraid to tell people what i think or tell a woman that she is hot.    -i like sassy chicks w/ personality like sarah silverman &amp;amp; chelsea handler... artsy-fartsy chicks and/or yoga/pilates girls even more so..a++ if you have some sort of mindfulness practice.    -i'm an entj/enfj for you myers briggs geeks....i'm both b/c i'm sooooo mature.    -and i swear i'm not a creep or a douchealthough i just may be in denial about it.</t>
  </si>
  <si>
    <t>techno &amp;amp; house music producer/ dj / solar sales:  dance music is one of my passions; techno &amp;amp; deep house specfically. i spend a good amount of my time either in the studio working on music production or preparing for dj gigs. i've also decided to start a new career working in the solar energy industry; which i'm pretty excited about.</t>
  </si>
  <si>
    <t>being present.  making people dance.  being inappropriate when appropriate.  observing.  listening.  hiding my geek/nerd tendencies.  karate!!!!!</t>
  </si>
  <si>
    <t>my eyes...and the fact that i laugh loud.</t>
  </si>
  <si>
    <t>books: non-fiction/artistic/philosophical/spiritual/business/fitness.the alchemist...count of monte cristo...david deidajack kornfield    movies: tarantino flicks...kung fu hustle...crouching tiger; hidden dragon..office space...snatch...lock; stock &amp;amp; two smoking barrels...millennium trilogy...    music: techno (the good shit from berlin &amp;amp; detroit; not the progressive/trance crap you'd hear at douchebag clubs); deep house from chicago &amp;amp; nyc90s alternative (depeche; smiths; new order)roots disco.classic rock...    tv: ninja warrior; law &amp;amp; order; peep show; kids in the hall; the office (uk); star trek tng &amp;amp; ds9...i've recently been on a frontline kick...    food: healthy...lotsa veggies &amp;amp; assorted meats/fish...i have soft spots though for a good burger &amp;amp; filipino food...</t>
  </si>
  <si>
    <t>meditation  my bed  my dj setup...more than one thing but whatever.  music for my dj setup...waay more than one thing but whatevs!  the innernet.  food.  sarcasm...item number #7</t>
  </si>
  <si>
    <t>why people over the age of 3 leave the house in pajama pants.    how far i would get on ninja warrior.    food. now.    getting a dog.</t>
  </si>
  <si>
    <t>there's more underneath the mask.</t>
  </si>
  <si>
    <t>me; i'm tall and pale. smart; too. mostly a city boy. i like &lt;a class="ilink" href="/interests?i=open%0awater+swimming"&gt;open water swimming&lt;/a&gt;; occasional hiking; nuance; &lt;a class="ilink" href="/interests?i=gaming"&gt;gaming&lt;/a&gt;; absurdity; randomness; and self-reference. i think people are interesting; good; and probably doomed in the long run. i'm a middle child. myers-briggs &lt;a class= "ilink" href="/interests?i=intj"&gt;intj&lt;/a&gt;; and it fits very well. i used to fence but am fairly certain i'd get my ass skewered nowadays. i prefer good &lt;a class="ilink" href= "/interests?i=conversation"&gt;conversation&lt;/a&gt; over a good concert; insight over novelty; and monster movies over mysteries.    &lt;a href="http://www.okcupid.com/mybestface?rid=10454504927260164477" rel="nofollow" target="_blank"&gt;mybestface&lt;/a&gt; turns out to be in new zealand. who knew that only extroverts liked stormtroopers? and nobody likes zombies? c'mon. that was some awesome halloween makeup f/x.    since mine's a long profile; and i'm into full disclosure; let me put this up front where it's easy to find: my relationship status is "available" because i'm in an &lt;a class="ilink" href= "/interests?i=open+relationship"&gt;open relationship&lt;/a&gt; with the tasty &lt;a class="plink" href="/profile/libertine76"&gt;libertine76&lt;/a&gt;. how open? to be discussed when that's relevant.</t>
  </si>
  <si>
    <t>if we just look at the totals of time and intensity compared to the minutes in the day; life would seem to be split between &lt;b&gt;screens&lt;/b&gt; and &lt;b&gt;dreams&lt;/b&gt;. having typed that may change it.    professionally i'm an &lt;a class="ilink" href= "/interests?i=interaction+designer"&gt;interaction designer&lt;/a&gt; with a small; mighty firm in downtown &lt;a class="ilink" href= "/interests?i=san+francisco"&gt;san francisco&lt;/a&gt;. that means i consult on building stuff with software in it so that it makes sense to the people using it. sometimes even so it's thrilling. this makes me a translator between people and computers; and neither of them are really that good at expressing what they want. fortunately i've got &lt;a class="ilink" href= "/interests?i=empathy"&gt;empathy&lt;/a&gt; and &lt;a class="ilink" href= "/interests?i=reason"&gt;reason&lt;/a&gt; on my side.    i'm also trying my slow hand at &lt;b&gt;co-authoring a book&lt;/b&gt;. it's a great topic (it involves scifi for you nerds) and having presented it a number of times at conferences around the world it's getting great reviews. every author i've spoken with says it always goes slower than you expect or want but holy wow new words are hard to wrangle into a book-like mass.    i'm also keeping &lt;b&gt;healthy&lt;/b&gt; with a pretty good cardio and resistance training routine at the gym; augmented with the occasional open-water swim and night of jumping at house of air. none of it's going to land me an a&amp;amp;f modeling contract; but it keeps me out from under bridges.</t>
  </si>
  <si>
    <t>&lt;a class="ilink" href="/interests?i=conversation"&gt;conversation&lt;/a&gt;; though i get frustrated when i have to carry the whole thing or when people are concerned more about being cool than things getting interesting. my talkiness can be blamed on a ingrained drive to know new and off-center things.    &lt;a class="ilink" href="/interests?i=explaining"&gt;explaining&lt;/a&gt; and figuring out stuff. once; when pressed by grad school classmates to explain the difference between "camp" and "cheese" in american gay idiom i surprised even myself with the succinctness of my reply. i blame this on being a "mapper" in the cognitive sense; and being able to structure things in my head only according to first principles.    real-time strategy and shoot-em-up games.    coming up with goofy new names for cats.    referencing a joke made in the past 30 minutes that you might have already forgotten about. i recently learned that stand up comedians name this "callback."</t>
  </si>
  <si>
    <t>at what distance? seriously; this is key.    far away it might be either my &lt;b&gt;height&lt;/b&gt; or my &lt;b&gt;paleness&lt;/b&gt;. 6'2" isn't gargantuan; but i tend to nose out like a meerkat in crowds. but if i have much of my irish-german skin showing; it would be the reflective glow off of the pallor. but hey; maybe that would only draw you like a moth to be closer; within hearing range.    at which distance it would be the &lt;a class="ilink" href= "/interests?i=laugh"&gt;laugh&lt;/a&gt;. not any of its sonic qualities; since it's standard-issue manly-laugh; but perhaps its frequency and its antecedents.    if we just turned different sides of the same corner and nearly spilled our &lt;a class="ilink" href= "/interests?i=espresso"&gt;espresso&lt;/a&gt; drinks onto each other; it might be my &lt;a class="ilink" href="/interests?i=eyes"&gt;eyes&lt;/a&gt;. they're a &lt;b&gt;gray blue&lt;/b&gt; with a texas-sky-blue ring around the outside. they're a little bloodshot but not in a hangover way; and i'm developing some proof-of-a-good-time set of crow's feet.    if you're much closer than that; and you're noticing something about me for the first time; maybe it's that i'm in your bed and you drank too much the night before? hint: my name rhymes with "&lt;a class="ilink" href="/interests?i=bris"&gt;bris&lt;/a&gt;."</t>
  </si>
  <si>
    <t>&lt;b&gt;music&lt;/b&gt;: i had a friend once describe my music taste as "indie singer songwriters" and i think that covers it pretty well. &lt;a class="ilink" href="/interests?i=neil%0afinn"&gt;neil finn&lt;/a&gt;; &lt;a class="ilink" href="/interests?i=andrew+bird"&gt;andrew bird&lt;/a&gt;; &lt;a class="ilink" href="/interests?i=beirut"&gt;beirut&lt;/a&gt;; &lt;a class= "ilink" href="/interests?i=broken+social+scene"&gt;broken social scene&lt;/a&gt;; &lt;a class="ilink" href="/interests?i=of%0amontreal"&gt;of montreal&lt;/a&gt;; &lt;a class="ilink" href= "/interests?i=iron+%26amp%3b+wine"&gt;iron &amp;amp; wine&lt;/a&gt;; &lt;a class= "ilink" href="/interests?i=wilco"&gt;wilco&lt;/a&gt;; &lt;a class="ilink" href= "/interests?i=bon+iver"&gt;bon iver&lt;/a&gt;; and &lt;a class="ilink" href= "/interests?i=rufus+wainwright"&gt;rufus wainwright&lt;/a&gt; get a lot of play. &lt;a class="ilink" href="/interests?i=lcd+soundsystem"&gt;lcd soundsystem&lt;/a&gt; has rocked my ossicles of late. don't get me wrong; as i also have a soft spot for smart country; accessible classical; underproduced pop; and the occasional bootie-shaking dance number; but it's not the majority of my playlists.    &lt;b&gt;books&lt;/b&gt;: i don't read as much as i used to; because of the writing. nowadays it's more non-fiction than fiction; and more books than magazines. i look forward to whatever &lt;a class="ilink" href="/interests?i=steven+pinker"&gt;steven pinker&lt;/a&gt;; &lt;a class= "ilink" href="/interests?i=jared+diamond"&gt;jared diamond&lt;/a&gt;; and &lt;a class="ilink" href="/interests?i=david+sedaris"&gt;david sedaris&lt;/a&gt; are going to publish next. i still count george macdonald fraser's &lt;i&gt;the pyrates&lt;/i&gt; one of my all time favorites; mhrip.    &lt;b&gt;movies&lt;/b&gt;: i used to be part of a group of guys who would gather weekly and watch b horror movies. the invitations called us the zomboys. it was good times. i like sci-fi; certain comedies; and biting documentary over chick flicks. joss whedon hasn't failed to entertain me yet. ("beer bad" is the exception that proves the rule.) some specifics: &lt;a class="ilink" href= "/interests?i=firefly"&gt;firefly&lt;/a&gt;; &lt;a class="ilink" href= "/interests?i=galaxyquest"&gt;galaxyquest&lt;/a&gt;; &lt;a class="ilink" href= "/interests?i=fight%0aclub"&gt;fight club&lt;/a&gt;; &lt;a class="ilink" href= "/interests?i=the+incredibles"&gt;the incredibles&lt;/a&gt;; &lt;a class= "ilink" href="/interests?i=aliens"&gt;aliens&lt;/a&gt;; &lt;a class="ilink" href="/interests?i=victor%2fvictoria"&gt;victor/victoria&lt;/a&gt;; &lt;a class="ilink" href="/interests?i=raising+arizona"&gt;raising arizona&lt;/a&gt; (and nearly any &lt;a class="ilink" href= "/interests?i=coen+brothers"&gt;coen brothers&lt;/a&gt; thing).    &lt;b&gt;food&lt;/b&gt;: any &lt;b&gt;veggie&lt;/b&gt; stuff with the sad exception of &lt;a class="ilink" href="/interests?i=mushrooms"&gt;mushrooms&lt;/a&gt;. i'm working on liking fungus; but it ain't easy. tastes fine; but feels like gravied erasers. instead i dig indian; thai; california fusion; mediterranean; arabic; mexican; and even a homemade grilled cheese with a wobbly dill pickle spear on the side. i get an ironic kick out of fake meats.</t>
  </si>
  <si>
    <t>* physical affection.  * living in the digital age.  * cheese.  * thinking of the opposite of what you just said.  * the constellation orion.  * extrospection.</t>
  </si>
  <si>
    <t>if that word i said meant what i think it meant; and wondering if there was a better or more accurate word.</t>
  </si>
  <si>
    <t>i've never; ever had a wet dream. and i've tried.</t>
  </si>
  <si>
    <t>you think i'm good-lookin'; or possibly even dashing. you're not freaked out by the open relationship thing. you know and respect dunbar's number. you think we might be good; positive; catalysts for each other. you like to underpromise and overdeliver. you rank pretty high on confidence; ambition; sense of humor; integrity; intelligence; sociability; communication skills; a positive outlook; looks; and independence; and have some good stories and war wounds to share about it.    i am partial but not limited to handsome; nerdy types.</t>
  </si>
  <si>
    <t>i'm a southern girl who truly loves the bay area and san francisco. i kept migrating back here after spending several years as a travel nurse. i love learning new things as well as trying new things. and though i have settled here in cali; i still truly love to travel. there is nothing like that excitement of going somewhere new and the appreciation you have of being able to explore different places and cultures.</t>
  </si>
  <si>
    <t>i'm still figuring this one out... meaning i want to go to grad school and eventually do something else with my degree. eleven years in; i know that i want to change it up. also; i want to have more of that work-life balance. i'm always thinking about what i want to do next.  i just got back from a two week vacation to dublin; london; and amsterdam. the trip was amazing. i love going to europe.</t>
  </si>
  <si>
    <t>taking care of others. golf---the game of four letter words. i love it and am thankful it paid for my education. it's a great game and it has no shelf-life. i play the piano pretty well; i took lessons for seven years as a kid.</t>
  </si>
  <si>
    <t>my blue eyes. my southern accent.</t>
  </si>
  <si>
    <t>i read whenever i have time and a mix of fiction and non-fiction. i appreciate all kinds of music and listen to everything from hip/hop to country to classical. i like most types of cuisine; so not too picky there. my favorites are sushi; indian; and thai. as for movies; i love my netflix! i just bought apple tv and am sooooo loving that! on tv; i am addicted right now to "i survived" on the biography channel. true blood and game of thrones are awesome. also; i love anything on discovery channel; animal planet; and lifetime. and i hate to admit; but i like celebrity ghost stories. it's like a train wreck.</t>
  </si>
  <si>
    <t>my family and friends; of course. red wine; chocolate; my golf clubs and vacations!</t>
  </si>
  <si>
    <t>my family-i miss them terribly; which apple product i am buying next; where to plan my next vacation; when am i going to apply for grad school.</t>
  </si>
  <si>
    <t>usually out for dinner and drinks with my girls. or if nothing fun is going on; i like curling up with a good movie and relaxing. and now; with my new work schedule; i don't have to work fridays anymore!</t>
  </si>
  <si>
    <t>is that i am private only until you get to know me.</t>
  </si>
  <si>
    <t>you are looking for someone to have fun with. i am as interested in meeting new friends as i am someone to date.</t>
  </si>
  <si>
    <t>i just moved to the city and am working for my dream company.</t>
  </si>
  <si>
    <t>being comfortable in new environments and meeting new people.</t>
  </si>
  <si>
    <t>i look like pocahontas; the disney version.</t>
  </si>
  <si>
    <t>music = country; just not a big fan of the pop country.  books= ethnographies  movies = comedies  food = anything but peanut butter</t>
  </si>
  <si>
    <t>1. dessert  2. high heels  3. friends  4. beach  5. family  6. books</t>
  </si>
  <si>
    <t>traveling and planning my next big adventure.</t>
  </si>
  <si>
    <t>out with friends exploring the city and trying out new restaurants and bars.</t>
  </si>
  <si>
    <t>i love llamas and i see myself living on a farm someday.</t>
  </si>
  <si>
    <t>you like trying new things and have a spontaneous personality.</t>
  </si>
  <si>
    <t>oh how i hate to write these!!!!! i'm a fantastic person.....really!</t>
  </si>
  <si>
    <t>working my ass off; playing and having fun</t>
  </si>
  <si>
    <t>raising other peoples kids. being a goalie. being a friend and o so many other things!!!!</t>
  </si>
  <si>
    <t>i'm cute; and have a great smile</t>
  </si>
  <si>
    <t>fried green tomatoes; fifth element; terminator; legend. true blood; once upon a time. any book i can get my hands on. rock and country music</t>
  </si>
  <si>
    <t>books; friends; love; food; sunshine and deck of cards. not in that order</t>
  </si>
  <si>
    <t>beautiful women!!! what fun i can have today!!!!</t>
  </si>
  <si>
    <t>hanging out with my friends or home relaxing</t>
  </si>
  <si>
    <t>i'm shy</t>
  </si>
  <si>
    <t>you want to meet a great friend.. who is lots of fun..or maybe it turns into more.</t>
  </si>
  <si>
    <t>i was 7 years old playing wiffle ball in the back yard. it was sunny; warm; a bit muggy as it tends to be on the east coast. i stood in my short pants throwing a wiffle ball in the air; swinging a bat; and hitting the ball into the side of the house. mom leans out the upstairs window and yells "stop that; you're going to break a window!" i retort "but mom; a wiffle ball can't break a window" and resume hitting the ball. we all know what happened next...    so; yes; i can be a bit anti-authoritarian (which is amusing since i'm an authority figure at work now!); confident; prefer to learn from experience; and disarmingly mischievous.    some bullet points about me:  - am a cerebral introvert  - love sports (golf; tennis; wrestling; judo; volleyball; more)  - hate reality tv (don't watch much tv at all)  - grew up in a very small town (pop 483)  - did not outgrow my inner child  - don't believe in gun control  - do believe in birth control  - enjoy kids &amp;amp; pets &amp;amp; unconditional love they provide  - loath duplicitous and disingenuous people  - fiercely protective of friends and family  - apathetic about celebrities  - imaginative &amp;amp; creative  - can not imagine being single forever  - have traveled a lot (both in us and internationally)  - have not done drugs; been arrested; or gotten an std  - thought about getting a phd  - no thoughts of getting an ipad  - drink lots of milk (chocolate!); like wine &amp;amp; whiskey  - won't drink the kool-aid</t>
  </si>
  <si>
    <t>fighting the good fight.</t>
  </si>
  <si>
    <t>1. eating (and maybe cooking. too)  2. psychological stuff like motivation; focusing on the positive; etc  3. being funny and often punny</t>
  </si>
  <si>
    <t>that i usually keep dog treats in my coat pocket?</t>
  </si>
  <si>
    <t>food  ===============================================  1. japanese  2. italian  3. american (steak; mac &amp;amp; cheese; etc)    books  ===============================================  1. the tin drum  2. a confederacy of dunces  3. the road to serfdom  4. liberty and tyranny  5. lolita &amp;amp; reading lolita tehran  6. manufacturing consent  7. rabbit; run; rabbit redux; rabbit is rich; rabbit at rest  8. golf in the kingdom  9. corelli's mandolin  10. the story of o    movies  ===============================================  1. rabbit proof fence  2. the scent of green papaya  3. spinal tap  4. moulin rouge  5. the deer hunter  6. edward scissorhands  7. yojimbo / a fistful of dollars  8. rear window  9. two lane blacktop</t>
  </si>
  <si>
    <t>chocolate milk  heat  humor  intellectual discourse  the scent of a woman  sports  shoes</t>
  </si>
  <si>
    <t>current events / politics  being a better person  building things</t>
  </si>
  <si>
    <t>doing something i like with people i like.</t>
  </si>
  <si>
    <t>my car has 180;000 miles. i can't decide if that's evidence of loyalty; stupidity; or a little bit of both.</t>
  </si>
  <si>
    <t>you don't need my permission</t>
  </si>
  <si>
    <t>english/spanish/japanese</t>
  </si>
  <si>
    <t>the only people for me are the mad ones; the ones who are mad to live; mad to talk; mad to be saved; desirous of everything at the same time; the ones who never yawn or say a commonplace thing; but burn; burn; burn; like fabulous yellow roman candles exploding like spiders across the stars and in the middle you see the blue centerlight pop and everybody goes "awww! ~jack kerouac</t>
  </si>
  <si>
    <t>right now i work in banking/finance and within the next couple of months plan to move to san francisco. i hope to finish a book i'm writing by the end of the year; and am planing a time to go back to aix en provence (where i studied in france) and by the end of the year climb mt. fujii with my sis. i want to cross as many points i hope to accomplish on my life list and am just trying to move forward and embrace what life brings my way; with good adventures; people; and places.</t>
  </si>
  <si>
    <t>making people feel at ease and accepted. i love writing and touring people places they have never been. i always look for the good and beauty in everything and everyone. i like to find new places and adventures; learn new things; and hopefully grow as a person with each day. i also (if i do say so myself) make fabulous grilled cheese sandwiches =)</t>
  </si>
  <si>
    <t>i love people for who they are and am very open-minded and positive.</t>
  </si>
  <si>
    <t>i love a mix of everything! some of my favorite shows are will &amp;amp; grace; seinfeld; twilight zone; i love lucy; scrubs; the tudors; etc.  i love woody allen movies; foreign films; classics; but especially movies that are original and are uplifting. one of my absolute favorites is life is beautiful.    music i love jazz; rockabilly; alternative; rock; rat pack; classical; everything.  some of my favorite books/authors are the portrait of dorian grey; gone with the wind; de paussant; simone de beauvoir; nietsche; the witches; moon unit zappa; etc.    food! i love to cook and try new recipes. i'm getting obsessed with paula deen =)</t>
  </si>
  <si>
    <t>family and good friends; books that i love; a pen because i love to write; movies that make me laugh; photos of adventures; and my eternal love chocolate/great food</t>
  </si>
  <si>
    <t>places i want to live and travel to. also remembering funny times/exciting times with friends</t>
  </si>
  <si>
    <t>i am hanging out with good friends; traveling; checking off goals on my bucketlist; and enjoying a mix of going out and relaxing</t>
  </si>
  <si>
    <t>you're an easy going; down to earth; kind-hearted soul who loves to laugh and loves life =) i hope to make some new friends on here  p.s. please do not message me if you're a guy or bi girl who is not completely single!! i am uninterested in anything other than a one on one; monogamous relationship; with a free; single person; if anything was to lead to that. thanks.</t>
  </si>
  <si>
    <t>im just a guy trying to figure it all out; and having a good time in the process.</t>
  </si>
  <si>
    <t>run a youth program and attending grad school</t>
  </si>
  <si>
    <t>authors - soo many. vonnegut; baldwin; chomsky; zinn; freire; roberto bolano; pablo neruda; alex haley; richard wright; malcolm x; saul bellow; nick hornby; hunter thompson; du bois; mario puzo; toni morrison; gabriel garcia marquez; david sedaris; khaled hosseini; tariq ali; michael eric dyson; cornel west    music - the roots; ms hill; sade; incubus; kiosk; mohsen namjoo; immortal technique; gangstarr;dilla; aloe blacc; blu; ratatat; danger mouse; cee lo green; j period; andre; the marleys; the jacksons; goapele; broken bells; dispatch;exile;massive attack    tv - don't watch much but lately been watching louis c.k; parks and rec    food - my moms home cookin</t>
  </si>
  <si>
    <t>music; coffee; my mom; cereal; single malt whiskey; words</t>
  </si>
  <si>
    <t>sowing my trousers</t>
  </si>
  <si>
    <t>i love mondays.</t>
  </si>
  <si>
    <t>english (fluently)/farsi (okay)</t>
  </si>
  <si>
    <t>i just recently relocated to san francisco for medical school after six years in nyc. and i'm still impressed by how beautiful san francisco is by comparison. californians are so spoiled.    overall; i consider myself to be a creative; well-learned; and a rather happy individual.</t>
  </si>
  <si>
    <t>--- currently i am involved in cancer research prior to starting med school; but beyond that i spend a good amount of time eating endless amounts at various asian restaurants around the city; running/excercising; playing with my canon rebel camera; and taking advantage of california's wonderful scenery</t>
  </si>
  <si>
    <t>this statement feels self-involved; and i am not sure how to answer it.</t>
  </si>
  <si>
    <t>book: annabel  music: sigur ros; debussy; mackintosh braun; bjork; avicii  tv: buffy the vampire slayer  movie: good will hunting  food: italian and asian.</t>
  </si>
  <si>
    <t>as long as i have my limbs i'll get by.</t>
  </si>
  <si>
    <t>i spontaneously break out into song when i am driving on the highway with the windows rolled down</t>
  </si>
  <si>
    <t>you have a good head on your shoulders</t>
  </si>
  <si>
    <t>a little bit geeky; mainly due to my passion on science and technologies. with that; i am study engineering; working on sustainable product design and pursuing two related degrees. i came from china and love to know friends from different culture; hang out with them and have fun together. most fun activities i like to do involve more than myself; cooking with friends; watching movies; singing karaoke; hiking; etc. not doing a tons of outdoor extremes though; i am open to new stuff.  idealism is part of me. due to my career training; in most occasions though; i am realistic; a little bit struggling:p</t>
  </si>
  <si>
    <t>studying science and research as a graduate student now; and spend significant amount time on sports and exploring good food (for learning cooking!).</t>
  </si>
  <si>
    <t>singing karaoke;  working out in the gym;  fixing computers;  and listening to all sorts of complains</t>
  </si>
  <si>
    <t>look like korean</t>
  </si>
  <si>
    <t>books: excluding books without equations; ...~=0  shows: the voice; masterchef  food: asian food  music: maroon 5; train; coldplay; and yoga lin</t>
  </si>
  <si>
    <t>families and friends;  music;  sports;  lucky ring (this year only);  laptop;  ...six is too much... oh; smile</t>
  </si>
  <si>
    <t>science takes quite a bit of my thinking power</t>
  </si>
  <si>
    <t>join a party or watch a movie or drink with buddies</t>
  </si>
  <si>
    <t>... everything is possible</t>
  </si>
  <si>
    <t>like to explore the restaurants and fun places nearby</t>
  </si>
  <si>
    <t>i believe in luck; magic; hard work and that pets rule!    i am passionate about most of what i do in my life which includes good food; laughing out loud; being physically fit; music and living with integrity; style; beauty and lots of pets! all that; and satisfying my curious nature keeps me pretty involved and excited about life. want to join me in this adventure?    i was a mortgage broker for 18 years and loved the close relationships with my clients. however; it was my previous career as a chef that really captured my heart. i am now retired; financially secure and would like my partner to also be financially stable.    my communication style is open and direct and my animals and daughters keep my heart and spirit open and playful. the old fashioned side of me enjoys being with a man who is gracious and opens doors and helps a woman with her coat; not because it is customary; but rather as a way to show her she is cared for.    so; if you like what i have said and enjoy a few of the following: farmers markets; snuggling; popcorn; a clean house;  an aimless drive on an old country road; used book stores; music;  send me a note and i will reply.    i am vivacious; cute; and funny ( in the good sense of the word!)</t>
  </si>
  <si>
    <t>yoga; music; cooking; hiking; creating beautiful gardens; teaching.</t>
  </si>
  <si>
    <t>almost everything i do that i adore! i believe if a person is passionate about something; they can become good at it.</t>
  </si>
  <si>
    <t>my smile and my style</t>
  </si>
  <si>
    <t>bluegrass; cook books; npr; kqed and the ny times. leonard cohen; the stanley borthers; ginny hawker</t>
  </si>
  <si>
    <t>my children; my yoga mat; my vitamixer; my guitar; laughter and song.</t>
  </si>
  <si>
    <t>what beautiful food i am going to prepare or eat.</t>
  </si>
  <si>
    <t>i am often at a movie; playing music or just having a quiet time at home; turning in by 11:00 and getting ready for an early morning yoga class or a hike in the hills.</t>
  </si>
  <si>
    <t>you must be kidding.... right! ok i will share this:  i cry easily when i am touched deeply.</t>
  </si>
  <si>
    <t>you are smart; fun and funny and especially if you love bluegrass!</t>
  </si>
  <si>
    <t>i'm crazy; a huge nerd; will talk about something for hours; and i like meeting people and making friends.</t>
  </si>
  <si>
    <t>working a retail job full-time and planning on school part-time</t>
  </si>
  <si>
    <t>making a complete jackass of myself for the sake of laughter. impressions and trying to sing. and dancing. apparently i'm a good dancer :p</t>
  </si>
  <si>
    <t>"this motherfucker does not shut up."  i can talk for days. usually about interesting things.</t>
  </si>
  <si>
    <t>headphones  iphone  wallet  shoes  sunglasses  guitar</t>
  </si>
  <si>
    <t>dumbass shit. and food.</t>
  </si>
  <si>
    <t>i'm in an open relationship with a wonderful woman. not looking for anything serious; but always open to making new friends and playmates.</t>
  </si>
  <si>
    <t>i'm a lawyer.    i do quite a bit of volunteer work as well - pro bono stuff with the sf bar association; and as a blackrock ranger. the rangers provide medical help; psychological services; dispute resolution; and interface between law enforcement and festival-goers at burning man and other regional festivals. basically; we un-fuck things. when someone is having; or about to have a bad time; we try to help.</t>
  </si>
  <si>
    <t>i'm very good at research - kind of have to be when you are a lawyer; but it's actually fun for me; usually. following a little trail of knowledge until you come up with the answers you are looking for.</t>
  </si>
  <si>
    <t>my eyes are the first thing people notice when they look; my sense of humor is what they notice when they talk to me. and when i say 'notice;' i actually mean they are either appalled or snort milk out of their nose.</t>
  </si>
  <si>
    <t>authors: william gibson; neal stephenson; milan kundera; stephen king; margaret atwood; edgar allen poe.    movies: fear and loathing in las vegas; let the right one in; le femme nikita    music: all kinds; but right now i'm partial to downtempo ambient trance. my father was an irish folk musician; so i always have a soft spot for that as well.    food: yes!</t>
  </si>
  <si>
    <t>books; guitars; motorcycles; bacon; sex; friends</t>
  </si>
  <si>
    <t>i'm an agnostic dyslexic insomniac - i stay up at night wondering if there really is a dog.</t>
  </si>
  <si>
    <t>either partying it up; or at home watching movies.</t>
  </si>
  <si>
    <t>not really private; i guess; but i do have a gf; and we have an agreement; so you should be okay with that. she's a lovely japanese girl; and yes; we both might like you:) i jettisoned pre-conceptions of jealousy and absolute monogamy a while back.</t>
  </si>
  <si>
    <t>you're into having fun and not psycho</t>
  </si>
  <si>
    <t>i am going to lay my cards out; i am cool; trust me; let's start this off on a foundation of trust.</t>
  </si>
  <si>
    <t>i work as a designer; i like my job; i am not destroying the planet; and the checks never bounce so i count myself among the lucky ones</t>
  </si>
  <si>
    <t>showing up on time and not flaking out. i am also polite and considerate. i'm also good at getting things off high shelves.</t>
  </si>
  <si>
    <t>probably my height; i'm a giant!!!!</t>
  </si>
  <si>
    <t>television: the wire; mad men; breaking bad; and the simpsons    music: i am kind of a music.nerd; i like all kinds of music and love to go to shows.    books: mostly non-fiction</t>
  </si>
  <si>
    <t>weekends/music/friends/art/family/summer</t>
  </si>
  <si>
    <t>getting a drink with friends; seeing a show; or catching up on sleep if the work week was long.</t>
  </si>
  <si>
    <t>you feel so inclined; or if you are just bored. also if you are looking for someone to go to shows with; i am your man.</t>
  </si>
  <si>
    <t>i am open; warm; and caring; but not naive. i am incredibly determined and independent when it comes to accomplishing goals i set for myself. i love to laugh; and am more curious about the world around me than most. i work hard; but i also like to escape my day to day life and have adventures......i love to travel; hike; bike climb every mountain sort of thing; but those activities are some what on the back burner until my little girl is big enough to join me.    i am looking for someone who is interested in a relationship. i would love to meet someone who also has children but that is not a prerequisite. someone who is curious and interested in life; and continues to challenge themselves. and most of all someone who can relax and have fun.</t>
  </si>
  <si>
    <t>trying to read; the immortal life of henrietta lacks; but it is taking a long time. new york times and new yorker are usually scattered around my house 1/2 read.    love movies; all kinds: night of the iguana; whose afraid of virginia wolf; i really liked tree of life...come to mind immediately..    music: patti smith; free to be you and me; gillian welsch; come to mind but i hate to limit myself; there's bach's piano sonatas...i mean with all this stuff; really hard to list and is anyone really going to read this far anyway...</t>
  </si>
  <si>
    <t>my daughter  my friends  my bike  wine  meaningful work  the unknown</t>
  </si>
  <si>
    <t>why i have lived in sf for 20 yrs</t>
  </si>
  <si>
    <t>there is no typical; but i could be cooking dinner for friends; lying on the couch reading; or ....</t>
  </si>
  <si>
    <t>english/english/spanish</t>
  </si>
  <si>
    <t>i was born and raised in toronto; but i've lived in the us for 10+ years; so i sadly don't sound canadian anymore (except for the occasional "eh"). i moved out to the bay six years ago and am now thoroughly addicted to both the sun and the lifestyle.    aside from the people in my life; the three things that i'm most passionate about are books; food and travel (more on that later). activity-wise my favorites are diving; snowboarding; yoga; road biking and swimming (but be warned that i am not actually good at any of these things). inactivity-wise; i iove museums; shows; movies; and almost anything else.    one of my favorite ways to spend a day is to wander aimlessly with a good friend; discovering new places; running random errands; grabbing a snack or a coffee when needed. it's hard to find others though who don't always have their whole day planned out.    in general; i'm a cheerful; friendly; laid back person. i always seem to end up being the social planner. i'm not easily offended and have a sly; smart-ass sense of humour. i also have a silly side; and try not to take things too seriously. i'm absurdly proud both of being left-handed and of being canadian - even though i didn't do anything to end up that way.</t>
  </si>
  <si>
    <t>at work; i build robots that fix people; which is really fun but makes me kind of nerdy (i like to think i hide it well). in life i try to balance fun; friends and new experiences with self-reflection and self-improvement. i think i'm doing a pretty good job so far.</t>
  </si>
  <si>
    <t>getting people to tell me things they don't normally tell people. putting my foot in my mouth.</t>
  </si>
  <si>
    <t>a lot of strangers will ask me about my background - i'm half chinese; half dutch and (i just discovered) a teeny bit native american.</t>
  </si>
  <si>
    <t>books currently on deck: mrs. dalloway by virginia woolf; year of wonders by geraldine brooks; freedom by jonathan franzen; and reamde by neal stephenson.    movies: i'll enjoy almost anything; from cheesy romantic comedies to intense indie films. i love quentin tarantino; danny boyle and most superhero movies.    shows: my current favourites are dexter; friday night lights; how i met your mother; big bang theory and doctor who. it took me awhile; but i finally got into mad men and it's pretty awesome.    music: i love listening to music (and singing along) but am incredibly lazy about building my own collection. my first ever cd was green day's dookie (which i still love) and my latest discovery is caravan palace (it makes me want to dance). i am also totally hooked on radiolab.    food: i love good food. i almost always want to share things - so i get to try more of them. someone once told me i couldn't call myself a foodie since i didn't like olives - i guess i took that as a challenge cause i love them now. a random listing of foods i love: negihama handrolls; fried eggs; raw oysters; chap chae; steak fries; lau lau and philz coffee (if that counts).</t>
  </si>
  <si>
    <t>travel - my first big trip wasn't until after college but now i'm hooked. highlights so far have been angkor wat; zip-lining in costa rica; istanbul; the borghese gallery in rome; steak in argentina and diving in bonaire. next up is china (my best friend just moved there) and maybe hawaii for diving if i can drum up the vacation days.    amazing food  great conversation  water  sleep  canadian candy</t>
  </si>
  <si>
    <t>why people do what they do the way they do it.</t>
  </si>
  <si>
    <t>grabbing drinks with coworkers; dinner and a movie with friends or resting up for the weekend.</t>
  </si>
  <si>
    <t>i read the twilight series. and yeah; i liked it.</t>
  </si>
  <si>
    <t>single male looking for single female for long walks on the beach; romantic dinners; etc.</t>
  </si>
  <si>
    <t>living it one day at a time.</t>
  </si>
  <si>
    <t>sense of humor; boyishly handsome good looks.</t>
  </si>
  <si>
    <t>never let me go; the road; pride and prejudice; wind-up bird chronicles; norwegian wood; empire falls; dune; love in the time of cholera.    cheeseburgers; spaghetti; steak; coffee ice cream; mangos; eggplant.</t>
  </si>
  <si>
    <t>music; sleep; t-shirts; internet; mobile phone; bed.</t>
  </si>
  <si>
    <t>politics; business; food.</t>
  </si>
  <si>
    <t>eating dinner and watching a movie.</t>
  </si>
  <si>
    <t>i need to buy more underwear.</t>
  </si>
  <si>
    <t>a bit about me: one part each: geek/artist/healer/kinkster...looking for big romance.    i've traveled: across oceans and astral dimensions  i'm talented: working artist; exhibiting painter and sculptor  open minded: in a bettie-page-behind-closed-doors-way  yet still traditional: believe in love; partnership; and working things out  and there is a side of me that is also very intellectual and loves to be challenged.    as far as looks go; i'm caucasian; tall; with a coke bottle frame. 5'7; kinda artsy/stylish and tattooed. a sophisticated bohemian.  blue grey eyes; long dark blonde hair. think small waist and booty; but fit. feminine.    i guess like most people i am looking for the works: a best friend/lover/partner...but in the meantime im happy to date and explore the city with someone fun :)    im looking for someone who smiles; a lot. someone to road trip and travel with... i live for adventure; i'm self employed and can take off on the drop of a dime.    the catch is...(as i know this city is full of intellectual and arty people) i am quite spiritual; (not to be confused with religious)  so anything long term would be with someone with love in their heart. for real :) the idea of exploring tantra excites me. i want someone who i can meditate with; as silly as it might sound to some. someone who won't get a glazed look in their eye when i talk about taoism or angels.    i feel a little out of step with society; but in a good way.  i might be super sarcastic; but i am a genuinely good-with-a-capital-g person.    a sense of humor is a must. perhaps it hasn't come across here;  but i love to laugh and get rowdy.    oh; and i don't date vegans; vegetarians or introverts.  been there; done that. food is just too close to my heart (and i love sharing)    i need someone silly and fun.</t>
  </si>
  <si>
    <t>i live to make and think about art. it's what gets me up in the morning. i'm mostly a painter; but i also enjoy sculpting; installation work and video. i've studied at several fancy institutions; exhibited in galleries and have been lucky enough to have hit all my marks; career-wise. fun; hmnn? by the fall i will be in the studio again working on new sculpture and installation. i'm also thinking about opening a gallery.    i'm constantly learning new skills...currently i'm studying chinese medicine. it's likely to become my practice someday; treating people in a clinical setting.    i'm also taking classes in non-violent communication. it's amazing stuff and is quickly making me less of a brat.</t>
  </si>
  <si>
    <t>being nurturing. chilling out. rolling with what life serves up. reading people. rapping (poorly). laughing at hipsters. making stuff. debating. bringing something interesting to the table. planning adventures. making things grow. taming wild things. cuddling. talking. smiling...</t>
  </si>
  <si>
    <t>my eyes. and a sensuality so thick you could spread it on toast.</t>
  </si>
  <si>
    <t>fleet foxes; the beatles; beruit; matmos; iron and wine. band of horses. the shins. jeff buckley; bat for lashes. fever ray. owen pallett. noise; drone; glitch; dubstep; some old school hip hop; like black moon; smif n wesson; aaliyah...and...fleetwood mac?</t>
  </si>
  <si>
    <t>somatics; science and art; and where the two intersect. poverty. class issues. moving to hawai'i and starting a garden with my love. how to incarnate my higher self. 70's aesthetics. street art. design. gardening. finding an amazing guy and workin' it out. music. vintage porsches. my next trip abroad. psychedelics. shamanism. tantra; kink and bdsm lifestyles. non violent communication. how to live with my heart open. how to make a long term relationship work...and be inspiring and supportive at the same time.</t>
  </si>
  <si>
    <t>im not a 9-5'er so fridays do not stand out for me. im sometimes out dancing; or maybe at home with a friend and film. if im lucky im at a hot spring. im mellowing out these days; and finding more pleasure in simple things...but i still love to dance; check out bands; attend art openings and what not. typical retired hipster stuff.</t>
  </si>
  <si>
    <t>im kinkier than your ex.</t>
  </si>
  <si>
    <t>~you're silly  ~you believe in magic  ~you are looking for someone amazing to create a life together  ~you go deep  ~you love love  ~meditation does not weird you out.  ~you laugh easily  ~you are passionate about something that isn't sports or tv; be it technology/film/music/design/art  ~you love nature  ~like me; you have an edge  ~you wanna go out dancing  ~you have a stellar music or film collection you want to introduce me to    please note: (i think it's best to be upfront about this sort of stuff)  i'm really not sure about having kids; so if kids are a *must* have...we are not a match. sorry! i really am on the fence still. adoption? maybe someday. got some of your own already? that works for me.</t>
  </si>
  <si>
    <t>i'm honest and i'm curious. i get excited about new things and i am passionate about the things i choose to do. i laugh at things that are completely unexpected. i think about my impact on this earth. i enjoy my job and my night/weekend time to play.    i love the energy of the city. i also really appreciate that now my windows all look into trees (and i have a short commute). exercise is my drug of choice -- right now that takes the form of cycling; hiking; playing soccer; swimming.    i'm a scientist by training and i work in r&amp;amp;d. i like to make things with my hands. i appreciate people who have a sense of craft; who know how to build out of things or out of words. i come from scientists/artists (father's side) and musician/writers/people-people (mother's side) and all those parts are in my dna.    i think most things are better when shared. i'm happy with my life. i'd like to share more of it.</t>
  </si>
  <si>
    <t>enjoying the bay area. thinking a lot about science; innovation; and teamwork.</t>
  </si>
  <si>
    <t>learning new things. not using my car. team sports. communicating directly. dancing. exploring new places and finding fun things to do wherever i live. getting up to sf. making new friends. camping.</t>
  </si>
  <si>
    <t>unclear but i must look somewhat distinctive -- recently someone i last saw in 2004 recognized me from a block away when i ran past.</t>
  </si>
  <si>
    <t>reading: right now; i'm reading all those books on my bookshelf that i never got to. the latest: ben okri; the famished road. i keep harper's for reading on the train. important books from my past: midnight's children; gravity's rainbow; the amazing adventures of kavalier and clay; annals of the former world; godel; escher; bach; the making of the atomic bomb; all the names; pilgrim at tinker creek    music: kexp; especially wo'pop. alt rock; jazz; african; salsa; good country music. good music of any genre maybe.    other radio: this american life. planet money.    food: california cuisine. izakaya. turkish food. pho. kale and white beans and sweet potatoes. beets. salt. cilantro. heat. fancy ice cream. dark chocolate; one square at a time. cheese. fruit! mint. ginger.</t>
  </si>
  <si>
    <t>bike. music/dancing. passport. farmer's market. sunshine; playing outside. friends</t>
  </si>
  <si>
    <t>how things fit together. how to solve the math problem of the day and where is that missing factor of 2. human interactions. word choice. empathy. "why" questions. symmetry. choices. american culture and sf/silicon valley culture (returning from elsewhere; it is so striking). how i'll get to play outside tomorrow. whether i'll go listen to a technical talk or salsa dancing or dinner in sf next thursday. where to go riding or hiking this weekend.</t>
  </si>
  <si>
    <t>if you want to go backpacking or dancing or biking. as so many of you guys say: "if you're smart and sexy". if you think we might have fun as friends or as more.</t>
  </si>
  <si>
    <t>i'm a freelancer (aka perpetually unemployed until further notice); come from a humble origin; am a spiritual nonbeliever; and i do things.    i think about going back to school for a second degree now and then. i recently graduated from ucsc; so i'm a pretty new spirit in this world of adults and careers.    by the way; agriculture is evil.</t>
  </si>
  <si>
    <t>wondering what to do for the rest of my life</t>
  </si>
  <si>
    <t>filling these things out</t>
  </si>
  <si>
    <t>i'm a girl</t>
  </si>
  <si>
    <t>california driver's handbook; the berenstein bears    the graduate    jellyfish; chicken heart</t>
  </si>
  <si>
    <t>1 my sight  2 my skin  3 my hearing  4 my smell  5 my taste  6 my hair</t>
  </si>
  <si>
    <t>thinking about intoxication or being subdued in general    honestly; i might be at a party getting drunk; high; or having a philosophical talk; alternatively; i might be home alone or with a friend playing video games or doing something introverted. who cares.</t>
  </si>
  <si>
    <t>i love you</t>
  </si>
  <si>
    <t>you just should    i have standards. you have standards. being picky is something i highly value. if we get over the shallow part first; we can work on the others.</t>
  </si>
  <si>
    <t>english/english (fluently)/chinese (poorly)/spanish (poorly)</t>
  </si>
  <si>
    <t>hi my name is natalie. i live right now in elkhart; in but will be moving out to san francisco in april and am hoping to meet someone special.</t>
  </si>
  <si>
    <t>i just graduated with a degree in applied science which goes along with my certification in occupational therapy assistant. i hopefully would like to finish my bachelors degree in human services and go on to get my masters in occupational therapy.</t>
  </si>
  <si>
    <t>the first things people usually notice about me is my kind and goofy personality; and my smile.</t>
  </si>
  <si>
    <t>my friends call me peypey and i can eat a hotdog underwater. i am a professional data nerd; plant-whisperer and self-deprecating being at ease. i once helped create a community in which we tried to correct some of god's worst mistakes; like the tuba. i find pleasure in novelty; self-examination; hyperbole and delayed gratification. i am a modern gentleman; physically strong; open-minded; reflective; clear-speaking and friend to all four legged furry animals. i lose track of time; drink wine; get chatty; problem solve; talk to strangers; dream about new ventures; yell at my computer and maintain a close relationship with my family. i have been a dj; a small businessman; a community co-creator; a student of sustainable living and portrait photographer. i've lived in the bay area most of my life - sf for the past 11 years.</t>
  </si>
  <si>
    <t>i aspire to have a positive outlook on life. i was going to buy a book on it; but i figured what the hell good would that do. i love nature. i drove to the beach the other day and i totally rolled the windows down. i was just checking to see if the beach was really full of single people taking long walks hand in hand. by the way; i am totally willing to do that; if i have to. i like being where i am; contemplating my next move; growing vegetables in my backyard; hooping and learning all the things that my body can do. i love the circus arts and spend a couple days a week taking classes focused on aerial skills (trapeze; fabric); acrobatics (tumbling; basing); flexibility and strength training. when i'm not swinging 20 feet above the ground you can usually find me getting down in the kitchen; in front of 20kw sound systems or some stairs. i live on the third floor of a victorian and work on the fourth floor of an office building - so i'm constantly getting down ... stairs. my job is kind of a secret wrapped in a mystery drizzled in secret mystery sauce. sometimes i wish they would tell me what i am supposed to be doing. but you know; 90% of everything in life is showing up. so far; i've managed to accumulate 3 weeks of vacation.</t>
  </si>
  <si>
    <t>talking like a slow playing record; playing pranks without getting caught; biting; maintaining my balance on my hand(s) or feet(s); hamming it up; asking good questions; endlessly reflecting; making funny faces; learning new things; using my hands and losing myself in the moment.</t>
  </si>
  <si>
    <t>that i'm quite a fetching cad; brimming with optimism and juicy with expression. i don't know - what are you thinking at this point? if you can put your impression into words then you should just skip to the bottom and send me a message. seriously; do you really want to know what books i've read?</t>
  </si>
  <si>
    <t>[sad face] this is the section of your profile that i typically skip. i'm really not turned on by a laundry list of things you have read / seen / heard / tasted. to me; this is the kind of stuff that you share in person. what's important is that you have been deeply affected by great music; literature; theater and food. having said this; i will digress into a stream-of-consciousness retelling of various art of note that i have consumed in my lifetime. [/sad face]    books: oreck and crake; cradle to cradle; awakening to the sacred; the illuminatus! trilogy; snowcrash. movies: i love character driven films that you can watch many times and still get something out of them. i have an enormous movie collection and my favorite directors are terry gilliam; stanley kubrick; paul thomas anderson; quentin tarantino and the coen brothers. shows: the producers; phantom of the opera and les misrables. tv: sherlock; deadwood; northern exposure; six feet under; farscape; firefly; the mighty boosh; luthor. music: bonobo; pretty lights; radiohead and tipper. radio: this american life; radiolab; the moth; a praire home companion. foods: bar crudo; nopa; town hall; salvadorian pupusasas and eggs sunny side up.</t>
  </si>
  <si>
    <t>navel gazing time to contemplate prosy answers to profile questions; a mind that craves new ideas; ears for consuming music and other people's wisdom; a heart for family; lips to give good conversation and a body to be my vessel throughout this voyage.</t>
  </si>
  <si>
    <t>thinking i'm thinking too much; how quickly i would regret getting forearm tattoos; transactive memory; how long i can go without doing my laundry; am i drinking enough water and how much i respect women. after all; if it weren't for women; we'd all be men.</t>
  </si>
  <si>
    <t>i am capable of performing one or more of the following activities on a typical friday night:    exercising my mouth with friends over a meal  making shapes to syncopated rhythms  soaking at essex  bringing chaos to order</t>
  </si>
  <si>
    <t>it is unpossible for me to disguise a blush. i secretly like these unguarded moments despite the momentary embarrassment.</t>
  </si>
  <si>
    <t>this is the section in your profile i read first. too many okc daydreams have been interrupted by lengthy or overly specific wish lists. what i want is for you to be a playful; expressive learning machine. that you are attracted to men who make you laugh; are engaging and thoughtful. but most of all; you have the capacity and confidence to send a message instead of waiting to hear from me.</t>
  </si>
  <si>
    <t>music of the moment includes edward sharpe &amp;amp; the magnetic zeros; magnetic fields; theophilus london; beirut; jay z; new pornographers; andrew bird; alabama shakes; wilco.    movies: good night; and good luck; empire records; before sunset; dirty pretty things; the edge of heaven    a smattering of favorite books...mountains beyond mountains; anything jeanette winterson; czeslaw milosz; wisawa szymborska.</t>
  </si>
  <si>
    <t>learning new things. running/hiking at dawn or dusk. dancing. friends. family. coffee.</t>
  </si>
  <si>
    <t>beauty. privacy law. new things to put in my spinach smoothies.    hypothesis i could keep happily (needlessly) testing for the rest of my life: sunset/rise runs along the ocean make my brain work better.</t>
  </si>
  <si>
    <t>doing dinner with friends; or going to a show at the fox; or headed somewhere new for the weekend</t>
  </si>
  <si>
    <t>sometimes i use chocolate soy milk in my cereal.</t>
  </si>
  <si>
    <t>hi people's i'm really like my match do to want we like.okay that weekend stuff like going places;doing ;making;loving;caring;hanging together not just (it's my weekend and i want to rest.)life is short and that's a wrap!resting is okay and having fun and enjoying what's out there for your taking in a short time while you can.so what i likes to do is everything not too crazy;but my buddy must have sports event or t.v interests;flea markets or framer markets;classic cars;hobbies and also future financial goals that we can do together;look whatever has fun it's and cool also. i'll will do it.eating out is automatic and also movies so already common.the main subject is being together as one and as a team working and playing also love together.i also have a little thing about being organized and working together on everything as a team.i'm a guy that is easy not hard but can be;so you boss's do need not reply i'm not a salve and you are not one too!living on this planet is temporary so yet us not waste the time;be happy;lov you's later!</t>
  </si>
  <si>
    <t>working;enjoying weekends;building classic cars;big sports fan;enjoying everything.going places whatever.damm i even go to girl movies and i'm not a girl.what ever it take to hang out.she does for a guy;right.so</t>
  </si>
  <si>
    <t>this site is like filling an application.asking too much info.</t>
  </si>
  <si>
    <t>tall.if you have pics on this site people usually notice them for themselves.</t>
  </si>
  <si>
    <t>all the above except books its not me.maybe later when i have nothing to do.i'm not a big reader unless needed..news on and programs on t.v that's all the info i need.</t>
  </si>
  <si>
    <t>life.. loving some one forever i mean really being in love.where is the magic in one persons life to find that one or ones out there to have that chemistry for togetherness and friendship and then love.everything else i can do without.</t>
  </si>
  <si>
    <t>working but ready for saturday.ready for anything.</t>
  </si>
  <si>
    <t>to know me is to love me</t>
  </si>
  <si>
    <t>taking care of our future leaders</t>
  </si>
  <si>
    <t>a lot of things</t>
  </si>
  <si>
    <t>depends on whos looking; eyes; lips...</t>
  </si>
  <si>
    <t>i like mystery; and urban drama books.  any movie that can make me laugh or cry.  all csi's; criminal minds; person of interest; the mentalist; blue blood; house; bones; hawaii 5-0; see the pattern here i love cop shows.  soul &amp;amp; mexican are my 2 favorite types of food;</t>
  </si>
  <si>
    <t>my son; water; air; food; music; my phone</t>
  </si>
  <si>
    <t>playing pool lol</t>
  </si>
  <si>
    <t>at home resting from the work week</t>
  </si>
  <si>
    <t>message me to find out :)</t>
  </si>
  <si>
    <t>i am your type; bbw; plus size; or full figure woman; whichever term you choose to use. if you like someone with a great sense of humor; someone that is chill and down to earth; message me.</t>
  </si>
  <si>
    <t>recently victorious in massive dance battle that resulted in several hundred casualties. my thoughts are with those who lost friends or family in the aftermath.    my friend says i'm half guido and half hipster. ony one of those is true.    last year i crashed a limo in sf and almost got killed by the zimbabwean military. i need to find people to help me top that in 2012.</t>
  </si>
  <si>
    <t>i work in health/tech</t>
  </si>
  <si>
    <t>cooking; other languages; psychoanalyzing people; things that involve willpower; giving compliments and/or insults</t>
  </si>
  <si>
    <t>energy  accent  style  green eyes</t>
  </si>
  <si>
    <t>books: the alchemist; anything by haruki murakami/malcolm gladwell    movies: adaptation; la dolce vita; eternal sunshine; the godfather; office space; thirteen; scarface; pi; run lola run; spider man    shows: daria; clarissa explains it all; jersey shore; the daily show    music: everything... kesha; sublime; smashing pumpkins; tiesto; notorious big; animal collective; eminem; childish gambino; taking back sunday; lmfao; rihanna; nirvana; britney; jay-z; stone temple pilots; digitalism; modest mouse; odd future; wu tang; michael jackson; the cure; kanye    food: most types; but no italian food unless it's prepared by me or a member of my immediate family... huge sushi fanatic</t>
  </si>
  <si>
    <t>friends; texting; leaving shoes tied loosely so they turn into slip-ons; temple run; the gym; the color purple (the actual color; not the book or movie or whatever it was)</t>
  </si>
  <si>
    <t>penguins... penguins are awesome</t>
  </si>
  <si>
    <t>sitting at home quietly by myself ruminating about the fall of agrarian society and the plight of the modern farmer</t>
  </si>
  <si>
    <t>there's a spider in my room right now and i'm not afraid of it but i'd really prefer it would take its business elsewhere</t>
  </si>
  <si>
    <t>i think my ideal match is fun; sarcastic; outgoing; knows how to have a good time but isn't a total ditz... someone whose got enough in common with me to get along; but not too much so she can show me new things... she might not have her life totally figured out yet; but definitely has dreams and ambition and is going places...    or; if you want to challenge me to a rap battle</t>
  </si>
  <si>
    <t>english (fluently)/chinese (fluently)/italian (fluently)/swahili (poorly)/spanish (poorly)</t>
  </si>
  <si>
    <t>well; where do i begin. i am a musician and i have been for about 13 years. i love to read books on politics and science. i want to travel the world! i have this sort of odd sense of humor; i can laugh at the silliest jokes (most people would call it corny); but then i can laugh at the most disgusting things (do not blame me i grew up with two brothers). i try not to offend people; very open to just about anything. i enjoy listening to the older generation; i have this obsession with the 1900's era; i feel like i should have been born during the time. seriously; i want to wear those huge dresses and speak in a british accent whilst breaking ever social barricade!  i am very much into political conspiracies...no im not one of those hippies who blame everything on "the system" but very much aware of not to fall for the propaganda of the "true america".  im very outdoorsy; love biking; hiking ; jogging; and playing sports.</t>
  </si>
  <si>
    <t>currently studying inorganic chemistry and working at a nice little hotel at the front desk. i may sometimes check you in..and maybe even check you out! :d</t>
  </si>
  <si>
    <t>music. english. chemistry. dancing.</t>
  </si>
  <si>
    <t>my smile; because i am pretty much always smiling.</t>
  </si>
  <si>
    <t>books: 1984; in the time of the butterflies; the pity of it all.  movies: the kings speech; harry potter; star wars; star trek; the lord of the rings.  shows: its always sunny in philadelphia; the office; parks and recreations.  food: italian.</t>
  </si>
  <si>
    <t>my ipod.  my guitar.  my laptop.  my backpack.  school.  my books.</t>
  </si>
  <si>
    <t>all the posibilities.</t>
  </si>
  <si>
    <t>either reading a book or seeing a live show at a local coffee shop!  or biking around with "richmond spokes" :)</t>
  </si>
  <si>
    <t>i can honestly say this; im a cryer.  i have the emotions of a girl...hey will you look at that!  but fear not; i definitely make up for it by laughing like it never happened. or maybe thats considered crazy...idk.</t>
  </si>
  <si>
    <t>you like a goofy sense of humor! hooray!</t>
  </si>
  <si>
    <t>coo ass laid back but also energetic; funny; always trying to make ppl laugh; mixture of hella diff things and ppl cuz ive been around so many diff ppl; very loyal to those close; always there for friends; great listener; better talker tho!!!!lol; luv to talk!!; so much to say; lol</t>
  </si>
  <si>
    <t>books: soul on bikes; conquistador; anything on bay area; california or latin american history.  movies: terminator 2; first blood; the crazies; etc; i like comedy too like madea goes to jail; tommy boy; etc  shows: dirty jobs; ice road truckers; reality tv shows; simpsons; my wife and kids; george lopez; so many to name lol  music: oooh this list could go on for days lol!!; hip hop; house music; classic rock; smooth jazz; club and all sub genres of those music genres; hella music!!!luv it!!!  food: luv to eat!!! mexican (taco trucks); indian food(luv it!); thai; bbq; fish; sushi; etc!!</t>
  </si>
  <si>
    <t>i just graduated from engineering but... still kicking it in berkeley; yeah! i'm still young! so my life currently consists of crashing classes; hitting up the rsf; relaxing; and enjoying the remains of berkeley life. well... before i go out into the real world and find a job :(</t>
  </si>
  <si>
    <t>becoming sympathetic to the life of berkeley bums. impersonating students. haha but really; just catching up on hobbies and activities i should have done when i was a student. most of the things i'd like to do require being physically active</t>
  </si>
  <si>
    <t>lying.    hmm; wait. no; i actually suck at this.</t>
  </si>
  <si>
    <t>cool stuff i can do in my free time. like...    1) martial arts tricking    2) handball... and the lesser racket sports :p (badminton; ping pong; squash)    3) rsf group exercise classes like cardio kickboxing    4) playing the video games i missed out on in my childhood    5) tae kwon do (and yongmudo - the ultimate martial art!)    6) beginning a fruitful career in engineering :d</t>
  </si>
  <si>
    <t>you're open to hanging out with me in berktown ^_^</t>
  </si>
  <si>
    <t>being a good listener...</t>
  </si>
  <si>
    <t>they think that i'm either a japanese or korean...</t>
  </si>
  <si>
    <t>favorite books: old man and the sea; one hundred years of solitude.  food: chinese; korean and japanese</t>
  </si>
  <si>
    <t>family; friends; food; phone; computer; contact lens...</t>
  </si>
  <si>
    <t>life...</t>
  </si>
  <si>
    <t>i consider myself friendly; sincere; smart; open-minded; and adventurous. i love &lt;a class="ilink" href= "/interests?i=traveling"&gt;traveling&lt;/a&gt; (especially internationally or on 3-day weekend getaways); walking; going to &lt;a class="ilink" href="/interests?i=concerts"&gt;concerts&lt;/a&gt;; and dining out. although i prefer planning ahead; i have more fun when i act spontaneously. i strive to behave ethically and respectfully when i interact with others. i am thankful that i have a challenging &amp;amp; rewarding career; great prospects; a couple good friends (would like a few more in this area); and excellent health (physical and mental).    i am here to meet a few cool friends; though i have a sneaking suspicion that answering more questions (and taking too many tests) on this web site is more of a liability to that friendship search than an advantage. so; if you were inclined to say hi up until the point you saw "that one answer" that turned you off; just say hi anyway and we can discuss it.</t>
  </si>
  <si>
    <t>i'm in my 13th year with the same employer; and transfered to sf from socal about four years ago. i work a lot; travel a lot for pleasure; and have a need to continue learning and improving. just bought a new place in a nice part of east oakland (7/2012) and am looking to put down some roots and meet new people on both sides of the bay.</t>
  </si>
  <si>
    <t>considering many aspects of a situation; getting to the point; weighing the consequences of a decision; researching and explaining a process.    i'm also good at getting people to feel comfortable; open up and share. and apparently; i really like taking those lame okcupid tests waaaaay too much. i hope that doesn't scare anyone. don't take them too seriously.</t>
  </si>
  <si>
    <t>hmmm.... maybe that i smile a lot and that i'm a friendly funny person? if i'm having a bad day; you probably won't know it (unless i'm super hungry or we're stuck in traffic together). people have told me they can hear my voice through concrete walls. :-|</t>
  </si>
  <si>
    <t>i really enjoy watching foreign film; including those by almodovar; kieslowski; and merchant/ivory. character-driven plotlines are more appealing than action-driven ones. cate blanchett; juliette binoche and audrey tatou are great.    books i've recently read &amp;amp; enjoyed are: girl/dragon tattoo and girl/fire; etc. and i love reading textbooks for some reason.    there are some brilliant showtime and hbo series.    with the exception of classical and ambient music; my tastes are still stuck in the 80's and 90's: depeche mode; the cure; siouxsie; dead can dance; peter murphy; radiohead; bryan ferry and others. but thanks to pandora on my iphone; i get a chance to expand my tastes into bands like coldplay; muse; mgmt; devotchka; nikka costa; goldfrapp; yeah yeah yeahs; and other groups "newer" to the scene.    food...now you're talking! indian (always on the hunt for *amazing* indian restaurants); chinese; salad bars; italian (gnocchi &amp;amp; super-thin-and-crispy-crust pizza); japanese. my favorite meal is brunch; and "i am grateful" to the first guy i met after moving here who introduced me to cafe gratitude (r.i.p.!); st. francis fountain; pork store cafe; and boogaloos. ;) now i need to find places in/near berkeley/oakland.</t>
  </si>
  <si>
    <t>hope;  freedom;  my senses;  interesting people to interact with;  long hot steamy showers;  carbs.</t>
  </si>
  <si>
    <t>why people in sf don't use their fukn turn signals; where the grey belly button lint comes from (no matter what color shirt i wear); how i could have made a better decision; what i forgot to do that day; when my next day off will be; where i'll spend my next vacation; what i'm going to eat for dinner; why i can never get my hair to look as good as the day it was last cut; why i always seem to get a zit the day of an important event.</t>
  </si>
  <si>
    <t>decompressing from the work week; catching up on dvr stuff; though i should be at a dinner party with friends or hanging with a sweetie.</t>
  </si>
  <si>
    <t>i am not a fan of colognes cuz they cover up all those sexy pheromones. and chest hair should always be a no-trim zone.</t>
  </si>
  <si>
    <t>you're interested by some things i've said; felt like you were reading your own words; require additional information; or want to quickly add me to your bay area friendship circle because you caught a glimpse of what a stimulating and ber-fun guy i am.</t>
  </si>
  <si>
    <t>hey there! just looking for another guy to be active and have fun with. say "hi!"</t>
  </si>
  <si>
    <t>i'm 22; i have no idea what i'm doing with my life; haha.</t>
  </si>
  <si>
    <t>art; wood working; mechanics; cooking... pretty much anything that i can work with my hands.</t>
  </si>
  <si>
    <t>books: catcher in the rye (my all time favorite); robert pinsky; harry potter; tales of the city; running with scissors; the horse whisper; poetry books. movies: funny ones. music: county; electro; indy; some hip-hop. food: all of it ;)</t>
  </si>
  <si>
    <t>...damn now i have that katty perry song stuck in my head :)</t>
  </si>
  <si>
    <t>you are genuine and love to smile =)</t>
  </si>
  <si>
    <t>i am an extremely honest person. i feel; if you cant trust to hear the truth from your friends; then who the hell else can you trust to give it to you? i am a southern california native with a passion for delicious mexican food; good weather; swimming; hiking and creativity in even the most mundane aspects of life. i love being stimulated but don't mind sitting down for a long period of time in deep thought or not thinking at all. i am an actress; artist; singer-in-the-shower; strong black woman-being trying to make my name in an industry that will eat me up spit me out but never change the content of my character.</t>
  </si>
  <si>
    <t>im doing it big lol. sorry im a compulsive joker--ya digg? i take life seriously and make choices that will ensure my success; alas; i am at a university working on my ba in theatre. performance emphasis.  i am striving to become the woman i dreamed of being as a child.</t>
  </si>
  <si>
    <t>talking; eating; acting; dancing; living my life like its the only one im going to have; writing poetry and singing like im the best in the world {believe me; i'm not but i dont need to know that ;-)}</t>
  </si>
  <si>
    <t>my afro....  my smile?  my individuality?  probably my red hair :-)  i dont know. you tell me.</t>
  </si>
  <si>
    <t>if i tell you this; what will we have to talk about in conversation?  harry potter; burgers; a beautiful mind; scarface one of my most favorite movies of all time  i love food. i love experimenting with flavors and eating! greek; mexican; indian; italian; french desserts oh and lets not forget chinese food. oh! korean bbq  music...  big bang; drake; girls generation; lil wayne; steely dan; frank ocean; maxwell; erykah badu; lianne la havas; jill scott; d' angelo; dave koz; corrinne bailey rae  i just love music. no matter what. all neo soul; r and b; some rock; jazz!... i just love me some good music.</t>
  </si>
  <si>
    <t>because it says things i am not going to mention my family/friends/god because obviously they are the foundation i could never ever live without.  so 6 things:  1)all forms of art and creative expression  2) my harry potter collection/candy  3)josh groban's voice  4)marvel comics  5)coco butter  6)bras?</t>
  </si>
  <si>
    <t>my existence and ultimate purpose in the universe  if the images and colors i see are the same as what other people see.  top from big bang...look him up  candy</t>
  </si>
  <si>
    <t>either performing; or partying it up.</t>
  </si>
  <si>
    <t>if i was willing to admit it; then it wouldn't be private</t>
  </si>
  <si>
    <t>your artistic; outgoing; funny; not afraid to say what is on your mind and a gentleman in every sense of the word. message me if your looking for a friend or someone you can get to know and perhaps start a relationship with. don't message me if your horny. that's none of my business. kthanksbye</t>
  </si>
  <si>
    <t>seriously?    if anyone can guess my ethnic mix you get my number; no questions asked. you must have a vagay; or if you are a male; not be interested in sexy time with me.    i'm not sure why the only personality trait that i have on here is "sex maniac". thanks ok cupid for making me look like an asshole!</t>
  </si>
  <si>
    <t>so if i had a bazillion dollars (a few years down the line) i would buy three houses..  1.) malibu  2.) monaco  3.) somewhere in asia ... i've yet to figure out where. but probably by the beach. yes all three cities are beach cities. perhaps it will be an m city also!! like macau or mumbai.    at at least one of these houses would definitely have a soccer field where i can invite my favorite teams to play. in the others; one would require an aston martin for me to speed around and get tickets in. the last would have an imax theater so i can watch 3d movies whenever i want!!!!    unfortunately until then i am... heading to grad school in april. i make a living teaching kids math and science after school. in the mean time i'm on a soccer team that i also manage. when i'm not working i'm workin on my swang! (golf) or hustlin some fools in soccer and studying for my masters classes.    oh yeah.. i also like to party.</t>
  </si>
  <si>
    <t>math. physics. cartwheels. wearing spandex.    hanging out is definitely one of my strong suits. i am good at holding bags for girls while they shop and picking out great fashion pieces. yes ladies; come and get it.    and we can't forget 1-arm pushups.</t>
  </si>
  <si>
    <t>my cute unibrow and extremely muscled nostrils.    haha -- no probably the hereditary dark circles under my eyes that always make me look tired and overworked even though that's rarely true!</t>
  </si>
  <si>
    <t>who reads anymore; really? if i had to i'd say...    song of ice and fire series. orson scott card. harry potter kind of... i want to read isaac asimov foundation series. i also like biographies like the steve jobs and ben franklin ones especially.    shows - game of thrones. big bang theory. modern family. new girl (?) haha    music - armin + britney spears = britney van buren or bvb. thanks.</t>
  </si>
  <si>
    <t>i hate questions that ask you to pick favorites! i want everything</t>
  </si>
  <si>
    <t>how to get back at my friends for signing me up for this. computer science. crimes i can commit and get away with. how to pick up chicks on okc. my hairiness and how to harness it.</t>
  </si>
  <si>
    <t>practicing my australian accent on unwitting females. if i am not doing that then i'm out with my friends doing what all 24-year-olds do. i enjoy going to bars every once in a while and i love to dance. i'm not afraid of looking stupid just having fun.</t>
  </si>
  <si>
    <t>my bellybutton collects lint because my stomach is hairy.</t>
  </si>
  <si>
    <t>you enjoy a good laugh.    you want to go on adventures!    you have a pulse.</t>
  </si>
  <si>
    <t>english (okay)/hindi (poorly)/chinese (poorly)</t>
  </si>
  <si>
    <t>my eyes;voice and demeanor.</t>
  </si>
  <si>
    <t>books; family; music; faith; love; art</t>
  </si>
  <si>
    <t>thinking about going out but end up staying home.</t>
  </si>
  <si>
    <t>i am a hopeless romantic; and do better in everything when i have someone to love and they love me back.</t>
  </si>
  <si>
    <t>either my butt. who would have thought girls were pervs too? other times; my eyelashes.</t>
  </si>
  <si>
    <t>books: tucker max series; frankenstein; the perfect game; a midsummer's night dream; the last don; harry potter 1 (after that book; i got over it); calvin and hobbes series and garfield strips.    movies: almost every will ferrell movie except the remakes like bewitched and land of the lost; inception; batman (christopher nolan series); the godfather; kickass; scott pilgrim vs. the world; dodgeball; office space; old school; toy story series; 21 jump street; super troopers; beerfest...    shows: dexter; californication; glee (judge away); family guy; its always sunny in philadelphia; tosh.o; fantasy factory...    music: pretty much listen to anything but gospel; country or folk (if that even exists anymore). mainly listening to electronic/dubstep; rock and top 40.    food: ask and i shall explain my taste.</t>
  </si>
  <si>
    <t>i was married for several years and have only been single since october of last year. i'm a positive and energetic person by nature; but i've never been happier with my life than i am now. i have been thoroughly enjoying my newfound freedom. i'm up for meeting cool; fun; interesting men for friendship; hanging out; and maybe even love (if the stars align).    i'm a professional woman with a fulfilling career. i'm independent; educated; and take really good care of myself. i'm open to meeting others who also have it together but are equally fun and playful. someone once told me that you can't send a boy to do a man's job. there are a lot of boys out there - i'm interested in meeting men; and i've learned that age has nothing to do with this distinction (older doesn't = maturity). and yes - i date younger men (i'm asked this a lot). i'll also date men my age or a little older.    i'm attracted to intelligent; funny; confident men who know what they want and how to achieve their goals; yet don't take themselves too seriously. there's nothing sexier than a competent man with a great sense of humor who can also be humble and laugh at himself when it's called for.    i can take out my own trash; pay my own bills; mow and edge my own lawn; check the oil in my car; hang my own pictures; and take a door off the hinges then replace it without help. but if you can make me feel things that only a quality man can make a woman feel; then i would like to meet you.    sidenote: if you aren't a dog person; we just won't click because; well; i have a dog that i adore and he's going to be around for a loooong time to come. men who genuinely love and are kind to animals? oh wow ... that's the ultimate turn on!</t>
  </si>
  <si>
    <t>reconstructing it.</t>
  </si>
  <si>
    <t>a few things ... i'll share this info in person.</t>
  </si>
  <si>
    <t>auburn hair. always been my hair.</t>
  </si>
  <si>
    <t>music taste is diverse. the ting tings; the prodigy; elliott smith; marvin gaye; pinback; black keys; lcd soundsystem; arcade fire; fun.; nada surf; mgmt; grandmaster flash; gotye; the shins; iggy pop; snoop dog; rem (circa 1980's); mumford and sons; run dmc; soft cell; blink-182 (older stuff); electric guest; eminem; sum 41; grouplove; the naked and famous; kate bush; jay-z; pixies; radiohead; queen; sir mix-a-lot; al green ... and this could go on forever.    colbert; daily show; family guy; south park; tosh.o and documentary specials from a&amp;amp;e; current; history channel; etc.    mission burrito; seafood; persian food; italian; mediterranean ... i love food period.    books and films now; too? how about i'll tell you if we meet!</t>
  </si>
  <si>
    <t>fun times; passion; good food; people i love who love me back so so well; my dog; exercise</t>
  </si>
  <si>
    <t>i wonder what tomorrow will bring?</t>
  </si>
  <si>
    <t>with fun people doing fun things.</t>
  </si>
  <si>
    <t>i was informed by a male nurse during a recent checkup that i have a "desirable spread". i thought he was hitting on me; but learned it just means hip-to-waist ratio. my spread is apparently exceptional.</t>
  </si>
  <si>
    <t>you're a cool; edgy; intelligent man with a great sense of humor who treats women with respect and wants to meet a woman with similar qualities. i'm not into texting for weeks on end. i am interested in meeting possible "matches" for coffee; drinks; a game of pool; etc.; to explore possibilities.</t>
  </si>
  <si>
    <t>i am woman of contradictions. while i am professionally accomplished and well educated; and i can be strong-minded at times; i am also quite low key and can be very accommodating. my being accommodating comes not from a desire to be subservient; but from a willingness to be open-minded about most things. i feel this open-mindedness has opened many doors both in my life and in my career.    i do have some must haves in my own life; however; and one is strive to live a minimalist life. being minimalistic enables me to stay focused on the most important things in life  which is enjoying life and experiencing happiness.    other things about me which might be quite unique from others growing up as an urban hipster in beijing and having lived and traveled most corners of the world; i tend to appreciate urban subcultures and the subtle beauties of life; which are exemplified by my choices of music; restaurants; neighborhoods; places to visit; friends to make. some friends described my lifestyle as avantgard; but i'd rather use authentic; experimental; alternative to avoid the mainstream use of avantgard.    assorted things that i can't live without  music and arts; the authenticity and tenderness of a loving relationship; long term friendships; a beautiful outdoor swimming pool and my macbook air.</t>
  </si>
  <si>
    <t>with about 2 years of semi-retirement; i finally sorted out my personal and career priorities. the personal priorities are much less contemplated; partially beyond my own control; but mainly to allow for or in deference to the bits and pieces of glittering spontaneity; mystery; imagination and surprises. the career ones are much more straightforward and strategic. consumer internet is something i have lived and breathed since the beginning of the dotcom boom when my first employer; netscape; was a startup. so until i discover another area of interest; i am solidly wed to the current profession. currently; i am working in an internet company in san francisco;</t>
  </si>
  <si>
    <t>continued self improvement and transformation  healthy living  discussing anything related to the internet or world travel</t>
  </si>
  <si>
    <t>i am not sure what are the first things that people usually notice me. but i had heard many times from people that i made a strong first impression. this must be a compliment. either that or a sign that i'd make a good sales person.</t>
  </si>
  <si>
    <t>books - i had always enjoyed reading ever since i was a little child. at one point; i even; not so naively; imagined my only possession would be books and only books.    self-made man: one woman's year disguised as a man by norah vincent was my most recent read and i would recommend it to anyone who is interested in exploring complex gender issues and human relationships.    chinese literature - during a recent trip back to beijing; i rediscovered my obsession with chinese writing of which i had done very little in the past 20 years. i had forgotten how artistic; imaginative; and romantic it is to me. as part of rebuilding my chinese writing skills; i am catching up on the contempory chinese literature in the past 50 years.    movies - i strongly prefer documentaries over fiction; special effects driven films; sci fi; etc. my all time favorite documentary is "man on wire". the mundane scene where philippe petit sits on his toilet coming across an article about the as-yet-unconstructed twin towers; instantly inspiring him to cross these buildings; was by far one of my most memorable movie moments.    music - i don't have any specific preferred type.  i do think paul simon is the greatest lyricist of all times. "i wandered empty streets down past the shop displays; i heard cathedral bells dripping down the alley ways as i walked on" mesmerizes like a pastel painting.    i have been to only a few live concerts in recent years - blackeyed peas; bruce spingsteen; jewel; journey; madonna; etc. among these; to my surprise; i found madonna's performance most charismatic and contagious.    food - french food for sure.</t>
  </si>
  <si>
    <t>corporate america spoiled me with business travel and five star dinning. but after 13 years of doing so; i found anything formal easily stressed me out. i can't remain happy for too long without traveling afar backpacking off the beaten track. frequent visits to hole in the walls is another i can't do without. less for the reasons of saving money; more for getting in touch with all the little but wonderful things in life.    being a perpetual minimalist; i have a strong urge of removing material and mental clutter. the worry of accumulating clutter makes me seldom procrastinate in this area</t>
  </si>
  <si>
    <t>i am embarrassed to admit that i never thought about how to make the world a better place or what non-profit i should join to have a bigger impact.    my scattered thoughts are often randomly triggered by negligible external stimuli. here are the snapshots if you care to know.    snapshot 1. while driving; i saw an advertising banner saying "40 years - the celebrations of the sf exploratorium." illogically; this triggered my thoughts on the california academy of sciences. i then spent the next 30 minutes theorizing why i seemed to be the only person not impressed by their exhibits. subsequently; i debated internally whether it would make me look stupid if anyone found out my differing opinions.    snapshot 2. the common wisdom is that technology creates a new economy; thus; new employment opportunities. to counter argue; just for the fun of it; i overspent my brain cells calculating the numbers to prove that the prevalence of emails not only didn't contribute to the new economy but also diminished a sub sector of a traditional economy. afterwards; my mind drifted into the fantasyland of getting a phd in economics.    snapshot 3. i really really want to eat a burrito for dinner. where should i get it? will a burrito make me fat?</t>
  </si>
  <si>
    <t>if you see that i've looked at your profile but didn't get a message from me; it's likely that i was just being lazy. i really will entertain conversations with anyone. if i did message you; it's likely because i think you'd be fun to hang out with; based on your profile. pat yourself on the back for the good hook!    i just moved here from nyc and i'm looking for some cool people to get a drink with; be outdoors with; and just explore with in general. i have a couple friends in the area; but since bart shuts down so early; we only hang during the day; so by night i don't really have any friends yet. :( i already love tilden park; but yosemite is where it's really at!    message me and tell me how to get more categories on my personality tab. it makes me come off like a boring religious guy that hates sex.    these summaries force me to use the pronoun "i" far more frequently than i like to.    i enjoy travelling and listening to music more than almost any other activities in life. i just started teaching special ed at an area hs and i love what i do. i am skeptical about the online dating scene; but i was inspired by some friends of mine. though i enjoy going out on weekends; i think i'm over meeting girls at bars.    i like to sit near windows because i am a people watcher; thus my background in sociology. for the same reason; i prefer to sit facing the door. there are very few things i take personally or are offended by. i don't care for the lives of celebrities and would rather hear and learn about people that i know or may develop a relationship with. i can listen to gossip in small doses; but i don't often partake. i play devil's advocate a lot as i find it important to try to see multiple perspectives. this often causes issues when someone just wants to unleash or vent to me with an expectation that i will agree with their side completely. with that said i've been told that i do give good advice and i do know when someone just actually needs a shoulder to cry on. i have pretty broad shoulders.    i love playing sports more than watching them (i do rather enjoy watching all football; march madness; and the yankees though) and if you don't care for playing sports; i hope that video games; board games; card games; or other fun competition is something you're into. i like riding my bike so much that i had it shipped from ny. i ride the ohlone greenway to work everyday and it is therapeutic. the trails in tilden park are kinda tough; but rewarding. love em. i grew up between the adirondacks and the catskills so camping; hiking; and just enjoying nature are large parts of makes me most content and a big reason for moving to cali.    i'm very sarcastic and i joke around a lot. it's important to me that people i am around have a good sense of humor and understand pop references. i hate "bros". if you know what that means and you agree; you're right on.    if you own a dog i already like you a little better.    by the time i actually finish all of what i'd like to write here; i'll likely be an old arthritc man that no longer able to write or remember what i ate for breakfast; so i will end here for now.</t>
  </si>
  <si>
    <t>i would like to travel as much as possible and meet as many interesting and enjoyable people as possible. other countries and cultures fascinate me. i will talk to anyone that will provide me a balanced conversation or discussion. i have bursts of creativity that i express through drawing or writing. i would like to once again return to that being the rule rather than the exception.</t>
  </si>
  <si>
    <t>i'm really good at filling out these forms...and being sarcastic. i drink more water throughout the course of a day than most people i know. i am really more of a 'jack-of-all-trades' type. i know about and how to do a little bit of everything; but i suppose that i don't excel at many things. drawing; writing; and conversing may be what i am best at. i would say that i probably know more words to more songs than perhaps anyone i've met and i'm not afraod to sing them. i can also usually make even the grumpiest of old people crack a toothless smile.</t>
  </si>
  <si>
    <t>no idea. i'm actually oblivious to this one. during the summer i guess it's my birkenstocks.</t>
  </si>
  <si>
    <t>i am open to reading at least three chapters of any book a friend suggests to me. i've probably read more vonnegut (slaughterhouse five being the best) than any other author; but catcher in the rye remains my favorite book.    i like most music with exception to the top 40 r&amp;amp;b/ pop stuff (mostly) and most country. grateful dead; pearl jam; pink floyd; biggie; wu tang; the shins; vivaldi; dylan; radiohead; zeppelin; the killers; and the clash all rank up there on top; but you get the point. i also love ben harper's work; but i'd like to just have a convesation with him moreso than most others.    i watch anything that i can learn from on tv (nova; frontline; all that pbs stuff; globe trekker; animal planet; etc.) and then funny shows that are mostly off the air now. though modern family and 30 rock might battle for #1 on network and eastbound and down is king of hbo. movies...depends on a well done movie. not avatar. preferably funny. last good movie i saw was inception. movies that make you think are great!    one of the best parts of travelling and living in nyc is trying different foods. i will try almost any food at least once and some several times in the hopes that i will like them; but indian food is my favorite of all time.</t>
  </si>
  <si>
    <t>music; nature; competition (anyone that can challenge and/or beat me in anything is someone i can learn from); friends; travelling; sun. that's the rushed list (and not in that particular order)</t>
  </si>
  <si>
    <t>who i might like to hang out with for extended amounts of time; what is the next dog that i will have in my life and when; where i am going to travel to next; and how i can better myself as a person. (it sounds fake and corny; but it's true)</t>
  </si>
  <si>
    <t>out with friends having a drink.</t>
  </si>
  <si>
    <t>there's a bear named abearham that has lived on my bed on and off since i broke my leg in the fourth grade.</t>
  </si>
  <si>
    <t>you don't need a reason. just send me a message. like i said; i enjoy conversation of any type.</t>
  </si>
  <si>
    <t>i'm a goofball who can pass as cool when i try - though i'm increasingly less convinced that cool is better. i spend most of my time seeking happiness in its many forms: reading; cooking; hanging out with friends; singing; challenging myself; exploring new places/topics/people/ideas; swimming; and indulging in television. music is almost always on; always the right music for the right mood. i'm also dedicated to making the world a healthier place through various forms of education; dialogue; self-care; taking care of friends; and activism. right now i'm most interested in gender; sexuality; disability; race; and how they intersect with each other and other elements of identity and experience. i get a lot of pleasure in taking care of the people in my life; supporting them and sharing our respective journeys towards happier; more aware and constantly growing selves.    i am genuine; inquisitive; and a goofball</t>
  </si>
  <si>
    <t>i'm learning a lot right now and happily going with the flow as new opportunities present themselves. i've spent a lot of energy working on different projects over the past couple of years and i'm enjoying taking some time to just enjoy life - well; i still have a theme for my life right now; but it's a pretty enjoyable focus: finding and cultivating new friendships with amazing individuals who spark me to grow and be joyful.</t>
  </si>
  <si>
    <t>i'm really good at listening; conversing; and taking care of the people in my life. i'm also good at making a fool of myself through enthusiastic sing-a-longs; organizing things and figuring out what i want.</t>
  </si>
  <si>
    <t>i'm tall and look like a boy.</t>
  </si>
  <si>
    <t>books/authors: octavia butler; samuel r. delaney; gabriel garcia marquez; bell hooks; haruki murakami; china mieville; ray bradbury; the right personal growth book at the right time; paolo coelho; jeanette winterson. stuff that stretches my imagination. stuff that stretches my understanding of this world and the multiplicity/complexity of experiencr. stuff about gender; sexuality and race. i started alternating fiction and nonfiction books as a new year's resolution a couple years ago; and find it's more 75% fiction; 25% nonfiction because my brain often needs a break from the information overload.    movies: unfortunately i tend to pick stupid movies - pirates of the caribbean; transformers; finding nemo - but i actually enjoy most kinds of movies (as long as they're not sexist; racist; homophobic or generally offensive).</t>
  </si>
  <si>
    <t>i think a lot about how our bodies are regulated to perform specific roles and behaviors - and how to deregulate myself. i think about the people that make me happy. i think about how to find deeper meaning in life.    i also think about how to enact my anti-racist principles in everyday life; what being genderqueer actually means to me and interpersonal relationships.</t>
  </si>
  <si>
    <t>usually trying to figure out what i'm in the mood for: home time with good food if i'm beat; hanging out with friends; finishing the book that i can't put down; going to an event; watching my roommate carefully ice vegan chocolate cupcakes; only then to dump half the plate in his lap and the other half on the floor.</t>
  </si>
  <si>
    <t>wouldn't you like to know...</t>
  </si>
  <si>
    <t>you should message me if you enjoy doing random things; think there are serious problems with the state of the world and work towards change the way that you can; like having stupid fun; talking about "deep" things; take good care of the people in your life and ... well; if something i've said piques your interest.</t>
  </si>
  <si>
    <t>english (fluently)/spanish (okay)/french (okay)/catalan (poorly)</t>
  </si>
  <si>
    <t>i have been lucky in life and i am enjoying every minute of it. brand new to the bay area from austin; i've already met so many great people out here. i'm looking for a special lady to take me on that additional adventure out here and show me the ropes. if you enjoy hanging out; concerts; uptown oakland; sf nightlife; or just staying in for a night then we've already got something to talk about.  i enjoy a wide range of activities from your stereotypical walk around the city to something more offbeat like painting in the park. generally i consider myself to be very open to new experiences and will try almost anything once.    really though; i think fun comes from who you are with rather than what you are doing. good company can make what would have been a mundane experience a great time. but a common interest in something doesn't hurt either.</t>
  </si>
  <si>
    <t>i've just changed careers and now work in higher education. i work for a local university as an admissions counselor right in downtown san francisco. the city is such a great place to work and allows me to connect with so many different people. i'm passionate about helping people reach their goals and finding the right program so they can effectively use their degree. it's a dream come true.</t>
  </si>
  <si>
    <t>i'd like to think i'm good at lots of things; but if i'd have to narrow it down it would be running; baseball; fixing computers; any board game (settlers of catan anyone?); drums; singing; writing; making new friends.</t>
  </si>
  <si>
    <t>sense of humor; pop culture references; and somehow always laughing</t>
  </si>
  <si>
    <t>i'm going to do music on this one; not to say the other categories aren't important. i'll give you a taste. i'm listening to: band of horses; boniver;mumford; black keys; skillrex; lmfao; radiohead; florence and the machine; scissorsisters; ray lamontagne; arcade fire; whitman; cee-lo; mgmt; shins; decemberists; feist; iron and wine; etc. i know; it's all over the place.</t>
  </si>
  <si>
    <t>at my favorite bar in uptown oakland....make westing. bocce ball anyone?</t>
  </si>
  <si>
    <t>it took a lot of my friends to convince me that okcupid works. but they did have several success stories; so i'm game.</t>
  </si>
  <si>
    <t>if it sounds to you like we have enough interests in common; drop me a line and perhaps we can get together for coffee. i'm not interested in messaging back and forth a bunch; so why don't we break the ice and meetup.</t>
  </si>
  <si>
    <t>i drive schoolbus for a living and i love it; i love kids and i dont want anymore. i love to cook and bake. i like to be outside and explore the world. i'm an outgoing person and love meeting new people and doing different things. i enjoy concerts; playing pool; and going to movies.    i am kind; nice; and crazy</t>
  </si>
  <si>
    <t>im into heavy metal music of all kinds; i love going to concerts and going to the bars to watch the local bands play( best times). i read mostly vampire type books and stephen king. i like any kind of food but tomatoes mushrooms; but ill try anything once.</t>
  </si>
  <si>
    <t>sex; metal music; my 2 daughters; car; money and someplace to go thats fun.</t>
  </si>
  <si>
    <t>ask me in private and maybe ill tell you.</t>
  </si>
  <si>
    <t>i'm a big old geeky teddy bear who enjoys the company of people who appreciate my odd sense of humor. open to any persons point of view as long as they are open to ideas other then there own. i could say more or you can ask me myself! ;p    i am talkative; sincere; and animated</t>
  </si>
  <si>
    <t>working as a guard and trying to figure out what the next step is... i'm not gonna lie it's kinda hard.</t>
  </si>
  <si>
    <t>the lost art of &lt;a class="ilink" href= "/interests?i=conversation"&gt;conversation&lt;/a&gt;!</t>
  </si>
  <si>
    <t>honestly my height! jokes aside is at first glance people see a loud guy with obscure jokes but quickly realize i am a honest guy who cares what other people have to say.</t>
  </si>
  <si>
    <t>books: all quiet on the western front; 1984; catcher in the rye; black like me; brave new world; a separte peace; the grapes of wrath; catch-22; cat's cradle and the art of war.  movies: grindhouse; beerfest; the leopard son; cats can't dance; fear and loathing in las vegas; full metal jacket; pulp fiction; resvoir dogs; thank you for not smoking; lost in translation; godfather 1 &amp;amp; 2; scareface; godfellas; monty phyton and the holy grail; cowboy bebop movie; ninja scroll; into the wild; up in the air; there will be blood; no country for old men; micheal clayton; snatch; lock stock and two smoking barrels; jacobs ladder and others but thats all i can think of off the top of my head.  music: i like but it's not a hugely important part of my life but would be curious to hear what moves you.  food: favorite is mexican but it's really hard to go wrong.</t>
  </si>
  <si>
    <t>&lt;a class="ilink" href="/interests?i=baseball"&gt;baseball&lt;/a&gt; &lt;a class="ilink" href="/interests?i=friends"&gt;friends&lt;/a&gt; &lt;a class= "ilink" href="/interests?i=video+games"&gt;video games&lt;/a&gt; &lt;a class= "ilink" href="/interests?i=cats"&gt;cats&lt;/a&gt; &lt;a class="ilink" href= "/interests?i=magic+the%0agathering"&gt;magic the gathering&lt;/a&gt; and lists of 6! ;p</t>
  </si>
  <si>
    <t>everything and anything!</t>
  </si>
  <si>
    <t>honestly i'm out with my friends playing magic or getting questioned why my half giant has an english accent.</t>
  </si>
  <si>
    <t>i'm a dodger fan living in san francisco... let the hate mail commence.</t>
  </si>
  <si>
    <t>you wanna find out more about me then what i have listed so far!</t>
  </si>
  <si>
    <t>fuckcunt.</t>
  </si>
  <si>
    <t>working. going to school. and smoke weed.</t>
  </si>
  <si>
    <t>being a pretty girl.</t>
  </si>
  <si>
    <t>is my luscious hair and my uncanny resemblance to jesus</t>
  </si>
  <si>
    <t>music: britney spears; taylor swift; hannah montana; cradle of filth; cannibal corpse.  books: fuck every other book i only read twilight over and over again.  movies: anything with mary-kate and ashley; lindsay lohan; jennifer lopez; and robert pattinson.  food: spicyyyy penis.</t>
  </si>
  <si>
    <t>music  water  major organs  my glock 44  my cock  a jacket in winter</t>
  </si>
  <si>
    <t>asian girls  marijuana  my guitar  hookers and blow (always together; never separate)</t>
  </si>
  <si>
    <t>at home because i have work the next day.</t>
  </si>
  <si>
    <t>i like to take it in the ass as much as possible. also; i like it when people strangle me before i cummm.</t>
  </si>
  <si>
    <t>you are a crazyee bitch. also; if you like retarded sex it's a plus; a c++</t>
  </si>
  <si>
    <t>english (fluently)/yiddish (poorly)</t>
  </si>
  <si>
    <t>i like adventures. and random. and sunny saturday afternoons. especially when these involve some combination of friends; mystery; and nature. or unexplored ruins/abandoned buildings!    when i grow up i want to be an astronaut. it saddens me that we have no more space shuttles. it will be a lot harder for me to become an astronaut now...    plan b) become a power ranger. the red one.    i wish i was born 100 years ago so i could explore ancient ruins in south america; egypt; and china. i would have made a great archaeologist.    i used to study astrophysics but i ended up with a degree in environmental economics. i love the universe and everything in it; but thought the second major could prove more useful in making actual change. i want to save the world. if i could; i would be a super hero; cape and all.    i enjoy board games; card games; drinking games; and role playing games. some might call it nerdy; i call it awesome.    i really miss being a kid. i miss capture the flag; tag; hide-and-seek; playing on play structures... being a kid was awesome. i recently played a game of tag in sf with 1;300 other people. it was quite an experience.    i am usually quite silly. verily.    i enjoy good wine (or crappy cheap wine); good company; good music; and of course a good sense of humor.</t>
  </si>
  <si>
    <t>wishing i could spend more of it outside.    someday i will retire and become a writer/photographer but for now i have a an amazing job in sf where i get to be analytically creative and play with stocks and hopefully make a difference in the world.</t>
  </si>
  <si>
    <t>i once won an award for "most likely to flail his arms about as if independent from his body."</t>
  </si>
  <si>
    <t>i'm so meta even this acronym.</t>
  </si>
  <si>
    <t>books and authors: life of pi; the golden compass; 1984; the perks of being a wallflower; sabriel; tomorrow when the war began; and hitchjiker's guide to the galaxy. as well as all things tamora pierce; diana wynne jones; orson scott card; terry pratchett and neil gaiman.    music: i'm currently listening to m83; white sea; blue ; silver swans; lusine; trentemoller; and au revoir simone. this changes often. i like a lot of music. i like music a lot.    shows and movies: adventure time; doctor who; buffy the vampire slayer; firefly; battlestar galactica; the fifth element; blade runner; mst3k; cowboy bebop; and anything by tim burton or hayao miyazaki.    board games (i know its not on the list but it should be): dominion; settlers of catan; saboteur; dixit; and telephone pictionary.</t>
  </si>
  <si>
    <t>1. friends  2. adventure  3. music  4. mystery  5. laughter  6. nature</t>
  </si>
  <si>
    <t>what is worse; a zombie apocalypse or a raptor apocalypse.</t>
  </si>
  <si>
    <t>adventure; board games; bars; drinking; hanging with friends; darts. some combination of those in no particular order.</t>
  </si>
  <si>
    <t>someone once mistook me for a poodle.</t>
  </si>
  <si>
    <t>you like pie.</t>
  </si>
  <si>
    <t>i'm a upbeat guy with a good attitude who has a enthusiasm for life ..no shut in's at this address lol i describe myself more on the playful side with a amiable personality. i like to take care of myself by working out / hiking/ maintaining a healthy life style ;which includes a grilled steak from time to time and basically keeping active. body specs .. 6'1" 195 lbs not too thin not too fat but i'm soo much more than that...:) ... i do mingle well in group settings and can talk to anyone. the east bay are my stomping grounds lived here 20 plus years so many great places to live in the bay area. .. i'm looking for a classy woman who takes care of herself who's a giver with a easy going personality .. drop me a line if your so inclined. ps photo's are really recent ..no faded pics from 20 years ago ...cheers good luck in your quest..</t>
  </si>
  <si>
    <t>working like everyone else; trying to make the most of my time. enjoying the company of my close friends ..finding new adventures</t>
  </si>
  <si>
    <t>my missing left tooth lol</t>
  </si>
  <si>
    <t>'a helmet for my pillow" it" ww 2 vet ..trying to finish the life and times of nikola tesla not riviting but very interesting ;;the father of modern electronics ...</t>
  </si>
  <si>
    <t>lets just say.. things i enjoy not in any order  1 maintianing a positive attitude  2 a good cup of coffee  3 making you laugh  5 snow skiing  6 keeping fit hiking;walking;gym  7 enjoying the company of my closest friend's and family..  8 playing my guitar..    and the list goes on.</t>
  </si>
  <si>
    <t>dinner on fridays and live music when possible ..all the festival's are starting up that's another good time .</t>
  </si>
  <si>
    <t>save that for another time :)</t>
  </si>
  <si>
    <t>you should period...lol</t>
  </si>
  <si>
    <t>i am a recently turned 33 year old that spends her days hanging out with young kids - trying to shape and mold them into upstanding citizens; and fantastic students.  i grew up in the area; as did many of us that live around here. i went away for university; but not too far. did spend time abroad while in college; and then again afterwards.  i love nights at home on the couch as much as i enjoy going out with a group of friends - it is all about balance.  i am very aware of grammar mistakes... in other's writing. (teacher flaw)  i have a five year old niece and two year old nephews. i love them dearly and do brag about my niece. she is a pretty cute little girl with a sense of humor and bold personality. i have heard that she gets that from her aunt.</t>
  </si>
  <si>
    <t>i teach; i work out; i hang out with friends.  go skiing; hiking; camping; paddle boarding  and of course - trying to enjoy as much of it as i can.</t>
  </si>
  <si>
    <t>keeping 23 kids entertained all day long.    oh and listening. i am a really good listener - always there for my friends when they are in need; or just looking for someone to have fun with.</t>
  </si>
  <si>
    <t>i am not sure... what did you notice?</t>
  </si>
  <si>
    <t>books- i do love the book the lorax. read it to my friend's son last week. any jodi picoult book.  movies - besides princess bride... hmmm  food - fresh strawberries; rocky road ice cream; trail mix; yogurt and granola;</t>
  </si>
  <si>
    <t>in no particular order...    passport  my family  my close friends  running shoes  my cat - yup; willing to admit that.  sunny days</t>
  </si>
  <si>
    <t>- my upcoming trip to africa.  - what to do on my days off.  - can i hold off on doing laundry for one more day?  -</t>
  </si>
  <si>
    <t>after a long week of teaching i normally use friday night to  relax.. this can include dinner with friends; happy hour for a bit;  or relaxing on the couch - can be with others as well.  in the winter season... driving to tahoe.</t>
  </si>
  <si>
    <t>i took a trampoline class at house of air. 8 week class - great way to spend your monday nights!  okay maybe that isn't too private.. but not many of people know about it.</t>
  </si>
  <si>
    <t>you are looking for someone fun to hang out with. someone who is honest; caring; and entertaining.</t>
  </si>
  <si>
    <t>love walking around the city ..checking out new restaurants; cafes and stores... think neighborhood exploring is much better than any big malls.  love going out doing stuff.. trying new things but am equally happy at times just staying home ..moving my furniture around or doing absolutely nothing.    i am creative; kind; and loyal</t>
  </si>
  <si>
    <t>i am very fortunate that i have a great job and love doing what i do...though i love my job and am good at it :d.. i enjoy traveling and spending time with family and friends more : ) i am trying to enjoy everyday as much as possible.. spending time with people i care about and doing things that matter.</t>
  </si>
  <si>
    <t>staying up late...moving my furniture around.....in the middle of the night : ) appreciating small little things that people usually overlooked ...walking and typing lots of ........................</t>
  </si>
  <si>
    <t>let me go ask...</t>
  </si>
  <si>
    <t>pretty woman; shawshank redemption; seducing doctor lewis; joyeux nol; empire of the sun; eternal sunshine of the spotless mind..60 mins    ray lamontagne; kings of convenience; pink martini; rachael yamagata; caetano veloso    i love food !</t>
  </si>
  <si>
    <t>family; friends; health; good walking shoes; pastry and traveling</t>
  </si>
  <si>
    <t>what new things i could try or places i could go.</t>
  </si>
  <si>
    <t>hanging out with friends having dinner or checking out places with cool live music</t>
  </si>
  <si>
    <t>you do not have a picture of yourself posing next to a flashy car ( yours or not)... a half naked pic of yourself up loaded when you are no where near any water... and if you offended after reading... well i guess we wouldn't have to worry if you would msg me or not : )</t>
  </si>
  <si>
    <t>things that will make me smile include (but are not limited to) fine dining; fine spirits; and fine art. well that's all fine; but i also love spending lots of time outdoors; riding horses; playing writing and listening to music; dancing until the wee hours; drawing; learning/doing new things; and i have a strange fondness for the smell of old books and wet pavement.    i'm no french chef but i am a decent cook. good food is a huge priority in my life and is so much more than just something you shove in your gullet to keep you alive. if i'm at a restaurant and there's an item on the menu i've never had; no matter how strange or exotic; that's what i'm having! phew! got through that whole paragraph without using the word "foodie"...wait...dammit!    my job makes me happy and is something i'd do in my spare time; for free; if i had to...and i have! material possessions don't define who you are; but certainly can be an indication of stability in one's life. let's just say i bought my house in marin when i was 28 (make of that what you will).    i'm fairly outspoken; so ask me what i think only if you're willing to hear the answer; because i'll tell you in no uncertain terms. which is really just my way of saying i'm honest (sometimes to a fault). i've been known to go to extremes to get a laugh and given that my sense of humor tends toward the off-beat (and occasionally off-color) the overly politically correct may find themselves a little put out. (hmm; should i admit that?)    it occurred to me long ago that stress and unhappiness can mostly be avoided with a little clever planning and a large dash of mental discipline. to that end; you'll find me positive and even-headed in almost any situation. i'm no pollyanna; a little healthy cynicism and sarcasm are no strangers; but stress; depression; or emotional malaise get you nowhere and thus are better left to others    you'll find me at times playful and whimsical; and at others intense and passionate. i'd hope to be able to say the same of my partner. an inclination for adventurousness and a willingness to push ones self (physically and emotionally) are essential. without these; people stagnate; pigeon-holing themselves into a single way of being; a single set of experiences they are forever doomed to repeat. not good enough! there is so much fun and joy to be had. we need only to stretch ourselves a little; to step outside of our tiny comfort zones to capture it.</t>
  </si>
  <si>
    <t>my current obsessions are rock climbing and learning to weld and work metal in order to push artistic endeavors to new (and sometimes jumbo-sized) realms. doesn't stop me from keeping up with the old obsessions though! i still try to get to the stables most saturday mornings. yes i said stables...as in horses...you do the math. music; music; music! concerts; festivals; late-night events. though i've mostly sworn off giant venues. i may have the worlds largest music collection. my itunes tells me that if i played every song in my collection back to back non-stop 24 hours a day it would take 2 years to listen to it all...but i won't hold it against you if you're not as ocd.</t>
  </si>
  <si>
    <t>-losing sunglasses...seriously. i was thinking about going pro; i'm that good at it.    -apparently i'm pretty good at scrabble. one by one my friends have all; individually; vowed never to play me again :(    -hating on truly average sushi joints that everyone just loves. perspective is important; people.    -making distinctions and critical thinking. sadly; i am also really good at not tolerating people who aren't so good in this area.</t>
  </si>
  <si>
    <t>um; air; water; food; protection from the elements (could be in the form of shelter or i suppose survival clothing would do in a pinch)...er...gravity? crap that's only 5. well looks like there's only 5 things you really must have; and that last one is questionable...what do you mean the question wasn't literal?</t>
  </si>
  <si>
    <t>i moved out to sf in the summer of 2010 from new york city (grew up in a new jersey suburb).  people describe me as pretty laid-back. i have a logical mind and tend to think a lot - this is both my strength and my weakness.  i am honest and direct.  i seek deep; authentic; and loving connections with others - romantic relationships or otherwise.  i like talking about film; music; literature. religion; philosophy; psychology; and social issues.  i put a good deal of effort into being healthy. running is my primary means of exercise and i love playing sports when i get the chance.  i want to spend more time going hiking and going to concerts... if you're into those activities we'll probably get along.  i go to a weekly meditation group and have been studying buddhism/meditation (mostly informally and sporadically) for about 6 years.  i enjoy watching nfl football on sundays as well as what is internationally known as football during world cup time.  i'm jewish - culturally/ethnically but not religiously.</t>
  </si>
  <si>
    <t>since graduating college i was in the peace corps in thailand and bangladesh; lived and worked at a yoga/meditation retreat center; then completed my master's in social work at nyu. now i work at as a therapist at a residential facility for mentally disabled adults.</t>
  </si>
  <si>
    <t>favorite authors: haruki murakami; milan kundera; jack kerouac; jhumpa lahiri; ernest hemingway; tom robbins  other books: the brothers karamazov; the little prince; the catcher in the rye; zen mind beginner's mind; tao te ching    favorite directors: hayao miyazaki; woody allen; darren aronofsky; pedro almodovar; wes anderson    music: john coltrane; radiohead; a tribe called quest; ravi shankar; belle and sebastian; arcade fire; yeasayer; nick drake; dj shadow; miles davis; james brown; mf doom; sigur ros; d'angelo; m83; bon iver; fela kuti; wayne shorter; yo la tengo; daft punk; bjork; the beatles; cut copy; elliott smith; mahavishnu orchestra; the smiths; de la soul; bill evans; chromeo; phoenix; black star; neutral milk hotel; al green; stereolab; air; herbie hancock; kanye west; velvet underground; illmatic by nas; passion pit; toro y moi; the white stripes    food: thai; indian</t>
  </si>
  <si>
    <t>hanging out with friends. on an ideal friday night i'd be seeing some live music.</t>
  </si>
  <si>
    <t>we've got some things in common and you have a good sense of humor.</t>
  </si>
  <si>
    <t>english (fluently)/thai (okay)/spanish (okay)</t>
  </si>
  <si>
    <t>i am trying to take the creation of this profile seriously.</t>
  </si>
  <si>
    <t>i am really into baseball which is kind of juvenile; but aside from that i do adult stuff (sit at a desk; pay gratuity; listen to steely dan).</t>
  </si>
  <si>
    <t>i'm good at fixing broken things; provided there is an accompanying instructional youtube video. i have also perfected chicken roasting.</t>
  </si>
  <si>
    <t>no hands on bart.</t>
  </si>
  <si>
    <t>i like  old books  new movies  old music  fast food</t>
  </si>
  <si>
    <t>i kind of enjoy doing without things. i guess that kind of makes me an ascetic. i could never do without asceticism; and maybe the first couple teenage fanclub records.</t>
  </si>
  <si>
    <t>lately i have been thinking a lot about how the world is beginning to conform to what i had once considered science fiction as a child. more specifically i've spent a lot of time thinking about self driving cars; drones and watching the terminator and total recall.</t>
  </si>
  <si>
    <t>50% staying in my house; 50% outside of my house.</t>
  </si>
  <si>
    <t>i'm designing a building that looks like a spaceship.</t>
  </si>
  <si>
    <t>you like all of the things i like and like guys who like all of the things you like. no juggalos.</t>
  </si>
  <si>
    <t>i won't steal from you; cheat on you; or otherwise be an asshole.    other than that; mostly i'm a writer. seriously; i get paid and everything. albeit not much... anyway i'm trying to make something out of that.  but i hate getting to know somebody by talking about our respective jobs. let's just jump straight into the deep stuff; death; life; god; diet; favorite beatles (hint: his name rhymes with 'bingo'); books that made us go "oh my god! totally! yes!"; why it's lame to be cool; stuff like that.  i guess i'm sort of a homebody. i love going out and seeing new things and trying new stuff; i just default to staying in. any evening involving good food; good conversation and; if possible singing; is a good one by me.</t>
  </si>
  <si>
    <t>working part time; shooting videos with friends so my film degree doesn't go to waste.</t>
  </si>
  <si>
    <t>making people laugh. listen to my folksy musings about family; life; politics; and why white people be trippin'.</t>
  </si>
  <si>
    <t>that i look sleepy. but i swear i want to get to know you.</t>
  </si>
  <si>
    <t>one flew over the cuckoo's nest -ken kesey  even cowgirls get the blues -tom robbins  lost in place -mark salzman  making movies -sidney lumet  killing yourself to live -chuck klosterman  hell's angels -hunter s. thompson    dr. strangelove; or how i learned to stop worrying and love the bomb  raging bull  the big lebowski  annie hall  eternal sunshine of the spotless mind    it's always sunny in philadelphia  30 rock; louie  community  mad men  breaking bad    say anything  led zeppelin  the rolling stones  old 97s  cake    sandwiches (just essential to life really)  really good pizza  anything mexican; thai or indian. my stomach is like the u.n.</t>
  </si>
  <si>
    <t>my family; my friends; making stupid jokes; movies; music; the sun</t>
  </si>
  <si>
    <t>the bizarre need among animators to draw cartoon animals wearing clothing.</t>
  </si>
  <si>
    <t>at home! help me break this pattern! let's get a drink; a bite to eat; see a movie; take a walk; crash an open mike; whatever; let's go.</t>
  </si>
  <si>
    <t>i can't stand for the volume of anything to be set to a prime number. if you put the tv on at 37 i will change it.</t>
  </si>
  <si>
    <t>a great sense of humor is a must. i love a woman with a penchant for witty repartee and an irrepressible joie de vivre; and who doesn't mind if i talk like that sometimes. just be fun. be nice. be a double-d.  just kidding.</t>
  </si>
  <si>
    <t>i'm easy going and laid back. always looking for new adventures and travel . i'm interested in exploring more of california and the pacific northwest. some things i enjoy: astronomy; camping and fishing. i'm from the bay area (gilroy) but lived for more then ten years in washington; dc.</t>
  </si>
  <si>
    <t>fixing things!</t>
  </si>
  <si>
    <t>if you like pina coladas.  if you're &lt;strong&gt;not into yoga&lt;/strong&gt;; if you have half-a-brain.  i'm not much into health food; i am into champagne.</t>
  </si>
  <si>
    <t>i just uprooted everything and moved across the country; so now i'm exploring the city and meeting new people. who wants to go on an adventure with me?</t>
  </si>
  <si>
    <t>like almost every other male in the city; i do computer software. also; surprise! i work for a startup! but the work here is way more fun than all the corporate stuff i was doing before; so cliche isn't really a bad thing.</t>
  </si>
  <si>
    <t>i play well with others...</t>
  </si>
  <si>
    <t>my beard? that's what i've been told; but it's just a beard...</t>
  </si>
  <si>
    <t>books: i read constantly; but it's mostly nerd stuff. lots of human computer interaction stuff and usability design books. you know; stuff way more awesome than harry potter!  update: ... alright; i caved... i started reading harry potter...    movies: any horror movie; preferably something with a plot... or zombies... not necessarily both.  saw 27 (or whatever number they're up to now); bourne trilogy; mating habits of the earthbound human; any of tarantino's movies; the big lebowski; idiocracy.    music: jazz; most kinds of rock; trance type stuff when i'm working. i listen to a lot of things. i don't really understand this dubstep stuff though...  tool; nirvana; red hot chili peppers; marcus miller; victor wooten; dream theater; mastodon; dave matthews band; the beatles.    food: i love spicy; so anything with peppers. i also like sushi and i eat a lot of mexican. i'm really not that picky; just no olives.</t>
  </si>
  <si>
    <t>- laptop -- if anyone figures out how they get the internets across the ocean; let me know.  - music  - headphones -- helps keep the crazies away on public trans  - food from the mission  - &lt;a class="ilink" href="/interests?i=crossfit"&gt;crossfit&lt;/a&gt;  - iphone; even though att blows...</t>
  </si>
  <si>
    <t>earthquakes...    if you pushed a slinky down an escalator; would it tumble forever?  this is pretty deep stuff...</t>
  </si>
  <si>
    <t>probably doing nerd stuff or getting a drink.</t>
  </si>
  <si>
    <t>you are awesome.  or you want to explore the city with me.  hopefully both.</t>
  </si>
  <si>
    <t>i teach bikram yoga.</t>
  </si>
  <si>
    <t>blowing it at the most crucial moment.    nah; i'm a joker. i'm good at maintaining conversations and threads of thought. making the best of a situation. not getting lost.</t>
  </si>
  <si>
    <t>my all-american good looks? i really have no idea.</t>
  </si>
  <si>
    <t>just the good stuff.</t>
  </si>
  <si>
    <t>humor.  bikram yoga  weirdness.  coffee.  beer.  hiking.</t>
  </si>
  <si>
    <t>space. people. dorky stuff. planning my next camping trip.</t>
  </si>
  <si>
    <t>exactly where i'm supposed to be. usually teaching a class; then; you know; the pub...</t>
  </si>
  <si>
    <t>on a public dating site? ahh; how about we meet for coffee and you can pepper me with personal questions all you want. i'm an open book.</t>
  </si>
  <si>
    <t>...your tiger crane can match my eagle's claw.</t>
  </si>
  <si>
    <t>i have been in the city for about a year now... i have always dreamed of moving here; growing up in california i guess you gravitate towards the ocean or the city. i was lucky to be blessed with both =) anyways; i am very outgoing and social. there really isn't anything that i can't at least put my mind to; and to most that is half the challenge. i have a great relationship with my parents and love them dearly! if it wasn't for them i would not be the young woman i am today!    i am definitly an adventurous type. i enjoy anything that is athletic and is outdoors. i also am a chef and love having friends over for dinner and an occasional game of dominoes. i love wine... at least that is on the table! to "summarize" myself best i will put it this way.... i love to get muddy; campout and shoot guns however i also love to get dolled up and go for a spin in the city whether it be dancing or to a new restaurant. when it comes to athleticism i definitly enjoy snowboarding; wakeboarding; running; kickball; softball archery; and soccer! really anything that gets my heart pumping =) i am easygoing and approachable with tons of fun to offer!    i am educated in both degree and street form... lol (funny; no?). i studied marketing and communications at california state university fresno and am utilizing my degree in both jobs that i am currently in. which makes it easier when it comes to paying off those student loans... lol.    i believe that laughter and humor are a must! i think that these elements are the fountian of youth persay. i love to joke around and am rarely mad unless it is truly warrented. i love giving back to the community and staying current with local and state issues. i work a lot with non-profits so that makes it easy.    i have an attitude that only springs me forward... and never holds me back. i am open to new experiences and look forward to more exploration in the city! we are so blessed to have this beautiful place as our playground!!!</t>
  </si>
  <si>
    <t>i own my own business here in the city! i am stoked to be a start up company that is gaining fast momentum. i also co-host a radio show once a week which helps me connect with our community and stay current with politics and pressing issues.</t>
  </si>
  <si>
    <t>networking; cooking and anything athletic =)</t>
  </si>
  <si>
    <t>i love will ferrell movies; all kinds of music and always enjoy a concert! it is hard to choose a favorite food though... i would have to say it is a tie between mexican and thai though.</t>
  </si>
  <si>
    <t>1. kitchen  2. music  3. running shoes  4. friends  5. hot shower (tried cold and not for me)  6. toothbrush  ---  7. wine (right?)</t>
  </si>
  <si>
    <t>the many blessings that have come my way; how i can help others that are less fortunate and what exactly is my purpose here on earth.</t>
  </si>
  <si>
    <t>enjoying time with my friends or exploring the city</t>
  </si>
  <si>
    <t>if you are adventurous and funny; have a good head on head on your shoulders and have a positive attitude =)</t>
  </si>
  <si>
    <t>my friends would describe me as outgoing; spontaneous and compassionate and incredibly loyal. i am looking for a guy who shares my values (humility; honesty; compassion) and my passion/curiosity about life.</t>
  </si>
  <si>
    <t>doing a mba program</t>
  </si>
  <si>
    <t>connecting with people and making them feel comfortable in a variety of social situations.</t>
  </si>
  <si>
    <t>my style; my level of energy and my curiosity</t>
  </si>
  <si>
    <t>favorite book: hunger games; stumbling onto happiness by daniel gilbert; hedgehogging. movies: v for vendetta; hangover; tropic thunder; i love you man. tv: 30 rock; south park; modern family; happy endings. music: anything top 40. food: japanese; thai; french; thai</t>
  </si>
  <si>
    <t>my passport (i love to travel); my i-pad; my i-phone; equinox; the economist and kitchit</t>
  </si>
  <si>
    <t>new entrepreneurial companies; how my friends are doing; current events; where i want to travel to next</t>
  </si>
  <si>
    <t>spending time with my friends (at a bar; restaurant; movies; etc.)</t>
  </si>
  <si>
    <t>so most of the interesting stuff isn't here but down lower; heh heh heh. really the relevent stuff is in the other parts of my profile. still i didn't seem to have as much hatred toward this question as others so here i go. so i retook the test and for some reason i"m totally opposite from what i was two months ago; hmmmmm. moving on; i went to an all women's college catholic school and yes i'm straight and no; i don't still have the uniform. wool itches. silk is so much better. i love exciting underwear; although i never seem to have enough money for the stuff i really want. i also love exciting clothes and same thing applies. guilty pleasure is anita blake. i love to write and do it often but not often enough. i travel although i haven't done nearly as much as i would like to in the future. i do love music; especially live music; but i can be a bit picky about it. somewhat unusual about me; i'm allergic to alcohol - for real - and i've tried them all - trust me; i really am allergic. take a moment and think of your life without alcohol. exactly! so i have a lot of extra time on my hands and i like talking to new people; and old too; so that's why i send lots of messages to people. if you're one of the people i messaged late at night; think of yourself as lucky; it could have been your cheekier; hotter; more talented; more confident;always know the right thing to say and do twin. heh.    i am curious; imaginative; and cynical</t>
  </si>
  <si>
    <t>ha! you'll be the first i'll tell when i find out! actually not the first; but it depends on where i am; heh.</t>
  </si>
  <si>
    <t>suggestive sexual banter; at least this is what my friends tell me; go sexual innuendo! coming up with make believe boyfriends; girlfriends; and love lives for my friends. springboard diving; apparently i am actually good. yeah surprised me too; cause i get nervous about heights. writing; another surprise; but i do love it. oboe; yeah i'm good at blowing</t>
  </si>
  <si>
    <t>i smile a lot; i like cool clothes; when i get excited or nervous i either talk a lot; or smile a lot or both. then again i smile a lot anyway; i look good with a smile. i have a dirty mind; i"m not as innocent as i look/ first appear to be and sometimes my hair.</t>
  </si>
  <si>
    <t>changes but vlad taltos series by steven brust has been at the top for a while. obsidian butterfly comes in as a very close second; if only all the other books in the series were somewhere close to that one. good omens is a classic. ender's game; twelfth night; i know it's a play but hey; it's a classic and a fav; as well as much ado . . .; oscar wilde; right now my favorite movies goes between cowboy bebop; princess bride; love actually; and la femme nikita. i would say gladiator and braveheart; but i just like the parts where guys are playing with big; cool weapons. good fight scenes; sniff; it's enough to get a girl's heart going. music is much more difficult cause i do a lot of loving groups on a song by song basis; however; bonobo rocks; love the streets; funny stuff that is; jaga jazzist is fantastic and a band that is fantastic live and on stuido recordings; so they are definitely at the top. some other favs also include squarepusher; amon tobin; prefuse 73; sts9; xploding plastix; st. germain; aphex twin; telafon tel aviv; explosions in the sky; gorillaz; bassnectar; autechre; cassette boy; four tet; and that's to start. then there's a bit of rufus wainright; and stravinsky; hindemith; greig; and saint saens. i admitt to being addicted to live music and stand on the opinion that a band is great when they sound good both live and in studio - not to say i won't enjoy them if they can't do one or the other; but to be among my greats; that is the first step. i love food; i love good food; i love normal food; i don't like shit food; but i do love food.</t>
  </si>
  <si>
    <t>exciting underwear; music; good food; a comfy bed with either cotton or silk sheets; books; bunny; paper; and writing impliments; caffeine; i would say good sex; but i've done without that for a while now; though not by choice. sigh</t>
  </si>
  <si>
    <t>"its the end of something i did not want to end. beginning of hard times to come; but something that was not meant to be is done and this is the start of what was." the streets. my bed; food; mmm food; sex and sexy/sensual things ie underwear; cool clothes; chocolate; satin; boots; usually calf high and above; almost always leather; boots; corsets; etc; men; good looking ones; normal ones; everyday ones; althetic ones; creative ones; men. this last one may just be because i graduated from an all girls college.</t>
  </si>
  <si>
    <t>i am eternally curious about how guys think; cause whatever they say; they do think differently from women; not neccessarily better; just different. that's what makes them so yummy and me so curious. also; i'm not sure about this; but i think about sex as much or more often than the average guy.</t>
  </si>
  <si>
    <t>ever heard of anita blake or any of the music i've listed; or something here peaks your interest; or have some insight to the workings of a guy's mind. oh and i'm totally willing to return the favor. if you're interesting in how a girl might react/think; i'll respond to the best of my abilities; though i have been told that i don't really think like a typical girl. or if you have an extra ticket for one of the upcoming the explosions in the sky show.</t>
  </si>
  <si>
    <t>i love to explore new activities; with a connosuier in the field. i am an amazing partner in crime to enjoy the world with you and a &lt;em&gt;little&lt;/em&gt; timid....... i swear ....    i grew up in the midwest; worked overseas in london and have been living in san francisco for 8 years.    i am in high tech sales; can hold my own when it comes to drinking with the boys; have more guy friends than girlfriends. i am a great wing girl if you are a sweet enough guy that deserves to meet someone if we don't have a romantic spark.    i love having long talks; massages and cuddling my living room fireplace during the foggy san fran nights or with you if you have one.    i love to be woo'd and be romanced but be appreciated for my business astuteness. but first and foremost i like to be treated like the sexy swanky lady that i am ;).</t>
  </si>
  <si>
    <t>traveling around the world-    this past year i was in australia; tasmania and new zealand in  february for three weeks. seattle; toronto and mn for weekend trips  this past year.    recently zip lined in the rainforest of mexico and rappelled off  waterfalls. the philippines; taiwan and south america ( the only  continent i haven't been to except for antarctica of course) are up  next.    working to get more fit and eating less carbs (sorry i miss you  white rice!) towards a six pack. giving to the community ( i just  founded my first 501(c)3 and enriching other people's lives.</t>
  </si>
  <si>
    <t>i am really good at giving deep tissue massages but love receiving them even more.    planning events for people; being spontaneous; networking for work and fun; hosting parties; dancing; meeting new people.</t>
  </si>
  <si>
    <t>is my smile :) and then....  .....when i turn around to leave; my great ass and legs in heels .</t>
  </si>
  <si>
    <t>music that i can express myself in my dance or the lyrics that can express my life.    u2; prince; lady gaga; pit bull; norah jones; guns and roses *(any 80's mixes that reminds me of high school).    books: perfume ( if you have read this and not just watched the movie it is a plus); the four hour work week; the red tent; the 5 strengths 2.0; open.    movies: physcho thrillers that make me think differntly and prove me wrong at the ending with a twist    flypaper; the shawshenk redemption; the girl with the dragon tatoo;  tv mini series although i dont own a tv: bones; dexter; brothers and sisters    food: i love unique combinations in food (and my man:))    spicy food- if you can keep up with me here it is a plus especially if you require different types of peppers that can go with only certain dishes    spaghetti; strawberry ice cream with a sugar cone;  mocha torte; a good strawberry short cake; an amazing great redwine. i am a foodie and go out to eat for work a lot  so a nice home cooked meal is always a nice change.    not into:  a guy who has to watch all sport events on tv every weekend. doesn't know how to open a car door for a lady. a person who doesn't own a passport (you should want to explore and have found a way to do so).</t>
  </si>
  <si>
    <t>1. a communication device that takes pictures - to keep in touch and share moments with my friends and family while i am traveling.  2. new sexy classy lingerie to add to my collection  3. the perfect meal - just the right amount of food; wine; and great conversation  4. sunset overlooking the ocean from my bedroom window at the end of my work day reminds me how lucky i am to be living in san francisco; and truly beautiful the world is.  5. "just because" roses sent to my house.  6. giving and receiving a deep tissue massages to my partner  7. a good fiction book to engross me and take me away from my communication device and the world  8. a cool 700 count egyptian cotton sheet against my body  9. pillows surrounding me in bed  10. the look of fresh snow from the window on christmas day    6 things i could do without  1. speeding tickets because i like to drive fast and sometimes don't follow the rules  2. im's on okc that just say "hi" and nothing else.  3. requests for more sexy pictures but you have yet to meet take me out on a date  4.donuts in the a.m. ..i prefer noodle soups after a night of drinking  5. darn poles that keep hitting me while reversing my car :)  6. guys who aren't direct with how they feel and what they want and don't make the first move</t>
  </si>
  <si>
    <t>how i can meet more ambitious; financially driven; good looking men  to hang out with; how to have more fun in my life than i am already  having; work; my next international trip; the next unique event i  can attend with friends.</t>
  </si>
  <si>
    <t>out at happy hour; partying or sleeping from a week of  socializing. i prefer to go out saturday night when i am more refreshed but don't wont say no to a night of great conversation with a guy and a deep tissue massage.</t>
  </si>
  <si>
    <t>i am willing to try anything once but only if you are a  expert at it and want to show me how to do it well ;) but of course i am not proclaiming i will do it well my first time. but i am willing to laugh at myself; feel good that i tried something new and have a memory that my first time at it was with you.</t>
  </si>
  <si>
    <t>1. if you have beautiful dark brown hair and green or blue eyes  2. know how to romance a girl and wants the same special attention back and steady partner to cuddle with often.  3. if you are a caring guy who wants to meet a great friend.</t>
  </si>
  <si>
    <t>i am a very chill person i'm really cool funny and have a good  personality i think if you hang with me you might like me.</t>
  </si>
  <si>
    <t>currently looking for a job in security. and in the meantime just getting by day by day</t>
  </si>
  <si>
    <t>criticizing bad movies to make them funny! and im an aspiring actor</t>
  </si>
  <si>
    <t>i'm kinda shy or i'm really take your pick</t>
  </si>
  <si>
    <t>anything that doesn't suck</t>
  </si>
  <si>
    <t>affection  money  sense of humor  friends  video games  ethnic foods</t>
  </si>
  <si>
    <t>life it's self</t>
  </si>
  <si>
    <t>hanging out in frisco!</t>
  </si>
  <si>
    <t>im a lightweight lol</t>
  </si>
  <si>
    <t>you wanna go out and have some fun ;)</t>
  </si>
  <si>
    <t>i grew up in santa clara and went to sjsu. i like hiking; running; watching movies; mtb; surfing; watching surfing; skateboarding and hanging out with friends and family.</t>
  </si>
  <si>
    <t>living the dream; of course.</t>
  </si>
  <si>
    <t>being there for my friends and family.</t>
  </si>
  <si>
    <t>my dimples?</t>
  </si>
  <si>
    <t>favorite movie: toss up between kung fu panda and surfs up! / favorite music: reggae; dub; house; punk; folk rock; alternative...</t>
  </si>
  <si>
    <t>1. family 2. friends 3. my favorite surfboard 4. a skateboard 5. music 6. food</t>
  </si>
  <si>
    <t>good stuff.</t>
  </si>
  <si>
    <t>hanging out with friends or sleeping. not really into the bar scene anymore so i pretty much only go out if it's a group thing.</t>
  </si>
  <si>
    <t>i'm terrible at approaching girls. definitely not a natural picker upper. why i'm on here maybe... lol</t>
  </si>
  <si>
    <t>you are smart; sweet &amp;amp; fun and interested in a friendship that's likely to turn into a relationship.</t>
  </si>
  <si>
    <t>i like stuff and things and life.    i like to have fun. every moment of the day unless i'm working or have a debilitating hangover. actually; i have fun at work too so scratch that.    i love cursing; but in a positive way! like "fuck yeah!" or "holy shit that's awesome!"  i'm super laid-back; possibly to a fault. people tell me they've never met anyone who takes life less seriously than me. this suits me just fine and i'm pretty unconcerned about what anyone thinks of it.    i enjoy being outside whenever possible. and drinking outside whenever possible. hiking; thrifting; staring at the horizon. thinking about deep issues. looking at stuff on the sidewalk. hanging out at dolores. arguing about burritos. and spending an obscenely large fraction of my money on food and bourbon.    i haven't lived in sf that long and i'm looking to hang out with cool people; maybe date i dunno; and have a generally awesome time.  so far this plan is working out pretty well.</t>
  </si>
  <si>
    <t>just finished school at fit in new york.  i sell vintage clothing and work as a freelance stylist.</t>
  </si>
  <si>
    <t>getting people to do jager shots  packing for extended trips  streets of rage</t>
  </si>
  <si>
    <t>that i'm tall</t>
  </si>
  <si>
    <t>haruki murakami; hemingway; kate chopin; salman rushdie; tolkien; the tibetan book of living and dying; camus; the immoralist; absalom absalom    evil dead; the lost boys; black christmas; gremlins; lost in translation; the darjeeling limited; old school; mean girls; legally blond; cowboy bebop; sleepaway camp; night of the living dead; rope; rear window; vertigo; the labyrinth; o brother where art thou; and... all the fast &amp;amp; furious movies hehe    the stooges; mos def; the stones; al green; roy orbison; gordon lightfoot; elvis; taj mahal; robert johnson; led zeppelin; the mummies; bjork; graveyard; witchcraft; the knife; jimmy cliff; those darlins; neon indian; chromeo; wu-tang; mj; george harrison; odetta; black lips; the black keys; ccr; geto boys; heart; kool keith; high on fire; pixies; stevie wonder; charles bradley; david bowie; dragonette; phoenix; pink floyd; eek-a-mouse...    japanese; indian; ukrainian; vegetarian; anything cured; all varieties of pork products; shellfish; cheese; belgian frites and mayonnaise</t>
  </si>
  <si>
    <t>good friends  beer  southeast asia  half off day at the salvation army (it's wednesday btw)  orange juice  sunshine</t>
  </si>
  <si>
    <t>how much i love sf and its lax attitudes regarding overindulgence.</t>
  </si>
  <si>
    <t>enjoying the bum's special at molotov's</t>
  </si>
  <si>
    <t>sometimes i don't buy organic (!!)</t>
  </si>
  <si>
    <t>you are cool and like to have fun. seriously; some people don't like fun. weird.</t>
  </si>
  <si>
    <t>i am an easy going; energetic; self motivated individual. i'm the type of guy you can go jogging with and/or any outdoorsy activity with then get dressed up with! i recently moved back to the city and looking for new friends to hang out with.</t>
  </si>
  <si>
    <t>i work full time; but still looking for my dream job... taking a few legal classes to add to my &lt;a class="ilink" href= "/interests?i=political+science"&gt;political science&lt;/a&gt; ba degree.    no journey is too great if you find what you seek.</t>
  </si>
  <si>
    <t>well... i can do a lot. i have tons of life experience. i can fix just about anything from a &lt;a class="ilink" href= "/interests?i=computer"&gt;computer&lt;/a&gt; to a &lt;a class="ilink" href= "/interests?i=car"&gt;car&lt;/a&gt;; and all household stuff included. i pretty handy with power tool. !</t>
  </si>
  <si>
    <t>physically is my hair and every one said's i have an accent.</t>
  </si>
  <si>
    <t>movie; v for vendetta; collateral; anchorman; wedding crashers; any star wars movie (classic).    books; any thing that has to do with philosophy or rebellion.it's not about the bike: my journey back to life; by&amp;nbsp;lance armstrong  &amp;nbsp;&amp;nbsp;  music; i work out to &lt;a class="ilink" href= "/interests?i=techno"&gt;techno&lt;/a&gt;; i listen pretty much any rock ; hip hop; mix/techno; i also listen to spanish music and reggae.</t>
  </si>
  <si>
    <t>1. my family  2. friends  3. my bike &lt;a class="ilink" href= "/interests?i=cycling"&gt;cycling&lt;/a&gt;  4. food and drink  5. &lt;a class="ilink" href="/interests?i=adventure"&gt;adventure&lt;/a&gt; !  6. warmth; not a fan of the cold!</t>
  </si>
  <si>
    <t>my future career. family; and friends. and what i'm going to do next weekend.    always remember enjoy the little things !</t>
  </si>
  <si>
    <t>i don't really do typical; i'm pretty spontaneous. i guess it depends on what i'm in the mood for! pretty chill most of the time. a beer by the beach is always a good start!</t>
  </si>
  <si>
    <t>pretty much any thing ; i don't hide much; ask and you shall receive.</t>
  </si>
  <si>
    <t>i never know what to put in these things... fyi: i'm far from perfect. i guess i'm here to meet new people and explore what life has to offer. if that's a date or just a casual nite out; i'm down. enjoy learning about subjects/places/"things" i know little about. also dig music; food; attempting to cook; camping; new restaurants; new dive bars; exploring this beautiful bay we live in. i love to laugh and make others laugh (i believe it's the key to happiness.) i'm a bay area native and love it here! if any of this babble seems interesting; send me a message and let's chat!</t>
  </si>
  <si>
    <t>i'm a people watcher by nature. it's easy for me to read people. and i'm awesome at solving problems (i get paid to do it ;)</t>
  </si>
  <si>
    <t>uhhh; dunno. never asked anyone. you tell me. maybe my height?</t>
  </si>
  <si>
    <t>love movies; almost all kinds. way too many to list. haven't picked up a book in a while. got any suggestions?</t>
  </si>
  <si>
    <t>sadly; iphone+ friends; family; good tunes; denim (a sad addiction)... damn i have to limit this to 5??</t>
  </si>
  <si>
    <t>can range. night on the couch watching a movie to a night out with friends at a dive bar</t>
  </si>
  <si>
    <t>c'mon. you think i'm gonna give it all up in a profile??</t>
  </si>
  <si>
    <t>you have drive. you are a genuine guy. you are up for a challenge. you enjoy things that are different for your norm. you love to laugh; love and live. if ya wanna ;)</t>
  </si>
  <si>
    <t>my name is bryan and i come from spain. i moved to the bay area to attend college in alameda. i moved back home a year ago but i still travel back to california very often. i'd say that california is my second home. im not good at describing myself in writing; but i would say that i'm kind of trying to restore my life. i've gone through a lot during the past year so i'm looking forward to live my life to the fullest. im looking forward to meet people for friendship; relationship or whatever it could be. i will be going back to california late august for vacation. so; hit me up if you wanna hang out or get to know. im also a very open minded person so you can talk to me about anything. i'm also down to anything :)</t>
  </si>
  <si>
    <t>i'm currently working to afford my studies. i do sports everyday because it's my passion.</t>
  </si>
  <si>
    <t>it's hard to answer this question at all. what i think i'm really good at is sacrifice. i put everything on whatever i'm willing to do</t>
  </si>
  <si>
    <t>i'd say my friendly personality. you tell me what else when you meet me? :)</t>
  </si>
  <si>
    <t>i'm not into books at all but i would read a good science book once in a blue moon. i'm a fan of horror movies as well as thrillers. i like to listen to alternative music; rock and also hip hop.</t>
  </si>
  <si>
    <t>sports  music  phone  friends  i cannot think of anything else right now. lol</t>
  </si>
  <si>
    <t>i spend most of my time thinking about whatever i have to do during the day.</t>
  </si>
  <si>
    <t>most likely go out with friends to the club; movies or whatever comes.</t>
  </si>
  <si>
    <t>i cannot think of anything right now.</t>
  </si>
  <si>
    <t>if you want a friend to talk to or to get to know me better :)</t>
  </si>
  <si>
    <t>you should text</t>
  </si>
  <si>
    <t>the critics are raving!!!    "he seemed like a nice modern gentleman"  "because of the sparkling conversation you hardly notice the hump"  "now with 80% less facial hair"    i am a complete romantic and usually optimistic. i like the saying; life is not what you see; but the light you see it in. i am hoping to find some one who makes me laugh; is grounded in ways i am not. . or that i am. i am older now; so i think i will take growing older together gracefully (with a minimum of plastic surgery intervention) over swinging from the chandeliers.    i always lead with a sense of humor but feel strongly that my word has to mean something too; so i am big on follow through and keeping my word.    "chaturanga" is a word that is now in my vocabulary as i have started a "sports yoga for dudes" class and plan on making it a practice. did not see that one coming. . . but i love it.    i have been diagnosed with ldt. . . low dance threshold. i dance in grocery stores; hardware stores; etc. . . ldt is more of a way of life.    caution: i can not spell my way out of a wet paper bag; so. . . you know. . just caution. . . also; i "use" quotation marks randomly.</t>
  </si>
  <si>
    <t>i am totally sorted with two (well maybe 3) of the best jobs in sf as building manager for an up scale building and boat manager.    i am passionate about sailing; i am joining the coast guard auxiliary (yes; there will be smart looking uniforms. . . laaadys. too creepy too soon? ); i manage a 46' sailboat (so i get paid to sail); i am very near to applying for my 100 ton masters license (captains license for a boat) i live in and manage a building that will give you no less than three audible gasps when you come by to see it; and i love; love; love open water swimming and everything that goes with it. with all that said; i am still just a dork that you would love to have a beer with.</t>
  </si>
  <si>
    <t>big ideas and getting a group to coalesce; but casually. i tend to be "the bringer of fun". i like making occasions special and i like making everyone feel taken care of. it's a blessing and a curse. . .    i am a handy man and got my "chops" in technical theater building sets and designing lighting; so i come at my handyman work with a strong sense of aesthetics.    the "metro-sexual-ocity" runs deep in this one.    i am told kissing is in there too. i really enjoy how it unfolds.</t>
  </si>
  <si>
    <t>i have that jimmy buffet thing going on. . . wild-ish; but good natured. could have been worse; i could have had the "rain man" thing going on. . .</t>
  </si>
  <si>
    <t>books: anything by tom robbins. i tend to read "spiritual" literature of a non invasive nature ( the river why; the way of the peaceful warrior.) i love the magazine the sun.    music: favorite is louis prima; louis jordan; mano choa. john hiatt; lyle lovette; dave carter and tracey grammer; utah phillips; dry branch fire squad; michelle shocked; i love middle eastern music; zydeco; gogol bordello; cab calaway; the presidents of the united states of america; the reverend horten heat; chemical brothers; beasty boys; flogging molly; brian eno. . to name a few.    radio: democracy now; kpfa; wait wait; don't tell me.    tv: arrested development; the mighty boosh; the west wing (can and often does bring me to tears); 30 rock; better off ted; colbert and stewart; rachel maddow. .    movies: inherit the wind; borne identity; kiss kiss bang bang; elf. . .    food: mexican; italian; thai. i am not a fan of those crustaceans/bottom feeders (crabs; shrimp) or mushrooms.</t>
  </si>
  <si>
    <t>life around the water; some form of shelter; friends; experience; music; good conversation.</t>
  </si>
  <si>
    <t>that life is not what you see but the light you see it in.    also; that there are very few things that can not be fixed by salt water: tears; sweat and the sea.    also; where i put my car keys. . .</t>
  </si>
  <si>
    <t>either relaxing or out doing something. very rarely is it consistent. i don't need to go out every friday night. i like my time nesting at home; but love going out as well. so; there you have it. . . i am inconsistent in my consistency. or vise versa. . .</t>
  </si>
  <si>
    <t>i emailed neil peart (the drummer from rush) to come swim alcatraz because i read in one of his books that he also is an open water swimmer. i would be doing back flips if i ever got an email back saying that he might. . . really; i think i might explode. . but in a good way. . .</t>
  </si>
  <si>
    <t>your out look on life is "what if?" you like the idea of maybe getting a barn in washington and fixing it up to live in and being those characters that live on that plot of land but throw amazing parties. . . bocce ball courts lit with christmas lights is not out of the question. seriously; kick my ass. i have never met a person who has not lead me to another way of thinking; and i like that. i am interested in "doers" because fate favors the bold.    also if you like this quote from tom robbins:    there are times when you can feel destiny close around us like a fist around a door knob. sure; we can resist. but a knob that won't turn; a door that sticks and never budges; is a nuisance to the gods. the gods may kick in the jamb. worse; they may walk away in disgust; leaving us to hang dumbly from our tight hinges; deprived of any chance in life to swing open into unnecessary risk and thus into enchantment. - tom robbins</t>
  </si>
  <si>
    <t>english (okay)/maori (fluently)</t>
  </si>
  <si>
    <t>born and raised in the bay area (northern ca;or oakland ) i'm silly as i want to be. i work hard at hardly working; i own and operate an art gallery based in oakland ca (lake merritt) i love to have fun; debate (not argue). if i can't learn sumthing from you; i'm prolly will get over you sooner then later! im easly entertained but its easier to lose my interest. i'm always in the go love to travel meet new people pretty open to try new things!</t>
  </si>
  <si>
    <t>liven it to the fullest</t>
  </si>
  <si>
    <t>everything; but nothing lol!</t>
  </si>
  <si>
    <t>is my smile or my sneakers!</t>
  </si>
  <si>
    <t>i've lived in the city going on 8 years. i'm a pe teacher; track and field; and volleyball coach at a great public middle school in sf. i visit my family during my vacation time in kansas; but also take some time off for myself to enjoy the summertime months! i try to play volleyball with competitive friends when possible. less often lately. we prefer sand over grass; but just being outside on a spring day in the city is enjoyable enough!  would like to find someone who's company i enjoy; of course; and who i can appreciate! if your into camping and taking some road trips; even better. i like going out to nice dinners; of course; but can cook a homecooked meal; too! i'm happy to give my all to someone who has it together and has their own thing going on; but can also treat me as a priority.    i am kind; confident; and connected</t>
  </si>
  <si>
    <t>trying to keep it simple. finding a balance between work; family (distant) ; and "me" time isn't an easy thing to do. i am looking to cut back on some responsibilities at work for next year which should allow me some sanity. my coworkers are like my family; so that is a huge advantage!</t>
  </si>
  <si>
    <t>knowing what i want. seeing the glass half full; smiling; not taking things too seriously; and being honest.</t>
  </si>
  <si>
    <t>momma  music  comfort  smiling  good food  positive people</t>
  </si>
  <si>
    <t>it would no longer be something private...what a lame question</t>
  </si>
  <si>
    <t>you're kind; independent; confident; respectful; and honest. and you're not some wicked cyber sex freak.</t>
  </si>
  <si>
    <t>hi! my profile is really long; huh? what do you think of that?!    //    hills; big hills! and going up them and down them; sometimes at high velocity; and sometimes a few inches from death (or at least an automotive mauling.) i hike the hills and this is a forest.    a lot of my days are spent becoming exhausted. then at the end i stare out the window from my bed; thinking softly and being alone. not necessarily unpleasant alone; nor ungrounded; but as a sort of alone i haven't experienced before. alone like superconductive magnets held trapped in a field and touching nothing physical; a very technologically advanced sort of alone with new degrees of freedom and a mist of dry ice sublimating off my surface.    i would like to meet people; talk to them; be friends. we would orbit; a bit; and i will share what beautiful i know and ask questions about yours. i likely need advice. : )    //    more cheers for the unknown girl    who carved a home with an an artful curl  in time; i lost; she'd unfurled her pearl  to an empty old bedroom  as the light on the ceiling.    underneath where she plots a dream;  with ink; a pale; for that eddy where  my thoughts swirl small holes into soft detail;  she wrote; "pleased to meet you;" slowly;  ringlets  earnestly shifting.    every year i've forgotten her;  windy ghosts flown;  childhood tremors; thick season full  with such compelling weather;  a sweet smelling rainstorm  gathers  sudden mist at her neckline.    wistful of that unknown girl;  i admit a burning as she writes each letter;  down to a dim glowing memory of  plastic stars in her blue room.    //    update:&amp;nbsp;    success. i'm moving to san francisco in a few weeks.    i sunk my claws into the stony financial coil of the beast; the banker's castles of foot and maw; ascended to the lofted shoulder of the eleventh floor looking down upon california street and breathing heavily of luck. the light stretched to a blaze around me and time slowly rippled to still; and still i grip tightly wishing you wish me luck.    //    tl:dr - white alienated bachelor with issues from upper middle class parents wants friends but craves love. honest content and independent; a bit chaotic; easy going or awkward. located somewhere between john cusack and micheal cera. mostly from the internet; few family ties; but gets out a lot. loves animals; the iphone 4 (understands to be sorry;) wrestling; new things and dancing to 80s music. silly. writes rambles; poems. responsible. horrible singer; but keeps trying.    //    super long profile! i'm writing this for myself as much for you. i think of you as myself. it is arrogant; but helps me be okay with it. i like it when you are sweet.    //    i don't worry so much how i write this; and don't think it's fair to particularly care what you look like. i'm looking for friends; and might not even want to sleep with you. i am really busy right now; and here's something honest. it's fun; and i pretend someone is reading this. i'm not like this in person (you know?); unless you really know me well. i'm far more sociable and cooler than that. i know; but think i don't have to care. this is a nice filter.    i am way more interested in the news on the internet than the local news. i don't care what's going on here; lately. i get a creeping sadness that i'm wasting my time having a discussion that is in any way related to "hippies." not relevant. i don't want to be trite; and i worry there's a much bigger context i should work to be living in. you're "a gift to the world" as much as i am; and to do otherwise is disservice. it's what i think i want; too.    this is not to say being local is wrong; and shoving your fingers into dirt and having black under your nails and looking at it appreciatively while feeling a little warm on the inside even though it's a very chilly rainy day. that's ok; too. i get it. in a lot of different ways; and maybe someday it will be what i want again. just not for now.    i think we're living life in delicious layered cake of delusions. the same as people say "religion" is a delusion; right; but it's been years since i even thought to worry about that. love and romance sidled along when i was a teenager and then that's all you wanted. then your heart is broken. then you stop and think in a lot of different thoughts; "what's the point?" among them; briefly. as though you were so weak that losing someone were the worst you would endure. i stop and think for one moment what you could live through. what shit and misfortune you've only wondered about and come to realize you'd survive. at that; losing a love is pretty trivial; like a limb that grows back. not nearly the horrors of being born unlucky in somalia now learning to be a cabby in new york forgetting the memories cut by a machete. (not so amazing; either.) you wish you were amazing and had survived that; and you don't. there is a lot of love; remember. that we get lovesick is this sort of delusion; like religion. the cake is a lie.    i admit it; i'm not so much of an environmentalist; though part of me tries. maybe it's because i'm from texas. if you were from texas you'd hate the earth too.    humanity poured kerosine on the curtains and lit the house on fire. now we blithely walk over to the sink and wash our hands; because kerosine on your skin just can't be good for you. it's stinky (and it might cause cancer!) that's environmentalism. the schizophrenia of a capitalist state.    we are doing far "worse" things to the earth by that measure already; and we don't yet comprehend the sort of change knowing what we know will bring us. a plastic bin of tin cans isn't going to stop it; as though we were in control; and as though we're ever in any danger. you should be more worried that you have problems like thinking about hippies and the iphone 4 as the homeless rummage through it. they're a lot more resilient than that.    apocalypse is the rebel's rapture; and you should be worried about any idea that involves the end of the world. they are very seductive. it's the idea the unfit will be punished; and you're willing to be worthy and die for the cause. apoptosis is pressed upon you by the social weight of our little solar system.    stronger than that; i believe it because feminism is real; and yes the patriarchy is oppressing women because it's apparently very good at it. it was made very good at it. so; i believe in evolution too; but i don't worry so much as to what it might mean that those things are linked. everything is evolving; and there's no knowing what it'll do next (yet.) it is only a few transliterations from "loving e" (which is a transcendental constant we happen to like.)    sometimes my idea of fun is picturing love moving between people like blood moves through veins. building an idea of life patching two lines of us together in a deep artery that was conception. i draw it splitting and rejoining in capillaries; tiny outsiders loves; close to the surface of your cheek as you blush. romantic bullshit like that; rusty seawater in favorite stories. things no one except maybe teenagers want to read. so i am immature.    i want to live in a major city beneath the bullish bulk of a giant; so i can imagine the buildings pillars of legs like the legs of dinosaurs. like the dinosaurs i saw in jurassic park; mostly made with computers. important dinosaurs to make me feel more important; maybe. maybe it's warm where all that loving blood rushes through the cement; and through the deep tunnels underground pushed open for commuters in steel and aluminum trains. i want to dangle my feet; sitting together on the very edge wall of some enormous parking garage where we're allowed to be alone and look at this big animal with it's collections of light metal and glass. i was walking through old and established museums; looking through the big animal's old memories; when i first began to want this. it made selfish like that; for now; that's how i was bought.    i'm running out of time here. i said i'd be at my friend's place by 5:30; and it's 5:00 now; and i'm walking. let's get down to it; okcupid; what should i do? i'll tell me; you tell me; we'll see. we can exchange amateur manifestos! we can do stuff; and i promise i am nice. =)</t>
  </si>
  <si>
    <t>right now i'm working and saving money while solidifying friendships and planning for the future! woo; exciting!    i work as a videogame developer. most days i feel really thankful; and people say i work too much. (sometime's i hate it; but that's life.)    meanwhile i plot my life and imagine i could be a writer; or possibly a rock star. don't you? are you too grown up for that?</t>
  </si>
  <si>
    <t>i'm good at talking to people in social situations; but only if i'm in the mood. i'm also pretty good at talking to animals.    i stay calm in a crisis and hardly ever have to raise my voice in an argument (though i do like to scream and cheer at fights and music events.)    i like looking into complex systems like human behavior and marketing. for example; i think the language and tone of this website is savvy. it informs users of the basics while still maintaining a patina of hipness. sexy!    if there is any problem - any problem with anything - i'm confident that there's a solution; and given enough time i can solve it; or at least find the best alternative. figure it out on the way in; fix it on the way out.</t>
  </si>
  <si>
    <t>i think it's that i stand out.    so i should probably not try to be a spy...    also; i have an inordinate amount of things to say about...    well...    everything.</t>
  </si>
  <si>
    <t>there's no way i can remember all these things... *sigh.*    perhaps i can key your search terms.    i like &lt;a class="ilink" href="/interests?i=haruki+murakami"&gt;haruki murakami&lt;/a&gt; (&lt;a class="ilink" href= "/interests?i=the+wind+up+bird+chronicle"&gt;the wind up bird chronicle&lt;/a&gt;); &lt;a class="ilink" href= "/interests?i=italo+calvino"&gt;italo calvino&lt;/a&gt; (&lt;a class="ilink" href="/interests?i=if+on+a+winters+night+a+traveler"&gt;if on a winters night a traveler&lt;/a&gt;); &lt;a class="ilink" href= "/interests?i=alice%0amunroe"&gt;alice munroe&lt;/a&gt; (&lt;a class="ilink" href="/interests?i=the+view+from+castle+rock"&gt;the view from castle rock&lt;/a&gt;); &lt;a class="ilink" href="/interests?i=donna+haraway"&gt;donna haraway&lt;/a&gt; (numerous too long titles); &lt;a class="ilink" href= "/interests?i=howard+bloom"&gt;howard bloom&lt;/a&gt; (&lt;a class="ilink" href="/interests?i=the+lucifer%0aprinciple"&gt;the lucifer principle&lt;/a&gt;) and &lt;a class="ilink" href= "/interests?i=peter+s+beagle"&gt;peter s beagle&lt;/a&gt; (&lt;a class="ilink" href="/interests?i=the+last+unicorn"&gt;the last unicorn&lt;/a&gt;).    &lt;a class="ilink" href="/interests?i=rushmore"&gt;rushmore&lt;/a&gt;; &lt;a class="ilink" href="/interests?i=city+of+god"&gt;city of god&lt;/a&gt;; &lt;a class="ilink" href="/interests?i=grave+of+the+fireflys"&gt;grave of the fireflys&lt;/a&gt;; &lt;a class="ilink" href= "/interests?i=the%0acity+of+lost+children"&gt;the city of lost children&lt;/a&gt;; &lt;a class="ilink" href= "/interests?i=the+princess+bride"&gt;the princess bride&lt;/a&gt;.    &lt;a class="ilink" href="/interests?i=radiohead"&gt;radiohead&lt;/a&gt;; old &lt;a class="ilink" href="/interests?i=aphex+twin"&gt;aphex twin&lt;/a&gt;; &lt;a class="ilink" href="/interests?i=the+fleet+foxes"&gt;the fleet foxes&lt;/a&gt;; &lt;a class="ilink" href= "/interests?i=devotchka"&gt;devotchka&lt;/a&gt;; &lt;a class="ilink" href= "/interests?i=jonathan+coulton"&gt;jonathan coulton&lt;/a&gt;; &lt;a class= "ilink" href="/interests?i=yann+tiersen"&gt;yann tiersen&lt;/a&gt;; &lt;a class="ilink" href="/interests?i=sigur%0aros"&gt;sigur ros&lt;/a&gt;; &lt;a class="ilink" href="/interests?i=neutral+milk+hotel"&gt;neutral milk hotel&lt;/a&gt;; the soundtracks from &lt;a class="ilink" href= "/interests?i=wes%0aanderson"&gt;wes anderson&lt;/a&gt; movies (i know; i know...)    vietnamese &lt;a class="ilink" href="/interests?i=spring+rolls"&gt;spring rolls&lt;/a&gt;; &lt;a class="ilink" href="/interests?i=thom+kha"&gt;thom kha&lt;/a&gt;; &lt;a class="ilink" href= "/interests?i=nutmeg+walnut%0aravioli"&gt;nutmeg walnut ravioli&lt;/a&gt;in a cream sauce...</t>
  </si>
  <si>
    <t>what constitutes us? we all agree on our individual and physical biology: the inhalation and expulsion of fluids. air; water; and traces of other solvents (i.e. ethanol.) we assume; too; our mineral composition (in the dust.) we are expertly and precisely aligned and combined such that our pittance of matter can be intractably worthy. and also; it is true if you take any of these things away in sufficient degree i'll desperately crave them back.    but if you are gradual and subtle in your stealing i can do without; and still go on being me.    there are very few things that you can take that would deprive me forever; and these are the things that would completely alter me to lose them. i would cease being me; and so "i" could never do without them.    1. the events of certain childhood relationships 2. my attitude towards animals 3. my high school experience 4. the models of good friends and loved ones that live in my head 5. my understanding of math and science 6. various notions of transcendentalism</t>
  </si>
  <si>
    <t>less is more!</t>
  </si>
  <si>
    <t>thinking!    why do we love the things we love.    if you enjoy the "right band" hard enough (and know all the lyrics to the engine driver and the guitar part and can sing in key) and dress in the right clothing having worn the right face (with the hair parted the way i like and no suave deoderant (eww; suave)) with just the right book in your back pocket (t-zero); busty and holding a bunny while sketching a graph... does all that mean i will love you? (actually... huh; quite possibly! err...!)    and what does that say about me? and love? and friendship; too? clearly we are all one big living thing that i do not entirely understand.    (and truthfully; the way you smell is really important; take note! the rest? not quite so much somehow.)    actually i'm probably at work; or at the gym; or at the bar; or hanging with friends; or at a show; or watching tv/playing games; or working on some sort of art or construction... i like variety ;) if we were dating i'd probably be doing these things with you.    actually i am probably at work. heh.</t>
  </si>
  <si>
    <t>sometimes i feel insecure about my online profile!</t>
  </si>
  <si>
    <t>you are &lt;a class="ilink" href="/interests?i=bored"&gt;bored&lt;/a&gt; and &lt;a class="ilink" href="/interests?i=saucy"&gt;saucy&lt;/a&gt; (or if you just like the word saucy!)    i want to meet people who can show me new and exciting things i haven't seen yet (new authors; music; movie; culture; places; things to do; etc!)    (please; don't feel left out; &lt;a class="ilink" href= "/interests?i=savvy"&gt;savvy&lt;/a&gt;; you're pretty neat too! two "v"'s!)    you should write me if you're bored and want to talk (even if you don't want to date me!) i like meeting new people.</t>
  </si>
  <si>
    <t>english (fluently)/german (okay)/latin (poorly)/japanese (poorly)/c++ (poorly)</t>
  </si>
  <si>
    <t>i've been in the bay area -- back and forth between berkeley and oakland and now emeryville; weird place that it is -- for 4-ish years now. i have a love/hate relationship with it and sort of long to move back to the midwest. yes. i said the midwest. we can have a conversation/argument about this if you really want. in any event; i'll be in the bay for another 5-7 years because my primary partner; &lt;a class="plink" href="/profile/cinnazimt"&gt;cinnazimt&lt;/a&gt;; is getting their phd here. therefore; i am making my peace with the bay area  and its "strange" political activists; time schedules; apple juice  tasting cider; 2 seasons; and other things that feel off because i was not raised with them.    i am jewish; since that heritage has been passed through the  maternal line...but while i find the faith fascinating; i have had  little to no experience with it.    i was homeschooled kindergarten through 12th grade. most people say they would never have guessed this to be true of me. i'm not always sure whether to take that as a compliment. i think it left me with a love of learning; inquisitive-ness; and desire to change the dominant norm of public schooling in the united states; which is; honestly; despicable.    i was an english major in college and still hope to one day find a way to change the world through my love of language and words; both printed and spoken.    i try to eat local; organic food of the vegan variety. i'm not  always very good at it (oh; the tantalization of cheese) nor am i evangelistic.    i'm attempting to rein in my wordiness and so shall change what was once an essay long paragraph to:    bisexual = not my preferred identity (i don't much like binaries of any kind.)  queer = much better; though with its own problematics of race and class.  privilege = something most of us have to some degree or other around some oppression or another. let's fucking buck up and deal with it. daily. forever. and if you have no idea what i'm talking about; please don't message me. consider yourself warned.</t>
  </si>
  <si>
    <t>thinking a lot about the ma program graduated from a year ago. my degree is in social and cultural anthropology but i learned less factual kinds of things and more how to think from within frameworks of &lt;a class="ilink" href= "/interests?i=post-colonial"&gt;post-colonial&lt;/a&gt;; &lt;a class="ilink" href="/interests?i=post-structural"&gt;post-structural&lt;/a&gt;; &lt;a class= "ilink" href="/interests?i=anti-ism"&gt;anti-ism&lt;/a&gt; (most particularly &lt;a class="ilink" href= "/interests?i=anti-racism"&gt;anti-racism&lt;/a&gt;; but also with ties to thinking about &lt;a class="ilink" href= "/interests?i=social+class"&gt;social class&lt;/a&gt;; &lt;a class="ilink" href="/interests?i=gender"&gt;gender&lt;/a&gt;; sex; religion; country of origin; age; ability). if you're interested in talking about &lt;a class="ilink" href="/interests?i=foucault"&gt;foucault&lt;/a&gt;; &lt;a class="ilink" href="/interests?i=derrida"&gt;derrida&lt;/a&gt;; &lt;a class= "ilink" href="/interests?i=marx"&gt;marx&lt;/a&gt; but without judgment as far as my own depth or non-depth of knowledge concerning them; bring it on!    i just quit a job as an instructional assistant in a autism support classroom at a public school. the &lt;a class="ilink" href= "/interests?i=ableist"&gt;ableist&lt;/a&gt;; &lt;a class="ilink" href= "/interests?i=racist"&gt;racist&lt;/a&gt;; &lt;a class="ilink" href= "/interests?i=sexist"&gt;sexist&lt;/a&gt;; &lt;a class="ilink" href= "/interests?i=adultist"&gt;adultist&lt;/a&gt; crap i witnessed every day was infuriating and oh so wearying. and the work environment of one-up-man-ship (why does that have "man" in it?) and backstabbing was intolerable.    now i'm hoping to one day have mastered all of the information i need to know as a school secretary at an elementary school. i'm on week 2; i'm surviving; which is really the best that can be hoped for. :-)    crocheting. a lot. it allows me to keep busy; create beautiful things; have ready gifts at hand for those i love; and also be in a somewhat meditative state.    things i'm considering doing:  - writing -- fiction of the adult and younger person variety.  - actually getting my butt to the queer contra dancing in oakland.  - tap dancing. (everytime i watch singin' in the rain i want to be a phenomenal tap dancer. gene kelly does that to me.)  - joining the y. seriously. why have i not done this yet? so many different exercise classes and a pool -- i freakin' love swimming. what is my deal?  - attending more musical and theater events; also more musical theater events. :-)  - taking classes on judaism; from the queer and radical synagogues of oakland or sf.  - becoming a speech pathologist.</t>
  </si>
  <si>
    <t>crocheting. making jewelry of the beaded; crafty variety. bemoaning my loss of ability to play the piano and violin to the standards i once was able. finding something interesting and entirely edible (sometimes even delicious) from random odds and ends in the kitchen.</t>
  </si>
  <si>
    <t>green and black glasses. curly hair.</t>
  </si>
  <si>
    <t>(a) inga muscio's autobiography of a blue-eyed devil. charles  dickens' bleak house. italo calvin's if on a winter's night a  traveler... george eliot's middlemarch. philip pullman's his dark  materials trilogy. michel foucault's discipline and punish. orson  scott card's ender's game. john steinbeck's east of eden.    (b) iron jawed angels. y tu mama tambien. mama mia. singin' in the rain.    (c) arrested development. community. parenthood. the first 2 seasons of chuck (it seriously went down hill after it was saved from the ax). lark rise to candleford. glee. star wars: the next generation. battlestar galactica. veronica mars. 30 rock.    (d) ani difranco; loreena mckennitt; rufus wainright; ben harper;  martin sexton...basically anything folky or political.    (e) chocolate. mushrooms. gelato. almost anything vegan...except; for some odd reason; sundried tomatoes.</t>
  </si>
  <si>
    <t>crochet hook. yarn. books (yeah; i know. it's not one thing. i'm still putting in down.) friends. paper. in all honesty; probably the internet. it's a habit. haven't decided if it's a good or bad one.</t>
  </si>
  <si>
    <t>how to more closely align my living habits with my beliefs. ways to redecorate my home that would make it more interesting; or just different. how to balance needs and desires. how to discern the difference between my needs and my desires.</t>
  </si>
  <si>
    <t>crocheting/hanging out with friends/playing some kind of game/at a pub.</t>
  </si>
  <si>
    <t>um...i am either one of the least private people ever or one of the most because i can't think of anything to put here.    oooo...i thought of something that could qualify to go here! i don't shave (or wax). anything. seriously. so...if you have problems with female bodied people whose gender expression tends towards the tomboy femme having body hair...well...that's your problem. but don't message me.</t>
  </si>
  <si>
    <t>you fall into one or more of the following categories:  - you are not bothered by; or are even looking for; being involved with someone already in a committed and open relationship. i'm not looking for one night stands but i'm also not looking for super serious relationships. anything from friends to friends plus attraction/cuddling/sex are happy making for me! &lt;a class="ilink" href="/interests?i=polyamory"&gt;polyamory&lt;/a&gt; &lt;a class="ilink" href= "/interests?i=poly"&gt;poly&lt;/a&gt;  - you want to go queer contra dancing.  - you want also to take up tap dancing and accompany me to lessons.  - you are not overly athletic and would like a exercise buddy. :-)  - you want a companion for musical and theater events.  - you want to have political and/or philosophical discussions that are discussions and not arguments and you know the difference between the two.  - you want to talk about foucault; derrida; marx; marcuse...  - you want to talk about education reform.  - you are a speech pathologist who wants to change the world and want to talk to some one who is thinking about this endeavor.</t>
  </si>
  <si>
    <t>i'm 25 and awesome!!!! haha i love to laugh; have fun and just live life. i'm super easy to talk to and i am very adventurous. i'm not really emotional and sometimes that can be a draw back but i try my hardest to be empathetic. i sometimes can be very blunt and you can take it or leave it. i am also a pretty private person when it comes to my personal life.    i love video games and comic books which is kind of odd for a girl but oh well!!! i also enjoy being out doors and with friends. &amp;lt;--- wasn't sure where that was supposed to go so put it in with my summary!!! haha hope that explains enough!</t>
  </si>
  <si>
    <t>i work and go to school... i work a full time job and go to school full time!!!! busy busy busy!</t>
  </si>
  <si>
    <t>talking to strangers; writing; befriending people; being a peacekeeper; swimming; conversation!!</t>
  </si>
  <si>
    <t>my smile!!! i'm always smiling!!!!</t>
  </si>
  <si>
    <t>i actually love reading and watching movies(i have a great imagination!). so i guess that means way to many to write!!    i love all different types of music but i would say i am most into the temper trap and the dirty heads... i also like the classics like fleetwood mac; the eagles; journey; etc. i am really into the band falling in reverse!    food... i love chili cheese fries; chicken nuggets and nacho cheese but obviously you cant eat those things every day or you would be as big as a house... so i love most food except really spicy food!</t>
  </si>
  <si>
    <t>my family.  my kindle.  my brain.  nacho cheese!  my thumbs!  my awesome sense of organized chaos!!!!</t>
  </si>
  <si>
    <t>how many languages i could possibly speak.  where the best chili cheese fries are sold.  great music. how awesome i am (just kidding i'm shallow but not that shallow). i am always thinking about time; because i am so busy i am stuck to a schedule!!!</t>
  </si>
  <si>
    <t>out with friends!!! exploring new things such as dive bars; breweries; concerts; and other fun stuff!!!!</t>
  </si>
  <si>
    <t>if it wasn't &lt;strong&gt;private&lt;/strong&gt; i would be willing to admit it!!!!</t>
  </si>
  <si>
    <t>if you are awesome and you can say absurd things that make me laugh... also must be adventurous and able to put up with constantly changing it up!!! also; you need to be independent; i want my significant other to have a life!!! i am not a let's be together all the time; i like to have a conversation and i like my personal time!!!</t>
  </si>
  <si>
    <t>woodside</t>
  </si>
  <si>
    <t>english (fluently)/danish (fluently)/french (okay)/german (poorly)</t>
  </si>
  <si>
    <t>i enjoy spending sun shiney days outdoors bike riding; hiking; pool side; beach side. health is important to me. i work out regularly and practice yoga for both spiritual and physical well-being.    i enjoy spending my free time in the company of close friends and family hosting dinners and entertaining. people always seem to appreciate my home cooked indian cuisine. i'm very passionate about many different genres of music and enjoy dancing. i am most fond of traveling to new and exotic destinations and always up for a new travel adventure.    i tend to be shy in large groups or at first meetings; however warm up pretty easily. i would describe myself as easy going and fun; caring and patient; genuine and sincere.    i believe in continued personal growth; learning and change throughout one's lifetime. i try to welcome life as it comes and make conscious efforts to practice living in the present moment.</t>
  </si>
  <si>
    <t>dark chocolate  a delicious cup of cafe con leche  sunshine  my family  the beach; the sound of the sea  music</t>
  </si>
  <si>
    <t>100% irish (sans accent); but contrary to my fair skin i love the sun. since i moved to the bay area i have really become quite a clich  i am a prius driving; outdoor loving girl. on an average week i am probably on a long bike ride; playing volleyball; running; at yoga; hiking; or crossing something else off my bay area bucket list.  i wake up smiling every morning thanks to my cute ass pupster; which says a lot considering i wake up damn early.  i am pretty much up for anything and don't like to judge; unless you want to take me to a club in the marina and then we might have a problem. seriously though; i have learned so much throughout my life; and some of the best times are being open to new experiences.</t>
  </si>
  <si>
    <t>trying to write a profile while sleep deprived and recovering from a slight hangover. jamming my summer full of trips galore. i also just refinished my first piece of furniture; and i have to say i am a little proud of myself. i work too. i know... a real jack of all trades.</t>
  </si>
  <si>
    <t>being positive; living in the moment; laughing at myself; enjoying life; being pretty average at a lot of sports - except swimming in the bay; i will never do that again!</t>
  </si>
  <si>
    <t>i am always a year behind on books; so just finishing up hunger games books. fav book - trinity by leon uris. breaking bad has to be the best show ever. music i am currently loving - alabama shakes; beach house; the walkmen; the xx; ty segall; wise blood. i love live shows - always need more. food - what is not to love? i thought i hated fried chicken til i went to wayfare tavern. also exploring some new foods - ethiopian; burmese; and even some vegan food.</t>
  </si>
  <si>
    <t>stupid stuff; but sometimes can be pretty deep. i wonder why my neighbor's weeds are five feet high and why he likes to keep a gasoline tank on the front porch. and why saying good morning to a stranger is so acceptable - but good evening seems a little creepy.</t>
  </si>
  <si>
    <t>probably doing something mellow; dinner; drinks; whatever. i work hard for the money; i am exhausted by friday and need to rest up for an active weekend.</t>
  </si>
  <si>
    <t>i have had some amazing relationships and a few great loves. i am not a bitter 30 something; more so optimistic; independent; self-aware; and very content with my life. i am really looking for someone that could add to my life.</t>
  </si>
  <si>
    <t>you have a big heart; love traveling; and are up for almost anything</t>
  </si>
  <si>
    <t>i am a 45yo man in search of new experiences. for me; people are the key to life. i'm a long time massage therapist; and enjoy working with my hands; whether on people; houses; gardens; cars.    i am open; well-grounded; and aware</t>
  </si>
  <si>
    <t>just moved back to marin; to live with mom in the house i grew up in...helping her out with a long list of things...</t>
  </si>
  <si>
    <t>gghkgjhjkjjkkkjfdffffbbxgbf vhjjbfhbbfhbcsgbchbbxgbbcfbbzsryhhg    cool u know what i'm saying??</t>
  </si>
  <si>
    <t>does anyone know?</t>
  </si>
  <si>
    <t>reading you.</t>
  </si>
  <si>
    <t>the notebook.</t>
  </si>
  <si>
    <t>credit  chocolate  chinese food  coca-cola  c  cash</t>
  </si>
  <si>
    <t>fulfilling my goal of making everyday a holiday and every meal....a feast. (i'm just being honest.)</t>
  </si>
  <si>
    <t>sleeping. i wake up early saturday. like 8 am pst. (i know. i have no life.)</t>
  </si>
  <si>
    <t>i watch that bullshit tv show about dallas house wives? is that private enough? certainly it's embarrassing. i think.</t>
  </si>
  <si>
    <t>u live close to me.</t>
  </si>
  <si>
    <t>english (fluently)/french (okay)/chinese (poorly)/hawaiian (fluently)/other</t>
  </si>
  <si>
    <t>im a 22 years old guy; im from eslv; im very sincere person; i dont care telling the true to anyone. i know that sometimes it hurt but..</t>
  </si>
  <si>
    <t>dear hardworking beautiful men of the world;    will you please stop being so hard on yourself. even you assholes who believe you are gods gift to women; please also be kind to yourself.    what a wonderful journey i am on; being single at this stage in my life is such a blessing such a fantastic and opening experience. i am learning so much about men; my fearless counterparts in life. i'm really meeting some intelligent; open and thoughtful men. it is so fascinating to experience how when it's on; it's on and you just know it. there is a real flow to it; we're not always on the same wave; but when we connect; there is an opportunity to exchange ideas and share deeply in a way to grow/evolve in a more loving/accepting way.    i am surrounded by beautiful men romantic and otherwise; i'm feeling deep gratitude for your appreciation of me as a woman; something i will reflect upon to have deeper respect for myself. i am rereading this last sentence and thinking how rad it is that i can feel that. i'm finding how hard some of you work; literally you work yourself to the bone because you are driven by your passion; maybe you are competitive and this makes you feel alive; maybe you are unsure if you are worthy in this life time and you must contribute; earn your keep in a world where not every man is so lucky. you push yourself to exhaustion; you tell yourself that your efforts are never enough and you go on everyday with a tiny hole in your heart. this tiny whole longs for healing; but this tiny whole is what makes you beautiful. this tiny whole is the window into your goodness and i want you to embrace it; never lose sight of your ability to empathize; have compassion and deeply care for yourself and the world around you. just know that your work is enough; you are valued; cared for; loved; appreciated by the women in your life - if you are not; please ask for it because you deserve it.    you tend to this garden of women with a gentle hand; you know we are fragile too; yet some how an enigma it's difficult to recognize that we are just like you. everything is confusing until you see that we too have a tiny hole in the heart longing to be filled or temporarily distracted by you. i promise to be open to you; to truly listen; to give more weight to your potential and not the fear or wounding i carry with me. i believe men and women can band together; by truly listening; we can can really see the other and recognize ourselves in the process. if we can do this our networks and communities will grow stronger; our output will be more useful; maybe the technology better; our intentions more in line to illuminate the authentic business of these tiny holes in our enormously loving hearts.    be good to yourself; you are worthy of everything you put out and more. what an honor it is to address you in this way. please forgive me if i don't write you; i am just overwhelmed and trying to listen and understand how best to respond in line with how i want to be in the world. sometimes it is right to be reckless; adventurous and open. other times we want to be calculated; effective for a specific purpose; in observation mode because we are learning/reflecting - i am in this place today and it is awesome.    you rule;  happeninghere</t>
  </si>
  <si>
    <t>enjoying it. living every moment like the last; which includes planning for the future. i am crafting it carefully. lot's of ideas; not beholden to anything. you can't know what you don't know and i like to leave space for that. i have enough experience in getting what i want to know that i often don't know what i want until i see it.</t>
  </si>
  <si>
    <t>this entry will be a work in progress!  books - nature/science; spirit/psychology  movies - documentaries; creative/indie stuff; foreign films; comedy  music - dance; dream; explore... bluegrass; punk rock; classic rock; electronic (bands; breaks; electro; downtempo/ambient; french electro; minimal; funky beats)  food - organic; local; seasonal... clean; fresh with love; deliberate and delicious.    there are a number of tv shows i have loved; i'm in a place right now; where creative/adventurous pursuits/rest are taking priority. unfortunately; this also means i'm not watching a lot of movies right now. i'm having a hard time sitting still these days.  i may be shaping up to be a writer of some kind; it's something i've always dreamed of doing... i'd like to focus my spare time on writing; thinking; being; reading; studying etc...</t>
  </si>
  <si>
    <t>nature  beauty  love  peace  inspiration  gratitude</t>
  </si>
  <si>
    <t>how to enjoy every single minute and how to make all the minutes add up to something better.</t>
  </si>
  <si>
    <t>my favorite things are commitment and changing myself. ;)    jokes aside; i think i'm your typical late (wow... time flies huh?) 20s bionic man. i've got a decent career going; an adorable dog; good friends and close family.    well; i'm not really a bionic; just metal below the knee on my left leg. 5 years ago i was riding my motorcycle home from a family gathering when i was hit entering the freeway by some guys going the wrong way while they ran from the cops. the result; is that if you name it; i've probably broken it. i walk with a cane so i don't do much hiking anymore (swimming and water polo were always more my workout-thing anyway); but i'm always down for a good road trip and car camping!</t>
  </si>
  <si>
    <t>i think; all things considered; i'm doing pretty well. i like my job; but it can be a bit boring so i emphasize my after hours time with my friends and my dog. i'd like to continue the trend by meeting a girl who wants to continue the trend!</t>
  </si>
  <si>
    <t>i know way too much about random stuff that will probably never benefit me in any way; except maybe trivia contests.</t>
  </si>
  <si>
    <t>i walk with a cane and have a metal leg!</t>
  </si>
  <si>
    <t>books: anything by robert heinlein  tv: fringe; spartacus; mad men; game of thrones (and yes; i am caught up in the books too!)  music: just about anything; but i love a good guitar solo  food: not sure; i'm willing to try anything once and like just about everything from expensive bloody steaks to flavorful veggie dishes.</t>
  </si>
  <si>
    <t>rogue (my border collie); family; friends; bars; food/air/water. (probably in that order)</t>
  </si>
  <si>
    <t>the intricacies of the universe; good beer; my friends; and what i'm gonna do next.</t>
  </si>
  <si>
    <t>out with my friends; having deep discussions over deep drinks.</t>
  </si>
  <si>
    <t>i've already admitted it; i have a metal leg after getting wiped out in a motorcycle accident (that involved some guys running from the cops going the wrong way on 680...) 6 years ago...    that said; ask away! i don't really consider any subject taboo; but it helps to have questions to jog the discussion.</t>
  </si>
  <si>
    <t>you like having fun; good beer; dogs and nice guys (i'm two of those 4).</t>
  </si>
  <si>
    <t>work. play. and whatever comes in between. gotta make money but loving having shit to do when i'm not. drinking or getting to know someone    i am -; -; and -.</t>
  </si>
  <si>
    <t>surviving and having fun. not wasting it on other people's bullshit</t>
  </si>
  <si>
    <t>having a great time. being myself and not getting arrested for stupid shit i do. im a good listener and a good friend.</t>
  </si>
  <si>
    <t>u have to ask them.... probably dermal anchors in my forehead and my awesome smile...ha</t>
  </si>
  <si>
    <t>whatever is in front of me? gonzo anything with war history; crusades; greece; and whatever else holds my interests. music is all types punk hip hop rock metal reggae &amp;amp; oi!!!!!</t>
  </si>
  <si>
    <t>food  water  shelter  people  tattoos  jameson</t>
  </si>
  <si>
    <t>$ and how i am affecting the people i care about. also how i'm gonna make it day to day with the government hot on my back for taxes and no fuckin civil rights anymore! whats for lunch???</t>
  </si>
  <si>
    <t>nothing....... or everything. maybe the bar; maybe a movie maybe just a tall can. or a show</t>
  </si>
  <si>
    <t>...... u wanna have a good time</t>
  </si>
  <si>
    <t>ohh hard part; i am a really mellow individual; trust worthy and loyal to his friends and family. i believe that experience shapes us to be the beings that we are in the present moment. and one can never stop learning for it is part of our short existence. but as serious as i can get i also enjoy live concerts; and museums and other activities to have a needed balance.</t>
  </si>
  <si>
    <t>trying to learn as much as i can; life is a learning experience. but also working hard so i can go back to school and continue my education.</t>
  </si>
  <si>
    <t>duh ! painting !</t>
  </si>
  <si>
    <t>friends have told me i have a serious stare and also how exotic i'm but over all i'm easy going and down to earth.</t>
  </si>
  <si>
    <t>when it comes to books i am mostly into philosophy; art; history but from time to time i also enjoy fiction. movies ??? action; adventure; documentaries; dramas and more. at this moment my favorite show are game of thrones; the killing and walking dead. when it comes to music i listen to a wide range of genres. and i enjoy concerts from time to time but when it comes to food i can be picky. love peruvian cuisine; japanese; jamaican; thai and italian.</t>
  </si>
  <si>
    <t>books  running shoes  futbol  my two companions (chihuahuas)  ipod  oxygen</t>
  </si>
  <si>
    <t>the way we treat each other as human beings. what should i paint next and what jesus wouldn't do. lol</t>
  </si>
  <si>
    <t>reading a book; relaxing after a hard days work.</t>
  </si>
  <si>
    <t>plea the 5 th !</t>
  </si>
  <si>
    <t>my name is nick.  though i'm known by a vast range of...dare i say it... nick names...(corny)  i'm not too serious of a guy. i tend to just go with the flow. yet some how; things usually end up relying on me to get finished or fixed.  i like a good laugh. if there is a smile on my face; means something must be going good.  i'm a highly versitile person. one weekend i can be out hiking and campin with one group of friends; the next weekend i can be shopping it up with the girls downtown.  i'm not too picky in my food selections. seems the older i get; the crazier my food choices get.  love the water. anything water related. ocean; the beach; lakes; rivers; a pond in someone's backyard. me and the water just make a good team.</t>
  </si>
  <si>
    <t>im currently attending school at the academy of art in sf with a major in animation. it's crazy time consuming; but loads of fun. to help afford that i work at the local starbucks (though you'd nvr know which one that was because there are like 12 in a four block radious). sadly my knowlege of coffee and coffee biproducts is way too vast for my liking. least i can get a cheap cup of coffee whenever i want :)</t>
  </si>
  <si>
    <t>interacting with people. i don't usually have a hard time chatting it up with random strangers (they always have the best stories). i've been told i have that kind of genuine trait when talking with peope. i always seen to care (even though sometimes i might be off thinking about something else :/).</t>
  </si>
  <si>
    <t>that i'm a lot of fun to be around. i try always to have a good time and people usually hang around me when they want positive energy. i'm always trying to get people to smile or laugh. anything to avoid a bad situation.</t>
  </si>
  <si>
    <t>books; sadly; im not into as much as i should be. mainly if enough ppl recommend sumthing; i"ll try to read it. of course i've read all the h potters and &lt;a class="ilink" href= "/interests?i=twilight"&gt;twilight&lt;/a&gt; saga....i dont live in a hole; lol.  movies; i luv!!!! go to the theaters way too much!!! even if it jus looks ok; i like to see it.  as far as music goes; if u look at my ipod; there is such a random variety of music. i like lil bits of everything.  food; u can nvr go wrong with sushi!!!  mainly i like everything; minus bellpepper.....dont ask me y; but if it has sumthing to do with bellpepper; i aint havin it :p</t>
  </si>
  <si>
    <t>1. family  2. friends  3. phone  4. hair gel  5. an interesting thought  6. apollo (my cat)</t>
  </si>
  <si>
    <t>which way my life should go.  a man could go crazy thinkin about that too much.....</t>
  </si>
  <si>
    <t>i try to go out and do something. if i'm not stuck at work then i want to go out. my not need to be a club scene; but i'd like to do someting. maybe grab dinner with some friends.</t>
  </si>
  <si>
    <t>you think i'm freaking awesome; or would like to get to know me better then just my few scribbled down sentences. or if your interesting enough to carry on a conversation.</t>
  </si>
  <si>
    <t>i'm a masculine professional guy looking to meet interesting others. i try to live with the "love thy neighbor as thyself" principle. people tell me i'm good to be around; and i value the people in my life. i am funny; smart; and try to be wise.</t>
  </si>
  <si>
    <t>i work as an md in a public health setting. my job is almost always interesting; and at times a little too interesting and adventurous.</t>
  </si>
  <si>
    <t>taking things as they come my way. i am learning to roll with it.</t>
  </si>
  <si>
    <t>beats me. i bet some would say my smile; or may be my beard. also; i think a lot of people try to figure out what my ethnicity is- i'm armenian.</t>
  </si>
  <si>
    <t>i like food- many different types of food. i like movies- many different types- though i tend to go for independent; and / or foreign films (like those playing at clay; opera plaza; lumiere; and sundance).  in terms of my hobbies- i do play the classical piano and spend time practicing like one week before my piano lessons (shhh- don't tell my piano teacher that- i'm supposed to be practicing every day).</t>
  </si>
  <si>
    <t>people (friends; family); stories / narratives (fiction; non-fiction; gossip); the basics (like food and water)- i guess that's it- i only have three things i could never do without. freedom to choose and make your own destiny (at least to try to) is another one- okay so i have four things i could never do without. i also like pretty things and pretty people.</t>
  </si>
  <si>
    <t>how to have more free time during my day to do things i like. living life to its / my fullest potential. and then about what's the big deal about living life to its fullest potential.</t>
  </si>
  <si>
    <t>catching up. heading to the gym. may be dinner with a friend or two. setting up my alarm clock to wake up early the next day (cause for now i work on saturdays as well; by choice).</t>
  </si>
  <si>
    <t>i don't think i have any private things left. of course i do :-)</t>
  </si>
  <si>
    <t>you like what you see and read. you're an interesting person. you're good at some things.</t>
  </si>
  <si>
    <t>i am: geeky; nocturnal; liberal; politically incorrect; laid back; sex-positive; nurturing; late-sleeping; animal-loving; cat-owning; conscientious; cuddly; text-messaging; facebook-addicted; occasionally a little kinky; playful; well-rounded; and relatively well-balanced.    i am not: straight edge; chaste; monogamous; photogenic; easily offended; religious; sanctimonious; carbon neutral; athletic; game-playing (unless you mean video or board games); alpha male; a subculture boy; high-drama; high-maintenance; self-destructive; or perfect.    i'm also not a pigeon; despite fitting well in certain pigeonholes.    i'm on okcupid because i think that having a similar outlook on life is more important than having similar interests. i'd rather try something i've never done before with somebody whose personal philosophy parallels mine than share an activity i'm good at with somebody i don't see eye to eye with.    i'm both geeky in the sense of "computer geek" and nerdy in the sense of "reads a lot and interested in many different topics." i read mostly non-fiction and very few subjects bore me. i especially like hearing people talk about the things they find interesting. if you get fired up about a subject; i want to hear about it! whether it's politics or ancient history or what your nonprofit does or the dietary habits of a certain endangered madagascar primate; if you find it interesting; i'll probably be curious about it; too.    as for me; the subjects i find particularly interesting include psychology (especially sex and gender); medicine (especially psychiatry and neuroscience); biology; politics; public policy; philosophy; and religion. i love to learn and i just soak up information.    my sexual orientation says "straight" but it is better described by "heteroflexible." i tend to prefer women; but dating other men isn't out of the question for me. i identify mostly as straight-ish; so i don't feel i have the right to call myself 'queer' in any sense; but i do consider myself a queer ally.    people love me on yelp.</t>
  </si>
  <si>
    <t>right now i work a mundane office job wrangling network servers and websites while trying to manifest a career change. i volunteer on occasion for for a couple of healthcare nonprofits. i'm also teaching myself music when i have the inspiration (or motivation). other than that; i read; i play video games; i snuggle with my cats; i sleep in; i go out; i live the life of an sf bay area 30-something.</t>
  </si>
  <si>
    <t>holding a conversation on just about any topic.  solving problems.  impromptu marriage counseling.</t>
  </si>
  <si>
    <t>i read mostly non-fiction. my favorite author is oliver sacks; and now that i have a kindle i'm working through my backlog much faster.    i love food. anything really spicy or flavorful - ethiopian; indian; thai - or really just anything unusual or well-made.    now; music... music is hugely important to me. music is practically my religion; and if it is a religion; then i'm a polytheist. i can appreciate the best examples of any genre; but most of my collection is electronic (or whatever name it's going by these days - idm; electronica; techno; electro; it's all the same to me). at the moment; m83; madeon; cut/copy; chromeo; hot chip; pendulum; foster the people; and futurecop are on repeat play in my house &amp;amp; car. over the years; i've been fond of underworld; orbital; bt; black sun empire; crystal method; hybrid; daft punk. second to that i listen to a bit of rap &amp;amp; hip-hop: wu-tang clan; a tribe called quest; and aesop rock are some of my favorites. i also love 80s &amp;amp; early 90s alt-rock: joy division; new order; the smiths; oingo boingo; faith no more to name a few.    i have a guilty pleasure of listening to really bad 80s pop. and singing along... or not necessarily singing "along" but just singing impromptu; off-key; because i feel like it.    please; expose me to new music. or old music. technical; soulful; funky; angry; i don't care what it is as long as it's interesting. whatever moves you. (i do need more classical and jazz in my life.)    i dance and i karaoke. i think i'm better at the former than the latter.</t>
  </si>
  <si>
    <t>deja cu - when you see somebody around town and they seem familiar; but it's only because you saw them on okcupid.</t>
  </si>
  <si>
    <t>i would guess that i'm home about 2-3 weeknights per week and and 1 saturday per month. on weeknights out; i'm either working (i do a lot of moonlighting); or doing something relatively low-key with friends like a trivia night or a board game night. sometimes i'll take a day or weekend trip up to harbin hot springs or down to santa cruz for kiva. i also like the occasional forays to the california academy of sciences (especially for nightlife) or the exploratorium. on the slightly more adult side of things; i occasionally go to the citadel or mission control and i've enjoyed both. i like snowboarding but i don't get up to the mountains remotely often enough. i recently tried horseback riding again (i used to ride horses a lot as a child) and it's reminded me how much i love it.    i went to that big famous party in the desert once and while i have no regrets; i didn't fall in love with it. it's cool if you love it; i'm just not a big fan of alkaline dust.    in contrast; my first foray to disneyland was just a few years ago and i loved it and i've been back several times since then. not only do they have running water; but every 10 feet there's an opportunity to buy a frosty diet coke. that's much more my style.    i'm super-flexible about my time; and i love it when people can introduce me to new activities and adventures.    i also relish my time alone as it gives me a chance to recharge and reflect.</t>
  </si>
  <si>
    <t>i find it exceptionally refreshing when somebody else makes the first move on me. (hint hint.)</t>
  </si>
  <si>
    <t>i moved to san francisco about a year ago now but every day i wonder why i did not move here sooner! i love exploring all that the bay area has to offer from &lt;a class="ilink" href= "/interests?i=snowboarding"&gt;snowboarding&lt;/a&gt; in the winter; to &lt;a class="ilink" href="/interests?i=hiking"&gt;hiking&lt;/a&gt; in the summer; to enjoying an amazing new &lt;a class="ilink" href= "/interests?i=restaurants"&gt;restaurants&lt;/a&gt; and even &lt;a class= "ilink" href="/interests?i=glassblowing"&gt;glassblowing&lt;/a&gt;. i am always in the process of planning my next big adventure whether it is to an exotic country or just a local day trip (i think southeast asia is going to be my next big trip).</t>
  </si>
  <si>
    <t>i am currently working on developing electric vehicles and having tons of fun (except the commute). however; i am still trying to find a way to get paid for traveling the world.</t>
  </si>
  <si>
    <t>laughing a lot. seeking out adventures. exploring the city. cooking up a storm. having a good time.</t>
  </si>
  <si>
    <t>my big brown curly hair and my sense of humor (or maybe it's just sarcasm).</t>
  </si>
  <si>
    <t>books: anything by isabel allende; nonfiction that wants to be fiction; travel books (no not guide books but i have collected a lot of those).    movies: witty comedies; classic dramas; and anything but horror flicks.    music: favorites include acoustic rock; bluegrass; alternative; and even country.    food: anything delicious with the top favorites being middle eastern and mediterranean foods.</t>
  </si>
  <si>
    <t>1. friends &amp;amp; family  2. traveling  3. outdoors  4. chocolate  5. cheese  6. my chef's knife</t>
  </si>
  <si>
    <t>this; that; and the other thing. mainly a bunch of random thoughts that probably will not make any sense when grouped together.</t>
  </si>
  <si>
    <t>hanging out with friends; driving up to tahoe; glassblowing; or trying that new restaurant around the corner.</t>
  </si>
  <si>
    <t>i have a degree in mechanical engineering; but let's just say i am not too mechanically minded...</t>
  </si>
  <si>
    <t>english/hebrew (poorly)</t>
  </si>
  <si>
    <t>just tryin' to live it without thinking about it too much.</t>
  </si>
  <si>
    <t>artsy stuff.</t>
  </si>
  <si>
    <t>that i'm stand-offish; but really i'm just kind of shy... and maybe a bit standoffish. i don't know; i'm not "people".</t>
  </si>
  <si>
    <t>heart breaking work of staggering genius  malcolm gladwell books  bruce mau books    bright eyes  broken social scene  local natives  mumford and sons  monsters of folk  thao  death cab  radiohead  rilo kiley  iron and wine  the roots  mos def  common</t>
  </si>
  <si>
    <t>a sketchbook  pen/pencil  my iphone; or some kind of a map  sleep  coffee  ear plugs</t>
  </si>
  <si>
    <t>life. what it means. why we're here. what time is. whys it here. why am i thinking about all this. what is consciousness? whys it here.    ...and i've concluded: the universe exists to be appreciated by the consciousness.    done. let's move on.</t>
  </si>
  <si>
    <t>you're bored and are working on a friday night; too.</t>
  </si>
  <si>
    <t>what you might get if you combined creative; compassionate; successful; spiritual; intuitive; deep; fun and complex</t>
  </si>
  <si>
    <t>enjoying each and every day</t>
  </si>
  <si>
    <t>being compassionate; creative and a many other things</t>
  </si>
  <si>
    <t>friends have told me that i have a particular presence when entering a room - not sure i've ever noticed but i would say - maybe its my calm energy and broad shoulders</t>
  </si>
  <si>
    <t>peace of mind  a good cup of coffee  lots of pillows  good food  interesting conversations  a good challenge</t>
  </si>
  <si>
    <t>how much distance is involved when measured in light years and feminine; curvy; and/or sensual women</t>
  </si>
  <si>
    <t>usually happy to kick back and relax but sometimes want a new and different experience</t>
  </si>
  <si>
    <t>i am a very private person by nature but i don't know why</t>
  </si>
  <si>
    <t>you are intrigued; are compassionate; fun; kind and giving; have beauty (curvy; busty; voluptuous preferred not required) and brains; would describe yourself as sensual; like good conversation and are ready for something completely different</t>
  </si>
  <si>
    <t>sometimes i feel full of contradictions. i played the piano for years; but don't listen to music much. i played sports; but don't watch them often. and most importantly; even though i'm an avid planner who savors his daily routines; i tend to love novelty in the things i do; see; and learn in my free time. i want to be exposed to art i've never seen before (my most recent discovery was 18th century japanese wood block printing); read about a time or place in history i know nothing about (my most recent book got me daydreaming about trekking the mountains of central asia); or sample obscure food (learning; for example; that stink beans taste exactly as bad as they sound). i especially like things that tickle my sense of the weird. my favorite birthday celebration; for example; involved a rock opera version of the danish epic poem beowulf with backup dancers clad in furry leggings and viking helmets.    because of my job i've gotten the chance to learn a lot about the power grid; and i now find myself almost getting into accidents on road trips because i'm peering at the power plants; trying to figure out what fuel they run on and who owns them; and explaining what i see to anyone interested enough to listen. i also get to stick my nose in statistics galore in my volunteer job. i volunteer with a nonprofit that does human sexuality education; and when i'm there i get to learn and teach all kinds of fun little tidbits. for example; did you know married couples have sex more often; not less often than unmarried couples?    though i enjoy novelty; there are some activities that never seem to get old for me; though. i especially love all the outdoor things to do around san francisco. there's kayaking or stand-up paddling on the nearby rivers and bays; and i also enjoy hiking; though my favorite hikes aren't local; and instead involve a trip to the gnarled stone landscape of the eastern sierras. for local fun; biking does the trick. i love to explore san francisco neighborhoods by bike.    savoring these experiences with friends makes them so much better; of course. my friends are very important to me. it can sometimes take a while for me to open up; but when you're in my circle; i'll take great care of you. i tend to be the organizer in the group; making sure people have a fun birthday; planning the road trips; hosting board game nights. my friends know they can go to me if they're in need of a favor or someone to talk to. often people even outside my close circle of friends tell me i'm patient; kind-hearted; and a good listener. as i get to know people; i like them more often than not.</t>
  </si>
  <si>
    <t>going to work every day to help keep the lights on in a town near you; planning my next family visit; getting together with friends for good food; good games; or a fun outing.</t>
  </si>
  <si>
    <t>organizing and planning; philosophical speculation; taking care of the people who are important to me; baking macaroni and cheese; math.</t>
  </si>
  <si>
    <t>my awesome shark nose.</t>
  </si>
  <si>
    <t>russian novels; especially anna karenina; marquez ( 100 years of solitude; love in the time of cholera); scifi (asimov; dan simmon's hyperion series; charles stross; and too much more to list); history books; and others. guns; germs; and steel is a favorite.    not much of a movie watcher lately; but i like to mix it up. super hero movies can be fun; but i also like a solid drama (hotel rwanda; for example); i also enjoy foreign films; most recently sin nombre.</t>
  </si>
  <si>
    <t>you're open minded; straightforward; and honest</t>
  </si>
  <si>
    <t>if there's one thing to know about me is that i like to laugh. i'm a pretty easy going guy and i enjoy doing new things. i love to explore; meet new people; eat delicious food; and think about plot lines from old movies.    i'm originally from vancouver; canada and had a pretty typical asian experience growing up. my parents owned a grocery store though i didn't live on top of it. i learned how to play the violin; did pretty decent in school if i wasn't goofing off too much; and played a ton of starcraft *nerd laugh*.</t>
  </si>
  <si>
    <t>i just moved to san francisco from the cold lands of canada so i've been exploring the city every chance i get. i've been mapping out where to eat; drink and hang out. living in sf has been awesome and i hope to keep on finding cool new places and meeting friendly new faces.    professionally; i work in the tech industry and have been loving every minute of it. there a lot of tech in this town so it's hard not to get swept up by it all.    one day i just hope to just be happy :)</t>
  </si>
  <si>
    <t>making self deprecating jokes.  figuring how stuff works.  drawing.  quoting movies.  being canadian.</t>
  </si>
  <si>
    <t>i have a nice smile and like to laugh a lot. i also apologise probably too much; but i guess that's the canadian in me.</t>
  </si>
  <si>
    <t>movies:  leon  the 5th element  fight club  se7en  requiem for a dream  the wrestler  trainspotting  blade runner  aliens  akira    books:  neuromancer  trainspotting  ender's game  the old man and the sea    music:  david bowie  beastie boys  daft punk  radiohead  the clash  the rolling stones  the velvet underground  gorillaz</t>
  </si>
  <si>
    <t>1) internet access  2) cell phone  3) pen  4) sketchpad  5) did i say internet access already? i need more signal!  6) coffee</t>
  </si>
  <si>
    <t>the way the world works; past life experiences; movie themes and quotes; and general tom foolery. but i guess lately; i've been a little home sick.</t>
  </si>
  <si>
    <t>hanging out with my friends.</t>
  </si>
  <si>
    <t>if i could 420 every day :p</t>
  </si>
  <si>
    <t>- you love to laugh  - enjoy watching movies over and over again (especially that one movie that you know inside and out)  - don't take yourself too seriously and enjoy life as it comes  - the occasional 420 sess  - you like high fives - oh you do? high five!</t>
  </si>
  <si>
    <t>aside from the gym and work; i spend most of my time playing the guitar. i'm also a recent transplant to the sf community; and looking to meet new people.</t>
  </si>
  <si>
    <t>working and living it up in sf.</t>
  </si>
  <si>
    <t>running; performing on-stage; and doing my job.</t>
  </si>
  <si>
    <t>my height and my smile.</t>
  </si>
  <si>
    <t>movies/tv: i love comedies (i.e. borat; the office; family guy; etc.)    i don't read very much.</t>
  </si>
  <si>
    <t>my guitar  protein shakes  good friends and good laughs</t>
  </si>
  <si>
    <t>how to better myself.</t>
  </si>
  <si>
    <t>out drinking or clubbing. sometimes i'm just chilling at home.</t>
  </si>
  <si>
    <t>this profile is mine.</t>
  </si>
  <si>
    <t>you're interested in getting to know me.</t>
  </si>
  <si>
    <t>i am very outgoing; who loves the outdoors. i enjoy playing sports such as tennis and volleyball.  i just recently move to sf so i'm still learning my way around.</t>
  </si>
  <si>
    <t>just recently graduated from college and starting a new job in sf.</t>
  </si>
  <si>
    <t>i'm really going at being myself; i'm a tomboy; and very down to earth.</t>
  </si>
  <si>
    <t>my smile. =d</t>
  </si>
  <si>
    <t>i've been grinding away at work since moving to the bay area a little while ago. now i'm looking to branch out and meet some new people here.    i'm not looking for anything serious - right now i just want to explore and enjoy.</t>
  </si>
  <si>
    <t>pursuing every cs nerd's dream of being part of a startup that makes it big; trying to pretend it's not too late to start racing motorcycles at a world championship level; and accumulating a painful amount of frequent flyer miles visiting friends around the world.</t>
  </si>
  <si>
    <t>destroying tires; chugging beer; fixing things; picking locks; making faberg egg forgeries; remembering song lyrics; and making lists that contain exactly 2 lies.</t>
  </si>
  <si>
    <t>it sounds conceited to say it's my eyes; but i have been told that it's my eyes. either that or that i'm a daywalker.</t>
  </si>
  <si>
    <t>i'm a book fiend; my favorite book tends to be the last thing i've read. which is currently the count of monte cristo. if you enjoyed this book too; there's a good chance we'd get along.</t>
  </si>
  <si>
    <t>you want to go for a scenic ride or grab some drinks and swap stories.</t>
  </si>
  <si>
    <t>i love animals; the outdoors; having fun; experiencing life and would love to meet someone to enjoy all of the above with.</t>
  </si>
  <si>
    <t>back in school for elementary education with a focus on curriculum design...i would like to do work with charter schools.</t>
  </si>
  <si>
    <t>laughing; enjoying life; introspection; taking my dog for hikes; drinking good beer....etc.</t>
  </si>
  <si>
    <t>the wart on my nose...</t>
  </si>
  <si>
    <t>books: anything by hesse; zen and the art of motorcycle maintenance; sophie's world; the idiot; the alchemist and much; much more.  music: spearhead; living legends; rolling stones; stanton warriors; chopin; public enemy; billy joel; erykah badu; jill scott; stevie wonder; eighties; john prine...  food: tofu; vegetables; fruit; homemade stuff; fresh stuff; beer.</t>
  </si>
  <si>
    <t>my dog; family; friends; water; trees; mountains.</t>
  </si>
  <si>
    <t>what i'm going to do next to achieve my goals and how i can be a better person.</t>
  </si>
  <si>
    <t>usually a mellow(er) night as i worked all week.</t>
  </si>
  <si>
    <t>i'll admit almost anything...just ask.</t>
  </si>
  <si>
    <t>you are so inclined...</t>
  </si>
  <si>
    <t>i'm an ambitious scientist. i'm a passionate writer and an avid reader. i'm happy with a good meal and interesting conversation. i'm witty; friendly; kind; meticulous; loyal; honest; and athletic. i'm a &lt;a class="ilink" href= "/interests?i=technology"&gt;technology&lt;/a&gt; geek. i sometimes foster a dog for the local humane society; i build art for burning man using metal and glass and electronics; i'm conversational in japanese; and i am a darn good cook. i will make you laugh.</t>
  </si>
  <si>
    <t>i finally finished my phd in computer science at stanford university; and am now working at uc berkeley as a postdoc. the plan is to split my career between being a high-powered professor and innovative entrepreneur. i spend my free time &lt;a class="ilink" href="/interests?i=backpacking"&gt;backpacking&lt;/a&gt;; &lt;a class="ilink" href="/interests?i=reading"&gt;reading&lt;/a&gt;; watching &lt;a class="ilink" href="/interests?i=movies"&gt;movies&lt;/a&gt; and &lt;a class="ilink" href= "/interests?i=anime"&gt;anime&lt;/a&gt;; metal-working for kicks; and &lt;a class="ilink" href="/interests?i=cooking"&gt;cooking&lt;/a&gt; and eating good food with even better friends.</t>
  </si>
  <si>
    <t>making people smile. i'm also good at deconstructing fallacious arguments; calculating asymptotic lower bounds on algorithmic running times; and a plethora of other scientific and mathematical arcana. i have an uncanny talent for memorizing song lyrics.</t>
  </si>
  <si>
    <t>that depends on their expectations. despite being a lifelong computer geek; i exhibit none of the excess weight; vision and complexion problems; nor social retardation typically associated with the breed. those who; for whatever reason; expect me to look like morgan freeman probably first notice that i do not.</t>
  </si>
  <si>
    <t>(a) cryptonomicon; the diamond age; cat's cradle; neuromancer    (b) the usual suspects    (c) almost everything... phish; green day; guster; ben folds; coldplay; maroon 5; pink floyd; red hot chili peppers; third-eye blind; eve 6; the beatles; etc.    (d) i'm a lactard; so i enjoy eating everything that doesn't make me sick.</t>
  </si>
  <si>
    <t>(1) oxygen  (2) water  (3) adenosine triphosphate  (4) friends  (5) hope and love  (6) sarcasm</t>
  </si>
  <si>
    <t>(1) high performance computing  (2) politics  (3) whether i left the stove on  (4) everything else</t>
  </si>
  <si>
    <t>there is no typical friday night; and that's how i like it.</t>
  </si>
  <si>
    <t>by a simple bit of subtraction that it took my sister and i nearly two decades to work out; it seems that my parents celebrated my second birthday by having sex. (that is; my sister was born one day shy of nine months later.)</t>
  </si>
  <si>
    <t>... you think we would get along. :-)</t>
  </si>
  <si>
    <t>english (fluently)/french (poorly)/japanese (okay)</t>
  </si>
  <si>
    <t>born and raised in san francisco. i'm an avid arts lover and i strive to live my life as creatively as possible. i used to perform in an improv theater troupe up in sonoma county. it was one of the greatest things i've ever been a part of. i also ran with a group here in sf for a while; but i went back to school and that's sort of taken over my life at the moment...hence the okcupiding.    speaking of which; i'm currently grinding through law school. i'm pretty good at it. humblebrag is humble.    some other things you might like to know about me: i love breakfast at all times of the day. i'm a die hard giants &amp;amp; 49ers fan. i'm also very ridiculous. i love time travel. seriously. also; i hate tom hanks. this seems to be a sticking point with a lot of people; so i only mention it here to be upfront.    i'm also an intj...if you're curious about those kinds of things.</t>
  </si>
  <si>
    <t>law school...for the lawyerin'.</t>
  </si>
  <si>
    <t>listening. i love to have in depth conversations; but really; i love to listen. stories are fascinating.</t>
  </si>
  <si>
    <t>-how slender i am.  -my compulsive need to list things.  -the chuck taylors. always with the chuck taylors.  -my energy. it's boundless stuff.</t>
  </si>
  <si>
    <t>music: &lt;a class="ilink" href="/interests?i=brand+new"&gt;brand new&lt;/a&gt;; &lt;a class="ilink" href= "/interests?i=radiohead"&gt;radiohead&lt;/a&gt;; &lt;a class="ilink" href= "/interests?i=elliott+smith"&gt;elliott smith&lt;/a&gt;; &lt;a class="ilink" href="/interests?i=the%0abeatles"&gt;the beatles&lt;/a&gt;; &lt;a class="ilink" href="/interests?i=bloc+party"&gt;bloc party&lt;/a&gt;; &lt;a class="ilink" href="/interests?i=thursday"&gt;thursday&lt;/a&gt;; &lt;a class="ilink" href= "/interests?i=green+day"&gt;green day&lt;/a&gt;; &lt;a class="ilink" href= "/interests?i=black%0arebel+motorcycle+club"&gt;black rebel motorcycle club&lt;/a&gt;; &lt;a class="ilink" href="/interests?i=afi"&gt;afi&lt;/a&gt;; &lt;a class="ilink" href="/interests?i=weezer"&gt;weezer&lt;/a&gt;; &lt;a class= "ilink" href="/interests?i=alkaline+trio"&gt;alkaline trio&lt;/a&gt;; &lt;a class="ilink" href="/interests?i=beck"&gt;beck&lt;/a&gt;; &lt;a class= "ilink" href="/interests?i=metallica"&gt;metallica&lt;/a&gt;; &lt;a class= "ilink" href="/interests?i=spoon"&gt;spoon&lt;/a&gt;; &lt;a class="ilink" href= "/interests?i=jimmy+eat+world"&gt;jimmy eat world&lt;/a&gt;; &lt;a class= "ilink" href="/interests?i=kanye%0awest"&gt;kanye west&lt;/a&gt;; &lt;a class= "ilink" href="/interests?i=the+smashing+pumpkins"&gt;the smashing pumpkins&lt;/a&gt;; &lt;a class="ilink" href="/interests?i=st.+vincent"&gt;st. vincent&lt;/a&gt;; &lt;a class="ilink" href= "/interests?i=blink-182"&gt;blink-182&lt;/a&gt;; &lt;a class="ilink" href= "/interests?i=sigur+ros"&gt;sigur ros&lt;/a&gt;; &lt;a class="ilink" href= "/interests?i=the+hush+sound"&gt;the hush sound&lt;/a&gt;; &lt;a class="ilink" href="/interests?i=massive+attack"&gt;massive attack&lt;/a&gt;; &lt;a class= "ilink" href="/interests?i=the%0abeastie+boys"&gt;the beastie boys&lt;/a&gt;; &lt;a class="ilink" href="/interests?i=nine+inch+nails"&gt;nine inch nails&lt;/a&gt;; &lt;a class="ilink" href= "/interests?i=tally+hall"&gt;tally hall&lt;/a&gt;; &lt;a class="ilink" href= "/interests?i=the+black%0akeys"&gt;the black keys&lt;/a&gt;; &lt;a class= "ilink" href="/interests?i=dave+brubeck"&gt;dave brubeck&lt;/a&gt;; &lt;a class="ilink" href="/interests?i=crystal+castles"&gt;crystal castles&lt;/a&gt;; &lt;a class="ilink" href= "/interests?i=refused"&gt;refused&lt;/a&gt;; &lt;a class="ilink" href= "/interests?i=the%0awhite+stripes"&gt;the white stripes&lt;/a&gt;; &lt;a class= "ilink" href="/interests?i=deftones"&gt;deftones&lt;/a&gt;; &lt;a class="ilink" href="/interests?i=silversun+pickups"&gt;silversun pickups&lt;/a&gt;; &lt;a class="ilink" href="/interests?i=the+cure"&gt;the cure&lt;/a&gt;; &lt;a class="ilink" href="/interests?i=nirvana"&gt;nirvana&lt;/a&gt;; &lt;a class= "ilink" href="/interests?i=muse"&gt;muse&lt;/a&gt;; &lt;a class="ilink" href= "/interests?i=sleigh+bells"&gt;sleigh bells&lt;/a&gt;; &lt;a class="ilink" href="/interests?i=gallows"&gt;gallows&lt;/a&gt;; &lt;a class="ilink" href= "/interests?i=the%0anational"&gt;the national&lt;/a&gt;; &lt;a class="ilink" href="/interests?i=portishead"&gt;portishead&lt;/a&gt;; &lt;a class="ilink" href="/interests?i=guns+n%27+roses"&gt;guns n' roses&lt;/a&gt;; &lt;a class= "ilink" href="/interests?i=miles%0adavis"&gt;miles davis&lt;/a&gt;...well; you get the idea.    in my spare time i run a music blog over at www.thissongstartsacraze.blogspot.com. if you want to know more about my music taste; you should check that out or my lastfm page (http://www.last.fm/user/wakeupne0).    shows: &lt;a class="ilink" href= "/interests?i=arrested+development"&gt;arrested development&lt;/a&gt;; &lt;a class="ilink" href="/interests?i=house+m.d."&gt;house m.d.&lt;/a&gt;; &lt;a class="ilink" href="/interests?i=friday+night%0alights"&gt;friday night lights&lt;/a&gt;; &lt;a class="ilink" href= "/interests?i=community"&gt;community&lt;/a&gt;; &lt;a class="ilink" href= "/interests?i=firefly"&gt;firefly&lt;/a&gt;    movies: &lt;a class="ilink" href="/interests?i=the+dark+knight"&gt;the dark knight&lt;/a&gt;; &lt;a class="ilink" href= "/interests?i=brick"&gt;brick&lt;/a&gt;; &lt;a class="ilink" href= "/interests?i=pulp+fiction"&gt;pulp fiction&lt;/a&gt;; &lt;a class="ilink" href="/interests?i=memento"&gt;memento&lt;/a&gt;; &lt;a class="ilink" href= "/interests?i=eternal+sunshine+of+the+spotless+mind"&gt;eternal sunshine of the spotless mind&lt;/a&gt;    books: &lt;a class="ilink" href= "/interests?i=killing+yourself+to+live"&gt;killing yourself to live&lt;/a&gt;; &lt;a class="ilink" href= "/interests?i=the+catcher+in+the+rye"&gt;the catcher in the rye&lt;/a&gt;; &lt;a class="ilink" href="/interests?i=fight+club"&gt;fight club&lt;/a&gt;; &lt;a class="ilink" href= "/interests?i=slaughterhouse+five"&gt;slaughterhouse five&lt;/a&gt;; &lt;a class="ilink" href="/interests?i=high+fidelity"&gt;high fidelity&lt;/a&gt;    food: all of it. all of the foods. www.mikedizzle.yelp.com</t>
  </si>
  <si>
    <t>my ipod  baseball  my sense of humor  other peoples' sense of humor  coca-cola</t>
  </si>
  <si>
    <t>mixtapes.  http://motifsinthecity.tumblr.com/discography  more mixtapes.</t>
  </si>
  <si>
    <t>waste deep in the california evidence code...or balling so hard mother ninjas wanna fine me.</t>
  </si>
  <si>
    <t>-i've meticulously examined which beatles records sound better on mono/stereo. it's like a 50/50 split; but sgt. pepper on mono melts some serious faces.  -i hate the sand lot.  -i am banned from an ihop in the city.</t>
  </si>
  <si>
    <t>"let's have a ball and a biscuit; sugar. and take our sweet little time about it..."</t>
  </si>
  <si>
    <t>i've lived all over the country and ended up in california due to the improper placement of a joshua tree (what was it doing there off the road right in front of my subaru?) and an unwillingness to leave my greyhound dog to fly back home.    i originate from the northern midwest but i believe my politics fit better in the bay. you could call me a libertarian socialist - which means i believe everyone should be allowed to choose how to fuck up their lives themselves as long as they have free healthcare and education. politicking is important to me but not nearly as important as being a good person.    sure; i'm a tomboy and i wear cowboy boots to the farmer's market and rubber boots to work but i clean up well and would even consider my fancy choices fashionable. what i am saying is; you can take me out in public. i hope that you are a rugged fella and also clean up well.    as you can imagine; i love animals but it isn't that silly squee love that believes animals are people. it is a real respect for their place in our lives and on our planet. i also eat animals (but do not demand that you do as long as you don't demand that i don't) and believe in sustainable farming practices. one day; i'd like to have an urban home that produces (even if only a small amount) of its own protein and vegetables.    sometimes i catch myself reading research papers and listening to audio books simultaneously and i will sometimes let netflix tv play in the background while i do other things on the internet or engage in crafting but i am not a fan of television and commercials completely enrage me. it must be a side-effect of my former career in advertising. see: bill hicks and advertising to find out how i feel about that world.    i have many options on how far i want to take my career and many of them include exotic travel for extended periods although i am not there yet.    oh shit; i almost forgot. i was a roller derby girl for more than a couple of years and i can roller skate like a sonofabitch. i also cuss way too fuckin' much.    right now i have little money but a lot of time on my hands and i'd like to get out and do things and stuff.</t>
  </si>
  <si>
    <t>animal husbandry and operant conditioning. sometimes i try to write funny things on the internet. these things are not related.</t>
  </si>
  <si>
    <t>finding new music; loving old music; turning a witty phrase; curse words; getting lost; apples to apples; cooking meat and potatoes; bread baking; knitting; dog training; people watching; knowing trivia; having good ideas; being a skeptic; not riding a bike; having terrible ideas; talking too fucking much; being a missguyver; roller skating; zen raking; telling a story; interjecting with enthusiasm; empathy and misanthropy.</t>
  </si>
  <si>
    <t>laser eyes; confidant walk and easy laugh. milwaukee liver and oakland booty.</t>
  </si>
  <si>
    <t>i like non-fiction for books (the immortal life of henrietta lacks; guns; germs; and steel; tall blondes); documentaries for movies (gumby dharma; the end of western civilization parts i &amp;amp; ii; buck); comedy for life (louis ck; george carlin; steve martin; bill hicks) live music for shows (from bars to music festivals); abba to zappa; and food for food (french cuisine to taco trucks).</t>
  </si>
  <si>
    <t>in no particular order: heavy duty work gloves; chapstick; ibuprofen; dog food; dog; can opener.</t>
  </si>
  <si>
    <t>what kind of music tigers might like and why so many normally reasonable people give ron paul the time of day.</t>
  </si>
  <si>
    <t>not wearing high heels with jeans.</t>
  </si>
  <si>
    <t>i brush my teeth in the shower and if it weren't for my horse; i wouldn't have spent that year in southern california.</t>
  </si>
  <si>
    <t>you have a fenced yard or have ever seriously considered buying a goat.</t>
  </si>
  <si>
    <t>since i trust the judgment of my friends; i'll share what they've said about me: artist; dog lover; dance lover; music lover; paradoxical; hearts halloween; great cook; incessant knuckle popper; passionate; fiery; loyal; prophetic; resilient; big-hearted; straight-shooter; spicy; hopeless romantic; fearless; playful; deeply intuitive; kind; extroverted; superstitious; intelligent; reliable; jokestery-ass; chiquita pero picosa; activist; polyglot; silly; outgoing; compassionate; sassy; creative; remembers everything; explorer; spiritual; analytical; traviesa; challenging; fluidity of comprehension; exorbitant amount of frida.    if i had to describe myself in 3 words: passionate; loyal; and intelligent.</t>
  </si>
  <si>
    <t>i'm a bilingual school-based therapist for children and families; and also do contract work as a crisis response therapist for victims of crime; it's hard; but rewarding work! the best part: everyday i get tons of hugs from adorable elementary school-aged kids; l-o-v-e it!    i'm trying to find something active to take on; i was belly dancing for a while there; but now i'm getting into zumba! i just got a wii &amp;amp; am addicted to dancing games; like just dance &amp;amp; michael jackson experience :)    i just finished remodeling my home (a huge project that took forever); and now i need to decorate it--another big project; but at least it's fun!</t>
  </si>
  <si>
    <t>painting; parallel-parking; dancing the "thriller" choreography; memorizing random; sometimes useless; trivia-type facts; karaoke; walking quickly through crowded festivals/gatherings without bumping into anyone; spanglish; teaching dogs random; sometimes useless; tricks; drawing on etch-a-sketch; reciting lines from "the godfather;" "halloween;" and "clueless"; cooking and baking; remembering lyrics to songs i hate (and love; and hate to love); talking in front of crowds; building large; intricate; figures with legos =)</t>
  </si>
  <si>
    <t>my smile... i have *huge* dimples and usually it's the first thing  folks comment on.    mis "positos"....tengo una sonrisota y a veces hasta mis proprios  ojos desaparecen!</t>
  </si>
  <si>
    <t>books: time traveler's wife; the prophet; where the wild things are; nine stories; sex; drugs; and cocoa puffs; the female brain; and lots of random other stuff.    as per movies and music; well there are just too many titles and bands/musicians to name... concert promoters and theaters should thank me for my generous contributions! i love anything from chick-flicks; sci-fi; to indie films; docs; mafioso flicks (fogetaboutit!) and i'm a sucker for old horror movies. some of my all time favorite movie quotes: "i'd buy that for a dollar!"; "i'm your huckleberry"; "i carried a watermelon...i carried a watermelon?"; ""i have come here to chew bubblegum and kick ass...and i'm all out of bubblegum"; and "they're coming to get you; barbara!"    i love all types of food; especially sushi and italian. food is such a reflection of culture and tradition; and i love discovering new tastes and flavors that excite my taste buds!</t>
  </si>
  <si>
    <t>geez; i dunno...  my friends  dogs  hugs  hoodie sweatshirts  art in all it's forms: music; movement/dance; paintings; films; etc.  tapatio!</t>
  </si>
  <si>
    <t>how to work hard; play harder; love hardest!!!</t>
  </si>
  <si>
    <t>with friends; having dinner/cocktails; watching a flick; hanging out; or contemplating whether to go dancing; hit up the karaoke bar; or just chill &amp;amp; people watch</t>
  </si>
  <si>
    <t>i'm pretty sure i don't want kids; and i also don't date men with children--just trying to stay true to how i feel.</t>
  </si>
  <si>
    <t>you're down to date someone to share laughs and interests with; learn new things from and teach new things to; and enjoy the simple things in life... while making room for the occasional crazy adventure too!    i'm looking for someone who knows what he wants; and isn't afraid to be open and honest about it. someone understanding; compassionate; and grounded; but who can be spontaneous and a little crazy from time to time too!    note: laughter is a must; so jokes and a quick wit will always win big points.    basically; i'm hoping to find a connection with possibility and potential...    *ps: i don't "dislike" cats...i'm just terribly allergic to them!</t>
  </si>
  <si>
    <t>english (fluently)/spanish (fluently)/french (okay)/italian (poorly)/sign language (poorly)</t>
  </si>
  <si>
    <t>hello; my name is ben and i'm new to this online dating thing. i'm still not sure about this site but giving it a chance anyways because i have had friends that say its solid. anyways...right now i am working a dream job for an amazing company and couldn't be much happier with my life besides a lack of love life; but no big deal...i'm on this site because it's hard to go out and meet truly great girls at bars.    i'm new to san francisco...i moved out here from wisconsin in decemeber of 2011 for my job.</t>
  </si>
  <si>
    <t>i oversee the day to day operations around the world for a video game company. (yeah...sounds a little nerdy but i am on the business end of things and don't deal with the making of the actual games; i just oversee the people that do that.) i get to travel and couldn't be happier with how amazing my job is and how my company treats us. :-)</t>
  </si>
  <si>
    <t>sports  my job  leadership  knowing random facts  romantic ideas/dates  video games (very good at those)  being caring and compassionate</t>
  </si>
  <si>
    <t>my eyes and my smile. they also notice my sense of humor and positive attitude.</t>
  </si>
  <si>
    <t>music: rock; alternative; reggae; funk  bands: cage the elephant; coldplay; keane; bob marley...love unique sound    food: anything at all    shows: the office; south park; lost; many more...love comedies</t>
  </si>
  <si>
    <t>football  sleep  video games  friends  family  girls</t>
  </si>
  <si>
    <t>life  work  my future  religion/non religion  new ideas  finding my future wife</t>
  </si>
  <si>
    <t>would like to be at home with my significant other if i had one...or out with her with my friends. right now i'm usually out with friends or camping or gaming or at a work convention or many; many other things. i have a huge range of interests.</t>
  </si>
  <si>
    <t>anything; just ask.</t>
  </si>
  <si>
    <t>if you want...i love meeting new people. i am new to california so i'd love to see more of it and meet the awesome people here.</t>
  </si>
  <si>
    <t>well....how to summarize myself in a few sentences.?..    i am patient; but impulsive; i am kind; but can be critical; i am carefree; but not stupid; i am funny; and easily amused; i can be lazy; but passionately dedicated about things that i care about. i am extremely interested in people; culture and their backgrounds. i enjoy meeting new people; especially those who are open-minded; spontaneous and adventurous. since i don't like to be judged; i've refrained from judging others.    in all senses of the world...i am a pretty normal guy. kinda talkative..but i'm trying to be a better listener.</t>
  </si>
  <si>
    <t>i am an electrical engineer and my next five years plan is to invent a single device to ......cure laziness and child obesity; manufacture world peace and send all reality tv stars to purgatory with a single push of the button...........</t>
  </si>
  <si>
    <t>my heart................and all of its purity and benevolence. i honestly don't know the answer to this question. never asked.</t>
  </si>
  <si>
    <t>i must say i'm a fan of reading...but not a great student of literature per se. i'm not too big into non-fiction stuffs....but i'm very interested in fictional novels based on scientific and historical facts. michael crichton is my archimedes ; and dan brown is my shakespeare.    movies.......hmm...too many to list. but i love apocalyptic and science fiction movies that have human elements in them.    shows......how do i say this without sounding more geeky. south park; x-files; fringe; friends; lost; flash forward; 24.....    music...i was all over the map when i was in high school and college........but nowadays....i've kinda lost in touch.  fav bands are muse; oasis; apoptma bezerk; vnv nation; metallica; prodigy; tiesto...all the old-school hip hop...kinda caught the tail-end of glam metal era too...so i digged them. blues guitarists from howling wolf; muddy water; bb king; clapton; hendrix...the list goes on.    recently heard an acoustic album from jason mraz and adele ....loved it.    food.......if it moves (even very slow moving stuffs like leaves and starfish); i will eat it.</t>
  </si>
  <si>
    <t>how to answer this question. hmm.................still thinking.</t>
  </si>
  <si>
    <t>either hanging with friends or running around town for some photography projects. sometimes.....doing absolutely nothing after a week of work is my preferred choice of chill-time.</t>
  </si>
  <si>
    <t>you want to meet someone who is easy going; sincere; funny; spontaneous; genuine and flawed. i am not originally from the bay area; so i would love to explore the city with you. outdoor activities are always on my to-do list. it would be awesome if i can learn something from you. we all can teach each other something cool.</t>
  </si>
  <si>
    <t>ha... how do you summarize yourself. i'm a silly mess of fun filled variety. i like to try everything twice (in case i did it wrong the first time). i like adventures... preferably outdoors... i like to explore new places; foods; people and countries. i like to think you can take me anywhere... i usually find someone to talk to and always add fun to the situation. want to know more... drop me a line.</t>
  </si>
  <si>
    <t>living life to the fullest... because if the apocalypse doesn't get me; the zombies will!</t>
  </si>
  <si>
    <t>good friends and family  new adventures  passport or other road trips  outdoors; sunshine and fresh air    wait... i've already exceeded my limit!</t>
  </si>
  <si>
    <t>hmm..about me. i like to think i'm easy going - i like to mix things up and get away from the routines in life; but i'm pretty solid in my personal and professional life. i think i have a good balance of being responsible and adventurous. that seems a bit "normal"; but i kinda am! i enjoy different crowds and my own independence; and would like to find a guy to enjoy the fun things in life with; and be able to lean on when the time arises. as much as i like the freedom single-dom; it would be nice to start to build a life with someone - i admit ikea can be quite daunting alone! i would like to find someone who has a balance of nights out and nights in; who values trust and is pretty private about their life. someone i can let my guard down around. that +1 we're all looking for.</t>
  </si>
  <si>
    <t>enterprise program manager  (hey; its my title. explanations are for another time.)</t>
  </si>
  <si>
    <t>figuring things out. adapting to new things - i'm like a chameleon!</t>
  </si>
  <si>
    <t>not sure if this is first; but i get that i'm reliable a lot - good 'ol reliable i guess. how boring; no? i feel like a do flake; but apparently less than the current norm.</t>
  </si>
  <si>
    <t>books: historical fiction mostly; but i switch genres all the time. movies: newer stuff - i don't watch movies that often but keep meaning to more. shows: pretty mainstream (big bang theory; office; 30 rock; dexter). music: depends on my mood. food: love sushi; thai; and a good old pizza slice once in a while. daily routine tends to include salads (with the works) and i could be happy eating bread with cheese and tomato daily (what can i say - its amazing).</t>
  </si>
  <si>
    <t>keys; phone; wallet; chapstick; uhh...stumped. that's what i always check for when leaving the apt.</t>
  </si>
  <si>
    <t>work - it gets into my dreams which is really annoying. nothing like waking up feeling like you were just at work; only to head to work!</t>
  </si>
  <si>
    <t>relaxing and clearing my head to enjoy the weekend!</t>
  </si>
  <si>
    <t>i'm pretty private. :)</t>
  </si>
  <si>
    <t>you consider yourself pretty normal and trustworthy. that's all i ask!</t>
  </si>
  <si>
    <t>i've lived in a lot of places and now i'm in fairfax and hope to move in or nearer to san francisco as soon as possible having lived there for  16 years always to return. only in my birth place chicago have i  felt as deep a connection.  i'm an artist; considerate; playful with a sense of humor; and i value intelligence ultimately along with kindness above all else.  i guess the kind of person we all hope to get involved with are those  that are not users and forever putting themselves first. i'm an open  and warm person; sometimes probably a little too outspoken because  i like to let out what i'm feeling. as i've been reading today for the first time people's profiles in more depth i notice there are some who  speak from their hearts and all i have to say is that i have one.</t>
  </si>
  <si>
    <t>photography; scenic and architectural. i try to make my  photos (many of them) look like paintings. i'm planning  on taking a photoshop course because i'd like to know all the possibilities; elevate the art form. i love getting out (side)  to places i haven't seen before.</t>
  </si>
  <si>
    <t>the arts; acting; playwriting; directing; jewelry;  and now photography. i've had a couple of exhibits with offers for more.  i'd like to act again. i'm a pretty good swimmer and i love to swim  in the ocean when it's warm enough. whether i exercise or not i am  in pretty good shape.</t>
  </si>
  <si>
    <t>seems too subjective a question. hopefully that i'm friendly  and kind .and if i think i can get away with it a crazy sense of humor.</t>
  </si>
  <si>
    <t>salinger; hesse;; maughn; wolfe; fitzgerald; tennessee williams; eugene o'neil; william inge; edward albee; camus; sartre.  sylvia plath; alduous huxley; judda khrishnamurti; and tons of biographies on writers; actors; musicians; some scientists;  electronic; classic rock; mitchell j; nyro l; morrison jim; some jazz  like klemmer; woody allen; ingmar bergman; fellini; visconti; james dean; geraldine page; elai kazan; stanley kubrick;etc; etc. etc. asian food; italian.there isn't a space large enough for all that i  love. i could go on forever. but do you know these people?  doesn't matter. i have an ecletic group of friends</t>
  </si>
  <si>
    <t>books; art; insight; meditation; movies; good conversation and a little affection</t>
  </si>
  <si>
    <t>how i 'd like to travel; especially to morroco and all the  countries along the mediterranean</t>
  </si>
  <si>
    <t>i haven't lived in fairfax a long time but am invited out  to a movie or to eat out or to drink some which i usually avoid although i don't mind others drinking. mostly everyone here  is straight so it's almost like a time warp. i talk to friends around  the country a helluva lot.</t>
  </si>
  <si>
    <t>i'm very loyal to my friends; for years and years which i find uncommon.</t>
  </si>
  <si>
    <t>if your relaxed but earnest about this thing; and am perhaps interested  in platonic friendships too</t>
  </si>
  <si>
    <t>i once got an entire bart car to do the wave. no; really.    i'm tempted to leave it at that- but there's a character minimum. so; i've moved around a good amount; but consider myself first and foremost a californian. i just moved back here from brooklyn. i also work for a dc-based company and lived there for three years and; despite my better judgement; i have to say it rubbed off on me a bit and i continue to enjoy a good political debate.</t>
  </si>
  <si>
    <t>so... my job's hard to explain. basically; i help people; organizations and companies figure out how to be more effective philanthropists. that involves anything from going on really interesting site visits to remote locations to coordinating the port-o-potties for said remote locations.</t>
  </si>
  <si>
    <t>teaching the electric slide.</t>
  </si>
  <si>
    <t>well; two friends of mine were trying to figure out if they were talking about the same person and one said to the other; "is she short; curly hair; with delicate hands?"    and then they knew.</t>
  </si>
  <si>
    <t>i've been reading infinite jest for.ever. i can't seem to finish and/or bring myself to start a new book.    people are always surprised by how few movies i own- but those i do own; i really really love. especially stranger than fiction.    music- lots of stuff. the national; metric; mumford and sons; and; i have to admit; jimmy eat world just makes me smile every time. it's better that you find out now.</t>
  </si>
  <si>
    <t>how to make the world a better place. then i think about if that's cheesy and/or self-righteous. then i think about how i'm hungry.</t>
  </si>
  <si>
    <t>i shot jr.</t>
  </si>
  <si>
    <t>you're willing to bet i'd put more energy into a first date than i did answering the above questions.</t>
  </si>
  <si>
    <t>i'm a renaissance man with a successful hard-working entrepreneurial side and a passion for musical performance and creative expression. i'm distracted by shiny clothes; fresh snow; electronic gadgets; laughter; diving boards; funky rhythms; picturesque views; white sweaters; and bacon. i'm an idealist with the belief that anyone can accomplish anything they want. i love an active healthy lifestyle and i'm looking to continue the journey and create new stories with an adventurous partner.    i am creative; adventurous; and will make you laugh</t>
  </si>
  <si>
    <t>in my master plan; i'm currently in phase 2 which involves working at a large online media company to deepen my experience and contacts in its specific area; all while devoting as much time to the joy of raising 3 amazing kids.  phase 1 involved starting and selling two software companies and touring as a drummer with a rock band. i'd love to share what i want to build for phase 3 in person...i've got engineering and business degrees from some stuffy east-coast institutions. i love intellectual business strategy discussions as well as geeking out with building or breaking tech gadgets. but i think the best application of all of this is to surprise; amaze and delight others and watch them smile and laugh.</t>
  </si>
  <si>
    <t>making up new funny lyrics to popular songs; handstands; encouraging creativity; maintaining my sense of direction; financial models in excel; pop culture trivia; math story problems; figuring out how to beat the system.</t>
  </si>
  <si>
    <t>is a genuine smile with eyes that light up. i love also asking people how old they think i am; and the answers are usually about 8-10 years off (in the good direction!)</t>
  </si>
  <si>
    <t>music: i love all kinds of music except country/western. jam band like dave matthews band; phish are the big ones; but i also dig power emo groups like fall out boy; foo fighters; blue october; plain white t's. growing up; rush; van halen; led zeppelin; pink floyd were big influences. have been venturing into techno and electronica lately; i can't deny its power to make me dance...    movies: the epics are great like lord of the rings and braveheart. i love the mindbenders like run lola run; the game; and memento. always good for comedy and quirky like caddyshack; south park; brazil; anything by monty python or pixar.    books: i usually opt for going outside and playing instead of reading a book.</t>
  </si>
  <si>
    <t>my 3 kids; the latest tech gizmo; my drums; and sense of humor.</t>
  </si>
  <si>
    <t>how to make people who i care about happier. whether it's writing a song; making a gift; or planning a surprise party; what i find most rewarding is seeing people enjoy what i've created for them. i think a lot about relationships; friendship and companionship; i am energized by physical contact and love to spend as much time as possible with someone in person; rather than remote or long-distance relationships.</t>
  </si>
  <si>
    <t>i don't have any tattoos; but i do have a body piercing....</t>
  </si>
  <si>
    <t>you are interested in creating new shared experiences. let's go try something new we've never done before. kite surfing; tango lessons; dinner theater; mystery restaurant...  gotta try everything twice: once to say we tried it; twice to see if we really like it. ;-)</t>
  </si>
  <si>
    <t>i moved from france about 2 years ago and enjoy living in the bay area. great place for outdoors (like surfing; playing tennis; walking and discovering new areas) and city life (restaurants; concerts; dance and opera shows; etc.). very excited about my recent move to sausalito! feel blessed to live in such a beautiful environment :)  i'm using this site as i'm looking to meet new people and hope to find the one and only. looking for someone honest; loyal; able to communicate and with a big heart.</t>
  </si>
  <si>
    <t>i'm a banker providing advisory services for mergers and acquisitions... sounds serious? ;)    as relatively new to the us; i'm still learning a lot about my new environment and love it (have learnt to appreciate the challenges and differences ;)).    love traveling and trying to spend vacation time discovering new places.</t>
  </si>
  <si>
    <t>listening to other people and being compassionate  treating others with respect  having sense of humor that helps me dodge the bullets that life inevitably fires at you  learning and growing  finding fun and interests  enjoying good food</t>
  </si>
  <si>
    <t>people usually notice that i'm french; not an overly strong accent (i like to think so ;)) but one.    they usually also notice that i'm a sweet person and don't take myself too seriously. i'm also curious about what is around and the bay area is the perfect place!</t>
  </si>
  <si>
    <t>family  friends  honesty  beauty (nature; architecture; art; people)  french and italian food  curiosity</t>
  </si>
  <si>
    <t>about very different things... can be my job (problem solving on a daily basis); my family/friends; the news; my next weekend/vacation (oui!); the way to achieve my personal goals. and starting to think about meditation; just starting though ;)</t>
  </si>
  <si>
    <t>no typical friday night. if long week at work; will probably relax and enjoy a good restaurant and/or movie. love to go to the city if i can; spent this friday night in the mission (dinner; music/opera show; drinks).</t>
  </si>
  <si>
    <t>i may be a bit too romantic (cheesy ;)) and passionate sometimes    i have no sense of direction...can get lost in my hometown or a parking lot</t>
  </si>
  <si>
    <t>you want to enjoy nice conversations and have fun.  you are patient...my work will keep me pretty busy until end of november/december with sausalito/palo alto commute and several travels to nyc and europe... but i do my best to spend quality time with the people i love (and in particular a potential special one :)).  my match would be someone who will return my kindness and help me create an atmosphere of love and fun and share some of my interests.  ideally i would like to find a match to spend the rest of my life with. family is important to me and would like to have kid(s) in the next few years.  there is only one way to find out more about me...ask me! :)</t>
  </si>
  <si>
    <t>hey hey! im just checking this whole online dating thing out. i live and work in the bay area; and i love it here! i love traveling; trying new foods; the outdoors; my friends and family...and i don't want to say to much on here so i'll leave it at that :).</t>
  </si>
  <si>
    <t>the office; modern family; reality tv shows (yes...); summer heights high...anything that makes me laugh. christmas music. i studied english; so i have a lot of favorite books. sushi; frozen yogurt; thanksgiving-type foods</t>
  </si>
  <si>
    <t>1. friends  2. family  3. my dog; teddy  4. laughter  5. pasta  6. sunscreen</t>
  </si>
  <si>
    <t>i'm beginning to wonder why it is so difficult to find an attractive; intelligent; and funny gentleman these days. is that really too much to ask for?    i consider myself an all-around girl. i can dress up and be girly when need be; but i am perfectly happy sitting at home with my guy watching a movie or sports and drinking a beer. i'm smart; some say i'm witty; loyal; like to have fun being adventurous; love to cuddle; love animals (i'm a vegetarian); and looking for someone who i'm not only in a relationship with; but who is also my best friend.    a guy has to know how to be faithful. i'm so tired of dealing with men who don't understand proper decency. also; chivalry is not dead; gentlemen.</t>
  </si>
  <si>
    <t>i'm currently in my second year of law school. i cannot wait to graduate; get my life started; and hopefully find some time to travel amidst working.</t>
  </si>
  <si>
    <t>being sarcastic; unless i'm nervous.    loving my family and friends.</t>
  </si>
  <si>
    <t>my eyes or my smile.</t>
  </si>
  <si>
    <t>favorite book: extremely loud and incredibly close; but harry potter is classic; of course.    favorite movies: the notebook; inception; the holiday; the social network; the switch....to name a few.    favorite shows: modern family; new girl; and it's always sunny in philadelphia    i love all types of music.    i love all types of food; especially mexican. but; being a vegetarian can be limiting.</t>
  </si>
  <si>
    <t>god  family  my computer  my phone (found this out when i lived in london for 4 months without my iphone. it was tragic.)  food  laughing</t>
  </si>
  <si>
    <t>either hanging out with friends; or studying.</t>
  </si>
  <si>
    <t>i rotate my dishes. the clean ones go on the bottom; so the ones that have been sitting in the cabinet get used first. some might say this is ocd; but i think it just makes sense.</t>
  </si>
  <si>
    <t>you're a good guy who actually cares about women generally; you have goals that you have met or are working towards; you're attractive and funny; and you think we might hit it off.</t>
  </si>
  <si>
    <t>i am a recent college grad with a bachelors in sociology. i am also into technology and being a nerd. i also like animals; prefer dogs but nothing against cats.</t>
  </si>
  <si>
    <t>i'm currently working and trying to make travel plans whenever i get the chance.</t>
  </si>
  <si>
    <t>taking things apart and seeing how they work.</t>
  </si>
  <si>
    <t>my nose for some reason.</t>
  </si>
  <si>
    <t>favorite movie is the count of monte cristo; the most recent remake. favorite show is the mighty boosh. the music i listen to is rock mostly rise against; chevelle; and audioslave. for food; i like to try new things and always change it up.</t>
  </si>
  <si>
    <t>my computer; video games; my dog; t.v.; the internet; and netflix.</t>
  </si>
  <si>
    <t>lately i've been going to bars but that's really not my thing. i prefer a laid back friday evening.</t>
  </si>
  <si>
    <t>n/a</t>
  </si>
  <si>
    <t>my interests on here are similar to yours</t>
  </si>
  <si>
    <t>i work a lot and go to school.</t>
  </si>
  <si>
    <t>working and going to school</t>
  </si>
  <si>
    <t>being a successful musician</t>
  </si>
  <si>
    <t>you're a cool girl looking to have a good time.    maybe we could: go to a concert; go out and get some good food; grab drinks; see a movie; go on a hike; go jogging; jam/create music; or just hang out and do nothing.</t>
  </si>
  <si>
    <t>just another aussie; trying to 'make it' in the us of a. moved out here with my backpack and still pretty much have just that. big foodie; lover of music and keen traveller.</t>
  </si>
  <si>
    <t>i work. i go to gigs. i eat a lot.</t>
  </si>
  <si>
    <t>i love a lot of music; my current playlist is of monsters and men; sigur ros; santigold; miike snow; xx; the national etc etc etc.    i eat a lot; i love food. i will eat everything.    tv - 30 rock is my go to.</t>
  </si>
  <si>
    <t>1 - music  2 - facebook (don't judge me; it's how i keep up with my life back home)  3 - friends  4 - wine  5 - burritos  6 - travel plans</t>
  </si>
  <si>
    <t>anything and everything except the task at hand.</t>
  </si>
  <si>
    <t>getting my drink on.</t>
  </si>
  <si>
    <t>i'm at this super cool point in my life where i'm starting to really appreciate who i'm becoming; and i'd like to find someone who's along for the ride.    to describe what i look like in words: long brown hair; hazel eyes; good cheekbones; and a nose that goes a little to the left. i have a body with two arms and two legs; ten fingers and ten toes. i like running and bikram yoga. my pinky toes are quite little.    my favorite beers are porters and ipas. also; i like greyhounds/salty dogs; spicy red wines and dry whites.    despite my love of extra extra virgin olive oil; i have historically picked out the olives from whatever i'm eating. i'm also working on increasing my distress tolerance; and trying to get better at trying new things.</t>
  </si>
  <si>
    <t>i'm fortunate to have found a career that is equally challenging (very) and rewarding (very).</t>
  </si>
  <si>
    <t>talking with people; listening to people; drinking a beer in the bath.</t>
  </si>
  <si>
    <t>probably depend on the context in which you meet me. depending on my interest in what's going on; my big hazel eyes or my smile (both reportedly "light up my face"). depending on the setting: my sharp wit; articulateness; capacity for empathy or compassion; or my tendency to find the hilarity in the littlest things.</t>
  </si>
  <si>
    <t>i love eating vegetables; particularly broccoli. also; steak.    with respect to music; i consider myself largely open-minded. i also feel absolutely no shame in my appreciation of pop music. i was raised on the beatles and simon and garfunkel's collected works; the latter having made it back into my daily rotation. i learned italian in college simply for the ability to understand puccini's operas.    books are great; when i find the time to read them. i've particularly enjoyed schopenhauer's porcupines (luepnitz); the alchemist (coelho); and love in the time of cholera (ggm). recently i've picked up an increasing number of texts about mindfulness; but then my attention wanders...    as for movies: i don't generally dig movies where "stuff pops out from behind stuff" because i think that's the cheapest way to scare someone. movies about the apocalypse; though? now those are really terrifying.</t>
  </si>
  <si>
    <t>water.  trees.  running.  running through trees towards water.  broccoli.  sleep.</t>
  </si>
  <si>
    <t>i am passionate about understanding how people got to be who they are; as well as how we relate to each other and ourselves.</t>
  </si>
  <si>
    <t>probably unwinding after a long week of work and a run or yoga class with a delicious glass of wine or a frosty ipa. on the continuum of "home body" to "party girl;" i'm significantly more of the former. however; i do "clean up nice;" and it's fairly easy to talk me into a night on the town.</t>
  </si>
  <si>
    <t>i'm pretty honest and open about everything... in person.</t>
  </si>
  <si>
    <t>you've also reached that super cool point in your life where you appreciate the person you've become; and all that it's taken to get there. also; it'd be great if you've figured out a good career for yourself; you aren't a smoker; and you enjoy a drink every once in a while; but you also know when to cut yourself off. you have a fondness for camping; road trips; snowboarding; or all of the above; and for as much as you love the city; you find trips to points less urban to be ultimately recharging. i seek someone with a healthy sense of adventure; but who is by no means reckless.    i'm looking for someone who will simultaneously keep me grounded and encourage me to grow.    you should message me if you consider yourself smart; and think there is nothing more alluring than an intelligent woman.</t>
  </si>
  <si>
    <t>i'm a fairly social introvert who loves tech; meat; and trying something new. raised in houston; college in st.louis; past 6 years in new york city; moved out to berkeley last year for school.</t>
  </si>
  <si>
    <t>getting my mba @ berkeley; then on to product management at a tech company in sf</t>
  </si>
  <si>
    <t>pretending that i can dance; making ceramic bowls in various non-useful shapes and sizes; being a full-time student!</t>
  </si>
  <si>
    <t>books: anything by vonnegut or eggers  shows: breaking bad; aqua teen hunger force; family guy; gossip girl; american horror story  music: just about anything; right now a lot of indie / pop  food: everything except vegetables; love indian; thai; mexican; italian; american; french</t>
  </si>
  <si>
    <t>1. my friends &amp;amp; family  2. chocolate  3. a stiff drink and a good meal  4. quality me time  5. traveling  6. a project    while traveling in sea; recently added:  7. coconut shakes</t>
  </si>
  <si>
    <t>1. when i see signs that say "speed monitored by aircraft" - i wonder whether they actually use them or are just trying to scare people.  2. whether or not to go to tahoe this weekend? the answer is usually yes.  3. what i'm going to do in the next 5 minutes / 5 hours / 5 days</t>
  </si>
  <si>
    <t>out with friends or recovering from a long week with a good meal and some bad tv</t>
  </si>
  <si>
    <t>you won't be annoyed if it takes me a few days to respond. i am out of town nearly every weekend and trying to do 101 things during the week; so okc isn't my #1 priority (sorry; but hey at least i'm on here?) . . . also appreciate anyone who is willing to travel to the east bay for a drink! aforementioned busy schedule makes trips to the city more difficult these days . . .</t>
  </si>
  <si>
    <t>** please note; my friend/people who mess with my phone when i abandon it; uses my account/app just to check out guys whose on here..    i'm actually enjoying the single life. &amp;amp; i'm in no hurry to settle; i'd rather expand my circle of friends and if i meet someone that could light a spark; i wouldn't mind getting to know the guy to see where it'll lead. however; i'm not the type to sleep around or meet strangers online right off the bat. a girl could never be too cautious right?    i'm originally from socali; born and raised. i had to move up to the bay because of a family crisis; and i made an account because i was(somewhat still am) having trouble meeting people/expanding my social circle since family/work/school take up so much of my time. it's hard to meet people around my age. ):</t>
  </si>
  <si>
    <t>i am currently managing my family business; and taking care of my dad while working on getting a business degree.</t>
  </si>
  <si>
    <t>baking! cooking! being a complete dork.</t>
  </si>
  <si>
    <t>i have a huge smile; and i'm really blunt.  i look really young for my age; but i do act mature for my age.    and apparently i have a wickedly witty sense of humor.</t>
  </si>
  <si>
    <t>i'll eat anything; and i'll try to learn how to cook it if i loveee it.    movies wise; (up; despicable me; nemo; ponyo!;) but i also enjoyed all the marvel movies; law abiding citizen; persuit of happyness; 7 pounds; limitless; source code; bah; i'd go on forever if i keep naming them.    favorite shows? greys anatomy; house; himym; breakout kings; food network! (i have a crush on gordon ramsay); anddd just about anything. oh laker games; socal girl; so it's a given that i'm a lakers fan. ucla! (football)</t>
  </si>
  <si>
    <t>food.  my iphone.  my car.  my bestfriend.  netflix..  being in waterrrr; the beach.. the swimming poooool!</t>
  </si>
  <si>
    <t>i have a stuffed animal; (a duck) that will always make me smile.</t>
  </si>
  <si>
    <t>- you aren't a pervert.  - want to just chat as friends.    i fawn over guys who can pull off a fauxhawk with a bright smile ;) don't be shy! i don't bite! what's the worse that could happen!? we're strangers so if it doesn't go well i'm still a stranger over the internet.</t>
  </si>
  <si>
    <t>thoughtful. intellectual. confident. wry. perceptive. rogue.    i started to get mildly embarrassed by the kind words a friend used to describe me until the word "rogue" came into the picture. i am not that rogue. the roguest thing i do is jay-walking; a bad habit i picked up when i was a graduate student in new york.    i am lucky to have a circle of friends and family members who are positive and care about things greater than themselves. they inspire me to constantly get better. while i take life pretty seriously; i don't take myself that seriously. i manage to see the fun and silly side of life and the role of chance plays enough to keep me grounded.</t>
  </si>
  <si>
    <t>i work in politics because there are big issues in our society that i am passionate about. i am also harnessing my past life in finance to start a business venture with my brother.    in general; i am trying to build up who i am with an eye toward giving and serving. i volunteer and serve on several boards for organizations dealing with foster kids; helping the least employable among us to find work; women's rights; and foreign policy.</t>
  </si>
  <si>
    <t>having conversations. listening. putting myself in other people's shoes. cooking a simple meal. washing dishes. jeopardy.</t>
  </si>
  <si>
    <t>i have an easy laugh.</t>
  </si>
  <si>
    <t>tv: house; how i met your mother; history detectives; charlie rose; sf giants games    reading: new york times; wall street journal; the economist; and new yorkers. i try to read two books a month; with a few fictions squeezed in.    music: i have pretty eclectic taste in music. a sampling of my pandora stations: miles davis; gipsy king; u2; coldplay; hip hop; iz; jack johnson; carla bruni; julieta venegas.    food: i really do eat everything. if we have to narrow it down; it would be chinese; mexican; and hole-in-the wall restaurants.</t>
  </si>
  <si>
    <t>ok; we are not talking about the serious stuff in life; such as people i love; truth; justice; beauty; and the pursuit of the perfect taco; right? in which case; my i-phone is pretty indispensable. it is my npr; ny times; espn; and definitely my procrastination and telling-myself-i-am-doing-something-productive-when-i-really-am-not tool of choice.    coffee is also high on the list. i actually don't even drink that much; just several cups a week. ever since i came back from my trip to morocco; where i had some cafe pousse pousse; i haven't been able to find the same thing in the states. maybe i am chasing a mirage.    i didn't know how much i would miss trader joe's until i lived in new york. manhattan was awesome; except for the grocery stores. i think trader joe's withdrawal was one of the reasons i moved back to san francisco.</t>
  </si>
  <si>
    <t>there comes a time in every man's life when he must grab life by the nuts.  and just squeeze.  or let go?  or uh something. hey. ok. now that we've scared off the meek ones it's just you and me. aaaaall riiight.    facts: i'm going to my very first burn this year. i make iphone games. i went to a certain east coast tech school whose class ring features a giant beaver... but my love for the perfect weather of norcal brought me running back. i'm a fan of cooking; but i'm not one of those food snobs. i get stoked when awesome bands roll into town.    fictions? i may have dressed up in a pink tutu for halloween? i may or may not have once attempted to eat a 5lb gummy bear? i may have almost gotten killed by an elephant in south africa?    i am rock-tastic; cheerful; and quality.</t>
  </si>
  <si>
    <t>i gave myself three years in the giant nameless; bland box of the corporate world; and then forced myself to call it quits. now i work on my own web start-up; jam on my keyboard or bass; and make plans to save the world. oh; and rescue kittens from trees. and give sight to the blind. and -- hey; anything's possible when you live in california. or if you're; um; me.</t>
  </si>
  <si>
    <t>self-deprecating humor. piano (improv and otherwise). dribbling and shooting -- on the court; with my mad bballin skillz. being modest.</t>
  </si>
  <si>
    <t>that i'm really really ridiculously good-looking.</t>
  </si>
  <si>
    <t>books: the brief wondrous life of oscar wao; the foundation trilogy; influence: the psychology of persuasion; the 33 strategies of war    movies: all things ahhhnold; wayne's world; oldboy; citizen kane; scott pilgrim vs the world; back to the future    music: judgement day; battlehooch; ghostland observatory; death cab for cutie; the flaming lips; random japanese hip-hop; random c-pop; !!!; silversun pickups    tv: lost (hurley! faraday! we have to go back!); kids in the hall; old school snl; the colbert report; scrubs; anything with christopher walken</t>
  </si>
  <si>
    <t>1. old spice man  2. the ability to laugh (at myself; and possibly with you)  3. music  4. good friends and awesome people  5. being hardcore  6. randomness and entropy</t>
  </si>
  <si>
    <t>if you suddenly woke up one morning with a third arm growing out of your chest; what would you do? what if it had a mind of its own?? what if it was equipped with a funky and complicated-looking apparatus with a green laser beam that allowed you to -- ok; yeah. you know you'll be thinking about it; too.</t>
  </si>
  <si>
    <t>i want to say i'm out having a wild and crazy night; but really i'm probably actually at home writing an iphone game... uh... i mean... out drinking. beers. gettin wizasted...    ok no. i can't pull it off. maybe hanging with pals? maybe rocking out at an awesome show? maybe on a date with you?</t>
  </si>
  <si>
    <t>i lived in berkeley for a year and really really really really really really really really miss berkeley bowl. no; you don't understand. i lived a block away from it. i would go there daily. one day i will go back for you; random purple vegetables. one day.</t>
  </si>
  <si>
    <t>you're a musician looking for someone to jam with (rock or jazz) (or crazy classical four hands) or if you want to challenge me to a dance-off. \m/.    or if you want to explore the city with me. i've just moved and still don't know it like a local yet. help me fix that.</t>
  </si>
  <si>
    <t>single parent with a beautiful daughter looking for romance. i am a very busy person. being a fitness trainer i find myself spending the rest of my day in the gym. hopefully i find someone who's more laid back and homebody</t>
  </si>
  <si>
    <t>i'm a fitness trainer who's passionate changing lives. working my butt off so i can be homeowner next year</t>
  </si>
  <si>
    <t>cuddling; kissing or making out</t>
  </si>
  <si>
    <t>any romantic comedy movies and any self help books</t>
  </si>
  <si>
    <t>facebook; fitness gadgets; emails; newspaper; my cellphone and last one; sex.</t>
  </si>
  <si>
    <t>meeting that special someone that i can spend a ltr.</t>
  </si>
  <si>
    <t>still working with clients</t>
  </si>
  <si>
    <t>if are into healthy lifestyles and love to cook because i do</t>
  </si>
  <si>
    <t>i'm fun; i'm rather fun-ny; if you happen to share my sense of humor; and it's been exhausting being so highly entertaining my whole life. i'm looking for someone else who would like to tell me what to do and where to go. ideally; these will also coincide with things i'd enjoy doing myself! (that last part should have been written in sarcasm font.) i've definitely come to a point in my life where i know exactly who i am as an individual but still hoping to learn who i might be as part of a unit. i find that people; in general; are of great interest to me. as is humor.    my life is pretty good. i have a good job; great friends; i live in a city i love close to the people i love; even my new car is delicious. mmmm shiny. i am actually perfectly content; but i am looking for a person who can enhance my life experience and maybe; possibly; make it even more interesting (without the negative connotations of "interesting" such as "psycho" and "drama").</t>
  </si>
  <si>
    <t>i used to be a scientist and now i do something completely different involving ip. i have a job that i like now; which counts for a lot as far as happiness goes.    i spent a lot of time day dreaming about vacationing in the cinque terre; and so i went there; and it was great; and now i'm back. boo.    when i'm not figuratively kicking ass at work; i literally kick ass at my dojo. in a totally sex way; i assure you. that black belt; it's very slimming.    i also do a fair amount of creative writing; and yes; my parents would be ashamed of a high percentage of it. i'd like to be able to get out more and get back to doing things like dancing and road-trips; however; social circumstances and inertia think i should just watch more episodes of "the big bang theory" instead. please motivate me!</t>
  </si>
  <si>
    <t>multi-tasking; succoring the mentally unstable; ingesting caffeine; eating sushi; and holding witty discussions on a wide range of topics. and; apparently; my job.</t>
  </si>
  <si>
    <t>my brazenly offensive sense of humor and lack of desire for self-censorship. i'm a professional negotiator; so it's not that i "can't" - i just don't wish to. also; i've been told that i look taller than i am (it's an optical illusion!).</t>
  </si>
  <si>
    <t>books: i have a long-standing love affair with alexandre dumas. i also love mary renault and milan kundera. and here's a sampler of some other books i've read and liked recently: "as meat loves salt;" "the historian;" "a thousand splendid suns;" "the shadow of the wind;" "the name of the rose" and "the master and margarita." that should do for now....    movies: rosencrantz and gulidenstern are dead; a fish called wanda; kill bill; pulp fiction; boondock saints; history of the world part i; farinelli... still reading?    i also love my netflix: it has allowed me the joy of catching up on dexter; 30 rock; and battlestar galactica all in one fell swoop!    music: must be broken up into two categories... opera: maria callas; cecila bartoli; placido domingo; ewa podles; tito gobbi. and; yes; i prefer verdi to puccini even though tosca is still my favorite opera. all else: muse; gogol bordello; 30 seconds to mars; cheb i sabbah; goldfrapp; bjork; portishead; massive attack; radiohead; scissors sisters; daddy yankee; ivy queen; m.i.a.; and everything they play at "leisure."    food: i like all food as long as it's delicious. i'm literally omnivorous; and if you're not and/or are not okay with my omnivorousness; we might have problems.</t>
  </si>
  <si>
    <t>1. quality people  2. quality food  3. sleep  4. a body of water upon which to gaze  5. eye-wear (i am often having post-apocalyptic "fantasies" in which i survive; but my glasses do not - the horror! it fills me with much hilarium.)  6. hope and sarcasm (no they are not mutually exclusive)</t>
  </si>
  <si>
    <t>my shrinking social circle; my exponentially increasing case-load; and the effects of such things on my mental health. also; italy. who doesn't like to think about italy?</t>
  </si>
  <si>
    <t>in the name of honesty... probably drinking wine with one or two close friends. my wild days are behind me (mostly).</t>
  </si>
  <si>
    <t>i can't ride a bike! no; this is not a joke. yes; you're welcome to teach me.</t>
  </si>
  <si>
    <t>you're actually looking for something that is beyond superficial; you don't mind a "smart chick" and you'd like to take me out</t>
  </si>
  <si>
    <t>i dig the six word autobiography:  cans tomatoes every summer; grazie mamma.</t>
  </si>
  <si>
    <t>realizing we're all here to take care of each other and finding ways to do more of that effectively; yet staying grounded enough in selfish pursuits like scotch &amp;amp; yo la tengo to keep me sane and not become insufferably earnest.</t>
  </si>
  <si>
    <t>buying &amp;amp; matching neutral-colored clothing  road tripping  reading maps (which is becoming a lost art)  forgetting the names of good wines i drink  word games  cooking (relatively...no chef here; but can cook rustic italian like nonna used to)  being self-deprecating and laughing at myself; others; everyone &amp;amp; everything  challenging myself</t>
  </si>
  <si>
    <t>well now they notice that i'm asking them what's the first thing you notice about me (yeah; thanks cupid.) prior to resorting to online profiles; the best answer i have is when my dentist was drilling around for a new crown or something; he looks at me; with my mouth all agape &amp;amp; drooly; and says "you have really nice; long eyelashes."</t>
  </si>
  <si>
    <t>song of the dodo; adventures of kavalier &amp;amp; clay; geek love; mountains beyond mountains...  radiohead; prince; yo la tengo; chopin; nina simone; the national...</t>
  </si>
  <si>
    <t>where to go hiking  what to cook  can i get a run in today?  are we making a positive difference?  how come everyone on here is so "outdoorsy" and "fit;" but nobody admits to clothes shopping &amp;amp; boozing it up? the castro has clothing stores; bars &amp;amp; bad food. something doesn't add up here. (for the record; i shop when things run/wear out.)</t>
  </si>
  <si>
    <t>making dinner for friends; attending a concert; sipping a cocktail.</t>
  </si>
  <si>
    <t>i'm a private person; so the idea of even being on this site is rockin' my world. there is something very private that i will share when the time is right; but i hope to never share it with someone else (if you get my drift.)</t>
  </si>
  <si>
    <t>&lt;a href="http://en.wikipedia.org/wiki/enfj" rel="nofollow" target="_blank"&gt;enfj.&lt;/a&gt; gal friday. jill of all trades.    &lt;a class="ilink" href="/interests?i=making"&gt;making&lt;/a&gt;  enjoying  &lt;a class="ilink" href="/interests?i=living"&gt;living&lt;/a&gt;  &lt;a class= "ilink" href="/interests?i=music"&gt;music&lt;/a&gt;  art-sketches  &lt;a class="ilink" href="/interests?i=watercolors"&gt;watercolors&lt;/a&gt;  &lt;a class="ilink" href="/interests?i=photography"&gt;photography&lt;/a&gt;  &lt;a class="ilink" href="/interests?i=fashion"&gt;fashion&lt;/a&gt;  &lt;a class="ilink" href="/interests?i=interior%0adesign"&gt;interior design&lt;/a&gt;  all things &lt;a class="ilink" href= "/interests?i=vintage"&gt;vintage&lt;/a&gt;...    &lt;a class="ilink" href= "/interests?i=aesthetics%21"&gt;aesthetics!&lt;/a&gt;    oh; and &lt;a href="http://www.youtube.com/watch?v=ocj1sfljh98" rel="nofollow" target="_blank"&gt;this...&lt;/a&gt;    if you liked &lt;a href="http://hicventerhicsalta.files.wordpress.com/2010/12/bernadette-peters.jpg" rel="nofollow" target="_blank"&gt;bernadette peters&lt;/a&gt; in &lt;a href="http://www.youtube.com/watch?v=ai8nufaetmq" rel="nofollow" target="_blank"&gt;the jerk&lt;/a&gt;; you might &lt;i&gt;really&lt;/i&gt; like me.    hey look; a survey! &lt;i&gt;how 90's of me...&lt;/i&gt;    &lt;b&gt;the movie i've watched the most times:&lt;/b&gt;  could easily be &lt;a class="ilink" href= "/interests?i=the+royal+tenenbaums"&gt;the royal tenenbaums&lt;/a&gt;; &lt;a class="ilink" href="/interests?i=the+muppet+movie"&gt;the muppet movie&lt;/a&gt; or &lt;a class="ilink" href="/interests?i=my+fair+lady"&gt;my fair lady&lt;/a&gt;. &lt;a class="ilink" href= "/interests?i=almost+famous"&gt;almost famous&lt;/a&gt; is another that might tie with &lt;a class="ilink" href= "/interests?i=high+fidelity"&gt;high fidelity&lt;/a&gt; or &lt;a class="ilink" href="/interests?i=le+fabuleux+destin+d%27am%c3%a9lie+poulain"&gt;le fabuleux destin d'amlie poulain&lt;/a&gt; (&lt;a class="ilink" href= "/interests?i=am%c3%a9lie"&gt;amlie&lt;/a&gt;.)    &lt;b&gt;my perfect sunday:&lt;/b&gt;  i'd wake up with sunlight on my face; make a cup of &lt;a class= "ilink" href="/interests?i=coffee"&gt;coffee&lt;/a&gt;; listen to &lt;a class= "ilink" href="/interests?i=french+pop"&gt;french pop&lt;/a&gt; or &lt;a class= "ilink" href="/interests?i=peggy+lee"&gt;peggy lee&lt;/a&gt; and make breakfast in my robe. then i'd &lt;a class="ilink" href= "/interests?i=bike"&gt;bike&lt;/a&gt; down to the ferry building where i'd purchase fresh bread and tomatoes; browse books and buy a pretty scarf. i'd enjoy a cup of coffee &lt;i&gt;(made by somebody else)&lt;/i&gt; and watch the &lt;a class="ilink" href= "/interests?i=sailboats"&gt;sailboats&lt;/a&gt; in the bay. maybe a bloody mary would find its way into a &lt;a class="ilink" href= "/interests?i=creole"&gt;creole&lt;/a&gt; inspired lunch with a friend. add &lt;a class="ilink" href="/interests?i=laughter"&gt;laughter&lt;/a&gt; and &lt;a class="ilink" href= "/interests?i=sunglasses"&gt;sunglasses&lt;/a&gt;.    &lt;b&gt;i have a weakness for people who:&lt;/b&gt;  say "&lt;a class="ilink" href="/interests?i=yes"&gt;yes&lt;/a&gt;" to &lt;a class= "ilink" href="/interests?i=life"&gt;life&lt;/a&gt;; &lt;a class="ilink" href= "/interests?i=love"&gt;love&lt;/a&gt; and &lt;a class="ilink" href= "/interests?i=adventure"&gt;adventure&lt;/a&gt;! and anyone who will attempt to &lt;a class="ilink" href="/interests?i=keep+up+with+me"&gt;keep up with me&lt;/a&gt;.    &lt;b&gt;i secretly want to be:&lt;/b&gt;  a &lt;a class="ilink" href="/interests?i=ziegfeld"&gt;ziegfeld&lt;/a&gt; girl.    &lt;b&gt;i want to be with someone who wants to be:&lt;/b&gt;  a part of the greatest adventure of our lives!    we don't have to know where life will take us; but we want to create our &lt;a class="ilink" href= "/interests?i=partnership"&gt;partnership&lt;/a&gt; and (eventual) &lt;a class= "ilink" href="/interests?i=family"&gt;family&lt;/a&gt; with lots of laughs along the way.    &lt;b&gt;if i won the lottery and quit my job; i would:&lt;/b&gt;  open a &lt;a class="ilink" href= "/interests?i=community+arts+center"&gt;community arts center&lt;/a&gt;; travel often; live in a cottage and get a dog.    &lt;b&gt;i want to come home to:&lt;/b&gt;  a comfy chair; a glass of &lt;a class="ilink" href= "/interests?i=wine"&gt;wine&lt;/a&gt; and a &lt;a class="ilink" href= "/interests?i=loud"&gt;loud&lt;/a&gt; &lt;a class="ilink" href= "/interests?i=record%0aplayer"&gt;record player&lt;/a&gt;.</t>
  </si>
  <si>
    <t>ahh; &lt;a href="http://images.travelpod.com/tripwow/photos/ta-00dd-d81e-1d06/humphrey-bogart-e-audrey-hepburn-in-sabrina-n3-california-united-states%2b12971005772-tpfil02aw-23009.jpg" rel="nofollow" target="_blank"&gt;life&lt;/a&gt;!    i'm keeping as &lt;a class="ilink" href="/interests?i=busy"&gt;busy&lt;/a&gt; &amp;amp; &lt;a class="ilink" href="/interests?i=creative"&gt;creative&lt;/a&gt; as possible while maintaining &lt;a class="ilink" href= "/interests?i=lasting+friendships"&gt;lasting friendships&lt;/a&gt; and my &lt;a class="ilink" href="/interests?i=sanity"&gt;sanity&lt;/a&gt;.    you should be &lt;a class="ilink" href= "/interests?i=amazed"&gt;amazed&lt;/a&gt;. i am.</t>
  </si>
  <si>
    <t>taking &lt;a class="ilink" href="/interests?i=photos"&gt;photos&lt;/a&gt; of my feet.  writing in concrete.  &lt;a class="ilink" href= "/interests?i=harmonizing"&gt;harmonizing&lt;/a&gt;.  &lt;a class="ilink" href="/interests?i=patience"&gt;patience&lt;/a&gt;.  telling &lt;a class="ilink" href= "/interests?i=stories"&gt;stories&lt;/a&gt;.  living a double life.  &lt;a class="ilink" href="/interests?i=making+people+laugh"&gt;making people laugh&lt;/a&gt;.</t>
  </si>
  <si>
    <t>&lt;a class="ilink" href="/interests?i=red+hair"&gt;red hair&lt;/a&gt; &amp;amp; &lt;a class="ilink" href="/interests?i=big+eyes"&gt;big eyes&lt;/a&gt;. (i'm very social &amp;amp; &lt;a class="ilink" href= "/interests?i=animated"&gt;animated&lt;/a&gt;.) oh; and i make &lt;a class= "ilink" href="/interests?i=good+eye+contact"&gt;good eye contact&lt;/a&gt;; because i'm actually interested and really nice. that's pretty obvious from the get go.</t>
  </si>
  <si>
    <t>&lt;b&gt;books:&lt;/b&gt; &lt;a class="ilink" href= "/interests?i=the+history+of+love"&gt;the history of love&lt;/a&gt; really did it for me. &lt;a class="ilink" href= "/interests?i=the%0alittle+prince"&gt;the little prince&lt;/a&gt; always. currently working on &lt;a class="ilink" href= "/interests?i=the+alchemist"&gt;the alchemist&lt;/a&gt;; but took a break when i got distracted and watched the entire (&lt;b&gt;shows:&lt;/b&gt;) &lt;a class="ilink" href="/interests?i=twin+peaks"&gt;twin peaks&lt;/a&gt; series...    &lt;b&gt;music:&lt;/b&gt; i wouldnt even know where to start.    &lt;b&gt;movies:&lt;/b&gt; see above.    &lt;b&gt;food:&lt;/b&gt; &lt;a class="ilink" href= "/interests?i=french"&gt;french&lt;/a&gt;! are you seeing a trend?</t>
  </si>
  <si>
    <t>how can i be a better friend; daughter; sister; lady; human?   why does &lt;a class="ilink" href= "/interests?i=rotisserie"&gt;rotisserie&lt;/a&gt; chicken smell so damn good?   what new &lt;a class="ilink" href="/interests?i=karaoke"&gt;karaoke&lt;/a&gt; jams can i add to the list of &lt;a class="ilink" href= "/interests?i=ridiculousness"&gt;ridiculousness&lt;/a&gt;?   what do i want to be remembered for?   who do i want to remember me?    &lt;a class="ilink" href="/interests?i=perception"&gt;perception&lt;/a&gt;: who sees what and how?    and does anybody actually know the differernece between a link you can click through and a &lt;a class="ilink" href= "/interests?i=tag"&gt;tag&lt;/a&gt;?</t>
  </si>
  <si>
    <t>&lt;b&gt;a)&lt;/b&gt; you're a &lt;a class="ilink" href= "/interests?i=positive"&gt;positive&lt;/a&gt; and &lt;a class="ilink" href= "/interests?i=hopeful"&gt;hopeful&lt;/a&gt; person by nature  &lt;b&gt;b)&lt;/b&gt; you know what you want and strive for &lt;a class="ilink" href="/interests?i=balance"&gt;balance&lt;/a&gt;  &lt;b&gt;c)&lt;/b&gt; my &lt;a class="ilink" href="/interests?i=quips"&gt;quips&lt;/a&gt; do it for you  &lt;b&gt;d)&lt;/b&gt; you love to laugh; are &lt;a class="ilink" href= "/interests?i=adventurous"&gt;adventurous&lt;/a&gt;; &lt;a class="ilink" href= "/interests?i=exciteable"&gt;exciteable&lt;/a&gt; and you &lt;a class="ilink" href="/interests?i=appreciate"&gt;appreciate&lt;/a&gt; the &lt;a class="ilink" href="/interests?i=little+things"&gt;little things&lt;/a&gt;.</t>
  </si>
  <si>
    <t>oh; what the heck do you put here? i am lucky that almost everything i do to earn a living is something that i have chosen to do. acting and teaching the alexander technique are both vocations and jobs at the same time.</t>
  </si>
  <si>
    <t>i am a performer and a teacher of the alexander technique. this last weekend i was making a video that i am pretty proud of. i think it is cute and fairly original. check it out if you have three minutes. http://www.youtube.com/watch?v=h4sdew5hs6u</t>
  </si>
  <si>
    <t>i'm a very good juggler. i can ride a unicycle. i can balance things on my nose. i might try to do these things at random times; or might not. it is starting to look like i am not bad at producing music videos starring stuffed animals. is that weird?</t>
  </si>
  <si>
    <t>my smile? my eyes?</t>
  </si>
  <si>
    <t>books (i am a reader):  the french lieutenant's woman - john fowles  lamb: the gospel according to biff; christ's childhood pal - christopher moore    movies:  the philadelphia story  the hudsucker proxy  the dark knight    music:  peter gabriel  the presidents of the united states of america  beck  kate bush  a lot of alternative rock according to i-tunes . . .</t>
  </si>
  <si>
    <t>books; a creative project; my family; downtime; exercise; chocolate.</t>
  </si>
  <si>
    <t>i go through phases. i have different pet projects that i get monomaniacal about. (poker; juggling; exercise; etc.) right now; it is two plush two productions; and three minutes on youtube will explain it best (and give you some real insight into my personality).  http://www.youtube.com/watch?v=seqd0g55oue    ok; i just took a look at my profile again and realized that i mention two of the three videos that i have done with my little production company. i am spending a lot of time thinking about it. how to get more people involved; how to get more people to watch the videos; how to get more people to like us on facebook. but who doesn't like stuffed animals? how could you not find it cute that they are the stars? really.</t>
  </si>
  <si>
    <t>rehearsing or performing if i am in a show; chilling and taking advantage of the downtime if i am not.</t>
  </si>
  <si>
    <t>english (fluently)/hindi (fluently)/c++ (poorly)/spanish (okay)</t>
  </si>
  <si>
    <t>hi; i'm jessica :)    i'm originally from a very; very small town in very; very rainy washington state; but i've been in the bay area since 2009 and am absolutely loving it.    my interests include photography; watching movies; taking hikes; exploring new places; going to art museums (or really any museum); learning foreign languages; and if i know you well enough debating politics.    by this point in my life i've accepted that i do fall into the classical definition of "nerdy" but i've come to embrace it.</t>
  </si>
  <si>
    <t>right now i'm a student at stanford; working on my ba in political science. eventually i'll be looking for a real job/grad school; but i'm enjoying my last years before then. aside from that; one of my main goals is to explore the world. there is nothing i love more than traveling; thus far i've been lucky enough live in the uk and travel around europe and japan.</t>
  </si>
  <si>
    <t>getting lost. it is a skill. getting lost and finding where you need to be is certainly the best developed of my many skills.</t>
  </si>
  <si>
    <t>the biggest thing people typically say about me is that i have a very sarcastic sense of humor. i can't help it. really.</t>
  </si>
  <si>
    <t>books:  my favorites include (but are certainly not limited to):  timeline; the song of ice and fire series; the hitchiker's guide to the galaxy series; anything by tamora pierce; j.k. rowling or victor hugo and most things by anne rice.    movies:  pirates of the caribbean; slumdog millionaire; a knight's tale; moulin rouge; mulan; and the sound of music    tv:  big bang theory; house; glee; parks and rec; and skins (uk)    music:  it really depends on my mood at the time. i grew up listening to country music and still adore the dixie chicks; but my music taste has expanded to include many different things like: green day; lady gaga; the beatles; good charlotte; and journey</t>
  </si>
  <si>
    <t>1. my friends and family of course.  2. my laptop; which i spend way too much time on  3. caffeine  4. my camera.  5. my car. his name is george.  6. the sun; which having grown up in washington state; i have learned to value incredibly; but yet also conversely the rain; because every time it rains i am reminded of home.</t>
  </si>
  <si>
    <t>why i spend so much time procrastinating on my homework :)    also big important issues too. i could pull out my political science bag of tricks and talk very eloquently about international security issues; the role of non-state actors in the international or immigration; but if you're interested in that; just go ahead and message me because i don't want to bore everyone who reads this.</t>
  </si>
  <si>
    <t>doing things with my friends. typically spending a great deal of time arguing about where we are going out to eat; waiting for everyone to show up at the correct time; actually going out to eat and then after that who knows?</t>
  </si>
  <si>
    <t>i have an okcupid profile</t>
  </si>
  <si>
    <t>you; for some strange reason; after having read this still find me interesting.</t>
  </si>
  <si>
    <t>english (fluently)/arabic (okay)/french (poorly)/latin (poorly)</t>
  </si>
  <si>
    <t>culturally i am the juxtaposition of wasp american; austrian artist; roma/gypsy; mexican and street all at the same time. that means that even though i read the tiffany guide to manners when i was ten; can play tennis and i know how to sit around and talk about art; i am more likely to make you a tincture; tell you your fortune; sing a vicente fernandez song while making tamales de mole. where does the street come in? well; you probably don't even know what i mean by that so well just leave it at that.    i like to meditate; burn sage and do yoga but i am not a hippy. i love mani/pedis and fashion but i am not high-maintenance. nas's ny state of mind and mozart's requiem equally define my experience in this world.</t>
  </si>
  <si>
    <t>i am trying to live with intention everyday; walking my path of being a dancing; healing; warrior woman. i do many different creative and active activities that include yoga (non-cult style); running; dancing (hiphop; reggaeton; dancehall; kumbia; afrobrazilian); writing songs; making herbal tinctures and salves and trying to save myself so i can save the world. in my free time i am a physician doing my residency.</t>
  </si>
  <si>
    <t>exploring; hiking; laughing; making forts; singing mexican folksongs; teaching people about medical stuff; telling stories; cooking; giving massages and getting massages.  oh...i have a really good sense of smell.    i am working on being better at taking excellent care of myself and allowing myself to be pampered.</t>
  </si>
  <si>
    <t>it is hard to pin me down.</t>
  </si>
  <si>
    <t>music is my life blood. i like indie; acoustic; soulful house; folk; salsa; kumbia; hip-hop; reggaeton and i when i am dancing or rollin around in my dope @## whip; i like to listen to top 40 stuff like rhianna. voices and/or lyricists that sear my core are immortal technique; nina simone; leonard cohen.  i am perfectly aware of what things are considered to be of good quality in terms of literature; food; etc but i enjoy mainstream trash also.  anna karanina (or however it is spelled) is pretty good but it is too damn long. david sedaris is brilliant. i read a lot of non-fiction books on mythology; cultural anthropology but i never finish them because.....i don't know why.  i am the least picky eater i have ever met. seriously. the only food i don't like is menudo. i will eat tacos de lengua but i do not prefer them. when i eat a really good meal i enjoy it immensely and my face will be very expressive about it. my face is very expressive in general.</t>
  </si>
  <si>
    <t>my girlfriends; music; spirituality; speaking my mind; nature; city.</t>
  </si>
  <si>
    <t>medicine; art; suffering; exercise; food; sex; helping others.</t>
  </si>
  <si>
    <t>not watching football. ever. just sayin'.  out with friends; dancing; eating or both. looking at art; making art. or home chillin.  realistically; on call in the hospital....lame.</t>
  </si>
  <si>
    <t>i would dress like an italian mobsters wife from new jersey if i could get away with it anymore.</t>
  </si>
  <si>
    <t>i am open to dating a very broad range of men. i have a very diverse background and i feel comfortable with people from all walks of life. because i work 80 hours a week right now; what would really love is a handsome man to show me a good time during my few hours a week outside of the hospital. i love to laugh and explore what this city/world has to offer. so if you have a good idea; try me. bonus points if you are mature enough/old school enough or just creative and flexible enough that you can figure out how to court a lady.</t>
  </si>
  <si>
    <t>family. friends. laughter. travel. career. that pretty much sums it up!</t>
  </si>
  <si>
    <t>working hard. playing hard. and looking for someone to enjoy the ride along with me. i am currently an event planner. i pride myself in being good at my job and success is very important to me. but my family and friends are more imporant and i am constantly working toward trying to find the perfect balance in life.</t>
  </si>
  <si>
    <t>basically everything.</t>
  </si>
  <si>
    <t>the cliche answer is "my eyes"...but i would also say my confidence and my sarcasm are pretty noticeable from the start.</t>
  </si>
  <si>
    <t>i believe in full disclosure so i'm not going to pretend to be someone that i'm not...i loved the twilight books but haven't read much since i finished them...i love going to the movies to see chick flicks but am willing to see just about anything as long as it's not too scary...i just love going to the movies. i try to go to a broadway show every time i'm in ny...i listend to all music from 80's rock to country to the top 100 to frank sinatra...you name it; it is on my ipod! i have a dvr and can't remember what life was like before this amazing invention! since my career revolves heavily around selling food &amp;amp; beverage experiences i consider myself to be a bit of a "foody" and enjoy all types of food and am willing to try anything! love trying new restaurants...hole-in-the-wall to 5-stars and everything in between!</t>
  </si>
  <si>
    <t>my family (they are my best friends)  my friends (they are my family)  my cell phone  my ipod  massages &amp;amp; pedicures  internet</t>
  </si>
  <si>
    <t>my future...goals i'd like to achieve...</t>
  </si>
  <si>
    <t>out with friends after work....or catching up on dvr after the busy work week...or headed out the door for a weekend away... no two fridays are the same...</t>
  </si>
  <si>
    <t>we just met...</t>
  </si>
  <si>
    <t>...you're interested. you must be gainfully employeed. i'd prefer you have an education. some ambition; a kind heart and a sense of humor would be nice -- particularly an appreciation for sarcasm. i would also prefer that you like sports more than shopping.</t>
  </si>
  <si>
    <t>what it dew! i'm an emt; but dispatching right now. my career goal is to be a &lt;a class="ilink" href= "/interests?i=physician+assistant"&gt;physician assistant&lt;/a&gt; (pa). i live in the bay area and love it.    i am outgoing; adventurous; and charming</t>
  </si>
  <si>
    <t>[im amanda.]  lemmetellyouaboutmyself.  i am that girl that says "chlamydia" when you walk by.  i hate mayonnaise.[gag]  i love museums.  favorite band= &lt;a class="ilink" href="/interests?i=no+doubt."&gt;no doubt.&lt;/a&gt;  the bay is where i park my feet.  i enjoy the finer things in life.  [but i always make time for drinking with bums]  i have a 65" tv.  i honk at &lt;a class="ilink" href= "/interests?i=mormons"&gt;mormons&lt;/a&gt;.  i slam doors in libraries.</t>
  </si>
  <si>
    <t>where do i start..... &amp;gt;(^.^)&amp;gt; i'm very cocky and i'm good at a lot of stuff just ask my friends!!! :d</t>
  </si>
  <si>
    <t>my eyes and smile  and that i'm awesome and funny as hell!!!</t>
  </si>
  <si>
    <t>&lt;b&gt;&lt;a class="ilink" href= "/interests?i=movies"&gt;movies&lt;/a&gt;:&lt;/b&gt;    tipping the velvet  resident evil all 3  loving annabelle  shawshank redemption  shaun of the dead  die hard 1-3 :)  pulp fiction  but i'm a cheerleader  d.e.b.s.  back to the future series  the lost boys  braveheart  the professional  brotherhood of the wolf  its a wonderful life  milk chan 100% whole  tin man  little miss sunshine  kill bill vol.i-ii  star wars trilogy  basketball  tank girl  napolean dynamite  orgazmo  rocky horror picture show  hedwig and the angry inch  spirited away  princess mononoke  run lola run  life is beautiful  some like it hot  wedding crashers  young frankenstein  10th kingdom  seven years in tibet  mulholland drive  clockwork orange  spaceballs  house of 1000 corpses  the devils rejects  gone with the wind  a night at the roxbury  fish called wanda  last action hero  the island  tortilla soup  the man in the iron mask  romancing the stone    &lt;b&gt;music:&lt;/b&gt;    no doubt  gwen stefani  placebo  drain sth  swithblade symapthay  skinny puppy  ohgr  psyclon nine  cradle of filth  dimmu borgir  jack off jill  orgy  front 242  front line assembly  suicide commando  combichrist  lords of acid  the cure  the faint  mdfmk  wumpscut  the birthday massacre  prodigy  smashing pumpkins  tlc  sex pistols  sneaker pimps  pearl jam  madness  save ferris  lil kim  lil wayne  eve  nelly furatdo  madonna  gorillaz  the organ  nin  massive attack  portishead  sublime  system of a down  damian "junior gong" marley  bob marley  b52's  tupac  snoop dogg  pretty girls make graves  t.a.t.u  orbital - "halycon"  bjrk  the clash  death in vegas  enya  garbage  goldfrapp  jane's addiction  nirvana  zero 7</t>
  </si>
  <si>
    <t>&lt;a class="ilink" href="/interests?i=family"&gt;family&lt;/a&gt;  fun  friends  music  traveling  &lt;a class="ilink" href="/interests?i=beach"&gt;beach&lt;/a&gt;</t>
  </si>
  <si>
    <t>family; work; friends; school; future; and life in general.</t>
  </si>
  <si>
    <t>i'm always out and about looking for fun and adventure; you should hollar at a dj if you want to kick it!!</t>
  </si>
  <si>
    <t>lol knock on wood....i would have to really get to know you to explain that one!</t>
  </si>
  <si>
    <t>you like chunky blondes aha :)</t>
  </si>
  <si>
    <t>a mystery waiting to be unraveled. fun; sensitive; intelligent; adventurous; athletic. a lust for life; a search for wisdom; and a basic need to enjoy myself and share it with others. that and i've never served hard time in jail. at the same time that i'm exactly what you are looking for; i'm also everything you are trying to avoid. i'm complicated and so are you. you can't plan everything out in life and attraction is a mystery. also; your mother would probably approve of me.    i am really nice; kind of sarcastic; and totally confused</t>
  </si>
  <si>
    <t>trying to find meaning in every day and not taking any day too seriously. being a good dad and hoping that my daughter makes different mistakes than i did. breathing and eating and drinking and sleeping and enjoying the fact that i get to think about the world. looking for a really cool new friend.</t>
  </si>
  <si>
    <t>writing essays...</t>
  </si>
  <si>
    <t>my smile; my sarcasm; my sense of joy; the lack of bright colors.</t>
  </si>
  <si>
    <t>comics and kierkegaard; ingmar bergman and pulp fiction; rachmaninoff and johnny lee hooker; raw food and texas barbecue</t>
  </si>
  <si>
    <t>my lungs; my heart; my brain; my eyes; my daughter; and fresh air.</t>
  </si>
  <si>
    <t>how to get a date.</t>
  </si>
  <si>
    <t>trying to do something different than i did last friday night; unless it i really enjoyed it.</t>
  </si>
  <si>
    <t>that internet dating only makes sense if you are really optimistic about life. so here i am.</t>
  </si>
  <si>
    <t>you are someone who genuinely enjoys being alive and understands the joy that is possible in the small everyday details as well as the great adventures. someone who realizes that being alive means taking risks; pushing yourself; and opening yourself up to unexpected possibilities.but that isn't all. she must love to laugh; not take herself or live too seriously and be able to balance a spoon on her nose. she must wonder why she gets it and other people often don't.</t>
  </si>
  <si>
    <t>hi i am a very easygoing and friendly 28 year old girl. i am italian; irish and portuguese and currently living in the heart of san francisco. i would say my best attributes are that i am a good cook; clean; great with kids and a bubbly personality. i have a heart of gold and love a good laugh. i work mon-fri in san francisco in banking. my career has been very sucessful and i love what i do. i am passionate about my fam; friends; working out; trying new things and being the best i can be. i enjoy the outdoors and working out to stay in shape. some of my favorite things are a good latte; dinner or brunch; movies (netflix is the best); all sorts of music and anytime with my friends or family. i am outgoing but also love my lazy time at home once in awhile with a good movie. i come from a great family and was raised very well with great manners and treat everyone with respect and kindness. i adore my 3 great sisters and amazing friends. my ideal match is someone who is established; nice; honest; and has a good heart. my friends would best describe me as hilarious; pretty; and fun. i love to have fun and would love to find someone to share so many good times with and help through the rough times. shoot me an email if you wanna chat and get to know me better! i want to know about you and enough about me!</t>
  </si>
  <si>
    <t>i am working in san francisco as a client services representative. in my time off i enjoy traveling; trying new resturants; wine tasting; shopping; reading; running or laying low.</t>
  </si>
  <si>
    <t>being loyal; funny and living life to the fullest with positivity. i also have a kind charisma and the ability to make people crack up.</t>
  </si>
  <si>
    <t>my nice smile and my eyes!</t>
  </si>
  <si>
    <t>you want to meet a good catch who has an amazing family; great friends; a successful career; a good heart and a loyal girl.</t>
  </si>
  <si>
    <t>hi; my name is lior.  i grew up in israel; then moved to the bay area about 9 years  ago.  i am looking forward to meeting a special woman and building a  strong and romantic relationship together.    it is very important for me to live near nature; stay active with a  wide range of sports; spend quality time with friends and cook  delicious foods for the people i care about.    i love being around children and look forward to having my own  little ninjas someday. my israeli/jewish heritage is meaningful to  me; i hope judiasm will be something you and i can share together.</t>
  </si>
  <si>
    <t>every day i try to learn more; and be a better man of  "peace".  i run my own local business and have also been a fitness trainer  specialized in water/hydro physical therapy for many years.</t>
  </si>
  <si>
    <t>i am a good listener and the type of person who will try my best to  help a friend if they need it. swimming and athletics; cooking  middle eastern food--my friends joke that i am like a moroccan  grandmother.</t>
  </si>
  <si>
    <t>ask them :))))</t>
  </si>
  <si>
    <t>book--five people you meet in heaven; soul travel  movies--i love movies...all different kinds. what are your  favorites???  food--sushi; thai; middle east; and lots of desserts  music--bob marley; israeli radio...it depends on the mood and the  moment</t>
  </si>
  <si>
    <t>faith; hope; spirit soul;water; food; sex; laughter</t>
  </si>
  <si>
    <t>friday and saturdays are special days and i enjoy many of the  rituals of shabbat. fridays i cook a special meal; light shabbat  candles then watch a good movie. saturday morning i love to play  tennis; or take a road trip for an adventure!</t>
  </si>
  <si>
    <t>...you are not too shy to take the first step (i see this as a huge  plus!) if you like my profile maybe something good can happen ;)  .</t>
  </si>
  <si>
    <t>i like to laugh; i like to get out and do things; i love live music of almost any kind; partying and going to concerts and festivals is my favorite; i like to cook; i like playing pool; i like nature.  i grew up on the peninsula and have lived in this area most of my life. i was living in san jose for the last couple years and didn't like it so i moved back to the city. its all about being here or santa cruz but the toun i have just newly fallen in love with is monterey; they have a hooka bar there that makes me want to move there.</t>
  </si>
  <si>
    <t>i think most of the time it's my energy level. i can get pretty pumped up about stuff.</t>
  </si>
  <si>
    <t>im not the biggest reader but i'm working on that. i like movies and movie quotes a lot but watch mostly comedys. tv i only watch a few shows; always sunny and breaking bad. music would be easier to say what i dont like witch would be 2-pac. i like most any spicey food indian/pakistani; turkish; ethiopian/eritrean. i am trying to stick to a plant based diet but i am not that strict about it.</t>
  </si>
  <si>
    <t>i am a professional musician; and spend a lot of time at my craft. i spend a good amount of my time in creative and spiritual circles  that is my nourishment; my passion and my life-breath. i consider myself a spiritual seeker; and have studied and experienced a wide range of spiritual and cultural practices and various forms of meditation. i love connecting with people around the music and the rituals of different cultures. i enjoy hanging out with friends and being at community events and having both familiar and new experiences.    i love being out in nature  it is a huge place of refuge and nourishment for me. i love being in; on or near the water  especially warm tropical waters  swimming; paddling; walking along the beach... swimming some more... laying on the warm sand...    i enjoy going out to hear live music or going dancing at night as much as i enjoy staying home; eating a wonderful dinner and sitting by the fire  sharing foot rubs; hanging out and having some sweet quiet r &amp;amp; r.    i am looking for a woman who is warm; affectionate and nurturing - someone with a deep spirit and a sense of humor - and who has creativity; spirituality and passion in her life. the ability to communicate honestly and without drama is a huge plus.    your work is something that you love; and that nourishes and moves you. you're playful; and also able to be thoughtful and a good listener. you're rarely bored; and you go after what you want in life.    i am looking for a soft place to land - after working hard and putting out huge amounts of energy; i often find myself feeling exhausted and in need of some warm body heat; cuddling and contact.</t>
  </si>
  <si>
    <t>living each day fully! playing music; having quality time with friends; being out in nature as often as possible; cooking and eating good food; appreciating my health each day; doing work and play that i love.</t>
  </si>
  <si>
    <t>leading groups of drummers; fixing things; listening to people; growing vegetables; loving the ocean and water!</t>
  </si>
  <si>
    <t>curly hair; very present; grounded and strong in my body; fiery energy; creative outlook.</t>
  </si>
  <si>
    <t>love world music; especially middle eastern and n. african music and especially local bay area musicians; love going to hear and see live music; dance; theater and watching performers being creative with their bodies; instruments; words; art. enjoy good food; especially thai; cambodian; fresh and vegetarian!</t>
  </si>
  <si>
    <t>music; nature (ocean and woods!); sunshine; my daughter; community; and strong black tea in the morning</t>
  </si>
  <si>
    <t>why more people don't speak and live their truths... why there is so much imbalance and pain in this world... and then ... realize it's time to stop thinking and just breathe and be in the moment.</t>
  </si>
  <si>
    <t>singing and drumming at a shabbat service somewhere in the bay area... but saturday nights; there is no typical; and i love that!  i could be out at a wonderful music/dance/theater event; watching a beautiful sunset in pt. reyes; home watching a movie; hanging out with friends; etc.</t>
  </si>
  <si>
    <t>hey my name is jen i just moved to oakley :) just looking to meet someone that is fun; knows what they want out of life; loves to be a kid and has a great positive outlook on life:) sense of humor is a very big thing to me but also working out and taking care of their body is as well... i work out a lot and would like to meet someone that would be interested in walking and hiking with me.. also do not write me if you do not believe in god.. one of my biggest passions are cars and going to car shows.. also watching and going to sports games are fun as well!!! i'm looking to meet someone that lives in my area is around my age and doesn't play games.. someone that is ready to have a real commitment and is not afraid because of their past to open up.. if you think you can make me laugh write me and will see if you can catch my heart in the process :) good luck on your search</t>
  </si>
  <si>
    <t>livin life to the fullest and havin fun!!!</t>
  </si>
  <si>
    <t>making people smile. :)</t>
  </si>
  <si>
    <t>my smile.. aka dimples.. :)p</t>
  </si>
  <si>
    <t>i love to read... anything and everything.. i love movies; comedy; suspense thrillers; love storys; anything with fast cars and dancing etc.etc.i'm in the process of starting my movie collection. i'm a country girl at heart but i love shaking my ass to some hip hop or old school rap.. i also love rock and roll and 80's music... food hmmmm.. well sushi and italian are my favorite.. but number one kraft mac and cheese.. :)</t>
  </si>
  <si>
    <t>my family; my friends; my poetry book; the ocean; memories; laughter</t>
  </si>
  <si>
    <t>what life is about.. and why people do what they do.. hmmmm.</t>
  </si>
  <si>
    <t>either working; hanging out with friends; or dancing.</t>
  </si>
  <si>
    <t>if you want to know more.. :) if you want to have a great time and laugh..</t>
  </si>
  <si>
    <t>i am a fun loving guy who has learned not to take life too seriously. i try to accentuate the positive; eliminate the negative; and watch out for mr in-between. i'm a devoted friend; loyal; loving and helpful. i am known for encouraging and supporting family and friends; whenever possible.    i'm looking for someone to be friends first; and foremost. i believe in letting things proceed naturally from there; but friendship is the key.    i am adventurous; honest; and loyal</t>
  </si>
  <si>
    <t>i am safely out of a long-term relationship; and getting back into the swing of meeting new people and dating again. it has been awhile.    though not the biological father to my partner's child; i am still very much involved in my step daughter's life. i care take of her every other week; and we're in communication on a regular basis. this relationship is one of the highlights of my life.    i have a good and steady job; and though i work hard; i enjoy my time off. i'm part of a beer making club; getting together monthly to learn the art of brewing.    .</t>
  </si>
  <si>
    <t>jumping rope? asking questions. being a gentleman. taking photographs. geeky stuff; just ask me.</t>
  </si>
  <si>
    <t>i'm slightly shy; but warm up easily.</t>
  </si>
  <si>
    <t>in no particular order: food; drink; sleep; family; friends; life (ha ha)!</t>
  </si>
  <si>
    <t>how to improve my digital photography; and where in the world i should go next. i'd enjoy finding a traveling companion.</t>
  </si>
  <si>
    <t>having a microbrew or homebrew beer with friends.</t>
  </si>
  <si>
    <t>i sometimes procrastinate too much.</t>
  </si>
  <si>
    <t>you are.... cognizant; clever and interested.    i recently returned from a trip to cambridge; uk; elba; it; and nyc -- a bit over three weeks; and i'm itching again!</t>
  </si>
  <si>
    <t>english (fluently)/latin (okay)/chinese (poorly)</t>
  </si>
  <si>
    <t>it was a little old indian man who gave me some direction once. he said; "touch only to improve."    it was my first boss who told me; "alex; you'll be successful at whatever you do."    those are the words i live by.</t>
  </si>
  <si>
    <t>i moved to palo alto from philadelphia in july 2011. before philly; i lived in nyc.    i work at stanford; building a new research computing facility. in practice; this means i "do e-mail" all day; and go to lots "planning" meetings; but i do occasionally get to hack some code.    my social calendar has filled out a bit now; but i _will_ make time to meet you.</t>
  </si>
  <si>
    <t>not judging people.  having fun.  being modest.</t>
  </si>
  <si>
    <t>my $8 eyeglasses from zennioptical.com; strangers in the street comment on them...</t>
  </si>
  <si>
    <t>books: neal stephenson; anything by the venerable rah; other hard sci-fi. i also like non-fiction: michael pollan; auto-biographies.    movies: bruce willis; quentin tarantino; steve carell; bill murray; hugh grant.    music: dj tiesto; digweed; sheryl crow; fatboy slim; credence clearwater revival; zero 7; abba; queen; atb; happy hardcore    favorite song this week: ellie goulding - "lights"    food: i'm a bread and butter man; or meat and potatoes; or ice cream and coffee; or beer and chocolate. you know; the basics.</t>
  </si>
  <si>
    <t>running water; electricity; internet access; comfortable socks; chocolate; my bike...</t>
  </si>
  <si>
    <t>&lt;a class="ilink" href="/interests?i=free+software"&gt;free software&lt;/a&gt;; sustainability; building things; improving the world; getting around the inevitable collapse of fiat currency; upgrading my &lt;a class="ilink" href="/interests?i=bicycle"&gt;bicycle&lt;/a&gt;; drinking delicious beer; &lt;a class="ilink" href= "/interests?i=crossfit"&gt;crossfit&lt;/a&gt;...</t>
  </si>
  <si>
    <t>playing ice hockey at the belmont rink; along with all the other guys who choose to play hockey on fri nights; and then we go to the bar...</t>
  </si>
  <si>
    <t>i have a justin timberlake channel at pandora.com</t>
  </si>
  <si>
    <t>you have a joke.</t>
  </si>
  <si>
    <t>welcome to my profile! i am eager for you to read my answers below and get a glimpse of my life and my values ... if we seem like we'd be a match for a good 10-minute conversation on the phone; please send me a msg and let's get a real conversation going.</t>
  </si>
  <si>
    <t>i am trying to find you; i am teaching teenagers english and journalism; i am running a nonprofit newspaper for teens in oakland and trying to find funding for it; i am hoping to use my round-the-world frequent flyer ticket in the next year (with you?); i am hoping to find my drivers license so i can avoid the dmv (again!); i am hoping you 've liked what you have read so far ...</t>
  </si>
  <si>
    <t>designing newspapers and helping teenagers tell their stories; keeping in touch with a family who lives 2;500 miles away; online scrabble; speaking my mind and sharing my feelings.</t>
  </si>
  <si>
    <t>how odd that this wonderful; fun woman doesn't have a wedding ring on. ha! no; maybe they notice my eyes or smile. i don't know.</t>
  </si>
  <si>
    <t>i don't do favorites for the most part.    what i am into right now or have been recently?  "when everything changed" by gail collins; "ethics of excellence" by ron berger; "the omnivore's dilemma" (just heard pollan speak -- and he was a bit rude to one of my student journalists -- boo hiss); can't wait to see "waiting for superman;" but i know it will depress me (i did see it and it did depress me); i listen to drake on my way to work and jacob dylan on my way home; i recently discovered arizmendi pizza; omg!</t>
  </si>
  <si>
    <t>grocery stores with wide aisles and high ceilings  my family in ohio  people who make me laugh and think  diversity</t>
  </si>
  <si>
    <t>how we can close the achievement gap and why teaching is so darn hard sometimes.</t>
  </si>
  <si>
    <t>you are looking for a balanced gal with a big heart who wants to start a new adventure with you; while still respecting your space. if you want to laugh and make me laugh. and if you want to have a great relationship in all the important ways and are just as dedicated to making it happen as i will be if we feel the passion for each other!</t>
  </si>
  <si>
    <t>here are the basics - single; female; no kids. i migrated from the city to alameda for a little more space. i actually like the people i work with and my job. overall; life is pretty good and looking to get better.</t>
  </si>
  <si>
    <t>currently doing the corporate thing; enjoying time with friends; and loving the bay area.</t>
  </si>
  <si>
    <t>i'd have to say that i'm really good at being a great friend. i am fortunate to have lots of wonderful friends.</t>
  </si>
  <si>
    <t>i'm not sure. i hope it is my eyes followed by my kindness.</t>
  </si>
  <si>
    <t>i recently finished stieg larsson's series of the girl who  now i'm reading chelsea handler - gotta have a good laugh. music - where to start? it is a pretty wide range from big band to rock to punk and just about everything in between. throw in a live show at the fillmore or the fox - just makes it all the better. just love seafood and all of the local produce we have in california.</t>
  </si>
  <si>
    <t>coffee  my dog  friends  the pacific ocean  wine  nature</t>
  </si>
  <si>
    <t>my girlfriend and i are setting up this profile to find other couples to experiment with; both physically and emotionally. we have decided to experiment with a poly; polyamory; non-monogamous relationship; including dating other couples on 'double dates'. interested in meeting up with other poly couples for drinks and possibly more.</t>
  </si>
  <si>
    <t>we are both professionals in the city. we work long hours and/or travel for our jobs; and enjoy a long weekend when time permits. we'd like to add a little extra fun to those weekends.    him: working and enjoying a new job; meeting new people; slowly settling into life as a san franciscian  her: fighting the man; planning vacations; soaking up sunshine.</t>
  </si>
  <si>
    <t>him: reading between the lines; and traveling.  her: listening and anticipating.</t>
  </si>
  <si>
    <t>him: my eyes; then my laugh  her: i'm quick to smile..</t>
  </si>
  <si>
    <t>him: avalanches; black keys; cut copy; daft punk; crystal castles; the daily show; non-fiction; malcolm gladwell's books; thai; indian; italian; mad men; dexter; breaking bad  her: i mostly read fiction and prefer really rich pieces of art. i loved atonement; love in the time of cholera; anything by d.h. lawrence; mark twain or jane austin. i just finished kafka on the shore; no idea what i'm going to read next. as far as movies go; i tend to like anything by the coen brothers. not a huge tv watcher; but when i get into a show i watch every episode from every season- the wire; dead like me; the west wing; just watched house of lies and i think i'll be starting from the beginning on that one too.</t>
  </si>
  <si>
    <t>him: traveling; new adventures; intellectual intercourse; old friends  her: my family; my dog; the outdoors and sunshine; exercise; leisurely meals with good friends. coffee!</t>
  </si>
  <si>
    <t>him: traveling; new things to try; social dynamics and social norms.  her: adverse parties and how to get them to agree with me; the tax code; pumping myself up for the gym; new things and people to experiment with</t>
  </si>
  <si>
    <t>him: not sure there is a typical - could be traveling for the weekend; out at a bar; or even working.  her: i'm drinking wine; preferably outdoors with a small group of close friends laughing and goofing around. ok; that's the ideal friday</t>
  </si>
  <si>
    <t>we're on here to find friends to play with; how much more private do you want?</t>
  </si>
  <si>
    <t>you'd like to talk to another couple about your poly experiences; or if you'd like to join us in a poly experience. or you have something else that might catch our fantasy.</t>
  </si>
  <si>
    <t>i'm bombastic; geeky; (probably) smart; empathetic; and really good at caring way too much about stupid things.</t>
  </si>
  <si>
    <t>right now; i'm enrolled in reed college; renowned for hosting the smartest minds of a generation willing to physically injure one another to touch a concrete owl. i don't know what i'm going to major in; but if possible i'd like to write; especially humor; fiction; sci-fi; or fantasy. also--i'm only going to college in portland; so for the duration of the summer i'll probably be in menlo park; california. yeah. probably should have mentioned this earlier.</t>
  </si>
  <si>
    <t>writing. i can argue semi-articulately verbally; but i'm &lt;em&gt;really&lt;/em&gt; good at it in writing. i'm working on expanding that to writing stories. i'm also talented at climbing things (especially trees.)</t>
  </si>
  <si>
    <t>include my enthusiasm for being alive; my eagerness to talk (and willingness to shut up when i've talked way too much) and my ability to fly. two truths and a lie</t>
  </si>
  <si>
    <t>books:  classic sci-fi (heinlein; niven; pournelle; asimov; etc)  &lt;em&gt;lord of the rings&lt;/em&gt;  &lt;em&gt;princess bride&lt;/em&gt;  anything by terry pratchett; david sedaris; or dave barry  douglas adams  harry potter    movies:  &lt;em&gt;princess bride&lt;/em&gt;  &lt;em&gt;goodfellas&lt;/em&gt;  &lt;em&gt;lord of the rings&lt;/em&gt;  &lt;em&gt;star wars&lt;/em&gt; pre special edition  anything by pixar (except &lt;em&gt;cars&lt;/em&gt;) or hayao miyazaki  &lt;em&gt;mulan&lt;/em&gt;  &lt;em&gt;tarzan&lt;/em&gt;  &lt;em&gt;cassablanca&lt;/em&gt;    shows:  &lt;em&gt;the daily show with jon stewart&lt;/em&gt; and &lt;em&gt;the colbert report&lt;/em&gt;  &lt;em&gt;coupling&lt;/em&gt;  &lt;em&gt;doctor who&lt;/em&gt;  &lt;em&gt;sherlock&lt;/em&gt;  &lt;em&gt;game of thrones&lt;/em&gt;  &lt;em&gt;it's always sunny in philadelphia&lt;/em&gt;    food:  pasta (basically any kind)  tapas (spanish appetizers served as a meal; quite good)  sandwiches  basically anything as long as it's not dripping with grease or made out of peat moss; i'm not picky</t>
  </si>
  <si>
    <t>1. something to try to climb around on (tree; fence; wall with some sort of indent; etc)  2. &lt;em&gt;the princess bride&lt;/em&gt;; the book or the movie (i need one of them)  3. ears  4. vocal chords  5. boba fett  6. blank space (this could be you!!!!!)</t>
  </si>
  <si>
    <t>stories; or more specifically what makes a story good; what makes it bad; how characters should act; etc. i also think a lot about current affairs; my future (professional; romantic; if i'll have a cool moustache; etc) and what i hope aren't terrible bits of pop culture.</t>
  </si>
  <si>
    <t>cozily hanging out; either with friends or by myself; in a comfortable location (local restaurant; home; etc) or walking around just to explore.</t>
  </si>
  <si>
    <t>is that i can be pretty awkward; probably because i lack experience on these sort of websites/dating in general. if i seem like a gibbering moron; consider patience?</t>
  </si>
  <si>
    <t>you're looking to meet somebody who's amiable; unbelievably handsome; not at all full of himself; and if you're bored. also if you know the proper circumstances in which one should utilize bonetti's defense.</t>
  </si>
  <si>
    <t>i'm a fun loving person with a zest for life and i just got out of a relationship the day after xmas. i'm not lonely or undersexed. i just love making deep connections with good people. i do admit i love female energy in general. it can be platonic in nature or deeper or even casual. either way; i make a loyal friend and am a great listener. i don't have a big agenda or expectations. i can be accepting of who you are and your situation without trying to make you fit into any kind of mold. i hope for the same from you.</t>
  </si>
  <si>
    <t>i'm a driven person. i'm into work; school and play with equal passion and believe in balance</t>
  </si>
  <si>
    <t>listening to other people's problems and giving them a clear outside perspective. i'm going to school to become a therapist; since everyone seems to use me this way anyway...lol.  i'm also an accomplished guitarist. i don't tinker...i'm actually skilled. i'm also really good at making a woman feel good physically. i have been told i know just how to touch a woman and have magic hands. oh yes...and i'm a good kisser too!</t>
  </si>
  <si>
    <t>my rough exterior tends to frighten the meek. i'm a big; masculine man and some people feel threatened; but i'm more often a smiling comic goofball and total people person. don't let my pictures or appearance fool you. there's a lot of fun below that exterior waiting to burst out if you just take the time to get to know me.</t>
  </si>
  <si>
    <t>i like many types of music and try to keep up with what's current. i love sushi...who doesn't? i also like italian and mexican food. i'm going back to school to get my degree in psych; so i'll be doing plenty of reading again soon. i'm almost finished with my first salsa class and am just starting to get the hang of it.</t>
  </si>
  <si>
    <t>my dog; guitar; car; cell phone; razor and my pants.</t>
  </si>
  <si>
    <t>this is a trick question. :)  it depends on who i'm with on a friday night.</t>
  </si>
  <si>
    <t>i like to spank people</t>
  </si>
  <si>
    <t>if you are looking to meet someone different for a change.</t>
  </si>
  <si>
    <t>i'll start with the thing that defines me. i'm a dad. i have two awesome; beautiful; talented daughters that live a short plane ride away. they are 14 and 9 (i was young!) and i see them about every 4 to 6 weeks plus summer and vacations. they are the most important thing in my life and that may sound odd since i don't live with them but i had to make some difficult decisions in my life and it's all working out.    more about me personally is probably important.    i would classify myself as a romantic. when i think about what i want to get out of this i conjure images of walking the city hand in hand with a woman; laughing and maybe eating an ice cream cone (or frozen yogurt). i see movie dates; going to the beach; cuddling on the couch on a rainy sunday watching movies and doing a crossword puzzle. i see me hanging with her family during holidays. i see us fighting and making up. i see us cooking together (but probably eating out a lot too!).    i like the idea of a relationship; i am a one woman man. despite all of the heartache relationships has caused me over the years i still wouldn't trade that time for anything. i want more. and if i found the right person i could see myself with them forever.    i love to laugh; i am good at making other people laugh. i love movies and books. i love san francisco. i love my family. i love food. i love doing things or doing nothing. i love life and i want to share that with someone.    i don't drink or do drugs. i used too. it's not a huge deal but it's something you should know. i hang out with lots of people who drink; it's not a big deal for me to be around people who do. if you are going out 5 nights a week with the intention of getting shitfaced then maybe we wouldn't be a great fit but if you just like a glass of wine with dinner a beer with the game and getting drunk occasionally i think we'd be fine.    i really hope this gives you an idea of who i am.</t>
  </si>
  <si>
    <t>when i first read "what i'm doing with my life" i think of work so i'll start there.    i'm currently in the process of starting my own business with my brother-in-law. i absolutely love what i do; it's extremely rewarding. it has always been my dream to be my own boss. i've done the corporate climb the ladder thing and i may go back to it but right now it's all about building this business.    on a more personal level i am trying to write a movie (and have been since i was 16) i know i have a story inside me that people would want to hear but it's hard to get out.    i'm also trying to become a more spiritual person; learning about myself and the world around me. remaining open to new ideas and experiences.    i'm sure there's more but mystery is fun too...</t>
  </si>
  <si>
    <t>making people laugh  being a dad  having fun  enjoying life  relaxing  listening  drawing  remembering movie quotes  knowing about sports teams i care about</t>
  </si>
  <si>
    <t>so last night i was at the movies with 8 people that are close to me and i posed this question to them and here is what they said:    "your kind eyes"  "your funny" (this one was met with some argument about whether you could notice that)  "you have tattoos"  "you have a beard"  "sometimes your pants sag"    here is what i would like to think people notice about me:    i'm funny  i'm cute  i'm friendly  i have my own personal style  i care about how i look when i leave the house  i wear really cool sneakers    maybe if we meet you could tell me what you think.</t>
  </si>
  <si>
    <t>i love to read lately my favorite authors have been jonathan franzien; richard price and steve martin. if you have any good suggestions for books please let me know.    i also love movies (i went to film school in miami) my faves are all the classics plus top gun; what dreams may come; and so many more. i will say that i cry at movies sometimes and i'm not ashamed!! i'm just in touch with my emotions!!    i love music but i don't collect records or know about bands months before everyone else. i'm just a casual music lover. classic stuff to modern; hip hop; rock; blues; everything.    lately i've been watching the walking dead and i just started six feet under. i love mad men; the wire; arrested development; family guy; oz; 30 rock; and alot more. i also love sports; football; baseball; basketball; golf; tennis; soccer and it would be cool if you didn't hate sports. i think i'm a pretty typical guy in the respect of sports.    i enjoy eating out. people have told me i eat like a 5 year old at a birthday party; but what's wrong with a little cake once in a while?? i eat all different types of food (thai; indian; mexican; nepalese; sushi; etc.) the only thing i despise is mushrooms and everything else i'll try at least once.</t>
  </si>
  <si>
    <t>my daughters.  my sister and brother-in-law  good food  being able to go outside  books  cool sneakers</t>
  </si>
  <si>
    <t>right now.    i actually try not to think that much about the future and the past and instead i try to focus on being a good dad; son; brother; friend and hopefully soon boyfriend right now.</t>
  </si>
  <si>
    <t>hanging out with friends going to the movies or to dinner or to someone's house do whatever.    sometimes i'm with my sister and her husband doing about the same.    and sometimes i'm by myself reading or watching a movie.    and on very rare occasions i'm working.</t>
  </si>
  <si>
    <t>i basically admitted it already but i'm sober and usually if you've chosen to go that route there's a chance that you struggled with substance abuse at some point. i have been to some dark places with drinking; drugs and depression; there is alot of darkness in my past. but i'm not ashamed of it; in fact i'm thankful for it. without those experiences i wouldn't be the man i am today; and i like the man i am. i am proud of myself.</t>
  </si>
  <si>
    <t>if what i've said feels right to you and you want to get to know the real me.</t>
  </si>
  <si>
    <t>&lt;b&gt;hi!&lt;/b&gt; i haven't written an essay yet because i joined okcupid very recently. yeah; sure. i've been on here for years now! hahaha. i'm here looking for more &lt;a class="ilink" href= "/interests?i=ms.+right+nows"&gt;ms. right nows&lt;/a&gt;. let's get real. most men post things making them seem like they're intelligent; cultured; and sensitive. fuck that. i'm just like a huge; giant penis seeking warm ports in the storm of life. i know what i want and i know how to get it. and if you've been "got" by me; you'll be quite satisfied *grin*. i'm really; extremely &lt;a class="ilink" href="/interests?i=intelligent"&gt;intelligent&lt;/a&gt;; which sometimes gets in the way. boo hoo. hell; if it feels good; do it to me babe! did i tell you yet that i have a tireless tongue and a big...*wicked grin*    i am a libertine; an amorist; and nice; believe me!</t>
  </si>
  <si>
    <t>fulfilling &lt;a class="ilink" href="/interests?i=dreams"&gt;dreams&lt;/a&gt; and &lt;a class="ilink" href="/interests?i=fantasies"&gt;fantasies&lt;/a&gt;. finding my next &lt;a class="ilink" href= "/interests?i=sexual%0aadventures"&gt;sexual adventures&lt;/a&gt;. which aren't mutually exclusive; by the way.</t>
  </si>
  <si>
    <t>guess; girlie. that; too...*grin*</t>
  </si>
  <si>
    <t>thumb and shoe size.</t>
  </si>
  <si>
    <t>i love books and music. too many favorites in too many genres to mention. i love movies! everything from indie flicks about imploding family relations to foreign movies about the effects of the &lt;a class="ilink" href= "/interests?i=drug+trade+in+south+american+countries"&gt;drug trade in south american countries&lt;/a&gt; to the &lt;a class="ilink" href= "/interests?i=star+wars%0afranchise"&gt;star wars franchise&lt;/a&gt;. can't say i have a single favorite movie of all time. i have many favorites; though. especially those with lots of sex. foods? italian and japanese. salad bars in general. &lt;a class="ilink" href= "/interests?i=sex"&gt;sex&lt;/a&gt;.</t>
  </si>
  <si>
    <t>sex; sex; sex; sex; sex. did i mention sex?</t>
  </si>
  <si>
    <t>jeez! do you even have to ask???</t>
  </si>
  <si>
    <t>out partying. saving the world. looking for a hookup. what else?</t>
  </si>
  <si>
    <t>there's more to life than sex.</t>
  </si>
  <si>
    <t>you're interested in getting together for a shag or two.</t>
  </si>
  <si>
    <t>am single ; out going ; love to live his life ; i make a good money so why i dont enjoy it</t>
  </si>
  <si>
    <t>just live every single moment of it</t>
  </si>
  <si>
    <t>almost every thing</t>
  </si>
  <si>
    <t>my beautiful soul</t>
  </si>
  <si>
    <t>italian is my favourite</t>
  </si>
  <si>
    <t>god  family  car  phone  money  happiness</t>
  </si>
  <si>
    <t>traveling the world</t>
  </si>
  <si>
    <t>am out dancing</t>
  </si>
  <si>
    <t>you wanna have fun</t>
  </si>
  <si>
    <t>i'm a native san franciscan that enjoys the sun so out to marin i went. i enjoy simple things in life. i have to say i'm not very good about talking about myself. most of my friends would say i am caring and easygoing. on the scale of being type a to z i would say i am closer to z than a. i love spending time with my son; but also would like to share my life with someone over the age of 8. what do i like to do with my time? play golf; go for walks; any kind of fun in the sun. i will try almost any sport and even like to be a spectator; live or on tv. as for evenings dinner and conversation is good for me.</t>
  </si>
  <si>
    <t>being a mom; friend and cooking a yummy dinner!</t>
  </si>
  <si>
    <t>how tall i am. my smile.</t>
  </si>
  <si>
    <t>my son; friends and family!</t>
  </si>
  <si>
    <t>my favorite word is pecksniffian.  i once compared watching meryl streep acting to getting high.  the only time i get angry is when the oven doesn't work.  wurds make me laugh.  an allstate commercial made me cry.  if i could feasibly walk across the us; i would.  i'd go straight for karen o.</t>
  </si>
  <si>
    <t>watching adventure time; working as a barista; baking and eating things and saving up money so i can go to school for pastry and bread! also; books and travel should be somewhere in there.</t>
  </si>
  <si>
    <t>cooking; mostly because my fat ass loves to eat; and also because i cook most of the dinners for my family.</t>
  </si>
  <si>
    <t>that i have eyes and a face and that i'm probably not an asshole.</t>
  </si>
  <si>
    <t>currently; really into nabokov. despair is next on my list. one of my favorite books is a heartbreaking work of staggering genius by dave eggers. of course i love harry potter. and i will always go back to catch 22. i don't listen to that much music but when i do it's most likely: the yeah yeah yeahs; m.i.a.; amy winehouse; esperanza spalding; bon iver and eric whitacre. shows: strangers with candy; the comeback; summer heights high; alias; the daily show and; for my guilty pleasure; america's next top model. i'm always down for watching kill bill; love me some baraka; and will probably watch romy and michelle's high school reunion in the very near futre. in terms of food; the only restriction i have is that i'm a vegetarian. otherwise; i eat everything. especially; cheese. especially; indian and thai food.</t>
  </si>
  <si>
    <t>bread; books; goat cheese; a sense of humor; a white button up shirt; and sunscreen.</t>
  </si>
  <si>
    <t>how i shouldn't be thinking so much; my breathing; how weird everything is; the origins of language; my next breadscapade.</t>
  </si>
  <si>
    <t>making a dinner with friends or watching a movie. going to some cheap diner with friends as an excuse to talk for hours.</t>
  </si>
  <si>
    <t>that i'm totally down for nomadic living. vw bus here i come.</t>
  </si>
  <si>
    <t>you have the missing half of this golden amulet!!</t>
  </si>
  <si>
    <t>i'm a voracious reader. i'm constantly updating my goodreads list with more books to feed my hungry brain. the new recommendation tool ensures that my to read list is never shorter than 6 pages. when i read fiction i tend towards sci fi/fantasy or alt history; but mostly i read non-fiction. i love learning about how the world works.    i especially like medical history; like &lt;i&gt;demon under the microscope&lt;/i&gt; (about the discovery of sulfa drugs) and &lt;i&gt;ghost map&lt;/i&gt; (about the discovery of the cholera vector). also books about the plague. my quick and dirty costume for halloween was to dress in all black plus a "hi; my name is yersinia p." tag.    i like exploring the tide pools in half moon bay; meandering; car camping; and other suchlike activities that are physically low key. i like being out in nature; but my knees demand that i be gentle.</t>
  </si>
  <si>
    <t>sometimes it still bemuses me that life has turned out this nice.    i work in publishing; and on the side i do comics with my sister and friends. i write; and design; and do layout and sort of draw (with illustrator; which feels more like constructing than drawing).    my other hobbies include crafty shit like knitting; taking close-up pictures of plants; cooking; and going to thrift stores. i'm getting into copperplate calligraphy now; so that i can write letters the old-fashioned way.</t>
  </si>
  <si>
    <t>helping people develop their stories. i love talking plot; or hashing out characters; or doing a thorough critique. it makes writing my own stuff frustrating; since my editor brain is constantly interrupting my writer brain.    i'm also good at doing things with my hands; and making do. i used to do props for the theater; and there's a lot of inventiveness going on backstage when you've got a limited budget.    i do well as the power behind the throne; but i can step up when needed. i've become the default commander of the road trips.</t>
  </si>
  <si>
    <t>i've got some vintage flair. sort of a pan 1930-1950s thing. i really enjoy feeling put together and dressed up. as the lady at the post office put it; "i like to feel sassy." recently i've made it a goal to wear more hats; and just got a new navy blue straw fedora that is perfect for summer.</t>
  </si>
  <si>
    <t>it's too hard to pick favorites. the most meaningful books for me are the little house series by laura ingalls wilder. they are what made me love to read. the most meaningful movie is nausicaa. it really shaped my imagination and to some extent who i aspire to be.    in general; i love books that teach me things in an entertaining manner. the most recent ones i enjoyed were &lt;i&gt;delusions of gender&lt;/i&gt; and &lt;i&gt;teasing secrets from the grave&lt;/i&gt;.    i don't watch a lot of movies these days (i prefer the narrative arc of a tv show); but i do love going to theaters to see a good one. especially theaters like grand lake or the castro; with all that deco charm.    i am a huge fan of the new breed of tv dramas. current favorites include breaking bad; mad men; and downton abbey. obviously i like sci-fi shows like bsg; farscape; voyager; ds9. i also like reality shows like deadliest catch; chopped; project runway; and drag race. i don't watch that many sit coms; but i like big bang theory; parks &amp;amp; rec; and party down. i also enjoy korean historical dramas. i just finished rooftop prince; which i recommend up until they cut their hair.    i'm pretty eclectic in my music tastes. mostly i like anything that makes me feel like i'm dancing in my head. lots of middle eastern stuff and certain metal like delain and within temptation.    i love spicy food and things that utilize melted cheese. i'm a strict veggie; but that doesn't mean you have to be.</t>
  </si>
  <si>
    <t>i get cranky when i don't have:  a good night's sleep  balanced blood sugar  downtime for decompression  something to read  a project to work on  functioning internet</t>
  </si>
  <si>
    <t>my next project. whatever little story is in my head.</t>
  </si>
  <si>
    <t>friday night comes at the end of a busy week; so most of the time i'm winding down and taking it easy. although recently i've been trying to see more theatre; so sometimes i am at a play. or possible doing horror movie night with friends who will tell me when i can open my eyes and won't get mad when i yell at the main character for being stupid.    the rest of the weekend i get shit done; do some lazying; hang out with friends. make things. sometimes go places. often a big sunday dinner with friends.</t>
  </si>
  <si>
    <t>i like the movies step up 2 and 3. but not step up 1; that is unwatchable.</t>
  </si>
  <si>
    <t>you're not looking for someone to be your rock or complete you. i'm a whole person; and looking for the same.  you love to share the good books you've read; talk about and nit pick pop culture; speculate; learn; relax and be creative.    or if you'd truly like a long distance pen pal. i'm working on my handwriting and would like to share some old school platonic correspondence.</t>
  </si>
  <si>
    <t>i am joyful; generous; easy going; hard working; youthful; loving; independent; silly; spontaneous and warm. i was raised in sf and i am very close to; and grateful for; my large; loving and fun family. i passionate about exploring other places and cultures. i have lived overseas; on a small island and off the grid. i am fit but not fanatical. i love weekend road trips; dancing; dinner parties; live music; photography; baseball; the city; the mountains; the ocean; the arts and sharing it all with the ones i love.</t>
  </si>
  <si>
    <t>looking for balance; joy and adventure.  raising two amazing children(11 and 15).  being there for family; friends and my community.</t>
  </si>
  <si>
    <t>helping  collaborating  co-parenting  swimming  throwing a party  smelling the roses  making you smile</t>
  </si>
  <si>
    <t>not sure....depends on who is noticing me...?</t>
  </si>
  <si>
    <t>many different tastes of all of the above...!</t>
  </si>
  <si>
    <t>children  family  joy  nature  music  laughter  love  a pool; an ocean; or a mountain lake</t>
  </si>
  <si>
    <t>my children; my next adventure; love; growth; truth...</t>
  </si>
  <si>
    <t>you're curious; adventurous; compassionate; kind; joyful....</t>
  </si>
  <si>
    <t>getting ready to retire from teaching; and want to spend more time with my 3 daughters and 4 grandsons. i would like to improve tennis skills; and to hike more in the national parks. i love cultural events such as plays; operas; and concerts. in general; i love to stay busy. my hobbies include sewing; reading; and making paper and cards by hand. i have done some woodworking and stained glass work in the past. i consider myself a "jill of all trades;and a master of none".</t>
  </si>
  <si>
    <t>currently; i am teaching kindergarten after many years of teaching the severely handicapped population. i love the innocence of the young children; and excited they get when receiving a simple reward such as a sticker. i try to travel as much as possible as well as take care of my home in the foothills.</t>
  </si>
  <si>
    <t>i am really good at receiving a massage! i get great satisfaction from a hard day at work or a hard day at play. i appreciate a great massage as my reward!</t>
  </si>
  <si>
    <t>that i am kind and sincere. that i am passionate in my endeavors; and i persevere. when visiting my home; people find it organized with tender loving care. i enjoy cooking; but am only better than a few.</t>
  </si>
  <si>
    <t>i like to read non-fiction books; see movies with redeeming qualities; i enjoy the gamut of music (except rap); and most ethnic types of food.</t>
  </si>
  <si>
    <t>my daughters; my education; music; the great outdoors; the great indoors; and rest.</t>
  </si>
  <si>
    <t>the philosophical aspects of life; in general.</t>
  </si>
  <si>
    <t>looking for variety in activities; fun; and meeting people.</t>
  </si>
  <si>
    <t>you are looking for a permanent relationship of fun; activities; and love. you must have a college education and be confident in who you are as a person. can't wait to meet you.</t>
  </si>
  <si>
    <t>i am a genuine; confident and hopeful person looking for a relationship that will last a lifetime. full disclosure: i want to meet a wonderful guy that is open to sharing/creating a wonderful life together. kids: i love kids; i just have not been blessed with any of my own. family: do i have one...yes. are we close...very! do i enjoy spending time with them...definitely! they are supportive; loving and fun to be with; we travel together at least once a year and it's always a blast! hobbies: i'm an amateur sports fan - go giants and sj earthquakes! i'm a big fan of live games. in addition to supporting my local teams; i enjoy life indoors and out - swing dancing; movies; concerts; hiking; beaches; texas hold'em and wine country among other things. travel - huge fanlove to explore whether it's a weekend jaunt to vegas or a trip abroad; i'm ready...let's go. work: i'm successful; stable; great with finances and organization. drama: i'm drama-free and hoping you are as well. bottom line; i'm looking to share my life with someone interesting; fun to be with; who can enjoy a cup of coffee; a nice glass of wine; a walk on the beach; a good sunset in an exotic location; retiring early; lots of travel; entertaining friends; cooking; etc. what about you?</t>
  </si>
  <si>
    <t>i work hard; but have achieved a work/life balance that allows me to enjoying the life i've created for myself.    i'm a middle-of-the-road adventurer; i love to travel; but also enjoy coming home and back to my life. my most recent adventure was exploring the galapagos islands...a fabulous trip.    more on my life later.</t>
  </si>
  <si>
    <t>organization; both fiscally and around the house (but not ocd) :-)</t>
  </si>
  <si>
    <t>my blue eyes and my smile.</t>
  </si>
  <si>
    <t>tv: modern family; brothers and sisters  movies: romantic comedies; good action or drama flicks...most academy award winners  books: it varies...girl w/ the dragon tattoo; the sun also rises; twilight and harry potter series; i read enough where my choices are varied and plentiful  food: i love sushi; but also appreciate a great hamburger; most asian cuisine; good french food; most fusion forms; indian</t>
  </si>
  <si>
    <t>travel; family; friends; cooking; wine; retirement; finding love again</t>
  </si>
  <si>
    <t>at a concert; a movie; out with friends; game-night</t>
  </si>
  <si>
    <t>you'll have to get to know me better in order to find out...</t>
  </si>
  <si>
    <t>any of this sounds interesting enough to compel you to drop me a note.</t>
  </si>
  <si>
    <t>i'm down to earth; funny; and out front. i'm up for traveling and adventures. i'm open minded and in to trying new things. i can relate to many types. i like seeing music; going dancing; and letting loose.</t>
  </si>
  <si>
    <t>after a year of college; i left feeling the need for travel and a break from school. i bought a bus; converted it to run on vegetable oil; and drove it cross country with a friend. landed in venice beach; stayed there for a bit; then went to san diego and worked for a few months. made my way up to the bay; and decided it was the place to be. now i'm back in school and spending a lot of time making beats and writing rhymes working on an album. i play a lot of basketball; do yoga; and try to hike or be outdoors as often as possible.</t>
  </si>
  <si>
    <t>rappin; beat makin; and ballin.</t>
  </si>
  <si>
    <t>my long hair</t>
  </si>
  <si>
    <t>tao te ching; electric kool aid acid test; hatchet; life of pi;  can't stop won't stop; a monk swimming; vagabonding    old school; wedding crashers; lotr; matrix series; pineapple express;    family guy; the simpsons; chapelle's show; moral oral; robot chicken; animatrix; curb your enthusiasm; the wire; always sunny; southpark; daly show; colbert report    wu-tang-little brother-2-pac-zion-i-murs-tribe called quest-outkast-scarface-krs-one-kool-g-rap-nas-jay-z-big-pac-wilco-beck-smashing pumpkins-avett brothers-al green-miles davis-radiohead-the roots-red hot chili peppers-johnny cash-rolling stones-eminem-the cure-the white stripes-marleys-prince-michael jackson-marvin gaye-the who-ice cube-ice t-de la soul-jay dee...    veggie burritos with refried/black beans; guac; sc. green curry and rice with tofu and veggies; pasta alfredo with mushrooms. falafel; hummus; tahini. ben and jerry's-phish food; half baked; milk and cookies.</t>
  </si>
  <si>
    <t>travel; burritos; e40 on a friday; my keyboard; rap ciphers; hot tubs</t>
  </si>
  <si>
    <t>revolution; living off the grid; pimping out my bus.</t>
  </si>
  <si>
    <t>shooting pool; seeing music; dancing my ass off.</t>
  </si>
  <si>
    <t>i smoochh myy pupppay</t>
  </si>
  <si>
    <t>your interested; or want to be friends.</t>
  </si>
  <si>
    <t>young at heart and casual. i was born and raised in hong kong and moved to sf at my teenage. since my university graduation; i have been doing engineering work in the silicon valley. my career goal is to expand my knowledge beyond engineering toward the business area. i studied my mba and am doing more research and study onto my long term goal.    i am young@heart; unformal; and enjoyable</t>
  </si>
  <si>
    <t>i do not have major hobbies but do enjoy some outdoor activities in nice warm weather. like doing window shopping on union st near sf marina; downtown walnut creek or calistoga. i enjoy outdoor dinning and lunch as well. imagine sipping a morning coffee and reading newspaper on a clear day at an outdoor patio. when i have free time; i do some traveling outside the us or some sport activities. most importantly; i enjoy having a nice dinner with my love ones.    i like to share my joy with someone special who is playful; comfort and able to share our heart and principles. someone who knows how to enjoy life and appreciate little things. if you think i am someone interesting; please drop me a line.</t>
  </si>
  <si>
    <t>thanks for stopping by. talking about ourselves; what a fun game. i'm a self made man who is respected and valued by my friends and colleagues; i have a loving and supportive family and an amazing circle of friends. chatting online is fine; but i'm mainly interested in meeting new people and having real conversations.    i am patient; kind; smart; and extremely interested in performing and visual arts. somewhere down deep i think i have an artistic streak just waiting to be nurtured. i suppose when my career plateaus i'll spend more time on that. so for now i consume these with great joy.    i am at heart an introvert who loves quiet times; appreciates the beauty of nature; and prefers to spend time with those closest to me. but i've also learned the pleasures of stirring up trouble; leading an adventure; and being truly connected to a community. it's a little funny that an introvert selected a career that involves a lot of public speaking; people motivation and high touch customer relationships (and i'm great at it).    i have always loved the intimacy; friendship; and passion that relationships bring to my life. so i'm here looking for some one who is also pretty grounded with a satisfying life and good friends/family. someone who is looking for passion and fun; without being too worried about where that will lead us.    note that i am divorced and have two kids (who live primarily with their mother). i'm committed to being a great dad and do not plan to have more kids. i'd like someone who understands the concept of kids; but you don't have to have them or want to be a step mom.    long term commitment is something i want; so hopefully you do too.</t>
  </si>
  <si>
    <t>making time for my passions (see favorites) and booking plans to enjoy them.    career wise i'm working for a solar company (one who is still in business) leading one of the technology departments. it's challenging and quite rewarding to me; but i'll forgive you if you are not fascinated by corporate intrigue; green energy policy or the likely trade war with china.    after a long hiatus i'm getting back into playing baseball; and training for that is really fun. while i admit that baseball is the most boring game in the world to watch; it's fun to play with friends. right now i'm training hard because my current skills will not get me onto the team i want to be on (the one with my friends). and i like looking good naked.</t>
  </si>
  <si>
    <t>- expressing my feelings; thoughts and passions to people who care to know them.    - being present; supportive; caring with people i care about.    - cooking; it's a passion of mine and i am pretty amazing at it. i have a few favorites; but mainly i love learning new skills and discovering new tastes; textures; experiences.    - moving things; i'm very strong; a little burly perhaps.    - following my passions; perhaps it's the planner in me; i keep a list of things i want to achieve and then i make plans to do them. see bands; travel; make home made tonic water or cheese; the thing matters less than crossing the finish line.    - managing risk; i am street smart; plan for a rainy day; take care of my commitments; generally do the things that fall under my manly idea of self image.</t>
  </si>
  <si>
    <t>i have the pale complexion of my viking fore-bearers; their hearty laugh and sense of fun.</t>
  </si>
  <si>
    <t>books - i love books; but don't always enjoy the solitude of reading. i'll read to get ready for an interesting conversation. i read with a passion in my youth; but then i discovered how much i liked people. when i do read it's likely by someone with the surname sedaris; usually the brother.    movies - love the experience of movies; and i consume boat loads when time permits. prometheus was great and i anticipated it acutely for 6 months. moonlight kingdom was amazing. recently have been streaming korean revenge flicks on netflix and feel torn; the cruelty of the stories is just insane but the performances and film making is 10 for 10.    tv - no cable; but i cheat with hulu and amazon streaming now and then. i may have seen mob wives once or twice; feel free to judge. game of thrones; true blood; mad men; and downton make me happy these days.    music - seeing it live is my current mode; i pick my favorite venues; figure when i can go; and then check to see if i like the band. i'm especially loving xx and wye oak right now.    food - love to cook and try new places; my yelp book mark list is out of control. this past week i continued my pho tour of the east bay; visited my absolute favorite restaurant in sf (heirloom cafe); and successfully tackled a new recipe for belgian waffles for father's day (yeast is the key).</t>
  </si>
  <si>
    <t>(people i love is a given)  the iphone  yelp  coffee (cole's!)  blueberries  my bed  pandora</t>
  </si>
  <si>
    <t>does the robot really think i'm "less conventionally moral" and is that code for sociopath or something more like progressive and modern in my values?</t>
  </si>
  <si>
    <t>free every other! sometimes with friends or family; sometimes doing my own thing. unwinding from the week is my focus and then other things come pretty naturally once that need it met. going out on friday is like a mini version of going out on new years eve; extreme amateur hour. that sounds so judgmental; right? i go out when i feel the desire and when fun people are available; forget the day of the week.</t>
  </si>
  <si>
    <t>my therapist; an awesome 70 year old lady; says that online dating promotes an illusion of intimacy. i tend to agree; so i'll just resist my urge to over share and instead say that if we meet you can count on me being an open book. and then there are the endless super personal okc questions i've answered...</t>
  </si>
  <si>
    <t>you are comfortable with yourself and your life; want to have some fun; are seeking a real connection with a man who wants the same.</t>
  </si>
  <si>
    <t>former lab rat turned social media analyst.</t>
  </si>
  <si>
    <t>current career path: expanding my understanding of python; learning ruby  projected career path: firefighter or astronaut (i like to keep things realistic)    i feel content when i focus on the day-to-day; and anxious when i think about "strategic career moves" and "my contributions to the humanity"  anybody who asks me about my five year plan will be promptly slapped.</t>
  </si>
  <si>
    <t>my hair; i've recently added a pink stripe right in front. it was a career move.</t>
  </si>
  <si>
    <t>music:  nin  tool  neutral milk hotel  wolf parade  bass nectar  lykke li  kanye west    shows:  deadliest catch  south park  curb your enthusiasm  the daily show  flight of the concords  dancing with the stars    movies:  braveheart  closer  kill bill: vol 2  blue valentine  true grit</t>
  </si>
  <si>
    <t>bullshit essays that convey no information.</t>
  </si>
  <si>
    <t>people...and why they do things. analyzing user behavior on social media sites is a total mind-fuck.</t>
  </si>
  <si>
    <t>doing as i please.</t>
  </si>
  <si>
    <t>on ok cupid? i know; right?</t>
  </si>
  <si>
    <t>i love the out doors and hate being inside. i love the night life and down for anything i love to cook which is why i became a chef i'm loyal and like meeting new people. feel free to ask me what ever you want. and i'm a celtic shaman. i'm a nerd and love video games i'm weird and random and love to help people wether i no them or not i live to smile and laghe and make others smile and laghe and have fun you only get one life rite?</t>
  </si>
  <si>
    <t>taking a break for the summer then going to school to become a chef</t>
  </si>
  <si>
    <t>loveing</t>
  </si>
  <si>
    <t>you like what you've read and want to meet me</t>
  </si>
  <si>
    <t>salt lake city; utah</t>
  </si>
  <si>
    <t>this section is in constant &lt;a class="ilink" href= "/interests?i=turmoil"&gt;turmoil&lt;/a&gt;    the most tender place in my heart is for strangers  i know it's unkind but my own blood is much too dangerous  neko case    the first symptom of love in a young man is shyness; the first symptom in a woman; it's boldness.  -victor hugo; poet; novelist and dramatist (1802-1885)    about me:  people say i am funny; i like the letter ; i enjoy tropical weather; self deprecation rules; hate the phrase "crossover;" i like divey bars;  i can say "r con r cigarro; r con r barril; que rapido corren los carros cargados de azucar del ferrocarril."    who i want to meet:  single women who "roll their r's;" strangers with candy; people who enjoy a good beer; my long lost children; my future first wife; people who enjoy a good conversation.  people from madagascar; sri lanka; cape verde or even rhode island.  funny; smart; witty women; who are not afraid to swear with a little mystery thrown in for good measure; you know the "artiste" type    i am malleable; dangerous; and sarcastic.</t>
  </si>
  <si>
    <t>trying to live in the moment</t>
  </si>
  <si>
    <t>i make great drinks. i enjoy talking. a lot. there is nothing like having a great conversation that trascends time and you suddenly realize that you have spend a good chunk of time getting lost in the magic of words.</t>
  </si>
  <si>
    <t>i have no idea. ... maybe my ... nope. no idea.  but after talking with me; i'd say my sense of humor and my accent.</t>
  </si>
  <si>
    <t>i'm a non-fiction reader. i'd have to say my favorites are anything by eduardo galeano and poetry books (preferably in spanish) .    books:  &lt;a class="ilink" href= "/interests?i=20+poemas+de+amor+y+una+cancion+desesperada"&gt;20 poemas de amor y una cancion desesperada&lt;/a&gt;  &lt;a class="ilink" href="/interests?i=ex+libris"&gt;ex libris&lt;/a&gt;  &lt;a class="ilink" href= "/interests?i=something+to+declare%3a+essays"&gt;something to declare: essays&lt;/a&gt;  &lt;a class="ilink" href= "/interests?i=on+borrowed+words%3a+a+memoir+of+language"&gt;on borrowed words: a memoir of language&lt;/a&gt;  &lt;a class="ilink" href="/interests?i=cavin+%26amp%3b+hobbes"&gt;cavin &amp;amp; hobbes&lt;/a&gt;  &lt;a class="ilink" href="/interests?i=me+talk+pretty+one+day"&gt;me talk pretty one day&lt;/a&gt;  &lt;a class="ilink" href="/interests?i=nosotros+decimos+no"&gt;nosotros decimos no&lt;/a&gt;  &lt;a class="ilink" href="/interests?i=popol+vuh"&gt;popol vuh&lt;/a&gt;  julia alvarez; pablo neruda; gioconda belli; claribel alegria; roque dalton; among others    movies:  &lt;a class="ilink" href="/interests?i=my+life+as+a+dog"&gt;my life as a dog&lt;/a&gt;  &lt;a class="ilink" href="/interests?i=nuovo+cinema+paradiso"&gt;nuovo cinema paradiso&lt;/a&gt;  &lt;a class="ilink" href="/interests?i=better+off+dead"&gt;better off dead&lt;/a&gt;  &lt;a class="ilink" href="/interests?i=the+end+of+the+affair"&gt;the end of the affair&lt;/a&gt;  &lt;a class="ilink" href="/interests?i=clerks"&gt;clerks&lt;/a&gt;  &lt;a class="ilink" href="/interests?i=tony+takitani"&gt;tony takitani&lt;/a&gt;  &lt;a class="ilink" href="/interests?i=amelie"&gt;amelie&lt;/a&gt;  &lt;a class="ilink" href="/interests?i=melvin+goes+to+dinner"&gt;melvin goes to dinner&lt;/a&gt;  &lt;a class="ilink" href="/interests?i=my+life+without+me"&gt;my life without me&lt;/a&gt;  &lt;a class="ilink" href="/interests?i=elegy"&gt;elegy&lt;/a&gt;  &lt;a class="ilink" href= "/interests?i=eternal+sunshine+of+the+spotless+mind"&gt;eternal sunshine of the spotless mind&lt;/a&gt;  &lt;a class="ilink" href="/interests?i=temporada+de+patos"&gt;temporada de patos&lt;/a&gt;    music:  tango (for the sensuality an melancholy)  i enjoy different types of music  i am a big fan of kexp  mercedes sosa (qepd) hasta siempre negra!    food  pupusas; pasta; steak (extra points with some good chimichurri)  the spicier the better</t>
  </si>
  <si>
    <t>beer;  coffee;  poetry;  sensuality;  sex;  music; (ipod)  the sun  (a combination of all of the above describes paradise)  ***wow; so after careful consideration this list seems a bit hedonistic and all about pleasure and satisfaction. maybe i should remove some of them and replace them with &lt;a class="ilink" href= "/interests?i=friends%2c"&gt;friends;&lt;/a&gt; &lt;a class="ilink" href= "/interests?i=family%2c"&gt;family;&lt;/a&gt; &lt;a class="ilink" href= "/interests?i=silence%2c"&gt;silence;&lt;/a&gt; &lt;a class="ilink" href= "/interests?i=my+inner+thoughts%2c"&gt;my inner thoughts;&lt;/a&gt; &lt;a class="ilink" href="/interests?i=love%2c"&gt;love;&lt;/a&gt; and &lt;a class="ilink" href="/interests?i=the+moon."&gt;the moon.&lt;/a&gt; opinions?</t>
  </si>
  <si>
    <t>darkness. my next poem. my childhood. silence. love. sex. hats.</t>
  </si>
  <si>
    <t>happy hour with friends.</t>
  </si>
  <si>
    <t>that i have pretty private things that i am unwilling to admit in a public forum.</t>
  </si>
  <si>
    <t>**************************************************  note:  institutions or individuals using this site or any of its associated sites for studies; projects; advertising; sales; or any other reason-you do not have permission to use any of my profile or pictures in any form or forum both current and future. if you have or do; it will be considered a violation of my privacy and will be subject to legal ramifications. it is recommended that other members post a similar notice.    ***************************************************  bored.  needing last rites.  want to laugh.  in search of answers.  want to share a beer.  por favor?  or:    do you find that this approach usually works; or; let me guess; you've never tried it before. in fact; you don't normally approach girls; am i right? the truth is that you're a quiet; sensitive type; but if i'm prepared to take a chance i might just get to know the inner you: witty; adventurous; passionate; loving; loyal; a little bit crazy; a little bit bad; but; hey; don't us girls just love that?  (diane trainspotting)</t>
  </si>
  <si>
    <t>english/spanish (fluently)/esperanto (poorly)</t>
  </si>
  <si>
    <t>i am queer queer queer queer queer!!!  ~this should be an option as well as straight or bisexual!~  robot lover; list maker; hot tubber; heartbeats; aveda devotee!; red lipstick; being warm; polka dots; eating treats; lip fetish; playing footsies; finicky foodie; sassy shit talker; skulls + skeletons; writing letters; snack drawer haver; organs + anatomy; watching mma events and daydreaming about submission tactics...    i love consistency. i am observant. i have nothing to hide. i have a new hard crush on crisp apples. i am more like one of the guys. i am very good with my hands. i despise arguing.    i am happily married to a wonderful partner whom i love deeply and would like to include in my okc adventures; but it is not necessary.    if you are obsessed with burning man and have hairy armpits; that's fine but please don't try to hook up with me here.    i am officially creeped out by ladies who call themselves chicks and/or take multiple photographs of themselves with cats...    i am interested in meeting everyone; but have a particular affinity for fancy femme ladies; butch fags; transgendered persons; sassy pants &amp;amp; gender queers.    i am queer; remarkably sassy; and super loyal</t>
  </si>
  <si>
    <t>professionally: spa director &amp;amp; skin therapist  generally: always looking to eat the perfect meal; growing out my hair to make another donation to locks of love; exploring the dance floor...</t>
  </si>
  <si>
    <t>making others feel &amp;amp; look amazing!  being early or on time; being brutally honest &amp;amp; playing scrabble; bones or foosball late at night.</t>
  </si>
  <si>
    <t>tattoos (i have a shit ton)  big make out lips  classic hairstyle</t>
  </si>
  <si>
    <t>favorite film of all time = the jerk  current favorite bands = nurses &amp;amp; the knife  generally appreciated bands = joy division; the gossip; portishead; metallica; black sabbath; nina simone; murder city devils; air  last book read = got fight? by forrest griffin  best local eats = mua; burma superstar; la note; bocanova; homeroom</t>
  </si>
  <si>
    <t>1. my partner  2. the suze (#1 dog in the world!)  3. true friends  4. pleasure from sex  5. aveda lip renewing treatment  6. mountain dew (i know...gross right!)</t>
  </si>
  <si>
    <t>acceptance and respect  hanky codes and what to eat (currently wearing red on the left...)  letting go and not looking back</t>
  </si>
  <si>
    <t>rushing home from the spa to walk my ever loving dog suze and then either staying in and cooking a yummy meal and watching a film in my suite with my family or gearing up for a night out at a burlesque show/dance party....&amp;amp; patiently counting down the time until the late night cuddle/kiss/fuck fest begins!</t>
  </si>
  <si>
    <t>interested in sharp shiny things...</t>
  </si>
  <si>
    <t>you are good with your hands.    you are actually serious about casual sex; not just talking about it for 2 weeks!    you can remember anything you read about me prior to this sentence.    you are interested in playing with an amazing couple; watching ufc; hot tubs; crafting...    you are charming and well mannered.    you like the word please; love the word thank you.    you have read this much of my profile; just to say hello. i will always respond thanking you for your time...</t>
  </si>
  <si>
    <t>i'm the fun night you've been looking for.</t>
  </si>
  <si>
    <t>phd candidate</t>
  </si>
  <si>
    <t>i'm an open book. just ask.</t>
  </si>
  <si>
    <t>you like to smile.</t>
  </si>
  <si>
    <t>so yeah um i just like have to say that i am probably the most amazing person you'll ever have the pleasure of meeting.....sometimes i can be really sweet and other times i'm just a little feisty ;)</t>
  </si>
  <si>
    <t>besides kickin ass and taking names umm nothing</t>
  </si>
  <si>
    <t>well use your imagination then imagine it 10x better then that and thats what i'm really good at.</t>
  </si>
  <si>
    <t>my eyes  my ass  my banging blonde hair  the vodka i keep in my car at all times</t>
  </si>
  <si>
    <t>not going to lie i'm not much of a reader but i like reading magazines....    i love all kinds of movies but dirty dancing is my all time favesies    i listen to anything i can dance too and sometimes if i'm feeling really adventurous ill go see a live band show    i keep a strict vegetarian diet consisting mostly of vegetables duh</t>
  </si>
  <si>
    <t>my kitties  my phone  my lip gloss  vodka shots  vodka martinis  vodka soaked olives  vodka in a bloody mary  oops is that more then six ;)</t>
  </si>
  <si>
    <t>thinking is hard</t>
  </si>
  <si>
    <t>omg i'm usually out with the girls tearing it up!!! hey boys!!!!!</t>
  </si>
  <si>
    <t>haha thats for me to know and you to find out!</t>
  </si>
  <si>
    <t>you are hot! abs are a plus!</t>
  </si>
  <si>
    <t>"she's got the whole dark forest living inside of her."    -tom waits    http://ourloveisrealtome.tumblr.com/    https://twitter.com/#!/nvtvshvperry</t>
  </si>
  <si>
    <t>student at academy of art majoring in advertising (copywriting) and minoring in comicbook illustration. i work for a bike promotion company called the volcano club. i try to run; climb; &amp;amp; ride my bike as much i can. i just moved to oakland after living in sf for almost 4 years. definitely looking for a partner in crime to go on some adventures in east bay!</t>
  </si>
  <si>
    <t>making people laugh; copywriting; remembering the little things people forget; hugs.</t>
  </si>
  <si>
    <t>i get compliments about my face/eyes alot. i uh; smell good? thats all i can think of. i might make you giggle because i have no filter. whooops</t>
  </si>
  <si>
    <t>anything karl marx; lovely bones; alice in wonderland; black marxism; angela's ashes;graffiti women; how to draw the marvel way; i offered myself as the sea; kingdom come by mark waid ; watchmen; the kite runner    movies... 3:10 to yuma; cinderella man; american gangster; saved; eastern promises; catch a fire; man on fire; watchmen; transsiberian; merrily we go to hell.. many more    tunes -  gutg-an; band of horses; best coast; isis; dangers; bloc party; life long tragedy; chromeo; cro-mags; mewithoutyou; count me out; pelican; champion; killing the dream; op ivy; 7 seconds; warpaint; animals as leaders; explosions in the sky; pretty girls make graves; cat power; dredg; fear before; tribe; talib kweli; alexisonfire; renee heartfelt; set your goals;the velvet underground; cold cave; catherine wheel; botch; verse; ruiner; blacklisted; crime and stereo; hot water music; sigur ros; a wilhelm scream; modern life is war; cold cave; cold sun; these arms are snakes; trial; shai hulud; the hope conspiracy; comadre; sparta; converge; copeland; grave; dr. dre/nwa; war on drugs; black dahlia murder; etid; between the buried and me; where eagles dare; deafheaven; air; jonsi; joy division..</t>
  </si>
  <si>
    <t>family; friends; comics; dogs (english bulldogs to be precise); pillows; cuddling</t>
  </si>
  <si>
    <t>philosophy; art; traveling; treehouses; tomorrow</t>
  </si>
  <si>
    <t>trailing around the city. dinner &amp;amp; a movie? concert &amp;amp; out with friends. ideally i would be cuddled up watching animal planet.. but who knows</t>
  </si>
  <si>
    <t>i double dip when it comes to sauce. if you think its gross; fuck off.</t>
  </si>
  <si>
    <t>if you don't take shit too seriously; you like the color green and/or english bulldogs; youre down to walk to the top of bernal heights with me sometime; you like to cuddle and watch shitty movies; you want to teach me how to cook &amp;amp;or guitar - im eager to learn!  *i recently moved to oakland - let go explore!    no creepers; crazies; or douche bags. please &amp;amp; thank you c:    i especially like guys who look like this: http://www.guidofail.com/</t>
  </si>
  <si>
    <t>english (fluently)/french (poorly)/italian (okay)/afrikaans (poorly)/spanish (okay)</t>
  </si>
  <si>
    <t>i'm trying to figure that out my self....</t>
  </si>
  <si>
    <t>a few words about myself: determined; ambitious; friendly; open- minded and honest.    since i am not a native californian i have different personality traits that most people in this humble state might not have. i treat others with genuine respect. i am turned off by those who are insolent and ill mannered. i keep and maintain my appointments however i might be a tad late once in a while. i enjoy listening and giving advice when asked.    my friends and family are my priority therefore i am looking for someone who shares the same values. i am looking for a man that desires communication (yes i said the c word); friendship; loyalty; honesty and passion. i admire hard work and follow through. i need to have someone who is kind and does not sweat the small stuff. one who desires to be a team eventually and not a solo act.    fyi; since school and work consume most of my time; i am interested in meeting and getting to know someone over time. i am not on this site to "hook" up and genuinely interested in a committed relationship.</t>
  </si>
  <si>
    <t>in graduate school.</t>
  </si>
  <si>
    <t>the first thing people usually notice about me is either my smile or my dimples.</t>
  </si>
  <si>
    <t>1 french press  2 half price book store  3 dove soap    i will finish this later...it is a tough question.</t>
  </si>
  <si>
    <t>my future and when will i begin working for myself!</t>
  </si>
  <si>
    <t>writing a report or studying.</t>
  </si>
  <si>
    <t>you are interested in dating and getting to know someone of the over time.</t>
  </si>
  <si>
    <t>i grew up in san rafael ca. i attended dominican university of california where i obtained a b.a. in history and a minor in psychology. i am interested in going into social work. i have a strong desire to help others. i volunteered at saint vincent depaul society in san rafael for one lent. this really opened myself to the needs of the homeless in my community.    by volunteering at saint vincent depaul; i realized more fully that homeless people deserve the same respect and dignity as everyone else. it really helped me to get beyond the stereotypical bum begging for money.    i enjoy being outdoors. i like taking walks in nature and in urban settings. nature is peaceful to walk in since you can here the sounds of animals and be with your thoughts. however; i love walking through downtown areas and people watching. one of my favorite activities is eating dinner with friends or family members at street side cafes and restaurants. my favorite foods are japanese; thai and mexican. i enjoy trying different kinds of sushi at sushi bars.    i like watching reality tv shows because the characters give me a group of people to laugh at. i like the reality shows with low lifes in them such as jersey shore and the fugitives in dog the bounty hunter. when it comes to tv i do not consider myself too picky. although; i don't enjoy foreign films since the subtitles go by too fast. i love comedies and sometimes horror films.</t>
  </si>
  <si>
    <t>i'm probably going into social work or some related field since assisting others in need brings me great satisfaction. i want to be a child life specialist working in hospitals helping children to cope with the stress and other hardships associated with hospitalization.</t>
  </si>
  <si>
    <t>books    water for elephants  the glass castle  a portrait of jesus  the devil's teeth  just a guy    movies    dumb and dumber  dude where's my car  the school of rock  the sixth sense</t>
  </si>
  <si>
    <t>1. god  2. family  3. friends  4. reality tv shows  5. education  6. ?</t>
  </si>
  <si>
    <t>which career path i will take.</t>
  </si>
  <si>
    <t>i am currently starting my own company in the effort to gain financial freedom and a serious sense of accomplishment.</t>
  </si>
  <si>
    <t>making people laugh and making the very best out of every day.</t>
  </si>
  <si>
    <t>smile; sense of humor and dashing non opposable thumbs.</t>
  </si>
  <si>
    <t>books: i read a lot and i will read anything interesting.  shows: i don't watch much tv at all; but i am on a tv show called 'destination truth'; and i love family guy.  music: an eclectic mix of everything!  food: anything good!</t>
  </si>
  <si>
    <t>travel; adventure; family; friends; fun and laughter.</t>
  </si>
  <si>
    <t>out living it up.</t>
  </si>
  <si>
    <t>i am an open book; just ask.</t>
  </si>
  <si>
    <t>if you think we fit and you feel like saying hi!</t>
  </si>
  <si>
    <t>english (fluently)/arabic (okay)/spanish (poorly)/swahili (poorly)</t>
  </si>
  <si>
    <t>i've lived in san francisco for almost 10 years now but took the scenic route getting here. i grew up in a small town in canada; have lived in vancouver (undergrad); then moved to boston for grad school and made a pit stop in tokyo for a year while working at sony research labs; and now here! as much as i enjoyed all of those cities; i really love living in sf and could imagine spending the rest of my life here.    overall i'm pretty intelligent and mature; with a slightly sarcastic sense of humor. most of my time in sf i'm hanging out with friends; going out to eat; people watching at a cafe; or hanging out at home. some activities i like to do are swing dancing; hiking; people watching and occasionally yoga.    i've a few hidden talents that even most of my sf friends aren't aware of. growing up i played ice hockey and ping pong and i was pretty good at both. i also played the piano for several years and; while its been a while; i can still sight-read somewhat decently. i'm left-handed and have an artistic side.</t>
  </si>
  <si>
    <t>mostly i take each day as it comes. i catch up with friends; i learn about things; and work on my hobbies. i'm an aspiring entrepreneur and am learning technologies to commercialize my ideas. even if i don't create the next multi-billion dollar company; i'm having fun doing it.    work-wise; i'm a deputy director at a research organization in silicon valley. i'm fortunate that my work is also my hobby so most days i look forward to what i'll be doing at work. what interests me is ai and one of my projects is building a futuristic; intelligent website. my job is low-stress; gives me lots of freedom to work on projects that interest me; and allows me to telecommute as much as i want. i generally go on a couple of business trips a year and; when they're someplace interesting; i use it as an opportunity to play tourist.</t>
  </si>
  <si>
    <t>o photography.  o speed reading.  o ice skating.  o directions.  o explaining things.  o coming up with new ways to solve problems.</t>
  </si>
  <si>
    <t>some people pick up my slight accent.</t>
  </si>
  <si>
    <t>books: fooled by randomness; guns; germs and steel; the alchemist; what i wish i knew when i was 20; the economist; mere christianity; more money than god.  movies: the artist; ocean's 11; inception; up in the air; bourne trilogy; lord of the rings; wall-e; up; aliens; batman begins; star trek; groundhog day; pirates of the caribbean; lock stock &amp;amp; two smoking barrels; snatch; ...  shows: 30 rock; new tricks; smallville; top gear (uk version).  music: u2; coldplay; pink martini and an eclectic mix from the 70s to today.  food: thai food; sushi; pizza; the occasional burrito and curry; french.</t>
  </si>
  <si>
    <t>internet  smartphone  good friends  music  green tea lattes</t>
  </si>
  <si>
    <t>pretty much everything. more on ideas than chit chat.</t>
  </si>
  <si>
    <t>usually doing something with friends or hanging out at home.</t>
  </si>
  <si>
    <t>that some of the bands my big sister listened to in the 80s have grown on me.</t>
  </si>
  <si>
    <t>you're a single gal who is into witty; intelligent guys with a slightly sarcastic sense of humor; and will share your chocolate with me!    while i'm very much looking forward to connecting with someone special; this summer i'm a bit busy hosting out-of-town visitors and business trips until late july. if you don't mind waiting until then ...</t>
  </si>
  <si>
    <t>i'm a good listener; but a little on the shy side. i'm artistic and creative. i love to laugh; but who doesn't. ha-ha. i'm more comfortable one-on-one; than in groups. i'm perceptive and thoughtful. if you want to know more; just ask. :)</t>
  </si>
  <si>
    <t>what am i doing with my life?</t>
  </si>
  <si>
    <t>is my style.</t>
  </si>
  <si>
    <t>books: the bible by god; stiff by mary roach; my name is red by orhan pamuk  movie: anything tim burton  show: the big bang theory  music: the killers; modest mouse; ugly cassanova  food: salads galore</t>
  </si>
  <si>
    <t>in order:  1. jesus  2. caffeine  3. art supplies  4. hottie boots  5. oxygen (uuh...this probably shouldn't be #5)  6. food and water</t>
  </si>
  <si>
    <t>question #2 on this form.. what am i doing with my life?!!</t>
  </si>
  <si>
    <t>is... why would i share that online? um; no.</t>
  </si>
  <si>
    <t>freedom</t>
  </si>
  <si>
    <t>i am spontaneous and i love to take risks. i tell it like it is when i have to. i love nature; running; playing music; and dancing.</t>
  </si>
  <si>
    <t>i'm currently attending graduate school to become an art therapist.</t>
  </si>
  <si>
    <t>being honest; being authentic; creativity; and helping people.</t>
  </si>
  <si>
    <t>i love reading the alchemist; i love watching shawshank redemption; my favorite show is csi ny; and i love to eat mash potatoes.</t>
  </si>
  <si>
    <t>money; friends; sleep; nature; humor; and music</t>
  </si>
  <si>
    <t>i am in bed in early.</t>
  </si>
  <si>
    <t>a judge a book by its' cover.</t>
  </si>
  <si>
    <t>you have similar interests as me and or want some one new to talk to.</t>
  </si>
  <si>
    <t>everyone says i'm the nicest guy; i sure hope that's true.</t>
  </si>
  <si>
    <t>currently i am up in the air on how or where i'm gonna finish my college career. i keep busy by doing free lance video work and some photography. currently trying to achieve my goal and travel the world to do film or photo.</t>
  </si>
  <si>
    <t>being there. anything film related. having a kickass time doing whatever; i am very open to anything that comes into my life; kicking back; cooking; making people laugh. and just relaxing taking life on as it comes.</t>
  </si>
  <si>
    <t>my eyes or humor; i think. or maybe my laid-backness if that counts</t>
  </si>
  <si>
    <t>-books-  - hitchhikers guide to the galaxy  - hp  - a brave new world  - slaughterhouse five  - fantastic mr. fox  - the stranger  - great gatsby  - jurassic park  - dharma bums  - the lorax  - enders game  - princess bride  - fight club  - the namesake  and many others.    -movies-  seriously i'm a film major there are too many to list. but i can always get down with a good wes anderson flick.    -music-  the beatles; the decemberists; steve aoki; a-trak; arcade fire; radiohead; dj shadow; bassnecter; rage against the machine; ratatat; ray lamontagne; justice; belle &amp;amp; sebastian; the flaming lips; iron and wine; incubus; phantogram; gorrillaz; gogol bordello; david bowie; elton john; elvis costello; elliott smith; glitch mob; the doors; dj z-trip; old death cab; the cure; postal service; violent femmes; miles davis; the smiths; joy division; john coltrain; sleigh bells; bob dylan; stevie wonder; royksopp; rjd2; passion pit; pretty lights; queen; of montreal; my morning jacket; mstrkft; modest mouse; miike snow; mayer hawthorn; lcd soundsystem.    -food-  everything i'm not picky i will try all food at least once. but i cant live with out sushi and indian food.</t>
  </si>
  <si>
    <t>useless shit; or things about filming; or the little things; or that one famous question about life; i'm trying to complete the puzzle here!</t>
  </si>
  <si>
    <t>usually out with friends; finding the next great adventure.</t>
  </si>
  <si>
    <t>anything and all</t>
  </si>
  <si>
    <t>you're awesome :)</t>
  </si>
  <si>
    <t>my names achilles; im a anarchist; and my core beliefs are not chaos and disorder. anarchy is the idea that you are not someone elses property. that you are free to think for yourself; and you are in control of your life; and no one else is in control of it. anarchy is treating everyone like human beings; and not putting a corporation above anyones life.    other than that; i make music and protest; most of the time. i skate (aggressive inline); hardstyle shuffle; parkour; game; computer geek and many others. ive watched so many documentaries; covering a wide variety of topics; its insane. i can literally sit and tell you random facts; all day. for instance: did you know scientists are trying to get dolphins classified as "non human persons" because of their unbelievable intelligence? or the fact that the military uses them for their sonar; to detect mines underwater? lol.    im a nice person to everyone until you disrespect me. everyone gets my full respect; until you disrespect me. i trust no one. trust is earned. period.    religion is utterly retarded when determining friendship. it doesnt matter. believe what you want to believe and understand that your religion isnt the only one in the world!    religion is; in fact; a divide of the people and is the cause of most wars.    stereotypes and labels are dumb; and childish. they are just another thing to seperate the people.    racism is also dumb and childish.    most mainstream music sucks.    creativity and being ones true self; are two of the most very important things in the world. if you dont have thoses things; youre just the mirror image of what you see on tv.    http://www.youtube.com/watch?v=w8kqmps-sog</t>
  </si>
  <si>
    <t>changing the world.</t>
  </si>
  <si>
    <t>sticking to my beliefs.  sewing  music production  writing  communicating on a intellectual and philosophical level.  listening  being dependent on myself to get shit done.  loving.</t>
  </si>
  <si>
    <t>the spikes coming out of my head.(shaved my head 03/11/2012. time to start over lol)  my deep thought into life and the way we do things.</t>
  </si>
  <si>
    <t>books: anything by emma goldman.  movies: various  shows: i dont watch tv  music: everything besides country. underground music. mainstream sucks.  food: everything and anything.</t>
  </si>
  <si>
    <t>air.  water.  food.  warmth.  love.  humor.    all other things are materialistic products that you dont need to live.</t>
  </si>
  <si>
    <t>a free society.    the butterfly effect</t>
  </si>
  <si>
    <t>bein a boss.</t>
  </si>
  <si>
    <t>i like lamp.</t>
  </si>
  <si>
    <t>you arent apathetic.</t>
  </si>
  <si>
    <t>i'm looking to meet someone special to enjoy life with; to support each other; and to build a family while still following our own personal and professional passions and goals. i'm looking for an adventurous; fun; smart; sensitive; and honest guy who is willing to invest in a relationship and to make it flourish.    i'm a very positive; passionate; and intense person who enjoys life in all its dimensions. i like following my dreams; whatever they are; whether climbing the highest mountain or doing a job that i love. i value deep; sincere; and meaningful relationships. i also enjoy laughing and having fun with others. i'm very sensitive; empathic; and generous. honesty and respect are very important to me.    i'm originally from france and have lived in north america for 10 years; including +4 years in the bay area. i love my native culture but also enjoy a lot discovering other cultures.</t>
  </si>
  <si>
    <t>after 10 years of experience in the internet industry as a user experience researcher; i'm now changing career to do what i love: coaching people to be true to themselves; follow their dreams and passions; and have more fulfilling lives. i'm on the path to becoming a life coach.    these days; i also rock climb (at the gym); work out; spend quality time with friends; go to france twice a year to see my family among other things. my other interests include dancing; skiing; mountaineering; spending time in nature; traveling the world; cooking; going to the movies; reading; learning; and much more. i enjoy many things in life and am always ready to try out something new.</t>
  </si>
  <si>
    <t>enjoying life (all of it); enjoying good food; being a good and reliable friend; climbing; cooking; seeing the best in people; following my dreams</t>
  </si>
  <si>
    <t>my smile; generosity; and natural warmth with people.</t>
  </si>
  <si>
    <t>books: many. i love reading. including personal growth; psychology; the lord of the rings; harry potter; jane austen; and much more.    food: different kinds. i love eating good food!    movies: i enjoy watching movies of many kinds. including romantic comedies; adventures; historical (costume movies); the lord of the rings; sleepy hollow; pride and prejudice; my neighbor totoro; chocolate;    music: top 40 and pop music (i love dancing to these); international; classical among others.</t>
  </si>
  <si>
    <t>- my family  - meaningful and close friendships  - following my dreams and passions  - my personal growth  - france  - learning about people and human behavior  - nature and the outdoors  ok; that's 7; but they are all important to me!</t>
  </si>
  <si>
    <t>how i can be more fulfilled and happy in my life; and ensure i'm living life as fully as possible; so that i don't have regrets.</t>
  </si>
  <si>
    <t>spending time with friends; going out; dancing; gym climbing; reading; etc. it varies a lot! i enjoy many different things and am really open.</t>
  </si>
  <si>
    <t>you are looking for a long-term relationship and interested in building a family; and if you like my profile!</t>
  </si>
  <si>
    <t>i like people and situations that are wonderful and don't require a lot of work; much like cartoons and baseball.</t>
  </si>
  <si>
    <t>i just moved to oakland from atlanta to work at children's hospital as a resident.</t>
  </si>
  <si>
    <t>playing with children. wasting afternoons. painting. being clumsy. balancing things on my head.</t>
  </si>
  <si>
    <t>that i am miniature.</t>
  </si>
  <si>
    <t>books..1984. children's lit. jane eyre. tess of the d'urbervilles. much ado about nothing...ad nauseum.  movies..the lives of others. the constant gardener. the royal tenenbaums.  shows..the wire. curb your enthusiasm. arrested development. mad men. the simpsons.  music..bon iver. radiohead. arcade fire.  food: thai; sushi; waffle cones; and i just discovered how much i love arugula.</t>
  </si>
  <si>
    <t>rainy days. really ridiculously good conversation. my ipod. art and books and npr. a lot a lot a lot to laugh at.</t>
  </si>
  <si>
    <t>getting to know oakland sometimes (and it's aaawesome) but also sadly sometimes at work.</t>
  </si>
  <si>
    <t>my secret wish is to be a jeopardy! champion.</t>
  </si>
  <si>
    <t>soooo; i just booked an impromptu trip to san fran from nyc! june 19th - 25th. wooohoo. partly business; mostly pleasure; and i want to meet you! staying with a friend; but he's working most of that time.... so during that week i wanna meet a fun girl i'm attracted to (and vice versa)! fun things for us to get to know each other: anything spontaneous; playing any sport; going to the gym; any outdoorsy things together; lunch together; coffee; drinks together; club together; dancing; parties; whatever. all; some; or none of the above. let's just have a blast. i'm completely open to ideas. romance is a plus; friendship is good; too. the worst that can happen is you send me back to new york. the best is that we have unreal chemistry together and take it from there!    i like warm; classy women with a genuine smile and big eyes. smart is sexy. sexy is sexy. athletic; but very feminine. laughter is huge!! confidence is a must. adventurous spirit. love all nationalities and religions; but tend to often be attracted to those of european descent (especially those who have lived there). i was born in moscow and also speak russian; huge plus if you do.    i'm active; fun; laid-back; love meeting new people; and my abs aren't bad. i'm obsessed with travel and hopping around the globe. i just got out of a looooong relationship early this year; and haven't dated since. california is me jumping back into the pool. jump with me!    *i'm only here for a week!!!!!!!! :-(  *no negative nancies. no high maintenance plastic. thanks.</t>
  </si>
  <si>
    <t>successful business owner; financial stuff. the goal: having the freedom to do most anything at a moment's notice. to have an amazing family. give lots of time and money to charity. laugh lots with lots of people. thats about it.</t>
  </si>
  <si>
    <t>massages and omelets.</t>
  </si>
  <si>
    <t>eyes. you tell me what else when you meet me.</t>
  </si>
  <si>
    <t>family guy. in fact; if you don't like family guy; lets just save both your time and mine.</t>
  </si>
  <si>
    <t>my next trip.</t>
  </si>
  <si>
    <t>i've actually watched an episode of "the bachelor" before; and i hate myself for it.</t>
  </si>
  <si>
    <t>you don't want to regret not messaging that one guy named alex on okcupid; and now you can't; because he's in new york; and he found another girl on okcupid from san francisco; and deep down you know that she's not as good as you; and now you regret it even more.</t>
  </si>
  <si>
    <t>ok; so here i am wondering on this site because a friend had convinced me to check it out. i honestly have no idea how women on here are; i am still new to this online dating scene. i suppose we can get to know each other if you write me.    i am educated; spontaneous; and outspoken</t>
  </si>
  <si>
    <t>my ultimate goal in life is to find a wonderful woman that i can call my wife. but who knows what you will run into before you get to that point. i am an educated person and i only ask for the same. i can go on with random stuff to say here; but i'll wait for you to contact me if you really want to know what's going on in my life.</t>
  </si>
  <si>
    <t>sports; dancing; talking; meeting new people.</t>
  </si>
  <si>
    <t>my great personality; hehehe.</t>
  </si>
  <si>
    <t>i love all kinds of food and all types of movies.</t>
  </si>
  <si>
    <t>i could do without a lot of things but i "don't" think i could do without a woman in my life; hehehe.</t>
  </si>
  <si>
    <t>outdoor activities and traveling.</t>
  </si>
  <si>
    <t>either at home or out and about with friends.</t>
  </si>
  <si>
    <t>ask me later; hehehehe.</t>
  </si>
  <si>
    <t>you are educated; financially and emotionally stable; live alone or have time for us to spend together without the kids around; live not too far from the bay area (100 miles max); and among various other things that would make me want to talk to you.</t>
  </si>
  <si>
    <t>law school</t>
  </si>
  <si>
    <t>i'm a lawyer. not the blood-sucking kind; mind you; because if i were; i would have picked the screen name "count_draculaw" instead. rather; i do health and safety enforcement work for the government-- construction sites; factories; that kind of thing. evildoers; beware.    i'm also good at trivia; karaoke; and other events that call for someone who's tastefully uncivilized.</t>
  </si>
  <si>
    <t>i just moved back to the bay area after four years in exile-- three in new york and one in los angeles. i miss the new york subway; and i miss la tacos.</t>
  </si>
  <si>
    <t>writing bad rap lyrics. i'm a card-carrying member of the society of un-gangsta jewish dudes who rap poorly. sadly; in all my 26 years on this earth; there has only been one situation where my membership in the s.o.u.j.d.w.r.p. has been useful; and that was in law school; where i wrote silly songs about ritalin-addicted lawyers for the law school musical.    i make a good goalkeeper if your soccer team is looking for one.</t>
  </si>
  <si>
    <t>people have a hard time figuring out my ethnicity. especially after i bust out my spanish.</t>
  </si>
  <si>
    <t>"highbrow-lowbrow" is a good way to describe my taste. to illustrate: when i left la; i had a highbrow-lowbrow-themed going-away party. half of the guests showed up in cocktail dresses and bow ties; and the other half showed up in ratty t-shirts and jorts.    highbrow: arrested development; bourbon; traffic (the movie); henry v; road to perdition; sara bareilles  lowbrow: mexican soap operas; top gear; justin bieber; burritos; vh1 reality shows</t>
  </si>
  <si>
    <t>sriracha; caffeine; google reader; my trusty messenger bag; wikipedia; time-wasting cellphone apps</t>
  </si>
  <si>
    <t>i realized two universal truths while drinking at a bar not too long ago. first; everyone loves to get free stuff; second; everyone loves tacos.    now all i have to do is figure out a way to give everyone free tacos; and the world will be a better place. or something like that.</t>
  </si>
  <si>
    <t>out.</t>
  </si>
  <si>
    <t>i have a secret love of the pride and prejudice miniseries with colin firth. and i may or may not be able to quote large sections of dialogue verbatim.</t>
  </si>
  <si>
    <t>if you're totally awesome and you know it.</t>
  </si>
  <si>
    <t>english (fluently)/spanish (fluently)/portuguese (fluently)/german (poorly)</t>
  </si>
  <si>
    <t>i am sexy; smart and fun!</t>
  </si>
  <si>
    <t>working and finishing my phd.</t>
  </si>
  <si>
    <t>making people feel at ease.</t>
  </si>
  <si>
    <t>i'm a bee gees fan and i love to dance to live music. i am also a ballet student. i teach cooking classes to groups of single men!</t>
  </si>
  <si>
    <t>my dogs  chanel perfume  stilettos because i prefer tall men and am only 5'4"  my 7 foot bubblemassage tub  my heated mattress  red lipstick</t>
  </si>
  <si>
    <t>hypersonic space travel (my phd) and the economy</t>
  </si>
  <si>
    <t>dining out with friends or on a dance floor.</t>
  </si>
  <si>
    <t>i want to be an astronaut</t>
  </si>
  <si>
    <t>you are a successful; strong jewish man; living in the sf bay area; who knows what he wants; likes what he sees and does not play games.</t>
  </si>
  <si>
    <t>judaism and very serious about it</t>
  </si>
  <si>
    <t>i am just some kid living it up in sf. i have been here about two years &lt;a class="ilink" href="/interests?i=n"&gt;n&lt;/a&gt;ow and i love every day of it - waiting for that big earthquake... i'm originally from central/socal area; yes; i miss the weather but not the town. i'm f&lt;a class="ilink" href="/interests?i=o"&gt;o&lt;/a&gt;nd of sarcasm; dubstep and having fun.</t>
  </si>
  <si>
    <t>school...school school. obviousl&lt;a class="ilink" href= "/interests?i=y"&gt;y&lt;/a&gt; my main focus right now. when i am not in labs doing the whole scho&lt;a class="ilink" href= "/interests?i=o"&gt;o&lt;/a&gt;l thing i am working.</t>
  </si>
  <si>
    <t>i love to paint and a lot of other st&lt;a class="ilink" href= "/interests?i=u"&gt;u&lt;/a&gt;ff....</t>
  </si>
  <si>
    <t>my persistent upbeat attitude. it&lt;a class="ilink" href= "/interests?i=%27"&gt;'&lt;/a&gt;s possible to always be happy!  and my deep green eyes.</t>
  </si>
  <si>
    <t>...ooooh man; this is a pando&lt;a class="ilink" href= "/interests?i=r"&gt;r&lt;/a&gt;as box. however; as i do not have cable; i do not follow shows unl&lt;a class="ilink" href="/interests?i=e"&gt;e&lt;/a&gt;ss it is the occasional southpark....  i have my own mini library so it's hard for me to name a personal favorite. i would say that craving for ecstasy and natural highs has been one of my favorite readings. i tend to fall for books that are more on the fantasy-scifi side.  i am a hu&lt;a class="ilink" href="/interests?i=g"&gt;g&lt;/a&gt;e fan of animated films such as the illusionst; rio; cars; etc.  i watch a ton of movies... and will analyse them... the heroes journey is such &lt;a class="ilink" href="/interests?i=a"&gt;a&lt;/a&gt; wonderful thing.  when it comes to music:  give me dubstep or give me death!  skrillex; nero; bassnectar; modstep; zeds dead...ear sex.  i like searching for songs - sooo remixes and shit on &lt;a class= "ilink" href="/interests?i=y"&gt;y&lt;/a&gt;outube and i follow a few music blogs.  some of my constants are: rebelution; deadmau5 and adel. i know... huge range. in order to get it out of the way here.. i will admit... yes; i like country&lt;a class="ilink" href= "/interests?i=%21"&gt;!&lt;/a&gt;  when it comes to eats; seriously anything i can get my hands on is gobbled down. my favorites are: mexican food; sushi; thai; italian... i am not even going to list anymore because lets just keep it to "i like food."  lately i've been trying to eliminate meat from my diet. i enjoy creativity in the kitchen and a hot man that can cook me some veggies!</t>
  </si>
  <si>
    <t>a pencil to doodle with;  canvas;  my friends;  cute boys to talk to;  and my franken-bike;  good music is always a plus too.</t>
  </si>
  <si>
    <t>homework and art projects. why people drive me crazy...  the current state of the world; economy and polotics.  why we live in a society where peoples dreams are to be wage slaves.  cute guys make me nervous. i like to call it shifty eye syndrome.</t>
  </si>
  <si>
    <t>working..... or getting hella shitfaced (sarcasm)... you know - typical sf friday.</t>
  </si>
  <si>
    <t>... i like ellipses...  sometimes; when i'm bored; i come on here to rate boys on the quickmatch. its a terrible habit. i know. ;)</t>
  </si>
  <si>
    <t>message me if you like a good conversation. i'm not on here much but hey! imma friendly guy.  oh...and boys; if you haven't noticed this yet; i am in a relationship. i just don't find a point in suspending or deleting my account when i am in a completely open relationship.... however; it takes a lot more than a "whats up dude" to get my attention.</t>
  </si>
  <si>
    <t>i always think of myself as a typical bay area person as one of the few that are actually from here. i remember visiting the mojave as a child; whale watching off the coast; and playing in the orchards when palo alto had any.    i love travel; the outdoors; learning new things and just having a good time in life. i'm a really balanced person who's looking for the same - meaning i'm as likely to be spending a sunday hiking windy hill or rancho san antonio; waking up in the pinnacles or lassen nat'l park; wine tasting in napa; watching my nephew play baseball; or watching football on the telly.    i'm attracted to overly intelligent people who have great senses of humor. please like to learn and be willing to challenge me and help me grow as a person.    what makes me...me? i'm obsessed with all things canadian. i know more about the niners than is healthy (and get super passionate about it - best to just let me rant. i'll move on eventually; promise). i like going to hockey games...for the fights...yet i hate war and mlk jr is a personal hero. i'm a huge foodie and am also a vegetarian (you can eat whatever you'd like; though i might enourage you to buy it from local farmers/ranchers). airline travel might stink; but i'd still rather be in a security check-point line that just about any other place in the world.</t>
  </si>
  <si>
    <t>i'm still trying to figure that out ;-) i suppose trying to change the world for the better. i know; i felt cheesy even writing it.</t>
  </si>
  <si>
    <t>making people laugh; making pancakes; coming up with ideas; problem solving...this isn't very interesting is it? maybe you can tell me what you think i'm good at ;-)</t>
  </si>
  <si>
    <t>my smile - and voracious appetite for sweets. sometimes my hot red convertible. it's 15 years old and i'll never get rid of it! if only i could change the engine to a hybrid it would be perfect.</t>
  </si>
  <si>
    <t>shows: top chef; fringe; amazing race; glee  books: invisible man; chasing che; honestly i am a huge reader so it's tough to name the favories  food: nachos! (or maybe that's because i'm watching the playoffs eating some right now); all sweets (so excited that pie is apparently the "new" cupcake); sierra nevada; innovative soy products (it's totally possible; promise)  shows: wicked; all kinds of theater as i love the arts  all music (from pete yorn to dance to motown to folk to punk)</t>
  </si>
  <si>
    <t>an (almost full) passport  the ticker tape of travel destinations running through my mind  my rei visa card  an alarm clock that wakes me up to npr  people with wicked senses of humor  my brother-in-law's home cooked meals</t>
  </si>
  <si>
    <t>how much time i spend thinking. and how the 49ers can improve their playoff chances (harbaugh!!)</t>
  </si>
  <si>
    <t>1) out with a friend having a glass of wine at a place like the wine room in palo alto; 2) watching a dvr-ed fringe episode on my couch in pjs with popcorn; or 3) on the road going...camping; adventuring; to the airport.</t>
  </si>
  <si>
    <t>will only be admitted to someone i know well and trust.</t>
  </si>
  <si>
    <t>you're smart; love to laugh and/or enjoy witty banter; have a progressive mind; are open to new experiences; and will appreciate a generalist like me who is as comfortable talking about the latest hollywood gossip to why the us will lose "super power" status by 2050. i'm a happy; positive person who's also as deep and caring as they come. the people i befriend are similar in nature.</t>
  </si>
  <si>
    <t>im a walking contradiction.  im a take charge person. ive been described as fearless; confrontational and self aware. im also an avid volunteer; gardener and try to keep myself physical whenever possible. i have grease on my hands most days; yet i can clean up pretty well (see pics).  just moved to o-town from santa barbara in april; looking for friends and possibly more...</t>
  </si>
  <si>
    <t>just a girl trying to be healthy; wealthy and wise.    im focused on a better financial future for myself. i work as much as possible since ive moved to oakland.  i dont have a social life...yet; but i am a social butterfly and thrive on interactions.  i've worked as a music promoter; released an album; dont need a shower to sing in and would like the opportunity to explore myself more musically.  i enjoy working with nonprofits and mentoring young adults.  i would like to get a marathon under my belt but until then i'll run around lake merritt.  (i think i lose my attention span after the first hour)  i would really enjoy getting back to hiking the sierras or anywhere for that matter; im always looking for gnarly activity partners for hiking; sailing; fishing; camping etc.    i try to push myself out of my comfort zone everyday.</t>
  </si>
  <si>
    <t>starting a fire. directions. map reading.  telling stories; creating enthusiasm; fixing things and problem solving.  i can cook anything; seriously.  i can grow just about anything; anywhere.  im a good sport.</t>
  </si>
  <si>
    <t>my voice  my confidence  my voice  that my hair and my eyes are the same color. weird; right?</t>
  </si>
  <si>
    <t>i have a hard time believing this question could tell/show any possible compatibility between people.....    some of my favorite past times are: chasing danger; treasure hunts; crusades and in general adrenaline rushes.</t>
  </si>
  <si>
    <t>water; flint&amp;amp;steel; a bike; chapstick; kcrw and my family.</t>
  </si>
  <si>
    <t>how i can be doing more.    the fibonacci sequence.    what to respond when men send me messages that say  "hey; you look like that chick from mad men"</t>
  </si>
  <si>
    <t>glad to be home! but i would love to be out for dinner and drinks then maybe some quality time (sitting) and talking with someone sexy!  i like mornings where i can take my time; drink tea; sit in a garden or walk around the lake :)</t>
  </si>
  <si>
    <t>i've been a heartbreaker in the past...</t>
  </si>
  <si>
    <t>you aren't intimidated by strong women; you have a job and a libido.  leos may step to the front of the line.</t>
  </si>
  <si>
    <t>italian traveler ; i've been living in sf for a little over one year now and i am loving it.  funnily enough i used to dream about living in california since i was little but only in the past two years i could see that dream materializing :)  i am a very passionate person in general and i indeed put passion in everything i do. i kind of have standards and i'm not afraid of shooting too high because that is the only way to see your dreams come true. at least i eventually managed with that passion and also determination to make those dreams come true.    i was born under the sign of pisces and therefore i can definitely see most of the traits of that sign in myself. not that i read horoscopes but i can definitely see how astrology can; to a certain degree; be used as a tool of knowing the self better; and how different signs relates to each other at any level.    i'm therefore a hopeless dreamer ; often times i find myself self-absorbed in my thoughts; i need from time to time escape reality and go up there and dream and think. but then i return to earth to deal with the reality armed of the best imagination ; positiveness ; passion and so on.    i know lots of you out there will be incapable to deal with such a type :) i've had traveled a lot ; lived in 3 continents; met lots of ppl with different culture and background and also had few relationships and i kinda know what works for me and what it does for you.  but maybe now i'm giving away too much about myself and thereore i ll stop here for you to discover the rest.... and yes there is more :)  the best luck to you all with your soul (or  whatever) searching ;)</t>
  </si>
  <si>
    <t>pushing and pulling vertices; working with pixels; making movies magic</t>
  </si>
  <si>
    <t>cooking! oh yeah! come and try my kick ass pasta or risotto ;)  believe me you wont be disappointed!  jokes aside i am a food lover and i indeed like cooking. aside from my culinary addiction i believe; and i say with it modesty; that i am good at anything i try or set me to do :)</t>
  </si>
  <si>
    <t>hmm that a hard one but i believe that people at first think that i am a snobby type. they couldnt be any wronger. i am more of a introverted type; not exactly shy; but i just need my time to feel comfortable around someone new.  other than i would say that people notice my kindness; sense of humor; passion and another things that i leave to you to find out :)</t>
  </si>
  <si>
    <t>not a big reader here i confess it. but you can definitely find art books in my bookshelf alongside spirituality; food; and work related ones.  as far as the music taste goes oh well i am definitely a rock type of person :) ranging from queen to metallica; tool; soundgarden; and many others.  food......ohhh food.. dont get me started on that :p</t>
  </si>
  <si>
    <t>i just spend a lot of time thinking...stop!  hey i am a pisces and i think a lot and my head is often higher up in the sky between those fluffly clouds; sneaking down at you from time to time.</t>
  </si>
  <si>
    <t>why? obviously because you got intrigued by my pics(nobody can deny that that is the first thing we look at) and what i wrote up here about myself :) no?</t>
  </si>
  <si>
    <t>learning how to windsurf. working an incredible job that's growing me in ways i would never have imagined; exploring the beautiful hiking trails and parks in the bay area; and learning to get over my fear of falling (and swinging in high places). i also love to travel. one of my proudest achievements was visiting the us embassy in addis ababa; on a backpacking trip; for a special passport insertion because i ran out of pages for visas and immigration stamps.</t>
  </si>
  <si>
    <t>getting lost; using my toe muscles to balance on the tiny foot holds at the climbing gym so i won't swing out in high places; making lists; cheesy detective board games like clue and stop thief (but i'm terrible at figuring out who the villain is in tv shows and movies); and i'm a pretty good cook.</t>
  </si>
  <si>
    <t>is my energy and my smile. i've also been told i have nice veins (i work in healthcare).</t>
  </si>
  <si>
    <t>my favorite food is thai and i've learned to make a pretty mean green curry and (vegetarian) tom kha gai soup.    for music; i'm still listening to all the same songs that were uploaded to my first ipod back in 2005. my music tastes are rather eclectic...scroll down to see my most private thing i'm willing to admit. :)    my day starts with a cup of coffee and the daily newspaper (i'm old fashioned in that i still prefer to spread out the unruly paper copy over my kitchen table). whenever i walk into a book store; i beeline to the cookbook section. last year i discovered the author alain de botton and have read a number of his books including "how proust can change your life." it's inspired me to pick up proust's epic "in search of lost time" which has given me a new appreciation for cliches. i'm also rediscovering literature classics; such as charles dickens; edith wharton and ernest hemingway. lastly; mary roach; her non-fiction science books are total page-turners.    my computer is my tv; here are the shows i enjoy: desperate housewives; dexter; mad men; modern family; and 30 rock.</t>
  </si>
  <si>
    <t>good friends  a nice hot cup of good; strong coffee in the morning  warm; soft and fuzzy things (i'm adverse to being cold)  vacations and adventures  challenges that make me become a better person  sunshine</t>
  </si>
  <si>
    <t>meal planning and my next vacation; but mostly just trying hard not to (because it goes against my zen practice).</t>
  </si>
  <si>
    <t>making dinner with friends while enjoying a bottle of wine or if i'm feeling lazy - exploring new restaurants.</t>
  </si>
  <si>
    <t>is that everyone needs a little bit of dolly parton in their life.</t>
  </si>
  <si>
    <t>i'm a pie-in-the-sky adventurer basking in the big wow of the long now. i'm goal oriented; caring for the collective; and thinking of all the twists and turns that lie in the near future.    i consider myself eco-socially conscious; a people-power progressive. i subscribe to many communities and few ideologies.    i want worms to eat my garbage.    i love being outdoors: hiking; cycling; picnicking; bouldering; backpacking. i find rainy bicycle rides and ice cold rivers to be great for one's circulation; as long as there's hot springs or hot showers. some places in nature are made of tasty salad or medicinal tea. i want to learn more about the plants in these places.    i've been gently exploring ethical non-monogamy over the last couple years; finding that i best view relationships as held by connections; rather than held in containers. this forces me to examine the assumptions i have gained about relationships from parents / culture / etc and helps to achieve clarity and honesty within myself and with others.    i cuddle; stretch; and meditate; not at the same time.    i play guitar; mandolin; hand drums... i can't dance to canned music; but if its live and funky? i'm down.</t>
  </si>
  <si>
    <t>i am self-employed and loving it as a freelance graphic designer; illustrator; musicmaker; permaculturist... i live in a wacky house in the sunset. i am beginning to work on illustration arts a lot right now. i'm spending a lot of time playing with self-sufficiency skills + creative arts right now: gardening; carpentry; sewing; herbalism; music; poetry.</t>
  </si>
  <si>
    <t>california geography. we'll never get lost together; just lost in each other.</t>
  </si>
  <si>
    <t>"strange outfit. definitely your style."</t>
  </si>
  <si>
    <t>my favorite film is a scene where we're at my house finishing a bottle of red wine. you're singing hafiz to the home-brew fermenting in the closet while i accompany you on a steel-string guitar i rescued from the streets of east oakland. my housemate is cooking dinner in the other room: a huge raw vegan salad with a small cut of fish and organic brown rice on the side. nothing makes sense.    --    i'm currently reading buckminister fuller and listening to the bluegrass show on kfjc. big ups to leo kottke; joni; mason jennings; gillian; devendra; animal collective. i'm glad i read ishmael; the prophet; e.e. cummings; gandhi's memoir; be here now; and hope for the flowers.    films:  la belle verte (http://www.youtube.com/watch?v=c5cmmm_srpm);  william kentridge (http://www.youtube.com/watch?v=szivwktmzz0);  waking life.</t>
  </si>
  <si>
    <t>clean food; water; and air are the big three. then comes clothing at number four; but that may become less important as the climate gets wackier.    actually; i'm pretty sure that if you piled enough of us together; you'd solve the warmth part of the clothing issue; and probably the modesty piece of it too. i don't think i could ever do without togetherness; or a good blanket. maybe that puts clothing at #6.    on a more serious note; i am hope to never be without a sketchbook; a guitar; a cooking fire; good friends; high hopes and dreams; and an expansive wilderness at our doorstep.</t>
  </si>
  <si>
    <t>sustainability. urban planning and design. how we can reorganize society to increase ecological health and human happiness. how i can be more productive at the things i am good at and love to do most. that dream from two nights ago. getting a solid jam crew together to play music with.</t>
  </si>
  <si>
    <t>either i'm exhausted because i've been doing beautiful things all week and i'm going hiking with some folks in the morning; or i'm enjoying my favorite books; movies; shows; music; and food (see above).</t>
  </si>
  <si>
    <t>i lived in a psychedelic circus warehouse. i would do it again.</t>
  </si>
  <si>
    <t>you know who bread and puppet is. you listen to radio lab; but you'd never live in nyc. you are an infrequent participant in consumer/media culture. you need out of the city to get nature in your life; for days at a time. you could spend weeks there. you need to dig dirt; dance; sweat; sing; and breathe. you are car(e)-free. we'd bike there. you'd hitchhike again. even when you're back home; you're still in adventure mode. life is art; and art is cheap. hurrah!</t>
  </si>
  <si>
    <t>i am charming; passionate; smart and the only reason that i am here is because i want to find my soul mate and not just another guy. and i know to be able to find that i can't just sit here and wait for a miracle. i have to give myself the chance to explore different networks; simply to go know more people. i want someone who is real and can be deeply connected with me; and hopefully one day it will turn into a great journey in life.</t>
  </si>
  <si>
    <t>trying my best to be at a better place.</t>
  </si>
  <si>
    <t>drawing; designing; problem solving; figure out what people are thinking and silly joke</t>
  </si>
  <si>
    <t>" you are cute and a very nice person" :p</t>
  </si>
  <si>
    <t>i am a movie junkies so i basically watch everything from trash to artistic things.  i like all kind of music too.  there are not much food i won't eat when i think about it; i just simply enjoy the unique tastes of different thing.  i research random things and articles on internet all the time; i don't know is it consider reading :p</t>
  </si>
  <si>
    <t>internet  music  real connection with people who are close to me  my dog bella  good movies  coffee</t>
  </si>
  <si>
    <t>everything!!!!!</t>
  </si>
  <si>
    <t>you don't mind to just hang out; be friend first to see how it goes.</t>
  </si>
  <si>
    <t>i'm an affectionate person who likes to hug hold and just talk and listen. i think with the right person we could have alot of fun.</t>
  </si>
  <si>
    <t>i'm currently looking for a job in the reprographics industry. actually i'm not just looking for a job but a career. while i'm job hunting i'm attending ccsf.</t>
  </si>
  <si>
    <t>hanging out and having fun.</t>
  </si>
  <si>
    <t>i'm a confident; laid-back; eccentric; bad boy; super hero......</t>
  </si>
  <si>
    <t>slowing down to smell the roses and enjoy the scenery.</t>
  </si>
  <si>
    <t>putting my foot in my mouth!  (not literally.)</t>
  </si>
  <si>
    <t>my smile and my eyes.</t>
  </si>
  <si>
    <t>music- it makes me feel so good. great songs that give me goosebumps. the ones you have to sing out as loudly as you can while driving alone in your car.    love- its one hell of an emotion!    laughter- its impossible to feel bad and laugh at the same time; and what's more fun then laughing so hard your cheeks and stomach are in agony and your worried about peeing on yourself?    friends- the ones that are always there for you; even when you aren't there for yourself.    family- a very complex dynamic of trust; love; dependence; friendship and anger. the only people in your life you don't get to choose and that you have to love unconditionally.    sex- we need to pro-create or we would all die off as a species; and............ it feels really good too! ;)</t>
  </si>
  <si>
    <t>the law of attraction-like attracts like. astronomy; painting; my work; my family; and the list goes on. and on. and on......</t>
  </si>
  <si>
    <t>my dog sleeps in my bed with me.</t>
  </si>
  <si>
    <t>if you want to; or if i message you first. lol</t>
  </si>
  <si>
    <t>i'm thoughtful. i'm extremely curious. i aim to balance unyielding confidence and learned humility. i am "well educated;" but somewhat disillusioned with the trappings of education. i have a sauna in my room. i've been told i am an "old soul" with a "young heart". i seek out; and very often incite; honest conversation. i like naps and affectionate embraces. i'm sometimes downright stoic; and other times impressively verbose. (but at present; i'm having a hard time hitting 500 words...wait! i think this did it!) i like to move. but i also sometimes like to stay very; very still.    i'm looking for a bright light; a kind soul; and a sharp wit. but i am; to be quite frank; a bit lonely in my new home of san francisco. and i would be glad to spend more time with more people; whatever our cause.</t>
  </si>
  <si>
    <t>learning; mostly. at present i am nurturing to life a highly-visible fleet of shiny red bike taxis in san francisco. it's challenging me in many healthy ways. i am blessed to be in the company of many good people in the endeavor. i left a high-powered management consulting firm to build this business. so i guess that means i'm "figuring things out." oh yeah; you too?</t>
  </si>
  <si>
    <t>understanding others. asking questions. i'm fairly good at cooking food and riding a bicycle.</t>
  </si>
  <si>
    <t>the bard; joseph campbell; c. s. lewis; g. k. chesterton; h. l. mencken; mark twain    curb your enthusiasm; modern family; louie; colbert &amp;amp; stewart</t>
  </si>
  <si>
    <t>large; vacant spaces. tall trees. fresh food. my espresso maker. human touch. and; probably; access to the internet.</t>
  </si>
  <si>
    <t>with friends; hopefully. working otherwise. sometimes resting.</t>
  </si>
  <si>
    <t>i have two tattoos in places you can't see...</t>
  </si>
  <si>
    <t>you're interested in meeting another compassionate human. or you need to mix up your life with an interesting date. or you're like me; unsure of this whole process; and are willing to take a chance for the sake of both of us. why not; right?</t>
  </si>
  <si>
    <t>english/spanish/chinese (poorly)</t>
  </si>
  <si>
    <t>working for the man by day and exploring the city by night (and weekend)...</t>
  </si>
  <si>
    <t>i don't know if i'm good; but i enjoy trivia.</t>
  </si>
  <si>
    <t>books: birdman; da vinci code; pride and prejudice; the hours; harry potter series. my favorite genres are detective fiction and murder mystery. i'm currently reading girl with the dragon tattoo    movies: i love you man (i flippin' love this movie!); dumb and dumber; jurassic park; jaws; grease; pirates of caribbean; forrest gump; napoleon dynamite; mean girls; clueless; national lampoon's christmas vacation; (500) days of summer; the hurt locker    shows: i don't have cable; but when i can i like to watch: modern family; anything ricky gervais; true blood; jeopardy; 30 rock; being human; how i met your mother; seinfeld; curb your enthusiasm; parks &amp;amp; recreation; and happy endings    music: i really like everthing; depending on my mood. my current favorite ipod playlist includes: rogue wave; the national; ra ra riot; the decemberists; florence + the machine; metric; years around the sun; miike snow; she &amp;amp; him; regina spektor; matt costa; jenny lewis; vampire weekend; edward sharpe and the magnetic zeros; passion pit; feist; angulie... plus pretty everything and anything else. i really love all music.    food: sushi; mexican; fries... (i like pretty much everything except olives; spicy peppers; and sun dried tomatoes)</t>
  </si>
  <si>
    <t>right now...  1) internet (it feeds my quest for knowledge and good music)  2) family (they support me and challenge me)  3) passport (gets me to where i need to go in the world)  4) clipper card (gets me to where i need to go in the city)  5) facebook (where else would i share my really important "updates")  6) tootsie... my family dog (not the movie)</t>
  </si>
  <si>
    <t>what trip i want to go on next... right now i'm thinking turkey and eastern europe</t>
  </si>
  <si>
    <t>out at a bar with friends</t>
  </si>
  <si>
    <t>is i'm on okcupid; haha</t>
  </si>
  <si>
    <t>if you live in sf and want to grab a beer or hang out sometime.</t>
  </si>
  <si>
    <t>i'm a chill guy- that's why i moved to san francisco! i am outgoing; and love to spend a weekend night wandering (aka stumbling) around the mission or the lower height; but i also am a calm person- i'm not going to hide that getting a sf library card was a priority when i got here!    i like exercising; but i don't do it enough. i like working; and end up doing that &lt;em&gt;too&lt;/em&gt; much. i like good conversation; good beer; good people; and anywhere i can find that i'm happy with.    i guess i am looking for someone who is also both serious and ridiculous; crazy and rational; wise and foolish. i know those are all contradictions; but i think if you are that way; you'll know what i'm talking about.</t>
  </si>
  <si>
    <t>i'm trying to make it in the world- (who isn't?!) - in particular the tech industry here. i love learning; and i always have an open mind when it comes to new people to meet and new experiences.</t>
  </si>
  <si>
    <t>making bad decisions!</t>
  </si>
  <si>
    <t>i'm very outgoing for a hopeless nerd! i'm polite; but i always make people laugh and will always surprise.</t>
  </si>
  <si>
    <t>dystopian novels; mad men; community; 30 rock; any book which i will be a better person after reading. i spend a lot of time reading about other people trying to understand the world- dustin hoffman movies are particularly good for that    i'm not constrained by categories.. i also like older stuff like virginia woolf; catch22; one flew over the cuckoos nest; poetry by old dead white dudes is something i've only recently been very exposed to and i like the use of english a lot.    i also like accounts of history as it's always interesting how different people see things entirely differently! it also makes me feel better about current politics when you look back at any other time...</t>
  </si>
  <si>
    <t>a bike!  books  a sunny spot of grass in a park  intelligent; interesting people!  cheese  something to improve and strive for</t>
  </si>
  <si>
    <t>politics; society; physics; dystopian futures; why things happen - that always fascinates me; and i think a lot of other people are just content to note that something did happen; but not delve into it</t>
  </si>
  <si>
    <t>out with friends or coworkers at a bar/karaoke/etc  or  in with friends/roomates/coworkers playing settlers or just hanging out and making delicious drinks</t>
  </si>
  <si>
    <t>my greatest fear is my own mid-life crisis</t>
  </si>
  <si>
    <t>you think we could click! what have you got to lose?</t>
  </si>
  <si>
    <t>i'm friendly; but awkward.    i tend to be excited by random things; and interested by basically anything. so i'm happy to engage on basically any topic. of recent note i've enjoyed chatting about anything linguistics related (one of my passions); menswear as well as fashion in general and theories pertaining; and questions of epistemology especially in relation to recent neurobiological evidence.</t>
  </si>
  <si>
    <t>i'm a startup founder who ventures up to the city on weekends to recharge my batteries by dancing to electronic music for 6-8 hours.    in addition to running my startup; my passions include linguistics; software; neuroscience; diybio; security; economics; history; and a bunch of other stuff too. i spend a lot of time just learning things about various subjects; flipping through textbooks and skimming journal articles; and likely will continue to do so for the rest of my life. in a departure from the standard nerdly arts i also enjoy exploring the world through the experiences and viewpoints of those less privileged; and especially in reconciling them with aspects of orthodox science and related fields which they often seem at odds with even though there is no fundamental incompatibility.    i've been losing a bunch of weight recently and i think there's some noticeable trajectory in my photos. we'll just have to see how it continues!</t>
  </si>
  <si>
    <t>picking apart complex situations.    remaining calm in emergencies of all sorts.    being sincerely helpful.</t>
  </si>
  <si>
    <t>the bowtie and the red beard; most likely. at this point it has become a bit of a personal brand; and as such my bowtie collection is mildly impressive--you're not gonna catch me wearing the same one two days in a row.</t>
  </si>
  <si>
    <t>authors in no particular order: frank herbert; samuel r. delaney; kurt vonnegut; neal stephenson; philip roth; michael chabon; thomas pynchon; terri pratchett; jean paul sartre; haruki murakami    movies: kurosawa; british comedy; woody allen; campy cults; modern fairytales; hanzo the razor    been on a bit of a pixies kick this past week. although my tastes are broad; i tend to shift through major phases; and the major recent one has been bringing detroit and berlin techno as well as house (in particular the deep variety) from all over. but you may also find me listening to some experimental electronic; or the dismemberment plan; or rilo kiley; or tom waits; or some shibuya-kei number. you get the point.    i enjoy food quite a bit. i often cite sushi as a favorite; but i have rather varied tastes. i'm eager to try just about anything; though i've got a bunch of taste aversions that i hope will disappear with age.</t>
  </si>
  <si>
    <t>linguistics. information theory. how to explain things like othering and privilege to nerds. the future. how other people think and feel.</t>
  </si>
  <si>
    <t>these days it's some sort of electronic music related event up in sf more often than not. if that's something you like to do we can hang out in a safe public location.</t>
  </si>
  <si>
    <t>i'm the kinda person that seems to make people go "what? you're not a vanilla white nerd who doesn't know cis from queer or kink from squik?" when they get to know me better. well; i'm not.</t>
  </si>
  <si>
    <t>you want to chat to someone a bit non-standard. yeah; my tendencies are on the nerdy side which is common on here. however; i've got it on good authority that i'm pretty weird. not bad-weird; but not really weird in any particular way. neither am i just middle of the road weird.    one of the appealing things about this website is that it makes it easier to meet other unusual people. if that's something that interests you; i think i can satisfy better than most.</t>
  </si>
  <si>
    <t>english (fluently)/hebrew (fluently)/french (okay)/russian (fluently)/japanese (okay)</t>
  </si>
  <si>
    <t>trying to get that monkey off my back...</t>
  </si>
  <si>
    <t>books:  travel guides; hitchhikers guide to the galaxy; catch 22; christopher moore; neal stephenson    movies:  exit through the gift shop; forgetting sarah marshall; idiocracy; lock stock; snatch; view askew flicks    shows:  30 rock; top gear; entourage; weeds; arrested development; long way down/round; flight of the conchords; the wire; three sheets; it's always sunny in philadelphia; breaking bad    music:  i'm not too into reggae.  i like jazz; blues.  i'm not too into rap.  i really don't like that rap.  i like oldies.  some rock; some hard rock.  i even like a little mexican music.  don't understand the shit they're saying'.  don't understand nuthin'; but i like it.  now; the indian music; now that's somethin' to trip off of!    here's my rdio dashboard to see what i've been listening to: http://bit.ly/wj7944    food:  almost everything.</t>
  </si>
  <si>
    <t>adrenaline  board of some type to ride  wind  oceans  adventure  rdio.com</t>
  </si>
  <si>
    <t>not thinking too much.    getting my first tattoo.    ... and where to travel next. catching up with friends and checking out lenis maranhenses is a big contender. last few trips have been to brazil / south america; so maybe it's time for something new? recommendations?</t>
  </si>
  <si>
    <t>winter: packing and heading up to tahoe for the weekend.    summer: camping out at sherman island to catch a dawn patrol session!</t>
  </si>
  <si>
    <t>... interested in a climbing partner for planet granite / mission cliffs.  ... want someone to kite / kiteboard / kitesurf with.  ... would like to do anything outdoorsy really - go for a road/mountain bike ride; hike; run; camping; snowboard.  ... you want to check out a show. songkick.com profile: http://bit.ly/a7b0bq</t>
  </si>
  <si>
    <t>i'm a girl fortified by reflection- living and sometimes learning.  i'm fearful of commitment; but i make a helluva drinking buddy.    i'm soft-spoken but heavily opinionated; charming and full of shit.</t>
  </si>
  <si>
    <t>get off my back; man.</t>
  </si>
  <si>
    <t>not getting caught.</t>
  </si>
  <si>
    <t>i've been told i'm smarter than i look.  i take it as a compliment and an insult.</t>
  </si>
  <si>
    <t>things written by chuck palahniuk or don delillo.  the old man and the sea.  franny and zooey.  into the wild.  black hole.  but i'll read pretty much anything you throw at me.    dangerous lives of altar boys.  wayne's world.  lords of dogtown.  velvet goldmine.  imaginary heroes.  gummo.    the office.  peep show.  parks and recreation.  fresh prince.  golden girls.    the clash; david bowie; bad religion; nas; dead prez; t. rex; black sabbath; ice cube; atmosphere; eyedea; jurassic 5; andre nickatina; krs-one; belle &amp;amp;sebastian; the fugees; mary j. blige; led zeppelin; outkast; the pharcyde; velvet underground; beck; otis redding; johnny cash; arcade fire; iggy pop; the adicts; beastie boys; elvis costello; the who; dead kennedys; fleetwood mac; jimi hendrix; red hot chili peppers; arctic monkeys; spice girls; simon &amp;amp; garfunkel; jackson 5; azealia banks; joy division; the roots  and always wu-tang forever.  this: http://www.youtube.com/watch?v=kgjsq4hqp9y    bagels; burritos; beer.  i'm currently straddling that thin line between habitual vegetarianism and a bacon-wrapped hot dog.</t>
  </si>
  <si>
    <t>good mexican food.  good friends.  great weed.  the night sky.  a pen.  and cheese; let's be real.</t>
  </si>
  <si>
    <t>outer space.  the subjective nature of reality. lowercase truths.  pizza toppings.  also; sex.</t>
  </si>
  <si>
    <t>peeing outside.</t>
  </si>
  <si>
    <t>http://www.youtube.com/watch?v=aujzvkyh2ra&amp;amp;feature=related   lady; step inside my hyundai.</t>
  </si>
  <si>
    <t>you're looking for a partner in crime/  you're not just trying to make someone your girlfriend/    or; you know; if you like having fun.</t>
  </si>
  <si>
    <t>hello there! i am a witty; spontaneous; and well educated girl looking to explore new places; meet new people; and laugh as hard as possible!</t>
  </si>
  <si>
    <t>studying for lsat</t>
  </si>
  <si>
    <t>music; my family; chocolate; witty banter; the beach; and challenges!</t>
  </si>
  <si>
    <t>hi;    i'm looking for good chemistry with an intelligent; fun/life loving woman who is interested in at least some of the same things that i am. someone who cares about their own health as well as that of their loved ones; community; society; planet; etc. (i'm liberal; so probably would get along with a conservative.)    i like riding my bicycle; live for skiing (fast); necking; travel (europe &amp;amp; mexico about 8 times each; want to experience asia; australia &amp;amp; elsewhere); necking; cooking; ethnic restaurants; reading; music (various kinds; world; rock; alternative); necking; camping; snorkeling ... other nefarious activities perhaps not quite so tame... did i mention necking? i really like necking.    does any of this resonate with you?    i'm a fairly good communicator; but endeavor to be better... grunting; whining; and pointing seem to suffice in most situations though. right?    friends have described me as easy going; warm; fun; honest; and trustworthy; but then they're obliged to say such things. that might be why i keep them around. (this could be self-deluding.)    it's all about chemistry of course; so if you think we might have a some; maybe give a nod. we could share a couple of emails and perhaps a phone call. if that feels good; we could hang out in nice caf to see if we click. does that sound good to you? i hope so.    warm wishes;  -mark</t>
  </si>
  <si>
    <t>working a half-time job weekday morings (for the benefits); freelance mac support &amp;amp; database programming on side; and scheming to market a product.</t>
  </si>
  <si>
    <t>skiing; brainstorming &amp;amp; planning; cooking; bargain hunting; and a few other things... not necessarily in that order.</t>
  </si>
  <si>
    <t>besides the fact that i'm bald; probably that i could stand to lose a few pounds (working very hard on the later and not at all on the former).</t>
  </si>
  <si>
    <t>way too many great books &amp;amp; movies to list... i like intrigue; history; psychology; sci-fi; and especially indi and foreign film. live theater is great too. delicious; healthy food of all kinds... it would just be nice to have someone special to share this amazing abundance choice with.</t>
  </si>
  <si>
    <t>rationalizing! (some might say sex or the internet; but when's the last time you went days/weeks/months without rationalizing?)    ok; that's one... remaining five under construction.</t>
  </si>
  <si>
    <t>hey! i have xy chromosomes! it's a known; scientific fact that every so many seconds human males think about... what was it? food? the internet? i'll have to look that up again.    seriously; i'm deeply concerned with our political / economic situation (of which i can do little about); and about health (which i'm doing a lot about)... that and everything to do with apple technology and it's stock.</t>
  </si>
  <si>
    <t>(see previous question.)</t>
  </si>
  <si>
    <t>here? right. well; i've already admitted that i'm 54 (practically dead); and that i have no-kids (been to the vet; so no active swimmers)... however; it's not widely known that i have exceptionally great parking karma!</t>
  </si>
  <si>
    <t>you feel like it. i will respond.</t>
  </si>
  <si>
    <t>i am the best person you will ever meet in your life. i am nice; caring; and most of all; fun. i am not into the scene at all. no clubbing; partying or anything of the sort...well; yet anyways. i would still rather just hang out with a few friends and have conversations about everything and nothing to make memories and make our friendships grow. i try to be as nice to everyone as possible. i try to see good in all people. i love conversation; so hit me up :); unless all you want is sex...then don't bother...    http://jesuisunsalope.tumblr.com/</t>
  </si>
  <si>
    <t>i am going to chabot college in hayward as a nursing major. i also work part-time at a gap outlet store.</t>
  </si>
  <si>
    <t>giving advice and cheering people up because i am awesome! i would like to think that i am a good dancer. whether it be just dancing to music or learning choreography; i think i am okay.</t>
  </si>
  <si>
    <t>the usually notice how tall i am haha ;)</t>
  </si>
  <si>
    <t>music: lady gaga; ke$ha; britney; beyonce; fiona apple; marilyn manson; evanescence...too many to list haaha  movies: i love horror films!  food: chinese-but i love food in general  books: honestly; i don't read at all. the last book i read for pleasure was an autobiography on marilyn manson during my junior year of high school.</t>
  </si>
  <si>
    <t>i can't do without:  texting-because it's fun to do wherever  internet-because i need to write my blog and connect with friends.  music-i need something to sing to in the car  dancing-if i can't just dance; then i'm not gonna be okay; da-da-do-do ;)  love-how can you live without love anyways?  and my best friends-the best support system ever.</t>
  </si>
  <si>
    <t>what true love feels like and my future and my past. i always wonder how different my life would be if i make different decisions and did different things. would my life be better or worse? haha</t>
  </si>
  <si>
    <t>either at home relaxing; or hanging out with friends</t>
  </si>
  <si>
    <t>i love to learn choreography from people on youtube hehe.</t>
  </si>
  <si>
    <t>you are near me; go to the same college and surrounding ones; fun; drug-free; not shady; and just awesome. oh; and if you are asian; but that's just a preference :)</t>
  </si>
  <si>
    <t>indian/pacific islander</t>
  </si>
  <si>
    <t>easy going. independent. grounded.  i can find my way in most settings and feel right at home.  i'm here to meet cool new people that i can hang with; laugh with and create new fun memories with!!    i am living; loving; and working</t>
  </si>
  <si>
    <t>helping others is a huge part of my life. it can be challenging at times so i am redirecting my attention to balance my scales... and a little wine never hurt!  i am blessed to have work that i love as an mt; just looking to switch it up a bit! :)  working on completing a certificate in photography at laney.. i love spending time in the dark room whenever possible! but i am enjoying the tedious process of learning photoshop as well. i have alot to learn and i'm always thinking of ways to move that forward!  acupuncture. yoga. teaching myself guitar. making time to meditate. listening to music. writing. learning. laughing.</t>
  </si>
  <si>
    <t>saying the first hello..  being comfortable in my skin.  making you feel comfortable in yours.  driving.  making you laugh; i'm silly sometimes.  having a good time!  giving massages...</t>
  </si>
  <si>
    <t>hip hop. house. d&amp;amp;b. down tempo. anything that goes with my mood..    hardcore zen; brad warner. the wisdom of insecurity; alan watts.    mexican food is my go to.  love sushi.  i have a new obsession with pho.. i know i'm late to the trend but hey that means you can advise me of the best spots!</t>
  </si>
  <si>
    <t>camera.  pen&amp;amp;paper. (together it's a thing)  pandora.  good company.  wine.  my bed...</t>
  </si>
  <si>
    <t>learning photoshop..ugh  these times we're in and my place in it  living with integrity  soy lattes  photography and film.  finding someone amazing to get to know</t>
  </si>
  <si>
    <t>it varies.. having dinner and drinks with friends. working out. doing homework.</t>
  </si>
  <si>
    <t>ummm... i wear boy shorts!! ;)</t>
  </si>
  <si>
    <t>if you like my profile or you want to know more; message me and we can chat.  if you're interested in making new friends; the gay community isn't that large but we gotta meet somehow!  cheers!</t>
  </si>
  <si>
    <t>i am a 25 year old father of two. who is looking to meet new friends and develop new relationships. i work in the bay area all week long as a plumber so if your free and like my profile you should chat me. i usually go home to mendocino county on weekends but i would be willing to spend my time with an sweet caring confident woman who likes to laugh and have fun.</t>
  </si>
  <si>
    <t>right now i am working as a plumber and a part time firefighter with the forest service. not too sure what path i'm going to take. if i even pick one of those careers.</t>
  </si>
  <si>
    <t>fixing things. solving problems. anything involving my hands or tools. my ex says i'm really good with my tongue. lol</t>
  </si>
  <si>
    <t>my personality. i'm a laid back chill as fuck kind of guy. no worries.</t>
  </si>
  <si>
    <t>anything stephen king. i like suspense; action type of movies as well as comedy</t>
  </si>
  <si>
    <t>my kids. my family. friends. happiness. beer. sex.</t>
  </si>
  <si>
    <t>how i can make my kids lives better than what i had</t>
  </si>
  <si>
    <t>either cuddled up with my kids or out with friends.</t>
  </si>
  <si>
    <t>you are just gonna have to get to know me better first</t>
  </si>
  <si>
    <t>you are a like minded person who wants to chat and possibly make a new friend</t>
  </si>
  <si>
    <t>i'm a down to earth latina who grew up in fremont. i'm diverse &amp;amp; enjoy learning about other cultures; customs; &amp;amp; the foods. i definitely love to travel.    the only outdoorsy thing that i like to do is get a good buzz on a patio.    i love to be kissed &amp;amp; held closely; especially on cold; long nights. how fun is that? tee hee hee    lately i work a lot &amp;amp; i love my job goals; but i'm finding that i need to get out &amp;amp; enjoy life more.</t>
  </si>
  <si>
    <t>i'm an accounting controller. i am happy with life &amp;amp; career. i take vacations whenever possible. i plan on running my first race this sept 2012.</t>
  </si>
  <si>
    <t>giving my gut-feeling &amp;amp; advice  picking out a good place to eat  cooking breakfast  staying loyal to my sf 49ers &amp;amp; giants  giving hugs!</t>
  </si>
  <si>
    <t>my long curly hair &amp;amp; my smile</t>
  </si>
  <si>
    <t>i love comedies. i like all kinds of music but not really country. i like all kinds of food but not korean. but lately i've given up fast food; red meat; soda &amp;amp; juices.</t>
  </si>
  <si>
    <t>a shower - especially with my favorite bath gels  my family - i'd die without them  my common sense - or i'd would've been in trouble long ago  my deep sleep mattress - this is my reason to sleep in  hair products - enough said!</t>
  </si>
  <si>
    <t>more places to travel to: tahiti; austria; buenos aires; st. bart's; st. lucia; puerto rico; back to hawaii; back to nyc; back to france; back to spain; back to italy; germany; and my list goes on.....</t>
  </si>
  <si>
    <t>out with my co workers or trying to catch up on sleep.</t>
  </si>
  <si>
    <t>i am not a member of the mile high club... yet.</t>
  </si>
  <si>
    <t>you've posted a pic of urself; &amp;amp; you're a gentleman :) and also if you like latinas who can hold a good &amp;amp; interesting conversation!</t>
  </si>
  <si>
    <t>people who know me would probably tell you i'm an easy-going; open-minded; and funny person. i was pretty shocked to see "more organized" as my top thing on the personality tab; but i guess i'll take it. i mean; how does okcupid know i make my bed; i never told it. other than that; i enjoy giving advice and helping people; and by that i of course mean gossip. i have a kind of bad habit of helping give strangers directions even if i'm not totally sure how to get them where they're going. how organized do you find me now; okcupid?    i can usually be found exploring this beautiful city; stopping to smell the roses; and also eating tasty; tasty food of any kind except cheese (i'm lactose intolerant). i try to make up for it by liking wine extra so i am still allowed into fancy wine and cheese events.</t>
  </si>
  <si>
    <t>i like to: cook; camp; rock-climb; snorkel; hike; kayak; bike (transportation-style; not spandex-style); go bowling; go wine-tasting; and see art; especially modern art and the performing arts; but not modern performance art (i don't get it; but i'd love to meet someone who does). my two all-time favorite things are camping and going to the opera; but if you share my passion for only one it would hopefully be the outdoors. i am even lucky enough to have a job doing something i'm truly passionate about; i work for a non-profit doing land conservation work in california.</t>
  </si>
  <si>
    <t>planning trips and actually going on them. since college my goal has been to go to a new country each year and i'm doing pretty well at it. i've also planned group trips for my friends to mexico; las vegas; and most recently a weeklong yosemite camping trip with a few days of backpacking. next summer i'm thinking europe. i'm absolutely not a "type a" planner; though; so if you're traveling with me we'll get there (and it'll be a blast); just not necessarily in the exact way we might have expected.    i'm also good at doing random stuff and supporting my friends. coworkers bands/independent films; roommates bands/poetry/ugly glitter folk art; friends bands/parades/fire performances/vampire novels/unique entrepreneurial ideas. i won't just say i'll go and then be busy the actual date; i'll show up and have fun and think it's awesome. unless it totally sucks; then i might duck out early.</t>
  </si>
  <si>
    <t>my curly hair and my sense of humor. i hope the second one is the reason i often find people laughing at me; but then again the wind in sf makes it tough for a curly girl sometimes.</t>
  </si>
  <si>
    <t>movies: pulp fiction; ocean's eleven; the big lebowski; the ring; grizzly man; the matrix; amelie; the blues brothers; and groundhog day. i'm also a fan of most things done by quentin tarantino or the coen brothers.    tv: modern family; how i met your mother; csi; law and order; 30 rock    books: a confederacy of dunces; the monkey wrench gang; fast food nation; in defense of food. i don't read a lot of fiction. if it's not painfully obvious from the questions that i value; i want you to agree with me politically so when i read the social science books and rant about religion and politics you'll be ok ranting along with me; or at least content to nod and smile.    music: oasis; yo la tengo; dandy warhols; the black keys; opera; blues; bluegrass; jazz.</t>
  </si>
  <si>
    <t>food; tea; friends; family; cozy socks; and sarcasm.</t>
  </si>
  <si>
    <t>politics; social issues; and what awesome dish i'm going to make for dinner. also i like to ponder how it is that social issues ever get solved when we're all busy thinking about food. not to imply that food is not an extremely worthwhile thing to think about -- maybe i should have put that first; actually.</t>
  </si>
  <si>
    <t>out in sf meeting friends for a meal or drink; going to a performance; listening to a banjo in a bar (is it just me or did the world finally hear my suggestion and make banjo cool?); having folks over to play board games; or cooking a meal and watching a movie with my roommate. if it's the right season i'll be heading out of town for a camping or ski weekend.</t>
  </si>
  <si>
    <t>whenever i see people with "i'm an open book; ask me anything (winky face)" i always get the urge to message them this question:    would you rather be with the person you love forever but you always have to wear a shirt made out of their pubes? or be alone but you can wear whatever you want.</t>
  </si>
  <si>
    <t>you want to meet up for a hike; a board game; indoor rock-climbing; a drink; or almost anything else. i love trying new things (winky face).    i'm a big believer in the casual coffee date and am still on my quest to find the best soy chai and spicy hot chocolate that sf has to offer.    please also contact me if you have any leads on those.</t>
  </si>
  <si>
    <t>sociable; honest; and very straightforward. i'm well-travelled; and as a result; very cultured and unique.    don't be shy; if your slightly interested; message me!</t>
  </si>
  <si>
    <t>wouldn't you like to know? don't hesitate to ask!</t>
  </si>
  <si>
    <t>everything- unless you meet me and tell me otherwise!</t>
  </si>
  <si>
    <t>i am an extremely open-minded individual. i love all kinds of books; movies; shows; music; and food. i really love thai cuisine though...all the spices...</t>
  </si>
  <si>
    <t>family; women; scotch; beer; music; friends</t>
  </si>
  <si>
    <t>out in the city; drinking; socializing; and hanging out with friends.</t>
  </si>
  <si>
    <t>i'm very honest. ask me anything and i will tell you the truth.</t>
  </si>
  <si>
    <t>english (fluently)/farsi (fluently)/spanish (poorly)</t>
  </si>
  <si>
    <t>i like to think; talk; and laugh about human nature; the human condition; and the absurdity of it all. i love waterfalls; lakes; rivers; streams; ponds; and puddles. even the occasional estuary. i like to sing and eat good food.  dead heroes: socrates; john muir; frank lloyd wright; mister rogers.  favorite georges: george gershwin; george carlin; george costanza</t>
  </si>
  <si>
    <t>truthseeeker</t>
  </si>
  <si>
    <t>counting my blessings; remembering stuff; listening; understanding; telling stories; making people laugh.</t>
  </si>
  <si>
    <t>intensity</t>
  </si>
  <si>
    <t>surprising myself; lives of the circus animals; the lost language of cranes; now and then; the coming storm; love's executioner;  lying on the couch; the distance between us.    annie hall; crimes and misdemeanors (and most of woody's stuff);  ordinary people; harold and maude; my dinner with andre;  the graduate.    bach; beethoven; brahms (and the rest)  cole porter; frank loesser; jule styne; cander and ebb; tom lehrer.  bo burnham.</t>
  </si>
  <si>
    <t>well; we all adapt as necessary. but i guess we really do need gravity and photosynthesis. i also kind of like the giant redwoods; hiking in dark; cool forests or around hidden lakes and old reservoirs.  lexapro; adderall; spray 'n wash; nipple clamps; and my environmental sound machine have proven to be very useful. and i am rather fond of my penis. is that more than six?</t>
  </si>
  <si>
    <t>will larry and cheryl get back together on curb your enthusiasm?</t>
  </si>
  <si>
    <t>i think you get the idea.</t>
  </si>
  <si>
    <t>i am a firm believer in antidisestablishmentarianism.  i watch glee even though the stories are ridiculous and the music is usually dull.</t>
  </si>
  <si>
    <t>your keyboard is working.</t>
  </si>
  <si>
    <t>well here we go; golly i suck at this... let me start by saying i'm way more interesting in person than i can descibe myself here. i've kissed a banana slug. i have a brain for math and art and mechanics; not so much for reading and writing; so having to descibe myself in a few paragraphs is hard.    i love my job. i'm a firefighter and i work with crude.  i spend tons of time listening to all sorts of music.. classical; reggae; transe; world beats; jazz; blues; bluegrass; country; 80's; disc2o; rap; folk music; pretty much everything; they say i have a very eclectic taste in tunes. and i love listening to college radio. wish i was a dj with their awesome collection of tunes.    started my bachelors in mechanical engineering after highschool; that is still on the books to get finished. i did; however; finish my associates in fire science and technology.    i own a hammomd organ; a wooden xylophone; a large didgeredoo; a guitar; harmonica; and a jaw harp; but i can't play any of them very well. except for the jaw harp... i think i'm pretty good with that.    i chillax in my spare time and have a six toed cat.  im looking for new friends pretty much. i warm up and i'm a blast to be around i'm a big kid at heart  i do enjoy spending time at home watching tv; movies; music.  i am a giant goofball with a odd but good sense of humor; but i can be responsible too when the need arises.  cooking is one of my good qualities; and i brew my own beer.    i was born in poland; speak polish fairly well too.  i love plants; gardening; animals and nature in general. enjoy admiring the outdoors. i got a new chopper and i still like riding that around and making a ruckus.  i'm too nice a lot of the time. but i am a leo so i can have my moments. i can be a bit of a contrarian because i love stirring shit up and arguing till i win. although mostly i am just way way laid back; and easy going; and super chill; i'm not very talkative unless its about something i feel strongly about.    send me a message. tell me what u think of me good or bad. :)</t>
  </si>
  <si>
    <t>i have a great job; house; bike; truck; boats.. i'm doin alright...</t>
  </si>
  <si>
    <t>laughter; rolling; gardening; fixing stuff; saving people; thinking    i'm.good with tools and with my hands. and enjoy taking things apart and finding.out how they work.  i think outside the box; and i consider myself to be a very intelligent man. i can solve and figure out most problems. hmmm. if i tell you everything here; we won't have anything to talk bout later ;)</t>
  </si>
  <si>
    <t>my eyes and my smile; height and my willingness to try to be nice. and that i'm actually way awesome. :) not ur average typical guy.</t>
  </si>
  <si>
    <t>soo open to pretty much anything; love all comedies; classic movies; literally allllll sorts of music especially the odd stuff.. i love to cook but i'm on a diet.. go figure    kqed; documentaries; foreign films; wonka; fear and loathing; blues brothers; shawshank; surrrgates; up; imagemakers; frasier; woodright shop; ww2p movies; sf symphony; big bang theory; globetreker; kusf; kalx; npr; kofy saturday nite dance party; nova; seinfeld; how i met ur mother; 2.5 men; family guy; the middle; big bang; cleveland show; america his x; blazing saddles;waterboy friends; the awesome painter guy with the fro; bob ross!</t>
  </si>
  <si>
    <t>swishers;pizza; my phone; o2; chewy fruit candies of most kinds; c21-h30-o2 -]~</t>
  </si>
  <si>
    <t>the vast science that surrounds us.  when ill finally get motivated enough to go back to school and study cool things like space and dna and astrophysics; quantum mechanics; string theory and all sorts of fun brain teasing subjects.    i need to read more... i've noticed my vocabulary slowly dwindling away;    cats are aliens    i like looking up at the sky and wondering when i'll meet our space neighbors.    looking at shapes in the clouds    how one day i want to find someone to travel the world with and explore new lands.    what to eat?</t>
  </si>
  <si>
    <t>shmokin the best weed; doin laundry; cleaning house; yardwork; maybe kicking with a few old friends; hanging around the house watching movies or the radio... riding the bike.. chillllling.  tinkering with things; yelling at my phone for not being so "smart"    trying to convince myself to exercise .... :-/ anyone wanna help motivate me ???</t>
  </si>
  <si>
    <t>oh i dunno... i bite my nails? :(</t>
  </si>
  <si>
    <t>ur cute; u have a big heart; u like a cuddly guy; we share interests; ur not bothered by a responsible guy who acts like a big kid. you don't spend ur life at clubs or bars. it would also be nice to find somebody to motivate me to exercise together and you cool things like go to the beach or to the mountains.    and.u.must like cats and maybe speak a european language? i have a weakness for accents and glasses and nerdy girls :)</t>
  </si>
  <si>
    <t>english (fluently)/polish (fluently)/spanish (poorly)/other (fluently)</t>
  </si>
  <si>
    <t>hi; i'm benny; and i just moved back to the best coast. i grew up here; but i spent the last 10 years studying and working back-east. i miss it already; but not nearly as much as i love it out here. i go back to boston for work from time to time.    i live for &lt;a class="ilink" href="/interests?i=food"&gt;food&lt;/a&gt; and celebrate it daily. i'm a helpless sucker for a good &lt;a class= "ilink" href="/interests?i=restaurant"&gt;restaurant&lt;/a&gt;.  i enjoy &lt;a class="ilink" href="/interests?i=travel"&gt;travel&lt;/a&gt;; &lt;a class="ilink" href="/interests?i=nature"&gt;nature&lt;/a&gt; (&lt;a class= "ilink" href="/interests?i=hiking"&gt;hiking&lt;/a&gt;/&lt;a class="ilink" href="/interests?i=camping"&gt;camping&lt;/a&gt;); and &lt;a class="ilink" href="/interests?i=snowboarding"&gt;snowboarding&lt;/a&gt;/&lt;a class="ilink" href="/interests?i=rollerblading"&gt;rollerblading&lt;/a&gt;.    above all things; i love &lt;a class="ilink" href= "/interests?i=language"&gt;language&lt;/a&gt;; spoken and otherwise; human and otherwise; correct and politically otherwise. &lt;a class="ilink" href="/interests?i=linguistics"&gt;linguistics&lt;/a&gt; is more than just bread-and-butter to me; it's my jam.    i strongly dislike sports; religion; and politics; but i love to sit around and &lt;a class="ilink" href= "/interests?i=bullshit"&gt;bullshit&lt;/a&gt; which is basically the same.  i can't dance but do nonetheless.  i can't read and therefore do not.  i would love to &lt;a class="ilink" href= "/interests?i=garden"&gt;garden&lt;/a&gt; and &lt;a class="ilink" href= "/interests?i=cook"&gt;cook&lt;/a&gt; but do not have the time.    i am &lt;a class="ilink" href="/interests?i=%26lt%3b3"&gt;&amp;lt;3&lt;/a&gt;; &lt;a class="ilink" href="/interests?i=nsfw"&gt;nsfw&lt;/a&gt;; and &lt;a class= "ilink" href="/interests?i=np-complete"&gt;np-complete&lt;/a&gt;.</t>
  </si>
  <si>
    <t>is modelling.. systems.    i provide &lt;a class="ilink" href= "/interests?i=software"&gt;software&lt;/a&gt; to analyze your &lt;a class= "ilink" href="/interests?i=data"&gt;data&lt;/a&gt;; process your content; and simplify your life.    when i grow up; i want to teach &lt;a class="ilink" href= "/interests?i=information+science"&gt;information science&lt;/a&gt; to grade-school kids.</t>
  </si>
  <si>
    <t>training cats to spoon.  also; &lt;a class="ilink" href= "/interests?i=empathy"&gt;empathy&lt;/a&gt;.    i will &lt;a class="ilink" href="/interests?i=make+you+laugh"&gt;make you laugh&lt;/a&gt; a lot.  i &lt;a class="ilink" href="/interests?i=laugh+at+myself"&gt;laugh at myself&lt;/a&gt; a lot.    i'm pretty good at &lt;a class="ilink" href= "/interests?i=talking"&gt;talking&lt;/a&gt;; it's my only real hobby.  i use a great deal of &lt;a class="ilink" href= "/interests?i=abstraction"&gt;abstraction&lt;/a&gt;; &lt;a class="ilink" href= "/interests?i=cynicism"&gt;cynicism&lt;/a&gt;; and &lt;a class="ilink" href= "/interests?i=rhetoric"&gt;rhetoric&lt;/a&gt;.  i love to &lt;a class="ilink" href="/interests?i=shoot+the+shit"&gt;shoot the shit&lt;/a&gt;; &lt;a class="ilink" href= "/interests?i=call+a+spade"&gt;call a spade&lt;/a&gt;; and &lt;a class="ilink" href="/interests?i=play+devil%27s%0aadvocate"&gt;play devil's advocate&lt;/a&gt;.  i also give extremely &lt;a class="ilink" href= "/interests?i=good+advice"&gt;good advice&lt;/a&gt;; but i very seldom follow it.    my &lt;a class="ilink" href="/interests?i=shrink"&gt;shrink&lt;/a&gt; always said i am "given to &lt;a class="ilink" href= "/interests?i=hyperbole"&gt;hyperbole&lt;/a&gt;."  i come &lt;a class="ilink" href="/interests?i=from+the+future"&gt;from the future&lt;/a&gt;; and i &lt;a class="ilink" href= "/interests?i=read+minds"&gt;read minds&lt;/a&gt;.    in case you want to party: i am basically the chuck norris of micro$oft &lt;a class="ilink" href="/interests?i=excel"&gt;excel&lt;/a&gt;.</t>
  </si>
  <si>
    <t>is the copious &lt;a class="ilink" href="/interests?i=jew+fro"&gt;jew fro&lt;/a&gt; or my &lt;a class="ilink" href= "/interests?i=silver+tongue"&gt;silver tongue&lt;/a&gt;.  some folks like my &lt;a class="ilink" href= "/interests?i=baby+blues"&gt;baby blues&lt;/a&gt;.    people usually pick right up on the unsustainably-&lt;a class="ilink" href="/interests?i=high+energy"&gt;high energy&lt;/a&gt; and that i operate exclusively in &lt;a class="ilink" href= "/interests?i=verbose-mode"&gt;verbose-mode&lt;/a&gt;.</t>
  </si>
  <si>
    <t>i can't read; but i had my mind blown a few times before i lost my powers forever:  man's search for meaning; it's easier than you think; dhammapada; guide to getting it on;  chocolate war; things they carried; martian chronicles;  shawshank redemption; green mile; long walk; dark tower    clerks; wedding crashers; ferris bueller's day off;  royal tenenbaums;  enemy of the state; rules of attraction; happiness; twin town; mr. brooks; departed;  se7en; fight club;  usual suspects; memento; the game; kiss kiss bang bang;  team america: world police; who framed roger rabbit    x-files; lost; flash forward; persons unknown; twin peaks;  l&amp;amp;o:svu; deadwood; dexter;  sex and the city; californication; weeds; breaking bad; l-word;  scrubs; seinfeld; friends; psych;  simpsons; futurama    pink floyd; gipsy kings;  string cheese incident; dave matthews; grateful dead; neil young; phish;  rancid; offspring; soundgarden;  rage against the machine; eminem; metallica;  eliot lipp; mount kimbie; glitch mob; booka shade; &lt;a class="ilink" href="/interests?i=dubstep.fm"&gt;dubstep.fm&lt;/a&gt;; ladytron; knife;  shins; decemberists    &lt;a class="ilink" href="/interests?i=sushi"&gt;sushi&lt;/a&gt;;  whole foods;  &lt;a class="ilink" href="/interests?i=spicy"&gt;spicy&lt;/a&gt;    tequila; gin; bourbon;  pale ale; stout</t>
  </si>
  <si>
    <t>are; in approximate order of decreasing importance:    &lt;a class="ilink" href="/interests?i=money"&gt;money&lt;/a&gt;  &lt;a class="ilink" href="/interests?i=liberty"&gt;liberty&lt;/a&gt;  &lt;a class="ilink" href="/interests?i=love"&gt;love&lt;/a&gt;  &lt;a class="ilink" href= "/interests?i=communication"&gt;communication&lt;/a&gt;  &lt;a class="ilink" href="/interests?i=humor"&gt;humor&lt;/a&gt;  &lt;a class="ilink" href= "/interests?i=technology"&gt;technology&lt;/a&gt;    here are some things i would greatly enjoy doing without; in rough order of decreasing distaste:    machismo  jealousy  waste  litter  bad weather  dirty dishes    also; just because i can: &lt;a href="http://www.spreadingsantorum.com/" rel="nofollow" target="_blank"&gt;santorum&lt;/a&gt;</t>
  </si>
  <si>
    <t>&lt;a class="ilink" href="/interests?i=love"&gt;love&lt;/a&gt;; and how i can have infinite supply and demand;  but they won't cancel each other out and leave me satisfied.    &lt;a class="ilink" href="/interests?i=physics"&gt;physics&lt;/a&gt; is my religion; and &lt;a class="ilink" href= "/interests?i=economics"&gt;economics&lt;/a&gt; is my code of ethics.    i obsess over &lt;a class="ilink" href= "/interests?i=happiness"&gt;happiness&lt;/a&gt;; &lt;a class="ilink" href= "/interests?i=information"&gt;information&lt;/a&gt;; and what is &lt;a class= "ilink" href="/interests?i=right"&gt;right&lt;/a&gt;.  i spend a lot of time in the world of &lt;a class="ilink" href= "/interests?i=0s+and+1s"&gt;0s and 1s&lt;/a&gt; so i am fascinated but often eluded by the grey area.</t>
  </si>
  <si>
    <t>probably working late. hopefully painting it gold with another &lt;a class="ilink" href="/interests?i=nerd"&gt;nerd&lt;/a&gt; or two.    let's say my *ideal* friday night is spent at my place or yours; with a few good friends and/or interesting new acquaintances. i'm an outgoing person but prefer the &lt;a class="ilink" href= "/interests?i=small+get-together"&gt;small get-together&lt;/a&gt; to bars and crowded parties. i like to &lt;a class="ilink" href= "/interests?i=mix+drinks"&gt;mix drinks&lt;/a&gt; and social circles; and i live to &lt;a class="ilink" href="/interests?i=share"&gt;share&lt;/a&gt; &lt;a class="ilink" href="/interests?i=good+conversation"&gt;good conversation&lt;/a&gt;.</t>
  </si>
  <si>
    <t>is mostly anything. i'm scared to death of spiders. i do not vote. i won't have your babies. ("have" meaning to play a role in their birth. if you want to bring your own that's fine.)    i have answered roughly &lt;a class="ilink" href= "/interests?i=infinity"&gt;infinity&lt;/a&gt; questions publicly.  please go ahead and read some; and confirm that the racier ones do not distress you or oppose your values.    anything else? just ask.</t>
  </si>
  <si>
    <t>you can entertain me with &lt;a class="ilink" href= "/interests?i=adventure"&gt;adventure&lt;/a&gt; or talk of &lt;a class="ilink" href="/interests?i=science"&gt;science&lt;/a&gt; and &lt;a class="ilink" href= "/interests?i=the+truth"&gt;the truth&lt;/a&gt;.  drop a line if you can &lt;a class="ilink" href= "/interests?i=teach"&gt;teach&lt;/a&gt; me something or want to &lt;a class= "ilink" href="/interests?i=learn"&gt;learn&lt;/a&gt;.    your sensibilities should in general be very &lt;a class="ilink" href= "/interests?i=difficult+to%0aoffend"&gt;difficult to offend&lt;/a&gt;.    bonus if you're a &lt;a class="ilink" href= "/interests?i=tomboy"&gt;tomboy&lt;/a&gt;.  &lt;a class="ilink" href="/interests?i=cougar"&gt;cougar&lt;/a&gt; is also bonus.    also; you should message me if you want to meet up at &lt;a class= "ilink" href="/interests?i=burning%0aman"&gt;burning man&lt;/a&gt; this year.</t>
  </si>
  <si>
    <t>english (fluently)/french (okay)/spanish (okay)/latin (okay)/yiddish (poorly)</t>
  </si>
  <si>
    <t>idk</t>
  </si>
  <si>
    <t>some days i feel very much like an adult; waking up at 5 am for an early meeting at work; grabbing something quick to eat for lunch and eating while on a phone call; staying in the office late; eating a quick dinner; running to the gym; and then going home to sleep. other days i still feel very much like a kid waking up later than i should; having a friend come over to drink beer and watch sports in the afternoon; playing video games; and going out to meet friends and having one too many drinks at night. i feel life is all about balance. work hard but play hard. make time for the people in your life closest to you but remember to go out and enjoy the company of new people and build new relationships. stick to your hobbies and goals; but get out of your comfort zone every once in awhile and try doing something new.    my friends and family are important to me; and they should be to you as well. i am loyal and i keep my promises. i am very patient and forgiving; with the exception being with dealing with dishonest and flaky people.    i grew up in sf so i know my way around this city well. sf has a lot of great hole-in-the-wall food joints; dive bars; and back alleys that are meant to explore; but there are always new places to discover.</t>
  </si>
  <si>
    <t>i work on internet software for a bank during a day and fighting crime at night.</t>
  </si>
  <si>
    <t>listening; hunting down good food; making my free time count.</t>
  </si>
  <si>
    <t>i'm easy to talk to.</t>
  </si>
  <si>
    <t>i love all kinds of books! recent favorites are middlesex; the kite runner; the girl with a dragon tattoo series; murakami books; interesting non-fiction (gladwell; michael lewis; etc)    i like going to movie theaters so that i get through a whole movie in one sitting w/out distractions.    i've been to many concerts; but i don't make it out to see a show as often as i'd like. i've seen pretty big range of artists from outkast; depeche mode; linkin park; green day; wutang; weezer.    i really enjoy good food! i'm always looking for new and exciting things to eat.</t>
  </si>
  <si>
    <t>family; friends; iphone; kindle; internet; gym</t>
  </si>
  <si>
    <t>random thoughts. i am a very curious person by nature; so i'm always wondering about the history of something; how something works; or where something came from. i also admit i spend too much time worrying about work.</t>
  </si>
  <si>
    <t>friday nights are anything but typical. i might be at a dive bar; a swanky lounge; out to dinner; bowling; at a friend's; hosting friends; getting out of town for the weekend; or just relaxing at home after a hard week.</t>
  </si>
  <si>
    <t>i know spiders are harmless but i hate them.</t>
  </si>
  <si>
    <t>you're cool and honest. and fun!</t>
  </si>
  <si>
    <t>i'm simple yet complex. easy to please and eager to make others happy. i love to go out; but i'm perfectly content staying at home. i love to cook amazing meals; but usually just throw together a bunch of stuff that somehow always tastes great. i run with my pup every day; hoping that she will be exhausted afterwards....it never works. i love going out to eat; but i'd rather share all the food instead of eating my own. i tend to be contradicting but it all works out.</t>
  </si>
  <si>
    <t>i walk everywhere  picking flowers as i go  giving them away : )</t>
  </si>
  <si>
    <t>somehow finishing everything i plan on doing over the weekend.</t>
  </si>
  <si>
    <t>most likely my eyes.</t>
  </si>
  <si>
    <t>hmmm...  books: american gods; hitchhikers guide to the galaxy; fight club; a variety of novels based off of comic books....i'm sure there are a few others as well.    movies: yes.    music: in no particular order.... the beatles; queen; elvis; dean martin; andy mckee; fine young cannibals; bad religion; living legends; aesop rock; grouch; ccr; babyland; metallica; beastie boys; david byrne; the proclaimers; guns n' roses; jurassic 5; lovage; lynyrd skynyrd; murs; nin; phil collins; pigface; red hot chili peppers; rob zombie; slightly stoopid; sublime.....this can go on endlessly.    food: greek; chinese; italian; sushi; indian; mexican; spanish...pretty much anything.</t>
  </si>
  <si>
    <t>my pup : ) my dead volkswagen in the garage that seems to have a mind of its own; good food; good drinks; good friends. i cherish my bed and the occasions that i actually get to sleep in...gotta have hot showers too.</t>
  </si>
  <si>
    <t>i intently focus on various things.</t>
  </si>
  <si>
    <t>figuring out what i am going to do on that friday.</t>
  </si>
  <si>
    <t>my favorite christmas movie is gremlins.</t>
  </si>
  <si>
    <t>hey! i'd self-summarize myself as an ambidextrously-minded guy. a perfect example is what i do for a living - i am an animator who also codes. i can be extremely rational and practical or; on the flip side; passionate and emotionally uninhibited. i'm optimistic and try to stay positive as much as possible. sure - tough times find us all - but i try to spend little time wallowing in negativity. loyalty is big for me. if you are a good friend; you better believe i'll be there to take care of you. i'm self-reflective and am always trying to learn or get better at various endeavors  nutrition; fitness &amp;amp; health; musical instruments; drawing &amp;amp; animation; communication &amp;amp; friendships; there's always something to learn! you can't keep me still  i play ultimate frisbee with friends on weekends; basketball on weeknights; dodge ball at lunchtime; hike &amp;amp; camp in the summer with my buddies; or snowboard and ski in winter. there so much to do in this area  really; the only problem is the lack of time!</t>
  </si>
  <si>
    <t>i moved to the bay area a few years ago and am working for a video game company as an animator and tech artist. i love my job and am thankful to be able to say that! right now i'm working on a great project at work; but on the side i'm always taking part in online animation competitions; taking art classes; and working on my portfolio. we just signed up our team for tough mudder - so looking forward to that as well right now!</t>
  </si>
  <si>
    <t>i've been drawing ever since i could hold a pen i still recall vividly the happiness that the sight of a blank piece of paper and a pen inspired in me as a kid. all these years later; i've gotten pretty good at it.</t>
  </si>
  <si>
    <t>you should tell me when we meet! :]</t>
  </si>
  <si>
    <t>books:  i've recently gotten interested in nutrition so i'm currently reading gary taubes's &lt;em&gt;why we get fat&lt;/em&gt;; which is really changing my outlook on what we should all be eating. i also have &lt;em&gt;a game of thrones&lt;/em&gt; on the back burner and loving it so far. (i'll be finishing it before watching the show).    tv shows:  don't really watch a lot of tv but i'm a big seinfeld fan. i've probably seen every single episode twice.    movies:  the incredibles; inception; (500) days of summer    music:  as a clarinetist; i've racked up many hours behind the music stand so i feel right at home with the likes of beethoven and borodin. as far as living musicians; recently saw snow patrol and coldplay in concert  both top notch shows. also; love anything by pat metheny.    food:  i am a true omnivore. i eat absolutely everything. i grew up on my mom's home-cooked traditional bulgarian meals; so it's difficult to top those. i really love mediterranean food for that reason. but i like to experiment with my diet so i switch it up what i make pretty often.</t>
  </si>
  <si>
    <t>family  my base  friends  my shipmates through the voyage of life  a pencil  takes things out of my head and into the world  music  because words are sometimes (often) not enough  sneakers  keep me from standing still for too long  travel  nothing teaches you more about yourself</t>
  </si>
  <si>
    <t>why there are so few hours in the day. also; the heavenly consistency of the guacamole at chipotle.</t>
  </si>
  <si>
    <t>probably dancing. but not the usual kind. i'm in a bulgarian folk dance group that meets friday nights. as odd as it sounds at first; it's actually super fun and it's great to talk to friends in my native language every once in awhile. otherwise; the usual stuff - might be having dinner or drinks with friends; catching a movie or if i feel super worn out i'll be at my place; trying to finish at least one video game in 2 years... yeah; totally not happening.</t>
  </si>
  <si>
    <t>i'm actually somewhat ambidextrous in the true sense of the word. i eat with my left hand; write &amp;amp; draw with my right hand; play tennis with my left hand; kick better with my left leg; have a right-handed fighting stance; throw a frisbee with my left hand; ride regular stance on snowboard. sometimes; it's confusingly cool. other times; (dinner table seating) surprisingly frustrating.</t>
  </si>
  <si>
    <t>if you're active and love exploring anything new. there are tons of activities on my to-do list and places on my to-explore list that i'd love to experience alongside someone fun! if you're driven and can get stuff done when needed but can also forget everything; chill out; and have fun. you like to participate in creative activities  music; art; dance; etc - as the artist or the audience.    you are open-minded and positive.</t>
  </si>
  <si>
    <t>english (fluently)/bulgarian (fluently)/french (okay)</t>
  </si>
  <si>
    <t>i'm a pretty laid back; up-for-anything kind of girl. i am equally happy sleeping in on sundays and watching movies for the day; as i am filling up my day with outdoor activities and social get-togethers.  i am athletically add and currently obsessed with boxing; always love surfing; open water swimming and anything that gets me into the water.  i am currently an independent contractor; and enjoy what i do (lighting programming) but it definitely doesn't define who i am. eventually; when i have the time and money; i do dream about going back to school for furniture design/interior architecture.  i like to think i'm a fabulous older sister; a loyal friend; and a giving partner.  i am generally on the shy-er side when you first meet me; but once i get to know you; i'm sarcastic and random and value some good old witty banter.    i am random; water-logged; and part ninja</t>
  </si>
  <si>
    <t>(still) learning to be my own boss; planning my next travel adventure; surfing; swimming in the bay; boxing (poorly; but still trying); eating my neighbor's food (they make me); losing at bar games; getting drinks with friends; calling my parents on sundays; making brunch on the weekends;and trying to find the time and motivation to just sit still for a minute.</t>
  </si>
  <si>
    <t>mario kart. taking random road trips. estate sale window shopping. planning art projects. giving oddly common names to exotic pets or oddly exotic names to common pets. remaining calm in choppy waters.</t>
  </si>
  <si>
    <t>how my online profile pales in comparison to how truly awesome i am in the real world.</t>
  </si>
  <si>
    <t>i love mcsweeney's quarterlies; david sedaris; nick hornby; michael chabon; lewis carroll; lonely planets; shel silverstein; and how-to anything books.    i have a weakness for cheesy superhero movies; anything with ninjas; wes anderson; and i'm working my way through a kurosawa box set.    ah music. what i'm listening to; completely depends on how i'm listening to it. while i'm working; i like some good iron &amp;amp; wine; avett brothers; dispatch...on my turntable i've got radiohead; tool; johnny cash; eagles of death metal; or the coasters...on my ipod while running is the latest pop; some 'lil kim (ok maybe not so current); classic britney; kanye...whatever keeps me moving.</t>
  </si>
  <si>
    <t>family/friends  surfboard  paper/pencils  tropical islands  fresh fruit (or would this be considered inclusive of "tropical island"?)  sunscreen</t>
  </si>
  <si>
    <t>how velcro works.</t>
  </si>
  <si>
    <t>eating a giant delicious home-cooked meal with neighborfriends; going out for a drink; packing for a weekend trip out of town.</t>
  </si>
  <si>
    <t>i will happily watch mtv's the jersey shore. there; i said it.</t>
  </si>
  <si>
    <t>you're a genuinely nice guy with a good sense of humor; who happens to love puppies; respects his mother; doesn't need someone to tell them what to do with their life; and has a deep desire to travel around the world. or you're a fireman.</t>
  </si>
  <si>
    <t>i am an incredibly lucky individual. great friends; exciting job; good health - now if only i had someone to intimately share it with...    i am a bay area native because it is too good to leave. sf has the best food and beverage this country has to offer - i enjoy indulging in it often. the proximity of diverse landscapes make weekend adventures endless. maximum outdoor time; please.</t>
  </si>
  <si>
    <t>i work in the product design industry and frequently travel internationally for business. when not away; i am making the most of sf with my friends; running in gg park; and attempting to be a practiced craftsperson. - but let's face it my social calendar takes precendence. though instilling more discipline around my making is a goal.</t>
  </si>
  <si>
    <t>making lists    exploring    seeing both sides    making stories up about passers by on the street    finding beauty in mundane things  organizing things neatly only to make a mess of them later    simultaneously moving my arms and legs in complex ways&amp;nbsp;    exquisite corpse    gift giving&amp;nbsp;</t>
  </si>
  <si>
    <t>my energy    tattoos    unique accessories</t>
  </si>
  <si>
    <t>best book read thus far this year: blood bones &amp;amp; butter. lover of murakami. not too pretentious when it comes to literature. if its a page turner; then i'm sold.&amp;nbsp;    directors: almodovar; wes anderson and woody allen&amp;nbsp;    tv: i haven't had one for 10 years (for this i blame my pop culture illiteracy). when time allows; i like getting lost in a series. currently: mad men; girls; true blood; bored to death    music: broadcast; bibio; lower dens; here we go magic; widowspeak; ty segall; yo la tengo; caribou; washed out; neko case; appetite; dirty projectors; deerhunter; metronomy; little  dragon; my bloody valentine; tame impala; toro y moi; women; joy division    food: love it! sushi; french; vegetarian; farm fresh california cuisine</t>
  </si>
  <si>
    <t>the cabal  camping gear  yoga  greens  record player  x-acto knife</t>
  </si>
  <si>
    <t>how objects are made    what life would be like with a dog    what's next    my creative projects    the internet's psychological and sociological affects on human connectivity    why there aren't outdoor offices</t>
  </si>
  <si>
    <t>i am recapping the week with my girlfriends over drinks; dinner or on the dance floor.</t>
  </si>
  <si>
    <t>you make a good partner in crime    you are a romantic looking for love and not just a hot piece of ass    you think a lover can also dual as your best friend    you make it a priority to go on strange adventures&amp;nbsp;    you like working with your hands and are willing to build stuff i/we design    you are completely content on getting up at 6am on a saturday or sunday    you are more outdoorsy than i am and ready to lead some trips/ treks. show me places i have not seen and teach me things/ activities i dont know. i make a rad copilot and want to be outside as much as possible with you.&amp;nbsp;</t>
  </si>
  <si>
    <t>english (fluently)/chinese (poorly)/italian (poorly)/spanish (poorly)</t>
  </si>
  <si>
    <t>i'm shy and awkward when i first meet someone but i guess some people are into that. if you're capable of holding up 3/4 of a conversation; i'll smile charmingly at you and slowly open up and then you can feel good about yourself. it's kind of a win-win.    i'm vegan. let's get that in there for the keyword searchers. vegan vegan vegan. (i realize there's a diet field now; but i like the emphasis.) also: debonair. for evidence please see my main photo.</t>
  </si>
  <si>
    <t>i have a job at a startup that i vaguely hope will some day make me rich; but in the meantime it's just a job. i do work on the side; creating projects i'm really interested in. i do a lot of yoga; a lot of climbing; a lot of cooking and eating and reading and consumption of low-brow media. my life is fairly low-stress; and i like it that way: i aspire to be a low-stress person.</t>
  </si>
  <si>
    <t>&lt;a class="ilink" href= "/interests?i=prevarication"&gt;prevarication&lt;/a&gt;? i'm pretty good at &lt;a class="ilink" href="/interests?i=rock+climbing"&gt;rock climbing&lt;/a&gt;; not bad at &lt;a class="ilink" href= "/interests?i=yoga"&gt;yoga&lt;/a&gt;. i'm a great &lt;a class="ilink" href= "/interests?i=cook"&gt;cook&lt;/a&gt;; a good &lt;a class="ilink" href= "/interests?i=baker"&gt;baker&lt;/a&gt;; and an excellent &lt;a class="ilink" href="/interests?i=liar"&gt;liar&lt;/a&gt; (but i only use my powers for comedy).</t>
  </si>
  <si>
    <t>i have really long eyelashes; but i also have a large jewish nose. i could make a guess as to which gets noticed first but i might be flattering myself.</t>
  </si>
  <si>
    <t>i just finished the art of fielding; and really wish i had gotten over my disdain of the popular and read it before. then maybe i wouldn't have skipped out on seeing chad harbach read in order to go on a (bad) date. i recently read and was terribly conflicted about habibi; which earns it a mention here although it's not a favorite. comics are pretty cool.    while i'm on books; why does everyone have such a hard-on for david sedaris? have you heard him? most annoying male voice on the radio! (female honors go to sarah vowell.) if i wanted to hear a nebbishy guy with an annoying voice obsess about himself; i'd use a tape recorder. if you like him definitely still message me but know that i'll be secretly judging you.  you know what; i have a whole other piece of internet real estate to tell you all about this: &lt;a href='http://goodreads.com/foon' rel="nofollow" target="_blank"&gt;goodreads.com/foon&lt;/a&gt;. don't worry; i complain about sedaris there too.    music: the most recent additions to my music library are as follows: &lt;a class="ilink" href="/interests?i=cults"&gt;cults&lt;/a&gt;; &lt;a class="ilink" href="/interests?i=the+roots"&gt;the roots&lt;/a&gt;; &lt;a class="ilink" href="/interests?i=the+weakerthans"&gt;the weakerthans&lt;/a&gt;; &lt;a class="ilink" href= "/interests?i=lisa%0ahannigan"&gt;lisa hannigan&lt;/a&gt;; &lt;a class="ilink" href="/interests?i=dessa"&gt;dessa&lt;/a&gt;; the "new" &lt;a class="ilink" href="/interests?i=neutral+milk+hotel"&gt;neutral milk hotel&lt;/a&gt; tracks; &lt;a class="ilink" href="/interests?i=zola+jesus"&gt;zola jesus&lt;/a&gt;; &lt;a class="ilink" href="/interests?i=chin+chin"&gt;chin chin&lt;/a&gt;. but we all listen to the same music; or rather; music tastes are so broad these days that there's bound to be significant overlap. this is not a good section to use when deciding if i'm wonderful. (i am.)    food: i can't live without bread; preferably sourdough i baked. other carbohydrates round out the list; i love pasta dishes; and things over rice. i also love nearly every vegetable; with the exception of eggplant.</t>
  </si>
  <si>
    <t>fresh-baked bread; a comfy bed; a computer; a good pair of headphones; a cast-iron skillet; and vegetables. once upon a time a sketchbook would have been on this list; but sadly i've gotten less attached.</t>
  </si>
  <si>
    <t>butts. cooking. climbing. yoga. art. books. tv. feminism; and how to be better at it. privilege; and how to stay aware of mine. these are not necessarily in ranked order; but "butts" probably does take the first spot.</t>
  </si>
  <si>
    <t>every other week; watching bad tv i downloaded earlier. i wish it were something more glamourous. maybe in your head i'm doing it while skydiving; or spelunking? friday is a down night for me. oh; except recently i've started doing a couple lovely yoga classes friday nights; so i might be there.    the other every other week; i'm on a plane from san diego back home. not really much of an improvement. but that means if you know new vegan-friendly places to eat in the san diego area (particularly north county); i'd love to hear about them.</t>
  </si>
  <si>
    <t>it really bothers me when i know that exactly the right word for a situation exists; but i can't think of it. if it comes to me later i'll usually blurt it out; interrupting whoever i was talking to and derailing the conversation. worth it. oh; and i set up one of the buttons on my fancy mouse to pop up a definition of the word under the cursor. if that doesn't seem like a good idea to you; get out of here.    i used to be looking for casual sex; but that doesn't mean the same thing to everyone; and i guess what i'm looking for more closely matches the local definition of short-term dating. at a minimum; i don't want to have sex with anyone i haven't spent some time enjoying a conversation with. (now may be a good time to point out that i think the prohibition on ending sentences with prepositions is outdated.) however; i'm still not planning to be exclusive with anyone.</t>
  </si>
  <si>
    <t>you're a vegan (ideally) who is looking for someone to hang out with; and/or have kinky sex with; but is not necessarily looking for a summer wedding. then i guess you might as well message me. please note that i recently got out of a long; serious relationship; and i'm not looking to jump right back into one. right now i just want to go out on some dates and have some fun.    if you want to climb; even if you're not interested in the rest; message me if you can keep up. if i'll be trying to keep up with you; so much the better! i climb around a 12a; on-sight 11c/d; and boulder around v4. (gym grades; of course; outside they are much lower.)    oh; if i've visited your profile several times in a short time period; that's probably me thinking about writing to you and sabotaging myself. i don't know that knowing this will make you want to message me; but there you have it.</t>
  </si>
  <si>
    <t>english/c++ (fluently)/french (poorly)</t>
  </si>
  <si>
    <t>i have had the pleasure of living in santa barbara; nyc; la and sf and i think i embody a little bit of all of them. i am direct. without being pushy. i am kind and generous without being taken advantage of. i recently realized that although first impressions are important; they are not always accurate; but instincts never (ever) lie. and although the word chemistry makes me cringe; nothing matters more. when you got it. you got it.</t>
  </si>
  <si>
    <t>writing. logistics. trivia. being awesome.</t>
  </si>
  <si>
    <t>confidence. dimples. ability to put people at ease.</t>
  </si>
  <si>
    <t>still life with woodpecker is my favorite book of all time. i have had the same dog eared copy for over 10 years. i still quote pee wee's big adventure more often than not. shows and music. anything i feel in my heart and affects me. food. cheese!</t>
  </si>
  <si>
    <t>friends. travel. music. my sense of humor. optimism. lip gloss.</t>
  </si>
  <si>
    <t>dancing. ducking in and out of town.</t>
  </si>
  <si>
    <t>i think i recently caught bieber fever.</t>
  </si>
  <si>
    <t>if your heart can't tell you no.</t>
  </si>
  <si>
    <t>i'm an easy going person who really wants to explore the bay area; especially oakland/ san francisco. i love the mix of art shows; festivals; music and nightlife that both cities offer; and i plan to be out a lot more this summer!    although i've just started watching tv shows; i think i'd like to mention a few that i really like. i loved the tv series 'lost'  too bad it's all over now. i also really like 'mad men'; it's subtleties and awesome taste for detail in fashion! the tv show i've been watching of late is 'spartacus'  some would consider this so brutal but it has it's moments of epic proportion.    i fancy conversations over coffee and really dig good brunches on a saturday or sunday morning. weekends are the best time for me to hike the local trails; check out a museum/art gallery in the city; check out an outdoor festival or continue to work on my small side-projects in design. short coffee/ beer breaks on weeknights work well too. i love taking bart to sf and checking out these events. i'm big into soccer  i follow the british premier league and can't get enough of it. go liverpool! i also play racquetball at the oakland ymca.    even though i was born and raised in bombay; india; i consider myself pretty americanized! i've lived in california for over 10 years. my friends consider me a motivated individual and an ideal match for me will be someone who is kind and adaptable to different situations. my friends also describe me as friendly and out-going; but also quiet and reserved at times. i'm not the person who generally steals the show. just an honest opinion here.    it's hard to see who will be a good match by reading this description alone; but i'm always down for a cup of coffee or a drink. i think short meetings for the first date work best to see if there's any chemistry between us. if you need to know more; send me a message.    i am confident; quirky; and super super tanned...</t>
  </si>
  <si>
    <t>expanding my social circle in the city of oakland.  enjoying every bit of this summer!  working on a small secret side-project. i'll tell you more....  trying to become a better designer one step at a time. (i currently work as an interaction designer at a firm in oakland. we primarily design websites for music bands.)</t>
  </si>
  <si>
    <t>listening in a conversation. stirring up a mean stir fry. busting out directions on my iphone while driving; getting lost.</t>
  </si>
  <si>
    <t>politeness; smile; my beard!</t>
  </si>
  <si>
    <t>books: i have a short attention span when it comes to reading. but out of the books i've read; i love malcolm gladwell's 'a tipping point'. i love his other books as well  outliers; blink. i recently read 'the laws of simplicity' by john maeda and that's a great book as well.    movies: i love movies by the coen brothers; 'o brother where art thou' being one of my favorites. movies written by charlie kaufmann; love em  eternal sunshine; adaptation; being john malkovich. also tropic thunder; the matrix; kill bill    music: i've been listening to daft punk; queens of the stone age; deadmau5; kanye west recently...  i won't ever stop ever listening to 80'a music. scorpions; guns n roses; aerosmith; bon jovi; meatloaf; iron maiden....    food/ drink: i love going out to brunch on saturday mornings/ afternoons. love these places: rudy's can't fail cafe; bacheesos; the trappist; beer revolution..</t>
  </si>
  <si>
    <t>my new camera; coffee; my design book archive; laptop; iphone; nature</t>
  </si>
  <si>
    <t>what i'm going to do this weekend coming up.  where i'm going to take my next long vacation.  how we could improve our lifestyle through design.</t>
  </si>
  <si>
    <t>having a beer/ dinner; watching a movie; roaming out in town; or sometimes at home relaxing after a long week at work.</t>
  </si>
  <si>
    <t>i sometimes like buying food from ikea. their meatballs are delicious and they got pretty darn good dessert.  i once ate dessert for dinner 4 nights in a row! amazing! i was on a super sugar high! pardon my sweet tooth.    i have a thing for women with short hair. but open to other fascinating hairdos as well!</t>
  </si>
  <si>
    <t>you want to make a connection and want to meet over coffee; an art gallery visit; a music event; brunch; or a walk around the lake. totally open to suggestions as well.    i love going to the sfmoma. i'm a member and can get you in for free :d</t>
  </si>
  <si>
    <t>i'm originally from charlotte; nc. i moved to san francisco five years ago for graduate school. aside from working; i spend my time with friends and enjoying sf life; the events in the city; playing sports; camping; or trying new restaurants and bars. i'm a traveler. most recent travel adventures: india. it was awesome.</t>
  </si>
  <si>
    <t>i graduated with a jd/mba in 2011. i'm now a practicing attorney. i do tax law at a firm in downtown sf. the weekends i spend enjoying time with friends in the city.</t>
  </si>
  <si>
    <t>planning a great weekend away: camping; etc. . . .</t>
  </si>
  <si>
    <t>i'm witty; positive and talkative.</t>
  </si>
  <si>
    <t>books: catch 22; atlas shrugged; east of eden; 50 shades of grey  movies: so many movies i like - bull durham and shawshank redemption; to name two  shows: most recent is game of thrones  food: i love food. nothing like a good hummus.</t>
  </si>
  <si>
    <t>friends; food; good weather; family; traveling; and the outdoors.</t>
  </si>
  <si>
    <t>eating and drinking with friends</t>
  </si>
  <si>
    <t>not sure yet.</t>
  </si>
  <si>
    <t>you're interested in any of the above.</t>
  </si>
  <si>
    <t>i am an intelligent; charming; easy going; happy woman who enjoys life and all it has to offer. i want to share that life with a partner with similar traits and make it even more fulfilling. i have two great children; one is studying to be a surgeon; the other one will start college next year to be an engineer as the first step in her journey.    i like to have a little taste of different experiences. i like to travel to different places; listen to music--especially classical and jazz; dance--mostly latin dances; read extensively and spend time with family and large group of friends; cooking and eating together or going out to dinner; theater or concerts. the company i have is more important than what i am doing or where i am.    if i have to pick one thing i am passionate about; it probably will be cooking. friends and family seriously want me to open a restaurant; but then it will not be a passion. besides; i never follow recipes. every dish i make is an outcome of what i have in the kitchen and what i am in the mood for--hard to print a menu and stick to it under these conditions.    english is my second language and i have a slight accent. since my accent does not match with my looks; it is fun so much fun to have people guess where i am from.    i am looking for someone who has a balance in his life; who knows how to have fun with feet on the ground. intelligence is very important to me; but intelligent and witty is even better; because i love to laugh and banter. i am not the kind of woman who tries to change a man. i know that if i don't like something about him; i can only change how i handle that. integrity; kindness; being a good parent (if you have kids); a lifetime yearning for learning and a few other things are not going to be something i can compromise; so they have to be there. everything else is open.</t>
  </si>
  <si>
    <t>finding practical solutions to many different challenges.</t>
  </si>
  <si>
    <t>my smile lights up the whole room. i heard this all my life--i love to smile!</t>
  </si>
  <si>
    <t>not at home. i will be at a dinner party; concert; theater or dancing.</t>
  </si>
  <si>
    <t>if you find something in my profile that piques your interest regardless of the intentionally obscure picture. of course; you have to take a chance there. i might be hideous or maybe i just am not comfortable with my picture splashed on the internet like a mail-order-bride or worse.</t>
  </si>
  <si>
    <t>i'm a great appreciator of the little things. my friends would describe me as happy; energetic; and bright. i am forever grateful to live in a beautiful city and for all of the gifts that it brings. i'm always discovering new interests; mostly relating to language; travel; and food. i love checking out the farmer's market; and am always planning my next international adventure. i have a pretty successful mid-career thing going on; and work is important to me; but plays a less important role in my life than other interests. my friends and family are awesome. life is good.</t>
  </si>
  <si>
    <t>always busy--the biggest challenge is in setting aside free time to soak it all in.</t>
  </si>
  <si>
    <t>i'm smiley. and short.</t>
  </si>
  <si>
    <t>favorite books----too many to count--all things david sedaris; all things michael pollan; jack kornfield and thich nhat hanh; master &amp;amp; margarita; love in the time of cholera. i just finished super sad true love story; and i found it hilarious if a bit too pessimistic.    favorite shows--i don't watch much tv but do try to catch up on the current thursday-night line-up when the season is on--the office; 30 rock; etc. friends recently talked me into watching game of thrones and i loved it.    food--i'm a super-healthy eater (a pescaterian) and eat seasonal fruits and veggies. i love to eat and cook; and especially love italian; french; vietnamese; indian; and thai food.    music--arcade fire; wilco; neko case; bon iver; davendra banhart; regina spektor; iron &amp;amp; wine; velvet underground; sonic youth; mgmt; and poppy-techo-dancey-stuff too; when the mood strikes me.</t>
  </si>
  <si>
    <t>-my next travel idea.  -stone fruits and tomatoes in the summertime.  -smootches from my nephew.  -coffee (addicted).  -a good book.  -a nice manhattan (rocks) every now and then.</t>
  </si>
  <si>
    <t>girls; these days. especially cute; athletic; tomboys.</t>
  </si>
  <si>
    <t>having cocktails with friends; dinner parties; or home with a book.</t>
  </si>
  <si>
    <t>meh--i'm an open book in person.</t>
  </si>
  <si>
    <t>you eat your veggies; have some stamps in your passport; have a balanced lifestyle; and appreciate the same.</t>
  </si>
  <si>
    <t>english (fluently)/french (poorly)/spanish (poorly)/vietnamese (poorly)</t>
  </si>
  <si>
    <t>i have no fucking idea. seriously.</t>
  </si>
  <si>
    <t>i travel twice a month. my idea of travel generally involves a bike; beer; and street food.    i ride my bike everywhere- sometimes two blocks; sometimes 40 miles; but always at least once a day (lest i get a little cranky) and always to avoid public transportation. i swear i can ride better than i walk.    i have a jack russell chihuahua mix and she's fucking awesome. no; really.    i get a thai massage once a month. sometimes it's good to let someone walk all over you.    i'm in the construction industry so i say fuck a lot.</t>
  </si>
  <si>
    <t>laughing. at myself. at you. with you. at others. with others. laughing in general.    i'm awesome at jeopardy.    i'm fiercely competitive but sometimes i'm really good at doing nothing.    saying highly inappropriate things at really inappropriate times.</t>
  </si>
  <si>
    <t>my rack. my eyes. my smile. sometimes my calf muscles. sometimes my tattoos.</t>
  </si>
  <si>
    <t>books: i have a really hard time reading. you may say i just am not reading the right books; but seriously i find i can't read anything more than ten minutes without falling asleep. but i'm trying to read more; even if it is only ten minutes at a time. i'm also trying to get into books on tape and am open to suggestions.    movies: scary movies- i love em; like; abnormally.    music: it really depends on what i'm doing (i went to nashville recently and even came to develop an affection for country). i'm big on pandora and such....    food: i'll eat just about anything. being i live in san francisco; i have developed the often and sudden cravings for papusas and super spicy thai.</t>
  </si>
  <si>
    <t>1. my bike  2. airplanes  3. my phone (but more as a resource than for communication with people)  4. my dog  5. beer (big ipa fan)  6. solitude</t>
  </si>
  <si>
    <t>myself. not to sound self-absorbed; but honestly that's just kinda the point i'm at in life.</t>
  </si>
  <si>
    <t>depends on what city i'm in.</t>
  </si>
  <si>
    <t>i take at least 3 bubble baths a week. i am deathly afraid of birds.</t>
  </si>
  <si>
    <t>you have any inclination that you might want to? i might not reply; don't worry though; it just means i'm not interested.</t>
  </si>
  <si>
    <t>i'm friendly and loyal japanese woman. my free times; i enjoy to go out friends for dinners; movies; hiking and beaches. i haven't gone to snowboard lately; but it used to be my biggest hobby ;) i have lived in america about same number of years that i lived in japan; so i'm very japanese for people in america and i'm very american for people in japan. lol. hopefully i picked up all the good things from both countries. i like listening to the music; when i drive. some upbeat music will be nice like hop; rock; hip-hop and sometime jazz; but not into it like i need base n systems. my goals are travel the world! i'm planning to visit jakarta and maybe malaysia this year. i also would like to study more? and a lot more goals. hopefully it won't be just a dream; but it will be the goals to accomplish. i also like to read books. i'm very down to the earth person with ambitions. i'm not the best; but i try to be sincere to others; especially sick and elderly. my friends tell me that i'm person with strong  sense of justice. i enjoy have dialogs with others with calm tone.</t>
  </si>
  <si>
    <t>work at a biotech company ra</t>
  </si>
  <si>
    <t>snowboarding; cooking; making friends...? you decide</t>
  </si>
  <si>
    <t>can be shy and quiet. can be fun and sweet??</t>
  </si>
  <si>
    <t>i read a lot. a lot of japanese books. and i love asian foods especially japanese. this is really important for me that you like asian foods :)</t>
  </si>
  <si>
    <t>you are someone... dwysywd. someone like me; who can enjoy the time together and like asian foods. this is very important for me that we can enjoy having meals together. i can have pizza for dinner once in a while; but i'd like to have rice for dinners. and i want you to be calm; relaxed; respectful; and not afraid of give me advice; support and care when i needed. if we get stuck in traffic; can we spend the time joyfully to get to know each other more?</t>
  </si>
  <si>
    <t>i'm looking for a happy; healthy; loving fella for &lt;a class="plink" href="/profile/fun"&gt;fun&lt;/a&gt;; conversation; &lt;a class="plink" href= "/profile/laugh"&gt;laugh&lt;/a&gt;s; love and even a little giddy romance -the kind that happens anywhere; anytime we think of each other    i like to go exploring; hiking; dancing; traveling; snorkeling; and enjoy cooking; entertaining and being with friends and family.    i am lively; creative; and curious</t>
  </si>
  <si>
    <t>welcoming laughter. i just learned i am the wit and that i like things edgy; subtle; and smart.</t>
  </si>
  <si>
    <t>meeting new people; adapting to new cultures  putting people at ease in any situation  making difficult tasks fun  spinning straw into gold</t>
  </si>
  <si>
    <t>my smile; warmth and playfulness.  ho un bel sorriso.</t>
  </si>
  <si>
    <t>for film "the fall"; local food sol food puerto rican; poggio in sausalito; a16 authentic neopolitan food. music is eclectic: annie lennox; allman brothers; rock n roll; emo; chill; classical; some jazz ... tv: madmen; jon stewart and united states of tara. i'm a voracious but promiscuous reader- 7 books stacked up to be read; and another o of magazines.</t>
  </si>
  <si>
    <t>love; laughter and chocolate.  italy; travel and red wine.</t>
  </si>
  <si>
    <t>how i can best live my day</t>
  </si>
  <si>
    <t>any night really...meeting friends for great conversation; good food and wine; hearing music; dancing or going to some off-beat performance.</t>
  </si>
  <si>
    <t>i have nerd potential</t>
  </si>
  <si>
    <t>you are sweet; positive and a sexy goofball.</t>
  </si>
  <si>
    <t>english (fluently)/italian (fluently)/french (poorly)</t>
  </si>
  <si>
    <t>i have put myself through so much and am a survivor. i believe my past makes me who i am today; a strong fun loving woman!</t>
  </si>
  <si>
    <t>i appreciate life today since i didn't when i was younger. i work a full time job and maybe will transition into something new in the future. leaving that up in the air for now though.</t>
  </si>
  <si>
    <t>making people laugh; smiling; staying busy.</t>
  </si>
  <si>
    <t>james patterson books; funny or foreign movies; annoying reality shows; hip hop music; and am willing to try any type of food.</t>
  </si>
  <si>
    <t>music; friends; family; taco truck; iphone; nearby body of water</t>
  </si>
  <si>
    <t>out and about; whether i'm chilling at a bar; eating at a restaurant or out dancing.</t>
  </si>
  <si>
    <t>you are willing to meet for a drink and laugh!</t>
  </si>
  <si>
    <t>i'm a white-washed middle easterner that's originally from la. i love to make people laugh and i carry a heavy amount of sarcasm so make sure you can keep up; otherwise i'm going to get bored.    i'm not going to list "i love to travel." everyone likes to be somewhere new and see something new; but i'm not backpacking through europe every summer; so i'm not listing it on here as part of my summary - in fact; i'm usually reprimanded by hr to take more vacations.    i'm a recovering fat kid ; so i'm always trying to stay in shape...especially since i still love to eat like one &amp;gt;_&amp;gt;</t>
  </si>
  <si>
    <t>i'm a tech nut with a career that i love; and i'm pretty damn good at it too.    i love watching hockey; or having a good conversation with friends and co workers over a beer or a glass of scotch.    on the weekends i'm usually watching movies; playing video games or heading to the shooting range (no; i'm not some redneck). occasionally; i'm trying to find someone to go in-door rock climbing with; or playing frisbee golf in the park.</t>
  </si>
  <si>
    <t>making people laugh; quoting movies; my job</t>
  </si>
  <si>
    <t>i spark and carry on conversations easily. i "look like the guy from the sopranos" (michael imperioli) and that i have broad shoulders?</t>
  </si>
  <si>
    <t>i've seen too many movies to list all that i love; but here are a few top favorites: american history x; shawshank redemption; when harry met sally; dumb &amp;amp; dumber; and forrest gump. oh and anything with zombies. 28 days later (even though they're not zombies) scares the hell out of me to this day and i love it.    books: jhereg and pretty much that whole series by steven brust; middlesex; ender's game; ishmael; probably a bunch of others; but i read so much for work that i have a hard time picking up other things to read. i'm always reading gizmodo; the ny times; venturebeat; techcrunch; mashable...it just goes on.    food: sushi; indian; thai; italian; chinese; portuguese; mexican and anything spicy! i'm always cooking things up and love to get ingredients from the farmer's market every few weekends and try new dishes. i'm not amazing; but i'm not bad.    tv shows: big bang theory; scrubs; the walking dead; falling skies; firefly; modern family; always sunny in philadelphia; archer; wilfred; parks &amp;amp; recreations; the simpsons (old episodes only)    music: thrice; queen; audioslave; little hurricane; phathom; alice in chains; a perfect circle; muse; rancid; nofx; pennywise; offspring; bad religion; tool; the used; nirvana; avenged sevenfold; basically anything rock - especially 90s rock.</t>
  </si>
  <si>
    <t>family (close friends are family so it's redundant to state 'friends' as a separate category); coffee; hockey; movies; sushi; internet; dogs (beagles really). yes; i know that's 7; but that's how i roll.</t>
  </si>
  <si>
    <t>where i'm going to travel to on my next vacation. will i really commit to swing dance lessons if i sign up? why people hunch over when it rains and protect their necks? how the hell do you fold a fitted sheet?</t>
  </si>
  <si>
    <t>grabbing a drink with friends or coordinating something fun with co-workers to celebrate the end of a long week. or i'm playing video games / watching netflix with a beer in hand.</t>
  </si>
  <si>
    <t>i like trashy tv shows and i think too much.</t>
  </si>
  <si>
    <t>you want to meet a great guy that will make you laugh. or if you want to map out an emergency zombie-survival escape route with me over some coffee.</t>
  </si>
  <si>
    <t>ok; i am going to dive into likes and loves. reading classics; music; driving; biking; water sports; adventures; dancing; experimenting in cooking (swear those do not involve poisons. explosions? weather is getting better; no?)    i want to travel around the globe one of these days.  i hate violence. i know; as if you love it! but feel compelled to say that just in case.</t>
  </si>
  <si>
    <t>having fun! no really!  most of the time anyway.</t>
  </si>
  <si>
    <t>socializing; engineering; having fun; cooking; fashion; rationalizing anything and everything; procrastination etc</t>
  </si>
  <si>
    <t>books: anything classic; adventurous; drama and thrillers.  authors: poe; chekhov; saki; dahl; maupassant; charles dickens (little tough to read for non native speakers); willa cather; agatha christie; fyodor dostoyevsky; emily bronte; h.g. wells; jules verne (yeah still like him even though last read was when i was 14); gunvantray acharya; sharatchandra chattopadhyay    special mentions: the fountainhead; the old man and the sea. you can't judge; these are the only books i have read from these controversial authors. good books must say!    music: r&amp;amp;b; blues blues and blues; soul; pop; indie rock hip hop;  artists: kimbra; gotye; onerepublic; kid kudi; timbaland  indian oldies; indian classic; north indian kirtan; ghazal (farida khanum; mehdi hassan) and kk (he deserves his own category)    movies/shows: any christopher nolan - inception; the dark knight; usual suspects; drive; matrix trilogy; pulp fiction; dance india dance; it crowd; black books; animal faceoff; the sopranos</t>
  </si>
  <si>
    <t>my independence  books/internet  friends  family  good food  eh; o2?</t>
  </si>
  <si>
    <t>lots of different things.</t>
  </si>
  <si>
    <t>with friends trying something new.</t>
  </si>
  <si>
    <t>i think talking on phone is overrated.</t>
  </si>
  <si>
    <t>your profile or pictures are not empty or unclear.</t>
  </si>
  <si>
    <t>jst a freak.</t>
  </si>
  <si>
    <t>teach yoga</t>
  </si>
  <si>
    <t>freindship</t>
  </si>
  <si>
    <t>casual and freindly</t>
  </si>
  <si>
    <t>you are fun loving</t>
  </si>
  <si>
    <t>adoring dad of 13 and 15 year old boys seeks friend/lover/companion with whom to savor all that the bay and california has to offer. i am worldly; yet down-to-earth. intelligent; yet with a healthy dose of humility; funny; fun loving; easy going; tolerant and a lot of fun to be with. would you like to find out what kind of a guy is highly recommended by his ex-wife?</t>
  </si>
  <si>
    <t>living it as fully as possible as if each day could be my last one.</t>
  </si>
  <si>
    <t>many things. i am smart; experienced and astute and only a little bit conceited. i'm conversant in four languages and have travelled extensively; giving me a healthy respect for all other human beings. i have a long history in information technology and also the hospitality industry.</t>
  </si>
  <si>
    <t>my ease with people and my sense of humor</t>
  </si>
  <si>
    <t>books by john grisham; dan brown; mitch albom; etc. loved avatar; fantastic creation. love the beatles; mozart; light classical; operettas; country western; blues; ballads; joplin; hendrix; green day; the who; moody blues and so on.. other than oysters i like just about any food; especially mexican; chinese; pizza; sushi etc.</t>
  </si>
  <si>
    <t>my kids; enjoying intimacy; good conversation; friends; sunny days and spirituality</t>
  </si>
  <si>
    <t>hoping for love and intimacy</t>
  </si>
  <si>
    <t>a story waiting to happen</t>
  </si>
  <si>
    <t>i'm pretty open and love to share</t>
  </si>
  <si>
    <t>you like intelligence and a good sense of humor; find me attractive; would like a great companion and would like to meet a faithful one-woman man.</t>
  </si>
  <si>
    <t>english (fluently)/hungarian (fluently)/french (okay)/spanish (okay)</t>
  </si>
  <si>
    <t>really not good at talking about myself but here you go...    i was born in san francisco and raised in the east bay. majority of my family is still in the bay area which is great because we are all so close. friends would say i am pretty laid back; open minded; honest and always knows where the best party is at :).    ok that's all you get...still needing more send me a message. ;)</t>
  </si>
  <si>
    <t>enjoying life; working out and selecting wine.</t>
  </si>
  <si>
    <t>my eyes and my laugh. don't worry it's not annoying or loud; i don't know why but people think it is cute.</t>
  </si>
  <si>
    <t>1. family  2. spin class  3. food  4. wine  5. views (transamerican building; golden gate bridge; skylines; mountains; beaches....)  6. hbo</t>
  </si>
  <si>
    <t>dinner and drinks with friends or sushi and netflix at home.</t>
  </si>
  <si>
    <t>i am back on online dating....</t>
  </si>
  <si>
    <t>nice sucessful easy going; like to have lottts of fun  my feeling is life is what you make it  and if you are not happy or being successful and enjoying doing  what you are doing; go do something else</t>
  </si>
  <si>
    <t>practice yoga; study the dalai lamma  raising two amazing kids (they live with their mom)  love to cook; run; ski; tennis; cycle; polo  ps: i make the best caesar salad u will ever have!!!</t>
  </si>
  <si>
    <t>making life fun  yours and mine</t>
  </si>
  <si>
    <t>outgoing boundless energy  to enjoy life</t>
  </si>
  <si>
    <t>the art of happieness  keith richards; life  shantaram  james patterson (tacky i know)  sinatra; lots of rock</t>
  </si>
  <si>
    <t>my kids!!! great food and wine; traveling; sports; music; reading and my family &amp;amp; lots of friends  passport ; iphone</t>
  </si>
  <si>
    <t>playing tennis; out with friends or hangin with my family</t>
  </si>
  <si>
    <t>you want to meet a really nice giuy and have lots of funnnn and wild times!!!!</t>
  </si>
  <si>
    <t>raising my son; who is the most important part of my life. staying in touch with friends; surfing; going to movies; reading; visiting family. cuddling with my dog; who is a close second to my son.</t>
  </si>
  <si>
    <t>remembering random stuff; making an elegant space; putting people at ease.</t>
  </si>
  <si>
    <t>is that i look like a sweet girl. then i open my mouth and destroy the image. once they get to know me people notice that i'm smart &amp;amp; funny &amp;amp; independent.</t>
  </si>
  <si>
    <t>watching my son enjoy his happy meal. dinner; bath time; read books; bed.</t>
  </si>
  <si>
    <t>i can't cook or do math.</t>
  </si>
  <si>
    <t>i like people and the way they come into your life and help mould you into the person you become; for better or worse. i love my family and friends and their unconditional love. i like to smile and i like people that make me smile. i love days that start with mimosas or bloody marys and end with great friends; an amazing jukebox and maybe some megatouch :) i am not very opinionated unless it is regarding something i feel strongly about; in which case you will know. i don't like to stand still; both literally and metaphorically. i wear my heart on my sleeve and don't lie very well. i don't have rhythm but i love to dance. i'm afraid of settling and i think a lot of people confuse "settling" for settling down - i think i'd rather be alone than be one of those people. i don't want to grow up but i like to see the person i'm growing into...</t>
  </si>
  <si>
    <t>i recently relocated to the bay area from philadelphia and i'm finding it to be a pretty amazing lesson in self awareness. i do m&amp;amp;a accounting; so my free time can be somewhat limited and unpredictable but i like to make the most of it.</t>
  </si>
  <si>
    <t>i'm competitive; organized; ambitious and a bit of a perfectionist. i'm ridiculously uncoordinated but i won't let it hold me back - just know i have to try a little harder than most at things like step classes; dancing; walking when drunk; etc. ;)    i'm also a good listener and i like to think i can read people very well. i'm incredibly analytical - sometimes to a fault.</t>
  </si>
  <si>
    <t>my smile; my laugh; and some say my cheekbones</t>
  </si>
  <si>
    <t>books: catcher in the rye; eric clapton autobiography; a prayer for owen meany; the tales books; and probably your typical chic lit stuff    movies: beautiful girls; pulp fiction; garden state; love actually; 500 days of summer; goodfellas    shows: the office; the new girl; hgtv; revenge; it's always sunny    music: florence + the machine; bob dylan; mgmt; the smiths; blind faith; yeah yeah yeahs; john lennon; eric clapton; u2; rem; matthew mayfield; snow patrol; cold play    food: pretty much everything. i've been on a big thai and indian kick lately.</t>
  </si>
  <si>
    <t>lip gloss; iphone; my family &amp;amp; friends; wine; chocolate and definitely a few more personal hygiene items ;)</t>
  </si>
  <si>
    <t>- friends &amp;amp; family  - life  - happiness  - my career  - what i'm going to do next; whether that's what i'm going to do that next moment or what i aspire to do in the coming weeks; months; years</t>
  </si>
  <si>
    <t>at happy hour with friends and colleagues; followed by dinner and a night on the town or maybe even a low key night in...varies depending on my mood :)</t>
  </si>
  <si>
    <t>i'm not big on answering questions like this...i kind of feel like the beauty of getting to know someone is through talking about things naturally and learning about things like this through regular conversation. so; engage me in conversation some time if you want to know!</t>
  </si>
  <si>
    <t>you may not know exactly what you're looking for; but you also know things are sometimes more fun when done in the company of someone else. you have; enjoy; and are interested in maintaining your own life; but might be looking to add a little something more to that life. you're alright with the idea that; while things might not always work out romantically; it is always great to meet new friends :)</t>
  </si>
  <si>
    <t>born and raised in the state of alabama; i consider myself a true southern girl. i love college football; sweet tea and running through fields barefoot! i have a pretty dry; sarcastic since of humor; but have been told i'm really funny - so i go with it!</t>
  </si>
  <si>
    <t>i recently finished my masters in social work and have relocated to california for my first post-grad job. i work in the non-profit sector and work primarily with youth.</t>
  </si>
  <si>
    <t>i make an amazing grilled cheese sandwich!</t>
  </si>
  <si>
    <t>so i hate these; but let's see:  tv  *grey's anatomy  *house  *friday night lights (yes; i know it's over but i still love it)    books:  *the great gatsby  *and the band played on  *the new jim crow  *in cold blood    music:  what's not to like - i'm pretty open!</t>
  </si>
  <si>
    <t>hmmm...i can't imagine very many things i could never do without; i don't think i could ever live without family or music.</t>
  </si>
  <si>
    <t>...how lucky i am. there are loads of things that go wrong everyday and i feel like a really lucky girl. i have a great family; good friends and have a career i really enjoy!</t>
  </si>
  <si>
    <t>depends...</t>
  </si>
  <si>
    <t>i love to dance around in my room when no one's home and do it as often as possible!</t>
  </si>
  <si>
    <t>**out of the bay and in the trees for a while**    it's complicated.    the key of joy is disobedience. -aleister crowley    i would believe only in a god that knows how to dance. -friedrich nietzsche    i have great references.</t>
  </si>
  <si>
    <t>optioning it as a hollywood screenplay</t>
  </si>
  <si>
    <t>vibe control</t>
  </si>
  <si>
    <t>wide ranges and deep valleys.</t>
  </si>
  <si>
    <t>hair ties; yoga; blah; blah; blah</t>
  </si>
  <si>
    <t>the human condition and the way(s) of the world(s).</t>
  </si>
  <si>
    <t>it's pretty atypical.</t>
  </si>
  <si>
    <t>i'm like a wheelbarrow full of books.</t>
  </si>
  <si>
    <t>exuberance is beauty.  -william blake    if you are liberated; irreverent and physically attractive and with a good bs filter; sharp sense of style and independence from your peers; culture; gender and politics. crazy but not too crazy. healthy but not boring. skeptical but not close minded.    painfully shy can be pretty endearing too. i do well with introverts; despite how obnoxious i might appear.    i am repelled by slowness; dullness; clinginess; neediness; trying too hard; being sloppy drunk; petty cruelty; excessive vanity and histrionics. and mealy mouths. git.    if you have an entitled; princess-complex; i probably don't care how hot you are; i can't stand being around you either.    ++++++++    i'm looking for casual dating; 'friends w/ benefits' kind of thing. i am not available for a serious relationship or getting sexually involved with a bunch of strangers. friendship and openness are really important to me; as much as i do love complicated; passionate entanglements.    i would only seriously date someone who didn't want to seriously date anyone.</t>
  </si>
  <si>
    <t>these are always difficult at best to write; arn't they.    well; what the hell. it's all about me. i tend to hang out with people younger than myself. not because i am necessarily attracted to younger men. it's just i don't act my age. refuse to start. and; i enjoy a younger; fresher attitude and approach to life.    i am active. i have many interests that range from skiing and bowling to movies; live theater and concert going.    i am almost unoffendable and have a good sense of humor. you'll probably see me laughing at myself before you. i am in close proximity to my failings; weaknesses and strengths.    i guess thats enough. if you have any other quesitons; go ahead and ask. i have no problem answering.</t>
  </si>
  <si>
    <t>trying to find the next great adventure. are you him.</t>
  </si>
  <si>
    <t>accounting and client relationships. have lots and lots of friends. looking for mr. right. will take mr. right now in the meantime..</t>
  </si>
  <si>
    <t>how friendly and easy to get to know i am.</t>
  </si>
  <si>
    <t>i am an open book so to speak. about the only thing i can't tolerate for more than a few minutes is opera. anything else; let's go for it.</t>
  </si>
  <si>
    <t>my sense of humor  my friends  my center of gravity  a roof over my head  a car in my garage  enough money to cover my lifestyle</t>
  </si>
  <si>
    <t>everything.... duh!</t>
  </si>
  <si>
    <t>at badlands with 75 other of my best friends. after that; who knows.</t>
  </si>
  <si>
    <t>i think i might be gay.</t>
  </si>
  <si>
    <t>if you like what you see and read.  are looking for a date to explore the possibilities without an instant committment.  someone who is respectful of your time and effort  seeing where something new and different might lead you.</t>
  </si>
  <si>
    <t>i'm a fun; high energy and very smart guy. i love to talk; and to argue and to experience new points of view. i want to see the whole world; read every book; eat every food and generally make the most out of life.</t>
  </si>
  <si>
    <t>professionally; i manage a small team of engineers for a big internet company. it's a lot of fun. personally; i love my house; i love travel; i love my friends and i try to fit in as much fun and variety as possible!</t>
  </si>
  <si>
    <t>crazy trivia; home electronics; looking good in a hat; wearing the biggest watch possible and grooving to my personal soundtrack.</t>
  </si>
  <si>
    <t>i'm big; i'm loud and i'm always smiling.</t>
  </si>
  <si>
    <t>i love books. i read a ton. just finished murakami's 1q84 (liked it; but it's not his best). i just saw "the avengers"; which was pretty good for a comic book movie; and i just saw "pulp" in concert; who were pretty good for a rock band from 15 years ago.</t>
  </si>
  <si>
    <t>1. a really good cup of coffee in the morning.  2. eaten with a great flaky croissant from my local bakery.  3. all while on my way to a job i need to love.  4. a sense of personal acomplishment.  5. friends and family!  6. my phone; my ipad and my laptop. i love my electronics.  7. also pets.  8. and good cheese.  9. and while we're at it; a tasty beverage after a hard day's work.</t>
  </si>
  <si>
    <t>all kinds of things; some serious; (the future of the earth); some specific (what project is my team going to start on monday); and some very whimsical: what would we all look like if we had to wear powdered wigs at the office?</t>
  </si>
  <si>
    <t>racing to finish my work so i can get to drinks with friends before we have dinner; and we certainly don't want to be late for the movie.    and of course sometimes i stay home; cook a nice dinner; watch some tv; and call my mom. because she misses me. :)</t>
  </si>
  <si>
    <t>i'm weirdly unable to use social media like facebook; despite everyone else being there all the time.</t>
  </si>
  <si>
    <t>you want to talk and you have something to say.</t>
  </si>
  <si>
    <t>hmm for starters despite what okc says... i will respond :)    cute; ambitious; educated; fun; cultured; and open minded young woman. i enjoy nature and learning about everything it has to offer. i believe we should all let our minds be free and always have a good time. i love to laugh; work out; and try new foods!</t>
  </si>
  <si>
    <t>taking the semester off from ucsb. i am working and taking care of some family business. enjoying life!</t>
  </si>
  <si>
    <t>cooking; drinking; and sleeping.</t>
  </si>
  <si>
    <t>eyes and smile.</t>
  </si>
  <si>
    <t>books:  i love most novels not a huge fan of science fiction.  favorite authors: hemingway; orwell; eyre; achebe; and the list continues. classics are my favorite.  movies:  i like action; comedy; romance; horror; documentaries; and that pretty much sums it up for the movies.    food:  i enjoy italian; mexican; french; asian {vietnamese (love pho); japanese (got to have sushi); chinese; thai; and korean)    food is the world and we all need to eat more of it!</t>
  </si>
  <si>
    <t>phone  food  alcohol  computer  love  sleep</t>
  </si>
  <si>
    <t>how i can make the world a better place. how i can genuinely change the lives of people.</t>
  </si>
  <si>
    <t>work or with friends or family.</t>
  </si>
  <si>
    <t>you have twitter ;-) follow me @kayalena.    be a free spirit and develop your mind and have your own political ideas. you must enjoy a challenge as well and be adventurous.    be ready to embark upon a journey into the unknown. you should love life and have no awkward attachments.</t>
  </si>
  <si>
    <t>pretty much grew up most of my life in orange county; ca but was born in seattle (hopefully that offsets the repulsion for some).    spent a couple years in texas doing my master's before coming to the bay area where i now work in film.</t>
  </si>
  <si>
    <t>i'm trying to plan out my next destination to travel to. plans are to see at the very least the southern tip of argentina to see the glaciers there.</t>
  </si>
  <si>
    <t>remembering details which sometimes becomes a hindrance to telling stories because i never get to the point! people say i'm good at impersonations but don't take my word for it. along with that i do enjoy pretending to babble in different languages.</t>
  </si>
  <si>
    <t>is my ability to make people feel at ease and often i somehow seem to resemble someone they know. i just have one of those faces i guess. recent look-a-like i get is mac from always sunny in philadelphia.</t>
  </si>
  <si>
    <t>this is just a snippet of the recent and top picks...    films:  the diving bell and the butterfly  eternal sunshine of the spotless mind  motorcycle diaries  life aquatic (love the b team)  forrest gump  arthouse film documentaries - visual acoustics; herb &amp;amp; dorothy    music:  current playlist includes: the xx; royksopp; junior boys; metric; interpol; kol; yyys; the national; arcade fire.  radio stations: kcrw; bbc 1    food/drinks:  i enjoy food period. i love trying new things so it's hard to have a routine with places i go.</t>
  </si>
  <si>
    <t>family &amp;amp; friends  iphone  musique  coffee &amp;amp; tea  vietnamese food  mad men</t>
  </si>
  <si>
    <t>all the places i need to see in this lifetime.</t>
  </si>
  <si>
    <t>it's usually dinner or relaxing drinks with good friends.</t>
  </si>
  <si>
    <t>i secretly enjoy some of nickelback's songs. i get chastised for it whenever i tell my friends. i know this makes people cringe but i like to see people's reaction.</t>
  </si>
  <si>
    <t>you like nickelback too or if you want to check out an art exhibit or gallery.</t>
  </si>
  <si>
    <t>english (fluently)/vietnamese (okay)/french (poorly)</t>
  </si>
  <si>
    <t>grew up outside san francisco; left for school in the south for a few years; lived in chicago and spent 40 weeks a year on the road; and moved back to sf this past january.    i've found that it's much harder to meet people out here than in other places i've lived; so i'm giving this a shot.</t>
  </si>
  <si>
    <t>working a corporate job right now; but that doesn't mean i don't have dreams; right?</t>
  </si>
  <si>
    <t>whiffleball; speaking grammatically incorrect spanish; and making pie.</t>
  </si>
  <si>
    <t>costco; morning workouts; wrinkle-free shirts; 1 pm sunday football; barbecue; and weekend coffee.</t>
  </si>
  <si>
    <t>how to invent a jetpack that will make muni irrelevant</t>
  </si>
  <si>
    <t>out with friends; although i wouldn't mind a few more nights with chinese takeout and a movie.</t>
  </si>
  <si>
    <t>you like a guy who doesn't take himself too seriously; and enjoy a good laugh. also if you like thai food.</t>
  </si>
  <si>
    <t>english/spanish/french/afrikaans</t>
  </si>
  <si>
    <t>i grew up in the bay area and am a big giants fan. i am pretty chill but i love to laugh. i travel and explore different cultures around the world as much as possible. i have lived in a variety of places such as france; st. thomas in the u.s. virgin islands; santa barbara; and now san francisco. i currently work in sales at a luxury hotel in the city and i'm having a blast. i have had the pleasure of traveling to 19 different countries including morocco. my next adventure is scottsdale for giant's spring training wooooo!</t>
  </si>
  <si>
    <t>live and work in san francisco and i love exploring the city on my days off. you can usually find me at a cafe reading or sitting in one of sf's beautiful parks relaxing with friends. i tend to chase down the tamale lady in the mission district from time to time.</t>
  </si>
  <si>
    <t>being sarcastic; laughing; and making corny jokes.</t>
  </si>
  <si>
    <t>books: american psycho; lolita. anything by jack kerouac and kurt vonnegut non-fiction books on famous musicians like pink floyd. currently reading the hunger games.    tv shows: bored to death; arrested development; curb your  enthusiasm; the colbert report; mad men; 30 rock; dexter; portlandia; it's always sunny in philadelphia    movies: donnie darko; big fish; match point; 500 days of summer; amelie; american psycho (although i prefer the book); anything directed by woody allen; wes anderson; or hitchcock.    music: beatles; pink floyd; kings of leon; the shins; the mars volta; third eye blind; feist; daft punk; grateful dead; interpol; pretty lights; deadmau5 and so many more...    food: sushi; pho; vietnamese; chinese; french; american; pretty much anything</t>
  </si>
  <si>
    <t>family  friends  travel  chocolate  mountains  skiing</t>
  </si>
  <si>
    <t>which part of sf to explore and where in the world to travel to next.</t>
  </si>
  <si>
    <t>either out and about with friends on polk st; north beach; or lower haight (i love the sausages at rosamunde and the beer at toronado); or i'm in for the night with some amazing wine and my latest netflix movie</t>
  </si>
  <si>
    <t>i'm ticklish</t>
  </si>
  <si>
    <t>you are sarcastic and will make me laugh.</t>
  </si>
  <si>
    <t>loving every moment of it! i'm currently a web designer.</t>
  </si>
  <si>
    <t>cooking and working out. i've been cooking all my life and love to entertain company every once in a while</t>
  </si>
  <si>
    <t>my dog- he's my world!  cell phone- i'm a texting whore!  family  camera  car  laptop</t>
  </si>
  <si>
    <t>at home watching a movie and relaxing. i love dancing but i don't go out as much as i used to.</t>
  </si>
  <si>
    <t>you're a down to earth man who knows how to treat a woman right ;)</t>
  </si>
  <si>
    <t>my name is spencer. i just turned 23 and i live in oakland around lake merritt. i go to npti ( national personal training school in dublin. i'm hella chill 420 friendly.</t>
  </si>
  <si>
    <t>studying to be a personal trainer at npti.</t>
  </si>
  <si>
    <t>anything i pit my mind to lol maybe with some practice at some stuff</t>
  </si>
  <si>
    <t>my tattoo work i've had done</t>
  </si>
  <si>
    <t>don't read; not sure what movie drama or comedy; love hip hop; rap; dub step; electronic; reggae; pretty much love all music and i love a good steak</t>
  </si>
  <si>
    <t>gym; women; traveling; new ppl; good ppl family n friends</t>
  </si>
  <si>
    <t>cutting a rug put dancing with friends</t>
  </si>
  <si>
    <t>i have a peace sign tattoo on my ass</t>
  </si>
  <si>
    <t>u wanna have a good time with a nice guy</t>
  </si>
  <si>
    <t>i am a feminist; comic book enthusiast; genderqueer; foodie; animal welfare advocate who is against peta; ex-exquestiran; gay rights activist; avid video game player; whovian; wow player; destiel shipper; and critic.    i'm going to put out that i am really seeking a girl or bisexual guy as a partner. the idea of being in a polygamous relationship with two bisexual men appeals greatly to me. i am very comortable with trans people as well and not opposed to dating them. i am very accepting and open of all gender identities. if you aren't any of these things i may still talk to you but chances are i won't be horribly interested.    i am an amateur illustrator and will be attending academy of art for the degree. i plan on going into concept art for video games and/or graphic novels and comics. my biggest influences are alphonse mucha; ben templesmith; keith thompson; audrey kawasaki; and clayton crain.</t>
  </si>
  <si>
    <t>currently being a student and working at a dog daycare.</t>
  </si>
  <si>
    <t>art; being lazy; eating; gaming; reading; and embarrassing myself</t>
  </si>
  <si>
    <t>"you look like sarah silverman"</t>
  </si>
  <si>
    <t>books: choke; a clockwork orange; invisible monsters; the curious incident of the dog in the night time; through the looking glass and what alice found there; and the works of h.p.lovecraft and edgar allen poe.    movies: the last unicorn; departures; unico; eternal sunshine of the spotless mind; my neighbor totoro    music: lady gaga; tallest man on earth; go radio; broadway musicals; sonata arctica; robots in disguise; broadway musicals    tv: supernatural; doctor who; arrested development; tim and eric awesome show great job; regular show; twin peaks; fawlty towers</t>
  </si>
  <si>
    <t>animals; neopets; video games; sashimi; baby animal videos; and blankets</t>
  </si>
  <si>
    <t>ponies.  and new ways i can ship things.</t>
  </si>
  <si>
    <t>at home playing video games or drawing while marathoning a tv show</t>
  </si>
  <si>
    <t>i'm a hopeless romantic</t>
  </si>
  <si>
    <t>you are ok with and understand the things above</t>
  </si>
  <si>
    <t>(hello okcers; i'm seeing/hearing/smelling/feeling/tasting someone; but feel free to message me if you want to share ideas; innovations; activities; etc. if not; happy hunting)    i was born in mexico city and spent my formative years in connecticut. i graduated from universe-city in 2008 with a degree in international development. travel has always been my great teacher; showing me the importance of humility; patience; and ever-present learning. i'm pursuing a career in &lt;a class="ilink" href="/interests?i=medicine"&gt;medicine&lt;/a&gt; and &lt;a class="ilink" href="/interests?i=international+development"&gt;international development&lt;/a&gt;; focusing on improving health and increasing the freedom of opportunity; both of which i have been blessed with all my years.    i am balderdash; rigmarole; and hullabaloo.</t>
  </si>
  <si>
    <t>after spending most of last year in rural bolivia; i moved to my dream city san francisco. i'm currently going to school at uc berkeley; studying public health and medicine. i live with good friends from college in the mission and love finding off-the-beaten-track places for food; drinks and fun. i pull some long grad student hours; but a life lived to its fullest; rather than a career pushed to the max; will always be my guiding principle.</t>
  </si>
  <si>
    <t>avoiding snap judgments; enjoying the company of many types of people; staying positive; thinking tangentially and circularly; dancing like nobody's watching; battling sleep deprivation to make weekends into "times of our lives;" improvising a meal with what's in the kitchen; knowing what i don't know.</t>
  </si>
  <si>
    <t>that i can roll with the punches and go with the flow; that i take things very lightly but like to think through questions carefully; that i like to feed off of others' energy and inspiration.</t>
  </si>
  <si>
    <t>my favorite fiction and non-fiction authors are both female. for fiction; &lt;a class="ilink" href= "/interests?i=virginia+woolf"&gt;virginia woolf&lt;/a&gt; makes me cherish the wonders of my own consciousness and the beauty of the banal. for non-fiction; &lt;a class="ilink" href= "/interests?i=naomi%0aklein"&gt;naomi klein&lt;/a&gt; turns the world upside down and elucidates the forces that are really shaping events today. my favorite movies include kid's classics like &lt;a class= "ilink" href="/interests?i=wall-e"&gt;wall-e&lt;/a&gt; and &lt;a class="ilink" href="/interests?i=finding+nemo"&gt;finding nemo&lt;/a&gt;; and adult's fare like &lt;a class="ilink" href="/interests?i=sex+and+lucia"&gt;sex and lucia&lt;/a&gt; and &lt;a class="ilink" href= "/interests?i=good+will+hunting"&gt;good will hunting&lt;/a&gt;. music selection ranges from &lt;a class="ilink" href= "/interests?i=incubus"&gt;incubus&lt;/a&gt; to &lt;a class="ilink" href= "/interests?i=ray+lamontagne"&gt;ray lamontagne&lt;/a&gt; to &lt;a class= "ilink" href="/interests?i=ali+farka%0atour%c3%a9"&gt;ali farka tour&lt;/a&gt;. mexican food- fideos secos; enchiladas; mole poblano- hold a special place in my gastronomic universe.</t>
  </si>
  <si>
    <t>my amazon kindle; a sleeping bag; one phone call to a far-away friend a week; my guitar; a moleskin journal to scribble ideas; good running shoes.</t>
  </si>
  <si>
    <t>how to balance pleasure and purpose; the restrictions of society coupled with the blessings of community; that thing i was supposed to remember to do; what i'm going to eat next; little bits of poetry or turns of phrase that haven't found their proper home yet.</t>
  </si>
  <si>
    <t>in a packed living room; listening to music; drinking wine; getting into heated discussions of inconsequential hypotheticals- often with roommate and hypothesizing collaborator &lt;a class="plink" href= "/profile/wellbuildit"&gt;wellbuildit&lt;/a&gt;- and eventually dancing or hitting the streets in pursuit of food or more festivity.</t>
  </si>
  <si>
    <t>i hope you like me.</t>
  </si>
  <si>
    <t>the feeling moves you.</t>
  </si>
  <si>
    <t>ok; my profile is in the works of being rewritten so bare with it being in pieces. (side note.. i hate writing about myself... i never know what to say; so feel free to ask me anything i don't mention)    to start with i am sitting between being an esfp and an enfp; i think i lean more toward the esfp but they are both very prevalent in my mental state.    i would consider myself a talkative; sweet; caring; intelligent guy. i am very forward and usually try to express myself when i feel it is proper (and sometimes when i just feel like doing it). i would consider myself a child at heart; very playful and imaginative.    i am a very diverse person; my likes and interest usually touch many aspects of most common (and many uncommon) interests that most people share; and i am always willing to try and learn new things. i find that the more we try new things the superior we become. also; an open mind is a mind that is willing to take in new ideas; and help them to understand and explore the world; expanding one's knowledge and understanding; if in only the understanding of another person's thinking.</t>
  </si>
  <si>
    <t>trying to take over the world.... wait no... its too messed up you can keep it =p    i am a psychology major and really want to seek a career in criminal psychology; i am interested in studying and solving serial killer cases. but; i don't think i could take the strain of dealing with such a dark field so i am probably going to try to work with children.</t>
  </si>
  <si>
    <t>i am good with putting my foot in my mouth... oh wait i am not suppose to be good at that am i??? that's a bad thing.... oh well.... i am good at always having some kind of smart ass remark... (been working on when not to make it though.... making progress =p ); i am good at putting in side notes (or side comments); i learn new things fairly quick and am always up to learn something new....</t>
  </si>
  <si>
    <t>my green eyes? my cheerful disposition? my outgoingness? never really thought about it....</t>
  </si>
  <si>
    <t>i am pretty open to read; watch; listen to; and eat most things. my interests span the spectrum; and am always up to broaden them.    books: i love sci-fi and fantasy (and this goes for movies and games as well). also; i have an interest in different scientific (and social scientific) theories; i have read a big portion (i have seemed to miss place both though =( ) of "a brief history of time" by stephen hawkins; and also "the big bang never happened". i have a couple psychology books to read through soon. i finished 3 of the 4 twilights; not sure if i am going to read the 4th.... just finished the farseer trilogy; david eddings was pretty good. got to read the hitchhikers set.    movies: .... i have like 700 dvds..... and they are spread out in all categories: sci-fi; fantasy(have the complete set of the extended versions of lotr); horror; romance (big fan of sleepless in seattle); drama; anime (spirited away was one of my fav anime movies and am a fan of bleach); japanese films (i loved samurai fiction); chinese films; korean films.    i have just recently started watching tv again and have been trying to catch up on old shows; i am currently watching the big bang theory; how i met your mother; glee; supernatural; and terra nova. some previous shows i really enjoyed: stds9 (my favorite of the star trek series); sttng; highlander; buffy; angel; and firefly.    music: see above ending to last answer.... r&amp;amp;b; hip-hop; trance; rock; oldies; j-pop; korean; chinese; things with nice tunes; and always looking out for new things.    food: food is good hehe... umm i love sushi! i like the chinese food in china (the stuff here is ok i guess...) i like pretty much everything; but i am not that big of an eater (except at an all you can eat sushi place where they will probably kick me out if they are paying attention)</t>
  </si>
  <si>
    <t>one of my computers; music; my friends (cus what really is life without friends); electricity (can't use most of the things i mentioned without it); fun (because if you don't have some fun in your life; are you truly living life?)</t>
  </si>
  <si>
    <t>how bush could be president and i can't be dictator... i got him beat by atleast 100 iq (which really isn't saying much)</t>
  </si>
  <si>
    <t>well if i am not tired from a nice run i am usually doing something.... depends on my friends... sitting at home resting since i am going to be out the rest of the weekend.... rock band night at my place.... hitting up my fav bar.... (most movies i really wanna see i hit up thursday at midnight =) )</t>
  </si>
  <si>
    <t>i have actually came up with a plan to dominate the world; then i realized scientology beat me to it..... also i am a person who loves to try foods that most people cringe at =) oh and every once in a while i get in the mood and start writing poetry.</t>
  </si>
  <si>
    <t>cus you feel like it.</t>
  </si>
  <si>
    <t>i'm a happy; healthy; and active. i work full-time but find plenty of time for my own interests; exercise; dating; friends; and family. it's all about balance; right?</t>
  </si>
  <si>
    <t>working in a job i love; but working towards retirement to spend more time on other things i love; such as hiking; camping; traveling and the arts. i really enjoy and need both solitary and social activities. i like reading and discussing books; and viewing and discussing movies with others. i'm active in volunteering in a leadership role. i've been divorced for many years; and made a comfortable and happy life for myself; while raising my amazing daughter; who is attending college in the city. we are very close and always will be! i am very proud of my relationship with her.</t>
  </si>
  <si>
    <t>organizing! i've usually got one or more leadership roles at work and outside of work. i ran the annual church retreat for over 100 members for many years and am running or assisting with a number of groups. i like to bring people together for fun activities!</t>
  </si>
  <si>
    <t>my big blue eyes!</t>
  </si>
  <si>
    <t>books: i'm currently reading the game of thrones series. i love historical fiction! also reading plenty of books for work; which is also fun.    movies: i love the movies--especially foreign films! i help run a film group in marin and am an active member at the rafael. i have a blast volunteering at local film festivals. some of my recent favorite movies have been pina 3d and the artist.    music: i like a wide variety; but i prefer classical (mozart) and pop (lady gaga; pink; juanes). i am known to go to the opera one week and then some silly concert in the park the next. i am very supportive of the local halau (hula school) in marin; and love hawaiian and other ethnic music forms.    food: love it all! japanese; italian; mexican; thai; you name it! i try to eat healthy...organic; fresh; gluten/dairy-free if possible.</t>
  </si>
  <si>
    <t>my family and friends  my vision - nature can bring me to tears!  my electronic gadgets: digital camera; ipad; kindle; laptop; cellphone (iphone)  art (creating and appreciating)  books  delicious meals</t>
  </si>
  <si>
    <t>.....a great meal; the next fun hike; an exciting movie or book i am going to enjoy; the wonderful man who will be a big part of my life!</t>
  </si>
  <si>
    <t>going out to dinner and a movie (or show) with friends or else out on a sunset walk. if it's been a rough week at work i will get take-out and collapse in front of the tv and then go to bed early in order to be energized for an active weekend!</t>
  </si>
  <si>
    <t>there is only one place i am ticklish...and it makes getting pedicures difficult!</t>
  </si>
  <si>
    <t>anything about me intrigues you!</t>
  </si>
  <si>
    <t>i'm an outgoing california girl who likes to be spontaneous and loves all things food. i've lived in various places and love to travel. not very good at summarizing myself; so message me to learn more! :)</t>
  </si>
  <si>
    <t>jobwise; i'm in online marketing; but i like to keep myself busy with lots of things outside of work including hanging out with friends; music; travel; and volunteering when i can.</t>
  </si>
  <si>
    <t>cooking and eating; music; reading; watching ridiculous reality tv shows; and being spontaneous</t>
  </si>
  <si>
    <t>maybe my smile and that i'm pretty friendly and outgoing.</t>
  </si>
  <si>
    <t>this is a tough one-too many to name; so i'll just mention my recent faves. books-hunger games; kite runner; cutting for stone; ender's game; da vinci code; harry potter; the history of love. movies-haven't seen too many lately but favorite older movie is when harry met sally. music-all types! food-again-all types and love to try new foods!</t>
  </si>
  <si>
    <t>pizza; sushi; my favorite jeans; water (that's more of a literal one); music; and unfortunately; my iphone.</t>
  </si>
  <si>
    <t>what my next move will be.</t>
  </si>
  <si>
    <t>usually going out with friends to a fun restaurant and then drinks.</t>
  </si>
  <si>
    <t>i like loading the dishwasher but hate unloading it.</t>
  </si>
  <si>
    <t>looking for friends to talk to; i am normal; sometimes exciting and sometimes a homebody.( i think thats good) i do work alot but we are talking the internet here so thats ok. talk to you soon</t>
  </si>
  <si>
    <t>career minded and that always takes time; fun on my time off.</t>
  </si>
  <si>
    <t>that i am always happy and laughing</t>
  </si>
  <si>
    <t>cars and trucks  internet  work  family  yard  phone</t>
  </si>
  <si>
    <t>the future what else</t>
  </si>
  <si>
    <t>you want a friend</t>
  </si>
  <si>
    <t>i am an energetic person. i like to work out at the gym; bike ride and go swimming. i am the type of person who is up for just about anything. i like to have fun and i have a good sense of humor.</t>
  </si>
  <si>
    <t>i'm a chill; laid-back person. divide most my free time between friends and reading. sometimes quiet; sometimes talkative. very contemplative; however always always down for adventure.</t>
  </si>
  <si>
    <t>working hard; playing harder. spend most my time learning how to program. got a few gigs going while i'm learning. trying to get to a level where i can get a development job.</t>
  </si>
  <si>
    <t>eyes and accent</t>
  </si>
  <si>
    <t>in no specific order; and probably excluding many of my favorites that don't come to mind.    books: fear and loathing in las vegas; dune; solar lottery; the three stigmatas of eldrich palmer; foundation; alice in wonderland; cat's cradle; ice station; hopes and prospects; hyperion; whipping star; electric kool-aid acid test; 1984; fahrenheit 451; catch 22; the great gatsby; the stranger; heart of darkness; the trial; the adventures of huckleberry finn; lord of the flies; a streetcar named desire; one flew over the cuckoo's nest; the brothers karamazov; beyond good &amp;amp; evil; and many others...    music: grateful dead; tipper; heyoka; jefferson airplane; pink floyd; crazy ducks; hallucinogen; genji; kitty d; bassnectar; ratatat; anthony b; queen; skream; flux pavillion; the doors; ac/dc; nero; dissolv; system of a down; doctor p; jimi hendrix; metallica; a tribe called quest; pantyraid; atmosphere; nirvana; pretty lights; mimosa; barrington levy; dubba jonny; daft punk; and so so so many more.</t>
  </si>
  <si>
    <t>car  friends  headphones  tobacco  books  computer</t>
  </si>
  <si>
    <t>if i admitted something.. it wouldn't be very private.</t>
  </si>
  <si>
    <t>the self summary:  is not fitting in a box tonight. well; never fits in boxes (including gender boxes-- come on; okcupid; we're not all male/female and straight/gay/bi!)    notes towards a summary: (lapsed) writer. social justice organizer. gardener. incurable music addict. indiscriminate readaholic. horse whisperer. healer; or trying. over a decade in the bay but the dirty south increasingly has my heart in a headlock. easily moved to tears by beauty; whether it's some shockingly gorgeous moment of people being good to each other against the odds; or a stunning view to the sea through a fringe of live oaks.    i am a lover &amp;amp; a fighter.    i am fierce; tender; and i bring the noise.</t>
  </si>
  <si>
    <t>putting the evol back into revolution.    i am in love with the life i have been blessed with; the people in my life; the beloved community in struggle for justice.    i'm deeply in love with the mad beauty of this world and its people; and so grateful that i get to be doing my life's work: building grassroots movements for fundamental social change. working with other white people to end racism. taking down the military-industrial complex from the inside makes my blood sparkle and boil; alternately and sometimes simultaneously. i work with antiwar veterans and servicemembers doing demilitarization work; and in the palestine solidarity movement; and if either of these are an issue for you then i suggest you not message me.    part-time; i teach riding and train horses; garden; and am helping raise my housemates' fabulous daughter. my life is pretty full but some weeks i have room for dates. people often fascinate me; so you might.</t>
  </si>
  <si>
    <t>taking my work seriously without taking myself too seriously.    i cook up a mean kale and black-eyed peas. bring you luck all year.    making lists.    knowing a lot about fairly random things (whaling disasters; russian constructivist/futurist art movements; sumer and early fertile crescent civilization; the monkees; how to find the only vegetarian diner in cheyenne; wyoming; etc) while forgetting what i did yesterday.    being curious. learning. skillsharing.    hearing what you said a bit wrong; and making you laugh with my creative interpretation (the mixed blessing of having spent too much of my teen years right up against the speakers at punk shows).</t>
  </si>
  <si>
    <t>i'll take this text box opportunity to say: men on okc; when you list that you are looking for women who are half your age; and/or you're 37 and looking for women 21-31; i have a hard time imagining that i would even find you friend material. it may be common but it's not cool. i say this as someone who generally used to date men who were considerably older than me- i'm not saying those relationships can't be awesome; and have healthy dynamics; but if that is all you are looking for you need to check what's up with you. i'm pretty amazed by how much of that is on here.</t>
  </si>
  <si>
    <t>books books i could eat and sleep books. especially ones written by adrienne rich * muriel rukeyser * federico garcia lorca * dorothy allison * mike davis * ntozake shange * e.a. proulx * eduardo galeano * michael ondaatje * howie zinn * j.g. ballard * jeanette winterson * gloria anzaldua* nabokov* june jordan * arundhati roy * audre lorde* edward said* andrea smith* c.d. wright* theodore roethke * phillip pullman * yiorgos seferis * carolyn forche * nazim hikmet * vijay prashad * margaret atwood * joy harjo * sherman alexie * haruki murakami * muriel rukeyser    movies? well; zoolander; of course. also triplets of belleville; institute benjamenta; lotrs; 28 days later; heavenly creatures; donnie darko; dead man; but i'm a cheerleader; high art; crouching tiger; the matrix; heathers; dirty pretty things; brokeback mountain; romper stomper; underground; spirited away; the goonies; wet hot american summer; science of sleep; anchorman.    music. on the turntable right now: weakerthans. cd player: the national; m.i.a.; iron &amp;amp; wine; interpol; mercedes sosa and nas. tape deck (yep): swans.    my heartbeats include:  fugazi; the knife; rites of spring; magnetic fields; his name is alive; godspeed you black emperor!; at the gates; envy; dam; mystic; big black; einstuerzende neubaten; refused; cursive; the ex; the cure; pixies; neurosis; against me!; joy division; pinback; tragedy; low; mission of burma; jawbox; ida; mirah; coil; tilly &amp;amp; the wall; 18th dye; huggy bear; blonde redhead; sonic youth; monochrome; atr; rainer maria; mano negra &amp;amp; manu chao; asian dub foundation; my bloody valentine; ...but alive; mountain goats; codeine; rodan; old tricky; bloc party; the arcade fire; chumba; jose gonzalez; lots more.    and damn i love old delta blues; and just started falling for appalachian traditional and hill-hop.    food:  i'll eat myself silly on indian; thai; ethiopian; greek; mexican; salvadoran; vietnamese; or any other good food available.  i'm a kitchen top but can be switchy; love cooking with and for people.  my love for toast is (literally) legendary; especially under perfect ripe summer tomato and/or avocado.</t>
  </si>
  <si>
    <t>my loved ones here and elsewhere; my community  rivers &amp;amp; oceans  music &amp;amp; books  unbreakapartability  hedonistic food experiences  hunger for learning new things</t>
  </si>
  <si>
    <t>transformation.    the places my heart is torn between (here; new orleans; philly; greece; palestine; berlin)    how we're gonna build the new world in our hearts. what demilitarizing our society looks like. ending racism and capitalism. different ways that vibrant; healthy; loving communities can emerge and flourish.    people i'm inspired by and what they are doing.    how lucky i am.    when the hell i am gonna fix my broken spoke (wanna help me?).</t>
  </si>
  <si>
    <t>cuddling up for the rev. maybe out at a show or dancing if i'm lucky.</t>
  </si>
  <si>
    <t>i'm not into ims. not so private; but apparently i need to say it cause that's what a lot of y'all want to communicate with and most days i'd really prefer a message. it's possible i might respond but more likely i'll assume you didn't read my profile; so it comes off kind of spammy.</t>
  </si>
  <si>
    <t>...you're down with me being bent; kinky; and polyamorous. i have a couple dates; so if you're of the monog persuasion and it's going to bother you; then you should look elsewhere.    ...you're queer (or at least queerious); and don't expect me to be a girl just cause you might think i look like one (and i don't invite you to message me about how binary genders are just natural and "the truth;" i support finding places to get your questions answered but that's not a priority for me to use my time on that right now).  my plate is pretty full but if you're awesome and we send off sparks; let's hang out. chemistry makes the world go round; and photos don't tell as much as how you hold yourself &amp;amp; move through the world.    ...you want to nurture my inner emo boy with a good theme date.    ...you have some post-industrial ruins to take me to since all my old favorites have recently been fenced off. bike ride to abandoned factory with tricky secret entrances; possibly accompanied by a mason jar of sweet tea (with or without whiskey); is also possible. or show me something new.    good shows are also an option if our music tastes line up. or propose a project (making music; art; guerrilla theater; what else?).    i'm skeptical about this online thing but it's interesting and quite a few people have been encouraging it. i'm not sure why it seems any weirder than bars; perhaps it's actually more transparent.</t>
  </si>
  <si>
    <t>english (fluently)/spanish (poorly)/greek (poorly)/arabic</t>
  </si>
  <si>
    <t>i'm a friendly guy; well liked by most. a bit of a goof and shy at times. it'd be great to meet some new friends and really lovely if one of those friendships became more.</t>
  </si>
  <si>
    <t>currently applying most of my effort toward enjoying each day and smiling at strangers on the street.</t>
  </si>
  <si>
    <t>getting lost in my thoughts.</t>
  </si>
  <si>
    <t>i think they can tell i like to dance around my apartment in my underwear.</t>
  </si>
  <si>
    <t>i have a vast collection of music that is ever expanding and i love the random setting on my itunes. last bands i saw live were the xx and wild beasts; both great! i'm not an avid reader but i have certainly enjoyed many books- love the wit and humor of sedaris. my current magazine subscriptions are: men's health; psychology today; dwell; and everyday food. i am a fan of foreign films; always enjoy almodovar among others. i love to eat and enjoy a variety of cuisines.</t>
  </si>
  <si>
    <t>friendships; laughter; travel; music; art; and love.</t>
  </si>
  <si>
    <t>string theory. i just started knitting and my mind often goes there. knitting is rad!</t>
  </si>
  <si>
    <t>often low key as i usually work on saturday mornings. :(</t>
  </si>
  <si>
    <t>i still have much to discover about myself and even more to accept in others.</t>
  </si>
  <si>
    <t>you'd be interested in meeting so that we can get to know each other outside of cyberspace. :)</t>
  </si>
  <si>
    <t>quiet and geeky; love being outdoors (hiking; exploring; swimming); checking out new restaurants; reading; movies; museums and art; enjoys wine/wine tasting and appreciates a good pub.</t>
  </si>
  <si>
    <t>focused on work but always game for travel and fun on the weekend.</t>
  </si>
  <si>
    <t>making popcorn?</t>
  </si>
  <si>
    <t>that i am pretty shy.</t>
  </si>
  <si>
    <t>read mostly fiction (don delillo; classics)  movies - star wars; john hughes 80s; garden state; zoolander; love actually; goonies  food is good</t>
  </si>
  <si>
    <t>water; wine; family; friends; food; words</t>
  </si>
  <si>
    <t>happy hour after work and home early</t>
  </si>
  <si>
    <t>you are interested in meeting someone that is kind; genuine and pretty much awesome at everything ;)</t>
  </si>
  <si>
    <t>i moved here a year ago for work and to finish my graduate program. so far; i like the cool; laid-back suburban setting with a hint of night life if i choose to indulge but i also like the serenity here when i want to be alone. it's perfect for someone like me.    it seems that a lot gals here are looking for guys who has everything: make good money; is fun and witty; adventurous; know what they want out of life; and 100% confident. let me tell you this...good luck finding your mr. hollywood who might just stay loyal to you with his amazing charm and charisma.    if there is one thing strong about me; it's my down to earth personality. down for movies. down for camping. down for a midnight run to get boba. down to design a cat house or coffee table if you're into that sort of stuff. i'm not humorous or witty because i'm sometimes brutally honest.    i'm a big fan of dance. i used to be an entertainer/performer before i got serious with my graduate studies. if you know my real name; you'll find me on youtube somewhere.</t>
  </si>
  <si>
    <t>part-time engineer | part-time masters student    without giving too much away; i fix x-ray machines for a living.</t>
  </si>
  <si>
    <t>doing the dougie. if you ever see me in person; just ask; and i'll do the dougie.</t>
  </si>
  <si>
    <t>my hair because it always looks like it's ready.</t>
  </si>
  <si>
    <t>action and romantic comedy</t>
  </si>
  <si>
    <t>the possibilities</t>
  </si>
  <si>
    <t>hanging out with friends (not the game but the real thing lol)</t>
  </si>
  <si>
    <t>i go online and buy random crap i don't need.</t>
  </si>
  <si>
    <t>you are not ashamed to be you and open to meditate.</t>
  </si>
  <si>
    <t>english (fluently)/chinese (okay)/japanese (poorly)</t>
  </si>
  <si>
    <t>i am a costume designer; dancer and lover of life.    i love the outdoors... &lt;a class="ilink" href= "/interests?i=snowboard"&gt;snowboard&lt;/a&gt; in the winter and &lt;a class= "ilink" href="/interests?i=surf"&gt;surf&lt;/a&gt; and hike in the summer...    one of my favorite things to do is ... get lost in a new places meet someone new and have amazing conversation.    i travel a lot ... i really love seeing beautiful things that help inspire my &lt;a class="ilink" href="/interests?i=art"&gt;art&lt;/a&gt;    i am a &lt;a class="ilink" href= "/interests?i=burningman"&gt;burningman&lt;/a&gt; vet and love the enitre process.    i am fun; creative; and girly</t>
  </si>
  <si>
    <t>taking one step at a time :)</t>
  </si>
  <si>
    <t>conversatin / eating /</t>
  </si>
  <si>
    <t>are my eyes</t>
  </si>
  <si>
    <t>books....eat pray love ; stolen lives; the last lecture..    movies... under the tuscan sun; broken english ; the princess bride;the truth about cats and dogs; all that jazz; the chorus line and every little step.    food... now this is a hard one for me because i love types of food...if its savory; gooey and warm...i ll go for it...( i am a huge fan of bacon wrapped asparagus over long grain white rice)</t>
  </si>
  <si>
    <t>my family  lip gloss  lotion  a nice pillow  fluffy socks  my keys</t>
  </si>
  <si>
    <t>what to eat for lunch...</t>
  </si>
  <si>
    <t>either working at a bar or getting all dressed up and going out dancing flying somewhere or at home by the fire with a galss of wine</t>
  </si>
  <si>
    <t>i always tend to loose one sock...</t>
  </si>
  <si>
    <t>be ready for an adventure... i move quickly so if i like you you will be joining me on the top of some moutain in the near future so that you can teach me a trick or two...</t>
  </si>
  <si>
    <t>overeducated; underestimated  tall; strong; and quiet.    unassuming; nor presuming  knowledge unpossessed;  growing somewhere  not for ego to project.    manifesting a reality  not exactly everyday;  surfing waves of perspective  on tides of nonlocality.    recursive self-expression:  swirling among the vortices  of my potential selves  in our quantum infinity.</t>
  </si>
  <si>
    <t>i'm pursuing happiness by way of virtue and tranquility; frequently punctuated by the distractions of hedonism. i'm exploring my many selves; and seek a partner in exploration.    creativity is the essence of humanity; so a virtuous life is a creative one. i like to project myself onto the world by creating; building; and fixing.    for money; i design and manage computer systems that save people energy.    for myself and with my friends; i build electronic gadgets; i grow plants; i contribute to art projects; i make music; i write; and i help build black rock city.    other things you'll find me doing:    bicycling all over the damn place  running around berkeley  hiking - in the hills; in the sierras; in the santa cruz  learning - like a sponge  indulging in nor cal's bounty  soaking in hot water  chilling with my people  shaking ass to dirty electro house; breaks; tech house; or funk  exploring the nature of consciousness; time; and the universe  playing with my big old dog  taking random day trips with my friends</t>
  </si>
  <si>
    <t>listening  building crazy shit from free software  lifting and moving heavy objects  tying truckers' hitches; alpine butterflies; bowlines; and clove hitches  organically collaborating with others  evaluating alternatives and making decisions  reading and writing  problem solving; fixing things  self-reliance  functional raging  kissing  cuddling</t>
  </si>
  <si>
    <t>height  feet  eyes  calves</t>
  </si>
  <si>
    <t>crime &amp;amp; punishment; women in love; rings trilogy; fear and loathing in las vegas; one flew over the cuckoo's nest; electric kool-aid acid test; doors of perception; pillars of the earth; world without end; wind-up bird chronicles; the road; the mirage; a scanner darkly. team of rivals; everything for sale; life inc.; the price of citizenship; the jungle; nickel and dimed; the undeserving poor.    shortbus; waking life; there will be blood; pulp fiction;inception; bottle rocket; royal tenenbaums; o brother where art thou; avatar; office space; zoolander; memento; team america; trainspotting; the eiger sanction; breaking away; empire strikes back    daily show; colbert report; south park; 30 rock; the office; futurama; archer; arrested development; curb your enthusiasm.    radiohead; massive attack; daft punk; justice; kruder and dorfmeister; theivery corp; space cowboys; brass tax; robot heart; flaming lips; gogol bordello; the mutaytor; lcd soundsystem; kraftwerk; soulwax. stravinsky; r strauss; saariaho; shostakovitch; brahms.    whole living food.</t>
  </si>
  <si>
    <t>music  bicycle  book  pen/paper  friends  sunshine</t>
  </si>
  <si>
    <t>scaling computer systems  culture  burning man  the nature of time; universe; and self  my legacy for the future  what i can build with my friends  what i could build with a partner</t>
  </si>
  <si>
    <t>decompressing after working too much all week  soaking in a hot tub  going to a gallery or a movie  rallying for an early dance break  having dinner/drinks/bbq with friends</t>
  </si>
  <si>
    <t>i'm your typical grad student at berkeley: i spend a lot of time working on my thesis (see below); but when i'm not at work; i go to concerts; take road trips; play ultimate frisbee; go to bars with friends; lounge around at backyard bbqs; play the drums; and so on. i rarely get a moment of rest; but that doesn't mean that i'm not having fun. and it certainly doesn't mean that i wouldn't be able to spend time with someone else.    i can be optimistic or cynical depending on the mood of the hour; but i'm not rude or mean or dishonest. i don't take the world particularly seriously; but i also try not to screw it up.    i am adventurous; chill; and thoughtful</t>
  </si>
  <si>
    <t>working on a doctorate in energy and resources at berkeley. i investigate the possible low carbon future of the electricity grid with computer modeling. i get to play with maps! and databases! and linear programs!</t>
  </si>
  <si>
    <t>watching sunsets</t>
  </si>
  <si>
    <t>from the front; probably my red hair  from the back; probably my double nape piercing</t>
  </si>
  <si>
    <t>movies:  donnie darko  star wars (the old ones of course)  dude; where's my car?  pulp fiction    music:  akron/family  cake  explosions in the sky  nin  poe  soul coughing    food:  duck a l'orange  cheesecake  pecan; pear and blue cheese salad  chocolate covered pretzels    books:  i don't read much for pleasure... don't have anything against those who do though. i guess i get from music what others get from books.</t>
  </si>
  <si>
    <t>chocolate  the internet  ipod+headphones  road trips  maps (to ponder and to follow)  bad movies</t>
  </si>
  <si>
    <t>the mars volta's fantastic and complex music  the evolution of industrial infrastructure  indian food  various carnal pursuits</t>
  </si>
  <si>
    <t>out with friends at a bar or in with friends playing board games (nerd alert). beer generally accompanies games.    some friday nights i'll to drive around (by myself or with others) and purposefully get lost; then find my way back home. makes you get to know a place.</t>
  </si>
  <si>
    <t>something tame... i enjoy shopping for clothes. seems like most straightish guys don't.    less tame things are available though... good conversation will hopefully go down those paths.</t>
  </si>
  <si>
    <t>umm..... if you want to....  i'm interested in going on dates though; so i guess that's a prerequisite.</t>
  </si>
  <si>
    <t>i find joy in good cupcakes; especially red velvet ones (a quick way to win my heart) and have recently began making my own. i also enjoy going out with friends to dinners; movies; animals (see picture of me feeding a rhino- he thanked me with a big sneeze!); and most importantly at times; staying at home with a good book or a challenging board game. i am happy with my career- running an online marketing group for a sf retailer.    i'm fortunate my family all live close; and i get to see them often (note picture of passover seder emulating frogs plague). i like physical activity whether it be a dailey method class; walking around the city; or hiking in marin on a weekend morning. i've traveled all over the world. right now i would say my favorite places are paris; spain; and israel. i would love to go to india and japan someday; but haven't yet made it yet.    i can be quiet at first; but open up quickly when i click with someone. honestly though; i find this whole process a bit unnatural. i don't think you're really going to get to know me by reading a little blurb. i find the best way to see if we are a match is to meet up in person!</t>
  </si>
  <si>
    <t>online marketing for a multi-channel retailer</t>
  </si>
  <si>
    <t>sushi; pasta; dessert (cupcakes); historical fiction; nytimes</t>
  </si>
  <si>
    <t>family (including my 1.8 year old nephew); good food; a riveting book; dvr; friends; challenging job</t>
  </si>
  <si>
    <t>i am jewish and judaism from a cultural perspective is very important to me. while i ideally will be in a relationship with someone jewish; i would also look forward to being with someone of another faith who is open to raising a jewish family.</t>
  </si>
  <si>
    <t>i work hard during the week; and am looking for a partner to hang out with on the weekends. i love to be outdoors when the weathers nice. i like traveling and going on small weekend trips. i like to stay active when im not working. i take care of myself and eat healthy most of the time. i'm creative; romantic and very spiritual!</t>
  </si>
  <si>
    <t>i work for myself an am very passionate about what i do.</t>
  </si>
  <si>
    <t>the elephant man; sacred contracts; the power of now; way of the peaceful warrior.</t>
  </si>
  <si>
    <t>i can do without anything and everything except love.</t>
  </si>
  <si>
    <t>the reason for life.</t>
  </si>
  <si>
    <t>lately it's been go home; eat dinner and stay in and rest. i work late on fridays. but would love to go out to eat at a nice restaurant; see a movie; or go dancing.</t>
  </si>
  <si>
    <t>your looking for a great guy that will treat you well!</t>
  </si>
  <si>
    <t>english/russian (okay)</t>
  </si>
  <si>
    <t>left ireland in 1996 and lived in new zealand;austraila and canada before moving here 11 years ago where i avail of what the area offers in both indoor and outdoor activities</t>
  </si>
  <si>
    <t>i am mixing my time well between kayaking;hiking;plays;opera;live music and projects on my home outside of my 40 hours work week</t>
  </si>
  <si>
    <t>most things i set my mind on from sports;construction</t>
  </si>
  <si>
    <t>my eyes;being 6ft;my accent</t>
  </si>
  <si>
    <t>books:louis lamour;jane austen;shakespear;dickens;  tv:dexter;criminal minds;seinfield  movies:harry potter;star trek;gladiator;lord of the rings;star wars;space cowboys</t>
  </si>
  <si>
    <t>petes coffee;outdoors;bed;someones arms;family and sunshine</t>
  </si>
  <si>
    <t>other thanwhat to write down in these spaces;what next to do fun</t>
  </si>
  <si>
    <t>getting ready for my weekend and erasing work from my mind</t>
  </si>
  <si>
    <t>i got a hairy ass!</t>
  </si>
  <si>
    <t>you smile;laugh often and you could possibly think at some point that i am magically delicious</t>
  </si>
  <si>
    <t>english/irish</t>
  </si>
  <si>
    <t>i want to be clear here. i am looking for a partner/girlfriend/ltr with; amongst many other things; the qualities below. i am not necessarily looking for sex only - i have a "normal" profile that i'm happy to share and would merge the two; but my jobs preclude that. however; the below qualities are important so i've decided to throw them out there at the beginning as opposed to going on 3 dates with you before discovering that you're a "lights out missionary style" only type and disappointing us both; if i wanted that; i would have stayed in the midwest!    i've checked "casual sex" as i'm guessing that the person i'm looking for may screen with that qualifier. don't get me wrong; if you're attractive; kinky; and looking to play; it will be hard for me to say no. however; ultimately; this is about looking for something more. i am completely trustworthy; an open; honest communicator; and will safeguard your feelings carefully regardless of in what manner we are relating to each other.    also; the below does not preclude: snuggling; buying you flowers; listening to you when you need to talk; opening the door for you; making love to you; gentle kisses on the forehead; doing things for you just because; or picking you up from the airport. i will be thrilled to do all these things and more. that being said.......    sexually dominant; kinky; highly educated male seeking an independent; strong; witty; goals-oriented woman. i am 6'2"; fit; have a graduate degree; and am working on a phd. i am seeking a kinky; sexually submissive woman for an otherwise egalitarian relationship. this could be an ongoing casual thing; but i would prefer a genuine relationship. please note: the person i'm with does not always have to be sexually submissive - variety is good. however; being sexually dominant is part of my personality and i do need outlet for that at least part of the time.    i work in healthcare and academia so comfort and safety are a top priority for me. i am not looking for someone that wants to truly be hurt or degraded (though someone that enjoys playing with pain/pleasure dynamics is most welcome). i am not interested in re-creating any prior trauma. rather; i am looking for a great relationship with someone that happens to be trustworthy; yet kinky and insatiable. i enjoy verbal domination; restraints; spanking; role-play/dress up; giving sexy assignments; and most other forms of kink. watching/hearing/feeling my partner have an orgasm (and another; and another....) is one of my favorite things and you will be well rewarded for the "work" i make you do.....    face pic and answers to any questions available upon request. as well; please write something when you approach me. this dynamic is sensitive and requires very good communication. if you're shy or hesitant; that's fine - just say so! i will guide you in assessing what you're looking for and will be very gentle in getting to know you. however; multiple one line responses indicate to me that you are ambivalent or are unable to communicate your needs and wants to me - which is paramount as i will only enjoy this if i'm also making you feel very; very good.    also; please note that i am typically not the dominant type that will totally overpower you from the first sentence or the first meeting. don't get me wrong - once trust is established; i can be very aggressive; am very strict (when we're in this mode; not outside of it); and will thoroughly and completely dominate you when we're engaged in this style of play. however; i have to know that you will keep yourself safe with good limits and boundaries for this to start to blossom. i can only participate in this type of behavior when i know that you are deriving great pleasure from this. as well; i also like to mix some gentleness in with things. nothing enhances the sting of an "almost too much" slap to the ass like this sensation being interspersed with soft; probing fingers and words of encouragement whispered in your ear.....    i have a very active; albeit dark sense of humor and will laugh at anything - including myself. i enjoy finding humor in human behavior and the sociological implications of the things around us. oh; and people falling down is always funny too!    all limits and boundaries will be respected at all times. there is no negotiation on this. ever. i will carefully assess what your limits are and gently but firmly guide you into the gray areas that we want to explore. this is for your safety and mine. i refuse to contribute to anyone's trauma or low self-worth. how will i do this? i will ask. a lot. i will check in with you. a lot. once trust is established; this will diminish; though you always have the option of stopping anything at anytime. however; if you don't have the patience or attention-span to endure this at the beginning; i will annoy the hell out of you. i assure you; if we click; that we'll get to the point where you walk in the door; and i grab you by the hair and take you mercilessly; but that will not be until i know that it's safe for you to engage in this behavior.    please excuse the douchebag/ wife-beater photo; it's the only somewhat discreet pic i have right now. i normally don't walk around in a wife-beater....promise!    as for "normal" activities; i'm a voracious reader; travel often; go out dancing often; engage in intellectual (or silly) conversation; watch smart; engaging; and/or funny movies/shows; and work hard to bring good quality health care to under served individuals and train the next generation of health care providers to do the same. i feel strongly about social services and if you don't understand why someone would want to work with homeless; bat-shit insane people (that's a medical term - look it up); even if you wouldn't want to; we probably won't get along. if i love taking care of some homeless dude that wants to stab me in the eyeball; think of how well i'll take care of you!</t>
  </si>
  <si>
    <t>i work in health-care (think prescriber) and academia (think extra credit ;). i'm also the host of a radio talk show that airs in several metropolitan areas in the us.</t>
  </si>
  <si>
    <t>communicating and ensuring that my partner feels well taken care of. i'm also very good at tying you to my bookcase and thoroughly working you over......</t>
  </si>
  <si>
    <t>choose the most correct answer from the following:    a. the missing limb.  b. the faint sound of a calliope that follows me everywhere.  c. the light i had installed in my forehead that flashes when i'm joking due to my dry sense of humor and deadpan delivery.(remember; the longest answer is usually the correct one).  d. none of the above.</t>
  </si>
  <si>
    <t>dark comedies; documentaries; well-written dramatic series.    sci-fi; fantasy; any media exploring existential issues.</t>
  </si>
  <si>
    <t>1. learning/self-actualization  2. kinky sex with a trusted partner  3. dancing  4. sleep  5. exercise  6. lists</t>
  </si>
  <si>
    <t>how to find a girlfriend/partner that is smart; warm; caring; communicative; interesting; funny; goals-oriented - and a complete and utter kinkster.</t>
  </si>
  <si>
    <t>sitting back; sipping good bourbon; watching you tied to my coffee table and listening to you beg for something you're not going to get just....quite....yet.</t>
  </si>
  <si>
    <t>i have another profile on okc that is my "normal" profile. ideally; i would merge the 2; but my jobs preclude that possibility. maybe you have seen it?    if you're interested in the dynamic i describe here; i will share it with you. put the 2 together and voila! this is me.....</t>
  </si>
  <si>
    <t>you are looking for a genuine; caring; supportive relationship full of laughter; interesting conversation and adventure with a sexually dominant; ethical; complex (not complicated) man.</t>
  </si>
  <si>
    <t>i am a curious explorer of life. our ability to improve the world through creativity and collaboration drives me; and i want to experience everything our planet has to offer.    i try to think outside the pyramid.</t>
  </si>
  <si>
    <t>life has been unfolding in beautiful and unexpected ways; and i am enjoying the moment-to-moment pursuit of the perfectest balance possible.    for fun i create music; ride bikes; hike; go out with friends; meet new people; eat brunch; bbq; spend time in the park; and scour the intertubes for current global events/news; lolcats; and art that elevates mankind. concerts; events; weekend getaways; vacations abroad; and the occasional all-night fiesta are part of the mix...damn i love this city! couch time is also important for reading and movies and relaxing...life is good.    for work; renewable energy is my calling. it constantly challenges and stretches me with technical; strategic; and political complexity. i'm surrounded by amazing and inspiring people; and we are changing the world everyday. i love it.</t>
  </si>
  <si>
    <t>slingshotting toaster ovens into clouds; finding good views; laying down the groove; making decisions; camel pose; punching cupcakes; keeping my shit together while highly intoxicated.</t>
  </si>
  <si>
    <t>that i'm relaxed and comfortable.</t>
  </si>
  <si>
    <t>we don't have to like the same stuff; but if the things you like have the following qualities; we'll get along great. in general; my favorite art of any type usually involves generating a strong vibe; uniqueness; and/or detailed craftsmanship/skill. that said; it doesn't have to be "art" for me to enjoy it. :)    music: dirty projectors; squarepusher; elliot smith; golijov; the books; mum; bjork; joanna newsom; tune-yards; sufjan; radiohead; beck; tool; and thousands of others...also; anything backwards. been into the new andrew bird album of late.    movies: brazil; network; thank you for smoking; [insert list of wes anderson; coen bros; foreign; indie; art films; etc. here].    tv: daily show; colbert; most hbo series; good nature shows; ted talks; adult swim (although it's been years).    read: nyt.com; a confederacy of dunces; david foster wallace; seed magazine (science as culture); the atlantic.    food: i tend towards the healthy/organic side; but my "diet" is often a victim of deliciousness. there are a million amazing restaurants nearby. [write something about nachos]...red is my favorite flavor of candy.</t>
  </si>
  <si>
    <t>lists...wait; scratch that.    ...although i guess this would be a good time to give a shout to the fam!</t>
  </si>
  <si>
    <t>humans becoming robots.    curly once said; "i try to think; but nothing happens"...actually; on second thought; that doesn't describe me very well.    i think about what an amazing place and time this is to be alive; how life itself is the craziest thing that ever happened to me; and how funny everything is...i think about how and what i can do to improve and enjoy my life and the world; what i can't and how to adapt; and any middle ground in between...balance.</t>
  </si>
  <si>
    <t>"...the same thing we do every night; pinky: try to take over the world!"</t>
  </si>
  <si>
    <t>i savor the free cheese samples; swirling it around in my mouth; thinking i'm getting something for free; and often end up buying cheese that i need to come up with a use for later. i make this same mistake repeatedly; and am ok with it.</t>
  </si>
  <si>
    <t>when you listen to your favorite music; with your eyes closed you can make all the energy in the room swirl rhythmically with the beat; and rise and fall with the harmony.    you're not boring and can laugh at yourself.    you don't like: too much makeup; romantic comedies or shit on bravo; the mall; clubs; (much) sports; video games.    you read the above and felt something that makes you want to experience real life instead of looking at the next thing on your computer/phone screen.</t>
  </si>
  <si>
    <t>i grew up in the south of france and moved in sf almost 7 years ago to study. since then; i left once for 9 months to volunteer in guatemala; and many times to visit my family or travel but always came back...    i like learning; discovering; trying all kind of things. i traveled quiet a bit and when i do so; love meeting locals and really get a sense of their culture.  i tend to believe that you can do everything; as long as you try hard enough... some experiences definitively proved me wrong but it is always interesting to give it a shot. i am not competitive at all so; having a good time is all that matters.    my hobbies are very eclectic: reading; going to the museum; concerts; beach; gym; dance classes; cooking; hiking; lying on the beach listening to the ocean...    people who know me would describe me as genuine; with a positive attitude; a good sense of humor; responsible; generous...  people who know me very well would (or should) add that i can speak my mind and am not always all sweet (that what you got for mixing french; spanish and italian blood); but no worries; nothing extreme. ;)</t>
  </si>
  <si>
    <t>i opened my business about a year ago. so; yes it is time consuming but it is worth it and i enjoy every single minute of the adventure. i love what i do and am good at it.    because i work a lot; i am looking for someone who; first; can understand my priorities and second; is someone i am glad to come to and am happy to spend my free time with.</t>
  </si>
  <si>
    <t>cooking; finding good deals; organizing a trip; parallel parking; memorizing numbers; taking care of children; snowboarding; sewing; fixing things; turbo kick class; eating with chopsticks.... and many other random useless things ;)</t>
  </si>
  <si>
    <t>they may hear my french accent or my laugh.</t>
  </si>
  <si>
    <t>the last book i read: l'etranger de camus (a friend gave it to me just before i jumped into the plane) other than that i mostly read books that are related to my job. i love to read and wish i had more time to do so but satisfy myself reading articles online; in english; french or spanish; just to maintain or increase my vocabulary.    i am very bad with movies. if you do love movies; i will certainly be able to share your enthusiasm and watch them with you; but don't except me to know actors or directors... i generally watch tv shows; as they are shorter and so i might be able to watch it through the end before falling asleep... that is the screen effect; while being comfy on the couch or in my bed...  tv shows: dexter; breaking bad; mad men; how i met your mother; and some girly stuff you may not want to hear about :p    i listen to all kind of music; in french; english; spanish... it mostly depend on my mood; but i appreciate listening to music waking up; working; jogging; cooking... it set the tone :)    i love eating and trying all kind of different food. i appreciate good homemade food; and rather know what i am eating but am not picky and not too adept of the organic bs trend that invaded sf. i can definitively appreciate a good burrito in the taqueria at the corner. ;)</t>
  </si>
  <si>
    <t>when packing for few days; i make sure i have:  - my passeport and credit card  - high heels and running shoes  - a book    and on my way; i will grab a diet coke and a chocolate snack...</t>
  </si>
  <si>
    <t>what am i going to do when i get take some time off  what am i going to eat...</t>
  </si>
  <si>
    <t>as you'll notice as you read my page; i don't like such open ended questions. where does it want me to go? how much stuff can i really put in this one section? how much stuff would i forget to put down?    i'd love to talk to anyone who is willing to try and find out for themselves.</t>
  </si>
  <si>
    <t>so right now in my life i'm a personal trainer who has to move up to san francisco from san jose. i'm here so i can go back to school to become a physical therapist. i work a lot; but i'm always down to be out and about. i can sleep when i'm dead.</t>
  </si>
  <si>
    <t>i'm really good at getting people to talk. such as; i can meet a stranger and get to know them really well in our first conversation. i like to connect with people on a real level and not at the surface.</t>
  </si>
  <si>
    <t>its usually my height and smile. i'm a very friendly person and make it easy for people to talk to me.</t>
  </si>
  <si>
    <t>my favorite book is invisible monsters. its basically my bible. i love the drama; mystery; and the fashion of the book. plus its all about princess brandy alexander.    movie would be a toss up between edward scissorhands and eternal sunshine of the spotless mind. they are both so beautiful and rich love stories. there are other movies in there too; but i always come back to these two. also thought i'd throw out that i'm also a little anime snob. just the good directors like the late satoshi kon.    there is no favorite music because that all changes with seasons and moods. its usually something indie and soft in the fall or when its raining; dancy club stuff in the winter and summer; and harder rock in the spring. yeah its a weird of me; but it keeps me entertained.    and lastly food; i just love food. because i'm a very active person i'm always hungry and down to eat.</t>
  </si>
  <si>
    <t>i don't like this question. i feel like i could give up most things in my life; excluding friends and family of course. yes i do like having nice things; but those are never permanent. here today and gone tomorrow; its sad but true.</t>
  </si>
  <si>
    <t>i spend a lot of time thinking how to be better. i'm never really satisfied with the job i am doing with most things so i think about ways to improve myself. i want to be the best at whatever i do; and if i'm not i will learn how to be.</t>
  </si>
  <si>
    <t>well since i've moved to sf i don't have anything regular yet. i'm searching for that group of friends that i can have dinner with then grab drinks; then go dance the night away.</t>
  </si>
  <si>
    <t>i once told jennifer coolidge that she looks plastic in films; but that she is very pretty in real life. i then had her sign my shirt.</t>
  </si>
  <si>
    <t>message me if you want to talk to a fun and friendly person; think i'm cute; or would like to talk about anything random. the random thing would be pretty cool.</t>
  </si>
  <si>
    <t>i'm a mature; adventurous; and laid-back type from the bay area. i graduated from uc santa barbara in 2010; and spent the last year and a half doing americorps internships in nyc and berkeley. since then; i lucked out finding a job that makes use of my art degree - i teach art at an art studio. i get to be creative every day as part of my job; and i get to share what i love with some very awesome kids.</t>
  </si>
  <si>
    <t>when i'm not working; i planning my next travel adventure/getaway. any exploration is fine by me. next dream destination = backpacking around south america. if i can incorporate art and/or social service in my travels; even better.    tennis and yoga keep me active. i enjoy the great outdoors and hula hooping!</t>
  </si>
  <si>
    <t>painting; diy crafts; hosting parties; wearing my heart on my sleeve</t>
  </si>
  <si>
    <t>a smile</t>
  </si>
  <si>
    <t>weird/bizarre books like "running with scissors"; and books by chuck palahniuk. currently reading some anne lamott and sue monk kidd.    frat pack movies like wedding crashers and anchor man. footloose. documentaries.    food: thai; indian; sushi; salads</t>
  </si>
  <si>
    <t>adventure  creative outlet  friendships  spirituality  coffee  good read</t>
  </si>
  <si>
    <t>possible entrepreneurial ideas. and the perfect karaoke song.</t>
  </si>
  <si>
    <t>i work weekends; so friday doesn't really feel like the start of a weekend for me. i celebrate most of the other weekdays. mondays are pretty awesome. i'm also a fan of thursdays. better yet; i'll celebrate any night that includes pub trivia/karaoke; and happy hour :)</t>
  </si>
  <si>
    <t>i'm a member of screen actors guild. sounds impressive; but it's not really; because my hay day of acting peaked at age 10. i've just been paying the union dues ever since.</t>
  </si>
  <si>
    <t>you love yourself; but you're not in-love with yourself.  you show respect (i.e. i'm no booty call)  you have a sense of humor  you're up for adventure  you're creative in some way/shape/form</t>
  </si>
  <si>
    <t>i am 23 years old. grew up in the east bay; but now live in san francisco. i graduated from sfsu with a degree in communication studies and now work in the hotel industry. i enjoy guest service industry; it's fun to meet someone new every other day from different countries. i am always interested in learning more about the art and food culture from all around the world.    i enjoy drawing; watching and playing basketball and enjoying the great outdoors on a good days - go to the beach/zoo/museum; go on a bike ride or do some kind of physical activity.    if its cold out; i don't mind staying in and making some food; watch a movie and indulge in some ben&amp;amp;jerry ice cream (clusterfluff is my new favorite).</t>
  </si>
  <si>
    <t>i work in the hotel industry; and currently i am training to be the guest service supervisor.    my dream is to own my own art hotel that i can open all around the world.</t>
  </si>
  <si>
    <t>my small korean eyes; my eyes get smaller if you make me smile/laugh</t>
  </si>
  <si>
    <t>i enjoy all types of music; too many bands to mention.    i still enjoy watching cartoons. adult swim (superjail; the boondocks; moral oral) and cartoon network (adventure time with tim and jake; chowder; looney toons) but i miss all the classic cartoons: dexter; johnny bravo; cow and chicken; doug; ahh anger beavers.    naturally i enjoy pixar(most)/disney(mostly hang drawn disney's are my favorites); and of course a big fan of hayao miyazaki movies (howls moving castle; princess mononoke; my neighbor totoro)    i also enjoy watching food network because i'm always looking to try to create new dishes. the travel channel; science channel (how it's made)</t>
  </si>
  <si>
    <t>family and friends  pen and paper  music  pb&amp;amp;j sandwich</t>
  </si>
  <si>
    <t>what my future will look like    deciding what to eat    what i should try to draw and paint next.</t>
  </si>
  <si>
    <t>this is my first time doing something like this; so please be gentle</t>
  </si>
  <si>
    <t>you want to say hello and/or if you want to get to know me better</t>
  </si>
  <si>
    <t>i'm a chill guy that grew up in the south bay; but i've also lived in mexico for a short time; and in houston tx for about 6 years working in my field. and now i'm back in the bay area working in the biotech field and enjoying what the bay area has to offer. and l'm looking to make lots of friends and find that special someone that i can spend my life with :)</t>
  </si>
  <si>
    <t>i'm mainly working and having fun... i'm also taking some classes at a uc extension to try move further up in my career.</t>
  </si>
  <si>
    <t>books: primal blueprint; the 4 agreements...  movies: 21 jump street; the hangover; yesman...  music: i like a little of evertying... top 40s; latin music...  food: a little of everything as well...</t>
  </si>
  <si>
    <t>1. family  2. friends</t>
  </si>
  <si>
    <t>i go out to eat with friends; maybe watch a movie; to to a comdey show and occasionally go out to a bar and have a few drinks. or i stay home and read a book or just watch a movie on tv.</t>
  </si>
  <si>
    <t>if you would like to get to know me a little more  or  to know why i did not anwser too many questions ;)</t>
  </si>
  <si>
    <t>moved to san francisco this past year from seattle. addicted to &lt;a class="ilink" href="/interests?i=burrito"&gt;burrito&lt;/a&gt;s.</t>
  </si>
  <si>
    <t>i work at a tech start-up in soma writing code.</t>
  </si>
  <si>
    <t>finding the best burrito in the mission.</t>
  </si>
  <si>
    <t>my dislike for &lt;a class="ilink" href= "/interests?i=republicans"&gt;republicans&lt;/a&gt;.</t>
  </si>
  <si>
    <t>i love classical music!</t>
  </si>
  <si>
    <t>internet; beer; burritos; bart; tofu; brown khakis</t>
  </si>
  <si>
    <t>ways to humiliate my co-workers.</t>
  </si>
  <si>
    <t>grabbing something to eat at duggan's in the mission.</t>
  </si>
  <si>
    <t>i collect lego watches.</t>
  </si>
  <si>
    <t>you really want to get a burrito... or maybe just have a drink.</t>
  </si>
  <si>
    <t>under construction...yes; i am perhaps procrastinating a bit on summarizing all that is me in a few paragraphs. weird; i know.</t>
  </si>
  <si>
    <t>after finishing law school; i've made the highly logical decision to use that degree in the publishing industry. makes sense right? actually; all it took was a very brief foray into the courtroom for me to realize that happy lawyers are exceptional people and somewhat few and far between. now i spend my days mostly blissfully producing legal textbooks; developing apps; and planning my eventual takeover of google (still working out the details). turns out work/life balance is pretty fantastic after all.</t>
  </si>
  <si>
    <t>using hyperbole. one might say i'm insanely; frighteningly good at it. probably the best ever.</t>
  </si>
  <si>
    <t>books: i'm a pretty voracious reader who gets on crazy kicks and stays on them for months... e.g. recently was on a dystopic binge; and went through all the classics like brave new world; fahrenheit 451; shades of grey; etc.    movies: anything by michel gondry; wes anderson; stanley kubrick; pedro almodovar; woody allen; spike jonze; danny boyle; don hertzfeldt; coen brothers; christopher guest; pta; chris nolan; fincher.    music: i'm certainly not the first to say this; but: my tastes are pretty eclectic. i've a deep seeded love of classic rock; but i'm also a fan of indie rock. i've recently developed an obsession with soul and blues music; and am slowly working through the heavy hitters...currently on nina simone and sam cooke.    food: sushi and all things spicy. mexican; indian; thai; ethiopian...all amazing.</t>
  </si>
  <si>
    <t>iphone (even with at&amp;amp;t "service"); sarcasm; exercise; the interwebs; sports sports sports (particularly basketball); and the ol' trust fund (jk).</t>
  </si>
  <si>
    <t>usually down for dinner and drinks; either out at a restaurant/bar or home with friends--and; as a rule; i love exploring the bay area's venues and unfamiliar neighborhoods.</t>
  </si>
  <si>
    <t>you're the kind of person who is confident yet self-aware; playful yet sensitive; content but not complacent; then i think we have a good chance of hitting it off.</t>
  </si>
  <si>
    <t>art hobbyist doing institutional research for a living; with a love for basketball.</t>
  </si>
  <si>
    <t>i'd like to eventually make a masterpiece; like las meninas or the large glass. the dream lives on!</t>
  </si>
  <si>
    <t>scheming--to change humanity and the universe.</t>
  </si>
  <si>
    <t>said before but true--i'm either quite smart or a fool; and there is no other way.</t>
  </si>
  <si>
    <t>the lancelot grail cycle and the bezels of wisdom are two favorite books--they're mysterious.    hard films can be agonizingly good; like the ones made by bela tarr and michael haneke. i prefer the lighter touch of victor erice and the dardenne brothers. the dardenne brothers; light? well; this can be discussed.    likewise; my favorite meal is a nicely roasted chicken with a strong garlic mayonnaise with cider to go along; finished with almonds and calvados.</t>
  </si>
  <si>
    <t>if i were to move; i'm sure to take one of the cameras; the oud; and the 'live and let live' policy or the 'love one another' commandment.</t>
  </si>
  <si>
    <t>the lovechild of olympus and fujifilm.</t>
  </si>
  <si>
    <t>if you want to talk about art; film; or bespoke shoes.</t>
  </si>
  <si>
    <t>english (fluently)/tagalog (okay)/spanish (poorly)</t>
  </si>
  <si>
    <t>i was born and raised outside of nyc.  went to school for architecture in brooklyn.  and just moved out to the bay area.    i'm constantly creating; fixing or making things around me work better. i do this so much that i ended up with a job that lets me do all of those things. i'm always looking for an excuse to laugh and have fun. i really don't understand people who take things too seriously. i think potty humor is hilarious; and will probably think that way the rest of my life. i have a devious sweet tooth and am the biggest sucker for baked goods. hand me a cupcake; brownie or pastry; i'll do just about anything you ask.    i make it a priority to learn something new everyday; even if it's just learning to open a banana peel from the bottom like monkeys do. trust me; it's way easier.    i really enjoy talking about all types of music; finding new bands and going to concerts. very few things in life are better than finding a great album or song that ends up stuck in your head for weeks.    last summer i started running and ended up doing a spartan race last september. immediately after finishing; i signed up for two more. needless to say; i was hooked.</t>
  </si>
  <si>
    <t>working; volunteering; meeting new people; and cruising around oakland on my bike.    also; trying not to lose my shit...  http://www.youtube.com/watch?v=xp1-oquwol8</t>
  </si>
  <si>
    <t>growing a beard; spending too much time on the internet; cleaning; making noises; playing loud music; giving hugs; packing suitcases or backpacks; listening to stories; knowing useless trivia; wearing plaid or flannel; arcade games; singing karaoke; screaming in elevators; puzzles; never winning at monopoly; making beds; staring contests to name a few.</t>
  </si>
  <si>
    <t>how is anyone supposed to know this? my friends and i don't sit around and tell stories about what our first impressions were of each other.</t>
  </si>
  <si>
    <t>books -- slaughterhouse five; the perks of being a wallflower; the man who mistook his wife for a hat; how to tar and feather a roadrunner and my favorite; country wisdom &amp;amp; know-how [everything you need to know to live off the land]    movies -- eternal sunshine of the spotless mind; synecdoche; ny; there will be blood; donald duck in mathmagic land(this movie shaped my childhood) and any campy horror movie!    shows -- futurama. it's always sunny in philadelphia. parks &amp;amp; rec.    music -- as of late it's been david bowie; the beach boys; robyn; ty segall; bon iver; beach house; tune-yards; billie holiday; thee oh sees; real estate; kanye west; vetiver; i break horses.    food -- chili; chocolate; avocados; raspberries; almonds; goat cheese; chipotle mayo; greek yogurt; bacon; peanut butter; and bagels... not together. ew. c'mon; don't be gross.</t>
  </si>
  <si>
    <t>- the universe.  - the total number of "things" on the planet.  - what's for dinner.  - my next word to use in words with friends.  - why autocorrect is so terrible.</t>
  </si>
  <si>
    <t>i sometimes wear glasses now. i know; so private.</t>
  </si>
  <si>
    <t>- you just feel inclined to do so.  - want to meet up for a drink.  - you're willing to be an awesome tour guide of the area (seriously; i just moved out here).</t>
  </si>
  <si>
    <t>darlings. i'm a spectacular multifaceted entertainer/artist/healer and bon vivant. i'm a published recording artist and have made numerous tv; radio and live appearances. i have a treasure of creative offerings as a lover. i'm attuned to the realization of our highest nature.</t>
  </si>
  <si>
    <t>i'm an active practitioner of family constellation work and am hoping to further myself as a sound and music healer with a strong emphasis on dance and movement. i'm a professional henna artist and you can catch me singing on youtube once i tell you how.</t>
  </si>
  <si>
    <t>my social skills are out of this world. i can perform in front of almost anyone in the world with great confidence and ease. i've travelled to india; east africa; western europe and central america.</t>
  </si>
  <si>
    <t>my sartorial elegance is unique and people are always complimenting me on how great i look. i'm handsome;very friendly and make others so comfortable that i have no problem empathizing with all kinds of folks.</t>
  </si>
  <si>
    <t>herman hesse's "narcissus and goldman"  rumi; hafiz; kabir and other mystical poets.  kate bush; annie lennox; streisand; talking heads; salif keita;  baaba maal.  films: almodovar; fellini; bertolucci; modern indian art cinema.</t>
  </si>
  <si>
    <t>chocolate  music/dancing  my mother and my close family/friends  beautiful and crazy laughter  a lovely and comfortable home</t>
  </si>
  <si>
    <t>the poor and under suffering. i'm a caretaker and am warm; love hugs;kisses and cuddles. i'm amazingly sensuous and love beauty; nature and the ocean. i worship the amazing variety of sentient creatures on this glorious planet.</t>
  </si>
  <si>
    <t>making people hee hee haa haa themselves silly as i do comic impersonations..  shaking my booty to abfab ecstatic music that potentiates beauty within my soulful being.  singing with passion from the depths of my heart..</t>
  </si>
  <si>
    <t>that i like to lightly spank cute butts and can kiss for hours.</t>
  </si>
  <si>
    <t>english (fluently)/hindi (okay)/french (fluently)/german (okay)/spanish (okay)</t>
  </si>
  <si>
    <t>i'd like to think of myself as pretty easy going. i love &lt;a class= "ilink" href="/interests?i=exploring"&gt;exploring&lt;/a&gt;. i've &lt;a class= "ilink" href="/interests?i=traveled"&gt;traveled&lt;/a&gt; quite a bit and have learned that there is always something new to see or try even when you've lived somewhere most of your life.    i'm willing to try anything once  i can't sit still when there's upbeat music playing  i get annoyed when people interrupt me when i'm reading a book  i'm learning to cook (better)  i read fantasy and sci-fi books (among many others in the collection)  i sold my car about five months ago and have absolutely no regrets  i love arm warmers</t>
  </si>
  <si>
    <t>my motto is work to live; not live to work. i was a little late getting started in the career department because i was living abroad for a year and a half after college; but that being said; i am working up the ladder at my own pace (and loving every minute of it!). i work in technology pr and there's no better place than silicon valley. keeps me on my toes :)</t>
  </si>
  <si>
    <t>looking on the bright side.</t>
  </si>
  <si>
    <t>my energy. and my curly hair.</t>
  </si>
  <si>
    <t>books: i read a lot but a few of my favorite are: atlas shrugged; shantaram; portrait of dorian gray; catch-22; the glass bead game; ender's game and the wheel of time series (that's right...fantasy; no knocking it 'til you've tried it)  movies: i don't watch a lot of movies but a few of the ones that have endeared themselves to my heart: napolean dynamite; wet hot american summer; best in show; garden state; battle royal; eternal sunshine of the spotless mind; donnie darko; zoolander; anchor man; empire records  shows: hmm...i was very proud of myself for not watching a lot of tv but then i got sucked into misfits and once upon a time. i could probably live without them; but i don't want to right now.  music: scissor sisters; cake; hot chip; tv on the radio; ghostland observatory; fleetwood mac; steve miller band; pretty much all 80s music :)  food: ok; ok. i love fried chicken. and nutella (not together). but i really enjoy trying new food and new restaurants.</t>
  </si>
  <si>
    <t>all the things i want to try and who i'm going to convince to join me in the adventure. or shenanigans. whichever the situation calls for.</t>
  </si>
  <si>
    <t>out with friends but i'm learning that it's ok to stay in (and enjoy it).</t>
  </si>
  <si>
    <t>i've read (and own) the twilight series. i refuse to watch the movies so i'm hoping that redeems me somewhat.</t>
  </si>
  <si>
    <t>asdjhfuoawe rawrrrrrrhuuhhhgggyyyyyyyyyyyyyyyyteeeeeeeeedddddddddddddb    yburntheonlythingthathasntburnedyouwwwwwaaaaaaaaaaaaaghh    hhhhhhhhhhhhhhhuuuuuuuhhhhhhhhhhhhhhhhhhhhhdooooooo    oooooooooooooooooooooomakingrandomnoisesatalltimesoftheday.    i am so bored!!! i could.. do stuff... flip quarters...grand finalee... monopoly... hotels... mexico.... man .... tacoooss.... hot sauce.... peanut butter.... jelly ... water fight!.. cheese cake  stuff  doritos  guitar  working out  writing  reading  music  beer  hiking  dancing  cooking  working  exploring  museums  swimming  board games  magic marker  mmmm pizza.  wu-tang!  classical  day dreaming  folk fingers.  bicycles  poetry  philosophy kahlil g  goofy  part-time lover  easy going  accepting  revulution going turn me onnn...  two facts from them old folks...wishing death was postponed...  life whirls like a cyclone and some eyes never see home.  things change with the time zone... no one wants to die alone...    has a restraining order ever been filed against you?_______no.    have you ever been convicted of a felony?_______no.    do you currently have a driver's license?_______no.    have you ever been married?_______no.    have you ever undergone surgery; if so what kind?_______yes. knee surgery    are you currently taking any medications; if so which ones?_______no    do you have piercings/tattoos? please specify where and how many._______yes. i have three types of smiley faces tattoed on my right arm; a mushroom above them; another small tattoo on my left wrist; a coyfish up my right leg and a flower and piece heart on my left thigh. my nose is pierced and so are my ears  do you partake of recreation drugs? which ones and how often?________not anymore.  do you smoke cigarettes/cigars?________no.    how many drinks do you consume on average on a weeknight?________none.    how many drinks do you consume on average on a weekend?________depends; usually not much/average.    what time do you wake up on weekends?________10.00 am.    which side of the bed do you prefer to sleep on?_______either.    how often do you travel for work?_______none. will possibley travel in future.    how much time do you spend looking in the mirror per day?______1-15 minutes.    does it take you longer than thirty minutes to get ready?_______nope.    when was the last time you had sexual intercourse? weeks..months? somewhere around that area    do you like porn?_______i'm a edit.    can/will you provide written documentation that you are free of stds?_______yes. .    how many one night stands have you had in the last six months?________none.    on average; how many partners do you sleep with at one time?_______1.    do you like animals?_______sure do.    do you own any animals?______no    what is your vision of family life?_______family is one of the greatest things we have in life. also; one of the most important. i believe a family is supposed to love eachother;  and see eachother through everything. a family should never give up on one of its members; but always support them to move forward in life....    how do you view marriage?_______beautifully.    do you desire a faithful marriage?_______yes. absolutely.    do you believe in god?_______yes. strongly.    do you consider yourself spiritual?________yes. .    do you believe in/practice forgiveness?_______yes. whole-heartedly    how often do you pray?_______not enough.    have you been baptized? no    what are your duties as a husband/wife?________love and support.    what do you expect from me as a wife/husband?________love    what do you expect from your children?_________love    do you have children?_______no.    do you like children?_______yes    do you want children?________can't say for sure.    do you want children right away or wait awhile?________wait.    if there is a good reason to wait; how long? can't say.    how many children would you like to have?_______i don't know.    what did you like most about the way you were raised?_________ i don't know..    what would you like to change in the way you raise your own children?_________ more love... more compassion... more understanding.. more time..    how would you deal with infertility if we have difficulty conceiving? it is what it is.    or adopting?__________i can't say.    how would you deal with an unexpected pregnancy?_________joyfully.    how do you expect parenting to change our marriage?_________dramatically.    do you want one parent to stay at home once we have a child?________sure.    what is the hardest thing you expect to deal with in raising a child?________everything.    how do you plan to discipline them?________ kids will be kids.    do you live alone or with a roommate?_________roomies.    do you have a good relationship with your mother and father?_________no.. my mother perhaps a little better.    did you experience any family violence while growing up?________yes.    did your parents marry?________yes.    did your parents divorce?________no.    do you believe in divorce?_________no.    what does a marriage mean to you?_________commitment.    do you save money for the future?________no. i should.  do you give money to charities?________sometimes.    how do you describe your spendatures; and attitude towards money?______you get some; you give some.    do you plan on changing locations often throughout the rest of your life?_______ yes; i want to spend a little time in every place.    where do you plan on living?______wherever opportunity presents itself.    where do you live now?______alameda; california.    what is your occupation?_______student.  what are 5 things that most interest you?_______gods love. music. art. life.    what music do you usually listen to?_______the music that moves my soul.    what music do you not like?_______hard questions.    where do you see yourself in the next 7 years?_______no clue.    what is your preferred mode of communication? ___ text ___phone    describe your perfect date._______ grab a beer; grab a bite.    i attest that these answers are true and correct to the best of my knowledge under penalty of perjury.    x ________________mustjustgohome________________</t>
  </si>
  <si>
    <t>if i have one apple on monday; that apple turns to oranges on tuesday; how many watermelons do i have on friday?</t>
  </si>
  <si>
    <t>seeing the best in people...</t>
  </si>
  <si>
    <t>radio that shit black...  did you know that dolphins are so smart that within a few weeks of captivity; they can train people to stand on the very edge of the pool and throw them fish?</t>
  </si>
  <si>
    <t>i'm just staring at the wall.  the bible.  "i got in a fight one time with a really big guy; and he said; "i'm going to mop the floor with your face." i said; "you'll be sorry." he said; "oh; yeah? why?" i said; "well; you won't be able to get into the corners very well." hahaha</t>
  </si>
  <si>
    <t>god and jesus christ.  the helper.  "for what profit is it to a man if he gains the whole world; and is himself destroyed or lost?" luke 9:25</t>
  </si>
  <si>
    <t>"i said you were all beautiful and you called me a liar; i said everyone deserves to be loved and you called me a liar.... so i called you a bitch and went home." - kacey coal  what is reality?  if i am expressing love or some other emotion..  what if most things we are taught in school are lies made up by the government to keep us busy learning nothing?  why don't they make a zombie movie where people aren't complete idiots? guns people... they are loud... zombies can still hear... and what about rigamortis?  alcohol and tobacco.... lsd and marijuana.... or cheetos and kool-aid? yeah i'll take da koolaid</t>
  </si>
  <si>
    <t>living on the edge and everything becomes me.</t>
  </si>
  <si>
    <t>i'm a weird guy. no smoke; no magic; just acid and cabbage; dreamers and mavericks.    that's why..</t>
  </si>
  <si>
    <t>if you've ever been here &amp;gt; http://www.youtube.com/watch?v=7dpxgoeu5ds    .... please marry me now.</t>
  </si>
  <si>
    <t>english (fluently)/c++ (poorly)/spanish (poorly)/french (poorly)</t>
  </si>
  <si>
    <t>"i'm a modern man;  a man for the millennium;  digital and smoke free.  a diversified multicultural postmodern deconstructionist;  politically anatomically and ecologically incorrect.  i've been uplinked and downloaded.  i've been inputted and outsourced.  i know the upside of downsizing.  i know the downside of upgrading.  i'm a high tech lowlife.  a cutting edge state-of-the-art bicoastal multitasker;  and i can give you a gigabyte in a nanosecond.  i'm new wave but i'm old school;  and my inner child is outward bound.  i'm a hot wired heat seeking warm hearted cool customer;  voice activated and biodegradable.  i interface from a database;  and my database is in cyberspace;  so i'm interactive;  i'm hyperactive;  and from time-to-time;  i'm radioactive.  behind the eight ball;  ahead of the curve;  riding the wave;  dodging a bullet;  pushing the envelope.  i'm on point;  on task;  on message;  and off drugs.  i got no need for coke and speed;  i got no urge to binge and purge.  i'm in the moment;  on the edge;  over the top;  but under the radar.  a high concept;  low profile;  medium range ballistic missionary.  a street-wise smart bomb.  a top gun bottom feeder.  i wear power ties;  i tell power lies;  i take power naps;  i run victory laps.  i'm a totally ongoing bigfoot slam dunk rainmaker with a proactive outreach.  a raging workaholic.  a working ragaholic.  out of rehab;  and in denial.  i got a personal trainer;  a personal shopper;  a personal assistant;  and a personal agenda.  you can't shut me up;  you can't dumb me down.  'cause i'm tireless;  and i'm wireless.  i'm an alpha male on beta blockers.  i'm a non-believer and an over-achiever.  laid back but fashion forward.  up front;  down home;  low rent;  high maintenance.  super size;  long lasting;  high definition;  fast acting;  oven ready;  and built to last.  i'm a hands on;  foot loose;  knee jerk;  head case.  prematurely post traumatic;  and i have a love child who sends me hate mail.  but i'm feeling;  i'm caring;  i'm healing;  i'm sharing.  a supportive bonding nurturing primary care giver.  my output is down;  but my income is up.  i take a short position on the long bond;  and my revenue stream has its own cash flow.  i read junk mail;  i eat junk food;  i buy junk bonds;  i watch trash sports.  i'm gender specific;  capital intensive;  user friendly;  and lactose intolerant.  i like rough sex.  i like rough sex.  i like tough love.  i use the f word in my email;  and the software on my hard drive is hard core; no soft porn.  i bought a microwave at a mini mall.  i bought a mini van in a mega store.  i eat fast food in the slow lane.  i'm toll free;  bite sized;  ready to wear;  and i come in all sizes.  a fully equipped;  factory authorized;  hospital tested;  clinically proven;  scientifically formulated medical miracle.  i've been pre-washed;  pre-cooked;  pre-heated;  pre-screened;  pre-approved;  pre-packaged;  post-dated;  freeze-dried;  double-wrapped;  vacuum-packed;  and i have an unlimited broadband capacity.  i'm a rude dude;  but i'm the real deal.  lean and mean.  cocked; locked and ready to rock.  rough tough and hard to bluff.  i take it slow.  i go with the flow.  i ride with the tide.  i got glide in my stride.  drivin' and movin';  sailin' and spinnin';  jivin' and groovin';  wailin' and winnin'.  i don't snooze;  so i don't lose.  i keep the pedal to the metal;  and the rubber on the road.  i party hearty;  and lunch time is crunch time.  i'm hanging in;  there ain't no doubt.  and i'm hanging tough;  over and out."</t>
  </si>
  <si>
    <t>i just moved here from providence; rhode island. i hate it when asked what i'm doing with my life. even if people are following the traditional social norms that they've been indoctrinated to they're still not living a full life. in short; i graduated college and realized it was somewhat of a scam. so now i'm just living in san francisco working at an upscale vintage boutique for the time being. i'm going to be a nomad until i'm 45. i want to live everywhere and experience so many things by that time!</t>
  </si>
  <si>
    <t>analyzing people; singing; writing</t>
  </si>
  <si>
    <t>clothing and hair</t>
  </si>
  <si>
    <t>i love 1960's psychedelic; surf; sunshine pop; doo wop; and soul music. i collect this type of music on vinyl! i'm not one of those pretentious fuck wads though!    i love late 60's to late 70's early 80's horror and many more! pretty much anything with karen black. i will type more later!    my favorite show ever is six feet under. i like others but don't have time to type them right now.    i love to read books on many subjects; mainly cults; the occult; psychology; memoirs; and serial killers.    i love salmon and mexican food. down to try anything!</t>
  </si>
  <si>
    <t>record collection    at least one person on this planet who gets it    the sun    old movies to watch    cynicism    grass</t>
  </si>
  <si>
    <t>human interaction and what our world; particularly the u.s. has become in terms of culture</t>
  </si>
  <si>
    <t>watching mary hartman clean the waxy yellow build up</t>
  </si>
  <si>
    <t>"wadda ya want me to say; that my wife two times me?!"</t>
  </si>
  <si>
    <t>here's the thing; i left a boyfriend back home in rhode island and we're still in contact. so i'm not really sure what i'm looking for. casual dates and conversation pretty much. nothing serious at all; at least not yet. also i like older guys; preferably between the ages of 35-45.</t>
  </si>
  <si>
    <t>compassionate  caring  interesting  interested  never thought i would be where i am; but like all things open to embracing it.  great gift giver  organized  family-oriented  handy  crafty  creative  thoughtful</t>
  </si>
  <si>
    <t>living in charming but foggy west portal and working in soma for a rather large financial services company. raising my adorable; nearly five year old daughter.  trying to find time to work out and be outdoors for walks; hikes and time in the mountains. getting back into things i love including skiing; camping and cycling.</t>
  </si>
  <si>
    <t>being thoughtful; outgoing; baking; juggling (figuratively not literally); organizing; planning; documenting events with photos; gardening...</t>
  </si>
  <si>
    <t>based on okcupid comments; apparently my smile. ; )  i've been told i have good hair; that i'm tall (as advertised 5'8" flat footed) and real (not afraid to tell it like it is in an appropriate way).</t>
  </si>
  <si>
    <t>books: favorites: three cups of tea; the help  currently reading the innocent by ian mcewan; and a lot of the magic tree house series out loud!  next up: the women by tc boyle.    movies: classics (anything with cary grant; audrey hepburn); 007; the princess bride; romantic comedies...nothing too bloody/violent/depressing!    shows: these days no time for tv but love mad men and miss entourage.    music: currently enjoying pandora mixes streamed on my wdtv into my stereo. adele; kfog live from the archives. always love the stones; the band; little feat; tom petty; train; paul simon; and for a dinner party; zero seven or bebel gilberto.    vegetarian food including but not limited to: french/french vietnamese; italian; mexican; thai; veggie burgers from gott's; brussels sprouts from cotogna. delphina or gialina for pizza.</t>
  </si>
  <si>
    <t>my daughter  my parents and friends  iphone but my real camera for travel/special occasions  bourgogne or a low oak/more mineral chardonnay  my backyard garden in the sunshine  my passport</t>
  </si>
  <si>
    <t>future plans including but not limited to...what's next...what's on my to-do list; what's for dinner; what's on tap for the weekend; where our next trip/vacation is going to be. (especially love france; tahoe; maui and nyc)  lately; whether to buy again and when is the right time?  work; unfortunately.  relationships...analyzing....speculating...and trying not to over-think!</t>
  </si>
  <si>
    <t>alternating between being with my four year-old daughter; (eating kid food; reading stories; playing games) and being out with friends (eating good food; drinking wine). sometimes a combo of both.</t>
  </si>
  <si>
    <t>i'm an entj...and an only child. (and no; i wasn't spoiled!)</t>
  </si>
  <si>
    <t>you like what you've read; are interested in knowing more and enjoy spending quality time with family and friends.</t>
  </si>
  <si>
    <t>im a single male; seeking a single female.if you seek an average comfortable relationship; i wish you luck.....if you are like me and you would rather be by yourself than settle for average;lets talk.</t>
  </si>
  <si>
    <t>i am now a construction inspector....befor that a carpenter and a contractor...i love my work...just dont want it to be #1 in my life.</t>
  </si>
  <si>
    <t>s.king;rock and roll;</t>
  </si>
  <si>
    <t>when it comes to describing myself i feel a bit lost. i've been described by others in a variety of ways. "hey you"; "get out if the road"; and "smartass"; come to mind.    i would have to say i'm easily amused. i can have fun doing almost anything really. from reading a book to partying with friends to getting lost on public transit. on a related note i have found that bus drivers are extraordinarily nice to those who are/look lost.    i can be a very outgoing person; i find it easy to connect to new people. i love to travel; see new places meet new people and learn new things about; well anything. i'm also part of couchsurfing.org; which is an amazing community of fantastic people.    physical and mental activity are important to me; i love hiking in the santa cruz woods; which is something i loved about the campus. people ask if i enjoyed going to ucsc and my response is usually; "where else can you get lost in the woods on the way to class"(done that a few times). however; i do enjoy an occasional veg out session. and i love nothing more than watching fun terrible movies with friends. (rocky horror; the room; ect)    interesting tidbit about myself; i'm legally blind; and color blind in a unique way. its hard to explain; but basically i can actually see; just very poorly. i like my friends to be able to tease me about it as well. they play games with me like "what color is that" and "the m&amp;amp;m game". the m&amp;amp;m game is where i get an m&amp;amp;m when i get the color right...</t>
  </si>
  <si>
    <t>ive been out of college for about a year now; but the learning never really stops. i'm working as a programmer; which is exactly what i want to be doing; i got a bit lucky like that. the place i'm working at is a growing video game company which is providing me with endless opportunities to be creative and enjoy myself at "work".    i'm also currently trying to find a balance between work and life. i really enjoy the san frqncisco area for that; so much to do wherever you go. as for what exactly i'm doing with my life...i'll get back to thou on that.</t>
  </si>
  <si>
    <t>not sleeping; being a nerd; smiling at people; getting lost; traveling; drinking; playing board games-well more losing at them; and a bit more.</t>
  </si>
  <si>
    <t>my eyes. no seriously thats what people usually comment on. also my hair; its big and bushy and there is a ton of it.</t>
  </si>
  <si>
    <t>music  i'm really just a fan of everything. though there are certain artists i don't like; though i try not to limit myself to genres. i love things from heavy metal to country; from punk to rap.  for example i was introduced to and went to see touch amoure and la dispute in paris; and then just recently went to oakland to see the white wires.    books  i usually enjoy reading in general. philosophy psychology and sociology are all interesting subjexts to me. of course programming and computer science books-artificial intelligence from a philosophy perspective is so mind bendy. i love mystery and sci-fi as well.; un/fortunately i usually finish a good book within a couple days of getting it so i'll always accept book ideas.    movies  love zombie movies; i have seen pretty much every one i can get my hands on; not that i've actually made it through all of them. really just horror movies in general are fun. martial arts movies; and terrible terrible b movies (besides zombie movies).  my favorite movie is a bit odd i've been told; but its the princess bride.    shows  south park  i'm a huge scifi fan. currently dr who is one of my favorite shows. i also enjoy tosh.0 and general comedy central stuff; also pretty much anything on the history channel~during the day...    food  oh i love food. i mostly love spicy food; my friends think i'm either insane or immortal for the kind of things i enjoy eating but; either way; when i can feel my tongue; its delicious.</t>
  </si>
  <si>
    <t>1:bus fare to anywhere  2:the floor  3:creative outlet  4:my guitar-not that i'm any good i just like to play.  6:the ability to count</t>
  </si>
  <si>
    <t>zombies...i have a plan for different kinds of zombies; costco is a good place to be regardless though; just keep that in mind. i also think about which survivor i would be in a zombie movie. its really an exploration of psychology and group dynamics...i'm a dork.    the cdc recently made a zombie preparedness squad; for serious.</t>
  </si>
  <si>
    <t>that's a tough one. i don't really have a typical anything. i love seeing midnight movies with friends. i'll usually go out wherever i happen to be. which of course varries from week to week. as a social nerd i also enjoy drunkenly playing strategic board games. recently i spent a friday night building a rope ladder for the balcony in the condo i used to live in</t>
  </si>
  <si>
    <t>i'm extremely open about everything. i tend to be straightforward and annoyingly honest.</t>
  </si>
  <si>
    <t>if you want to share zombie preparedness plans.    if you want to grab a drink and hang out in one of the best cities in 'merica</t>
  </si>
  <si>
    <t>english (fluently)/german (okay)/spanish (poorly)/c++ (fluently)</t>
  </si>
  <si>
    <t>here's a [very] little story about a girl named jenn;  who once upon a time went to upenn...</t>
  </si>
  <si>
    <t>for the reader's digest version: grew up in philly; went to b-school and worked in nyc; my dearest friend convinced me to come try california living in san francisco; and i've been here for over a year! in theory i came to eat more fresh produce and walk the hills; but to be honest; i still love myself a simple microwave meal (don't actually know how to cook that kale i allegedly moved west for!) and think the sf trolly cars here are one of my favorite things about this city. i've been having great success at work; reuniting with wonderful friends here; and expanding my social circle; but i would still love to meet new people outside my routine. and even; dare i say; give dating a full-fledged effort?! as such; i think it's high time i take to this virtual venue; and hopefully see where things go.</t>
  </si>
  <si>
    <t>yikes... who boasts about these things? (in no particular order) i'm good at my job. being an "aunt" to my younger cousins. being a good friend. sarcasm. microwaving (i kid). shopping. following sports. always making time for the people who matter. keeping abreast of pop-culture (people need these things in a companion for trivia challenges; no?). and laughing and finding humor in things.</t>
  </si>
  <si>
    <t>where are we? if i'm at a sporting event; my enthusiasm for a game. if i'm in the cold; my flair for layering. :) if i'm with friends; my laughter. if i'm near a dog; you might not notice me in the crowd; as i'm probably the one kneeling down for some quality bonding time with our four-legged friend!</t>
  </si>
  <si>
    <t>i love a lot here. see below for some spoiler-alerts. ;)</t>
  </si>
  <si>
    <t>1. heat ;)  2. a good book  3. hmm... i love cereal.  4. dvr  5. free-time spent with close family and friends  6. retail therapy</t>
  </si>
  <si>
    <t>if i'm honest; work. i am a hard-worker; and can have a difficult time shutting down and turning my work-brain off sometimes. i think that's why i'm looking to meet new people here: to be able to find new ways to spend my time; be it engaging with others in conversation; or taking up a new hobby (or reviving a long-lost one!) with a willing partner-in-crime.</t>
  </si>
  <si>
    <t>it's hard to say. i love a cozy night spent in; enjoying simple pleasures; like a great show; movie; or book. i enjoy dinner parties with friends; a chance to be around a dog (love dogs!); or catching a flight for a weekend getaway to meet friends or family in some far away place.</t>
  </si>
  <si>
    <t>i read and very much adore young adult culture; be it the books or movies of twilight; hunger games; you name it... it definitely is something i feel i'm typecasting myself into a pigeonhole by admitting to you like this; internet.</t>
  </si>
  <si>
    <t>maybe if you're like me. you're relatively new to the city; looking to meet new people; and willing to concede the awkwardness of this "online dating" so we can waste no time at all seeing if we'll have a good time getting to know each other? i'll throw you a bone; er; frisbee too: i love golf and recently heard about disc golf and the course here in golden gate park. talking to someone about something simple like that could be fun for starters!</t>
  </si>
  <si>
    <t>i'm leaving paris; after a good while; to land in san francisco. a new beginnig a new immigration. originally from brazil; i have dual citizenship; being also italian. this is a new chapter in my life; i want to live it to the max. i'm curious; a believer; a doer; romantic; love to learn; to exchange and to commit.</t>
  </si>
  <si>
    <t>the best of it; giving new chances; searching for the best solutions; trying to figure out how to improve; always.  meditation; self-analysing; good and healthy food; i keep simple and curious. learning; imagining in a creative way; i'm open to new tasks; different ideas;</t>
  </si>
  <si>
    <t>working.  driving.  observing  helping out.</t>
  </si>
  <si>
    <t>you wil tell me!</t>
  </si>
  <si>
    <t>le rouge et le noir; 1984; animal farm;  les uns et les autres (claude lelouche)..and soooo many  tina turner is a show-lady.  i love music: i could talk days about brazilian music; a whole world; incredibly rich; a real passion.    italian; french; typical dishes; from that particular little spot; i'm a curious; like to taste almost all.</t>
  </si>
  <si>
    <t>my family  my friends  love  internet - i confess  mobile phone  credit card-soo easy  hope</t>
  </si>
  <si>
    <t>how to put everything together; do the best i can; and carry on.</t>
  </si>
  <si>
    <t>preaparing a good meal; or reading a good book; or talking to  someone about interesting things.</t>
  </si>
  <si>
    <t>i'm ok to admit all; to the right person. and i can always be wrong; well; not a big deal!</t>
  </si>
  <si>
    <t>you are in a good mood and like people who care for hapiness.</t>
  </si>
  <si>
    <t>english (fluently)/french (fluently)/italian (fluently)/spanish (fluently)/portuguese (fluently)</t>
  </si>
  <si>
    <t>im am originally from killeen; texas. i have a twin. i am trustworthy; honest; and friendly. i like to have fun. i love basketball (playing to); football; and baseball. my favorite teams are the cowboys and the mavericks. i want a guy that looks at me from the inside not the out.</t>
  </si>
  <si>
    <t>i'm a junior at the academy of art university; major in editing motion picture and television.</t>
  </si>
  <si>
    <t>bowlegged</t>
  </si>
  <si>
    <t>bad boys; the four brothers; the fifth element etc. i like r&amp;amp;b; rap; pop</t>
  </si>
  <si>
    <t>family; school</t>
  </si>
  <si>
    <t>i'm a virgin and proud of it</t>
  </si>
  <si>
    <t>i'm a very cool person; love guys with intelligence and goals in life. i want a guy that supports me in whatever i do;as i will support him in whatever he does. i like guys who are independent; trustworthy; strong honest; and caring.</t>
  </si>
  <si>
    <t>i am looking for a woman who makes me smile and laugh; someone to just enjoy spending time with. i like to walk all over the city; enjoy a nice meal out; go grab a couple cocktails or a bottle of wine. i like a nice quiet evening in with a movie too. i want her to be affectionate and know how to relax. i am very outgoing with more energy than i know what to do with sometimes. in my free time i like to relax with friends; cook; eat; drink and explore. i love to learn about new things and have new experiences and adventures. if i haven't tried it before; i'll try it at least once.    i love to cook; but that's cause i also love to eat. the nyer in me still loves to walk all over the city; even with all the hills. i've got a pretty sarcastic sense of humor and i'm always to first one to make a witty comment; but i love a girl who can beat me to it. i'm a very hard worker; but i also make sure to make time for what's important.</t>
  </si>
  <si>
    <t>i love my job!</t>
  </si>
  <si>
    <t>anything by hunter thompson; the league; arrested development; and all types of music</t>
  </si>
  <si>
    <t>my dog  computer  my favorite hoodie  my guitars  bacon  my best friend</t>
  </si>
  <si>
    <t>i'm up at camp near tahoe for june and july! happy to make connections anyway; but not really around til i move to berkeley in august.    i was born and raised in san francisco; but am just back from 7 years in nyc (undergrad and grad school) and 8 months in south africa (working with high school kids and wild animals). readjusting to life in the us.</t>
  </si>
  <si>
    <t>right now i work in the office for a children's residential summer camp; which means i get to spend three months of the year playing in the mountains. my education and training is in working with infants and toddlers; and after the summer i'm going to get back into the field; teaching or working with families in another capacity.</t>
  </si>
  <si>
    <t>board games; puzzles; eating; spooning (little or big spoon; i'm not picky); sleeping; singing along to the radio; understanding babies/toddlers/preschoolers/crazy parents; making grilled cheese</t>
  </si>
  <si>
    <t>music: decemberists; regina spektor; sufjan stevens; rilo kiley; the blow; the books; bad pop    books: the lorax; the giver; middlesex; room; oryx and crake; any david sedaris; i might have loved the hunger games    movies: wet hot american summer; but i'm a cheerleader; sister act 2; seven; memento    tv: i love crime shows. i said it. csi; criminal minds; law &amp;amp; order; etc. also loved lost; six feet under; er. i pretend i'm too cool for grey's anatomy; but it's a lie. i also watch and love the 49ers; even when they suck.    food: cheese; bread; anything that's made of cheese and bread (bagels; pizza; grilled cheese... unlimited options); sushi; burritos; and just about anything else.</t>
  </si>
  <si>
    <t>friends + family  time outside (lakes; mountains; beaches; parks)  cheese  snuggling  laughing  books    --if i can fit all these things into one day; that's really ideal.</t>
  </si>
  <si>
    <t>with friends doing something relaxing; preferably involving food and a lot of laughing</t>
  </si>
  <si>
    <t>i sang a cappella in college. and loved it.</t>
  </si>
  <si>
    <t>my name is josh. if you want to know more just hit me up.</t>
  </si>
  <si>
    <t>working and going to school for my ba.</t>
  </si>
  <si>
    <t>books-outsiders; things they carried.  movie- don't really have a favorite; i like a lot of them.  shows-house  music- all  food- shrimp scampi</t>
  </si>
  <si>
    <t>1. family  2. friends  3. no idea; when i figure out the rest i will put them in.</t>
  </si>
  <si>
    <t>working or out with friends.</t>
  </si>
  <si>
    <t>no idea. open about a lot of things.</t>
  </si>
  <si>
    <t>if you want to get to know me.</t>
  </si>
  <si>
    <t>i'm a sweet; sassy; easy going; low femme looking for romantic and/or sexual and/or friendship connections. i live my life with verve and sparkle. i enjoy good; passionate conversation. i like to analyze and assess and i like to frolic and play. i love a road trip; a camping trip; or a decadent float-around-on-the-water weekend. i appreciate smart; self-reflective people who will challenge me and who are actively engaged with whatever it is that excites them. i'm a juicy jew and want to meet people (of any size; race or ethnicity) who appreciate that. i am especially attracted to charming; kind; passionate and progressive types who are somewhat butch; boyish; and/or masculine.</t>
  </si>
  <si>
    <t>i'm a public interest lawyer. i am passionate about cooking; especially for friends and loved ones. i spend a lot of time hiking the east bay hills with my dogs. i believe in nurturing friendships and building community.</t>
  </si>
  <si>
    <t>creative cooking projects  hosting parties  analyzing  advocating  storytelling  finding joy in the mundane  being a supportive and loyal friend  convincing people to see things my way</t>
  </si>
  <si>
    <t>my curly hair and hopefully my sparkle.</t>
  </si>
  <si>
    <t>a few favorites: movies + tv = woody allen; fear of a black hat; south park; books = haruki murakami; james baldwin; music = bowie; springsteen; lucinda williams; emmylou harris; nanci griffith; the smiths; lady gaga; prince; nelly; peaches; simon &amp;amp; garfunkle; show tunes/musicals; food = shanghai soup dumplings; broccoli; asparagus; lychees; tres leches cake; and really good cheese.</t>
  </si>
  <si>
    <t>i could never do without love and community; above all. sex is nice; too; as is stimulating conversation; intimate conversation; a great book and some good fun.</t>
  </si>
  <si>
    <t>time with friends somewhere gorgeous and woodsy.  what to cook and for whom.  all of the myriad ways one could plummet to an untimely death.</t>
  </si>
  <si>
    <t>looking for love in all the wrong places.</t>
  </si>
  <si>
    <t>sometimes i tend toward hyperbole.</t>
  </si>
  <si>
    <t>you think i might be interesting and/or cute or you are otherwise intrigued and think we might connect on some or multiple levels.    note: i have a girlfriend and we are in an open/poly relationship. i'm available and interested in dating/friendship/sex and would like to someday find a primary relationship.</t>
  </si>
  <si>
    <t>i don't like to categorize myself. i feel i can do anything (except salsa dance). i want to constantly evolve and adapt to new and different things. my name is not dennis and no my hair is not weird like in the photos. i don't ask that anyone be like me but to accept and support me as a person. passion and attraction are a must. flakes and blowhards do not exist around me. cliche maybe; real and grounded yes...</t>
  </si>
  <si>
    <t>growing as a person; learning from my mistakes; laying a foundation and pursuing love and happiness. please don't barf yet. oh and finally; i need to go to europe</t>
  </si>
  <si>
    <t>i am really good at being patient and tolerant. i can turn it on and dial it down with ease. i can avoid pointless political debates. a knack for building and repairing things. three date minimum before you put me to work. make you laugh so hard on a first date that you spit your food out. composing music. lastly; lets not forget that i am the best lover east and west of the mississippi</t>
  </si>
  <si>
    <t>my incredible good looks of course... :-)</t>
  </si>
  <si>
    <t>classics; self improvement; the big lebowski; as good as it gets; sushi; thai and mexican. talking heads; kings of leon; cake and madonna!?</t>
  </si>
  <si>
    <t>my eyes; family;my dog; love; passion and music...</t>
  </si>
  <si>
    <t>life's meaning; how greed dictates human behavior; the power of love and attraction; the stirring and sensual aspects of music and finally why my dog winks at me...</t>
  </si>
  <si>
    <t>there is no typical friday night...</t>
  </si>
  <si>
    <t>i like small dogs and i have one. deal with it</t>
  </si>
  <si>
    <t>if you have a sense of humor; a sense of adventure; a love for music and a love for passion...</t>
  </si>
  <si>
    <t>i'm a bay area native born in the south bay; raised in the east and currently taking up residence in san francisco. i absolutely adore this city and i'm constantly finding excuses to get out there and explore; whether its long boarding through its hills or finding a new club to go dancing.    i'm very passionate about my work and as a games industry veteran (going on 10 years!) i'm extremely grateful to be working in such an endlessly fun and challenging environment. it also means that i have a very playful side that ranges from trying out traditional tabletop games to more alternate means of gaming (think superbetter). my career has challenged me to find new and exciting ways to make the world around us a more fun and entertaining place to be!    i'm the type of person who embraces new experiences and approaches them with a positive attitude; whether its learning to two step in austin or trying out new songs to karaoke. i never want to be bored or not feel passionate about something or someone.</t>
  </si>
  <si>
    <t>helping create the future of spectator entertainment (vague; which means you should totally ask about it!); creating new opportunities for talented entertainers and dealing with the complex social issues of online communities at the greatest start-up of all time (of all time).    my work leads to a lot of travel so i've been criss-crossing all over the country and loving every moment of it. i'm finally going international this year with trips to sweden; south korea and japan in my near future.    i've also taken up a photography habit after years of dipping my toes in with my obsessed friends. i'm having a blast just roaming the city and capturing moments with friends; all while increasing my skills.</t>
  </si>
  <si>
    <t>adaptation. navigating the city and its array of public transportation while under the influence and ensuring the safety of friends and coworkers alike. i'd like to think i'm a pretty good dancer; probably better at karaoke; but i could also be completely and utterly wrong. i can also distill any given situation down to a single arrested development quote.</t>
  </si>
  <si>
    <t>i'm very opinionated; but not in a pushy way; i swear ;) i emote quite a bit when i talk and i'm always told i have very expressive eyes.</t>
  </si>
  <si>
    <t>books: "lullaby;" "snow crash;" "reality is broken;" "game change;" "mouse guard;" "astonishing x-men; "bossypants"    movies: the big lebowski; fargo; rushmore; the blues brothers; the little mermaid; pulp fiction; tangled; scott pilgrim vs the world; eternal sunshine of the spotless mind; seven; la confidential; the royal tenenbaums; walk hard; alien; the house of yes    tv shows: twin peaks; the twilight zone; portlandia; arrested development; x-files; fringe; archer; nip/tuck; the kids in the hall; doctor who; star trek: the next generation; tim &amp;amp; eric awesome show great job; superjail; dollhouse; adventure time    music: too many to mention! roy orbison; the beatles; arcade fire; the mountain goats; jenny lewis; das racist; kanye west; arctic monkeys; the glowing stars; yuck; david bowie; grum; the naked and famous; otis redding; talking heads; alkaline trio.. i listen to just about everything.    food: chicken fried steak; yellow tail; boston cream pie; deep-fried unagi; burritos</t>
  </si>
  <si>
    <t>the internet: do you remember a time where you had to use a physical map to find out where you had to go? use it to out-hustle cab drivers in foreign cities!    pomeranians: they are the best creatures ever.    skateboarding: i skated for 15 years before ultimately switching to a longboard. still in love with it.    vidya games: i owe my career to these wacky inventions and brilliant people who create them.    ryoko: my favorite place to eat in sf. many a therapy session in that basement sushi joint.    vintage dress shoes: getting me out of tricky situations by classing it up; one random party at a time.</t>
  </si>
  <si>
    <t>whether or not i should spearhead a multi-million dollar campaign to bring back duankaroos. let's get a kickstarter going and do this thing!</t>
  </si>
  <si>
    <t>killing it at karaoke with friends; pulling them in different directions about the city in search for adventure; all while sneaking in shots under the cover of darkness with my cannon 60d.</t>
  </si>
  <si>
    <t>my greatest childhood regret is that i never got to own a piece of the aggro crag; nor did i get to explore olmec's temple.</t>
  </si>
  <si>
    <t>you're a confident; honest woman who has a nerdy streak and would like to enjoy a night on the town. it also doesn't hurt if you can karaoke a disney film.</t>
  </si>
  <si>
    <t>hey! i'm doing my best to enjoy bay area life. i'm into exploring oakland and finding all its hidden treasures.  i love to visit berkeley. i grew up there and went to uc berkeley so i pretty much know it like the back of my hand. i got a lot of school and work; but always try to keep my life fun exciting and fabulous. i'm mixed latino; so my spanish is a latin mix with a bay swagger; kinda like me. i'm in a grad psych program and i love it. it's so cool i get to help people and can call it work.</t>
  </si>
  <si>
    <t>working at a high school and a doc in psysch  tutoring and mentoring  working on art  staying active</t>
  </si>
  <si>
    <t>cooking; writing; making milk shakes and smoothies; calling people back; making people laugh; eating spicy food; watching 2 movies in the movie theater; speaking spanish(i'm fluent); listening; being there for my friends; drawing in wet sand with my finger and snapping. i can snap with every finger and am an awesome friend.</t>
  </si>
  <si>
    <t>my smile; my style; my silliness</t>
  </si>
  <si>
    <t>i love most music but i grew up listening to hip-hop; and love music i can dance to; and new music people introduce me to. oh and the new gotye is catch nice :)  podcasts: this american life; radio lab; morning addition; sound print; snap judgement  shows: sopranos; the wire; greek; simpsons; friends; family guy; hbo def poetry jam; democracy now; in treatment; scrubs....  food: very adventurous. i like trying new things.</t>
  </si>
  <si>
    <t>awesome people and my family  music and basketball  and the fruits of your looms  and the spice you put in life</t>
  </si>
  <si>
    <t>- words that rhyme  - arranging my day so i can still have fun time  - food  - weird things people do  -race; class and community welfare</t>
  </si>
  <si>
    <t>i am a warrior fan</t>
  </si>
  <si>
    <t>you think we have something in common  you want to explore the bay  you enjoy good conversation</t>
  </si>
  <si>
    <t>let's hit the clubs. make each other laugh.    bros before hoes. why? because your bros are always there for you. they have got your back after your ho rips yours heart out for no good reason. and you are nothing but great to your ho; and you told her that she was the only ho for you; and that she was better than all the other hoes in the world... and then... and then suddenly she's not yo' ho no mo'.</t>
  </si>
  <si>
    <t>i like dance parties and i like to throw them. i play in a band that makes people get up and shake it. i am a lover of anything poppy and catchy. there's nothing i love more in life than finding songs for my next favorite playlist.    i also work full time at a design firm as their certified apple g33k. i know i certainly know my way around the world wide web. i am also your average lurking redditor.</t>
  </si>
  <si>
    <t>&lt;a class="ilink" href="/interests?i=ableton"&gt;ableton&lt;/a&gt;; &lt;a class= "ilink" href="/interests?i=korg"&gt;korg&lt;/a&gt;; &lt;a class="ilink" href= "/interests?i=motu"&gt;motu&lt;/a&gt;; &lt;a class="ilink" href= "/interests?i=guitar"&gt;guitar&lt;/a&gt;; &lt;a class="ilink" href= "/interests?i=keyboards"&gt;keyboards&lt;/a&gt;; &lt;a class="ilink" href= "/interests?i=drums"&gt;drums&lt;/a&gt;; &lt;a class="ilink" href= "/interests?i=bass"&gt;bass&lt;/a&gt;; &lt;a class="ilink" href= "/interests?i=yo-yo"&gt;yo-yo&lt;/a&gt;; &lt;a class="ilink" href= "/interests?i=apple"&gt;apple&lt;/a&gt;; &lt;a class="ilink" href= "/interests?i=street+fighter"&gt;street fighter&lt;/a&gt;; &lt;a class="ilink" href="/interests?i=typing"&gt;typing&lt;/a&gt;; &lt;a class="ilink" href= "/interests?i=dancing"&gt;dancing&lt;/a&gt;; &lt;a class="ilink" href= "/interests?i=sketching"&gt;sketching&lt;/a&gt;; &lt;a class="ilink" href= "/interests?i=moving"&gt;moving&lt;/a&gt;; &lt;a class="ilink" href= "/interests?i=sleeping"&gt;sleeping&lt;/a&gt;; &lt;a class="ilink" href= "/interests?i=fixing+stuff"&gt;fixing stuff&lt;/a&gt;</t>
  </si>
  <si>
    <t>glasses.  sense of humor.  bulging biceps. j/p.</t>
  </si>
  <si>
    <t>books - &lt;a class="ilink" href="/interests?i=harry+potter"&gt;harry potter&lt;/a&gt;; hunger games; &lt;a class="ilink" href= "/interests?i=roald+dahl"&gt;roald dahl&lt;/a&gt;; isaac asimov; graphic novels    movies - anything that has to do with &lt;a class="ilink" href= "/interests?i=wes+anderson"&gt;wes anderson&lt;/a&gt;; &lt;a class="ilink" href="/interests?i=edgar%0awright"&gt;edgar wright&lt;/a&gt;; &lt;a class= "ilink" href="/interests?i=christopher+guest"&gt;christopher guest&lt;/a&gt;;&lt;a class="ilink" href="/interests?i=pixar"&gt;pixar&lt;/a&gt;; &lt;a class="ilink" href="/interests?i=anchorman"&gt;anchorman&lt;/a&gt;; &lt;a class="ilink" href="/interests?i=wet+hot%0aamerican+summer"&gt;wet hot american summer&lt;/a&gt;; &lt;a class="ilink" href= "/interests?i=the+empire+strikes+back"&gt;the empire strikes back&lt;/a&gt;; &lt;a class="ilink" href="/interests?i=back+to+the%0afuture"&gt;back to the future&lt;/a&gt;    tv - &lt;a class="ilink" href="/interests?i=the+office+uk"&gt;the office uk&lt;/a&gt;; &lt;a class="ilink" href= "/interests?i=arrested+development"&gt;arrested development&lt;/a&gt;; &lt;a class="ilink" href="/interests?i=lost"&gt;lost&lt;/a&gt;; &lt;a class= "ilink" href="/interests?i=the%0asimpsons"&gt;the simpsons&lt;/a&gt;; &lt;a class="ilink" href="/interests?i=futurama"&gt;futurama&lt;/a&gt;; &lt;a class="ilink" href="/interests?i=dexter"&gt;dexter&lt;/a&gt;; &lt;a class= "ilink" href="/interests?i=party+down"&gt;party down&lt;/a&gt;    music - &lt;a class="ilink" href= "/interests?i=broken+social+scene"&gt;broken social scene&lt;/a&gt;; &lt;a class="ilink" href="/interests?i=the+rentals"&gt;the rentals&lt;/a&gt;; &lt;a class="ilink" href="/interests?i=arcade+fire"&gt;arcade fire&lt;/a&gt;; &lt;a class="ilink" href="/interests?i=crystal+castles"&gt;crystal castles&lt;/a&gt;; &lt;a class="ilink" href= "/interests?i=strfkr"&gt;strfkr&lt;/a&gt;; &lt;a class="ilink" href= "/interests?i=css"&gt;css&lt;/a&gt;; &lt;a class="ilink" href= "/interests?i=metric"&gt;metric&lt;/a&gt;; &lt;a class="ilink" href= "/interests?i=pixies"&gt;pixies&lt;/a&gt;; &lt;a class="ilink" href= "/interests?i=omd"&gt;omd&lt;/a&gt;    food - thai; vietnamese; japanese; korean; east coast pizza; west coast mexican....</t>
  </si>
  <si>
    <t>&lt;a class="ilink" href="/interests?i=fwenz"&gt;fwenz&lt;/a&gt;  &lt;a class="ilink" href="/interests?i=music"&gt;music&lt;/a&gt;  &lt;a class="ilink" href="/interests?i=world+wide+web"&gt;world wide web&lt;/a&gt;  &lt;a class="ilink" href="/interests?i=les+paul"&gt;les paul&lt;/a&gt;  &lt;a class="ilink" href="/interests?i=macbook+air"&gt;macbook air&lt;/a&gt;  &lt;a class="ilink" href="/interests?i=iphone"&gt;iphone&lt;/a&gt;</t>
  </si>
  <si>
    <t>musix. getting dance parties in the bay area. working on new songs. practicing with my band. putting songs together in ableton. trying to learn more about electronic music/keyboards/midi.    life. why are people the way they are?    the pursuit of happiness.</t>
  </si>
  <si>
    <t>hangin' out with friends at mah crib. chillin' in the mission. drinkin' and dancin' mah azz off. or staying in and catching up on thursday night telly. who knows? it's boring really. but it's my life.</t>
  </si>
  <si>
    <t>i can eat cereal for breakfast; lunch and/or dinner...</t>
  </si>
  <si>
    <t>you like getting messages back. ^_^    you get to be on some sort of chat at work all day and want someone to message lulz.</t>
  </si>
  <si>
    <t>sometimes i wear glasses. i love pj's and new sweatshirts. i'm a hiker/biker kind of outsider. i use sensidine toothpaste and concerts are my happy place. ;)</t>
  </si>
  <si>
    <t>besides turning my name into dinosaur form; i try to make the most of everything! i work at taking good care of myself and also at a non-profit that does good for others. without one; i couldn't do the other; and vice versa.</t>
  </si>
  <si>
    <t>flossing; being prepared; and pointing out the beauty in something.</t>
  </si>
  <si>
    <t>my oprah winfrey resemblance; strickly looks wise. and my grill is straight. thanks; orthodontia.</t>
  </si>
  <si>
    <t>currently reading the bio of steve jobs and autobio of kris carr (cancer warrior woman!). i must see the naked and famous and kings of leon in concert next.</t>
  </si>
  <si>
    <t>access to healthcare.  my passport.  concert tickets.  ianything.  amazing friends (including family).  a comfy bed.</t>
  </si>
  <si>
    <t>how to be effectively helpful in my life; where to vacation next; and what to throw in my morning smoothy.</t>
  </si>
  <si>
    <t>enjoying anything from board games to bike rides; dive bars to deep in a good book; naps to netflix; dinner parties to dancing; listening to live music or a comedy show.</t>
  </si>
  <si>
    <t>most of the moles on my body are on the left.    and... i love sparkling water.</t>
  </si>
  <si>
    <t>you open doors for others; you think stephen colbert is a comedic genius (or at-the-least "funny"); and you appreciate the little things in life.</t>
  </si>
  <si>
    <t>english/indonesian (okay)/spanish (poorly)</t>
  </si>
  <si>
    <t>message me and get to know me</t>
  </si>
  <si>
    <t>school</t>
  </si>
  <si>
    <t>music:lil boosie and drake lil blood;2pac  movies:menace to society; dark night; friday</t>
  </si>
  <si>
    <t>school  money  basketball  sex  weed</t>
  </si>
  <si>
    <t>yb</t>
  </si>
  <si>
    <t>clubbing</t>
  </si>
  <si>
    <t>you like a big dick</t>
  </si>
  <si>
    <t>hey; what's goin' on; my name is seann; i'm 31yo.; from palo alto and just moved to millbrae;i'm about 5-10; 160lbs; brown    hair;blue eyes; mixed race blk/whte. i'm looking for someone who dosen't take life so f'n seriously. don't get me wrong  i know when it's time to get serious; i have a 4yo. daughter who i cherish.    when i'm kickin' back i like to listen to rap; rock and r&amp;amp;b and or watch sports.  what describes me most is that i'm an outgoing smart-ass that likes to make people laugh....hit me back...seann p.    lamontvassar@yahoo.com    i am smartass; &lt;a class="ilink" href= "/interests?i=outgoing"&gt;outgoing&lt;/a&gt;; and &lt;a class="ilink" href= "/interests?i=fun"&gt;fun&lt;/a&gt;</t>
  </si>
  <si>
    <t>in short a post saturn return double virgo...    run in fear; but my minions will find you...  after elevensies    i am curious; questioning; and analitical</t>
  </si>
  <si>
    <t>i have graduated; yay; i now have a masters degree in traditional chinese medicine. now i just need to take license exams.    i was medically retired from work. mostly due to stress symptoms so i am around most days.</t>
  </si>
  <si>
    <t>i have been called a jack of all trades. i (alone) built a banquet table to seat 12 on 1 side in less than 20 minutes with spare lumber and screws; i scrounged _then_ using only a hand saw and a makita drill. table clothes were used to cover the mess; and it was set for a banquet.  the table was proven when the honored guest (who had not seen the table constructed) decided he wanted something at the other end; got up; and walked diagonal across the table to the other corner...  and it didn't even creak; although several people did suck in wind; and pray quickly...</t>
  </si>
  <si>
    <t>my beard; or glasses; at least that's what the children tend to grab for.</t>
  </si>
  <si>
    <t>as for books i have been reading oriental medicine books so much i can't remember what i like.  movies: little big man; what dreams may come; princess bride; and too many others.  as for shows; i do not watch tv much; but firefly and mash come to mind.  music; i like most music accept most country and rap.  food; i am an opportunivore; basically food is good; accept menudo (the band and the food)</t>
  </si>
  <si>
    <t>nature  hope  other people who are honest and humane; out of  personal desire; not out of fear; or legality.  personal choice that reveals our true natures  freedom  humor</t>
  </si>
  <si>
    <t>everything; and anything.</t>
  </si>
  <si>
    <t>hello...school...(state and national license are awaiting)  that would be sleep or study...    or perhaps at a play party</t>
  </si>
  <si>
    <t>i'm a &lt;a class="ilink" href="/interests?i=poly"&gt;poly&lt;/a&gt; &lt;a class= "ilink" href="/interests?i=pagan"&gt;pagan&lt;/a&gt; &lt;a class="ilink" href= "/interests?i=switch"&gt;switch&lt;/a&gt;</t>
  </si>
  <si>
    <t>anything from just to say "hi" to; "wanna play in your copious free time ..."    i will chat about almost anything...    if you are curious or have questions about &lt;a class="ilink" href= "/interests?i=polyamory"&gt;polyamory&lt;/a&gt;; &lt;a class="ilink" href= "/interests?i=bdsm"&gt;bdsm&lt;/a&gt;; or &lt;a class="ilink" href= "/interests?i=paganism"&gt;paganism&lt;/a&gt; et al.  just ask; either i have an answer; an opinion; or i can direct you to someone who does.</t>
  </si>
  <si>
    <t>me; the overview:    easy decisions: putting on music over putting on the television (exceptions: mad men and 30 rock). sleeping on a bed over sleeping on the ground. touching over needing space. talking over needing quiet. the graduate over the godfather. a few well-designed things over lots of random stuff. dark; forever; over milk. wine over beer; red over white. interesting over popular. the city over the wilderness and the ocean over the mountains. sfmoma over at&amp;amp;t park. the greek over the coliseum. fresh squeezed over from concentrate. following curiosity over just following. affection over restraint. and; never giving up over settling.    really important things: i want to be the first person you turn to when the news is great; the first one you turn to when it isn't and just the first one you turn to; period. and; likewise; i want you to turn to. i want to be able to laugh our asses off; then work through something emotional; then debate something philosophical and then circle back to laughing. all while brushing our teeth. i want to know that we are fully in each other's corners; come hell or the highest water. i want you to know and love and enjoy my kids (one of each; 18 and 16); because they are funny and really worth knowing. if you have kids; i want to show you how happy i am being a dad. i want to share a love of words and the desire to use them well. i want trust; warmth; generosity of heart and a keen sense of irony; and promise to give the same in return. i want to build a world together and make it be exactly how we want it to be.    good small things: my car sitting in the garage while i take bart into sf for work. very large bowls of cereal (weekdays) or oatmeal (weekends). almonds. the smell of eucalyptus. the sound of the ocean. both; simultaneously (went to school in santa barbara). a satisfying ride on my road bike. a well-crafted subject line. my great grandmother's cupcake recipe. photographs.    a few beliefs: kissing is entirely underrated and highly predictive. serial commas are lame. if you are interested in someone; you should show it in words. good ones. movies; on the whole; should be substantially better; it's getting pretty embarrassing. apple should make a car.    some concerns: that sagging and uggs will never go away. that the bay bridge will never be finished. that design within reach really isn't. that sometimes a triple latte doesn't quite do it. that the needle (you?) is small and the haystack is really; really big.    random confessions: if the sipping hole lines up with the seam on my latte cup; i have to move it. i need to eat chocolate every day. i get short-term hooked on songs and play them way too much (current: "neighborhood #4/7 kettles" from arcade fire's funeral). until i joined okc; i had no idea there were so many bisexuals. i love my sonicare.    parting thought: i hope that we all find the one we are looking for.</t>
  </si>
  <si>
    <t>drinking in the time i have with my kids. working with whip smart and talented people. taking pictures. following my curiosity. trying to be a solid friend. fending off impatience with the process of finding her/you.</t>
  </si>
  <si>
    <t>i'd rather that you tell me.</t>
  </si>
  <si>
    <t>hopefully nothing embarrassing.</t>
  </si>
  <si>
    <t>current: toggling between how we are hungry by dave eggers and the steve jobs bio. recents: catcher in the rye (reread); freedom by jonathan franzen and bossypants by tina fey. yep; i jump around a little.    i have been a fan of dave eggers for years; as an author and as a johnny appleseed of literacy; his 826 valencia is inspiring. visited 826 chicago (called the boring store) last summer and it's (of course) fantastic.    a few movies i've loved (in no particular order): the graduate;  napoleon dynamite; little miss sunshine; garden state; my life as a dog; lost in translation; rain man; eternal sunshine of the  spotless mind; american beauty; the royal tenenbaums.    music: long-running favorites: arcade fire; the shins and death cab. also love the xx; deerhunter; zero 7; cut copy; fleet foxes and (yes; they're back) coldplay. dean martin singing "let it snow" makes the holidays (love christmas music). and; it is hard to resist dipping into the 80's once in a while.    food: boot &amp;amp; shoe service; le colonial; plouf; tartine; anchor  &amp;amp; hope. next: commonwealth; flour + water; frances; plum;  atelier crenn; cotogna; so many. ice cream: ici; bi-rite; humphry slocombe. just tried smitten in hayes valley; which was delicious; but bi-rite still rules the ice cream galaxy. chocolate: tcho; recchuiti.</t>
  </si>
  <si>
    <t>where my life is going next; how to bring more meaning to it and; um; you know what.</t>
  </si>
  <si>
    <t>trying to make it atypical.</t>
  </si>
  <si>
    <t>( just whispered it )</t>
  </si>
  <si>
    <t>it feels right.  you (actually) want to be in a relationship.  you live in the bay area.</t>
  </si>
  <si>
    <t>just moved to san franciso from miami. looking to meet new people!</t>
  </si>
  <si>
    <t>i just finished a two year self discovery tour...now i'm on the way to law school.</t>
  </si>
  <si>
    <t>acting on impulse; casual fun; and shoe shopping :)</t>
  </si>
  <si>
    <t>my height; i'm just so tall..at a full 5 ft. and my eyes..they change between green and brown depending on my mood..or maybe just the lighting ;)</t>
  </si>
  <si>
    <t>1. educated; motivated friends  2. authentic food (japanese; italian; mexican)  3. travel  4. sunshine  5. spontaneity  6. iphone</t>
  </si>
  <si>
    <t>it wouldn't be very private if i posted it online...message me</t>
  </si>
  <si>
    <t>i am enjoying my life but would like to meet someone to share the rest of it with.</t>
  </si>
  <si>
    <t>raising my kids. still learning about who i am what i want out of life. my friendships matter a lot and relationships are far more important than things.</t>
  </si>
  <si>
    <t>i'm a god mom; a decent cook. i am good at reading people and putting them at ease. i have an easy going personality and a quick sense of humor. i am warm and friendly.</t>
  </si>
  <si>
    <t>my height; pretty (i'm told); humor; warmth and intelligence.</t>
  </si>
  <si>
    <t>i am an avid newspaper reader. i have a stack of books piling up waiting for me to find the time. i enjoy nonfiction. very open minded about entertainment. love comedy. there are very few  foods i don't like. i'm a good guest; almost always clean my plate-no dietary restrictions for me!</t>
  </si>
  <si>
    <t>my son and daughter  comfortable home  friends  good food  the internet-pathetic; but true  time off</t>
  </si>
  <si>
    <t>others..need to spend more time thinking about my needs.</t>
  </si>
  <si>
    <t>..in a great mood  i don't work on fridays and love the time off.  by evening i am happy to stay in and cook; go out to a movie or dinner. matters more who i'm with than what i do.</t>
  </si>
  <si>
    <t>seriously?</t>
  </si>
  <si>
    <t>you are not a narcissist..but then how would you know?  also; if you are an intelligent; accomplished and caring man looking for a grownup relationship. must like kids; have an easy going nature and a good sense of humor.</t>
  </si>
  <si>
    <t>i am a web developer / producer/ entrepreneur; blogger; karaoke enthusiast and taco aficionado currently living in san francisco; ca. i am a capricorn who enjoys long walks on the beach; romantic dinners and playing fetch with my jack russell terrier; "spanky."</t>
  </si>
  <si>
    <t>developing the www and living an amazing life in the rolling hills of sf.</t>
  </si>
  <si>
    <t>i tend to get nice compliments on my wardrobe and smile.</t>
  </si>
  <si>
    <t>enjoying a few cold beers with friends at my local pub; or having a  greyhound at a tavern in the mission to unwind.</t>
  </si>
  <si>
    <t>my friends would tell you that i can be honest to a fault. i'm intellectually curious and enjoy hearing what people think and why. socially; you wouldn't call me the "life of the party"; but i can certainly hold my own in any conversation and even cause a chuckle from time to time. i enjoy being around people who have opinions and aren't shy about sharing them... that said; i have little time for those who don't treat everyone; regardless of their place in life; with a minimum amount of respect. integrity is important to me. i always do my best to "say what i mean and mean what i say". i enjoy living a healthy life. i stay fit and try to eat right.... i love the outdoors and try to do some fishing; backpacking; or hiking whenever i can.</t>
  </si>
  <si>
    <t>learning....</t>
  </si>
  <si>
    <t>being a gentleman; playing squash; logistics; fixing things/remodeling; reading people; and cooking!</t>
  </si>
  <si>
    <t>hmmm; maybe my sincerity... what do you think?</t>
  </si>
  <si>
    <t>well; my testosterone side likes reading anything by vince flynn and intellectual side likes reading non-fiction; biographies and history.    i have to say i like just about any kind of music except for the heavy duty "gansta" rap stuff.    food; i like it all; but especially spicy asian cuisine...</t>
  </si>
  <si>
    <t>good friends  spicy food  playing squash  being near the ocean  women  love</t>
  </si>
  <si>
    <t>this answer...</t>
  </si>
  <si>
    <t>me!</t>
  </si>
  <si>
    <t>"so you think you can dance" is my favorite reality show...</t>
  </si>
  <si>
    <t>if you enjoy doors being opened for you; not waiting for someone to put a jacket around you when you're cold; candle light dinners; snuggling; spontaneous escapes from the city; etc.; then please; send me a message. what i hope to find in you is intellectual curiosity; common sense equal to or greater than your intellect; appreciation for the "golden rule"; someone who can laugh at my jokes(but only if they're funny); and can make me laugh as well. you're also petite; you care about how you look; you enjoy staying fit; but most of all; you enjoy being a lady and being treated like one as well..</t>
  </si>
  <si>
    <t>i do believe a great relationship starts with a playful friendship.    do you enjoy dancing while cooking? i'm would love to meet one great lady who has a zest for life and sees life as half full. i enjoy cooking; traveling near and far; dancing; museums and i actually enjoy shopping with woman. hopefully you would enjoy day trips in convertibles; can carry on great conversations; has time to play and actually wants to and is not afraid of the water.    i'm allergic to; whiners; flakes; fakes.    about myself; i'm 55; curly blond hair; 6'; 190 lbs.; bright blue eyes; [not very good at acting my age; in a good way that is] always smiling; i'm good at keeping people laughing. i love to; dance; holding hands; kissing; cooking; all sorts of adventures; traveling; boating and drives in convertibles. i'm a captain and own a large boat; evening cruises with the city's lights in the back ground; is as good as life gets. oh yes i'm good at building things; check out my pool; i built it myself with a lot of great help.    .</t>
  </si>
  <si>
    <t>tour boat captain; i drive the duck boats here in sf; the best part of the job is letting little and big kids drive. i let a 14 yr old blind girl drive one time; it was my highlight of my day hers too i'm sure.</t>
  </si>
  <si>
    <t>just about everything; i'm the guy you'd want to be stranded on an island with; after building a super cool place to sleep then i'd build a boat that we could go revisit the rest of the world but we most likely want to come back to our own island once in a while.</t>
  </si>
  <si>
    <t>i always have a huge smile; to the point that people wonder what i'm up to.</t>
  </si>
  <si>
    <t>all kinds of music and i really like to dance; i'm a great cook also.</t>
  </si>
  <si>
    <t>my kids  friends  music  a big boat  a convertible car;  a four wheel drive vehicle  a shower  a toothbrush  that is eight; do i win something?</t>
  </si>
  <si>
    <t>positive things and thoughts become matter.</t>
  </si>
  <si>
    <t>taking my little boat to my boat club to listen to live music.</t>
  </si>
  <si>
    <t>i cry at movies; lets just keep that between me and everyone on the internet.</t>
  </si>
  <si>
    <t>you know how to smile your way though life and enjoy small and large adventures.</t>
  </si>
  <si>
    <t>born and raised in england; brought to the bay by business. bounced back and forwards between ny; socal; london; tahoe and washed up again in south beach. spent time earning money in finance but escaped every few years to the real world; set up a wine brokerage; published a tourist magazine; became a ski instructor and now back in corporateland; again. live to cook; eat and drink; and work out to allow me to do that as much as i like. music and art rock my world.</t>
  </si>
  <si>
    <t>in a new phase living in the city; loving the restaurants; bars and great places to see live music.</t>
  </si>
  <si>
    <t>i can ski or snowboard down practically anything and still smile; some grunts along the way maybe...oh and can catch; shell and serve sea-urchins; but rarely in the same day</t>
  </si>
  <si>
    <t>smile followed by the strange accent...</t>
  </si>
  <si>
    <t>way too many; i am too opinionated:    frank zappa; airplane; pre 80's stones; fleetwood mac ( peter green era); velvets; j.geils band; clash; damned; television; modern lovers; talking heads; echo and the bunnymen; new order; underworld; arctic monkeys; people under the stairs; pavement; digable planets; belle &amp;amp; sebastian; bonobo; portico quartet; hot chip; lcd soundsystem; bear in heaven; the antlers; white stripes; jenny lewis; rilo; cat power; the national; plants and animals; maccabees; fruitbats; neko case; tvor; laura marling; mumfords; feist; stephen malkmus; caribou; wu lyf    books  paul auster; graham greene; douglas coupland; thomas hardy; saul bellow; neal stephenson; martin amis; thea obret; don delillo; john dos passos; john steinbeck; willa cather; claude izzo; christopher hitchens; mark helprin    movies  young frankenstein; the girl with the dragon tattoo; the hurt locker; national lampoon's animal house; oss 117; blazing saddles; last of the mohicans; no country for old men; all the alien series; all star wars    television  thanks to netflix and dvr  green wing; arrested development; daily show; colbert report; the killing ( danish version); masterpiece including downton    food - seriously nearly everything - except tripe - preferably sustainable; local and organic...oh and i dont like sea cucumber either</t>
  </si>
  <si>
    <t>macbook pro; i-phone; good olive oil; running shoes; my bike; clean underwear</t>
  </si>
  <si>
    <t>"i have one consistency; which is [being] against the totalitarian - on the left and on the right. the totalitarian; to me; is the enemy - the one that's absolute; the one that wants control over the inside of your head; not just your actions and your taxes. and the origins of that are theocratic; obviously. the beginning of that is the idea that there is a supreme leader; or infallible pope; or a chief rabbi; or whatever; who can ventriloquise the divine and tell us what to do." christopher hitchens; interviewed by richard dawkins for new statesman october 2011</t>
  </si>
  <si>
    <t>seeing a live band or trying a new cocktail bar</t>
  </si>
  <si>
    <t>you believe you can find passion in all you see; touch; smell; hear and taste.  you have a strong mind; strength in character and a stronger sense of humor.  you have a weakness for the gentle arts of conversation; a gentle touch and gentility.    stern legal warning and notification: any institutions or individuals using this site or any of its associated sites for articles; books; essays; publications; studies; projects; advertising; sales; or any other reason-you do not have permission to use any of my profile or pictures in any form or forum both current and future. if you have done this; or do this in the future; it will be considered a violation of my privacy and will be subject to legal ramifications. it is recommended that other members post a similar notice.</t>
  </si>
  <si>
    <t>hi~ thank you for reading my profile.    i immigrated to the us when i was about 15 years old. wow; it's been almost 20 years. i'm glad that i got to learn the language before i left china and appreciate the opportunities that my parents gave me by moving to the us. i understand both cultures. i hold on to some traditional chinese value; but i'm also independent and open to new things. i like to keep a positive attitude and not take things for granted; whether it's good or bad.    currently i live in oakland and work in sf downtown. :)    i hope to meet a gentleman who shares the same faith as me and is willing to grow together in maturity and also spiritually. someone within the age range of 31-40; who is dependable/responsible; loyal; and caring. drop me a line if you are interest in finding out more about each other and enjoy a great time together~</t>
  </si>
  <si>
    <t>family; work; church; and sometimes with friends on weekends.</t>
  </si>
  <si>
    <t>food: chinese; japanese; korean; steak; bread; tiramisu cake; rice cake; tapioca milk tea; coffee flavor ice cream... music: relaxing music; asian; christian</t>
  </si>
  <si>
    <t>god  family  friends  food  wallet  phone</t>
  </si>
  <si>
    <t>family dinner or chill with friends</t>
  </si>
  <si>
    <t>if you share some similar values with me or simple want to get to know me more; please send me a message or wink. let's have a great conversation! and best luck to you~</t>
  </si>
  <si>
    <t>czar in training. punster extraordinaire. flighty; heavy-hearted fool with a lack of burdens and an urge to drink in the sunshine.</t>
  </si>
  <si>
    <t>just passed the ca bar exam; waiting tables; wandering through golden gate park with my dog; looking forward to fighting the good fight.</t>
  </si>
  <si>
    <t>losing things; building forts.</t>
  </si>
  <si>
    <t>the horrible; horrible smell.</t>
  </si>
  <si>
    <t>books: tom robbins; gabriel garcia marquez; going to the wedding; no logo; charles bukowski; game of thrones series (yes; i read all 5); the discoverers.    music: electronic; indie; hip-hop; acoustic; classic rock (i.e. paul simon; van morrison).    movies: edward scissor hands; amelie; cyrano debergerac; emperor's new groove; punch drunk love; royal tenenbaums; rushmore; groundhog day; requiem for a dream; the list is pretty endless...</t>
  </si>
  <si>
    <t>coffee; beer; dogs; games; the outdoors; bread products.</t>
  </si>
  <si>
    <t>where i last saw my wallet/keys/phone.</t>
  </si>
  <si>
    <t>looking forward to seeing where i go from happy hour.</t>
  </si>
  <si>
    <t>1) i once had to kill a possum in the most brutal; bloody way imaginable.  2) i think lady gaga rocks.</t>
  </si>
  <si>
    <t>moved to seattle this past may to switch careers for an opportunity to start something i truly believe in and am passionate. currently in san francisco working on said opportunity.</t>
  </si>
  <si>
    <t>right now; i'm running a startup that helps people automate their online activities.</t>
  </si>
  <si>
    <t>trivia. listening. wii tennis.</t>
  </si>
  <si>
    <t>is my ability to make people feel comfortable and at ease.</t>
  </si>
  <si>
    <t>movie: memento; the fifth element; annie hall  music: indie; dance; electronica; hip hop; indie pop  books: freakonomics; learned optimism; feeding the revolution (disclaimer: i wrote it)</t>
  </si>
  <si>
    <t>laptop  water  sleep</t>
  </si>
  <si>
    <t>food; it used to be my business. intrigued by social sciences and technologies. and how to make people laugh and have a good time. my friends believe i have a future in directing films because i have a knack for character development.</t>
  </si>
  <si>
    <t>picking an interesting place for dinner and maybe venturing out to see a live band.</t>
  </si>
  <si>
    <t>i'm deathly afraid of clowns.</t>
  </si>
  <si>
    <t>if you are passionate and have a zest for life.</t>
  </si>
  <si>
    <t>19; from la; came to sf for school at aau.  i'm pretty chill. i like to hang out have a good time. i'm sweet; have a sense of humor; and can hold a conversation....after i get over my initial shyness. though after that; i'm kind of odd. i quote random films and songs and find humor in almost anything.</t>
  </si>
  <si>
    <t>getting a bfa in film so i can have my dream job.</t>
  </si>
  <si>
    <t>being sarcastic; watching films; adjusting.</t>
  </si>
  <si>
    <t>books: i like a good read; the kind of books that get you invested and you can't stop reading; so you end up turning page after page before you realize it's 3am and you have class at 8. (el alquimista me cambio la vida)    movies: even though i am a film major; i'm not snobby. i love all different genres. i appreciate a good action flick: die hard is forever one of my favorite films. of course i love classics like casablanca and vertigo; but i also love comedies like the hangover and pineapple express. love quentin tarantino. some recent films i loved are drive and warrior. &amp;amp; i'm going to leave it at that because i can go on and on. and on.    tv: i tend to get over-invested in tv shows &amp;gt;.&amp;lt; there are a few i watch religiously. i love supernatural; psych; walking dead; always sunny in philadelphia; glee; skins (uk); misfits; american horror story and there are a few others i keep my eye on    music: my music taste varies a lot; about as much as my movie taste. i love the beatles; the smiths; zeppelin; alejandro fernandez; the temptations; mana; animal collective; bright eyes; ac/dc; michael jackson; frank sinatra; honestly it goes all through the decades.    food: sushi is my all time favorite food but mexican food is my favorite region. though i do love a good steak or burger.</t>
  </si>
  <si>
    <t>family  on-line movies  my phone  music player  my perfect pillow  perfectly worn in chucks</t>
  </si>
  <si>
    <t>what movie i should watch tonight  just how much can i procrastinate before actually doing my hw  what am i going to do this weekend  when am i getting my next care package from home  how many licks does it take to get to the center of a tootsie pop?</t>
  </si>
  <si>
    <t>chilling with my friends; probably going on an adventure.</t>
  </si>
  <si>
    <t>i can't get through edward scissorhands.  i know it's a great movie but it gives me the heebee jeebees. probably some traumatization from childhood lol</t>
  </si>
  <si>
    <t>you actually got through this info and think you'd like to know me better.</t>
  </si>
  <si>
    <t>i'm a musician; i've played drums most of my life. i moved to the bay area about 10 years ago and really love it here. i'm usually either the most normal of the weird or the weirdest of the normal. i love coffee; any time day or night.    i am easy going; laid back; and pretty funny</t>
  </si>
  <si>
    <t>living it and loving it. music has always been my passion; i play in a few bands but the day job pays the bills. i've always believed that you need to do what you love in life.</t>
  </si>
  <si>
    <t>listening to people; quoting random movies; and seeing the funny side of things.</t>
  </si>
  <si>
    <t>probably my eyes.</t>
  </si>
  <si>
    <t>i just read mcmafia which was great book. movies; i like good ones and bad ones; it's just such a fine line between stupid and clever. i tend to go for comedies for the most part; but i hate musicals. i like all music and look for quality in any genre; but i have a real love for heavy music melvins; zeppelin; queens of the stone age; but mainly anything that just rocks. i like cooked food; except sushi; i like that.</t>
  </si>
  <si>
    <t>drum sticks; is that two? a stereo to play music on; a tv for watching movies and sports; my friends; and laughter</t>
  </si>
  <si>
    <t>this question.....no really.</t>
  </si>
  <si>
    <t>playing music hanging out with friends; going to a show or just watching a movie.</t>
  </si>
  <si>
    <t>i puked on the statue of liberty; i was six or seven but still kind of funny.</t>
  </si>
  <si>
    <t>you like people; good conversation and laughing at yourself and others.</t>
  </si>
  <si>
    <t>here for the summer. transplant from canada.</t>
  </si>
  <si>
    <t>designing. a bit of coding too. trying to get more punk rock.</t>
  </si>
  <si>
    <t>[nervous laughter]</t>
  </si>
  <si>
    <t>i like horror movies. the poughkeepsie tapes was good. so was a tale of two sisters. i'm not sure if mulholland drive could be considered "horror" but it was pretty terrifying.    my favourite book is fugitive pieces. lolita was great.    arrested development was great too. waiting for the next seasons of breaking bad and portlandia.    i like sufjan stevens. i like odd future too.    i fucking love rice. and anything with sriracha.</t>
  </si>
  <si>
    <t>good food; strong drinks; high-density urban planning; running; and www.placekitten.com</t>
  </si>
  <si>
    <t>how awesome it would be to flip this desk and freak out.</t>
  </si>
  <si>
    <t>drinking.</t>
  </si>
  <si>
    <t>that wasn't chicken.</t>
  </si>
  <si>
    <t>uh i don't know. how about some filler copy:    lorem ipsum dolor sit amet; consectetur adipiscing elit. donec iaculis dignissim ipsum et auctor. in non urna quis neque facilisis hendrerit viverra sit amet ipsum. class aptent taciti sociosqu ad litora torquent per conubia nostra; per inceptos himenaeos. suspendisse odio sem; mollis quis interdum at; tempus et ante. morbi vitae metus risus; non placerat elit. in pretium rhoncus risus; ultricies malesuada libero egestas a. nulla id risus tortor; eget pharetra sapien. nulla facilisi. ut eu auctor neque. praesent a felis nec sapien vestibulum gravida non ut eros. donec iaculis iaculis leo; quis consectetur nulla euismod et. proin tortor lectus; fermentum et dapibus ac; scelerisque mollis massa. etiam ac dui dui. donec odio dui; ullamcorper eu fermentum aliquam; mollis non libero. aenean convallis orci eu mauris rutrum malesuada. vestibulum nec sapien semper enim aliquet ornare. vivamus eu dolor lectus. morbi lacinia; odio non vulputate rhoncus; ante nulla euismod neque; id tempus turpis diam quis neque. etiam porttitor arcu sit amet risus iaculis facilisis.    aenean convallis; nulla eget tincidunt fringilla; neque ipsum eleifend elit; euismod euismod nibh risus at risus. proin eleifend diam vel lacus fermentum nec pulvinar sapien facilisis. aenean pellentesque dolor vitae nulla lacinia condimentum. donec lobortis; ligula vitae aliquet lobortis; augue ipsum ultricies sapien; in vehicula arcu eros id ligula. donec nisl felis; malesuada et consequat cursus; luctus et mauris. proin vulputate molestie arcu eget commodo. quisque mauris diam; posuere non tristique vel; volutpat sed nisl. suspendisse ullamcorper interdum libero vitae pretium. quisque vitae enim lorem; nec placerat risus. praesent pulvinar faucibus laoreet. cum sociis natoque penatibus et magnis dis parturient montes; nascetur ridiculus mus. vivamus hendrerit; massa nec lobortis rhoncus; eros elit blandit massa; vitae sodales purus nulla id dolor. sed sed eros sit amet nunc pharetra hendrerit et ut nulla. proin eget orci quis ante mollis pellentesque. fusce libero purus; porta quis tempus vel; aliquam eu purus. sed ut fringilla mauris.    donec vitae nibh tellus; nec aliquam odio. pellentesque sed metus ut ante elementum viverra ut sed justo. quisque non neque ut libero ornare consequat vel et lacus. morbi turpis nulla; congue fringilla venenatis id; eleifend non dui. etiam in tortor et purus viverra fermentum. vestibulum a augue nisl; sed scelerisque lorem. etiam ut ligula sem; a vestibulum justo. nulla facilisi. fusce malesuada blandit ornare. in fringilla arcu eu nisi lacinia viverra venenatis urna dictum. etiam non eros at lacus eleifend accumsan in non magna. vivamus id magna felis. ut augue neque; bibendum sit amet venenatis ut; elementum tincidunt erat. proin porttitor justo ut odio mollis vel venenatis elit ultrices. curabitur quis fringilla velit. phasellus adipiscing pulvinar sodales. in convallis; nisi at tincidunt mattis; velit massa consectetur enim; sollicitudin molestie est turpis id diam.    ut nisl nunc; euismod auctor tristique in; commodo nec tellus. vestibulum id dui mi. suspendisse potenti. sed porta ornare justo; ac tincidunt tellus aliquam eget. ut venenatis auctor ipsum; quis elementum augue pretium sed. curabitur nunc erat; ultricies sed tempus at; pretium nec odio. aenean ipsum orci; tempor eget vehicula sit amet; fringilla.</t>
  </si>
  <si>
    <t>english (fluently)/korean (fluently)/french (okay)</t>
  </si>
  <si>
    <t>about to couchsurf europe</t>
  </si>
  <si>
    <t>being playful; affectionate; honest</t>
  </si>
  <si>
    <t>i say what i want to say; which is usually not the stardard.</t>
  </si>
  <si>
    <t>movies: jeux d'enfants    tv: battlestar; game of thrones; code geass; eva    music: electronica; post-rock; other mellow stuff... i tend to pay more attention to the melodies and harmonies than the lyrics    food: tasty fancy stuff my housemates or i make.</t>
  </si>
  <si>
    <t>other humans; daylight; aesthetic pleasures; and three other very important things.</t>
  </si>
  <si>
    <t>is private so you have to ask! these guys make me wonder...</t>
  </si>
  <si>
    <t>you're fun and interesting</t>
  </si>
  <si>
    <t>hello;    i'm rob; and i am a regular guy who likes his life. i'm pretty active; out-going and i'm looking to make new friends in the area to hang out with.    i am trustworthy; dependable; and genuine</t>
  </si>
  <si>
    <t>i enjoy hanging out with friends - checking out city events; live performances; dining out; hosting dinner parties; board games etc.</t>
  </si>
  <si>
    <t>my energy level and constant participation in activities. i'm always organizing and planning activities for various friends.</t>
  </si>
  <si>
    <t>books: baby blues; foxtrot; calvin and hobbes  movies: watched more than 5x - love actually; she's the man; 13 going on 30; hairspray. like most chick flicks and happy movies.  food: what my friends cook; what i cook; fried food; spicy; french; italian etc.</t>
  </si>
  <si>
    <t>best friends.  morals.  family  mind and intellect.  high energy level.  determination</t>
  </si>
  <si>
    <t>out with friends. (see above for typical activities)</t>
  </si>
  <si>
    <t>i am a fun and out going individual; who is extremely busy but is trying to find balance in my life. im currently in school for psychology/philosophy but am more passionate about dance/acting. i have a great sense of humor and try to laugh at every and any chance i get; even if no one understands what i'm laughing at. i am so done talking about myself. feel free to contact me and geet to know me! cheers!!!</t>
  </si>
  <si>
    <t>i am doing:  school  acting  dance    living and joing life the best i can... you only live once;</t>
  </si>
  <si>
    <t>laughing; love; dance; cooking; opening a bottle of vino; anything and everything i try.</t>
  </si>
  <si>
    <t>dimples... followed by eyes... then my annoying hyperness and the need to know everything.</t>
  </si>
  <si>
    <t>books... theres not enough space here for that.  movies... im a huge movie lover... seen it all  music... im all over the map as far as music goes.  food... sushi; italian; mexican... all food.</t>
  </si>
  <si>
    <t>1. friends  2. cell phone  3. laughter  4. vino  5. gym  6. and most importantly... love</t>
  </si>
  <si>
    <t>my next move...</t>
  </si>
  <si>
    <t>work until 10 then out with friends.</t>
  </si>
  <si>
    <t>that someone will recongize me on this site</t>
  </si>
  <si>
    <t>if you are clearly interested and dont play games.  good luck!</t>
  </si>
  <si>
    <t>i really like to keep myself active and busy and am always up for trying something new. i used go out all the time to bars and clubs; but recently find myself opting for the more wholesome activities like hiking; camping; backpacking; running; etc. i still love to go out and grab some drinks; just not as regularly; but when i do go out i usually frequent classy dive bars and intimate music venues. i love music; it is such a huge part of my life; and i usually always have something playing in the background.    i constantly find myself trying out new things; recently i have been really into scuba diving and photography; just getting started in both. i've been meaning to dust off the guitar and piano and get back into playing some music again; but time is always a restraint! i really love getting out in the city checking out some cool art exhibit or street/music festival; and also getting out of town on weekend road trips off to someplace where i can't get any cell phone reception    i'm an east coast transplant from the boston area; and have lived out here for 8 years; and have come to call this place my home. i've found the bay area a great place to grow and explore and continue to find new exciting things to do all the time.</t>
  </si>
  <si>
    <t>i work for a biotech startup doing molecular diagnostics research in a lab; in short i am a lab rat. it's a great job; mentally stimulating and interesting; although a lot of my passion still also lies in the restaurant/bar industry; which i still work in occasional; just enough to itch the scratch i get every so often.</t>
  </si>
  <si>
    <t>figuring shit out; usually. i still haven't figured out the meaning of life or my purpose or anything; but i do like to try to fix things on my own or at least learn how to. i like to take on challenges and conquer them.</t>
  </si>
  <si>
    <t>i'm not really sure what it is; but for some reason i always get random strangers coming up to talk to mei guess i must have some kind of approachable aura that people tend to notice.</t>
  </si>
  <si>
    <t>where and what my next adventure is going to be. i'm currently planning some sweet backpacking trips for the year...i also like to think about what the next dish is i'm going to concoct up...i love to do creative cooking by combining multiple good recipes into one.</t>
  </si>
  <si>
    <t>you're up for anything. i'm new to this internet dating thing so really have no expectations with it all; but hoping to meet some cool people out of it; and see where it goes...maybe find some fun interesting things to do in the city as well!</t>
  </si>
  <si>
    <t>i was born and raised in france then i decided to move to the usa.  i love my life here and enjoy every moment.</t>
  </si>
  <si>
    <t>i'm an engineer when i'm at work!  for the rest; i love traveling around the world; ride my super cool motorcycle with friends; go to concerts; go to the beach; hike; play tennis; play electric guitar; have fun!</t>
  </si>
  <si>
    <t>books: the alchemist  series: shameless; californication; house; scrubs; dexter; nip/tuck; weeds  movies: inception; the dark knight; american history x; memento  music: michael jackson; eminem; kanye west; usher; rihanna  food: all kind!</t>
  </si>
  <si>
    <t>i'm very passionate (depending on the subject though)!</t>
  </si>
  <si>
    <t>your lifestyle is compatible with mine : have fun; sports; travel; meet friends; restaurants and if you think you gonna like me :d</t>
  </si>
  <si>
    <t>good looking; successful; athletic; toned body; young enough to do it and old enough to do it right. i don't smoke; i'm lots of fun but i don't have time for petty drama or emotional hysteresis. also i'm intelligent and well educated and don't care about what anybody else thinks of me. i do what i want when i want; and you probably figured that out already. handsome; cultured; and intellectual; who seeks beautiful women in a long term committed relationship; that makes boyfriends/husbands; girlfriends/wives insanely jealous as we stroll down the street together hand in hand; enjoying the moment like its the last one left...</t>
  </si>
  <si>
    <t>how much potential i actually have inside; creating and visualizing my goals becoming a reality.</t>
  </si>
  <si>
    <t>having fun and look good doing it</t>
  </si>
  <si>
    <t>your more than a pretty face; straight white teeth and cute feet lol</t>
  </si>
  <si>
    <t>in the process of forming a design firm; learning hindi; hanging out with friends; dogs; family; nature</t>
  </si>
  <si>
    <t>walking along with a friend in need</t>
  </si>
  <si>
    <t>pbs; documentaries; npr; all songs considered; anything related to india; bollywood and foreign films; the bible; news/current events; design journals; bark magazine; independent bookstores (love strand nyc and green apple sf)</t>
  </si>
  <si>
    <t>god; dogs; friends &amp;amp; family; music; nature; design</t>
  </si>
  <si>
    <t>injustice in the world; friends; dogs; family; jesus; what to cook next from my csa farm box; redemption; a cool design firm; cross-cultural work</t>
  </si>
  <si>
    <t>having dinner with close friends or watching a good film</t>
  </si>
  <si>
    <t>i moved to sf a couple years ago after spending time in cape verde; west africa. i am fascinated by the world and the people who inhabit it; which is why you can sometimes find me talking to strangers (alternatively known as friends i haven't met yet). i am a caring; generous person and am incredibly thankful to be surrounded by similar people: people who will give their friends a ride to the airport at 3 am or will host a friend's party.    i enjoy reading; cal football; exploring the city with friends and escaping to the east bay to warm up. i enjoy people who don't take themselves; or political correctness; too seriously.    to paraphrase a friend "i do not necessarily like guys who are smarty-pants...i am more into curiosity-pants."</t>
  </si>
  <si>
    <t>enjoying my job as a government paralegal while contemplating what comes next.    volunteering with preschool kids once a week because they are fun to be around and provide a shockingly fresh perspective on the world.</t>
  </si>
  <si>
    <t>being thoughtful; finding humor in unexpected places; making up new words and definitions; and talking to people.</t>
  </si>
  <si>
    <t>books: ender's game; the giver; pride and prejudice; simply french; the alchemist; the schwa was here; making globalization work (and other pop economics works such as that written by thomas friedman); and most things by roald dahl or david sedaris    i am currently reading: confessions of a tax collector by richard yancey.    tv shows: sports night; wonder showzen; bsg; west wing; bones; dead like me; community; eureka; house; the daily show; being human    movies: igby goes down; pcu; can't hardly wait; when harry met sally; eternal sunshine of a spotless mind; the matrix; high fidelity; mighty ducks; darwin's nightmare; little miss sunshine    music: my tastes are eclectic and range from the all-american rejects to some jay-z; from carrie underwood to lucky dube; from songs performed on glee to the halloys.    food: my favorite foods tend to be dishes that come with stories (ie a dish passed down from a grandma; or an artichoke dip that a neighbor taught you how to make)</t>
  </si>
  <si>
    <t>1. friends and framily (yeah framily; i mentioned i make up words)  2. my sister (who helped me edit this profile)  3. good books  4. caffeine  5. my electric blanket (for clarification: if i lived anywhere other than sf; i'm pretty sure i could go without this one)  6. thought-provoking experiences/conversations/people</t>
  </si>
  <si>
    <t>how to answer this question...it's hard to pinpoint just a couple things i think about extensively...i enjoy having conversations which make me think about things in a new way; with people who are able to see more than one side of an issue.</t>
  </si>
  <si>
    <t>i am hanging out with my friends...like 95% of the other people on this site seem to be doing.</t>
  </si>
  <si>
    <t>i don't tweet; but i re-tweet.    i make a mean artichoke dip (and as a result; never buy the store bought stuff).    i enjoy reading children's fiction... re-read the giver and ender's game pretty much every year or so.</t>
  </si>
  <si>
    <t>-you have a cheesy pick-up line that you've been dying to try out and want to do so utilizing the relative anonymity which the online world provides;    -you can suggest a twitter-er i should be following;    -something in my profile sparked an interesting thought you'd like to share;    -you speak cape verdian krioulu and want to practice (a long shot i know :) ) and/or    -there's a cool bar or coffee shop you've been dying to try.</t>
  </si>
  <si>
    <t>a few years back; i lived in brooklyn; where i lived in an illegal artists' loft in a neighborhood filled with trash and art galleries. i'm interested in all sorts of awesome stuff: urban exploration; underground publishing; modern art; politics; architecture; music; linux; diy. i'm an intj.    i believe in living life to the fullest.    i really dig women who make things; and am naturally drawn to geeky gals. anyone who knits sweaters; is a photographer; dj or artist; has a degree in library science; programs; or owns a small business is instantly attractive in my book. something about creative energy is a big turn on for me.    i am logical; honest; and creative</t>
  </si>
  <si>
    <t>working for a non-profit that runs a website you probably use everyday.</t>
  </si>
  <si>
    <t>selling my belongings and moving across the country. this is the third time.</t>
  </si>
  <si>
    <t>books: capote; twain; salinger; hunter thompson; vonnegut; eggers; tons more. i have an english degree and can waste hours in a bookstore.    movies: american beauty; annie hall; all wes anderson movies; most kubrick movies. i can explain the ending of 2001 to you; if you're interested.    music: lcd soundsystem; animal collective; the flaming lips; tmbg; tv on the radio; way too much to list.</t>
  </si>
  <si>
    <t>you're looking to meet a passionate; engaging guy with his head on straight.</t>
  </si>
  <si>
    <t>i get a lot of questions about my mix. well; i'm italian and asian; so (naturally) everyone speaks to me in spanish. it actually happens more times than you would think. because of this fact and its recurrence; i should probably learn to speak spanish.    i've actually lived quite a few places because my dad was military. korea first; then wyoming; japan; alaska; and texas. i loved the traveling and the culture; but at the same time; i kinda wished we stayed in one spot. it's hard to have friends that you've grown up with when you move all the time.    i'm a lover of art of any kind: dance; theater; music; visual; multi-media; you name it! artsy types tend to appeal to my creativity and passion; while intellectuals appeal to my logic; reasoning and intellegence.    enfp if you're familiar....</t>
  </si>
  <si>
    <t>i play guitar and sing in an acoustic rock band.    self-improvement and taking care of my body have become more prevalent recently; just because i'm 30. i kinda want to have a long happy life.    as far as what i do for a living; i manage the business side of a physical therapy/personal training practice in the mission district.</t>
  </si>
  <si>
    <t>cooking  playing music on guitar/piano  connecting with people  artsy stuff  sewing buttons  6 degrees of kevin bacon</t>
  </si>
  <si>
    <t>are my eyes and my smile? or my dog.... he's a spaz; but cute...</t>
  </si>
  <si>
    <t>&lt;strong&gt;books:&lt;/strong&gt;  if it catches my attention within the first 5 or 6 pages; i'm hooked. it can be anything; really... that's how i finished the whole harry potter series in a week... i like amy tan books; life of pi...    &lt;strong&gt;movies:&lt;/strong&gt;  love movies... all kinds of them... i can pretty much watch anything as long as it's not horribly mundane or stupid.    &lt;strong&gt;tv:&lt;/strong&gt;  glee; dexter; jeopardy; top chef; etc.    &lt;strong&gt;music:&lt;/strong&gt;  lean more towards acoustic and rock; but if it's got a good beat and i can dance to it; i'll probably like it...    &lt;strong&gt;food:&lt;/strong&gt;  italian; korean; thai; chinese; good ol' home cookin'...</t>
  </si>
  <si>
    <t>-cell phone  -internet  -my own space  -a bathtub (not just a stand-up shower)  -sanity  -creative outlets  -music</t>
  </si>
  <si>
    <t>music.  what to do next.  what to make for dinner.</t>
  </si>
  <si>
    <t>at home watching movies and generally vegging.</t>
  </si>
  <si>
    <t>i'm a gleek...</t>
  </si>
  <si>
    <t>you're interested; i suppose... i'm always looking to meet new and interesting people!</t>
  </si>
  <si>
    <t>i'm grounded; emotionally mature; honest and giving. i'm a soft-butch dyke; and i'm attracted to women (cis-; trans-; or genderqueer) who have a passion for art; science; or philosophy. i'm also a riot grrl who is looking for a left-leaning; fun and socially minded queer to be her partner in life; love; and justifiable misdemeanors. also; i'm a trans womanhence the uncanny modifier.    i am quite intriguing; fun; and drama-free.</t>
  </si>
  <si>
    <t>i'm an academic who studies gender identity development in adulthood in the field of social psychology. (i guess it's true that we ultimately study ourselves. ;) i also study ways to reduce prejudices; like sexism; heterosexism; transphobia and racism. when i'm not designing studies or analyzing data; i teach college students to be more aware of their social environment through the methods and perspectives of social science.    when not working; you can find me at any number of queer dance parties; such as darling nikki; good times; stay gold and mango. i also take in the occasional old-school punk show. i play bass guitar in a post-riot grrl; ultra-queer-feminist; hardcore punk band with two of my good friends. (we're an acquired taste.) all in all; i'm pursuing those things about which i'm passionate and remembering to have lots of fun along the way.</t>
  </si>
  <si>
    <t>listening; perspective-taking; being witty; kissing; making obscure references to things that happened in the early 1990s; appreciating riot grrl and dykecore music; playing tennis (and teaching beginners).    ...and dancing! (it's the only exercise i get any more.)</t>
  </si>
  <si>
    <t>my old school punk shirts. after that; it's usually my hair.</t>
  </si>
  <si>
    <t>books: dykes to watch out for; anything thing by kate bornstein or s. bear bergman; fiction by yukio mishima or michelle tea.    music: any politically- or socially-minded punk (art/pop/hardcore)the noisier the better. some favorites include team dresch; bad brains; bikini kill; the butchies; le tigre; tracy + the plastics; nirvana; flipper; bratmobile; jawbreaker; nomeansno; 7 year bitch; conflict; crass; subhumans; and the gits.    food: i love it! as a vegetarian; some of my favorite cuisines are indian; pakistani; mexican; thai and chinese; i like it spicy!</t>
  </si>
  <si>
    <t>a thirst for knowledge  creativity  self-insight  good friends  good times  food</t>
  </si>
  <si>
    <t>the social construction of gender and bodies; trans and genderqueer issues; ways to live a bias-free lifestyle; food; fun; statistics; and food again.</t>
  </si>
  <si>
    <t>catching up with friendsin-person or via the cellular phones; taking in an independent film; dabbling at short fiction; updating my okcupid profileand not necessarily in this order.</t>
  </si>
  <si>
    <t>i harbor a secret love for prince's music from the 1980s. it's so *not* punk-rock!</t>
  </si>
  <si>
    <t>you are emotionally mature; you like cuddling; you think i'm cute and liked my profile; you love food; you are interested in a caring; drama-free dating situation</t>
  </si>
  <si>
    <t>i am a nice; easy going and intelligent guy who is honest and down-to-earth. i am looking to meet other nice and honest guys.    i am friendly; well-educated; born in sri lanka and grew up there and in minneapolis. i look youthful and am in good shape. i like to travel; hang out with friends/family; go to movies; workout; sports (especially tennis); read and spend time outdoors. i have a wide range of interests and can relate to most people. being on a path of personal growth is something that is important to me.</t>
  </si>
  <si>
    <t>working on my business (investment adviser); being involved with some non-profits; spending time with friends and family.</t>
  </si>
  <si>
    <t>treating others with respect; being a trusted confidant; remembering facts and figures. great kisser!</t>
  </si>
  <si>
    <t>my smile; intelligence and openness to people.</t>
  </si>
  <si>
    <t>i like to read but don't get enough time to read as many non-work books as i would like. i generally prefer non-fiction (esp. biographies) but also enjoy novels.    i like a broad range of movies with a small leaning to independent and foreign films. i like many diverse types of music (not much country and western; rap or heavy metal).    i like all types of food. definitely like ethnic cuisine (south asian; east asian and many other).</t>
  </si>
  <si>
    <t>laughter  family  friends  personal growth and learning  time for deep thought  work</t>
  </si>
  <si>
    <t>work; hobbies; people in my life and the things i learn everyday.</t>
  </si>
  <si>
    <t>having a drink or dinner with friends or relaxing at home (sometimes watching a movie).</t>
  </si>
  <si>
    <t>i didn't learn about the facts of life until i was 12.</t>
  </si>
  <si>
    <t>you like my profile. i am happy to write back and forth but prefer to chat by phone at some point. i am ok at writing; better at talking by phone and best at meeting in person.</t>
  </si>
  <si>
    <t>i am looking for someone who is genuine; sweet; and attractive. i'm not materialistic; not to say money isn't important to me. i like sports; music; partying; and making people laugh.    i am random; funny; and affectionate</t>
  </si>
  <si>
    <t>welllll i work two jobs (6/7 days a week). and go to school 3 days a week. other than that i'm at the gym or working around the house. in hoping to find someone to get me out of the house lol.</t>
  </si>
  <si>
    <t>baseball; football; free-styling; producing; playing the guitar and kareokeing. i'm also a good student if that counts for anything lol.</t>
  </si>
  <si>
    <t>i have no idea!!!! people say i'm handsome; and that i'm very funny.</t>
  </si>
  <si>
    <t>my favorite book is illusions by richard bach; my favorite music groups are cake; bone thug's n harmony; and tom petty. i love guacamole burgers; burritos; and italian food.</t>
  </si>
  <si>
    <t>my guitar; my sister; my phone; my computer; my dog; my paycheck.</t>
  </si>
  <si>
    <t>becoming a rockstar!!!!!!!!</t>
  </si>
  <si>
    <t>if not working; then out on the town.</t>
  </si>
  <si>
    <t>e-mail me and i will tell you!</t>
  </si>
  <si>
    <t>you want to meet a good guy or have a great night out; or just a cup of coffee.</t>
  </si>
  <si>
    <t>i'm pretty good at everything</t>
  </si>
  <si>
    <t>i am a helicopter mechanic for the military</t>
  </si>
  <si>
    <t>i'm a femme looking for a &lt;strong&gt;butch identified woman&lt;/strong&gt; who enjoys sharing attention and affection with a kind and flirty femme. and preferably; lives in san francisco. gasp; i just realized i don't have lipstick on in my profile pic!</t>
  </si>
  <si>
    <t>that; my friends; is an excellent question. see the "i spend a lot of time thinking about" question.</t>
  </si>
  <si>
    <t>empathizing. sorting things into neat piles. tour guiding in san francisco. seeing the big picture. rational thinking. leaving cabinet doors open. arching my right eyebrow. doing my own manicure. giving people the benefit of the doubt. shopping for shoes. napping. being on time. finding the humor. anything that involves hand/eye coordination. using imagination. being patient. singing in the car.</t>
  </si>
  <si>
    <t>my green eyes and my purple fluevog boots</t>
  </si>
  <si>
    <t>books: i am more of a magazine girl. i work in that field.    movie: i am really liking this 3d thing. and the xd sound is adds more to it too. i like my movies entertaining; light; and adventurous. i want to see brave next    tv: i don't watch a lot of tv. when i do it's generally science; nature; travel or animal shows. or hgtv. but i am liking big bang theory.    music: lately; gulp; the oldies dance/funk station. and current pop. i bought 4 cds last week: beyonce; rhianna; ke$ha and adele. i like fergie; leona lewis. some country now and then. and rat pack stuff. cole porter for dinner parties.    food: hands down; thai. followed closely by ice cream.</t>
  </si>
  <si>
    <t>my foster cats  the city of san francisco  friends  creativity  good food  humor  trees; yes; i know; 7; i'm a rebel</t>
  </si>
  <si>
    <t>what i am doing with my life.</t>
  </si>
  <si>
    <t>on the computer; help!    fridays are more of a stay home and cook and watch a movie or catch up on household stuff. i get up early during the week and it's hard to stay up late. saturdays are my preferred night for go out to dinner and a movie or show or something.</t>
  </si>
  <si>
    <t>that it's friday and i am on the computer again!</t>
  </si>
  <si>
    <t>you are into butch/femme relationships. are basically happy; easy-going; good humored; kind and have time in your life to invite someone new in. if you have read my profile and think there's something interesting or some possibility that might be worth exploring over a cuppa.</t>
  </si>
  <si>
    <t>i grew up in northampton; ma - lesbian capitol of america; and an altogether rad place to live (though it took my growing up and moving away to fully realize it). then i went to college in oberlin; oh - where i learned to distinguish between hipsters and hippies; and everything in between. i *just* finished my masters degree from stanford university so now i'm qualified to wear a polo shirts and khakis everywhere ;)    i play and compose tons of music - both with instruments and computers. i also make art involving electronics; novel musical instruments; and computer graphics. i collaborate with dancers; filmmakers; and fellow musicians. if any of this sounds interesting to you; feel free to have a look at my portfolio website: www.huntermccurry.com    i'm pretty new to sf bay; and i am always interested in meeting new people; finding cool hang-out locations; going to shows; and having outdoor adventures!</t>
  </si>
  <si>
    <t>i'm starting a job in july doing software engineering for a music/audio tech startup. basically; i'm trying to walk the very thin line that exists between creative/artistic and technical work!</t>
  </si>
  <si>
    <t>playing musical instruments;  composing music;  computer programming;  making terrible; face-smacking puns;  social dancing;  downhill skiing</t>
  </si>
  <si>
    <t>often i will say something extremely sarcastic with a straight face to someone before they have really gotten to know me. this usually results in them giving me very strange/confused looks.    hopefully you will start picking up on this after my first 2 or 3 smart-ass comments or bad puns...</t>
  </si>
  <si>
    <t>for books i'm particularly fond of sci-fi classics like the foundation series (asimov); the time machine (h. g. wells); some arthur c. clarke; hitchhiker's guide to the galaxy (douglas adams). haha; also newer sci-fi like ender's game; mars trilogy; cryptonomicon...    i'm too lazy to name any specifically here. but i like a lot of different genres: horror; comedy; classics; action.    not all tv shows are terrible (though all commercials are). some current and past addictions include the daily show; lost; breaking bad; game of thrones; adventure time; arrested development; seinfeld; the simpsons; x-files.    i listen to as much music as i can (of any genre)!    i love almost all food; and will try anything at least once.</t>
  </si>
  <si>
    <t>(from most to least important; obviously)  sushi;  friends;  music;  creativity;  sleep;  oxygen</t>
  </si>
  <si>
    <t>where i can scrounge up my next meal.</t>
  </si>
  <si>
    <t>usually out! relaxing with friends; getting some drinks at a bar; having people over; going to parties; etc.    i've gotten really into dancing! often i'll go out at night to salsa/waltz/swing/contra/etc. dances!</t>
  </si>
  <si>
    <t>sometimes i like to make extremely bizarre faces at myself in the mirror. (i'm pretty good at it...)</t>
  </si>
  <si>
    <t>you rock! (or if you are a rock - i have questions for you about how you managed to message me...)</t>
  </si>
  <si>
    <t>well; it's kind of difficult to write about yourself and be really positive; without sounding conceited; so i think i will write about us; me and my future special someone.    we are both sweet; sensitive; affectionate; smart; funny and fun to be with; active; attractive; intellectual; adventurous; love to travel; and have the financial independence to do so. we have minimal baggage (is there anyone who doesn't have any?); easy going; easy to get along with; sensual. loving; kind; altruistic; giving; generous; open-minded; liberal; have strong opinions but are not overbearing. we are open to new experiences; not rigid in our thinking; our outlook; or our opinions about anything. we love to spend time with friends and family; but really enjoy each other's company and laugh a lot. the chemistry that exists between us makes everything we do fun and exciting. i'm really not looking for someone just like me; but all of these traits seem important.    the man i seek is strong; but gentle. he is loving; affectionate; and not afraid to show his emotions or communicate whatever he is thinking or feeling. open communication is essential. the lack there of has been the ruin of many relationships; as we all know. he should be able to see the humor in everything; not have a problem with anger management; be sensitive and caring when it comes to the needs and feelings of others. did i mention loves to travel? and has the time and resources to do so? let's go explore our world together; both near and far.</t>
  </si>
  <si>
    <t>i have a full and wonderful life; with many family members; including two grown children; and dear friends close by. i spend a lot of time with these special people. i also travel a lot; all over the world. i have a vacation rental business in hawaii; hanalei; on the north shore of kauai to be more specific. so i go there two or three times a year. i live in a wonderful; charming home in san rafael; with my two border collies; who keep me very active. we go hiking every day. i am looking for that special someone with whom to share both my life and his.</t>
  </si>
  <si>
    <t>i am definitely a people person. i am a devoted friend; a great listener; a fun companion; and a devoted lover when i am in the right relationship. i'm in really good physical condition; and love hiking. i'm a great; very experienced traveler. also a successful business owner. and a really nice person.</t>
  </si>
  <si>
    <t>my smile; my hair; my eyes; and how friendly i am.</t>
  </si>
  <si>
    <t>love to read; have many favorite books. am a real movie fan. some of my favorites are the english patient; out of africa; the french lieutenant's woman. like some live concerts. love country; bluegrass; roots; classical ;opera; and a lot; but not all; of stuff in between. love food; and am fond of almost any kind of ethnic and local food; as long as it's fairly healthy. love exploring new places; the city; the country; the coast; the foothills; the mountains; the world!</t>
  </si>
  <si>
    <t>love; family; friends; sharing life with special people. everything else just falls into place. new experiences; new places; new adventures.</t>
  </si>
  <si>
    <t>i do wonder about many things in this life. nothing obsessive; but many problems out there in the world that seem insurmountable. once we realize we cannot solve the world's problems; i think it is important to focus on being there for the ones we care deeply about; and taking care of them.</t>
  </si>
  <si>
    <t>with friends; either out; maybe a movie; or sharing a meal; good conversation; and laughter.</t>
  </si>
  <si>
    <t>i love being in love. the rest will have to wait.</t>
  </si>
  <si>
    <t>you are sincere; genuine; looking for the real thing.</t>
  </si>
  <si>
    <t>i'm a pretty laid back graduate student looking to meet someone who's spunky; adventurous and interested in having good conversations over a bowl of soup noodles.</t>
  </si>
  <si>
    <t>choosing lines that move the fastest.  napping on airplanes.  making dumplings.</t>
  </si>
  <si>
    <t>i love any and all time travel movies. inception; primer    my favorite dish in the world is steamed pork belly buns. i have a monthly beef jerky subscription.    the first thing i'll visit in a city is the local aquarium; then hit up a seafood restaurant to consume what i just saw.</t>
  </si>
  <si>
    <t>snowboard  keyboard  road bike  kindle  passport  costco card</t>
  </si>
  <si>
    <t>how to improve our healthcare system.  my next meal.  my next travel adventure.</t>
  </si>
  <si>
    <t>i won an all expense paid trip for my family to walt disney world by getting first place in a little mermaid coloring contest. it's all about the puffy paint.</t>
  </si>
  <si>
    <t>i'm mostly here to see what kind of people are out there; i'm not looking for anything serious; but i also am not looking for random meet ups.</t>
  </si>
  <si>
    <t>i don't think people usually do notice me; i am quite and don't draw attention to myself so... maybe they notice that about me?</t>
  </si>
  <si>
    <t>books and movies: no favorites; i enjoy anything as long as it is entertaining and not just full of stupid humor.  music: listen to everything; but i prefer studio recordings to live; and it has to be music not just noises and people yelling.</t>
  </si>
  <si>
    <t>coffee; boots; flashlight; computer/internet; family; fishing.</t>
  </si>
  <si>
    <t>in a world where rhinoceros are domesticated pets; who would have won the second world war.</t>
  </si>
  <si>
    <t>if i were a musical cake; here is one recipe i could be:    i am a little slipknot mixed with neil diamond. add a little tom petty; ccr; johnny cash; and niyaz with a dash of firewater; ringside; and snoop dogg. stir in some avenged sevenfold; abba; gotan project; eric clapton; and gnr. bake for 45 minutes and frost with danny elfman; dj tiesto; thievery corporation; and mgmt. serve with a side of apocalyptica; rilo kiley; rodrigo y gabriela; gipsy kings; and voltaire. enjoy!</t>
  </si>
  <si>
    <t>my most recent endeavor is writing about healthy living. i have  spent the last several months studying nutrition and fitness; but  am layering it upon prior knowledge of spirituality; sexuality;  physical health; etc. i am writing to grasp a holistic view of  wellness that is simple; effective; and realistic for the lay  person. i am also seriously considering a new and silly idea for a  movie; and writing it as a short story. it will be a combo  horror/drama/romance/comedy story. i also just started dabbling into photography. i love living in a place where there are so many opportunities to capture such beautiful and rich scenes. update: i participated in my local art walk as an artist. i can't believe i displayed my own photography!</t>
  </si>
  <si>
    <t>i am really good at making people laugh; being optimistic in good and interesting experiences; enjoying life; moving forward; and learning life lessons along the way.</t>
  </si>
  <si>
    <t>physically- my smile and eye contact. i walk with confidence; standing tall; making eye contact; and smiling at the people i walk by.</t>
  </si>
  <si>
    <t>all these include; but are not limited to:    books: shopgirl; ethical slut; anything by ina may gaskin; the twilight series (yeah; yeah); harry potter series (yeah; yeah again); and most books related to sexuality; breastfeeding; alternative relationships. i also enjoy reading jennifer meyer for a good "chick flick" type of easy read. i also enjoy research about health and wellness from a holistic point of view.    movies: labyrinth; nightmare before christmas; shopgirl; most johnny depp movies; most kevin smith movies; halloween; princess bride; most tim burton movies; saving silverman; juno; super troopers; business of being born; it's complicated; the crow; gremlins; goonies; a christmas story; napoleon dynamite; gross pointe blank; high fidelity; about a boy ;twilight series; harry potter series; the full monty; and waking ned devine. i also enjoy most foreign flicks.    shows: queer as folk (american version); true blood; six feet under; rupaul's drag race; that 70's show; black books; sons of anarchy; big love; and dexter. how i met your mother is a new to me sitcom that i just love.    music: just about anything. favorite artists include: oingo boingo; danny elfman; tom petty and the heartbreakers; avenged sevenfold; def leppard; slipknot; neil diamond; see musical cake; etc.    food: almost anything. all time favorites are ripe strawberries; extremely dark chocolate (90%); yellow mustard (that's more my favorite condiment; but it counts as i use it a lot); pumpkin pie; sashimi; coconut curry; steak; etc. i enjoy the adventure of trying new food and flavors. i also recently discovered that i am annoyed by bad or unsatisfying food.    drink: alcohol: i am a sucker for a good bourbon manhattan with the right kind of cherry (no; not a maraschino); red wine (malbec; pinot noir; and typical); sidecars; and the occasional imported beer. (generally the darker the better; but not smoky). there is also a local place that combines one of my favorite dark beers with a chocolate shake. alcohol free: a good cup of coffee and lots of water are staples. otherwise; a particular green smoothie at a local shop; double wheatgrass shots with an orange slice (love the flavor); mineral water; ginger beer; root beer; and the occasional chocolate shake.</t>
  </si>
  <si>
    <t>other than the obvious fundamentals of living; i could never do without smiling/laughing; intelligence; growth; support; love; and touch.</t>
  </si>
  <si>
    <t>a lot of different things as my mind is constantly going. recently; focused thinking is around health; growth; sexuality; relationship; self improvement; etc. i've also been doing a lot of thinking about new recipes to invent and how i can streamline my home and how to decorate it better. even more recent; i am focused on photography and potentially turning it into a small business.</t>
  </si>
  <si>
    <t>depends on the friday. i may stay in and relax with a movie or go out with a friend for dinner and a drink. i am always open to new adventures.</t>
  </si>
  <si>
    <t>if i was stranded on a deserted island and was only allowed one condiment; it would be yellow mustard. red pepper flakes are a close second.    i sometimes secretly watch maury paternity test episodes and guess if the guest is/isn't the father. shameful and totally embarrassing. thank goodness i only indulge once or twice a year. ha!    i also enjoying walking on the waterfront with music on. for some reason; i almost always go into this meditative state listening to one particular band: avenged sevenfold. i don't get it; but i embrace it and use it when i feel i need to meditate.</t>
  </si>
  <si>
    <t>if you are looking for a romantic long term partner or a friend. i am looking for long-term dating and friends. i would love to hear from you if you have a sense of humor; read my profile; are happy and complete; and have some similar interests.    also; i do identify as being polyamorous and that is important to me. i am looking for 1-2 strong and solid partners and not a bunch of casual relationships. i have no issue with dating people who consider themselves monogamous or anywhere in between as long as communication is clear and honest and we maintain any agreements we make.    well wishes on your search.</t>
  </si>
  <si>
    <t>english (fluently)/spanish (poorly)/other</t>
  </si>
  <si>
    <t>interesting; vital; multi-cultural; multi-lingual; literary; educated; adventurous.    i think i may have to add just a tad more of a description. i have a good sense of humour (note spelling) otherwise i would never have made it through to now. i am also insatiably curious - about life; what makes people tick; politics; cultures; religions. i am an avid reader and always have been - i read just about anything i can get my hands on. besides being a reader; i am a writer. i believe my genre is what is called creative non-fiction.    i work in the healthcare field at the present time; and have been in this field for quite a while; longer than i care to say.    i have lived on different continents; and have experienced different lifestyles. i still love traveling. luckily i have friends and family dispersed throughout the world; which makes traveling more pleasant; as i don't have to stay in hotels most of the time. when time allows; i also like to travel within the united states.    although my feet are firmly planted on the ground i have the ability to 'see the stars' i.e. i have an appreciation for the spiritual.</t>
  </si>
  <si>
    <t>everything i possibly can and trying to leave a positive shadow</t>
  </si>
  <si>
    <t>certainly my hair is the first thing people notice. it is out of my control and does its own thing.</t>
  </si>
  <si>
    <t>i have learned that one can do without anything. we can survive without all the supposed essentials; but if pressed really hard; i suppose the one thing i would like never to be without is lip balm.</t>
  </si>
  <si>
    <t>english/afrikaans (poorly)/french (poorly)/hebrew (fluently)/spanish (okay)</t>
  </si>
  <si>
    <t>i wanted my profile name to be the_man_on_the_iron_bike  but it's too long :(    sorry if you message me and i don't get back. i go through stretches where i don't really use the site.    the first thing to know about me is that equality is very important to me. i am a feminist and do lots of work on myself and society to deal with issues of race; sex; class; body; gender; glbtq etc...    i don't have a car and i ride my &lt;a class="ilink" href= "/interests?i=bike"&gt;bike&lt;/a&gt; everywhere. yay! it's fun! in general i try to live my life is a responsible way; free from consumerism/consumption that exploits other people and/or our natural resources.    as far as my personality goes; i'm very laid back. i used to be much more of a sharp; critical; basically snobby person. all because i felt like there had to be some kind of standards in the world. as time goes on though; i'm finding that its more important to just have an open heart; ready to love everyone and everything... you just might be out of luck if you try to run me over in your hummer.    i am 2; legit; and 2 quit</t>
  </si>
  <si>
    <t>&lt;a class="ilink" href="/interests?i=teaching"&gt;teaching&lt;/a&gt; preschool; making adventures; hacking away at my ever growing to-do lists; napping...    i am massively passionate about my job and &lt;a class="ilink" href= "/interests?i=education"&gt;education&lt;/a&gt; and love the kids that i teach to little tiny pieces. hence; i do everything in my power to make sure they have a fun; stimulating place to learn. it takes lot of my time and energy but it is so worth it. how rad is it to have a job that you care about?</t>
  </si>
  <si>
    <t>dancing; biking; making crafty presents for my friends/family; working with kids; loving people; climbing trees; sexing; skiing; listening; peeling oranges in one piece; spinning stuff on my finger; i will also destroy you in a game of risk...</t>
  </si>
  <si>
    <t>honestly; i don't know anymore</t>
  </si>
  <si>
    <t>books-  vonnegut; toni morrison; alice walker; william gibson; bell hooks; audrey lorde; melville; hemmingway; david eggers; jeffrey eugenides; george r.r. martin... these are probably the most meaningful to me. history dork alert! i like really good scholarly non-fiction sometimes. stuff about education; race; gender; politics etc... um; and graphic novels/comics. and magazines. i love bitch and harpers and the new yorker. there are some kick ass kids books out there folks! roald dahl is a genius.    movies-  well; i love a good movie; but taste is so subjective; i find... does it matter that much?    music-  as long as it is made with integrity and comes from a genuine desire to create; it will usually catch my ear. i love pretty much all genres. also; i think its the most powerful when you get together with others and play it yourselves. here is what i have been listening too lately:    the flaming lips; beethoven; amon amarth; simian moblie disco; mos def; the chromatics; baths; and camera obscura.    food-  i am a lover of good food and drink. there is not much that makes me happier than a good meal and sometimes i basically plan my day around food. i eat organic as much as i can and avoid animal products most of the time. i will try anyything once. i have eaten live octopus; boiled silk worm larvae; scorpion; fermented tofu; 1000 year-old egg; fish eye... i have a major sweet tooth and can't go long without a scone or something.</t>
  </si>
  <si>
    <t>i'm trying to get rid of as many things as possible!</t>
  </si>
  <si>
    <t>race; gender; kids; bikes; food; sex; death; how crazy it is that my consciousness even exists(!); what the world will be like in about 200 years; what the world was like about 200 years ago; sorcery...</t>
  </si>
  <si>
    <t>tired from a long; demanding week but wanting to cut loose; baby! at least try to have a bit of fun before i start to pass out at 11. i can usually stay up a bit later if i take a nap.    in an ideal world i would be out dancing all night until i'm drenched in sweat. there is not much in the world that makes me fell so good. i also enjoy having some good beer and chatting; movies; going to sleep early; playing music; finding roofs to climb up on to and watch people down below; going to shows...</t>
  </si>
  <si>
    <t>sometimes i listen to the country music radio station late at night when no one is around and it makes me cry.</t>
  </si>
  <si>
    <t>you have an interest in meeting in "real life".  you live in the bay area and by that i pretty much mean sf; oakland; berkeley; emeryville and maybe alameda or richmond... oh and i guess el cerrito; but who the hell lives there?!</t>
  </si>
  <si>
    <t>well; firstly i'm wanting to meet like minded people and make friends outside of my normal day to day life. i started this profile to do quizzes and such silly nonsense; but it's proven to be a great way to network.    now about me;    i'm an sf bay area &lt;a class="ilink" href= "/interests?i=goth%2findustrial%2febm"&gt;goth/industrial/ebm&lt;/a&gt; &lt;a class="ilink" href="/interests?i=dj"&gt;dj&lt;/a&gt;. i'm always looking to make new friends and connections with &lt;a class="ilink" href= "/interests?i=music"&gt;music&lt;/a&gt;; &lt;a class="ilink" href= "/interests?i=clubs"&gt;clubs&lt;/a&gt;; &lt;a class="ilink" href= "/interests?i=art"&gt;art&lt;/a&gt;; and all things fun and dark. i make music from time to time as well. i love both the limelight and the shadows depending on my mood. i love fast cars with lots of style and speed; and also i game from time to time. i love to eat sushi; and drink &lt;a class="ilink" href= "/interests?i=absinthe"&gt;absinthe&lt;/a&gt;. i'm very loyal to my friends; and value them greatly. i especially love &lt;a class="ilink" href= "/interests?i=victorian"&gt;victorian&lt;/a&gt; &lt;a class="ilink" href= "/interests?i=goth+clothing"&gt;goth clothing&lt;/a&gt;; but also dress very &lt;a class="ilink" href="/interests?i=rivet+head"&gt;rivet head&lt;/a&gt; in style as well.    i am gothic/industrial; a promoter; and a dj</t>
  </si>
  <si>
    <t>working on making a better scene; djing; working at the clubs; putting together new events; planning parties. i love my day job as well; its for a major corporation in the tech industry; but i'm not going to list that on a public page ;-)    if you want to know more you have to get to know me. :-)</t>
  </si>
  <si>
    <t>music both creating and djing; leather work; playing with sharp things; hitting the target; history; math; science; art; driving fast; building gaming computers; and on occasion making an ass out of myself ;-)</t>
  </si>
  <si>
    <t>my presence....energy; what ever you want to call it.</t>
  </si>
  <si>
    <t>books  the "dawn" graphic novels are sexy  authors:  frank herbert  j.r.r. tolkien  f. scott fitzgerald  isaac asimov  eliphas levi  macgregor mathers  frater perdurabo  etc.    movies  the nightmare before christmas  sweeney tod  sleepy hallow  the hunger  the ninth gate  bram stoker's dracula  shawn of the dead  loads more ;)    music  too much for here... seriously..    food sushi  pizza  italian  anything different but good is game</t>
  </si>
  <si>
    <t>my monkeys  my music  my friends  my club gear  black eyeliner  a good sound system</t>
  </si>
  <si>
    <t>whats next</t>
  </si>
  <si>
    <t>out on the town; hanging with friends; or listening to music.</t>
  </si>
  <si>
    <t>i lost my virginity at 9 years old.</t>
  </si>
  <si>
    <t>if your like minded; interesting; and fun. p.s. i don't like hipster stuff at all.</t>
  </si>
  <si>
    <t>i'm really horrible at this; i'm never sure what to write here. i live in the bay area. enjoy hanging out with friends and family; meeting new people; traveling; going to giants games; riding bikes; playing softball; trying new restaurants; going to the beach; being outdoors; skiing; atv's; anything fun. if you want to know anything else just ask.    i am easy going; kinda shy; and ready for fun</t>
  </si>
  <si>
    <t>enjoying life and working at a pediatric dental office. always looking for the next adventure.</t>
  </si>
  <si>
    <t>i like comedies: ace ventura; superbad; super troopers; beerfest; the hangover; this list could go on.    food: sushi; mexican; cheeseburgers; thai; vietnamese; chinese; italian;...i like a lot of things; it just depends what i'm in the mood for.</t>
  </si>
  <si>
    <t>1. family  2. friends  3. laughter  4. beer/water  5. good food  6. traveling</t>
  </si>
  <si>
    <t>the next place i'd like to travel to.</t>
  </si>
  <si>
    <t>hanging out with friends; grabbing a few drinks; getting dinner; or whatever comes up.</t>
  </si>
  <si>
    <t>you're interested in meeting someone cool and you want to grab a drink or bite to eat.</t>
  </si>
  <si>
    <t>collector of items; with a serious love of the eccentric and absurd; the woods; records; adventures; structures (tiny home styles); junk shopping; npr; estate sales; flat bread (new york style); outsider art; gardening; cooking; decorating; mushroom hunting; abandoned buildings; grocery shopping; bikes; social justice; bubble water; folklore; classic cars (but lately trucks) and politics (sometimes).</t>
  </si>
  <si>
    <t>spending time with the people i love. focusing on a job in advocacy while also trying to focus on a bunch of other interests. exploring new places; learning new things and getting better at the the things i know how to do. trying to finish my many outstanding projects and always enjoying my house.</t>
  </si>
  <si>
    <t>transforming space; making mix tapes; planning epic road trips; connecting with and appreciating people; finding the best junk and antiques; having a blast in the weirdest of circumstances; hosting parties; gardening; debating politics; art and any other subject that may be controversial; getting dreamy about the most mundane aspects of the life; oh and cooking killer meals</t>
  </si>
  <si>
    <t>who knows?! i'm kind of short?</t>
  </si>
  <si>
    <t>books- i have a dated obsession with john fante and beat authors like kerouac and snyder and back to the land manuals/books like the good life. i spent most of the last few years reading non fiction like; angela davis;noam chomsky; howard zinn; etc; but lately i've been more into lloyd kahn and gardening books; currently finishing up jonathan sullivan's pulphead and ellen willis's out of the vinyl deeps. i've also been reading more magazines again like harpers; the new yorker and the paris review. oh and just kids killed me; js.    shows- you know; i really don't watch tv but i have a serious love for seinfeld and curb you enthusiasm; i also enjoy it's always sunny in philadelphia on occasion. maybe this should go in the most embarrassing thing i am willing to admit section but i also love frazier and recently have found myself addicted to breaking bad; like watching it way too much.    movies- i have favorites like maya deren; werner herzog; and woody allen but as much as i love foreign film; documentaries and indie stuff i also require thrillers and bad comedy on occasion.    music- i like records. i grew up on punk; indie; and 90's hip hop but now tend to listen to psych; pre war blues; free jazz; folk; country; bluegrass and pre 80's rock. it's pretty random; i like a lot of stuff.    food- i'm vegetarian; you don't have to be. i must admit i frequent food trucks and the farmers market and love to cook and grow food however i by no means am a foodie.</t>
  </si>
  <si>
    <t>good people/my family  nature; specifically the woods and water  music  inspiration/purpose  love  fun!</t>
  </si>
  <si>
    <t>existence; the human condition; history and antiquity value; what i am doing with my life and what i can do to change other peoples' lives; culture; society and how people perceive and relate to both. politics; food; plants; homes; fonts; music and the circumstances that contributed to its creation; colors; wood; texture; use of space; technology and social media; mostly my resistance to them.</t>
  </si>
  <si>
    <t>having a blast with my friends; often going out but hopefully having a fire and dinner at my house; or out of town getting blown away by some weird place i never knew existed</t>
  </si>
  <si>
    <t>i can not imagine how i would answer this.</t>
  </si>
  <si>
    <t>going on an adventure sounds fun. you need a guide to the bay area. you like the idea of eating good food; having a fire; nerding out about records or art; playing games like celebrity or exquisite corpse or chatting about politics (not all these things necessarily need to happen in one evening). you want a partner to go to a fancy dinner and movie with. you frequent the tourist club or bolinas.</t>
  </si>
  <si>
    <t>i look at pictures first and profiles later lol... just kidding both are equally important to me. i'm a soulful individual but i know how to loosen up. i'm often dichotomous in my thinking and my actions; which serves me well because i find that the real answers to most things lie in gray areas. i practice highly elevated levels of fun; sarcasm; absurdity; and focus.</t>
  </si>
  <si>
    <t>i'll soon graduate from college in may; and from there i'm open to many possibilities. i've submitted interest into a number of paying do-good organizations; semi-philanthropic stuff if you will. once i'm done with school i want to take some focus off of myself; possibly relocate; and contribute where its needed. i know it sounds lofty and a little vague; but i believe my malleability to be one of my foremost qualities. until then; i'm thoroughly enjoying being a late blooming successful college senior; who's independent and ready for some new adventures.</t>
  </si>
  <si>
    <t>trying new things while focusing on the things that i love. i'm practically an expert pool player; i'm fair at basketball; and i will own anyone who dares challenge me at call of duty. also; i ride my motorcycle like nobody's business and would love to take you for a ride ;)</t>
  </si>
  <si>
    <t>that i am an excellent listener; my eyes; my  ability to hold an intelligent conversation; my sincerity; and the  fact that i'm determined.</t>
  </si>
  <si>
    <t>i like emerson and thoreau; c.s. lewis; and a book i'm reading called "the spirituality of imperfection" by kurtz is great so far. "bartleby the scrivener" is one of my fave stories ever. musical archetypes for me are mumford &amp;amp; sons; pearl jam; pink floyd; angels and airwaves; coheed and cambria; and seven mary three. i'm catching up with breaking bad on netflix right now; and i see most new movies.... don't judge me. if you can't agree with me on the brilliance of family guy then i'm not sure anything can become of us. i'm adventurous yet sane on the food front.</t>
  </si>
  <si>
    <t>my experiences; friends &amp;amp; family; aspirations; the things i know; the things i think i know; and the things i've yet to learn.</t>
  </si>
  <si>
    <t>philosophy; faith; and meaning in order to find the hidden [absolute] truths of the world. i guess you could say i'm stoic to a certain extent; but not in vain or to the point of being an empty vessel. i strongly contend that establishing a firm foundation of belief and sticking with it allows for greater color and depth to the way you see everything else in this world.</t>
  </si>
  <si>
    <t>takin it easy with a friend or two; in the gym; maybe seeing a movie; catching up on homework if i absolutely must; or lately; out on the highway on two wheels escaping all of life's cares and concerns...</t>
  </si>
  <si>
    <t>i'm pretty open... you'll see... but a proper meeting would first be in order :)</t>
  </si>
  <si>
    <t>you are down to earth.... i like a girl with standards however; and i simply want you to enjoy me when i am truly being myself.</t>
  </si>
  <si>
    <t>i work in san francisco; live in oakland; and am in the master's program at csu east bay in hayward. i stay kind of busy. i enjoy reading and watching movies. lately i've been spending too much time at home and am looking for friends to hang out with; possibly more.  i've been cutting hair for over 16 s. i decided i didn't want to do that the rest of my life; although i enjoy it; but my thirst for knowledge was too pressing so i started college at the age of 37. the freshman look soooo young!  i have been hiv positive since 2002. not really the greatest year of my life but it did change my perspective and i have lived a healthier life since.  i am originally from san diego. although most of my family and friends are in southern california (washington and louisiana) i have yet to find a place to call home. san francisco is a great city but i prefer to live close to a city and not within.  i appreciate a good sense of humor and there's nothing more dear to my heart than some damn good sarcasm and dry wit. a lot of times i spend conversation in silence waiting for someone to catch on to the humor (it's most likely because it really wasn't that funny; but i laugh inside; i laugh)</t>
  </si>
  <si>
    <t>i'm taking english literature at csu east bay; the master's program; with the intention to further my education to phd.  i believe it is important to keep aware of self improvement and do something about it. stagnation or plateauing are the mind killers.</t>
  </si>
  <si>
    <t>organizing things and listening.</t>
  </si>
  <si>
    <t>really?! you don't look that old!  i know it's a compliment; but it does sting a little.</t>
  </si>
  <si>
    <t>books: trashy urban fantasy novels; mysteries; and a combination of the two; classics...agatha christie; swift; shakespeare; stinky cheeseman; the little prince; where the sidewalk ends; roald dahl; the princess bride; the parasol protectorate; patricia briggs  movies: classic; film noir; stupid funny; - ok; in reality just about anything! orlando; princess bride; clue; anything disney; anything pixar; anything dreamworks; hitchcock; burton;  music: 80s; alternative; rockabilly; swing  food: yes; yes i do like food.</t>
  </si>
  <si>
    <t>1. book/kindel  2. iphone  3. movie/tv/dvd player  4. friends  5. family  6. food  and not in that order!</t>
  </si>
  <si>
    <t>how i'm going to finish this homework.    why a guy will wear only a shirt at a nude beach?! aren't there more sensitive parts that need covering? if its that cold put some shorts on too!</t>
  </si>
  <si>
    <t>relaxing at home because i work early saturday morning.</t>
  </si>
  <si>
    <t>i am a huge disney fan and have somewhat subtle disney stuff throughout my life!</t>
  </si>
  <si>
    <t>you know when your hungry and look in the fridge; its stocked full; its not empty and nothing is going bad...yet nothing jumps out at you; so you close it walking away still hungry but not sure what you want? thats describes how i feel about being single and on okstupid; sorry...okcupid    i guess people have a hard time figuring me out.  my female friends describe me as being sexy; intelligent; edgy and martially artistic. my male friends describe me as a subtle alpha male. i don't care to be in the spotlight; yet i'm hard to ignore. i come off as being quiet or shy and i can be. generally its cause i'm comfortable with silence and don't feel the need to command attention.</t>
  </si>
  <si>
    <t>learning; loving; sharing; caring; growing and accepting the differences between what i can change and what i can not.    manifesting my next chapter in this reality.  having fun every step of the journey.</t>
  </si>
  <si>
    <t>d: all of the above.    i been labeled a master computer ninja and i'm mechanically inclined to the extreme. i'm able to stay calm even in the most extreme situations; apparently even my presence has this effect on those around me. my quicknwitty sarcasm are rivalled only by my intelligence; which is.. uh.. scary.. if your a little slow. if you see me talking shit about someone; you can know i will say the same thing to their face. my reputation is that of someone who is solid; means what he says and says what he means. i never flake; it is true; however i am frequently late.</t>
  </si>
  <si>
    <t>i am a ninja; i blend in and merge with the shadows.  {??}what{!!}  *-*-*what do you mean you saw me*-*-*    ok; actually i have no idea.</t>
  </si>
  <si>
    <t>yes; yes and yes; somewhat picky pescaderian on food but yes there too.    like movies but do not watch tv.  (there is a very good reason they call it *programming*)    music:: cause without it - life would be a mistake.  edm; goa; progressive; house; club; ambient; underground.. everything other than commercial music essentially.</t>
  </si>
  <si>
    <t>if you don't mind ill use the mayan numbering system.    0: my memory foam bed; and yes 0 is in fact a number. if you think its not try taking all the zero's out of your paycheck and see if you feel the same way afterwards. hey; said i was a smartass right?    1: &lt;a class="ilink" href="/interests?i=electrons"&gt;electrons&lt;/a&gt; and the devices that use them.  current favorite combo; bluetooth motorcycle helmet- coupled with phone. its for the 7 gigs of sick wicked beats and mixes i have made up; ie; music.    it sure beats the hell out of the "sound of the open road".    2: great &lt;a class="ilink" href= "/interests?i=friends+and+family"&gt;friends and family&lt;/a&gt; and the conversations they inspire.  i have the worlds greatest friends; cue the background song. "we are family"    3: &lt;a class="ilink" href="/interests?i=incredible+food"&gt;incredible food&lt;/a&gt; and new people to share these experience's with.    4: &lt;a class="ilink" href="/interests?i=tasty+drinks"&gt;tasty drinks&lt;/a&gt; or some form of &lt;a class="ilink" href= "/interests?i=intoxicating+substances"&gt;intoxicating substances&lt;/a&gt; to share with my friends and family and the others we care about.  *-*-*why you looking at me all strange; are you ok?*-*-*  ;-p    5: &lt;a class="ilink" href="/interests?i=music"&gt;music&lt;/a&gt; cause without this one; &lt;a class="ilink" href= "/interests?i=life"&gt;life&lt;/a&gt; would sadly; be a big mistake.    6: &lt;a class="ilink" href="/interests?i=health"&gt;health&lt;/a&gt;; cause without this; none of the rest even matters.</t>
  </si>
  <si>
    <t>how i could slow down my thinking to match the speed of everyone else's thinking around me. its tough.</t>
  </si>
  <si>
    <t>depends really; just depends....but its always fun.</t>
  </si>
  <si>
    <t>" i just saved over..$1 trillion dollars...(and my country !)..by switching to ron paul !!!"  ok; confession. i'm not much into this whole confession thing.    yes; i am fun!  however i'm still shocked by the fact you would ask that.    online dating today is a numbers game. did you know that if we contacted 100 women only 5 or 10 would respond; statistically the drunken asshat guy who hits on every woman at the bar is getting those same odds right now?    next? i think i am done here.</t>
  </si>
  <si>
    <t>please don't read into this that i'm being negative.    i stated this in my intro but ill finish it out here.    know when your hungry and open the fridge; its stocked full; its not empty and nothing is going bad...yet nothing jumps out at you; so you close it walking away still hungry but not sure what you want? that is the best description of how i feel being single and on okstupid; sorry...okcupid    i've browsed lots of profiles yet contacted only a very few women here; i am picky; i'm not looking to date. per say; i'm looking for that spark; that magical chemistry. the few where i thought that quality might be there felt it didn't even merit a response at all.    i've decided i am done with okcupid.  if you find my profile intriguing contact me baring that happening i wont be logging in here again.</t>
  </si>
  <si>
    <t>currently a full-time mba student in the bay area--graduating in 2013.</t>
  </si>
  <si>
    <t>in no particular order:  1. water  2. cellphone (or is it smartphone now?)  3. access to news/current events  4. meaningful conversations  5. something that will make me laugh/smile everyday  6. food</t>
  </si>
  <si>
    <t>just getting started; need a minute more.</t>
  </si>
  <si>
    <t>enjoying it as much as possible.</t>
  </si>
  <si>
    <t>kissing and flirting</t>
  </si>
  <si>
    <t>my mouth and smile.</t>
  </si>
  <si>
    <t>the feeling of being loved. sex. laughter. beauty. things that smell good. my passport. not in that order.</t>
  </si>
  <si>
    <t>beaches</t>
  </si>
  <si>
    <t>at home; chillin'</t>
  </si>
  <si>
    <t>well maybe i should begin with saying i really don't like these "tell us about your self things" but we'll see how it goes. i like &lt;a class="ilink" href="/interests?i=movies"&gt;movies&lt;/a&gt;; &lt;a class= "ilink" href="/interests?i=parties"&gt;parties&lt;/a&gt;; &lt;a class="ilink" href="/interests?i=acting"&gt;acting&lt;/a&gt;; and many other things i think are best discovered in person. if your really curious about me you can ask me anything you want; seriously don't be shy.    i am hilarious; hirsute; and handy also sardonic; satirical and sweet</t>
  </si>
  <si>
    <t>watching as it flashes before my eyes... i think i need medical attention</t>
  </si>
  <si>
    <t>passing the buck; shining people on; making people laugh; dancing; drinking; problem solving; dissolving; shrinking; growing and never being on time (except rhythmically)</t>
  </si>
  <si>
    <t>the fact that i'm screaming as i shake them</t>
  </si>
  <si>
    <t>movies lawrence of arabia; repo man; alfred hitchcock; wes anderson; coen brothers; bad action/horror movies; the list could go on and on but won't.    as far as food goes i am not a vegetarian; i don't have intolerance for any thing; i'm relatively daring (try anything) love food and am a good cook.    books well to be honest i don't read all that much but i do love the writings of bill bryson (look him up); hunter s. thompson; david sedaris; kurt vonnegut and william s. burroughs.    i love music but i'm not going to make a fucking list about it because i think lists can be boring and it could take all month to make. i will say i'm a musically inclined song writer with a pretty good voice.    i love audio books and radio shows; some of my favorites include radio lab and this american life.</t>
  </si>
  <si>
    <t>1 problem solving situations  2 my friends  3 my industrial strength hair dryer  4 knowing that someone out there is chuckling about the above reference  5 adventure  6 pcp that shit is awesome (kidding)</t>
  </si>
  <si>
    <t>how stuff works and human nature</t>
  </si>
  <si>
    <t>sometimes drinking at home with the roommates; at a show or bar. sometimes just watching movies in bed. sometimes making movies not in bed. i don't really have a typical friday night.</t>
  </si>
  <si>
    <t>when i was a tow truck driver. i had a "wet" fart in my pants when hooking up a car. i had no choice but to get back in the truck and wash up in a gas station bathroom.    ok ok i pooped a little bit "wet" fart is a bit of a cop out    is that private or just embarrassing?</t>
  </si>
  <si>
    <t>you are fun loving; confident; less fearful and have a good sense of humor...  although everyone thinks they have a good sense of humor so i guess if you like tasteless jokes that might fit my criteria for "sense of humor"; also if you think you are too cool for school in all likelihood you're not. pretentious; hyper-judgmental; self-aggrandizing fuckhats need not apply. don't let that last part discourage you. there is nothing wrong with having a chip on your shoulder. i reserve judgment for only the most extreme of egomaniacs.</t>
  </si>
  <si>
    <t>what to say; what to say... well i'm smart(both book and street); funny(smart ass and great stories not so much a joke guy); and passionate(there's only one kind). i"m hard working and love my job and really appreciate the same. born and raised here in the city and love it but also love to get away. i'm a bit out of shape; you can probably tell by my pics; but i've joined a "bootcamp" last year and ran the rock'n'roll half marathon in vegas in december. so i'm well on my way to getting back to my true athletic self. basically i'm just a good guy who's fun to be around; loves to enjoy life; and always tries to do the right thing.</t>
  </si>
  <si>
    <t>i've been putting 110% into my career for the past 7 years and now i'd like to find someone to enjoy the rest of my life with. i could also use more intelligent; funny; hardworking; and; well; good people to call my friends...</t>
  </si>
  <si>
    <t>how easy i am to get along with; or my yellow eyes:) i also have an infectious laugh; more than a few times i've had entire restaurant's laughing their ass's off cause i was cracking up so hard.</t>
  </si>
  <si>
    <t>well one of my brother's owns a used book shop; so whenever i get tired of an author he give me another one. so i guess i don't have a favorite but i kinda need to have a book or two on hand to pass the time. i like to escape in a movie from time to time... i guess my all time favorite would be it's a wonderful life; i always tear up at he end. as far as music goes i like it all. i'd say jazz is probably my favorite; but i really do like it all. as far as food goes; i'm a big fan. i love to cook and am always looking for new recipes and new food to try.</t>
  </si>
  <si>
    <t>laughter;  music;  adventure;  good food;  good friends;  wine</t>
  </si>
  <si>
    <t>well duh; if you like my profile and you'd like to meet me(i'm actually a lot better in person; it's hard for me to communicate via keyboard).</t>
  </si>
  <si>
    <t>every time i'm greeted with someone asking for "a self-summary" i always want to get feedback from my friends and peers. i mean; hearing how i am around others and to others is probably the best way to get a feel for how i'd be around you. it was actually friends who suggested i give this a whirl. i've been constantly keeping myself busy with a club called urban diversion that i haven't really taken much time to slow down. i'm hoping i can find people; friends or otherwise who will be able to keep up with me and my active lifestyle. so; here's why i wrote this; because i'm always willing to try everything at least once; including okcupid. cheers!</t>
  </si>
  <si>
    <t>i'm an adventure junkie looking to constantly be outdoors and doing things with my life. you'll often find me out on the slopes; going for a hike; saving up for my next big trip; and finding ways to try new things.</t>
  </si>
  <si>
    <t xml:space="preserve">hi all; 27f. not sure what i am looking for; just looking for something! lol   </t>
  </si>
  <si>
    <t>hospitality</t>
  </si>
  <si>
    <t>reading people's moods :)</t>
  </si>
  <si>
    <t>thai food; all kinds of music :)</t>
  </si>
  <si>
    <t>my life; the future; the world around us</t>
  </si>
  <si>
    <t>out with friends; or at home relaxing</t>
  </si>
  <si>
    <t>you are as cool; fun; nice; and down to earth as i am :)</t>
  </si>
  <si>
    <t>"brute force can sometimes kick down a locked door; but knowledge is a skeleton key."    well as time passes; and as i meet new people; i figured out a little bit more about myself. i figure that i should re edit this. personally i've been through a lot and met a lot of people. i think it was for the best.    anyways i am the type of guy; who really just wants to relax on my busy schedule. but that doesn't mean i am lazy. i love to go out and have fun; but nothing beats staying in with a lot of food and a couple movies with a hot cup of tea.    i love to paintball; it is my passion. i do not play it to do harm; i play it because it is fun to me.    i love to cook; and i think a man who knows how to cook; can sway any woman. i am huge on food.    i hate the rain; it's cold and wet    i hate people who take advantage of the nice guy; i've been through this a lot; but i wont be making the same mistake anymore. don't waste my time if all you want is someone to spoil you with gifts; i am not that type of guy. (but it doesn't mean i won't spoil you if you deserve it :p)    i love to be cheesy; i will just do little things and just things i see in movies cause it'll be cute and a good laugh.    i love art. although i am not fantastic at it; i love to look at a painting    i hate drugs; i have quite a bit of friends who do it; but i would rather save my time in reality then to create my own temporary fantasy.    i hate people who act like their nice but talk shit; it's ridiculous; were adults now; so if you have a problem with me tell me    i love food; it makes me happy    i love to watch movies; its like story telling; but for my eyes; i don't remember the last movie i've watched though    i like to people watch; it's funny to see how some people hold themselves    i like children; i use to work at a daycare; i would still be working there but it doesn't pay as much as it should pay.    o and i love anime.... lots of fucking anime...    as for dating... well; dates to me are well; hanging out. like i'll have dinner dates with my good friends; doesn't mean i think of it at like a intimate date. i think the more people i meet; the better off i will be. nothing wrong with meeting new people.    i am honest; sarcastic; cheesy; and a hard worker!</t>
  </si>
  <si>
    <t>getting my ge units done and transfer to a 4 year school thinking of cal    was a day care teacher; had to move on because it wasn't paying for the bills... i loved working there though; children are the key to our future!    now working with the law    working on my degree in criminology    also trying to meet more people</t>
  </si>
  <si>
    <t>&lt;a class="ilink" href="/interests?i=chess"&gt;chess&lt;/a&gt;; &lt;a class= "ilink" href="/interests?i=card+games"&gt;card games&lt;/a&gt;; paintballing; &lt;a class="ilink" href= "/interests?i=video+games"&gt;video games&lt;/a&gt;. i am a real nerd. unless im on the paintball field or somewhere! o and &lt;a class= "ilink" href="/interests?i=eating"&gt;eating&lt;/a&gt; and &lt;a class="ilink" href="/interests?i=cooking"&gt;cooking&lt;/a&gt;; i love eating. but i just can't gain weight. and well i cook just about anything sometimes i'll need recipes but i try to keep it 100% original... try to; sometimes i just will need to follow directions...</t>
  </si>
  <si>
    <t>my glasses; nerdy</t>
  </si>
  <si>
    <t>book: "the book thief;" mangas    movie: don't have a fav but i like movies indiana jones; transformers; all of hayao miyazaki films; anime movies; advent children; hangover; and a bunch more    music: every kind; but i prefer rock and classical.    owl city; breaking benjamin; kristan sa; linken park; fort minor; hawthorn heights; italobrothers; amber pacific; yellow card; utada hikaru; trapt; the red jumpsuit apparatus; teriaky boys; greenday; dragon force; and many more    food: &lt;a class="ilink" href="/interests?i=asian+food"&gt;asian food&lt;/a&gt;; mexican. in-n-out. pumpkin pie! and waffles.</t>
  </si>
  <si>
    <t>car; computer; family; honesty; glasses; and &lt;a class="ilink" href= "/interests?i=paintballing"&gt;paintballing&lt;/a&gt;</t>
  </si>
  <si>
    <t>what my next step should be. and well finding a girl who really appreciates what i do for them. i'm sick of people who take advantage of the nice guy.    and of course i spend time thinking about how to make money; who doesnt?</t>
  </si>
  <si>
    <t>&lt;em&gt;at friday night &lt;a class="ilink" href= "/interests?i=magic"&gt;magic&lt;/a&gt;. it is a card game thing on 4th street san rafael. "gamescape north" holds it every week; i do it to pass time.&lt;/em&gt;    unknown now &amp;gt;&amp;lt;''</t>
  </si>
  <si>
    <t>and every relationship of mine has ended through me getting cheated on... really lame. and it's probably why i started using this too. i don't know!</t>
  </si>
  <si>
    <t>you want another buddy! please don't message me looking for anything more personal; i have a wonderful lady in my life; and i am as faithful as hachiko!    or if your asian; family wants me to know more asian people in general</t>
  </si>
  <si>
    <t>moving from the east coast to sf july 1st :)</t>
  </si>
  <si>
    <t>noticing tiny little details about things that everybody else takes for granted. being critical. being analytical. notice a pattern? har har. i'm actually really good at anything i put my mind to which is really not that many things.</t>
  </si>
  <si>
    <t>i don't know. i've been told my eyes.</t>
  </si>
  <si>
    <t>books - catch-22 is probably my all time fav. lately been reading a lot of murakami.    movies - pulp fiction; goodfellas; the fifth element; ran; seven samurai; children of men; platoon; taxi driver; no country for old men... i could go on and on really. i'll stop here.    shows - mad men; the wire; the sopranos; breaking bad; game of thrones; the simpsons; seinfeld; arrested development; trailer park boys; garth marenghi's darkplace; 90's cartoons.    music - oh boy; everything. i was a huge metalhead in adolescence; so that is still buried inside. now i'd probably say hip-hop is my favorite; but i really have eclectic taste. rock/alternative; pop; electronica. i like music from almost every genre but i do not generally like all of any one genre. like; i love hip-hop but i hate radio rap. actually; you could pretty much say i like almost no radio stuff. sirius doesn't count cause they actually play good stuff.    food - most asian cuisine... thai; japanese; vietnamese; chinese... i'm italian so of course that... mexican/tex-mex whatever; i really love good burritos. food is probably my favorite thing ever and i'm really not picky; i love to try new stuff. i love dark chocolate but in general i don't have too much of a sweet tooth. i hate artificial fruit flavors like jolly ranchers and that kind of stuff.</t>
  </si>
  <si>
    <t>coffee  thai food  my computer  music  water  shelter</t>
  </si>
  <si>
    <t>out; working; or hanging out. haha woaaah i am like a unique flower</t>
  </si>
  <si>
    <t>(</t>
  </si>
  <si>
    <t>you so desire.</t>
  </si>
  <si>
    <t>english (fluently)/ancient greek (fluently)</t>
  </si>
  <si>
    <t>i'm looking to hook up as first priority let that be known but i'm open to anything. just being friends. fuck buddies. potentially the last resort you call just cause you need an extra player for your d&amp;amp;d session or weed circle. i try new things all the time.</t>
  </si>
  <si>
    <t>trying to make it in music or in just in general</t>
  </si>
  <si>
    <t>music  sex  video games  computers  electronics  building things</t>
  </si>
  <si>
    <t>nerd! who else would use a computer to find and meet people? who also makes up like 95% of internet users? nerds!</t>
  </si>
  <si>
    <t>internet  music  hearing  sex  weed  food</t>
  </si>
  <si>
    <t>ways to have fun</t>
  </si>
  <si>
    <t>probably naked or really stoned working in music</t>
  </si>
  <si>
    <t>you want to talk or meet.</t>
  </si>
  <si>
    <t>i always find "describing myself" to be extremely hard; so please bear with me if this sounds disconnected as i'm just throwing random strings of sentences together. :d    i would describe myself as an active; intelligent; fun (sometimes funny (: ) girl that loves to have fun and meet new people. i am very easygoing and most often characterized as "one of the guys" when it comes to my guy friends. i am extremely loyal; sometimes to a fault. my family and friends are extremely important to me and i really cherish my relationships. i'm usually pretty comfortable with being myself; even if it's around strangers; so what you see is what you get! i'm very straight forward and honest; so i'm not afraid to say what i think or feel.</t>
  </si>
  <si>
    <t>currently going to school in an entry level master's program for nursing.</t>
  </si>
  <si>
    <t>i am into pop; hip hop; rnb and the occasional country. i love going back to my oldies! shows i am really into right now are: modern family; true blood; dexter and how i met your mother (just to name a few). my recent favorite show is the big bang theory!! bazinga!    i love reading gossip magazines! besides that; i do like reading; if i find that book that is really good! lately; my nose has been stuck in fat textbooks though. :/</t>
  </si>
  <si>
    <t>chillin at home with my family or going out with my girls.</t>
  </si>
  <si>
    <t>what i look for in a partner is someone with the same type of values and personality as me. i am looking for someone who is intelligent; ambitious; family oriented; honest; funny; athletic and active; just to name a few. i am looking for someone that can challenge me in more ways than one. i'm looking for a best friend that i can share anything and everything with; in hopes he can do the same with me.    also; at 5'9"; i'm pretty tall for an asian girl; so please hit me up only if you are at least 6'0". thanks! :)</t>
  </si>
  <si>
    <t>i am a masters student at the academy of art for fashion merchandising. i stay very busy with 2 jobs and full time school. i like taking long walks; watching movies; and exploring the city.</t>
  </si>
  <si>
    <t>working two jobs while being a full time graduate student. i'm hoping to break into the fashion world after i graduate as a journalist or a buyer.</t>
  </si>
  <si>
    <t>multitasking and balancing my crazy life</t>
  </si>
  <si>
    <t>i seem shy but once you get to know me i am very loud and outgoing.</t>
  </si>
  <si>
    <t>i love the godfather; oceans 11; pretty woman; etc.  i listen to all types of music.  i read a lot about fashion and the mob.  my favorite food is italian and german. but i like to try new things at least once.</t>
  </si>
  <si>
    <t>family  friends  coffee  cell phone  computer  clothes</t>
  </si>
  <si>
    <t>usually working; but after i like to let loose and hangout with friends at my apt or at the local bar.</t>
  </si>
  <si>
    <t>that i signed up for an online dating website.</t>
  </si>
  <si>
    <t>you want to have a nice night out and if you are looking for something more than just the bar scene.</t>
  </si>
  <si>
    <t>i'm easy to talk to and worth getting to know. i'm pretty open to trying new things and a good example would be trying this? haha umm anything that u would like to know bout message me and hey we'll go from there cause the fun part of getting to know someone is the mystery behind it. =) i do like meeting new ppl and making new friends is a great thing and if anything else happens we'll see.</t>
  </si>
  <si>
    <t>currently going to school and working on trying to finish. planning on transferring to a state college after this year. currently still looking for a new job to make that paper and keep me busy cause i like staying busy doing something. anything else u want to know ask me. =)</t>
  </si>
  <si>
    <t>sports cause thats my life i love it. i love playing and watching sports mainly basketball; football; and baseball. i like conversating with ppl and gettin to know them so i guess im good at being sociable when i get that one on one opportunity. im good at being trustworthy; reliable; and loyal which to me some times can be a bad thing for me because i have been hurt and backstabbed plenty of times since ppl take advantage of my good heart and intentions. anything else u want to know message me. =)</t>
  </si>
  <si>
    <t>uh i guess that i look young? haha im told i have a baby face and im a cool person; but they notice that i look like a young kid. i do have a big kid in me cause i like being young and fun which is y i have a lot of energy. =)</t>
  </si>
  <si>
    <t>uh i like eating american; chinese; japanese; vietnamese; mexican; italian; etc; but i dont like indian food and im sure there are a lot more types of foods i havent tried i might not like; but at the moment just no indian food. haha uh i like all kinds of tv shows especially comedy ones and music i like r&amp;amp;b and hip hop the most. i will listen to some pop and rock/alternative once in awhile. movies i like comedy the most and like all kinds cept horror movies. haha</t>
  </si>
  <si>
    <t>hmm well thats somethin u should ask me instead of me puttin it on here. haha so if u want to know ask me. haha</t>
  </si>
  <si>
    <t>the future; past; and present.</t>
  </si>
  <si>
    <t>pretty much being chill doin w.e wit friends or doin my own thing depends on the mood. haha</t>
  </si>
  <si>
    <t>ask me and ill tell u myself. haha</t>
  </si>
  <si>
    <t>u r genuine and really r wanting to get to know me. ur intentions maybe friends or more we'll see when that comes around. im a easy going person once u get to know me and i treat ppl the way they treat me so be respectful. haha</t>
  </si>
  <si>
    <t>i'm on the phone with my close friend; and i'm asking her what to say; and she's saying to tell you that i'm loyal and loving and intellectually stimulating. she says i'm an incredible friend (we've been friends since 5th grade); and that she has more fun with me than anyone. she says that i somehow don't hold judgements of others; and engage easily and in a peer-manner with people of all ages and backgrounds - that i embrace everyone as an individual because i'm genuinely curious about them. interpersonally and generally curious about everything; she says i "give amazing witty banter."    okay; going to meet someone now; but will write more later...</t>
  </si>
  <si>
    <t>i'm mostly enjoying myself and making a difference. sounds trite so i'll just stop there.</t>
  </si>
  <si>
    <t>i'm good at making and keeping friends and having healthy relationships. articulate; honest and a good communicator; i regularly organize and host awesome parties and smaller get-togethers. i've been known to quell office politics (a drama-diffuser) and connect great people to each other; often inspiring partnerships that result in wonderful things. i guess i'm also good at pretty much anything physical or that requires an understanding of spacial relations. a bit of an artist (e.g.; i paint); i have a solid sense of what works design-wise (e.g; dressing classy; designing the interior of my home; etc.). i can do quick sketches of people that are quite accurate. i've also been good at starting social enterprises that have lived on beyond me. i now have a very relaxed; balanced life. i think that's my greatest accomplishment.</t>
  </si>
  <si>
    <t>i'm athletic; adorable and have lots of positive energy.</t>
  </si>
  <si>
    <t>i like nearly all types of food and have a very wide range of  musical taste. i get the nyt every sunday (i still get the actual  paper); which takes me all week to read. i like heady; emotional;  twisted; arty; indie; foreign and funny movies as well as most  documentaries. i don't have a tv; but sometimes i wish i did.    oh; and i absolutely love &lt;a href="http://www.youtube.com/watch?v=4u2zsoywwja" rel="nofollow" target="_blank"&gt;louie ck&lt;/a&gt; (look him  up on netflix and/or hulu if you don't know what i'm talking  about).</t>
  </si>
  <si>
    <t>not really in order of importance; and ideally in combination  1) inspired connection  2) creative; expansive engagement in the world (e.g.; creating visual art; learning to play fiddle and dance; doing art projects and other creative exploration with kids; etc.)  3) love/touch/intimacy  4) exploring untouched nature  5) movement/exercise/physical adventures of all kinds  6) creating something from nothing    also a wide variety of healthy; fresh; delicious ideally organic food.    i could also never do without a toothbrush.</t>
  </si>
  <si>
    <t>if you're looking for a little tmi; just read the answers to my questions.</t>
  </si>
  <si>
    <t>does the idea of a camping trip with ten of our closest friends and a few kids and dogs excite you? do you like going to see live music and comedy? want to go to an art gallery tomorrow afternoon? want to take a couples dance class with me? do you like to party? how about having a few friends pop over for dinner or cuddling just the two of us and a movie? how about we wake up at slightly different times on a saturday morning and lay on each other in bed and read; then sort of devour each other just for a bit; then drink coffee; then read again... then ride our bikes somewhere fun or go for an urban "walk n' talk?" or how about i go do something else while you go do your thing and then we catch up later 'cuz absence makes the heart grow fonder...</t>
  </si>
  <si>
    <t>a modern gypsy or at least that is what my friends call me. i guess it has to do with that i have been living in three different continents south america; europe and most recently us. very easy going; what you see is what you get; somewhat sarcastic and a bit of joker and add health conscious to that and it is me in a nutshell.&amp;nbsp;</t>
  </si>
  <si>
    <t>trying to make the world a better place</t>
  </si>
  <si>
    <t>making people feel good about themselves -i think</t>
  </si>
  <si>
    <t>that i always wear green pants !! jokes aside i have no idea</t>
  </si>
  <si>
    <t>not too many books unless the books cover intial public offering; securities law etc. a few magazine such hbr; economist; dwell; l'homme vouge &amp;amp; wallpaper</t>
  </si>
  <si>
    <t>1: water 2:water 3:water 4: water 5: water 6:water</t>
  </si>
  <si>
    <t>what country i should move to next</t>
  </si>
  <si>
    <t>watching cartoons; i have no idea either out and about or stuck at the office</t>
  </si>
  <si>
    <t>english (fluently)/swedish (fluently)/french (poorly)</t>
  </si>
  <si>
    <t>i am in my sixties and there are days i feel like i am six; or sixteen. i have learned to live with bafflement. somedays i do that with more skill than others.    i am energetic; thoughtful; and curious</t>
  </si>
  <si>
    <t>my life has been an exceptional adventure. i have a good job in animal welfare; an inspired and inspiring group of good friends; an undying curiousity and an optimistic outlook. i am an avid gardener; hiker/biker; and tennis-playing reader.</t>
  </si>
  <si>
    <t>listening; tai chi and observing nuanced movement.</t>
  </si>
  <si>
    <t>my dogs; who are almost-constant companions. then my stylish glasses and good energy.</t>
  </si>
  <si>
    <t>that will take forever. when i have more time i will answer more thoroughly but indie/alternative favorite movies and music. louise erdrich; jm coetzee; mary oliver to start. i am a vegetarian; prefer vegan. i will eat some cooked fish on occasion. love indian; thai; mexican...</t>
  </si>
  <si>
    <t>the animals on the planet. my computer; music; food; books; movies (see above).</t>
  </si>
  <si>
    <t>the other; value and how that defines who i am.</t>
  </si>
  <si>
    <t>driving from san francisco to santa cruz for the weekend; eating late dinner; going to the movies or watching bill moyers on kqed (my only regular tv viewing).</t>
  </si>
  <si>
    <t>i have a tick bite on my belly.</t>
  </si>
  <si>
    <t>you think any of this is interesting or funny. if you are quirky and thoughtful and want to check out a movie.</t>
  </si>
  <si>
    <t>just another 20 something living in oakland.  i work at a non profit music school; keeping the wheels moving as an admin and i also get to teach guitar.  having graduated a couple years ago; i'm back in school taking computer science classes.    yep.</t>
  </si>
  <si>
    <t>i'm a music teacher.    just got a position as marketer; admin and sometimes telemarketer for a non-profit music school. it's great to be part of a grassroots effort to support and grow an institution like this. being around lots of musicians; and producing concerts; it's my kind of place. so much to do and so little time. being the nerd i am; i find myself working and learning about said field well into the evening.</t>
  </si>
  <si>
    <t>afterthoughts mostly.    i might have perfect pitch; but only when it comes to the notes a; d &amp;amp; f#. it's nothing to do with d major in the 2nd inversion; but three fairly different tunes that have made an impact on me.    &lt;a class="ilink" href="/interests?i=guitar"&gt;guitar&lt;/a&gt;; i teach it as well.</t>
  </si>
  <si>
    <t>i'm not sure; i'm taller than most people?</t>
  </si>
  <si>
    <t>some favorite authors: ron gorow; andrew green.    short cuts; amadeus; sugar; cold souls; whatever else i recently rented from &lt;a class="ilink" href= "/interests?i=netflix"&gt;netflix&lt;/a&gt;.    i enjoy listening to: aloe blacc; brad shepik; claude debussy; dave holland; james newton; joan as police woman; julian lage; ludwig van beethoven; ken nordine; ojos de brujo; oregon; paquito d'rivera; &lt;a class="ilink" href="/interests?i=paul+hindemith"&gt;paul hindemith&lt;/a&gt;; terence blanchard; zap mama    lately; i've been eating too much in the carbohydrate department so i eat lots of spinach because i hear the iron content is amazing.... still looking for a good source of &lt;a class="ilink" href="/interests?i=protein"&gt;protein&lt;/a&gt;. i love indian food</t>
  </si>
  <si>
    <t>family; a good cup of caffeine; &lt;a class="ilink" href= "/interests?i=bicycle+boulevard"&gt;bicycle boulevard&lt;/a&gt;s; mental &lt;a class="ilink" href="/interests?i=gardening"&gt;gardening&lt;/a&gt;; a good night's rest &amp;amp; bad weather.</t>
  </si>
  <si>
    <t>lately; work. that's ok.    composing music; but not actually composing: if i was a composer; this is how it would be.    &lt;a class="ilink" href="/interests?i=coding"&gt;coding&lt;/a&gt;!</t>
  </si>
  <si>
    <t>actually sober.</t>
  </si>
  <si>
    <t>i don't like to read fiction; novels; anything else in that vein and i'd take a chance to see the film before considering reading the whole book.    though i love to read non-fiction: not limited to manuals; how-to's; guides; etc.</t>
  </si>
  <si>
    <t>you'd like to. why else?</t>
  </si>
  <si>
    <t>i'm a lab rat who loves to dance. in other words i'm part science geek; part theater geek; and part athlete.    when i'm not in the lab or the dance studio i like to get out side as much as possible. i love to ride my bike to the store on the weekends and one thing i'd like to do in the near future is get scuba certified. . .i'd also like to learn how to surf; although i'm a total pansy when it comes to cold water. . .must make another trip to hawaii asap. . .    grew up in the northern bay area out in the country. i've been enjoying the east bay but i'm very much a country girl at heart and i plan on moving back out to the country someday. i also lived in england for 6 months during a study abroad program. i enjoy traveling (except for work) and want to make a trip back to europe sooner than later.    i hate filling these things out so this will very much be a constant work in progress. :-)    i also have a 7 year old computer that's almost on its last life and doesn't always cooperate with me when i want it to.</t>
  </si>
  <si>
    <t>i graduated from mills college with a ba in biochemistry and a minor in dance. i'm currently working as a research assistant in a molecular biology lab; but i'm trying to fit dance in my life as much as possible. i'm also trying to think of careers where i can put the two together somehow and i'm planning on going to grad school in 2011.</t>
  </si>
  <si>
    <t>people watching. . .  sleeping in on the weekends. . .</t>
  </si>
  <si>
    <t>i'm tall; and no i don't play basketball or volleyball. i do like to go to warriors games though.</t>
  </si>
  <si>
    <t>music: the beatles; the who; ratatat; muse; arcade fire; fleet foxes; andrew bird; beirut; the decemberists; the knife; yeah yeah yeahs; the white stripes; talking heads; rasputina; sigur ros; zoe keating; chanticleer to name a few. . .    movies: across the universe; once; stranger than fiction; zoolander; o'brother where art thou; office space; big fish; finding neverland; the boondock saints; it's a mad mad mad mad mad world; some like it hot; american graffiti; lawrence of arabia; chicago; an american in paris; singing in the rain; carousel; west side story; and all of the other old musicals    mmm. . .food. . .    my friend's a librarian and my grandparents owned a bookstore at one point in time so i got books covered. :-) haven't been reading as much as i'd like to lately though.    i'm a little bit of a tv addict. . .shows i'm watching: house; fringe; bones; glee; community; the office; modern family; sons of anarchy; the walking dead; true blood. . .  shows i loved but aren't on anymore: pushing daisies; lost; firefly; flight of the conchords. . .to name a few.</t>
  </si>
  <si>
    <t>besides the obvious air and water:  1. my family  2. dance  3. music  4. sleep  5. laughter  6. living close to the ocean</t>
  </si>
  <si>
    <t>ergonomics; steps to complete before applying to grad school; what i'm going to cook/bake later; how awesome my new computer is going to be when i'm finally able to buy it</t>
  </si>
  <si>
    <t>lately? probably going to ballet class and/or hanging out with my awesome boyfriend</t>
  </si>
  <si>
    <t>feel free to message me if you have a question or something interesting/funny to say.</t>
  </si>
  <si>
    <t>good-looking australian guy (yes; i do have a funny accent). i'm into travel; movies; drinking; music. not really sure what im looking for but thought i would try this. um; im not sure what else to write so if you wanna know more; just ask.</t>
  </si>
  <si>
    <t>i'm an ambitious individual that never gives up on anything until 1 of 2 things happens - failure or success.    "you are not prepared for success unless you have failed at least 5x more"    i've always been a closet geek. i eat out all the time and find new restaurants to try. not only because i love to eat but because i can't cook. it also helps that i work for a tech company in the restaurant industry (if you've made reservations online you've probably used us!). i wish i had more time to play sports like i used to; but there just isn't enough time in a 7 day week these days... time passes by way to fast for you to do everything you want to do; so u gotta sacrifice certain things. life's all about tradeoffs and time management!</t>
  </si>
  <si>
    <t>i got a great job and i love it; but i'm ready for the next big thing - which is what i'm working on now - ask me about it :)</t>
  </si>
  <si>
    <t>computers; sports; trading options. computers is my day job so i should be good at that. i golfed; played basketball; skied; and played tennis since grade school. i'm also good at ping pong and pool. :)    i also am an avid options trader. do you know what a naked put is?</t>
  </si>
  <si>
    <t>i'm a tall asian guy. and sometimes i talk too fast ( i try to remind myself to slow down all the time)</t>
  </si>
  <si>
    <t>america's got talent. prime rib. sushi. kindle stuff.</t>
  </si>
  <si>
    <t>my smart phone; my laptop; netflix; sushi; exercise ball; honey green tea;cnbc (sorry that's 7)</t>
  </si>
  <si>
    <t>goals; life problems and how to solve them.</t>
  </si>
  <si>
    <t>nothing crazy anymore. chilling with some friends over dinner/drinks or at home watching netflix with my laptop.</t>
  </si>
  <si>
    <t>i'm an obsessive compulsive. i can't stand touching money (love having it though) and door knobs.</t>
  </si>
  <si>
    <t>you want to go somewhere in life and are constantly figuring out how to reach your goals.    or you want free golf lessons.</t>
  </si>
  <si>
    <t>no; i'm not really santa... i promise it's just a costume! i live in berkeley and i love the bay area. i like partying; reading; yoga; the outdoors; interesting conversations and to go out to drink with friends. originally from sweden; and here in berkeley for an internship.</t>
  </si>
  <si>
    <t>studying physics and engineering; my role model is sheldon from big bang theory.</t>
  </si>
  <si>
    <t>making completely normal situations really awkward.</t>
  </si>
  <si>
    <t>my unibrow</t>
  </si>
  <si>
    <t>books: count of monte cristo; nineteen eighty-four  shows: californication; big bang theory</t>
  </si>
  <si>
    <t>potato chips!! aaaah; i love them...</t>
  </si>
  <si>
    <t>out drinking with friends probably.</t>
  </si>
  <si>
    <t>i am an independent; passionate; fun; intelligent; sensitive; loyal and honest person. after grad school; i moved to bay area where currently i work as a software developer in a leading tech company.  i like to go out with friends; watch movies; dance; workout; watch sports; play basketball/soccer and anything new that sounds fun. i am a romantic gentleman. if we're outside and it's raining; there's a chance i might throw you against a wall and make out with you in the rain :)    while i have had wonderful relationships in the past; i have yet to find the "one". since i am busy at work; i am exploring new ways to meet new people. ideally; i am looking for my next relations and perhaps the ultimate one but i might be just interested to meet you and be friends.</t>
  </si>
  <si>
    <t>i am trying to find a balance between my work and social life.</t>
  </si>
  <si>
    <t>learning new things  talking to people  listening people  being honest and trustworthy  computers :)</t>
  </si>
  <si>
    <t>... my eyes and that i am smart.</t>
  </si>
  <si>
    <t>books: i like fantasy and history books; and reading newspapers. here is a few: a song of ice and fire; lord of the rings    movies: i really like watching movies and i have a diverse collection of favorite movies. here are a few of them: the god father; star wars; lord of the rings; dead poets society; sleepers; the shawshank redemption; scarface; the prestige; city of ember; cloverfield ...    shows: house m.d.; game of thrones; californication; walking dead; dexter; himyf; big bang theory; lost; friends    music: it is kind of conflicting but i like pop/hip-hop and metal/rock :) rihanna; katy perry; lady gaga; flo-rida; black eyed peas; kesha; taylor swift; bryan adams; metallica; dream theater; gunsnroses; muse    food: italian; mexican; mediterranean; indian</t>
  </si>
  <si>
    <t>family and friends; i think that's all i need.</t>
  </si>
  <si>
    <t>how far i've come and how far i have yet to go...</t>
  </si>
  <si>
    <t>if i'm in a relationship; ideally i'm with you :) otherwise i am either hanging out with friends; working or watching a movie.</t>
  </si>
  <si>
    <t>remind this when i meet you :)</t>
  </si>
  <si>
    <t>you can think out of the box; you are lively and talkative. you are looking for someone genuine and can offer the same in return.</t>
  </si>
  <si>
    <t>when i picture my fantasy future; i'm on a yacht. i can go to the full moon party; carnival; la tomatilla-- all the best festivals; summers in the mediterranean santorini; monaco; marseilles of course i have a beautiful wife but what's more important to me; she is smart; fun; passionate; and crazy in love with me. we don't travel all the time because we both feel friends and family are the most important thing in life. i work as a strategy consultant and ceo and am massively successful to the point where i focus my energies on social entrepreneurship; angel investing; philanthropy. i regularly accompany my woman to cocktail parties where i make denny crane level one-liners and mentally crush her enemies in conversation. everyone knows we host the best parties in town and they're jealous not of what we've been given in life but what we've done with it. it's clear we have that fire everyone wants; that we are fulfilled; that we laugh all the time together.</t>
  </si>
  <si>
    <t>i'm a guy who has been given a little bit; and did a lot; and then been given more; and done more; and every step of the way hustled and game-played. what was my dream a year ago; i am living today. i believe one year from now i will be a partner in a boutique strategy consultancy serving the major vc firms; speaking minimally acceptable russian; with letters of recommendation to complete my package to attend a top mba program. i have already been to santorini; monaco; marsellies; because going solo backpacking was my goal in high school; and i earned the money to go for 10 weeks after my sophomore year of college. i have already lived internationally; in england; because it was my dream to win a fellowship from my school to study at oxford after graduation; and for two years i did everything in my power to make that happen.    i'm close with my grandad; a retired attorney; my parents are one hard-working person and one smart-working person; and my family is filled with israeli fashion model / mit professors; harvard geneticists; historians of esoteric subjects; fighter pilot phds i'm a first born son and an older brother to a sister. i was raised jewish; had a bar-mitzvah; but i am not religious. i believe in tikkun olam; that the point of life is healing the world for the next generation of people. i grew up in michigan; i know how to survive in the snow; how to drive a stick; how to handle a firearm; all that. i have a very strong core group of friends; some live here and some live in michigan. whether you say i've been blessed; lucky; smart; hard-working; it's clear in my life i was given everything; and those gifts come with responsibilities. i need someone who can understand.</t>
  </si>
  <si>
    <t>everything; and it's unfair; but life's unfair so suck it up.</t>
  </si>
  <si>
    <t>deep voice.</t>
  </si>
  <si>
    <t>books: east of eden; welcome to the monkey house; anything vonnegut/steinbeck/kerouac; anything feynman.    movies: easy rider; rushmore; ferris bueller's day off; comedies    shows: arrested development; curb your enthusiasm; the wire; it's always sunny in philadelphia; parks &amp;amp; rec; the jersey shore; the only way is essex; peep show; the real world; new girl.    music: mostly rap; wayne; puff; biggie; snoop; tupac; dre; but also jazz like stan getz; girl talk; classic rock; the white stripes; weezer; the electric six; the velvet underground; the strokes...    food: sashimi; burritos; dim sum; thai; gyros; anything spicy.</t>
  </si>
  <si>
    <t>my family; parties; trips / travel; my future plans; the nature of the universe; ideas for movies or businesses; lots of things.</t>
  </si>
  <si>
    <t>probably marina or mission.</t>
  </si>
  <si>
    <t>i work; study for business and like to have fun ... playing baseball softball soccer anything. i'm a die hard giants and niners fan. i enjoy going to the games or even cheering from a close bar. i try and keep close with friends and family mostly but do get out and travel. anything else ask me right ?    2/3/12</t>
  </si>
  <si>
    <t>filling out this profile right now haha  really i'm working at a t shirt shop in san francisco and going to school for business management</t>
  </si>
  <si>
    <t>getting the job done</t>
  </si>
  <si>
    <t>my empty profile</t>
  </si>
  <si>
    <t>if you want to</t>
  </si>
  <si>
    <t>i love the mountains and i love the city. i'm looking for someone that likes a little of everything - can work and play hard and can also take a moment to just be still.</t>
  </si>
  <si>
    <t>building something that i'll be proud of in years to come.</t>
  </si>
  <si>
    <t>seeing people for who they are.</t>
  </si>
  <si>
    <t>my grey;) ... and my eyes.</t>
  </si>
  <si>
    <t>books that challenge -  movies that entertain -  music that makes my heart happy -  and food that takes me home.</t>
  </si>
  <si>
    <t>family  friends  passport  ~  i have the rest of my life to find the next 3;)</t>
  </si>
  <si>
    <t>how life weaves itself together</t>
  </si>
  <si>
    <t>figuring out what i am going to do next ...</t>
  </si>
  <si>
    <t>..you like to play; be silly; live greatly; and love deeply.</t>
  </si>
  <si>
    <t>i'm pretty serious about education and justice; and try to keep my actions in line with those values.    i love sarcasm and i laugh a lot. people seem to like my laugh;  especially your mom.    probably like everyone; i'd like to date someone who is as wonderful as my friends are; who happen to be brilliant and hilarious.    i'm really honest; and accordingly; a horrible liar. this gets me into  trouble sometimes; cuz even when i hold my tongue you can see my feelings on my face.    i am indeed very liberal; but i have a low tolerance for hippies. i like to call them hippie-crites.    my favorite jay z line is:  blame reagan for making me nto a monsta.  blame oliver north and iran contra.  i ran contra-band that they sponsored.  before this rhyming stuff we was in concert.</t>
  </si>
  <si>
    <t>basking in post-dissertation glory. (it was on the genes that control who mates with whom; mwa ha ha.) planning my next bike tour. hot vinyasa with laura camp and pradeep teotia! mostly hackery.</t>
  </si>
  <si>
    <t>remembering faces and names; digging holes; listening; running fast    i am pretty good at whitewater kayaking and baking.</t>
  </si>
  <si>
    <t>we'll see how good your reading comprehension is.</t>
  </si>
  <si>
    <t>books: most anything by gabriel garca mrquez; jhumpa  lahiri; the corrections (freedom was overrated); elizabeth bishop;  cloud atlas    i am concurrently reading david foster wallace's essay; "authority and american usage" and rebecca skloot's "the immortal life of henrietta lacks;" and enjoying the interplay between the two.    recent listens: azealia banks!!!; anais mitchell; "call me maybe";  biggie's "hypnotize"; the soundtrack to the social network from trent reznor and atticus ross    desert island: time (the revelator); vespertine; the white album; black star; ok computer    podcasts etc: radiolab; the slate culture gabfest!!; wait wait don't tell me!; rachel maddow; portlandia; girls    food: ripe tomatoes; donut peaches; sweet potato tacos; fish tacos; katsuo tataki; chocolate truffle cookies; messer wot; champagne g ele; lemon cucumbers; homemade carrot-ginger-apple juice . . .    movies: cave of forgotten dreams; last tango in paris; triplets of belleville; dr. strangelove; annie hall; the hangover; blue valentine (left me feeling all empty inside); exit through the gift shop (fucking brilliant)</t>
  </si>
  <si>
    <t>how to show non-scientists how cool science is; music; evolution; my friends; the democratization of education; ways to rearrange my closet</t>
  </si>
  <si>
    <t>organizing my record collection chronologically.</t>
  </si>
  <si>
    <t>-you have a biting wit; but a warmth and sweetness peeks out from underneath a sharp critic.  -your realism contrasts; but does not hamper; your boyish enthusiasm and appetite for mischief.  -you found a grammatical error in my profile.</t>
  </si>
  <si>
    <t>i was born and raised in the bay area. i went to college in the northwest and moved back to oakland after graduating about a year ago. i'm just finishing up my first year of teaching and working on my masters in special education. i work full time and go to school full time so my life is pretty busy; but i'm looking forward to having some more free time this summer. i love to travel and i'm planning a trip to argentina and peru in july. i enjoy painting; reading; thrift store shopping; and doing things outdoors. i love any music i can sing along to. (country music is my guilty pleasure). i try to always have a positive outlook on life and remember that everything really does happen for a reason.</t>
  </si>
  <si>
    <t>i am a true optimist and a romantic. i try to see the best in everything and be subjective about the bad things. i believe that the only way you learn how to do something is to do it over and over again; failing is the best opportunity to learn how to do things.    i am very interested in how things and people work. i love discovering how things work at the macro and micro; physical and metaphysical levels. i believe that you can learn something from everyone and try to practice that in my everyday life.    i just moved out here from the great state of ohio to go to school. i have been trying to get out of ohio for the longest time and i am happy to be here. how bad is ohio you ask? http://www.enquirer.com/editions/1999/07/18/loc_ohio_leads_nation_in.html   some ohio-ans hate it so much they just want to leave the planet.    on the more boring side; i am a musician...</t>
  </si>
  <si>
    <t>currently i am a orchestral conducting masters student at san francisco state university. during the day i'm at school and at night... i'm not (?)</t>
  </si>
  <si>
    <t>clearance rack shopping :-p    medium on 'guitar hero'    learning (and teaching!)    helping people    working with computers... well.. maybe that should go into my 'most personal thing i'm willing to admit'... i'm not a big fan of fixing everyone's computer. :-/    i'm sure there's more - but i'm lacking in the motivation to talk about myself department.</t>
  </si>
  <si>
    <t>i'm usually smiling. infectiously enthusiastic? possibly.    it may also be my hair.. it's blonde. or maybe not.</t>
  </si>
  <si>
    <t>wow - where do i start.    books? i enjoy "self help" books such as &lt;a class="ilink" href= "/interests?i=drive"&gt;drive&lt;/a&gt; by dan pink or &lt;a class="ilink" href="/interests?i=blink"&gt;blink&lt;/a&gt; by malcolm gladwell. i enjoy learning how things work and how people think. what motivates people? how can i help people better themselves? how can i better myself? i also enjoy the classic fiction books. &lt;a class="ilink" href="/interests?i=a+brave+new+world"&gt;a brave new world&lt;/a&gt;; &lt;a class="ilink" href="/interests?i=huckleberry+finn"&gt;huckleberry finn&lt;/a&gt;; &lt;a class="ilink" href= "/interests?i=tuck+everlasting"&gt;tuck everlasting&lt;/a&gt;; &lt;a class= "ilink" href="/interests?i=flowers+for+algernon"&gt;flowers for algernon&lt;/a&gt;.    movies? anything that i can sit through without laughing at the fact that it's an awful movie. for example - &lt;a class="ilink" href= "/interests?i=against+the+dark"&gt;against the dark&lt;/a&gt; was awful.    music? well... generally anything that isn't country. this is a wonderful talking point for me... seeing as i am going to school for music... but don't want to bore you yet. ha ha    and for food - as long as it's not crawling when it goes into my mouth; i like most food.</t>
  </si>
  <si>
    <t>family; friends; music; travel; music and travel</t>
  </si>
  <si>
    <t>i eat raw cookie dough.</t>
  </si>
  <si>
    <t>my best friends (and what i hope to eventually find in my so in the future) have always been the ones who could:  1) teach me things. it may be challenging me in some way (intellectually; spiritually; etc.) in order for me to look at a simple problem differently or as simple as just being able to literally teach me how to do something. (for instance; one of my super close friends started teaching me korean... and then i moved to california...)  2) support me with esteem and emotionally. i don't want that to sound like i have emotional problems; but i do enjoy a little company in both misery and celebration.  3) provide a low to no drama environment. i understand that we all have problems in our lives - but dwelling on them and creating fictitious solutions to problems that only extends the problem is not the environment i want to be in. ever.    other than that - i'm pretty open. try me. ask me about elgar's enigma variations or the problems i have with beethoven's symphonies... ask me why i like a brave new world. ask me why i prefer white wine to red. or even ask me why i think it's so important to use extra virgin olive oil as opposed to vegetable oils!</t>
  </si>
  <si>
    <t>i grew up in germany and came to the us about 8 years ago. i have a yellow lab and i enjoy long walk and/or mountain bike rides with him. work is very important for me. i enjoy meeting interesting people and traveling.</t>
  </si>
  <si>
    <t>i enjoy it with all my heard. sometimes i am really good at that and other days .. well i always know the next day will be bettter;-)</t>
  </si>
  <si>
    <t>meeting people</t>
  </si>
  <si>
    <t>very personable; smart and opinionated</t>
  </si>
  <si>
    <t>the alchemist; a beautiful mind; csi; pop and classic; all food</t>
  </si>
  <si>
    <t>work; friends; sports; food; traveling; good wine</t>
  </si>
  <si>
    <t>what i am going to do next</t>
  </si>
  <si>
    <t>i am sometimes scared</t>
  </si>
  <si>
    <t>you are looking for an intelligent conversation for starters</t>
  </si>
  <si>
    <t>a recent(ish) transplant to the bay area from london; i'm a postdoc at uc berkeley. i live in sf and love it. i am passionate about my work and i realize how fortunate i am to have great colleagues. i love running; cooking; pilates; reading (well; listening to audiobooks); and; most of all; people.</t>
  </si>
  <si>
    <t>my work days are spent in a lab. white robes are worn only rarely; but; to compensate; there is a lot of technical mumbo-jumbo; liquid nitrogen and fluorescent animals!</t>
  </si>
  <si>
    <t>probably my accent.</t>
  </si>
  <si>
    <t>all about eve; pat barker; the a-list nyc; dynamo donuts; pedro almodovar; jane austin; phillip roth; the little skillet; cabaret; cheeseboard pizza; billy wilder; e. m. forester; marlene dietrich; six feet under; in treatment; berkley bowl; wall-e; rear window; jose saramago; julianne moore; nicole kidman; glee; kazuo ishiguro    few recent (?) additions: persian cucumbers; rihanna; the art of fielding; smash; greek; kate winslet; bacon; avocados; harper's; taqueria cancn</t>
  </si>
  <si>
    <t>my iphone  my glasses  lip gloss  cheese  my brothers  commercial flights</t>
  </si>
  <si>
    <t>worm gonads</t>
  </si>
  <si>
    <t>having a g&amp;amp;t in front of some trashy tv</t>
  </si>
  <si>
    <t>tops are hot.</t>
  </si>
  <si>
    <t>you are emotionally mature and not flaky.</t>
  </si>
  <si>
    <t>nor cal local; art history major crunches numbers at video game company.    wednesday 7:30 pm - skullmates (sitcom 30 min.) unlikely roommates right brain and left brain conflict frequently through the foibles of everyday life. comedy ensues. episode 208. lb laments righty's current artistic wandering while fronting all the rent money for yet another month.</t>
  </si>
  <si>
    <t>bar napkin doodles mostly.</t>
  </si>
  <si>
    <t>unconsciously hitting the snooze button.  recognizing specific voice actors in cartoons.  being perpetually late but retaining impeccable timing.  uno.  improvising a meal out of whatever ingredients are on hand.  doing math in my head.  speaking in only song lyrics and movie quotes.</t>
  </si>
  <si>
    <t>like most elitist music snobs i limit myself to a handful of sub genres. currently i'm into elevator jazz; wax cylinder recordings; experimental gospel; new new new age (third wave) hall &amp;amp; oates and field recordings of grain silos.    bradbury.  larry niven.  a. lee martinez.  grant morrison.  art history books of the non coffee table variety.    gary oldman.  marcello mastroianni.    northern exposure.  jeopardy.  urusei yatsura.  adventure time.  charlie rose.  star trek.    delicious; delicious curry.</t>
  </si>
  <si>
    <t>my crock pot.  my cat.  the local korean grocery store.  hot showers.  batman.  hazlenut brown by rogue.</t>
  </si>
  <si>
    <t>fictitious band names.  what became of old b movie actors.  what makes people tick; nature versus nurture.  pizza topping combinations; bacon.  sound and how i frequently find myself wishing i had a microphone on me.  avoiding stepping on sidewalk cracks.  my love-hate relationship with downtown oakland.</t>
  </si>
  <si>
    <t>drinking; people watching; playing pool; revising my extensive stock portfolio; watching perfect strangers and/or hudson hawk; lying about the existence of my extensive stock portfolio; or some combination of the above.</t>
  </si>
  <si>
    <t>my affinity for enya.  that; and i can't dance. a deal breaker for most; i know.</t>
  </si>
  <si>
    <t>i am spontaneous; easy going; adventurous; mixture of everything. i love the city; san francisco is one huge melting pot and i love the diversity it offers. i love volleyball; you can say its my passion which is why im also a volleyball coach. i love my family they are my motivation in everything that i do. i love hanging out in the city with my friends not much of a club person but more so into the lounges and local bars. im a sports fanatic so you can pretty much find me hanging out in front of the tv on sundays watching football with friends or my family.    i have a great sense of humor so i pretty much laugh at anything thats funny even if you think its cruel or mean id still laugh just cause its funny lol sorry.....also sarcastic as well so sometimes you may think im being serious when im really not; i am an honest and up front person you can say im an open book.........    i get bored easily so im always looking for new things to do; im never doing the same old routine......</t>
  </si>
  <si>
    <t>im a volleyball coach;student;supervisor in rec/sports for kids im a busy person but i always find time to relax and enjoy life</t>
  </si>
  <si>
    <t>working with kids; i love them; ive been working with kids for over 10 years now and i cant see myself not working with kids; having the ability to teach and help kids with school and sports is truly a passion of mine; i also love to cook; something about coming home from a long day of work with the kids and just cooking relaxes me its fun and i enjoy it a lot...    i love snowboarding its only been my 3rd season up but im loving it and enjoying every chance i get; to go up and carve up the mountains on powder days is just too perfect....ive also been playing volleyball for over 10years now and it might be time to call it quits soon...</t>
  </si>
  <si>
    <t>books: enders game; da vinci code; the alchemist  movies: the shashank redemption; count of monte cristo; remember the titans; fight club....lots more  music:anything that catches my attention  food:im a foodie love trying new things; at the same time i still try to remain healthy as possible</t>
  </si>
  <si>
    <t>cellphone;water;family;laptop;volleyball;friends</t>
  </si>
  <si>
    <t>anything and everything; my mind never stops wandering; which is probably a good thing and a bad thing.</t>
  </si>
  <si>
    <t>usually going out to the city with some friends or i'm hanging out with family. fridays are usually my what ever days; so what ever i feel like doing that day ill most likely do it but im up for anything!</t>
  </si>
  <si>
    <t>not really something private but people always have a hard time figuring out what ethnicity i am; im pretty sure you would have a hard time as well...so good luck with the guessing hahah</t>
  </si>
  <si>
    <t>english (fluently)/khmer (fluently)</t>
  </si>
  <si>
    <t>i'm a cynical idealist: i want the world to be better. and i believe in working to make that happen. i care a lot; in general. my favorite word is "joyful."</t>
  </si>
  <si>
    <t>i am an elementary school teacher and a graduate student; but i still hate homework.    this year i'm teaching middle school math and history. i'm trying to convince my 8th graders that algebra is fun and beautiful; and working to sneak power analysis into the 6th grade study of ancient history. hammurabi was baller/killer!    in my free time; i am debating democracy; getting riled up by the public discourse on education; sporadically jamming on my weird instruments; walking around the lake; and spontaneously breaking into dance.</t>
  </si>
  <si>
    <t>starting dance parties; staying patient; writing (though not always successfully mailing) letters; being friendly to toll collectors and postal workers; and alphabetizing.</t>
  </si>
  <si>
    <t>i have big hair.</t>
  </si>
  <si>
    <t>love to read: jonathan safran foer; arundhati roy; zadie smith; jhumpa lahiri; marjan satrapi; michael chabon; amy hempel; chimamanda ngozi adichie; david grossman; katherine paterson (bridge to terabithia!); "cathedrals" by raymond carver; "poem" by frank o'hara; harper's; atlantic; new york times on sundays    love to watch: grizzly man; waitress; mean girls; adaptation; little miss sunshine; it's a wonderful life; bridesmaids; parks and recreation!; mad men; freaks and geeks; monk; marcel the shell with shoes on (always)    love to hear: badly drawn boy; rilo kiley; stars; kelly clarkson; dixie chicks; ben gibbard; paper planes (on repeat); all the singles from alicia keys; the blow; good stories; ladysmith black mambazo    i love food that doesn't require a plate - burritos; sandwiches; fruit...</t>
  </si>
  <si>
    <t>i try to keep these with me at all times:  * notebook  * pen  * something to read  * compassion  * laughter  * a bagel; if i'm lucky</t>
  </si>
  <si>
    <t>public education policy; poetry; polka dots; politics; amy poehler; autoharp; equity; dialogue; teaching; twins; jokes.</t>
  </si>
  <si>
    <t>this video gets me teary every time: http://www.youtube.com/watch?v=zwfs69na-1w</t>
  </si>
  <si>
    <t>english/tamil (poorly)/hebrew (okay)</t>
  </si>
  <si>
    <t>nick harman: (n): a guy of adult age with his own car holding a monster in one hand a 360 controller in the other with a goal of succeding in busness in marketing and in life life with his friends by his side. not to mention an overwhelming desire to make people laugh with either direct or sarcastic humor.</t>
  </si>
  <si>
    <t>cal state east bay in january to get a degree in business and marketing managment and currently working at cvs pharmacy. i want to own my own business and possibly explore being an entrepreneur if all goes well.</t>
  </si>
  <si>
    <t>school; ive always understood what was taught to me as long as i paid attention. i have a natural ability at most video games. i know how to do tricks with a balisong (butterfly knife). i tend to make people laugh alot once i get out of my shell and i can triple fold my tounge. ;)</t>
  </si>
  <si>
    <t>ive been told my eyes and/or personality.</t>
  </si>
  <si>
    <t>im not huge on books but im trying to get into them. the ones i have read and enjoy are:  "a child called it" by david pelzer  "a walk to remember" by nicholas sparks  "v for vendetta" by daniel moore  "hunger" by knut hamsun    there are to many movies to list all of my favorites but top three are:  1.grandma's boy  2.limitless  3.rush hour 1;2;3    favorite shows are:  -secret life of the american teenager  -swiched at birth  -ben 10 alien force  -family guy  -yu yu hakushow  -dragonballz  -naruto shippuden  -pawn stars    i like all types of music (yes even a little country) but my favorite band is disturbed.    food is to hard because im not picky so i guess ill have to generalize and say a big breakfast (eggs sasage bacon; pancakes; hashbrowns the works.)</t>
  </si>
  <si>
    <t>1. friends/family  2. phone  3. car  4. computer  5. xbox 360  6. bed</t>
  </si>
  <si>
    <t>life and simple observations. i tend to over think things or think about them differently. i also soend alot of time reserching studies on dreams and lucid dreaming. in general whats on my mind is work; school; my future; and what my friends are up to.</t>
  </si>
  <si>
    <t>with my friends hanging out having a chill weekend or having a party unless i have work.</t>
  </si>
  <si>
    <t>i guess ill admit that i still get a little nervouse when im in the dark; alone; and its quiet because i watched the thriller/horror movie darkness falls when i was hours away from my parents at a camp at age 6. so it scarred me a little bit.</t>
  </si>
  <si>
    <t>your around my age; in my area and are looking for someone to talk to; get to know; and possibly date. prefers to have an interest in video games and chilling. enjoys laughing and having a good time.</t>
  </si>
  <si>
    <t>call me jan from fran. i'm an ex model and currently slide between los angeles and san fran doing styling for magazines and anyone fantastic. holler. i like my guys witty; funny; hip; successful; and an all around good catch. they need to like what they do and are looking for someone to start a little moose family with lol</t>
  </si>
  <si>
    <t>i'm a stylist; hello :)</t>
  </si>
  <si>
    <t>i'm good at life baby.</t>
  </si>
  <si>
    <t>my horns. i'm a moose.</t>
  </si>
  <si>
    <t>i'm just going with the wind; straight pocahontas style. life blows by quick; fast and in a hurry; so it's important to enjoy what you do and appreciate every moment; right?    well; in college i double majored in philosophy and nursing; and so i'm currently a very philosophically minded icu nurse. i love my job; both because of the free time it allots me and who doesn't love saving lives! in my spare time i like to read; surf; and especially snowboard. my current reading interests are focused on the ethics of race.    i absolutely love to travel; there are so many places i am dying to explore; this year i'm headed to peru! in college i spent 3 months in spain and it was the most amazing time of my life. more recently i visited new zealand and did just about everything there is to do there; from bungy jumping to glacier hiking. oh; i'm a total adrenaline junkie; whether its bombing down steep slopes or bungy jumping; i'm always down. i am also a total foodie; and so living in sf is perfect. there are always new restaurants and i try to check out a new place at least once a week.    you should be someone open minded and hopefully share my love for traveling.</t>
  </si>
  <si>
    <t>i am working as an icu nurse; and plan on doing some more traveling before heading off to grad school. i love my life and try to enjoy every minute of it; i really feel like i was dealt a good hand of cards.</t>
  </si>
  <si>
    <t>saying random things.</t>
  </si>
  <si>
    <t>not really sure; you should tell me.</t>
  </si>
  <si>
    <t>i am into all kinds of music from snoop to ac/dc to johnny cash; and i love going to live concerts. my favorite books are the human stain; the wretched of earth; and the bell jar; there are others; but we can talk about that later.</t>
  </si>
  <si>
    <t>snowboard; iphone; internet; books; and what else is there?!</t>
  </si>
  <si>
    <t>everything; i am always in some sort of deep contemplation about something.</t>
  </si>
  <si>
    <t>working; i work every friday night. however; during the winter months you will find me in tahoe just about every week. however; i love europe; especially the basque country; but my next travel destination will probably in south america.</t>
  </si>
  <si>
    <t>you like to explore new things.</t>
  </si>
  <si>
    <t>just ask...</t>
  </si>
  <si>
    <t>killing zombies...</t>
  </si>
  <si>
    <t>being a good listener and a friend also tying cherry stems in a knot with my tounge... thanks hobsons j/k</t>
  </si>
  <si>
    <t>music;art;iphone;macbook;family;friends. not in this order.lol</t>
  </si>
  <si>
    <t>running around naked...</t>
  </si>
  <si>
    <t>i like lady gaga...</t>
  </si>
  <si>
    <t>you enjoy art good music and whiskey.</t>
  </si>
  <si>
    <t>maybe i'll come up with something for this box some day.</t>
  </si>
  <si>
    <t>by day; i'm one of the lead engineers on facebook photos; the largest photo sharing site in the world.    by night; i'm trying to write the next hit pop song. i'm a member of sesac; the most prestigious performing-rights organization for songwriters in the world.</t>
  </si>
  <si>
    <t>i don't think it's worth spending a lot of time doing something unless you're gonna do it well; so i pride myself in my career and music.    but hey; you be the judge: http://www.petehunt.net/music    yeah yeah; i know -- i was in a boy band. if you can laugh about this we'll get along great. if you get offended about artistic integrity or the sanctity of music; well; i don't know if we'll get along.    i also had a pretty successful rowing career in college and i'm looking for a group that wants to put a boat on the water.</t>
  </si>
  <si>
    <t>around the guys you'll notice that i tend to speak only in south park; always sunny and archer quotes.    around the girls i do my best to be a gentleman.    i'm tall? is that the answer they're looking for?</t>
  </si>
  <si>
    <t>honestly i don't really have time to read; but the great gatsby is a book that definitely applies today.    i'm pretty open about movies and food.    as far as tv goes; i watch a mix of archer; south park; always sunny and house; with the occasional office; parks or modern family.    good pop music. period.</t>
  </si>
  <si>
    <t>- my family; who has always supported me  - my friends. i'm still tight with my old buddies even though some are 3000 miles away.  - my 1967 gibson j-50; passed down from my dad  - some sort of electronics (hey; i work in silicon valley)  - recording gear  - i'm out of ideas</t>
  </si>
  <si>
    <t>the mark i'm going to leave on the world</t>
  </si>
  <si>
    <t>cursing my decision to live in the mission since everyone at the bar is a hipster.</t>
  </si>
  <si>
    <t>i love the click five</t>
  </si>
  <si>
    <t>why not?</t>
  </si>
  <si>
    <t>i feel like i need to re write all of this; and it pains me to even contemplate this; so; bear with me...    i dunno. i'm a nice guy. people in general love me. but for whatever fucking reason i don't meet people to date. weak. so then there's this. also (oh man; get used to that;) i swear.    i have a dog; a motorcycle; a house; a muscle car that will make you squeal; and a bunch of awesome/shitty tattoos. also incredibly humble. totally blessed and recognize it. also; i am fucking funny. also; i have trouble ending this with out lots of also's    also(!) here's something (also) funny: i don't give a crap about the above mentioned muscle car! i mean; it's super fun but doesn't define me in the least. same with the motorcycle! but not the dog. my dog is legit.</t>
  </si>
  <si>
    <t>i have this totally amazing job with totally amazing people; so i do that a bunch. i hang out with my dog. i've been trying to figure out my next project/hobby/obsession. also; (!;) hang out with friends a lot. trying to make more art. i really miss making art. right now its fantasy cartography and silk screening stuff</t>
  </si>
  <si>
    <t>solving problems. cooking soups. remembering the number of times some sound just happened. amateur tourette's. making out with dogs. and oddly; pictionary. explaining technical things to non technical people. teh internets. also (!) a good listener.</t>
  </si>
  <si>
    <t>i was told the answer is "tall" though i'm only 6'. i'm also told; "eyes."    whatever; it's probably my hair</t>
  </si>
  <si>
    <t>books: east of eden; catch 22; 100 years of solitude; chekhov; catcher in the rye; to kill a mockingbird; but also tons of sci fi trash and old russian greats. i read daily. currently about the finish re-reading all the song of ice and fire books.    i was a &lt;a class="ilink" href="/interests?i=heavy+metal"&gt;heavy metal&lt;/a&gt; kid; that became a punk rock skater; who became straight edge. now; i listen to metal; indy; alt.whatever. also; stoner or drone metal. and electronica. and alt.country.  i just saw jeff mangum; and i had goose bumps for hours. days! it was insane.    i love that sf has so many great restaurants. i want to try them all! eat all the things! but french food be my favorite ftw!    also re-watching all of arrested development for the 37th time.</t>
  </si>
  <si>
    <t>solitude  iphone  coffee  my dog  music  /bin/bash</t>
  </si>
  <si>
    <t>buildings i would like to buy. larger garages. different house; cities; lives. chupa; my dog. elegant solutions to difficult computer/technology problems. bash scripting.    post apocalyptic scenarios: where i would live. how would i get food? water? protection? i think about this quite a bit actually. it's my favorite form of mental &lt;a class="ilink" href= "/interests?i=masturbation"&gt;masturbation&lt;/a&gt; while i walk my dog. i look at buildings and think: how would i break into that. would it burn down if/when the neighboring buildings do. i devise systems to keep track of which houses i have searched; what they contained; etc. what about the bodies? how will i deal with those. in these scenarios i am alone. sometimes my dog is with me. i'm happy to have him there. i have it all worked out</t>
  </si>
  <si>
    <t>out or in with a select few</t>
  </si>
  <si>
    <t>i used to do a lot of drinking and drugs and crime; but not anymore. i've smoked on planes. i remember the opening day of star wars. i've been on phil donahue. i've swam with dolphins the the endless great blue pacific. i once shat on a church door step</t>
  </si>
  <si>
    <t>you have a life and don't want to consume mine    bonus points for nice skin; freckles    you really have to know what ggg means...</t>
  </si>
  <si>
    <t>english (fluently)/spanish (poorly)/esperanto</t>
  </si>
  <si>
    <t>humm; self summary??? i could bore you with many character traits and some idiosyncrisies; but that can wait for later. briefly; i am passionate about my profession but not a prisoner to it. i have two degrees from cal berkeley; have my own practice as an architect and am still trying to design and build my own home. i enjoy being in the outdoors as much as possible; whether working on my home; gardening; playing tennis in the spring or skiing in the winter. of the four seasons; i guess spring would be my favorite. i am most fortunate in having excellent health. i run as often as i can to maintain what nature has bestowed on me. i have traveled extensively; written an; as yet; unpublished book about a remote subject. i enjoy movies; especially the old classics. i am divorced; and have been for some time; and without children. my relationship goal is to enter into a long term; serious and monagumus relationship with my equal. i seek a democratic relationship where there is reciprocity and a team approach to all aspects of our relationship. well; hopefully; this short essay will elicit a response from others who may be curious to hear more.</t>
  </si>
  <si>
    <t>always learning about my profession; learning and always learning about languages; history; art; and other interests. travel is important and i would like to find a woman who is not adverse to being both a girl friend and traveling companion and has the time for it.</t>
  </si>
  <si>
    <t>romance languages; tennis; sking; conversing; listening and sharing. i am also good at making people laugh.</t>
  </si>
  <si>
    <t>how engaging and witty i am.</t>
  </si>
  <si>
    <t>many favorite books but i enjoy mostly non-fiction. classical movies; such as those by hitchcock; and huston; actors such as bogart; peck; grant and many of the actresses of the past; such as davis; hepburn; stanwyck. favorite foods include pasta dishes (i'm half italian); fish; sushi...favorite wine is a good bottle of chianti classico riserva. enjoy classical music mostly. but absolutely detest rap; sorry.</t>
  </si>
  <si>
    <t>my health; family; friends; air; my body; the sun</t>
  </si>
  <si>
    <t>a variety of topics</t>
  </si>
  <si>
    <t>hopefully on a date or at home waiting for the phone to ring (hah)</t>
  </si>
  <si>
    <t>not to worry; it is nothing serious!!!</t>
  </si>
  <si>
    <t>you feel we could connect and you want to hear more. maybe we could meet for a glass of wine. or we could meet; as an example; in the art history section of a library; at a museum; at a movie; the wine section at trader joe's...sky's the limit..let's be original.  you should also message me if you like dates that include romantic dinners in dimly lit italian bistros with checkered red and white table clothes and candles; or row boat rides on stow lake in gg park; or walks on the beach that end with a picnic consisting of a french bagette; some cheese and a bottle of good chianti classico...awwww; i guess i am just a hopeless romantic.</t>
  </si>
  <si>
    <t>english (fluently)/french (okay)/italian (fluently)/spanish (fluently)/maori (poorly)</t>
  </si>
  <si>
    <t>"i am a peaceful person who happens to be filled with violent rage" -postsecret; i think.    i identify as queer and on the kinsey scale i'm rather reliably dead-center. i'm open to meeting people of all genders and orientations.    i'm also looking for platonic friends (or lovers who happen to want to do these things as well) in the following areas:  board/card games; sometimes while drinking  doggie play dates  trail hiking and other outdoor adventures  dolores park day drinking  the study of illicit substances  free therapy</t>
  </si>
  <si>
    <t>searching. enjoying my 20's while they last. not working very hard at 3 jobs.</t>
  </si>
  <si>
    <t>pushing the pedals; making the wheels go 'round. making eggs. making out. relating to others. not looking back. cracking backs.</t>
  </si>
  <si>
    <t>my eyebrows. or that i look exactly like this other person they know. or that i don't notice them (i'm near-sighted).</t>
  </si>
  <si>
    <t>half asleep in frog pajamas; terminator; twin peaks; dirty projectors; burritos</t>
  </si>
  <si>
    <t>coffee  sex  hot showers  sunshine  my dog  sugar</t>
  </si>
  <si>
    <t>the present moment and what i can write about it.</t>
  </si>
  <si>
    <t>american tripps</t>
  </si>
  <si>
    <t>i'm afraid of the dark and i sleep with a nightlight.    i like dubstep.</t>
  </si>
  <si>
    <t>you live in san francisco.    possibly oakland or berkeley if you're really hot.    possibly further if you're a fitness model who has a sensitive side and can make me laugh.    you'd like to participate in a poll i'm conducting- if i receive a message from someone who i'm not interested in; is it better to say nothing or politely decline?    update: some folks seem to be confused about what a poll entails; please let me clarify. when you answer a poll question you are simply providing data. providing data does not ensure any certain reality. in other words; just because you believe it is better to politely decline does not mean that i am therefore obligated to politely decline. and for the sake of transparency; i rarely reply to any messages. regardless of your poll answer. i'm a very busy bee :)</t>
  </si>
  <si>
    <t>i am kind; funny; and easy to be around. i love sports and love to relax at home with my dogs.</t>
  </si>
  <si>
    <t>i'm an easygoing type of person. i like to skate snowboard play my uke travel and much more.</t>
  </si>
  <si>
    <t>the biggest part of my life is skateboarding. i am a filmer and i love it. i am a current student at napa valley college and work for a catering company.    i also volunteer at a nursery cuz i love working with kids</t>
  </si>
  <si>
    <t>driving; photography; videography</t>
  </si>
  <si>
    <t>how tall i am</t>
  </si>
  <si>
    <t>friends family skateboarding camera computer car</t>
  </si>
  <si>
    <t>really random things most of the time</t>
  </si>
  <si>
    <t>i interested you in the slightest bit</t>
  </si>
  <si>
    <t>a penchant for wild enthusiasm    ambition az a ridah    queer! oh damnnnnn    slut rampage    enfp; loving; usually smiling; playful; goofy; honest; curious; shy. i am extremely social; and i like to spend time alone.    going out to breakfast is one of my favorite things in the world .    update: my hair is long enough to be "put up" now. who knew?</t>
  </si>
  <si>
    <t>playing music; working; writing; running; dilly dallying; talking; dancing; being honest; going to as many shows as possible; making shit</t>
  </si>
  <si>
    <t>making eye contact  and  photos  http://www.flickr.com/photos/helpstopbackwards/    nothing recent on the flickr! total fail. love the photos; don't love that my camera been done got stolen.</t>
  </si>
  <si>
    <t>???    i'm going to chance it and say my wild heart.</t>
  </si>
  <si>
    <t>richard brautigan; krakauer; oliver sacks; nabokov; cometbus; non-fiction    the clash; toots and the maytals; curtis mayfield; townes van zandt; michael jackson; the devil makes three; stevie wonder; wipers; talking heads; menomena; zounds; sleepytime gorilla museum; beyonce; big business; the jam; tupac; circle jerks; lately sinnerman by screamin' jay and nina simone both.    down by law; point break; jaws; the princess bride; back to the future; being john malkovich; control; the american    seinfeld; arrested development; it's always sunny in philadelphia; law &amp;amp; order; curb your enthusiasm    fruits and vegetables; juice; japanese; salmon; pizza; nachos; spinach and banana smoothies; cows; chai; cider; i'll try anything</t>
  </si>
  <si>
    <t>the body of the universe  friends  photos  family  my diamond encrusted yacht  sounds/butterfly wings</t>
  </si>
  <si>
    <t>photography; how to make everything into a line drawing; kittens &amp;amp; cats; burying sadness in the ocean and swimming to the bottom to find it; the severity of the situation; tree shapes; where to go</t>
  </si>
  <si>
    <t>band practice; hanging out with friends; or not</t>
  </si>
  <si>
    <t>i love baseball. and basketball. and knbr. and sports center. and the song jane by jefferson starship.</t>
  </si>
  <si>
    <t>you are you; you are it; you want to cuddle; meet up for a chat; or other. you love rocksteady; cats; and dancing.</t>
  </si>
  <si>
    <t>my life's goal is to have a whippet named minnow that i've raised from six weeks until the end of her very long life. i dream of living in a cute corner townhouse in sf; boston; dc; austin... so many amazing choices. get me started on my townhouse life and i'll talk for days. (okay; to be fair; i can carry on a lovely conversation with a brick wall. i love to talk; and i'm not half bad at it.)    if there's a will; there's a way. i'm all about it. my slogan is #totallydoable (okay; i have a lot of catchphrases - ask me about them).    i prefer to speak in declarative sentences.    when i find someone i love; whether it's romantic or not; i'm fiercely loyal. so far it's never been tested to the point of impractically; but it's a part of who i am. to me; it's worth it to stick up for and to stick with the people i care about. if that means i have to stand up for you or hang tight when you're going through a rough patch; so be it.</t>
  </si>
  <si>
    <t>saving our public schools.    okay; okay; not by myself! i'm dedicated to education reform from the ground up. that means i'm not primarily concerned with curriculum or teacher training. we absolutely have got to do something about socioeconomic inequality before we're going to accomplish anything else. i didn't come to stanford from a first gen; low-income background to abandon everything that's made me who i am. i want to get a jd/phd once i finish here; because that's what i do. i'm a university student; sure; but i'm a lifelong student. i love everything about academia and might just get stuck there if i can find out how to combine making a change in the world whilst buried in books. if there's a way; i'll find it.</t>
  </si>
  <si>
    <t>harry potter.    making a house a home. it's all about details. like when you come home; it should smell like freshly-baked cinnamon struesel muffins. crossing the threshold into my dorm room is like sinking into my favorite lounge chair.    cooking and baking; maybe? okay; that's 100% a total and complete lie. "really good" is a stretch at best. i have my signature dishes - savory pancakes; shrimp alfredo bake; yellow cake - but i'm still learning. i just picked it up this summer. yeah; this summer; when i needed help cracking an egg (laugh all you want). but i love it. setting out the supplies; putting everything together; getting a product that so many love (okay; sometimes i just totally screw up; too).    i'm also really good at getting down to business to defeat the huns. (it's a mulan reference.)    i'm really good at leaving tokens of appreciation. i want to figure out your favorite candy; something for your favorite hobby; the kind of little notes that brighten your day. if you bake your feelings i want to bring you brown sugar. if you paint i'll find a tube of color you don't have yet. if you love only the pink starbust; i'll buy three packs and pick them out for you. it's what i do.    board games. actually; i'm terrible at them. let's play dominion together.</t>
  </si>
  <si>
    <t>when i get enthusiastic; i get enthusiastic. modulating excitement isn't my strong point. i'm a complete sucker for jacobsian urban design. if you know what that is; i want you in my life. preferably today. sometimes enthusiasm translates into competitiveness - but if i'm being competitive; you can bet i'm having a good time.    i have clear; soft skin with a great milky complexion. whenever i wear dresses in the winter with bare legs (which is far too often for my own good - i'm chronically under-dressed); people wonder why someone my age even owns panty hose. they're not panty hose. i just have great skin.    sometimes my nose sweats. yes; no; really; just my nose. temperature and exertion are irrelevant; apparently.    i have a "uniform" and when i deviate; people notice. i have a shelf of cardigans; a shelf of dresses; and a shelf of leggings or tights. i'm particular and i only like my favorite three pairs of shoes; which has actually kind of decreased to one pair. on occasion you'll catch me in jeans; if i'm writing a particularly grueling paper i might whip out the yoga pants. i have a bathing suit i've only worn once because i believe swimming is best done spontaneously.</t>
  </si>
  <si>
    <t>i'm searching the united states for the best shrimp alfredo. currently; crepevine has the lead; with a local at-home restaurant in a close second. i love shrimp. i'm allergic to them; and i just don't care. i also love pasta. and cheese. i think my choice of shrimp alfredo should now be clear.    i could list my favorites; but instead i'm going to list some items from each category that may not be my favorite; but that were most "revolutionary" to me.    books  the hunger games trilogy  flowers for algernon  brave new world  there are no children here  a people's history of the united states (in progress)    food  chocolate chip cookies - everyone loves cookies (okay; not everyone). cookies were really the first thing i made when i was learning how to cook. i love baking; but mostly; i don't love baking at all; which means i've eaten a lot of dough and batter in my day.    art  "the revolution will not be televised"  city in a birdcage</t>
  </si>
  <si>
    <t>black cardigans  internet connectivity; preferably 24/7  dogs; especially my baby; lucy  creative endeavors; no matter how much i suck at them  my three best friends  flip-flops and other open-toed shoes</t>
  </si>
  <si>
    <t>well; i can tell you i've spent a lot of time thinking about these essays. a friend suggested i be "charming" and insert more "me" because apparently i'm "damn charming" sometimes. riiiiiight. what does that mean?    i spend a lot of time worrying; but that has this amazing upside. i'm an organizer. i like to see things happen. i can get five friends together from opposite sides of campus in no time at all. but in all this organizing; i'm falling in love with spontaneity. i spend a lot of time thinking about going on adventures. about dancing in underground bathrooms at nighttime after a great date. about how to insert more harry potter references into my daily life.    the next time i get to take my pants off. not in a sexual way; in an i-hate-wearing-pants way.</t>
  </si>
  <si>
    <t>it takes a half an hour to herd my friends from lgbt happy hour to the nearest dining hall; but it's worth it - there's a new story every week; and everyone knows i love to tell stories. an hour of communing; dining on bread to soak up the alcohol; and giggling leads to a show or a rendezvous with board games/whatever's rentable on amazon instant video.    if it's a typical friday that suddenly becomes an ideal friday; after my friends go their separate ways to party; my (currently non-existent) significant other and i talk; craft; study; cuddle. go to sleep early so we can wake up for a saturday morning urban adventure. with dancing. and space phones; except first we'll get lost intentionally. because who cares? let's be us.</t>
  </si>
  <si>
    <t>sometimes i tear up when listening to my favorite music. even if it's eminem or; like; pitbull. oh yeah; and i guess that means i have to admit i love pop music. deal with it. my number one favorite song of all time is "love the way you lie" by eminem and rhianna; so let's talk about its politics.    i'm demisexual. demisexuality; for me; means my sexuality is limited to only to those with whom i have a deep connection; and sometimes then only under circumstances. demisexuality does not mean i'm not romantic (in fact; i'm hopelessly romantic); and it does not mean i'm not interested in physical contact.</t>
  </si>
  <si>
    <t>you're a sucker for intellectual conversation.  you want someone who's hopelessly romantic.  you're interested in dating and/or evolving friendships.  you'd like to make out; strings or no strings; but respect that i'm demi-sexual.</t>
  </si>
  <si>
    <t>i'm out-going; fun; happy and energetic. i like to make people laugh - hey; i even do improv comedy. i do international consulting in the video games industry which has allowed me to do some great adventuring around the world. sometimes i end-up at a casino where i get to do my other hobby - play craps - i do what people consider "urban legend" - i'm a "dice controller"  ask me what that's all about - i lead an interesting life ;)</t>
  </si>
  <si>
    <t>i'm an entrepreneur and an international consultant in the video games industry. the consultant work i do lets me travel to some exciting places in the world like - abu dhabi; dubai; buenos aires; singapore; hong kong; shanghai; tokyo; and macau.    i love traveling to new places and adventuring - i'm used to traveling alone; but i make friends easily along the way. now; i have friends all over the world.    when i'm not traveling; i'm performing improv comedy - sporadically ;)    sometimes i hit hit vegas or macau and come home with "some of their money". my username here is actually my nickname in the casinos - because when i win; i tend to say; "it's not nacho money anymore!"    i used to do film documentaries on steam locomotives - on my last trip; i was filming from a helicopter chasing a train going 80 mph; sideways; with the doors removed - wild ride; man!</t>
  </si>
  <si>
    <t>making people smile and laugh. i'm also good at getting people to trust me with some of their most private feelings and thoughts. people feel at ease when talking with me mainly because i can share a lot of my deeper thoughts and feelings as well.    i'm a good way to "escape" - at least that's what i've been told...</t>
  </si>
  <si>
    <t>i'm happy; fun and outgoing. i live for the moment - in the world of "now". because of my out-look on life; people think i'm younger than i really am.</t>
  </si>
  <si>
    <t>i'm a batman freak - so all of those movies :)  i like reality tv shows; but got burnt out - however; i'm loving shows like "the walking dead"  i like books about how to live life today like: "courage:the joy of living dangerously"; "blink" malcolm gladwell; "4 hour work week"  i like all kinds of music - heavy on the alternative side  i love my seafood - especially crawfish! mmmm</t>
  </si>
  <si>
    <t>laughter  fun  adventure  a little danger  a little mystery  a good pizza</t>
  </si>
  <si>
    <t>just having fun and keeping "expectation" outta my life as much as possible. by doing that; i find i'm really enjoying the "journey" instead of worrying or having anxiety about it.</t>
  </si>
  <si>
    <t>always doing something different - i don't plan my friday's - they just happen.</t>
  </si>
  <si>
    <t>i was probably more afraid of living life 2 years ago than i was willing to admit. i was the typical a-type; goal oriented personality - sure i was successful; but was i happy?    i found happiness when i changed - let go of all of that "shit" and started living for today - in the moment. now life is fun; exciting - and a little mysterious/dangerous at times ;)</t>
  </si>
  <si>
    <t>you wanna have fun  you like to explore  you wanna do things without a lot of planning - just "go with it" - make a temporary "escape" from who you are now    you wanna see movies at the alamodrafthouse during the afternoon where you can just chill ;)</t>
  </si>
  <si>
    <t>i'm a bay area local; but now i am living in the city on nob hill and working downtown. i absolutely love sf and all that it has to offer. i'm a pretty social person and often out on the town - happy grabbing drinks with friends; checking out a new restaurant or heading to a giants game! also like to stay active with hiking; tennis or hitting the gym. i have a great sense of humor and love to laugh; i'm looking forward to meeting some new fun people that don't take this too seriously and are ready to have some adventures! :)</t>
  </si>
  <si>
    <t>working in the financial district in consulting and finishing up a second major.</t>
  </si>
  <si>
    <t>making people laugh and getting people together.</t>
  </si>
  <si>
    <t>my smile and sense of humor; i also have an interesting look and people rarely realize my ethnicity- i'm mixed italian; german and black.</t>
  </si>
  <si>
    <t>books: the catcher in the rye; a million little pieces; blink; the divine comedy; i know why the caged bird sings; the tipping point    movies: wedding crashers; pulp fiction; old school; fight club; the hangover; bridesmaids; liar liar; crazy stupid love; goodfellas;    love most music...seriously. if i can move to it; i like it!    and food wise; i love sushi; mexican; italian; thai; korean there's too much amazing cuisine in sf to choose favorites.</t>
  </si>
  <si>
    <t>in no particular order...  iphone  wine  exercise  love  laughter  music</t>
  </si>
  <si>
    <t>when and where i can travel to next! i have so much of this amazing world left to see.</t>
  </si>
  <si>
    <t>depends; usually at a happy hour and then out on the town with friends or home and getting ready for a busy saturday</t>
  </si>
  <si>
    <t>i blew out the speakers in my car rocking out one day...whoops! :)</t>
  </si>
  <si>
    <t>you're adventurous; positive; and don't take life for granted!</t>
  </si>
  <si>
    <t>im 28; college educated; and have a pretty decent job. i live on my own and have a car. not a serial killer and don't have any duis. i do have tattoos and appreciate their meaning and memories. i live in walnut creek and am born and raised in the bay area. south bay actually in san jose. work; school and a sense of adventure has made me very familiar with all corners of the bay area and even northern washington.    i enjoy the little things in life like good sushi in half moon bay; disc golf in golden gate park; and foam on a cappuccino with the design in it:). concerts (anywhere); bike rides to vasona; ice cream at maryanne's in santa cruz; a good dive bar;or just watching a movie at home with a good glass of wine.    i try to be a fair and open minded person that can get along with anyone. conversation about world issues or religion i try to shy away from just because i understand my opinion isn't everyone's and that's okay!    i'm looking for a smart; fun; and goal oriented woman. someone who can appreciate all that life has to offer and truly understand we are lucky everyday we wake up and live. might not seem ideal all the time; but could be much much worse.</t>
  </si>
  <si>
    <t>im living one days at a time with plans to see tomorrow. i enjoy being around positive people and try to find the positive to every negative. i do work kind of a lot ( in between 40 and 60hrs a week) mostly by choice. haven't had a reason to take a vacation or days off in a while but could if the right person is in my life.</t>
  </si>
  <si>
    <t>adapting to situations; controlling my feelings; marketing; keeping my head up during the hard times and not having my nose too high when doing very well</t>
  </si>
  <si>
    <t>i guess that im tall. with where i live i don't really fit in because if i don't own a pair of jeans that cost more than $30. my t-shirts are not skin tight or with a flared collar. i'm not the average walnut creek resident.</t>
  </si>
  <si>
    <t>for books i'm a david sedaris fan but enjoy any good read. typically autobiographical but i do enjoy just about anything that can make me laugh out loud.    movies:    just about anything from cartoons to horror. i have over 2000 dvds and they are from all different genres. appreciation for the dialog is more my thing than the special effects. for instance i would take a quentin tarantino movie over a movie like 300 any day.    music:    open to most but not really a fan of "pop country" or what is being called "r&amp;amp;b". it is kind of funny how so many people dont even know what r&amp;amp;b stands for. as for what is currently on my playlist. bands like social distortion; sublime; hank 3; rancid; misfits; vines; pixies; rage; tool; bls; gwar; cash; jimi hendrix; led zepplin; zakk wylde; michael jackson; blind melon; oasis; anti flag; the strokes; alice in chains; deftones; tom petty; violent femms; slayer; mumford and son; zombie; soundgarden; and well lots more.    food;    i really like just about all foods. im not scared to try something new and really enjoy things like sushi; indian;thai; and pho.</t>
  </si>
  <si>
    <t>grandparents; good company; food; music; travel; bbq; laughter</t>
  </si>
  <si>
    <t>what's next? ;life ; work; next week lol i don't know.</t>
  </si>
  <si>
    <t>figuring out if i can go out or not :/ my friday night is saturday with sunday and mondays off. most of the times i do go out and just keep trucking through the next day</t>
  </si>
  <si>
    <t>my place is kinda haunted. okay it totally is but i doesn't bother me: )</t>
  </si>
  <si>
    <t>you can hold a conversation and actually want to meet in person. online dating is okay but i don't want to just chat back and forth in chat or email then never actually meet you. so if you are looking for a text buddy sorry but that's not me</t>
  </si>
  <si>
    <t>mostly halal</t>
  </si>
  <si>
    <t>in michigan for the summer. let the good times roll. of course; i did grow up here so it's my home.</t>
  </si>
  <si>
    <t>i'm a flight attendant; while going back to school for a new career in digital and media arts. basically film and photography.    sooo yeah. i'm totally one of those muzzies; runnin' around practicing islam and what not. i would consider dating/marrying a non-muzzie; only if they were respectful of my beliefs and didn't try to convert me :p</t>
  </si>
  <si>
    <t>a lot of things. hit me up if you really want to know.</t>
  </si>
  <si>
    <t>my laugh; smile; and sense of humor. i most often play the role of a jester; i like to make people laugh. other times (with people i am most myself with) i have the power of seduction. i don't know how or why; but people really enjoy listening to me talk about divinity; or being in love with something greater than myself. i have this glow i've been blessed with. i don't know where it comes from though. at times i believe it's beauty; other times maybe madness or something disgusting only the human spirit can produce.</t>
  </si>
  <si>
    <t>books; the hakawati; destiny disrupted; a return to love.    movies; the fountain; shine; v for vendetta; umrao jaan.    food; birthday cake; breakfast food; naan.    music; gershwin; mozart; morten lauridsen; grainger; norah jones; justin nozuka; florence &amp;amp; the machine; and quite a few more.</t>
  </si>
  <si>
    <t>the ability to taste  love; in all it's positive forms  wifi  paint brushes  a musical instrument  my home library</t>
  </si>
  <si>
    <t>death; and how cool it would be to jump through a black hole once i've left this reality. life; and how awesome it would be to travel to all my favorite countries with a ridiculously hot guy to call my own. and beards; i... like beards on men; a lot.</t>
  </si>
  <si>
    <t>working :( but; my work involves flying somewhere. so it's not all that bad.</t>
  </si>
  <si>
    <t>i don't know what i'm doing. never have. while i'm sure a lot of people actually find amazing friendships and even some great romantic relationships on dating sites; i'm not expecting anything. i know most people just come on these sites for hook-ups and whatever. that's not me. so; as stated before... i don't know what i'm doing; especially on okcupid.com.</t>
  </si>
  <si>
    <t>... you like sufi artistic types.  ... you want to learn more about islam.  ... you'd like to visit a country and you don't really know what to do once you get there.  ... you don't mind conversations about the moon.  ... you're interested in becoming my snuggle therapist.  ... you've actually read up to this point. because honestly; why wouldn't you now?  ... you know how to make waffles and cakes and don't mind feeding them to me as if they'd unlocked the door to my heart.</t>
  </si>
  <si>
    <t>english (fluently)/arabic (poorly)/urdu (poorly)</t>
  </si>
  <si>
    <t>i've been told that i'm sweet; nice; caring; funny; and spontaneous. i can be quiet but once i get to know someone; i tend to open up. i'm relatively new to california; i just moved here this past may for medical school. i've made many friends but i'm looking for that someone special...hence the reason i'm on okcupid =-p.</t>
  </si>
  <si>
    <t>i'm currently a student at touro university. i'm doing a dual degree right now: do/mph. i'm not sure what kind of physician i want to be yet; i'll figure that out in a few years. i study most of the time and work out almost everyday. i like to keep fit and eat as healthy as possible. i go to the gym 6 days/ week; so the gym is a big part of my life.</t>
  </si>
  <si>
    <t>1. taking care of people  2. making people smile/laugh  3. maintaining a healthy lifestyle  4. being a friend</t>
  </si>
  <si>
    <t>people say i'm funny and yet quiet. i tend to be more talkative once i get to know someone.</t>
  </si>
  <si>
    <t>i don't really have a favorite book; movies; music; or food. my favorite show would be supernatural but i haven't watched it for awhile.</t>
  </si>
  <si>
    <t>i could not live without my:  1. computer/cell phone  2. friends/family  3. gym  4. electric blanket  5. you tube  6. tea</t>
  </si>
  <si>
    <t>1. my friends  2. my future  3. medical school  4. my health</t>
  </si>
  <si>
    <t>i typically study; relax; or exercise friday nights. i used to go out to bars and have fun until school started.</t>
  </si>
  <si>
    <t>how am supposed to sum myself up with mere words? i am intelligent; funny (sometimes); outgoing (most times); honest (sometimes brutally) and occasionally a weirdo... i like to drive fast but i'm still a safe driver (though i do catch some of my friends pumping the "imaginary brakes" from the passenger seat). i'm fairly handy and - much to my mom's chagrin - used to love taking things apart when i was kid. i got over that phase when i started paying for stuff... :-) i'm fairly quiet when you first meet me; however my sarcastic and slightly odd side comes out quickly. i really like words and etymology. ring me up; we'll go out for ice cream and bowling.</t>
  </si>
  <si>
    <t>during the day; i am an office minion at a large organization in sf. evenings and weekends i volunteer; hang out with friends; hang out with family. go camping and hiking (mostly in the summertime). i haven't been kayaking in a few years but it's always a good time (or death defying -- you should definitely ask me about this story). go photo making; i'm slowly learning to play the piano. i love to travel and try to pick up a bit of the local language where ever i go though i usually learn just enough to confuse myself and make the residents laugh. i really enjoy a good book and usually end up going though book devouring stages then dry spells of a few months. i am gearing up to take the gre 'cause really i can't get enough school loans.</t>
  </si>
  <si>
    <t>cooking ( i make a double chocolate cake that will make you cry and lamb chops too); listening and keeping secrets secret; providing an honest opinion and singing -- making a fool of myself at a karaoke bar is never out of the question. i'm really good at spotting the bee or spider in the room that no one else sees. i can pet animals pretty well and i've recently learned how to not kill houseplants.. water.. who knew? i'm also kinda good at finding the humor in the smallest of things.... have you ever noticed that the atm asks you for your "secret code"? i feel like i'm in a spy movie for a second... hehe. and i don't wanna brag; but i'm pretty good at skipping; smiling; and illegibly signing my name to stuff..</t>
  </si>
  <si>
    <t>my uncanny ability to read your mind... (you're thinking "that's bs" .. good aren't i?). besides that; maybe my long eyelashes and a slightly sly look on my face.</t>
  </si>
  <si>
    <t>well starting from primary school... my favorite books are bridge to terabithia; island of the dolphins and where the red fern grows... nowadays i've graduated up to stuff by chuck palahniuk and i love (almost) everything by david sedaris (who i have seen in person - concert - 3 times and is brilliant!). years ago i went on a tom robbins reading bender and man is he weird. also; one of my favorites is catfish and mandala. i'm currently reading reading lullaby and the sheep looked up amongst a few others. movies; movies.. i heart eternal sunshine of the spotless mind and am currently having obsession with fantastic mr. fox. finding nemo; royal tennenbaums; firefly/serenity; so i married an axe murderer. memento; contact; what about bob; amelie. a friend of mine introduced me to a movie called the adventures of baron von munchausen and i quite liked it!  music... well i'm down for pretty much everything except for... rap.. ha you thought i was gonna say country didn't you? well; actually; i am .. i love (good) rap and for the most part don't like country (classic country is pretty good though; death metal not my fav either).  update: so i was at a friends house last night getting crafty and some death metal rotated into the mix and (who knew?) it was not as bad as you would think (or you know; as i would think). still not my favorite but i would listen (to those artists) again.  i would say my favorite artists are prince; radiohead; stevie wonder; outkast; mj; mos def's first album.. love it. fiona apple's writing is insane; bjork; me'shell n. regina spektor is a regular on my favorite pandora station and i'm really digging her. also getting into beirut's march of the zapotec and danger mouse's rome. any new suggestions for music are totally welcome  and food... oh man; i love anything that does not fall under the category of offal (awful!). but; i really really love.. mexican; indian; thai.. anything spicy (inserts lip smacking here)</t>
  </si>
  <si>
    <t>food!  music!  family!  people to make laugh!  books! (in paper form)  forgiveness!  counting skills!</t>
  </si>
  <si>
    <t>music... just in general  when i'm going to take my next trip... chile in december.. wha? or san diego in august .. meh..  i kinda spend a lot of time thinking about how to survive in the woods on my own... weird; i know....  how it would be nice to have someone that would be as cool as my friends and have the bonus of good sex after..  whether or not things will be able to happen organically ever again (instant news analysis; american idol; etc... i'm looking at you)</t>
  </si>
  <si>
    <t>why is friday so special? make it a last minute bbq on wednesday night.</t>
  </si>
  <si>
    <t>i don't know why but the acronym lol just bugs me...</t>
  </si>
  <si>
    <t>* you think you can hang with me.  * you are always ready for your next adventure.  * you automatically walk on the street side of the sidewalk.  * you have a strong opinion on the orange wig.  * you've tried durian.</t>
  </si>
  <si>
    <t>i'm a boring; average person. no one likes me in real life; which is why i have to resort to online dating.    i'm fun; absolutely weird; and usually very nerdy. i love inappropriate jokes. i also spend a lot of time thinking about everything; from why the prongs in an electric plug have little holes in them to how to win the next nobel prize.    i'm joyful. i make people laugh; usually by doing all sorts of weird things such as walking on the tables in my office pretending to be a monkey.    i'm a climber. i go rock climbing every sunday; either indoors or outdoors. i have a long term dream of climbing in the yosemite next year.    i'm unconventional. i see normality as boring; and anything to escape it is an opportunity to prove to ourselves that we have free will.    i'm energetic. i aim for excellence; both in my work; my hobbies; my dreams; and my relationships.    i'm passionate. i'm fragile. we all are.</t>
  </si>
  <si>
    <t>weekdays: designing and writing software with a kick ass team in a small startup.    week-ends: sports; rock climbing every sunday with my coworkers; running; surfing.    long term: trying to help people live better.</t>
  </si>
  <si>
    <t>any attempt to make small talk unavoidably ends talking about the most weird; awkward; and / or random topics. but it's fun.</t>
  </si>
  <si>
    <t>most recent french book: "the dangerous liaisons". currently reading: "thinking; fast and slow"    movies: if there aren't any explosions; it's probably a good movie.    music: i listen to pink floyd a lot. also a lot of electronic music. latest starred items on my spotify account: m83 - midnight city; santana - into the night; blue oyster cult - the reaper; kosmas epsilon - feed me acid; jimi hendrix - voodoo child; xinobi - woodstock; nosaj thing - lights #1; the knife - the captain.</t>
  </si>
  <si>
    <t>i have a passion for cats; especially lolcats. i can spend hours looking at pictures and videos of cats; they always make me laugh.</t>
  </si>
  <si>
    <t>you're nerdy; whatever your kind of nerd is. whether it's psychology; art; science; technology; medicine; design; philosophy; literature; mathematics; let's have passionate conversations.</t>
  </si>
  <si>
    <t>english (fluently)/french (fluently)/portuguese (fluently)/vietnamese (poorly)</t>
  </si>
  <si>
    <t>i'm slightly more than slightly obnoxious. don't let me push your buttons. if you do; i will. unrelentingly:) but i can also promise that you'll never spend a dull moment with me.    kind of addicted to jiu-jitsu; love breaking; (as in the dance); and can't resist a good crossword puzzle; (nyt; wed -&amp;gt; sun). curious about everything. if you know a lot about pretty much *any* subject; i'm gonna pick your brain -- be ready.    at berkeley (go bears!!) i doubled in math and cs; but if i could do it all again; i'd add history and econ to the list (and prob. wouldn't get much sleep:)    i'm a b-boy and a house-head -- i avoid going out at night to places that don't have a dance floor. give me my music; all night long.</t>
  </si>
  <si>
    <t>as far as putting food on the table; software engineer (professional nerd:) at google; currently working on google maps; (and yes; consider that to be an invitation for you to tell me about all the times google maps got you lost).</t>
  </si>
  <si>
    <t>talking. typing; not so much. so call me.</t>
  </si>
  <si>
    <t>i'm pretty tall (for an asian girl).</t>
  </si>
  <si>
    <t>npr.  puzzles.  house music (the real shit; not that trance crap at ruby skye).  naps on sundays.  lotion; and a fast internet connection so that i can... oh nevermind.  depth.  irony (get it?)</t>
  </si>
  <si>
    <t>1) hey!; what's that shiny thing over there!...    2) how real life is funnier than anything i could ever make up. need proof? some random stuff i've run across recently...    http://www.reuters.com/article/idustre6622i420100703    http://www.youtube.com/watch?v=kk34q5zdzg8    http://www.youtube.com/watch?v=glvmmfmiqia (ht jumpmore; you'll have to ask her how she found it.)    was this the intended use for google translate? i don't think so:  http://goo.gl/neoxv (press "listen")    this chick has; by far the funniest profile on okc. ladies; you'll want to take a look; but skip to the "you should message me if" section; and check out the list: http://www.okcupid.com/profile/fightnsobriety    i believe that the whole world is under the domination of satan. ok; maybe i don't totally believe that. but i know someone who does!: http://www.okcupid.com/profile/arwen4cj    i might keep adding stuff to this list for your entertainment (if you're nice to me).</t>
  </si>
  <si>
    <t>yes; i really am.</t>
  </si>
  <si>
    <t>ok; fine; so maybe i lied a little on the languages section. sue me.</t>
  </si>
  <si>
    <t>you have really bad judgement with regard to men; and you seem unable to stop yourself from making the same mistakes over; and over; and...</t>
  </si>
  <si>
    <t>english (okay)/tamil (fluently)/chinese (fluently)/hebrew (okay)/tagalog (fluently)</t>
  </si>
  <si>
    <t>i am a sprititually grown; nature loving; creative artistic woman that loves children; and loves to travel. i am very compassionate; i have carved out my own path in life; yet i really like to be taken care of.    kids loves and love being around me. i am a good cook; i love movies; theater and performing arts.    i am looking to have fun with a like minded partner!</t>
  </si>
  <si>
    <t>i am an arts facilitator</t>
  </si>
  <si>
    <t>facilitating improvisational art; relaxing; swimming butterfly stroke in the ocean;</t>
  </si>
  <si>
    <t>my spirit; my presence; my smile</t>
  </si>
  <si>
    <t>i like mysteries and action for movies. love and basketball is one of my favorite films though neither mystery or action!    in terms of music; i am a jazz lover.    my favorite book is amazing grace.</t>
  </si>
  <si>
    <t>bathing  art  children  nature  my iphone  my convertible</t>
  </si>
  <si>
    <t>laying on hot rocks in the river</t>
  </si>
  <si>
    <t>doing performance art; at the jazz club; comedy club; or at the movies</t>
  </si>
  <si>
    <t>i have nine toes!</t>
  </si>
  <si>
    <t>your typical friday is movie; theater or jazz; we got somewhere to go together!</t>
  </si>
  <si>
    <t>enough about me...let's talk more about you.</t>
  </si>
  <si>
    <t>doing the whole law thing as non-stressfully as has ever been done. (i don't act like a lawyer in my spare time.) enjoying what this amazing city has to offer. curing cancer in my spare time. wheezing on a harmonica while my dog howls in harmony.    listening to lectures-on-tape. just spent 14 hours learning about the dark ages; 12 on particle physics; and 12 on herodotus. am currently working through pre-history. at least there's always something to talk about.    as for my travel bona fides; i've lived overseas a few times (edinburgh; london; sydney); and am a seasoned traveler. been all over europe; parts of asia and oceania. my passport is chock-a-block with stamps.</t>
  </si>
  <si>
    <t>showing up on time.  coming through in the clutch.  fixing things.  puppy wrestling/wrangling.  getting carded. ridiculous; i know.  sharing useless bits of information.</t>
  </si>
  <si>
    <t>my je ne sais quoi</t>
  </si>
  <si>
    <t>i'm a fan of dive bars; hole-in-the-wall restaurants; shows at tiny venues. i like a night out at a play or a city arts &amp;amp; lectures event; or a night in watching a movie. i like trekking; enjoyed rowing a sea kayak in the south pacific and camping under the stars....i like visiting random small towns; hitting the most local looking diners and bars and exploring the local claim-to-fame. i do a snowboarding trip to distant locales once a year with friends. ......... in sum: i like indoorsy stuff and i like outdoorsy stuff.    a list of interests....    &lt;b&gt;music:&lt;/b&gt;    soul; jazz; bebop; blues; acoustic; electric... there's nothing i enjoy more than discovering underrated/obscure music; especially if it's a forgotten gem from the past.    i dj'd in college @kvrx.org...one of the funner things i've done. my schtick was obscure british micro-label downtempo. raiding the cd shelves was a religious experience. now; i'm into the typical alt bands with the right sprinkle of mainstreamers. been streaming the following this month: sleigh bells; grimes; black keys; yamantaka sonic titan.    &lt;b&gt;movies:&lt;/b&gt;    this list could go for days...but a few:    le samourai; breathless; alphaville; the 400 blows; m; army of shadows; playtime; seventh seal; wages of fear; five deadly venoms; stray dog; ran; high &amp;amp; low; branded to kill; chushingura; sonatine; rosemary's baby; mystery train; bottle rocket; rushmore; the american astronaut; six-string samurai. and slacker (i'm from austin; and that movie makes me misty for my old stomping grounds.)    &lt;b&gt;tv:&lt;/b&gt;    colbert over the www. finally started mad men on netflix...i like.    i liked "rome"; but i'm also a history nerd. the zelig plot device is ridiculous.    &lt;b&gt;books:&lt;/b&gt;    mostly non-fiction lately. embracing defeat; the decline and fall of the roman empire; sansom's japan trilogy (part 2: 1334-1615 really is the empire strikes back of japanese historical texts); also; narrative histories like i; claudius. i took a class in ancient roman law in law school; i'm that big of a nerd.    for fiction; i liked oe's 'a quiet life'; lynda barry's "cruddy"; dfw's "girl with curious hair."    &lt;b&gt;food:&lt;/b&gt;    big fan of the food.</t>
  </si>
  <si>
    <t>memes; my dog; a paywall-less nytimes.com; college radio; fitted shirts; spotify</t>
  </si>
  <si>
    <t>meals    a terrible song that got stuck in my head at lunch.</t>
  </si>
  <si>
    <t>that's my knitting circle night</t>
  </si>
  <si>
    <t>i don't believe in astrology; but i'm such an aries.    also; benedict arnold is my 10th grandfather. no not that one; the governor of rhode island. the famous one was his grandson down a different branch.</t>
  </si>
  <si>
    <t>you want to play words-with-friends. hit me up...my id is scoobot. i kicked alec baldwin's a$$.    also; if you like bikes or are within biking distance of me. i need to ride mine more. that bike is very lonely.    i should add that i'm really an easy date; and maybe too nice for my own good. i have many friends from potential romances that didn't work out; so i suppose i'm a low-risk proposition.</t>
  </si>
  <si>
    <t>english (okay)/german (poorly)</t>
  </si>
  <si>
    <t>i'm a full-time musician. all day; every day. when i'm not rehearsing or gigging; i'm usually playing for tips somewhere. if you ever take bart from the mission in the evening; you've probably seen me. i tend to be pretty quiet and introspective; but i'm very passionate.</t>
  </si>
  <si>
    <t>i play in at least five bands; covering a wide variety if genres. i don't have time for much else. i like to cook; and i do yoga sometimes.</t>
  </si>
  <si>
    <t>listening  living cheaply  baking delicious desserts</t>
  </si>
  <si>
    <t>i get a lot of "hey; what kind of guitar is that?"</t>
  </si>
  <si>
    <t>i've been getting really into traditional eastern-european music; especially balkan</t>
  </si>
  <si>
    <t>breathing deeply; staying relaxed</t>
  </si>
  <si>
    <t>playing cello drunk</t>
  </si>
  <si>
    <t>i'm really shy! and i can never tell if a girl is hitting on me or just being friendly.</t>
  </si>
  <si>
    <t>it is possible that i am not the smartest; funniest; and most interesting man you will ever meet; but you can't be sure; can you?</t>
  </si>
  <si>
    <t>web janitor</t>
  </si>
  <si>
    <t>making waffles.</t>
  </si>
  <si>
    <t>my unerring sense of style and panache.</t>
  </si>
  <si>
    <t>books: rabbit; skunk; and the scary rock  movies: mannequin ii : on the move  tv: kids incorporated  music: aha; kajagoogoo; bananarama  food: any food that isn't white and creamy (mayo; sour cream; tartar sauce; wood glue; etc.)</t>
  </si>
  <si>
    <t>1. pineapple  2. books  3. friends  4. my cat (i'm not a cat person but i like mine)  5. smoothies  6. sunglasses</t>
  </si>
  <si>
    <t>how to be more like buckaroo banzai.</t>
  </si>
  <si>
    <t>friday night is pudding night.</t>
  </si>
  <si>
    <t>my cat is kind of a douche bag.</t>
  </si>
  <si>
    <t>oh shut up.</t>
  </si>
  <si>
    <t>"life is what happens to you when your busy making other plans" -john lennon  "there once was a community of scoundrels; that is to say; they were not scoundrels but ordinary people" -kafka</t>
  </si>
  <si>
    <t>trying to find a way to support a creative and artistic lifestyle. im a bartender to support my photography habit and will hopefully someday make it a full time gig. back yard farming.</t>
  </si>
  <si>
    <t>creative things. love photography and music. love to create; rebuild; fix and repair things.</t>
  </si>
  <si>
    <t>my eyes i guess.</t>
  </si>
  <si>
    <t>i dont read much; but ill watch the hell out of informational tv. music: i like all types of music as long as its not pop. blues; classic rock; indie rock; jazz; funk; hip hop; older country (most new country is just to pop for me). what im listening to now: built to spill; quasi; arcade fire; miles davis; the black keys; kings of leon; the pixies; radiohead; portishead; led zeppelin. just off the top of my head. it changes all the time... a couple of tv shows that ive recently been addicted too: ancient aliens; the walking dead; breaking bad; x-files. love all kinds of food. love exploring new food. love to cook; but dont as often as id like.</t>
  </si>
  <si>
    <t>making music; cameras; friends &amp;amp; family; adventures &amp;amp; road trips; camping; weather (i like being out in the rain. bring it on)</t>
  </si>
  <si>
    <t>fun things to do; and a career that will let me do them.</t>
  </si>
  <si>
    <t>out with friends or at home watching a movie.</t>
  </si>
  <si>
    <t>umm.</t>
  </si>
  <si>
    <t>you would like to know more about me.</t>
  </si>
  <si>
    <t>i'm single and here to mingle with basically anyone!! just message me if ur interested.</t>
  </si>
  <si>
    <t>i think having a sense of humor is really important. i like wit but it's a little overrated. sarcasm is more fun but i secretly love what my sister calls grandpa jokes. random facts about me: i can't wait for the olympics; i believe in karma. i'm passionate about music and love writing and playing it. i love learning; health; food; and wine. i'm mostly a vegetarian but i'll eat anything. i aspire to be more outdoors than i currently am. i love madmen; arrested development and the twilight zone; but generally i don't like watching tv- its too addictive. berkeley really rubbed off on me; though most people can't always tell from the outside. i love being a lawyer. i have a best friend who i call my brother and i grew up with his enormous catholic family who call me their own. laughter and sunshine are both the best medicines. my mom's from ny; my dad's from england; i was born in nyc; grew up in la but worked on my grandparents' ranch every summer where we raised texas longhorn cattle and bred chocolate and yellow labs. i love athletic girls. i played in a band for a long time; i love artists and people who love art; especially art like music; fashion; sculpture and visual art. if you're artistic i'll like you. but then again; my favorite saying is fuck art; let's dance.  hope that's a good snapshot.</t>
  </si>
  <si>
    <t>i am a lawyer and i like to write music and exercise a lot. i want more art in my life.</t>
  </si>
  <si>
    <t>getting songs stuck in my head; savasana; cooking without a recipe; generosity; loyalty; music; gift giving; people.</t>
  </si>
  <si>
    <t>i'm not an ambi-turner. i can't turn left.</t>
  </si>
  <si>
    <t>east of eden; a heartbreaking work of staggering genious; the jerk; arrested development; girls;; rock; jazz; synthpop; spicy food.</t>
  </si>
  <si>
    <t>my guitar  my brother  very spicy food  my running shoes  laughter  sesame street. well; i could never have done without it (though i did fail colors and scissors in kindergarten). i don't really watch it as often as i used to.</t>
  </si>
  <si>
    <t>finding things that inspire me. gotta feed the soul.</t>
  </si>
  <si>
    <t>jamming; then out</t>
  </si>
  <si>
    <t>i know all the words to the full house theme song and sing it on the reg.</t>
  </si>
  <si>
    <t>if you really think we'd be a good match in person. sorry if i don't respond to your message- nothing personal but if i don't think we'd be a match i thinks it's best to politely decline to respond.</t>
  </si>
  <si>
    <t>i grew up in seattle and moved to the bay area after finishing school at nyu about a year ago. my friends and my family are the most important thing in my life. i am high energy and i try to surround myself with people who love to laugh; be silly and have fun as much i do.    in my work i am ambitious and driven to learn and accomplish a lot. my home life is important to me too- i love to bake; get cozy on the couch for a movie; or do art projects.    going out for me usually means grabbing a delicious beer and seeing where the night takes me- i'll take a dive bar over a club any day of the week.    i do my best to be adventurous and spontaneous- an impromptu roadtrip to somewhere i have never been is my idea of a great saturday and i'd love to become more of a hiker/biker/climber/camper but i am much better at all of this with a partner. i still feel pretty new to the city and so i am looking for people to help me get out and experience this place more; see new things; and enjoy whats left of the summer sunshine!</t>
  </si>
  <si>
    <t>i'm working for a video production company in the mission producing funny music videos. it keeps me pretty busy but its it more fun than anyone should hope to have at work!</t>
  </si>
  <si>
    <t>djing dance parties filled with an eclectic mix of pop from my past</t>
  </si>
  <si>
    <t>1. my friends and siblings  2. brunch  3. dancing in my car  4. seattle  5. down pillows  6. tv and/or movie marathons</t>
  </si>
  <si>
    <t>what i want to be when i grow up...</t>
  </si>
  <si>
    <t>getting a beer with friends; going out for a delicious dinner or making one at home; going to a movie</t>
  </si>
  <si>
    <t>- you're also new to the city  - you know san francisco well and want to show me something new  - you need a partner to try a new bar or restaurant</t>
  </si>
  <si>
    <t>happily returning to northern california after an east coast jaunt to grad school with a better appreciation of both west coast air and the bay area bubble. some things about me: a really extroverted introvert; optimistic but skeptical; always running into something and constantly scraped/bruised/bleeding. the only thing i really want is a few more hours in the day to fit everything in. loving something about everyone.    i'm not that good at sitting still; but i'm working on it. i've been rock climbing for a bit now and am pretty obsessed. i have zero hand-eye coordination. hikes when i can now that i'm near real mountains again; but most days just lots and lots of city walking. still in the market for a winter sportice climbing; maybe?    other things i like: public education; reproductive rights; coffee; talking talking talking about all the fun stuff and lazing in bed and doing 17 things at once.    i'm not really looking for a particular type of relationship out of this; just to meet some people i might not otherwise meet. except that this appears to be a pretty small city; so maybe i'll find you in real life anyway. who knows!    i meet lots of people and find something to enjoy about almost all of them; but i guess it's fair to say that i'm looking for someone i enjoy while wearing my pajamas and snacking; or while sweating my facepaint off; or while scrambling up/down a mountain. someone i like at all the important times; basically.</t>
  </si>
  <si>
    <t>trying to be happy and good. just as satisfying as it sounds.</t>
  </si>
  <si>
    <t>walking fast; laughing; eyebrow raising; pony riding; pushing back; accepting; considering your perspective.</t>
  </si>
  <si>
    <t>i'm tall and smiley and sometimes get too loud? my sister says my eyes look like chocolate; but she's also pretty hungry.</t>
  </si>
  <si>
    <t>working on infinite jest right now; which is keeping my brain well occupied. mostly fiction: everything vonnegut says about life; eugenides' characters; pahluniak/bryson/xkcd for a laugh. murakami's surrealism.    i don't have the attention span for most movies and i don't like movies that make me sad; but i just saw the avengers and don't regret it. love actually at least once a year. a few shows--louie; downton abbey; archer.    music music music music i have something on for as much of the day as possible; and i'm horrible about playing my latest earworm on loop. this is an attempt at a representative sample: radiohead; boys noize; the xx; lucero; tycho; sbtrkt; the twelves; geographer; tennis; rihanna; four tet; trentemoller; daft punk; florence + the machine; tom petty; burial; com madeon; grimes; jackson browne; rilo kiley; gramatik; ellie goulding; chromatics; a fine frenzy; old jazz my dad listens to.a million other ones and new ones almost every day.    food: i eat almost anything. no one who doesn't like eating; please. spicy is also pretty important; and i'm into chocolate at least once a day. if you don't do the breakfast dessert; i'm about to change your life. i cook lots; but since my favorite thing to cook is something i've never made before; i have a pretty limited repertoire of specialties. lots of tea and breakfast tacos and roasted vegetables and berries; but not usually all the same time. california ipas. i will eat all of the salsa in your house. let me know if you think you can change my mind about beets or fennel.</t>
  </si>
  <si>
    <t>music; familyandfriends; tacos; trees; touching; climbing shoes.</t>
  </si>
  <si>
    <t>aesthetics; sex; climbing; how am i going to decide what to eat? what terrarium/cookie/friendship bracelet i could make; how to be a perpetual child while retaining some sense of adult dignity; how to finagle a massage; how to be better and happier and more thankful and more productive; trying to remember to make fewer plans. making too many plans.</t>
  </si>
  <si>
    <t>cooking or restauranting or dancing my face off but immersed in friends or family and likely full of wine. lately trying to remember the elements of false imprisonment. barbri may or may not be eating my soul. maybe some planet earth and hot toddies or deck time with some favorites to rant about what it all actually means and how to do it all and how to best wear rubber pants. definitely ending up looking for ice cream.</t>
  </si>
  <si>
    <t>i'm a little bit scared of fish.</t>
  </si>
  <si>
    <t>you don't take yourself too seriously. or if you do and need a little balance.    i tend to be attracted to people who are smart; happy; sensitive and massively strange in at least one major way and who are really painfully good. a good beard/solid scruff doesn't hurt your chances.    also message me if you want to climb!</t>
  </si>
  <si>
    <t>is it poor form to plagiarize someone else's profile? the engineer in me is cringing at the task of writing let alone self-advertising; but here we go. i'm a midwestern girl at heart; which means i'm easy going and low maintenance with a penchant for missouri tigers and green bay packers football. i have a dry sense of humor and think that sarcasm is an under-appreciated art form. i feel like i'm a healthy blend of sunshine and cynicism; but i do try to see the good in any situation.    i'm a foodie who enjoys baking; brunching; and exploring all the great restaurants in the city. i love getting outdoors for a hike and try to visit a national park with my sisters each year. would love to do more camping/backpacking/exploring with all that the bay area has to offer.</t>
  </si>
  <si>
    <t>...trying to figure out what i should be doing with my life! i've been working as a scientist/biomedical engineer at various medical device start-up companies for the last seven years.</t>
  </si>
  <si>
    <t>keeping it light and singing along to 90s hip-hop.</t>
  </si>
  <si>
    <t>my curls (why yes they did get an exclusive pat down at the oakland airport) and my quirky sense of humor.</t>
  </si>
  <si>
    <t>music: i listen to a little bit of everything ... hip hop for singing in the car; techno for running; 80s for dancing; neil diamond just because he's awesome    tv: sadly i'm a sucker for trashy tv shows and netflix tv series marathons (weeds and mad men of late). laughs from scrubs; the office; and parks and rec. news from jon and stephen. culinary inspiration from food network.    books: i'm loving my caltrain commute as it gives me a chance to catch up on my reading. just finished the immortal life of henrietta lacks and the discomfort zone by jonathon franzen; both amazing. in general; you can't go wrong with anything by david sedaris; jane austen; ayn rand; bill bryson.    food: way too many good options in sf! some favorites - aziza; brenda's for brunch; zeke's for packers games and bloody mary's.    movies: i love me a good documentary; the nerdier the better.</t>
  </si>
  <si>
    <t>friends; family; books; nature; sarcasm; gum (extra winterfresh)</t>
  </si>
  <si>
    <t>quitting my job and opening a bakery.</t>
  </si>
  <si>
    <t>at happy hour or relaxing on my couch.</t>
  </si>
  <si>
    <t>my friend has recently threatened to revoke my invitation to her wedding if i don't make an effort to find a plus one :)</t>
  </si>
  <si>
    <t>i don't have a laundry list of what i'm looking for; in part because i am still figuring it out myself. it would be great to meet someone who doesn't take himself too seriously and is good natured - who is up for exploring all the quirks and charms that this city has to offer. random festivals; concerts; discovering new neighborhoods; sporting events; movies; theater; comedy; etc. . . i'm up for it all. if you can teach me about beer appreciation or how to properly kick a soccer ball; all the better.</t>
  </si>
  <si>
    <t>i grew up in colorado; spent a year recently getting street cred in bmore; and somehow landed in san carlos playing grad student. i'm finding my niche in the area; and would love an adventure buddy.    the sports i've been doing for a bit include &lt;a class="ilink" href= "/interests?i=triathlons"&gt;triathlons&lt;/a&gt; and &lt;a class="ilink" href= "/interests?i=marathons"&gt;marathons&lt;/a&gt;. i finally signed up for a full ironman scheduled for the end of july; and am trying to figure out how to fit an iv of gatorade while running. additionally; i'm currently taking &lt;a class="ilink" href= "/interests?i=horseback+riding"&gt;horseback riding&lt;/a&gt; lessons and having a blast. there's a lot of other gear lying around in my room; and most sports rotate around the racing season.    i've been doing dancing on and off for a bit and am alright at lindy hop; but also know a little bit of of ballroom; latin; and a few other types of swing. in my brief moments of modesty; i'd like to consider myself a fantastic wedding guest.    i also love going to museums; visiting historical landmarks; and enjoying the city. i'm a bit too into history at times; but i've found the joys of listening to podcasts while working out.    you'll usually find me jamming out to some song in my head and bouncing around. even worse; you'll see me in my car having a mini dance party. and; car rules dictate that if the driver's dancing; the car's dancing. same behavior and rules are game while riding bicycles; by the way.    personality-wise; i'm laid back; easily &lt;a class="ilink" href= "/interests?i=excitable"&gt;excitable&lt;/a&gt;; and immensely &lt;a class= "ilink" href="/interests?i=sarcastic"&gt;sarcastic&lt;/a&gt;. in a relationship; my sarcasm lends itself to a playful expression; so usually everybody's laughing.</t>
  </si>
  <si>
    <t>playing grad student at stanford; getting into machine learning/surgical robotics/haptic feedback; whatever will pay the little bills.</t>
  </si>
  <si>
    <t>talking at frequencies only sarcastic people can hear...</t>
  </si>
  <si>
    <t>typically when i get into conversation; i get pretty animated. i also like to think i have a quick wit and usually am cracking a joke.</t>
  </si>
  <si>
    <t>friends; the fam; sarcasm; running shoes; a big sky; and the next adventure.</t>
  </si>
  <si>
    <t>the next thing to get excited about! the horseback riding lessons keep my spare thoughts quite entertaining at the moment; and it looks like the next year is gonna be pretty fun.</t>
  </si>
  <si>
    <t>i'm more of a saturday morning/afternoon kinda guy. although i do like patio/rooftop bars happy hours.</t>
  </si>
  <si>
    <t>i rock a mean kilt.</t>
  </si>
  <si>
    <t>you're &lt;a class="ilink" href="/interests?i=spunky"&gt;spunky&lt;/a&gt;. i could go on but spunky implies a lot of the qualities i'm looking for.    please have lots of stories; tell them with fire in your eyes; and we'll get along just fine!</t>
  </si>
  <si>
    <t>english (fluently)/french (poorly)/c++ (okay)</t>
  </si>
  <si>
    <t>i am tackling a lot of insanely ambitious things at any given moment; but despite that--i mainly go with the flow.    people say i'm easy to talk to. i can hang with anyone and it's impossible to faze me. seriously; try!</t>
  </si>
  <si>
    <t>i work for an internet company. spend a lot of time on airplanes; on the phone; and making things. i also teach a graduate seminar at nyu; which means i split my time between ca and the east coast.    my new side project is putting inexpensive drone aircraft in the sky for fun and $$$$$$$. the $$$$$$$ is a lie.</t>
  </si>
  <si>
    <t>i'm good at explaining things. lateral thinking. problem solving. i'm a pretty good listener.    i can remember the lyrics to every song; ever.    i am ridiculously good at street fighter. you'd probably stomp me at mario kart.    decent skateboarder; mediocre drummer.</t>
  </si>
  <si>
    <t>a wierd mix of intensity and complete detachment. bed head.</t>
  </si>
  <si>
    <t>love history; politics; theory. pj o'rourke. neal stephenson. the phantom tollbooth (classic!). edward gorey. arthur c. clarke. octavia butler. grant morrison. warren ellis. hannah arendt. simone de beauvoir. mike davis.    deadwood is my favorite tv show. it's just so good. shout outs to bsg; the wire; homeland. bbc nature docs--but give me david attenborough narration; not oprah pls.    if you like videodrome or other vintage cronenberg; let's please be friends.    similarly; if "kaaaaaneeeeda!" means anything to you; please say hi!    music-wise; i have a soft spot for brainy hip hop; bowie; the police; and black metal. i know good shit when i hear it. i am really not pretentious; though. throw on whatever; i will awkwardly dance.    \o/</t>
  </si>
  <si>
    <t>in truth; all i need is internet access and somewhere to sleep. give me that and a box of granola bars and = homeostasis.    to be real; though--need love and affection. and a sense of accomplishment too.</t>
  </si>
  <si>
    <t>the future of online privacy. the quiet application of power. complex systems and the arc of history.</t>
  </si>
  <si>
    <t>becoming intoxicated or--god forbid--catching up on work.    i don't really distinguish between week and weekday; though. spread out the work and play.</t>
  </si>
  <si>
    <t>at age seven; i had the vanilla ice haircut with the lightning bolts shaved into the side.</t>
  </si>
  <si>
    <t>you're interested in kicking it. i love women who are proudly geeky; avowedly political; and/or have a fucked up sense of humor. if that's you; say hi!</t>
  </si>
  <si>
    <t>english/spanish/italian</t>
  </si>
  <si>
    <t>let's see...    i'm a laid back person and enjoying life is my first priority. i moved to sf more than 3 years ago and i love it. i want to meet somebody who's fun and passionate about what they do.    my culture and heritage are very important for me; but i also enjoy getting to know different cultures; that's why i love california. i was born in the bay and raised in mexico (kinda backwards).</t>
  </si>
  <si>
    <t>i'm a graphic designer and grad student. i'm really happy and passionate about my career.</t>
  </si>
  <si>
    <t>dancing and singing; i love to dance some good cumbia and salsa; and mariachis in the mission know me well too; haha.  i also consider myself a good listener; and i always try to be there for my loved ones.</t>
  </si>
  <si>
    <t>normally my dimples; but right now my mustache; and of course my smile.</t>
  </si>
  <si>
    <t>one hundred years of solitude; and the four agreements.    the godfather; como agua para chocolate; the pursuit of happyness.    eastbound and down; game of thrones; spartacus; boardwalk empire; 30 rock; the office.    aerosmith; creedence clearwater revival (thanks dad!); led zepellin; zoe; cafe tacuba; molotov; gustavo cerati; plastilina mosh; mis; the naked and famous; mutemath; foo fighters; metallica; guns n roses; dr. dre; cypres hill; control machete; jose alfredo jimenez; jorge negrete; joan sebastian.    mexican; italian; peruvian.</t>
  </si>
  <si>
    <t>family.  friends.  a pair of converse.  ice cream.  music.  football (the original one).</t>
  </si>
  <si>
    <t>how perfect san francisco would be if all my friends and family were here.</t>
  </si>
  <si>
    <t>meeting with friends; either dinner or a bar; maybe going dancing but not to a club.</t>
  </si>
  <si>
    <t>my name is ben and i'm a senior in high school.  i've been in a couple long relationships and i'm looking for something not too serious before i leave for college.  i'm looking for someone fun!!!  my political views are very liberal.</t>
  </si>
  <si>
    <t>hoping to go into a career in sports management or broadcasting after college. i'm also extremely interested in politics so i may look at a career in politics either as an elected official or a campaign manager.</t>
  </si>
  <si>
    <t>i'm pretty good at math; making people laugh; and giving back rubs.    oh and i know the lyrics of almost all the songs you will hear on the radio.</t>
  </si>
  <si>
    <t>people usually notice that i smile a lot; i'm tall; and that i'm usually pretty upbeat.</t>
  </si>
  <si>
    <t>oh man i have a lot of favorites so i'll just choose a couple:  books: harry potter; 1984  movies: forrest gump; anchorman; and a bagillion more  music: billboard hits (usually); frank sinatra  food: seafood; ice cream; mac and cheese</t>
  </si>
  <si>
    <t>computer  family  friends  car  atm card  love</t>
  </si>
  <si>
    <t>school; college; and girls (plus food) makes up about 93% of my thought in a given day.</t>
  </si>
  <si>
    <t>hanging out with friends; usually at a party or just resting at home after a long week.</t>
  </si>
  <si>
    <t>i'm a sucker for random displays of affection. a little kiss on the cheek or a little gift from a trip just to show you care/were thinking of me.</t>
  </si>
  <si>
    <t>you like having a good time. like to laugh. and aren't shy.</t>
  </si>
  <si>
    <t>english (fluently)/tagalog (fluently)/japanese (okay)</t>
  </si>
  <si>
    <t>i think this will be a collection of short statements about myself; so here goes:    i like to swim: i snorkeled the first time last summer in hawaii and it was freakin awesome!    i like sports: watching; playing... i think that's all you can really do with sports; but i like it!    i'm a self-proclaimed nerd; but like one of those cool ones. really; i am!    i'm easy going: i have a personality where i get along with most people.    i like video games: but i really suck at them.    i am totally random: kinda like this list    i'm a good cook: it's something i obtained by osmosis through my family. they're all really amazing cooks.    i grew up in san francisco; but i've never ridden a cable car.    i love space: the stars; the moon; the sun; all of it. it's just awesome in every definition of the word.</t>
  </si>
  <si>
    <t>as far as work goes; i work as an engineer and design stuff.    but as far as life goes; i'm just enjoying it. i try to spend my extra time with friends going to things like nightlife at the academy of science or giants games; or just to a new restaurant that i've never tried before. i'd like to; before 2012 is over; try a new restaurant every week. who's game?!?</t>
  </si>
  <si>
    <t>i think i'm not really good at writing these things.    but things i'm good at:  singing in the car/shower. i'm a freakin rock star i tell you.  i make really delicious cheesecakes. they're so good!  i'm a really good sleeper. i mean; really good; even my alarm can't wake me up!</t>
  </si>
  <si>
    <t>i think my glasses; mainly because they're right there on my face. then after that it's probably my sense of humor. at least i hope they're laughing at my jokes; and not my glasses.</t>
  </si>
  <si>
    <t>i like dan brown novels; because a) i have this strange fascination with secret societies; and codes and b) they're not too serious and easy to read.    i really like most movies; as long as it entertains me for a couple hours. my favorite is probably princess bride. yes; the princess bride. i'll also admit that i'll watch anything with john cusack in it.    i also like tv. it's just like a mini-movie so why not? i think my current favorite is 30 rock; followed closely by how i met your mother; parks and rec; new girl; modern family; community; the office; big bang theory... i like tv.    i can generally enjoy any type of music. if i had to choose one; i'd probably choose alternative rock like weezer; green day; foo fighters etc.    my favorite kinds of food are the kinds that you can eat. i love spicy foods like thai and indian. i also like japanese and pizza and sandwiches. i never know what to get for lunch; cause i'll eat pretty much anything. i am also known to enjoy a bowl (or eight) of cereal every now and then.</t>
  </si>
  <si>
    <t>sf sports: i love my 49ers and sf giants! i still remember where i was during my first 49ers super bowl win and my first giants world series win!    my phone: i feel lost without it. it keeps me company when i'm bored; like when i'm on the train; or in a 2 hour meeting. shh; don't tell!    family and friends: they have all been super supportive of me and without them i wouldn't be who or where i am.    my passport: i've recently tried to take vacations more often. my last one was to hawaii (which i realize doesn't require a passport) which was incredible; and my next one will be to vietnam. after that who knows?!?!    my children: they drive me crazy; they make me want to pull my hair out; but in the end i've learned more about patience; humility; love; and joy than i ever thought possible.    tacos: i love tacos. like the kind you find at a taqueria or off a truck. just love them. period. end of sentence.</t>
  </si>
  <si>
    <t>life in general. what i want out of it; and how i'm going to get there. i think a lot about the next great invention and how i'm going to build it and how it'll make me rich; or change life as we know it. i wonder what it would be like to go out into space. i also occasionally wonder what it would be like to actually live on sesame street. a vampiric count who is always shouting numbers at you; or a grouchy green dude living in your garbage can; or those two guys who live together that make you wonder about their sexual orientation.</t>
  </si>
  <si>
    <t>i don't think i really have a "typical" friday night activity. i would say i usually pick up my kids; so we'll go to dinner or just hang out and play with toys; and watch big bang theory. they love that show!</t>
  </si>
  <si>
    <t>i like chick flicks. i'm not ashamed!    also once; when i was really young; probably 8 or so; i stuck a paperclip in an electrical outlet. that was a hair-raising experience!</t>
  </si>
  <si>
    <t>1) you enjoy fun; interesting conversations.  2) you like nerdy asian boys.  3) you have something exciting to do and want someone to do it with.  4) you're really bored; so why the hell not?!</t>
  </si>
  <si>
    <t>i'm a fun-loving; hard-working foodie and lawyer. i'm laid back; have a good sense of humor and love to learn new things. i moved to san francisco a couple of years ago; and while i love the warmth and lifestyle out here; i'll always be a new yorker at heart. that said; i'm excited to be living here and have no plans to move.    i love to travel; explore; hike; run; ski; play volleyball; etc. and try to do so as much as possible. i also like catching up on sleep; movies and tv. while i've spent a fair amount of time traveling abroad; i'm excited to take advantage of all the local options. right now; renting a house in big sur or wine country for a short vacation; spending the days hiking/running; reading and cooking sounds perfect.    i'm looking for a guy who challenges me and likes being challenged. i can be sarcastic and witty. i can dish it and take it. i'm looking for someone who is tall; masculine; affectionate; proactive; and interested in getting to know me. i'm pretty social and outgoing; so you'd likely be someone who is frequently up for going out; can drive a conversation; and can get along with a variety of people. that said; i love lazy sundays and cooking at home. i've done a few stints as a pastry chef in various restaurants both here and in nyc; so a sweet tooth is a must :)    friends and family are paramount for me; so i spend a lot of time catching up with them over the phone; over drinks; while hiking or checking out a museum or comedy club. hopefully you're someone who is comfortable hanging out with friends and meeting new people; as well as grabbing dinner and a movie.    i know there are probably a lot of people on okc looking for casual or short-term relationships; which i totally respect. i'm not looking to force anything serious; but i am at a point in my life where i'm excited for a great long-term relationship.</t>
  </si>
  <si>
    <t>i'm a corporate lawyer. when not working; i'm usually cooking; hanging with friends; running; or planning new; fun activities.    while i think it's important in a relationship to have things in common; i appreciate some diversity of interests. i love to learn new things and would hope to date a guy who wants to share his interests with me. in particular; i do not know nearly enough about tech; music or football; so would happily date someone with expertise in those areas.</t>
  </si>
  <si>
    <t>baking; communication; spilling things at inopportune times.</t>
  </si>
  <si>
    <t>my height. i'm tall :)</t>
  </si>
  <si>
    <t>i tend to like dramas; comedies and other plot-driven entertainment. not a big fan of romantic comedies or cheesiness in general.    favorite tv shows: west wing; the wire; breaking bad; friday night lights; law &amp;amp; order; top chef.    favorite movies: the bourne series; my cousin vinny; beautiful girls; inside man and any good heist or sports movie.    books: mostly non-fiction; but not always. just finished outliers; which was fascinating.    music: i like most everything; but have a particular love of blues. loving adele at the moment.</t>
  </si>
  <si>
    <t>family  friends  farmers' markets  comedy clubs  diet coke  a beautiful city to live in</t>
  </si>
  <si>
    <t>who i am and what i want from life; how i can be a better friend and relative; why there are so many bike messengers in sf--i mean 80% of the office buildings in sf are concentrated in a 6 block area; so do we really need a fleet of bike messengers? couldn't we just rely on walking; usps; ups and fedex for most of this? so confused.</t>
  </si>
  <si>
    <t>grabbing dinner or drinks with friends</t>
  </si>
  <si>
    <t>you're tall; masculine; caring; affectionate; and have a big personality. and you live in or very close to sf.    turn on's: guys who are responsive and know how to lead/take charge; but can do so with humility and a sense of humor; someone i can look up to (both literally and figuratively)    turn off's: guys who have graduated from college and still wear shell necklaces. you gotta let that go.</t>
  </si>
  <si>
    <t>full time @ school and work</t>
  </si>
  <si>
    <t>car  money  my g2x</t>
  </si>
  <si>
    <t>tell me a joke and i'll make you laugh</t>
  </si>
  <si>
    <t>i am an introvert; a gamer; and a hopeless romantic- all three of which have put a damper on my love life. however; i am working hard to improve myself; part of which is setting up this profile building relationships and generally going outside my typical comfort zone.    i really believe that physical intimacy is a manifestation of emotional intimacy- i don't want a "fling" or a meaningless one night stand. i want to really build a relationship with someone; even if it's just a friendship.</t>
  </si>
  <si>
    <t>as of late 2011-  recently graduated; working in my parent's small businesses while planing a eurotrip for the spring.</t>
  </si>
  <si>
    <t>i am fairly introverted.  now; introversion is different from shyness- i don't mind socializing; i just like to take my time and think things over. unfortunately this means a fast-paced conversation with a large group of people can leave me in the dust and feeling overwhelmed. once i can get past initial awkwardness and open up to someone on a deeper level i can be very warm and friendly.</t>
  </si>
  <si>
    <t>books- the dresden files series  movies- blade runner; ghost in the shell; and the matrix are an unofficial trilogy  music- i rarely follow specific bands or albums; whenever i hear something interesting i go to itunes.  food- don't especially like spicy foods; but beyond that my palate is easy to please.</t>
  </si>
  <si>
    <t>ive run the gamut of geek culture: anime was my first nerd love and opened the way to everything else for me; although i don't keep up with the latest developments as much as i used to. sci-fi and fantasy are my favored playgrounds; be it through books; films or games; i have a voracious appetite for all 3.</t>
  </si>
  <si>
    <t>with my friends playing d&amp;amp;d</t>
  </si>
  <si>
    <t>you know what the difference is between warp-drive and hyper-drive.</t>
  </si>
  <si>
    <t>my name is ashley and i am the solution to your problem...</t>
  </si>
  <si>
    <t>breathing it in and living it out!</t>
  </si>
  <si>
    <t>doing whatever i please!</t>
  </si>
  <si>
    <t>that i make facial expressions constantly.</t>
  </si>
  <si>
    <t>as far as shows...  -shameless  -teen mom  -lock up: raw  -roseanne  -how i met your mother  -jersey shore  -ab fab    as far as food...  i love all food! i could eat almost anything. i actually always eat out because i can't cook to save my life. so i'm very experienced in all types of food!</t>
  </si>
  <si>
    <t>my iphone  my bed  black pants  money  cable  tabasco</t>
  </si>
  <si>
    <t>what i'm going to do for dinner...</t>
  </si>
  <si>
    <t>anxiously waiting to get off work and slap life with both hands.</t>
  </si>
  <si>
    <t>i don't admit private things! duh!</t>
  </si>
  <si>
    <t>if you love shark week!</t>
  </si>
  <si>
    <t>i love &lt;a class="ilink" href="/interests?i=dancing"&gt;dancing&lt;/a&gt;; &lt;a class="ilink" href="/interests?i=politics"&gt;politics&lt;/a&gt;; &lt;a class="ilink" href="/interests?i=coffee"&gt;coffee&lt;/a&gt;; &lt;a class= "ilink" href="/interests?i=tarot+cards"&gt;tarot cards&lt;/a&gt;; &lt;a class= "ilink" href="/interests?i=thrift+store+shopping"&gt;thrift store shopping&lt;/a&gt;; &lt;a class="ilink" href= "/interests?i=sunshine"&gt;sunshine&lt;/a&gt;; &lt;a class="ilink" href= "/interests?i=sundresses"&gt;sundresses&lt;/a&gt;; &lt;a class="ilink" href= "/interests?i=public%0aspeaking"&gt;public speaking&lt;/a&gt;; &lt;a class= "ilink" href="/interests?i=languages"&gt;languages&lt;/a&gt;; &lt;a class= "ilink" href="/interests?i=reading"&gt;reading&lt;/a&gt;; &lt;a class="ilink" href="/interests?i=arm+wrestling"&gt;arm wrestling&lt;/a&gt;; &lt;a class= "ilink" href="/interests?i=travel"&gt;travel&lt;/a&gt;; &lt;a class="ilink" href="/interests?i=art"&gt;art&lt;/a&gt;; &lt;a class="ilink" href= "/interests?i=food"&gt;food&lt;/a&gt;; &lt;a class="ilink" href= "/interests?i=games"&gt;games&lt;/a&gt;; and &lt;a class="ilink" href= "/interests?i=intellectual%0aconversations"&gt;intellectual conversations&lt;/a&gt; (nothing turns me on like well functioning brain cells)    i am not; really; and looking</t>
  </si>
  <si>
    <t>living</t>
  </si>
  <si>
    <t>dancing. this is ironic because i originally started dancing to blend in and now i tend to stand out. go figure.</t>
  </si>
  <si>
    <t>are inconsequential.    for example: i've heard many acquaintances comment that they are surprised to hear me swear. i find it fascinating that they would be surprised by this; but i suppose something about my first impression threw them off. i'm trying to rectify this.    things i feel contribute to this problem include:  -i am older than i look.  -i can be rather soft-spoken.  -i am definitely more blunt than i seem after an initial conversation.  -i am much stronger than i look (really; you should arm wrestle me).</t>
  </si>
  <si>
    <t>favorite music:  alanis morissette; ani difranco; ari hest; bla fleck &amp;amp; the flecktones; ben harper; blackalicious; the black eyed peas; bob marley; bobby mcferrin; bonnie johns; bruce springsteen; byrds; cindi lauper; common; counting crows; dave matthews; dispatch; dixie chicks; eddie from ohio; eve 6; everclear; fleetwood mac; fugees; goo goo dolls; india arie; indigo girls; jane's addiction; janis joplin; jay chou; jay z; joss stone; juanes; john butler trio; ludacris; man; mary chapen carpenter; matchbox 20; matisyahu; melissa etheridge; miriam makeba; nas; notorious big; oar; outkast; paul simon; pearl jam; peter gabriel; rage against the machine; r.e.m.; sarah mclachlan; savage garden; sean paul; shawn mullins; sheryl crow; simon and garfunkel; sin bandera; sister hazel; system of a down; tlc; tool; tracy chapman; victor wooten; 2nd revolution; and many others  favorite movies:  ferris bueller's day off; forgetting sarah marshall  favorite books:  pregnancy and power; pride and prejudice; the cartoon history of the universe; the natural mind; the handmaid's tale; a wrinkle in time; night; the awakening; roll of thunder hear my cry; jacob have i loved; the phantom tollbooth; much ado about nothing; the berenstain bears; anything by dr. suess; the crucible; number the stars; the giver; speak; a swiftly tilting planet; the color purple; i know why the caged bird sings; fahrenheit 451; wicked; life 101; north and south; and above all others the chronicles of narnia  favorite food:  tomatoes; cheese; falafels; hummus; steak (once every six months; medium rare; lightly salted); spaghetti; feta; gyros; mustard</t>
  </si>
  <si>
    <t>sleep  food  water  some kind of physical protection from the elements  love  the internet</t>
  </si>
  <si>
    <t>you can handle uncertainty and a very dry sense of humor.</t>
  </si>
  <si>
    <t>kosher</t>
  </si>
  <si>
    <t>life is good. i am appreciating all the goodness and grace of living well. i love to dance; active lifestyle; promoting community activities and events. excellent cook; love good music mostly brazilian; rumba; timba; and of course; i dance salsa; and a little ballroom. i enjoy good books (i read a lot); not big on going to movies but i love foreign films; documentaries; and mysteries.    i am independent; creative; can think my way out of a way paper bag and have little tolerance for rudeness and me first egos. i laugh at foolishness and smile at the gullible.    don't like married men; don't want to have babies;nor do i want be a mother to your babies or granny to your grans or be the mywtf. and although; i've been known to be a cougar; i prefer men to boys.    i do like men who are in touch with being human; intelligence; creative; kind; thoughtful; funny; caring; self disciplined; active; a dancer; reader; urban gardener; enjoying the wonders of nature; appreciating the moment.</t>
  </si>
  <si>
    <t>working everyday to make my life sweet and sweeter.</t>
  </si>
  <si>
    <t>many things... i best at being me</t>
  </si>
  <si>
    <t>i shine. i am tall; (5' 10" plus in heels) dancer's body; tropical blond (lol) ; aware; self assured; and knowledgeable.</t>
  </si>
  <si>
    <t>what are my favorite things... far to many to mention here</t>
  </si>
  <si>
    <t>my faith; my friends; my cat; my books; my computer/w internet; my garden</t>
  </si>
  <si>
    <t>the wonders of life.</t>
  </si>
  <si>
    <t>watching bbc mysteries; eating a great dinner with good wine or beer; enjoying the fact that i am not in rush hour traffic within a one to two hour commute home; i am not shopping; not rushing to the next appointment; the next classes; the next .... not expecting to entertained or be entertaining.  simply being.</t>
  </si>
  <si>
    <t>well; isn't this cute... i admit to nothing.... i admit that i didn't do it and i am willing to admit that if you heard that rumor it's a lie.</t>
  </si>
  <si>
    <t>if you have something to say; i don't chat. i am not a beauty queen; i am not an object. i am an extrovert - diverse - creative and somewhat educated individual. if you are interested in dancing (no fakers); hanging out at cultural festivals music and dance around the bay; looking to honestly enjoy the company of a woman who can be fun; charming; and worthwhile companion; friend; and possibility tantra lover.    warning: any organizations; or companies; or institutions; or individuals; using this site or any of its associated sites for studies or projects: you do not have permission to use any of my profile or pictures in any form or forum both current and future. if you have or do; it will be considered a violation of my privacy and will be subject to legal ramifications</t>
  </si>
  <si>
    <t>i love oaktown! i love the diversity; the history; lake merritt; and lakeshore farmer's market. i love learning. i love walking out into the sunshine; sitting on the grass and thinking or reading a book. i love the things in life which make me laugh. nearly everything makes me laugh! i like good food.</t>
  </si>
  <si>
    <t>transforming it. my background is in education with a flair for arts integration. the future....who knows?</t>
  </si>
  <si>
    <t>singing in my spoof band.  shaking my hips on the dance floor.  identifying when my martini is dirty enough.    and on a slightly more serious side (though my spoof band is serious!)....    seeing the good in any situation.  laughing.  supporting friends and family.  making kale salad. (i'm into local sustainable organic foods)</t>
  </si>
  <si>
    <t>my friends say my wicked sense of humor and my infectious laugh.</t>
  </si>
  <si>
    <t>books: michelle alexander; "the new jim crow"; cornell west; chelsea handler; "the hunger games"    movies: bridesmaids; being elmo; forever young; in time; inside man; do the right thing; stealing beauty; being john malcovich    music: anything i can shake my hips to or sing along with in the shower    food: bacon and sausage ( organic and or free range..) was veggie for a very; very long time but that recently ended.</t>
  </si>
  <si>
    <t>music  running around the lake  my kitty  art!  jamaica  mangos</t>
  </si>
  <si>
    <t>equity in education; intelligent conversation; traveling and chocolate cake.</t>
  </si>
  <si>
    <t>depends on which friday night!</t>
  </si>
  <si>
    <t>ask me later.</t>
  </si>
  <si>
    <t>i will be struck by your wit; your intelligence; your social justice awareness and your ability to make me laugh.</t>
  </si>
  <si>
    <t>well; what is there to say? i try to be a nice guy.. my life is about music and food most of the time. i'm easygoing; kinda quiet; a little shy in new situations. i have a weird; very dry sense of humor... i'm a nerd about a lot of things.. british humor; music history; kitchen knives; musical theater; old movies; the english language; ancient egyptian and greek mythology and other arcane topics.. i'd love to find someone who can appreciate and share in my various dorkinesses..    i just want to be able to create things; primarily through my music; that can communicate my thoughts and feelings and that other people will enjoy and be moved by. i also like to cook for that reason.. i think cooking for someone is one of the sincerest ways to express affection. what's more loving than wanting to nourish someone?    in the meantime; i make my living both teaching music and working in a retail job that has to do with food and cooking.    i am bewitched; bothered; and bewildered</t>
  </si>
  <si>
    <t>i'm trying to be a musician - i compose; i'm a choral singer; and a piano teacher. i am bit by bit shaping a career in music for myself; but there is a long way to go. in the meantime; i'm working a day job which i enjoy; and teaching lessons on weekends. it means i often have a crappy schedule; but i still manage to find time for fun stuff.</t>
  </si>
  <si>
    <t>remembering lines from monty python and applying them to daily life. i also know a surprising amount about high-end kitchen knives. don't be frightened.</t>
  </si>
  <si>
    <t>why don't you answer that one?</t>
  </si>
  <si>
    <t>movies: amadeus; twelve angry men; big lebowski; spirited away; monty python and the holy grail; arsenic and old lace.. pretty much anything; you know; good.    books: one hundred years of solitude; adventures of sherlock holmes; poetry; biographies.. i like to read; but i don't get much time for it these days.    music: could fill a whole profile of its own.. classical is my favorite; jazz; classic rock; showtunes; random artists like tom waits and rufus wainwright and mika.. no real pattern to my musical tastes..    food: there's not much i don't like.. i especially enjoy italian food; indian; thai; mexican; japanese... and anything that takes a minimum of two hours at low heat is usually a hit with me.</t>
  </si>
  <si>
    <t>music  pasta  chocolate  the great outdoors  cartoon network's adult swim  friends and family</t>
  </si>
  <si>
    <t>the music i ought to be writing and practicing...</t>
  </si>
  <si>
    <t>at home playing the piano; composing or hanging out with a few friends...</t>
  </si>
  <si>
    <t>i sometimes find myself quite unexpectedly sobbing to movies like 'ratatouille' or 'mr. magorium's wonder emporium'.</t>
  </si>
  <si>
    <t>you want to talk to me? a-duh....</t>
  </si>
  <si>
    <t>i'm an independent; compassionate; intelligent and charismatic woman who is looking for someone similar to have fun with. i enjoy engaging conversation; going out dancing; and exploring new restaurants; and i'm equally at home in a gourmet eatery; a dive bar; or a hip hop club.</t>
  </si>
  <si>
    <t>currently i'm attending grad school in san francisco almost full time with a long range goal of a career in organizational development. i also spend a lot of time volunteering for the national federation of the blind; working with science students. i also stay fit with tandem biking and spinning. i've traveled to a lot of interesting places in the us and abroad (most recently; greece and the middle east).</t>
  </si>
  <si>
    <t>i can make my own arak (look it up!) and can cook a meal that your mom would be proud of.</t>
  </si>
  <si>
    <t>my eyes; my charm; and my sense of humor.</t>
  </si>
  <si>
    <t>you are articulate; positive; motivated; affectionate and have a down to earth sense of humor!</t>
  </si>
  <si>
    <t>halal</t>
  </si>
  <si>
    <t>i am fabulous !thank you~  i am majoring in fashion design at this very moment. working on my future brand!</t>
  </si>
  <si>
    <t>trying to figure out things to be a fashion designer; a phenomenal one~</t>
  </si>
  <si>
    <t>fashion design; illustration; fine art ;in front of camera and have fun!~~~</t>
  </si>
  <si>
    <t>"u r different!" who isn't?!~</t>
  </si>
  <si>
    <t>love reading fashion magazine or anything i have known or not knowing it at all~love all kind of music; it is true; try me if u don't believe me!~ shows r the best no mater what kind~~ spicy gonna be my favorite flavor for the food~!@</t>
  </si>
  <si>
    <t>champagne!~ chocolate ~! dates~!mom; love and laugh !~~~</t>
  </si>
  <si>
    <t>being successful !~and how should i achieve it~</t>
  </si>
  <si>
    <t>mostly hang out with friends; some moody lazy days; maybe just stay at home and order delivery~</t>
  </si>
  <si>
    <t>i don't take public transit....n more...</t>
  </si>
  <si>
    <t>u think u r as cool as i am^_^ (j/k)  it will be nice if you know how to dress urself up; i really care since i'm in fashion filed. but if not; don't be shy; no judgement if u tried:) - be careful not to over does- that's what fashion designer for!~</t>
  </si>
  <si>
    <t>i live in san francisco and work in san mateo which gives me ample time to catch up on my reading/podcasts.    i'm a citizen of the netherlands; and dutch was the first language i spoke; but my dutch isn't great anymore. strangely enough; i've never lived there. (i was born in france.)    i have a twin brother and two younger brothers in california.    i like to read; exercise; enjoy good food and have a few drinks.    i love watching basketball.    i hate the word "hipster;" not that i would be considered one. i think it's reductive and overused.</t>
  </si>
  <si>
    <t>this is a rude question.</t>
  </si>
  <si>
    <t>bar trivia.</t>
  </si>
  <si>
    <t>my musket.</t>
  </si>
  <si>
    <t>books- irvine welsh; kurt vonnegut and nabokov are among my favorite authors. basketball history floats my boat. i also love comics; preacher; astro city; crumb; pekar etc.    movies- the up series; robocop; total recall; wallace &amp;amp; gromit; barry lyndon; american splendor; jean claude van damme movies.    music - the wedding present; mf doom; genesis; the buzzcocks; guided by voices; roxy music; xtc; velvet underground and the beach boys.    tv- arrested development; 30 rock; the wire; doctor who; curb your enthusiasm; the it crowd; lost; star trek; quantum leap; the larry sanders show. i'm a big fan of a lot of british shows like peep show; saxondale; i'm alan partridge; the royle family and the thick of it.    food - sushi; stuffed grape leaves; steak</t>
  </si>
  <si>
    <t>1-music  2-podcasts  3-pinball  4-my family  5-coffee  6-bi-annual rereadings of irvine welsh's porno</t>
  </si>
  <si>
    <t>what my next meal will be; in giddy anticipation.</t>
  </si>
  <si>
    <t>playing pinball or watching basketball or both or neither.</t>
  </si>
  <si>
    <t>the highest number of personal pronouns i've ever used in a single space is this profile.</t>
  </si>
  <si>
    <t>you want to.    if you are as inclined to spend a lazy night in with snacks and netflix as you are going out; we will probably get along.</t>
  </si>
  <si>
    <t>english/dutch (okay)/french (poorly)</t>
  </si>
  <si>
    <t>my name is claire; i've got curly brown hair. i prefer red to white; manning to brady; and gin to vodka. i'm from the midwest; but i have lived in sf for the last four years.</t>
  </si>
  <si>
    <t>telling long-winded stories that seldom have a point.</t>
  </si>
  <si>
    <t>cheese; red wine; a good book; my sister; a sense of humor; and my ipod.</t>
  </si>
  <si>
    <t>whether the colorado buffaloes will win another national championship in football... or even another bowl game...</t>
  </si>
  <si>
    <t>that my hometown produced amber from teen mom</t>
  </si>
  <si>
    <t>i'm finally filling this out after leaving it blank for ages. very much a work in progress.    i've been living in sf more or less since 97 after 6 years in asia and 6 in nyc.  i like living here though i'm always conflicted when i visited new york as i did recently over christmas.    random facts about me:  - i have a tv but don't watch it much.  - i'm fairly widely traveled. much of it in pursuit of good scuba diving.  - i have a lot of houseplants most of which are thriving.  - i'd rather wear shorts than pants.  - i've got a nice jacket but don't own a suit.  - republicans upset me.  - i've got a small circle of friends who i don't see enough but am devoted to.  - i can be snarky in general but am very sweet with any love interest</t>
  </si>
  <si>
    <t>well there's work which takes up a lot of time. luckily this year will be giving some doing some work in india and se asia which should be fun and hopefully lead into some fun vacations.    closer to home i mountain bike a lot. like to see the occasional show (gamh fav venue). loll about. urban hike and discover new cool shops; houses etc. stalk bernese mountain dogs.</t>
  </si>
  <si>
    <t>biking; cooking; being organized; petting animals; taking random photos with my iphone; finding cool new (to me) music on various music blogs.    taking care of you.</t>
  </si>
  <si>
    <t>my favorite authors include: william boyd; haruki murakami; george pelecanos. i'm behind on reading my new yorker magazines like everyone else.    movies: i've mostly been watching random documentaries and catching up on the good tv series (no cable) and streaming netflix is weak.    music: runs the gamut. recently i've been listening to white denim; black heart procession; beck. i'll admit a weakness for awful 80's metal on the radio while driving.    food: i've been experimenting with veganism for a few months. not committed to it but surprised at how easy it is to cook tasty eats. may revert to being an omnivore or stay vegetarian. favorite restaurants around town include: blue plate; frances; gracias madre</t>
  </si>
  <si>
    <t>my mountain bikes  other peoples pets</t>
  </si>
  <si>
    <t>i'm 18 years old; i was born and raised in alaska; ask me anything about it. i love to play video games; and drink beer.    i'm a really nice outgoing person once you really get to know me; though i am pretty shy at first.</t>
  </si>
  <si>
    <t>i want to become a nurse</t>
  </si>
  <si>
    <t>i'm really good at making people laugh</t>
  </si>
  <si>
    <t>people usually notice my eyes first; and my gauges lol</t>
  </si>
  <si>
    <t>my favorite movies are the wizard of oz; and the rocky horror picture show.    my favorite tv shows are true blood; game of thrones; dexter; the addams family.    i like all kinds of music; but mostly green day; korn; marilyn manson; eminem</t>
  </si>
  <si>
    <t>i could not live without makeup; movies; friends; summer; food; music</t>
  </si>
  <si>
    <t>i spend a lot if time thinking about my future</t>
  </si>
  <si>
    <t>on friday nights i'm usually just hanging out at home watching movies</t>
  </si>
  <si>
    <t>you should message me if you arent an asshole who just wants some ass! hahaha or if ya just wanna say hey</t>
  </si>
  <si>
    <t>87.02.15 / 180cm/ ab/ student / aquarius    dear lovely girl;    well. nowadays; i am going through really hard time since a few weeks ago; my girl friend.. she dumped me. but i am doing well..i guess. anyway.. nice to meet u.    i usually go to school from mon to fri and come back home at around 4 pm. in weekdays. weekends.. nothing special.    i'm in san francisco as part of the west program. this is a korean government program that sponsors korean students to study abroad. i'm currently a junior at korea aerospace university in korea.    i have a double major in mechanical engineering and logistics [loudstiks]. i was an engineering major when i started out; but i thought it would be helpful if i had some knowledge in logistics. as for my future plan; i hope to join a good company in the electronics marketing sector after i finish my undergraduate [ndrgrdu] studies. as far as my personality goes; .i am outgoing and get along with other people very well. i also have a positive attitude and manage['mnd] stress easily; and work very well in groups. plus; i also like to study international business language as much as i can in my free time.    best  --    peter hong    411 o'farrell street    san francisco; ca 94102    phone: 415-410-6281    email: happypeter87@gmail.com</t>
  </si>
  <si>
    <t>asian/middle eastern/black/indian/pacific islander/hispanic/latin/white</t>
  </si>
  <si>
    <t>english/korean/japanese</t>
  </si>
  <si>
    <t>i'm a 28 year old dreamer from the &lt;a class="ilink" href= "/interests?i=san+francisco"&gt;san francisco&lt;/a&gt; &lt;a class="ilink" href="/interests?i=bay+area"&gt;bay area&lt;/a&gt;. it's a label good as any. you could also substitute "guy"; "chap"; "radish" or "motorist". i've been rather &lt;a class="ilink" href= "/interests?i=lonely"&gt;lonely&lt;/a&gt; and &lt;a class="ilink" href= "/interests?i=bored"&gt;bored&lt;/a&gt; lately; so any help getting me out of this rut would be greatly appreciated.    i suppose i could write more; but it would be way easier for you to figure out who i am from &lt;a class="ilink" href= "/interests?i=itscory.com"&gt;itscory.com&lt;/a&gt; and the blog therein. /blog    you might also &lt;a class="ilink" href= "/interests?i=google-stalk"&gt;google-stalk&lt;/a&gt; me; which will yield a fair amount of &lt;a class="ilink" href= "/interests?i=information"&gt;information&lt;/a&gt;. i suggest this. i've always wanted a &lt;a class="ilink" href= "/interests?i=stalker"&gt;stalker&lt;/a&gt;.    as a last resort; if you must get to know me more; i suppose the next best way to learn about me is to aimlessly drive around the countryside with me while you ask probing questions. i wouldn't recommend it; but you're probably not the kind of person who takes advice from complete strangers anyway. or perhaps you don't take drives with complete strangers. dilemmas; dilemmas; dilemmas.    also; i should note: in spite of my very generous award from my friend alisa; i actually suck at chess. the best i can usually hope for is a stalemate; which is technically a tie; but both players know who really won. it's not terribly satisfying to think "hey; with only a king and a pawn on the board; i managed to not technically lose. yaaaay me!"    dono rosae puelarvm et fleo. somnio. svm singularis et incomitatvs. volo amici novi. voc me; amabo te. abhorrebes non; spero. saepe; supplanto; desipio et ineptio. ignascabas; forsit.    si hoc legere potes; operis boni in rebvs latinvs alacribvs et frvctvosis potiri potes!    i am part squirrel; part boy; and part squirrel again</t>
  </si>
  <si>
    <t>i started a &lt;a class="ilink" href= "/interests?i=computer"&gt;computer&lt;/a&gt; &lt;a class="ilink" href= "/interests?i=recycling"&gt;recycling&lt;/a&gt; company called green circuits. i loved my work; though i didn't really make any money. i survived; which is as good as i could hope working at a video store or &lt;a class="ilink" href="/interests?i=coffee"&gt;coffee&lt;/a&gt; place; and i had time to focus on &lt;a class="ilink" href= "/interests?i=school"&gt;school&lt;/a&gt;; which i always had trouble with when i had a real job. i kinda-sorta ran it into the ground; and freelanced as an &lt;a class="ilink" href= "/interests?i=it+consultant"&gt;it consultant&lt;/a&gt; for a short time; until i decided i couldn't afford to live in &lt;a class="ilink" href= "/interests?i=northern%0acalifornia"&gt;northern california&lt;/a&gt; and moved north; near the &lt;a class="ilink" href= "/interests?i=canadian"&gt;canadian&lt;/a&gt; border. then i decided there are no jobs there and i can't bloody win. back to berkeley.    as a hobby; i enjoy &lt;a class="ilink" href= "/interests?i=making+stuff+out+of+other+stuff"&gt;making stuff out of other stuff&lt;/a&gt;. computer parts into &lt;a class="ilink" href= "/interests?i=art"&gt;art&lt;/a&gt; and &lt;a class="ilink" href= "/interests?i=jewelry"&gt;jewelry&lt;/a&gt;. clothes into different clothes. duct tape into wallets. a nice; happy life where all my needs were meet; into what i have now.    now i do freelance &lt;a class="ilink" href= "/interests?i=graphic+design"&gt;graphic design&lt;/a&gt; work; make websites and do whatever it is &lt;a class="ilink" href= "/interests?i=it"&gt;it&lt;/a&gt; consultants do.    also an important part of my life is making &lt;a class="ilink" href= "/interests?i=mistakes"&gt;mistakes&lt;/a&gt;. mistakes are a part of being human. appreciate your mistakes for what they are: precious life lessons that can only be learned the hard way. unless it's a fatal mistake; which; at least; others can learn from.</t>
  </si>
  <si>
    <t>ich bin intelligenter; als du denkt; da ich bin.    looking dumber than i actually am. i suppose it's good to surprise people; but it does get annoying when someone hears my low; slow voice saying a long word or poignant observation and they show (or mention) how surprising it was. on the other side of the coin; people who know me well enough to expect intellectual ability and smart decisions are often disappointed.    the title of my &lt;a class="ilink" href="/interests?i=blog"&gt;blog&lt;/a&gt; on &lt;a class="ilink" href="/interests?i=itscory.com"&gt;itscory.com&lt;/a&gt; is called smarter than you think i am; but perhaps it should be "not as smart as i'd like to be." an occupational hazard of being a &lt;a class="ilink" href="/interests?i=computer+guy"&gt;computer guy&lt;/a&gt; however; is that some people give me too much credit. clearly; &lt;a class="ilink" href="/interests?i=i+can%27t%0awin"&gt;i can't win&lt;/a&gt;.    i'm also good at finding; doing and getting bored of new hobbies. that's depression for you... or is it add? ah; hell; i don't know. i just know i have a lot of really fun stuff in a pile in the closet. sports equipment; collections; art work and; oh; so many plastic tool boxes full of specialized gadgets. &lt;a class="ilink" href="/interests?i=cake+decorating"&gt;cake decorating&lt;/a&gt; tools; &lt;a class="ilink" href="/interests?i=oil+paints"&gt;oil paints&lt;/a&gt;; &lt;a class="ilink" href="/interests?i=water+colors"&gt;water colors&lt;/a&gt;; stamps and sketch pencils; just waiting to be used... and they won't be.    maybe it's because i'm too impatient to dig them out and set them up. maybe it's because i'm too impatient to wait for the results of such crafts. photoshop loads much faster than paint dries; and it's more forgiving of my &lt;a class="ilink" href= "/interests?i=twitchy+hands"&gt;twitchy hands&lt;/a&gt;. digital cameras create art the fastest of all.    lastly; i'm good at &lt;a class="ilink" href= "/interests?i=parenthetical+clarification+and+commentary"&gt;parenthetical clarification and commentary&lt;/a&gt; (as you'll notice when i write informal correspondence.) i'm quite guilty of overusing it (almost as much as i use... ellipses.) it's a hard habit to break when writing college papers; but i just had to teach myself that if it's worth putting in the paragraph; it's worth being a real sentence; without parentheses.</t>
  </si>
  <si>
    <t>mein hat oder meine hhe? warum wrdest du mich fragen? ich bin nicht "die leute". frag jemand; das nicht ich ist.    if i'm wearing a &lt;a class="ilink" href= "/interests?i=fedora"&gt;fedora&lt;/a&gt;; it's the &lt;a class="ilink" href= "/interests?i=hat"&gt;hat&lt;/a&gt;. otherwise; i suppose my height. i don't really know. i'm not other people.    perhaps that i attack everything in life with a mix of extraordinary genius and naive incompetence; and it is often difficult to tell which is which.    maybe you should tell me what you notice first. then perhaps i'll have some information and this question will be less stupid. after all; i'm not other people. how the hell should i know what they usually notice about me first?</t>
  </si>
  <si>
    <t>my favorite books are short story or essay compilations by good authors. i can't seem to get through novels because my brain is broken; so i'm limited to &lt;a class="ilink" href= "/interests?i=bathroom+reading"&gt;bathroom reading&lt;/a&gt;; &lt;a class= "ilink" href="/interests?i=poetry"&gt;poetry&lt;/a&gt; books; &lt;a class= "ilink" href="/interests?i=magazines"&gt;magazines&lt;/a&gt; and &lt;a class= "ilink" href="/interests?i=trivia"&gt;trivia&lt;/a&gt; books. i love reading cliff's notes and skimming through novels for interesting scenes and plot turns. sometimes that's enough to draw me into the book.    i want to say "i like &lt;a class="ilink" href= "/interests?i=independant+films"&gt;independant films&lt;/a&gt;" so i can look cool in front of all the pretty; smart girls. i do dig art house films; for sure; but i tend to like every movie i see. i tend to agree with &lt;a class="ilink" href= "/interests?i=roger+ebert"&gt;roger ebert&lt;/a&gt; in the high 90-percent range which makes me wonder if i share his taste in movies or if i base my opinions of movies on his views. sticky; isn't it? i'd be lost if he were to die.    in fact; the only reason i'm on this damn site is to find a movie critic to guide me for the rest of my life.    my favorite movie ever is &lt;a class="ilink" href= "/interests?i=benny+and+joon"&gt;benny and joon&lt;/a&gt;. the last couple movies i actually bought were &lt;a class="ilink" href= "/interests?i=sideways"&gt;sideways&lt;/a&gt; and &lt;a class="ilink" href= "/interests?i=primer"&gt;primer&lt;/a&gt;.    my favorite band is &lt;a class="ilink" href= "/interests?i=oingo+boingo"&gt;oingo boingo&lt;/a&gt;. my favorite artist is &lt;a class="ilink" href="/interests?i=tom%0awaits"&gt;tom waits&lt;/a&gt;. if you held a gun to my head and said "pick a genre" i would have to say &lt;a class="ilink" href="/interests?i=punk"&gt;punk&lt;/a&gt;; but that's not completely accurate. i just like good &lt;a class="ilink" href= "/interests?i=music"&gt;music&lt;/a&gt;. i know it when i hear it.    if you told me you'd give me a prize for eating only one food for 10 years; but i got to pick the food; it would be &lt;a class="ilink" href="/interests?i=sushi"&gt;sushi&lt;/a&gt;. indian cuisine is a close second followed by batter-fried anything.</t>
  </si>
  <si>
    <t>1) &lt;a class="ilink" href="/interests?i=internet"&gt;internet&lt;/a&gt; access. high speed preferably; but dial-up would work just fine too. (trying to find the perfect cell phone for tethering and it's trickier than i remember it being 5 years ago.    2) this &lt;a class="ilink" href="/interests?i=laptop"&gt;laptop&lt;/a&gt;; or at least a computer i could use everyday. preferably several; all in a row. several screens to make me feel like i'm doing something important.    3) &lt;a class="ilink" href="/interests?i=human+contact"&gt;human contact&lt;/a&gt; at least once a day.    4) &lt;a class="ilink" href="/interests?i=sleeping+pills"&gt;sleeping pills&lt;/a&gt; (i don't sleep well; it got much worse after i moved here.)    5) craft brewed beer and/or northern california's wine.    6) &lt;a class="ilink" href="/interests?i=shoes"&gt;shoes&lt;/a&gt;. i could throw away all my clothes walk around naked; even if it was really cold; but i just hate stepping on small; sharp pebbles and thorns.    it pisses me off.</t>
  </si>
  <si>
    <t>&lt;a class="ilink" href="/interests?i=computers"&gt;computers&lt;/a&gt;; &lt;a class="ilink" href="/interests?i=electronics"&gt;electronics&lt;/a&gt; and how much i could sell them for. i also think about how i'm going to pay my rent; what the next meal shall be and whether or not it will involve dried seaweed; fresh fish and sushi rice; what would be a nice place to work; what kind of fireman or astronaut or pirate i want to be when i grow up; why are cars such a pain in my ass to work on; how hard could it be to replace the piston rings and why do so many bad things happen to me.    mostly the last one; lately.    cogito; ergo doleo. nullum gratuitum prandium. cur rides? ridiculum non sum!    quisque comoedus est.</t>
  </si>
  <si>
    <t>usually; i'm hoping someone calls me to invite me out. if that doesn't happen; there is a 10% chance of me walking to the bar alone and seeing if i know anyone there. if not; there is a 50% chance that i will order a &lt;a class="ilink" href= "/interests?i=gin+and+tonic"&gt;gin and tonic&lt;/a&gt; and watch people getting drunk for a while. if some stranger talks to me; there is a 95% chance of my mind going on auto pilot and pretending to have a nice enjoyable conversation; while quietly wishing they'll talk to someone else about whatever band or sport they're talking about.</t>
  </si>
  <si>
    <t>i'm easily distracted by squirrels. they are my kryptonite.    and perhaps the most shocking thing i'll admit: all the words on this page; while true enough; aren't here because i really care to share them with you; or because i wanted to make a notable mark on this created world. it wasn't because i thought you'd find some of it interesting; though i hope you do. it's not because i think i'm worth all this horn-tooting and pitching.    i felt an uncontrollable drive to get 100% of whatever it was this website wanted from me. does that make me a perfectionist? obsessive compulsive?    bored? insane? whimsical? a time-waster? maybe all of the above. it was just so hard to be so close to 100% and not get there. it's an odd thing.(the poorly written blurbs in &lt;a class="ilink" href= "/interests?i=german"&gt;german&lt;/a&gt; and &lt;a class="ilink" href= "/interests?i=latin"&gt;latin&lt;/a&gt; were means to this end as well.)    well. i went away for a while and apparently there's more to do to get the profile complete; and to that i heartily reply "f*ck it. you don't control me anymore; okcupid with your numbers and your devil math."</t>
  </si>
  <si>
    <t>-you appreciate geekiness; &lt;a class="ilink" href= "/interests?i=social+awkwardness"&gt;social awkwardness&lt;/a&gt; or people with &lt;a class="ilink" href="/interests?i=odd+minds"&gt;odd minds&lt;/a&gt;.    -you enjoy meeting new friends for &lt;a class="ilink" href= "/interests?i=tea"&gt;tea&lt;/a&gt; late in the evening.    -you can solve a &lt;a class="ilink" href= "/interests?i=rubik%27s+cube"&gt;rubik's cube&lt;/a&gt;; or are mildly impressed by someone who can.    -you know a good; &lt;a class="ilink" href= "/interests?i=all-you-can-eat+sushi"&gt;all-you-can-eat sushi&lt;/a&gt; place.    -you are patient and understanding.    -you like looking at flowers but not picking them.    -you are bored and want to chat with someone who will listen to your problems; not judge and provide you with empty wisdom and advice.    -you will marry me so i can become canadian.    bonus: this page is peppered with quotes; paraphrasing and thoughts which are not my own. if you can identify a few of the people who these things belong to; i will be greatly impressed.</t>
  </si>
  <si>
    <t>english (fluently)/sign language (okay)/german (poorly)/latin (poorly)/c++ (fluently)</t>
  </si>
  <si>
    <t>apparently everyone in the bay area is a transplant and i might not be the exception. i moved to the bay area 11 yrs ago from mexico. my friends think that i'm smart and some what older than my actual age due to my way of thinking.    part of my philosophy and/or thinking is to live life today and loving every single creature of the entire universe as if it were today the last day; i don't think about the past or future.today i am and i'm here; so; let's enjoy this beautiful opportunity we have to live life. as prot said in k-pax..... even the experience of enjoying a fruit/produce in this lifetime; it's worth the incarnation.    i feel different than a normal guy at my age and most people tend to think that too. i like being active; getting out to explore the outdoors specially bike rides. i work and live in a wonderful bike friendly county (marin).  i have a full time job and i'm half time parent of 3 kids; yes i have my hands full; but i also have time to have fun; make friends and have a good time. again; they are my kids; they are not me; so don't get discouraged because of that.    so; don't judge me because what i have written; we all are more than a attractive way of writing a self summary; which; it can be just copied and pasted it nowadays.  my true religion; my simple faith is in love and compassion. there is no need for complicated philosophy; doctrine; or dogma. our own heart; our own mind; is the temple. the doctrine is compassion. love for others and respect for their rights and dignity; no matter who or what they are - ...these are ultimately all we need. -dalai lama- and me</t>
  </si>
  <si>
    <t>i'm living the life; enjoying every day all the blessings of our mother nature. working at a &lt;a class="ilink" href= "/interests?i=non+profit+organization"&gt;non profit organization&lt;/a&gt; and helping low income families to survive. involved into leadership organizations and going back to school for a degree in computer networking.</t>
  </si>
  <si>
    <t>logistics is a great field for me; organizing places and rooms.  i'm also a good problem solver physically; mathematically or philosophically  recently i was told i'm a great speaker  debates  can cook a great carne asada.  being a good father  sports  ping pong</t>
  </si>
  <si>
    <t>physically .... my hair; my big hands and.... my legs (benefits from being a cyclist)  people notice my english..... for a foreigner my accent is decent.  people tend to notice i'm kind and happy.  i don't know.. what else do you notice in me?</t>
  </si>
  <si>
    <t>movies...gandhi; life is beautiful; what dreams may come; into the wild; k-pax; moulin rouge; cool as ice; gedo senki; princess mononoke and all hayao miyazakis; star wars; finding nemo; stargate; gladiator; love in the time of cholera; contact    tv... i usually don't watch live tv; i enjoy watching online episodes of how i met your mother and "that 70's show" but i rather go on a bike ride than watch tv; unless is the world cup or some playoff os some sports. if i turn on my tv; i would mostly watch pbs; discovery or a sports channel.    books...currently reading many lives many masters.....  the celestine prophecy. living the law of one101: the choice; a wanderer's handbook; the ra material; entering the castle; why people don't heal and how they can; energy anatomy; anatomy of the spirit; the alchemist; buddha : a story of enlightenment; jesus: a story of enlightenment; a brief history of time; it's not about the bike; &lt;a class="ilink" href="/interests?i=a+course+in+miracles"&gt;a course in miracles&lt;/a&gt; and more...    music... &lt;a class="ilink" href="/interests?i=joe+hisaishi"&gt;joe hisaishi&lt;/a&gt;; guns n' roses; enya; queen; the beatles; eros ramazzotti; aleks syntek; benny ibarra; pedro fernandez; elton john; pedro infante; caetano veloso; mostly singer-songwriters-composers. i like lots of bossa nova; romantic; classical and everything that makes me dance or meditate</t>
  </si>
  <si>
    <t>i believe in no attachment to anything; so i would change this to the many things i enojy the most:    my kids  &lt;a class="ilink" href="/interests?i=bicycle"&gt;bicycle&lt;/a&gt;  learning  outdoors  my job  internet  sushi  *things and preferences may change without notice</t>
  </si>
  <si>
    <t>about life; &lt;a class="ilink" href="/interests?i=love"&gt;love&lt;/a&gt; and humanity.  i've been called a thinker and philosopher. i tend to think about many things from the most simple to the most abstract thing.  i also tend to think about new routes for bike rides and how wonderful is to spend a day in san francisco (wondering around the city) in my bike.  every time i see a hill i wonder how hard would it be in my bike.  i think a lot about energies..... ask me what kind  the mayan calendar</t>
  </si>
  <si>
    <t>i'm normal; if there's a good movie; i might go out or maybe going bowling with my cousins; or spending the evening with my kids; or reading at home while having a glass of wine.  everyone's friday is different and i'm not the exception.  i'm open to any adventures the weekend may bring</t>
  </si>
  <si>
    <t>i have some private things to admit but not in a public profile</t>
  </si>
  <si>
    <t>~if you firmly believe that the match-friend-enemy percentage is just a number; i completely assure you we can be friends regardless the percentage; just give me a chance.</t>
  </si>
  <si>
    <t>i just moved here after spending some time in los angeles and madrid. i'm really excited to be in san francisco--i'm originally from northern california but have not spent that much time in this city. i'm hoping to get out and explore this city as much as i can; so if you know any amazing places you would like to share; i would love to see them.</t>
  </si>
  <si>
    <t>managing a recording studio; writing and playing music; exploring</t>
  </si>
  <si>
    <t>making people laugh; listening; singing; playing guitar</t>
  </si>
  <si>
    <t>i'm outgoing and friendly</t>
  </si>
  <si>
    <t>books: the stranger; sophie's choice; anna karenina; the fountainhead  movies: seven samurai; the usual suspects; braveheart; schindler's list; dr. strangelove  music: radiohead; soda stereo; black keys; sigur ros; anything composed by puccini; the beatles; explosions in the sky; bob marley  food: indian; thai; ethiopian; and sometimes just a burger will do</t>
  </si>
  <si>
    <t>my family; my friends; seeing the ocean; listening to music; laughing; reading</t>
  </si>
  <si>
    <t>oscar wilde quotes</t>
  </si>
  <si>
    <t>i don't really have typical friday nights. i can do anything from staying home and cuddling up with a book to staying out and watching the sunrise.</t>
  </si>
  <si>
    <t>my lock combo is 14-34-24</t>
  </si>
  <si>
    <t>if you want to meet a fun; outgoing; and sincere person; and if you are up for some adventure!</t>
  </si>
  <si>
    <t>hi!    my name is aubrey; and i'm a software developer for zynga; working on a super fun iphone game called scramble with friends. after 7 long years i finally finished my bs and ms in august; and i'm already getting ready to go back to start a phd program =p.    when i'm not working or scrambling-with-friends; i like to work out; read up on esoteric mathematics; snowboard in tahoe and going to giants games and comedy shows.</t>
  </si>
  <si>
    <t>life is pretty relaxed for me at the moment; so i've been focusing on doing things that i feel will improve my quality of life like exercise and eat healthy.    i've also recently started volunteering again; which is something i value greatly. the interesting thing about volunteering is that it's not something that i would say i "enjoy" - there are tons of things i could be doing with my time. rather; it's something that allows me to better appreciate all the wonderful things i have in my life.</t>
  </si>
  <si>
    <t>teaching. i spent a lot of time in grad school teaching; and i'm looking forward to teaching and introductory computer science class this summer!    being emotionally supportive.</t>
  </si>
  <si>
    <t>my eyelashes - girls are often jealous of them =p.</t>
  </si>
  <si>
    <t>shows - game of thrones; community; the daily show    books - galatea 2.2; ender's game; anything by george sanders</t>
  </si>
  <si>
    <t>passionate; goofy; getting strong</t>
  </si>
  <si>
    <t>learning russian; waiting tables; writing for free; planning my next move.</t>
  </si>
  <si>
    <t>whistling; making popcorn; writing letters; designing stationary</t>
  </si>
  <si>
    <t>i like novels by british women and russian men. i like firsthand accounts by 19th and early-20th century explorers and escape artists. i'm not that into poetry except for the occasional stunning outlier. i'm pretty sure that the pixies can't write a song i don't like. lately i'm into country and i'd like to learn more about it; except that i also don't really care that much. i think my favorite movie is probably peter weir's the year of living dangerously; followed by dead man; followed by camelot. generally i like corny fifties musicals and prefer suspense hitchcock to psychological hitchcock; and i find that my tolerance for things that make me sad gets less and less as i get older.</t>
  </si>
  <si>
    <t>my parents; my books; some miso paste...actually that's about it.</t>
  </si>
  <si>
    <t>russian and russo-american literature; fanny burney; how much i'd like a cup of tea; where i'd like to go next; ernest shackleton; whether or not my heart is beating too fast</t>
  </si>
  <si>
    <t>putting some miso paste in some water.</t>
  </si>
  <si>
    <t>when i was little i would get chocolate-vanilla swirl frozen yogurt and pretend they were having a race war.</t>
  </si>
  <si>
    <t>you can play backgammon or tell jokes. if you don't leave your cellphone on the table during dinner.</t>
  </si>
  <si>
    <t>finishing up an english degree (hopefully soon); then working out where to go from there.</t>
  </si>
  <si>
    <t>catsitting; keeping my word; letting bygones be bygones; setting up electronics; rock band guitar; back rubs; ribbing people; over-thinking things; not littering. give me a couple of more years for everything else.</t>
  </si>
  <si>
    <t>i'm pretty introverted until i get to know someone. the quiet; careful about what i say and do approach i have to people usually makes them think i'm weird or scary or something. i feel like a reciprocator: if you're nice; patient; easygoing and fun to me; i'll be nice; patient; easygoing and fun to you.</t>
  </si>
  <si>
    <t>i spent years on film school and worked for a long time at a video store; so suffice to say i like a lot of movies. probably all the same ones you like or think you might like; i'm very welcoming.    i'm a big sci-fi nerd when it comes to novels. i have read other things though; i swear.    favorite shows? the music man; crazy for you; jesus christ superstar; jersey boys; wicked; les miserables; the will rogers follies; south pacific; oklahoma!; guys &amp;amp; dolls; aida; my fair lady. we're talking about stage musicals; right?    not really into modern music. usually going back and forth between 70's rock; 60's pop; and death metal. just kidding about the death metal. concerts i've been to: the bangles; the go-go's; prince; of montreal; paul mccartney; bob dylan; wild flag; squeeze; motrhead; blondie; bruce springsteen; david bowie; marilyn manson; the police; elvis costello; jeff bridges; and dolly parton.    and the thrilling adventure hour. i'd go see that again in a heartbeat.    the only thing i really don't like to eat is thai food. it tastes like chinese food that's been rubbed in dirt to me.</t>
  </si>
  <si>
    <t>1. chuck taylor's  2. my macbook  3. movies  4. in n out burger  5. bow ties  6. my sister</t>
  </si>
  <si>
    <t>random stuff. my mind is a whirling; percolating; churning typhoon of trivia; art; politics; human behavior; memories; it's not easy to live with! one second i'm thinking about how much i hate the kardashians; then i'm remembering a comic book i read 20 years ago; a tv show from 5 years ago; and then the video game i played last night. minute to minute it's almost always like that. i may seem on the outside to be very mellow; but the mental cyclone is always roiling.    started taking st. john's wort; am a little calmer now.</t>
  </si>
  <si>
    <t>down for some serious relaxing! if i don't have any plans i get super lazy most nights. if there's a movie i really want to see; or a show i want to go to; i will totally do that. i stay far away from bars; they're not as much fun as curling up with something or someone at home.</t>
  </si>
  <si>
    <t>i don't have a facebook profile because i think "1984" is a cautionary tale about the dangers of surveillance and being exposed. i'm really uncomfortable making this profile and putting this image of me out there; so i'm afraid my most private thing will not be broadcasted onto the internet.</t>
  </si>
  <si>
    <t>you want a relaxing time; because that's what i'd like. i've dealt with drama for years and i've really had my fill of it.</t>
  </si>
  <si>
    <t>is much too long to write in this space and something i'd rather discuss in person. sharing is caring (like i've been told in kindergarten) and being in someone's presence makes conversations even more pleasant!</t>
  </si>
  <si>
    <t>seems to always be changing...but at the moment i'm taking pre-requisite courses for a physician assistant program which i hope to begin next fall.</t>
  </si>
  <si>
    <t>-being honest; respectful; compassionate; considerate; &amp;amp; patient  -listening &amp;amp; giving advice  -letting out my inner child  -accepting challenges  -sleeping</t>
  </si>
  <si>
    <t>for some reason; people usually have trouble guessing my ethnicity...    some things that my friends have said:  -the way i carry myself  -my manners  -my friendliness  -my (sometimes blunt) honesty  -my "guns" (biceps - they're really not that intense though)</t>
  </si>
  <si>
    <t>books: my sister's keeper; the notebook; spin cycle; stiff; the giving tree; the lorax    movies: 300; sin city; transformers (all of them); x-men; iron man; sex &amp;amp; the city; the notebook; a walk to remember; 40-yr old virgin; zoolander    shows: modern family; the o.c.; glee; pretty little liars; we got married (korean show); state of georgia; sex &amp;amp; the city; the client list; family guy; the cleveland show; futurama; nba games (gs warriors baby!)    food: anything that's tasty and makes me happy :) [i tend to prefer asian food though; but i'm open to trying new cuisines!]</t>
  </si>
  <si>
    <t>(a list in progress...)  1. my family/friends  2. values/morals  3. nature/breathtaking scenery  4. music  5. zzz...(love my beauty sleep)  6.</t>
  </si>
  <si>
    <t>*in no particular order  -my future  -my family's well-being  -how much fun/adventures i can get in before i'm too old; such as skydiving  -where i want to travel (asia; europe; australia...)  -staying in shape  -when i'll have the chance to sample authentic kobe beef (in japan...)  -how to make the best chocolate chip cookies  -how to live a life w/ few regrets (impossible to not regret anything)  -how to avoid becoming entirely dependent on technology (especially with all these advancements)  -when i'll finally be able to get a dog of my own  -reaching my inner zen</t>
  </si>
  <si>
    <t>either relaxing and staying in with a good movie; out at happy hour or a club; showing off my competitive streak at boardgames with friends; enjoying good conversation with good company; or taking on random adventures!</t>
  </si>
  <si>
    <t>will be disclosed in private ;)    so as to avoid being a party pooper; here's a little sample: i'm a fan of retro/old school video games - sega; nintendo; supernes...</t>
  </si>
  <si>
    <t>you don't want to wonder whether we missed out on each other.    if you truly believe that great things come in small packages...    you don't own a pair of crocs.    or if you'd like to witness someone lick their elbow ;)</t>
  </si>
  <si>
    <t>english (fluently)/chinese (fluently)/spanish (okay)/vietnamese (okay)/korean (poorly)</t>
  </si>
  <si>
    <t>him... how to summarize myself? is this like cliff notes for people that cant exchange emails or phone calls; or are afraid to talk face to face? well; i suppose a few things are best spelled out up front to save us both some hassle.    i'm an artistic tech nerd. it has managed to serve me well.    i am single; but that doesnt mean i'm a monk. i have a couple of long time 'friend with benefits' style arrangements. both are very dear friends to me; and both are aware of each other. i dont imagine any scenario where i'd abandon either one of them completely; so if my degree of 'singleness' is a sticking point for you; best keep looking. so why am i here? well; good question. i'm looking for more than a fwb situation; i'm looking for a deeper emotional involvement/support; looking for longer term companionship; more engagement. i dont have a hard and fast viewpoint on relationships; mostly i just think being flexible and willing to make things work is a far better idea than sticking to a worn out 'monogamy or nothing' approach. so i guess that makes me poly-amorous and in search of my primary partner. i'd love to find that one person that completely sweeps me off my feet such a degree that i would never feel the need to look elsewhere... but i try and live and operate in a reality based universe that actually deals with how people actually behave instead of how they fantasize things will be.    i dont want kids. years ago i felt different; but currently; at my age - fathering a child would be really unfair to the child - who wants a 70+ yr old parent in your teen years? and quite frankly; i'm not sure the world needs another child just so my name or genetic material keep circulating... i think we need a few less; and we need to take better care and educate the ones we already have.    i live a cluttered existence; i'm not a neat person. my world has a; shall we say a unique index and filing system. hey it at least keeps the cats amused.    i'm a bit cynical. not oppressively so i hope; but definitely cynical.</t>
  </si>
  <si>
    <t>good damn question...    career wise; i work for pdi|dreamworks aka dreamworks feature animation here in redwood city. i'm a computer graphics animator for the final layout department. what i do is vaguely similar to what a set dresser does in a theatrical production - i install and set up the sets; environments; characters and cameras. i've worked on shrek 2; shrek 3; madagascar 1 and 2; and most recently mega mind.  on the weekends in my spare time; i'm putting together a band and writing material for us to play... kinda an eclectic mix of instrumental metal; rock and progressive music. currently a three piece - guitar; bass &amp;amp; drums; but will likely add another guitar and maybe keys at some point. this is probably my primary focus these days.  i also dabble in electronics - i'm self taught and have been building tube amplifiers and am starting to try my hand at stomp boxes and pedals.</t>
  </si>
  <si>
    <t>...procrastinating on most anything; but definitely on filling out these self descriptive profile thingies. i guess i'm good at solving mechanical and design issues as well as process/workflow matters. ok and i am a reasonable guitar player and aspiring audio/recording engineer of sorts. i'm good at making piles of sawdust out in the garage.</t>
  </si>
  <si>
    <t>damned if i know...</t>
  </si>
  <si>
    <t>i disconnected and unplugged my tv about three years ago; and dont miss it one bit. i spend too much time on the computer anyhow. reading wise; i'm big into william gibson; michael crichton; noam chomsky; william rivers pitt; etc. music wise; i'm into a whole pile of post-rock; post-metal; industrial and doom bands - isis; russian circles; pelican; cult of luna; tephra; baroness; kyuss; qotsa; nin; evoken; amon amarth; opeth; and tool.</t>
  </si>
  <si>
    <t>music; books; intimacy; touch; passion; conversation</t>
  </si>
  <si>
    <t>music; relationships; society in general...</t>
  </si>
  <si>
    <t>probably just chilling at home. i'm not into the club scene; and dont really have a crowd that i run with; so i'm usually a homebody; nerding out on the internet; or working on something music related.</t>
  </si>
  <si>
    <t>if it's private; then there's not much point in publicizing it; is there?</t>
  </si>
  <si>
    <t>any of this sounds interesting or intriguing and you have a similar need in your life and find my descriptions; explanations and interests are in line with your own world view.</t>
  </si>
  <si>
    <t>hey! i am energetic; adventurous and i love to travel. i value and appreciate the people in my life. i'm a big fan of history; nature walks; board games; cats; drinking; free stuff; sf and sunny days.</t>
  </si>
  <si>
    <t>making people laugh; telling stories; playing monopoly</t>
  </si>
  <si>
    <t>my smile or my voice</t>
  </si>
  <si>
    <t>to name a few.... movies: eternal sunshine of the spotless mind; american beauty; inception; milk; bridesmaids; pulp fiction; black swan; american gangster. books:choke; fight club(yes it was a book first) go ask alice; tweak; hunger games; the giver music: deadmou5; bassnectar. borgore; majorlazer; radiohead; the black keys; florence and the machine; santigold; phoenix; beach house</t>
  </si>
  <si>
    <t>we asked my professor for some life advice at the end of a semester. he said; "drink lots of water and wear comfortable shoes". i loved that. so i'll say i can't live without some ice cold water and my favorite pair of pumas.</t>
  </si>
  <si>
    <t>where i want to travel to next; love; sex; career opportunities; the comfort of my bed and all of my favorite people.</t>
  </si>
  <si>
    <t>watching live music; dancing; kickin it with my roommates</t>
  </si>
  <si>
    <t>you're ambitious; open-minded and have a good sense of humor. i like storytellers; cuddlers and travelers.</t>
  </si>
  <si>
    <t>youll find out; you just have to ask me; im just typing random things here cause i dont know what to put in here so just message me and youll find out    i am a guy; straight; and straight !</t>
  </si>
  <si>
    <t>ill tell you if you wanna know</t>
  </si>
  <si>
    <t>you can find out</t>
  </si>
  <si>
    <t>is my hair</t>
  </si>
  <si>
    <t>ill tell you later</t>
  </si>
  <si>
    <t>ill let you know soon</t>
  </si>
  <si>
    <t>not writing here</t>
  </si>
  <si>
    <t>will not be posted here</t>
  </si>
  <si>
    <t>i message you</t>
  </si>
  <si>
    <t>so... who am i? summing up any person is no easy task and i think that it takes a good amount of self-awareness to be able to sum up one's self and i'm not sure if i have that kind of awareness. i guess i'll start with the general sense that i'm a pretty laid back and easy-going individual; i don't take things too seriously; but i know when something's important enough for my full attention. i'm a really down-to-earth type of person. i enjoy the beauty in life and trying to figure myself out. i pretty much take everything a step at a time; i like living in the present moment rather than looking too far ahead of myself. there's really not much to who i am; to be honest. maybe i'm just a dime a dozen. i don't know.</t>
  </si>
  <si>
    <t>i'm in between jobs at the moment; recently graduated from massage therapy school. i'm still kinda figuring out what my goals and lasting interests are. just a bit incomplete; i guess.</t>
  </si>
  <si>
    <t>empathizing with other people; no matter what. people who aren't even close to me. i'm generally a caring person.  listening; knowing what people want.  being open-minded and nonjudgmental.  trusting; to a fault.  getting what i want out of a situation.  learning from others' and my own mistakes.</t>
  </si>
  <si>
    <t>i don't talk much. the truth about that is; though; that i only talk when i genuinely have something to say. when i know that my words just won't fly over someone's head.</t>
  </si>
  <si>
    <t>books-  ender's game by orson scott card  world war z by max brooks  zen and the art of motorcycle maintenance by robert m. pirsig  the hitchhiker's guide to the galaxy series by douglas adams  fight club by chuck palahniuk</t>
  </si>
  <si>
    <t>been in ca for most of my life. 10 years in the bay area. just moved to lake merritt; oakland area this year. i'm half-asian (dad's from hk). kinda dorky. easy going. love to laugh and enjoy life. wish i had more time to travel.</t>
  </si>
  <si>
    <t>engineer in biotech. wasting the rest of my time away participating in general nonsense.</t>
  </si>
  <si>
    <t>spying (not in a pervy way)  telling if someone's a jerk</t>
  </si>
  <si>
    <t>i'm kinda not white...but so white.</t>
  </si>
  <si>
    <t>indian food (fav dish: malai kofta; fav restaurant: saravana bavaan)  music: most stuff on 99.7  movies: godfather; magnolia; life as a house; clue  tv: where do i begin!? i miss lost. now watching modern family; true blood; glee; community; the big c.</t>
  </si>
  <si>
    <t>a friend's laugh  the tennis channel  tivo  indian food  sleep  &amp;gt; 800 thread count sheets</t>
  </si>
  <si>
    <t>deals!  how to avoid uncomfortable situations.</t>
  </si>
  <si>
    <t>hanging out with friends by going to restaurants or a show. or just staying in to catch up on tivo.</t>
  </si>
  <si>
    <t>i thrive off of gossip.</t>
  </si>
  <si>
    <t>i am a free-spirited; fun-loving; open-minded individual. i love to  spark people's brains. my idea of a good time is spending it with  friends and loved ones; laughing; joking; dancing; being intimate.  i'm kinky and live an alternative life style both at home and at  work.    at home i have a lovely wife; who is my best friend and who i  adore! we're both open and genuine about our thoughts and feelings.  we are also poly.    i work in the adult industry; for kink.com; as a systems engineer. (not a pornstar - if you are wondering) being in front of the camera just does not do it for me. that being said; being so close to other kinky people is a blessing. i never feel  like i'm at work! i love it.    i'm also a dj/producer/sound designer. i've promoted events; played  at parties both dj and live; and released by own music both  independently and through music labels.    my life is an open book; i always welcome new and exciting  things...    i'm mostly looking for new friendships and/or play partners. of  course; the kinkier the better...</t>
  </si>
  <si>
    <t>as i mentioned above i work as a system engineer for kink; however my free time i spend producing electronic music. i'm currently working on art for my live show. i'm also looking to collaborate with other music lovers; ideally someone who good at something i don't already know so we can learn from each-other.</t>
  </si>
  <si>
    <t>i've been producing music for a really long time and i know my tools inside and out! i'm also very creative; and a total hacker. i love to make things....    let's see. i  sew; cook; hack; code; produce music; draw; i've even made furniture. i guess you can say i'm somewhat of a renaissance man. i love working on projects and seeing them to an end; especially if they ascetically pleasing.</t>
  </si>
  <si>
    <t>i love music...  i am kinky...  i am an optimist...</t>
  </si>
  <si>
    <t>favorite book: hitchhiker's guide to the galaxy  favorite movie: brazil  tv shows: robot chicken  music: techno!  food: i will eat anything; but lately i've been limiting my meat intake to about once meal a week. the rest of the time i try to eat as veggie friendly as possible.</t>
  </si>
  <si>
    <t>something to hack  laughter  food  sex  good music  good company</t>
  </si>
  <si>
    <t>making music; building things; sex ;)</t>
  </si>
  <si>
    <t>if i'm not in the studio working on music; i'm out dancing.</t>
  </si>
  <si>
    <t>i'm really an open book; if you wanna know something just ask.</t>
  </si>
  <si>
    <t>you want an open friend whois artistic; creative; and fun to play with.</t>
  </si>
  <si>
    <t>i just moved to san francisco in early july and feel like i have found the perfect place for me! i am at a wonderful place in my life; love what i do; and got lucky to be closer to family and reconnect with great friends that somehow also found their ways to san francisco.    i recently finished a medical residency and moved here to work as a child psychiatrist. i love what i do and it gives me a great starting point for the rest of my life. i am still getting to know sf; figuring out my favorite things to do here and really enjoying myself.    i am looking for a woman who is smart; interesting; beautiful and positive to explore the city with and maybe more..</t>
  </si>
  <si>
    <t>i'm a fun and outgoing person. i live a healthy and active life; love my family; professional; hardworking; sincere; loving; good cook; caring and the rest you will find out.</t>
  </si>
  <si>
    <t>working hard; spending time with family and friends; running; working out; hiking; traveling; cooking.</t>
  </si>
  <si>
    <t>cooking and making travel plans</t>
  </si>
  <si>
    <t>is my smile; warm personality and charm</t>
  </si>
  <si>
    <t>danielle steele; english literature; greek mythology; discovery; food network; elton john; eva</t>
  </si>
  <si>
    <t>iphone  lipstick  cooking  family  faith  hope    not in particular order</t>
  </si>
  <si>
    <t>how to better myself</t>
  </si>
  <si>
    <t>staying home; cooking and watching tv</t>
  </si>
  <si>
    <t>i love wearing really old almost worn out oversized shirt for sleepwear:-)</t>
  </si>
  <si>
    <t>you think we are a good match.</t>
  </si>
  <si>
    <t>i just hit my 30's and i am in a new city on a new coast with a new job. wanna hangout?</t>
  </si>
  <si>
    <t>working hard in the tech industry. chilling hard on the weekends. kicking rhymes while walking to the bus stop on monday mornings. enjoying all the fine food that grubhub has to offer on the weekday evenings. taking mad pictures of the golden gate bridge (seriously; i can't pass it without taking a picture of it). layering up for the bay-area's indecisive weather. busting out crazy designs in photoshop... oh yeah; looking for a somebody to kick it with.    currently... yeah; i think that's it... that is what i'm doing with my life:)</t>
  </si>
  <si>
    <t>seeing the bright side.</t>
  </si>
  <si>
    <t>my voice.</t>
  </si>
  <si>
    <t>books:  i don't read printed books much. i read mostly design blogs. when i was a kid i read a ton on greek mythology... does that count?  movies:  true romance; rushmore (all w.a. movies!); donnie darko; lost in translation; the goonies; silence of the lambs; big trouble in little china; and a few others...  shows:  i don't watch tv shows that often. i did recently watch breaking bad's first 3 seasons... those were really good.  music:  wutang clan; neon indian; joy division; nas; yo-yo ma biggie; washed out; lee scratch perry; au revoir simone; the clash; replacements; ramones; passion pit and a ton of other stuff  food:  i am down for whatever... i love food.</t>
  </si>
  <si>
    <t>my iphone  good music  sunshine  orange juice  good people  my bed</t>
  </si>
  <si>
    <t>career goals and my future in general.</t>
  </si>
  <si>
    <t>catching up on laundry in the early evening and then heading out to meet up with friends for dinner and drinks. but; sometimes i just rest up for saturday if the week has been taxing.</t>
  </si>
  <si>
    <t>i am an open book... just ask.</t>
  </si>
  <si>
    <t>if you want to hang out with a fun guy who has his sh!t together.</t>
  </si>
  <si>
    <t>i have a lovely personality and willing to talk to most people. i'm not really looking to meet people but i'll still chat    i am cheerfuuuuuuul; happy; and full of joy.</t>
  </si>
  <si>
    <t>i'm working and living with my best friends!!</t>
  </si>
  <si>
    <t>my body  my eyes</t>
  </si>
  <si>
    <t>phone  ipod  purse  food  friends  people to talk to</t>
  </si>
  <si>
    <t>out hanging with the girls!!</t>
  </si>
  <si>
    <t>you want to talk about anything</t>
  </si>
  <si>
    <t>after 4 moves in the last 2 years; i landed in sf not too long ago. being new to the area; i am exploring everything northern cal has to offer - great concerts and events; wine country; seafood; and the outdoors. i'm looking for someone spontaneous to have some fun adventures with.    the words "work hard; play hard" couldn't be a better fit for me. i've got a lot of energy and live a very active lifestyle. can you keep up??</t>
  </si>
  <si>
    <t>i'm am one of the lucky few who landed a dream job after college. i get to have great conversations with doctors and healthcare professionals about how to improve the cost and quality of care and help make it happen. it's high pressure; but i get to set my own schedule; travel all over the place; and wake up each day with a purpose.    i ran a few businesses in college and eventually want to get back to my entrepreneurial side. waiting for the right start-up idea to come along.</t>
  </si>
  <si>
    <t>overpacking    losing at "never have i ever" in large groups    giving backrubs</t>
  </si>
  <si>
    <t>that i'm ridiculously; ridiculously good looking</t>
  </si>
  <si>
    <t>books: rarely find myself with anything but non-fiction; harry potter excluded. freakenomics. predictably irrational. anything malcolm gladwell.    movies: se7en; fight club; momento; snatch; the princess bride; and pretty much anything disney or pixar    music: electronic (deadmau5; kaskade; david guetta) jazz (miles davis; wynton marsalis; thelonious monk) everything else (mumford &amp;amp; sons; john mayer; phoenix; bela fleck; incubus)    food: ethnic foods; sushi; i could probably eat chipotle every day and never get sick of it.</t>
  </si>
  <si>
    <t>gps  a guitar  a gym membership  something digital  coffee  information (npr; ted talks; the economist)</t>
  </si>
  <si>
    <t>participating in full contact origami; fighting bulls in san juan; sneaking into the zoo to play with animals; urban hang-gliding; setting world records.</t>
  </si>
  <si>
    <t>i went to band camp</t>
  </si>
  <si>
    <t>you are confident; intelligent; sexy; and you have your provebial shit together    you want to challenge me to a dance off    you have something awesome to show me in sf (i'm new and in need of a good tourguide)</t>
  </si>
  <si>
    <t>i find this very difficult but some 22 year old told me this is how  to date now. i like to make things up so this is a tempting format.  it's not that i'm a liar; in fact; i have a very high standard when  it comes to honesty and integrity. at the same time; making stuff  up about myself can be really fun. i'll try my best to be factual;  so here goes...  i don't like capital letters but enjoy punctuation. i enjoy food  and breathing. sleep and i are on rocky terms; i like it more than  it likes me. the last woman i dated called me a 'know it all'; i  think it was a combination of me being average and her not knowing  anything. i dislike unkindness and poor manners. i am a good sport  when winning or losing. i like to play tennis and shoot pool.  tuesdays are for pool. sundays are for football; summer is for  baseball. snowboarding in tahoe as often as possible. i like to fix  things that are broken; except for people; they must come whole but  dented is okay. i like hats. i am compensating for the lack of hair  on my head with a beard and mustache; i think it's just a phase. i  like old things and rock'n'roll. i dislike d.j.'s very much. i go  to bars to drink not to see or be seen. i am a bit old fashioned; i  do not own a microwave nor will i ever. cooking calms me. i like to  read the paper and have a coffee before i start my day. i like  history but i try not to live in the past. my family is important  to me and i have a great one.</t>
  </si>
  <si>
    <t>building and fixing cool things and places. not burningman related; though they do build cool things.</t>
  </si>
  <si>
    <t>did i mention i fix things?</t>
  </si>
  <si>
    <t>1) my laugh. it's a real head turner!  2) how poorly i speak occitan.</t>
  </si>
  <si>
    <t>most of them. i don't like some of them.</t>
  </si>
  <si>
    <t>my family; my sanity; my friends; books; my pool cue; my truck.</t>
  </si>
  <si>
    <t>the ways to undermine and ultimately destroy delusional thinking.</t>
  </si>
  <si>
    <t>cooking at home. fridays are for rookies.</t>
  </si>
  <si>
    <t>though i'm tone deaf; i will often sing in the shower in french.</t>
  </si>
  <si>
    <t>if you would like somebody to hold hands with while you cruise through space on this lovely rock.</t>
  </si>
  <si>
    <t>english (poorly)/french (okay)/spanish (poorly)/swahili (poorly)/occitan (poorly)</t>
  </si>
  <si>
    <t>traveling is my passion and if i can find someone that enjoys it as much as i do that will be an ideal match. my eyes are always open for the next adventure whether it is a trip abroad or a weekend away i love uncovering new sights and experiences. i would like to find someone interested in a long term committed relationship that is open-minded; passionate; smart and willing to share lots of laughs together.</t>
  </si>
  <si>
    <t>primarily focused on a few things right now that are occuping most of my time including getting a new business up and running; investment properties and finding that girl that will occupy my mind constantly....</t>
  </si>
  <si>
    <t>being able to find an ice cream store where ever i am - i have a bit of an addiction to ice cream :)  correctly calling heads or tails when a coin is flipped (if only i could find a way to make a living doing this)...  speeding and never getting a ticket (hope this is not going to jinx me now).</t>
  </si>
  <si>
    <t>hmmm probably my smile and very blue eyes....</t>
  </si>
  <si>
    <t>books; i tend to prefer non-fiction over fiction. i especially like reading mafia/gang type books; i suppose i prefer the action and drama associated with it.    i ditched my cable over a year ago and never looked back... roku with netflix provides me all the television/documentaries and movies i have time for these days.    music i am pretty open to all types depending on whatever mood i am in at the time.    i am without question a foodie and love to eat - dining out can be at a 5 star restaurant or hole in the wall as long as the food is good and the place is clean.... i also enjoy cooking myself and my eyes are always open for the next great recipe to try!</t>
  </si>
  <si>
    <t>* late night restaurants  * freshly laundered cotton towels  * the quietness of a morning sunrise  * sharing a beverage with a good friend  * people watching  * the smell of freshly baked cookies</t>
  </si>
  <si>
    <t>career moves; investment opportunities; working out; finding a good match; home improvement projects</t>
  </si>
  <si>
    <t>i don't like the word typical because it conjures up something boring...friday nights can be spent at hh with coworkers/friends; dining out at a new restaurant; heading for the airport or packing the car for an adventure out of town or even just spending a quiet evening at home relaxing after a long week.</t>
  </si>
  <si>
    <t>i usually have a bowl of cereal right before bed.  on days that i bring my lunch to work somehow i always manage to consume it before 9 am....</t>
  </si>
  <si>
    <t>i'm just your average asian gal who likes to play video games on the xbox and ps3 and every now and then i'll play mmos and rpgs.  on 1.15.12 i finally beat resident evil 5; i'm so proud of myself!  the most current game i am actually playing is diablo 3; believe it or not. almost at lvl 60!    reading is a passion of mine; honestly i do not know what i would do without a good read. maybe die of boredom? head explosion? what ever happens to come first.  animals have always been a big part of my life; people that know me fairly well tell me that as a child i grew up in a zoo.  okay; so maybe not so average....    might i just say; i'm as real and down to earth as it gets.  being able to help the people i encounter in my life really makes my soul tingle. in a good way of course.  when people sneeze i bless them even if i do not know them.  when random people drop their money or belongings i let them know right away! i'm quite honest :)  old folks think i'm adorable and sweet. they really can't get enough of me.  there are very few people that i have met in my life that i cannot make smile or laugh.    i do not enjoy mind games and this applies to friendships as well; people who have tried to "use" me for my income; or my housing opportunities and even as a emotional rag really make me want to throw their belongings out onto the street; jump in my car and run over it and go in reverse just to run it over some more; perhaps even sell it on craig's list for cheap. bottom line is; don't mess with me.    otherwise i promise i'm super sweet! o:)</t>
  </si>
  <si>
    <t>striving for happiness in the littlest of things.  constantly trying to improve everything that i do.  trying to finish a knitting project.    i currently work for a corporation that specializes in making leds. i am currently representing one of the lines called kessil. but i just deal with the customer service department for the moment with a few extra responsibility on the side.</t>
  </si>
  <si>
    <t>i believe i am really good at cooking! or at least that is what people tell me. =p  i'm great at getting things done on time.  a lot of people tell me i am very good with animals which i do agree with. i am also known as the "fish whisperer" lol  i want to say that i am good at reading maps but honestly i suck! so if we ever meet and go on road trips just expect longer to get to our destination!</t>
  </si>
  <si>
    <t>generally how petite i am. then their next reaction is like &lt;em&gt;oh... you are short because you are asian...&lt;/em&gt;  yes; i know i'm vertically challenged.    my rosy lips; they are naturally that color.</t>
  </si>
  <si>
    <t>books:  hunger games series  iron king series  lord of the silver bow  shield of thunder  mortal instruments series  gracling  eon and eona  the host    favorite authors:  sara douglass  cassandra clare  karen marie moning  gena showalter  julia kagawa  p.c cast    shows:  greys anatomy  private practice  vampire diaries  how i met your mother  bones  lie to me  doll house    food:  vietnamese  chinese (cantonese style and hong kong style)  japanese  korean  italian  mediterranean</t>
  </si>
  <si>
    <t>1. my cats and rabbit. it would extremely odd not having a furry friend underfoot. plus i'll miss all the animal hair! no not really.  2. my best friends!  3. a good book. i would die of boredom and lack of imagination.  4. my giant collection of tea~!  5. a calender; otherwise i would never know what day it was.  6. last but not least; my family; cause life isn't right or easy without them.</t>
  </si>
  <si>
    <t>i use a lot of my thinking powers trying to help the people around be the best that they can be!    if i was part of the avatar world; i would totally be a water bender.    usually; i spend a lot of time trying to figure out how to start the first pages of my novel i am trying to complete by the age of 24. which by the way... i have nothing written...    recently; i've been thinking about what career path i want to take; and that seems to have my thought all in a jumble. i will pull through!!!</t>
  </si>
  <si>
    <t>last friday night; i went blah blah blah blah blah... :)    friday nights are filled with gaming on my ps3 with my best friend/ housemate; brewing an awesome cup of tea; chilling and watching something new on netflix; possibly going to the theaters to watch something new; or the roomie and i hit the bars with friends.  but defiantly no stripping in the bars or jumping into pools naked like what katy perry does in her songs.</t>
  </si>
  <si>
    <t>oh you'll find out when we meet.... ;)</t>
  </si>
  <si>
    <t>you are interested in hanging out and maybe going rock climbing. i'm not good at it yet and i haven't gone in a while.  if you are down to go karaoke!  maybe wanting to go to night life in the city.    if you aren't afraid to message me after viewing my page; what's the worst that can happen? you don't get a message back; it's not the end of the world.</t>
  </si>
  <si>
    <t>the names megan; i grew up in a small farm town outside of woodland ca and loved every minute of it! i'm outgoing and love making people laugh...its kinda my thing. i graduated from chico state with a ba in criminal justice and also played lacrosse all four years as the goalie:) i love all kinds of sports; music; and am usually down to do just about anything. you can say i'm a pretty confident person and i go after what i want. i push myself to the fullest and believe that hard work pays off in the end. i'm loud; energetic; and enjoy making others happy;)</t>
  </si>
  <si>
    <t>i am currently a security supervisor in walnut creek ca and hope one day to follow my dream as a juvenile probation officer.</t>
  </si>
  <si>
    <t>lacrosse; reading; putting things together; learning new "tricks of the trade"; kneeboarding; wakeboarding; softball; volleyball; sarcasm; and making people laugh;)</t>
  </si>
  <si>
    <t>my funny personality and my smile.</t>
  </si>
  <si>
    <t>i listen to just about every kind of music and am always open to others favorites. i read all of the time and mostly enjoy true crime books. i like all foods in general and am always ready to try new stuff.</t>
  </si>
  <si>
    <t>my ipod; kindle; sunglasses; pictures; family and friends!</t>
  </si>
  <si>
    <t>life and what the future holds for me.</t>
  </si>
  <si>
    <t>out on the town in sf; oakland; berkeley; or walnut creek. or just keeping it low key with a couple friends and my dog zoe;)</t>
  </si>
  <si>
    <t>i have turntables and my dj name would have been "dj megz" if i ever got famous! lol. oh yea and i have 5 tattoos ;)</t>
  </si>
  <si>
    <t>you would like to chat or hangout.</t>
  </si>
  <si>
    <t>we are a fun couple in san francisco we have ben in a loving relationship for almost 2 years. we are always looking for another fun girl around are age to possible add to our amazing sex life and more. if you like any of our pics and want to connect hit us up:) we have a nice place in san francisco and would love to host the right lady if we are all feeling the connection.    we are artistic; friendly; and naughty</t>
  </si>
  <si>
    <t>we are on a magical mission involving sound healing and crystal energy</t>
  </si>
  <si>
    <t>holding a high vibrational frequency of love and compassion in our hearts.</t>
  </si>
  <si>
    <t>is our thriving energetic aura.</t>
  </si>
  <si>
    <t>earth:the pleiandian keys by barbara marciniak; dmt the spirit molecule by strassman; the ancient secret of the flower of life by drunvalo melchizedek; the hidden messages in water by masaru emoto; the book of stones by robert simmons; supernatural by graham hancock; the source field investigation by david wilcox.    we don't watch tv    we love all music. but recently we have resonated with the sounds of nature and any type of meditative sound healing music.    we are vegetarians; but in the process of becoming vegan.</t>
  </si>
  <si>
    <t>family;love;art;music;memories; &amp;amp; friends</t>
  </si>
  <si>
    <t>all the amazing; beautiful; and positive aspects of our lives. it feels good to finally have contentment and live with an overflowing open heart.</t>
  </si>
  <si>
    <t>creating. we are master manifestors and creators. we love wire wrapping; beading; drawing; painting; dancing; loving; and having meditation time with our cat coco.</t>
  </si>
  <si>
    <t>we are open books that are ready and willing to share our knowledge of the akashic records with everyone.</t>
  </si>
  <si>
    <t>you are down for an awesome conversation and ready for some intense energy exchange.</t>
  </si>
  <si>
    <t>i am a geek who turned a life-long fascination with figuring out how things worked into a career programming computers to do my bidding. i even tied it to my other interest and managed to somehow convince someone to pay me to make video games for a living.    perhaps my two biggest traits are those. i obsess over knowing how things work. from physical objects to creating internally consistent fantasy worlds. and i adore games. of all flavors; not just the computer types. (to be honest; my video game playing has gone way down since getting a job making them for a living. i much prefer things requiring cardboard; dice and actual human interaction in my free time now)    other nuggets: i can be a bit obsessive; especially when learning new things. i also can be a bit flighty; i get bored of things easily once i feel i've "figured them out". i'm a night-owl-in-hiding; the day-people don't seem to have figured out that i'm just faking it yet. i really want to travel more; but i enjoy the comforts of home a bit too much.</t>
  </si>
  <si>
    <t>currently; working at an amazing job making video games for a living and hanging out with friends. enjoying the amazing california weather by jogging and biking when i can. and sitting around with friends when i can't.    short term life goals are:  - to continue jogging and hopefully run a 5k sometime this summer or fall; with the possibility of a sprint size triathlon in the fall or next year (if i can keep my schedule and if my knee behaves)  - move to someplace a little more convenient for my job (alameda is nice; but it's out of the way) and start hosting a monthly get-together of friends.  - come up with better mid term and long term goals.    medium term goals:  - find myself a 'someone' to be with.  - find a job that's challenging enough that i stop getting bored and reading reddit instead.    long term goals  - travel somewhere before i get too old to enjoy it.</t>
  </si>
  <si>
    <t>learning the basics of a new thing quickly; getting lost in the dark; sarcastic humor; 'wasting' entire evenings with friends in the blink of an eye; making a mean spaghetti sauce (haven't done it in years though. hard to justify a whole pot of food when you basically live alone)</t>
  </si>
  <si>
    <t>likely my collection of amusingly geeky t-shirts.</t>
  </si>
  <si>
    <t>books: the scott pilgrim comic (if those count); hitchhiker's guide to the galaxy. i also have an embarrassing soft spot for r.a.salvatore's forgotten realms novels.  movie: shawshank redemption.  music: i listen to most anything; my music tastes go through cycles as i get bored of things and move on. perennial favorites are: mashups; dance (odd because i don't really dance); and chillout.  food: just-spicy-enough orange chicken.</t>
  </si>
  <si>
    <t>the internet - though i'm trying to lessen this particular addiction.  alone time - me being an introvert; being "in public" for too long tires me out.  games - just not monopoly or trivial pursuit; please.  someone to play them with - alone time is all well and good; but being alone forever is maddening.    and two more things to be named at a later date.</t>
  </si>
  <si>
    <t>work. unfortunately. :(    life; the universe and everything. games/puzzles of various flavors; both existing and ones i make up. where i want to go with my life; what i want to do; long term. traveling and seeing the world (i'm the only one in my family who has not been out of the country; even though i have a passport). math. introspection: who am i; and who do i want to be? dropping everything and visiting europe for a month.. wondering how i'd pay the bills if i dropped everything and went to europe for a month.    my thoughts tend to be all over the place.</t>
  </si>
  <si>
    <t>playing cards or board games with buddies.</t>
  </si>
  <si>
    <t>despite the fact that i'm in my mid 30s; i'm relatively new to the whole "dating" thing. i can count the number of girlfriends i've had one one finger; and the number of dates i've been on on one hand.</t>
  </si>
  <si>
    <t>i am an east coast transplant who is outgoing; enthusiastic; and adventurous. i enjoy meeting new people; and spending time with friends and family. i enjoy live music/going to concerts; checking out art exibits; and most outdoor activities such as hiking; swimming; skiing; and yoga.    i caught the travel bug when i studied abroad; so i am always looking for opportunities to explore. i am a little bit of a foodie; so i am trying to learn how to cook . . . and i love going out to eat!</t>
  </si>
  <si>
    <t>enjoying the beauty of the bay area while pursuing my career goals.</t>
  </si>
  <si>
    <t>putting a smile on someone's face when they are feeling down.</t>
  </si>
  <si>
    <t>my high level of energy; and adventuresome spirit.</t>
  </si>
  <si>
    <t>books - the alchemist; 3 cups of tea    movies - 40 year old virgin; goodwill hunting    shows - modern family; anthony bourdain no reservations    music - the black keys; muse; lady gaga; david guetta    food - sushi; tapas; asian cuisine; and seafood are my favorites</t>
  </si>
  <si>
    <t>family and friends  the sun and being outdoors  laughing until my face hurts  travel  delicious food  swimming</t>
  </si>
  <si>
    <t>where to go on my next vacation</t>
  </si>
  <si>
    <t>no friday is the same - i am usually ready to go wherever the weekend will take me.</t>
  </si>
  <si>
    <t>you think we will click.</t>
  </si>
  <si>
    <t>i'm still fairly new to the bay area; happily in a relationship; and feeling a creative impulse that i don't know how to satisfy. who i'd really like to meet are people to collaborate with on creative projects; or a friend who can prod and encourage me in such heretofore unspecified projects.    about those creative impulses:  -i wrote and edited a humor magazine in college. i'd really like to get involved in more humor writing projects; though i think i need help getting over my tendency to fall into comfortable forms like fake news and political one-liners.  -i like drawing; especially the human figure; but i have never had the willpower to put any effort into it for more than a short period of time. as a result; i am really; truly awful at it. one day; though; i want to drop everything else and actually commit to learning to draw well.  -an on-and-off hobby since high school has been 3d modeling and animation. (in fact; the algorithmic underpinnings of computer graphics is one of my biggest academic interests; and i am seriously considering grad school in this topic.) once every few years; i enthusiastically try to get back into 3d with some new idea of mine. sadly; i never finish the projects i start because my lack of artistic skill frustrates the hell out of me.    as a list of adjectives; i am: quiet; reserved; sarcastic; witty; jewish; liberal; kind; intellectual; science. sometimes i want to live a more radical or interesting life; but my cynical and cowardly voices consistently call me back from the edge. i have a love-hate relationship with video game and geek culture.</t>
  </si>
  <si>
    <t>i am working in an immunology lab; studying genomics. neither one is my specialty; but i am lucky to be working on interesting research; i guess.    after that; i will probably be moving on to grad school; likely in computer science? i don't know exactly.    what i am really doing is figuring out how to be a person in the real world after four years in a small liberal arts college town. and how to be happy and fulfilled in that world.</t>
  </si>
  <si>
    <t>i haven't the faintest idea; but i worry it isn't anything good.</t>
  </si>
  <si>
    <t>books: recently; i have gotten into &lt;a class="ilink" href= "/interests?i=a+song+of+ice+and+fire"&gt;a song of ice and fire&lt;/a&gt;; as well as michael chabon's &lt;a class="ilink" href= "/interests?i=yiddish+policeman%27s+union"&gt;yiddish policeman's union&lt;/a&gt; and &lt;a class="ilink" href= "/interests?i=the%0aamazing+adventures+of+kavalier+and+clay"&gt;the amazing adventures of kavalier and clay&lt;/a&gt;. i have always been a fan of john hodgman's trilogy of complete world knowledge: &lt;a class="ilink" href="/interests?i=areas+of%0amy+expertise"&gt;areas of my expertise&lt;/a&gt;; &lt;a class="ilink" href= "/interests?i=more+information+than+you+require"&gt;more information than you require&lt;/a&gt;; and &lt;a class="ilink" href= "/interests?i=that%0ais+all"&gt;that is all&lt;/a&gt;.    tv highlights:  &lt;a class="ilink" href="/interests?i=30+rock"&gt;30 rock&lt;/a&gt;  &lt;a class="ilink" href="/interests?i=community"&gt;community&lt;/a&gt;  &lt;a class="ilink" href="/interests?i=the+daily+show"&gt;the daily show&lt;/a&gt;  &lt;a class="ilink" href="/interests?i=parks+and+recreation"&gt;parks and recreation&lt;/a&gt;  &lt;a class="ilink" href="/interests?i=the+wire"&gt;the wire&lt;/a&gt;    music:  &lt;a class="ilink" href="/interests?i=belle+and+sebastian"&gt;belle and sebastian&lt;/a&gt;  &lt;a class="ilink" href="/interests?i=gnarls+barkley"&gt;gnarls barkley&lt;/a&gt;  &lt;a class="ilink" href="/interests?i=radiohead"&gt;radiohead&lt;/a&gt;  &lt;a class="ilink" href="/interests?i=ratatat"&gt;ratatat&lt;/a&gt;</t>
  </si>
  <si>
    <t>never is a strong word; and i like to attempt to disengage with most things on occasion to make sure that i can. i actually find things like the "100 thing challenge" exciting; even if i don't think i could actually succeed at it.</t>
  </si>
  <si>
    <t>politics; food; graduate school; the future; my future; projects i'd like to work on if i weren't so busy; sustainable cities; philosophy of mind; the fantasy world of my own imagination; food.    these days i feel a restless urge to pursue creative projects (see above) but i find myself too exhausted by the pressures of everyday life; and i never seem to overcome that inertia.</t>
  </si>
  <si>
    <t>you want a comedy/humor writing partner; or  you want to work on some sort of 3d project; and you can bring the artistic sensibility; or  you are interesting; fun; and similarly looking for fulfillment or direction in life.</t>
  </si>
  <si>
    <t>english (fluently)/hebrew (okay)/spanish (poorly)</t>
  </si>
  <si>
    <t>i'm an aspiring artist. a gamer. a bit of a nerd. a kid when i can be. an adult when i should be.</t>
  </si>
  <si>
    <t>i working towards combining my love for art and games and turning it into a career. i'm currently studying video game design and developing while working at a gamestop.</t>
  </si>
  <si>
    <t>drawing. gaming. listening. caring. making people laugh. finding new ways to prepare bacon. frankensteining different foods together. starting a conversation off of the most random things.</t>
  </si>
  <si>
    <t>apparently; being a chinese guy named damon is not very common o_o</t>
  </si>
  <si>
    <t>books: aside from having my nose in text books; i'm currently reading the years of rice and salt.    media: i'm a big of sci-fi; comedy &amp;amp; anime fan. i love classic john hughes &amp;amp; mel brooks movies. i'll watch anything with leslie nielsen and gene wilder in it.    i'm a gamer. i'll pretty much play anything. big fan of rpgs; shooters and action adventure.    music: i'll pretty much listen to anything good. i musical preferences change constantly    food: i'm always willing to try new things as long as it's not insects or something i would ever want as a pet. big fan of spicy foods and experimenting with different flavors.</t>
  </si>
  <si>
    <t>family  friends  good food  good music  art  hot sauce</t>
  </si>
  <si>
    <t>what i'd do in the event of a zombie apocalypse.  what i want to draw next  what these weird ass dreams i have mean  whatever other random thoughts that pop into my head</t>
  </si>
  <si>
    <t>wherever the day takes me</t>
  </si>
  <si>
    <t>i dunno.. i never learned how to swim and now have a slight fear of large bodies of water? oh; and clowns creep me out.</t>
  </si>
  <si>
    <t>you found me by clicking order by [enemy %]  cos opposites attract amiright?</t>
  </si>
  <si>
    <t>english (fluently)/chinese (okay)/c++ (poorly)</t>
  </si>
  <si>
    <t>i have been distracted by the economy; recently paused to survey the landscape and realized i am tired of eating alone. the goal here is to connect as friends; supportive confidants and if all goes well; grow into a more intimate relationship.</t>
  </si>
  <si>
    <t>my life is in transition.</t>
  </si>
  <si>
    <t>long legs</t>
  </si>
  <si>
    <t>romance no. 2; sonata no. 8 l. beethoven    the social network</t>
  </si>
  <si>
    <t>i can do without. and i would prefer to have music; laughter; friends; the sea; sunny days and creative expression.</t>
  </si>
  <si>
    <t>santa's helpers are subordinate clauses.  smile ---- it makes people wonder.......</t>
  </si>
  <si>
    <t>i relate to uncritical intelligence. and values; character and attitude are more important than current interests.</t>
  </si>
  <si>
    <t>you are a tall; healthy man who is quick to laugh; unpretentious yet worldly; and willing to take the time for us to to get to know each other</t>
  </si>
  <si>
    <t>hey; just hanging around; looking for a good match; some people to have fun with and whatever else life brings.    i'm really into &lt;a class="ilink" href= "/interests?i=motorcycles"&gt;motorcycles&lt;/a&gt;; &lt;a class="ilink" href= "/interests?i=people"&gt;people&lt;/a&gt;; &lt;a class="ilink" href= "/interests?i=computers"&gt;computers&lt;/a&gt;; &lt;a class="ilink" href= "/interests?i=intelligent+discourse"&gt;intelligent discourse&lt;/a&gt; and being a big &lt;a class="ilink" href= "/interests?i=weirdo"&gt;weirdo&lt;/a&gt;.    i like to drive fast and live hard.    i am new; friendly; and curious.</t>
  </si>
  <si>
    <t>wandering; looking for contentment.</t>
  </si>
  <si>
    <t>i'm tall; oh and the horns; hooves and tail.</t>
  </si>
  <si>
    <t>i'm never middle of the road on this; it's either some old classic from mile zola or something entirely brain dead like super troopers. james joyce can suck it though; seriously; what?</t>
  </si>
  <si>
    <t>motorcycles; skiing; cooking; learning; oxygen and women.</t>
  </si>
  <si>
    <t>love; improvement; engineering problems.</t>
  </si>
  <si>
    <t>socks weird me out.</t>
  </si>
  <si>
    <t>you're cool; smart and well read and ok with motorcycles.</t>
  </si>
  <si>
    <t>english (fluently)/hebrew (poorly)/c++ (fluently)</t>
  </si>
  <si>
    <t>i'm a native of the bay area who has traveled and lived other places and can fully appreciate living where i do. i value having good family and friends around me who make life so much better. i'm committed to my work but also to having lots of time to relax; too.    while i'm done with all my formal education; i still like to learn new things by taking a dance class or visiting an art or science exhibit. i like to keep up with current events and am currently engrossed in watching how dysfunctional our political system can be. my politics lean left; so hopefully yours does; too.    in my free time; i enjoy exploring different hiking trails; especially ones with shady redwoods like big basin or expansive views like mt tam. i like to try all kinds of ethnic restaurants from burmese to ethiopian. i'm also learning how to lindy hop; reading books; and catching films at local film festivals.    the kind of guy i'm looking for is ideally kind; smart; can tell funny jokes or at least laugh at mine; likes the outdoors; and challenges himself in different aspects of his life; i would like to meet someone who is also looking for something long term.</t>
  </si>
  <si>
    <t>my favorite book last year was thousand autumns of jacob dezoet for a great story of historical fiction. other books i've read recently: cutting for stone; omnivore's dilemma; outliers    for tv shows i watch the amazing race; mad men; and top chef.    i like all kinds of food; and my favorites always change. i can usually go for some good thai; korean; dim sum; tapas; thin crust pizza; dark chocolate.</t>
  </si>
  <si>
    <t>i'm currently re-calibrating. therapy grad school has taught me so much about who i am; what i value; what i want...especially in my relationships. i am in the act of becoming; every day. it can be exhausting; challenging; joyful and ecstatic. i wouldn't have it any other way.    i spend my time taking the best care of myself that i can; expanding my awareness; and investing in meaningful friendships.    i am so glad i get to be alive to the things around me: smelling roses; walking barefoot; feeling the multitude of moments in a day against my skin; curling up with a lover or a friend. i cook the way my grandmother taught me--with love-- and i still lick the chocolate out of the bowl when i'm done. i've ordered ribs on dates. i'm much more into enjoying things than worrying about what people might think about what my enjoyment looks like. i've been known to start leaping; singing; and doing cartwheels from time to time.    i spent a lot of time on a farm as a kid; have spent all of my adult life learning; and have a blend of southern upbringing and liberal values. i'm as comfortable at a formal dinner as i am watching a football game. i can make conversation about almost anything. i bring a lot of tact to the table.    i love my job. it feels incredible to be doing work that matters on an individual and a community level. i feel strong when i get to share what i've learned about the community i live in. i love teaching; building strong groups and being a hands-on participant in every element of my life.    i am passionate about learning. my brain likes to spend time striving to understand more about how all the pieces come together. i prefer to know a decent amount about as many things as possible rather than be a full-blown expert at any one. i am a feminist. i think a lot about what we learn about gender and relationships from tv &amp;amp; movies. yes; sometimes that's an excuse for consuming more than is good for me; but i find that using media when i teach opens up conversations that otherwise wouldn't be possible.    i love words. i love seeing the art in the everyday. i send postcards. i used to do much more reading and writing; but recently i've been discovering the poetry that exists in nuance and incredible fragility of personal moments of being moved.    my philosophies are strongly influenced by zen buddhism and quakerism and i love meditation. i don't have an answer about divinity; nor would i want to. i relish in the mystery of the world. in my mind having a sense of purpose is incredibly important. a lot of people find that path through spirituality. others don't. i challenge and discover myself while sitting in silence. i'm really interested in and skeptical about truth.    i am thoughtful; strong; and loving. especially the strong and loving. sometimes people don't know where they stand with me early on; but once i build a friendship; its marked by fierce dedication and loyalty on my end. i'm the sort of person who tells you to call in the middle of the night and really; actually means it.</t>
  </si>
  <si>
    <t>i'm in my last year of a graduate program in counseling psychology. i spend some of my time working and volunteering in the field and it feels great to serve my community. i've been doing a good amount of teaching; blending my interests in women's studies (which i have a master's in); psychology; media; and sexuality into meaningful learning experiences. i'm getting to work more with teens these days and am really excited to see where it goes. my current dream is to end up working in a position that enables me to do good work; feel challenged and wake up every day excited to get started.    something i'm constantly working towards is giving myself permission to be with whatever is true for myself. i believe that deep acceptance leads to more authentic enjoyment. i am really committed to my relationship with myself.</t>
  </si>
  <si>
    <t>making people feel safe and explaining big concepts in easy-to-understand ways.</t>
  </si>
  <si>
    <t>my eyes and my figure.    when they get to know me; it's usually my directness and articulateness.</t>
  </si>
  <si>
    <t>murakami; brautigan; atwood; vonnegut; pynchon; shakespeare and the occasional fluff.    the dinner game; marie antoinette; akira kurosawa's dreams; moulin rouge; ping pong; miyazaki; dead poet's society; run lola run; high fidelity; being there.    the new pornographers; the decemberists; the dodos; vetiver; cocorosie; belle &amp;amp; sebastian; radiohead; los campesinos!; sigur ros. the list goes on. i also love to enjoy jethro tull; donovan; the beatles and the other classic rock greats on vinyl.    i've been cooking way more recently and am perfecting my carolina style (vinegar based) pulled pork. i've also been baking way more cake which is super fun. my current diet includes a huge amount of avocado; goats cheese and stone fruit. that said; i'm not really that picky about what i eat. i can appreciate foodie foods; but i'm not particularly diligent about sourcing or healthiness.</t>
  </si>
  <si>
    <t>the people i'm sharing this life with; time in nature; physical affection; my own space; nourishment; change</t>
  </si>
  <si>
    <t>how to blend how the world actually works with the way i want to work in the world.</t>
  </si>
  <si>
    <t>equally likely to be out or in. i am often out to eat or taking a weekend trip with my best friend. when it's been a tough week; or if i'm working for a lot of the weekend; i tend to gravitate towards a long bath and intimate conversation.</t>
  </si>
  <si>
    <t>i don't really think of anything as particularly "private." i'm generally incredibly open and honest. feel free to ask anything you're wondering about.</t>
  </si>
  <si>
    <t>you want to. i am more forward out in the real world-- on here; i find myself less likely to send the first message.    you are caring; kind and open and ready to step into deep and meaningful contact; whether as friends or lovers. even better if you're looking for a relationship based on mutual love and compassion.    you're nerdy; funny; hip; quirky; wounded; self-aware; thoughtful; well-rounded; etc.; you'll fit right in. i'm looking for someone who knows what it means to step into their power and are actively doing so and/or working towards it.    it'd be super great if you're psychologically minded and if you've done/ are doing your own work. either that or you feel totally capable of holding space for someone else doing theirs.</t>
  </si>
  <si>
    <t>i am fun; loving; and thoughtful. i love to laugh and have a good time; but also really appreciate deep and meaningful conversation. i graduated from risd last year where i studied illustration. i hope to be a character designer for animated films. i am passionate about my artwork and love what i do. i want to be with someone who is passionate; outgoing; and caring. my friends and family are very important to me. i also am originally from northern california and hope to live there when i have a family; although i am open to what life throws at me. :)</t>
  </si>
  <si>
    <t>after art school i moved back to the bay and did a variety of things...taught high school art and illustrated children's books for an ipad app for awhile. now i am working as a children's product designer for disney which is a lot of fun...i love making toys for kids really because i'm a kid at heart :). eventually i hope to be a character designer for animated films; or just find a way to use my art to reach and inspire others.</t>
  </si>
  <si>
    <t>listening and being a reliable friend. i love to laugh and make others laugh. i definitely want to be with someone who can have a good time while also having a more thoughtful and serious side. most of the time i'm a goof; but i definitely like to have solid conversations that have meaning behind them. i think i am good at balancing those things in a relationship. communication is so important.</t>
  </si>
  <si>
    <t>my easygoing nature and my smiling eyes.</t>
  </si>
  <si>
    <t>i'm a huge pixar and disney fan! i want to work in the animation/ family entertainment field. in particular i love the lion king; aladdin; little mermaid; robin hood; beauty and the beast; ratatouille; monster's inc.; and up. (just to name a few) i love movies and books that leave you with a good feeling and a sincere and relatable message to take from it. good characters and good stories make a movie (doesn't have to be animated :) )    music...very important! i feel like i am always listening to music...being an artist it is great to create work while being inspired by another art form. i am very open to new music; but most of the stuff i like i describe as "happy music". i like uplifting tunes. and i love to dance in front of my mirror and with others. haha    as for food...thai; indian; italian; japanese...most anything. i am not a vegetarian; but i like a lot of veggie options :).</t>
  </si>
  <si>
    <t>1.friends and family  2. good humor  3. art  4. music (i sing and play guitar)  5. nature  6. pad thai</t>
  </si>
  <si>
    <t>the way people interact. i find it fascinating how we view people as separate from "animals". the truth is; we are animals; and we are not as different from them as we think we are. i like to think about the similarities we share with the other creatures of the earth. i use a lot of animals in my artwork for this reason. what makes us any better than them?</t>
  </si>
  <si>
    <t>spending time with my fabulous roommates. usually we go out; or spend the night at home laughing our asses off. it's a good life.</t>
  </si>
  <si>
    <t>not telling you yet. :)</t>
  </si>
  <si>
    <t>you are a good listener; sensitive; passionate; and like to have good conversations. i hope you don't take yourself too seriously and have a sense of humor (laughing at yourself is good). if you like going on small and spontaneous adventures exploring; and would rather have met me at whole foods when we reached for the same box of annie's mac and cheese than on an internet dating service you should definitely message me!</t>
  </si>
  <si>
    <t>i am a local bay area girl who is; honestly; still a little skeptical about this whole online dating scene :) in short... i am pretty relaxed; enjoy kicking back with a beer; trying new places with new faces; and i would really like to travel the world. currently; i have been to more countries than states; so i would like to travel nationally as well.    family is very important to me; and i love my three brothers more than anything.    i am very closed-minded about people being open-minded; and i will argue until i run out of breath when i really think it matters. otherwise; live and let live.</t>
  </si>
  <si>
    <t>working in tech sales while i decide which passion to focus on next.</t>
  </si>
  <si>
    <t>organizing; cooking; making ugly faces; painting &amp;amp; taking pictures</t>
  </si>
  <si>
    <t>i laugh a lot; have a dirty mouth &amp;amp; can pretty much hold my own.</t>
  </si>
  <si>
    <t>i love pretty much all music; minus most country; but my go-to music is usually hip-hop/r&amp;amp;b.    i am a big fan of all food; minus broccoli.    i wish i had more time to read; but i do love travel books. in fact; i am looking at my bookshelf now; and see chelsea handler's "are you there; vodka? it's me; chelsea" sitting right next to "tales from nowhere" from lonely planet and "beyond the sky and the earth: a journey into bhutan"    my favorite movie is amelie; but i love documentaries... and pretty much everything else; minus horror. i love interesting cinematography and movies that make you think in a way you hadn't before.</t>
  </si>
  <si>
    <t>1 organic produce; 2 camera; 3 sweatshirt; 4 gps; 5 rainbow flip-flops; 6 public transportation</t>
  </si>
  <si>
    <t>the bigger picture; &amp;amp; how there are so many places in this world so very different from my own.</t>
  </si>
  <si>
    <t>participating in happy hour somewhere with friends and co-workers; or running home to bed &amp;amp; a movie. it all depends on the week i've had.</t>
  </si>
  <si>
    <t>i feel more comfortable in a room full of men than a room full of women. maybe it's the growing up the only girl thing; or maybe it's just the fact that girls are more sensitive. i appreciate brutal honesty and a good; offensive joke.    oh... and i don't know how to drive. :)</t>
  </si>
  <si>
    <t>if you have your shit together; can kill spiders; reach the dishes on the top shelf &amp;amp; have something interesting to say.</t>
  </si>
  <si>
    <t>pacific islander/hispanic/latin/white/other</t>
  </si>
  <si>
    <t>alone whit kid</t>
  </si>
  <si>
    <t>am trying to make it work</t>
  </si>
  <si>
    <t>my work</t>
  </si>
  <si>
    <t>i'm positive; down-to-earth; kind; athletic; trustworthy; considerate; loyal; affectionate (all that good stuff) and i try to see the humor in everything. i'm the type of guy that will remember things you like and then do them for you - use your imagination ;). my friends tell me that i'm funny and charming; and that i make fantastic pancakes.</t>
  </si>
  <si>
    <t>i live in sf but work in south bay at a silicon valley startup. granted it might not be ideal; but currently worth the sacrifice and better than the alternative of living in the burbs. although it would nice to date someone outside the city..where you can see and feel the warm sun.</t>
  </si>
  <si>
    <t>keeping orchids alive  making people laugh  getting along with all sorts of people  baking cookies  athletics of all sorts (hopscotch/snowboarding/jumping rope)</t>
  </si>
  <si>
    <t>my eyes and my laugh</t>
  </si>
  <si>
    <t>my un-favorite things:    anything to do with "twilight"  movies with sandra bullock  musicals  gin</t>
  </si>
  <si>
    <t>green tea  chocolate  toothpaste/dental floss  music  friends/family  exercise  sex    okay that's seven but i can't decide which one to drop</t>
  </si>
  <si>
    <t>happy!</t>
  </si>
  <si>
    <t>you're a little kooky; have a great sense of humor and think you can make me laugh. you are a gal who likes to have fun; isn't too worried about other people's opinions and you are not a flake. you are down-to-earth; athletic; smart; cute; affectionate; kind and inspiring in your own unusual way.    i prefer dating women on the younger side because they usually don't have a flabby belly and are more physically compatible with me. just look at my age range and be in it or below it :).</t>
  </si>
  <si>
    <t>my dream is to become a children's book author&amp;amp; illustrator. i'm a big fan of the outdoors and love getting out and exploring the world.    i'm intelligent and enjoy a good laugh. i like to hangout with friends; seeking cool bars cool restaurants; i enjoy painting and cooking very much.    i'm looking for a man who is fit and active and has a real sense of humor. i'm looking for someone who is independent and has their own interests and aspirations and wants to share these with me.    i'm looking for someone who also enjoys art and who can make me smile and laugh. someone to sometimes cook romantic dinners for and to explore the world with.</t>
  </si>
  <si>
    <t>i love everything about art. i paint; i cook; i bake.  i drink coffee in the morning before i start the day of work; i keep working on portfolio when i am back home after work.  i like to watch movies and silly videos; i love exploring new areas; i love traveling with families and friends.</t>
  </si>
  <si>
    <t>painting; cooking; cheering you up!</t>
  </si>
  <si>
    <t>movies: up; madagascar; coraline; saturday night fever; fight club; harry potter; crazy stupid love.    shows: 30 rock; the office; gossip girl; how i met your mother; two and half men.    music: jazz; pop; hit hop and classical    food: sushi; indian food; thai food; anything spicy!</t>
  </si>
  <si>
    <t>love  cell phone  laptop  water  sleep  support</t>
  </si>
  <si>
    <t>how to become an amazing artist!</t>
  </si>
  <si>
    <t>hangout with friends; go to theater watch a movie or go to bars.</t>
  </si>
  <si>
    <t>i want to ride hot air balloon since childhood but never got a chance. -.-</t>
  </si>
  <si>
    <t>please read my self-summary. if you think you are the right guy and fits my life; give me a message; i'd love to hear from you! :)</t>
  </si>
  <si>
    <t>im fun i dont feel like filling this out so ask me if u wanna know ne thing</t>
  </si>
  <si>
    <t>im workin my ass off going to the gym trying to be a stand up citizen lol and enjoying myself</t>
  </si>
  <si>
    <t>reading people; cooking; being myself;havin fun</t>
  </si>
  <si>
    <t>comedies all music all foods</t>
  </si>
  <si>
    <t>beer tv sports women fun</t>
  </si>
  <si>
    <t>making money honey my future how i can become a better person</t>
  </si>
  <si>
    <t>out drinkin hey u gotta be honest right</t>
  </si>
  <si>
    <t>i seem like ur type</t>
  </si>
  <si>
    <t>moved back to sf from la.  been all over north america and europe and lived for an extended period of time in another country traveling/working. gotta love new places for sure!    i'm always active or doing something; run daily. good music; good people; good times; good drinks.</t>
  </si>
  <si>
    <t>i graduated in marketing and communications in college; played rugby as well. work in marketing for a clothing company. i play out frequently in sf/california rock/music scene; and have had the opportunity to toured nationally and internationally</t>
  </si>
  <si>
    <t>guitar; playing music; lounging around from time to time; rugby; making people laugh; surfing [now that i'm in norcal; only on occasion-cooolllddd water!]    started getting into cooking..addicting!</t>
  </si>
  <si>
    <t>eyes-not sure if they are blue or green!</t>
  </si>
  <si>
    <t>listen to everything-at the moment t.rex; bowie; black keys; joe perry; tommy bolin; mott the hoople; jackson browne...all over the place! but basically listen to everything that's good i suppose...    i like to read celebrity/musician/famous people biographies on people i'm interested in; and sometimes find out they are actually not really that interesting at all!    i'll eat any type of food. anytime.</t>
  </si>
  <si>
    <t>ipod; surfboard; food</t>
  </si>
  <si>
    <t>always something different-out in the city  checking out new bars; resturants</t>
  </si>
  <si>
    <t>just moved from new hampshire!  looove to cheer; totally miss my gurls back home. go bulldogs!!!</t>
  </si>
  <si>
    <t>sophmore in college; still figuring out what i want to do.  just joined beta phi; trying to make new friends. ;)  i love my big and i love my little!</t>
  </si>
  <si>
    <t>having a good time!</t>
  </si>
  <si>
    <t>my baby blues</t>
  </si>
  <si>
    <t>confessions of a shopaholic  the social network  the notebook  the vow  gossip girl  pretty little liars  the oc  justin timberlake  lady gaga  katy perry  rhianna  brittany spears  jayz  drake  salads ;)</t>
  </si>
  <si>
    <t>a good bartender; a well dressed man;gucci;louis;fendi; prada</t>
  </si>
  <si>
    <t>at the bars</t>
  </si>
  <si>
    <t>you wanna take a girl out for a fun time on the town.</t>
  </si>
  <si>
    <t>smile...</t>
  </si>
  <si>
    <t>passport(s)  phone  old friends  open space  ocean</t>
  </si>
  <si>
    <t>english/russian (fluently)/ukrainian (fluently)</t>
  </si>
  <si>
    <t>my perception of the world is so different; wanna take a peek at biss ?</t>
  </si>
  <si>
    <t>making money; living without labels</t>
  </si>
  <si>
    <t>making you smile; being intimate; humorous; and a brain to add..act fast on sale</t>
  </si>
  <si>
    <t>eyes; smile</t>
  </si>
  <si>
    <t>don't hold grudges; life is short; forget; forgive; love and learn;</t>
  </si>
  <si>
    <t>i've recently moved to san francisco after seven years in new york. i'm from los angeles though; so this is a homecoming of sorts. i have a great network of close friends here; but in making the most out of life in a new city i'm looking forward to meeting and being inspired by new people.    things i really like: opera; photography; classic cinema; the farmers market; books; cooking; "streetscapes"; oysters; old maps; cabinets of curiosity; the new york review of books.    this is a work-in-progress. stay tuned!</t>
  </si>
  <si>
    <t>putting things together. i can help you build a bookshelf so it doesn't wobble; hang a mirror; finish a puzzle; plan an outing; or pack a suitcase. i am pretty practical in this way and good to have around for any kind of hands-on tasks that may arise. i enjoy home improvement projects and gardening.    baking cookies. i like baking cookies because after i've had my fill there are still plenty to share. but really; i can cook just about anything; and i enjoy trying my hand at new recipes. i've recently experimented with canning and made a delicious batch of peach butter. with a few exceptions; i prefer fresh; natural foods and avoid artificial sweeteners and weird additives.    navigation. i've been told several times recently that i am particularly good at making my way and leading others through crowds. i like to read maps; time routes; and track distance. i learn my way around new places easily; and seldom get lost. despite all of this; i am often running ten to fifteen minutes late.</t>
  </si>
  <si>
    <t>(partial list)  &lt;strong&gt;books:&lt;/strong&gt; u.s.a. trilogy; our lady of the flowers; ivanhoe; a simple heart; buddenbrooks; the horla; 2666; against nature; the autobiography of alice b. toklas; the architecture of happiness; une semaine de bont  &lt;strong&gt;movies:&lt;/strong&gt; blue valentine; clo de 5  7; a woman under the influence; elevator to the gallows; rain; dog day afternoon; wife vs. secretary; network; the holy mountain; who's afraid of virginia woolf; tie me up; tie me down  &lt;strong&gt;shows:&lt;/strong&gt; true blood; the supersizers; i love lucy; this american life; cuny-tv  &lt;strong&gt;music:&lt;/strong&gt; judy garland; twin shadow; neutral milk hotel; james brown; kate bush; active child; the brian jonestown massacre; radiohead; m83; cocteau twins  &lt;strong&gt;food:&lt;/strong&gt; ice cream; blueberries; cheese puffs; asparagus; lamb; brussels sprouts!</t>
  </si>
  <si>
    <t>kombucha; beach days; new moons; campfires; sunglasses; nuzzling</t>
  </si>
  <si>
    <t>conservation biology; architectural history; and mass transit.</t>
  </si>
  <si>
    <t>this prompt is lame. i tend to prefer satur&lt;em&gt;daytime&lt;/em&gt; activities to late friday nights. you know; like reading the paper; going to brunch; taking a walk; finishing the crossword; having a spot of tea or a bloody mary.</t>
  </si>
  <si>
    <t>you like to read. at least 4-6 hours per week. it really doesn't matter what...</t>
  </si>
  <si>
    <t>i'm from new mexico; and did not realize how much i needed sunshine and the outdoors until i went to college in massachusetts...so i came to california. i was a swimmer in college and love it. i'm a teacher and could talk forever about kids; education; schools; etc...but i don't! if i could; i'd spend all day either skiing; hiking; swimming; or biking.</t>
  </si>
  <si>
    <t>...creating ordered chaos in a middle school history classroom. i'm a teacher in a richmond; ca middle school. this is my 3rd year; and i'm usually pretty entertained by my students. i'm trying to decide whether or not to train for a marathon or 1/2 marathon... i swim too.</t>
  </si>
  <si>
    <t>...swimming; when i'm in shape; baking cookies... eating them; thinking of compliments; telling really corny jokes... (what did the fireman name his kids?)</t>
  </si>
  <si>
    <t>my height; my freckles; and that i always seem like i'm trying to get somewhere.</t>
  </si>
  <si>
    <t>my favorite music depends on my mood (but; let's be honest; i definitely sing along to top40 in the car...). my favorite food involves something either spicy or chocolaty. i love movies with happy endings or that make you think. my favorite book of all time is love in the time of cholera; but i also am fascinated by books like blink and how we decide.</t>
  </si>
  <si>
    <t>my family; my running shoes or swim goggles; a blanket; the sunshine; and a smile</t>
  </si>
  <si>
    <t>...what i'm going to do next (the next hour; the next day; the next whatever!); education- mine or my students'!</t>
  </si>
  <si>
    <t>finding my friends and figuring out what to do!</t>
  </si>
  <si>
    <t>i always dread filling out these sort of things; i'll write things here as i think of them. i'm forever a student; and very cerebral from what others have told me; i'm inclined to agree; perhaps too much in fact. i find myself very lacking and deprived in the spiritual department and hoping to rectify that.</t>
  </si>
  <si>
    <t>i had a pretty well to do career in the media/games/motion industry but was extremely unhappy with the corporate world; had a short stint as a jeweler; now i work mostly as a journey man until i think of what to do next. i've also been creating and building things to keep sane. i strongly believe in the saying "if you didn't build it; you don't own it".    *update  i'm now back into the game development industry but taking the indie path helping a friend from college develop and finish his second title. it's been fun so far.... and i get all the free coffee i want.    *i don't really spend my free time playing games; there's far too many interesting things in real life for me to to and see than spend both work and leisure in the same mental space.</t>
  </si>
  <si>
    <t>untangling tangled things.  working with my hands(i mean things like wood working and sculpting; keep ya nose clean kid.)</t>
  </si>
  <si>
    <t>my peppered red and black facial hair; yea ginger beard either ma and pa both had the genes or i'm some kind of mutant; either way it's kinda cool no? short of the whole.... not having a soul thing.</t>
  </si>
  <si>
    <t>too many to list; films are am indulgent passion of mine; music i'm very very open to all forms from bach to led zeppelin to mobb deep. and yes i'm a bit of a glutton; and i enjoy cooking; tho the results of said cooking has yet to be improved to the point where one can actually enjoy it. it's a work in progress.</t>
  </si>
  <si>
    <t>coffee preferably single origins.  a project of some sort to occupy my mind.  good food.  great company.  great music.  sketching materials.</t>
  </si>
  <si>
    <t>why our priorities in general as a species is in the wrong place; why we use the most finite and limited resources for energy when we get 47058% more of that daily available from the sun on half the planet at any given moment; or why with all our technological advancements all we have to show for it as far as proliferation to the general public are things like twitter or ipads things that are more about monetization of consumption than making our lives better; in other words i want my hover board; and power-lace shoes already; you hear me mattel?!    why people are tree huggers; i happen to think trees are pretty swell but i wouldn't want to hug em; too barky.    when will i finally make the commitment of properly learning to sail; and spend a summer floating around the mediterranean.</t>
  </si>
  <si>
    <t>staying home mostly these days and hanging with my dog jujubee(sister named him when he was a pup; she ended up going to nyc i kept the lil guy) he's in his twilight years and i wanna spend more time with the lil bugger.</t>
  </si>
  <si>
    <t>i've got a high hairline. there; i said it.    i also secretly lurk on your profile for new music to steal and so i can look like i've good taste in music in front of my friends.</t>
  </si>
  <si>
    <t>if the idea of laughing till our stomach hurts is something that appeals to you.  if you're the type of person who has fun no matter what the situation is; because frankly somewhere between the age of 5-29 i forgot how to.  bonus points if you can teach me to work my two left feet on the dance floor.</t>
  </si>
  <si>
    <t>english (fluently)/chinese (fluently)/french (poorly)/spanish (poorly)</t>
  </si>
  <si>
    <t>san franciscio. cooking. film connoisseur. a family man; a comedian and a sweet heart. you should meet me and fact check.</t>
  </si>
  <si>
    <t>at any given time i can be found operating heavy machinery; working on finishing a film degree or pondering the weightier questions of life. maybe more; depends on the day...</t>
  </si>
  <si>
    <t>breaking awkward silences...or working with my hands?</t>
  </si>
  <si>
    <t>dudes notice my sweet motorcycle; but i'm hoping you'll notice my sweet smile.</t>
  </si>
  <si>
    <t>books: the lexus and the olive tree;killing pablo;crime and punishment; notes from the underground; harry potter; and mystic river.  movies: fresh; casablanca; goonies; &lt;a class="ilink" href= "/interests?i=rear+window"&gt;rear window&lt;/a&gt;  shows: the wire; 30 rock; frozen planet</t>
  </si>
  <si>
    <t>sleep; family; san francisco; the freedom of my motorcycle; friends (but sometimes family and friends feel one in the same); tea</t>
  </si>
  <si>
    <t>what am i supposed to be doing right now?</t>
  </si>
  <si>
    <t>there's never a typical friday night; i am usually out with friends taking advantage of what my city has to offer.</t>
  </si>
  <si>
    <t>i'll admit nothing!</t>
  </si>
  <si>
    <t>if you want to see where it goes.</t>
  </si>
  <si>
    <t>22 year old college student checking things out and seeing whats out there</t>
  </si>
  <si>
    <t>friends/family  the sun  sleeping  eating  hot guys  cute animals</t>
  </si>
  <si>
    <t>going out  sleeping  movies and wine with roomies</t>
  </si>
  <si>
    <t>all you really need to know about me is that i am generally a nice; quiet; eccentric; political influenced geeky gal that daydreams too much.    i am addicted to cartoons(whether american; japanese; anywhere really; i'm not picky and i'll watch anything once); art; and comics(i'll also read anything once).    if you couldn't tell from my terrible english i'm from america; more specificity from california(dude; home of the; like; valley girl and surfer speech impediments). aside from some tedious complaints; i like it here. most of the cities are pretty hip and i really enjoy the beaches.    do wanna know more? really? too bad that's all you get. trust me it's for the better.    i am sweet; odd; and imaginative</t>
  </si>
  <si>
    <t>"stop the world; i want to get on!"  leonard bloom; the producers    why i'm trying to get a life of course!  aside from the obvious; i'm pursuing my biggest dreams of making my own cartoon and or comic book.  a date with either ruben studdard or adam lambert  (both at the same time would drive my fan girl mind to explode);world domination and total control of cartoon network would be really nice as well; but i can wait.</t>
  </si>
  <si>
    <t>drawing; sharing; obsessively reading something; getting pissed; metaphorically swallowing stupid regurgitated shit( it always smells as bad as it taste); vegetating; singing off key; perverting everything i hear and see; being ignored by the general public; and making other women look good by comparison.</t>
  </si>
  <si>
    <t>jesus your f%$king tall and fat! they also seem to notice that i wear my jacket too much; listen well; have a obsessive compulsion to doodle; balance on rocks when bored; and give this dazed expression on my face for no apparent reason.</t>
  </si>
  <si>
    <t>books: ah jeez; it's been a while since i picked up one of those. but i do love authors harlan ellison; franz kafka; alan moore; terry pratchett; neil geiman and gaston leroux.    movies: kill bill vol.1; 300; witches of eastwick; tommy boy; the producers; return of the jedi; and animated movies made by tim burton; europeans; and don bluth.    music: my tastes in music are very ranged. i mainly listen to rock; techno; jazz; easy listening and music about love and loss.    food: if it's horribly fattening or full of sugar; i'll love it!</t>
  </si>
  <si>
    <t>1. my family  2. oxygen  3. art  4. music  5. porn  6. robin williams</t>
  </si>
  <si>
    <t>water; hellboy; and sex.    i also think about how i would of handled as god if i was in a "bruce almighty" scenario.</t>
  </si>
  <si>
    <t>alone in my room; surfing the net and constantly rubbing my...pussy-cat. good kitty.</t>
  </si>
  <si>
    <t>in all seriousness i think finding a actual; romantic relationship in the internet is dangerous risk and a joke.  the real reason i even joined this basic my space ripoff of a site is to take the quizzes.</t>
  </si>
  <si>
    <t>if you are seriously want to talk to a complete stranger that might be just lying through her(or his) teeth for desperate attention from other complete strangers; or if my fly is open. either way expect no straight answers and a lot of silliness.    you have been warned...</t>
  </si>
  <si>
    <t>often inspired by my environment; the arts/culture/design.</t>
  </si>
  <si>
    <t>reprioritizing.    i work for the internet. the www. i'm meant to explore the world; starting with the web.</t>
  </si>
  <si>
    <t>"...you remind me to chill the fuck out! have a great morning."</t>
  </si>
  <si>
    <t>dimples; tousled hair</t>
  </si>
  <si>
    <t>currently reading: the ice storm by rick moody    horror; almodovar; van sant; eternal sunshine; the rules of attraction; fargo; addams family values; mind-bending; documentaries    summer heights high; parks and rec; portlandia; 30 rock; snl; true blood; trashy tv    i also like seeing live theater. death of a salesman is my favorite play.    fleetwood mac; evenings; real estate; the carpenters; houses; lo-fi; independent; top 40; beats.  currently on repeat: fenster    all types of food // korean; thai; mexican; sushi; veggies; seafood. i'm known to try different things and bookmark a lot of many restos in the city. i grew up eating filipino food; so that's a craving i usually have.</t>
  </si>
  <si>
    <t>water; friends; lyricism; art; clouds; cynicism</t>
  </si>
  <si>
    <t>what my next meal will be; where i'd like to travel to; something morbid</t>
  </si>
  <si>
    <t>recalling thursday night and figuring it out from there.</t>
  </si>
  <si>
    <t>i have ink on my body</t>
  </si>
  <si>
    <t>you have a good joke!</t>
  </si>
  <si>
    <t>its me</t>
  </si>
  <si>
    <t>to many projects to list and or catagorize but there all spaced out with nice chunks of down time tons of random randomness an a bit of a wild hare and the the hair of the dog that bit me</t>
  </si>
  <si>
    <t>cooking  enjoying nature  skiing  spooning  not getting robed in third world countries</t>
  </si>
  <si>
    <t>don't know  never cared</t>
  </si>
  <si>
    <t>authors to name a few steinbeck; hemingway; marquez + a nice antique cookbook colection    directors kauffman; coen bros; almodovar + alot of nice comedy central and old adult swim type tv    in my ears indie; classic rock; dubstep + gamelan ;celly cell and really most importantly live music    mmmm food high end modern; organic home cooking; exotic aka wtf? + whatever i feel like whipping up after a trip to a farmers market and anything to do with dark chocolate and pastry</t>
  </si>
  <si>
    <t>thai food  art  nature  comfy digs  travel  love</t>
  </si>
  <si>
    <t>space monkeys and jelly fish  paris; barcelona; rome  what to cook.................  playing in the snow... lets go skiing!!!  chocolate flavoring it shaping it painting it and eating it</t>
  </si>
  <si>
    <t>i don't usually have a typical day or night regardless of what day or night it is    so...</t>
  </si>
  <si>
    <t>i spend way to much money on chocolate; coffee; tea; and  exotic spices</t>
  </si>
  <si>
    <t>well... if you think you should right?</t>
  </si>
  <si>
    <t>easing into my new job and loving having a routine and money again. weekends are actually weekends...it's amazing!</t>
  </si>
  <si>
    <t>finding new places to explore and planning events to get friends up and out.</t>
  </si>
  <si>
    <t>my hair color and sense of humor.</t>
  </si>
  <si>
    <t>books? historical novels. favorite by far is pillars of the earth. tv? i like criminal minds; house; glee and csi; and pretty much anything on hgtv. music? i am open to pretty much anything. favorite food? french fries; hands down.</t>
  </si>
  <si>
    <t>friends and family  car  pandora  chapstick  slippers  piano</t>
  </si>
  <si>
    <t>how i can finagle more time off to travel.</t>
  </si>
  <si>
    <t>probably at a bar or restaurant somewhere with friends.</t>
  </si>
  <si>
    <t>** feb 2012: not really looking right now; and not logging in very often; so please don't take it personal if i don't respond **    i've been an organizer and activist most of my life; grounded in movements for social; racial; economic; and environmental justice.    my other love is photography and i almost always have my nikon in hand. i do mostly documentary photography of the communities; struggles; and protests that are important to me.    i believe in fighting hard and playing hard. when i'm not organizing; i'm out hiking a trail with my dog; biking up tunnel rd with my friends; hitting the climbing gym; running the lake under the stars; camping and/or backpacking; whipping up some vegan baked goods; studying spanish; kicking it with my crew at a bbq or potluck; or geeking out with a good book or documentary.</t>
  </si>
  <si>
    <t>i recently finished up 6 years with a local labor-community alliance working on campaigns for working justice; including:    hotel workers: http://www.youtube.com/watch?v=w7j0ljkmsw4.  port truck drivers: http://vimeo.com/7830436.    now i'm taking a few months off to rest up; see my family; and travel central and south america for a few months before diving back into the fight. any travel recommendations for nicaragua; el salvador; costa rica; panama or colombia?!?</t>
  </si>
  <si>
    <t>getting arrested? http://www.youtube.com/watch?v=9rgixkwczli</t>
  </si>
  <si>
    <t>no idea. you tell me.</t>
  </si>
  <si>
    <t>it seems an impossible task to compile and all time favorites list; but here are some of my recent faves in each category:    &lt;strong&gt;books:&lt;/strong&gt; books are among my favorite things in life! i read a combination of nerdy labor history and movement strategy; and some occasional fiction. i'm trying to read more books in spanish. in dubious battle; the immortal life of henrietta lacks; little bee; zeitoun; why david sometimes wins; restoring the power of unions; union of their dreams; ms alla de mi; casas de carton; the lacuna; playbook for progressives; solidarity divided. oh and the hunger games!!    &lt;strong&gt;movies:&lt;/strong&gt; i adore documentaries; and watch alot of movies in spanish. tambien la lluvia; los invisibles; princesas; salt of the earth.    &lt;strong&gt;shows:&lt;/strong&gt; i don't own a tv. and i like it like that. though i sometimes catch a peak at the daily show or the colbert report on my laptop.    &lt;strong&gt;music:&lt;/strong&gt; mostly underground; political hip hop and some spanish rock. ana tijoux; bocafloja; the coup; dead prez; immortal technique; thievery corporation; los rakas; manu chao; orishas; ozomatli; rebel diaz.    &lt;strong&gt;food:&lt;/strong&gt; anything vegan. but my favorites are avocados; sweet potatoes; black beans; kale; strawberries; blueberries; dark chocolate; siracha; green tea; and red wine. so many good places around oakland to get vegan sushi; bbq pulled "pork;" carmelized "chicken;" vegan soul food; vegan notta-ricotta pizza; vegan donuts and cinnabuns. love all the oakland farmers markets; esp. the bolani samples.</t>
  </si>
  <si>
    <t>life has been a process of learning to live without the people and things i'd previously thought i could never do without; but:    1. organizing - a good march; sit in; civil disobedience.  2. my doggie - an adorable boxer pitbull mix named paisley.  3. my crew - mi familia y mis compaeros for life.  4. photography - specifically; my nikon d90 and aperture.  5. nature - to be out in the sunshine; wind; stars.  6. endorphins - biking; running; climbing; self-defense; sex.</t>
  </si>
  <si>
    <t>not sure about typical; but my last few fridays consisted of:  * tamarind margaritas for a friend's birthday  * vegan soul food with my crew  * greyhounds and mj brass boppers show at van kleef's  * watching project bandaloop on the great wall of oakland  * political debates around a backyard firepit  * fundraiser for a rad movement organization</t>
  </si>
  <si>
    <t>let's talk about this in person; shall we?</t>
  </si>
  <si>
    <t>at this point in life; i know what i want - a compaero(a) to (eventually) really throw down with; be best friends with; build a life with. i care deeply about; am intrigued by; and enjoy spending time with all kinds of people. but i've found over the years that it only really works to partner up with folks for whom social justice is a central part of their life.    that being said; i love making new friends; so if that's not you but you'd make a great hiking; biking; photography buddy; or think we'd enjoy kicking it with each other; drop me a line and we should hang out.</t>
  </si>
  <si>
    <t>i really like meeting new people. small-world networks fascinate me.    beer is important. without beer; there would be no civilization.    somehow i can only sing spanish; but not speak it. i suppose music is the universal language?    coffee enthusiast.    why am i the only one singing when riding my bike around the mission?</t>
  </si>
  <si>
    <t>i'm a scientist of sorts; doing some interesting things at a startup downtown. i love it; ask about it if you like. &lt;a class= "ilink" href="/interests?i=signal%0aprocessing"&gt;signal processing&lt;/a&gt; - &lt;a class="ilink" href= "/interests?i=machine+learning"&gt;machine learning&lt;/a&gt; - &lt;a class= "ilink" href="/interests?i=vision"&gt;vision&lt;/a&gt; - &lt;a class="ilink" href="/interests?i=data+%28all%0asizes%29"&gt;data (all sizes)&lt;/a&gt;</t>
  </si>
  <si>
    <t>talking; if you get me on the right subject.  escalators (both directions).  retweeting.  coming up with terrible-joke paper titles (that we then actually use in publication).</t>
  </si>
  <si>
    <t>i am a coffee nerd.    ojal que llueva caf!    locally brewing/drinking &lt;a class="ilink" href= "/interests?i=four+barrel"&gt;four barrel&lt;/a&gt; - &lt;a class="ilink" href= "/interests?i=ritual"&gt;ritual&lt;/a&gt; - &lt;a class="ilink" href= "/interests?i=verve"&gt;verve&lt;/a&gt; - &lt;a class="ilink" href= "/interests?i=de+la+paz"&gt;de la paz&lt;/a&gt; - &lt;a class="ilink" href= "/interests?i=wrecking+ball"&gt;wrecking ball&lt;/a&gt; (when i can get my hands on it)  i typically prefer to brew out of a sock (well; no; not &lt;em&gt;that&lt;/em&gt; kind of sock).</t>
  </si>
  <si>
    <t>food: i'm not a strict vegetarian but i don't eat mammals. i love &lt;a class="ilink" href="/interests?i=bread"&gt;bread&lt;/a&gt; so i bake it (there is usually some pte fermente hiding in my fridge). a foodie.    books:  from bauhaus to our house; anything by philip roth; the information (at least for its historical content); hayek; orwell's 'politics and the english language.'    music:  tom waits; radiohead; grizzly bear; beck; cafe tacuba; dr. dog; neutral milk hotel; sigur ros; &amp;amp; 90s alternative (pumpkins; etc.).    tv:  30 rock; parks&amp;amp;rec; the league; community; southpark; peep show (&lt;em&gt;the britcom&lt;/em&gt; :/ ); madmen; portlandia; colbert; a few competition shows; e.g.; top chef.  i watch shows that are available on hulu or the web.    i do like movies but never remember which. surely anything by the coen brothers. lately i've been having a lot more respect for nicolas cage (see here: http://www.youtube.com/watch?v=xp1-oquwol8).</t>
  </si>
  <si>
    <t>&lt;a class="ilink" href="/interests?i=wikipedia"&gt;wikipedia&lt;/a&gt;  &lt;a class="ilink" href="/interests?i=coffee"&gt;coffee&lt;/a&gt;  bread; &lt;a class="ilink" href="/interests?i=bagels"&gt;bagels&lt;/a&gt;; and the other canonical starches  music  good conversation  friendsgiving</t>
  </si>
  <si>
    <t>i think last names are interesting.    lately i've been thinking a lot about what kinds of fun features i can build into our product at work.</t>
  </si>
  <si>
    <t>baking &lt;a class="ilink" href="/interests?i=challah"&gt;challah&lt;/a&gt;; then usually out with friends. if you've never tried it; avocado is an optimal pairing for challah.    an ideal typical night involves beer and good company.  i like beer bars like toronado/sycamore/beer revolution/the trappist; local bars like shotwells/evelyn; and any cocktail place that does it right; you know; like its 1890 (e.g.; the hideout/15 romolo/alembic).    really though; why wait for friday? any night of the week can be good for going out or doing something interesting at home with friends. soapbox party?</t>
  </si>
  <si>
    <t>i watch sytycd.</t>
  </si>
  <si>
    <t>you want to  - check out a food pop-up  - introduce me to a really great beer bar that i may not have yet found (or bakery for that matter)  - get a cup of coffee  - find out more    or a bike adventure around the city!</t>
  </si>
  <si>
    <t>hi! it's so hard to fill these things out; right? we are such complicated beings that to summarize seems impossible.  let's see; i'm a pretty easygoing funloving kind of gal. i definitely love to have a good time and i'm open minded to just about anything. my friends and family say i'm positive and make people feel good. i am always seeking the truth and a romantic at heart. i hope i'm evolving into a better person! isn't that what life is all about?</t>
  </si>
  <si>
    <t>i work alot! i work in a popular restaurant here in the city and i also am a flight attendant. i am having a great time and although i'm busy; it works. i'd like to pursue more interest in the wine industry in the future. i grew up in sonoma county and love the art of winemaking; selling; marketing and especially drinking!</t>
  </si>
  <si>
    <t>cooking; dancing; travel planning (i love to trouble shoot and helping people with their itineraries). i love to plan day trips and pack a picnic.</t>
  </si>
  <si>
    <t>aaah; so much to list...i am a huge music fan. it is my #1 source of inspiration and very important to me. i just got back from a vacation to new orleans; memphis and nashville. i have been listening to alot of delta blues and elvis lately.</t>
  </si>
  <si>
    <t>my support system  music  yoga  faith  local; organic sustenance  my bed</t>
  </si>
  <si>
    <t>my future; my loved ones; my next vacation; the weather; my to-do list; my next meal; the usual.</t>
  </si>
  <si>
    <t>most likely flying but ready to kick it up late night!</t>
  </si>
  <si>
    <t>nice try</t>
  </si>
  <si>
    <t>you are feeling brave</t>
  </si>
  <si>
    <t>i'm just a average guy looking to make some friends or play some video games with. i enjoy going to the beach surfing; watching movies and hanging out with friends.</t>
  </si>
  <si>
    <t>well right now im feeling good trying to get my cosmetology license; and paying bills for college. while being the best me i can be lol.</t>
  </si>
  <si>
    <t>drawling painting climbing video games im trying out some wow its okay i guess</t>
  </si>
  <si>
    <t>i have long hair for a guy and i take really good care of it and i have dark green eyes</t>
  </si>
  <si>
    <t>books:the outsides tex world war z  movies: anything with zombies  shows: adult swim  music: anti flag the bouncing souls left over crack chocking victim teenage bottle rocket a wilhelm scream rise against</t>
  </si>
  <si>
    <t>1. fiends  2. a house  3. cool outfits  4. water  5. love  6. smiling</t>
  </si>
  <si>
    <t>honestly if im gonna meet someone im gonna wanna be with for the rest of my life and what kinda father id be when im older.</t>
  </si>
  <si>
    <t>baby sitting going to party's and playing music</t>
  </si>
  <si>
    <t>i think i feel better if you asked me that.</t>
  </si>
  <si>
    <t>you want a friend or just someone who you can vent to im a good listener.</t>
  </si>
  <si>
    <t>i'm still getting to know myself. see natasha bedding field's "unwritten"</t>
  </si>
  <si>
    <t>when alone; at times i find myself pondering how the world works; the human condition and introspection.    a lot of the time; i'm honestly not thinking.. just enjoying the moment and taking life in.</t>
  </si>
  <si>
    <t>meeting friends at a restaurant or bar then headed somewhere to enjoy some live music.    every now and then; i prefer a quite night at the movies instead =)</t>
  </si>
  <si>
    <t>i am batman</t>
  </si>
  <si>
    <t>- you are an interesting person  - you actually want to meet up (i don't believe you can get to know someone over text)  - you can grant me three wishes =)</t>
  </si>
  <si>
    <t>i have a lover's heart; a poet's soul; a convict's body; a jester's smile; bedroom eyes; a baby face; a golf course liver; a hustler's wit; a pianist's fingers; and a baller's budget.    this spot used to have my life story; but hey; what more do you need to know?</t>
  </si>
  <si>
    <t>i'm on my grind. all week long; i get up early; i work my ass off; i hit the gym; i read a bit; and i do it again.  then; the weekend rolls around... that's another story.</t>
  </si>
  <si>
    <t>making colors pop; and people say; "ooooh! that's dope!"</t>
  </si>
  <si>
    <t>my eyes and sense of humor</t>
  </si>
  <si>
    <t>too hard to choose favorites; because i love so many. but i can say my favorite tv show is the wire and my favorite food is sushi.</t>
  </si>
  <si>
    <t>i've found through the ups and downs in my life; that there's nothing you can't learn to live without. but; for the sake of the essay:    family  friends  my phone  music  a marker (never leave home without one)  my sight</t>
  </si>
  <si>
    <t>my life; my future; my next painting; and every five minutes or so... sex (just keeping it real)</t>
  </si>
  <si>
    <t>somewhere dark; filthy; and dangerous with someone i trust at my side and a cold can in my hand. or in san francisco; wherever the music is stiff and the drinks are loud.</t>
  </si>
  <si>
    <t>anything at all; i really don't have a filter; but you have to ask. ;)    i'm a little too paranoid to air my dirty laundry to strangers.</t>
  </si>
  <si>
    <t>you want to make a friend as loyal as a pitbull; with slightly less chance of maiming children.</t>
  </si>
  <si>
    <t>i am pretty damn queer and pretty damn stubborn about animals deserving their rights.</t>
  </si>
  <si>
    <t>i love travelling the world. i don't own a tv but i got a passport full of stamps. love seeing new places; exploring new cultures and eating damn good vegetarian food. my favorite places are nepal; sri lanka; turkey and india. i love humans animals and our mother earth and believe that all beings deserve equal rights. capitalism has gots to go and i hope my films inspire people.</t>
  </si>
  <si>
    <t>making hummus; kissing; booking round the world flights one section at a time; laughing; making vegan cheese; slicing avocados and making guacamole.</t>
  </si>
  <si>
    <t>books:  in the shadow of man.  the ohlone way.  osho.    documentaries:  gimme shelter.  secret safari.  the diplomat  high school.  joan rivers; a piece of work.  off label.    films:  muriel wedding    music:  kylie  jefferson airplane  m.i.a  beatles</t>
  </si>
  <si>
    <t>avocado.  music.  plane ticket outta here.  yoga.  food processor.</t>
  </si>
  <si>
    <t>how fucked up eating meat and the capitalist system is  how amazing trees and the ocean are.  my next documentary idea.</t>
  </si>
  <si>
    <t>hanging with friends. drinking tea. making dinner. heading outta town.</t>
  </si>
  <si>
    <t>i listen to kylie minogue everyday.</t>
  </si>
  <si>
    <t>if you think meat is murder...</t>
  </si>
  <si>
    <t>chill and laid back; yet vivacious and energetic; an open book; yet dark and mysterious; different situations bring out my different sides. but generally; i'm sensual; curious; and thought provoking and enjoy the little moments in life. a deep conversation can sometimes be just as real as a deep kiss. and i'm very attracted to inquisitive minds and quirky personalities. trying to follow the zen path; i strive to always be in the present; always be learning; and always be evolving.    background wise; i'm originally persian; moved from iran to the states and nashville when i was 10 after briefly living in amsterdam. after learning the ways of the cowboy; i moved to the bay area following law school 6 years ago to learn the ways of the wild wild west and am loving the journey so far!</t>
  </si>
  <si>
    <t>recently started a new job as a legal project manager handling google's cases.. it's still fresh; so its fun and exciting and i'm learning a lot.. did you know google is working on a google implant that people can put in their brains and an iphonelike google glasses? kind of scary. back to the future 2 is here already! now where are those flying cars and the hover board?</t>
  </si>
  <si>
    <t>random conversations; witty banter; random singing (we have soo many useless lyrics in our heads); and listening to people's problems and negotiating a relaxed peaceful atmosphere.</t>
  </si>
  <si>
    <t>easy to talk to and always smiling. :)</t>
  </si>
  <si>
    <t>shows: recently got into street art (and art in general) after watching the documentary "exit through the gift shop" and catching one of the main subject's exhibits in l.a. if you haven't seen the movie; i highly recommend it. and if you'd like to go to an art show sometime; i'd totally be down.    books: philosophy; political; and poetry books (rumi and khalil gibran are my favorites.) i write a little on the side when the mood strikes.    movies: gangster movies and french romantic comedies.. but really anything with a good refined cast and novel script.    music: good music is good music. poetry is poetry. anything from black keys to black star; johnny cash to bob dylan; jazz to house; sinatra to guns and roses to tupac to ibrahim ferrer. and i'm a sucker for cheesy 80's songs.    food: persian food of course :); also sushi; and a good italian sandwich.</t>
  </si>
  <si>
    <t>family; friends; a good book; good food; fun travels; the beauty that is woman; and guilty of being addicted to my iphone</t>
  </si>
  <si>
    <t>this question now that i saw it.. hmm; i don't know.. why are we here is always a good one.</t>
  </si>
  <si>
    <t>generally resting after a long week; hanging out with friends; grabbing a drink; watching a movie; or reading a book.</t>
  </si>
  <si>
    <t>hmm; gotta keep somethings secret..</t>
  </si>
  <si>
    <t>you are cute; witty; fun and spontaneous. and if you'd like to; of course.</t>
  </si>
  <si>
    <t>english (fluently)/farsi (fluently)</t>
  </si>
  <si>
    <t>i'm a boston girl looking to make new friends and meet the love of my life in san francisco.</t>
  </si>
  <si>
    <t>just moved here from boston and love it. i gave up my pencil skirts and high heals for a happier life in sneakers and sweat. i have a positive outlook on life; and am always surrounded by happy friends and family. i connect new friends and cherish dinner parties with great wine; food and lively debates. i am strong and opinionated; but come from a very traditional family.</t>
  </si>
  <si>
    <t>communicating; dancing; staying strong and healthy; pushing my limits; taking risks; staying optimistic; encouraging others; negotiating; cooking breakfast.</t>
  </si>
  <si>
    <t>my smile; my eyes; my energy</t>
  </si>
  <si>
    <t>i love tolkien; harry potter; gatsby; rumi. i adore music -- from zac brown to deadmau5 to chopin.</t>
  </si>
  <si>
    <t>almond butter; my sneakers; music; my siblings; my mac; iphone; wine</t>
  </si>
  <si>
    <t>how to make millions of dollars and retire at 35 to raise my family</t>
  </si>
  <si>
    <t>having bubbly with my sister while we make dinner before heading out... or meeting friends (lots of new friends in a new city!) for happy hour. i'm usually in bed by midnight since i like to wake up and start an active day on saturday...</t>
  </si>
  <si>
    <t>you're smart; driven; ambitious; tall/strong/brave; kind; an adult. so tall means above 6 feet.. thanks!</t>
  </si>
  <si>
    <t>recent transplant from texas. enjoys economic policy; catty banter and "that's what she said" jokes.    i am girl talk; talk talk; and date line</t>
  </si>
  <si>
    <t>isn't that the million dollar question?    by day; i prepare tax returns for a local cosmetic company. by night; i'm exploring my options. dancing? drinks? pub quiz?</t>
  </si>
  <si>
    <t>beginning projects. i am a pilates novice. i have upholstered furniture. i've drawn half a mural. i have knitted sleeves for the sweater i will one day make. there are twenty half started books on my nightstand. or there would be if i got around to furnishing the rest of my apartment.</t>
  </si>
  <si>
    <t>i'm shorter than the average bear. if i don't make a conscious effort; i keep my arms raised up like a t-rex.    rawr.</t>
  </si>
  <si>
    <t>&amp;gt;recent books: michael chabon - yiddish policemans' union. david cross - i drink for a reason. john hodgeman - the areas of my expertise. zadie smith - white teeth. best american non-required reading.    &amp;gt; movies: state &amp;amp; main; 500 days of summer; eternal sunshine. i have a soft spot for bad horror movies and indie movies with delightful soundtracks.    &amp;gt;music! barenaked ladies. andrew bird. feist. clap your hands say yeah! they might be giants. of montreal.    &amp;gt;food: sushi. indian. tex mex. pastries.</t>
  </si>
  <si>
    <t>i am fascinated that society thrives on irrational optimism and romanticism. i mean; really. two thirds of new businesses fail. rational people should choose to work for the government. or some other 'too big to fail' industry.    and the world would be dull; and the economy would collapse.    but by believing we're successful sexy special snowflakes; we create a more interesting world that allows us to be mildly successful; sexy and special.</t>
  </si>
  <si>
    <t>my favorite dating advice comes from richard posner's economic analysis of matching costs.</t>
  </si>
  <si>
    <t>still waiting for my first sf earthquake!! i mean; why else did i move here... :)    originally from minnesota (i swear all 3 days of summer are awesome); i went to school out east and worked in boston for a few years before coming out here. i'm scared to tread south of the mason-dixon line and i truly miss the winters. summer without sun and winter without snow is just weird.</t>
  </si>
  <si>
    <t>work work work; play play play. and then have fun.</t>
  </si>
  <si>
    <t>making really stupid jokes that only old people think are funny. maybe it's just because they're senile. but really; i love sarcasm and bad humor. i'll always be making fun of someone or something (especially myself) and trying to lighten the mood and have a good time.</t>
  </si>
  <si>
    <t>my dreamy eyes. or that i like sarcasm. probably both. i'm hoping that you understand that i'm being sarcastic. my eyes are actually hypnotic.</t>
  </si>
  <si>
    <t>books: i've started reading a bunch of history books about the early 20th century. i always hated history in school; but now it just seems fascinating. go figure.    movies: zoolander - could watch it days on end. miyazaki hayao movies (totoro is the best) and everything stanley kubrick (a clockwork orange is my favorite). otherwise; it's stupid comedies.    shows: whatever netflix tells me to watch. of all the decisions in life; why worry about tv. although how i met your mother and big bang theory are great.    music: 80's monster ballads. i guess i have a soft side after all. most anything else goes    food: i love all food and will eat anything once. from raw chicken in japan to strange bugs in china to a perfectly baked quiche laboriously created from my own hands; i will eat it all. top are authentic cantonese (none of this american style chinese); sushi; most other asian cuisines; french and italian.</t>
  </si>
  <si>
    <t>coffee  my bike. honestly; i don't think i've ever lived without it  fruit  hiking shoes  fresh air and blue skies  good conversation  did i mention coffee?</t>
  </si>
  <si>
    <t>life and what to do - you know; that existentialist stuff. or where i can go hiking next.</t>
  </si>
  <si>
    <t>hanging with friends at a dive bar in the mission or wishing zoolander was streaming on netflix</t>
  </si>
  <si>
    <t>the real reason my hair sticks up isn't for style; but to get that extra half inch of height.</t>
  </si>
  <si>
    <t>you think filling out generic questions in profiles is lame and want to interact with flesh and blood instead of typing. well; you should probably type first...'cause...you know; otherwise you can't message me.</t>
  </si>
  <si>
    <t>i'm confident; independent; passionate; sensitive and if you bite my neck...instantly weak in the knees.  despite my skepticism i started online dating because a) i won't date my friends b) i won't date my co-workers and c) when you spend so much of your time with a and b...you have to have other options! i'm not totally sold...but i'm trying to stay open.  i enjoy the process of getting to know someone...the moment you feel a connection and all kinds of emotions rise to the surface; it's stimulating. i can be serious; intense and also laugh to the point of crying...all at the same time.  i love the weekend...it means time to hike with my dog; cook; see a show (live or a movie); kick it with my friends and sleep in!</t>
  </si>
  <si>
    <t>balancing work and life. i have a job that i love that consumes too much of my time but at the same time i really love what i'm doing.</t>
  </si>
  <si>
    <t>listening; cooking and playing with my friends. i'm really good at expressing how i feel. and...i've been told that i'm an amazing kisser (yeah; i just said that!)</t>
  </si>
  <si>
    <t>surface: i guess it's my eyes and smile but probably also that i'm a little nervous at first and then relax pretty quickly. i'm pretty easy to read as well (much to my dismay) and am not afraid to say what i'm thinking.</t>
  </si>
  <si>
    <t>if someone told me i could only eat one food for the rest of my life...it would be japanese food. i love; love sushi. but honestly; i love to cook and there aren't a lot of things i don't like...um; except i'm not a fan of fast food unless it's a taco truck.    i read constantly...because i travel a lot i burn through books-i'm thinking ipad is in my future. however; what i like to read...historical biographies; non-fiction and books that make me think. best books i've read in a while...game change and then...um...i really liked the hunger games series...just sayin'...don't hate.    music: the national; frightened rabbit; my morning jacket; snow patrol; la roux; florence and the machine. i love all kinds of music...it's too hard to name it all.</t>
  </si>
  <si>
    <t>water! drinking and playing...  my friends  my animals  coffee  a job i love (only because i'm not independently wealthy...otherwise i could happily not work and just volunteer and travel!)  freedom...it's so taken for granted  and #7...my car...</t>
  </si>
  <si>
    <t>love and relationships and where i'll go on my next vacation.</t>
  </si>
  <si>
    <t>unwinding after a long trip; going out for drinks or cooking a meal with friends.</t>
  </si>
  <si>
    <t>i'm not a fan of getting my picture taken...i'll always opt for taking the photo. there are much more private things about me but you'll have to wait.</t>
  </si>
  <si>
    <t>you you like boi's (not to be confused with boys...boys are fine; i'm just not one). i ride the spectrum.  you believe chivalry is not dead...and you enjoy the positives of the gesture.  you identify more as femme than butch.  you enjoy serious conversations and conversations about nothing at all; equally.  you are intrigued and want to know more...</t>
  </si>
  <si>
    <t>hurruhm! i guess i'm outgoing but shy; reserved but completely wild. outdorsy going to punk shows play some music hop on the bike and go somewhere where i haven't been or just stay home and watch some southpark or something like that. what ever floats my boat at the time!</t>
  </si>
  <si>
    <t>i work a lot in the city during the week; i'm about to get back into martial arts; sailing and going back to school.</t>
  </si>
  <si>
    <t>biking; skateboarding; bass; guitar; cooking; knives there's more but i'm bored already.</t>
  </si>
  <si>
    <t>i've never asked anybody so i wouldn't know! but; i guess it would be; i usually have pretty big hair.</t>
  </si>
  <si>
    <t>books: anything vonnegut; palahniuk; cometbus; and some tom robbins +...  movies: the flight of dragons; the big lebowski; ah i'm not going to go on with this one; i have hundreds of movies that i love to watch.  music: the criminals; the bannanas; the murder city devils; the clash; faith no more; mr. bungle; schlong; gwar; roy orbison; elvis costello(the real elvis); and much much more.  food: afgahn; mediterranean; burgers; bb-q; ya know; food!</t>
  </si>
  <si>
    <t>music  pictures of old times  tapatio  instruments  cheese  tools</t>
  </si>
  <si>
    <t>camping in some crazy place that i'm not supposed to be doing wild things that when most people hear of what we've done they think "what the fuck; you guys are nuts; but damn that sounds like a blast."    or; going to a rad underground show.</t>
  </si>
  <si>
    <t>you feel that we might be able to have a good time together. that's what this is all about; fun times!</t>
  </si>
  <si>
    <t>i love to laugh and travel . . . and laugh while i'm traveling.    i have lived in various parts of california my whole life; except for one summer when i lived and worked in spain and three months where i lived and studied on a ship.    despite being a "california girl" i cannot remember ever wearing daisy dukes with a bikini on top. perhaps in middle school; but i doubt it.    i feel pressured by the little "profile completion" percentage bar to fill in more of my profile and yet if i did actually write 500 words in my profile i would feel guilty for making you read 500 words about me.    excellent; 103 words already.    oh yeah; i'm also kind of a smart-ass.</t>
  </si>
  <si>
    <t>waiting to hear if i passed the bar. doing digital court reporting for nlrb hearings throughout northern california.</t>
  </si>
  <si>
    <t>probably my curly hair.</t>
  </si>
  <si>
    <t>too many.  books: i love to read. fantasy is probably my favorite genre; but i have read all kinds of books. also; i really want a kindle.  movies: i only watch movies after they come out on video - the theater is way too expensive these days. no favorites come to mind. meryl streep rocks.  music: latin pop.  food: suishi. sandwiches (with everything!).</t>
  </si>
  <si>
    <t>family/friends (good friends are basically family)  water/food (jalapeos in particular)  books  dogs! (they make life better in so many ways)  spellcheck  glasses/contacts</t>
  </si>
  <si>
    <t>the six things i could never do without.</t>
  </si>
  <si>
    <t>with friends. probably at happy hour.</t>
  </si>
  <si>
    <t>you are funny.  you play basketball and need another player.  you have slept with or dated all of your friends and need to expand your lesbian circle.  you actually counted to see if it was really 103 words.</t>
  </si>
  <si>
    <t>hello; and thank you for visiting me here at okcupid!    but enough about me!!    my match is someone who is smart; funny; and sexy. she sees the humor in life. she has nothing wrong with her whatsoever ;).    in short; i am looking for a woman who is comfortable with me being comfortable with her being equally comfortable in jeans and flip flops on the one hand; and high heels and a little black dress on the other; as long as that doesn't interfere with her ability to enjoy a moonlit walk on the beach; with the important caveat that if i don't accept her giant furry friend-slash-roommate; then there may be trouble brewing ahead for us. added props for anyone who is not vehemently opposed to a weekend in the wine country! lastly; she probably never saw herself on an online dating site (but here goes)!!    i should point out that my therapist says that my ironic/sarcastic approach to potential new relationships could be off-putting; but frankly sometimes i wonder why i am even paying her!    here is some more information about me; presented in a convenient yes/no format....    yes: radiohead  no: lady gaga    yes: the big lebowski  no: thrillers starring tom cruise/matt damon    yes: the wire  no: reality tv    yes: nick hornby  no: trilogies from sweden involving an unattractive; pathological goth chick and a bunch of other trite characters engaging in clipped; boring dialogue; a tedious story line punctuated by preposterous twists of plot; and (inexplicably) several technology product placements.    yes: nyc  no: vegas    yes: enfp  no: istj</t>
  </si>
  <si>
    <t>i work in finance. i am raising two teenagers; part-time. i run a lot of miles. a read a lot; and like to travel when i can. i like to do anything outside; especially skiing; hiking; and riding my bike. lastly; i spend up to five minutes per day trying to be really; really; ridiculously good looking.</t>
  </si>
  <si>
    <t>frisbee. seriously--frisbee.  also; crossword puzzles; boggle; and naming the band really; really fast when a song comes on the radio!</t>
  </si>
  <si>
    <t>my eyes...my cheerful disposition...my freakishly long torso.</t>
  </si>
  <si>
    <t>books: i read literary fiction with a dollop or two of david sedaris. once in awhile i will try to write a short story. i won't be surprised if you've never seen my work in print. mags: new yorker; esquire; vanity fair; runners world. movies: my favorite movie of all time is zoolander; followed closely by the princess bride. the coen brothers are brilliant (if you understand the phrase "mark it a zero; dude"; then we will probably get along). music: alt rock; indie; and the like. radiohead; beck; barenaked ladies; rem; english beat; lyle lovett. i love music (see above!) food: all of it.</t>
  </si>
  <si>
    <t>lists that pigeon-hole you into an exact number of responses  the colbert report  coffee  sweet lovin'...yeah; sweet lovin'.  music  running</t>
  </si>
  <si>
    <t>what type of fabric softener i should use; and why.</t>
  </si>
  <si>
    <t>hanging out at the club with my friends leo dicaprio; jay-z; and cher.</t>
  </si>
  <si>
    <t>i have two ridiculous; gay little dogs.</t>
  </si>
  <si>
    <t>you are feeling kind of lonely and would like to engage in some spirited repartee?</t>
  </si>
  <si>
    <t>i'm a designer and i really enjoy what i do. as freud said; love and work are the cornerstones of our humanness.  i have plenty of loves to balance out work. travel; running; cycling; motorcyling; museums; performance art; and eating.    i grew up skateboarding in la. in my more regressed moments; i'll still go for a nice ride.    i love food. who doesn't? seems like everyone here is a foodie. my favorite is sushi. i'm not a snob about it but my preference leans more purist; less mayonaise/cream cheese slathered concoctions.    on a separate note: i've been on a kick to find the best meal for under $10. suggestions are totally welcome.    i love the arts. wether watching a powerful performance by the smuin ballet or taking in graffiti art along the back allies of the mission.    i love music. i enjoyed all those years of raves. when i'm walking my kid around the neighborhood during halloween with glow sticks; i get flashbacks. while i might go out for a dance; those late evenings at the end up or 1015 are long gone. though; music and concerts are still a part of my life. lately i've been listening to gotye; little dragon; santigold. i like the old stuff too. last concert i saw the english beat and blondie at the mountain winery. debby harry is still cool! music permeates all areas. i've spent hours making mashup playlists for friends on spotify; curating the perfect 80's make out mix. i like to sing. i'm not very good but being asian; it doesn't take much to get me to bust out freedom 90 at a karaoke bar!</t>
  </si>
  <si>
    <t>designing delightful user experiences.</t>
  </si>
  <si>
    <t>listening to people and getting a good sense for what they're about.</t>
  </si>
  <si>
    <t>i've seen every episode of no reservations; sometimes twice. i really appreciate bourdain's sardonic wit; general mocking of other hosts; his network; his producers. it's a nice contrast to his genuine passion for good food. he's the perfect anti host. i've been getting into his new show; the layover. i think they're still working out the format but he's so entertaining.</t>
  </si>
  <si>
    <t>my people. my glasses. my mac. my phones. my wallet. my bikes.</t>
  </si>
  <si>
    <t>the new age of enlightenment or the impending zombie apocalypse.</t>
  </si>
  <si>
    <t>picking up my son and having dinner.</t>
  </si>
  <si>
    <t>you're hungry.</t>
  </si>
  <si>
    <t>honest; straight forward and looking for a real connection. i love adventure. things like cliff jumping and snowboarding. surfing rafting or fishing in the deep sea.  i like getting my hands dirty; but know how to keep them clean.  i am very friendly and insightful.  i must have been a fish in another life because i love the water. get me near water and its hard to get me out of it.  i like personal connections and try to retain old friendships.  i work hard and enjoy relaxing.  i am a proud uncle!  i love the sun and the outdoors which is why i keep my tent in my trunk so i'm ready to hit the campsites whenever.  i have dreams and aspirations and work towards them.  i am a smart guy and enjoy the artistic side of life more than the technical side.  i love color. green is my favorite.  i like to use out dated words and bring em back from the dead. like rad; and wicked and classic.  i am easy going and simple.  it doesn't take much to make me smile.  i am down to earth and genuine.  i love to laugh.  i really like my vignette camera app on my phone.  i really like adobe illustrator.  i listen to npr all day at work. it's all about science friday!  there are 1000 different ways i laugh; find out.  i have a pair of dancing shoes that get dusted off every now and then. i know how to shake it.  swap meets/flea markets are awesome!  bay area sports fan; a's; 49ers; shark and cal bears :)  i love art and like to talk about it.  i collect concert art from shows that i go to. i want to have my walls plastered someday with concert art.  i am a music nut.  i love stupid things; and laugh at them often.  i love to say stupid things in a comical way.  i love comedy of all types.  i like goofiness and spontaneousness (&amp;lt;-- and apparently making up new words). i think i was looking for spontaneity.  i want to travel; everywhere...  a favorite quote of mine; since people seems to have them i figured i would throw mine in: "the true measure of a man is how he treats someone who can do him absolutely no good" - samuel johnson. pretty much how i feel.</t>
  </si>
  <si>
    <t>i work in downtown oakland at a company where i am a production manager and really enjoy what i do. i get to work with my hands and be creative. i produce products for consumers and it challenges me sometimes which is key. i am also a freelance graphic designer. i have always enjoyed art and really enjoy being creative. i picked up surfing but have not had time to go recently; and need to get some beach time back in my life! i feel like my life has been one big blur recently; just going from one thing to another. weddings; camping; spending time in the city; being with family and friends; meeting new people and cooking. art and design; being outdoors; hiking; and being physically active are always awesome :)</t>
  </si>
  <si>
    <t>being in any situation with a positive attitude.  making people laugh.  making people feel comfortable.  fishing.  cooking - i think i am at least; for a single man with no formal training.  being creative.  hands on projects.  naming songs and bands.  remembering song lyrics.</t>
  </si>
  <si>
    <t>you tell me... maybe my eyes? i tend to get comments on my eye color being they are a greenish blue color. i would also say how easy i am to talk to; but i've never really asked or been told. i was told once that i look pretty much exactly the same in person as i do in my pictures. i was told another time that i look like matt damon... :/ i don't really see that one.</t>
  </si>
  <si>
    <t>books: reading keith richards life biography right now; that guy was a wild man. ramayana: divine loophole; wired; a tale of one bad rat; how to understand israel in 60 days or less. i am more of a magazine/online reader than a book reader; though i do enjoy graphic novels.    movies: snatch; moon; the good the bad and the ugly; wall-e; the goods; the princess bride; dazed and confused; the life aquatic; pulp fiction; big trouble little china; live at the purple onion; the fantastic mr. fox; any pixar film; man on fire; grandmas boy; super troopers.  tv: deadwood; jon stewart; south park; dave chappelle; the wire; archer; its always sunny; curb your enthusiasm; 30 rock; parks &amp;amp; recreation; and my new favorite party down; comedy central roasts (bob saget's was the best!). i don't watch much tv. most of my watching is done by pirating or watching netflix..    music: npr. i am a music nut kinda. you hardly catch me out and about without my ipod. anything really minus country and techno. classic rock; new wave; hip hop/rap; alternative; indie. first 5 random song out of my itunes: edward sharpe &amp;amp; the magnetic zeros; grand theft auto iv soundtrack (if you haven't heard it you're missing out!!!); pink floyd; outkast; richard cheese. pretty widespread. i try to see as much live music as possible. bands that i have seen recently: she wants revenge; the black angels; sleepy sun; blondie; radiohead; muse; silversun pickups; the cult; the editors; the submarines; black rebel motorcycle club; sonic youth; depeche mode; the scorpions; flight of the conchords; outkast; chromeo; titus andronicus; manu chao and more.    food: sushi; tacos; chinese; italian; thai; bbq; home cooked meals... pretty much anything and everything.</t>
  </si>
  <si>
    <t>the obvious don't apply... food; water; sleep; friend and family yada yada yada...    music; living near water; my pillow; the outdoors; honesty and squirrels (not really squirrels; that will be replaced soon)</t>
  </si>
  <si>
    <t>where im going to take myself in the next few years. my career. music. nyc for new years 2012. what it was like to live in the wild west; i love cowboy flicks. definitely the one time period i think about living in if i could go back. being in or around the water. my next project. where i want to travel; my family is all over the world so its time to get out and see them. starting my own company... anyone wanna help?</t>
  </si>
  <si>
    <t>i won't lie. recently fridays have been kinda lame for me. i have been working 50+ hour work weeks and fridays are my busiest day. everyone wants their stuff for the weekends so i am usually so damn tired that i just come home and relax; unless there is something special going on. but fridays are always different. sometimes i'm helping out at my cousins art gallery; part of the oakland art murmur. or out at the bar having a beer and a whiskey. maybe taking care of my nephew or just hanging out with some friends; having some beers (sierra nevada; ipa's; jameson or jack); dancing and laughing. i also like to just stay in and have music nights with my roommates.    friday's are for amateurs.</t>
  </si>
  <si>
    <t>tremors gave me nightmares as a kid... for a while.  i'm not very good at math.</t>
  </si>
  <si>
    <t>you are interested in meeting in person; you never really know a person until you have met them; or lived with them :/. if you like laughing or enjoy the company of someone genuine. if you would like to hit the y and play some racket ball. if you think that the match percentage might just have a chance of being correct. if you want to talk music or exchange some good bands; i'm always up for that. or for whatever other reason you might want to :)</t>
  </si>
  <si>
    <t>english (fluently)/spanish (poorly)/yiddish (okay)/khmer (okay)/sanskrit (poorly)</t>
  </si>
  <si>
    <t>i enjoy being around my friends; and laughing and talking about random things. i graduated from college in 2004 with a degree in computer engineering. i currently live by myself in an apartment near downtown palo alto. its a great place to live; close to lots of restaurants and bars.    i enjoy tv; movies; food; wine; beer; vodka; and music (and dancing when music is combined with wine; beer; or vodka). i love people that love to laugh. i look at the world very logically. too bad it doesn't make sense!</t>
  </si>
  <si>
    <t>i manage web servers at a large bay area software company. i enjoy working with computers very much; i am definitely a nerd in that respect.</t>
  </si>
  <si>
    <t>people first notice that i am tall. and then somehow they seem to forget that fact; and i'll be standing next to them; and they'll suddenly be like "dang; you're tall!"    i thank them for pointing it out; because i had probably forgotten. :)</t>
  </si>
  <si>
    <t>&lt;strong&gt;food&lt;/strong&gt;: chinese food; steak; chipotle; pancakes; ice cream; pizza    &lt;strong&gt;movies&lt;/strong&gt;: batman begins; thomas crown affair; dark city; lotr: fellowship of the ring    &lt;strong&gt;tv&lt;/strong&gt;: the office; castle; the walking dead; true blood; pawn stars.    &lt;strong&gt;music&lt;/strong&gt;: kaskade; iio; rihanna; bastien laval feat. layla - restlessness; antoine clamaran - gold. pretty much i like music that makes me want to dance.    &lt;strong&gt;books&lt;/strong&gt;: hitchhikers guide; light of other days; forgotten realms novels</t>
  </si>
  <si>
    <t>family  friends  hot showers  food (literally; but also because it is tasty)  computers  learning new things</t>
  </si>
  <si>
    <t>my brain doesn't turn off very easily; so i think about a lot of stuff. lets see what i have recently thought about:  how come the model t could get 20mpg in the 1900s; and a century later we have barely improved upon that?  how come beef is so expensive except when it is on sale? there's always like one type each week that is 75% off.  how do you make chipotle barbacoa?  why do birds fly so low to the ground in traffic? can't they see the cars?</t>
  </si>
  <si>
    <t>mike's hard raspberry tastes like a red otter pop; and it is delicious. i never buy it except on the 4th of july though; since you know; it's mike's hard raspberry.</t>
  </si>
  <si>
    <t>you like to smile and laugh. you are not afraid to be hugged. you read this profile and the corner of your mouth curled up in the beginnings of a grin. &amp;lt;-- if that happened and you don't message me you have failed okcupid! i'll even given you a secret keyword: pancakes. say pancakes and i will know you grinned.</t>
  </si>
  <si>
    <t>there isn't room here for a complete picture; so i have had to shorten it; like milk; that's right the condensed version. i have been living in the &lt;a class="ilink" href= "/interests?i=bay+area"&gt;bay area&lt;/a&gt; for about 30 years. i am enjoying an active life style keeping my mind; body and spirit stimulated. a combination of serious and irreverent; conventional in some ways; off beat in others. some of the activities i am enjoying are &lt;a class="ilink" href= "/interests?i=dancing"&gt;dancing&lt;/a&gt;; including &lt;a class="ilink" href="/interests?i=vintage+ballroom"&gt;vintage ballroom&lt;/a&gt; and &lt;a class="ilink" href="/interests?i=modern%0aballroom"&gt;modern ballroom&lt;/a&gt;; &lt;a class="ilink" href= "/interests?i=bicycling"&gt;bicycling&lt;/a&gt;; exercising and keeping fit; &lt;a class="ilink" href="/interests?i=movies"&gt;movies&lt;/a&gt; from old classics to new indy and foreign; &lt;a class="ilink" href= "/interests?i=music"&gt;music&lt;/a&gt; and dance performances; exploring &lt;a class="ilink" href="/interests?i=art+galleries"&gt;art galleries&lt;/a&gt; and &lt;a class="ilink" href= "/interests?i=museums"&gt;museums&lt;/a&gt;; outrageous &lt;a class="ilink" href="/interests?i=puns"&gt;puns&lt;/a&gt;; good healthy food; time spent with friends; and personal growth. comfortable in anything from jeans to tails; but always done with style. i am intelligent and &lt;a class="ilink" href="/interests?i=analytical"&gt;analytical&lt;/a&gt; which contributes to a successful career in the tech world.    i am imaginative; inquisitive; and humanoid life form</t>
  </si>
  <si>
    <t>working in the hi-tech world; fitting in as much fun time as i can; looking for friends and someone special to share life with.</t>
  </si>
  <si>
    <t>dancing; bad puns; fixing things</t>
  </si>
  <si>
    <t>for books; and reading in general; i prefer non-fiction. i did read a lot of &lt;a class="ilink" href= "/interests?i=science+fiction"&gt;science fiction&lt;/a&gt; in the distant past and am still interested in it; but currently i follow that mostly on tv and movies. movie interests are mostly indy; foreign; classic; and an occasional guilty pleasure. my taste in music includes &lt;a class="ilink" href= "/interests?i=classic%0acountry"&gt;classic country&lt;/a&gt;; &lt;a class= "ilink" href="/interests?i=bluegrass"&gt;bluegrass&lt;/a&gt;; &lt;a class= "ilink" href="/interests?i=rock"&gt;rock&lt;/a&gt;; &lt;a class="ilink" href= "/interests?i=classical"&gt;classical&lt;/a&gt;; just about anything; except modern jazz; as long as it has a strong melody; good tight harmony; and i can connect to it physically. if it is good for dancing; so much the better.</t>
  </si>
  <si>
    <t>music; dancing; fitness; continued good health to allow me have an active life. enough financial security to not worry about it. friends to share the fun with.</t>
  </si>
  <si>
    <t>why am i wasting time at home surfing the internet when i could be out having a good time?</t>
  </si>
  <si>
    <t>either out at the friday night waltz; or home watching mysteries on pbs.</t>
  </si>
  <si>
    <t>you will have to come over and see me in private to find out.</t>
  </si>
  <si>
    <t>easy going; born and raised in san francisco; and i work hard; play harder.</t>
  </si>
  <si>
    <t>i'm just a mouse in a maze looking for the cheese. (partner in internet based start-up).</t>
  </si>
  <si>
    <t>listening to problems; and giving sound advice.</t>
  </si>
  <si>
    <t>my tight jeans.</t>
  </si>
  <si>
    <t>anything with guns; people getting shot; and the occasional romantic comedy. i guess the notebook was pretty good. &amp;lt;= probably belongs in the private section.</t>
  </si>
  <si>
    <t>high fructose corn syrup ; aspartame; sodium flouride; saturated fat; msg; and *****</t>
  </si>
  <si>
    <t>how to take over the world; one drink at a time.</t>
  </si>
  <si>
    <t>recovering from thursday.</t>
  </si>
  <si>
    <t>i manscape.</t>
  </si>
  <si>
    <t>you don't like crazy people.</t>
  </si>
  <si>
    <t>english (okay)/english (poorly)</t>
  </si>
  <si>
    <t>i was born in minneapolis; but i 'grew up' in boston. i graduated from mit which supposedly makes me an electrical engineer.    i enjoy variety in my personal life... travel; music; snowboarding; biking; dancing; reading; motorcycles; guitar; cooking; and of course the beach.    i think serving keeps my soul healthy... i was a latin dance instructor for a non-profit; a volunteer high school teacher; i've built homes for the homeless; etc; etc...    i love people and company! especially family! i was raised to be around people...    i am almost always active and i've been known to do crazy stuff on a whim; like take a 30 mile bike ride or go for a 20 mile run in 90deg heat... ;-)    i consider myself to be a gentleman and a little old fashioned. imagine a blend of minnesota nice and southern hospitality.</t>
  </si>
  <si>
    <t>adjusting to life in the bay; working in biotech; applying to b school; and traveling...    this year: brazil; boston; indonesia; singapore; spain; portugal; chicago; minneapolis; germany; la; and hopefully alabama... ;-)</t>
  </si>
  <si>
    <t>-dancing  -cooking  -listening  -having fun  -and anything active!!!</t>
  </si>
  <si>
    <t>probably one of two opposites: i am loud and high energy or discrete and mysterious.</t>
  </si>
  <si>
    <t>i love anything that's smart-witted and full of action (sherlock); but i'm not afraid to admit that some of my favorite movies are animated (shrek)... i'm actually trying to get into reading whenever i can focus long enough to read a few pages.    for music i'm all over! jazz; blues; rap; dancehall; salsa; afrobeat; folk; drum &amp;amp; bass;... tito puente; norah jones; drake; *sara traveres; *ryan montbleu; marley; fela;... it really depends on my mood.    i love most performing arts. i'm not a huge fan of tv; but i am big on football; seinfeld; and big bang... jeje</t>
  </si>
  <si>
    <t>family  healthy mind &amp;amp; body  adventure  people  peace &amp;amp; quiet  oh... and of course sun &amp;amp; heat!!!!!!!!</t>
  </si>
  <si>
    <t>what's next... trips; grad school; work; evening plans; etc.</t>
  </si>
  <si>
    <t>out solo or with friends... dancing; seeing a show; trying a new restaurant; enjoying a single malt; picking guitar; or simply passed out after a long week.</t>
  </si>
  <si>
    <t>spiders kind of creep me out...</t>
  </si>
  <si>
    <t>why make it complicated... if your beautiful; nice; and you enjoy life.</t>
  </si>
  <si>
    <t>this is the part where i try to answer the agonizingly philosophical question; "who am i?" while i attempt to charm you with my wit and proper use of punctuation and grammar. first of all; i have some pretty strong &lt;a class="ilink" href= "/interests?i=leftist"&gt;leftist&lt;/a&gt; beliefs; like i feel organized religion is a limiting; destructive system for manipulating the masses; but i'm not some bitter; jaded; angry; empty; or sad &lt;a class="ilink" href="/interests?i=agnostic"&gt;agnostic&lt;/a&gt; who lives a life devoid meaning or morality! i'm actually a pretty easy-going; happy; compassionate person who's in love with life. i believe in the potential of human beings to live better; fuller; more conscious lives. i'm constantly awed at the immensity and beauty of the universe.    i don't think that it's radical or naive to say that we should uphold ideas like &lt;a class="ilink" href= "/interests?i=equality"&gt;equality&lt;/a&gt;; &lt;a class="ilink" href= "/interests?i=justice"&gt;justice&lt;/a&gt;; &lt;a class="ilink" href= "/interests?i=human+rights"&gt;human rights&lt;/a&gt;; and &lt;a class="ilink" href="/interests?i=animal+rights"&gt;animal rights&lt;/a&gt;. i believe that we should &lt;a class="ilink" href="/interests?i=protest"&gt;protest&lt;/a&gt; and take &lt;a class="ilink" href="/interests?i=direct+action"&gt;direct action&lt;/a&gt; to end all war because &lt;a class="ilink" href= "/interests?i=peace"&gt;peace&lt;/a&gt; is the only state in which we can collectively flourish. i also think that &lt;a class="ilink" href= "/interests?i=universal+health+care"&gt;universal health care&lt;/a&gt;; a &lt;a class="ilink" href="/interests?i=living+wage"&gt;living wage&lt;/a&gt;; better and more affordable housing for all; a socialized child care system; free higher education for all people; electoral reform; reform of our legal/penal system; and finding serious solutions to solve the various &lt;a class="ilink" href= "/interests?i=environmental"&gt;environmental&lt;/a&gt; crises our species has created should be at the forefront of every politician's agenda (and if not; we the people should be pressuring them to care about such things). i also am &lt;a class="ilink" href= "/interests?i=anti-capitalist"&gt;anti-capitalist&lt;/a&gt;; &lt;a class= "ilink" href="/interests?i=pro-syndicalism"&gt;pro-syndicalism&lt;/a&gt;; and &lt;a class="ilink" href= "/interests?i=pro-democracy"&gt;pro-democracy&lt;/a&gt; just in case you were wondering.    i know how serious that all sounded; but i'm really not that serious all the time. i think that &lt;a class="ilink" href= "/interests?i=laughter"&gt;laughter&lt;/a&gt; is an essential part of life; and in the right company i will laugh until my stomach hurts. i also don't think adults spend enough time playing--i like &lt;a class= "ilink" href="/interests?i=board+games"&gt;board games&lt;/a&gt;; and toys like &lt;a class="ilink" href="/interests?i=legos"&gt;legos&lt;/a&gt;; and blowing soap bubbles. i have a tendency to daydream and get lost in my own thoughts; so if i look far away or get really quiet it's probably because i am. besides this; i'm a &lt;a class="ilink" href= "/interests?i=bookworm"&gt;bookworm&lt;/a&gt;; i usually have 3 or 4 &lt;a class="ilink" href="/interests?i=books"&gt;books&lt;/a&gt; i'm &lt;a class= "ilink" href="/interests?i=reading"&gt;reading&lt;/a&gt; at any one time. i love &lt;a class="ilink" href="/interests?i=cooking"&gt;cooking&lt;/a&gt; (i have wooed confirmed carnivores with my vegan cuisine). i could spend all day wandering around &lt;a class="ilink" href= "/interests?i=museums"&gt;museums&lt;/a&gt; and &lt;a class="ilink" href= "/interests?i=galleries"&gt;galleries&lt;/a&gt;.</t>
  </si>
  <si>
    <t>much like everyone else; i'm trying to transcend the bleakness of existential existence. i'm currently a full-time student majoring in art; and i work part-time in the framing department of an arts and crafts store. i currently live in the fresno area; but sometime prior to fall 2012; i'm planning on transferring to an art school in san francisco.    *update: i just heard from my first choice for school . . . not only have i been accepted; but i'm getting a $10;000 scholarship and i'll be transferring 48 credits and entering just shy of being a junior. woot! sf here i come.* :-)    recently; i started kickboxing and i love it! who knew a pacifist could love hitting and kicking the crap out of things quite so much?</t>
  </si>
  <si>
    <t>i really love using my hands whether it's creating &lt;a class="ilink" href="/interests?i=art"&gt;art&lt;/a&gt;; crafty stuff like &lt;a class="ilink" href="/interests?i=knitting"&gt;knitting&lt;/a&gt;; &lt;a class="ilink" href= "/interests?i=crocheting"&gt;crocheting&lt;/a&gt;; and jewelry-making; &lt;a class="ilink" href="/interests?i=cooking"&gt;cooking&lt;/a&gt;; or giving &lt;a class="ilink" href="/interests?i=backrubs"&gt;backrubs&lt;/a&gt;. &lt;a class="ilink" href="/interests?i=drawing"&gt;drawing&lt;/a&gt; and &lt;a class="ilink" href="/interests?i=painting"&gt;painting&lt;/a&gt; are my first loves though (you can see some of my work &lt;a href="http://leigh-ann.deviantart.com/" rel="nofollow" target="_blank"&gt;here&lt;/a&gt;); and i work in all kinds of mediums like pencils; ink; acrylic; oils; and i do some digital work too including 2-d design and flash animation. i think part of my purpose in life is to create beauty; joy; and love in the world around me. i'm a toe-curling lover and i never get tired of touching; kissing; and &lt;a class="ilink" href= "/interests?i=cuddling"&gt;cuddling&lt;/a&gt;. i'm also pretty darn good at listening.</t>
  </si>
  <si>
    <t>i've been complimented for having a friendly smile and mysterious eyes. i'm a little shy around new people at first (multiply this by a factor of 10 for women that i'm attracted to); but if you get me talking about &lt;a class="ilink" href= "/interests?i=progressive+politics"&gt;progressive politics&lt;/a&gt; or &lt;a class="ilink" href="/interests?i=philosophy"&gt;philosophy&lt;/a&gt; i really open up. if you spend enough time around me; you'll find that i'm an incredibly giving; gentle; and real person.</t>
  </si>
  <si>
    <t>&lt;b&gt;books:&lt;/b&gt; i read so much on such a wide range of subjects; i could go on forever listing my favorite &lt;a class="ilink" href= "/interests?i=books"&gt;books&lt;/a&gt;. you'll probably find me lingering in the book store mostly around the &lt;a class="ilink" href= "/interests?i=non-fiction"&gt;non-fiction&lt;/a&gt; stacks; browsing genres like &lt;a class="ilink" href="/interests?i=politics"&gt;politics&lt;/a&gt; and progressive issues; &lt;a class="ilink" href= "/interests?i=women"&gt;women&lt;/a&gt; and &lt;a class="ilink" href= "/interests?i=gender+studies"&gt;gender studies&lt;/a&gt;; &lt;a class="ilink" href="/interests?i=history"&gt;history&lt;/a&gt;; &lt;a class="ilink" href= "/interests?i=philosophy"&gt;philosophy&lt;/a&gt; and &lt;a class="ilink" href= "/interests?i=spirituality"&gt;spirituality&lt;/a&gt;; and occassionally scientific subjects like &lt;a class="ilink" href= "/interests?i=theoretical+physics"&gt;theoretical physics&lt;/a&gt;. i like &lt;a class="ilink" href="/interests?i=fiction"&gt;fiction&lt;/a&gt; of all types: &lt;a class="ilink" href="/interests?i=sci-fi"&gt;sci-fi&lt;/a&gt;; &lt;a class="ilink" href="/interests?i=fantasy"&gt;fantasy&lt;/a&gt;; classic and contemporary &lt;a class="ilink" href= "/interests?i=literature"&gt;literature&lt;/a&gt;; etc. i'm a huge fan of &lt;a class="ilink" href="/interests?i=noam+chomsky"&gt;noam chomsky&lt;/a&gt;; &lt;a class="ilink" href="/interests?i=michael%0aalbert"&gt;michael albert&lt;/a&gt; and &lt;a class="ilink" href= "/interests?i=george+orwell"&gt;george orwell&lt;/a&gt;. other favorites include &lt;a class="ilink" href= "/interests?i=a%0apeople%27s+history+of+the+united+states"&gt;a people's history of the united states&lt;/a&gt; by &lt;a class="ilink" href= "/interests?i=howard+zinn"&gt;howard zinn&lt;/a&gt;; &lt;a class="ilink" href= "/interests?i=the%0agod+delusion"&gt;the god delusion&lt;/a&gt; by &lt;a class= "ilink" href="/interests?i=richard+dawkins"&gt;richard dawkins&lt;/a&gt;; &lt;a class="ilink" href="/interests?i=siddhartha"&gt;siddhartha&lt;/a&gt; by &lt;a class="ilink" href="/interests?i=herman%0ahesse"&gt;herman hesse&lt;/a&gt;; &lt;a class="ilink" href= "/interests?i=a+brief+history+of+time"&gt;a brief history of time&lt;/a&gt; by &lt;a class="ilink" href="/interests?i=stephen+hawking"&gt;stephen hawking&lt;/a&gt;; and &lt;a class="ilink" href= "/interests?i=brave+new+world"&gt;brave new world&lt;/a&gt; by &lt;a class= "ilink" href="/interests?i=aldous+huxley"&gt;aldous huxley&lt;/a&gt;. i also enjoy &lt;a class="ilink" href="/interests?i=graphic%0anovels"&gt;graphic novels&lt;/a&gt; and &lt;a class="ilink" href= "/interests?i=poetry"&gt;poetry&lt;/a&gt;.    &lt;b&gt;movies:&lt;/b&gt; i'm not big on tv; as far as i can tell any potential entertainment value is lost in the frequent interruptions by advertisers and dumbed-down programming choices. i'm really put off by its use as a tool for social programming and propaganda; and i refuse to watch televised news; especially fox news *shudder*. okay; i guess there's a few shows i like such as &lt;a class="ilink" href="/interests?i=the+daily+show"&gt;the daily show&lt;/a&gt; and &lt;a class= "ilink" href="/interests?i=colbert+report"&gt;colbert report&lt;/a&gt;; but given the choice i'd rather be doing something else. i do like movies! my favorite movies have artsy cinematography and smart dialogue. i really dig &lt;a class="ilink" href= "/interests?i=foreign+films"&gt;foreign films&lt;/a&gt;; &lt;a class="ilink" href="/interests?i=indie+films"&gt;indie films&lt;/a&gt;; and &lt;a class= "ilink" href="/interests?i=anime"&gt;anime&lt;/a&gt;. some of my favorite flicks are &lt;a class="ilink" href= "/interests?i=tokyo+godfathers"&gt;tokyo godfathers&lt;/a&gt;; &lt;a class= "ilink" href="/interests?i=the+dark+crystal"&gt;the dark crystal&lt;/a&gt;; &lt;a class="ilink" href="/interests?i=edward%0ascissorhands"&gt;edward scissorhands&lt;/a&gt;; &lt;a class="ilink" href= "/interests?i=donnie+darko"&gt;donnie darko&lt;/a&gt;; &lt;a class="ilink" href="/interests?i=the+neverending+story"&gt;the neverending story&lt;/a&gt;; &lt;a class="ilink" href= "/interests?i=a%0aclockwork+orange"&gt;a clockwork orange&lt;/a&gt;; &lt;a class="ilink" href= "/interests?i=eternal+sunshine+of+the+spotless+mind"&gt;eternal sunshine of the spotless mind&lt;/a&gt;; &lt;a class="ilink" href= "/interests?i=wes+anderson"&gt;wes anderson&lt;/a&gt; movies; &lt;a class= "ilink" href="/interests?i=i+heart+huckabees"&gt;i heart huckabees&lt;/a&gt;; &lt;a class="ilink" href= "/interests?i=lost+in%0atranslation"&gt;lost in translation&lt;/a&gt;; and &lt;a class="ilink" href="/interests?i=waking+life"&gt;waking life&lt;/a&gt;. i am a &lt;a class="ilink" href= "/interests?i=documentary"&gt;documentary&lt;/a&gt; junkie; and i highly recommend watching &lt;a class="ilink" href= "/interests?i=the+corporation"&gt;the corporation&lt;/a&gt;; &lt;a class= "ilink" href="/interests?i=earthlings"&gt;earthlings&lt;/a&gt;; &lt;a class= "ilink" href="/interests?i=food+inc."&gt;food inc.&lt;/a&gt;; or anything with &lt;a class="ilink" href="/interests?i=john+pilger"&gt;john pilger&lt;/a&gt;. &lt;a class="ilink" href= "/interests?i=pineapple+express"&gt;pineapple express&lt;/a&gt; is possibly the funniest movie . . . ever.    &lt;b&gt;music:&lt;/b&gt; my musical taste is somewhat eclectic; i like &lt;a class="ilink" href="/interests?i=classic+rock"&gt;classic rock&lt;/a&gt;; &lt;a class="ilink" href="/interests?i=electronica"&gt;electronica&lt;/a&gt; (esp. &lt;a class="ilink" href="/interests?i=drum+and+bass"&gt;drum and bass&lt;/a&gt;; &lt;a class="ilink" href="/interests?i=break%0abeats"&gt;break beats&lt;/a&gt;; &lt;a class="ilink" href= "/interests?i=downtempo"&gt;downtempo&lt;/a&gt;; &lt;a class="ilink" href= "/interests?i=trance"&gt;trance&lt;/a&gt;; and &lt;a class="ilink" href= "/interests?i=jungle"&gt;jungle&lt;/a&gt;); &lt;a class="ilink" href= "/interests?i=jazz"&gt;jazz&lt;/a&gt; (the old stuff; not that easy listening crap); &lt;a class="ilink" href= "/interests?i=reggae"&gt;reggae&lt;/a&gt;; &lt;a class="ilink" href= "/interests?i=punk"&gt;punk&lt;/a&gt;/&lt;a class="ilink" href= "/interests?i=ska"&gt;ska&lt;/a&gt;; &lt;a class="ilink" href= "/interests?i=folk"&gt;folk&lt;/a&gt;/&lt;a class="ilink" href= "/interests?i=indie+music"&gt;indie music&lt;/a&gt;; &lt;a class="ilink" href= "/interests?i=classical"&gt;classical&lt;/a&gt;; and even a little bit of &lt;a class="ilink" href="/interests?i=country"&gt;country&lt;/a&gt; (shhh!). right now i'm really digging on &lt;a class="ilink" href= "/interests?i=fierce+creatures"&gt;fierce creatures&lt;/a&gt;. my favorite artists of all time are &lt;a class="ilink" href= "/interests?i=led%0azeppelin"&gt;led zeppelin&lt;/a&gt;; &lt;a class="ilink" href="/interests?i=pink+floyd"&gt;pink floyd&lt;/a&gt;; &lt;a class="ilink" href="/interests?i=pearl+jam"&gt;pearl jam&lt;/a&gt;; and &lt;a class="ilink" href="/interests?i=sublime"&gt;sublime&lt;/a&gt;. i also like &lt;a class= "ilink" href="/interests?i=stone+temple+pilots"&gt;stone temple pilots&lt;/a&gt;; &lt;a class="ilink" href= "/interests?i=aphrodite"&gt;aphrodite&lt;/a&gt;; &lt;a class="ilink" href= "/interests?i=bassnectar"&gt;bassnectar&lt;/a&gt;; &lt;a class="ilink" href= "/interests?i=bright+eyes"&gt;bright eyes&lt;/a&gt;; &lt;a class="ilink" href= "/interests?i=arcade+fire"&gt;arcade fire&lt;/a&gt;; &lt;a class="ilink" href= "/interests?i=iron+%26amp%3b+wine"&gt;iron &amp;amp; wine&lt;/a&gt;; &lt;a class= "ilink" href="/interests?i=the%0adecemberists"&gt;the decemberists&lt;/a&gt;; &lt;a class="ilink" href= "/interests?i=elliott+smith"&gt;elliott smith&lt;/a&gt;; &lt;a class="ilink" href="/interests?i=cat+powers"&gt;cat powers&lt;/a&gt;; &lt;a class="ilink" href="/interests?i=deathcab+for%0acutie"&gt;deathcab for cutie&lt;/a&gt;; &lt;a class="ilink" href="/interests?i=the+postal+service"&gt;the postal service&lt;/a&gt;; &lt;a class="ilink" href="/interests?i=bjork"&gt;bjork&lt;/a&gt;; and &lt;a class="ilink" href= "/interests?i=portishead"&gt;portishead&lt;/a&gt;.    really; there's too many to name. we're just going to have to take some time peeking through each other's music collection to see what we have in common. i do like being exposed to new types of music (and movies; food; etc.) so it shouldn't be hard to find something we both like.    &lt;b&gt;food:&lt;/b&gt; ah; food . . . i think the reason the universe manifested itself into material form from the original energy source was because it knew that eating (and other stuff like sex) would be a freakin' awesome thing to do. i'm a &lt;a class="ilink" href="/interests?i=vegan"&gt;vegan&lt;/a&gt; and i absolutely love it. don't worry; i'm not preachy about it; but it would be extra points if you at least like eating veg every once in a while.    i really like experiencing new types of food and trying dishes i've never tried before. i especially like authentic oriental cuisine be it &lt;a class="ilink" href="/interests?i=thai"&gt;thai&lt;/a&gt;; &lt;a class= "ilink" href="/interests?i=japanese"&gt;japanese&lt;/a&gt;; &lt;a class="ilink" href="/interests?i=chinese"&gt;chinese&lt;/a&gt;; or basically anything that you can eat with chopsticks. i also really like most anything with &lt;a class="ilink" href="/interests?i=indian"&gt;indian&lt;/a&gt;; &lt;a class= "ilink" href="/interests?i=ethiopian"&gt;ethiopian&lt;/a&gt;; or &lt;a class= "ilink" href="/interests?i=mediterranean"&gt;mediterranean&lt;/a&gt; flavors. i particularly like dishes that are &lt;a class="ilink" href= "/interests?i=spicy"&gt;spicy&lt;/a&gt;; flavorful; and potentially full of &lt;a class="ilink" href="/interests?i=mushrooms"&gt;mushrooms&lt;/a&gt;! food that is &lt;a class="ilink" href="/interests?i=organic"&gt;organic&lt;/a&gt;; &lt;a class="ilink" href="/interests?i=sustainably+farmed"&gt;sustainably farmed&lt;/a&gt;; and &lt;a class="ilink" href= "/interests?i=cruelty-free"&gt;cruelty-free&lt;/a&gt; makes me happy. i love cooking up tasty dishes with my friends and family; but exploring the local &lt;a class="ilink" href= "/interests?i=restaurants"&gt;restaurants&lt;/a&gt; and &lt;a class="ilink" href="/interests?i=cafes"&gt;cafes&lt;/a&gt; are also a real treat. i do have really serious food allergies to certain types of seafood and tree nuts so i do have to be careful to find out what things are made of.</t>
  </si>
  <si>
    <t>1) love in all its incarnations (romantic love; love of family; and universal love for all humanity)    2) books    3) art supplies    4) veggies!    5) toothbrush    6) hot showers</t>
  </si>
  <si>
    <t>i spend a lot of time thinking about the nature of the universe and life in general; what my purpose here is; and whether i'm living and learning the lessons i'm supposed to. sometimes i go for long walks alone just to contemplate the interconnectedness of things; my place in all of it; and to take in the beauty around me. it fascinates me to think of how we exchange energy to interact with the people and things around us; and i want to understand the universe on every level.    my anger at the current state of world affairs sometimes keeps me up at night. i'm thoroughly disgusted with the current administration and various multinational corporations exploitative and destructive actions at home and abroad. a polluted; war-torn world run by a few corrupt elite that torture; kill; starve; and otherwise abuse the masses is not the kind of world i want to live in; and it's not the kind of world i want to leave for my future children or grandchildren.</t>
  </si>
  <si>
    <t>i like to go out on friday. i prefer to hang out with one special person or a small group of friends; but sometimes i like going out alone just to meet new and interesting people. it really doesn't matter what i'm doing; the activity can be anything from sitting around having coffee or drinks; a bonfire on the beach; or watching some live music in the city. as long as there's a good vibe and the conversation is flowing; i think it's time well spent. i don't think you need to spend a lot of money to enjoy yourself; as long as you have good people around you.</t>
  </si>
  <si>
    <t>i'm not sure how private this stuff is; but here are some random tidbits:    - i prefer to identify as "queer" rather than "bisexual."    - i enjoy the fruits of creative vandalism.    - i can't fold that bottom fitted sheet neatly. damn its tricky shape!    - if you're into &lt;a class="ilink" href="/interests?i=kink"&gt;kink&lt;/a&gt; i'm a &lt;a class="ilink" href="/interests?i=switch"&gt;switch&lt;/a&gt;; and if you're not that's ok too. it's not a requirement.</t>
  </si>
  <si>
    <t>- you want to show me cool places in the city. i still currently live in the fresno area; but i'm planning moving to sf in the next few months and i could use some friends.    - you like going to see art exhibits; foreign films; and live music; discussing &lt;a class="ilink" href= "/interests?i=liberal+politics"&gt;liberal politics&lt;/a&gt; and life over a beverage; playing at the &lt;a class="ilink" href= "/interests?i=beach"&gt;beach&lt;/a&gt; or &lt;a class="ilink" href= "/interests?i=camping"&gt;camping&lt;/a&gt; by a lake; feel like a friendly &lt;a class="ilink" href="/interests?i=board+game"&gt;board game&lt;/a&gt;; or aren't above racing shopping carts around a parking lot at 3 a.m.!    - you're an artist; writer; or other creative type; and you're possibly interested some form of creative collaboration.    - your idea of a conversation does not include cyber or phone sex or sending me pictures of your genitalia.    - you're not looking for casual hook up; friend with benefits; or threesome. i'm fairly open-minded and non-judgmental about non-traditional relationships; but i'm looking for something more substantial. in theory; i'm not against polyamory so long as it's done ethically; i just don't like complicated situations. i'm not entirely closed off to the idea of a polyfidelous relationship with the right people; but generally i'm only looking for serious inquiries from those interested in making new friends or looking for a potential long-term; committed relationship. i need a grown up who is fairly certain about their life's direction and what they want. i'm looking for someone who wants more than a lover--someone who wants a friend to share life's joys and and a partner to help shoulder life's difficulties and responsibilities.    - you're interested in having real connections with other human beings. i'm tired of surface conversations about the weather; reality tv; and programmed phrases like "hi; how are you?" "fine; thank you; and you?" etc. i want to meet other people that have broken through the programming and are mentally alive. it would really impress me to meet people who prefer having deep conversations about politics; philosophy; etc. to sitting numbly in front of a tv. intelligence; kindness; and a sense of humor are a prerequisite.    - you're not a member of a proselytizing religion or ultra-conservative.</t>
  </si>
  <si>
    <t>i'm a normal guy in a weird way. i can be shy and i love to sing. music is my life. haha</t>
  </si>
  <si>
    <t>currently goin to school.  working on songs and practicing guitar.  and living day by day.</t>
  </si>
  <si>
    <t>well eating? lol  playin guitar  chillin</t>
  </si>
  <si>
    <t>maybe my smile?</t>
  </si>
  <si>
    <t>movies: casino; joe dirt; forest gump; apocalypse now; happy gilmore; austin powers and corpse bride to name a few.    music: metallica; slipknot; iron maiden; bad religion; soad; trivium and a7x to name a few. i love music so ill listen to anything once lol.    shows: simpsons; family guy; king of the hill; reno911; metalocalypse and rockos modern life. i watch alot of cartoons and g4. im not an mtv person.</t>
  </si>
  <si>
    <t>mind  guitar  friends  water  cellphone  ds</t>
  </si>
  <si>
    <t>my future and how to get to where i wanna go in life. recently i've been thinking a lot about life in general. how you shouldn't let the judgement of others steer your life.</t>
  </si>
  <si>
    <t>either home or with friends. prolly both. playin cod till someone hits me up.</t>
  </si>
  <si>
    <t>i play pokemon. haha</t>
  </si>
  <si>
    <t>you wanna talk then hang out.</t>
  </si>
  <si>
    <t>i am a secret softy. i wear an armor of steel over my heart of mush. i'm working on letting myself be vulnerable.    i recently moved to sf from nyc for no real reason and am loving every second of it. i have been amazed at the scope of heart and talent this city has to offer and want to soak up as much of it as i can.    i am not particularly outdoorsy or too cool for school. i like simple and sometimes nerdy things. comic shops and science museums are high on my lists of enjoyable destinations. however; i also like to talk dirty and can't get enough dancing or tattoos. i'm complex.</t>
  </si>
  <si>
    <t>figuring out what makes me happy.    oh; and working in a porn castle.</t>
  </si>
  <si>
    <t>blurring the lines of "appropriate" conversation.  divulging intimate details while remaining slightly removed.</t>
  </si>
  <si>
    <t>my tie-clip? or suspenders? maybe my tattoos?</t>
  </si>
  <si>
    <t>no one belongs here more than you; the red tent; girl meets boy; written on the body; whipping girl; wetlands    secretary; me and you and everyone we know; little miss sunshine; velvet goldmine; ma vie en rose; all about my mother    gossip; le tigre; the xx; metric; mirah; an horse; the blow; dolly parton; regina spektor; sia</t>
  </si>
  <si>
    <t>some things i'd enjoy doing:  (specifically; though not exclusively; queer) readings and performances. book clubs; game nights; and/or crafting. chatting over beers or cooking dinner (though i more help with chopping and such). exploring new places. dancing! oh; and brunch is probably my favorite meal (even on a friday night).</t>
  </si>
  <si>
    <t>you want to go on adventures or have deep/trivial conversations. you are a part or know of a queer performance group in need of members.</t>
  </si>
  <si>
    <t>rare are men who make being a lover an art. most women don't seem to even want to learn men; which i find heartbreaking. it's time to connect with a fellow artisan for a (hopefully) long term; ethical; non-monogamous relationship. i hope to know my lovers for the rest of time so prefer a heart + mind + body connection. loving; connected; experienced lovers = yum!    i'm an arty gal (paint;photo;write;sew;costume;garden); been married 12 years and my life is -just- the way i'd like it. an open (poly) relationship suits our life very well. super supportive; splendid spouse isn't seeing others at present. i've plenty of weekday time free; some evenings; but weekends are pretty busy.    5'4" 114lbs; 38-28-38; easy on the eyes (obscure photo here by spouse request); socially adept; vivacious; escaped any stds (thank you; condoms+luck!). i'm perfume-free; not into alterants; too smart and too curious for my own (and possibly your) good.    i admit extra desire for flat-ish bellies; not super hairy bodies; and mustaches can look great but can equal fewer kisses. skipping cologne improves the chance i'll like how you smell.  not up for: cocks over 7 in. (mmm: 6!); herpes/warts; condom-phobics; or short-term hookups. imagine that! (wink)    clearly we both have to be feeling it; so send email; we'll swap pics (grateful smile)</t>
  </si>
  <si>
    <t>gardening; oil paint/photography; fixing up dream house that has perfect light; making delicious food; deep conversation; motorcycling...</t>
  </si>
  <si>
    <t>seeing; communication; generally competent type...</t>
  </si>
  <si>
    <t>energy/spirit and style of dress (costumer/chameleon)</t>
  </si>
  <si>
    <t>books/movies: yes yes yes.  food: garden grown; vegetarian since birth; fresh; delicious.  music: tango; punk; post-punk gloomy english (mostly) dance music; new wave; bluegrass; ragtime; indian; 'classical'; country; folk; rock; blues.... so far just no chinese opera.</t>
  </si>
  <si>
    <t>certainly do not wish to do without: food; air; art; sex; health....  (transportation; refrigeration; hot water; vacuum cleaners....)</t>
  </si>
  <si>
    <t>art; sex; food; how stuff works; how people tick; what would be fun</t>
  </si>
  <si>
    <t>i prioritize connecting / conversing so hopefully in a comfy place spending quality time with someone lovely</t>
  </si>
  <si>
    <t>open book... ask what you want to know.    the okc personality chart is weird: i'm very old fashioned in some ways and not -that- aggressive. hmmmm</t>
  </si>
  <si>
    <t>this profile interests you to see photos.    or you have something to say... bring it on!</t>
  </si>
  <si>
    <t>i am honest; strong minded; independent woman. and yet i'm warm; kind and soft. i love my family who are very close and dear to me. travel is one of my passions; usually i get out of us twice a year. my recent travels took me to thailand; bali; greece; italy and scotland. i love adventures and i welcome challenges ; new experiences and opportunities.  i am ready to slow down; grow some roots ; have a chill out weekend and cook out nights.</t>
  </si>
  <si>
    <t>laughing; dancing; reading people; choosing wine; playing with children; enjoying good food; teasing; traveling; meeting new interesting people :)</t>
  </si>
  <si>
    <t>my beautiful bright blue eyes ;)</t>
  </si>
  <si>
    <t>my favorite books are three comrades by erich maria remarque. aunt julia and the scriptwriter by mario vargas llosa ; rumi; murakami; but i'm no stranger to fiction and mysteries. some books touch our inner core while others are made to be enjoyed and be forgotten.</t>
  </si>
  <si>
    <t>-travel  -wine  -friends/family  -books  -iphone:)  -my cat</t>
  </si>
  <si>
    <t>travel plans; love; art; sex; relationships; why we are how we are; work; food and wine; books; music; my family</t>
  </si>
  <si>
    <t>i am hanging out with my friends; maybe i'm in a dive bar or in an art gallery; museum. you might find me in the movie theater - usually an independent / foreign movie.    i love exploring san francisco; chilling out with a glass of wine and great book. love dancing- from dub to tango :)</t>
  </si>
  <si>
    <t>like meeting new interesting people; you own a passport(s) ; confident ; you think you can make me laugh; treat me like a lady and not interested in playing games...</t>
  </si>
  <si>
    <t>english (fluently)/russian (fluently)/spanish (poorly)</t>
  </si>
  <si>
    <t>feel kinda weird putting up a profile; but c'est la vie; only live once.  new to the bay area; looking to meet some new cool people!  my mo: work hard play hard.    also; i'm only serious when i have to be. i like people who think for themselves at least some of time; and do not simply recite things they have read such as the weather.  i just graduated from a masters program; and am pseudo looking for a job. don't have life all planned out like i wish. i likely will go back to school at some point; if i can find something i am very passionate about. i do like to learn so its not a problem.    be the change you want to see in the world.</t>
  </si>
  <si>
    <t>kick'n it like tae-bo; do'en dis; do'in dat.    ...and...    looking for a job in the bay!</t>
  </si>
  <si>
    <t>procrastinating to the last point possible.</t>
  </si>
  <si>
    <t>out going up beat attitude; and a great smile!</t>
  </si>
  <si>
    <t>fav'o'rite:  books: enders game; harry potter series; the fall of the phantom lord; why we run; unbroken.    movies: shaw-shank redemption; euro trip; american history x; dumb and dumber.    shows: the walking dead; dexter; colbert report; game of thrones; arrested development.    food? ill take all of it.    music: everything essentially. top 5: the beatles; eminem; garth brooks; rihanna; the faint/daft punk/mgmt.</t>
  </si>
  <si>
    <t>1) out door exercise (running; cycling/mt.biking)  2) good friends (synonymous with family)  3) being adventitious  4) going out  5) coffee!  6) intellectual stimulation</t>
  </si>
  <si>
    <t>what to put here.</t>
  </si>
  <si>
    <t>out!</t>
  </si>
  <si>
    <t>i generally do not obey the 5 second rule.</t>
  </si>
  <si>
    <t>you would like to help me procrastinate what i should be doing ...</t>
  </si>
  <si>
    <t>every time i visited the bay area; i asked myself; why do i not live here? unable to come up with a good answer; i packed up my charcoal grill and left dc/philly in 2007. best move of my life!    i still can't get enough of the unbelievable restaurants here; and the spectacular views from diamond heightsor bernal heightspretty much any neighborhood with heights or near water and i'm good.    when i'm not in california; i love seeing family in boulder; colorado. my 2-year-old nephew; zach; is definitely reason enough to visit  but fortunately; i get to see 4 generations of family when i'm out there!    career-wise; i got my mba out east and now do marketing for brita. work is important to me; but so is knowing when to put it aside and live life. seeing you after work brightens my day; and i'm actually more efficient at the office in anticipation of that.    you and i have common interests; but we think differently and challenge each other often. we support and truly understand each other. depth and closeness are very important in our relationship; but we often get there through laughter and silliness!    making you happy makes me happy. i am defenseless against your smile.</t>
  </si>
  <si>
    <t>words with friends</t>
  </si>
  <si>
    <t>i'm not like other guys you've dated</t>
  </si>
  <si>
    <t>books: open - an autobiography by andre agassi  movies: rain man; the hangover; inception  shows: family guy; seinfeld  music: u2; pearl jam; one republic  food: dry-aged steak; fresh fruit; pizza from gialina; late-night cereal</t>
  </si>
  <si>
    <t>applewood smoked bacon  family/friends  espn  sun  fresh air  sleep</t>
  </si>
  <si>
    <t>in a good mood</t>
  </si>
  <si>
    <t>i sleep naked</t>
  </si>
  <si>
    <t>i don't message you first</t>
  </si>
  <si>
    <t>i'm down to earth ; self motivated person; athletic; creative;independent; with a great sense of humor; and love to laugh; very open minded; and i love to stay drama free. i use to be a pro wrestler for 9 years. but now i write creative screenplays; also trying to get my home game business project up and running..; i like to work out; and also work full time trying to financially get these projects off the ground    on my free time from those things.i like to watch movies and catch up on my favorite shows. i'm up for outtings if they're of interest. i'm not into the norm things that bore me or don't entertain my mind like the beach; unless there's a jetski involded or bbq;lol.mostly when i go out it's for a movie or watch the fights or sports games with my boys.    #1 i'm looking for an open minded ; down to earth; great sense of humor;drama free and mature women. that like to do interesting(entertaining ) things. some one who likes movies and some television as well. don't mind being competitve in activities; good sportsmen like.    i like to be around people with the mind of common sense;;and some sense of humor. not people that who are up tight and take everything to seriously=\;lol.</t>
  </si>
  <si>
    <t>i work full time;while also continuing to write screen plays.right now i'm going working on getting my business started soon. i have one screenplay picked up; and and should begin filming this spring(cross my fingers =\.....?).</t>
  </si>
  <si>
    <t>writing;pro wrestling;entertaining people;and being very creative.</t>
  </si>
  <si>
    <t>i'm very stocky like a football player or wrestler;humble;like to joke around alot.</t>
  </si>
  <si>
    <t>(books)childhood books that i haven't read in 20yrs; but presently a fan of the hunger games trilogy. movies: usaul suspect;goodfelles;saw 1&amp;amp;2;scar face;god fatther;new jack city;and black swan. music: hip-hop;r&amp;amp;b;and any single that's good from any music catigoery.(music) chicken breast(white meat);lasagna.</t>
  </si>
  <si>
    <t>t.v.;cell phone;computer;paper;pen.</t>
  </si>
  <si>
    <t>creative ideals for my writing;wrestling matches;and business ideas.</t>
  </si>
  <si>
    <t>chilling at the house after a long week of work; writing or with a movie or catching up on my shows with and a bottle of wine. or an interesting outting if presented to me.pllaying sports competively like bowling; mini golf or anything al in competive fun.</t>
  </si>
  <si>
    <t>nothing; i think i told everything from my knowledge.</t>
  </si>
  <si>
    <t>you're real;drama free;understanding/open minded;have a sense of humor.</t>
  </si>
  <si>
    <t>i'm a rare bird</t>
  </si>
  <si>
    <t>lead bartender and cocktail menu creation (mixology technically but i abhor the pretension) at a rad restaurant. some graffiti (not that much now that i'm an old). chill; read; talk shit; max out.</t>
  </si>
  <si>
    <t>petty crime; body surfing; making meals out of random items; keepin' it real; being loyal.</t>
  </si>
  <si>
    <t>my amazing t-shirt collection?</t>
  </si>
  <si>
    <t>books: sci-fi; fantasy and 20th-21st century american; mostly  movies: film noir and joe dirt  shows: most recently game of thrones; true blood and pawn stars  music: rock and roll; powerviolence; rap; hardcore; blues  foods: everything; gourmet shit</t>
  </si>
  <si>
    <t>family  levis 511 black  a marker  books  friends  hoodie</t>
  </si>
  <si>
    <t>life; how to be happy; stuff like that</t>
  </si>
  <si>
    <t>working; then i'll go out for a drink or go home and watch movies; read; surf the 'net and eat food</t>
  </si>
  <si>
    <t>i played dungeons&amp;amp;dragons in elementary school</t>
  </si>
  <si>
    <t>your profile doesn't say stuff like "i like tall guys" or "guys with lots of tattoos".  you like staying up late</t>
  </si>
  <si>
    <t>complicated-earthy; happy but introspective; sarcastic/sweet; let's just say i'm never boring and i'll always keep you on your toes.</t>
  </si>
  <si>
    <t>trying to save the world by planting seeds of hope everywhere i go.</t>
  </si>
  <si>
    <t>reading people...i'm a people watcher</t>
  </si>
  <si>
    <t>my intensity and my voice</t>
  </si>
  <si>
    <t>spicy foods...</t>
  </si>
  <si>
    <t>my family  my music  warm bubbly baths  sunsets  cloudy days  my computer</t>
  </si>
  <si>
    <t>usually something relaxing after a long week</t>
  </si>
  <si>
    <t>you've got something interesting to share or to say.</t>
  </si>
  <si>
    <t>hmmm...where do i begin? i am an ex-new yorker; who made my way to san francisco in 2001 via toronto (born); long island (raised); boston (undergrad); nyc (grad school); singapore (i worked there for 2.5 years; but it was more like an extended vacation); and burma (taught english to the rebel hill tribes).    i am open-minded; adventurous; curious; intellectual/intelligent; fun (loving); sincere; very easy-going; independent; confident; and outgoing. my friends describe me as effervescent...    i've got a career/profession that i enjoy/am passionate about. it's very broad and my professional path has taken me to places and given me opportunities that have shaped my life in a positive way. it brings variety; challenges; and neverending learning opportunities. however; it does not define me. i work hard; but i don't live to work.    my life outside of work is filled with lots of activity; but i do appreciate the quieter moments in life as well. traveling and getting out in the world are my ultimate passions in life. i love to travel off the beaten path and explore off-limits. it's the gateway to learning about the larger world we live in; but also a way for me to learn more about myself. it totally takes me out of my comfort zone and makes me more resourceful.    i also enjoy pilates/yoga; swimming; biking on my sweet orange bicycle; hiking (nature and urban); scuba (but haven't been in a while) and snorkeling; reading (books; magazines; newspapers); photography; good food; live music; volunteering; museums; movies (mainly foreign and indies; but mainstream as well); the sf bay area's unique/fascinating events/festivals/etc. i also work on home/diy projects in my condo.</t>
  </si>
  <si>
    <t>working to pay the bills (i am an urban planning consultant to the military and also do hazard mitigation and emergency management planning); but i am not living to work...more like working to live...i think i've mastered a good balance between work and play...    living my life with no regrets (i call it regret minimization framework)...so that means taking chances; being adventurous and going on adventures (local and abroad); and experiencing new things (food; activities; etc.); as much as possible...i will try anything at least once...    trying to see as much of the world as possible and create memorable experiences...</t>
  </si>
  <si>
    <t>making a kick-ass pavlova (meringue) and ricotta cheesecakes...    talking to and being comfortable with various people...    navigating in any place/country...i have a keen sense of direction and am a great map reader (which i should; since i am an urban planner)...    planning vacations/events...(again; it's that urban planning thing); but i am spontaneous as well...    finding good places to eat...</t>
  </si>
  <si>
    <t>my height...    that i look much younger than my age...</t>
  </si>
  <si>
    <t>books: lonely planet; travel memoirs (three of my favorites: a fortune teller told me; tiziano terzani; the places in between; rory stewart; the geography of bliss; eric weiner); david sedaris; military memoirs (especially about experiences of those in the current theaters of war)...not books; but most of my reading is the sunday times; and magazines: the economist; travel magazines; home improvement magazines; and health/food magazines...there is just not enough time in the day to get all the reading i want done...    movies: my movie tastes run more of the indie/foreign genres...although there are mainstream movies that i enjoy...faves include casablanca; amelie; the hangover; the godfather; iron man; the dinner game (french movie); death at a funeral; and others...    tv: i don't watch a lot of tv; but i can't miss mad men...other shows i like when i am home relaxing and watching tv include 60 minutes; family guy; frontline; hgtv; travel channel; house hunters (international); anthony bourdain no reservations...    music: i love all kinds of music; with the exception of country and rap...if you scrolled through my itunes library; you'd think i was schizophrenic...i can go from latin to classical to grunge to bossa nova/brazilian to electronica to totally 80's alternative to totally 80's freestyle to indonesian gamelan in one sitting...i also have an insane obsession with frank sinatra...i also listen to npr a lot...    food: yes; please...my last meal would be maine lobster; mussels and pommes frites; a cheese platter; good wine and beer; fresh watermelon juice; young thai coconut for the coconut water and scraping of the pulp/meat; and carvel ice cream cake for dessert...</t>
  </si>
  <si>
    <t>my family and friends...i am fortunate to have a wonderful family and an awesome group of friends all over the world who support me and enhance my life.    my passport and backpack; it's all i need to travel and explore...    reading materials (books; magazines; newspapers)...    adventures; local; national; or international...    mental stimulation either through reading materials (see above) or through meeting people and learning from each other...    the ocean...    good food...    warmth of the sun beating down on me (but no humidity; please)</t>
  </si>
  <si>
    <t>my next career move; starting my own business...    how i can swing early retirement and split my time between bali and san francisco (and thus; looking at available homes/villas in bali on line)...    where to travel to next (spain and morocco are currently at the top of the list; but really i would go anywhere)...    why americans get so little vacation time (really you can't do much with only 2 weeks of vacation per year)...    will i be able to get a camel to do a trek retracing the silk route...</t>
  </si>
  <si>
    <t>fridays aren't necessarily typical...it really depends on what's happening in the city; how the week has gone; and what i've got going on for the upcoming weekend...for the most part though; my fridays involve good food and drinks with good friends...sometimes; if it's been a crazy week; it'll be a mellow evening to get ready for whatever the weekend has in store...and other times; i could be traveling somewhere...it's really hard to predict...</t>
  </si>
  <si>
    <t>private things on a public website would make them not so private... i am willing to admit that i own a pair of penguin footie pajamas...</t>
  </si>
  <si>
    <t>something you've read above has struck a chord...    and you:  can challenge me; make me want to be a better person; can teach me a few things (and vice versa); are someone i can laugh with; are willing to explore fully the world and life's adventures; and are adventurous; confident; easy-going; intelligent; sincere; passionate; positive; ambitious; and ready for anything.</t>
  </si>
  <si>
    <t>laid-back and easy going! i appreciate little things in life. i enjoy cooking; walking on the beach; dining out; watching a funny movie; drinking red wine; traveling; hanging out with friends and family and cuddling with the person i care for!</t>
  </si>
  <si>
    <t>try to enjoy every second of it!</t>
  </si>
  <si>
    <t>fixing things! cooking; and being a good friend</t>
  </si>
  <si>
    <t>my charm; and smile!</t>
  </si>
  <si>
    <t>my kids  my family  internet  tooth brush  floss  shower</t>
  </si>
  <si>
    <t>the next chapter of my life; what future holds; and how i should enjoy life more!</t>
  </si>
  <si>
    <t>hanging out with friends; or at home having a glass of wine and listening to my pandora!</t>
  </si>
  <si>
    <t>not so fast!!!</t>
  </si>
  <si>
    <t>if you are open minded; like to laugh and are able to take jokes; fun; easy going; and down to earth!</t>
  </si>
  <si>
    <t>english/farsi</t>
  </si>
  <si>
    <t>gettin older now. still look and act much younger than my years. i've been meditating for nearly 40 years; and i'm all the better for it. my life is good; on the conventional level. of course there's still all of the static of life to deal with. it just doesn't get to me. its no problem.    but the work of giving up the conditioned patterns goes on. there's still a great deal to grow into and understand. there's a long ways to go to real freedom and unconditional love.    early 60's. live in mill valley; in my beloved marin county. am segue'ing into a healing practice. have owned and run a construction company for over 20 years. funny; i don't look like a construction guy. not surprising; i don't do much of the construction work. i'm the business end. make it all happen; really. have a 28 y.o. son; lives in berkeley; a handsome intellectual type.</t>
  </si>
  <si>
    <t>working out in the world; and working in the inner world. i do both works with great energy. and gratifying results. but really most all of the great results i owe to my beloved spiritual teacher. he's shown me the way; and continues to do so.</t>
  </si>
  <si>
    <t>spiritual work in the inner world; and people work in the everyday work-a-day world.</t>
  </si>
  <si>
    <t>books: first and foremost my teacher's works; but also; radical healing works; like matrix energetics; radionics; the holographic universe; by michael talbott; etc. etc. ( healing work is my other job).  movies: fried green tomatoes  music: haven't been listening much lately. used to be a p.t. dj. now i like alice music; hip hop; world; reggae.  food: i'm mainly vegetarian; could you guess?</t>
  </si>
  <si>
    <t>basics: food; intimacy; meditation; my spiritual teacher; peace; inner silence.</t>
  </si>
  <si>
    <t>business; getting the job done; and i try to spend maximum time not thinking; and letting in the light that supports and surrounds me; and which is peace and which is shut down by alot of thinking.</t>
  </si>
  <si>
    <t>with friends someplace; movie; dinner; just hanging out.</t>
  </si>
  <si>
    <t>there's not really much that is all that private about me. there are some things; minor concerns and worries that i would be a little embarrassed to talk about; but at this point; i'm not concerned much about private things. i am moving in the opposite direction from privacy.</t>
  </si>
  <si>
    <t>you'd like to have a good time with a good energy guy; and like good and truly interesting conversation.</t>
  </si>
  <si>
    <t>i'm originally from india and i lived there until i was 12. been in california ever since. pretty much whitewashed but i still believe in a few indian values though.    i'm a pretty active guy. i love playing tennis; my guitar (a beginner); singing and weight lifting (not a muscle head but just trying to get stronger). i'm slowly starting to get into stargazing as well.    i'm a quiet guy; but talkative when talked to. and even more talkative once i get to know you. once i set my mind to doing something; i work hard at it until i'm satisfied. people say i'm pretty innocent...that might be true but it still annoys me a little when it is pointed out.    just recently moved to san carlos and it's been tough trying to meet new people. that includes both friendly and romantic encounters. i guess i haven't put myself out there that much either but that's why i'm on this site.</t>
  </si>
  <si>
    <t>i'm a software engineer at a startup. it's challenging and keeps me busy throughout the week. we are trying to come together as a team and come up with a world class product.    competitive tennis takes a fair bit of my time. i'm on a couple of usta leagues and i play matches for them mostly on weekends and practice a few days during the week.    i lift. i'm not super hardcore about it like a bodybuilder but it does affect my diet to a certain degree and i try to go to the gym and lift about 2 or 3 days a week.    just started getting back into learning the guitar. i had one during college but i couldn't really spend the time i wanted to at that time. now i have more time so i'm heading back to it.    also starting to get into stargazing. i've always looked up at the night sky and wanted to get a better look. so i decided that i would do just that. i'm now looking to get a telescope and to join an astronomy club.</t>
  </si>
  <si>
    <t>any sports involving hands but specifically playing tennis. i've been playing for over 10 years and i absolutely love it.    ideally my job would be at the top of this list; but i feel like i can get better at that. my boss seems to think i'm doing a good job though so there's that.    hopefully one day at playing the guitar!</t>
  </si>
  <si>
    <t>my american accent. people assume i was born in the us because of  it and then get totally surprised when they find out i moved here  as an almost teen.</t>
  </si>
  <si>
    <t>i'm not much of a reader. i have a list of books that i want to read but i just can't find the time or i'm too tired from other stuff i do. i'll get to it though.    tv shows:  the office; arrested development; curb your enthusiasm; mad men; breaking bad; party down; seinfeld; the sopranos; 30 rock; the old late night with conan; some super old letterman; any johnny carson.    movies:  lost in translation; almost any tarantino flick; harold and kumar go to white castle; back to the future; the usual suspects; 40 year old virgin; terminator (1 and 2); superman (the original with christopher reeve) and more i can't think of right now.    music is a big part of my life i must say. i listen to it quite a bit and i love just belting out a song along with whatever is playing in my car. i'm mostly into alternative stuff with some mainstream stuff in there. and i love me some old school mo-town stuff too. i don't go deep into all of these artists' collections but i listen to a few songs from each of these and similar artists:  oasis; the beatles; the strokes; hot hot heat; bob dylan; bill withers; ray charles; the temptations; michael jackson; stevie wonder; gorillaz; thievery corporation; daft punk; bob marley; the delfonics; sam cooke    and i'll add a last category just in case you're into tennis.  favorite tennis players:  huge roger federer fan; sampras; nadal; safin; nalbandian</t>
  </si>
  <si>
    <t>not in any order:  tennis  tv  guitar  internet  phone  music</t>
  </si>
  <si>
    <t>how to become better at pretty much everything and trying to get my life to the point where i'm content with it. i don't aim for 'happiness' because to me; it's something you just touch upon once in a while.</t>
  </si>
  <si>
    <t>playing tennis. but i need to do some other fun stuff!</t>
  </si>
  <si>
    <t>i was addicted to youtube at one point.</t>
  </si>
  <si>
    <t>you want to talk and let whatever happens happen.</t>
  </si>
  <si>
    <t>english (fluently)/tamil (okay)</t>
  </si>
  <si>
    <t>i find pleasure in most things i do in a day- walking for a cup of coffee (i'm obsessed with espressamente illy downtown); going for a run on crissy field or giggling at the absurd in sf; which is in abundance. ( i recently was yelled at a man that looked; like mr. peanut on muni. ) i like to attend lectures; musicals and hear live music whenever possible. i travel frequently for work; but never consider it a job because of the people i meet and cities i visit. i have amazing groups of friends that are loyal; diverse; fun and slightly insane- a total compliment. last; but not least; i get along well with my family( i grew up with all men) and stayed best friends w/people i went to elementary school with and that is pre- facebook!</t>
  </si>
  <si>
    <t>enjoying life; i love my career; staying active in my community by volunteering with seniors and i try to be a good friend and daughter- i hover at a solid 90%.</t>
  </si>
  <si>
    <t>socializing; telling a story and collecting friends.</t>
  </si>
  <si>
    <t>patti smith "just kids" was tonic for the soul. i read a lot of fiction; the new yorker; sunday ny times and whenever i get my hands on a us weekly; i'll pick it up! i do love a good trashy magazine; it's like eating cake for breakfast.    my favorite place to take clients for lunch is barbacco or townhall; but i meet friends at orale orale. i like street food like kung fu tacos and curry up now. i love sushi; pho; thai; mexican; mediterranean and a simple mollie stone's turkey sando!    as for music i like a variety: little dragon; fela kuti; electronic;radiohead and hip hop. i love hearing/seeing live performances. empire of the sun was like watching a pop opera; hence the "seeing" performance. live performances are the best!</t>
  </si>
  <si>
    <t>npr &amp;amp; sunday ny times  running  friends/family  art-music;theatre &amp;amp; literature  wine  lively conversation</t>
  </si>
  <si>
    <t>that elusive nap and why i've never seen my neighbor wear her hair down-it's always in a bun!</t>
  </si>
  <si>
    <t>happy hours w/friends or clients; maybe a shabbat dinner; resting up from a busy week; whatever the activity i'm content the weekend has arrived.</t>
  </si>
  <si>
    <t>larry david is my celebrity crush.</t>
  </si>
  <si>
    <t>i've been living in sf for almost two years. looking to expand my social circle and meet cool new people!</t>
  </si>
  <si>
    <t>alas; working takes up most of my time. when i'm not doing that; hiking and gaming seem to be right up near the top of my list.</t>
  </si>
  <si>
    <t>singing well and break dancing terribly. and if you don't think break dancing terribly requires skill; you're not doing it right. err.. wrong.</t>
  </si>
  <si>
    <t>honestly i usually just blend in. if not though; my smile i guess.</t>
  </si>
  <si>
    <t>way too many of each to count; so i'll just write the most recent that i've experienced in each category.    books: a storm of swords  movies: scott pilgrim vs. the world  shows: futurama  music: guster  food: vietnamese</t>
  </si>
  <si>
    <t>-music  -friends  -sleep  -the internet  -my cats (not a crazy cat lady; i swear!)  -my kindle</t>
  </si>
  <si>
    <t>i'd love to say partying; but usually crashing after a long week of work</t>
  </si>
  <si>
    <t>you have something of substance to say; or we sound like a good fit.    don't take it personally if i don't answer right away. work eats up the majority of my time.</t>
  </si>
  <si>
    <t>cheerful; a student of the arts and adventurous would be a one sentence summary of me.    to me life is creativity; courage and learning. and if you can have fun at the same time - awesome. dance; music; hiking; yoga; adventure sports are somethings that embody these qualities for me and i would be up for any of these in the blink of an eye. i do have a stable job as a techie but my spare time is where i flourish.</t>
  </si>
  <si>
    <t>i have a full time job as a techie in the silicon valley. i spend almost all my spare time on learning and teaching some kind of dance. i just can't help it. so an obvious connection with dance and music. now if that makes you feel i am the silent and contemplating type then you are wrong. quite the opposite; i enjoy good company; good places; good food and good music.    always up for a good hike; a nice movie or just plain hanging out in the mission.</t>
  </si>
  <si>
    <t>doing outdoorsy things. good at arranging hikes; camping trips; cooking good spicy indian food and learning any dance.</t>
  </si>
  <si>
    <t>i'm a ny transplant to the bay area. moved here about 2 years ago and loving it. i'm a pretty easy-going and laid-back person. i like to have fun and joke around a lot. i'm known to insert (witty) jokes in every conversation. i'll probably play a prank or two on you. however; when it comes to work i'm serious.    i know what i'm looking for so i'm just going to be straight forward.  - you want to do more on the weekends then just drink. don't get me wrong; i love to party and have a good time. i probably can party harder than you but i also like to do other stuff especially escaping the city for the day.  - you are intelligent (definitely have went to college...i went to mit so you have to be on my level).  - you are willing to try new things. i'm always down for trying new things so it would be awesome to have a partner in crime. =) and most people aren't into art so it would be great if i can drag you to an art gallery or two.  - you love to travel (in dec. i went to korea for snowboarding; hong kong to party for new years and vietnam to spend time with family...and i'm heading to bali in sept).</t>
  </si>
  <si>
    <t>i'm a user experience designer.</t>
  </si>
  <si>
    <t>being sarcastic.</t>
  </si>
  <si>
    <t>that i'm an asian girl with two eyes; a nose and a mouth. actually i don't know. that i laugh a lot?</t>
  </si>
  <si>
    <t>reading: i browse the economist and usually stop on opinion pages or a snarky comment that makes me laugh. i don't have a favorite book but the last one i read was the help; which probably doesn't mean much to you.    tv shows: modern family; whitney; white collar; suits; downton abbey; mad men; breaking bad; how i met your mother.    on my pandora quick mix: kayne; jay-z; guetta; adele; geographers; usher; aoki.    food: i love trying new restaurants from michelin-starred restaurants to hole-in-the walls.</t>
  </si>
  <si>
    <t>1. my walk-in closet  2. friends  3. family  4. laptop  5. passport  6. sketch-pad &amp;amp; pen</t>
  </si>
  <si>
    <t>where to travel to next and what i need to do for work by the end of the week.</t>
  </si>
  <si>
    <t>1. starting out with happy hour and making a night out of it.  2. trying a new restaurant or a chill bar.  3. dancing!  4. spending the night in doing work; watching a movie or staring at my wall (kidding on the last one).</t>
  </si>
  <si>
    <t>that i'm on okcupid. it is hard to meet someone since i never respond to being picked up at a bar/club. when i go out; i just want to hang out with my friends so i get annoyed when someone approaches me.</t>
  </si>
  <si>
    <t>you are between 5'10" - 6'2" (i like someone a little taller than me when i wear heels).</t>
  </si>
  <si>
    <t>nice to see you stopping by.    i've lived in the bay area now for 1.5 years; as of my last profile update.    i'll start by saying i'm generally fun-loving; and i enjoy life and especially being outdoors. most of the time when i'm talking to people; i try to be a good listener because i'm truly interested in what others have to say. only recently have i been cutting short conversations. consider that the extinction of my soul.    i am generally more of an athletic type; but i enjoy reading quite a bit. lately i've been buying lots of books and not reading them all. too much reading makes me feel antsy. i'm wanting to swamp myself with technical reading to further my career; since; well; i'd be reading anyways and i have this large desire to further myself; career; mind; and so forth through learning. i love learning.    music is something that i like and i go to shows and have a list of bands i enjoy. sitting in this coffee shop i'm in complete awe of the barista's ipod is playing right now; because the music is impeccable and utterly perfect.    i'll stop now to make for easier browsing.    i am lots of things; for sure; and i don't lie</t>
  </si>
  <si>
    <t>working shorter days than last year; enjoying the freedom; skateboarding; cooking at home and saving money; being a social animal; thinking too much at times; being thankful; planning next steps for the future; watching quite a bit of documentaries in hopes they will make me smarter.</t>
  </si>
  <si>
    <t>keeping it real.    listening and drawing out conversations forever.    getting obsessed with things.    being a student.    being a critic and a skeptic and cynic.    being outside.    exploring places and getting to know people.</t>
  </si>
  <si>
    <t>is that i wear spectacles. nobody has echoed such sentiment but that is what i am writing here.    some tell me i have nice colored eyes; which is nice to hear. i think they are cool but enjoy other people's better.    people give me the whole; "you look just like this guy i know" bullshit. well; thank you; i'm not this other person so get over it and try to be less of douche next time you meet someone. i've done that recently. maybe that tells me something of my inner monologue. the wheels are spinning.</t>
  </si>
  <si>
    <t>books: microserfs; by douglass coupland; into thin air and into the wild by jon krakauer; ham on rye by charles bukowski; heart of darkness by joseph conrad; slouching towards bethlehem by joan didion; white noise by don delillo; motherless brooklyn by jonathan lethem; raymond chandler; joseph epstein; fight club by chuck pahlaniuk; john grisham; david eggers; j.d. salinger; and some other ones.    movies: donnie darko; mullholland drive; the ghost and the darkness; requiem for a dream; the sharp edge; the green iguana; blade runner; star trek: first contact; fight club; grizzly man; dig; surfing movies in general; food; inc.; supersize me; documentaries in general; adventureland    food: mexican; indian; cuban; whatever; it's all good. tapas can easily be removed from my palate.    music: led zeppelin; sasha; the secret machines; oscure; patricio; the smiths; neko case; dandy warhols; brian jonestown massacre; spoon; the specials. i need to do better to find cool music. it bums me out at times that i don't.</t>
  </si>
  <si>
    <t>1. i'll put the necessities as one  2. another person: a female i'm attracted to and can spend time with  3. cell phone is nice  4. bike or skateboard or some running shoes: hobby stuff  5. a book that makes you feel awesome and has a lot to say  6. spectacles; curse it</t>
  </si>
  <si>
    <t>random intellectual bullshit; self improvement; networking; socializing; fun; women; worries (hate to admit it)</t>
  </si>
  <si>
    <t>going out and hanging out with a friend or friends: food; drinks; drama; digs</t>
  </si>
  <si>
    <t>i eat too much sugar at times.</t>
  </si>
  <si>
    <t>it moves you.</t>
  </si>
  <si>
    <t>i enjoy smiling and loving. that's really all there is to me.</t>
  </si>
  <si>
    <t>learning; growing; and sharing.</t>
  </si>
  <si>
    <t>fixing apple products.  driving like a grandpa (cruising).  shopping.  breaking the ice.  making you feel comfortable.  loving.  not telling you everything i'm good at so that we actually have something to talk about ;)</t>
  </si>
  <si>
    <t>my smile.  my eyelashes.  my aura; should they be keen enough.</t>
  </si>
  <si>
    <t>all sorts.</t>
  </si>
  <si>
    <t>art  technology  romance  family = love  sex  hair products</t>
  </si>
  <si>
    <t>you want to know more. do more. grow more. share more.</t>
  </si>
  <si>
    <t>i've spent a lot of time away from the states. i got back late july and plan to stick around for awhile. i know that's what i said this time a year ago; but it's not every day i get offered a 6 month job in china. glad i went and glad i'm back.</t>
  </si>
  <si>
    <t>i tutor/teach high school students preparing to take the sat and/or act.</t>
  </si>
  <si>
    <t>taking pictures of things. i'm okay at taking pictures of people; but i'm really good with things. i may not know all the technical aspects of photography; but i have an eye for color and for composition.</t>
  </si>
  <si>
    <t>my eyes. hands down.</t>
  </si>
  <si>
    <t>hmmm... instead of favorites; i think i'll list what i'm currently watching; reading; eating; etc. i do have a few tried and true favorites; but most of the time i just am in the mood for certain things.    just read - harry potter and the deathly hallows  up next - a game of thrones (christmas present from my lovely cousins)    just watched - the girl with the dragon tattoo &amp;amp; the grey  movie i'd recommend you see - the artist    music on my mind - oasis &amp;amp; pentatonix  music i'd recommend you check out - solomon burke    tv show of the moment - once upon a time    most recent cultural outing - pissarro exhibit at the legion of honor  up next - houdini exhibit at the contemporary jewish museum &amp;amp; humor abuse at act    food/drink of the moment - lillet</t>
  </si>
  <si>
    <t>1. my family and friends. cheesy; but has to be said.  2. my camera  3. my computer (except on beach vacations of course)  4. my phone  5. the ocean  6. the sun</t>
  </si>
  <si>
    <t>...standardized testing. boring; but true. on the more interesting side of things i love movies; football (but not the american kind); and travel.</t>
  </si>
  <si>
    <t>you are forgiving of my bare bones profile; which will improve as i have more time to give to it. if you can picture yourself randomly dancing on a street in the middle of the night or on the side of a freeway; bonus!</t>
  </si>
  <si>
    <t>my name means cool heart in thai. jai-yen. or ice tea. either way i go down sweet. i am a complex gemini buku soul brother. raised on the fog swathed streets of san fransisco during the rise of the pickle family circus and the tamale lady. i found a passion for creating theater and live performance early in life. it has taken me around the globe. for the past 20 years i've made a career as a union stage technician. i've been fortunate enough to see many incredible performances and more than my share of pretty bad ones too. live concerts and shows are a part of life for me. i've traveled a few tours; worked on broadway in new york for over two years; but i always come back to my home town; san franfunkincisco.  i think i've been a traveler most of my life. i walked out of a friends birthday party and walked 1.5 miles home all by myself. when i was 4yo. in the mission dolores. mr independent my sister says. i think i've calmed down since then. mostly i think i would get distracted; or shall we say less entertained by my current situation; and decide to change that situation to my benefit.  travel: i've been to mexico a bunch; costa rica; argentina; uruguay; i toured europe for 8 weeks with a top shelf jazz musician and his harm a lodic band. 8 weeks of 5 star hotels and jazz fests. awesome. i've spent many months(12) in south east asia; scuba diving; eating; and drinking  romance:... i've had a small number of girlfriends; i'm not used or damaged; well not more than most. that's tongue in cheek humor. i have been in love; and i have had my heart broken. and i've picked myself up; dusted off; and got right back on track. it's part of who i am. i am friends with a few of my x's.  physical: besides the physical work out i generally get @ work; i tend to like rock climbing and scuba diving to get physical. biking and hiking come next. and i love to dance to a good beat. so if u like to sit on the sidelines; that's great; but i want a dance partner.  at this point in my life i feel very confident in who i am and my abilities. i tend to be more the omega male; i don't care if i am the alpha; i know i'm good. obviously there are plenty of things in life i know nothing about; but i am usually into learning enough of a thing to know if i want to learn more. in a world where many choose to learn one trade or skill; i chose to become proficient in many.  i am a man of my word.</t>
  </si>
  <si>
    <t>working in the production entertainment biz. i am many things; but i have been a head carpenter on broadway; mainstage head rigger for outsidelands; and #12 wrench on more conventions than i care to mention. i work with my mind and my body; often under intense situations; sometimes dangerous.  and what else is there to do with life? i hang out with family and friends when i can arrange it. i'm enjoying life and all the ups and downs that come with it. practicing how to balance pragmatism with romanticism...while trying to avoid isms all together.</t>
  </si>
  <si>
    <t>dancing; fixing problems; finding solutions; recognizing patterns. i give amazing hugs and incredible massages. friends often call me to talk about their problems; so i guess i listen well...</t>
  </si>
  <si>
    <t>this is where u tell me? probably my smile? glasses? my handsome yet unique looks? or the fact i could lose 10 off my center and put it on my chest/ass? everyone has an opinion and a persecutive. i feel fine and happy... how's about you?</t>
  </si>
  <si>
    <t>i'm a fan of scifi and fantasy; with tangents into fiction; mystery; and classical lit. my comic book collection is only over shadowed by my book collection.  as for music i tend to listen to mash ups and hip hop most; but i was raised on jazz and motown. punk and metal in my teen years. house and breakbeat in my 20's.  do u really need a list?  diamond age; the long run; shabumi; logans run; bladerunner; guardians of the flame; circle jerks; black flag; robert jordan; the forever war; kick ass; metallica; faith no more; jay z; frank miller; dune by frank; armor; the vampire lestat; the art of war(the book not the movie); sin city; biggie; the earthsea books; ceelo; digital underground; galactic; mei-lwun; andy caldwell; soulstice; the long run; the story of sleeping beauty by anne rice; top chef; archer; true romance; heat; bad santa; nightmare before christmas; galactic...  if it's good music; let's hear it. if it's a good read; let's share it; and if it's a good movie; i probably already saw it.  i am a meat eater; that said i don't really care for sloppy bad food. junk food only while on road trips;  i like cajun; tex; mex; clean cali; raw; sushi; bbq; indian&amp;lt; not so much ethiopian&amp;gt;; but love itallian; russian; german; thai; if it's good or spicy for a reason...lay it on me</t>
  </si>
  <si>
    <t>breath  touch  love  water  tribe  distraction  sex  420  kissing  books  laughter  rules to break</t>
  </si>
  <si>
    <t>ways i can get on top of it.  the world i mean.    something i wrote a billion years ago i thought i'd share... so enjoy; or not...    hot sticky sweet  the smell of your little death  on my lips  belly burning  thighs aching  restless  you thought you'd lose your mind  when i rolled you on your knees  and began to tease  from behind  supine divine  lines of sweat  a map of your  passion sketched as you stretch your back  and grind that pillow  between your teeth  all ready there trice  and yet yearning  4  tender release  miss please  push back  and let slip sweet wine  from those lips  as i dine on your delights  skin burning  charging up toward epic heights of passion  fingers fluttering  like flutterbyes  on your tiny  flame  stroking  choking  and sliding home  twisting and turning  my tongue and lips  whispering secrets  you will never hear  but will always remember</t>
  </si>
  <si>
    <t>nothing typical  or total home body</t>
  </si>
  <si>
    <t>you actually want to meet someone. u don't mind my nerdy/geeky tendencies; it's just one tangent of my multifaceted personality. you like that i am laid back capable omega male; who balances the light with the dark. you are looking for a man that will engage you. take part in the life you care to share. you want to dance and sing to each other under the stars. you like to smoke weed and make out.  or at least make out.</t>
  </si>
  <si>
    <t>black/native american/hispanic/latin/white/other</t>
  </si>
  <si>
    <t>i'm super awkward and silly but i'm a genuine human being. my friends like me because my humor drive is still set on 14 years old. also; apparently i'm one of the mellowest persons around; which i find surprising because i worry all the time.    if there ever was a manual on how to be gay; i never got it. i just kinda do my own thing; which is usually not that exciting; unless you think going to museums and walking through quaint neighborhoods is exciting.</t>
  </si>
  <si>
    <t>i love eating breakfast. i do it just about every day. i also write in my journal; but it's mostly about my made land of ericania. did i mention i am a nerd? not one of those trendy cool nerds with the thick-rimmed glasses. i'm the legitimate kind who trips on the sidewalk a lot; even when there's nothing to trip over. and it's usually in front of a large group of people. one time i walked into a pole and cut my face open. i was too busy admiring a new restaurant across the street.    for money; i work in a touristy coffee shop; but my role solely consists of running the cash register. after work i try to find a new job. i have a ba from a small state school with no prestige whatsoever; with the exception of the time my classmates and i got stoned and watched the prestige. i've applied for a few programs with americorps; so i'm waiting to hear back from them. i'm also contemplating teaching english abroad; mainly because i've never been abroad and it would be fun at cocktail parties to bring up the time i got lost in seoul in the middle of the night. also; i just love to learn and teach and i think i'd be a good teacher. well; it's more like everyone else thinks i'd be a good teacher. children; for the most part; terrify me. they're like wolves; they can smell fear.    i wish i could say that i'm doing something amazing with my life and that i'm changing the world; but really i spend most of my time reading historical non-fiction; worshiping tina fey; playing 4-square with my friends; practicing t'ai chi on my roof (seriously. and i'm not trying to gloat or anything...i'm quite terrible at it); contemplating life; catching the wrong bus and ending up downtown on accident; writing songs on my guitar; cooking and eating eggs; and brushing my teeth. i also love clipping my fingernails. i take great pride in my hands.</t>
  </si>
  <si>
    <t>i tend to dress rather proper. i can finger-pick on my guitar quite well. i'm great at listening but i need to get better at talking. i'm good at using the semicolon correctly; i use it all the time. i know how to be tall and skinny.    i don't know how to fly on planes. i never want to go on one again. i can't jump off a diving board head first (aka diving). back in the days when i used to do yoga; i was great at the upward facing dog. i know just about every beatles song by heart. i'm great at figuring out where i am. i know how to go to bed early and wake up early. i can drink coffee and read the paper like a saint.</t>
  </si>
  <si>
    <t>a lot of people say i look like a young david bowie. or a young jon bon jovi. one time; someone said i looked like tom petty. i was pretty offended by that one. all in all; i guess the first thing people notice about me is that i kind of look like a 70's rockstar.</t>
  </si>
  <si>
    <t>nature  good food  walks  music  learning  humor  friends and family  wait; that's seven...</t>
  </si>
  <si>
    <t>oh geez; what don't i think about. i used to be obsessed with how many hours of sunlight are in a day at a certain time of year. so i guess i think a lot about stuff like that.    and i think about why there isn't more positive graffiti on bathroom stalls. someone should get on that. one time i wrote "i love you" on a stall (i know i know; so lame); and someone crossed it out! seriously!</t>
  </si>
  <si>
    <t>asleep by 10. watching 30 rock. getting ice cream with a friend or two. clubbing till dawn with my drug-induced entourage...wait; that was a dream i had.</t>
  </si>
  <si>
    <t>sometimes; when i go for walks; i like to narrate a random story with a british accent.    i have a huge fear of getting diarrhea on a bus or in a place where i can't readily find a bathroom. i probably just scared away half of you.</t>
  </si>
  <si>
    <t>you like acting like an old man. you enjoy drinking a coffee and reading the paper on a lazy saturday morning.</t>
  </si>
  <si>
    <t>i have wild; compassionate; spontaneous; restless and loving sides. i seem to attract amazing people and great times into my life. life is really fun when you realize how much you don't know!</t>
  </si>
  <si>
    <t>building my business and making my dreams come true. traveling the world; learning new skills; ridiculous adventures and being fully expressive and loving.</t>
  </si>
  <si>
    <t>seeing the humor in things; making close friends; listening; piloting and basketball</t>
  </si>
  <si>
    <t>i'm different</t>
  </si>
  <si>
    <t>reading: stranger in a strange land; steve martin's books and the new yorker magazine    movies/shows: life is beautiful; tommy boy; punch drunk love; louis c. k.    music: jimmy cliff; toots &amp;amp; the maytals; old crow medicine show; crosby stills and nash; the meters    food: jamaican; mexican; italian; indian; thai; vietnamese and cheeseburgers!</t>
  </si>
  <si>
    <t>laughing  figuring shit out  adventures  wildness  odd behavior  loving</t>
  </si>
  <si>
    <t>my next adventure  how i can find someone to accept all the love i have to give  bamboo bars on the beach  that i might be tyler durden</t>
  </si>
  <si>
    <t>itching for fun and then scratching</t>
  </si>
  <si>
    <t>i am originally from northern virginia (yup; that's a proper noun); but spent my formative years in switzerland. it was toblerone for breakfast; lunch; and dinner. after college; i returned to the dc area; i also did a stint in new york producing a children's television show while a pursuing a career in stand-up comedy. i was so good at comedy that i ended up in law school. but seriously; i love everything about being here - the geography; the diversity; the academic rigor; and seeing my left-coast college friends. now i straddle the bay area and the mid-atlantic. the midwest is praying i don't fall.    i love conversation and am a natural-born entertainer. i enjoy dinner parties as long as i am the one bringing the wine and not the main course; we wouldn't want anyone going hungry; or to the hospital. the best friendships or relationships deepen in their own time; in mysterious and humorous ways; but i can usually tell whether we are going to click pretty quickly. the other person can usually tell too!    life for me is about balancing satire and mindfulness; and trying to evolve without mutating. i am a medium on the hipster rating; but contest it: i've been known to drink a pbr and read pitchfork; much like some have coffee and the nyt on sundays. but i also think flannel is silly and prefer to wear athletic sneakers.</t>
  </si>
  <si>
    <t>being a student and writing jokes. kicking butt; taking names; and making tea.    my professional interests are in antidiscrimination law; specifically class-action litigation against employers who discriminate on the basis of sex; race; national origin; and disability.</t>
  </si>
  <si>
    <t>telling jokes; spinning a nice yarn; and accents.  listening.  non-sequiturs.  thinking big; hatching plots.  forgetting to close my tab and needing to come back the next day.  religiously applying the oxford comma.  reviving early 20th century phrases and spreading nontraditional argot.  galang.  brooding.</t>
  </si>
  <si>
    <t>expressiveness or height. i am not sure which you can see further away; but both are accentuated by jumping.</t>
  </si>
  <si>
    <t>books: snow crash; solaris; ender's game; the handmaid's tale; the mahabharata; anything by james baldwin; the invisibles; ex machina; how to stop worrying and start living; and some fun books on jungian psychology.    movies: good will hunting; any given sunday; the 40-year old virgin; i heart huckabees; speed racer; the dark knight; inception; the fountain.    music: menomena; kanye west; outkast/dungeon family; m.i.a.; animal collective; lupe fiasco; j. cole; radiohead; the arcade fire; interpol; daft punk; wolf parade; vampire weekend; skrillex; the national; justice; mirah; basement jaxx; q and not u; catfish haven; sufjan stevens; and the mars volta. i also dig tv and film soundtracks; as well as top 40 (read: pop) rap. phillip glass is also wonderful.    shows: battlestar galactica; lie to me; holmes on homes; alphas; samurai champloo; avatar the last airbender (dopeness)    food: cheegs</t>
  </si>
  <si>
    <t>sunny days; paper and pen; sneakers; radio; wikipedia; and laughter.</t>
  </si>
  <si>
    <t>in college; i would streak through the library with other folks and hand out candy to stressed undergrads before finals as part of a campus tradition. the university was over 300 years old and had many traditions; but this was by far my favorite.</t>
  </si>
  <si>
    <t>you enjoy smacking the table while laughing  you dance until you sweat  you are serious about your goals; yet sort of a goofball.    you live in the peninsula or come down regularly. i like hanging out in the city and the east bay; but traveling up and down all the time without a car is difficult and would impair any potential relationship. as the great poet meat loaf once said; "i would do anything for love; but i won't do that."</t>
  </si>
  <si>
    <t>i have been a bay area boy since i can remember. i love what it has to offer and everyday is different. i enjoy spending my time with family and friends ( as we all do ).    i like to entertain my friends with bbq parties during the summer; snowboarding at the many ski resorts during the winter. so if there is snow that is where you will find me.</t>
  </si>
  <si>
    <t>i recently went back to school last year after a very long layoff. i am studying criminal justice out in san francisco; and i look forward to graduating this year with my a.a in criminal justice.    i would like to do some more traveling; but to do that i gotta have money; so i am making a good long list to nice places to visit. do you have any suggestions on where to visit?    i am trying to be more active; less time spent at home ( can't help it sometimes). i enjoying catching live sports games ( sharks; 49ers; some warriors games) just to name a few.</t>
  </si>
  <si>
    <t>i am really good at thinking what food to make and how fast i can eat it.</t>
  </si>
  <si>
    <t>i am pretty quiet person around new people; takes me time to warm up to you; but i get along with everyone and enjoying making people laugh.</t>
  </si>
  <si>
    <t>do law books count...lol.    japanese anime    avengers; memoirs of geisha; captain america    thai; japanese; latin; italian are some of my favorite foods to eat.</t>
  </si>
  <si>
    <t>1. my family  2. you (if your out there )  3. iphone4/ipad2  4. laptop  5. car  6. glasses</t>
  </si>
  <si>
    <t>what new tech gadget i will spend my money on; ipad 3 or mac-book pro....decision decision.    what to eat for tonight; take out or home cook dinner.</t>
  </si>
  <si>
    <t>i am usually at home relaxing; surfing the internet; calling home to check on my parents; or watching netflix.</t>
  </si>
  <si>
    <t>i plead the 5th..</t>
  </si>
  <si>
    <t>english (fluently)/khmer (okay)</t>
  </si>
  <si>
    <t>i'm 23 years old and will be attending the university of san francisco in the summer of 2012 to achieve my master's degree in sport management. sports and fitness are a big passion of mine but don't get me wrong; i like to go out and enjoy myself (my hips don't lie). i'm just looking to see what's out there; new to this whole thing. be my guide?</t>
  </si>
  <si>
    <t>making moments awkward; bringing food in my purse for on the go (eating frequently is the way to go); shooting hoops; planning events; and being sarcastic (gotta have a sense of humor).</t>
  </si>
  <si>
    <t>my eyes or my guns.</t>
  </si>
  <si>
    <t>hip hop/rap/r&amp;amp;b... nicki minaj &amp;amp; drake are my favs right now.</t>
  </si>
  <si>
    <t>1.) exercise  2.) sports  3.) music  4.) food  5.) family  6.) funnykurt (funniest gay boy i know)</t>
  </si>
  <si>
    <t>having a good time no matter where i'm at.</t>
  </si>
  <si>
    <t>you are willing to hang with someone who is new to the scene :)</t>
  </si>
  <si>
    <t>hmmm; haven't fallen off the cliff yet?</t>
  </si>
  <si>
    <t>i have been a writer and editor for many years. recently i've worked in public health (gay men's health; hiv prevention and research). just started a new job that involves a hellish commute.</t>
  </si>
  <si>
    <t>making dinner. also; controlling my urge to scream at the top of my lungs on muni.</t>
  </si>
  <si>
    <t>that i'm male?</t>
  </si>
  <si>
    <t>current tv: mad men; graham norton show; daily show; colbert; snl; mlb; ncaa football. ellen (hee). old tv: sports night; northern exposure; mary tyler moore show (of course).    movies: i can never remember them all... hugo; the descendants; for two recent ones. movies i never get tired of: sordid lives; the lion in winter; ran; nights of cabiria; juliet of the spirits; the queen; madness of king george; the dead; out of africa; you can count on me; etc. i love watching movies i love multiple times. (and; yes; auntie mame.)    music: almost all good music.    food: i'm a pretty good cook and i eat almost any kind of food; but i'm kind of picky about restaurants; especially pretentious ones with food in stacks and pyramids.    books: in the current to-be-read stack: legacies of 20th century dance; san francisco in the 1930s; the oxford book of death; the portable jung; why zebras don't get ulcers; on truth; the book of qualities; stiff; the naked olympics; out of this century; nichomachean ethics; and a couple books by james hillman.</t>
  </si>
  <si>
    <t>olive oil  bandit (the dog)  music  rebellion  nonconformity  curiosity</t>
  </si>
  <si>
    <t>why i think about things so much.</t>
  </si>
  <si>
    <t>well; since the brady bunch and partridge family were cancelled...</t>
  </si>
  <si>
    <t>this is online right - as in the entire world?</t>
  </si>
  <si>
    <t>english (fluently)/spanish (okay)/french (okay)</t>
  </si>
  <si>
    <t>just spent the last few weeks traveling around europe! i visited stockholm; berlin and paris; and am now sadly; back home. i got the traveling bug!    interested in meeting other musicians especially those who make electronic music. i am a singer and songwriter so i would love to collaborate.    or if you fancy making a new friend and showin' a girl a good time; then don't be afraid to reach out.</t>
  </si>
  <si>
    <t>reassessing what's important and pruning my life down to the things that make me happy. i'm taking risks and change is a comin.'</t>
  </si>
  <si>
    <t>dreaming and being inspired. i'm a musician and have aspirations to dive into other forms of art. i'm slowly but surely moving towards making these the focus of my life.    impressing you with my dj skills! these songs are on current playlist rotation:    phantogram  16 years  perfume genius  all waters  warpaint  ashes to ashes  apparat  black water  little dragon  blinking pigs  youth lagoon  cannons  midi matilda  day dreams  phantogram  don't move  sleigh bells  end of the line  little dragon  feather  blouse  firestarter  grimes  genesis  blouse  ghost dream  the radio dept.  heaven's on fire  lindstrm  i feel space  slow club  if we're still alive  school of seven bells  lafaye  polia  lay your cards out  yo la tengo  let's save tony orlando's house  beach house  myth  grimes  oblivion  crystal fighters  plage  dj shadow  scale it back  apparat  song of los  polia  wandering star  carly simon  why  alunageorge  you know you like it</t>
  </si>
  <si>
    <t>my sass.  (insert finger wave).</t>
  </si>
  <si>
    <t>music: french &amp;amp; spanish ye-ye pop (serge gainsbourg; jacques dutronc; francois hardy); department of eagles; dr. dog; leonard cohen; the magnetic fields; aimee mann; &lt;a class="ilink" href= "/interests?i=jens+lekman"&gt;jens lekman&lt;/a&gt;; juana molina; rufus wainright; stars; cat power; brian eno; rene joly; my bloody valentine; low; the dears; st.vincent; washed out; os mutantes; seu jorge; el guincho; devotchka; jon brion; the knife; beach house; neil young; dungen; bon iver; nina simone; lykke li;  emily haines; tom waits; stereolab!    podcasts:&lt;a class="ilink" href= "/interests?i=radiolab"&gt;radiolab&lt;/a&gt;; &lt;a class="ilink" href= "/interests?i=this+american+life"&gt;this american life&lt;/a&gt;; &lt;a class= "ilink" href="/interests?i=all+songs%0aconsidered"&gt;all songs considered&lt;/a&gt;    films: the lives of others; amelie; sex and lucia; all about my mother; in the mood for love; 2046; chungking express; central station; punch drunk love; the unbearable lightness of being; who's afraid of virginia wolf?; french new wave films (breathless; contempt; le samourai; jules et jim; the 400 blows); before sunset.    books: musicophilia by oliver sacks  man and his symbols by carl gustav jung  mrs. dalloway by virginia woolf  anything by jean-paul sartre.</t>
  </si>
  <si>
    <t>inspiration. dreams. laughs. hugs. friends. family.</t>
  </si>
  <si>
    <t>- dreams &amp;amp; the subconscious.  - how to make the invisible; visible.  - tom waits-- for his incredible songwriting.  - virginia woolf- for her genius &amp;amp; madness.  - how much intelligence can be a turn-on.  - how love is all a matter of timing.</t>
  </si>
  <si>
    <t>anything but typical.</t>
  </si>
  <si>
    <t>i'm a softie and romantic at heart. but i'm definitely no push-over.</t>
  </si>
  <si>
    <t>you want to make a new friend.  you are introspective and love conversation.</t>
  </si>
  <si>
    <t>i help people become more productive so they can enjoy life more fully with less worry and more excitement.  i'm a therapist; trainer; and author. my mission is to make the world more humane; compassionate; and accepting</t>
  </si>
  <si>
    <t>my work is therapy; helping lessen fears about life and showing people how to focus on the really important aspects of life and work.</t>
  </si>
  <si>
    <t>listening; supporting; taking action; leadership; creative solutions; mending disagreements; helping people overcome procrastination by enjoying high quality play</t>
  </si>
  <si>
    <t>my smile; my intelligent; lively eyes; my vitality</t>
  </si>
  <si>
    <t>rumi; to kill a mockingbird; cinema paradiso; in america; a man and a woman; il postino; bbc pride and prejudice with j. ehle and colin firth; the king's speech  books by elmore leonard; donna leon; laurie r. king;  shakespeare; smooth jazz; beattles; sam cook; sinatra; placido domingo; sissel;</t>
  </si>
  <si>
    <t>apples; a pad and pen; italian lessons; music; a compass or gps; a smile</t>
  </si>
  <si>
    <t>how people stress themselves and why they don't soothe themselves; the beauty of this world and the courage of the human heart and spirt in the face of overwhelming loss  i also like planning my next trip: bali; lago como; sarlat; st barts;  rancho la puerta; new jersey?</t>
  </si>
  <si>
    <t>salsa dancing or dinner with friends or watching movie</t>
  </si>
  <si>
    <t>i sang in the choir and lost most of my jersey accent</t>
  </si>
  <si>
    <t>you're normal: self-confident; intelligent and aware; like being a woman; have a career and purpose; have a generous heart; are affectionate and warm; can communicate clearly without arguing or getting defensive; are emotionally stabe; and can enjoy being fit and active with your partner.</t>
  </si>
  <si>
    <t>english (fluently)/italian (poorly)/french (poorly)</t>
  </si>
  <si>
    <t>working!</t>
  </si>
  <si>
    <t>getting what i want</t>
  </si>
  <si>
    <t>i'm kind of shy at first.</t>
  </si>
  <si>
    <t>in a relationship i tend to dominate and want my way; however in bed i am very submissive. i comply.</t>
  </si>
  <si>
    <t>what have you got to loose?</t>
  </si>
  <si>
    <t>so; about me. what to say? i m european guy who is studying in unied states. i came 2 months ago in bay area. i like to meet new people and new life stories. my passion is soccer and i m playing it. i m born on the adriatic coast an my other passions are swimming; wind surfing and everything that is connected with sea(ocean). lets say that i like adrenallin. i like to smile and have fun with my friends; that is something that moves you from a reality. i dont like to stay to long on one place(city); it starts to get boring. i mean there are exceptions if something is really interesting. i can say that i like adventures..</t>
  </si>
  <si>
    <t>right now i m studying and finishing degree; and to be honest i like to live from day to day. so; no future plans yet...</t>
  </si>
  <si>
    <t>maybe one day you will answer this question....</t>
  </si>
  <si>
    <t>well; people would say color of my eyes...</t>
  </si>
  <si>
    <t>movie: green mile; face off..  music: carlos santana; bon jovi...  food: spaghetti..</t>
  </si>
  <si>
    <t>friends; european food; soccer; humor; sea(ocean); music...</t>
  </si>
  <si>
    <t>what if i did something different in my life;but i never regret...</t>
  </si>
  <si>
    <t>same guy as on thursday night...wine; fire; and romantic dinners...</t>
  </si>
  <si>
    <t>nothing comes on my mind....</t>
  </si>
  <si>
    <t>you are lady; and you want to know more about me...</t>
  </si>
  <si>
    <t>english (fluently)/croatian (fluently)/italian (okay)/czech (okay)</t>
  </si>
  <si>
    <t>my friends would describe me as an easygoing; fun-loving guy who is up for just about anything...i have a great sense of humor and love to laugh -- even if it's at myself.    i try to stay active whether it's running; biking ; snowboarding (can't wait for tahoe) ; movies / shows; dinner; people watching; drinks n' good conversation; traveling; catching a baseball game; grilling; or taking a random spur of the moment trip with friends.    i love all types of music (especially live concerts); have a close family/group of friends; and am constantly reading the news or google-ing/wikipedia-ing random things to satisfy my inner dork-driven curiosity.</t>
  </si>
  <si>
    <t>corporate strategy &amp;amp; development</t>
  </si>
  <si>
    <t>music: the list changes weekly; but the beatles are my all time fave... lately i've been listening to marco benevento; rogue wave; local natives; rhcp; counting crows; phoenix; passion pit; the avett brothers; motion city soundtrack; led zeppelin; bob dylan; eminem; kanye; green day and lots of others.    books: favorites include catcher in the rye; great expectations; perks of being a wallflower; chicken hawk; e.e. cummings; pride &amp;amp; prejudice; hedgehogging; and gmat prep    movies: dumber and dumber; it's a wonderful life; office space; brave heart; old school; donnie darko; super bad; boondock saints; romeo &amp;amp; juliet; fight club; cruel intentions; about a boy; garden state; wedding crashers; borat; 12 monkeys; fear and loathing in las vegas; as good as it gets; requium for a dream; apocalypse now; superbad; love actually; as good as it gets</t>
  </si>
  <si>
    <t>family &amp;amp; friends  laughing  music  iphone  sunny days  fireplaces</t>
  </si>
  <si>
    <t>out w/ friends</t>
  </si>
  <si>
    <t>say hi</t>
  </si>
  <si>
    <t>like alot of people say its difficult to talk about myself. i dnt want to come off arrogant but i do think great things about myself. but whatever i think or say about myself is reinforced up by my actions. i am all i say i am. real; complex; cool; not perfect; but more than good enough. not into games or none of the fakeness thats spreading around now. keep it 100 right. i'll tell you whatever you want to know if you can do the same and keep it honest. dating to see who is out here. not looking for my wife; but we meet; it is what it is. with that said; have a good day.</t>
  </si>
  <si>
    <t>chasing perfection; knowing i will better myself along the way. trying to be better than i was a day ago. setting a good example for somebody and making somebody else proud. so with that; i work and i like my job. im in school; looking to change my tax bracket. lol.</t>
  </si>
  <si>
    <t>driving; bowling; word games. even though its not an "activity" im a real good at quick thinkng to adjust or just resolving an unexpected issue.</t>
  </si>
  <si>
    <t>my eyes; smile and confidence.</t>
  </si>
  <si>
    <t>fav book: dante's inferno  fav. album: 2pac / me against the world - monica &amp;amp; angry mjb  fav. movie: road to perdition  fav. show: martin; but now the game and house  fav. food: good; i mean good soul food</t>
  </si>
  <si>
    <t>music; food; my hoodies; airmax; woman's touch; money</t>
  </si>
  <si>
    <t>family money and a plan for my next move. basiacally; just the future. you can t over look tomorrow because it will quickly become yesterday.</t>
  </si>
  <si>
    <t>trying to touch the clouds; meaning im looking to have a great nite. im usually doing something out in the bay nite air; or seclude and cupcaking with my special somebody.</t>
  </si>
  <si>
    <t>im a cover hog and i love my son more than life.</t>
  </si>
  <si>
    <t>your serious and real. no need for games drama and general fuckery.</t>
  </si>
  <si>
    <t>my friends describe me as fun; easy-going and witty. my hobbies include racquetball; running; reading and cooking/baking. my two favorite books are atlas shrugged and pride &amp;amp; prejudice. i'm active in volunteering my time and resources to give back to the community.</t>
  </si>
  <si>
    <t>i just finished my mba at a top business school and am getting back to work after a 2 year hiatus.</t>
  </si>
  <si>
    <t>i live in san francisco; work full time and don't have alot of time to meet new people. just giving this internet dating thing a chance....</t>
  </si>
  <si>
    <t>i am currently working full time and going to school. i spend most of my free time working out; studying; and reading. i seldom have any time to go out; but i once in a while i'll find myself out with a close group of friends.</t>
  </si>
  <si>
    <t>driving people crazy; just kidding uhmm being honest</t>
  </si>
  <si>
    <t>read everything starting from candy wrappers ending with novels or thriller books</t>
  </si>
  <si>
    <t>family  friends  god  car  relaxation  travel</t>
  </si>
  <si>
    <t>my next step in life...</t>
  </si>
  <si>
    <t>usually at the gym or out with friends.</t>
  </si>
  <si>
    <t>lol nothing!</t>
  </si>
  <si>
    <t>you'd like to meet up and see where it can go....</t>
  </si>
  <si>
    <t>english (fluently)/russian (fluently)/ukrainian (okay)/turkish (poorly)</t>
  </si>
  <si>
    <t>i appreciate people who take the time and write a detailed self-summary and mine wont stand a chance next to some of those. born in india; went to school in boston; worked in nyc and boston before finally settling down to work in the bay area as a blue shirt-khaki pants-spectacled accountant. proud to be a perfectly average american.</t>
  </si>
  <si>
    <t>work a lot and study a lot for licensing exams</t>
  </si>
  <si>
    <t>being realistic and practical</t>
  </si>
  <si>
    <t>sarcasm; level headed</t>
  </si>
  <si>
    <t>pulp fiction</t>
  </si>
  <si>
    <t>change constantly</t>
  </si>
  <si>
    <t>nothing in particular</t>
  </si>
  <si>
    <t>waiting for saturday</t>
  </si>
  <si>
    <t>that its really really private</t>
  </si>
  <si>
    <t>you want to hang out</t>
  </si>
  <si>
    <t>english/tamil</t>
  </si>
  <si>
    <t>overall; i'm a glass half full kind of guy who is passionate about food; education and culture. i enjoy a variety of activities ranging from cycling; camping; kayaking; and snowshoeing in the great outdoors to urban foraging; movies in the park; and indulging my inner shutter bug while exploring the streets of everyone's favorite city by the bay.</t>
  </si>
  <si>
    <t>for the past six years i've poured my heart and soul into shaping young minds into the leaders of tomorrow. i feel that it's important to invest in our future by becoming a proactive member of the community we live in.    i also work in sales and business development for a wine importer that specializes in wines from south america. if you like malbec and empanadas then we might be a good match :-)</t>
  </si>
  <si>
    <t>making sandwiches and drawing stick figures.</t>
  </si>
  <si>
    <t>i often get asked if i work at (insert name of neighborhood bike shop) which makes sense because i am handy with tools and do frequent valencia cyclery. not that i resemble a bike mechanic; but apparently there is a bike mechanic that resembles me. funny how that works. also; i grew up in michigan so i guess you could say i'm a little bit country and a little bit rock and roll.</t>
  </si>
  <si>
    <t>random things i like: top chef; federico aubele; sticky notes; waterfalls; blue highways; lost; honest tea; desert solitaire; third eye blind; sea turtles; golden girls; let my people go surfing; phoenix; foreign films; oasis; pursuit of happiness; mangos; ella fitzgerald; green m&amp;amp;ms and mom's spaghetti.</t>
  </si>
  <si>
    <t>family; friends; sunlight; art; water and bicycle.</t>
  </si>
  <si>
    <t>all the exotic destinations; fabulous people and amazing wines that are still to be discovered.</t>
  </si>
  <si>
    <t>meeting up with friends for happy hour; packing for a weekend adventure or listening to electro jazz while making dinner.</t>
  </si>
  <si>
    <t>according to a recent census conducted by the world wildlife fund everytime you click on this profile a baby panda is born.</t>
  </si>
  <si>
    <t>you own a bicycle; have an interest in outdoor activities and would like to co-author the next great american novel.</t>
  </si>
  <si>
    <t>english (fluently)/korean (poorly)/spanish (poorly)</t>
  </si>
  <si>
    <t>i have a bs in engineering and am currently completing my ms in engineering. both degrees at stanford university.    i love getting out and doing things; particularly outdoor things like rock climbing; hiking; surfing; mountain biking; etc but my true passion is triathlon; and it has become an obsession.    i also love to cook and eat out. i hardly ever order the same thing twice.</t>
  </si>
  <si>
    <t>i finishing my masters degree at stanford and then will be working in california (already signed with a company).</t>
  </si>
  <si>
    <t>i'm an elite level triathlete; and a good student. both of those things are derived from my discipline; dedication; and perseverance.    on the flip side; i have no coordination; and fail at simple things like catch a frisbee.</t>
  </si>
  <si>
    <t>that i'm really competitive. in everything that i do; i want to be the best. while this may push people away at first; i'm also very loyal and paternal towards my fiends.</t>
  </si>
  <si>
    <t>1) family and friends  2) working out  3) free time  4) peanut butter  5) good restaurants  6) books</t>
  </si>
  <si>
    <t>food  triathlon</t>
  </si>
  <si>
    <t>you are an active and like to do things. i'm terrible at sitting still.</t>
  </si>
  <si>
    <t>in three words: passionate. social. entrepreneurial.    details: very down-to-earth. very goofy. love dogs (particularly beagles) about as much as i love to dance; but i love my family most. oakland/berkeley native! owner of a raging sweet tooth; as well as a small business. driven to reach enormous dreams and armed with plan to do it. fan of champagne.    note: i do not like talking/writing about myself at length; but for the sake of getting to know me; here goes...</t>
  </si>
  <si>
    <t>relentlessly pursuing what i love and trying to keep a very positive outlook along the way. professionally; i own an accessories business and i do social media consulting. outside of work; i love: going out to get my dance on; hanging out with my friends; meeting new friends; watching amazing movies; and watching b-rated movies (many of them are hilarious).</t>
  </si>
  <si>
    <t>making people smile... it's one of my favorite pastimes. everyone deserves a good laugh or grin.</t>
  </si>
  <si>
    <t>my glass eye. totally kidding. definitely my smile or "good energy" (various folks have said that more than a few times recently).</t>
  </si>
  <si>
    <t>movies: coming to america; airplane!; memoirs of a geisha; "o". music: neo-soul; hip hop.  food: desserts (i have an incurable sweet tooth and; luckily; a lightning fast metabolism)</t>
  </si>
  <si>
    <t>love; laughter; people; music; dancing; and chicken (preferably fried. yes; i said it).</t>
  </si>
  <si>
    <t>my career; specifically how to best stay loyal to my dreams while earning a decent living. i'm also very mindful of my family (mom; dad; brothers) and how to best assist them with their needs.</t>
  </si>
  <si>
    <t>i'm a homebody who also loves to socialize; if that makes any sense. so; on a friday night i'm either planning the rest of my weekend; getting dressed to go out for a night of dancing with friends; or sitting on my computer for a night in.</t>
  </si>
  <si>
    <t>you'll find a wealth of information in my "questions" section. if you've got a craving for more details; just message me.</t>
  </si>
  <si>
    <t>something either resonated with you; aroused your interest; or made you hungry. anyways; you'll never know if you don't try; folks.</t>
  </si>
  <si>
    <t>english (fluently)/spanish (poorly)/hungarian (poorly)</t>
  </si>
  <si>
    <t>me no like play games. me like cookies and me like girl. me big monster. not no can leave house; no see feet and play wow all day type monster; but still not stick. me looking for...ummmm.."chubby chaser" me think it called to have good times with.</t>
  </si>
  <si>
    <t>living life and eating cookies. both make me happy monster.</t>
  </si>
  <si>
    <t>eating cookies...and stuff nomnomnomnomnom</t>
  </si>
  <si>
    <t>me eyes.</t>
  </si>
  <si>
    <t>cookies  girl monsters  friends  milk</t>
  </si>
  <si>
    <t>cookies. and pretty girl monster.</t>
  </si>
  <si>
    <t>out with other monsters having a few pints of milk.</t>
  </si>
  <si>
    <t>if any of this sound good to you; you should say "hello cookie monster"</t>
  </si>
  <si>
    <t>i'm from san francisco and love my city. i'm a scruffy or well groomed guy always in style one way or another bit of rebellious; bad boy; sex appeal very easy going and laid back. i try to stay in good shape like to have fun. just looking for someone and see were it goes from there. drama free.</t>
  </si>
  <si>
    <t>tricks of all trades. very good with my hands just finished helping a friend built a chicken coop. remodel and painted a room in the house. i know my music history pretty good.</t>
  </si>
  <si>
    <t>???</t>
  </si>
  <si>
    <t>art. all types of movies. no really a t.v. person. i like all types of music ( soul; hip hop; reggae.....).</t>
  </si>
  <si>
    <t>jeans; grooming products; money; water; smile; music</t>
  </si>
  <si>
    <t>always thinking about something. everything.</t>
  </si>
  <si>
    <t>i'm home relaxing or out having a good time.</t>
  </si>
  <si>
    <t>if you seriously want to enjoy and spend some good time with me and agree that you'd rather just go straight to the phone call and meet.</t>
  </si>
  <si>
    <t>non-self summary: a gypsy; dharma bum; recovered corporate vp; marathon runner; nature lover; partner; friend.    seeking a sole mate: someone who can think on their feet; likes to move his feet; but has feet planted firmly on the ground (but enjoys jumping for joy).</t>
  </si>
  <si>
    <t>years ago when crossing the moonscape of north-west tibet; we came upon a monk who was prostrating from amdo in eastern tibet to mt. kailash - for the benefit of his temple and community. his journey on his knees and belly; would take 2 very dusty years round trip. since that moment; i've wanted to serve; to surrender and connect in that unconditional and profound way.</t>
  </si>
  <si>
    <t>organizing; fantasizing (and organizing fantasies); a long list that includes recognizing wine varietal/country/production method and often vintage which makes excellent dinner conversation or a delightful party guest.</t>
  </si>
  <si>
    <t>favorite food: pizza; indian; and a good burrito. and wine.    favorite music: an eclectic mix of rock; alternative; reggae; hip hop and classical..not a fan of jazz. and always open for exploration and discovery.    favorite shows: i admit - favorite show is true blood; and love game of thrones - but that's about all the tv i watch. ok; not true - dexter; mad men too. and; the big c..things that are super smart; witty and touch a nerve.    favorite movies: fav of all time: excalibur - anything with king arthur legends. ok; i have a silly romantic fav too: a little romance.    favorite books: too many to name. anything with a cover and words on a page is my favorite. i used to love mysteries and thrillers- shubumi - remember that trevanian romp?</t>
  </si>
  <si>
    <t>my family  chocolate  sex (or should that be before chocolate?)  a walk outside  music  books</t>
  </si>
  <si>
    <t>beauty; truth; the next walk in the mountains; sex and connection. also how we've managed to fuck up a perfectly fine planet.</t>
  </si>
  <si>
    <t>no days are 'typical'. a favorite friday night is dinner and a movie - wrapped up together on the couch.</t>
  </si>
  <si>
    <t>tie me up and i'll tell you.</t>
  </si>
  <si>
    <t>you are creative; adventurous; passionate; playful; thoughtful; active; and fun. your emotional baggage is organized and well-packed. you're looking for a connection that may be just two people meeting and talking and not a committment - or perhaps 'creating unpredictably intriguing versions of beauty and truth'....; you can see the absurd in the serious and the serious in the absurd; are available mentally; physically; and emotionally; if not legally - that it is open and honest.</t>
  </si>
  <si>
    <t>english (fluently)/french (fluently)/russian (okay)/german (okay)/spanish (poorly)</t>
  </si>
  <si>
    <t>if you really want to know just message me and we can talk :)</t>
  </si>
  <si>
    <t>going to school to be a cosmetologist</t>
  </si>
  <si>
    <t>just so you know: i have a boyfriend; i love him dearly. i met him on okcupid. :d    i was born and raised in minnesota. i attended the art institutes international minnesota in downtown minneapolis; where i studied photography. after graduation i packed up and went to san francisco; ca. i have two cats; a station wagon; and a camera.    i thought it would be easy meeting people in a big new city. i've come to realize that if you work with all women; are shy and not in school it's very hard meeting normal people.</t>
  </si>
  <si>
    <t>i concentrate on making art; friends; delicious food; going on road trips; i love going to happy hour for a cold beer &amp;amp; a blt with my pals. i love going to local shows. i need a partner in crime to nerd out on music with.</t>
  </si>
  <si>
    <t>here is what i've been told; &lt;a class="ilink" href= "/interests?i=making+people+laugh"&gt;making people laugh&lt;/a&gt;; making &lt;a class="ilink" href="/interests?i=campsites"&gt;campsites&lt;/a&gt;homey; making &lt;a class="ilink" href="/interests?i=pot+roast"&gt;pot roast&lt;/a&gt;; &lt;a class="ilink" href= "/interests?i=frolicking"&gt;frolicking&lt;/a&gt;.</t>
  </si>
  <si>
    <t>my long skirts or my camera.</t>
  </si>
  <si>
    <t>ok here comes the geek; books: &lt;a class="ilink" href= "/interests?i=wheel+of+time+series"&gt;wheel of time series&lt;/a&gt;; &lt;a class="ilink" href="/interests?i=tao+of%0apooh"&gt;tao of pooh&lt;/a&gt;;    movie: &lt;a class="ilink" href="/interests?i=5th+element"&gt;5th element&lt;/a&gt;; &lt;a class="ilink" href= "/interests?i=crossroads"&gt;crossroads&lt;/a&gt; (not brittany spears movie); &lt;a class="ilink" href= "/interests?i=harold+%26amp%3b+maud"&gt;harold &amp;amp; maud&lt;/a&gt;    tv: &lt;a class="ilink" href="/interests?i=six+feet+under"&gt;six feet under&lt;/a&gt;; &lt;a class="ilink" href="/interests?i=the+office"&gt;the office&lt;/a&gt;; &lt;a class="ilink" href= "/interests?i=ghost+adventures"&gt;ghost adventures&lt;/a&gt;; &lt;a class= "ilink" href="/interests?i=kitchen+nightmares"&gt;kitchen nightmares&lt;/a&gt;; &lt;a class="ilink" href="/interests?i=glee"&gt;glee&lt;/a&gt;; &lt;a class="ilink" href="/interests?i=lost"&gt;lost&lt;/a&gt;; &lt;a class= "ilink" href="/interests?i=flight+of+the%0aconchords"&gt;flight of the conchords&lt;/a&gt;; &lt;a class="ilink" href= "/interests?i=transylvania+television"&gt;transylvania television&lt;/a&gt;; &lt;a class="ilink" href="/interests?i=mn+original"&gt;mn original&lt;/a&gt;; &lt;a class="ilink" href="/interests?i=prairie+home+companion"&gt;prairie home companion&lt;/a&gt;    music the list could go on forever music for the week: &lt;a class= "ilink" href="/interests?i=plants%0a%26amp%3b+animals"&gt;plants &amp;amp; animals&lt;/a&gt; or &lt;a class="ilink" href="/interests?i=the+acorn"&gt;the acorn&lt;/a&gt;; here is some more:    led zeppelin; heart; blind melon; rio en medio; the dutchess and the duke; radiohead; fiona apple; bonnie prince billy aka will oldham; kings of convenience; dept; of eagles; bell x1; cave singers; morphine; damien rice; audio parasyte; animal collective; the acorn; loquat; neutral milk hotel; sufjan stevens; roe family singers; dance bands; pert near sandstone; the owls; hum; jeff buckley; rasputina; night in the box; flogging molly; gogol bordello; joanna newsom; the mars volta; iron &amp;amp; wine; clutch; pavement; pixes; talking heads; beirut; seu jorge; devendra banhart; trevor hall; grace potter; the daredevil christopher wright; midlake; i'm missing a bunch; fleet foxes; grizzly bear; megafaun; patches and gretchen; victory and associates; two gallants; a night in the box; jack white; joan jett and the blackhearts; sean hayes; dan deacon; anni rossi; volcano choir; cloud cult (fans); tasche; that 1 guy; dance band; heartless bastards; breathe owl breathe; trampled by turtles; karen elson music    food: wow again list could go on and on today i want &lt;a class= "ilink" href="/interests?i=walnut%0aprawns"&gt;walnut prawns&lt;/a&gt;.    other things i enjoy:  stand up comedy: &lt;a class="ilink" href= "/interests?i=mike+birbiglia"&gt;mike birbiglia&lt;/a&gt;; &lt;a class="ilink" href="/interests?i=mitch+hedberg"&gt;mitch hedberg&lt;/a&gt;; &lt;a class= "ilink" href="/interests?i=zack%0agalfianakis"&gt;zack galfianakis&lt;/a&gt;  &lt;a class="ilink" href="/interests?i=this+american+life"&gt;this american life&lt;/a&gt;  &lt;a class="ilink" href="/interests?i=brad+neely"&gt;brad neely&lt;/a&gt;  &lt;a class="ilink" href="/interests?i=ted+talk"&gt;ted talk&lt;/a&gt;</t>
  </si>
  <si>
    <t>1. awesome friends/family  2. &lt;a class="ilink" href="/interests?i=camera"&gt;camera&lt;/a&gt;  3. &lt;a class="ilink" href="/interests?i=music"&gt;music&lt;/a&gt;  4. &lt;a class="ilink" href="/interests?i=cheap+boxed+wine"&gt;cheap boxed wine&lt;/a&gt; in the fridge  5. childish humor  6. delicious fooood</t>
  </si>
  <si>
    <t>how flakey people are in ca. making &lt;a class="ilink" href= "/interests?i=photographs"&gt;photographs&lt;/a&gt;; places i'd like to &lt;a class="ilink" href="/interests?i=travel"&gt;travel&lt;/a&gt; to soon... &lt;a class="ilink" href="/interests?i=lumberjacks"&gt;lumberjacks&lt;/a&gt; ... fine cuisine &amp;amp; franzia pairings.</t>
  </si>
  <si>
    <t>out with my roommates. peter my life long bff and gray my fave gf. we are out shaking it at various &lt;a class="ilink" href= "/interests?i=oakland"&gt;oakland&lt;/a&gt; and &lt;a class="ilink" href= "/interests?i=sf"&gt;sf&lt;/a&gt; venues. usually &lt;a class="ilink" href= "/interests?i=shenanigans"&gt;shenanigans&lt;/a&gt; all night long. or if it's a first friday - you will most likely find me in the front row of a raunchy burlesque show.</t>
  </si>
  <si>
    <t>i dance like a baffoon. not really private but so willing to admit it. my earrings have once been compared to cat toys.</t>
  </si>
  <si>
    <t>i sound like someone you'd like to hang with.</t>
  </si>
  <si>
    <t>nice guys finish last. being naughty is much more fun! :d  i'm happy; healthy; honest; and lovable. in person; you'd be able to sense this right away. since we're meeting online; here goes...    i'm also adventurous and fun-seeking. no.. not skydiving or bungee jumping; so fear-factor/thrill-seeker types can stop reading here. still with me? cool.. i'm all about travel; music; camping; motorcycling; and socializing. i come from a solid family -- i learned from my mom how to treat people; from my dad how to fix things; and from my older sister; well.. all the stuff my parents wouldn't be telling me! these days; i have a great circle of friends of various ethnicities and backgrounds; who enjoy many of the same things i do. every week i try to make some time for them. i'm honest; generous; trustworthy; and quite happy. i look for those same qualities in others. if i like you; i'll go all out. i'm university educated; and i attempt to be aware of current events. i also have a solid job; allowing me to live comfortably in the bay area. i take a lot of pride in living here; and try to make the most of the the world that surrounds me. i'm looking for a woman who is positive; open-minded; also seeking fun and adventure; locally and beyond!    want more details? here's my full "relationship resume". ;)    introduction  i'm all about travel; music; camping; motorcycling; and having fun with my friends.    background  solid family: my parents have been married for over forty years; i have one sister and we get along well.  place of birth: boston; massachusetts  university educated: washington; d.c.  domestic training: well above average cooking and cleaning.  musical training: piano lessons for seven years.  cultural training: countless plays and musicals with my parents when i was a kid. please don't try to drag me to any more. really.  i strive to be aware of current events; which makes me concerned about the fate of the human race and our planet.    present day  i have a great circle of friends of various ethnicities and backgrounds. they enjoy many of the same things that i do; so every week i try to make some time for them. i love the bay area; and strive to enjoy the the world around me.    travel  i've been to 15 other countries - canada; mexico; ecuador; chile; argentina; jamaica; martinique; greece; italy; france; switzerland; germany; austria; israel; japan [and technically england; but only heathrow airport]. my parents are big travelers; so many of these trips were with them [big props].    profession  i've run my own business for over 17 years; which requires me to be dedicated; and a hard worker. [i've got skillz; yo.]    character  fifteen words that legitimately describe me [but that i haven't let go to my head].    confident  happy  thoughtful  chivalrous [i double-checked with spell check.. but i had it right!]  smart  creative  funny  adventurous  healthy  honest  generous  easy-going  trustworthy  optimistic  realistic    physical  i attempt to swim regularly in warmer weather. sadly; doing laps is really boring to me; so while swimming i've created nicknames for some of the "regulars" at the pool:  tommy tsunami  splash gordon  mark spits [yes; the spelling is intentional]  too-tight-speedo red  too-tight-speedo blue  i do enjoy hibernating in the winter; but i also enjoy walking and hiking; so i opt for that when it's practical. i also try to do push-ups; sit-ups; and chin-ups on a regular basis. i'm up to 50 each of those first two.. how about you? ;)    philosophy  dating is more like the frog prince than sleeping beauty [thanks kermit-the-frog!].    conclusion  if we become a couple; i'll go all out to keep you happy.    references - female friends say i am:  1. one of the "good guys"  2. the complete package  3. marriage material  ok.. so they're my friends; and a little biased :)</t>
  </si>
  <si>
    <t>trying not to take it too seriously.</t>
  </si>
  <si>
    <t>probably my shaved head; but i'm hoping it's my green eyes or my smile instead. ;)</t>
  </si>
  <si>
    <t>books: zen and the art of motorcycle maintenance  movies: ferris bueller  shows: nfl; nhl; mlb but also the office; a&amp;amp;e; discovery; pbs  music: it's all about the hip-hop  food: what i like is bad for me; so i try to eat things i don't like.</t>
  </si>
  <si>
    <t>love  family  friends  health  music  great sex [you wanted the truth; right?]</t>
  </si>
  <si>
    <t>everything. so i try to spend more time "doing" instead.</t>
  </si>
  <si>
    <t>exhausted; and resting up for the weekend.</t>
  </si>
  <si>
    <t>i dyed my beard dark for halloween and i really liked it...</t>
  </si>
  <si>
    <t>we'd have a blast together *and; we'd want to kiss each other ;) footnote: high-maintenance and high-drama are not fun for me. spontaneity and flexibility are a plus.    -- staff robot -- "this is the most any guy has ever written!"  hahaha</t>
  </si>
  <si>
    <t>i am a bit of an introvert who like most becomes extroverted within a heartbeat of getting to know you. my attitude is casual; laid-back; supportive; and direct. i like wine; food; music; art; outdoors; and most of all laughing. keeping my smile is important to me; as is honesty. also; goof is good.</t>
  </si>
  <si>
    <t>i grew up in la; spent a few years in nyc; and have been in the bay area since 94. i work as a cfo in the city and spend time every week in la for my job.</t>
  </si>
  <si>
    <t>keeping a positive attitude; math; trivia; estimating how long it will take to get somewhere</t>
  </si>
  <si>
    <t>without question my height. at 6'7" hide-and-go-seek is not my core skill.</t>
  </si>
  <si>
    <t>music is my thing; so it comes first. my tastes are all over the place; but i can be picky sometimes. pop and psychedelic always get my attention but i don't shy away from country; rap; rawk; classical; anything. some bands: sam cooke; led zeppelin; black angels; aretha; x; van morrison; cocteau twins; madonna; arctic monkeys; johnny cash; soundtrack of our lives; go! team; and of course the chairman of the board francis albert sinatra. let's go see some live music.    books: airport novels; robertson davies; denis johnson; richard russo; rainier maria rilke; patrick o'brien; chuck klosterman; charles bukowski    movies: scary; serious; silly. kingpin; dazed and confused; the shining; miller's crossing; la dolce vita; searchers; west side story; suspiria; the jerk; full metal jacket; and lawrence of arabia    shows: always sunny in philadelphia; the shield; archer; children's hospital; friday night lights; deadwood</t>
  </si>
  <si>
    <t>- my children; who are the best people in the entire world  - my friends (lame one i know)  - music; without which life is a series of meetings and deadlines  - a long brisk walk; every day  - the sun; i appreciate the time i get to be outside greatly  - hmm; tie between baseball and chicken tikka masala</t>
  </si>
  <si>
    <t>if we met randomly one day; here's how it might happen: i'm at a &lt;a class="ilink" href="/interests?i=beach"&gt;beach&lt;/a&gt; (if it's warm enough!) or maybe &lt;a class="ilink" href= "/interests?i=dolores+park"&gt;dolores park&lt;/a&gt;. i'm lying down with a few of my friends playing &lt;a class="ilink" href= "/interests?i=cards"&gt;cards&lt;/a&gt; or a &lt;a class="ilink" href= "/interests?i=board%0agame"&gt;board game&lt;/a&gt; like &lt;a class="ilink" href="/interests?i=taboo"&gt;taboo&lt;/a&gt; or &lt;a class="ilink" href= "/interests?i=catch+phrase"&gt;catch phrase&lt;/a&gt;. i notice that you hear us laughing; so i ask if you'd like to join us (i probably try to bribe you with the &lt;a class="ilink" href= "/interests?i=cheese+and+crackers"&gt;cheese and crackers&lt;/a&gt; we're eating). hopefully you give in; join our game; and we make plans to see each other again!    or you might find me somewhere with my laptop working on writing an iphone game. it's the first one i've ever worked on; so i probably look really confused trying to figure out why it's crashing. oh well. i hope you say hi and distract me for a while!</t>
  </si>
  <si>
    <t>i'm a &lt;a class="ilink" href= "/interests?i=software+engineer"&gt;software engineer&lt;/a&gt; in the computer animation industry.    i also usually have 1 or 2 side projects i keep myself busy with. as i mentioned above; right now i'm working on an iphone game. it's a digital version of &lt;a class="ilink" href= "/interests?i=time%27s+up"&gt;time's up&lt;/a&gt;; one of my favorite &lt;a class="ilink" href="/interests?i=party%0agames"&gt;party games&lt;/a&gt;. it's kind of like &lt;a class="ilink" href= "/interests?i=catch+phrase"&gt;catch phrase&lt;/a&gt; meets &lt;a class="ilink" href="/interests?i=taboo"&gt;taboo&lt;/a&gt; meets &lt;a class="ilink" href= "/interests?i=charades"&gt;charades&lt;/a&gt;. i'll show you if you're interested; but it's pretty rough right now.</t>
  </si>
  <si>
    <t>&lt;a class="ilink" href="/interests?i=freeline+skating"&gt;freeline skating&lt;/a&gt;. that's this: http://www.youtube.com/watch?v=jky3o5cj69k    also; i like to &lt;a class="ilink" href= "/interests?i=program"&gt;program&lt;/a&gt; (if you couldn't tell). i like to think i'm pretty good at it.    i also like &lt;a class="ilink" href= "/interests?i=inventing"&gt;inventing&lt;/a&gt; things. some cool things i've done: a working; lifesize grandfather clock made from &lt;a class="ilink" href="/interests?i=k%27nex"&gt;k'nex&lt;/a&gt; (remember those? they were my favorite toy growing up!) it was wound like a real grandfather clock; had a pendulum; and used rolls of pennies for weights). i made a scale model of the eiffel tower out of quarters (that was cool; but kind of expensive!); and a &lt;a class= "ilink" href="/interests?i=hologram"&gt;hologram&lt;/a&gt; printer (yup; it prints 3d holograms). info is on my website if you're interested in finding out more: http://people.msoe.edu/millermj/</t>
  </si>
  <si>
    <t>maybe my &lt;a class="ilink" href="/interests?i=smile"&gt;smile&lt;/a&gt;? i smile a lot when i meet new people.</t>
  </si>
  <si>
    <t>book: &lt;a class="ilink" href= "/interests?i=alice+in+wonderland"&gt;alice in wonderland&lt;/a&gt;  movie: &lt;a class="ilink" href="/interests?i=a+goofy+movie"&gt;a goofy movie&lt;/a&gt;. oh; and &lt;a class="ilink" href= "/interests?i=pixar"&gt;pixar&lt;/a&gt; movies; of course!  music: &lt;a class="ilink" href="/interests?i=pop+punk"&gt;pop punk&lt;/a&gt; like &lt;a class="ilink" href= "/interests?i=yellowcard"&gt;yellowcard&lt;/a&gt;; &lt;a class="ilink" href= "/interests?i=simple+plan"&gt;simple plan&lt;/a&gt;; &lt;a class="ilink" href= "/interests?i=metro%0astation"&gt;metro station&lt;/a&gt;; &lt;a class="ilink" href="/interests?i=cobra+starship"&gt;cobra starship&lt;/a&gt; - stuff like that.  food: &lt;a class="ilink" href="/interests?i=chicken+strips"&gt;chicken strips&lt;/a&gt;!</t>
  </si>
  <si>
    <t>&lt;a class="ilink" href="/interests?i=friends"&gt;friends&lt;/a&gt;  &lt;a class="ilink" href="/interests?i=games"&gt;games&lt;/a&gt;  &lt;a class="ilink" href="/interests?i=sunlight"&gt;sunlight&lt;/a&gt;  electricity  cheese  floss</t>
  </si>
  <si>
    <t>ways to do things more efficiently.  like tying shoes; folding shirts; and tying ties:  http://www.fieggen.com/shoelace/ianknot.htm  http://www.youtube.com/watch?v=b5awq5abjge  http://www.youtube.com/watch?v=lot2thnbx-u    seriously. check those links out. you'll save minutes every day! think of all the things you could do with those extra minutes!</t>
  </si>
  <si>
    <t>having a &lt;a class="ilink" href= "/interests?i=board+game+night"&gt;board game night&lt;/a&gt;! wanna come?    or i might be having a quiet night staying in and playing &lt;a class= "ilink" href="/interests?i=super%0anintendo"&gt;super nintendo&lt;/a&gt; and eating junk food with a friend.    i love going to see &lt;a class="ilink" href= "/interests?i=plays"&gt;plays&lt;/a&gt; and &lt;a class="ilink" href= "/interests?i=musicals"&gt;musicals&lt;/a&gt;. oh; and i love &lt;a class= "ilink" href="/interests?i=improv"&gt;improv&lt;/a&gt; shows! my favorites in san francisco are &lt;a class="ilink" href= "/interests?i=big+city%0aimprov"&gt;big city improv&lt;/a&gt; on fridays and &lt;a class="ilink" href="/interests?i=secret+improv+society"&gt;secret improv society&lt;/a&gt; on saturdays. ask me any time; i'll definitely go with you!</t>
  </si>
  <si>
    <t>i've had a crush on max from a goofy movie since i was 10.</t>
  </si>
  <si>
    <t>you think we might get along :)</t>
  </si>
  <si>
    <t>english (fluently)/c++ (fluently)/german (okay)</t>
  </si>
  <si>
    <t>i guess you would say i am well educated by a top prep school; and then awesome schools for ba and grad degrees. i love to write and play music; which i do whenever i can. i love to work with kids on projects; teach kids; draw; and paint. i love walking the white sand beaches...or...; hiking; swimming; and camping at the ritz . ok; i would definately camp at yosemite. how about the awahnee lodge? that could be a blast! i also like camping out one night and then doing a b&amp;amp;b the next---mix it up; you know.....my family is very important to me. my friends from long ago remain very important in my life. i also love to cook. i don't know many dishes; but those i do; i can make very well. i would love to find someone who is seriously looking for the love of their life. i would be the perfect compliment to someone who is also well educated; has good morals and standards of conduct; and cares about the universe; as it were. i love animals but seem to be allergic now to cats and dogs; which causes me great sadness; as i feel they have been my best friends through my life. :(  if you are thinking of moving here from somewhere else; i would be very interested to hear from you as your point of view is probably very refreshing. i am not really from here; so i have a different view as well....</t>
  </si>
  <si>
    <t>serving those around me; ( i am a public servant as they say); loving my family; staying in shape; being grateful for the abundance in my life.</t>
  </si>
  <si>
    <t>singing; songwriting; caring about my friends; teaching others new things; learning from others; swimming.....crying about silly things; like a romantic moment in a movie; or a sad one......crying about important things.....laughing....giggling....being silly.....babytalking to dogs; cats....(then i can't pet them:( )</t>
  </si>
  <si>
    <t>i am not sure what people notice; but looking in the mirror; i would guess that; "most people usually notice my inner glow; beautiful skin; hands; hair and eyes. full luscious lips as well (they came that way :)...."</t>
  </si>
  <si>
    <t>books: robert frost; morocco with text by paul bowles; covenant by michener; music: moody blues; beatles; john denver; cat stevens in the old days; doobies; yes; rod stewart; joni; judy; joan; bob; neil; buffalo springfield; eric; starship w/ peter sears; john lennon (double fantasy); bonnie raitt; bonnie hayes; ray la montagne; john fogerty; credence clearwater (when tom was in the band); crosby-stills-nash &amp;amp; young; simon &amp;amp; garfunkel; america; rick hatfield and his jazz cats;'the rowan brothers (chris and lorin rowan); david gans band; paul by himself; and again; yes the beatles!!!and;  edwin mccain (i'll be ---the greatest event of your life...)you name it.....food; italian; mexican; french; moroccan; tunisian; middle eastern; mediterranean; thai; viet namese---yum!</t>
  </si>
  <si>
    <t>my family; rock &amp;amp; roll--the beatles &amp;amp; music; my workout; bay area water views; the impressionists; love ; learning; oops; that's seven!</t>
  </si>
  <si>
    <t>songs; notes; music; tunes; life; love; the ocean; lyrics; hit songs; my family; cooking; costco; tahiti; bora bora; moorea; maui; hawaii; roatan; romantic locales; dishes to make......etc. lessons for kids; poetry by lawrence ferlenghetti; richard brautigan; robert frost; h. w. longfellow even! i love art. gaugin said; "i close my eyes to see." i agree with him. i close my eyes to remember moorea and raitea; tahiti; maui; kauai; hawaii; ambergris key; caye caulker; roatan (one of the bay islands--off honduras); the ivory coast (cotes d'ivoire---en abidjan); tenerife (canary islands); athens and crete (greece); tangier(there is no s in tangier!); fez; mcnes; rabat; morocco; tunis; carthage and sousse; tunisia; cairo; egypt; and of course paris; etc. :) such glorious places.</t>
  </si>
  <si>
    <t>reading and going to bed early to get to my step class at the gym. zumba class is after that. lots of fun! sometimes however; i have the occasional gig at a restaurant; bar; lounge; hotel; or with the taylor boys; chris rowan (rowan brothers); or rod stewart. you never can tell. though he is more of a saturday night gig at the pavillion; thus far anyway. :) and nowadays; i don't even want to stay up that late to gig with rod......i hear now he is at caesar's.....so; hmmmm</t>
  </si>
  <si>
    <t>my mother is part native american. also; i hate rude people in traffic. honestly! yesterday i tried to back into a space and a man pulled into the space. then he tried to say rude things; "yo white biotch....." wow; excuuuuuuuuuse me! no manners anymore! well i have them regardless.</t>
  </si>
  <si>
    <t>you are truly searching for that one special woman for you in the world who will be your soulmate and touch your heart forever. you should be kind; caring; honest; and in earnest search for the love of your life. understanding that these things can take time; and sometimes "friends first" is good; but: you should know that all you have is now.    you should not message me if you do not want to honor that: time is my most valuable asset. so; don't message me if you are looking to be amused; waste time; etc. do not message me if you abuse drugs or alcohol.    and remember; as john lennon said; "life is what happens while you're busy making other plans." live now or forever hold your peace!    good luck on your search; blessings; peace and love;    ms. chic</t>
  </si>
  <si>
    <t>english (fluently)/french (fluently)/spanish (okay)/arabic (poorly)</t>
  </si>
  <si>
    <t>i am burmese; portuguese; british; german; creole; and american indian. i love to travel; hang out at the beach or hunting for an old book store. movies are great only if they scare me! i cant imagine a world with out video games; music; dancing or vodka! museums; live music; football; boxing; or a good pool game is the stuff of an excellent adventure.</t>
  </si>
  <si>
    <t>considering teaching :-)</t>
  </si>
  <si>
    <t>art...having fun....adventure time always...cooking..</t>
  </si>
  <si>
    <t>are my legs!</t>
  </si>
  <si>
    <t>favorite books:  works of shakespeare  great expectations  a christmas carol  i can go on and on ...  ...  movies::  comedy; horror; or sci-fi  ....</t>
  </si>
  <si>
    <t>movies  paint  beach  food  video games  car</t>
  </si>
  <si>
    <t>3d worlds (3dmax and maya)</t>
  </si>
  <si>
    <t>out having a good time... i always say "start the weekend off right!"</t>
  </si>
  <si>
    <t>that people find me sexy</t>
  </si>
  <si>
    <t>i am outgoing; fun; and i love to laugh.</t>
  </si>
  <si>
    <t>i have a master's degree in clinical psychology. i help children; and i like it. i perform occasionally for charities; i love dancing; i do it about 7 -10 hours a week. i can't do without exercise; i could never have a desk job.</t>
  </si>
  <si>
    <t>talking; listening; laughing; reading making snacks...</t>
  </si>
  <si>
    <t>i have tattoos on my back ....and arms</t>
  </si>
  <si>
    <t>i love jeopardy; it's always sunny in philadelphia; the league; house and glee. i love hip hop dancing; jazz and club dancing. i listen to hip hop and dave matthews among others. i don't eat meat and i love good wine and cheese.  movies: blade runner; star wars; from dusk til dawn (recently; at lush lounge they were playing this movie!); zombieland; 30 minutes or less; breakfast at tiffany's; save the last dance; centerstage; the hangover; and get him to the greek.    favorite books: to kill a mockingbird;phantom tollbooth; a wrinkle in time; anything by jane austen; jane eyre; chick lit i love non fiction about brain stuff (the brain that changes itself). i'll do the occasional sci fi fantasy; interworld by neil gaiman was good; i also liked the hunger games</t>
  </si>
  <si>
    <t>my family; dance; books; food; water; air; a warm comfy bed</t>
  </si>
  <si>
    <t>when i am going to start those light saber classes...</t>
  </si>
  <si>
    <t>dancing; wine tasting; out with friends; at an event; performing in san francisco .....depends on the friday</t>
  </si>
  <si>
    <t>i like clever humor but i also will laugh really hard at stupid humor.</t>
  </si>
  <si>
    <t>actuary by day ... superhero by night</t>
  </si>
  <si>
    <t>working hard and studying hard</t>
  </si>
  <si>
    <t>having fun &amp;amp; blowing hookah rings</t>
  </si>
  <si>
    <t>i am brown</t>
  </si>
  <si>
    <t>books: kite runner; wikipedia  movies: old school &amp;amp; zoolander &amp;amp; anchorman  shows: dexter; breaking bad; true blood; nba tv; &amp;amp; food network  music: pendulum; muse; system of a down; &amp;amp; old school hip hop  food: anything tasty</t>
  </si>
  <si>
    <t>family; friends; water; food; internet; sleep</t>
  </si>
  <si>
    <t>having my own reality show... hahaha</t>
  </si>
  <si>
    <t>having fun in all shapes and forms</t>
  </si>
  <si>
    <t>i am scared of clowns</t>
  </si>
  <si>
    <t>you are chill and like to have fun</t>
  </si>
  <si>
    <t>where on earth have you been? while i've been waiting for you i've logged 28 years of work and 24 years of school. i've completed two masters and started a third one. i've read thousands of books; listened to millions of records and cds; watched countless movies; eaten masses of mexican food; worn many beautiful dresses; broken hundreds of glasses and cleaned up the broken bits. i've been a student; a punk rocker; a skater; an actress; an artist; a writer; an editor; a musician; a sister; a daughter; a professional; and a caretaker. i've had scores of jobs; some of them odder than others. i've made some incredible friends and lost a few of them. i've dated some nice guys and some real jackasses. i've lived in crappy apartments and beautiful homes. i've cooked; cleaned; sewed; gardened; danced; sung; worked on cars; renovated homes; and drunk more than a few bottles of good wine. i gained some weight; lost some weight; got super fit; got really guilty about not going to the gym as much as i should. i cut my hair; grew my hair; colored it red; black; blue; and green; bleached it platinum; and then got it back to normal. i've had long-term relationships with five cats; three horses; and one incredible dog. i've gone hiking; biking; camping; waterskiing; boating; on road trips; and on occasion nearly out of my mind. i've never once said i was bored; and rarely that i was lonely. you've got to admit i've stayed busy. but i'm exhausted. where are you? hurry up already.    p.s. this is how i'll know it's really you:     you're close to my age  ideally 38-48.   we have some common points of reference generationally; culturally; socially; and politically.   we have complimentary qualities and share common interests and tastes.   you love animals  seriously. love them.   you love music  hopefully some of the same stuff i do.   you read  more than just the sports section.   you don't spend all your time with your computer; xbox; tv; or in a gym  you like to go outside!   you are self-aware; have a great sense of humor; and are comfortable in your own skin.   you are looking for more than a girl on paper; or; for that matter; in a photograph.   you live near me  hopefully in the east bay or san francisco (if not; please explain to me how the heck you ended up in danville or concord and when you're leaving).   you are smart as a whip  if not book learned; then intellectually curious and self-educated.   you are sexy but wouldn't even consider telling me your predilections in an e-mail or sending me a creepy picture of you without a shirt on.   you are not married; in an open relationship; or toting around a lot of relationship baggage  oh yeah; and you're straight. and a man.   you are strong; can build things; fix things; create things; and know beauty when you see it.   you get your hands dirty but you clean up nice.   you can communicate.   you are mentally; psychologically; and physically healthy; not an addict; you take good care of yourself; and you are generally happy.   you are not a flake; a liar; or a cheater.   you are not looking for a mommy; a mommy for your child; a whore; a meal ticket; a super model; or someone who strongly resembles the girl who broke your heart.   you know to spell check your e-mail before sending it to an editor.</t>
  </si>
  <si>
    <t>just got back from three months in france; studying historic preservation. back to the grind now as a writer and editor; and playing music on the side.</t>
  </si>
  <si>
    <t>...making a silk purse out of a sow's ear. i've learned that this trick does not work on people; however.</t>
  </si>
  <si>
    <t>they say i'm sassy and engaging.</t>
  </si>
  <si>
    <t>books -- lots and lots of books; but especially good fiction; books with interesting photographs; and pop-ups. food and drink -- everything from taco trucks to coq au vin; and orangina to aquavit. music -- lots; from the vibrators to vivaldi -- especially punk rock; 60s surf; garage; soul; and girl bands; old jazz; country; bluegrass; and honkeytonk; swing; big band; bop; lounge; and rockabilly. yes to fuzz guitar and muted horns. no to ambient; house music; electronica; or gangster rap.</t>
  </si>
  <si>
    <t>my animals; my friends; my family; my tools; my books; and my music.</t>
  </si>
  <si>
    <t>miniscule; arcane; and little-known facts.</t>
  </si>
  <si>
    <t>...in with the dog or out with the cats.</t>
  </si>
  <si>
    <t>although i am happy on my own; being with the right person might be even better.</t>
  </si>
  <si>
    <t>...you feel like you get what i'm looking for and see yourself in my descriptions; and vice versa. think "simpatico." if we don't seem to have much in common or we're from different generations or worlds; i'm sorry; but i probably won't answer.</t>
  </si>
  <si>
    <t>desperately trying to dance; and miserably failing. i take very little in life seriously; except maybe my job. just trying to enjoy life each day it comes...</t>
  </si>
  <si>
    <t>rocking out to bhangra; electronica; break dancing and during the day i'm in sports medicine. i lived in india for a while and got to really appreciate its many musical art forms.</t>
  </si>
  <si>
    <t>hard to say; but i'm much; much stronger than i look. and handstand push-ups. good at these sorts of things.</t>
  </si>
  <si>
    <t>i can do the splits!</t>
  </si>
  <si>
    <t>hunter thompson; mamet; japanese food: recently saw f murray abraham in merchant of venice.</t>
  </si>
  <si>
    <t>a good pull-up bar; sex; electronica; self expression.</t>
  </si>
  <si>
    <t>aiming for perfection in work and play.</t>
  </si>
  <si>
    <t>dancing or having some drinks with friends. maybe a movie. i'm pretty low key.</t>
  </si>
  <si>
    <t>if you wanna go on a date...isn't that why we're all here.</t>
  </si>
  <si>
    <t>i love having a good time and don't take myself too seriously. i really enjoy exploring and being outdoors. i am extremely active and really like learning about nutrition and fitness. i'm the oldest of seven kids; i go to the gym alot and i love &lt;a class= "ilink" href="/interests?i=football"&gt;football&lt;/a&gt;.    i am outgoing; independent; caring.</t>
  </si>
  <si>
    <t>i am a colorist at a salon.</t>
  </si>
  <si>
    <t>ive been told i'm really great at motivating people and being positive.</t>
  </si>
  <si>
    <t>hmmm my dry sense of humor.</t>
  </si>
  <si>
    <t>i love music... jay z ; journey; queen; tim mgraw; kanye; taking back sunday; armor for sleep; white lies; lupe fiasco; wale; nirvana; shiny toy guns; m83; mayday parade; deadmau5; johnny cash; the list goes on....    48 laws of power; outliers; any one of chelsea handlers books    too many movies to say... wedding crashers; dumb and dumber; wild hearts cant be broken; crash; good will hunting; super bad; the departed; running scared...</t>
  </si>
  <si>
    <t>family  friends  laughing  phone  gym  football</t>
  </si>
  <si>
    <t>goals for myself and traveling!</t>
  </si>
  <si>
    <t>gym</t>
  </si>
  <si>
    <t>i missed my family so much i moved back to the west coast.</t>
  </si>
  <si>
    <t>i'm going to school hoping that i can get a job when i graduate.</t>
  </si>
  <si>
    <t>sleeping; writing; pregaming.</t>
  </si>
  <si>
    <t>books: 1984; brave new world; the great gatsby; on the road; crank; borderlands; play it as it lays  movies: memento; fight club; girl interrupted; edward scissorhands; inception; titanic; the runaways; zombieland; the social network; black swan; scarface; reality bites; ferris bueller's day off...    music: lady gaga; athlete; adele; dev; babyshambles; natalia kills; diego garcia; yeah yeah yeahs; the sounds; silversun pickups; uh huh her; garbage; rusko; swedish house; skrillex; white lies; kanye west; eminem; dr. dre; placebo; florence and the machine; wiz khalifa...    shows: true blood; gossip girl; house; nikita; californication; mad men; the l word; friends; camelot; bones; how i met your mother; skins; modern family...</t>
  </si>
  <si>
    <t>clothes; air; water; sleep</t>
  </si>
  <si>
    <t>where i'm going</t>
  </si>
  <si>
    <t>doing stuff that will make some really interesting stories</t>
  </si>
  <si>
    <t>i really don't know what the fuck i want to do when i graduate and i have really stopped caring</t>
  </si>
  <si>
    <t>you like me ;)</t>
  </si>
  <si>
    <t>im known as the nice guy. i hope to find a nice gal to become friends with and maybe more. im sweet and affectionate and love to cuddle. i love music and aspire to be a professional dj one day. i dont know if that will happen but i might as well set my goals high.    i am stubborn; goofy; and romantic</t>
  </si>
  <si>
    <t>im currently taking a break from school but plan to start culinary school in the near future. im working hard and having tons of fun. i hang out with friends a lot and pursue happiness always. i'm shy until u get to know me and am known for having a permanent smile :)</t>
  </si>
  <si>
    <t>listening; talking; and being a friend to all that need one. im also very good at rubbing feet and tickling; but not necessarily at the same time of course.</t>
  </si>
  <si>
    <t>my eyes apparently.</t>
  </si>
  <si>
    <t>dont read as much as i should.  anything with will ferrel.  drum &amp;amp; bass all day everyday.  my newest music love is dubstep! cant get enough!  chicken because it can taste like anything you want it to.</t>
  </si>
  <si>
    <t>air; water; food; family; friends; &amp;amp; my ipod</t>
  </si>
  <si>
    <t>girls. they are so hard to figure out but im too stubborn to give up.</t>
  </si>
  <si>
    <t>going to bed early because i rage on thursday nights...</t>
  </si>
  <si>
    <t>i brush my teeth in the shower.</t>
  </si>
  <si>
    <t>im just like your imaginary friend :)</t>
  </si>
  <si>
    <t>i am honest; energetic; and adventurous. i like coffee; laughing; reading; live music; college basketball; and shenanigans. i enjoy hiking; swimming; going to museums and road trips. i also love to travel whenever i can find the time - upcoming trip southeast asia!    ohio born; california raised and then spent 5 years in baltimore for school. i have been back living in the city for about 3 years and i am loving it!</t>
  </si>
  <si>
    <t>working at a biotech company doing science. also; i am trying to learn how to play the guitar.</t>
  </si>
  <si>
    <t>jeopardy; wasting time on the internet (reddit isn't going to browse itself); listening; making people laugh; finding things; and i make great guacamole</t>
  </si>
  <si>
    <t>blue eyes and my sense of humor.</t>
  </si>
  <si>
    <t>books - when you are engulfed in flames; breakfast of champions; alice's adventures in wonderland; dune; the hobbit; slaughterhouse-five; a tree grows in brooklyn; harry potter; the road    music - the black keys; lcd soundsystem; city and colour; reo speedwagon; little feat; m83; ray lamontagne; johnny cash; amos lee; the avett brothers; neko case; bon iver; nas; fleetwood mac; the decemberists    movies - monty python and the holy grail; blade runner; fight club; zombieland; shaun of the dead; star wars; the lion king; toy story; up!; amelie; serenity; hocus pocus; love actually; almost famous; the royal tenenbaums    shows - it's always sunny in philadelphia; arrested development; firefly; dexter; the wire; game of thrones; criminal minds; golden girls; shark week    food - anything spicy and sandwiches. not cantaloupe.</t>
  </si>
  <si>
    <t>coffee; chap stick; a good book; iphone; dvr (boo commercials); and my passport.</t>
  </si>
  <si>
    <t>what to read next. how much i want david attenborough to narrate my life. also; unicorns.</t>
  </si>
  <si>
    <t>seeing some live music or hanging out at a bar in the mission with friends; probably playing drinking jenga.</t>
  </si>
  <si>
    <t>patrick stewart is my celebrity crush.</t>
  </si>
  <si>
    <t>nerdy - in the sense that i like to analyze things and am earnest easily.  sarcastic - in the sense that i'm not.  out-doorsy - in the sense that i enjoy being there and doing things in it.  in-doorsy - in the sense that i find myself there too often as this is where they locate movies; books; and dessert most often (with some excellent exceptions).</t>
  </si>
  <si>
    <t>looking at things; saying things; eating things; riding things; learning things; baking things; reading things*; climbing things; ...there are a lot of things. i'm trying to get in at least a bit of most of them.    *ok well those particular things are primarily books but the rest are more general catagories</t>
  </si>
  <si>
    <t>coming up with brilliant snappy comebacks the minute they are unnecessary.</t>
  </si>
  <si>
    <t>meh- of all time? i can't/won't decide. how about instead "select all favorites"; sort by date (most recent first):  "the street of crocodiles" bruno schulz (thanks green apple)  the illusionist (the french animated movie not the other one which i haven't seen)  well just finished "mad men" so that for tv shows  the wailing wailers? or the new tom waits album? or an old tom waits album? maybe "the books". depends on my mood and the weather i suppose.  food? well i'll say young coconut but it's partially because i'm nostalgic for hot weather.</t>
  </si>
  <si>
    <t>english/french (poorly)/c++ (poorly)/other (fluently)</t>
  </si>
  <si>
    <t>i am outgoing; open-minded; determined; a good communicator; and someone who likes to set goals and develop a plan to achieve those goals; even if it takes a long time. i like to have fun; joke around; and be silly so i enjoy the company of anyone that has a great sense of humor and an easy-going personality.</t>
  </si>
  <si>
    <t>i am a project engineer for a construction and engineering management company. my education is in civil and environmental engineering so i understand how a structure/building/land are developed and designed. however; i prefer to build rather than design so that is why i am in a construction company now. i have a future plan in place and it involves starting my own business; retiring; getting a phd; teaching and golfing. i will not bore you with the details here but perhaps this can be a topic of discussion at some point.</t>
  </si>
  <si>
    <t>puzzles; board games; talking smack/receiving smack; bowling; basketball; golf; pool; archery; snowboarding; paintball; telling jokes; making an awkward situation more awkward (intentionally and unintentionally). ok; disclaimer; i am in no way pro at any of the above but i definitely enjoy it no less than anybody else.    i want to be better at tennis; badminton; ping pong; mountain biking; the list actually goes on....</t>
  </si>
  <si>
    <t>from a distance my height... oh; and i tend to have a smile that is stuck to my face all the time.</t>
  </si>
  <si>
    <t>da vinci code; basically all dan brown novels.    braveheart or any action; comedy; sci-fi; mystery    how i met your mother - i don't have cable but i do also like the office; big bang theory. since i don't have cable; i am usually on a couch at my friend's house watching these. i can watch anything really and i can spend hours and hours watching tv; this is why i don't have cable.    i really like all sorts of food. really... i'm not a picky eater by any means.</t>
  </si>
  <si>
    <t>coffee  ipad  family  friends  phone/calendar  things to do....</t>
  </si>
  <si>
    <t>how to change the world; how things work and things to invent.</t>
  </si>
  <si>
    <t>out and about... trying to make the most of my weekends by starting as early as i can. which includes hanging out with friends; exploring new places; re-visiting favorite places; and enjoying life.</t>
  </si>
  <si>
    <t>you know there is always some photographer who tells the people getting their picture taken to make a funny/silly/scary face? well; im not that guy; but i'm the guy that is really bad at making those faces. i usually just smile... boring huh? i know... i just always get taken by surprise and don't know what to do.</t>
  </si>
  <si>
    <t>you made it this far reading through my profile.  my profile did not bore you... too much.  you are looking for someone to play golf with (all skill levels ok)  interested in getting to know me.</t>
  </si>
  <si>
    <t>i want to enjoy all of the fantastic things we get to do as self- aware primates. i don't put myself in a box covered with labels. i try not to. i am looking to meet new people that are open minded and enjoy themselves. i spend as much time as i can getting into the woods to soak; the longer the better. life is too short to deny yourself of enriching experiences. love to learn. about everything. i am very aware of my surroundings and like to anticipate the needs of others. i try to be engaged and present in the moment. love to laugh and make others laugh and have a good time. i have a very outgoing personality and find it easy to talk with people. people watching in general and observing interpersonal relationships. yay; the world!</t>
  </si>
  <si>
    <t>i work. i like what i do. my coworkers depend on me. i make them laugh. they make me laugh. i learn from them. i am great at my job. it allows me the freedom to do what i want to do when i am not at there.  and then i play. i run around and eat something i've never eaten and go on adventures and sing in the middle of the night and get firewood and read a book and play pinball and fall down and get up and go to school and learn what i want to learn and write run on sentences and not care and remember that life without pain is exquisite pleasure and meet new people and fly a glider and sleep in and play settlers and stop and smell the flowers and sing another song and recycle and let go and figure out how to use a can opener and giggle and share and eat something i've eaten before and fall in love with life all over again and get lost and get found and do it again.</t>
  </si>
  <si>
    <t>relating with people. being goofy. balance. sometimes. cooking; solutions; fixing things; packing in; playing cards; listening; flirting; kissing; juggling. no-look saves; hailing aliens; stubbing my toe; smiling...</t>
  </si>
  <si>
    <t>my laugh. my smile. my sense of humor. my dimples. my facial expressions. my big; brown eyes. and yes; that is a pinball in my pocket.</t>
  </si>
  <si>
    <t>what i'm digging right now: wes anderson!!!!; coen bros(really impressed with true grit); sofia coppola -some of my faves. documentaries of most any kind. pomplamoose; radiohead; sonic youth; interpol; morphine; modest mouse; my bloody valentine; why are we building such a big ship?(check'em out. post apocalyptic punk and poetry. new orleans multi-piece brass; one man accordion; kick drum and vocals with whoever else wants to make music and add to the hysteria; all true and real);queens; queen; them crooked;  bela karoli; the black keys; heartless bastards-lovin' vocal driven; groovy thick bass line. douglas adams; kerouac; first- person narratives. the ethical slut; the audubon society field guide to north american wildflowers...</t>
  </si>
  <si>
    <t>laughter; camping gear; love; friends; family; and....bacon.</t>
  </si>
  <si>
    <t>hot water. sociological jargon. sociological jargon in hot water. why i'm not content with status quo. why the hell i don't do anything about it. making music. accordions. why i continue to purchase cigarettes.</t>
  </si>
  <si>
    <t>working and hoping i am on my way to hot water.</t>
  </si>
  <si>
    <t>i sometimes sing the sad song of nightman.</t>
  </si>
  <si>
    <t>you:  have an open mind. like to explore. soak up the sun and play in the water. like to wink at people for fun; to flirt; because you mean it; or to let'em think you know something they don't. want to dump rolls of quarters into a mechanical device that has lots of lights; sounds; and germs on the switches.  ???</t>
  </si>
  <si>
    <t>i'm soft spoken until you get to know me; then i open up. i'm really talented at a lot of things; but rather have you find out about them from somebody else; (e.g. entertainment tonight; the onion; obama) than tell you myself.</t>
  </si>
  <si>
    <t>going for it.</t>
  </si>
  <si>
    <t>patience; music; climbing; imagining; dialects; making out; writing; um...being nice (probably a curse; not a blessing on this site)</t>
  </si>
  <si>
    <t>let's find out. i love reading; eating; movies; and plays.</t>
  </si>
  <si>
    <t>all the possibilities of life and the easiest way to achieve the possibilities that interest me. oh yeah and women.</t>
  </si>
  <si>
    <t>working; taking it easy; in a show; or at a show wishing i was in the show.</t>
  </si>
  <si>
    <t>i was nerdy before it got all popular and all</t>
  </si>
  <si>
    <t>it's you're first instinct</t>
  </si>
  <si>
    <t>english/spanish/portuguese (poorly)</t>
  </si>
  <si>
    <t>from the east coast. an introvert-infj. and too much of a smartass for my own good.</t>
  </si>
  <si>
    <t>my inability to hide disdain for certain people/things - usually with uninvited commentary.</t>
  </si>
  <si>
    <t>ballad of the whiskey robber.  no country for old men.  breaking bad.  delta blues; bands from minnesota that sound like the replacements or are the replacements.  whatever food the town i live in does best.</t>
  </si>
  <si>
    <t>how to do the things i really enjoy. how to pursue the right things now so that i'm not miserable at 40.</t>
  </si>
  <si>
    <t>working; reading; traveling; or being convinced to go out by sincere friends that i don't see enough.</t>
  </si>
  <si>
    <t>id like to meet someone who is opinionated and independent. passionate and sincere is attractive.</t>
  </si>
  <si>
    <t>enjoying life !</t>
  </si>
  <si>
    <t>lifes gifts !</t>
  </si>
  <si>
    <t>depends - all about chemistry !</t>
  </si>
  <si>
    <t>it's been a while since i've updated my self-summary and i just realized how much it blowed:  i'm a quirky; goofy; nerdy and witty; tall bastard but also have a dark and mysterious side to me. i like this balance.  i'm a social cat: i love meeting new people; dancing the night away or just playing board games and having great conversations...as much as i'm a social-cat; i'm also incredibly loyal when it comes to good friends.    i'm an artist and have chosen photography as my "brush". i decided; a while ago; to pursue it professionally. p.r.e.t.t.y s.c.a.r.y!!! i wouldn't have it any other way though. anything worth pursuing is going to be hard to catch (or however that saying goes).    i'm not your average american frat boy (offense intended). i don't really watch tv; play video games or obsess about sports (except basketball because i play it in real life) or fancy cars and all that status crap (actually i really like my piece-of-shit boat; it's awesome to park :) but at the same time i like to look real good (insert ron burgundy voice here) and be in charge.    i grew up in switzerland for most of my life and have traveled to many; many countries. sometimes i say really foreign things; feel free to make fun of me because i will be doing the same. i love it when people can laugh at themselves because they just ooze confidence. that's fucking sexy.    i like thrift shopping and wearing the occasional second-hand fur (hater!) to bring out my pimp-status and my "j'm'en bat les couilles" attitude. it's all for fun; don't take me too seriously; except when i'm being serious...seriously!  between the madness; i also love to relax and watch a movie (that's not tv; ok?) or just have dinner with my peeps (wow that's so original).</t>
  </si>
  <si>
    <t>oh yeah; let me repeat myself....not!!!!</t>
  </si>
  <si>
    <t>making you laugh  keyboard shortcuts (don't you dare use file&amp;gt;open with me :o)  photography &amp;amp; design  basketball; any sport really; even freestyle canoeing hahaha  http://www.youtube.com/watch?v=ofq_nl366vm  saying "gigitty gigitty"  dancing; kissing and all that sexy shit...  seeing the beauty in simple things...</t>
  </si>
  <si>
    <t>that i'm tall and that i'm a man :)</t>
  </si>
  <si>
    <t>books:  my all-time favorite book is 1984 by george orwell. i've read it three times and counting...  the jungle by upton sinclair  roots by alex haileys  king rat; what uncle sam really wants; fight club; air bablyon; brave new world...    movies:  good will hunting; the goonies; se7en; anchorman; fight club; motorcycle diaries; 40 year old virgin    i love all genres of music but i'm picky. here's some off my playlist:  french hip hop; flight of the concords; justice; gotye; etta james; buena vista social club; marvin gay; mos def; immortal technique; notorious b.i.g; tupac; aesop rock; iam; the roots; a tribe called quest; talib kweli; the chronic by dre; old-school ll cool j; company flow...    food:  tom kha gai and panang curry; masala and naans; burgers and fries; baguette and camembert; chorizo burritos and fish tacos; beef and broccoli; wienerschnitzl mit knoedel  fuck i'm hungy now!!!!</t>
  </si>
  <si>
    <t>insert something witty here or something really boring such as "oxygen"; "family"; "water"</t>
  </si>
  <si>
    <t>-art projects; photo shoots  -sex (any guy who doesn't write this is a liar haha)  -where i'll be traveling to next. china; cuba?  -why so many people in the u.s are mentally retarded and why i cant' seem to leave this place. i love the u.s (mostly) with all it's downsides.</t>
  </si>
  <si>
    <t>...having a few beers and a few laughs or maybe watching a movie. on atypical nights i'm out on a midnight stroll; taking pics in the industrial areas of china basin or working on some photos.</t>
  </si>
  <si>
    <t>my hair is going straight-up grey and it's fucking sexy...so there.</t>
  </si>
  <si>
    <t>you have a strong mind with a lust for adventure</t>
  </si>
  <si>
    <t>english (fluently)/french (fluently)/german (fluently)/spanish (poorly)</t>
  </si>
  <si>
    <t>are you smarter than a 27-year old?    why do i ask? i am looking for the one thing *all guys* say they want from smart; attractive women they meet: intellectual stimulation. (smile/wink)  do you believe that?  well; in this case -- you can. i seek that dimension; and more.    who am i?  no one ever refers to me as a typical american guy. if that is what you seek; then i have some great friends to introduce you to. i have more layers and flavors than your standard american happy meal -- for those with a taste for discovery; adventure; imagination; and ... exploration. (very satisfying for the right palette; and less fattening; too.)    so you've got wits and humor. good. travelled; and reasonably-well-read? excellent. our first conversation will probably arrive fresh; with a delightful sprinkling of intrigue; humor; and wit. with a little audience participation on your part; it can ease to warmer glows and rich; lingering aftertones.    of course there is *magic* ----- emotional chemistry. the fire; mystery; spark; electricity; "the juice" -- that stuff. very important. either we click; or we won't; and we'll figure that out pretty fast.    if your senses of humor and adventure crave healthy excercise with the right person; give me a shout.    if curiosity is perking up now; you can satisfy it. no need for anything fancy -- a simple "hello" works suprisingly well.    cheers;  alex</t>
  </si>
  <si>
    <t>travel; music; fine food; excercise in all its forms.    as for travel; a short list of destinations that have helped shape me: europe; cuba; uruguay; zimbabwe; estonia; russia; uganda; jordan; vietnam; egypt; tobago; hungary; peru; south africa; malaysia; argentina; the carribean; mexico; thailand; transylvania; and a few others.    this year? eastern europe and possibly turkey. can't wait.</t>
  </si>
  <si>
    <t>listening and laughing.</t>
  </si>
  <si>
    <t>i smile with my eyes.</t>
  </si>
  <si>
    <t>music: almost all styles and anything with sincerity and substance.    film: indie films; documentaries; moving art films. well-seasoned truth and irony can be delicious. true wit and humor; that's a favorite.    books: travel literature; history; humor; archaeology; etc.    food: asian of every type (cambodian; thai; chinese; japanese; indian); mexican and latin american; mediterranean; african (north; central; south; east and west); middle eastern -- almost anything as long as it uses fresh ingredients and good flavors. i grow my own organic savory herbs and that spoils me. garden fresh herbs are my culinary candy.</t>
  </si>
  <si>
    <t>my passorts (both of them.)</t>
  </si>
  <si>
    <t>all the interesting things everyone else seems not to notice; until i point out how interesting they are.</t>
  </si>
  <si>
    <t>anything fun; active or stimulating; it's fair game.</t>
  </si>
  <si>
    <t>i have lots of stories; but few skeletons. i love a great story...</t>
  </si>
  <si>
    <t>your imagination and sense of humor needs a little excercise with the right person.</t>
  </si>
  <si>
    <t>i am a pretty laid back person. i love laughing at other people's jokes and enjoying friendly banter. i enjoy new experiences; and learning new forms of creative expression. i am always open to hearing another person's favorite music; or going to a new exciting place; even if i don't always think to do these things by myself. i am the girlfriend who will not complain about you playing too many video games. hell; i'll likely just curl up next to you and watch. sometimes; staying indoors with a good movie; or game; and a good drink is as fun as going out.</t>
  </si>
  <si>
    <t>i am an artist and 2d animator who works for a small company doing mobile and social games. i love my job and have a great time doing what i do.</t>
  </si>
  <si>
    <t>cooking; sewing; and diy. i get into almost anything creative; whether that means trying out a new recipe; costume making; or refinishing a piece of furniture.</t>
  </si>
  <si>
    <t>i'm a very friendly person. i can be a bit shy about my feelings and opinions while i get to know a person; but i can always be counted on for an interesting conversation about a myriad of topics.</t>
  </si>
  <si>
    <t>movies: princess bride (movie or book); labyrinth; matrix; pirates of the caribbean; sherlock holmes; and pretty much anything ever made by pixar.    shows: i mostly watch cartoons or documentaries (odd mix; i know). i get really into programs like dirty jobs and mythbusters; or historical/science based learning programs. but; i also love watching well made cartoons like avatar: the last airbender    books: do art books count? aside from that; i adore the classics: poe; shakespeare; lewis carole; etc.    music: i have very eclectic musical taste. i love everything from classic jazz and big band; to modern alternative; world music; even occasionally techno. some of my favorite artists include ella fitzgerald; gogol bordello; and rammstein.    food: i like all kinds of foods. i was raised on mostly italian; jewish; and country cooking; but i enjoy new tastes and am a huge fan of thai; indian; and creole to name a few. i am also a big fan of trying unique beers and wines.</t>
  </si>
  <si>
    <t>(in no specific order)    1. variety- in all things; this is great. whether it is the creative projects i work on; or the foods i eat; or the ways i exercise; i get restless if i don't spice up my routine.    2. good friends- i think this goes without saying    3. inspiration- i always love to see what others are doing in creative arts; and to get ideas for my own work in the process    4. family ties- family is important to me; and is part of who i am.    5. animals- hey i had to include these guys in here somewhere. i have three cats; but have owned a lot of different kinds of animals in the past.    6. beauty- life is full of beautiful things; and i always try to stop and appreciate that.</t>
  </si>
  <si>
    <t>this is a tough one. i think about a lot of things. i think about my latest projects; i think about my friends and family; i think about my place in life and everything in between. i can't really think of any one topic that dominates my time more than others; though.</t>
  </si>
  <si>
    <t>usually at home. i love to unwind on a friday by making an extra awesome dinner and relaxing with a movie and a glass of wine.</t>
  </si>
  <si>
    <t>i like who i am. i've spent a lot of time in my past worrying over the fact that i'm not like most girls in my interests or physique. now i know that the only thing that has ever held me back in starting relationships is myself. it is a bit cliche; but i want a guy who can appreciate me; quirks and all.</t>
  </si>
  <si>
    <t>you want the possibility of a long term relationship.</t>
  </si>
  <si>
    <t>i'm working on creating some serious smile lines from overuse. sometimes i skip a few steps in public. i've always been a sucker for shy guys. i once made an apple; bacon; cheddar pie. it was delicious. the oakland y is one of my favorite place. not because i love to workout. the mix of people there makes me smile.    here is a list of things i enjoy: swimming holes; kites; rolling down hills; laughing until it hurts; music; music; music; a man who narrows down the options and lets me make the decision (if i want to); story-telling (or rather listening to stories being told i.e. the moth; litquake; story corps; mortified; etc); trying/cooking new foods; exploring new places; sleeping under the stars; hammocks; day trips; roadtrips; getting to run errands in the middle of the day in the middle of the week; a good (or bad; for that matter) pun; reading while lounging with somebody else; my life just as it is right now.</t>
  </si>
  <si>
    <t>i've found my calling; vocationally at least. i work for myself facilitating trainings for corporations and non-profits. not seminars or presentations but; highly interactive; engaging; game changing workshops. no tables; no binders; and i don't talk at people for more than 10mins at a time. i love getting to analyze and innovate to help people and organizations grow and improve.</t>
  </si>
  <si>
    <t>getting to the heart of the matter. speaking plainly. finding innovative ways to teach and engage. seeing both sides. embracing desire. laughing it off. moving forward. getting goofy. being pet/cuddled/massaged. showing appreciation. at taking it all in. driving. improving.</t>
  </si>
  <si>
    <t>after the usual "young-looking; woman of indeterminate/multiple ethnic origins" it really depends on the setting. if i am with my dog people always notice my dog before me. out on the town i suppose i get the most comments on my legs; lips; hair; how much i like to laugh; my confidence; or intellectual enthusiasm. ( i don't think any of those things are very remarkable but; i'm glad people have remarked on them so i can list their remarks here.) in trainings i get questions about my age. (people don't tend to think i am old enough to be an expert on anything.) everyone notices that i love what i do.</t>
  </si>
  <si>
    <t>another bullshit night in suck city. but beautiful. super sad true love story. lamb: the gospel according to biff. naked. simon schama's power of art. misfits. parks and rec. some local artists i love: tune yards. jazz mafia in any of it's incarnations. martin luther. ramon and jessica. rupa and the april fishes. in addition: feist. mgmt. otis redding. sam cooke. stevie wonder. ray lamontagne. one hit wonders. just about everyday i wake up with a different song in my head. since the first of the year; at the end of each week i compile them and create a playlist on spotify. my head is crammed with the oddest library of music; it gets eclectic to the point of ridiculousness.</t>
  </si>
  <si>
    <t>a good laugh.  a challenge.  new tastes; sights; and sounds.  aquaphor.  radiolab.  options.</t>
  </si>
  <si>
    <t>expression. social justice. engagement. travel. sexuality. comfort. new things to cook. swimming holes.</t>
  </si>
  <si>
    <t>catching live music. checking out a new restaurant. out (or in) with friends playing apples to apples and drinking whiskey. catching up on my hulu queue. i'm a consultant so any night can be friday night.</t>
  </si>
  <si>
    <t>if i do a match search i sometimes add in height preference. i put 6'1 because guys under 6ft will often fudge an inch. so searching for 6'1 usually ensures that a guys is at least 6ft. it's like women and our weight; i get it. i just adjust for it according to my very biased preference. sorry...</t>
  </si>
  <si>
    <t>you are as interested as interesting. if you can appreciate a great pair of shoes. if you are tall; tall enough for me to be able to wear heels (i like wearing heels) and still have to get on my tip toes to kiss your cheek (not a requirement; just something i like). if you like to curl up as much as you enjoy branching out. if you know what you want and go after it.</t>
  </si>
  <si>
    <t>my closest friends say i have an "old soul" (still trying to figure out what that means). i'm naturally a bit introverted; but i love connecting with people. i'm analytical; reflective; articulate; goofy; etc.</t>
  </si>
  <si>
    <t>i work for a super nifty startup which does cloud computing. it's pretty geeky but i think it's awesome. ask me and i'll tell you about it!</t>
  </si>
  <si>
    <t>being positive.  approaching things pragmatically.  maintaining friendships.  having lengthy philosophical discussions about silly things.  staying up too late and regretting it the next morning.</t>
  </si>
  <si>
    <t>i think i generally look fairly focused on whatever i happen to be doing/thinking about. other than that; most people try to figure out my ethnicity. i've certainly heard some pretty comical guesses.</t>
  </si>
  <si>
    <t>books: the unbearable lightness of being; steppenwolf; fear and trembling; freakonomics; the road to serfdom; the joke    movies: breathless (not cool anymore; i know); masculin feminin; the belly of an architect; lost in translation    music: john coltrane; ahmad jamal; wayne shorter; herbie hancock; air; elvis costello; *james brown*; prince; cannonball adderley; thelonious monk    food: rice    i'm also a total npr podcast nerd. i really like fresh air; this american life; marketplace; etc.</t>
  </si>
  <si>
    <t>1) music (particularly jazz)  2) things to read  3) the interwebs  4) coffee  5) radio  6) sleep</t>
  </si>
  <si>
    <t>i mostly think about people and how they interact. i spend a bit of time thinking about economics; politics; type theory; etc.</t>
  </si>
  <si>
    <t>i really love live music; good food; and good wine. having a nice bourbon at a jazz club is pure heaven. can't think of anything more cathartic.</t>
  </si>
  <si>
    <t>i *love* cadbury eggs. sooooo good. every year i go through at least a hundred.</t>
  </si>
  <si>
    <t>you can guess my name.    first name: ____ allen (furniture store)  middle name: ____ brown (funk singer)  last name: michael ____ (crazy pop star)</t>
  </si>
  <si>
    <t>just feeling this site out. i have a certain level of skepticism regarding dating sites. i'm trying to keep an open mind; however.    i'm pretty fun-loving; somewhat witty; and mostly adventurous. life is too short to make the decision to be miserable. i have a fairly analytical mind; which can be a double-edged sword. i have a great sense of humor; and love to laugh. if you are terribly politically correct; you should know that i'm probably not going to be a good time for you. i delight in the inappropriate. i try to do the right thing as much as possible; and strive for consistent honesty.    i'm a bit of a dreamer; although i'm also very pragmatic. i do go to the gym; but i am not a gym-bot. i'm totally nerdy. i love genre movies and television; and am currently working on a comic book. i'm a little shy with new people but my default personality is outgoing. like any human being; i'm full of contradictions. hopefully you will find this entertaining.</t>
  </si>
  <si>
    <t>most things that i attempt i'm pretty good at. i'm really good at writing; though; and somewhat good at singing.</t>
  </si>
  <si>
    <t>my laugh. it's a bit boisterous. most people find it contagious; but i'm sure that some are probably off-put by it. all attempts to moderate it have been futile. so i just try to enjoy it; and you should too. if you are funny at all i am definitely going to be an ego-boost for you.</t>
  </si>
  <si>
    <t>blade runner  alien  excaliber  wizards  beautiful thing  slc punk  donnie darko  the incredibles    the scar; the bell jar; dry; david sedaris; augusten burroughs; voice of the fire; alan moore; warren ellis; grant morrison; a secret history; h.p. lovecraft; the bas-lag trilogy; neil gaiman    nin; queens of the stone age; sigur ros; the cure; triple cobra; marilyn manson; prodigy; david bowie; bjork; beyonce; n.e.r.d.; p.m. dawn; magnetic fields; dolly parton; fiona apple; brian jonestown massacre; cocteau twins; tool; a perfect circle</t>
  </si>
  <si>
    <t>you have realistic expectations. it's okay to be an optimist; but usually establishing a real physical/emotional connection is like capturing lightning in a bottle. so let's just try to have fun together and see if that leads to anything naturally.</t>
  </si>
  <si>
    <t>love being on my own; but also love being connected with a man. i love men; and appreciate them. i also love women and value my female friendships. i have a great career and suppose i'm ambitious to some extent; but not crazily so; and not competitive. more that i want to be the best i can be while having fun and not taking anything too seriously; including myself. i'm fairly opinionated; but love to learn; so not afraid to admit i'm wrong and change my mind. it's a woman's preogative; after all. i love snowboarding and biking -- fast and gracefully; when possible. and in colorado; when possible (the snowboarding); but haven't yet explored european resorts...</t>
  </si>
  <si>
    <t>moved back to california after an exciting year in london. i work in green tech - like devoting energy into making the world better; rather than just making a living. i do my best to be a great mom to my child; who is 9.</t>
  </si>
  <si>
    <t>engaging with people; seeing things from others' point of view; snowboarding (if i may say so myself!); buying used modern furniture; enjoying and appreciating all i have. hanging at a pub with a beer - wait - everyone's good at that. i'm also somewhat of a grammar-phile.</t>
  </si>
  <si>
    <t>??? i suppose that i'm confident and attractive. that i'm direct. (in the uk; this makes me the equivalent of a bull in a china shop; i've learned to have fun with it.) i'm feminine - perhaps not in a traditional sense. i'm definitely upbeat - an optimist - as you might expect from an american (one of the many things i've learned from living abroad).</t>
  </si>
  <si>
    <t>i eat mostly veggie and fish but ethically-farmed birds or mammals do get on my plate. love reading vanity fair and as for books; pretty eclectic and erratic. during my time in london been reading non-fiction about the english and the british (might as well immerse); and just started the steve jobs biography (fascinating - the guy was so flawed and so brilliant). love; love; love movies; not fond of live theater. music? huge beatles fan; jazz; classical for background; anything 60s; britpop and chill. i love 60s everything; and really glad i'm old enough to have experienced the 60s.</t>
  </si>
  <si>
    <t>great coffee; lift tickets; the internet; cashmere; a home with a view; beer. i certainly can do without - but would really miss - nail polish; high heels; earrings and rings...</t>
  </si>
  <si>
    <t>electric cars; media; keeping my act together; taking it to the next level.</t>
  </si>
  <si>
    <t>having dinner and drinks with friends; on a date; watching a movie; having fun parenting.</t>
  </si>
  <si>
    <t>i like doing dishes and laundry - a simple sense of accomplishment; and clean things are so...nice. also love living in a very clean house - but don't like cleaning house! i need a magic wand for that.</t>
  </si>
  <si>
    <t>you're a winner.</t>
  </si>
  <si>
    <t>shy first; i can be pretty funny and talkative when i feel comfortable :)  i'm passionate about the arts.  i'm curious :)  friendship is very important to me. my friends are my family; i will do anything for them.  i love being surrounded by nature... walking barefoot on the sand or in the grass makes me happy. but i also love the exciting atmosphere of big cities.  i'm an easy-going person with strong values.  very sensitive and open-minded; i'm a good listener.  learning is one of my favorite things; i have a huge hunger for knowledge.  i like kisses and big hugs.  i love animals. my cat; who is still in france; is the first love of my life. i also have one here; and he's the second love of my life ;)  cruelty free &amp;amp; being vegetarian are two of my beliefs.  i love mexican culture!</t>
  </si>
  <si>
    <t>i'm currently working full time &amp;amp; enrolled in the world largest nutrition school to become a holistic health coach.</t>
  </si>
  <si>
    <t>writing... in french :)</t>
  </si>
  <si>
    <t>my french accent :p and apparently; i smile a lot :)</t>
  </si>
  <si>
    <t>books : phdre by racine; the most beautiful tragedy in the whole world.  j'ai oubli de la tuer (i forgot to kill her) by tristane banon.  alice in wonderland by lewis carroll.  le livre du voyage (the book of travel) by bernard werber.  eat; pray; love by elizabeth gilbert.    movies : nightmare before christmas &amp;amp; vincent by tim burton.    music : i listen to a lot of different things. i'm really eclectic. katy perry; mylne farmer; missy higgins; uh huh her; alanis morissette; lara fabian; saez; tegan &amp;amp; sara; britney spears; t.a.t.u; evanescence; michael jackson; ...    food : mushrooms &amp;lt;3</t>
  </si>
  <si>
    <t>arts; my goals in life; being true; friends; my cats &amp;lt;3  so many things that i can't say :p</t>
  </si>
  <si>
    <t>with my friends/reading/writing/doing something/doing nothing</t>
  </si>
  <si>
    <t>people usually say about me that i'm "different"... so; be prepared :p</t>
  </si>
  <si>
    <t>- you wanna be my friend :p  - you wanna have a vegan smoothie in the city with me  - you play piano/guitar/flute/ukulele  - you're looking for someone to go see operas and tragedies with  - you love books &amp;amp;/or you're a writer  - you're passionate  - you want to say hi :p</t>
  </si>
  <si>
    <t>- i am a new york city transplant to california ; arriving by way of buffalo; ny; through berkeley. nyc is a wondrous chameleon city. it never is; as it was. it constantly re-creates it's own future. an urban center with a fast paced buzz. a city that can be walked; with mass transit that runs 24 hours a day. where anything can happen: and be deftly converted overnight; into pithy headlines in it's local ny post and daily news newspapers.    -some basics nyc units of measure :  --nyc block : 20 blocks to a mile (a manhattan city block)  --food units: the bagel; the potato knish; and the nyc pizza slice    my move to california involved:  -a shift from a subway system into a car based culture.  a transition from walks through central park into the trails of the east-bay hills. the atlantic ocean flowing into the colder pacific. basking in the fresh air. redwoods. mind and spirit. peet's coffee.  -evidence of arts and culture in berkeley and san francisco.  the lure of electronics; computers and technology; bubbling up  from the silicon valley.    in buffalo worked with the vasulkas - video artists:  - www.vasulka.org  --we built electronic devices that combined video; audio and the computer; making incredibly colorful wacky images. synthesized images that explore the mysteries of the untamed electron.  - instilled in me was the idea that through electronics; technology and the arts...the world might be transformed to a better place.  - these timeless ideals are being tested and outsourced daily; by our pervasive internet culture. where simple courtesy is replaced by twitching; and clacking; in an inexplicable race toward our own landfill.  -but there also a real possibility of profound communication; in a world-wide dialogue of distant minds and ideas.    - and the chance of finding incredible people through okcupid.</t>
  </si>
  <si>
    <t>- re-inventing myself in life's laboratory. the lab benches clamp onto the rough edges of my human form; meshed inside a classic rube goldberg apparatus.  - outwardly it is guided by the laws of physics and mathematics; but also quietly directed through the hidden forces of color; music; spirit and laughter.  - friends reach over periodically and place the rolling balls back onto their tracks; as needed; to keeping things flowing.    practically- i'm a shameless electronic-video-chip-hardware engineer. i stare into the void of the computer screen; creating electronic widgets that make colorful images and graphics; that dance and stare back at you.</t>
  </si>
  <si>
    <t>making and understanding how electronic gadgets work    i'm an esoteric video art hardware expert - revealing the obscure mechanisms of image making tools; sometimes writing about it.</t>
  </si>
  <si>
    <t>i haven't noticed. maybe someone will let me know.</t>
  </si>
  <si>
    <t>cartoons: bugs bunny; rocky and bullwinkle; wallace &amp;amp; gromit    theater of the absurd :  - samuel beckett (waiting for godot);  - eugene ionesco (the chairs)    movies:  - coen brothers (fargo); woody allen; hitchcock;  - fellini; quentin tarantino (pulp fiction); blade runner;  - pixar (toy story; ratatouille); blue velvet;  - groundhog day; marx brothers    music: blues; rock; jazz; americana; folk; zydeco; classical  - blues/rock: allman brothers; freddie king; b.b. king;  --- neil young; doors; beatles ;talking heads; iggy pop  - dixieland jazz: lois armstrong 5's and 7's;  --- king oliver; jelly roll morton; sidney bichet  - gypsy/swing jazz: django rheinhardt / stephane grappelli  - main-line jazz: billie holiday; charlie parker; thelonious monk;  --- charles mingus; miles davis; john coletrane;  - improvised jazz: ornette coleman; sun ra;  - americana/country: lucinda williams; gillian welch;  --- emmylou harris; neko case  - folk: dar williams; world-celtic : susan mckeown  - zydeco: beau jocque; clifton chenier  - celtic fiddle: alasdair fraser; hanneke cassel;kimberley fraser; --- natalie macmaster; andrea beaton; liz carroll  - classical: bach; beethoven; vivaldi    food: indian and thai; healthy / organic (sometimes slow-food)    spurious hobby : pinball (a gottlieb fan): www.ipdb.org  - local pinball in alameda : www.ujuju.com  - those electro-mechanical machines and some electronic ones  - bouncing steel balls rolling on painted wood surfaces;  - using flippers; bumpers; kickers; holes and ramps;  - with colorful lights and clacking sounds.    musical instrument : violin  -member of sf scottish fiddlers: www.sfscottishfiddlers.org</t>
  </si>
  <si>
    <t>the binary number one (1)  the binary number zero (0)  humor  pixels  peet's coffee  what i am now without</t>
  </si>
  <si>
    <t>how to get life's little joke back inside me    that vibrant companionship can reveal a world of wonder;  great warmth and resonated beauty;  along with humorous comic relief;  and great chocolate desserts.</t>
  </si>
  <si>
    <t>noticing the sun setting in the west. like most other days.</t>
  </si>
  <si>
    <t>i would rather make the party; than attend the party.  would like to dance and swirl with a partner in wild abandon.  want to learn how to make a fluffy omelet</t>
  </si>
  <si>
    <t>you want to meet ...  .collaborate in art  ..have a good joke to share  ...or to test out your internet connection</t>
  </si>
  <si>
    <t>i'm chasing my dreams like there's no tomorrow......because there may not be. my optimism levels are off the charts and i only surround myself with successful people. you can only learn so much from a self-summary on a social media website. hit me up if you're a cool person! out of respect; i will respond to everyone who drops me a line.</t>
  </si>
  <si>
    <t>currently; i am changing my child obesity intervention company to a nonprofit. i'm also returning to school for industrial design as i continue to cultivate my startup and expand my entrepreneurial career.</t>
  </si>
  <si>
    <t>business; being honest; and creating.</t>
  </si>
  <si>
    <t>my dark skin and my goofy personality.</t>
  </si>
  <si>
    <t>out partying with my friends.</t>
  </si>
  <si>
    <t>i'm on a social media dating website.</t>
  </si>
  <si>
    <t>you want to find out more about me and you want to keep it drama free.</t>
  </si>
  <si>
    <t>born and raised in greece; moved for graduate school at stanford and liked the bay area too much (professional opportunities and life) to leave.    i would shamelessly describe myself as a well-rounded person and a lifelong learner; who can talk about anything (and have opinions too!). love independent traveling and i've visited more than 20 countries; consuming guide books; sightseeing and local dishes. easy-going and relaxed outside work; but also focused on career in a very competitive world.    for fun i also enjoy the mental; technical and physical aspects of driving cars (with full aftermarket safety equipment) on closed race-tracks. the thrill is unbeatable! occasionally fixing or building them as (time-consuming!) diy projects. for a few local clubs i have volunteered as an instructor to fresh race-track drivers.    photography is another hobby and had been a rather serious amateur; mostly on trips abroad; on slide film; long before photography became mainstream and "easy". some studio model work here: www.modelmayhem.com/portfolio/1989519/viewall (hint: press "off" on top-right)    i enjoy stimulating conversations; romance; appreciate life; try to have all-around fun.</t>
  </si>
  <si>
    <t>motivated by pushing the state-of-art in tech problems with real-world implications and having an income too; i have worked at yahoo research; on options automated trading at an sf trading firm and now at a social software company that went public.    the point in life has been reached where a more meaningful and lasting relationship is very desirable. such things can't be forced or rushed though and gladly i would meet with matching people and wherever sort-term or long- or life-long that leads.</t>
  </si>
  <si>
    <t>building things; breaking things; photography; driving; debating; procrastinating; correct grammar; math; using my hands creatively and with precision</t>
  </si>
  <si>
    <t>my flying carpet. it also needs no parking.</t>
  </si>
  <si>
    <t>a little all over the place..    movies: minority report; eyes wide shut; the italian job; shrek; ocean's eleven; monty python and the holy grail; harold and kumar go to white castle; the last of the mohicans; bourne identity; pulp fiction; casino; das boot; bullitt; the name of the rose.    books: my all-time favorite is the omnivore's dilemma. and the least reason is because we are what we eat. other great books are journey of a man; the name of the rose; the price of loyalty; the first and the last; scar tissue. disappointed to discover that 3 of the books i enjoyed a lot are mostly fiction: do travel writers go to hell? bringing down the house; forgotten soldier.</t>
  </si>
  <si>
    <t>coffee;  friends;  the world;  wine;  (intellectual) intercourse;  gorgeous two-seater roadsters</t>
  </si>
  <si>
    <t>somewhere.. maybe on a date; maybe packing up; maybe relaxing</t>
  </si>
  <si>
    <t>i am the stig!    a former serious german girlfriend sent me a hand-written invitation to her wedding in munich; germany. she had me stay at their home. at the reception she had me seated at the couple's table between the best man and the best woman. the best man was an actual german count.</t>
  </si>
  <si>
    <t>english (fluently)/german (poorly)/greek (fluently)</t>
  </si>
  <si>
    <t>protip for visitors: blank profiles are really boring.  bo-rrring. :)    &lt;b&gt;hi!&lt;/b&gt; i'm into a lot of pretty interesting stuff; i suppose  you could characterize me as a &lt;a class="ilink" href= "/interests?i=geek"&gt;geek&lt;/a&gt; / &lt;a class="ilink" href= "/interests?i=punk"&gt;punk&lt;/a&gt; / &lt;a class="ilink" href= "/interests?i=artist"&gt;artist&lt;/a&gt; or  something. i've been into &lt;a class="ilink" href= "/interests?i=punk+rock"&gt;punk rock&lt;/a&gt; ~ &lt;a class="ilink" href= "/interests?i=alternative"&gt;alternative&lt;/a&gt; ~  &lt;a class="ilink" href="/interests?i=underground"&gt;underground&lt;/a&gt; music/ethos since the early 80's. honestly i don't really follow many cultural movements norms; etc - i just do my own thing. still waters run deep... :)    i like &lt;a class="ilink" href= "/interests?i=mountain+biking"&gt;mountain biking&lt;/a&gt;; &lt;a class= "ilink" href="/interests?i=skateboarding"&gt;skateboarding&lt;/a&gt;; &lt;a class="ilink" href="/interests?i=art"&gt;art&lt;/a&gt;;  &lt;a class="ilink" href="/interests?i=sculpture"&gt;sculpture&lt;/a&gt;; &lt;a class="ilink" href="/interests?i=computers"&gt;computers&lt;/a&gt;; computer art; &lt;a class="ilink" href= "/interests?i=technology"&gt;technology&lt;/a&gt;;  &lt;a class="ilink" href="/interests?i=design"&gt;design&lt;/a&gt;; i pretty much love making things and  experiencing!    i used to skateboard a lot; but as i got older i discovered that  falling down really hurts. so i'm not doing that as much anymore. i think i can still ollie; maybe do a backside boneless... try me!    my profile occupation description says computer / hardware /  software; however in a perfect world it would say artistic /  musical / writer. how's that for irony? i think it may be my life  purpose to (attempt to) blend the two disciplines.    i play drums (playing since i was 15) also a little guitar as well. never been trained; i do it the hard way! :)    i smoked for 20 years and in 2004 just gave it up completely cold  turkey. that was certainly an interesting and difficult experience; ask me about it sometime! as it stands now; quitting was definitely worth it. however every time i smell someone smoking... i want to smoke too! :( but i have self control.. sad but true. :)    i really like anime and japanese culture... fascinating  stuff!    also; i think girls are a little crazy based on some of my  mysterious interactions here on this site. prove me wrong; won't  you? of course it may be that i do attract the crazy ones. just my  luck; huh! :)    i ride a 1997 independent fab steel deluxe; king mango hubs king mango headset; cane creek brakes; cook bros cranks; crank bros peds; control tech seat post. only 4 shimano parts!!  sorry; but this only makes sense to the right people! :)    i am creating; living; and breathing</t>
  </si>
  <si>
    <t>working; fixing my house; sleeping.    trying to find time for art and relaxation! :)</t>
  </si>
  <si>
    <t>html; art; painting; sculpting; design; organization (very seldom on myself; however; waaah!); cooking; programming vcr's; linux server administration; html; fixing stuff; mig/tig welding (it's been close to two decades; though.. time to buy a welder now that i have a garage...); spelling; photoshop; 3ds max; (and my arch-enemy) procrastination.    sounds like a resume. :( can't get it straight; eh?    turning photos the right way up. ~ how can people post sideways photos of themselves? my neck is starting to hurt! :)    quitting addictions. :)</t>
  </si>
  <si>
    <t>earrings. &lt;a class="ilink" href= "/interests?i=nosering"&gt;nosering&lt;/a&gt;. homemade tattoos. my laugh (you have to be funny for me to laugh) -- but not at you; don't be afraid.... if i do laugh at you i'll make sure we laugh together. :)    like i really know what people notice first about me. meet me and then tell me!</t>
  </si>
  <si>
    <t>dumb lists; in no particular order.    (a) masamune shirow (appleseed; ghost in the shell; dominion; orion ~ manga); noam chomsky; albert camus; frank herbert; jrr tolkien; neal stephenson; cs lewis; william gibson; bruce sterling; charles bukowski; hunter s. thompson; william s. burroughs; marshall mcluhan.    (b) akira kurosawa movies; amelie (ha!); the fifth element; the professional; sci-fi movies: silent running; dark star; 2001; outland; blade runner; alien; dune (not as good as the book(s); though); starship troopers. quentin tarantino movies; american psycho; american beauty; blue velvet; repo man; pi; eraserhead; brazil; time bandits; the adventures of baron munchausen; monty python. that benjamin button movie. even a chick flick once in a while. (gasp!)    anime: studio ghibli / miyazaki anime (&lt;a class="ilink" href= "/interests?i=spirited+away"&gt;spirited away&lt;/a&gt;; &lt;a class="ilink" href="/interests?i=howl%27s%0amoving+castle"&gt;howl's moving castle&lt;/a&gt;; i **love** &lt;a class="ilink" href= "/interests?i=nausicaa"&gt;nausicaa&lt;/a&gt;); &lt;a class="ilink" href= "/interests?i=black+lagoon"&gt;black lagoon&lt;/a&gt;; &lt;a class="ilink" href="/interests?i=akira"&gt;akira&lt;/a&gt;; &lt;a class="ilink" href= "/interests?i=berzerk"&gt;berzerk&lt;/a&gt;; &lt;a class="ilink" href= "/interests?i=death+note"&gt;death note&lt;/a&gt;; &lt;a class="ilink" href= "/interests?i=monster"&gt;monster&lt;/a&gt;; &lt;a class="ilink" href= "/interests?i=ghost+in+the%0ashell"&gt;ghost in the shell&lt;/a&gt;; &lt;a class="ilink" href="/interests?i=onegai+teacher"&gt;onegai teacher&lt;/a&gt;; &lt;a class="ilink" href="/interests?i=love+hina"&gt;love hina&lt;/a&gt;; &lt;a class="ilink" href="/interests?i=cowboy+bebop"&gt;cowboy bebop&lt;/a&gt; (fave); &lt;a class="ilink" href= "/interests?i=flcl"&gt;flcl&lt;/a&gt;; &lt;a class="ilink" href= "/interests?i=serial+experiments+lain"&gt;serial experiments lain&lt;/a&gt;; &lt;a class="ilink" href="/interests?i=golden+boy"&gt;golden boy&lt;/a&gt;; &lt;a class="ilink" href="/interests?i=detroit+metal+city"&gt;detroit metal city&lt;/a&gt;; &lt;a class="ilink" href= "/interests?i=mushishi"&gt;mushishi&lt;/a&gt;... the list goes on!    (c) &lt;a class="ilink" href="/interests?i=interpol"&gt;interpol&lt;/a&gt; (serious fave); &lt;a class="ilink" href= "/interests?i=radiohead"&gt;radiohead&lt;/a&gt; (these guys too); &lt;a class= "ilink" href="/interests?i=beck"&gt;beck&lt;/a&gt;; &lt;a class="ilink" href= "/interests?i=jeff+buckley"&gt;jeff buckley&lt;/a&gt;; &lt;a class="ilink" href="/interests?i=killing+joke"&gt;killing joke&lt;/a&gt; (first 3 records -1980-83); &lt;a class="ilink" href="/interests?i=black+flag"&gt;black flag&lt;/a&gt;; &lt;a class="ilink" href="/interests?i=bad+brains"&gt;bad brains&lt;/a&gt;; &lt;a class="ilink" href= "/interests?i=discharge"&gt;discharge&lt;/a&gt;; &lt;a class="ilink" href= "/interests?i=999"&gt;999&lt;/a&gt;; &lt;a class="ilink" href= "/interests?i=adolescents"&gt;adolescents&lt;/a&gt;; &lt;a class="ilink" href= "/interests?i=boa"&gt;boa&lt;/a&gt; (not the korean pop singer); &lt;a class= "ilink" href="/interests?i=dj%0ashadow"&gt;dj shadow&lt;/a&gt;; &lt;a class= "ilink" href="/interests?i=dj+john+digweed"&gt;dj john digweed&lt;/a&gt;; &lt;a class="ilink" href="/interests?i=dj+carl+cox"&gt;dj carl cox&lt;/a&gt;; &lt;a class="ilink" href="/interests?i=the+wonder%0astuff"&gt;the wonder stuff&lt;/a&gt;; &lt;a class="ilink" href= "/interests?i=that+petrol+emotion"&gt;that petrol emotion&lt;/a&gt;; &lt;a class="ilink" href="/interests?i=chameleons+uk"&gt;chameleons uk&lt;/a&gt;; &lt;a class="ilink" href="/interests?i=xtc"&gt;xtc&lt;/a&gt;; &lt;a class= "ilink" href="/interests?i=pil"&gt;pil&lt;/a&gt; aka &lt;a class="ilink" href= "/interests?i=public+image+limited"&gt;public image limited&lt;/a&gt;; &lt;a class="ilink" href="/interests?i=sex+pistols"&gt;sex pistols&lt;/a&gt;; the &lt;a class="ilink" href="/interests?i=clash"&gt;clash&lt;/a&gt;; &lt;a class= "ilink" href="/interests?i=broken+bones"&gt;broken bones&lt;/a&gt;; &lt;a class="ilink" href="/interests?i=rudimentary+peni"&gt;rudimentary peni&lt;/a&gt;; &lt;a class="ilink" href="/interests?i=crass"&gt;crass&lt;/a&gt;; charged &lt;a class="ilink" href="/interests?i=gbh"&gt;gbh&lt;/a&gt;; &lt;a class= "ilink" href="/interests?i=9353"&gt;9353&lt;/a&gt;; &lt;a class="ilink" href= "/interests?i=minor+threat"&gt;minor threat&lt;/a&gt;; &lt;a class="ilink" href="/interests?i=faith"&gt;faith&lt;/a&gt;; &lt;a class="ilink" href= "/interests?i=void"&gt;void&lt;/a&gt;; &lt;a class="ilink" href= "/interests?i=moody+blues"&gt;moody blues&lt;/a&gt;; (old; like pre-1969 lol) &lt;a class="ilink" href="/interests?i=rolling+stones"&gt;rolling stones&lt;/a&gt;; the &lt;a class="ilink" href= "/interests?i=beatles"&gt;beatles&lt;/a&gt;; &lt;a class="ilink" href= "/interests?i=underworld"&gt;underworld&lt;/a&gt;; &lt;a class="ilink" href= "/interests?i=massive+attack"&gt;massive attack&lt;/a&gt;; &lt;a class="ilink" href="/interests?i=dead+can%0adance"&gt;dead can dance&lt;/a&gt;; &lt;a class= "ilink" href="/interests?i=future+sound+of+london"&gt;future sound of london&lt;/a&gt; aka &lt;a class="ilink" href="/interests?i=fsol"&gt;fsol&lt;/a&gt;; &lt;a class="ilink" href="/interests?i=lords+of%0aacid"&gt;lords of acid&lt;/a&gt;; &lt;a class="ilink" href="/interests?i=messiah"&gt;messiah&lt;/a&gt;; &lt;a class="ilink" href="/interests?i=acen"&gt;acen&lt;/a&gt;; &lt;a class= "ilink" href="/interests?i=aphex+twin"&gt;aphex twin&lt;/a&gt;; &lt;a class= "ilink" href="/interests?i=orbital"&gt;orbital&lt;/a&gt;; &lt;a class="ilink" href="/interests?i=squarepusher"&gt;squarepusher&lt;/a&gt;; &lt;a class="ilink" href="/interests?i=abba"&gt;abba&lt;/a&gt;; &lt;a class="ilink" href= "/interests?i=amon+tobin"&gt;amon tobin&lt;/a&gt;; &lt;a class="ilink" href= "/interests?i=acdc"&gt;acdc&lt;/a&gt;; &lt;a class="ilink" href= "/interests?i=patsy%0acline"&gt;patsy cline&lt;/a&gt;; &lt;a class="ilink" href="/interests?i=fugazi"&gt;fugazi&lt;/a&gt;; &lt;a class="ilink" href= "/interests?i=jawbox"&gt;jawbox&lt;/a&gt;; &lt;a class="ilink" href= "/interests?i=sparta"&gt;sparta&lt;/a&gt;; &lt;a class="ilink" href= "/interests?i=at+the+drive+in"&gt;at the drive in&lt;/a&gt;; &lt;a class= "ilink" href="/interests?i=nine+black+alps"&gt;nine black alps&lt;/a&gt;; &lt;a class="ilink" href="/interests?i=mozart"&gt;mozart&lt;/a&gt;; &lt;a class= "ilink" href="/interests?i=bach"&gt;bach&lt;/a&gt;; &lt;a class="ilink" href= "/interests?i=wagner"&gt;wagner&lt;/a&gt;; &lt;a class="ilink" href= "/interests?i=flipper"&gt;flipper&lt;/a&gt;; &lt;a class="ilink" href= "/interests?i=sia"&gt;sia&lt;/a&gt;; &lt;a class="ilink" href= "/interests?i=zero+7"&gt;zero 7&lt;/a&gt;; &lt;a class="ilink" href= "/interests?i=hank+iii"&gt;hank iii&lt;/a&gt;; &lt;a class="ilink" href= "/interests?i=blonde+redhead"&gt;blonde redhead&lt;/a&gt;. &lt;a class="ilink" href="/interests?i=die%0aantwoord"&gt;die antwoord&lt;/a&gt;; &lt;a class= "ilink" href="/interests?i=seefeel"&gt;seefeel&lt;/a&gt;; &lt;a class="ilink" href="/interests?i=william+basinski"&gt;william basinski&lt;/a&gt;.    i really can not stand jimmy buffett; dave matthews; the dead; and phish. sorry. not at all. nope. i ain't got it in me; sorrah. :)    i've been on a serious beatles kick lately... i guess this comes from my parents... reminds me of late nights listing to vinyl with headphones... i did not hear them telling me to go to bed... lol! :)    (d) hrmmm. anything except for fast food.... (actually i take that back; in'n'out burger.. you know! chomp! it's been close to 5 years since fast food; however - i don't miss it.) i love good mexican and italian (&lt;a class="ilink" href= "/interests?i=mom%27s+homemade+pasta+sauce"&gt;mom's homemade pasta sauce&lt;/a&gt; is super awesome.. now if only i can get the recipe!); &lt;a class="ilink" href="/interests?i=sushi"&gt;sushi&lt;/a&gt; is *definitely* one of my favorites!</t>
  </si>
  <si>
    <t>my hands  my artistic sensibility  love  music  (this is where i really start thinking; can you smell the burning?)  oxygen; water; food    omg 7 items. :/</t>
  </si>
  <si>
    <t>&lt;a class="ilink" href="/interests?i=existence"&gt;existence&lt;/a&gt;. &lt;a class="ilink" href="/interests?i=art"&gt;art&lt;/a&gt;. life. &lt;a class= "ilink" href="/interests?i=death"&gt;death&lt;/a&gt;. &lt;a class="ilink" href= "/interests?i=purpose"&gt;purpose&lt;/a&gt;. the &lt;a class="ilink" href= "/interests?i=why"&gt;why&lt;/a&gt; of it all.    such an &lt;a class="ilink" href= "/interests?i=existentialist"&gt;existentialist&lt;/a&gt;.    all of these girls who like bacon... not singling anyone out; i've run across this *numerous* times... hrmmm!</t>
  </si>
  <si>
    <t>watching movies; having a few beers. going out with friends. sleeping (some work weeks are tough!). randomly surfing wikipedia! staying up until the sun comes up working on art; and then feeling guilty about it for some odd reason.</t>
  </si>
  <si>
    <t>nada    well... sometimes i listen to lady gaga. yeah. :p    i'm really easy to find if you just know how to look. :)</t>
  </si>
  <si>
    <t>..you know how to drive stick shift. getrag!!  ..you want to talk about art; life; politics; why; where; how.  ..take a chance; you may actually like what's under this presented facade of mine.... :)</t>
  </si>
  <si>
    <t>english (fluently)/german (okay)/c++ (poorly)</t>
  </si>
  <si>
    <t>i'm here to have fun  looking to meet someone loving;  self aware; can love someone else monogomosly and is relatively healthy  it's not easy putting the wants and dislikes here on the screen so get to know me; ask me some questions and lets have some fun</t>
  </si>
  <si>
    <t>right now i'm in a great career i love it</t>
  </si>
  <si>
    <t>almost anything athletic  my career  lets find out.....</t>
  </si>
  <si>
    <t>is my size  i'm large and broad  not fat  just big</t>
  </si>
  <si>
    <t>my favorite books have anything to do with nutrition and biological sciences (yawn...)  i don't watch much tv but when i do i like the office; big bang theory; sportscenter as well as anything to make me laugh.  i love mexican food; italian too and don't forget about breakfast (my all time favorite)</t>
  </si>
  <si>
    <t>sadly: my iphone  my sanity  my bomb cooking skills  my nice and nephews  ill think of some more....</t>
  </si>
  <si>
    <t>a lot  from sports to subjects of philosophy  world news and anything in between</t>
  </si>
  <si>
    <t>sitting at home.....  over in the city....  asleep...  looking for something fun to do</t>
  </si>
  <si>
    <t>i'll admit you'll have to ask me sometime</t>
  </si>
  <si>
    <t>you like to smile and have fun; want to get to know someone pretty awesome and show them some of the local spots....</t>
  </si>
  <si>
    <t>to be like this.</t>
  </si>
  <si>
    <t>working and thinking about graduate school.</t>
  </si>
  <si>
    <t>not being offended.</t>
  </si>
  <si>
    <t>the iliad; 2001; planet earth; the faint; bread.</t>
  </si>
  <si>
    <t>music; civilization; the sun; optimism; curiosity and a view.</t>
  </si>
  <si>
    <t>questions which can't possibly be answered.</t>
  </si>
  <si>
    <t>working the next day.</t>
  </si>
  <si>
    <t>all of my faults; and laugh about them.</t>
  </si>
  <si>
    <t>you are happy and brutally honest.</t>
  </si>
  <si>
    <t>building a house; managing a company... trying to find my way</t>
  </si>
  <si>
    <t>cooking; giving massages; listening</t>
  </si>
  <si>
    <t>books: black swan; long tail; singularity is near; sailing literature; moitessier; travel literature; f.coloane; t.terzani... many books...  movies: ...uff... shining; pulp fiction; mediterraneo; blade runner; strange days; a couple of series: lie to me; scrubs; boris...  food: fish; pasta... pasta with fish.. i love it :)</t>
  </si>
  <si>
    <t>internet  laptop  books  snowboard  sailing  movies</t>
  </si>
  <si>
    <t>...a lot of things! ...projects; ideas; products; markets... but also journeys; sailing; values; the future...</t>
  </si>
  <si>
    <t>there's no "typical"... could be watching a movie; in a bar; cooking; working; browsing; who knows?</t>
  </si>
  <si>
    <t>i like cats.  isn't private enough?  :)</t>
  </si>
  <si>
    <t>if you feel like....</t>
  </si>
  <si>
    <t>i moved to san francisco last fall and so far i love it. i have made some really great friends; but i am hoping to meet more. i consider myself outdoorsy...i love cycling; snowboarding; climbing; running; and more. when i am not outdoors; i enjoy relaxing with good friends and good food (and good wine).    on the hipster-chad spectrum; i'd like to think that i fall somewhere in the middle. i like hip music; independent film; espresso; and italian bicycles. but i also like irony-free clothing; baseball; and romantic comedies.    i am kind; diplomatic; and debonair</t>
  </si>
  <si>
    <t>right now i am really focused on the things that i love: spending time with friends; learning new things; living a healthy/laid-back lifestyle; being outside; reading; writing; cooking; and traveling. i have a job that i really enjoy; but i haven't found a calling yet.</t>
  </si>
  <si>
    <t>snowboarding  monopoly  ping pong  charming old ladies  eating food  driving in the snow</t>
  </si>
  <si>
    <t>i'm tall.  i laugh a lot - i am usually the "easiest" laugh in the room. i am not sure that is good thing all the time; but it's who i am and you will surely feel funny around me.  i'm polite and i have very good manners when i need to.</t>
  </si>
  <si>
    <t>books: i read a lot. i like to read a healthy mix of fiction and non-fiction. on the non-fiction side; i tend to read mostly works of history or economics (i was a history major). on the non-fiction side; i do enjoy the short and sweet (e.g. the alchemist); but i love the long and epic (e.g count of monte cristo).    movies/music: i love; love; love movies and music. i hate picking favorites. email me if you want to know more...    food: i love to eat. my parents encouraged me (read forced me) to always eat a wide variety of things. i didn't enjoy it at the time; but now i am grateful because i love all food. i try to eat as locally/sustainably as i can. i don't really eat fast food. i used to be worthless in the kitchen; but that is rapidly changing...    tv: i am obsessed with mad men</t>
  </si>
  <si>
    <t>people  music  bicycle  oceans  mountains  food</t>
  </si>
  <si>
    <t>i have never prompted people to describe me as nor have i consciously attempted to portray myself as- one of the strangest persons around and about; but; there it is... even mother agrees. i cannot begin to describe myself and every time i have tried it goes horribly wrong.</t>
  </si>
  <si>
    <t>i don't smoke anything or take recreational drugs and am not interested in kissing anyone who currently does. i'm okay with others drinking booze; but don't want any for myself. i'm not okay with the smell &amp;amp; taste of coffee or cilantro -- do not expect me to drink your cilantro-infused mocha-tini.    i'm silly; monogamous; and nerdy.  i startle people with my frank; occasionally rude observations.  i enjoy wearing colorful clothing; reading about neuroscience; and frying up pancakes &amp;amp; bacon.</t>
  </si>
  <si>
    <t>my days are spent doing office work; my weekends are spent dancing to jazz.</t>
  </si>
  <si>
    <t>...confusing people by playing jokes straight.</t>
  </si>
  <si>
    <t>i started reading &lt;a class="ilink" href= "/interests?i=kurt+vonnegut"&gt;kurt vonnegut&lt;/a&gt;'s books at the impressionable age of 15. he contributed so much to screwing up my head that i consider him an extra parent.  &lt;a class="ilink" href="/interests?i=patrick+rothfuss"&gt;patrick rothfuss&lt;/a&gt; is amazing at plotting; as well as observing people.  i'm not ashamed to love the works of &lt;a class="ilink" href= "/interests?i=jennifer+crusie"&gt;jennifer crusie&lt;/a&gt;.  &lt;a class="ilink" href="/interests?i=p.g.+wodehouse"&gt;p.g. wodehouse&lt;/a&gt; made me cry from laughing so hard.  &lt;em&gt;brain rules&lt;/em&gt; is my current brain food.    &lt;a class="ilink" href="/interests?i=momus"&gt;momus&lt;/a&gt; and &lt;a class= "ilink" href="/interests?i=lady+gaga"&gt;lady gaga&lt;/a&gt; are brilliant at music and performance. if only they'd work together!  &lt;a class="ilink" href="/interests?i=morrissey"&gt;morrissey&lt;/a&gt; -- the voice; the witty lyrics; the catchy tunes; the poetical observations of the human condition -- i mean; c'mon!    &lt;a class="ilink" href="/interests?i=terry+gilliam"&gt;terry gilliam&lt;/a&gt;; &lt;a class="ilink" href= "/interests?i=orson+welles"&gt;orson welles&lt;/a&gt;; and &lt;a class="ilink" href="/interests?i=alfred+hitchcock"&gt;alfred hitchcock&lt;/a&gt; all have such great humor.    i sent the writers of &lt;a class="ilink" href= "/interests?i=arrested+development"&gt;arrested development&lt;/a&gt; some cookies during their first season and they put my name in an episode.  &lt;a class="ilink" href="/interests?i=community"&gt;community&lt;/a&gt; is my current favorite. &lt;strong&gt;troy + abed 4-ever!&lt;/strong&gt;</t>
  </si>
  <si>
    <t>this is my favorite painting:  http://en.wikipedia.org/wiki/file:kandinsky_wwi.jpg</t>
  </si>
  <si>
    <t>braaains!</t>
  </si>
  <si>
    <t>i am secretly shy and introverted. no one believes me.</t>
  </si>
  <si>
    <t>...you've figured out how to enjoy life and aren't seeking one of these:  http://tvtropes.org/pmwiki/pmwiki.php/main/manicpixiedreamgirl   i will not be your mpdg.    also; wanna dance to 80 y.o. jazz music?</t>
  </si>
  <si>
    <t>my name is elise. i am small; but mighty in spirit!  i ride a red moped named tobey. he's so sex.    yeah; i know koine greek. are you drooling yet? my greek will be put to use in theological school. my dream is to make the church a better place in general for everyone; but especially for women. we haven't had enough voice. it's not the sexiest vocation; but it's who i am. i'm pretty terrible at being seductive anyway; but my monster booty usually does it for me.  i'm sorry.    i don't really drink; but i can really dance!    i'm a gentle little soul. i am a weird mix of sass and sweetness. i think i'm smart; kind; and loving. i'm easy-going; but have a lot of energy. i'm well-liked for my ability to be accommodating; i can transform into whatever people need at the moment. i don't change personality; but i have a lot of qualities that shine at different moments. i am a cuddle monster.    my passions:  i like to read and write. i care about a lot of things; women's issues; hunger; poverty; homelessness; the environment; and education. i tutor new americans in english and really enjoy it. it's probably my biggest passion right now. i have a few families from the middle east that i'm working with.  singing is definitely my outlet.    i sing jazz and bluegrass and am more than willing to sing my friends to sleep and it happens from time to time. i'm a bundle of energy. i like to go on adventures and cuddle. i enjoy thrift stores; documentaries; and learning something new. i have a lot of useless knowledge.  i have a lot of soul and i put forth my best effort in all things. i like being outside and occasionally doing outdoorsy things-biking; walking; camping; etc.  i play piano and violin. i would consider myself a fairly artsy person. i am a fashion icon in fargo; nd ;)    i'm also incredibly hilarious. i have a strong sense of humor and i love a good joke.</t>
  </si>
  <si>
    <t>i just graduated from college and will be going on to theological school next year in berkeley.</t>
  </si>
  <si>
    <t>reading; singing; and hugs!</t>
  </si>
  <si>
    <t>i have a nice smile and bright eyes. (but i hate bright eyes the band! sidnote: he has an awful voice.) i laugh a lot and am a warm person in general. people tend to feel a strong "presence" about me. i'm not sure how to describe that; but i get it all the time.</t>
  </si>
  <si>
    <t>i read a lot. it's usually what i choose over having real friends/a social life.  favorite books: one flew over the cuckoo's next; count of monte cristo; shel silverstein poems; poems in general; walt whitman's song of myself; drinking coffee elsewhere; we have always lived in the castle; the lover; norwegian wood; the wind-up bird chronicle (although it was definitely an undertaking); lark &amp;amp; termite  authors: zz packer; alice walker; sharon olds (poet); pablo neruda; jayne anne phillips; murakami  i read a lot and will read almost everything-except for john grisham. if you've read one; you've read them all.    movies: anything kind of sad and artsy; but i'm always up for a good horror film! i adore documentaries and educational films as well.  favorites: amelie; encounters at the end of the world; tree of life; fantastic mr. fox;; rabbit hole; the decalogue    directors: werner herzog; k. kieslowski (the decalogue); zana briski    music: jazz and bluegrass; folksy stuff; acoustic  favorites: alison krauss; eva cassidy; billie holiday; fleet foxes; regina spektor; feist; ingrid michaelson; jeremy messersmith; andrew bird; norah jones; yuval ron ensemble; sigur ros; caroline smith and the good night sleeps; joey ryan and the inks; the miniature tigers; whitney houston! (queen of the night-my jam) the weepies; the bahamas; rocky votolato; dan mangan    shows: modern family; the office; jeopardy!    food: italian; mexican; bread; cheese</t>
  </si>
  <si>
    <t>1) sleeping  2) dancing  3) god  4) thrift stores! really; the only places i shop. they're fun and you never know what you may find!  5) books  6) singing</t>
  </si>
  <si>
    <t>the end of the world; music; my future; religious things; philosophical things; chocolate; cats; boys; supernovas; black holes; food; feelings; sleeping; paper topics</t>
  </si>
  <si>
    <t>probably sitting in a circle of friends; debating some issue or out dancing. (usually swing dancing; i'm a sucker for saddle shoes and precious skirts)</t>
  </si>
  <si>
    <t>i like being rubbed down. i'm a good girl; but pretty sensual. that sounds creepy. that's probably why i shouldn't tell you private things.</t>
  </si>
  <si>
    <t>you are full of life and like to have fun!</t>
  </si>
  <si>
    <t>english (fluently)/german (okay)/ancient greek (okay)</t>
  </si>
  <si>
    <t>in order to live free and happily i have sacrificed boredom; which is not easy for everyone.  i have followed my heart by choosing a profession; which i love. my work takes me all over the world and gives me new experiences every time. i am frequently exposed to new places; culture; music; theater; culinary arts; mentality and way of life. the most valuable gift from traveling for me could be expressed in one word: perspective.</t>
  </si>
  <si>
    <t>calling the spade a spade</t>
  </si>
  <si>
    <t>the intensity of my eyes.</t>
  </si>
  <si>
    <t>a long list. coming soon.</t>
  </si>
  <si>
    <t>the universe and how it works</t>
  </si>
  <si>
    <t>i don't do typical; not on friday or any other night</t>
  </si>
  <si>
    <t>can you keep a secret?</t>
  </si>
  <si>
    <t>..you feel an impulse to do so</t>
  </si>
  <si>
    <t>english/german/russian/greek/bulgarian</t>
  </si>
  <si>
    <t>by day i'm at work at a great startup in sf. by night i'm either at the climbing gym; drinking a fine wine or a home brewed beer; planning my next trip; or hanging out with my good friends in berkeley; maybe playing a board game or two    life is random sometimes. i just flew to london; last minute; to watch a soccer match for my friend's birthday.    the most important thing for me is to be challenged and learn something new everyday. i try experience (and be good at) as many different things as i can. my ideal match would challenge me as much as i can challenge her.. it's easier to run a marathon with a buddy; the marathon of life works just the same.</t>
  </si>
  <si>
    <t>signed up for a few half-marathons; i've done the distance and now i'm working on running a respectable time.    i work at an awesome tech startup in the city; but long term i'm going to start my own company.    in an alternate reality i would be a comedian.</t>
  </si>
  <si>
    <t>problem solving; photography; watching movies; rock climbing; logic puzzles; bowling; making people laugh; back rubs; intelligent conversation; juggling; making grilled cheese &amp;amp; avocado sandwiches. drinking manhattans.</t>
  </si>
  <si>
    <t>game of thrones; snow crash; the diamond age; vonnegut books; various books of neil gaiman; ender's game; kitchen confidential; other random nonfictions; the daily crossword puzzle...    tv: the daily show; premier league soccer; doctor who; psych; it's always sunny; arrested development; lost; top chef; project runway    movies: too many to name; i like the good ones... and the ridiculously bad ones.</t>
  </si>
  <si>
    <t>1. my brain    2. coffee    3. laughter    4. grilled cheese    5. science    6. independence</t>
  </si>
  <si>
    <t>big ideas; my goals in life; if i should hit snooze one more time or not; what problems to solve next</t>
  </si>
  <si>
    <t>...you want to know more about me  ...you enjoy quiet little coffee shops  ...you've got adventure in your blood</t>
  </si>
  <si>
    <t>i try wines; try to work; hope that my curls go in the right direction and definitely not looking to fake it.</t>
  </si>
  <si>
    <t>keeping conversation going...if i'm amused. i am also good at being understanding and seeing the humor in a lot of what happens.</t>
  </si>
  <si>
    <t>the secondary things...listen closely.</t>
  </si>
  <si>
    <t>books: shake hands with the devil; modoc; tender is the night; confederacy of dunces.  movies: so so soooo many  music: paul simon; jane's addiction; cyndi lauper; bob dylan...  food: all of it as long as it is vegetarian</t>
  </si>
  <si>
    <t>water; food; heat; laughter; good boots; sunglasses</t>
  </si>
  <si>
    <t>how hard it must be to endure so many other challenging things in this world. i am fortunate.</t>
  </si>
  <si>
    <t>out...or not...</t>
  </si>
  <si>
    <t>my respect for boundaries.</t>
  </si>
  <si>
    <t>you have reached a comfortable; secure place in life and enjoy walking through it with a positive yet realistic view. i enjoy moving through the day. no couch potatoes; over-the-top beer drinkers or football die-hards.</t>
  </si>
  <si>
    <t>english (fluently)/swahili (poorly)/italian (poorly)</t>
  </si>
  <si>
    <t>i am what i am; i'll be what i'll be look can you see that's all me... i would like to open a food truck someday. hmm i seriously don't like writing much on this "about me".</t>
  </si>
  <si>
    <t>i'm currently a student in an art institute. i am pursuing a degree in interior design</t>
  </si>
  <si>
    <t>dancing; free thought writing; basketball and crabbing.</t>
  </si>
  <si>
    <t>i'm short</t>
  </si>
  <si>
    <t>six american poets; the power of kindness and novels.</t>
  </si>
  <si>
    <t>food; water; people; learning; family and friends</t>
  </si>
  <si>
    <t>i day dream alot about life. especially when i'm in class; it's just a little difficult to keep my focus.</t>
  </si>
  <si>
    <t>i'm either chilling with friends or family. or simply being a lazy person and watch movies in netflix</t>
  </si>
  <si>
    <t>i'm pretty good in hiding secrets so i'm not sure.</t>
  </si>
  <si>
    <t>feel free to whenever you want but seriously don't message me if you want for a threesome or some sexual endeavor of yours that you want me to part take.</t>
  </si>
  <si>
    <t>i'd describe myself as equal parts optimistic; outgoing; strong-willed; and caring. ever since i learned the phrase "carpe diem" it's been my guiding philosophy. i've noticed that the days i enjoy most are those i spend with friends; those where i'm learning (about things; about life; or about myself); and those i spend outside; especially running on trails.    one of my favorite things is meeting new people; especially people i click with. there's such a thrill in forming new friendships and encountering people who stimulate you in new and different ways. while i'm a really social girl; i prefer hanging out in small groups or individually to large scenes. the personal connection is what i crave.</t>
  </si>
  <si>
    <t>right now i'm enjoying all that life has to offer; including my job; school; my athletic pursuits (running trail ultramarathons; long-distance cycling; yoga; indoor climbing; and occasional other stuff); my friends (cooking; exploring; talking; running; or cycling together); and myself (quiet time; reading; or whatever else i'm in the mood for).    i'm in the process of transitioning careers. while i love my work in environmental consulting/dispute resolution; it's not ultimately what i need to be doing in the world. i've just started a masters program in traditional chinese medicine and look forward to being a practitioner (and teacher?) somewhere down the line. i'm excited about the prospect of being a healer as it fits well with my desire to share knowledge and care for people. and; i can't wait to get my shiatsu certification in late 2013 -- touch is very important to me.    overall; i'm looking forward to having kids and a family; but enjoying all the aspects of life that come before that phase.</t>
  </si>
  <si>
    <t>keeping myself happy and sharing that happy/optimistic energy with others. smiles; hugs; and cuddling are my core concepts.    oh; i'm also really efficient; great at boggle; and decent at scrabble; crossword puzzles; and kenkens.    i'm pretty good at running at a regular pace for a long; long time. endurance and mental strength and clarity intrigue me; and i like testing my boundaries. especially in the company of friends.</t>
  </si>
  <si>
    <t>is that i'm smiling; and that i'm a great hugger.</t>
  </si>
  <si>
    <t>i tend to read a mix of fiction and non-fiction (mostly about history; social movements; and sports). my last three books have been: imagine (jonah lehrer) - about individual and group creativity; all about love (bell hooks) - about different ways to describe and understand love; not just romantic love but love in the context of family; community; spirituality; and as a basis for a healthy life; one hundred names for love (diane ackerman) - a memoir of her coping with her husband's stroke that left him unable to produce or understand language; and how they navigated that divide in communication. on my soon-to-read list: salt; my kind of girl; the history of zero.    i'm also a big magazine reader (national geographic; ultrarunner; vegnews; runners world). i'm a nytimes reader as well; when i can; and love to splurge on the sunday times to get that crossword puzzle.    i don't see movies that often; but favorites include harold and maude; dead poets society; and run lola run.    i listen to a mix of hip-hop and singer-songwriter work; with other random stuff thrown in. current favorites: common; mos def; jay-z; ani difranco; elliott smith; lyle lovett.    food! love food. i love preparing food; learning about food; cooking food. favorite cuisines include thai; japanese/sushi; and vietnamese. and you also can't beat plain old fruits and veggies; especially when they're grown in california.</t>
  </si>
  <si>
    <t>friends; family; my running shoes; coffee and tea; words; and sunshine. oh; and hugs; and health; and sharing.</t>
  </si>
  <si>
    <t>love. loving friends; loving family; loving work; loving learning; loving running; and loving whatever i am doing in any particular moment. love is a guiding force in my life and it keeps me strong; grounded; and happy.    personal growth. i have gone through a lot of changes and challenges in the past year; and have come to realize how interesting and fundamental personal growth is. i expect that any partner i have will have the same drive for self-understanding; self-improvement; and continued growth.</t>
  </si>
  <si>
    <t>doing something athletic (running/yoga/cycling/climbing); cooking dinner with friends; or at home reading a book. or sometimes; crashing out super early so i can get up and run trails on saturday morning.</t>
  </si>
  <si>
    <t>your idea of a fun time is any of the following: going on a long run in the rain; riding your bike and getting hopelessly lost but accidentally seeing new things along the way; spending hours talking about life; love; spirituality; and everything that interests you in the world; cooking food while talking and sharing a bottle of wine; reading; playing scrabble; or doing crossword puzzles; wandering around the city to find new things; any other random adventure; and waking up early to take full advantage of the weekend.</t>
  </si>
  <si>
    <t>how's it goin guys i'm kody i'm 21 yrs old i'm a transguy (if u dnt know what that means please don't bother unless you can ask in a respectful mannor.i'm not here judge anyone and you shouldn't be either.) i am a cool laid back guy i enjoy goin out and havin a drink and hanging with my friends on the weekends. i also enjoy listening to hip-hop and r&amp;amp;b but am also open to just about any music. i enjoy cooking and have attended the california culinary academy. i am an animal lover and have 2 cats of my own that are my babys!    i can be descibed as a macsuline somewhat straight acting guy but i'm really a big teddy bear at heart. i have friends that have a broad spectrum of intrests i can get along with just about anyone.... but those few i really can't stand tend to act very childish and lack common sence. i can't stand rude people. i give out what i expect back no more no less. i care about the people i love and will be there for them at the drop of a dime but i will dump those that play with my trust and respect.    overall i'm a good honest guy and i just expect the basics of everyone.</t>
  </si>
  <si>
    <t>fighting the man! lol</t>
  </si>
  <si>
    <t>cooking!!!!! i &amp;lt;3 cooking! .... oh and i've been known to fix a car or two and can rewire car stereos and add speakers etc...</t>
  </si>
  <si>
    <t>my caring personality and my eyes.</t>
  </si>
  <si>
    <t>my cell phone because it is also my computer!  my bratz...oops i mean cats lol  my music  somewhere to cook  .... that's all i'd really want</t>
  </si>
  <si>
    <t>with my friends out having a good time or relaxing watching tv</t>
  </si>
  <si>
    <t>you like what i had to say about myself and you are an honest person who actually wants to say hi and talk.</t>
  </si>
  <si>
    <t>i'm in love with san francisco. to quote a friend; "it's the only city that loves you back." i feel like a total failure until i hear a musician i admire talk about their life and then i feel like i'm right on track.(a) the power of a smile continues to amaze me; it's one of the things in life i will never give up on. i promise; mile 7 of a long distance run will change your life forever; you just have to keep going. i strongly believe in; at the very least; taking a gander at the dessert menu. people who don't like dogs are depressing. i desperately need a 'save the banana' t-shirt. my musical taste is as diverse as my taste in men and i am in constant search of only what moves and inspires me in both categories. i firmly believe that being nice is a gift; not a weakness. i agree with everything dan savage (b) says. my burrito karma (1) is on fire these days; let's utilize this time together. i love to cook but even more; i love it when you cook. biblical literalists (2) scare me. so do clowns. i believe that it's time to end using body image as a weapon against women and back it up with my actions; words and who i give my time to. if i had to pick; 'simply beautiful' by al green (3) would be my theme song. you should listen to it while reading the rest of this profile. my carbon footprint is nan. there are few things better than me + a bottle of champagne + an empty house + a new record to listen to on repeat. i am a total slut for an honest man. there just isn't any time to waste while we're here. if you get bored while doing something nice for me; i have been known to tap dance. abs profiles make me laugh; they are kinda like showing off your teeth after you get your braces off. record players get me every. single. time. according to tom waits; vinyl cracks sound like bbqing chicken (4).</t>
  </si>
  <si>
    <t>looking for a drummer to join my band.    i run an indie music production company. music shows and the occasional special event. basically; i work for several months on projects that last for one day. i watch them come together and then fall apart over and over until one version of my vision finally sticks. it's both rewarding and tragic. when it's over; it all seems like a dream and i either make a little money and want to be fancy for a bit or am totally broke and cherish my last few dollars. those dollars are usually spent on a pack of red vines which i eat alone while i contemplate my next move... included in those thoughts most always is ditching it all and actually working at the red vines factory(5). only thing holding me back is the knowledge that once i see and smell red vines in their every stage; i might not love them anymore. and i can't risk it. so music it is... and here we are.    i run san francisco music shows for a national production company.    i guess i can add running (in general) to this list. last year i ran the full san francisco marathon (which actually turned out to be 26.77 miles because it took a while to even get up to the start line but who's counting; right!?) and the san jose half-marathon (which was way more fun.) it's been an enlightening journey; to say the very least.    i recently turned into a vegan zombie; which is pretty amazing considering how much i adored being a zombie zombie. who turned me? this guy... http://www.youtube.com/watch?v=es6u00lmmc4    i take some pretty decent photographs. been published; hired; stolen from and sold; so i guess other people think so too.    i can make really cool art as well as really shitty art.    i just bought a longboard; so i think we can add falling down a lot as well.    shower beers.    and then there is my own music. which is the most anyone will ever know about me and the most i will ever hope to know about myself.</t>
  </si>
  <si>
    <t>giving a shit.</t>
  </si>
  <si>
    <t>i really do think that what you notice in others is just a reflection of yourself. so my answer would have to be: you.    or the stupid answer: my lips.</t>
  </si>
  <si>
    <t>sea of bees. veganism. richard serra. barcelona. raw vegetable juice. sushi. scott walker. real juice gummy bears. yamaha pianos. jimmy gnecco. grilled cheese. mother love bone. giuseppe quintarelli. hitrecord.org. baker beach. guinness. stanislav szukalski. 1921 tequila. jean-michel basquiat. james nachtwey. food inc. leo grillo. the winnebago man. cotton mather. radiation city. theo jansen. m83. heathers. nagual del judith. the vogels. the mother hips. hedi slimane. louis ck. damages. margaret cho. stoli. john lennon. grimes. bill hicks. daria. lauryn hill. slam. leona naess. timothy 'speed' levitch. breaking bad. joni mitchell. canon. fresh air. strawberry hill. nick drake. wait; wait... don't tell me. stevie wonder. angelic organics. jack white. long distance running. high art. jeff tweedy. the hotel utah open-mic. carletta sue kay. cherry slurpees. beach house. allen ginsberg. con brio. tedtalks. the free farm. henry rollins. tony niks. jamie oliver. vintage schwinns. patty griffin. gary yourofsky. gloria steinem. npr. mavericks. plantain chips. 24. dogs. rain machine. barack obama. david &amp;amp; kathleen bagby. before the brave. buena vista park. tofutti cuties. red vines. http://www.themansguidetolove.com/#    now streaming: deadliest catch.    now reading: 'the face on your plate' -jeffery moussaieff masson    pending: the godfather trilogy. just waiting for the right person to come along to have this particular movie marathon with...</t>
  </si>
  <si>
    <t>piano.  mutual good times.  the endorsing smile from a passing runner.  sound advice and singing alone in my apartment are tied at 4th place.  chapstick.  dog smiles.</t>
  </si>
  <si>
    <t>one-and-two-and-three-and-four-and.    if i would abandon everything i stand for if vincent gallo were to proposition me.    subconscious oppression and how to live a life free of gender roles. followed up by how cute my new sandals are :)    bonus point:  biggest stoner thought would be how cool it is when people walk down the street on the same beat as the music you're privately listening to...</t>
  </si>
  <si>
    <t>i feel like for san franciscans; this question really should be... "on a typical sunday afternoon i am." (6)</t>
  </si>
  <si>
    <t>it's going to be amazing.</t>
  </si>
  <si>
    <t>you don't need convincing.    (a) http://www.pitchfork.com/features/interviews/8853-fiona-apple/?utm_medium=site&amp;amp;utm_source=more-content&amp;amp;utm_name=features   (b) http://www.youtube.com/user/dansavage?feature=watch  (1) burrito karma is when all of the filling is evenly distributed throughout your vessel allowing you to get a bit of everything in each bite from start to finish. it often has to do with the attitude of the person assembling your burrito. which in turn has a lot to do with how nice you were to the person who took your burrito order. always be polite and tip well. otherwise you will end up with a mouthful of sour cream and your chicken may not make an appearance until the very end thus ruining your experience and leaving you feeling empty; cheated and bitter.  (2) http://en.wikipedia.org/wiki/biblical_literalism  (3) http://www.youtube.com/watch?v=yoxfl4dna3o&amp;amp;feature=related   (4) http://www.npr.org/2011/10/31/141657227/tom-waits-the-fresh-air-interview   (5) no more photos of the red vines factory please.  (6) http://www.yelp.com/biz/zazie-san-francisco</t>
  </si>
  <si>
    <t>i;m 5-10 tall;235 lbs;brown hair and eyes.i love all kinds of music but rock is my favorite 1980s rock music.like baseball and football.wearing baseball caps as i have a little collection my favorite is cooperstown collection old school style caps or new era.    i am trusting; loyal; and honest;</t>
  </si>
  <si>
    <t>just making a living like everyone else; these days your lucky if you have a job.making music was a major part of my life but the music business is tuff to break into you have to know the right people;be in the right place at the right time.now days i;m just a working stiff.</t>
  </si>
  <si>
    <t>listening to others;helping what ever it may be;picking people up when their down and out.</t>
  </si>
  <si>
    <t>they usually don't thats why i;m on here!!!/funny /calm nature.</t>
  </si>
  <si>
    <t>the pillars of enoch /author ken klein-favorite radio show coast to coast-560 am.</t>
  </si>
  <si>
    <t>my eyes my ears my nose my heart my lungs my penus.</t>
  </si>
  <si>
    <t>the universe.nikola tesla /the year 2012/when god will return.</t>
  </si>
  <si>
    <t>working!!!!!!!!!!!!!!!!!!!!!!!!!!! sat/sun/mon/tues also working.days off weds/thurs</t>
  </si>
  <si>
    <t>i love asian women and latina women.</t>
  </si>
  <si>
    <t>you have decent looks are easy going .</t>
  </si>
  <si>
    <t>here are some things about me:    i connect best with down-to-earth; grounded; compassionate people who like authentic conversation about real things.    i love sarcasm; irony; sardonicism. i tend to connect with witty people who have some kind of intellectual bent and orientation toward language -- speaking it; reading it; writing it. i like to think; question; and explore my thoughts about life and the world.    i live in my imagination and my thoughts for the most part. living in the here-and-now has always been a struggle for me. i have a passion for stories told through the vehicles of film; television; literature; and theater. i also love travel; outdoor adventures (white water rafting; kayaking; etc.); and being suspended in mid-air (like when on a trampoline or jumping from a high perch into a river). this joseph campbell quote explains why: people say that we're searching for the meaning of life. i don't think that's it at all. i think that what we're seeking is an experience of being alive; so that our life experiences; on the purely physical plane; will have resonances within our own innermost being and reality; so that we actually feel the rapture of being alive.    i was raised by new age; unitarian; bourgeois bohemian suburban east coast intellectuals. and while i like to ridicule my parents for being so freaky; i am very much a product of my upbringing.    i hope to meet someone with whom i have powerful chemistry and someone with whom i share some core values. i connect with people who think and live out of the box; people who are very accepting; open; and transparent. i hope to meet someone with a similar sense of humor as that is such an important part of life for me. someone who is committed to growing and telling the truth.    for me; life is an emotional and spiritual journey. i experience an intense and complex inner life. i try to open to my emotions. i try not to be afraid of who i am and who others are. i am interested in finding a relationship where i am able fully express myself and love fearlessly. i would love to meet someone who is emotionally brave. i also believe this is true: "for one human to love each other is the final work for which all other work is but preparation."    i like this quote: "i want to taste and glory in each day; and never be afraid to experience pain; and never shut myself up in a numb core of non feeling; or stop questioning and criticizing life and take the easy way out. to learn and think: to think and live; to live and learn: this always; with new insight; new understanding; and new love." -- the unabridged journals of sylvia plath    i have a dog.</t>
  </si>
  <si>
    <t>i am the managing editor of a news website. i have an mfa in creative writing and write narrative essays in my spare time.</t>
  </si>
  <si>
    <t>writing  communicating  talking  perceiving  empathizing  analyzing  eating  yoga</t>
  </si>
  <si>
    <t>i'd love to know!</t>
  </si>
  <si>
    <t>books:  housekeeping by marilynne robinson  the white hotel by d.m. thomas  lolita; nabokov  a gesture life by chang-rae lee.  dr. zhivago pasternak    movies:  me and you and everyone we know; american fabulous; you can't take it with you; waking life; the pianist; his girl friday; royal tenenbaums; the princess bride; gandhi; babe; punch drunk love; gray's anatomy; my dinner with andre; rivers and tides; the cruise; lost in translation; the station agent; touching the void; eternal sunshine; raising victor vargas; the dreamlife of angels; a streetcar named desire; before sunset; riding giants; lovely and amazing; the wrestler; rachel getting married.    music:  explosions in the sky  eluvium  air  feist  joshua radin  lavender diamond  leonard cohen  stars  sigur ros  sufjan stevens  danny elfman  craig armstrong  rufus wainwright  the antlers  bon iver</t>
  </si>
  <si>
    <t>my sense of humor  my memories  my ability to write  my ability to talk; and express myself  my ability to enjoy food immensely  my ability to grow emotionally/spiritually</t>
  </si>
  <si>
    <t>human behavior; emotions; sex/love/eros; what life means; movies; books; dogs.</t>
  </si>
  <si>
    <t>i have a demanding; soul-vise type of job and so on friday nights i usually feel like i am in the liminal space between the work week and the weekend. i typically feel disembodied and like i am floating and slowly falling to the ground. i like to spend time friday nights writing or netflixing. i love the idea of spending friday night in a mud bath followed by a hot stone massage in another country. sometimes i go out with friends; but i prefer to save that for saturday.</t>
  </si>
  <si>
    <t>i sound like someone you would be able to connect with.</t>
  </si>
  <si>
    <t>i'm a fun person; and enjoy laughing and having a good time. i'm enthusiastic about doing all sorts of different things around the city: sports; concerts; shows; museums; dancing; and of course; a good dive bar or two. i love to make people laugh; and to be silly and sarcastic.    i love being outdoors; whether it may be walking; hiking; reading; picnic-ing; etc; i'm almost always down to be outside and explore! i like all sports; but primarily the baseball (giants); basketball (warriors); and soccer (big manu fan when i was younger). i played club soccer through high school and di in college.    i was a science major in college and am sort of a nerd when it comes to things science-y. take me to the academy of sciences any day; and i'll be a happy camper. (it's also a well-known fact that i am; indeed; happy whilst camping.)</t>
  </si>
  <si>
    <t>i work at a medical clinic in downtown sf. however; i want to be a high school science/math teacher and soccer coach; and am trying to make that happen.</t>
  </si>
  <si>
    <t>doodling and crafting; listening to stories; telling stories; laughing and smiling; rolling my ankles (ironically less often in heels); coming up with really corny puns; making fun of myself for coming up with really corny puns; being nerdy and goofy.</t>
  </si>
  <si>
    <t>according to some friends: my blue eyes; my smile; and my friendly personality.</t>
  </si>
  <si>
    <t>i'm going to have to stick with genres here...  -books: historical novels; nonfiction; fiction  -movies: dramas; chick flicks (unapologetically!); psychological thrillers; comedies  -shows: the daily show; the colbert report; 60-minutes; modern family; law &amp;amp; order svu  -music: rock (classic &amp;amp; new); jazz; hip-hop; rap (some); classical; but i'll listen to most anything  -food: thai!</t>
  </si>
  <si>
    <t>on a friday night; i could be at a bar with friends; out dancing; at a giants game (if in season) wearing orange; of course; staying in for a movie night; at a show; or taking the ferry across the bay to marin to hang with friends there or stay over at my parents' place for some good ol' fashioned family time. (yes; occasionally i do spend friday nights with my parents; as dorky as that may be!)</t>
  </si>
  <si>
    <t>i'm a bit of a typography snob. i have a thing against helvetica. and i abuse parentheses (if you haven't noticed--see?!); but am ok with that.</t>
  </si>
  <si>
    <t>you like the giants; or hate the dodgers. (mostly kidding)    ...or if something you read caught your eye and you think there might be a connection. i'm not always good at making the first move; so shoot me a message if you want to get to know me!</t>
  </si>
  <si>
    <t>took me 29 years to realize that life always works out and that there is no point in fretting or frowning.</t>
  </si>
  <si>
    <t>recently relocated to the bay-area (from socal); i work in sf: eating; sleeping &amp;amp; breathing digital marketing. have found myself spending a lot of time at mixers &amp;amp; meetups; but methinks it would be nice to change the pace of my extracurricular activities to one of a non-professional setting.</t>
  </si>
  <si>
    <t>doing either 4 non blondes or montell jordan covers; a'capella.</t>
  </si>
  <si>
    <t>my chiseled pecs; dangerous biceps and splintering back. or my skipping skills...</t>
  </si>
  <si>
    <t>[currently]:: always sunny; workaholics; snl (continually); modern family; mad men; // music :: kurt elling; adele; eva cassidy; anita o' day; sharon jones; diplo; steve aoki; esperanza spalding +others // books:: sun also rises (&amp;amp; most hemingway); gatsby; nabokov; oscar wao; mark twain; currently reading kerouac &amp;amp; huxley</t>
  </si>
  <si>
    <t>1. internet  2. family  3. outdoorsy stuff  4. music (hearing &amp;amp; making; mostly percussive)  5. cooking  6. the ocean</t>
  </si>
  <si>
    <t>how to best-spend my time.</t>
  </si>
  <si>
    <t>in the city; at a happy hour with co-workers - unless murm is on.</t>
  </si>
  <si>
    <t>f you're real; i'd like nothing more than to meet some real peeps...</t>
  </si>
  <si>
    <t>when i was younger; i was searching for a worthy adversary to challenge me and keep me on my toes. imagine the difficulty in finding that wrapped in an attractive; successful; fun package!    however; i find myself looking at things from a very different vantage point these days. yes; i'd still like to find someone with massive desirable traits; but the the order of importance i place on these traits has changed a bit. the person i choose should complement me; not challenge me (i mean; not in a bad way). he should be able to make me laugh; think; and feel completely safe. life is short; so having fun and being happy is what it's all about. dancing; traveling; cooking; golfing; windsurfing; and writing are a few of my favorite things. i am prone to having sarcastic tendencies and happen to think i'm the funniest; cutest thing under the sun - so be gentle when planning to burst my bubble. the one thing that i am not proud of is the fact that i'm a total hypocrite. my preference is a guy who has never been married; who does not have kids. i am financially independent and i would prefer someone similar    i love fast cars and chances are; if you're a speed demon; i'll probably out-drive you! i like watching sports; especially ufc; love the water; eating is my passion; and i love to laugh.    are guys afraid of girls with strong personalities and witty intellects? i come equipped with both.    i am tender; sexy; and sociable</t>
  </si>
  <si>
    <t>baking; taking care of people</t>
  </si>
  <si>
    <t>my smile; my hair; my cute eyes ;)</t>
  </si>
  <si>
    <t>love; sex; family; chocolate; iphone; sun</t>
  </si>
  <si>
    <t>probably out on a date with you :)</t>
  </si>
  <si>
    <t>i am actually very shy ( if i looked at your profile; but never wrote anything  that's; probably; the reason)</t>
  </si>
  <si>
    <t>you think i will message back...  p.s. please don't just add me to your favorites -- that's creepy!</t>
  </si>
  <si>
    <t>english (fluently)/farsi (fluently)/spanish (fluently)</t>
  </si>
  <si>
    <t>figure i should get the embarrassing part out of the way right off the bat. so here goes: i am currently living with my parents--in alameda. if you're still reading this; fantastic-- you're an amazing; non-judgmental kind of guy (or girl--you never know who's browsing these things). in a nutshell; i recently moved back to california from new york where i had been working for the past 7 years as a fashion editor/stylist. so here i am working in the city and watching american idol with my dad until i find a place of my own. for the record; my dad's awesome.    hmmm; what else? i loathe the word foodie; but eating is an intense hobby (ok; obsession) of mine. i always believed that if i ate red meat i could become a successful food critic. i also enjoy cooking (my miso cod rivals nobu); entertaining; and dinner parties with friends. well at least i did--until i moved home after 17 years. :-).    i love traveling and have lived in australia and costa rica; and have traveled solo around central america; se asia; australia/new zealand; and parts of europe. i was in france/italy twice last summer. i adore tulum.    i am an interesting mix and tend to acclimate myself to any situation. i can be a bit silly and i often speak too quickly. i am often told that i have a very loud; infectious laugh. i laugh a lot. i love fashion because it's what i did for a living; but am actually quite low maintenance.    i don't really excel at anything but am pretty accomplished in regards to parallel parking; obsessing over ice t's wife coco (i even succeeded in getting my sister to name my niece after her); walking fast and furious; being able to speak to anyone; and applying copious amounts of hot sauce to anything and everything.    i enjoy pilates and hiking but i despise jogging (i can however; walk for hours and hours). sadly; we will never be running partners.</t>
  </si>
  <si>
    <t>working long hours as a beauty writer. making half-assed attempts to go to the gym. trying to meet new people. struggling to find cabs.</t>
  </si>
  <si>
    <t>i have excellent gaydar and can twirl my hair in an impressive; somewhat annoying manner.</t>
  </si>
  <si>
    <t>my insanely high heels and thick hair (i have a lot of it; but i promise; i just wash and go!).</t>
  </si>
  <si>
    <t>will pretty much read anything but romance novels; self-help books; or weird science fiction. i majored in english just so i could read; yet i admittedly find myself indulging in "well-written" celebrity blogs; fashion magazines; and menus. kurt vonnegut; richard brautigan; mark twain are favorites. i love sushi; every cheese under the sun; avocado; seafood; se asian--pretty much anything but papaya. i am into the killing; game of thrones (dorky; i know); the walking dead; discovery id; southland; cooking shows; and dateline because i have a crush on stone philips...which i told him in person. favorite movie would have to be a christmas story; which i religiously watch twelve times in a row each christmas eve on tbs.</t>
  </si>
  <si>
    <t>my dog; new niece; hot sauce; leather jacket; overpriced hair conditioner; strong coffee first thing in the morning....</t>
  </si>
  <si>
    <t>my gorgeous infant niece. also why every guy on here seems to be an avid cyclist.</t>
  </si>
  <si>
    <t>most likely coming home exhausted after a full week of work; grabbing a glass of wine; or eating at a new restaurant that i have been dying to try for weeks. you'll never finding me watching chick flicks; so...bonus!</t>
  </si>
  <si>
    <t>i tied for first on singled out (man; i am old) and have the situation's number in my phone. i also have a strange crush on stabler from svu and jon stewart(?!)</t>
  </si>
  <si>
    <t>you want to get to know someone who has a lot of great stories to tell (hopefully some are funny); is less crazy than most girls (it's true--all girls are crazy); and sheds unnatural amounts of wavy strands (really; you'll find my hair all over the place). please be funny as hell (more alec baldwin than adam sandler); know the difference between "your" and "you're"; and not be totally nuts. not even borderline nuts. thanks!</t>
  </si>
  <si>
    <t>does anyone really know what she's doing with her life? if i ever figure it out; i think i might actually be done growing up--and where's the fun in that?</t>
  </si>
  <si>
    <t>my scowl. i think i naturally look just a little grumpy (maybe it's the pout of my lips?). but it's not personal! usually; it just means i'm lost in thought...</t>
  </si>
  <si>
    <t>eating asian food. i started a weekly tradition with my friends of having friday night post-work asian food dinners (code name afd)--where "asian" is a modifier for "food"; not "people." we all work in tech and are lucky to be served food at work--but we miss out on all the great asian restaurants in the area!</t>
  </si>
  <si>
    <t>i'm a little bit obsessed with my hair. i love how changing something as simple as your hair can change how you and other people see you. i used to think that if i had time everyday; i'd do something different with my hair everyday; but it turns out i like spending time out and about more than i like spending time getting ready to go out.</t>
  </si>
  <si>
    <t>been traveling a lot this year. moved here to san francisco a little over a year ago. i feel like i just opened a new chapter in my life; and am working out the details. i'm excited to be living here and meeting new people. i suck at communicating humor and emotions via texts and online. i find that im actually funny once and a while; generally when whomever i talk to has half a brain. i grew up in hawaii; lived in new york for a while. i'm not huge on the internet as a means of communication; i would prefer to talk to someone in person and get to know their nuances.</t>
  </si>
  <si>
    <t>enjoying it as much as possible. working on being free and funded; so i can travel and see the world. pretty much doing what i want. launching my own business this year; and learning on producing beats and djing.</t>
  </si>
  <si>
    <t>jack of all trades; master of... some??</t>
  </si>
  <si>
    <t>i read a lot of dungeon and dragon books. i grew up working on computers; so generally i absorb most of my knowledge from google and wikipedia. i suppose my favorite movies would be all the ones i can stand to watch more than 5 times. 5th element; coming to america; princess bride; tom hanks movies; shawshank redemption; star wars etc... ask me. i like to be an all around eclectic; so i listen to just about everything that's not whiny or screaming or crying like; or complainy. as far as food goes; italian would have to be my favorite; although once again; i'm pretty open to trying new foods; don't like slimy or mushrooms or olives; but i can cope.</t>
  </si>
  <si>
    <t>my car; king. size bed; a joint; friends; family; electricity</t>
  </si>
  <si>
    <t>space travel :p</t>
  </si>
  <si>
    <t>going to see a show; or hanging with some friends; worst case scenario i'd be renting a movie. been camping a lot.</t>
  </si>
  <si>
    <t>my life is an open book; just ask me.</t>
  </si>
  <si>
    <t>you are as beautiful on the outside as you are on the inside.</t>
  </si>
  <si>
    <t>i enjoy out door activities; hiking; going to the gym; walking on the beach or any where near water (it makes me relax) ; some of my favorite places are mendocino ; carmel; and san francisco. during the winter time i love sitting by the fire place and enjoying a nice glass of red wine.  i love to meet a soul mate ; a friend to share my life with; travel.  i also enjoy organic fruits and vegetables. once in a while i enjoy cooking persian food. so i love to cook together and just talk ; laugh  and talk about our future.</t>
  </si>
  <si>
    <t>i am a successful business owner; so i normally work until 6pm monday-friday. and i am my own boss so i like to take advantage  of that and travel as much as i can.</t>
  </si>
  <si>
    <t>being spontaneous; healthy (i exercise and enjoy eating healthy)</t>
  </si>
  <si>
    <t>my kind eyes and smile !</t>
  </si>
  <si>
    <t>i enjoy all different types of music such as soft rock; hard ; gypsy; latino and some of the country music ; etc.    i enjoy trying a variety of ethnic foods; from chinese to persian to mexican; italian; etc.</t>
  </si>
  <si>
    <t>my future; and if i'll be able to find someone special that's understanding; kind or positive.</t>
  </si>
  <si>
    <t>normally at my brother's house enjoying dinner with my family; but saturdays i like to go out to san francisco enjoying a nice cup of coffee at a coffee shop; or walking around the city.    sundays i enjoy sightseeing; doing out door activities; going to the farmer's market; or doing chores around the house (gardening) or relaxing. i enjoy going to tiburon or sausalito to walk and relax by the water and just look at the view and people walking by.</t>
  </si>
  <si>
    <t>you are understanding; kind; outgoing; enjoys the outdoors; or being spontaneous.</t>
  </si>
  <si>
    <t>i'm a fun loving type person who is always up for a challenge. i enjoy music; movies; running and love to play tennis.  family is very important to me and so are my friendships.  i work in the medical field and enjoy what i do; helping others.</t>
  </si>
  <si>
    <t>i'm working in a field that makes me feel like i'm really making a difference.</t>
  </si>
  <si>
    <t>playing tennis.  listening and always being dependable  make-up!</t>
  </si>
  <si>
    <t>my family and friends. music;iphone; make-up and coconut water!</t>
  </si>
  <si>
    <t>i'm either out with friends or at home cuddled up watching movies (which i prefer)</t>
  </si>
  <si>
    <t>if you are a "real" person and think we'll have fun!</t>
  </si>
  <si>
    <t>grounded scientist and explorer thinks and wanders about the world.</t>
  </si>
  <si>
    <t>working; traveling; reading; walking; looking; skating; wondering; learning; and listening.    oh; and eating. nom nom nom.</t>
  </si>
  <si>
    <t>- explaining things;  - weekend trips to explore new cities;  - body surfing;  - making lists; and -- apparently --  - taking photos.    i am not good at judging which of my photos are really good.</t>
  </si>
  <si>
    <t>my firm handshake. i don't know why; but nobody sees it coming.</t>
  </si>
  <si>
    <t>i like food with strong flavors or spices; like italian; mexican; indian; japanese; and turkish. i lived in zurich for a few years; so naturally i came to like grilled sausage; as long as it also came with horseradish mustard.    for books; my favorites include the royal road to romance; snow crash; shantaram; and alice in wonderland. i also have thirty travel guides and phrase books; which as a group constitute a favorite.    i watch top gear (the uk one); mythbusters; and futurama. if champions league is on; i'll watch that; too.    these days i'm listening to plenty of bonobo; some of the other nina tune artists; imogen heap; supreme beings of leisure; etro anime; and zoe keating.</t>
  </si>
  <si>
    <t>friends and family; music; things to read or think about; a sense of humor; and sunlight.</t>
  </si>
  <si>
    <t>the news; how people live; and how language and values shape a society. art. will london be able to recreate silicon valley? why are muni and caltrain so broken?</t>
  </si>
  <si>
    <t>chilling out. friday nights are good for movies; reading; and small gatherings.</t>
  </si>
  <si>
    <t>you're sane; happy; and like to travel.</t>
  </si>
  <si>
    <t>the handle is a nickname my family gave me 20 years ago. as the biggest strongest member in the household it was a matter of; "jack not name; jack job!" as sweetums would say. around the same time the movie johnny mnemonic was out; and the family's investment in my education made my head too valuable to hit.    these days when i've done something particularly impressive i tell people to address me as masterblaster all in one. it's a joke; usually.</t>
  </si>
  <si>
    <t>figuring out more bucket list items since i taped jeopardy.</t>
  </si>
  <si>
    <t>most anything. i'm slipping into an old sergeant phase of life where i've got experience to do a lot.</t>
  </si>
  <si>
    <t>i'm always worried it's my gut; but people comment about my hair; then eyes. go figure.</t>
  </si>
  <si>
    <t>lois bujold; elmore leonard; terry pratchett; robert heinlein.    motown; stax; or the philly sound? there is no wrong answer; but which you pick does say something about you. i also am a classic rocker. vivaldi. esp concerto for 2 mandolins.    my sister and i can have whole conversations with nothing but movie quotes.</t>
  </si>
  <si>
    <t>i've got two operation scars. one i show to anyone.</t>
  </si>
  <si>
    <t>you do crosswords in pen. you know how to spell. you eat meat.    don't write if you like pina coladas and getting caught in the rain. do write if you like bloody marys.</t>
  </si>
  <si>
    <t>will update soon.</t>
  </si>
  <si>
    <t>i'm a very enthusiastic person. there are few things that i can't find interesting; at least for a little while. i especially enjoy experiences that can take me out of the mundane. thus; i love watching movies; drawing; and exploring new places (esp. restaurants; museums; neighborhoods; shops; coastline; forests (see "things i could never do without" section); have i covered everything yet?). i'd love to find someone to be out and about with.    i am intuitive; inquisitive; and introspective</t>
  </si>
  <si>
    <t>trying to keep things simple. cultivating my interests. learning how to get the most out of life.    i'm slowly working on getting my license in architecture.</t>
  </si>
  <si>
    <t>reading people; solving problems; knowing where i'm at (both psychologically and geographically!); being silly/goofy/entertaining; i hope?</t>
  </si>
  <si>
    <t>probably the red hair; now that it is red. i'm not sure what they would have noticed before.</t>
  </si>
  <si>
    <t>books (a selection): east of eden; a clockwork orange; lord of the rings (all 3 + the hobbit); sabriel; lolita; devil in the white city    recently i've been interested in the following comics: sandman; league of extraordinary gentlemen; and fables    music: decemberists; fleet foxes; grizzly bear; lady gaga; ella fitzgerald; richard strauss; florence + the machine; the black keys; squirrel nut zippers    the movies i kept with me when i had to put the rest in storage: nightmare before christmas; who's afraid of virginia woolf?; the adventures of robin hood; sleeping beauty; (3) lord of the rings; cabaret; the royal tenenbaums; little miss sunshine    food: any kind of ice cream; any sort of fried fish with tartar sauce (a recent obsession); not raisins; chicken tikka masala; yellow curry; sushi; brunch! . . . i'm getting hungry</t>
  </si>
  <si>
    <t>independence; peace of mind; family; friends; my cats; trees! (another obsession)</t>
  </si>
  <si>
    <t>what i'm going to do next - especially which place i want to explore next!</t>
  </si>
  <si>
    <t>with friends; doing typical friday night type stuff.</t>
  </si>
  <si>
    <t>you want to. i find most everyone entertaining to some degree; so bring it on.</t>
  </si>
  <si>
    <t>i've changed this summary for it was vague so i'll be clear. maybe i'm just cynical and bitter but i am not easily swayed. i do not like being approached with comments of my features. part of it is because i don't think too highly of myself but i also believe that approaching me because of my looks blinds people from my flaws and the real me. flattery is ok however beauty is in the eye of the beholder so don't be fooled. pictures can mask and i'm not perfect.  yes; i love art; writing; music; poetry; singing; dancing etc. i'm the creative type but i have no patience. i barely finish pieces because i am so impatient but when i do only those closest to me can view them for i am very private. be it pride or fear of judgment; whatever; its rare a person i don't know will see it.  i love; love; love to laugh. any type of humor is welcomed. if you can make me laugh you're favored.  my friends are most important to me. period.  besides being creative; i speak before thinking; am distrusting; naive; gullible; and can be considered selfish. positively; i can be undeniably kind; a good listener; silly; extremely giving; and fiercely loyal. i love to the fullest. once someone has somehow made their way pass the wall i've built within myself (be it friendship or romantic) they have nothing but my undying devotion; respect; and love.  also; on a side note; i don't have daddy issues. i maybe self conscious but i actually respect myself and my body. if you want an easy conquest than you best move on.</t>
  </si>
  <si>
    <t>getting my learn on so i don't have to spend the rest of my life working at a coffee shop.</t>
  </si>
  <si>
    <t>ha! my hair and obnoxious laughter.</t>
  </si>
  <si>
    <t>books: the golden compass; jane austen novels; anne rice novels; the historian; the color purple; gormenghast trilogy; jane eyre; mahabarata; and so on and so forth  movies: hot rod; original sin; the secretary; moulin rouge; snatch; any will ferrel movie; i &amp;lt;3 huckabees; death to smoochy; love actually; the professional; the pianist; the fountain; etc.  shows: any law &amp;amp; order; dexter; madmen; son's of anarchy; csi: las vegas; new detectives; fbi files; full metal alchemist; flapjack; spongebob  music: i have good taste and bad taste in music. everything goes except for country but i do love me some t-swift.  food: love it when i can afford it :)</t>
  </si>
  <si>
    <t>pen and paper  my favorite books  art supplies  friends  my feline roommate  scarves</t>
  </si>
  <si>
    <t>you can type properly and not text-talk. make me laugh. and i mean; reeeally laugh. you don't have a sense of humor than don't bother. oh; and your not 40 and up. thanks but no thanks.</t>
  </si>
  <si>
    <t>i'm a nerd at heart. i love few things more than allowing my mind to bolt down some random tangent. the very act of discovering new understandings or designing novel solutions to problems excites me; virtually regardless of context.    don't get me wrong; i have fun as well. i enjoy &lt;a class="ilink" href="/interests?i=conversation"&gt;conversation&lt;/a&gt;; &lt;a class="ilink" href="/interests?i=coffee"&gt;coffee&lt;/a&gt;; &lt;a class="ilink" href= "/interests?i=beer"&gt;beer&lt;/a&gt;; conversation over coffee or beer; &lt;a class="ilink" href="/interests?i=cooking"&gt;cooking&lt;/a&gt;; &lt;a class= "ilink" href="/interests?i=reading"&gt;reading&lt;/a&gt;; &lt;a class="ilink" href="/interests?i=cinema"&gt;cinema&lt;/a&gt;; and recently &lt;a class= "ilink" href="/interests?i=home%0abrewing"&gt;home brewing&lt;/a&gt;. i've been known to hang out at coffee shops; or spend evenings with friends at a local bar. on other nights; you'll find me hosting friends for dinner and drinks; enjoying quality craft brewed beer at home; or watching a solid movie from my netflix queue.    i am thoughtful; sarcastic; and idealistic</t>
  </si>
  <si>
    <t>i'm working at a major software company that acquired the startup i helped found.</t>
  </si>
  <si>
    <t>it's hard to capture everything eloquently; so excuse my drab list --    i would say home brewing; but none of our beer has turned out terribly well yet. i'll keep you posted.    i have a passion for cooking. i love experimenting in the kitchen; you get to eat the results!    i also believe myself to be reasonably proficient at writing software. that sounds really nerdy; and yes; the act undeniably is; but one writes software for people; and they're the part of the whole process i find most interesting.    oh; and i think of awesome team names. woo... yeah. lol.</t>
  </si>
  <si>
    <t>i'm a bit shy at first; but once i get over that; i hope they notice my intelligence?</t>
  </si>
  <si>
    <t>i've been reading a lot of non-fiction lately. i really enjoy scholarly works; as they're usually written by authors that at least seem to know what they're talking about.    as far as music goes; i enjoy "indie" rock (an utterly useless label; i agree). i often find myself listening to the likes of the new pornographers; rilo kiley; iron and wine; the pixies; neko case; cloud cult; mirah; the white stripes; spoon; of montreal; explosions in the sky; vampire weekend; and many others.    i also love food. sandwiches; wraps and salads of all sorts typically fill a good portion of my meal plan. that's not to say that i don't enjoy a nice pan-seared steak; on the rare side of medium; of course.</t>
  </si>
  <si>
    <t>symbolic language: the world just wouldn't be the same without it; now would it?    my water bottle: you never know when you're going to need to hydrate.    my backpack: carry a miniaturized version of your life comfortably wherever you must go.    beer: i'm going to have to kick some farm-lobby ass if bio-ethanol drives up barley and hop prices too much more!    my car: hopefully one day i can remove this from the list?    my cell phone: it's my alarm clock. (it's also been temperamental lately; it's taken to lying about battery charge and outright shutting off in my pocket without explanation.)</t>
  </si>
  <si>
    <t>as explained above; i may never know which topic will strike me next; but lately my mind has been dwelling on:    - the way i relate to to others; or perhaps discovering more of myself.    - the manifold complexities of /designing|building|deploying|maintaining|evaluating/ modern web applications.</t>
  </si>
  <si>
    <t>i earnestly enjoy talking to just about everyone. i love to hear about and discuss the perspectives and opinions we hold. so chat me up!</t>
  </si>
  <si>
    <t>i'm simple :)</t>
  </si>
  <si>
    <t>professionally: massage therapy; some property management. life is an artful blend of being responsible &amp;amp; enjoying things. i also love to travel (biked from france to turkey once); garden; stay away from the 'scene'; do home &amp;amp; yard projects; and run around like an ape in nature. sometimes naked.</t>
  </si>
  <si>
    <t>remaining calm. giving massages. cooking. skinny dipping.</t>
  </si>
  <si>
    <t>physically; my height &amp;amp; eyes. when we speak; how mellow &amp;amp; nice i am.</t>
  </si>
  <si>
    <t>book  i'm about to read flow..    movies  comedies / freaky stuff like a clockwork orange    music  rock &amp;amp; roll &amp;amp; the like..    food  anything great</t>
  </si>
  <si>
    <t>my bike  loud music  some natural body of water to swim in  yoga studio / gym / mountain to run around on  spirituality  peanut butter</t>
  </si>
  <si>
    <t>doing cool art projects; like putting a mannequin in a garden and having tons of red flowers spilling out from between her legs.    where to buy land &amp;amp; start some sort of farm / spa / utopia home.    opening a cafe and calling it turn your head &amp;amp; coffee.</t>
  </si>
  <si>
    <t>drinking red wine &amp;amp; making pasta bolognese with friends.  watching live music / comedy.  going for a night bike ride.  camping.</t>
  </si>
  <si>
    <t>i was in a fraternity. a regrettable &amp;amp; stupid decision but interesting nonetheless..</t>
  </si>
  <si>
    <t>you're more like james dean than richard simmons.  your are nice; optimistic; maybe even ernest.  you're into bikes; the outdoors; spirituality; health; pink floyd; and/or being hilarious.</t>
  </si>
  <si>
    <t>no one like me..i'm unique!! :)</t>
  </si>
  <si>
    <t>work work and more work..!!    no other choice..!</t>
  </si>
  <si>
    <t>making new friends!!</t>
  </si>
  <si>
    <t>easy going &amp;amp; down to earth kinda type..!!</t>
  </si>
  <si>
    <t>sports baby sports..!!</t>
  </si>
  <si>
    <t>my name is benji. i am 28 years old and i am half japanese and 1/4 german 1/4 english. sf state business and marketing grad living in alameda.</t>
  </si>
  <si>
    <t>working full time office job and spending time with my family.</t>
  </si>
  <si>
    <t>cooking  baking especially cookies and muffins  basketball  having good sense of direction.  keeping things clean and organized kinda ocd</t>
  </si>
  <si>
    <t>my big cheeks.</t>
  </si>
  <si>
    <t>movies: goonies; x-men first class; avengers; pirates of the carribean; nightmare before christmas; pixar movies; disney animated movies.    tv shows: parks and recreation; community; sportscenter; the simpsons; freaks and geeks; saved by the bell; boy meets world.    music: open-minded to all types from old school hip hop; 80's music; to pop music.    food: asian foods: thai; vietnamese; japanese; korean; and chinese.</t>
  </si>
  <si>
    <t>ipod  laptop  iphone  candy  my dog tookie  my favorite blanket.</t>
  </si>
  <si>
    <t>what will i eat for dinner?</t>
  </si>
  <si>
    <t>relaxing after a long work week. usually  cooking dinner then catching up on tv  shows and new dvds. sometimes going  out to watch sporting events and new  movies.</t>
  </si>
  <si>
    <t>looking to meet a nice and outgoing person to enjoy good conversation and fun activities.</t>
  </si>
  <si>
    <t>i'm a grad student at uc santa cruz. on a day-to-day basis; i work on my research and try to fit in some good exercise. this summer; i am living in san francisco from june through september; and i'm very excited about it! show me the best of the city!    i'm looking for dinner dates especially! let's go and grab a bite in the lower haight; nearby or beyond!</t>
  </si>
  <si>
    <t>i'm going to grad school; getting my phd in one of the sciences. this summer i will be living in san francisco!  while at santa cruz; i enjoy all the nature it has to offer - the ocean (i *used to* sail some; but now just run by it 3 times a week); the mountains (i bike and hike some); the fruit trees in my backyard.</t>
  </si>
  <si>
    <t>getting excited about visiting cool places.  in the near future; i'd love to visit:  pinnacles national monument;  lava beds national monument;  the bristlecone pine forest in the white mountains;  the carrizo plain;  lassen volcanic; crater lake; redwood national parks  any other suggestions?</t>
  </si>
  <si>
    <t>probably my foreign accent - and then how well i speak english - i get the second one a lot.</t>
  </si>
  <si>
    <t>my favorite kind of food is: homemade! i enjoy cooking delicious meals with my housemates! california is having its influence and i've recently stopped eating beef.    as for music: i'm very open-minded. i used to listen to a lot of georgian (the country!) folk music and a lot of music from the balkans. much of the music i have been listening to lately has been in spanish. surprise me with a sound i haven't heard before!    i don't watch tv very often.</t>
  </si>
  <si>
    <t>intelligent conversation  excitement; motivation  the news; world maps  music  morning coffee  cheese/yoghurt  the internet: it helps me connect with my friends and family</t>
  </si>
  <si>
    <t>beautiful places;  what is happening around the world;  how most things that will have a lasting impact are happening too slowly for us to notice;  cute guys!</t>
  </si>
  <si>
    <t>having a barbeque with my housemates in the backyard.</t>
  </si>
  <si>
    <t>is that according to &lt;em&gt;the economist&lt;/em&gt;; i come from the saddest country in the world; relative to its income per person. now guess where i'm from!</t>
  </si>
  <si>
    <t>you think we can cook up an adventure</t>
  </si>
  <si>
    <t>finishing a masters degree. enjoying life to the fullest. learning to  relax and take matters by the day.</t>
  </si>
  <si>
    <t>my eyes; they have an enchanting effect.</t>
  </si>
  <si>
    <t>middle eastern/indian</t>
  </si>
  <si>
    <t>english (fluently)/urdu (fluently)</t>
  </si>
  <si>
    <t>hate this...well i'm pretty funny most of the time especially if you get my super geeky jokes and geek culture references. today i've decided that what i don't like defines me better than just listing stuff i like so with that in mind:    dislikes: the new yorker; hippie-crites. bad drivers. bananas. thai food. little yap-yap dogs; woody allen movies. mark twain. superman; god i hate that smug son of a bitch!    likes: sci-fi; books; movies; cooking; hiking; dogs. i'm a food snob. i wear lots of black clothing but i think it's more out of laziness at this point than a self-image thing.    i am geeky; eloquent; and stuff</t>
  </si>
  <si>
    <t>living in the san francisco bay area with my husband and toddler and baby; being a stay-at-home mom - for now. i don't see myself not working for forever. i occasionally volunteer as a student liaison with afs; the foreign exchange program; which i went on (to germany) when i was 17. trying not to go insane.</t>
  </si>
  <si>
    <t>science stuff. cooking. armchair diagnoses. reading. organizing. singing while driving.</t>
  </si>
  <si>
    <t>how the fuck am i supposed to know? this is a stupid question.</t>
  </si>
  <si>
    <t>books: dune; consider phlebas... favorite authors include iain banks; frank herbert; alastair reynolds; lots of sci-fi and fiction. i am an avid reader; check out my goodreads page at http://www.goodreads.com/user/show/326758    movies: aliens; blazing saddles; copland; detroit rock city; electric horseman; first blood; gattaca; happy texas; intolerable cruelty; knight's tale; leon; mystery men; office space; payback; showgirls... favorite tv shows include deadwood; buffy; babylon 5; battlestar galactica; house; lie to me; top chef; mad men; leverage    music: aimee mann; poe; fleetwood mac; early gothy stuff like the cure and peter murphy; sisters of mercy; sublime; annie lennox; bjork; johnny cash; janis joplin; led zeppelin; radiohead; ween    food: what's not to like? i love cooking; cheese; wine.</t>
  </si>
  <si>
    <t>fresh fruits and vegetables; books; toilet paper; fresh water; shelter from the elements; mountains.</t>
  </si>
  <si>
    <t>super disasters: tsunamis; supervolcanoes; hurricanes; meteor strikes; zombie apocalypse; that sort of thing. surviving a disaster - my disaster survival kit is a work in progress. still need a shaolin spade for zombie fighting. alien life. evolution. what's for dinner. babyproofing.</t>
  </si>
  <si>
    <t>probably sitting on the couch; reading or watching a dvd.</t>
  </si>
  <si>
    <t>is my shoe size - 9 1/2. ok; fine; 10.</t>
  </si>
  <si>
    <t>you are curious about me; or have some interesting trivia i need to know.</t>
  </si>
  <si>
    <t>i'm not a fan of the shameless self-promotion apparently called for here; but i suppose the forum somewhat requires it; so here it goes: psychologically; i'm stable; grounded; confident and relatively content. intellectually; i'm discerning; curious and sharp. emotionally; i'm warm; passionate; social and fiercely loyal to those i love. professionally; i wade at the fascinating intersection of media; technology and copyright law; but have been working far too hard for far too long (a situation i'm focused on fixing)! existentially; i don't take myself too seriously. i'm sort of itching to start something fresh--looking for a new adventure.</t>
  </si>
  <si>
    <t>yoga keeps me sane from the stresses of a demanding but rewarding career. just got a brand-spankin-new bike; and am looking forward to putting it to good use. in the last couple of years; i spent new years in the sahara desert; biked through tuscany; hiked around the amalfi coast (italy) and explored guatamala. music--particularly live music--feeds my soul.</t>
  </si>
  <si>
    <t>name that tune; parallel parking; fighting with large media companies; spontaneity; communication; indulging in life's offerings; cuddling (and related activities).</t>
  </si>
  <si>
    <t>music is my great joy. i enjoy an eclectic mix ranging from americana; singer songwriters; jazz (from traditional to experimental); "world" (though the term is inane); bluegrass; indie rock; funk; early classical; etc. i see live music often. i prefer small venues and music festivals. a few live highlights from the past year include leonard cohen; tin hat; iris dement; keith jarrett; ornette coleman; tinariwen; betty lavette; john zorn. other current faves include abbey lincoln (may she rest in peace); miles davis; jollie holland; doc watson; gillian welch; feist; 3 leg torso; wilco; lee morgan; john zorn; astrud gilberto; wasis diop; rokia traore; ry cooder; parliament funkadelic; soul stirrers; yo-yo ma; emmylou harris; gram parsons; marc-andre hamelin; steve earle.    i like films; food and books as well--but these lists get too long.</t>
  </si>
  <si>
    <t>music; melon aqua frescas; heat; music; mint chocolate chip ice cream; music; dear friends</t>
  </si>
  <si>
    <t>how i ended up here; on this site</t>
  </si>
  <si>
    <t>i lose my keys often and am somewhat bossy about the radio. my friends insist i'm a danger to society behind the wheel; but if it's true (and i deny the allegation) my superior parallel parking skills more than compensate. i'm perpetually just a little late.</t>
  </si>
  <si>
    <t>you are sharp and will make me laugh. you are turned on by strong-minded (but warm) women. you are sensual and reflective; confident and independent; social and observant; experimental yet grounded. you have a wide emotional range but are emotionally stable.</t>
  </si>
  <si>
    <t>i'm a girl who loves the mountain and the ocean; who likes freedom and believes in dreams and who still belives in love.</t>
  </si>
  <si>
    <t>i'm student and i'm planning to get my master degree.</t>
  </si>
  <si>
    <t>enjoying the life and making new friends.</t>
  </si>
  <si>
    <t>i'm friendly and smiling girl.</t>
  </si>
  <si>
    <t>my favorite book is the house of the spirits. my favorite movies is eat; pray and love. i love colombian music. my favorite food is indian food.</t>
  </si>
  <si>
    <t>my goals and the way that i'm going to reach them.</t>
  </si>
  <si>
    <t>you think you are a great man!</t>
  </si>
  <si>
    <t>i'm pretty laid back about dating. i usually vibe with women who are on the liberal side; open; into eastern spirituality; yoga; outdoors; healthy living etc...but; i can get along with anyone that's open minded; humorous; curious about life; and fun.    outdoors and hiking are a big part of my life. i usually go hiking a couple times a week. i love going to to mt tamalpias.</t>
  </si>
  <si>
    <t>meditation and spirituality are a big part of my life. i've been meditating 2 hours a day for about 10 years.    my current job is pretty sweet. i'm working as a programmer for the my favorite online music company. i was their customer for 5 years; and now i work there! it's awesome being in the music industry. i'm getting exposed to tons of great new music.</t>
  </si>
  <si>
    <t>communication is one of my strengths. i'm really good a breaking through awkward communication barriers. especially in relationships. i like to spend time talking. people sometimes tell me i'd be a good therapist.</t>
  </si>
  <si>
    <t>i've read tons of eastern spiritual books from the various eastern traditions. right now reading tales of power by calos castaneda. and i have a nerdy intense passion for the computer programming. so; i read a lot about it.    my favorite tv show is the office. i've watched each episode like 3 times on netflix.</t>
  </si>
  <si>
    <t>- nature near by  - coffee!  - a good job  - my juicer; i make fresh veggie juice every morning.  - a best friend  - my iphone!</t>
  </si>
  <si>
    <t>friday i usually do something low key with some friends. have some drinks at home; go to a movie; go out to eat; etc...</t>
  </si>
  <si>
    <t>i am a creative guy with a "can do" attitude. coming from the netherlands i am pretty liberal and progressive and love to philosophize about live. i feel like i am easy going; someone who likes to party but is a hard worker; too. right now i have my own animation start-up company in sf and working on a show. i love to learn new stuff and am very interested in the human psyche. open minded and non-judgmental people are my favorite. really i am divided into two parts: on one hand the playful; spiritual carefree bas and on the other hand the intellectual; the thinker and worker.  but i almost never lose my sense of humor about things!</t>
  </si>
  <si>
    <t>setting up my computer animation and design company in san francisco; socializing and meeting new people; exercising; working and enjoying the weather! oh and always on the lookout for new experiences and skill sets to learn.</t>
  </si>
  <si>
    <t>amongst other things; creating stuff visually or audio-wise; listening;  joking around and being loyal to my friends.</t>
  </si>
  <si>
    <t>here comes the usual: i have been told...  my intense blue eyes (they don't come off in the pictures.)</t>
  </si>
  <si>
    <t>amongst others: el sombra del viento; magnolia; community; techno and italian</t>
  </si>
  <si>
    <t>the creative process; friends and family; sense of accomplishment and fullfillment. oh; and air.</t>
  </si>
  <si>
    <t>life; love and experiences. right now i am spending a lot of time on how to setup my business. also; often i wonder what makes people tick. like i said; love the human psyche!</t>
  </si>
  <si>
    <t>happy to go either way; go out or staying in. going to a club or a good restaurant is great; doing something completely unexpected is also something that happens a lot. :) but grabbing a good book or watching a movie or playing a game or some great conversation with some music on the background all do it for me perfectly. if the company is right; i usually enjoy myself in any scenario.</t>
  </si>
  <si>
    <t>i'll admit to anything! but rather in real life then on a site. we'll have to do a truth or dare sometime.</t>
  </si>
  <si>
    <t>you just have a question or are curious</t>
  </si>
  <si>
    <t>english (fluently)/dutch (fluently)/german (okay)/spanish (okay)/french (poorly)</t>
  </si>
  <si>
    <t>hi; i'm an avid &lt;a class="ilink" href= "/interests?i=movie"&gt;movie&lt;/a&gt; watcher. i like action/adventure; drama; and sci-fi. i'm really into &lt;a class="ilink" href= "/interests?i=physical+fitness"&gt;physical fitness&lt;/a&gt;right now. i'm learning brazilian jiu-jitsu and work out 3-4 times per week. i'm a tomboy. i make art &lt;a class="ilink" href= "/interests?i=art"&gt;art&lt;/a&gt;; photography right now; and i also enjoy going to movies and galleries. i'm into &lt;a class="ilink" href= "/interests?i=rock"&gt;rock&lt;/a&gt; music; 70's; 80's punk; and alternative. i also like to see live &lt;a class="ilink" href= "/interests?i=music"&gt;music&lt;/a&gt;. people say i'm bright; creative; cute; sensual; grounded; and sexy. i'm a realist but also a cup 1/2 full kinda gal.</t>
  </si>
  <si>
    <t>working; trying to keep my house together; what with my teenager; my big dog and my cat; whew!; making art; working out; and keeping up with all my favorite tv shows. that takes up alot of my time. now i'm looking for someone to share some of my off hours with.</t>
  </si>
  <si>
    <t>hmmmm... i'm told i'm good at my job; that i'm a good artist; i'm very supportive of my friends. and kissing!</t>
  </si>
  <si>
    <t>tattoos.</t>
  </si>
  <si>
    <t>i like rock (punk; grunge; 70s); and blues; with a little rap thrown in for spice. i love tv and am anxiously awaiting dexter to start back up. i like fiction movies and books in my off time; i'm all about escapism. wanna come escape with me?</t>
  </si>
  <si>
    <t>my family; entertainment; art; friends; my pets; communication devices.</t>
  </si>
  <si>
    <t>everything. i'm told i think too much. wanna distract me?</t>
  </si>
  <si>
    <t>couch surfing! i work hard all week; friday is catch up with the tv time. yay!</t>
  </si>
  <si>
    <t>i'm assertive in life; but like my partner to take the lead in the bedroom.</t>
  </si>
  <si>
    <t>you should message me if you want to get off of here and meet in person.</t>
  </si>
  <si>
    <t>hi; i'm britt!</t>
  </si>
  <si>
    <t>i've got a ba in theatre; so i'm working various part time jobs to save up so i can afford my career. ironic? not in the least.</t>
  </si>
  <si>
    <t>laughing; talking; witty banter; analogies (the ones everyone else hated on the sats); eating chocolate</t>
  </si>
  <si>
    <t>you'd have to ask them... "what other people think of me is none of my business."- dr. seuss</t>
  </si>
  <si>
    <t>o man; way too many to share; but here's a smattering ( in no particular order): to kill a mockingbird; three sisters; pushing daisies; the tudors; weeds; the help; the immortal life of henrietta lax; any muppet movie; plays written by sarah ruhl; the office; roald dahl short stories; indian food; charlie and the chocolate factory (the gene wilder one); waiting for guffman; parks and recreation; mexican food; charlie brown; funny girl; chocolat; the reader; 1984; brave new world; truman capote; dr. seuss</t>
  </si>
  <si>
    <t>aside from the normal human stuff (air; water; and food):  - people that i love that love me  - theatre/ art/ brain fodder  - milk  -my red subaru forrester (we've been happily together for six years)  - my diaphragm ( the respiratory muscle; not the contraceptive)  -validation through animal love</t>
  </si>
  <si>
    <t>what makes people who they are</t>
  </si>
  <si>
    <t>i bruise very easily. physically; not emotionally.</t>
  </si>
  <si>
    <t>i grew up in rome; italy and came to the united states 12 years ago. i fell in love with california and decided to stay and make it my home. i am very happy here even though i miss my family and old friends.</t>
  </si>
  <si>
    <t>i'm a zumbaholic</t>
  </si>
  <si>
    <t>you are kind and easy going.</t>
  </si>
  <si>
    <t>english (fluently)/italian (fluently)/spanish (fluently)</t>
  </si>
  <si>
    <t>i am passionate about life as it presents us multiple opportunities to express ourselves. i am engaged in a variety of activities and i find beauty in both rigorous physical activities and quiet nights with my a book at home. i am very passionate about the environment and i have been engaged in the field since i was 18. i love hiking and camping and try escaping into the nature whenever i have an opportunity. i love traveling and i am lucky enough to have traveled to many places on planet earth. i love food! anything that has to do with it: cooking; dining out; sharing; philosophizing about food; food justice.  i would love to meet someone who is proud of his background; emotionally available (!); open; educated; non-judgmental; open-minded; eloquent; progressive; positive; someone who is into social justice and not obsessed with material possessions; who is stable mentally and emotionally but who is not devoid of emotions; someone who exudes confidence - the kind of man who does not have to prove anything to anyone; and who shares my interests such as music; documentaries; hiking; traveling; trying new things; and expanding new horizons.    i am adventurous; positive; and active</t>
  </si>
  <si>
    <t>trying to live in the moment. it does not always work but i get to experience those moments of bliss and ultimate happiness.</t>
  </si>
  <si>
    <t>dancing :)</t>
  </si>
  <si>
    <t>my halo during the day; and my horns at night. just kidding ;)</t>
  </si>
  <si>
    <t>books - satanic verses by salman rushdie; master and margaret by bulgakov  movies - almost every film by coen bothers and akira kurosawa  most favorite movie- mulholland drive by david lynch  music - various; mostly classic; electronic; ethnic; and fusion  i like being surprised by new genre or bands  favorite food - sushi; bortsch; kimchi; wild salmon; mongolian mutton :)</t>
  </si>
  <si>
    <t>oxygen; water; food; hmm other stuff</t>
  </si>
  <si>
    <t>what i feel like eating for dinner....mmmm....</t>
  </si>
  <si>
    <t>private things are for private conversations...:)</t>
  </si>
  <si>
    <t>if you are fun; hot; and smart</t>
  </si>
  <si>
    <t>after 7 years working in state politics; i went to grad school and got a marketing job in the bay area.</t>
  </si>
  <si>
    <t>books: animal farm; hunger games; when helping hurts; a celebration of disciplines; moneyball; freakanomics;    tv: dexter; 30 rock; breaking bad; parks and rec; terrible reality shows (i probably shouldn't admit that)    movies: i'll watch almost anything</t>
  </si>
  <si>
    <t>right now?    probably listening to new music i just downloaded; walking around; taking a picture; and pondering my next meal.    i just moved to california from dc where i was working in advocacy and policy in the labor movement. i decided one day to enroll in a film program and i loved it. so now i'm trying to bridge my two worlds of advocacy and documentary filmmaking. i moved out here for a documentary film project.    i'm originally from texas; so this landscape kind of blows my mind. as a result (plus i have to spend an unfortunate amount of time in front of a computer); i'm trying to take as much advantage of the landscape here as possible. hiking; running; walking...you name it!    i constantly crave live music; although i've done a pathetic job of seeing it since moving to the bay area. i would love to go to more live shows here. i played in a drum band in dc and i'm learning a new drumming-style. i suck; but i'm trying!</t>
  </si>
  <si>
    <t>quiet sarcasm  making cupcakes and salsa  talking about the latest podcast i heard and why you should listen to it too</t>
  </si>
  <si>
    <t>i have very curly hair and i talk with my fingers.</t>
  </si>
  <si>
    <t>books: murakami is my current obsession. but i think the world is obsessed with him right now so i guess that isn't really original.    movies: wonder boys; amelie; willy wonka and the chocolate factory; &amp;amp; high fidelity are my all time top four favorite movies. but i like a lot of movies and i watch a lot of movies so the other 3456897 on this list are constantly changing.    music: oh god; all types. i've found that it isn't really about the genre but rather a sound that is full; layered and anything with some good bass. plus philip glass.    food: i love cooking and culinary explorations (mostly vegetarian though). the couple of things that i couldn't live without: spinach; tacos; some good salsa; popcorn; french fries; goat cheese; and creme brulee.</t>
  </si>
  <si>
    <t>my amazing friends and family  my camera  good food  traveling  summer  a good set of headphones</t>
  </si>
  <si>
    <t>how to squeeze everything i want to accomplish in my allotted time. i think a day in the same place is a wasted day. buuuuuuuut; i'm also learning how to slow down and the meaning of a 'relaxing vacation'.</t>
  </si>
  <si>
    <t>i still like coloring books.</t>
  </si>
  <si>
    <t>once i went on a date with someone that couldn't finish his beer; so assuming a glass isn't too much of a challenge; message away!</t>
  </si>
  <si>
    <t>let's see... i was born and raised in madtown (wisconsin) and have now been in california for over 20 years. i lead my life following midwestern "work hard/play hard" ethics. i am a loyal friend; a good lover; and a great mother (if i say so myself). " i enjoy &lt;a class="ilink" href="/interests?i=outdoor"&gt;outdoor&lt;/a&gt; adventures such as &lt;a class="ilink" href="/interests?i=camping"&gt;camping&lt;/a&gt;; &lt;a class="ilink" href="/interests?i=hiking"&gt;hiking&lt;/a&gt;; &lt;a class= "ilink" href="/interests?i=scuba%0adiving"&gt;scuba diving&lt;/a&gt;; &lt;a class="ilink" href="/interests?i=tennis"&gt;tennis&lt;/a&gt;; &lt;a class= "ilink" href="/interests?i=golf"&gt;golf&lt;/a&gt;; and &lt;a class="ilink" href="/interests?i=fishing"&gt;fishing&lt;/a&gt;. i am an artist and a geologist. my son and i collect &lt;a class="ilink" href= "/interests?i=rocks%2c+minerals%2c+and+fossils"&gt;rocks; minerals; and fossils&lt;/a&gt; and will often venture out with our dog (a half weimeraner/half american bulldog named lucy) with hammers and chisels in hand. the dog gets to carry the rocks back.    although i am very comfortable being on my own; i would like to find a partner who shares my love of the outdoors. i also enjoy indoor activities such as the &lt;a class="ilink" href= "/interests?i=symphony"&gt;symphony&lt;/a&gt;; &lt;a class="ilink" href= "/interests?i=plays"&gt;plays&lt;/a&gt;; &lt;a class="ilink" href= "/interests?i=art%0aexhibits"&gt;art exhibits&lt;/a&gt;; &lt;a class="ilink" href="/interests?i=playing+pool"&gt;playing pool&lt;/a&gt;; and &lt;a class= "ilink" href="/interests?i=wine+tastings"&gt;wine tastings&lt;/a&gt;; and have been known to don high heels. on the note of dress and makeup...i worked on a project once where after having spent weeks in the field with drillers named bubba and boo; i took my client out to dinner and he stated emphatically "you sure do buff up good" (a southern expression; i believe). basically; i go with the flow...low-maintenance camping; au naturel; or glammed out at a black tie event. and everything in between.    i love to travel and went on a fabulous sailing trip in greece in last summer! istanbul; turkey was also a wonderful city. halloween is my favorite "holiday"; and i love to throw a spooky party and get dressed up (i will take any opportunity to wear a costume).    honesty; integrity; intelligence; and kindness are very important to me. my ideal mate would have these qualities; and would be thoughtful; sexy; and love kids and dogs (sounds cliche; but it is true). and they would love walks on the beach... and sunsets...and quiet moments by the fire (okay; now i'm pushing it). and don't forget to make me laugh. alot.    i am artistic; a scientist; and a nature enthusiast</t>
  </si>
  <si>
    <t>enjoying it!    i try not to dwell on the negative things; and focus on the beauty that surrounds me. i have a wonderful son (1/2 time - ~10-year old); a great dog; a fabulous view of mount tam on my deck; and relatively good health. what else could i ask for (except a partner to share it with)?    re. work: i have been in the environmental industry for over 20 years now. i also have been painting murals for about 15 years.    i have a diverse life.</t>
  </si>
  <si>
    <t>thinking i should find ways to play harder; without compromising my midwestern "work hard" ethic. with that said; i am more likely considered a "jack of all trades and a master of none". i am above average in &lt;a class="ilink" href= "/interests?i=sculpture"&gt;sculpture&lt;/a&gt;; &lt;a class="ilink" href= "/interests?i=painting"&gt;painting&lt;/a&gt;; &lt;a class="ilink" href= "/interests?i=cooking"&gt;cooking&lt;/a&gt;; &lt;a class="ilink" href= "/interests?i=cake%0adecorating"&gt;cake decorating&lt;/a&gt;; making &lt;a class="ilink" href="/interests?i=costumes"&gt;costumes&lt;/a&gt;; and procrastinating. just kidding.</t>
  </si>
  <si>
    <t>people say my blue eyes.</t>
  </si>
  <si>
    <t>the elegant universe. a walk through the woods. basin and range. multiple exposures -chronicles of the radiation age. anything about science (geek). history books (geek; again). art books. gary larson comic books. most good comedies; many action flicks; a few tear-jerkers. too many to name. favorite food - definitely thai. then sushi. then italian. red or white wine; beer; and sake. not all at the same time; though.    npr is my staple. i listen to it daily. i love fresh air with terry gross; car talk; science friday; this american life; wait wait don't tell me. you name it. and i actually give them money when they ask for it.    tv mostly sucks. i watch dirty jobs; america's funniest home videos; animal planet (when they don't have some stupid show with animal cops arresting sickos for maltreatment of animals); kqed; the history channel; the science channel; movies; and an occasional forensics cop story (all except the latter with my son). i also watch news. mainly msnbc; some cnn; and fox (only to check on the other side). what a bunch of maroons! oh; and bugs bunny cartoons. is there any news that the us can really listen to and know the truth?    with respect to music; i love classical; r&amp;amp;b; new orleans jazz; some pop; and some alternative. i enjoy an occasional and very selective opera; but it has to be something really impressive; and not depressive.    i love to shake my groove thing; shake my groove thing; yeh yeh. unfortunately; marin has managed to sterilize itself of pesky dance venues and places of extreme elation after 10:30 pm. going to the city is an option; but the last time i was the designated driver; which severely limited the amount of lubricating i could do to the somewhat rusty grooves. it was still fun; huh bbosco? (p.s.- she is an intelligent; beautiful okcupid competitor and friend. you needn't bother looking her up. your friend can; though).</t>
  </si>
  <si>
    <t>if we are discounting water; food; air; and clothes... first; my son. nature is second. science and art are tied for third. music is fourth. can i squeeze in humor (science and art were in a dead heat for third; which technically leaves space for one more item)?</t>
  </si>
  <si>
    <t>what next fun event my son and i can participate in. we have a blast. life is way to short to not live it to the fullest.    also; the environment and what we have done to it. after 20 years working with hazardous waste sites and landfills; i wonder if it can ever be fixed. i guess i know too much. ignorance is bliss.    george bush must be a very blissful man (i never thought i would ever say that. and please do not take it out of the context in which it was placed).</t>
  </si>
  <si>
    <t>if i have my son (which is 1/2 time); usually out to dinner and then a movie. if i don't have him; with friends at a hip marin restaurant (she says sarcastically) and then possibly out for drinks afterwards. or; shooting a few games of pool. or; at home snuggled in front of the fire watching pay-for-view.</t>
  </si>
  <si>
    <t>i have a cap on a molar.</t>
  </si>
  <si>
    <t>you have similar interests; enjoy dogs; like the outdoors; are faithful in relationships; and are willing to do the dishes if i cook.</t>
  </si>
  <si>
    <t>i'm an active; lively and social person with a fairly curious mind - i'm a student at heart. i'm reasonably well read and well traveled but i don't take myself too seriously. if you take the time to get to know me; you'll find that i can be playful; spontaneous and adventurous. i'm in a steady and happy place in my life both professionally and personally and looking to share it with someone who is also looking for a long-term partnership.</t>
  </si>
  <si>
    <t>goal is to live with as much purpose; vigor and honesty as possible. somedays fit the bill to the tee and others.....</t>
  </si>
  <si>
    <t>anything i put my mind and energy into. lately its been dancing (swing/lindyhop); yoga and my work</t>
  </si>
  <si>
    <t>that i'm comfortable in my skin..that my smile is sincere</t>
  </si>
  <si>
    <t>books -- razors edge; outliers; founding brothers; a short history of nearly everything  movies -- to kill a mockingbird; 12 angry men; crash; kill bill; dr. zhivago..lately addicted to downton abbey  music -- jazz/jazz vocals; blues; soul; big band; classic rock</t>
  </si>
  <si>
    <t>yoga  good night's rest  tea  iphone  travel/adventure  my dog (i know he's not a "thing"..but i'd be sad without him)</t>
  </si>
  <si>
    <t>too many things... why are we wired the way we are? will i be able to buy fb shares for $1 after it ipos? how do people find the time to pin so much crap on pinterest? is greece going to leave the eu? why can i never find my keys? is there a chance someone from work can find me on this site? (ack!)</t>
  </si>
  <si>
    <t>ready for a glass of wine and winding down with a good movie or a book</t>
  </si>
  <si>
    <t>i can appear a bit more serious than i actually am..once people get to know me i can be really silly and witty.</t>
  </si>
  <si>
    <t>you are smart; articulate; curious and down-to-earth. i'd love it if you can be silly or playful at times. i admire confidence tempered with humility. maturity and a capacity to treat others with respect and kindness are important. a few common interests are always a plus; as is a nice smile and a positive attitude.</t>
  </si>
  <si>
    <t>english/hindi/tamil</t>
  </si>
  <si>
    <t>i'm a pretty awesome guy. i can be awkwardly charming. i wear sandals in the winter. i probably laugh too loud. i believe that the world would probably be a better place if people were more open and honest about what they felt. i try to practice this to some degree in my life.</t>
  </si>
  <si>
    <t>i'm trying to learn how to play the mandolin. i'm drinking good coffee. i'm playing old video games. i'm reading a lot of classic literature that i never had the chance to read before. i'm drinking with friends. i'm cooking amazing breakfasts. i'm lying in the sun in parks. i'm kayaking; biking; and hiking.    in the time left after all that; i manage to cram in some code monkeying to pay the bills.</t>
  </si>
  <si>
    <t>not having simple answers to simple questions. finding vegetarian options in meat filled menus. exposing just how nerdy i am. appreciating ridiculous moments. losing track of the time.</t>
  </si>
  <si>
    <t>i'm not convinced that comparing our lists of favorites is a compelling way to find out if we're compatible; but at the very least you can find new cool things to watch/read/listen to:    books: dune; the dispossessed; the time traveler's wife; middlesex; the name of the wind; kurt vonnegut; neal stephenson.    movies: high fidelity; american beauty; garden state; children of men; city of god; princess bride; good will hunting; once.    music: ben folds; adele; queen; radiohead; arcade fire; the decemberists; beirut; the killers; muse. live jazz; bluegrass; or really just about anything.</t>
  </si>
  <si>
    <t>i'm confident in my ability to happily exist without anything except what is vital for life. here are six things that make me grin just thinking about them:  1. a genius work of art. picasso; michelangelo; georgia o'keeffe; ansel adams.  2. lying in the grass or on a beach on a gorgeous sunny day.  3. climbing to the top of something huge. biking; hiking; scrambling up a rock.  4. a bite of perfect food. banana nut pancakes; marinated grilled artichokes; an awesome veggie burrito.  5. being surrounded by a crowd listening to an amazing band. small indie folk band in a bar; ragtag group on a corner.  6. cuddling naked in bed. being honest; remember?</t>
  </si>
  <si>
    <t>let's call this "activities that i'd love to find a great partner for".    movies: i'd love to be curled up on a couch with wine/beer/ice cream watching an awesome new movie; or rewatching one of my favorites.    museums: i love sfmoma. the de young was a little boring on my own.    hiking: i don't have a car; which makes getting out into nature more difficult; but i'm always up for a chance to get out of the city. i like camping and backpacking; as well as day hikes.    games: i lost my crossword partner. scrabble is much less fun with one person. i'm always up for fun board games.    music: i love stumbling into a live show in a small bar and falling in love with the music. i'll stand around in a bart station in the middle of the night listening to a guy with a fiddle.    food: i'm always looking for great food to eat. i don't cook too often these days; but am happy to put a meal together for friends. i've been trying to track down the best italian-style pizza in the city. tony's is the most authentic i've had; but i love the character of caff baonecci. i make awesome banana pancakes.</t>
  </si>
  <si>
    <t>this question is silly. let's call it "weird trivia"    i have an avocado tree named emerson. i grew him from a pit. thoreau didn't live past being a sprout.    i recently finished a 500 mile bicycle trip down the pacific coast. it was really amazing. i met tons of interesting people; and hope to continue doing bicycle touring. i busted my knee on the trip; though; so it might have to wait a bit.    in a former life i planned on being an artist (instead of working in software). i still keep up with the drawing. as a result i've spent many hours of my life staring at old naked people of all shapes and sizes.</t>
  </si>
  <si>
    <t>you're looking for more in life than the loud; crowded bar scene. you want to find someone to share quirky city moments; to discover new; weird coffee shops and book stores and parks and trails. you want to talk excitedly about the book you just read; the movie you want to see; and the idea you're trying to come up with.    from my experience on okcupid so far; there are a bunch of desperate guys messaging a bunch of jaded women. i imagine that this gets pretty old for all of us. maybe if you message me; we can alleviate this trend to some extent? in return; i promise to be a nice; interesting guy.</t>
  </si>
  <si>
    <t>i'm kyler. i've been living in san francisco for about two years. i moved from austin; texas. i love san francisco; but i don't really grow attachments to places so i think i'm up for moving anywhere (excluding middle america). i'm really happy here though so i'll stay a while. i like to be outdoors; but can resist the call of my bed sometimes.    i'm a big reader. i've beed told i'm the perfect introvert/extrovert mix (which you'd be surprised how many people don't understand) i'm equally happy being at home alone reading or watching a movie; or being out socializing having dinner or going to the bars. i have no issues going out to eat or to a sports bar or a movie alone (i don't really like to see comedies alone; i'm convinced it's not as funny.) but i love to go with other people too!</t>
  </si>
  <si>
    <t>i'm working in menswear; i do love working with clothes; but it's not my passion. i love to write and am working on a few projects. i'm also working on my voice and would like to fall back into the theatre world!</t>
  </si>
  <si>
    <t>anything by dostoevsky (fav the brothers karamazov); the dark tower (fav the waste lands); harry potter (fav the prisoner of azkaban) ; all jane austen (fav... get ready for no originality; pride and prejudice); less than zero.    i'll go see anything from action to romcom; from kids movies to horror. i love movies! my favorites right now are; up; mary and max; true grit; requiem for a dream (but i turn it off before the end; i've seen it before; i don't need to see it again).    i don't have cable anymore; but i love 30 rock and south park.    mates of state; kings of leon; nicki minaj; lady gaga; queen; aerosmith; adele; beyonce; foo fighters; red hot chili peppers; and i listen to a lot of broadway...    i'll eat anything; no mushrooms or onions!</t>
  </si>
  <si>
    <t>books  beer  my bed  my phone  my body wash  hummus</t>
  </si>
  <si>
    <t>either out having a great dinner with friends; or at home having a beer and snuggling up with at book.</t>
  </si>
  <si>
    <t>i've already admitted it but i'm a freak for broadway. most people roll their eyes; but they dont even know half of it. and i guess it's not really private because i'm singing all the time.    i'm a huge nerd and i love nerds! nerds are a ++! real science! i'll stay up late and discuss particle physics and astronomy. i also love scifi &amp;amp; fantasy books; tv shows; movies. video games. comic books. i would die to go to comicon.</t>
  </si>
  <si>
    <t>you have mild interest. i'll take that; i'm actually extremely charming in real life.</t>
  </si>
  <si>
    <t>something something i am a fun person maybe deeply depressed i swear i'm hella sane though. just confused just like you how did i get here and is the real bible hidden in some live journal buried deep inside the earths 56k modem</t>
  </si>
  <si>
    <t>bought a macbook pro earlier this year; dream is to compose electronic music. eventually go back to school major in math. i work at a movie theater so i get to watch free movies. i do catering and bartending as side gigs</t>
  </si>
  <si>
    <t>sleeping in really late; having a little money go a long way; procrastinating</t>
  </si>
  <si>
    <t>it's probably that i don't like you to start but that ok if you persevere you'll get me to like you</t>
  </si>
  <si>
    <t>not much an avid reader. think i missed the boat as a child so its 10x harder to get into now that i'm older. i like to watch cartoons such as the problem solverz; moral orel; xavier renegade angel; simpsons; etc. not too picky with movies except i don't enjoy action bores me to pieces. music is great i like to go to shows. last.fm: http://www.last.fm/user/mrsparkle09</t>
  </si>
  <si>
    <t>friends and family; sunlight; music; feelings; dreams</t>
  </si>
  <si>
    <t>moving to far away lands becoming president one day only to tell themz that i've been a kid all along</t>
  </si>
  <si>
    <t>out with friends seeing where the night takes us</t>
  </si>
  <si>
    <t>hmm willing to admit lots but not to the internets. i'll just say i don't know how to fantasize about women i lost the talent some point in my teenage years. i do like fanta though. orange is the best</t>
  </si>
  <si>
    <t>you wanna go for a bike ride</t>
  </si>
  <si>
    <t>i'm a renaissance girl: i love music; intellectualism; professional football &amp;amp; baseball; ancient greek &amp;amp; roman studies; sardonic humor (a la "daria;" "family guy;" etc.); and exploring san francisco. i'm excited by things!</t>
  </si>
  <si>
    <t>i graduated from uc berkeley with a degree in philosophy; and ever since my second year there i've been an avid teacher. i'm currently working with high school students; and want to do so for the rest of my professional career.    meanwhile; i'm writing a book on radiohead.</t>
  </si>
  <si>
    <t>playing the violin/guitar; laughing; cuddling; and geeking out.    geeking out; specifically; about music; philosophy; theoretical physics; san francisco; u.s. &amp;amp; european history; and gaming. yes; i'm a computer/console girl.</t>
  </si>
  <si>
    <t>i have extremely long blonde hair...which i haven't cut since i was 9 years old. i've been told by many a homeless gent that i have a great smile.</t>
  </si>
  <si>
    <t>books: the hitchhiker's guide to the galaxy; the elegant universe; 1984.    movies: the nightmare before christmas; rear window; reservoir dogs.    tv shows: forensic files; criminal minds; top chef.    music bands/artists: radiohead (my dna); alice in chains; arcade fire; operation ivy; the mountain goats; the clash; nirvana.    favorite food: pasta; though i love and want to try everything! i'm a vegetarian and love cooking.</t>
  </si>
  <si>
    <t>radiohead (and all things music)  love  humor  intellectual discourse  pliny the elder beer  my teddy bear</t>
  </si>
  <si>
    <t>making my own music videos; and philosophical discourse. also deconstructing radiohead lyrics.    and immersing my fragile little mind in theoretical physics.</t>
  </si>
  <si>
    <t>making food; watching "kitchen nightmares;" and doing a crossword puzzle. or; out at my own little personal "cheers" (bobby g's in berkeley). or wishing that half of what michio kaku analyzed as "impossible" was possible.</t>
  </si>
  <si>
    <t>i fall in love (on all levels) very easily; and i consider that something wonderful and not a source of trouble.</t>
  </si>
  <si>
    <t>you're a music fan; a philosopher; and/or a sardonic absurdist.</t>
  </si>
  <si>
    <t>english (fluently)/polish (okay)/spanish (poorly)/ancient greek (poorly)</t>
  </si>
  <si>
    <t>west-coast transplant; born and raised in the original new jersey. no; not the one with the housewives; nor the one with the snooki. you know; the other one.</t>
  </si>
  <si>
    <t>i make pixels light up and dance around your iphone or ipad! i'm a mobile software developer in sf. i work hard; but i really love what i do.    i obsess over graphic design; quentin tarantino movies; sushi; apple; and you.</t>
  </si>
  <si>
    <t>sean connery impressions. ask me.</t>
  </si>
  <si>
    <t>i never generalize nor speak in absolutes. ever.  enlarged to show texture.  i'm on a horse.</t>
  </si>
  <si>
    <t>i really enjoy live music and i love that so many acts make stops in the bay area. some recent shows i've seen: alanis morissette; girl talk; chromeo; cake; green day; coachella; outside lands (all 4 years running); passion pit; rush; dream theater; iron maiden; paul mccartney; ok go; muse; mgmt; metallica; porcupine tree. my favorite venue; by far; is the fillmore.    i eat out a lot; but i'd like to become a better cook. there's not much i won't eat other than mushrooms (it's fungus; people. the same stuff you buy cream for if you pick it up in the locker room.)</t>
  </si>
  <si>
    <t>intj. also; this question is logically inconsistent.</t>
  </si>
  <si>
    <t>english/french (poorly)/c++ (poorly)</t>
  </si>
  <si>
    <t>ugh; i hate writing these things...please see below.</t>
  </si>
  <si>
    <t>i'm a landscape architect working for an architecture and engineering company that i love. what comes as a surprise to me land. arch. friends is that i do enjoy the dynamic between the design disciplines and am allowed a surprising amount of design freedom...okay; enough gushing.</t>
  </si>
  <si>
    <t>making things awesome :-) everything's a project; talking to friends; designing a site; listening to community members; putting together an outfit; putting together a menu; playlist; putting on sheets; everything ;-d</t>
  </si>
  <si>
    <t>hair; making people smile; eyes; and making people laugh...</t>
  </si>
  <si>
    <t>my all time favorite book is probably wuthering heights; with a close second to brave new world and third would be one hundred years of solitude. but honestly i don't read as much as i'd like to think i do ;-). netflix tells me i like dark comedies and cerebral documentaries. but honestly; i love me some feel good romantic comedies/bromance comedies and shit like that too. i also love me some gwen stefani; i would have to say my favorite is when she was with no doubt...still listen to old school alkaline trio; sublime; rancid; etc from when i was in hs and college. good times. ummm in terms of food i like to eat everything; american; vietnamese; mexican; middle eastern; greek; indian; thai; japanese; chinese...i can't think of much food i don't like. i also would like to say that when i mean mexican; i mean everything from taco bell to small random taquerias (in the mission) where everything is in spanish. it's all good.</t>
  </si>
  <si>
    <t>1) my family (no one is more important than them; at least not yet); 2) my friends (i have a great group that i've been fostering since elementary school and i love them all with all my heart). if i got those two; i'll get by.</t>
  </si>
  <si>
    <t>what is going to make and keep me happy for the balance of my life. the world and all the billions of system within it.. i like talking and thinking simultaneously; i miss graduate school for the formalization/venue creation of this process.</t>
  </si>
  <si>
    <t>probably having dinner with friends and then out for a drink or 6.</t>
  </si>
  <si>
    <t>that i am here for anything...dating; ltr; friends and fun...not much i'm not willing to publicly admit.</t>
  </si>
  <si>
    <t>any of the above sounds interesting and/or humorous...</t>
  </si>
  <si>
    <t>i'm me. what more do you want?  like pretty much everyone else; i hate these boxes. i can not be adequately summed up in boxes. but i guess i can try :)  i'm kind of a dork/nerd. i enjoy reading; knitting; watching movies; and hanging out with my pets. i enjoy watching sports; but not playing. my favorites are (sharks) hockey and football. i'm always down for a good cup of tea. i love the beach and hiking. i'm fiercely loyal to my friends and family. i love my family and we're all pretty close; so i try to spend as much time with them as possible :d i consider my pets family. i am human mom to a dog; cat; lizard; and snake.  my eyes are blue; my hair changes colour on a decently regular basis; i prefer british spelling; i dislike using proper capitalization and occasionally i get creative with punctuation as well. i am capable of using proper grammar; but usually prefer to not bother with it. i am a fan of using some of the "i can has" type grammar; but it annoys me if it is done to excess. i am endothermic and very much appreciate blankets and warm animals or people who will snuggle and donate some of their warmth to me. i may or may not have a sock problem. that depends entirely on your definition of "problem." it have two piercings in each earlobe with every intention of adding more. i once said that i would never have a facial piercing but i got my nose pierced and it's definitely my favorite. i have two tattoos with every intention of adding more as time; money and body space permit.</t>
  </si>
  <si>
    <t>i am a student at the local community college; but i will be transferring to a university soon. i also work full time. so basically; i work; i go to school; do homework; go to bed; and then do it all over again.  seriously... i just got accepted to ucsc. i'm smart and things; bitches!  i guess i also work on trying to be a better human being on a daily basis. it's always a good plan to work on bettering yourself. no one is perfect.</t>
  </si>
  <si>
    <t>love. loyalty. laughter (i frequently think i might die laughing; and it's a risk i'm willing to take.) cuddling. being shy; being flawed; collecting stuff; making myself sound like an idiot; and being socially awkward and awesome all at the same time. i guess i should add being self-deprecating to the list.  i am not so good at: math. coming up with clever things to say in an initial message to people i find interesting. being asleep at a decent hour (seriously; it's 4 am. i should be sleeping)</t>
  </si>
  <si>
    <t>my eyes are blue; my hair is (partially) *insert colour here*; my smile is pretty awesome (or so i was just told; i guess i'll let you be the judge of that) i may or may not be on the loud side.</t>
  </si>
  <si>
    <t>books: currently reading: the girl with the dragon tattoo; and into thin air. i like books by stephen king; anne rice; jon krakauer; cassandra clare; lilian jackson braun; i went on a john grisham kick for awhile... i loved the outsiders; catcher in the rye; and about a million other books that my sleep deprived brain can't recall at the moment. i'll add to this later; or maybe not because i read a lot and i doubt anyone really wants to read a long list.  movies: this is a long list. the social network; secondhand lions; pay it forward; juno; eternal sunshine of the spotless mind; the goonies; hook; big fish; scott pilgrim vs the world; empire records; finding nemo; the lord of the rings trilogy... to be continued later.  shows: i'm a glee addict. doctor who is kind of a religion. love firefly. i don't really watch much tv anymore; unless netflixing things i want to watch counts.  music: love it. as long as it doesn't suck; i'll listen to it or at least tolerate it. examples of what sucks: justin beiber; that rebecca black song  food: is delicious. mexican is amazing; italian is fantastic; japanese is great; sweet things are good all the time... calories are good for you.  beverages: tea; orange juice; coffee; hot chocolate</t>
  </si>
  <si>
    <t>family (this includes my pets)  friends (mine are pretty fantastic)  books  food/tea!!!  air/sunshine  a camera  knitting needles and yarn    (yup; i know. thats seven. i said i wasn't good at math)</t>
  </si>
  <si>
    <t>a lot of stuff and things.... ohhhh shiny!  i wonder what used to be on the site where only foundation remains. i wonder how tall that tree is. hey; neat; a rock! wonder what it is. what to do on my day off. places to explore. places i would like to travel. i wonder about really ordinary looking things that i walk past every day and wonder if anyone else ever thinks about them too. toes.  i think about animals i would like to own someday; and ways to improve the lives or cage set ups of the ones i already have.  right now? college. university. decisions.</t>
  </si>
  <si>
    <t>apparently filling out essays on okcupid when i should probably be studying for finals.  this is a social activity though; so i'm counting it towards my allotted socialization time.  oh; wait; you said typical. same thing i do every night; try to take over the world. i try not to study too much on fridays; if at all. so i'm probably playing with my dog; sophie and/or hanging out with my cat. i might also be at my best friend's house; watching a movie or snuggling with a lizard. dinner with my parents is also a common activity. it all depends on my mood that day :)</t>
  </si>
  <si>
    <t>i am a giant dork. wait. that's common knowledge. uhhhh... my sock collection is quite impressive and i'm proud of it. it's not super unusual for me to spend nearly $100 on a sock order from my favorite sock website. i have a favorite sock website; that might be enough for this box.</t>
  </si>
  <si>
    <t>you want to. i'm decently awesome if you bother to take the time to get to know me. i do however make random noises from time to time; so the easily startled or embarrassed need not apply. if you hate animals; dislike gay people; are generally a jack wagon; or are just going to say something lame like "hey baby; we should have sex" you probably shouldn't bother since i'll just ignore you or get violently angry in your general direction; and no one wants to see that.</t>
  </si>
  <si>
    <t>i'm a really fun person with a laugh you will never forget; but also a person who has her moments of quiet reflection....just depends on the day and who i am hanging out with. i love music; art; movies; laughter; comedy; exploring; comics; family; friends; exercise; etc. i love foggy weather and cloudy days. sometimes i can enjoy sunny; hot weather. someday i think i will do or make something really awesome that everyone will love; like a product or a story or a painting or something; but i don't know what that thing is yet. stay tuned.</t>
  </si>
  <si>
    <t>i still don't know what i want to be when i grow up; but right now i'm a freelance code monkey for a few small advertising and marketing firms while trying to put together a life as an artist (i draw a webcomic). oh and socializing; lot's of that.</t>
  </si>
  <si>
    <t>making people laugh; singing; throwing parties; laughing; motivating people; bringing people together; organizing; baking.</t>
  </si>
  <si>
    <t>my eyes; my cleavage; my laugh; my sense of humor; my hair; my wit.</t>
  </si>
  <si>
    <t>movies: anything by sophia coppola; the original star wars movies; most comedies; romantic comedies; and lately i've gotten a kick out of watching movies pre-cell phone era.    music: all. i don't think i would personally sit down and pick metal or country; but i would be willing to listen to it if someone really cared about it. a few in regular rotation are the white stripes; muse; the mars volta; belle and sebastian; gogol bordello; and a bunch of others. i will always love the magnetic fields "69 love songs" and all beatles. i studied classical music growing up and in college; so there's that occasionally too. i'm trying to learn more about jazz but i'm a bit of a neophyte. other then that...i love music.    shows: adventure time; archer; parks and rec; arrested development; 30 rock; mad men.    food: i love vegetables and salads. i love steak and whiskey and you probably should as well. i love cheese. i love seafood. i love fancy meals out; but really am just totally happy to go get a burger at a diner or something similar. i love brunch with good friends. i love ending up after an adventure somewhere at 2am trying to find one of five places (or so) we know are open to serve us food in the bay area. i recently started learning how to cook. every meal i've made so far everyone has loved; so you might be in luck.    and please note that i love video games. i don't have a video game system right now; which saddens me (well; i have my nintendo 64 in a box in my closet; but no tv...); but if you play video games sometimes; i might want to join you.</t>
  </si>
  <si>
    <t>exercise. water. sleep. passion. my macbook. my laugh.</t>
  </si>
  <si>
    <t>comedy; comics; sex; my friends; my family; my career; my art; music; good food and good drink.</t>
  </si>
  <si>
    <t>probably at one of my favorite bars in oakland or berkeley with friends....or having a date night with myself at home just watching a movie.</t>
  </si>
  <si>
    <t>you'll have to buy me a drink first.</t>
  </si>
  <si>
    <t>you want to buy me a drink and take a shot at making me laugh. if you think you have what it takes; then send me a message.</t>
  </si>
  <si>
    <t>i'm from the jersey shore originally; and no; it really isn't anything like the tv show. been living here in the bay area for a while now. i love everything about sf except the lack of good pizza.</t>
  </si>
  <si>
    <t>making addictive facebook games for my day job. exploring and enjoying the city.</t>
  </si>
  <si>
    <t>the big lebowski  say anything  singin' in the rain  forgetting sarah marshall  inception    addicted to breaking bad at the moment.    music:  muse; naked and famous; grouplove; cults; daft punk; pink floyd; kasabian; metronomy; arcade fire; the xx; white stripes; yeah yeah yeahs; franz ferdinand; john lennon...</t>
  </si>
  <si>
    <t>good food; friends; wine/beer; music; internet; coffee.</t>
  </si>
  <si>
    <t>right now i'm pondering why my coworker bought spray on tan for me and does she actually think i will ever be drunk enough to put it on? i may be from the jersey shore... but no.</t>
  </si>
  <si>
    <t>doing something so incredibly amazing that if i told you your brain would implode... or possibly just out with friends.</t>
  </si>
  <si>
    <t>questions; comments; concerns? don't have a customer support hotline; so you'd better just message me instead.</t>
  </si>
  <si>
    <t>i am looking for a man who can keep me interested; make me laugh and doesn't play games. be honest and you'll have my heart.    i love good food and wine. i can skydive; zip line; and bike for miles but i love a fire and a movie too.    i'm looking for a true person who is kind and sexy...</t>
  </si>
  <si>
    <t>i have a pretty intense job- so on my off time i love to laugh... i'm also busy raising two girls (9 and 8).</t>
  </si>
  <si>
    <t>i'm a really great cook and i'm good at a lot...you be the judge</t>
  </si>
  <si>
    <t>first thing people notice about me is my smile...</t>
  </si>
  <si>
    <t>book- the alchemist  movie-shawshank redemption( could watch it a thousand times and never get sick of it)</t>
  </si>
  <si>
    <t>my girls  friends  love  romance  phone  dvr</t>
  </si>
  <si>
    <t>if you are looking for new friends; want to have fun; or just want to hang out or talk...</t>
  </si>
  <si>
    <t>hello. my name is gull schneider. you might think my name means gull like a sea gull; but it's not and what it really means is waves in the ocean in hebrew. it's an israeli name. i am a student at city college of san francisco. i study graphic design. one reason why i'm on this site is because i already had my 1st girlfriend last year and now it's time to find another one. you're always free to contact me anytime. thanks.</t>
  </si>
  <si>
    <t>i am a student in graphic design. i got a certificate in "digital printing and publishing"; so i'm hoping to get a part-time job in that field sooner or later. i also like to draw from time to time. you can know me as an artist. i used to loved playing sports; but nowadays i don't really do it as much; but i'm more into weight lifting.</t>
  </si>
  <si>
    <t>i'm good in drawing and also in using adobe softwares like acrobat; illustrator; indesign and photoshop</t>
  </si>
  <si>
    <t>that i am very friendly and intelligent</t>
  </si>
  <si>
    <t>my favorite books are "the game" by neil strauss; "kaffir boy" by mark mathabane; "our america" by lealan jones and lloyd newman; and classic novels.    movies: kids; fresh. the dark knight; stand by me; harlem nights; boys n the hood; the wood; hose party; and roots    music: jim croce; drake; gang starr; 2 pac; miguel; wale; usher; 50 cent; ll cool j; ofra haza; tony toni tone; d'angelo; mary j blige;the beatles; carlos santana; mary j blige; and eminem.    shows: my wife and kids; simpsons; family guy; two and a half men; and cops    food: anything kosher and gluten free</t>
  </si>
  <si>
    <t>1. life  2. money  3. friendship  4. education  5. intelligence  6. knowlege</t>
  </si>
  <si>
    <t>the past life; which i shouldn't</t>
  </si>
  <si>
    <t>at a place called hilell which is a jewish community for jewish college students. i go there for shabbat which happens on a saturday and a friday night and it means the sabbath.</t>
  </si>
  <si>
    <t>uh...i don't know</t>
  </si>
  <si>
    <t>you need me or if you're interested</t>
  </si>
  <si>
    <t>english (okay)/hebrew (poorly)</t>
  </si>
  <si>
    <t>hey... i'm a sort of geeky girl who is into steampunk. i make all my costumes; and i love to wear them. i'm big into anime and manga; i go to fanime every year. i'm a huge book nerd; i own over 300 books&amp;gt;.&amp;gt; i also love to play video games and rpgs; i play d&amp;amp;d and my all time favorite card game is zombie flux.i'm the shortest person in my family; and of course i work at a bookstore with really tall shelves...*sigh* i grew up on the penninsula; in burlingame; san mateo; and millbrae areas.... i went to a really preppy high school; and i hated it... i don't really know what else to say...... i guess there is one thing left to say....    *ahem*    "i've got a lovey bunch of coconuts(diddly diddly dee) there they are standing in a roooww!! (bumbumbumbum)"    "big ones; small one; some as big as your head!"    "give them a twist; a flick of your wrist; that's what the showman said!"    *spattering of applause*    thank you thank you!!!    (i'm such a dork....)</t>
  </si>
  <si>
    <t>right now; i work at a bookstore; and i have been working at bookstores and libraries for the past 6 years. i am an art major up at a community college for now; but i hope to get ahead in the future</t>
  </si>
  <si>
    <t>acting odd; weird; and occasionally stupid... i make people laugh on accident...yeah... i'm really good at sewing and origami; baking(&amp;lt;3 to bake) i do lots of stuff... and geeking out is one of the things i'm best at ^_^</t>
  </si>
  <si>
    <t>my eyes; people say a range of things about them... like either they are weird; cool; freaky; beautiful... hmm.. yeah...</t>
  </si>
  <si>
    <t>ok...tough; tough; tough question.... i love to read lots of sci-fi and fantasy; sometimes the occasional contemporary fiction. i love manga and comics ^_^ i mean.. i own over 300 books... and prolly 45% of them are manga/comics...... i love the movie the fall; and repo:a genetic opera;the fifth element;the lord of the rings trilogy; moulin rouge; book of eli; the watchmen; the postman and waterworld(yes; yes; i know)... lots of anime; my all-time favorite anime is cowboy bebop; spike is too damn hot=p and i love all the martial arts in it; and the music!! yoko kanno is a genius...i listen to different types of music; but mostly techno; trance; dance; and house... i love exotic foods; like indian and thai.^_^ teehee</t>
  </si>
  <si>
    <t>1) steampunk  2) books- lots of them!!!  3) hugs ^_^  4) sleep-naps and the occasional all-day-sleeps  5) video games/anime/music with a good beat  6) rain; i love the sound</t>
  </si>
  <si>
    <t>steampunk costumes; work; books; sleep; how things work(i ike to take things apart sometimes); and my friends</t>
  </si>
  <si>
    <t>either hanging out with friends; playing video games; working on costumes; or going to events such as swing goth or peers events</t>
  </si>
  <si>
    <t>serious remarks on this section:  i am afraid that people will judge me by my body before they get to know me. and i'm afraid that i won't find the perfect guy to spend my life with. i don't think sex is a must have(but a wanting for it is good=d) i don't need sex in a relationship; not until i really know the person and they get to know me will i consider it ^_^no casual-ness!! lol; i can't stand one night stands...&amp;gt;.&amp;gt; can you really call it a one night stand? you don't do much standing....lol... i go quite now...    funny/random remarks on this section:  also; i will burp like a guy when i'm alone(more like a loud belch..meeps)....my brother and i sometimes have contests...and he's 4 years older than me&amp;gt;.&amp;gt;    i play pokemon... on my ds; and my gameboy&amp;gt;.&amp;gt; and yes.. i do carry a pokewalker wit me... even at work... =d right now i have a dratini; and i have no hesitations when 7 year old kids come up to me and ask if i want to connect our pokewalkers; lol    i can be painfully shy at times; but once you know me; you may think i need to cut down on the sugar....^_^</t>
  </si>
  <si>
    <t>you are a geek like me^___^ if not for interest in date; then at least we could be geeky together! lol    or if you don't mind a geeky girl who is quirky beyond quirky... i mean... my quirkiness has it's own quirks...i am very quirky...i am also a dork =p</t>
  </si>
  <si>
    <t>sunny californian looking for another outdoor enthusiast to enjoy our beautiful weather and california sunshine!</t>
  </si>
  <si>
    <t>working hard and enjoying life!</t>
  </si>
  <si>
    <t>creating new things; working with others; seeing the big picture!</t>
  </si>
  <si>
    <t>my smile and optimistic nature</t>
  </si>
  <si>
    <t>books-so many! right now i'm reading malcolm gladwell but i do love a good mystery! movies- shawshank redemption...it's my all-time favorite..but i will admit i love arnold schwarzenegger movies too! i love jazz music and many different cuisines!</t>
  </si>
  <si>
    <t>1) my dogs 2) a good nights sleep 3) good fresh food 4) books 5) my computer 6) family and friends</t>
  </si>
  <si>
    <t>lately it's been the meaning of life and a whole bunch of other heavy stuff...but usually i'm pretty easygoing and relaxed...</t>
  </si>
  <si>
    <t>i don't go private until i know you a lot better...</t>
  </si>
  <si>
    <t>you are interested in getting to know me; and think i would like to get to know you!</t>
  </si>
  <si>
    <t>i grew up in socal and moved to the bay shortly after graduating. i'm looking for somebody fun to explore sf with me.</t>
  </si>
  <si>
    <t>trying to make the best of it by working hard and having fun</t>
  </si>
  <si>
    <t>bringing out the inner child of others  putting my foot in my mouth  keeping my word</t>
  </si>
  <si>
    <t>there's nothing i won't say</t>
  </si>
  <si>
    <t>book: into the wild; a walk in the woods    movies: cars; finding nemo; love actually; garden state; the godfather; donnie brasco;    tv: how i met your mother; big bang theory; breaking bad; game of thrones; mad men    music: it depends on my mood; i can rock out to jay-z and kanye; taylor swift and lady antebellum; bob marley and sublime; kaskade and avb; foreigner and the beegees; pretty much anything.    food: i love food and will try anything at least once.</t>
  </si>
  <si>
    <t>family; friends; car; my dog; caffeine; sonicare</t>
  </si>
  <si>
    <t>what am i going to eat?</t>
  </si>
  <si>
    <t>usually at a bar having a few drinks to unwind from a long week of work. on the couch watching netflix if it's been a really long week.</t>
  </si>
  <si>
    <t>you're looking for somebody to hang out with</t>
  </si>
  <si>
    <t>easy going; mellow; don't take things too seriously except the occasional board game or trivia night. i like someone who can stand up for themselves; but i've got your back when you need it. i enjoy traveling; love the outdoors but don't get into it enough. pretty much game for anything; sports; dancing; staying in... i really go with the flow. sarcastic; but who on okc isn't. i like my space at times but clearly enjoy companionship.</t>
  </si>
  <si>
    <t>working for the man; to help mankind.</t>
  </si>
  <si>
    <t>free throws and folding clothes. tinkering; fixing; solving.</t>
  </si>
  <si>
    <t>gentle eyes i've been told; but probably height.</t>
  </si>
  <si>
    <t>current favs:  the alchemist..... in general i love the classics.  the abyss; life aquatic; and many many more.  mexican; spicy noodles; chocolate</t>
  </si>
  <si>
    <t>hugs  chocolate  toothbrush  clean socks  sunscreen  adventures</t>
  </si>
  <si>
    <t>food; sex; and all the ways of the world.</t>
  </si>
  <si>
    <t>happy. movies; sleeping; drinking; socializing....</t>
  </si>
  <si>
    <t>love me some r. kelly</t>
  </si>
  <si>
    <t>you made it this far.</t>
  </si>
  <si>
    <t>i think i'm a pretty good catch for the right guy but i'm still looking for that special one! i tend to like guys that are intelligent; masculine; enjoy staying active and are also emotionally present and attuned.    if you meet me you'll see that i am genuinely kind; compassionate; feminine; spontaneous; creative; gentle; and have a love for adventure! i like to live and think out of the box. i am sensitive and strong and have a huge capacity for accepting and embracing the full range of human experiences.    i like community but question the collective mind.    i think my interests say a lot about my values and who i am. i have practiced yoga for 18 years. after the tsunami in 2004 i began travelling to south india to work with traumatized people there. i later founded a nonprofit and travel annually to south india and other parts of asia to work with the underserved. i love to travel and immerse myself in other cultures. i just returned from 2 months in asia where my daughter and her family live.    i was born on the east coast but have lived in california most of mylife. i love the beach; outdoors; and being near or in the water. i can parallel park my car in 1-2 turns 90% of the time. i am a pretty good cook and like to host dinner parties for my friends.    i appreciate humor and would like to meet a man that doesn't take life so seriously. let's work to make the world a better place - not to kill ourselves in the process. let's go with the flow and enjoy all the good things life has to offer.</t>
  </si>
  <si>
    <t>i have a private practice as a somatic psychotherapist. i spend a lot of time outside - cycling; photography; hiking...    also learning salsa dancing!    travel; fun; creativity and living out of the box is important to me.</t>
  </si>
  <si>
    <t>observing people; design; coming up with new ideas; staying  calm    there's more i'm sure but it is eluding me now...</t>
  </si>
  <si>
    <t>my smile; i'm petite; i'm calm.</t>
  </si>
  <si>
    <t>a few favorite books:  half the sky by nicholas kristoff  walden and civil disobedience by henry david thoreau  books by alan watts; pema chodron  the gift: poems by hafiz the great sufi master    currently reading:  true perception: the path of dharma art by chogyam trungpa  the practice of contemplative photography: seeing the world with  fresh eyes by andy karr and michael wood  the four hour work week by timothy ferris    music - folk; rock; jazz; blues; world music; indian music (kirtan)    to name a few:  mary fahl; steely dan; eric clapton; peter gabriel; yes; sting;  kenny loggins; van morrison  michael franks; michael tomlinson; bb king; stevie ray vaughn; the commodores; simon and garfunkel; cat stevens; the beatles; joni mitchell  krishna das; jai uttal; mukti; ravi shankar; snatam kaur    food - mexican; italian; indian.... pretty much everything except  that i'm gluten free; i enjoy making homemade chai.</t>
  </si>
  <si>
    <t>flowers; the hot sun; rain; silence; traveling and immersing myself in other cultures; loving hearts.</t>
  </si>
  <si>
    <t>how to work less and play more.  my next adventure...</t>
  </si>
  <si>
    <t>packing to leave for a weekend or month long trip or......going out to dinner with friends....or you might see me singing and dancing in my kitchen while cooking.</t>
  </si>
  <si>
    <t>you enjoy life and are willing to be yourself in a relationship; your health matters so you are fit! you're outgoing yet introspective. you wouldn't flinch when i suggest our next adventure! you want to make a friend and see what happens next.....</t>
  </si>
  <si>
    <t>english/tamil (poorly)/spanish (poorly)</t>
  </si>
  <si>
    <t>i'm a san francisco native n know where all the nices views are at...(i can take u in a tour if u like) lol.. going with the flow of life.. workin construction n hanging out with friends n meeting new ones.. n just living life to the fullest!!</t>
  </si>
  <si>
    <t>workin n more workin</t>
  </si>
  <si>
    <t>the simpson; family guy n sport center..</t>
  </si>
  <si>
    <t>oxygen; water; food n family</t>
  </si>
  <si>
    <t>going with the flow</t>
  </si>
  <si>
    <t>i'll tell u when u ask me</t>
  </si>
  <si>
    <t>if u like what u see</t>
  </si>
  <si>
    <t>i'm an international student from china at california state university east bay in hayward; and i major in theatre arts. i just got out of a long-distance relationship; as i have been in the u.s. mostly for the past three years; but american ex-boyfriend has to teach in china. we tried to make it work; but for some reasons; it won't work. as independent as i can be; i'm still emotionally needy sometimes that i need a man in my life who i can see on a regular basis; so i'm still looking for my significant other.    i prefer white guys or european-descended latino guys not because they have bigger dicks than asian guys; but because i simply feel physically and emotionally safer around them; so yes i like guys taller and bigger than me to make me feel safer; but that's not always the case; i also prefer guys a little bit older than me; and again; not because they have more experience; but because they're likely to be more mature; so yes; i definitely hate those hot jocks or twinks that think they're so popular and full of themselves; but i of course welcome guys around my age who have a mature mind. i'm not saying i'm such a holy person that i don't care about appearances; i do; but i care most about the face--just please have a face that i don't hate and don't be too overweight.    at first; i thought i don't have to care about hobbies; but i found out i really can't chat with someone who i don't share any interest with; so here are my interests: i love movies; i love tv shows; and i definitely love gay music; shakira; beyonce; you name it! above all; i hate sports in general. habit-wise; i can be quite bizarre about it. me; i don't smoke and i drink socially. i prefer a guy that doesn't smoke; but if you do; and i like you a lot; that's negotiable; however; if you don't eat the crusty parts of bread or pizza; somehow; i don't think we'll get along; lol.    i'd love to have a man in my life that i can cuddle every night; but i don't think that works for now; because i'm fighting for my own future and i don't even know where i'm going to be in one year; but i do need someone that i can rely on emotionally; someone i could talk to on a regular basis; or someone who shares similar goals or ambitions with me; so we can let each other know that we are not alone. therefore; if you think i might be a potential match; please feel free to drop me a line. i know i'm not even sure what i can offer; but who knows.</t>
  </si>
  <si>
    <t>i major in theatre arts; and i have a great passion for the world of entertainment. although it's not east to find a job in this field nowadays; but i'll try my best to stay here after graduation.</t>
  </si>
  <si>
    <t>doing what i love to do.</t>
  </si>
  <si>
    <t>i'm always smiling.</t>
  </si>
  <si>
    <t>music: beyonce; shakira; and all the divas you can name.</t>
  </si>
  <si>
    <t>talking to my parents online.</t>
  </si>
  <si>
    <t>i like to get laid by white boys that are older than me.</t>
  </si>
  <si>
    <t>you love asian boys and you're not older than 40.</t>
  </si>
  <si>
    <t>english (fluently)/chinese (fluently)/french (okay)/spanish (poorly)</t>
  </si>
  <si>
    <t>i am a 24 year old young professional. like playing sports; hanging out with friends; going out; traveling; etc. looking for a young man with good looks and self-confidence.</t>
  </si>
  <si>
    <t>i currently work for a non-profit that provides services to people with disabilities.</t>
  </si>
  <si>
    <t>getting parking tickets</t>
  </si>
  <si>
    <t>food: sushi; lobster; chicken wings  movies: blue streak; grandma's boy; slumdog millionaire</t>
  </si>
  <si>
    <t>i am a work in progress. i am always trying to figure out what i will be when i grow up this time.    my favorite quote is from my favorite author; jane austen:    "no one minds having what is too good for them."    fuchsia is my life; or at least my wardrobe. magenta is also good.    i developed a signature drink; called the "harlot". citizen cake used to make the best one in town. not sure who i'd give that recognition to now; but foreign cinema does a decent one.    i am &lt;a class="ilink" href="/interests?i=poly"&gt;poly&lt;/a&gt; and spending more time learning to be true to myself and unlearning my midwestern upbringing. altho; the midwestern upbringing didn't really "take"; ya know?    i have memberships to both the &lt;a class="ilink" href= "/interests?i=deyoung"&gt;deyoung&lt;/a&gt; and &lt;a class="ilink" href= "/interests?i=sfmoma"&gt;sfmoma&lt;/a&gt;; and season tickets to the sf symphony. i enjoy going to 3-4 giants games per year. i used to watch sunday night football (and before that; monday night football) just to listen to john madden and al michaels. now that john madden has retired; i have my sunday nights back. i was the local football expert at a 2010 superbowl party; which gives you an idea of the kind of people i hang out with.</t>
  </si>
  <si>
    <t>i decided that i knew what i wanted to be when i grew up this time; so now i'm in san francisco (was on the peninsula) learning to be it. of course; this is a recursive process.</t>
  </si>
  <si>
    <t>engaging deeply in intellectual pursuits. discovering delicious foods. reading and discussing books. finding dry but fruity/floral white wines that appeal even to people who don't like white wine. asking the dumb questions that turn out not to be dumb (that's what i do for a living). determining optimal solutions.</t>
  </si>
  <si>
    <t>my grin. i'm told it's eeeeevil.    i was delighted recently to be described as "adorable evil." the black tshirt with a white skull and crossbones silhouette filled w/ small pink hearts definitely had something to do with that.</t>
  </si>
  <si>
    <t>&lt;a class="ilink" href="/interests?i=jane+austen"&gt;jane austen&lt;/a&gt;! really.    "enchanted april;" "remains of the day;" "howard's end;" and "china court" occupy a special area of my bookshelf; representing remarkable stories with a major flaw.    i much prefer &lt;a class="ilink" href= "/interests?i=horatio+hornblower"&gt;horatio hornblower&lt;/a&gt; to jack aubrey; tho the "battle porn" in both is good. also got a kick out of david weber's &lt;a class="ilink" href= "/interests?i=honor+harrington"&gt;honor harrington&lt;/a&gt; series; aka; hornblower in drag in the 35th century.    sci-fi and fantasy are my junk food reading; but the books have to be well written. i liked kage baker's company novels (the ending was a bit weak for my taste; however); i enjoyed lois m bujold's vorkosigan novels; even tho they get repetitive when you read them in one burst. octavia butler - a tragic loss. laurell k. hamilton's merry gentry novels - a dirty little secret vice - and another weak ending. &lt;a class="ilink" href= "/interests?i=christopher+moore"&gt;christopher moore&lt;/a&gt; - i regularly reread "bloodsucking fiends" and "coyote blue"    i enjoy histories; essays; light science; and fiction for high-protein reading; but again; i require the author to be cogent; erudite; and grammatical.    read "elegance of the hedgehog" and "the windup girl" one after the other - wildly different and both amazing. enjoyed "the nine" by jeffrey toobin - hope rehnquist burns in hell.    i've read jane austen's canon at least 30 times. i have savored many of a.s. byatt's novels. i have a soft spot for georgette heyer's regency novels; which i can claim as "not fluff" because of their age ;-&amp;gt;. keys's "catastrophe" was a book i had to buy to digest at my leisure. i'm not sure whether to put neil gaiman in the serious fiction or fantasy category; but i admire his stuff. i have and read numerous poetry books. i've recently discovered graphic novels; read the sandman series; and am following &lt;a class= "ilink" href="/interests?i=girl%0agenius"&gt;girl genius&lt;/a&gt; and &lt;a class="ilink" href="/interests?i=skin+horse"&gt;skin horse&lt;/a&gt;online. i use the library to support most of my reading habit. yes; reading is important to me.    i watch very little tv; but can be lured into watching dvds and downloads. i was a big &lt;a class="ilink" href= "/interests?i=star+trek"&gt;star trek&lt;/a&gt; fan in the past (spock was my first real crush) (the recent star trek movie? pretty good; but there was something missing... like plot. i guess my standards have changed)(recently watched sttos episode on hd and was stunned at the production values. could see kirk's girdle and that spock's eyebrows were just black pencil. wow); loved &lt;a class="ilink" href= "/interests?i=buffy"&gt;buffy&lt;/a&gt;; enjoyed &lt;a class="ilink" href= "/interests?i=firefly"&gt;firefly&lt;/a&gt;; believe &lt;a class="ilink" href= "/interests?i=david+tennant"&gt;david tennant&lt;/a&gt; is ten times the doctor that matt smith will ever be; need to get around to finishing the latest torchwood series; and would probably like to rent entire seasons of some recently popular shows if i had someone to watch and discuss them with. i crochet while watching tv -- need a scarf or beret?    i love &lt;a class="ilink" href="/interests?i=jazz"&gt;jazz&lt;/a&gt; and &lt;a class="ilink" href="/interests?i=classical+music"&gt;classical music&lt;/a&gt;; and have season tickets to the symphony. outside of jazz and classical; i prefer music with meaningful lyrics. i have playlists on my ipod named "wank-a-wama"; "melancholy whores"; and "shaken; not stirred". oh; and i worship &lt;a class="ilink" href= "/interests?i=nina+simone"&gt;nina simone&lt;/a&gt;. discovered &lt;a class= "ilink" href="/interests?i=melody+gardot"&gt;melody gardot&lt;/a&gt; last year and love pairing her tunes w/ nina's.    i adore going to &lt;a class="ilink" href= "/interests?i=theater"&gt;theater&lt;/a&gt; and live performances; especially my annual pilgrimage to ashland shakespeare fest. i like &lt;a class="ilink" href="/interests?i=white%0awine"&gt;white wine&lt;/a&gt;; and have seduced confirmed red drinkers into my perversity. i eat meat. i need more exercise. i have allergies; and change my sheets every week.</t>
  </si>
  <si>
    <t>- fuchsia; magenta; and all manner of similar colors.  - maslow's heirarchy of needs - at least the bottom 4 levels. still working on the top level.  - san francisco.  - tasty; tasty food. i love going to restaurants and trying new stuff.  - sunscreen. spf huge. i have some spf 70 that makes me happy and keeps me unburned for long stretches of time in the sun.  - intellectual stimulation. and npr. and brainy friends.    btw; men; you really don't need to put "sex" in this list. we know you like sex. that's a given with testosterone.</t>
  </si>
  <si>
    <t>my work. sad but true. i'm a geek.    fun cultural things to do.    the book i'm currently reading.    food; glorious food. i'm an unrepentant foodie. sf is a good place for this.</t>
  </si>
  <si>
    <t>if i'm lucky; i'm having a glass of wine and unwinding.    if i'm not lucky; i'm probably still at work.</t>
  </si>
  <si>
    <t>hmmm. i'm pretty tactless unless i'm being vigilant; so i'll say just about anything that pops into my mind. fortunately for me; it's usually moderately humorous.    oh; and i snore. see "allergies"</t>
  </si>
  <si>
    <t>you are in sf and want to get together. i am looking for friends; fwbs; partners; and buddies. i do ask that you be able to ask interesting questions and listen to the answers. i will do the same. (guys; this means you. women are usually pretty good about this.)    you want to discuss jane austen's novels; life; and era (call now. operators are standing by!)    you know the difference between c.s. forester and e.m. forster    you are poly or comfortable with poly people. mildly kinky is good too. men; don't be too toppy; women; anything goes.</t>
  </si>
  <si>
    <t>put me in front of something creative and i'm happy -- live music in a small venue; a documentary film; a photo exhibit; or offbeat festival.    like a lot of people; i'm a fan of travel -- especially the immersive kind. i've worked abroad twice; tutoring english in italy and working a few odd jobs in australia. a favorite trip was to angkor wat and i'd love to return to se asia. i'm not able to travel quite as often or long; but i still have a curious soul and i'd love to meet someone interested in traveling near and far with.    i relate to being an infp on the myers-briggs scale. i'm part introspective; part social -- i enjoy meeting new people; but i'm glad for a bit of downtime at the tail end of a day. i think that my friends would consider me mellow and optimistic.    i spin and practice yoga at a gym; but if it's a warm-weather day; i'd rather be outside running near the bay or on a long hike on mt tam.</t>
  </si>
  <si>
    <t>i feel lucky to work at a non-profit and to also do freelance writing/editing on the side. balance is important and i try to round out my work with a healthy dose of time with friends and family; being outdoors; and doing new things.</t>
  </si>
  <si>
    <t>blue eyes; maybe?</t>
  </si>
  <si>
    <t>books: the wind-up bird chronicle; glass castle; olive kitteridge.  movies: recently enjoyed bill cunningham ny  shows: top chef; the office; jon stewart  music: ray lamontagne; feist  food: i'll always vote for thai</t>
  </si>
  <si>
    <t>inspiration  morning coffee  passport  curiosity  my niece's laughter  balance</t>
  </si>
  <si>
    <t>words. finding my new favorite hiking trail. that great; odd coincidence that happened earlier in the day.</t>
  </si>
  <si>
    <t>easing into the weekend. it's usually low-key; like dinner with friends.</t>
  </si>
  <si>
    <t>how about we save that until we meet in person?</t>
  </si>
  <si>
    <t>you're mellow; open; optimistic; quirky. you're curious about the world; curious about yourself; and curious to know why you connect with something i mentioned.</t>
  </si>
  <si>
    <t>english/italian (okay)/german (okay)</t>
  </si>
  <si>
    <t>i am currently in a committed relationship. i choose to still let my profile on in case you find that my mind is interesting and want to be my friend :)    i am interested in the story making of humans. the key to the universe might be somewhere else; but we are already quite a thing; you know? enough brain activity and you have a working meaning-creator love-experiencing walking agent. out of nothing; you and me.    existence is a natural phenomenon. unbelievable; isn't it? i very often feel astonished about the mere manifestation of reality. i am constructing my life on top of this surprising fact. namely: we are here... somehow... and we discover the existence of joyous experiences; fun and boundless love. what do we do with all this? i'd like to know what you think.    i am affectionate and caring; i love when i get to know someone (though secretly; i love every sentient being already... boundlessly). i am warm and respectful to people and ideas. i value the construction of knowledge and its incredible spread around the world.</t>
  </si>
  <si>
    <t>top-down: trying to increase the amount of joyous consciousness in the universe. it may be surprising; but things beyond good; beyond love and nirvana; exist as available possibilities. i take it that it would be beyond beautiful to bring them into existence and arouse the boundless ecstatic expressions of the universe. obviously; nanotechnology and conscious superintelligences have to be involved in the task.    bottom-up: about to begin my junior year at stanford after completing a summer internship at klout. i am majoring in symbolic systems; and i will either go to graduate school to dive deeper into ai and/or cognitive sciences; or go and apply this knowledge to relieve suffering and create happiness. a plan is in progress ;-)</t>
  </si>
  <si>
    <t>writing controversial posts on reddit; math problems; finding patterns; coming up with humorous interpretations of things.</t>
  </si>
  <si>
    <t>i can tell their degree of myopia or hyperopia by just looking at them. ... seriously; maybe that i smile back :)</t>
  </si>
  <si>
    <t>movies: &lt;em&gt;brazil; the meaning of life; i heart huckabees; american beauty; twelve monkeys; the bad education&lt;/em&gt;    books: &lt;em&gt;the conscious mind; blindness; the little prince; a brief history of time; the hedonisitc imperative; the time machine; the ego tunnel; reasons and persons; lesswrong.com&lt;/em&gt;    music: prog rock; electronic of all kinds; classical; renaissance music and a bit of everything.    i used to take tastes quite seriously (like; when i was 13); but now i am aware that if you put your attention long enough on anything with variety; you will discover subtle and thought provoking differences.</t>
  </si>
  <si>
    <t>boundless love  consciousness  evolution  fun  pleasure  rational thinking</t>
  </si>
  <si>
    <t>how to create a conscious entity from scratch; oneness; philosophical issues ("why is there something rather than nothing?"); world problems; math problems; other people (relationships); people (and other animals); the fermi paradox; how to add value; memes; social psychology and "where is all of this going?!"</t>
  </si>
  <si>
    <t>looking out the window; making love with the light. thinking about spirals; or meeting a friend. some fridays are wild and everything i do admit.</t>
  </si>
  <si>
    <t>i like cuddling...  ashamed to admit that my mind is a hyperbolic space; haha ;)</t>
  </si>
  <si>
    <t>you'd like to see what's behind the edge; try to find who you are and/or expand your mind and mine by sharing thoughts :)</t>
  </si>
  <si>
    <t>english (fluently)/spanish (fluently)/french (poorly)/c++</t>
  </si>
  <si>
    <t>update: the following was written back while i was still single; so there may be things that are no longer relevant. i will update my profile in detail when i have time to be more relevant. but without further ado....    hey; hows it going? i guess you're wondering a little about me; huh? well; for starters; i was born and raised in the east bay. hayward; to be exact. i love traveling and after i graduated from the culinary academy a few years back i spent some time outside of california before i came back in early 08. i love going on cruises and i've been on 2 of them before and i can't wait to go on more.    this past summer; i went on a camping trip to lake almanor in northern ca; and as a result i have a renewed enjoyment for camping and the outdoors. one more reason for me to get back into shape. i used to camp and fish and such all the time when i was younger; and i'd love to get back into it!!!    i'm a bit of a gamer/geek; but not too bad. i enjoy games that involve strategy and making me actually have to think. i'm also pretty good at building and fixing computers. and yes; i admit it...i used play &lt;a class="ilink" href= "/interests?i=world+of+warcraft"&gt;world of warcraft&lt;/a&gt;.    i also love going to movies. i guess you could say i'm a fairly typical guy in that i love raunchy comedies; big action flicks with lots of gnarly explosions; and scifi movies too. i don't care for mutilation movies like the "saw" series though. its just not my thing.    i also love &lt;a class="ilink" href= "/interests?i=photography"&gt;photography&lt;/a&gt;; but i have put that hobby on hold until i can afford a new dslr and lenses. my old film slr is just too expensive now days. $8-10 to develop a roll of film. and i can easily take 4-5 rolls a day!</t>
  </si>
  <si>
    <t>right now; i work as a bartender and a supervisor at applebee's. at first i really didn't plan on going beyond that and wanted to switch careers; but now i'm really considering moving up higher in management; whether that be here or with another company.</t>
  </si>
  <si>
    <t>i'm a really good cook. i grew up helping out in the kitchen so i learned to cook at an early age. i have a knack for grabbing random ingredients and making something completely new taste good.    computers are another thing i'm super good at. i've built probably 6 or 7 of them from scratch; ordering all the parts and putting them together myself. just don't ask me to fix laptops. that's a whole different story.    staying up way past when i should.    ok; so i'm not really "good" at it per se; but &lt;a class="ilink" href="/interests?i=scrabble"&gt;scrabble&lt;/a&gt; is one of my favorite games.</t>
  </si>
  <si>
    <t>i have no clue; really. you should tell me!</t>
  </si>
  <si>
    <t>books; i really enjoy science fiction/fantasy reading; such as &lt;a class="ilink" href="/interests?i=battletech"&gt;battletech&lt;/a&gt;; &lt;a class="ilink" href="/interests?i=harry+potter"&gt;harry potter&lt;/a&gt;; &lt;a class="ilink" href="/interests?i=halo"&gt;halo&lt;/a&gt; novels; and also life improvement books such as &lt;a class="ilink" href= "/interests?i=rich+dad%2c+poor+dad"&gt;rich dad; poor dad&lt;/a&gt; by robert kiyosaki. &lt;a class="ilink" href= "/interests?i=waiter+rant"&gt;waiter rant&lt;/a&gt; is another awesome book (and blog!)    movies are a mixed bag; as i mentioned earlier. again; i love scifi movies; and i love movies that make you think; like runaway jury and the taking of phelam 123. you won't see me turn down a good action movie or comedy either. my favorite movie of all time is &lt;a class="ilink" href="/interests?i=the+princess+bride"&gt;the princess bride&lt;/a&gt;. its the movie that literally has everything: romance; comedy; action; you name it! &lt;a class="ilink" href= "/interests?i=armageddon"&gt;armageddon&lt;/a&gt; with bruce willis is a close second. i will watch those two movies over and over again if they're on.    music is different. i grew up listening to &lt;a class="ilink" href= "/interests?i=country"&gt;country&lt;/a&gt; and &lt;a class="ilink" href= "/interests?i=classic+rock"&gt;classic rock&lt;/a&gt;. i still prefer those genres of music but i also don't mind alternative and some occasional metal. it should be noted that i'm currently listing to 102.1 via internet radio.    my favorite food; hands down; is bbq pork ribs. in general; though; when it comes to food i eat about anything except green onions; raw onions; whole olives (or more specifically; i won't eat olives except on pizza); and sour cream. also raw sushi. yuck.    tv shows that i love include &lt;a class="ilink" href= "/interests?i=white+collar"&gt;white collar&lt;/a&gt;; &lt;a class="ilink" href="/interests?i=doctor+who"&gt;doctor who&lt;/a&gt;; &lt;a class="ilink" href="/interests?i=franklin+%26amp%3b+bash"&gt;franklin &amp;amp; bash&lt;/a&gt;; &lt;a class="ilink" href= "/interests?i=star+trek+tng+reruns"&gt;star trek tng reruns&lt;/a&gt;; &lt;a class="ilink" href="/interests?i=the+glades"&gt;the glades&lt;/a&gt;; &lt;a class="ilink" href="/interests?i=law+%26amp%3b+order%3a+svu"&gt;law &amp;amp; order: svu&lt;/a&gt;; &lt;a class="ilink" href= "/interests?i=lie+to+me"&gt;lie to me&lt;/a&gt;(so pissed that it got canceled); &lt;a class="ilink" href="/interests?i=burn+notice"&gt;burn notice&lt;/a&gt;; &lt;a class="ilink" href= "/interests?i=stargate"&gt;stargate&lt;/a&gt;; &lt;a class="ilink" href= "/interests?i=royal+pains"&gt;royal pains&lt;/a&gt;; and &lt;a class="ilink" href="/interests?i=ncis"&gt;ncis&lt;/a&gt;. more recently; i should add &lt;a class="ilink" href="/interests?i=eureka"&gt;eureka&lt;/a&gt; as the season just started; and &lt;a class="ilink" href= "/interests?i=falling+skies"&gt;falling skies&lt;/a&gt; which i was pleasantly surprised by.    bonus section! i'm not by any stretch an avid sports fan; but when i do watch sports; you'll find me cheering on the &lt;a class="ilink" href="/interests?i=oakland+a%27s"&gt;oakland a's&lt;/a&gt;; &lt;a class="ilink" href="/interests?i=oakland+raiders"&gt;oakland raiders&lt;/a&gt;; and; wait for it...the &lt;a class="ilink" href= "/interests?i=pittsburgh%0asteelers"&gt;pittsburgh steelers&lt;/a&gt;. yep; i lived in pittsburgh; pa for 6 months (ok; fine; mckees rocks; pa to be exact; but for all intents and purposes; its like living in daly city and just telling everyone you live in sf). while i was living there; it just so happened to be football season; and in pittsburgh; its either you're a steeler's fan; or get your a** kicked.</t>
  </si>
  <si>
    <t>in no particular order...    computers  chopsticks  mt. dew.  socialization  family  internet</t>
  </si>
  <si>
    <t>how excited i am for my promotion at work!    currently...what i'm getting people for christmas; lol.    i wish my student loans would magically pay themselves off :|</t>
  </si>
  <si>
    <t>i'm usually stuck working late. but in the event that i'm not working; i try to stay in on friday and saturday nights. i prefer going out on sundays and mid week when its less crazy. the flip side of that though is that some things just aren't as fun without a ton of people.</t>
  </si>
  <si>
    <t>i'm a pretty open book; just ask.    oh; and i secretly love rom-coms.</t>
  </si>
  <si>
    <t>you should definitely message me if you've made it through this much of my profile!  or if you're a night-owl; like me!  if you want to talk about cooking; bartending; or computers.  you are interested in making a new friend.  you'd like to be my workout buddy (i have a 24hr membership that i rarely use because i hate going to the gym alone.)</t>
  </si>
  <si>
    <t>grew up in la; lived in boston for a few years; and now in sf. i like to work out; read children's fantasy; cook; go out to eat/drink; and take naps with other people's cats.</t>
  </si>
  <si>
    <t>previously a lecturer and phd student in cognitive psychology until i got tired of being perpetually broke. now working as a market research analyst; accepted that i sold out; and feeling totally enlightened.</t>
  </si>
  <si>
    <t>figuring out people's myers-briggs profiles.</t>
  </si>
  <si>
    <t>arms</t>
  </si>
  <si>
    <t>books: rules of attraction; american psycho; song of ice and fire; harry potter; his dark materials    movies: school of rock; shaun of the dead; kung fu panda; how to train your dragon    tv: battlestar galactica (2003); flashforward; jericho; melrose place (the original); rupaul's drag race; game of thrones; avatar: the last airbender; legend of korra    music: dance; soft rock; lounge music; power ballads    food: noodle soups; seafood; anything spicy</t>
  </si>
  <si>
    <t>1. gym membership  2. protein powder  3. spotify  4. iphone  5. porn  6. oxford shirts</t>
  </si>
  <si>
    <t>workout routines; nutrition; asian food; the weekend; cats; the 1990s; post-apocalypic survival strategies</t>
  </si>
  <si>
    <t>at happy hour!</t>
  </si>
  <si>
    <t>i cried when dobby died.</t>
  </si>
  <si>
    <t>you should message me if you have some of the following qualities:  1. athletic/muscular build  2. expressiveness  3. ambition  4. general competence  5. affinity for 80s and/or 90s music  6. high sex drive</t>
  </si>
  <si>
    <t>i'm an east coast transplant; though i am loving everything that california has to offer. i do enjoy a big city and have a bit of wanderlust; but am happy take advantage of the amazing weather and being active when i am here. my other love is food -- eating; making; trying new stuff; and enjoying with some wine!</t>
  </si>
  <si>
    <t>i market technology for a big silicon valley company. i enjoy the work; though still figuring out what i want to be when i grow up. i've gotten to see the world through my work and having fun :)    in the rest of my life; i love being outside--hiking; cycling; swimming; tennis; golf. especially looking for activity partners for last two!    i spend a lot of time in sf; at restaurants; bars or friends'; and love taking trips up north to wine country and oysters. nothing beats a sunny bbq in point reyes!</t>
  </si>
  <si>
    <t>i laugh a lot :)</t>
  </si>
  <si>
    <t>i can like just about anything... i wonder if that means i'm lacking taste; but i like to think that i'm worldly...    i got a kindle this year and love it. i have to admit i just finished re-reading harry potter; but can get into a variety for fiction and nonfiction with great characters and stories.    i like movies without gore; and any music is ok without twang.    i don't watch a lot of tv; usually travel/food channels or sports. and i'm a sucker for the one hour crime shows.    i love eating and cooking; with a leaning towards homestyle japanese; which is what i grew up with. i can be very excited about any great food and love finding things i haven't tried before!</t>
  </si>
  <si>
    <t>my family and friends.  sun.  passport.  tasty calories.  a good sweat.  lately my iphone.</t>
  </si>
  <si>
    <t>i don't have a friday night routine; but it'd probably falls into one of the following... dinner or dinner party; out in sf; or chill evening on peninsula.</t>
  </si>
  <si>
    <t>english (fluently)/japanese (fluently)/spanish (poorly)/chinese (poorly)</t>
  </si>
  <si>
    <t>originally from &lt;a class="ilink" href= "/interests?i=australia"&gt;australia&lt;/a&gt; but have been living and working in sf since 2009. while i love the city; i really like getting out ant about and spend a fair amount of time in tahoe.    i come from a very loving family; and i have one younger brother. my family still lives in australia so i don't get to see them as much as i would like...even less if it wasn't for skype!    i enjoy all types of sport and this keeps me pretty active. my week is filled with work and sleep; but weekends are a time to relax; hang with friends; do something exciting.</t>
  </si>
  <si>
    <t>working hard and trying to have fun! i probably work too much...but someone has to do it.</t>
  </si>
  <si>
    <t>kickball...no seriously; last weekend i played with some 5th graders and i beat them good!</t>
  </si>
  <si>
    <t>my height and my accent - both are a little hard to disguise.</t>
  </si>
  <si>
    <t>books: spiritual novels; historical fiction; books that friends recommend.    movies: the saint; the island; and i love going to the movies to see anything.    music: &lt;a class="ilink" href="/interests?i=groove+armada"&gt;groove armada&lt;/a&gt;; jamiroquai; moby; u2; like most music as long as its quality.    food: my brothers a chef; so i will eat almost anything as long as its tasty!</t>
  </si>
  <si>
    <t>passport; &lt;a class="ilink" href= "/interests?i=snowboard"&gt;snowboard&lt;/a&gt;; pillow; my books; laptop; friends; family; and &lt;a class="ilink" href= "/interests?i=jesus"&gt;jesus&lt;/a&gt;</t>
  </si>
  <si>
    <t>i'm always thinking; about everything and anything. i like to think about ideas and plans for the future.</t>
  </si>
  <si>
    <t>working; hanging out with friends; having a couple of beers at the local; or a book and a good night sleep.</t>
  </si>
  <si>
    <t>i have far too many shoes for a guy!!!</t>
  </si>
  <si>
    <t>if you're a &lt;a class="ilink" href= "/interests?i=christian"&gt;christian&lt;/a&gt; and would like to get to know me better. perhaps become friends or something more.</t>
  </si>
  <si>
    <t>i'm the kind of guy who can be summarized in a paragraph. let's say a paragraph is at least three sentences. this would have to wrap me up; then.</t>
  </si>
  <si>
    <t>i am still here; so why not.</t>
  </si>
  <si>
    <t>reading; people?</t>
  </si>
  <si>
    <t>they know me to be a fellow of infinite jest; of most excellent fancy.</t>
  </si>
  <si>
    <t>devo. mostly devo.    paul auster; casablanca; thelonious monk; and sausages.    black books was the best television show ever created.    thelonious monk; nofx; of montreal; radiohead; the yeah yeah yeahs; david bowie; von bondies; miles davis; the flaming lips; and nine inch nails.    some more recent additions: wilde; archer.</t>
  </si>
  <si>
    <t>my guitar; a book; scotch; wild good times; a towel; and coffee.</t>
  </si>
  <si>
    <t>wine. sociology. international politics. motorcycles. structured and unstructured data.</t>
  </si>
  <si>
    <t>out for eaty-drinky-wandering around city.</t>
  </si>
  <si>
    <t>i've had a near-death experience and i highly recommend it. seriously.</t>
  </si>
  <si>
    <t>you have a passion; and not just a facade of one. or; if you know of a great party we can gate-crash.</t>
  </si>
  <si>
    <t>i enjoy catching &lt;a class="ilink" href= "/interests?i=movies"&gt;movies&lt;/a&gt; in the theater and getting out to do things. going for a nice walk is just as fun for me as going to a party. i like a lot of different types of &lt;a class="ilink" href= "/interests?i=music"&gt;music&lt;/a&gt;; &lt;a class="ilink" href= "/interests?i=video%0agames"&gt;video games&lt;/a&gt;; &lt;a class="ilink" href="/interests?i=movies"&gt;movies&lt;/a&gt;; and people. i'm big into &lt;a class="ilink" href="/interests?i=anime"&gt;anime&lt;/a&gt; and &lt;a class= "ilink" href="/interests?i=cartoon+art"&gt;cartoon art&lt;/a&gt;; like that from &lt;a class="ilink" href="/interests?i=rion+vernon"&gt;rion vernon&lt;/a&gt;. get me talking and i am glad to discuss any subject.    "never be afraid to try something new. remember that a lone amateur built the ark. a large group of professionals built the titanic."  - dave barry    i am kooky; patient; and proactive</t>
  </si>
  <si>
    <t>&lt;p&gt;presently working full time and crafting things in my spare time. one would think that might be enough to keep me busy; and it's not. i put myself into a lot of smaller projects for websites and side jobs. i have been trying to get into more &lt;a class="ilink" href="/interests?i=photography"&gt;photography&lt;/a&gt; and &lt;a class= "ilink" href="/interests?i=videography"&gt;videography&lt;/a&gt;. i'm still starting out in a sense. it's fun for me and i like the view on the world that a camera can capture at times. as well; i have been studing to get certified with microsoft.&lt;/p&gt;     2011 will be my seventh &lt;a class="ilink" href= "/interests?i=burning+man"&gt;burning man&lt;/a&gt;. burning man has become a big part of my life. i have begun working more with art and projects throughout the year for burning man.</t>
  </si>
  <si>
    <t>computers; sipping &lt;a class="ilink" href= "/interests?i=coffee"&gt;coffee&lt;/a&gt;; fixing stuff; graphics; photography; video production; watching movies; making &lt;a class= "ilink" href="/interests?i=jokes"&gt;jokes&lt;/a&gt;; helping friends; swimming; boogey boarding; tennis; bike riding; &lt;a class="ilink" href="/interests?i=cat%0aherding"&gt;cat herding&lt;/a&gt;; listening; sitting in the hot tub; building stuff; having a good time; throwing &lt;a class="ilink" href="/interests?i=parties"&gt;parties&lt;/a&gt;; drinking; and filling out profiles?</t>
  </si>
  <si>
    <t>most people find me weird when they first meet me. stick around; you may find i'm fun to spend time with. people usually notice i am easy to get along with and easy to talk to. most people also notice i am a nerd or a geek.</t>
  </si>
  <si>
    <t>a) authors: &lt;a class="ilink" href= "/interests?i=harrold+robbins"&gt;harrold robbins&lt;/a&gt;; &lt;a class= "ilink" href="/interests?i=anne+rice"&gt;anne rice&lt;/a&gt;; &lt;a class= "ilink" href="/interests?i=lawrence%0asanders"&gt;lawrence sanders&lt;/a&gt;; henry sackerman; &lt;a class="ilink" href= "/interests?i=orson+scott+card"&gt;orson scott card&lt;/a&gt;; &lt;a class= "ilink" href="/interests?i=john+sanford"&gt;john sanford&lt;/a&gt; b) alien movies; waterworld; bonedock saints; &lt;a class="ilink" href= "/interests?i=fight+club"&gt;fight club&lt;/a&gt;; heat; pulp fiction; die hard trilogy; dune; &lt;a class="ilink" href= "/interests?i=12+monkeys"&gt;12 monkeys&lt;/a&gt;; the green mile; bicentennial man; the jackal; terminator; t2; dust till dawn; desperado; darkman; predator (1 &amp;amp; 2)    video games: &lt;a class="ilink" href= "/interests?i=katamari+damacy"&gt;katamari damacy&lt;/a&gt;; &lt;a class= "ilink" href="/interests?i=tetris+worlds"&gt;tetris worlds&lt;/a&gt;; &lt;a class="ilink" href="/interests?i=battlefield%0a1942"&gt;battlefield 1942&lt;/a&gt;</t>
  </si>
  <si>
    <t>1) &lt;a class="ilink" href="/interests?i=friends"&gt;friends&lt;/a&gt; &amp;amp; family; people who are close to me are so very important. 2) computer; technology; i just can't get enough of how things change. 3) pets; have always had pets in my life. 4) music that moves you and makes you feel. 5) honesty 6) freedom &amp;amp; the &lt;a class= "ilink" href="/interests?i=beach"&gt;beach&lt;/a&gt; (or some other body of water to jump in)</t>
  </si>
  <si>
    <t>space; stars; sunsets; &lt;a class="ilink" href= "/interests?i=music"&gt;music&lt;/a&gt;; &lt;a class="ilink" href= "/interests?i=video+games"&gt;video games&lt;/a&gt;; &lt;a class="ilink" href= "/interests?i=sex"&gt;sex&lt;/a&gt;; building stuff; friends; the beauty of the world around me. i love going to the beach and just sitting; thinking; and watching the waves. a lot of things like bike riding; motorcycle riding; and &lt;a class="ilink" href= "/interests?i=swimming"&gt;swimming&lt;/a&gt; allow me a focused thought time where i can sort out my problems and thoughts. i think about how i can help my friends out or good things i can do. i think about parties and often see the potential of all the things and places around me.</t>
  </si>
  <si>
    <t>going to a movie. going to the &lt;a class="ilink" href= "/interests?i=endup"&gt;endup&lt;/a&gt;. spending time with friends. crafting something for upcoming holiday or &lt;a class="ilink" href= "/interests?i=burning%0aman"&gt;burning man&lt;/a&gt;.</t>
  </si>
  <si>
    <t>i often jump to a profiles 'you should message me if...' section before reading the about or reviewing someone's pictures.</t>
  </si>
  <si>
    <t>you feel like flirting. you want to make a new friend or coffee buddy. want someone to catch a movie or dinner with. you understand or can deal with an open relationship.</t>
  </si>
  <si>
    <t>i'm more complex than i look...i'm an open book:) i'm an engineer; which obviously; from my biker appearance; no one ever believes. i have pretty much everything in place; and i find that most women can't handle a successful guy that is as independent as me; as if it's intimidating or overwhelming. i'm not from this side of the country and i came from a different set of values and morals than most of the guys in sf. sadly; my family thinks its time to weed out the herd and find if there are any good; wild; fun; intelligent and driven women out here that can keep up.    if you cannot keep and interesting conversation for longer than a minute on a topic that does not involve drinking; shoes; or your make up; do not even bother messaging me. there is more to life than a night out partying :) hit me up to find out more; if you dare ;)    also; if you are insecure or overly jealous please don't waste my time or yours. i'm working on getting back into my boxing/diving body; so if you are not at least a bit health conscious or make an attempt to take care of your temple; don't even bother. call me whatever you want; it's what i want and if you don't like it keep it moving :0) i am not an a**hole i just know who i am; and i am not afraid to voice it.</t>
  </si>
  <si>
    <t>apart from living and loving it; i like to make it more productive and interesting as possible. i love my job; my friends and almost everyone thats around me. i love to travel and host travels via couchsurfing at my place whenever i can. as i think that how you can have interesting conversations with interesting people who travel a lot and explore every piece of this world.</t>
  </si>
  <si>
    <t>cooking spicy indian food; photography; riding motorcycles; computers; networking with people.</t>
  </si>
  <si>
    <t>i was never into reading; sorry never got the hang of it.  i like movies - classic; art; documentaries.  i like dubstep; bhangra; indian classical; sufi rock and almost all sorts of music.  i enjoy almost every kind of food. enjoy cooking at home and going out almost everyday.</t>
  </si>
  <si>
    <t>dark beer; single malt whiskey; dubstep; traveling and exploring; photography and orgasmic experiences ;-)</t>
  </si>
  <si>
    <t>dont think much; just try and do it!</t>
  </si>
  <si>
    <t>usually i am out with my friends hanging out at bars or at their place. i try to explore new placed every weekend; keeps me away from getting bored by the city!</t>
  </si>
  <si>
    <t>i have dextrocardia and situs inversus. nothing to freak about; its just that i am very unique.</t>
  </si>
  <si>
    <t>you think you are not boring and can have a decent conversation over dinner/lunch/coffee/few drinks.</t>
  </si>
  <si>
    <t>finishing up my masters and working; i also travel a lot. as you can see i'm not really big on words; so if there's anything you want to know; just ask.</t>
  </si>
  <si>
    <t>working as a project engineer; also working on my master degree in engineering; how about you? :)</t>
  </si>
  <si>
    <t>many things; but bragging about it isn't one of them...</t>
  </si>
  <si>
    <t>you tell me???.... so; what's the first thing you noticed? :)</t>
  </si>
  <si>
    <t>i don't need things; right? maybe if air; water or food ran out; i'd be in trouble; then again so would everybody else.</t>
  </si>
  <si>
    <t>all kinds of things....</t>
  </si>
  <si>
    <t>at the movies; out; home; at a game; sleeping etc.....</t>
  </si>
  <si>
    <t>i'll admit it in private; not here....</t>
  </si>
  <si>
    <t>you're interested in talking; skyping; going out or whatever you might think would be fun(make me an offer i can't refuse; lol).  if you'd like to travel somewhere interesting; i'm always up for it.  .... or you just have something interesting to say...</t>
  </si>
  <si>
    <t>english (fluently)/german (fluently)/croatian (fluently)</t>
  </si>
  <si>
    <t>i recently returned to this part of the world after traveling for a year as i ran out of money.  im always looking to meet new people and always looking for something</t>
  </si>
  <si>
    <t>working and living in the greatest city in the world!</t>
  </si>
  <si>
    <t>puzzles and surfing</t>
  </si>
  <si>
    <t>a fresh pair of socks; the ocean; my canon 7d; live music; photoshop; wine</t>
  </si>
  <si>
    <t>the next thing i'm gonna eat</t>
  </si>
  <si>
    <t>moonwalking</t>
  </si>
  <si>
    <t>me: a well-rounded; awesome chick who has strange pet peeves with online dating (what does fun-loving really mean? who doesn't love fun?!) but is generally easy to get along with; looking for friends to hang out with/maybe more?  you: a gentleman (seriously) who is out of school and has a job. i will most likely not dig you if you say; at any time; that you work hard and play harder; or that it is what it is.</t>
  </si>
  <si>
    <t>i'm a nurse. so basically; i get paid to deal with blood and guts and body fluids on a daily basis.</t>
  </si>
  <si>
    <t>- making puns  - getting people to smile or laugh when they don't really want to  - trying to see the good in every situation  - going with the flow  - making to-do lists; and actually doing them  - baking. i love to bake.</t>
  </si>
  <si>
    <t>i'm tall; i have a strong handshake (i hate limp fish handshakes); and i'm not shy.</t>
  </si>
  <si>
    <t>that's a lot of favorites. let's talk about dislikes. i dislike chick-lit. i dislike twilight movies. i do not like the tv show that girl. i like classic country (think garth brooks) and hate sugarland. food i detest: pineapple (but love the juice); peaches; olives; anchovies; sushi; most onions; cole slaw; and apple pie (apples were meant to be crisp; not squishy).</t>
  </si>
  <si>
    <t>in no particular order: flip flops; floss; my car; earplugs for sleeping (insanely good ears); chocolate; gum.</t>
  </si>
  <si>
    <t>home improvement. lowe's check out people know me.</t>
  </si>
  <si>
    <t>if i am not working; i usually like to get together with friends for dinner. hang out. maybe watch a baseball game.</t>
  </si>
  <si>
    <t>i don't like people watching me brush my teeth.</t>
  </si>
  <si>
    <t>you think we'd get along. or if you're doing a lotr extended version trilogy screening. either way.</t>
  </si>
  <si>
    <t>grew up in chicago but fell in love with san francisco. i've been in california for about 20 years; though i do still love chicagoland. i work in education and take art classes for fun.</t>
  </si>
  <si>
    <t>well that's a good question.</t>
  </si>
  <si>
    <t>many things. being a good friend is one of them. oh and photography. yeah i'm really good at that.</t>
  </si>
  <si>
    <t>you'll have to ask them. or you could tell me what you notice about me...</t>
  </si>
  <si>
    <t>movies: arsenic and old lace; or anything by cary grant. woody allen movies. books: carl sagan books; biographies. food: italian; chicago pizza; steaks; burgers.</t>
  </si>
  <si>
    <t>family; friends; animals; music; laughter; and love.</t>
  </si>
  <si>
    <t>maybe i'll tell you someday.</t>
  </si>
  <si>
    <t>perhaps thinking about those things that i might tell you someday.</t>
  </si>
  <si>
    <t>i'm actually doing online dating.</t>
  </si>
  <si>
    <t>you may be interested in getting to know each other.</t>
  </si>
  <si>
    <t>"a fool thinks himself to be wise; but a wise man knows himself to be a fool."  shakespeare    born and raised in the bay area; love this place. simple in wants and needs; complex in thoughts and desires. just as comfortable at an art gallery as at the shooting range. i find a lot of joy hiking; back-country as well as a good drunken stumble with friends. love training and competing in martial arts bjj; muaythai and yes even mma.    i'm basque it's something special to me. also italian and irish not so special but still important.</t>
  </si>
  <si>
    <t>kicking; punching and cussing; my way out of a wet paper bag.</t>
  </si>
  <si>
    <t>telling stories and listening to yours; being patient; arguing (having a discussion)  pretty decent cook: crepes; pasta; omelettes; bbq; chicken tikka masala    here are the list items:  my job; fighting; cooking; bushcraft; cardio; brewing; bartending; writing when i care too; listening; being a jack of all trades. sex</t>
  </si>
  <si>
    <t>authors: homer; plato; aristotle; sophocles; euripides; aeschylus; (many more ancient texts to be read) locke; hume; emanuel kant; william shakespeare; j.r tolkien ; stieg larsson; ernest hemingway; robert frost; arthur c. clarke; oscar wilde; george orwell; sun tzu; robert; tindall; miyamoto musashi; mark twain; damn yea thats a lot.    titles: a clock work orange; sir gawain and the green night; atlas shrugged; claiming of sleeping beauty; anything to do with distilling. ill keep adding as i remember them.    music: rammstein; edm; country; used to love hip-hop; classical; blues    movies: stanley kubrick; scorsese; the coen brothers; akira kurisawa    shows: game of thrones; dexter; borgias; anthony bourdain (met him in sf filming his layover episode! best drunken stumble) mad men; idiot abroad.    food: stuff that comes out of my kitchen. or yours maybe.....  styles of food: basque; indian; mexican; italian; french; brazilian; thai; mediterranean; russian (sometimes).  street food/trucks....</t>
  </si>
  <si>
    <t>-water (swim; surf; boat; water polo)  -close friends/family  -my ancient cast iron pan that sat on my grandmas stove; then moms stove; now my stove. it's gets around  -martial arts  -atleast 25ft of rope....and my b.o.b pack</t>
  </si>
  <si>
    <t>philosophy; history; science and current world events followed up by zombies and wishing they would finally attack x__x.  oh yea woman</t>
  </si>
  <si>
    <t>babysitting drunken; degenerate plebeians; on the barbary coast.</t>
  </si>
  <si>
    <t>i hate hoarders; and meth addicts.....  embarrassed i am still an undergraduate.</t>
  </si>
  <si>
    <t>you want to chat or you want me to take advantage of you in the sweetest possible way.... :-p its up to you i am pretty laid back.    or if i have a really high enemy % rating for you could be fun!</t>
  </si>
  <si>
    <t>born and raised in asia; grew up in the us; lived in europe once.  in 2001; i came back to sf bay area to be closer to my family.    i like paper books; early autumn; open roads; unknown towns;  a familiar place; pelicans; redwoods and the joshua tree.    my favorite local site is the dominus winery by the mayacamas.  a basic structure that's dimensionally complete.</t>
  </si>
  <si>
    <t>packing light and traveling light.  knowing computer modeling is overkill to create a simple detail.  chilling out.</t>
  </si>
  <si>
    <t>short; relatively compact; perpetually absent-minded.</t>
  </si>
  <si>
    <t>space; time; long walks; nice views; funny people; good food</t>
  </si>
  <si>
    <t>if i left an old sketch pad on the flight coming home.  if rome was in fact built in one day.  what's for dinner?</t>
  </si>
  <si>
    <t>out and about; with friends; at the office or asleep.</t>
  </si>
  <si>
    <t>you want to. :)</t>
  </si>
  <si>
    <t>just another black metal warrior against christ; you know; keeping it real for the forces of darkness and all that. fighting the good fight. no but seriously; i am horrible at writing these...  i cut all my hair off...  i am the cut &amp;amp; the sword; the slap; and the cheek.</t>
  </si>
  <si>
    <t>working at the most chill metal pizza spot ever; slowly inching  towards a ba in english with the hopes of eventually teaching  overseas in japan or korea; and playing a lot of fucking music.  currently attempting to record 3 different albums at once; under  two bands. a second demo; and a split with my 2-piece black metal  band; and the first demo of my solo semi-goth influenced down-tempo  black metal project.</t>
  </si>
  <si>
    <t>spilling.. dropping ..breaking anything i can get between my butterfingers</t>
  </si>
  <si>
    <t>i really don't know; recently it seems to be they think i'm a junkie or something...but i think that's because i've been horribly sick... other than that probably my long blond hair.</t>
  </si>
  <si>
    <t>my top favorite book of all time is "les chants de maldoror" by the comte de lautremont. really anything by nietzsche; william blake; baudelaire; and tolkien come neck and neck as second place favorites (i'm kind of such a tolkien nerd i got a lord of the rings tattoo ;o). i'm currently reading "nausea" by jean-paul sartre; and am enjoying it quite a bit...we'll see what happens when i've finished.    i'm actually into quite a bit of different music; but my i have to say my absolute favorite; and somewhat obscure genre would be french depressive black metal; and some of the more recent french shoegaze/black metal stuff that's been trickling out (for an example of that style check out amesoeurs' "ruines humaines" ep) . fuck; i say black metal waaay too many times in this profile....</t>
  </si>
  <si>
    <t>you like metal; beers; and beards; and will braid my hair into viking power!</t>
  </si>
  <si>
    <t>english (fluently)/norwegian (poorly)/german (poorly)</t>
  </si>
  <si>
    <t>i'm from austin; tx; but i'm going to school in pittsburgh; pa.    i am curious; open-minded and have an affinity for the outdoors.</t>
  </si>
  <si>
    <t>learning; mostly! sometimes building robots    i'm working towards a bachelor's in electrical &amp;amp; computer engineering at the moment; and i plan on getting a graduate degree after that.    i'm here in california for the summer working for a tech startup. think "yelp" for hiking and biking trails.</t>
  </si>
  <si>
    <t>seeing the bigger picture. finding something interesting in just about anything. slipping song lyrics into casual conversation. forgetting song lyrics when it actually comes to singing them.    tacos.</t>
  </si>
  <si>
    <t>my calm demeanor. that or my blue eyes; perhaps. i can't say for certain what people see; everybody's looking for something different.</t>
  </si>
  <si>
    <t>some of my favorite authors: &lt;a class="ilink" href= "/interests?i=orwell"&gt;orwell&lt;/a&gt;; &lt;a class="ilink" href= "/interests?i=asimov"&gt;asimov&lt;/a&gt;; &lt;a class="ilink" href= "/interests?i=vonnegut"&gt;vonnegut&lt;/a&gt;. just finished cat's cradle; which was a pretty interesting read.    too many to name them all; but here are a few: &lt;a class="ilink" href="/interests?i=moon"&gt;moon&lt;/a&gt;; being john malkovich; &lt;a class= "ilink" href="/interests?i=fantastic+mr.+fox"&gt;fantastic mr. fox&lt;/a&gt;; eternal sunshine of the spotless mind. i generally like movies that make you think; but oftentimes a good action flick with lots of explosions is just fine by me.    &lt;a class="ilink" href="/interests?i=arrested+development"&gt;arrested development&lt;/a&gt; and &lt;a class="ilink" href= "/interests?i=breaking+bad"&gt;breaking bad&lt;/a&gt; are great. currently keeping up with &lt;a class="ilink" href= "/interests?i=game+of+thrones"&gt;game of thrones&lt;/a&gt;    i also like documentaries if they're done well. &lt;a class="ilink" href="/interests?i=planet+earth"&gt;planet earth&lt;/a&gt; and &lt;a class= "ilink" href="/interests?i=cosmos"&gt;cosmos&lt;/a&gt; are some of my favorites.    my musical interests are always shifting and expanding; since i tend to think that most (if not all) music has merit in some form or another. i personally listen to a lot of rock and indie music. my favorite style of guitar playing is fingerpicking; so &lt;a class= "ilink" href="/interests?i=iron+and%0awine"&gt;iron and wine&lt;/a&gt;; &lt;a class="ilink" href="/interests?i=fleet+foxes"&gt;fleet foxes&lt;/a&gt; and &lt;a class="ilink" href="/interests?i=dodos"&gt;dodos&lt;/a&gt; are up there on my list. if you've got an appetite for &lt;a class="ilink" href="/interests?i=beatles"&gt;beatles&lt;/a&gt; trivia; be sure to ask me about the class i took on the illustrious fab four!</t>
  </si>
  <si>
    <t>good friends  good food  good music  good ideas  good conversation  good times</t>
  </si>
  <si>
    <t>light; life and all of its complexities; evolution; the universe; dreams; minds; machines; melodies; tea medleys; patterns; geometry; landscapes; suns and sunsets; the right words to say.</t>
  </si>
  <si>
    <t>depends on what's going on at the time; but chances are i'll be out and about with friends. i might be going to a concert; watching a movie; playing board games (dominion anyone?); reading a book; riding my bike; cooking up an extravagant meal for the hell of it; or just hanging out.</t>
  </si>
  <si>
    <t>i like trees.</t>
  </si>
  <si>
    <t>you're passionate about something and you'd like to share a bit of that exuberance with someone who'll appreciate it.    if you play an instrument; let's jam sometime.    if you have something interesting to say (as i'm sure everybody does); i'd love to hear from you!</t>
  </si>
  <si>
    <t>these things suck;so i'll make it short n summed up in a paragraph consider myself a fairly good person;i take pride in being a good friend;and making people feel good;i'm a people person;but secretly like animals more.music gets me through life. i used to be a big par tier;but i've toned it down a couple notches;.food is my best friend;love to cook;and try new restaurants love to laugh and joke around;i hate people that are to serious;my biggest turn on is someone who can make me laugh.love weird interesting people;normal is so boring.blah blah i feel like i'm ranting...if u wanna know ask me ;)</t>
  </si>
  <si>
    <t>working;kinda still figuring out what i want to do with my life.</t>
  </si>
  <si>
    <t>eeeee i dunno my eyes i guess</t>
  </si>
  <si>
    <t>shows:true blood;the real l word;shamless;nurse jackie; dexter;game of thrones;the river;boardwalk empire;taboo;anything on the discovery;animal;history chanel.  music: a lot of house;dubstep:  some of my favs;  fiona apple  hope sandoval and the warm inventions:  mazzy star  fiest  edward sharpe and the magnetic zeros  tegan and sara  santigold  the cranberries  yeah yeah yeahs  sneaker pimps  florence n the machine  flux pavillon  emilia torrina  azure ray  the sundays  cat power lykke ly. kate nash</t>
  </si>
  <si>
    <t>grilled cheeze  music  family  friends  girls;)  snuggling</t>
  </si>
  <si>
    <t>out at a bar;or being a home body watchin movies..</t>
  </si>
  <si>
    <t>i snore very loud lol</t>
  </si>
  <si>
    <t>u wanna get to know me;and ur a cool person.don't me shy:)</t>
  </si>
  <si>
    <t>i'm always slightly terrified when i exit out of word and it asks me if i want to save changes to the twenty page research paper that i swear i did not make any changes to.    if &lt;a class="ilink" href="/interests?i=carmen+sandiego"&gt;carmen sandiego&lt;/a&gt; and &lt;a class="ilink" href= "/interests?i=waldo"&gt;waldo&lt;/a&gt; ever got together; their offspring might be completely invisible.    http://xkcd.com/55/  http://www.geekologie.com &amp;lt;- the best    i am dance; dance; and revolution</t>
  </si>
  <si>
    <t>i have a b.s. in &lt;a class="ilink" href= "/interests?i=physics"&gt;physics&lt;/a&gt; with a minor in &lt;a class="ilink" href="/interests?i=mathematics"&gt;mathematics&lt;/a&gt;. i'm now in my third year of &lt;a class="ilink" href="/interests?i=law+school"&gt;law school&lt;/a&gt;. it sounds like fitting a square peg in a round hole; but it's not.</t>
  </si>
  <si>
    <t>&lt;a class="ilink" href="/interests?i=foosball"&gt;foosball&lt;/a&gt;? does that count? probably not.  ... snowboarding; playing wiffle ball; explaining how things work; telling stories.  ... &lt;a class="ilink" href="/interests?i=math"&gt;math&lt;/a&gt;.  ... anything requiring hand-eye coordination or finger agility/dexterity.  ... not throwing up in your purse.</t>
  </si>
  <si>
    <t>that guy is pretty neat. not as neat as my cocktail; but that's only because i don't do ice; homie. ok; that's not true; ice belongs in a gin and soda. and a gin and soda belongs in me.</t>
  </si>
  <si>
    <t>books: cat's cradle ("peculiar travel suggestions are dancing lessons from god."); less than zero. a crap-ton more; but i think those are my favorite. i can't seem to get into palahniuk. i think he's clever - "another thing is no matter how much you think you love somebody; you'll step back when the pool of their blood edges too close" - but i'm never captivated by him. i think i need a reading buddy.    movies: rushmore; &lt;a class="ilink" href= "/interests?i=super+troopers"&gt;super troopers&lt;/a&gt;; v for vendetta; superbad; the life aquatic. last movie seen in the theatre: the fantastic mr. fox.    tv: &lt;a class="ilink" href= "/interests?i=arrested+development"&gt;arrested development&lt;/a&gt;; the wire; always sunny in philadelphia; anthony bourdain: no reservations; the office; the daily show; the colbert report.    music: the white stripes; mayer hawthorne; elvis costello; the beatles; moby; stevie ray vaughn; sublime; weezer; notorious big; the beastie boys; barrington levy.    favorite sf restaurants: the house restaurant; green chile kitchen; nopa; nopalito; beretta; slanted door; tu lan; houston's; freddy's deli.    favorite sf restaurants for drinks: absinthe; bix; nopa; houston's (no corkage fee!!); tommy's mexican restaurant.</t>
  </si>
  <si>
    <t>&lt;a class="ilink" href="/interests?i=gin"&gt;gin&lt;/a&gt;  baseball  the internet  showers; floss; etc.  san luis sourdough bread  living close to a major body of water</t>
  </si>
  <si>
    <t>underwater basket weaving.  oh; and www.mccoveychronicles.com. it's really well written; but don't waste your time unless you're a huge giants fan.</t>
  </si>
  <si>
    <t>lately i've been at bars with friends if the &lt;a class="ilink" href= "/interests?i=giants"&gt;giants&lt;/a&gt; aren't in town. i'm also a fan of: playing board games (taboo) or cards; watching movies or tv; playing cards or &lt;a class="ilink" href= "/interests?i=liar%27s+dice"&gt;liar's dice&lt;/a&gt;; trying new restaurants; attending dinner parties.</t>
  </si>
  <si>
    <t>i have a pair of &lt;a class="ilink" href= "/interests?i=garfield"&gt;garfield&lt;/a&gt; pajama pants.</t>
  </si>
  <si>
    <t>you like &lt;a class="ilink" href="/interests?i=dive+bars"&gt;dive bars&lt;/a&gt;; or anything i've said above.    ignoring people is rude; so i'll reply if you have put any thought at all behind a message.    please do not message me if you have a septum piercing.</t>
  </si>
  <si>
    <t>english/frisian (fluently)/c++ (poorly)/swahili</t>
  </si>
  <si>
    <t>smart sassy redhead (okay blonde originally) looking for charming; sweet; funny fella. i'm looking to settle down a little bit; but still want some adventure. i love anything water; kayaking; outdoors; shooting pool;etc and i'm just as happy staying in with a movie as getting dressy and going out. i'm from canada originally; i think we are pretty easy going compared to american girls from what i hear. i like passionate; driven guys who love their moms.. :)</t>
  </si>
  <si>
    <t>i am a hair stylist; and i make wigs for women with medical issues. it's the best thing that's ever happened to me; and i'm grateful.i have a great family and amazing friends-looking to round it out with a great man..</t>
  </si>
  <si>
    <t>wouldn't you like to know..haha. i am good at making people feel welcome and comfortable. i also like to inspire people and point out their strengths. a big part of my profession is "hair-apy" (stylist/therapy) so i have to work at bringing the conversation back to me once in awhile. i would say that i'm a fair writer; although texting has me "spkg in abbvtions &amp;amp; lazy w/punctn" like everyone else..</t>
  </si>
  <si>
    <t>my eyes; get them from my scottish granpa</t>
  </si>
  <si>
    <t>i listen to a lot of audiobooks because i drive to the east bay and south bay a lot for work. 'seal team six' is currently on the playlist. i'm anti-war; yet fascinated with the military interestingly. love stand up comedy; and go whenever i have the chance. i enjoy clever; dry wit. i like all kinds of cuisines except maybe mexican (i know; wrong place to live) i eat organic and healthy but i am not a purist about it..</t>
  </si>
  <si>
    <t>my dad;friends;cat;kayak and resolve to live a better life</t>
  </si>
  <si>
    <t>having a boyfriend ~ lately anyway</t>
  </si>
  <si>
    <t>at a proper english pub singing karaoke; or watching bill maher.</t>
  </si>
  <si>
    <t>well; i can't figure out how to privatize okc questions i didn't know would be public; so there are some juicy things in there!</t>
  </si>
  <si>
    <t>*you are convinced that i would find you attractive; you are a happy; curious person and like pretty girls with a brain..</t>
  </si>
  <si>
    <t>....where to start. i have lived in a few different places; but have eventually always come back to california. i was born and raised in fresno; and got out of there when i was 18 and moved to santa cruz for college. lived there for six years before heading to new york for culinary school. after doing a four month internship in utah and graduating from culinary school; i moved back to california and decided to make san francisco my home; and that was just about a year ago.  initially i thought i was going to hate living in such a big city with so many people and places and things going on; but i have fallen for it in the worst way. my friends are amazing and i couldn't think of being anywhere else at this point in my life.</t>
  </si>
  <si>
    <t>right now; i am trying to figure out how i can take all of the things i enjoy doing; and roll them all together and make a lot of money doing it. my friend and i have an idea; so hopefully it will take off.</t>
  </si>
  <si>
    <t>cooking; mixing drinks; listening; and making people laugh.</t>
  </si>
  <si>
    <t>my smile; my hair; or the most recent burn that i have recieved in my very dangerous line of work.</t>
  </si>
  <si>
    <t>books: my life in france; kitchen confidential; &lt;a class="ilink" href="/interests?i=the+perks+of%0abeing+a+wallflower"&gt;the perks of being a wallflower&lt;/a&gt;; poetry; anything by david sedaris    movies: i love a good &lt;a class="ilink" href= "/interests?i=horror+movie"&gt;horror movie&lt;/a&gt;; but am a sap for romantic comedies    music: honestly just about everthing; but some of my favorites are: &lt;a class="ilink" href="/interests?i=the+decemberists"&gt;the decemberists&lt;/a&gt;; mgmt; metric; &lt;a class="ilink" href= "/interests?i=phoenix"&gt;phoenix&lt;/a&gt;; damion rice; kate nash; tegan and sara; whitney houston; modest mouse; lionel richie; and on and on...    food: just about everthing except paella; i don't know why but i just don't like the stuff</t>
  </si>
  <si>
    <t>friends  writing  &lt;a class="ilink" href="/interests?i=music"&gt;music&lt;/a&gt;  &lt;a class="ilink" href="/interests?i=cooking"&gt;cooking&lt;/a&gt;  &lt;a class="ilink" href="/interests?i=whiskey"&gt;whiskey&lt;/a&gt;  public transportation  &lt;a class="ilink" href="/interests?i=mixology"&gt;mixology&lt;/a&gt;  ...oh well; i put seven...</t>
  </si>
  <si>
    <t>how; when i do meet someone; they will never go hungry because i love to cook; and just want someone to cook for besides myself...soon enough i guess.</t>
  </si>
  <si>
    <t>either working or hanging out with my friends having a cocktail or two...</t>
  </si>
  <si>
    <t>can't do eyes</t>
  </si>
  <si>
    <t>you simply enjoy having a good time and truely know that it is important to not take yourself too seriously; and also know how to laugh at yourself every now and then...</t>
  </si>
  <si>
    <t>adventuresome. well stocked up on karma points; but not cashing in.  community oriented. apolitical. lifestyle cyclist &amp;amp; racer.  enjoyer of those brief silences in conversations. jam fabricator.  pie constructor. ice cream formulator. enjoyer of craft beer.    i've decided i'm going to be a mapmaker.    money money rich rich yacht house boat death metal surfing (these  are my matrix words)</t>
  </si>
  <si>
    <t>after a several year hiatus from playing the piano; i am back at it. my current favourite pieces to play are duets with my roommate and hungarian rhapsodies. i have the best piano teacher in the world; who happens to be a great roommate as well.    streamlining life while making the least amount of impact on the world. i am not sold on recycling (ask me why); but i do preach the reduce; reuse; repair part.    working on building a bike frame from the ground up - miter the tubes then braze it together.    thinking a lot about when is ever a good time to get a dog. for now i will continue to dogsit for my friends whenever i can.</t>
  </si>
  <si>
    <t>solving problems; figuring out people; and lending a helping hand.</t>
  </si>
  <si>
    <t>i've got excellent hats; clearly.</t>
  </si>
  <si>
    <t>foreign films; 40's-80's films (woody allen; bogart; etc); the  graduate; harold &amp;amp; maude. any old film made in san francsico -  i love seeing the old shots and having a split second to try and  figure out where it is; also seeing how the city used to be; i.e.  embarcadero freeway!    arrested development; lost; the office; flight of the conchords;  the it crowd (uk).    beirut; okkervil river; tegan &amp;amp; sara; rilo kiley;  akron/family; cab calloway; social studies 101. guilty pleasure:  mashups.    mostly vegetarian. when i do eat meat; it's high quality; local;  humane. my home cookin' will make you melt.</t>
  </si>
  <si>
    <t>my slowly growing collection of wool clothing; kleen kanteen full of water; bicycle; vegetables; sunshine and friendship.</t>
  </si>
  <si>
    <t>how to simplify life in order to make more time to enjoy the nice  things like having a meal with friends or exploring the world. how  to reinspire myself to start gardening again - this time with some  hydroponics indoors (west oakland diesel exhaust soot is pretty  annoying).</t>
  </si>
  <si>
    <t>there is no typical friday night; but i am most likely cooking; riding my bike around town; or spending time with friends.</t>
  </si>
  <si>
    <t>i have nothing witty to put here right now.</t>
  </si>
  <si>
    <t>you're an adventurous person looking for a cohort in your explorations. you like taking wrong turns to see what is that way.</t>
  </si>
  <si>
    <t>i design games; which is a pretty cool intersection of all sorts of fields; such as psychology; art; and systems design; to name a few. i like being the boss; because it's more fun for me to make mistakes than be bound by someone else's. that said; it has not exactly been a good way to meet girls; hence okcupid.    a lot of times when i watch tv shows or movies; i can't help but think about how they are put together; why they are designed they way they are. sometimes that helps appreciate them even more; but i can enjoy stupid comedy as much as anyone; with no need for deep analysis; ha. i'm also doing my own low-key comedy routines half the time; so i hope you appreciate such things!    i'm not into dancing; clubbing; drinking; or religion. i like dark chocolate. and cuddling. also; fireplaces. it's a plus to me if a girl is a little bit weird and able to play along with silly imagined situations like "what would this food court look like if grasshoppers had evolved to be the dominant species instead of humans?" (btw; in the hbo show "girls;" hannah is great at playing along with weird things her boyfriend says; ha.)    have you ever had that deep kind of connection with someone where you know each other intellectually; emotionally; sexually; and are supportive and accepting? is that too much to ask?</t>
  </si>
  <si>
    <t>trying to run my own business; selling games i designed.</t>
  </si>
  <si>
    <t>remembering things i read a long time ago  making up words to songs  knowing who people (such as celebrities) are just from hearing a very small snippet of them speaking; sometimes just one word  detecting the flicker in fluorescent lights  making you laugh?  some things i can't mention here!  communicating</t>
  </si>
  <si>
    <t>my dashingness! seriously though; i don't even know. i will go with 'eyes.'  edit: someone in real life actually told me 'eyes' without me even prompting them!</t>
  </si>
  <si>
    <t>tv: dexter; game of thrones; rome; sparticus; prison break; in treatment; girls; suits. also the office; and other even dumber sitcoms; i'm ashamed to admit. louie and curb your enthusiasm. the guild. colbert and jon stewart. law &amp;amp; order (all flavors); ncis sometimes.    books: i mostly read non-fiction about psychology. lots of great books about the study of happiness and the unconscious mind. ask me and i can tell you great stuff on that. also anything by physicist richard feynman; especially the stuff about his life that isn't even about physics. awesome graphic novels: watchmen; v for vendetta.    i love italian food.    music: i'm missing the gene to appreciate music; sorry. i secretly make up my own words to songs; which i sometimes sing when i drive. but this intense caring about music that every other human seems to have; i don't have.</t>
  </si>
  <si>
    <t>apple computers; the internet; coffee; interesting porn; and my group of fans and playtesters who support my work. oh that's only 5. how about laughing; then? would kind of suck if you had to do without that. well; that or pizza.</t>
  </si>
  <si>
    <t>how to design things; what to create next; and how to keep my company going. and sex; let's be honest here.</t>
  </si>
  <si>
    <t>friday doesn't mean a lot when you aren't a 9-to-5 person. my schedule is flexible; so i can goof off any day.</t>
  </si>
  <si>
    <t>vanilla is a boring flavor. i actually like the taste of it in the literal sense; but i meant kink-wise; you know.</t>
  </si>
  <si>
    <t>if you have big boobs; you definitely should. i mean why let those go to waste on someone who doesn't properly appreciate them? other reasons to message me would be if you care about video games or card games; or psychology; or about intelligent conversation; or dopey humor. or if you think dexter; game of thrones; dark chocolate; kinky fetishes; or sandwiches with no mayonaise are awesome.    also; i like people who have a positive nature; and who are supportive.</t>
  </si>
  <si>
    <t>since this could be an issue; i will put it right out there. i am currently in kansas city (of all places) on a project; which came along as i was in the process of moving from san diego to sf. this project will be finished some time in the first quarter; and i cannot wait to escape from the midwest. thought i would start looking now; so if i connect with someone we will have plenty some time to get to know each other as pen pals.    although i have only been to sf a few times for business; i think it is a great city; one chock full of unique individuals; serious intellectual capital; and entrepreneurial energy. pretty much a macrocosmic representation of who i am as a person. i spent some time growing up in tahoe and just love that part of the country. i also have some legitimate business reasons for wanting to move there; so this will not be just some whimsical relocation.    i have no problem being blunt when it comes to what i am looking for so here goes. i am looking for the last woman i am ever going to be with. being single and dating around has been fun to an extent; but i am done with it and seriously ready to settle down with someone for the duration. i have acquired a healthy measure of cynicism due to some tough relationships but i know it takes two and i am not perfect either. on the other hand; i have grown and i would not be who i am now without having experienced all of it. i believe it is precisely this that makes me a great catch. you would be getting the best me possible.    as for the girl who i envision stealing my heart? she is a hot nerd; that rare package of beauty and brains. we connect well on the physical; lifestyle and intellectual levels. i want a lover; a teammate; a collaborator and a friend. loyalty; flexibility and curiousity are characteristics i treasure. someone grounded and stable but a little crazy are ideal. this is kind of an unfiltered raw feed so extrapolate what you will. finally; i hope this does not make me a tool; but i am a sucker for a well formed behind.    compatibility is key; so here are some things which help you decide whether we would click...    *i love to cook and i am pretty good at it.  *good food is high on my list of lifes greatest pleasures  *scrabble is my favorite board game and i have not been bested in years  *i am not a football or baseball guy; but i like to watch ufc  *skiing is my favorite outdoor sport  *i have a high sensuality quotient and am a giver  *equally partial to quiet nights in or rowdy nights out  *i appreciate the arts. museums; musicals; plays etc.  *i enjoy billiards; poker and hdtv  *i am all about carpe diem cuz life is short    to sum it all up; i look like a jock; think like a nerd and i am pretty street smart. i am definitely an alpha male but have all the testosterone under control. i am looking for someone who gets me; and someone i can spoil silly. as i said; this a pretty unfiltered picture of who i am and what i am looking for so ping me if i am hitting any buttons.</t>
  </si>
  <si>
    <t>i am all over the place as far as each of these. way too much to even attempt to start listing.</t>
  </si>
  <si>
    <t>hamachi nigiri  my genitals  netflix  the duality of man  opposable thumbs  wired magazine</t>
  </si>
  <si>
    <t>the meaning of it all. biological symbiosis.</t>
  </si>
  <si>
    <t>thinking about how much being single actually sucks</t>
  </si>
  <si>
    <t>you have discerned that i am atypical in a way that excites you.</t>
  </si>
  <si>
    <t>easy going; genuine guy who loves smart women; tattoos and girls w/ pretty eyes get me every time! 1st generation born in the us... trinidadian &amp;amp; japanese...grew up in hayward;ca... i love my family and friends!</t>
  </si>
  <si>
    <t>i'm going to school to be a pa. but i'm currently working as a cardiac nurse...</t>
  </si>
  <si>
    <t>other than sports? ehhh.... not good at too much... lol... i can write the hell out of an essay!... ive heard i was a good listener ( probably because i don't monopolize conversations... )... i have a knack for making people laugh; and feel good about themselves... once you get to know me you'll either love me or think i'm a goof...</t>
  </si>
  <si>
    <t>my " sneaky sense of humor ". i guess i don't look like i'm funny... i'm just funny looking... i'm soft spoken at 1st but once you get to know me... i don't shut up...</t>
  </si>
  <si>
    <t>nightmare before christmas; 9; coraline; the corpse bride; perfume; gladiator; 300; limitless; star trek; the pirates of the caribbean series; you're blues ain't like mine; remember the titans; misfits; skins; the new girl; the office ( always cheers me up ) huge grey's anatomy fan; parks &amp;amp; recreation... kind of a hulu/netflix junky!!</t>
  </si>
  <si>
    <t>1. good food  2. laughter  3. music ( reggae preferably )  4. movies  5. my phone  6. family</t>
  </si>
  <si>
    <t>future endeavors and people i can help in my life...</t>
  </si>
  <si>
    <t>with my family relaxing or out having a fun time.</t>
  </si>
  <si>
    <t>life has beat me up a bit; but i'm still standing; i keep dusting my knees off because i refuse to quit... a lot of people have it worse than me... who am i to complain?</t>
  </si>
  <si>
    <t>you're into decent guys who aren't retarded... but if you like retarded guys thats cool too...</t>
  </si>
  <si>
    <t>i have a tomatillo. he needs a monocle. it happens. (off the market).    uhhh; briefly; i like adventuring; am pretty sharp; and a sweet feminist that loves amy sedaris....and tina fey.    en tus ojos de sufrimiento  la tierra de sueos empieza.    hay un hombre quien se enamor con una mujer americana y ella solamente hablaba ingls. pide a su amigo; "ay; hombre! dime que la puedo decir para que se ponga enamorada conmigo!" y; que chavo; su amigo le dice que hay una oracin que seguramente le pondr enomorada con l; "haber; amigo. mirala directamente en los ojos y di "hay labio; hay nieve lechug-o""    bromas para los bilingues!    hors d'oeuvres.    didn't even look it up. (okay; i did after i wrote it... realized i misspelled it and wrote it out again).    je suis une jolie petite anana.    i am going; going; and gone</t>
  </si>
  <si>
    <t>strictly livin the dream.</t>
  </si>
  <si>
    <t>liking being alone.</t>
  </si>
  <si>
    <t>an inviting smile; so i hear.</t>
  </si>
  <si>
    <t>if it isn't high theory; it's probably sedaris or literature in spanish.    jurassic park (the book). haaaaaaa!!!!!    saul williams makes me forgive all shitty spoken-word poets. a true feat.</t>
  </si>
  <si>
    <t>humor; internet; highfives; food; thoughtful folks; non-dialectical confrontation    food matters most.</t>
  </si>
  <si>
    <t>acid flashbacks; false and confining structures; the dream of symmetry; how hippy bullshit is more often than not someone making excuses to convenience him/herself    how i'm not full of hipppy bullshit.    but i wish i were full of black beans; rice; plantains on a constant.    additionally:  time travel; cats; how to surprise someone</t>
  </si>
  <si>
    <t>trying to make it up to everyone.</t>
  </si>
  <si>
    <t>i'm comfortable with vulnerability.</t>
  </si>
  <si>
    <t>you like to take chances; you like dancing; laughing; are amused by awkwardness but can hold a conversation; people think of you as easy to get along with or - if they don't - people think of you as intimidating as fuck cause you are so smart and radically opinionated. you like wordplay and especially if you're into cats. you're politically engaged but not so obnoxious that you can't treat people with whom you disagree with respect and find a common ground: usually food. you don't mind run-on sentences.    you are the tightest. you are honest and direct about what you're about. you have something interesting to offer.</t>
  </si>
  <si>
    <t>in many ways; i'm very urban even though i spent the first 15 years of my life in the french countryside. i love most of the things a city has to offer; the vibrancy and the liveliness that comes with the city life and i'm particularly fond of sf. just like most city-living women; i enjoy savoring a scrumptious meal with friends out in the city; going to a show or museum; dancing and i share the same mostly contained addiction for shoes and handbags than 80% of urban women. yet and at the risk of confusing you; i'm one of those girls who truly enjoy backpacking in the wilderness for a whole week if i can; away from that same city buzz that i like so much.  i enjoy solitude as much as i cherish my social time. i don't think i can be happy without both in my life. i have loved traveling alone (i went on a 6 months solo trip around the world a few years back) and i still do to some extent but these days; i long to travel with a life partner.    so at this time of my life; i am interested in creating a long term; meaningful and evolving relationship with a man whose heart and soul i admire and respect; who exudes a passion for life and who "gets" me and my idiosyncrasies.    i thought i'd list some random things about me in hope that they give you a better idea about who you are dealing with:    - i only sleep on the left side of the bed and on my right side. i have tried other combinations but that's the only one that works well.  - i own 3 passports; one of which is completely useless and yet i have a soft side for itmaybe because i always cheer for the underdog.  - i have a slight addiction for french dark chocolate. some people bring wine back from their trip to france; i bring dark chocolate. it's lighter and this way i can pack more shoes and handbags i'm pragmatic with my addictions.  - i enjoy washing dishes (even though i have a dishwasher). it's very weird but i find that sensual. i love the foam!  - i hate putting dishes away  - i'll never vote republican in this lifetime. i don't have it in me no matter what amount of taxes democrats make me pay.  - i am athletic and i enjoy different types of sports: i play tennis; snowboard; run regularly; do yoga and would like to get back into kite surfing i have a good disposition for sports somehow; maybe because i was a tomboy as a child (i have 2 older brothers; that says it all) and there is still a bit of daredevil in me after all these years.  - i absolutely love being on a sail boatanywhere in the worldi'm usually the designated cook for the crew.  - i never watch sport on tv or in a stadium (unless it's an atp tennis tournament).  - i hardly ever watch tv except for charlie rose and the bbc news. i knowboring but i love charlie. i only watch tv if i am going to learn something. therefore; i'm utterly ignorant about tv series or reality shows  - i only drink nespresso coffee. i know i'm a snob.  - i can prepare you a delicious french dinner if you are nice to me. the credit goes to my mom who is an exceptional cook.  - i love music and dancing. all kinds of music.  - i wish i played an instrument; specifically guitar or piano. i'm annoyed by the fact that i don't; aside from playing flute (!) as a childthanks mom; flute was really cool  - i like men and women equally and i have great friends on both sides. but to be clear; i only like men romantically!  - i'm a hopeless romantic still convinced to the core that the perfect guy (for me) is around the corner.  - i was married for 9 years a while back so i have a pretty good idea about the meaning of the word commitment.  - i have more kerastase products than most hair salons. i don't know what it is with me and hair products. the tantalizing smell maybe  - talking about hair; i occasionally bring a puzzled look on people's face by switching from a straight (hair) classy look to my more natural and sassy curlsi like versatility.  - i have a beautiful cat with a great personality. even non-cat lovers fall in love with her. butshe loves men a bit too much and i find myself competing with her for their attention!  - i have no skeletons left in my closets. just a few bones here and there. sorry but i'm not perfect. working on it though  - i believe in karma; the golden rule and the law of attraction.  - like every one else; i'm a bit complex but not complicated.  - i'm very feminine and sensual.  - i'm fun to be around and for the most part always in a good mood. i'm the happiest i've ever been.  - my indulgent friends say that i am warm; genuine and a caring soul. i'm apparently also inquisitive; subtly sexy; passionate about life; with a vibrant energy and an adventurous and positive spirit!  - i love my family (they are all in france) and i have an unlimited supply of love for my nephew and niece. i visit them often.  - i'm still very french despite the 18 years lived in the us but i'm very different from the french living in franceconfusing maybe but true.  - i like smells; the good ones only  - i'm running out of idea....</t>
  </si>
  <si>
    <t>i'm working hard these days at living purposefully; with a clear intent as to what i want to create.</t>
  </si>
  <si>
    <t>communicating; writing; self-reflecting</t>
  </si>
  <si>
    <t>not very original but it's my accent</t>
  </si>
  <si>
    <t>very eclectic taste in music. love it all.  french food remains in my opinion the most flavorful and refined cuisine but italian is not far behind.  shantaram; the power of now; the unbearable lightness of being; outliers...</t>
  </si>
  <si>
    <t>chocolate; cheese; wine; books; music; my passports</t>
  </si>
  <si>
    <t>year round; i'm out having dinner with some friends.  in winter; i'm on my way to tahoe.</t>
  </si>
  <si>
    <t>you are happy; grounded and optimistic someone with a good heart; a great deal of integrity and sense of humor. you are financially and professionally stable and accomplished which enables you to have the time and means to enjoy life's pleasures such as traveling; fine foods; indulging in a sport; hobby etc...you are fit (good looking is a plus!) and love outdoor activities. finally; you score big (potentially) if you've lived abroad for an extended period. if you speak french; i like you already...well maybe. ;-)</t>
  </si>
  <si>
    <t>an ethical tricksters  ex-bartender  ex-dj  ex-academic  ex-cook  ex-brewer  ex-horticulturist  ex-fighter - muay thai and wrestling  ex-nuclear engineer</t>
  </si>
  <si>
    <t>involved in a new startup with a innovative disruptive technology in the networking market. i've been traveling the world; learning new ideas and technology. trying to learn a multitude of new languages - spanish; japanese and python.    been inspired to get back into photography and kinbaku after my recent trip to tokyo. i'm looking for models with strong shoulders and dimples of venus.</t>
  </si>
  <si>
    <t>massages. i have an uncanny knack for giving intense full body massages that people can easily relax under my strong hands.    listening and understanding...</t>
  </si>
  <si>
    <t>i'm not completely sure... obviously my long hair... some may say my intelligence and insight...</t>
  </si>
  <si>
    <t>it really depends upon my mood and way delights in life to be so specific. i'm willing to listen; read; view; and try anything at least once.    food: japanese; mediterranean; vietnamese; thai; mexican  music: downtempo; dub; acid-jazz; ska; punk; funk; blues; disco; indian; arabic  books: john steinbeck; albert camus; anais nin; henry miller; charles bukowski; hermann hesse; rumi; descartes; paulo cahleo; neil gaiman; neal stephenson; chris claremont; william gibson; walter jon williams; bruce sterling; and more...  visuals: pedro almodvar; will santillo; richard kern; john carpenter; peter greenaway; terry gilliam; akira kurosawa; david cronenberg; tim burton; david lynch; and more</t>
  </si>
  <si>
    <t>my sweetie and partner-in-crime  music  tea  flesh and nectar in all in forms - fruits; honey; bison; lamb; pig; rabbit; various fishes  new experiences  and my breath...</t>
  </si>
  <si>
    <t>"you are not at all like my rose;" he said. "as yet you are nothing. no one has tamed you; and you have tamed no one. you are like my fox when i first knew him. he was only a fox like a hundred thousand other foxes. but i have made a friend; and now he is unique in all the world."    all forms of mental and physical pleasures... sight; sound; smell; taste; and most of all touch...</t>
  </si>
  <si>
    <t>either enjoying the evening with my partner over a decadent dinner and a movie or out on the town with friends.</t>
  </si>
  <si>
    <t>my past... so just ask...</t>
  </si>
  <si>
    <t>are open to play and interested in being tamed.</t>
  </si>
  <si>
    <t>just woke up from a coma of 2 months. it's like i'm experiencing the world for the first time again. ok that's not true but gosh wouldn't it be interesting if it was?    infp; and it like; totally defines me and stuff    i will say this; as it may unfortunately be a dealbreaker for some: i don't believe in chivalry really. that means; if we end up meeting up i'm not just going to pay for both people for everything or throw my favorite jacket in the mud. i will however; open the door for you (if i get to it first) and other human courtesies like that. in addition; i don't expect any women to slave in the kitchen (though if you passionately love cooking; by all means) or do other mundane domestic shit for me. these expectations are silly; pointless; and outdated gender roles that suck for both sexes and i have no interest in them whatsoever. basic kindness and generosity should prevail; but for whatever reason they don't. that said; i'm actually pretty polite and courteous. if this is totally unacceptable for you; we probably won't click anyway. but thanks for looking at my page!</t>
  </si>
  <si>
    <t>working during the day; pursuing truth; beauty; and the sublime at night and on my days off; reckless abandon</t>
  </si>
  <si>
    <t>spacing out; saying smart stuff about interesting things; getting away with shit(victimless crimes only; i'm not a sociopath); coming off as an intriguing person while also unknowingly and subconsciously convincing you to avoid approaching me and you know what i dunno why cause i think i'm easy to approach cause i'm pretty friendly and open-minded and it's unfortunate cause the two are non-complementary and borderline irreconcilable character traits; being an insufferable doofus all the time even when i think i'm being all cool and shit; doing crossword puzzles at work; winking and nudging; keeping it real even when it's a bad idea to do so; i'm also pretty good at sports but i have no interest in them whatsoever unfortunately.    writing haikus on the fly. here's one i wrote for my landlady:  dear miss hester lu  we totally didn't do it  please don't evict us</t>
  </si>
  <si>
    <t>you can tell me cause i don't actually know.</t>
  </si>
  <si>
    <t>books: a clockwork orange; a scanner darkly; do androids dream of electric sheep?; and even though it made me feel physically ill during a few parts; i think american psycho may be my favorite book of all time.    music: velvet underground; talking heads; pixies; miles davis; jesus and mary chain; portishead; radiohead; joy division; the slits; the smiths; broadcast; grizzly bear (ca. yellow house); can; otis redding; and curtis mayfield when i'm feeling saucy. i think music is more than something to be politely ignored; shopped to; or smoked weed to (though i do love doing this).    tv: walking dead; deathnote; louie; both avatar series; the first four seasons of dexter; wondershowzen.    food: indian; cuban; soul food; good mole burritos sweet jesus i wish i could eat them breakfast lunch and dinner; but really i like it all. and burma superstar is awesome.</t>
  </si>
  <si>
    <t>1. my bed  2. blankets  3. the ability to make it dark in my room via the cognitive wherewithal to turn out the lights or shut the blinds  4. the ability to come up with and more-or-less correctly use stupid; arguably pretentious phrases like 'cognitive wherewithal' =/  5. the ability to understand and accept the fact that no old white man in the sky has a plan for me and that if there is an old white man up in the sky; odds are he's either in an airplane or he's in serious trouble and needs help; quick  6. rock n roll</t>
  </si>
  <si>
    <t>wherever i am and what's happening there at the time; the 2012 election and what a disaster it's building itself up to be a year in advance; how long it will be til companies can start advertising stuff on the moon (just imagine it won't you? the moon lit a bright red with the words 'coca cola' scrawled across in lunar off-white); fun stuff i could do; why things happen the way they do but with the mindset of not letting hindsight drive too much of what i attempt to do</t>
  </si>
  <si>
    <t>soirees; taking an elbow to the face</t>
  </si>
  <si>
    <t>i have catch phrases; but fortunately i don't use them often enough for them to become annoying or like a parody of themselves or anything.</t>
  </si>
  <si>
    <t>go on just do it you won't regret it.    also if you know what my profile name is a reference to without having to google it; i will probably like you.</t>
  </si>
  <si>
    <t>i'm an irreverent; sarcastic; genuine; hedonistic foodie. some of my interests are connecting with interesting and unusual people; twisted senses of humor; motorcycling; nature photography; dancing; singing; cooking; going to awesome restaurants; learning about the world; travel; intellectual discussions; parties; good science fiction; (i have strong opinions on what this entails; although it's easier to describe what it isn't; i.e. the character who can walk through walls via being 'out of phase'; but inexplicably doesn't fall through the floor. oh; and he can still breathe.) also not having to wake up to an alarm clock.</t>
  </si>
  <si>
    <t>well i just broke down and got a set of those jumping stilts you sometimes see people on at street fairs and such that let you jump over minivans in a single bound; so i'm trying to learn to use them without concussing myself into forrest gump territory.    endeavoring to evade the malevolent glare of the tyrannical day-star; and failing more often than not.    other than that; running my electronic consulting business; spending time with friends; helping start a motorcycle club; and doing the odd bit of volunteering with projects i find worthy. learning some martial arts; and learning some new skills and recipes when the opportunity presents itself. i'm also working hard at getting myself into better shape and learning to eat those... things that grow out of the ground.    dear bacon;  i'm sorry i can't say this in person; but it's just too painful. i'll always remember all the good times we've had; and i still care about you a lot; but you've just gotten too clingy; and i think it's best if i start to see other food groups. hopefully we can still get together over breakfast once in a while and catch up; but for now i need my space.  love always; my mouth.</t>
  </si>
  <si>
    <t>i absolutely rock at being the very corporeal embodiment of humility. that and sarcasm. i'm pretty good at that.    cooking without recipes; particularly outside with fire; vicious satire; skiing; explaining complex concepts in relateable terms; motorcycle riding; all manner of technical pursuits; using the right word in context; and singing or so i'm told. i've never had the cojones to listen to my singing voice recorded. if it's anything like hearing my own voice on an answering machine i'm sure i'd be traumatized for life.</t>
  </si>
  <si>
    <t>that i tend toward being notably quiet. shortly thereafter they notice that when i do speak up it's usually something unusually perceptive or funny. i'm a bit introverted; and a recovering engineer; so i'm trying to make a point of actually letting some of the stuff out of my mouth that i have habitually filtered.    also that my natural complexion has that healthy retina searing glow normally only found amongst the ranks of the walking dead.</t>
  </si>
  <si>
    <t>taste what you're missing; a passionate eater's guide to why good food tastes good. maccaciavellian intelligence (a great book on how maccaque monkeys; who are closely related to humans; conduct their social interactions based on evolutionary theory. it turns out they're little bastards. and yes; that title is spelled correctly;) super freakonomics; a brief history of time; the selfish gene; anything by dave barry; the myth series; heinlein; asimov; charles sheffield; and sun tzu's "the art of dating." i recently discovered the shining joy that is ibooks on my phone; so i'm currently cutting a merciless swath through the sci-fi section of their catalog while huffing and puffing at the gym.    anything james bond (my favorite saying regarding movies is that men prefer movies about many people dying quickly; while women prefer movies about *one* person dying slllooooowly.) total recall; the princess bride; groundhog day; real genius; religulous; idiocracy; the avengers; futurama; family guy; monty python; red dwarf; my hero; dr. who (the new one; as i've never managed to get into the original. i know; i'm a heathen;) the oblongs; south park; numb3rs; the daily show; two and a half men; moral orel; big bang theory; lucy daughter of the devil; invader zim; house; (although on that one i can no longer watch it without hearing lisa simpson saying "but dad; dr. house has just made his third wrong diagnosis before making his final; correct diagnosis!" did i mention the simpsons?) and ted talks on netflix.    music-wise; electro-swing is my latest all-time favorite genre; and after a long period of frustration over being unable to find enough albums of it to buy; i'm thrilled to discover it's because there are dozens of hours of it available on free podcasts; thus viciously undercutting the commercial demand. next problem; i now need a bigger ipod. #firstworldproblems. vocal harmonies; i.e. barbershop quartets; but not barbershop quartets; unless they're singing something funny as hell; such as the "not hiv but full-blown aids" bit on family guy. also brian setzer; the offspring; boingo; pink; barenaked ladies; dave mathews band; eve-6; garbage; nine inch nails; thomas dolby; zz top; eminem; nicky minaj; weird al yankovich and of course his esteemed predecessor tom lehrer; and frank sinatra. (unrelated side note: i think the spell checker should allow for british spellings. i will never de-program my brain from typing favourite instead of favorite.)    sushi; vietnamese noodle soup; pad thai; dim-sum; vindaloo; spaghetti (i make a killer homemade sauce from scratch); tacos; coq-au-vin; peruvian seafood soups; pupusas; cheesecake; apple fritters. anything decadent. i love things spicy; crave variety; and am a card-carrying carnivore; although i've had to learn to temper this tendency and cultivate a relationship with salad in hopes of reducing my volumetric displacement. the list of things i don't like is actually considerably shorter; i.e. haggis; german food; organ meats; overcooked vegetables and boiled meat. i also like to offend as many dietary sensibilities as i can; preferably in one sitting. can i get the gmo bacon cheese vealburger with a side of foie gras and a poached bald eagle egg please?</t>
  </si>
  <si>
    <t>internet connectivity; my motorcycle; friends; spicy food; housecleaners; and affection.    i am discovering that i can in fact live without playcube 360; although i'm still prone to occasional mild recidivism.</t>
  </si>
  <si>
    <t>ways to make my life easier or more fun; or preferably both. how to draw a million perfectly concentric circles in a square inch. the nature of intelligence. what i can do to improve my relationship with the rest of my species. quantum mechanics; chaos theory; cosmology; the higgs boson; economics; the interconnectedness of the universe; the drake equation as it relates to dating... oh; and sex. that last one seems to come up a lot.</t>
  </si>
  <si>
    <t>out having fun; dancing; and socializing; watching a show; or attending a party.</t>
  </si>
  <si>
    <t>i'm disappointed that 'militant pastafarian' is not an option under the religious views section. it's not that private; but doesn't seem to fit in any of the other slots.</t>
  </si>
  <si>
    <t>you're interested in joining me in my quest for world domination; or you like heckling bad movies mercilessly; preferably while intoxicated. you're a bit of a dork; secretly or otherwise. you get my geeky jokes. you can spell; and know the difference between 'their'; 'they're'; and 'there'. extra bonus points if you know the difference between 'it's' and 'its' which apparently the spell checker doesn't. i promise i only bite if you sign the consent forms in triplicate.</t>
  </si>
  <si>
    <t>i tend to be a bit quirky and i often say the wrong thing---but i like to think it's endearing.    i'm a bit headstrong. a bit snarky. but when it comes down to it; i'm very caring and put those around me as my #1. people are what's important to me.    i know everyone says it; but i love to travel and some of the best moments in my life have been while traveling (in and out of the country). i spent the better part of 2010 and 2011 living in nepal and traveling to india; mauritius and europe in between. i was super happy to be back in the us; but now that it's been about 6 months; i'm itching to go on a trip.    i love being outside---whether it is skiing; hiking; laying around on the beach; camping; etc. i was lucky enough to do two 5-day treks in the himalayas while in nepal and that was absolutely amazing. i am currently starting to train for the sf half marathon in july. running is a relatively new thing to me---signing up for the half marathon is my motivation to keep me doing it :)    i absolutely love wine and good food. which this city is definitely great for.    .</t>
  </si>
  <si>
    <t>i am a fashion designer and have recently started my own line with a close friend from grad school. we will be launching our first collection for spring 2013. i also teach fashion classes at one of the local art colleges.</t>
  </si>
  <si>
    <t>making things.  knitting.  tripping over my own words.  eating sushi.</t>
  </si>
  <si>
    <t>my eyes. the random nicknames i give to people and things. the fact that i'll sometimes randomly break out in song.</t>
  </si>
  <si>
    <t>growing up my favorite books were enders game and catcher in the rye. probably wouldn't be the same now that i'm an adult; as sadly i don't get to read nearly as often anymore as i'd like to. the most recent book i started reading; but have yet to finish it because it's so long; is shantaram.    movies. the royal tenenbaums (love wes anderson) ; eternal sunshine of the spotless mind; little miss sunshine; amelie; zoolander; to name a few. i really enjoy a lazy night in to watch a movie and especially going to the theater (kabuki anyone?!?)    music. this is definitely something that should be discussed. too much to really list.    food. sushi. seafood. cheese. almond anything. apples with peanut butter.</t>
  </si>
  <si>
    <t>family and friends.  cheese.  sushi.  outdoors.  creativity.  my camper shoes.</t>
  </si>
  <si>
    <t>is there ever really a typical friday night?</t>
  </si>
  <si>
    <t>i was in marching band for all of high school and undergrad.</t>
  </si>
  <si>
    <t>you're awesome; funny; want to change the world; like to dance (or atleast will have fun trying); like good food and would jump on a plane to go anywhere given the chance</t>
  </si>
  <si>
    <t>english (fluently)/german (okay)/other (okay)</t>
  </si>
  <si>
    <t>writing like i talk. telling you what word you're thinking of. remembering the names of random cultural icons; events and movements that are too trivial for most people to think that much about. doing the kind thing.</t>
  </si>
  <si>
    <t>people notice my laugh and my smile. oh; and my hair. it's pretty curly and has a mind of its own sometimes.</t>
  </si>
  <si>
    <t>books: i enjoy the sedarises; books by humorists/about humor; political and historical non-fiction; magazines (you know; those things on paper that arrive in the mail).    movies: not sure why; but i rarely go out to the cinema these days; except for events: film festivals or movie nights with friends. my all-time favorites films include &lt;a class="ilink" href= "/interests?i=the+producers"&gt;the producers&lt;/a&gt; (the original; with &lt;a class="ilink" href="/interests?i=zero+mostel"&gt;zero mostel&lt;/a&gt; and gene wilder); &lt;a class="ilink" href= "/interests?i=the+loved+one"&gt;the loved one&lt;/a&gt;; &lt;a class="ilink" href="/interests?i=his%0agirl+friday"&gt;his girl friday&lt;/a&gt;; annie hall (it's like a sickness; once i see it; i can't look away); &lt;a class="ilink" href="/interests?i=shawshank"&gt;shawshank&lt;/a&gt;; anything with &lt;a class="ilink" href="/interests?i=danny+kaye"&gt;danny kaye&lt;/a&gt;; &lt;a class="ilink" href= "/interests?i=bedazzled"&gt;bedazzled&lt;/a&gt; (the original with &lt;a class= "ilink" href="/interests?i=peter+cook"&gt;peter cook&lt;/a&gt; and dudley moore); &lt;a class="ilink" href="/interests?i=skidoo"&gt;skidoo&lt;/a&gt; (the jackie gleason on lsd scene is worth the price of admission; let alone groucho marx as g-d); rushmore; roger &amp;amp; me; the very occasional chick flick and lotsa classic comedies.    shows: admittedly; i have always watched a little too much television; except for the years i didn't have a tv. current faves include &lt;a class="ilink" href= "/interests?i=arrested+development"&gt;arrested development&lt;/a&gt;; &lt;a class="ilink" href="/interests?i=mad+men"&gt;mad men&lt;/a&gt;; the daily show/colbert comedy hour; olbermann; real cooking shows (jamie oliver; barefoot contessa; that show with the scandinavian person who cooks fish with lingonberries or whatever out by a river); 30 rock; parks &amp;amp; rec; frontline; satc; curb your enthusiasm.    podcasts: &lt;a class="ilink" href="/interests?i=le+show"&gt;le show&lt;/a&gt;; freakonomics; &lt;a class="ilink" href="/interests?i=the+bugle"&gt;the bugle&lt;/a&gt;; best of the left; &lt;a class="ilink" href= "/interests?i=on+the+media"&gt;on the media&lt;/a&gt;; &lt;a class="ilink" href="/interests?i=wtf"&gt;wtf&lt;/a&gt;; &lt;a class="ilink" href= "/interests?i=the+smartest+man+in+the+world"&gt;the smartest man in the world&lt;/a&gt;; new yorker fiction/political scene; &lt;a class="ilink" href="/interests?i=philosopy+bites"&gt;philosopy bites&lt;/a&gt;; selected shorts; dinner party download and a number of food and health-related shows.    music: i love live music and still make an effort to catch it; even on school nights. my tastes run the gamut from peaches to gershwin; from the velvet underground to the dandy warhols. some faves in no particular order include miles (esp. "kind of blue"); beatles; coltrane; who; sleater-kinney; all kinds of classical; esp. when i'm cooking; dylan (bob; not jakob; natch); clash; billy bragg; be-bop and funk and psychedelia of various decades.    foodwise; things get a little interesting for me. i'm a fishaterian (did i make that word up?) who prefers savory to sweet. i don't eat fast food and have been cooking local/fresh/seasonal for myself for a long time -- salad; roasted veggies; fresh fish and a glass of wine is my idea of a great weeknight meal. when i go out; i definitely explore more but generally prefer mexican; mediterranean and the interesting permutations of both we have in the bay area. i'm not usually a fan of non-sushi asian cuisine; but a recent outing to burma superstar turned that around.</t>
  </si>
  <si>
    <t>hello! i am a seattle-native who has been living in san francisco for 6 years now. it's all about the little things and simple luxuries for me; wine tasting in napa or sonoma; spending sunny days in the city outdoors; crisp sheets; fresh cut flowers; and exploring new places in san francisco.</t>
  </si>
  <si>
    <t>i currently work in sales for a social media start-up in the south bay and am taking opportunities as they come. at the moment; i am happy where i am at. i love my industry; my job; and am genuinely happy to go to work every morning.</t>
  </si>
  <si>
    <t>find out!</t>
  </si>
  <si>
    <t>good hair and impeccable style. :)</t>
  </si>
  <si>
    <t>eat; pray; love; romantic comedies; anything kardashian; country music; and fresh mexican.</t>
  </si>
  <si>
    <t>my dog rio  a good nights sleep  my family  nutella  my friends  sunny days</t>
  </si>
  <si>
    <t>having drinks with girlfriends at mellow bars around the city.</t>
  </si>
  <si>
    <t>my dog rio is my baby.</t>
  </si>
  <si>
    <t xml:space="preserve">active; easy going; creative - i love the energy and opportunities the city offers but can never stay away from the mountains or the ocean for long.   </t>
  </si>
  <si>
    <t>finding ways to make people laugh.</t>
  </si>
  <si>
    <t>i love most music and try to get out to shows as often as possible. food - i love to cook and wish i had more reasons to do so.</t>
  </si>
  <si>
    <t>1) my dog  2) my computer  3) my camera  ... i could probably give up most everything else...</t>
  </si>
  <si>
    <t>how to simplify things.</t>
  </si>
  <si>
    <t>either out with friends or; if it's been a long week; at home with the puppy.</t>
  </si>
  <si>
    <t>you can have a good time doing just about anything.</t>
  </si>
  <si>
    <t>skateboarding; rolling things; turning negative situations into positive ones; learning; editing videos; drawing; eating food.</t>
  </si>
  <si>
    <t>my steez? i don't know.. you tell me</t>
  </si>
  <si>
    <t>of mice and men; the outsiders; slaughterhouse 5; the great gatsby; my antonia; ... other books from high school...    ferris bueller's day off; forest gump; friday; fargo; fight club; ...other movies that start with f    history or discovery channel type ish    hip hop please.    vietnamese and mexican food is baller to me</t>
  </si>
  <si>
    <t>skateboarding  hip hop  homies  cheeseburger  trees  stickers</t>
  </si>
  <si>
    <t>the passage of time and it's effects on the physical world.    what and where to eat.</t>
  </si>
  <si>
    <t>preparing to sleep in</t>
  </si>
  <si>
    <t>i'm not too fond of people who fake the funk.</t>
  </si>
  <si>
    <t>only if you know the secret.</t>
  </si>
  <si>
    <t>some friends came upon a wine described as 'classy with a zesty sourness' and it reminded them of me.    i have a dry and sardonic sense of humor.</t>
  </si>
  <si>
    <t>loving living in san francisco.    working full-time in a creative profession after spending the last 8 years in college.</t>
  </si>
  <si>
    <t>brevity.</t>
  </si>
  <si>
    <t>that i'm a street walking cheetah with a heart full of napalm.    i am petite; or should i say "fun-sized". i know this is one of the first things people notice about me because of how tired i am of hearing "you're small" as a conversation starter.</t>
  </si>
  <si>
    <t>in the last few months i've read do androids dream of electric sheep (for the 2nd time); interpreter of maladies; the wind up bird chronicles; super sad true love story; the sun also rises; cannery row; blood bones and butter; zeitoun; lichens of north america; a californian's guide to the trees among us; a visit from the goon squad; cutting for stone and when the killing's done.</t>
  </si>
  <si>
    <t>food and water  sunlight  physical and mental stimulation  regular sleep  my rainbow machine  glasses or contacts</t>
  </si>
  <si>
    <t>plants.</t>
  </si>
  <si>
    <t>getting drinks and dinner with friends or falling asleep early.    on occasion; square dancing.</t>
  </si>
  <si>
    <t>i adore being read aloud to and being brought coffee in bed.    i really like fictional books with maps in them.    sometimes i make spelling mistakes.    i'm always cracking myself up.</t>
  </si>
  <si>
    <t>you can write a good six-word short story.    you are an adult male and act like one.    you are emotionally present.    we are not blood relatives.    you know how to laugh at yourself.    for you; a committed relationship means; among other things; monogamy.    working on projects and building things together sounds like fun.    your life doesn't revolve around a week you spend in the desert once a year.    you don't consistently require that i cite academic sources for things i say in casual conversations.    you are handsome; intelligent; and charming.</t>
  </si>
  <si>
    <t>unhealthy addiction to spicy crunchy tuna rolls.</t>
  </si>
  <si>
    <t>i am the type of person who is always looking for opportunities to be with and help people.    i love to try new things and laugh at myself easily and often. moreover; i speak my mind and will make fun of you whenever possible.    i am independent; but secretly want someone to take care of me.    i usually sport jeans and t-shirt but also love getting dressed to hit the town or do some salsa dancing.    i love to laugh and joke; but will cry during sad movies.    i'm super active and love to play and watch sports; but i'll admit that i like candles; girly body lotions; flowers; surprises; and being treated to a nice dinner.    i am not perfect; but perfectly happy with who i am. :)    things i like to do: drink a nice cold beer after a day of climbing (outdoors of course!); lift (ok most of the time i don't like it that much but i still like the benefits); frisbee; run; dance; snowboard; softball; watch football; hang with friends; darts; hike; camp; travel; ....i could go on but maybe you should just ask.    the type of person i'd most like to spend time with would share some of my interests; but challenge me to explore new things. he would be active and enjoy the outdoors and value friends; family; and honesty. my dog is my sidekick so if you don't like dogs; you should probably move on. and the absolute most important thing is to have fun and laugh often.    ultimately; i want to find someone to: share life's adventures with; hold hands with in the grocery store; workout with; snuggle with on the couch; wake up to in the morning; lean on when i'm down; make dinner with; buy gifts for; go snowboarding and climbing with; and join on some wild adventures.</t>
  </si>
  <si>
    <t>was heading towards a career as a professor in big research university then decided i wasn't really liking the research part. so; i quit and began working habitat for humanity in oakland. after working on the construction site for a year; i moved into the office (:() and am a project assistant in the real estate department. we'll see where i go from here:)</t>
  </si>
  <si>
    <t>reading people; touching my nose with my tongue; being efficient with my time; losing things; dancing; listening</t>
  </si>
  <si>
    <t>i have no idea...that i have blond hair and smile a lot?</t>
  </si>
  <si>
    <t>sushi; dances with wolves; shawshank redemption; colbert report; house; mashed potatoes; water for elephants; u2; barenaked ladies; colin raye; blues traveler;....man; too many things to list!</t>
  </si>
  <si>
    <t>dark chocolate  running shoes  friends  mountains  laughter  sun</t>
  </si>
  <si>
    <t>my friends and family and what my next adventure will be</t>
  </si>
  <si>
    <t>at a bar with friends; or chilling at home planning my weekend.</t>
  </si>
  <si>
    <t>i'll admit a ton if i know and trust you</t>
  </si>
  <si>
    <t>you like being outside; are outgoing and make people laugh; love dogs; like to stay fit and healthy; and just love doing many things</t>
  </si>
  <si>
    <t>i'm a born &lt;a class="ilink" href= "/interests?i=traveller"&gt;traveller&lt;/a&gt;; and i can't sit still except in &lt;a class="ilink" href="/interests?i=yoga"&gt;yoga&lt;/a&gt; class.    i am yeti; hobbit; and human.</t>
  </si>
  <si>
    <t>i'm back in old "harm city" after spending the spring and summer sailing up the hudson river into the great lakes. seriously. i stopped in chicago for two months to work for a non-profit theater group; and now i'm back to my old tricks freelancing for corporate whores in dc. i'm staying in fells point right now; which should be a good place to meet people; but it's full of bars; and i'm so over trying to drink myself to death.</t>
  </si>
  <si>
    <t>hmmm... i'm good at &lt;a class="ilink" href= "/interests?i=craft"&gt;craft&lt;/a&gt;; i.e &lt;a class="ilink" href= "/interests?i=stagecraft"&gt;stagecraft&lt;/a&gt;; scoutcraft. i speak spanish very well. i'm "good with computers"; meaning i grew up with them at an ideal time; just between when the universal; programmable computer had to actually be programmed to do anything useful at all; and the advent of the home workstation; or the apple macintosh. however; what sets me apart from my nerdy peers; or even my superiors in computing; is that i was encouraged to run around in the woods and learn tracking and survival; horses and rifles; rigging and pioneering; etc.; when i was younger. i have also studied language and religion; and i have some controversial ideas about both.</t>
  </si>
  <si>
    <t>i'd have to start taking a poll of everyone i meet to know just what is the thing that people notice about me first; but i'll chance a guess: my face; framed by my collar and hair (or hat); then focusing on my eyes and mouth; with a cursory glance at my nose; then back to my eyes; which are blue; btw; thanks to my parents. eyes are important. eye color is irrelevant. eye contact is everything. shortly thereafter the rest of my fleshsuit becomes obvious. &lt;a class="ilink" href= "/interests?i=i+am+usually+clothed"&gt;i am usually clothed&lt;/a&gt;; although i've worked as an artist's model quite a bit. i often am wearing my one and only leather jacket; and when it's raining a lot i have a bright yellow rainsuit to wear. i wear the same clothes alot; for a number of very practical reasons. the primary reason is that &lt;a class="ilink" href= "/interests?i=i+try+very%0ahard+not+to+be+a+consumer"&gt;i try very hard not to be a consumer&lt;/a&gt; and &lt;a class="ilink" href= "/interests?i=conserve"&gt;conserve&lt;/a&gt; those resources that i have procured for myself. most of my clothes have been repaired or modified by me at some point. i don't wear any obvious brands or labels; for the most part. i often have some tools like a crescent wrench or a large knife hanging from my belt. oh; and i just got new glasses. transition lenses rawk!</t>
  </si>
  <si>
    <t>i hate these questions. (a) books: i used to read a lot of sci-fi; serious stuff; you know; &lt;a class="ilink" href= "/interests?i=asimov"&gt;asimov&lt;/a&gt;; &lt;a class="ilink" href= "/interests?i=heinlein"&gt;heinlein&lt;/a&gt;; &lt;a class="ilink" href= "/interests?i=herbert"&gt;herbert&lt;/a&gt;. (b) movies: for the most part; i choose to ignore and remain uninfluenced by the forces of babylon; but i love &lt;a class="ilink" href= "/interests?i=monty+python"&gt;monty python&lt;/a&gt;; esp. &lt;a class="ilink" href="/interests?i=terry+gilliam"&gt;terry gilliam&lt;/a&gt;. &lt;a class= "ilink" href="/interests?i=wim+wenders"&gt;wim wenders&lt;/a&gt; made some nice films; too. (c) music: this one is easy; &lt;a class="ilink" href="/interests?i=leonard+cohen"&gt;leonard cohen&lt;/a&gt;; &lt;a class= "ilink" href="/interests?i=tom+waits"&gt;tom waits&lt;/a&gt;; &lt;a class= "ilink" href="/interests?i=brian+eno"&gt;brian eno&lt;/a&gt;; &lt;a class= "ilink" href="/interests?i=fela+anikulapo+kuti"&gt;fela anikulapo kuti&lt;/a&gt;; &lt;a class="ilink" href= "/interests?i=leonard+nimoy"&gt;leonard nimoy&lt;/a&gt;; &lt;a class="ilink" href="/interests?i=ween"&gt;ween&lt;/a&gt;; &lt;a class="ilink" href= "/interests?i=air"&gt;air&lt;/a&gt;; &lt;a class="ilink" href= "/interests?i=the+rutles"&gt;the rutles&lt;/a&gt;; et al. (d) food: i love south asian cuisine (indian food); and mexican. on my own impulses; i eat alot of &lt;a class="ilink" href= "/interests?i=peanut+butter%2c+bananas%2c+avocados"&gt;peanut butter; bananas; avocados&lt;/a&gt;.</t>
  </si>
  <si>
    <t>sailing; the sea; shoulders; sex; sushi; &lt;a class="ilink" href= "/interests?i=synchronicity"&gt;synchronicity&lt;/a&gt;</t>
  </si>
  <si>
    <t>what i'm going to do next week.</t>
  </si>
  <si>
    <t>working to set-up; operate; or take-down some event; party; etc. for someone else. i sacrifice most of my weekends in order that others may have a good time. that being said; working three days a week for a good rate affords me the opportunity to enjoy the rest of life. if you live for friday then we will not be compatible in any long term scenario; besides; friday night is for amatuers.</t>
  </si>
  <si>
    <t>i once had a guinea pig named penny. she died.</t>
  </si>
  <si>
    <t>you'd like to meet a rather intense individual who really wants to meet new people in town. i haven't been gone long enough that i don't know anyone here anymore; but this is a small town; and if you've been here for any amount of time; you'll quickly discover that you already know me; or at least you know somebody who knows me; and this is just a shortcut to hanging out out in bars or going to dimly lit warehouse parties with obnoxiously loud music.</t>
  </si>
  <si>
    <t>english (fluently)/spanish (fluently)/russian (okay)</t>
  </si>
  <si>
    <t>damn it; this is hard to write...    i grew up in rural ohio and went to college in michigan; dropped out because i was wasting my time/money and moved to florida for an awesome new job. lived there for a couple years and it was pretty neat (awesome weather) but i'd always wanted to live in a big city; so i got another awesome job and moved out here to san francisco.    i love being outside. i love playing outside. hiking along the coast out here is mind blowing; but even just walking around town is good fun.    i checked buddhism on the details thing because i like the way those guys think; but i don't think i'm actually a buddhist... i try not to think about religion. most people that do are really annoying to me.    here's a cool thing: my dog's name is major; and my name is thom. major tom. get it? david bowie? awesome.</t>
  </si>
  <si>
    <t>i'm lucky enough to have an amazing job doing what i love; i'm pretty solid financially; and my schedule is flexible; so basically whatever i want. if there's something i want to do; i can usually make it happen.    i recently bought an electric guitar; so i've been teaching myself how to play that.</t>
  </si>
  <si>
    <t>climbing trees.</t>
  </si>
  <si>
    <t>probably how skinny i am; but i'd want them to notice my great hair or something.</t>
  </si>
  <si>
    <t>some of my favorite books are call of the wild; twenty thousand leagues under the sea; and treasure island. the wheel of time series is great. dune. a song of ice and fire. i like really slow and detailed stories. couldn't get into hunger games at all.    i think the blues brothers might be my favorite movie of all time. i also like anything by wes anderson; miyazaki's films; indiana jones; star wars; and kung fu/sword fighting stuff. flcl.    i'm constantly watching king of the hill. after i finish all of them i just start over. arrested development is good; always sunny; home movies; spongebob; top gear.    music is kind of a big deal to me. i'm not going to list anything; there's too much to list; but if it's good i'll listen to it. what i'm listening to has a huge effect on me; if i can find the perfect thing to fit my mood...    i love a good roast beef sandwich.</t>
  </si>
  <si>
    <t>warm weather; good music; and freedom to roam. i think that's about all i need.</t>
  </si>
  <si>
    <t>things i dont want to be thinking about and how i can stop thinking about them. also; baseball.</t>
  </si>
  <si>
    <t>hangin' out.</t>
  </si>
  <si>
    <t>i like to take baths.</t>
  </si>
  <si>
    <t>i'm an adventurer; independent and curious; and i'm passionate about my european lingerie.    i was born and raised in munich and moved to san francisco in 2000; i also lived in melbourne for a year. skiing is a passion of mine and so is road biking. although i eat healthy i love an indulgence now and then. since my job requires me to wear a hard hat; i love to get dressed up sometimes. my interests are diverse; salsa dancing; opera; shows; but i also took a welding class recently.    i'm attracted to geeky active men who make me laugh and who have a distinctive style. if you are established; driven; and want to have an affectionate relationship with an equal partner; then we should talk. my partner should share some of my interests (even better introduce me to a new one); want to travel; have good manners (how old school); and most importantly have time for a partnership and a committed relationship. i believe that relationships take work. it's important to be able to open up; communicate your needs and listen to your partner's.</t>
  </si>
  <si>
    <t>i'm a civil engineer who's currently working on a five-mile long tunnel under the san francisco bay to replace a portion of the 1920s-era hetch hetchy water system.</t>
  </si>
  <si>
    <t>making a killer tiramisu; skiing double blacks; planning events; being direct; giving style advice; maintaining a high credit score.</t>
  </si>
  <si>
    <t>my smile and (hopefully) charming accent that some people find hard to place (though i told you where i am from so no big secret anymore).</t>
  </si>
  <si>
    <t>i love going to the movies  especially foreign films (the motorcycle diaries; life is beautiful; the lives of others; le grand bleu to name a few); but i equally enjoy a good action movie (loved the avengers recently) or pixar flick (my all-time favorite is still ratatouille).    after cancelling my cable i now catch up on my favorite tv shows via roku/hulu: mad men; house; grimm; smash; the good wife; battlestar galactica; but my guilty pleasure is grey's anatomy.    my local favorite spots are papalote for a burrito; rosamundes sausage grill (after all i am german); piccino for pizza; arizmendi's bakery for bread and pastries; suppenkueche biergarten for a good brew in fresh air; limon for ceviche; a la turca for my turkish treat; the list is endless.    i love being surprised by pandora; depending on my mood i listen to adele; daft punk; gotan project; thievery corporation; bebel gilberto; classical music (not in particular order of preference).</t>
  </si>
  <si>
    <t>my friends and family (though far away); my espresso in the morning; sunshine; my passport; a comfortable bed; my smartphone and skype (best way to stay in touch with loved ones overseas).</t>
  </si>
  <si>
    <t>having dinner with friends; cooking at home; on my sofa watching a movie with popcorn; checking out a new play at act; taking a dance class.</t>
  </si>
  <si>
    <t>you are down to earth; smart; like to laugh; worldly and active (but not excessively). you are looking for a committed relationship with a mature educated woman and understand what it takes to make one work. face to face conversation is more important to you than your facebook friends.</t>
  </si>
  <si>
    <t>first; you need to know that i am a goofball and a big kid at heart; but i know when to be serious! i love to spend time with my friends and family; who doesn't? with great company comes with having a good time. the most important thing to me is my baby daughter. she means and is my world. leilani is one of the reasons that i always wake up with a positive outlook and wake up to fulfill my goals. i think its important to have short and long term goals to achieve in life that drives me to be the person i know i am and want to be. i love sports; writing; drawing; tattoos; working out; movies; cooking; and especially enjoy a long day at the beach (the prettiest scene you can just stare at; especially the sunsets and romantic walks). i know that sounds corny; but that's me! lol    i am funny; understanding; and outgoing..... but there's more to me than that; so if you'd like to know more; ask away.</t>
  </si>
  <si>
    <t>i am working for the city of sf right now teaching the early child development programs and working with children with special needs sfr&amp;amp;p; i decided to go back to school for my ecd units last year and loved it! now i am aiming to get my masters next year; so here i come!</t>
  </si>
  <si>
    <t>i always enjoy people's company if it has to do with making new friends; being a great listener and giving advice; making them laugh; or having a shoulder to cry on. just give me something to do and you can find out how good i am at something. if you ask anyone that knows me; i am really good at being energetic and around kids (doing the chicken dance and hokki -pokki for my kids everyday at work)</t>
  </si>
  <si>
    <t>my tattoos; my positive uplifting energy; and my smile</t>
  </si>
  <si>
    <t>books... anything with poetry  movies... i'm a big movie buff; just put on any movie as long as its not a western and if its a horror. i really love adam sandler movies.  music.... i'm opened minded to music..... to me; music is the language of all dialects; i may not understand the lyrics; but i can always flow the melody of the beat.  food... don't get me started; a woman needs to eat right? i love sushi and indian food.</t>
  </si>
  <si>
    <t>my fam &amp;amp; friends  nature  laughter  love &amp;amp; passion  music  tattoos</t>
  </si>
  <si>
    <t>seriously everything....my daughter and what surprises are coming at me next in life. i can be thinking of the most randoms things; but i can be spontaneous and puts a smile of other's faces!</t>
  </si>
  <si>
    <t>at home spending time with my daughter or friends; watching a movie and cooking dinner; going out for a nice walk on the beach; or going out enjoying the friend's and family's company.</t>
  </si>
  <si>
    <t>hmmm... good question... ask me and i will let you know!</t>
  </si>
  <si>
    <t>if you want to get to know me better!</t>
  </si>
  <si>
    <t>my name is nan. i was born in pattaya and am living now in san francisco for 2 months.</t>
  </si>
  <si>
    <t>i have never dated a non-thai.</t>
  </si>
  <si>
    <t>adjusting to sf after living in nyc; la; london and dc. planning adventures. listening to npr. reading the ny times in paper form on sundays. hiking. taking my grandpa to disneyland and vegas for his 90th. working in the world of video games. helping teens change the world. coming up with brilliant television ideas. listening to hip hop. going to concerts. dreaming about sunshine and vacations to australia and portugal. pretending that this year is when i gain fluency in spanish. embracing my insatiable curiosity.</t>
  </si>
  <si>
    <t>listening.  making people feel comfortable.  making friends with strangers.  singing in my car. dancing on the street.  sharing esoteric knowledge.</t>
  </si>
  <si>
    <t>my dimples</t>
  </si>
  <si>
    <t>i love live music and try to get to a show once a week. i love everything from hip hop to brazilian djs to jazz but metal is a no-no. i have a bizarre talent and i know the lyrics to most songs.    food: italian; sushi; spanish tapas; vietnamese; java chip; dulce de leche; bbq; french fries    cant stand reality tv but my dvr loves ---on the serious side: mad men; breaking bad; dexter; on the sillier side: parks and recreation; archer; modern family; arrested development</t>
  </si>
  <si>
    <t>passport and travel  fast company and the new yorker  laughter and utter silliness  my fabulous friends  the perfect pair of jeans  chocolate covered strawberries</t>
  </si>
  <si>
    <t>changing the education system in the us  building new businesses that combine profit and purpose(aka social enterprises)  my singing lessons</t>
  </si>
  <si>
    <t>there are no typical friday nights but could include one of the following:  having dinner with friends  laughing  hopefully seeing a show  spontaneously dancing(music not required)</t>
  </si>
  <si>
    <t>im a pretty open book    i wish i was a cia agent and a dj. working on one of those.</t>
  </si>
  <si>
    <t>you are curious; have a great sense of humor(or at least you think you do) and are generally a happy camper. looking for a partner and a partner in crime. you like that i quote caddyshack and trading places.</t>
  </si>
  <si>
    <t>i'm new to the bay area; and i'm looking for people like myself. i like biking; hiking; jetskiing; scuba diving; dirtbikes; motorcycles; photography and kayaking among other things. i like exploring places randomly; when plans fail that's my go-to; there's always something interesting if you look hard enough.. some of my most fun times were completely coincidental in places i never thought i would find anything fun.    someday soon i want to get some intense tattoos and piercings; shave my head into a mohawk and walk around the city every day wearing something ridiculous. i want to find people who are as open minded and willing as myself to do such things with.    i hate the idea of gender binaries. i dislike being identified within those bounds. i am not bi or straight. my sexuality is fluid. i am interested in everyone on a person to person basis. pansexual if you must put a term on it. i am also open to poly relationships.    i always keep my car packed with a tent; sleeping bags; towels; bathing suits (just in case someone is shy); blankets; dry food and all the other essentials just in case an epic road/camping trip happens.    i can really only barely scratch the surface of myself on here. i think i did enough damage so far though.</t>
  </si>
  <si>
    <t>going on random adventures and meeting crazy people. hoping to go on a hiatus from civilization for a few months sometime soon. reading every book about humanity and sexuality that i can find.</t>
  </si>
  <si>
    <t>rejecting piercings. changing my mind. buying clothes and never wearing them. having extensive amounts of seemingly useless knowledge at hand. brewing beer; welding; looking good in fishnets; blowing up peoples ideas about humanity</t>
  </si>
  <si>
    <t>aside from my unfairly nice ass? my twisted sense of humor.</t>
  </si>
  <si>
    <t>i have a pile of books on existentialism and human sexuality to be read; i don't have a tv so i rely on netflix to keep me knee deep in seth macfarlane's gloriously heretical shows.    music - all of it. well mostly.</t>
  </si>
  <si>
    <t>physical affection  the ocean  a major city  good indian food and sushi  beer  my liver to process beer</t>
  </si>
  <si>
    <t>philosophy; morals; why we are who we are and what things in our life sway our perspectives and decisions. how fucked up the world is and what i would do given the power to change it. how immensely greedy and shortsighted people are. how oppressive most people are towards anything that's not heteronormative and white.    i often wonder where we would be if we did not have science oppressing religion in the world. i'm pretty sure the world would be a better place. if you have strong religious views (buddhism is ok) we probably wont get a long.</t>
  </si>
  <si>
    <t>i mean it really could be anything from ravaging the streets of the city to watching a movie. usually raising some sort of hell though.</t>
  </si>
  <si>
    <t>if its private; wouldn't admitting it here make it public?</t>
  </si>
  <si>
    <t>you want to challenge me.  if you want to join me and ravage the streets :)  if you are batshit crazy.</t>
  </si>
  <si>
    <t>on a learning curve; following a path and just going with it for now.  i love edm and you should too. (10x times more of the fun) xd    i bike not drive. i love just being in motion; observing the world. meeting new people. having drinks with people i just met. i love to pick up new topics;ideas or skills. i love random thoughts    i more of a lover than a fighter.</t>
  </si>
  <si>
    <t>i'm all about school; work; business and happy hour.  getting ready to finish my run at sfsu and getting ready to make things happen once i'm out. till then; i keep an eye out for opportunities; good friends; sessions; music festivals and good times.</t>
  </si>
  <si>
    <t>crepes! coffee! and many other hidden talents.</t>
  </si>
  <si>
    <t>films:  old boy; enter the void; limitless; the adjustment bureau; a few good men; the prestige; machete;wall street; crank; sunshine; eternal sunshine of a spotless mind; hubble; enemy at the gates; donnie darko; the original willy wonka flick (very trippy; especially the tunnel scene); the international; requiem for a dream; starship troopers; just about every zombie film out there; band of brothers    shows:  house; daily show; colbert; himym; csi; msnbc; al-jazeera; npr; sci channel; natgeo; history channel; real time with bill maher; current tv    music:  flying lotus; markus shultz; kid cudi; common; nas; system of a down; armin van buuren; beetles; micheal jackson; thievery corporation; above and beyond; alejandro sanz;eminem; ferry corsten; afrojack; sharam; armin van buuren; tiesto; all good house; down-tempo;classic; jazz; progressive; trance; instrumental; hip hop    books:  season of migration to the north by tayeb salih.  the tesla papers by nikola tesla  do textbooks count?</t>
  </si>
  <si>
    <t>family; friends; music festivals; macbook; coffee!!!</t>
  </si>
  <si>
    <t>lots of random and tech-savvy things.</t>
  </si>
  <si>
    <t>at home; with friends; at a bar/lounge or going on random adventures.</t>
  </si>
  <si>
    <t>love black label and jager a little too much.</t>
  </si>
  <si>
    <t>if you agree with anything i said.  if your interest are similar or perhaps want to share interest; i'm always down for some knowledge. or if you want meet meet someone new and just enjoy a day in the city.</t>
  </si>
  <si>
    <t>i am a &lt;a class="ilink" href="/interests?i=juggler"&gt;juggler&lt;/a&gt; and live music fan but i have been to enough concerts in my life at this point; though i keep going. at concerts i bounce around avoiding cigarette smoke and searching for a big area to dance.    i enjoy doing &lt;a class="ilink" href="/interests?i=yoga"&gt;yoga&lt;/a&gt; and seek enlightenment. sometimes both at the same time. i enjoy the great sense of entitlement that living in california; the bay area especially affords me.    i play &lt;a class="ilink" href="/interests?i=guitar"&gt;guitar&lt;/a&gt; but i don't shred. i am happy that it's fun and i continue to get better. i would love to play for you sometime. i will play a medley of tom petty; this can be assured.    i used to go to a bunch of music festivals but realized that i would rather spend my time travelling the world. doing &lt;strong&gt;both&lt;/strong&gt; would be optimal.    i've been to &lt;a class="ilink" href="/interests?i=india"&gt;india&lt;/a&gt;; korea; taiwan; &lt;a class="ilink" href="/interests?i=peru"&gt;peru&lt;/a&gt;; england; france; holland; portugal; mexico; and canada and can't wait for the next adventure. i have airline miles burning a hole in my pocket.    i enjoy food and cooking; and have been consciously challenging myself to expand my palate. i have been known to put mustard on a sandwich.    i really enjoy being at home and making myself (and you; potentially) dinner; and i don't feel bad if it's a weekend night and thats what's happening. the comfort of home is very important to me.    i can chow at the french laundry or dine at a food cart; go on road trips to farmers markets or help you cultivate your &lt;a class= "ilink" href="/interests?i=garden"&gt;garden&lt;/a&gt;.    i have highly refined tastes but try to be easy going. i won't put down your tastes until i know you better.    i've done a bunch of hiking; white water rafting; and other outdoorsy things; and look to do more but the outdoors isn't my go to thing.    i am a weird combination of mellowness and passion. i try to focus on being mellow.    i learned to &lt;a class="ilink" href= "/interests?i=unicycle"&gt;unicycle&lt;/a&gt; a few months ago because hey; why the hell not? i have achieved greatness; now that i can drink kombucha while riding the unicycle.    i work in technology but welcome escapes from it. it can be hard to escape it sometimes. i work hard so that someday i can be one of the 1%. i try not to let my sense of humor get me in trouble; but i really didn't mean to offend you; if this offends you; its called "sarcasm".</t>
  </si>
  <si>
    <t>- improving  - learning to juggle 5 pins  - working on my 7 ball  - practicing my unicycle  - enjoying good music and good food with good people</t>
  </si>
  <si>
    <t>clearly its my mustache; but i've been told i have great eyelashes.</t>
  </si>
  <si>
    <t>i have excellent taste and an open mind.    &lt;strong&gt;music:&lt;/strong&gt; i listen to an eclectic selection of everything. i used to listen to lots of jambands and am an sf jazz member.    &lt;a href="http://www.rdio.com/#/people/ayanich/" rel="nofollow" target="_blank"&gt;rdio&lt;/a&gt;  &lt;a href="http://www.last.fm/user/ayanich" rel="nofollow" target="_blank"&gt;last.fm&lt;/a&gt;    old holdouts:  - &lt;a class="ilink" href= "/interests?i=medeski%2c+martin%2c+and+wood"&gt;medeski; martin; and wood&lt;/a&gt;  - &lt;a class="ilink" href="/interests?i=john+scofield"&gt;john scofield&lt;/a&gt;  - &lt;a class="ilink" href="/interests?i=david+byrne"&gt;david byrne&lt;/a&gt;  - &lt;a class="ilink" href="/interests?i=talking+heads"&gt;talking heads&lt;/a&gt;  - &lt;a class="ilink" href="/interests?i=phish"&gt;phish&lt;/a&gt;  - &lt;a class="ilink" href="/interests?i=grateful+dead"&gt;grateful dead&lt;/a&gt;  - &lt;a class="ilink" href="/interests?i=orbital"&gt;orbital&lt;/a&gt;  - &lt;a class="ilink" href="/interests?i=they+might+be+giants"&gt;they might be giants&lt;/a&gt;  - &lt;a class="ilink" href="/interests?i=shpongle"&gt;shpongle&lt;/a&gt;  - &lt;a class="ilink" href="/interests?i=the+mills+brothers"&gt;the mills brothers&lt;/a&gt;  - &lt;a class="ilink" href="/interests?i=tom+petty"&gt;tom petty&lt;/a&gt;    new stuff  - &lt;a class="ilink" href="/interests?i=lykke+li"&gt;lykke li&lt;/a&gt;  - &lt;a class="ilink" href="/interests?i=das+racist"&gt;das racist&lt;/a&gt;  - &lt;a class="ilink" href="/interests?i=com+truise"&gt;com truise&lt;/a&gt;  - &lt;a class="ilink" href="/interests?i=neon+indian"&gt;neon indian&lt;/a&gt;  - &lt;a class="ilink" href="/interests?i=budos+band"&gt;budos band&lt;/a&gt;  - &lt;a class="ilink" href="/interests?i=little+dragon"&gt;little dragon&lt;/a&gt;  - &lt;a class="ilink" href="/interests?i=young+marble+giants"&gt;young marble giants&lt;/a&gt;    &lt;strong&gt;books:&lt;/strong&gt;  i destroyed all science fiction in my teens; a few of the authors i have read much of:  &lt;a class="ilink" href="/interests?i=asimov"&gt;asimov&lt;/a&gt;; &lt;a class= "ilink" href="/interests?i=brin"&gt;brin&lt;/a&gt;; bear; &lt;a class="ilink" href="/interests?i=heinlein"&gt;heinlein&lt;/a&gt;; stephenson; dick; zelazny; &lt;a class="ilink" href= "/interests?i=gibson"&gt;gibson&lt;/a&gt;  over the past few years read picked up lots of classics and other literature:  &lt;a class="ilink" href="/interests?i=hesse"&gt;hesse&lt;/a&gt;; &lt;a class= "ilink" href="/interests?i=hemingway"&gt;hemingway&lt;/a&gt;; &lt;a class= "ilink" href="/interests?i=graham+greene"&gt;graham greene&lt;/a&gt;  i also really enjoy books about food; cooking  &lt;a class="ilink" href="/interests?i=bourdain"&gt;bourdain&lt;/a&gt;; ruhlman; &lt;a class="ilink" href= "/interests?i=michael+pollan"&gt;michael pollan&lt;/a&gt;; &lt;a class="ilink" href="/interests?i=jeffrey%0asteingarten"&gt;jeffrey steingarten&lt;/a&gt;    on my nightstand right now:  - reamde by neal stephenson  - less by marc lesser  - eating animals by jonathan safran foer  - orange sunshine by nicholas schou - finished this one    &lt;strong&gt;food:&lt;/strong&gt; i push myself to try everything and think all cuisines have the potential to be good and i do have some favorites. recently i have been hitting the food trucks a bunch and eating at home.    in the last few weeks i have been eating lots of bahn mi and have also been fascinated by mustard.    &lt;a class="ilink" href="/interests?i=sushi"&gt;sushi&lt;/a&gt; - 4sq mayor of koo near my house  &lt;a class="ilink" href="/interests?i=cuban"&gt;cuban&lt;/a&gt; - i constantly jones for cuban food and have to make it at home due to the bay area having no decent cuban food.  &lt;a class="ilink" href="/interests?i=peruvian"&gt;peruvian&lt;/a&gt;  &lt;a class="ilink" href="/interests?i=indian"&gt;indian&lt;/a&gt;  &lt;a class="ilink" href="/interests?i=egg+creams"&gt;egg creams&lt;/a&gt; - i make them; they are awesome. if you haven't had one; you will.  &lt;a class="ilink" href="/interests?i=kombucha"&gt;kombucha&lt;/a&gt; - recent addition to my imbibing; love it.  &lt;a class="ilink" href="/interests?i=dark+chocolate"&gt;dark chocolate&lt;/a&gt; - my favorite is michel chaudun from paris and i almost always have a few different bars from  &lt;a href="http://www.chocolatecoveredsf.com/" rel="nofollow" target="_blank"&gt;chocolate covered&lt;/a&gt;    &lt;strong&gt;tv&lt;/strong&gt; - less important; i watch it to kill time and my soul.  &lt;a class="ilink" href="/interests?i=the+wire"&gt;the wire&lt;/a&gt; - almost done with season 3  &lt;a class="ilink" href="/interests?i=archer"&gt;archer&lt;/a&gt; - might be the best television show of all time  &lt;a class="ilink" href="/interests?i=south+park"&gt;south park&lt;/a&gt;  &lt;a class="ilink" href="/interests?i=simpsons"&gt;simpsons&lt;/a&gt;  &lt;a class="ilink" href="/interests?i=aqua+teen+hunger+force"&gt;aqua teen hunger force&lt;/a&gt;  &lt;a class="ilink" href= "/interests?i=anthony+bourdain+no+reservations"&gt;anthony bourdain no reservations&lt;/a&gt;  &lt;a class="ilink" href="/interests?i=top+chef"&gt;top chef&lt;/a&gt;  &lt;a class="ilink" href="/interests?i=iron+chef"&gt;iron chef&lt;/a&gt;  &lt;a class="ilink" href= "/interests?i=bizarre+foods+with+andrew+zimmern"&gt;bizarre foods with andrew zimmern&lt;/a&gt;  &lt;a class="ilink" href="/interests?i=american+dad"&gt;american dad&lt;/a&gt;  &lt;a class="ilink" href="/interests?i=family+guy"&gt;family guy&lt;/a&gt;    &lt;strong&gt;movies:&lt;/strong&gt; - i see these not so often; but i appreciate a good one. some movies i really enjoyed  &lt;a class="ilink" href="/interests?i=surfwise"&gt;surfwise&lt;/a&gt; - odd documentaries; righteous!  &lt;a class="ilink" href="/interests?i=old+boy"&gt;old boy&lt;/a&gt; - weird foreign films; sweet!  &lt;a class="ilink" href="/interests?i=caddy+shack"&gt;caddy shack&lt;/a&gt; - comedy; great!  &lt;a class="ilink" href="/interests?i=enemy+mine"&gt;enemy mine&lt;/a&gt; - scifi; good!</t>
  </si>
  <si>
    <t>juggling supplies  music  internet - well; i like to disconnect sometimes.  good food  friends  the sun</t>
  </si>
  <si>
    <t>my relationship to the world around me. my habits and how to not have any bad ones. sometimes its kombucha. whether i can find time to go to more than 3 yoga classes a week.</t>
  </si>
  <si>
    <t>going to dinner with friends or going home to make a delicious home cooked meal and chill.</t>
  </si>
  <si>
    <t>i know the words to most of the songs in the musical les miserables</t>
  </si>
  <si>
    <t>you like mustaches.    you are awesome; have good taste in music and food; and want a partner to explore the world with ( and all of this doesn't scare you).    you want to learn to juggle or already know how to.    you want good company at a concert.    you are honest; sweet; and empathic yet can look at the world sardonically and find humor.</t>
  </si>
  <si>
    <t>on weekends; you can find me checking out all sorts of live music (i'm a big stern grove fan); sampling new restaurants; hiking or wine tasting. my friends describe me as warm and easy to talk to. when i piss them off; they describe me as fiercely independent and tease me relentlessly for being the only person to laugh at my own jokes. i reference seinfeld at least once a week. i love the type of traveling that brings out my adventurous spirit (riding a camel in the sahara; white water rafting; cruising on the amazon river). between fabulous friends and family; and a growing career; my life is just about complete.</t>
  </si>
  <si>
    <t>my main focus right now is work. i have a new small business that takes up the vast majority of my life.    i spend a lot of time with my friends and family; especially my 2 year old niece. i try to enjoy all the the bay area has to offer.</t>
  </si>
  <si>
    <t>having pizza and drinks with my closest friends.</t>
  </si>
  <si>
    <t>well i found out about this site from gaygeeks.org. i think that should be a pretty damn dead give away as to some of my interests. i am so much more than average run-of-mill geek! i think we are all more than a sum of their parts. i go well beyond sci-fi; ren-faires and the sorts. i also love broadway shows; musicals; eating out; entertaining; movies; outdoors; hiking and camping.    i am in the restaurant industry. i am absolutely enthralled with wine and food as well as fine dining service. i love to go out an eat and try new places. i can never learn enough or drink enough wine.... wine tasting; movies; biking and more. i also love to work out. it is truly the only way i can justify spend lots of cash and fat on wine. it is sooo fascinating. i could go on and on and on... but i do not think i will. we all have our passions. mine are weird. but so is life. oooh boy; does that sound like a cop-out! yes; yes it is... once you have good wine; it is really hard to go back to the yellow tail or kendall-jackson while my family is desperately frustrating; they are my family and i love them dearly.    in terms of interests or music; i used to love oldies and classic rock. but i am now getting more of an interest in dance msuic; house; trip-hop and deep house. i have much to learn; but i am willing to learn and experiment!    i am spontaneous; flakey; and geeky</t>
  </si>
  <si>
    <t>i am quite gainfully and happily employed in the wine industry.. i am a sommelier for a high end restaurant in san francisco! i moved out to california; from nj over five years ago; sight unseen and in car; i am still amazed by the differences between the coasts. san francisco; is well; san francisco. nothing else like it. it is very easy to get caught up in the whole us and them scenario out here... one thing i am not; is us versus them. i prefer to do my own thing. one thing i realize in the wine industry; it is all about the brand. the thing about brand is that some are good and some are riding on their laurels. i wish it was truly about the wine; but sadly it is not. it is about what they want us to think. any further discussions about branding and wine are greatly encouraged!</t>
  </si>
  <si>
    <t>caring for other people; putting other peoples needs ahead of my own. my own belief is if you cannot look after those less fortunate; then you can certainly not look after yourself. i am also terribly good at psychoanalyzing myself and my reactions to things endlessly. constantly changing the subject. watching star trek; being weird. being caring and engaging; after all it is a two way street. watching movies; reading books; playing online... playing video games; espe world of warcraft!... i used to say driving; but i since i have moved to san francisco; i have to say biking around this glorious city! ahhhh; wow; i am trying to get back out in the world after almost 3 years of wow. enough is enough; the world has too much to offer!</t>
  </si>
  <si>
    <t>actually not much; i think i am pretty average looking; white and geeky! possibly the only thing i do get comments on is my voice. it does not fit the person. i love my voice! thanks dad! or maybe it is my laugh... remember vincent price? :)</t>
  </si>
  <si>
    <t>sigh movies; i have been too involved in wow over the past few years to see any movies; i am now only breaking out of it. please indulge me! 2. books: sci-fi; personalimprovement; societal awareness! c. trance; electronica; dance; rock;show tunes; gay themed artists. d. i love food!!!! californian; farm to table. french; indian; chinese; american; anything well prepared!</t>
  </si>
  <si>
    <t>wine; ice cream; personal contact; food; sex; friends.</t>
  </si>
  <si>
    <t>thinking about thinking. what wines go with certain foods. plotting the demise neo-con agenda wondering if the end of the world is upon us.</t>
  </si>
  <si>
    <t>wishing i was tasting a fine bottle of wine with friends; but more likely working! no i am not on eharmony.com!</t>
  </si>
  <si>
    <t>i am secretly very; very boring.... :)</t>
  </si>
  <si>
    <t>if you are even somewhat interested; you never know until you ask. i used to say aim; but i have not used that in a while. try me on here; maybe if we hit it off fb! you can try aim: oenophile69...</t>
  </si>
  <si>
    <t>asian/middle eastern/native american/indian/pacific islander/hispanic/latin/white</t>
  </si>
  <si>
    <t>making breakfast; napping; reading comprehension; microsoft office; multitasking; laughing</t>
  </si>
  <si>
    <t>my one dimple</t>
  </si>
  <si>
    <t>enjoy fiction as i read enough non-fiction for work. pretty much any show on showtime and hbo; seinfeld; the league; workaholics; downton abbey</t>
  </si>
  <si>
    <t>lists  laughter  sriracha  sunshine  sandals  photographs</t>
  </si>
  <si>
    <t>you have great oral hygiene and an above average sense of humor.</t>
  </si>
  <si>
    <t>people flagged my photos as inappropriate...you all suck anyways...hello world my name is daisy! i'm full blooded mexican; grew up in the bay area though. i'm a full time student trying to major in fashion design; with a part time job at a retail store. i don't have much photos on here i know; soon hopefully i can put some more up. my love for shoes knows no boundaries. also many of my relationships haven't worked out because i'm into weird things (whips; chains; public sex) you have been warned</t>
  </si>
  <si>
    <t>study and work; not much of a life i know :)</t>
  </si>
  <si>
    <t>dressing people up :)</t>
  </si>
  <si>
    <t>how short i am i guess</t>
  </si>
  <si>
    <t>music anything old school hip hop  i usually read fashion magazines to try to keep up with the latest trends. as for movies anything really. not a big fan of horror movies though</t>
  </si>
  <si>
    <t>fashion; scissors; my sewing kit; family; food; and oxygen</t>
  </si>
  <si>
    <t>fashion of course</t>
  </si>
  <si>
    <t>out with friends most likely</t>
  </si>
  <si>
    <t>i still watch spongebob :) oh and i love love love older men</t>
  </si>
  <si>
    <t>you're ten years older than me at least you're a fun and active person    and being nice helps too</t>
  </si>
  <si>
    <t>ohh where to start...well i recently moved to the bay area from st. louis; mo; where i grew up and lived for all of my life. i gave up dating my senior year of college because i simply couldn't find anyone i could trust...got burned a couple of times. i joined this site because i am looking to start a new relationship and; given that i just moved here and don't know a lot of people; i figured this would be one forum to meet somebody.    i would describe myself as a man's man... enjoy sports; cars; working out; traveling; food!; reading; laughing and spending time with my friends. very optimistic and fairly laid back. three sport athlete in high school and one in college (i resemble a soccer player but i actually played football...and no; i was not the kicker). enjoy traveling and meeting new people. i work in the finance industry.    i was raised by really great people with great values. my parents; a typical blue-collar middle class family; are the happiest people i know and have instilled a great value system in either two sons.    always excited to try new foods... i am the least picky eater you have ever meet but i prefer to eat healthy on a daily basis. my most prized possession is an official south african vuvuzela from the 2010 world cup that my best friend brought back from south africa. my guilty pleasure is cereal (cinnamon toast crunch or any of the kashi cereals).    favorite slow song: whatever it is (zac brown band)  reminds me of college: semi-charmed life (if you don't know then don't message me) or thunderstruck (acdc)  favorite chill song: comeback song (darius rucker)  pregame (football) ritual: till i collapse (eminem)  pregame (drinking): club can't handle me right now (flo rida)    i enjoy listening to all types of music although; if i had to pick a genre; my country library on itunes and spotify would have to be the most extensive (toby keith; eric church; kenny chesney and keith urban...also like sugarland). my father was a musician back in his hippie days so i grew up on a lot of oldies too. surely; i was the only 2nd grader that knew all of the lyrics to over a dozen beatles songs haha    since moving to the bay area; i have been looking for the opportunity to meet new people to go exploring (hiking; jogging; trying new restaurants; going to concerts; bon fires on the beach and playing tourist etc.)...so message me!</t>
  </si>
  <si>
    <t>i have no idea but recently i moved to the bay area from st. louis (hometown) for an investment banking job in the heart of silicon valley. work takes up a lot of my time by that simply means i want to make the most of each weekend!</t>
  </si>
  <si>
    <t>sports; driving; drinking coffee; being open to trying new things</t>
  </si>
  <si>
    <t>favorite shows- sportcenter; entourage; dexter; mad men  favorite book- goodnight moon...hands down</t>
  </si>
  <si>
    <t>family  friends  coffee  exercise  my car  jolly rancher watermelon slurpees</t>
  </si>
  <si>
    <t>i'm a momma's boy</t>
  </si>
  <si>
    <t>you are down to earth; like sports and being healthy (in general...not a health freak).</t>
  </si>
  <si>
    <t>i grew up in texas(21 years). had a short stint in san diego(2yrs) and now i'm in san francisco(4yrs). i am self taught software engineer (who isnt in the bay area; lol). i am constantly doing things to better myself as i believe my life here is about constant growth. i love red wine i am constantly trying to find new ones. im a very caring social individual and yeah; i'm on a fucking dating website. what else should i say?    just some notes and things i want you to know.    -i want to get to know you; and you need to be genuinely interested in getting to know me.    -i'm probably going to want to share a &lt;strong&gt;metric-fuck-ton&lt;/strong&gt; of my time with you. (this does not mean there isn't time for friends; if you want to; just tell me to fuck off for a bit :p).    -i'm on the computer a lot more than i should be because work is my hobby and my hobby is my work. ill explain a bit more i suppose since i'm sure this just sent a red flag up in your head. its pretty easy actually; you should read what i wrote just before in the previous statement.    -i'm the type of guy that everyone loves. i'm pretty sure your parents would think i'm the best boyfriend you've ever had. (until they find out i smoke weed)    -i dropped out of college because it was costing a ton of money and i didnt feel i was getting any benefit out of it. i went directly into the work force as i had the necessary experience. till this day i still believe this was a good decision. im doing completely fine without it (thanks technology) and i seriously would not be in sf if i had not done this. one of my life goals as a child was to move here. boom completed.    -i can dress up; i can dress down; here in sf or any other town. (p.s dr seuss is rad.)    -oh my god! you're still here. cooooool read on. if you like what you see then message me; even if its just says 'hi'.</t>
  </si>
  <si>
    <t>for quite sometime i've been working on websites and more recently building iphone apps.  lately i've just been moving my career forward and focusing on making sure i do good work. honestly i really enjoy my life i just want to share that with someone who wants to share back</t>
  </si>
  <si>
    <t>solving problems; being selfless; air guitar; listening; making jokes and then probably beating them with a dead horse.    also; cuddling.</t>
  </si>
  <si>
    <t>i say fuck a lot; but im courteous if i need to be dont worry.</t>
  </si>
  <si>
    <t>oh my god i dont know; favorite book; enders game; harry potter; rainbow six.    &lt;strong&gt;movies&lt;/strong&gt;  eternal sunshine of the spotless mind.  any james bond  for that matter; any daniel craig movie  dumb and dumber  ghostbusters  the big lebowski  ferris bueller day off  anchorman  some like it hot.    &lt;strong&gt;tv&lt;/strong&gt;  parcs and rec  game of thrones  mad men  south park  american dad  futurama  the office  30 rock    &lt;strong&gt;music&lt;/strong&gt;  red hot chili peppers  deftones  black keys  gorillaz  muse  anything jack white(racontuers; dead weather; white stripes)  strokes</t>
  </si>
  <si>
    <t>food; sports(hockey); music; computers/internet; outdoors; life.</t>
  </si>
  <si>
    <t>the best way to make others happy.  what life is.  how many licks it takes to get to the center of a tootsie pop.  how to invent teleportation.  going into space.</t>
  </si>
  <si>
    <t>usually hanging out with friends somewhere; but i also enjoy staying in with some wine. game nights are a huge plus.</t>
  </si>
  <si>
    <t>i have minimal requirements but in no particular order  you gave no fucks to what i said in my self summary. (everything was kosher)  &lt;strong&gt;someone hasn't taken you on a real date in awhile and appreciated you for the women you are.&lt;/strong&gt;  you know what you want out of life.  you believe chivalry still exists.  you want to share the good and the bad with someone and are willing to commit.  i want my relationships (and life) to constantly be moving forward; so if you are not really looking for a relationship thats real then dont waste our time; just move along.    friends or more than friends apply within.    bonus points if you want to wear my tshirts and button-ups to bed sometimes.</t>
  </si>
  <si>
    <t>i grew up in missouri; but have lived in sf since october 6; 1996. i love this city; my home. i am a social worker; doing case management for folks who have a developmental disability. my undergrad degree is from washington university in st. louis; where i studied psychology and political science. i studied for a masters in counseling at sfsu.    i spend my free time exploring the city; hanging at dolores park with my dog; writing at coffee houses; doing yoga; spending time with friends. i love burning man and go every year. (i'm currently pondering whether to go to burning man 2012 alone or find a cool camp to join. suggestions?)    i'm confident; kind; masculine; independent; intuitive; intelligent; hiv-; spiritual; active; healthy; and fun. looking to meet similar for exploration of sf; the bay area; the world; life; spirit; truth; each other; or any/all of the above.</t>
  </si>
  <si>
    <t>building as purposeful a life as i can. happiness; love; passion; creation.    i'm at a crossroads in my life. recently; i applied to mfa programs in creative writing; feeling excited and ready to dedicate the next 2-3 years working on the novel i began a few years back. i didn't get in. disappointing. but after the disappointment and sadness receded; i found myself left with an open horizon ahead of me and the question; "what am i living for?" though grammatically incorrect; it's one of the most important questions to visit and revisit; and i'm excited to see where i go from here. some early thoughts:    i want to travel more. i'm planning a trip to thailand. any stories; suggestions; encouragements are welcome. i also want to explore california more; with my dog and with friends; old and new. who wants to go camping?    i want to spiral my path back into a place of spiritual exploration. i consider myself to be spiritual; and my spirituality informs my life. but; i don't spend as much time as i used to (particularly during my saturn returns) thinking about and exploring spirit and the wonders of the universe/this reality in which we reside. i'd like to find a spiritual community that resonates with me. keywords: buddhism; mysticism; wicca; energy; intuition; empathy; tarot; intention; a thoughtful/mindful spirituality.    i also want to make some new; wonderful friends. in college and when i lived in europe; i had some groups of friends that i spent most of my waking hours with. playing cards; volleyball; invented games. creating adventures. talking and laughing. being spontaneous; impromptu. we were always just around each other; and we were always having fun. now; i have some great friends in sf; but i am very independent; and i spend a lot of time on my own. writing; observing; and if i'm to be honest; searching. i feel i have yet to meet in sf that super sidekick or that group that comes together in that special way. i'm open to finding these people. fellow burners or travelers or spirit seekers or game players or artists/creators or ???    also; i've come to realize that for me; life and living is better without alcohol. i'm not in aa/recovery; but i'm happier sober (though i do smoke/eat 420 and would utilize other substances in a mindful way). i would like to meet others who have come to similar conclusions. most of my current friends do the social happy hour thing; which is fun sometimes (even without drinking); but i'd love to bring in more varied and non-alcohol centered activities.</t>
  </si>
  <si>
    <t>in no particular order... getting up early. daydreaming. reading people. saying no. saying yes. making necklaces that return one's virginity. down dog and dancer poses. throwing aerobies so my boston terrier looks super studly leaping and catching them. not checking facebook as much as my friends would like. finding things to watch with 420 on netflix instant viewing. push-ups while microwaving oatmeal.</t>
  </si>
  <si>
    <t>that i've already noticed them. my eyes. my lop-sided smile.</t>
  </si>
  <si>
    <t>love horror; thriller; sci-fi; fantansy.</t>
  </si>
  <si>
    <t>my notebook and pen (i'm counting these as one thing!!!)  my yoga mat  burning man  coffee  my friends  my boston terrier; rupert</t>
  </si>
  <si>
    <t>if it is true that humanity is hurtling toward extinction due to destruction of earth's environment and if it is true that the rich and powerful elite know this; then what is their plan to save humanity and/or the planet? i bet it doesn't include us...</t>
  </si>
  <si>
    <t>friday night is just like any other night. hanging with friends; reading; watching a movie; being social or a hermit.</t>
  </si>
  <si>
    <t>i listen to pop music in the car and love it. and yes; i often sing along.</t>
  </si>
  <si>
    <t>if anything i wrote resonates to the depths of your soul. or if; you know; you wanna.</t>
  </si>
  <si>
    <t>hey you; what's up? now that i got your attention to look at my profile let me tell a thing or two about myself.    i have not had much luck finding the fish i am compatible with in the 'real-world' so i have decided to try the 'online-world'. i am an adventures; down-to-earth guy who loves to travel and have fun. i have traveled many places around the world and will do that every time i seize the opportunity. i am an intelligent and at times impulsive guy looking for a good partner to share my feelings and thoughts. i am educated; goal-oriented; confident about myself; trustworthy and handsome (at least i think so!). i can be very naughty and unpredictable at times; yet i am quite a lovable guy. i have the capacity to make people laugh and also surprise them. i love hanging out with friends and just have a good time.    hobby: traveling and flying. currently pursuing my pilot license.    some favorite food: steak; pasta; sushi;....    sports: skiing; basketball; soccer; tennis; jet skiing and a few others    the best place i have ever been to: rio; brazil    i'm usually attracted to girls who can just be themselves and aren't too superficial; basically a girl who can let her hair down and have a beer!    so; if you have read this far you should probably drop me an email so we can get together - sparks may fly!    cheers.</t>
  </si>
  <si>
    <t>i am a huge giants fan and some might say i spend too much time going to or watching games. i disagree.    i grew up in california; but i have lived in virginia; spent a summer or two in maryland; and a good chunk of time in florida.    if i could only eat one food for the rest of my life; it would be vanilla ice cream. i never leave home without sunglasses. without spell check or auto correct i would probably be unemployed; or at least the subject of an internet meme.</t>
  </si>
  <si>
    <t>i work for a startup; but i cannot code.</t>
  </si>
  <si>
    <t>i can screw up a pintrest craft like no one else. i am awesome at finding cheap giants tickets on stubhub. i can make a mean chicken stir fry and i think i am really good at nickel and dime-ing for airline tickets.</t>
  </si>
  <si>
    <t>i laugh a lot.</t>
  </si>
  <si>
    <t>i love to read just about anything. i really like memoirs and mindless fiction; my favorites being queen noor's memoir and summer sisters.    cougar town and how i met your mother are required watching and i listen to pretty much anything but hip hop.    my favorite movies are what about bob; miracle and step brothers. right now; sandlot and the other guys are rounding out the top 5.</t>
  </si>
  <si>
    <t>1. coffee (this is for everyone else's safety)  2. sunglasses  3. iphone  4. hairband  5. sunshine  6. a large bottle of water</t>
  </si>
  <si>
    <t>in the summer? what time the game starts and will i be home in time to watch it.</t>
  </si>
  <si>
    <t>out with friends for happy hour.</t>
  </si>
  <si>
    <t>birds freak me out. they're like rats with wings.</t>
  </si>
  <si>
    <t>if you can teach me to play tennis; or sail. you are a giants fan... i will compromise if you are a baseball fan; as long as you're not a dodgers fan.  you have to love being outside; even if that sometimes means sitting in the grass doing nothing but catching some rays. (yes; i said catching rays; super lame)</t>
  </si>
  <si>
    <t>looking to meet someone new... maybe 5'8-6'4 and slender to athletic types... if you are close to that size range and you are funny and smell nice i think i might consider having a good time with you; and please keep reading... this is my first time online so not sure what to say or tell you.</t>
  </si>
  <si>
    <t>well; i love my job with on of those to big to fail companies... i went to arizona state... and i love college football and basketball season... i hate to wear dresses but i love the color pink - all shades all the way to deep reds. i drive a jeep in the summer time with the top down and i smile often and love to dance.</t>
  </si>
  <si>
    <t>texting and taking photos in my car.</t>
  </si>
  <si>
    <t>my smile... and that i am taller and former athlete... still have the athletic body.</t>
  </si>
  <si>
    <t>beyonce's new album #4 is really good... i also just got bruno mars.</t>
  </si>
  <si>
    <t>iphone; internet; jeeps; friends; dancing and my family!</t>
  </si>
  <si>
    <t>why we can't just work 2 days and have 5 day off a week instead of 5 working with two days off.</t>
  </si>
  <si>
    <t>hanging out possibly watching movie or headed out dancing.</t>
  </si>
  <si>
    <t>i have been thinking what it might be like to... oh heck i can't say it now but i will tell you later.</t>
  </si>
  <si>
    <t>since you read my profile you might as well.  and because you think your good looking and that i might think so also.  you are funny; sincere; a big joker; enjoy life; and you like sexy chicks.</t>
  </si>
  <si>
    <t>i cook; i read; i travel; i play. as a designer i make my way    i'm kinda shy but warm up easily    i love music    i have plenty of moments i can always laugh about    i'm kind of nerdy    i'm always down for a good time    i believe that change is the only constant</t>
  </si>
  <si>
    <t>moving forward never straight with plenty of design along the way</t>
  </si>
  <si>
    <t>i guess lipps n eyes; some see other things but i can care less</t>
  </si>
  <si>
    <t>these always change and thats whats makes it exciting.    books that i have recently read and really enjoyed:  kiss me judas  penny dreadful  hells half acre  hard-boiled wonderland and the end of the world  breathers  fated</t>
  </si>
  <si>
    <t>a book  a skillet  my music  laughter  sleep  my loved ones</t>
  </si>
  <si>
    <t>being naughty</t>
  </si>
  <si>
    <t>you are up for going out; be it a quick cup of coffee or a nice dinner or even a nightcap. honestly it really does not matter as long as the company is good. i am good company.</t>
  </si>
  <si>
    <t>i've been doing the commuter life for over a year now and i'm looking forward to settling in to the bay this summer. i've done the one sided relationship for too long now so i'm ready for a balanced way of life. i'd love to meet a man who is comfortable and happy being in a real and honest relationship. i find communication and affection to be key in a relationship but also friendship.</t>
  </si>
  <si>
    <t>taking photos. i love having a camera in hand...there's always an opportunity for great photography in any element of life. i'm also really good at my job.  :) i know there's more but this is the fun area of the getting to know you part of this.</t>
  </si>
  <si>
    <t>i'm upbeat and have great energy...and my smile.</t>
  </si>
  <si>
    <t>i love to read any number of things. whether it's fiction or not old or new. i enjoy reading because it's a great way to wind down.  i don't tend to watch a lot of tv but i'm always down for a good movie. comedies are always great. i do like a good scary movie now and again.  music wise i do like most all kinds.  i generally like a few dishes from all styles of food. it's always fun to try something new.</t>
  </si>
  <si>
    <t>family  friends  music/art  my camera  adventure  love</t>
  </si>
  <si>
    <t>you're interested in getting to know me</t>
  </si>
  <si>
    <t>my life always feels like i'm in the middle of a tornado. i have a spot of wanderlust; so i'm always thinking about where i want to travel to next...and than i go do it. currently on a nonfiction kick because i thought my brain was turning to mush. interesting and stimulating conversation is a must...if you don't have an opinion about stuff don't even bother.    i don't take myself serious at all and i think basically anything can be turned into a joke. i laugh at myself probably as much as i do at others. i can take it just as much as i can dish it. sarcasm; irony; ridiculousness; and being blunt are the nutrients that keep me going.    i have a thing for old-fashioned stuff. i like to write checks; send and receive items by post; handwriting letters; newspapers; analog devices in a digital world.    originally from sacramento. went to lewis &amp;amp; clark college up in portland and have been living in the bay area for the past couple of years.</t>
  </si>
  <si>
    <t>i have a job that for the last 3 years has allowed me the opportunity to live beyond my means and travel the world on the cheap; where i have met amazing lifelong friends and have had my share of memorable nights.</t>
  </si>
  <si>
    <t>wasting time on the internet doing absolutely nothing.  planning air travel.  understanding engrish.  always getting stuck talking to crazy people.</t>
  </si>
  <si>
    <t>i have no idea; never asked anyone...but i do know that people remember me by my laugh. it is loud; genuine; and unique.</t>
  </si>
  <si>
    <t>currently reading~ the rise and fall of the third reich : a history of nazi germany  before that~ 1493: uncovering the new world columbus created    last trip~ philippines; thailand  before that~ paris</t>
  </si>
  <si>
    <t>1) a passport; because it means you either travel regularly or at least have dreams to.  2) literacy. books; newspapers; magazines? how could you live without them?  3) the gym. not a crazy fitness person; but its the one time of day where i get to blow off steam; get into my own world; and always feel good about what the rest of the day is going to throw my way.</t>
  </si>
  <si>
    <t>how things work. i am fascinated by what makes the world function. figuring out what makes people tick. how stupid people look in vibram shoes. where people are going.</t>
  </si>
  <si>
    <t>gallivanting.</t>
  </si>
  <si>
    <t>that i'm going to look at your pictures before your profile; however; i will than proceed to read the whole damn thing.</t>
  </si>
  <si>
    <t>if you think the real world is more interesting than the internet.</t>
  </si>
  <si>
    <t>i was born and raised in colorado and grew up with a great appreciation for connectivity with family and friends while relishing in the beauty of nature. i respect the earth and all her creatures while at the same time balancing that respect with the enjoyment of life. i have travelled much yet am firmly grounded  having found firm soil for my roots to grow in the bay area.    my life is dedicated to leadership with heart and soul  both at home and at work. i have a son who is my highest priority - balanced with my love for my work with homeless families in san francisco and living a healthy and joyful life.    when i am not working or supporting my son's positive growth and development; i love to run; ski; do yoga and dance! while i am no artist; i've been told (and believe) that i have a creative soul and i love to surround myself with creativity.    my hope is that okcupid will open a door to meeting others who share my passion for life and connectedness and who might be a companero on this journey. someone who would enjoy dancing the night away; as well as hanging at home to cuddle and rest our souls. going on a run with me or riding the pow-pow in tahoe is not required- although would be fun to share! what is required is a joyful spirit who can hang with kids as well as have adult-time. someone who respects the importance of family; friends and work dedicated to balancing the inequities our society has created.</t>
  </si>
  <si>
    <t>i am currently dedicated to raising my 8 year old son ~ along with my leadership work for an amazing non-profit agency that is ending homelessnes for families and children in san francisco. outside of that - i'm having fun! running through gg park or along the embarcadero; escaping to tahoe to ski and ride with family and friends; dancing all day or night to good house music (or indy rock; reggae; hip-hop;....) or just chillin' at home.</t>
  </si>
  <si>
    <t>from the front - my smile!    from the back - my tat (depending on what i'm wearing)</t>
  </si>
  <si>
    <t>books - the 5th sacred thing (starhawk); tao te ching; anything by chomsky; mists of avalon; et. al.; a discovery of witches    movies - baraka; dragon tattoo trilogy (swedish version); dark crystal; v for vendetta    shows - true blood; weeds; battlestar gallactica (old and new)    music - deep; soulful house music (female vocals a plus); michael franti; tori amos; ani difranco; dead can dance; rage vs. the machine; mazzy star; soulstice; and marley...tooo much to name!    food -fresh; organic; vegetarian...some fish</t>
  </si>
  <si>
    <t>the earth; sun and moon - east; west; north and south (guess that's actually 7!)</t>
  </si>
  <si>
    <t>home for movie night with my son &amp;amp; cat or boogieing with my fave djs &amp;amp; friends</t>
  </si>
  <si>
    <t>i've piqued your interest and you 'd like to get to know me better...</t>
  </si>
  <si>
    <t>i'm sort of a jack of all trades master of none. i try to get as much variety in my life as i can. currently i make my living as an engineer at a design company. i am really into traveling and spend whatever time i can wandering around the globe. i love the opportunity to meet different people in different places. i've been in san francisco for about a year and happy to call it home.</t>
  </si>
  <si>
    <t>currently an engineer at an industrial design firm and would like to run a community diy workshop someday.</t>
  </si>
  <si>
    <t>making friends laugh; screen printing; deciphering transit maps; drinking coffee; making things with my hands; lazing around in bed and listening to npr; snowboarding; naming all the states and their capitals + canada; moped repair; identifying constellations; not ice skating (seriously. i'm amazing at not ice skating. i can show you.)</t>
  </si>
  <si>
    <t>i've been told that my long legs are quite noticeable and that i take about half as many steps as the average person.    also; my blue eyes make me somewhat of a minor celebrity in south america. unfortunately i don't live there so this only has limited usefulness.</t>
  </si>
  <si>
    <t>books: brothers karamazov; 100 years of solitude; ender's game; wind-up bird chronicle; freakonomics; ishmael; perks of being a wallflower; fountainhead; middlesex; slaughterhouse 5; end of oil; franny and zooey; why i hate canadians; amazing adventures of kavalier and clay; no logo; workers of the world relax; candide; martian chronicles; brave new world; omnivores dilemma; breakfast of champions; me talk pretty one day; fast food nation    movies: high fidelity; motorcycle diaries; grosse pointe blank; falling down; brain candy; uhf; eternal sunshine; office space; into the wild; let the right one in; slc punk; american splendor; bottle rocket; spirited away; donnie darko; scott pilgrim    music: okkervil river; album leaf; belle &amp;amp; sebastian; sigur ros; land of talk; broken social scene; bright eyes; neva dinova; wintersleep; iron &amp;amp; wine; the smiths; les savy fav; magnetic fields; port o'brien; rural alberta advantage; the pains of being pure at heart; camera obscura; neutral milk hotel; the most serene republic; jolie holland; my morning jacket; elliot smith; great lake swimmers; cursive; ben folds; ted leo; pedro the lion; enon; final fantasy; avett brothers; portugal. the man; q and not u; ratatat; weezer; sunny day real estate; nathaniel rateliff... ok. enough.    tv: 30 rock; arrested development; community; dexter; portlandia    food: cheese enchiladas; yam tempura sushi rolls; breakfast burritos; aloo gobi; avocados; new york style pizza; hummus; bagels</t>
  </si>
  <si>
    <t>1. passport  2. my moped  3. music collection  4. the knowledge that avocados exist  5. nerdy gadgets  6. my family and friends (should probably be at the top of the list)</t>
  </si>
  <si>
    <t>politics and the inexplicable popularity of the kardashians... seriously; can someone explain who they are?</t>
  </si>
  <si>
    <t>meeting friends for a show or a drink or both.</t>
  </si>
  <si>
    <t>i can knit.</t>
  </si>
  <si>
    <t>you're spontaneous and fun and/or can challenge my ideas and view of the world.</t>
  </si>
  <si>
    <t>english/german (okay)/spanish (poorly)</t>
  </si>
  <si>
    <t>i've lived in sf longer than i've lived anywhere else; though i still probably consider myself an east coaster to some degree. i've come to the conclusion that i'm incredibly lucky to be living in san francisco; with its diversity of all kinds. you especially notice it when you travel somewhere else and you realize there's only chain restaurants and malls and you wish for your local taqueria or coffee shop (yes; i'm particular about my burritos like everyone else in sf).    i take advantage of what sf has to offer - music is a big one. i go to shows on a regular basis - mostly at the fillmore; warfield; great american music hall; slims; independent. etc.    more things i'm into - food (there are some fantastic restaurants here); photography/contemporary art; and even just drive around the area to check out new things i haven't seen before. i also enjoy just hanging out at home; indulging in pretentious artsy movies from netflix; reading; and attempting to cook new dishes (not always a success; but i try). i also have 2 scooters (vintage and modern) and i love riding 'em around the city.    i have a great group of friends; whom i see very regularly; and am close to my family though they don't live nearby. i travel quite a bit and do get restless at home if i haven't been on a plane for a while. i try to use my passport regularly - i travel to the uk usually once a year and at least one other international destination. since a lot of friends and family are in nyc; i tend to go there a bit too.    i'd like to meet someone who is going to knock my socks off... barring that; have a good time with at the very least! i don't expect to have everything in common but it helps to have some sort of mutual ground... although if we both liked the same things; the conversation would get awfully boring; fast. all the usual stuff you'd want in a relationship - honesty; loyalty; respect; stability and more. the more? that's up to you.</t>
  </si>
  <si>
    <t>i work in high tech; and have for a long time even though my background is in art history. i work with a lot of designers and photographers so i still am in touch with that creative aspect that i sometimes miss in my past jobs.</t>
  </si>
  <si>
    <t>i am good at setting challenges for myself and then just saying; okay.. it's going to happen.    random things i'm good at:    reading. i read about 800+ words a minute. i dig words.  backgammon  scrabble  remembering album covers  phone numbers from 20 years ago  flirting  goofiness (yep; i've been told i'm a dork)  getting on a plane every other month or so</t>
  </si>
  <si>
    <t>almost always my eyes. yes; the color is real. i've been told time and time again that i'm striking which i'll attribute to the dark hair; fair skin; blue eyes deal.</t>
  </si>
  <si>
    <t>i am really into music - indie; old punk; alternative; 2 tone/early 60s ska; etc. i go to shows regularly and used to work for a band. music is important in my life and i would like to share that with someone too. since i keep getting asked what bands i listen to; here is a quick primer: bowie; nick cave; suede; ac/dc (when i run); joy division; roxy music; brian jonestown massacre; the kills; pil; leonard cohen; marianne faithfull; specials. (okay; going to stop here because then a list becomes tiresome to read).    i am a film nerd - i've been to sundance a few times and love watching movies. a peek inside my netflix queue usually worries me because they're invariably foreign; artsy and impossible to fathom why i added it in the first place. you will not find a horror flick in there - i have probably seen 4 or 5 in my entire life. i am totally a scaredy cat!    i love going out and trying new places in sf; we have a wealth of great places to try out on any given day to the point that it can be overwhelming. i do have my favorite places though... i'll keep those under wraps for now.. shhh!</t>
  </si>
  <si>
    <t>music; passport; mobile phone; lipstick; coffee and laptop.</t>
  </si>
  <si>
    <t>i spend a lot of time trying to solve problems at work for other people so i suspect 40 hours at the minimum is spent thinking about that.    i spend a lot of time figuring where i want to travel to and how to get there. what shows i want to go to. how to be a good friend/daughter/lover/etc. do i want to take up drums and start up a girl garage band. where can i find that album i've been searching high and low for. in other words; lots of random thoughts.</t>
  </si>
  <si>
    <t>out at a show; hanging out with friends; checking out a new restaurant or bar or in another city entirely.</t>
  </si>
  <si>
    <t>nope; you're not going to find that out here!</t>
  </si>
  <si>
    <t>if you're intrigued. and you should be.    *i realize that dating and in particular; online dating is a tough world to navigate. so if you'd like to send a message; make it a personal one... in other words; take a minute to read my profile rather than sending a generic "hi".</t>
  </si>
  <si>
    <t>english/italian (poorly)/spanish (poorly)/sign language (okay)</t>
  </si>
  <si>
    <t>active; outdoorsy; tree-hugging; left-handed; thought provoking; social; funny.    i moved out to california from the midwest over a year ago - huge upgrade. i love living out here and i try to take advantage of all that california has to offer whenever possible.    my life philosophy is to never stagnate - always try new things; meet new people; and broaden my horizons.</t>
  </si>
  <si>
    <t>i'm an environmental engineer which means i develop ways to remove pollution from water before it reaches rivers; streams; and ultimately; the ocean. as an avid scuba diver and environmentalist; i find a lot of satisfaction in my career.    i travel abroad as often as possible. so far i've been to 18 countries in 4 continents. i love experiencing new cultures and ways of life.    i'm always working on self-improvement whether its mental; physical; emotional; or social.</t>
  </si>
  <si>
    <t>socializing; scuba diving; cycling; brewing beer; exploring; and i've been getting pretty good at rock climbing.</t>
  </si>
  <si>
    <t>usually my sense of adventure or my sense of humor.</t>
  </si>
  <si>
    <t>books: omnivores dilemma; lies my teacher told me  movies: idiocracy; bridesmaids; fight club; the departed; office space  shows: community; how i met your mother; mr. show; breaking bad; new girl  music: spoon; fleet foxes; the beatles; radiohead; vampire weekend; neutral milk hotel; broken bells  food: thai and indian food</t>
  </si>
  <si>
    <t>travel  laughter  nature  friends  bicycles  rock gyms</t>
  </si>
  <si>
    <t>my next travel destination  the future  the universe</t>
  </si>
  <si>
    <t>socializing with friends over drinks.</t>
  </si>
  <si>
    <t>i enjoy the act of buying books much more than actually reading books. i have so many unread books on my bookshelf; it's embarrassing.</t>
  </si>
  <si>
    <t>you're adventurous and have a good sense of humor.    you want to grab a drink; go for a bike ride; go hiking; or climb some rocks.</t>
  </si>
  <si>
    <t>a coastal california native; i'm the epitome of an east bay girl.  i am a down to earth and have a deep soul. in the healing arts i love nature. looking for a spiritual growth companion and creative playmate; share time and activities with; hiking;concerts soulful conversations etc..  i'm attracted to men that have their unique style and expression. who are comfortable walking to their own rhythm with integrity and personal truth and respecting others authentic way of being.  be great to meet a travel companion from weekend getaways to exploring the world and people; sacred sights;music; ceremonies for healing humanity and our mother earth.</t>
  </si>
  <si>
    <t>i am an artist i .....paint; make mobiles; working with images from nature and the spirit. presently my focus has been on creating ceramic pieces.... hearts and love eating off plates that i have made.  i have studied the healing arts through esalen massage; energywork; shamanic studies and sound healing. i continue to explore my intuitive and mystical life and balancing those studies with practicality.  gotten into gardening this year; mostly flowers and culinary herbs  spending time with dear friends nature. exploring the dating world after a long hiatus.</t>
  </si>
  <si>
    <t>trained as an organic chef (i make a mouth watering lemon herb roasted chicken.) among other dishes.  massage and energy-work turn people into puddles of bliss.    creating beauty; lately with my ceramics.  being a true friend. turning lemons in to lemonade.</t>
  </si>
  <si>
    <t>last couple of books that i read are "attached; new science of adult attachment; and highly sensitive person in love. a catalyst for joining okcupid.  more books! into human potential development; spiritual/intuitive/shamanism; astrology; 2012 shift into new world mindset;si fi / fantasy not up for remembering titles and authors.  that goes for workshops and lectures as well    movies;  hugo; pixar movies ; documentaries ugh! i just don't like violence  borrow get enough of that on the news. i need to go see more movies  one thing i don't like doing alone.  music love all kinds alternative; rock and roll;indie; folk world kirtan/ragas some jazz. sound healing woo woo stuff. love getting turned on to new stuff.  like small venues where you have elbow room.  food i' am a wheat/gluten free girl. i love all kinds of food; really miss  wood fired pizza. asian fusion; indian; italian; californian act... eat organic as much as i can. food as medicine; herbs  like galleries; museums; botanical gardens; the beach filling up my pockets with shells and rocks w/holes. nature in general; hiking;will occasionally hug a tree when no is looking it makes them happy ;)</t>
  </si>
  <si>
    <t>friends  my cat  wheat free food  spiritual community  creative outlet  nature</t>
  </si>
  <si>
    <t>creative projects; setting intention of conciseness; kindness and compassion respect for our planet and each other becoming more contagious than the flu!  sometimes i think to much about a lot of interesting things; then a hole bunch of nothing.  wondering what kinds of doors of self discovery and reflection will i come across from those that i might meet here.</t>
  </si>
  <si>
    <t>mostly chilling out. sometimes see live music. spend time with good friends. dating someone i meet on okcupid.</t>
  </si>
  <si>
    <t>share with those that i want.</t>
  </si>
  <si>
    <t>if you resonate and relate with my path.  and want to do fun things; music and dancing; hikes;  enjoy wheat/gluten free food and meaningful conversation.  you think healthy communication is sexy; cause i do.</t>
  </si>
  <si>
    <t>i'm a dork. love board games; playing music with my friends; and dancin my azz off.</t>
  </si>
  <si>
    <t>i teach kids in the western addition and i love it! i work for a small environmental education non-profit where i teach gardening and cooking classes at a couple elementary schools. i love my job; love my kids; and am fairly busy with all my classes and projects. but don't worry; i've got time for you. :)</t>
  </si>
  <si>
    <t>growing carrots; eating carrots; and doing dirty things with carrots</t>
  </si>
  <si>
    <t>the ten inch cock in my jeans</t>
  </si>
  <si>
    <t>i'm currently in love with the poet anne carson. i haven't started stalking her yet but it may just come to that.    big freedia + nina simone; monica &amp;lt;3's brandy; rufus luvs neil young; kid sister &amp;amp; missy e. (gf's); tupac and dead prez (bf's); debussy n' britten (f buddies); dead mau5 xoxo lead belly; jeepneys=tlc    love food! i'm vegan except when i'm eating you out. or eating cookies and cake cuz those don't really count right?</t>
  </si>
  <si>
    <t>r&amp;amp;b  teaching my kids :)  luv  gold jewelery  true friendz  burritos from los coyotes</t>
  </si>
  <si>
    <t>work; girlz. boats; bikes.</t>
  </si>
  <si>
    <t>eating take out with my buddies and watchin gossip girl  or adventure b:  camping in the rain at point reyes</t>
  </si>
  <si>
    <t>i luv anal</t>
  </si>
  <si>
    <t>you think i'm hot and wanna fool around.    or; if you wanna kick it and eat ice cream in the park.    or; if you look like severus snape. ;)</t>
  </si>
  <si>
    <t>herro. i've never been good at filling these sort of things out; so i'm just going to keep it basic. i'm a junior at the art institute of california - san francisco. i study film and am getting my bachelor of science in digital film and video production. i take my school work and my career serious; but i also like to chill and have a good time. i have a deep want for more adventure in my life. i'm 22 years young; and there is just so much i have yet to experience. so finding new ways to enjoy life is definitely what i'm focusing on right now.</t>
  </si>
  <si>
    <t>for the past 2 years i have been producing a lot of video projects (music videos; commercials; films; and documentaries). i love what i do! but producing is a lot of work; and it leaves me little time for a social life. so i'm taking a break from it for awhile to concentrate more on myself.</t>
  </si>
  <si>
    <t>this is going to sound strange; but i'm really good at being optimistic. by that i mean; i'm the type of person who always looks on the bright side. i see no point in harping on negativity. it only brings frustration.</t>
  </si>
  <si>
    <t>i've always been told i have a great smile and boy do i believe it! =}</t>
  </si>
  <si>
    <t>honestly; where the heck do i begin? well i like reading; but i haven't been able to do much reading outside of my academic reading.    i'm into surreal indie movies like donnie darko; eternal sunshine of the spotless mind; fight club; adaptation; being john malkovich ect..    i love florence + the machine. enough said!    thai &amp;amp; sea food are my favorites =}</t>
  </si>
  <si>
    <t>1. my faith  2. my grandma and my sister  3. my perception and outlook on life  4. wine  5. dried mangoes  6. kristen stewart</t>
  </si>
  <si>
    <t>spacey stuff; like the future.</t>
  </si>
  <si>
    <t>sipping on wine and eating french fries. classy; right? lol</t>
  </si>
  <si>
    <t>i had a pretty rough childhood; but i'm grateful for it; because it made me who i am today.</t>
  </si>
  <si>
    <t>you're not a creep and you know how to construct full sentences. meaning; you know how to charm a lady without saying " what's good ma; sup shorty or hey boo". lol.    or if you just want to say hi; that's always welcomed too.</t>
  </si>
  <si>
    <t>hello gents! thanks for checking out my profile on here...    this past july i moved to sf and am looking to expand my circle of friends and have a good date or two as i don't know many folks here yet. deep down inside i relish intelligent conversations on varying topics. sports; cooking; travel; computers; sci-fi; board games ... all are things that resonate with me.</t>
  </si>
  <si>
    <t>i work in software development for one of those large firms you can find while driving along the 101. when not working; i'll be traveling to visit friends; family; or attending sporting events. a great vacation could be on a secluded beach in a developing nation or high in the mountains for some great snowboarding.</t>
  </si>
  <si>
    <t>putting my foot in my mouth. i've gotten better over the years; but i still catch myself saying things i wish i didn't ... or wish i said it in a different manner.</t>
  </si>
  <si>
    <t>my eyes. my sarcasm. my quirkiness. usually in that order.</t>
  </si>
  <si>
    <t>books: the best little boy in the world. to kill a mockingbird. word freak. the year living biblically. a game of thrones. the omnivoires dilemma.  movies: donnie darko. casablanca. roman holiday. the house of yes. stigmata. some like it hot. breakfast at tiffany's.  food: yes; please. :)  music: all over the map... xm radio &amp;amp; zune pass are godsends.</t>
  </si>
  <si>
    <t>coffee. travel. college football. wine. books. cell phones/text messaging.</t>
  </si>
  <si>
    <t>my next steps in life. with as much time as i spend thinking about where i want my life to go; i'm not very good at executing on any of the steps. one day inspiration will strike; and when it does -- watch out! :)</t>
  </si>
  <si>
    <t>relaxing at home or with some friends. work + commuting down the peninsula tires me out; so i like to kickback on fridays and not do too much. a bottle of wine + board games would be a perfect ending to a long week.</t>
  </si>
  <si>
    <t>i think i already did by answering some of the ok cupid questions...</t>
  </si>
  <si>
    <t>if you actually read my profile before checking out my pictures; if you know who william o'neil is; if doing something active (run; bike; line dance; etc) on a first date sounds appealing; prefer to have intelligent/indepth conversations over meaningless banter; and/or know the difference between its/it's/it is/its'; and/or prefer to cook at home and watch a movie instead of hitting the gay bars... by all means; send me a message.</t>
  </si>
  <si>
    <t>english (fluently)/spanish (poorly)/japanese (poorly)/c++ (fluently)</t>
  </si>
  <si>
    <t>as serious as a facebook friendship. more ferocious than a pygmy marmoset.</t>
  </si>
  <si>
    <t>should prove interesting.</t>
  </si>
  <si>
    <t>balancing. --- this one is true.  thumb twiddling.</t>
  </si>
  <si>
    <t>i read a lot.. watch less tv.</t>
  </si>
  <si>
    <t>a new place.  risk. not the game.  laughing at myself and otherwise.  ridiculous.  my family.  lip balm; for sure.</t>
  </si>
  <si>
    <t>i'm a work in progress.</t>
  </si>
  <si>
    <t>english (fluently)/c++ (okay)/french (fluently)/japanese (okay)</t>
  </si>
  <si>
    <t>i'm a guy that although appreciates the way you look and work hard to look my best (largely thinking of you); i tent to be more sensitive or miserably attracted to the person that you really are; how cultured and smart you are; and how much more human rather than shallow you think.    about me: im about 5'9. im cultured; educated; fun. for the most part a normal person. i practice yoga; it is something that has become significant in my life; 38 yo; single; professional; funny; alright looking.</t>
  </si>
  <si>
    <t>i have worked in the marketing communications industry for about 13 years now. i have successfully and creatively managed brands for clients such pfizer; procter &amp;amp; gamble;johnson&amp;amp;johnson ; nissan; gm; chrysler; aol amongst others.</t>
  </si>
  <si>
    <t>creativity  yoga  dancing  being a friend</t>
  </si>
  <si>
    <t>i'm funny and very respectful; i am culture; educated; professional and articulate; i am fit. usually women like my smile and kindness. i like to dance.</t>
  </si>
  <si>
    <t>books: the heart of yoga; the love in the times of cholera; 20 poems of love and a despair song. movies: pulp fiction; good will hunting; forrest gump; the breakfast club; kill bill; the matrix; start wars; etc...; music: most....; food: most...umm sushi; thai;tapas; italian; etc....</t>
  </si>
  <si>
    <t>yoga; reading; sex; love; friendship; creative avenues</t>
  </si>
  <si>
    <t>how to make a better place (world) from my angle!</t>
  </si>
  <si>
    <t>there is no typical in anything in my life.... every day is new and fresh!</t>
  </si>
  <si>
    <t>it is hard for me to read women sometimes.....</t>
  </si>
  <si>
    <t>you are a woman that is not slaved in to the social stereotypes that movies; tv and marketing has dictated for you. i am true believer that you should be what you want but in doing so; you should do it with style and happiness is not an objective but rather an attitude we must choose to be happy everyday.</t>
  </si>
  <si>
    <t>english (fluently)/spanish (fluently)/italian (okay)/portuguese (poorly)</t>
  </si>
  <si>
    <t>tbd</t>
  </si>
  <si>
    <t>yielding to the present</t>
  </si>
  <si>
    <t>being focused</t>
  </si>
  <si>
    <t>hey there; just looking to meet new people and go out and have fun. i'm abc - american born chinese. easygoing; open-minded; good listener.    looking for a girl who is laidback and likes making out and cuddling/sex...lol.    hobbies include jogging; badminton; movies; happy hour; hiking; biking; walking around the city among other things</t>
  </si>
  <si>
    <t>working as a computer programmer</t>
  </si>
  <si>
    <t>not really sure lol</t>
  </si>
  <si>
    <t>living in a multicultural society maybe that i'm asian? i dunno</t>
  </si>
  <si>
    <t>i read the new online and i like watching sitcoms like the simpsons or seinfeld as well as random youtube videos.    i like to use yelp and try new restaurants all the time. i like to take my friends out and when they look around i love when they think "how; did jonathan find this place."?</t>
  </si>
  <si>
    <t>- smartphone and computer to keep in touch with people and keep up with what's going around me    other than that not a materialistic person so not a lot of things i could never do without.</t>
  </si>
  <si>
    <t>life and the universe and random things :)</t>
  </si>
  <si>
    <t>sometimes winding down from a long weekend. a random meetup event; or hanging out w/ friends.</t>
  </si>
  <si>
    <t>i just went through all my questions and re-answered them as honestly as i could.</t>
  </si>
  <si>
    <t>- easygoing  - non-materialistic  - good person    well; even if you don't fit the above list can still message me lol.</t>
  </si>
  <si>
    <t>born and raised in the great state of alaska. am very much enjoying the bay area's affordance of year round bikeability.</t>
  </si>
  <si>
    <t>by day i am a technician. keeping the worlds wires buzzing with electrons. on some weekends i operate the physical and psychic machinery of underground electronic music parties.  from time to time i've been an organic gardener; assistant landscape architect; organizer; roadie; service industry worker; wild land fire fighter; percussionist.    variously lived in alaska; oregon; louisiana and now the bay area for the last several years. am a native of the west coast; i suppose; having spent a significant amount of time touring this great expanse on the edge of america.    i enjoy hiking and camping whenever possible.    in secret reality (which is normally obscured by apparent surface reality); i am on a mission to decode the algebra of perception as it relates to the construction of meanings; and to thereby (hopefully) discover methods for the optimal expression of ideas into form. essentially; attempting to discover modes of interaction for the construction of maximally rich output; and acquiring insights into experience by the way.</t>
  </si>
  <si>
    <t>seeing strange shapes in clouds.  un-breaking "broken" stuff.  getting lost in the woods.  getting un-lost in the woods.  making electronic things-that-should-not-be  dreaming up impractical plans that should happen regardless of feasibility.</t>
  </si>
  <si>
    <t>such a silly question. if only i knew ...</t>
  </si>
  <si>
    <t>authors: kurt vonnegut; rudyard kipling; p.k. dick; clifford pickover; e. o. wilson; lewis carol; robert anton wilson; frank herbert; jack london; h.p. lovecraft    movies: fitzcarraldo [anything by herzog]; blade runner; until the end of the world; the gods must be crazy; howard the duck; el topo [any jodorosky]; andrei tarkovsky; southland tales; mosquito coast.    music: [a random assortment] miami-bass; old time; strange jazz; folkways; m.i.a.; talking heads; kraftwerk; tangerine dream; nina hagen; velvet underground; ak psychedelic punk wierdcore; kim fowley; screaming jay hawkins    fruitvale = burrito trucks; oakland chinatown = dim sum</t>
  </si>
  <si>
    <t>bicycles  friends and co-conspirators  a workshop (or at least a multitool)  creative weirdness  wilderness  synthesis</t>
  </si>
  <si>
    <t>variation. recursion. feedback. perception. movement. growth. evolution. time. systems. matter. energy. cities. navigation. velocity. dynamics. biosphere. noosphere. ants. in/efficiencies. organization. instrumentation. design. chindgu.</t>
  </si>
  <si>
    <t>ensuring that typicality does not develop. (well; on a good week in any case; otherwise am probably catching up on some project or possibly helping make a group meal).</t>
  </si>
  <si>
    <t>i'm more interested in ideas and processes than opinions or beliefs; the scientific method (tentative hypothesis; always improving) trumps positions. language is an inadequate; though admittedly essential; approximation of reality. the visual and sonic arts hold a great deal of interest in this way.</t>
  </si>
  <si>
    <t>i'm a spanish girl who came to the bay area one year and a half ago and who works as a bilingual teacher. i love meeting new people; travelling around the world; and learning other cultures. i don't know a lot of people in here; and i'm willing to do it.</t>
  </si>
  <si>
    <t>as i said i'm in a bilingual teacher. i always wanted to live in usa; so when i had the chance to do it; i went for it. i really like my job. i'm learning a lot; and growing as a teacher and as a person.</t>
  </si>
  <si>
    <t>my job; i think i'm good at it. i love cooking and my friends and family say i do it pretty good. i also love dancing salsa; i think i'm good at it; but i can always improve and go on learning.</t>
  </si>
  <si>
    <t>i think this question should be answered by the people who know me; not me !!!</t>
  </si>
  <si>
    <t>in music; almost everything. i usually read books related to my job; or about languages and cultures. i love mediterranean food; as a good spanish girl; although i also enjoy the french cuisine and mixtures between ingredients; and cultures.</t>
  </si>
  <si>
    <t>dance; go out with friends; go skiing; cook; learn languages; listen to music.</t>
  </si>
  <si>
    <t>my family; as all my family is in spain. i also think about what's the next trip i'm gonna make.</t>
  </si>
  <si>
    <t>usually i'm out dancing or with friends. i also like going to the movies on friday.</t>
  </si>
  <si>
    <t>you can have an interesting conversation.</t>
  </si>
  <si>
    <t>i am an honest; loyal; with strong moral values; caring; empathetic; romantic; sincere friendship i value; my motto is "do unto others what you do not want" i am a sensitive man; i look at life with optimism i would love to find a good human being who has a lot of beautiful in its heart; physical beauty is just in time; what remains is the essence of human being; his soul.  at the bottom of my soul i have much love to give; but to the person.  if you like my profile and think we're compatible! write me! i will answer only ask seriously and honestly.</t>
  </si>
  <si>
    <t>english (okay)/french (okay)</t>
  </si>
  <si>
    <t>i am silly and serious.</t>
  </si>
  <si>
    <t>i spend a lot of time writing or reading books about race; organizations; and political mobilization. i've also discovered; to my surprise; that i enjoy working with youth. i collect art/craft supplies; sometimes make things; and try to avoid getting kicked in the head in capoeira. most recently; however; i have been avoiding getting kicked in the head by not practicing capoeira.</t>
  </si>
  <si>
    <t>i don't talk very loud; but i make a lot of faces.</t>
  </si>
  <si>
    <t>japanese food might be my favorite; but i have a hard time specifying favorite things. it's all about mood and context; you know; except for when it isn't. i like almost every type of food and enjoy trying new things. there are some things; like eggplant; that i don't like and i feel kind of sad about it. people get really excited about eggplant and i can't relate.</t>
  </si>
  <si>
    <t>- food; making food; photographing food... i think maybe you get the idea here.    - making stuff; learning how to make stuff.    - political mobilization; international migration; social justice; and the social construction of race.</t>
  </si>
  <si>
    <t>i am not a morning person.</t>
  </si>
  <si>
    <t>i was born in costa rica and i now live in the bay area.    i am easy-going; successful; and friendly</t>
  </si>
  <si>
    <t>i'm a university graduate and currently hold an executive job. i begin my master's degree in a couple of months.</t>
  </si>
  <si>
    <t>back to the future; forrest gump</t>
  </si>
  <si>
    <t>i honestly cannot remember the last time i got angry.</t>
  </si>
  <si>
    <t>hard to describe a circle in a box...so here's my take:    i am really easy to get along with as i am an approachable; creative; witty and outgoing type of guy. i love sarcasm and if you have it; i may fall for you. i lived all over the country growing up and i walk away from each state with a new perspective. i adapt very well to change and welcome it from all fronts. i enjoy writing with the ability to express and self-reflect; psychology fascinates me and i believe a positive; optimistic attitude is what leads to success in life. i have a creative side that involves cooking; architecture/design and photography. i was born in the midwest.    i can go from "city slicker" to "handy with a wrench" in 10 seconds flat. i like fixing things and understanding how they work; it's what makes me tick. i am not afraid to get dirty; but equally like to be "gq."    my biggest attributes seem to be my personality and smile and it seems to attract all walks of life. i can talk to just about anyone about anything. i like to diversify myself as much as possible and can't stand people who don't try new things--my life is an journey and my career and life experiences only induce it. i am an open book.    my career involves constant traveling; meeting new and interesting people and working with some of the most talented individuals from all walks of life. i am always on the go--but never too far away for very long and that is the beauty of it.</t>
  </si>
  <si>
    <t>my career choice is not your typical 9-5 desk job at 35;000 ft. in a pressurized metal tube flying 8 miles a minute. my "work" is best described as: amazing; challenging; dangerous; unpredictable; exciting and of course-&lt;em&gt;fun&lt;/em&gt;.    what other career lets you have 20 days off a month to be yourself? i digress.</t>
  </si>
  <si>
    <t>making people feel comfortable in difficult situations and putting their fears at ease--it's rewarding and apparently i am good at it or so i've been told. thinking about aviation records i'd like to set.    i pretty much eat; sleep and breath airplanes but that surely doesn't consume my outside life. i am passionate about my likes whether it's relationships; work or my attributes towards society.    i would like to be an entrepreneur one day. i am always thinking about how things can be improved for the better and being creative. i have many ideas but little time to put them on paper. i love solving problems.</t>
  </si>
  <si>
    <t>one's &lt;em&gt;perception&lt;/em&gt; is at work on this question...    it could be a tall guy in a uniform with a set of wings pinned on my shirt at the airport or my height and/or smile during a casual conversation at a coffee shop making someone laugh. perhaps my "gq" sense of style my friends like to kindly point out.    the guy holding the door open for others? you get the gist.</t>
  </si>
  <si>
    <t>i enjoy all kinds of movies and the list goes on and on--it's like my music taste; it varies by mood.    &lt;em&gt;books&lt;/em&gt;:  "the alchemist;" "tuesdays with morrie" and "the five people you meet in heaven;" are excellent books.    &lt;em&gt;music&lt;/em&gt;:  i listen to just about any type of music depending on my mood: u2; phoenix; foster the people; brandon flowers; r.e.m.; tom petty; dave matthews; broken bells; keen; snow patrol; coldplay; the fray; rob thomas; bob marley; the killers; collective soul; muse; arcade fire; the bravery; the beatles; the cure; '70's and 80's classics and so on.    &lt;em&gt;food&lt;/em&gt;:  i like all kinds of food especially mexican; indian and asian-thai; chinese and vietnamese. if it tastes good; i'll keep eating it. the cave man in me loves to bbq up a storm; prefer spicy foods over mild. i crave fruits and vegetables most days.</t>
  </si>
  <si>
    <t>in no particular order:  . coffee  . passport  . family and friends  . health and fitness  . aviation  . toothbrush and floss</t>
  </si>
  <si>
    <t>future personal aspirations and goals later in life. career growth advancement and future challenge(s). random things of course and being the best person i can be. what city i am either flying to next or visiting next for pleasure; how soon can i donate blood again to help the less fortunate and sick. whatever it may be; i am always passionate about it.    what conclusively happened to amelia earhart or d.b. coopers real identity? infinitely fascinating subjects.</t>
  </si>
  <si>
    <t>i would say &lt;em&gt;typical&lt;/em&gt; doesn't define me; but going out on the town or into the city with friends most likely when i am not working. i have been known to hop on a flight to seattle or san diego for the weekend to get away with friends because my job gives that privilege and flexibility. sometimes i like to just relax at home and sip some good wine and view a movie.    flying up to seattle for the day to pikes market for fresh food and back home for dinner. i love the seattle atmosphere.</t>
  </si>
  <si>
    <t>i have a lifetime subscription to "o" magazine.    kidding.</t>
  </si>
  <si>
    <t>if you're a sincere; intellectual; thought-provoking and genuinely an admired person who likes to be treated for who you are and for what you genuinely believe in. a true travel companion and best friend ultimately. you like doors to be opened for you and you're big on family values. and if you've read thus far; could it be a clue?    lastly; if you love to smile and laugh.</t>
  </si>
  <si>
    <t>english (fluently)/finnish (poorly)</t>
  </si>
  <si>
    <t>born and raise in sf; just returned 6 months ago trying to rebuild my life here. i can come off cold to some people; but warm up pretty quickly and will have the dumbest smile youll ever see (huge and full teeth.) dedicated to my friends; family; and whoever i feel good about. can be a goofball at any given moment without warning.</t>
  </si>
  <si>
    <t>recent grad from ucla back in the bay area interning at an online fashion boutique. still trying to piece everything together; basically a work in process right now. work; play; relax; im an open book right now.</t>
  </si>
  <si>
    <t>saying something completely random for laughs. goofy big ass smile i get.</t>
  </si>
  <si>
    <t>glasses</t>
  </si>
  <si>
    <t>books  incredibly close and extremely loud; jonathan safran foer    music  real hip-hop/rap  r&amp;amp;b  jazz  down for most genres; bet i can find something i like about it.    food:  korean  japanese  love trying out new things when it comes to food.</t>
  </si>
  <si>
    <t>good company  music  internet  culture  cell phone  clothes</t>
  </si>
  <si>
    <t>right now; finding something to do with all this spare time; but usually anything under the sun; i think i have though add sometimes</t>
  </si>
  <si>
    <t>kicking it with my friends; fizzies on geary st; catching a good movie; or watching a basketball game</t>
  </si>
  <si>
    <t>sucker for a lot of things asian; movies; music; etc even though i cannot read a single work; not even chinese; which i can fluently speak.</t>
  </si>
  <si>
    <t>i'm a bit of a wanderer .... i was born in argentina; lived in toronto for 21 years followed by new york and now live in sf.    i'm passionate about conservation and doing what i can to save our planet while seeing as much of it as possible.</t>
  </si>
  <si>
    <t>i know one thing for sure; going to a desk job every day for the rest of my life while accumulating more of the trappings of middle class doesn't have me convinced. having said that; for the time being i work in a solidly normal job in the technology space. luckily i have a lot of flexibility so i get away quite often.</t>
  </si>
  <si>
    <t>solving problems; building and fixing things; soccer; climbing; yoga; snowboarding; travel and being an uncle</t>
  </si>
  <si>
    <t>depends on the day .... usually it's my enthusiasm for the things i'm passionate about.</t>
  </si>
  <si>
    <t>my favorite books are lord of the rings; brave new world; outliers; of human bondage; 1984; razor's edge; an unquiet mind    i'm a big fan of electronic music but listen to everything from classical to blue grass. some favorites these days are airborne toxic event and the naked and famous</t>
  </si>
  <si>
    <t>mountains  trees  animals  new york  buenos aires  friends and family</t>
  </si>
  <si>
    <t>how to save our planet; how i'm going to do more travel; the randomness of life.</t>
  </si>
  <si>
    <t>doing anything from climbing to meeting up with friends to hanging at home watching a movie. in the winter i'm invariably driving to or already in tahoe.</t>
  </si>
  <si>
    <t>i stop to pet dogs whenever i see one. i may even cross the street if there's a particularly cute one.</t>
  </si>
  <si>
    <t>you care about our planet; you are at quirky; love to travel; politically liberal and love animals.... oh and you mostly believe that god is like santa claus for adults.</t>
  </si>
  <si>
    <t>i enjoy all what great outdoors has to offer: climbing the givlers crack; cycling to far long places; or dancing with my friends on capitol hill. i have a simply mentality: work hard and party harder.    most of the time i'm out there socializing; giving a helping hand; and living life to the fullest. but deep down; i'm really someone simple who would like to find a lovely lady to spend time with who shares interests; but i'm open to new adventures. love traveling and have great stories to share; and can't wait to hear yours. have a wide range of interests and am open to new ones:)    what you can expect is to be treated with respect; enjoy getting to know each other; and develop a potentially serious relationship if our interests align. you will enjoy my diverse group of friends who are quite entertaining and will amuse you; and expect to have lots of fun ahead!</t>
  </si>
  <si>
    <t>i'm easy to get along with</t>
  </si>
  <si>
    <t>you feel a connection</t>
  </si>
  <si>
    <t>i plan on helping myself and others grow into manifesting the full face of our potential to experience bliss and transformation. life is an evolving tantric dance and i'm seeking new partners to boogie with.</t>
  </si>
  <si>
    <t>friends; resistance; influence; great thinkers from our past; sex and romance; dancing!</t>
  </si>
  <si>
    <t>you feel an unmistakable attraction or curiosity and your serious about respecting the experience of your friends. if you are very affectionate that will not hurt.</t>
  </si>
  <si>
    <t>i am an overly judgmental; opinionated and stubborn guy that knows the difference between "there"; "their" and "they're." that isn't exactly true; i am familiar with grammar.    as we all know the world is ending at the end of the year so we need to be prepared for that. i am expecting the the apocalypse to be a "zombie apocalypse" so i am preparing for that. as my partner we will need to be prepared to find a good pub to "hole up" in. you should be ready to do some scouting. additionally we will need to have our "post apocolyptic" skills ready; what will yours be?    i have a dry sharp wit and a healthy dose of "smart ass" thrown in for good measure. the sharpness is generally tamed until i have gauged your affinity for such things.    i am very easygoing and strive to enjoy the moment; for me it is about the journey. in many cases you simply end up back where you started; so enjoy the ride. the destination can be good; like sonoma or angel island; but life is about experience.    the experiences that is tent to enjoy include hanging out with friends; but don't we all :) getting up to tahoe in the winter to snowboard. this year has not been good for that but i still have hope. i also enjoy sailing on the bay; this generally includes hanging out at angel island but not always. i find it has an "out of the city" feeling for being so close.</t>
  </si>
  <si>
    <t>preparing for the zombie apocalypse while looking for a woman who can hold her own.</t>
  </si>
  <si>
    <t>listening and being a friend.</t>
  </si>
  <si>
    <t>this is a better question for you then me ... as a guess ... eyes and height.</t>
  </si>
  <si>
    <t>book: zen and the art of motorcycle maintenance. i am currently working my way through the "game of thrones" series.    movie: princess bride and big trouble (not big trouble in little china)    music: not a fair question as there is so much good music. i am looking forward to the new rodrigo y gabriela show. i enjoy a wide range of music. currently my phone includes : gogol bordello; massive attack; morchiba; the replacements; and rem. there is much more ... but that is what i have currently been in the mood for.    tv: the wire; deadwood; game of thrones and arrested development</t>
  </si>
  <si>
    <t>there isn't a "typical" friday but it often involves hanging out with friends possibly at home or out. taking in happy hour is always a good time.</t>
  </si>
  <si>
    <t>that i enjoy keeping house plants ... happy to share more; but that will have to be in person.</t>
  </si>
  <si>
    <t>if you suspect i could be fun.  if you have figured out how to survive the coming apocalypse.  if you are amused by the following: "i drank what?!?" - socrates</t>
  </si>
  <si>
    <t>i am an easy going; ambitious; and loyal person; who is looking to find someone with the same values and interests as myself. i am up for just about anything; and love an adventure. i am looking for someone thoughtful; passionate and intelligent.    my ideal girl is interested in the world around her; ambitious and is independent. i love to travel ideally for fun; but seem to end up travelling more for work these days. i recently went to thailand where i did a 4 day live-a-board scuba diving trip.    i enjoy a good book (i'm actually in in a guy's book club) and of course a good conversation. i am career oriented; and a bit of a entreunprenuer/technology nerd.    looking forward to meeting some interesting people.</t>
  </si>
  <si>
    <t>trying to build up a small start-up company; and make the most out of each day of my life</t>
  </si>
  <si>
    <t>clever banter; jeopardy; and technology stuff</t>
  </si>
  <si>
    <t>my smile and baby blue eyes</t>
  </si>
  <si>
    <t>atlas shrugged; the last lecture; three cups of tea    red hot chili peppers; pearl jam    thai food; and more thai food</t>
  </si>
  <si>
    <t>peanut sauce; friends; family; music; the economist; the ocean</t>
  </si>
  <si>
    <t>current events; friends; business.</t>
  </si>
  <si>
    <t>reading a good book or enjoying an evening out with friends</t>
  </si>
  <si>
    <t>nothing to share</t>
  </si>
  <si>
    <t>you are a fun person with a great heart who is looking to enjoy the world with me.</t>
  </si>
  <si>
    <t>good in soccer and in the bed ;)</t>
  </si>
  <si>
    <t>thinking about the mrs. right :)</t>
  </si>
  <si>
    <t>msg me! hit me up!</t>
  </si>
  <si>
    <t>i am looking for someone to have easy fun; interesting conversation; dance; travel; and just hang out. i laugh at the ridiculous and absurd; so i laugh a lot.    i separated last year after a long marriage. i have two children ages 17 and 19; and a dog named tooloulou. my dog loves me (it is her breeding) and my kids think i am ok sometimes. i am looking forward to meeting people in san francisco.    my favorite cities are san francisco (by far); sao paulo; london; new york; cape town; and lima (for the food).</t>
  </si>
  <si>
    <t>i have some cool stuff happening at work; in academic medical research. i am reinvigorating my personal life and enjoying the company of friendly and affectionate people. i like to think i am raising 2 fabulous adolescents - they are fabulous anyway.</t>
  </si>
  <si>
    <t>serendipity.</t>
  </si>
  <si>
    <t>nice voice.</t>
  </si>
  <si>
    <t>the history of love; juno; les miserables; arcade fire; pisco sour.</t>
  </si>
  <si>
    <t>coffee; wine; music; friends; breath that lingers on the lips; intimacy... pretty much in that order. i can do without jealousy; indeed; i cannot deal with it for a while.</t>
  </si>
  <si>
    <t>writing.</t>
  </si>
  <si>
    <t>putting my feet up.</t>
  </si>
  <si>
    <t>i will try anything twice.</t>
  </si>
  <si>
    <t>you want to meet up in san francisco for coffee in the morning or a drink in the evening. you are interested in finding philia or eros or both. i welcome practical advice about raising adolescents; canine behavior; writing well; recycling; and tropical beach destinations.</t>
  </si>
  <si>
    <t>english (fluently)/spanish (fluently)/portuguese (poorly)/c++ (okay)</t>
  </si>
  <si>
    <t>moved to sf for work after a brief stint in nyc. originally from miami area and recently spent some time in charleston; sc. kinda all over the place lol. i tend to pick up dialects wherever i go; so it's not uncommon to hear me say "y'all" or "super"-something or random spanish regularly. traveled a bit for school to various places in europe; as well. i studied architecture at the university of miami with a minor in studio art. so that makes me artsy; right? i'm fairly conservative with a touch of whimsy and quirk.</t>
  </si>
  <si>
    <t>i'm a visual manager with a retail company. trying to move into some type of creative corporate position. i like to be in charge lol.  store design would be amazing since i could put my degree to some use.</t>
  </si>
  <si>
    <t>drawing; painting; analysis; being awkward; putting things gently; visual recognition.. i'm usually pretty good at remembering names of people or places or things if i can visualize an image of them</t>
  </si>
  <si>
    <t>my reserved nature; my eyes; my industrial ...</t>
  </si>
  <si>
    <t>it's kind of shameful how i'm not terribly literate and cultured. i like books on architecture and art and planning like a pattern language or people places. i also took a class on the cold war in latin america and found most of the books on secret cia missions interesting.  i can get into most any tv show. bleach; american dad; glee; the daily show; new girl; raising hope; top chef; rho__; whatever random programming happens to be on. i admittedly enjoy crude humor such as in shows like shin chan.  music is a mixed bag of goodies: whitest boy alive; beyonce; adele; crystle castles; annie; drake; feist; kate nash; nicki minaj; maximo park; snow patrol...  i love mexican food and french and italian street food. greek is great; too. cuban pastelitos. most any type of sweet. good for burgers and fries and "gourmet" pizzas too. homemade mac &amp;amp; cheese is a staple for comfort food though. creme brulee ice cream is delicious. toasted coconut gelato or just about any gelato in general.</t>
  </si>
  <si>
    <t>a place to call home; a way to keep in contact with loved ones; a creative outlet; good company; good food; &amp;amp; bebidas.</t>
  </si>
  <si>
    <t>opportunities and ways to make things better.</t>
  </si>
  <si>
    <t>along for the ride.</t>
  </si>
  <si>
    <t>when i think; my eyebrows move in a wave motion. i unconsciously make a lot of faces. not very private; but you wouldn't know it unless you knew me :)    ps3 is my drug of choice. :)</t>
  </si>
  <si>
    <t>you can get into anything i've mentioned. :)</t>
  </si>
  <si>
    <t>i work hard play hard. i'm very social; but i just never seem to find the right match; so i thought i'd follow the trend and go online to try my luck.</t>
  </si>
  <si>
    <t>i'm a national account executive for a media company and volunteer for a few non profits in the bay area.</t>
  </si>
  <si>
    <t>random facts. i love quiz night!</t>
  </si>
  <si>
    <t>reality television is my guilty pleasure.</t>
  </si>
  <si>
    <t>i'm usually out with friends.</t>
  </si>
  <si>
    <t>you are looking for someone who is smart; ambitious; fun; and knows how to have have a good time. p.s. its important to laugh along the way.</t>
  </si>
  <si>
    <t>i have made many choices in my life; some better than others; and i don't regret any of them. after all this i am still remarkably sane.</t>
  </si>
  <si>
    <t>mostly:tossing ideas in my head for hours. getting paid for it (mon - fri). doing it for entertainment only (sat - sun). inventing; understanding and building stuff. exploring the most improbable options before settling on the default. working out seven days a week. doing my laundry. cringing when i hear someone contracts these chores out. being judgy and not being proud of it. going to europe frequently to look after my aging parents. worrying what i'll do when that is no longer enough. holding convictions but no longer applying bumper stickers. laying on my back and reading. sporting a big grin when the cat comes to sit on my chest. sneezing when the whiskers hit. trying to do the right thing and learning to accept my limits. being prepared to draw a sheep if ever asked to do so; in a box if needed. creating sawdust and wood-shavings. using my sewing machine. turning produce into food. looking for a good spanish course that will make me stick with it this time. thinking of it as part of retirement planning.    caring for the woman i already have in my life: she is beautiful; strong; and on an even keel. she is quite spirited; heels in a puff of wind but is back on her feet quickly. she is calm in an anchorage but can plow through the waves getting herself all wet. i am taking good care of her knowing that one stormy night; when the chips are down; she will take care of me.</t>
  </si>
  <si>
    <t>... spotting trends.  i don't know about the guys; but clicking through the ladies' profiles i discovered that &lt;em&gt;sarcasm&lt;/em&gt;; sadly; is the new black. so let me indulge the aficionados of sarcasm among you:    i am really good at mentoring  when a troubled youth held a gun to my head it took me all but 10 seconds to teach him that his gun did not equate to power.  [he is not easily intimidated by other men and bites if rubbed the wrong way.]    i am really good at being fashionably late for parties  as a conscript; at the last day of my service; i was in military jail for disobeying orders and was discharged late. missed the coming home party entirely.  [he stands up to power.]    i am really good at adventure travel  i hitchhiked through palestine during the first intifada and through yugoslavia at the verge of civil war. i slept under bridges; on park benches and construction sites. i was invited into families' homes. i bribed soviet officials to get to my mountaineering destination in kyrgyzstan.  [he is not a metrosexual.]    i am really good at animal hoarding  as a kid i had a stuffed rabbit that i loved dearly. later it languished for years in a dark storage bin for i could not bring myself to toss it in the trash. i managed to divest of it only when the son of a date adopted it.  [he is a sentimentalist.]    ok; ok; i stop; i know this is obnoxious!</t>
  </si>
  <si>
    <t>is zat german accent of mine. it iz wery charming.</t>
  </si>
  <si>
    <t>what makes a couple perfectly matched. i think what ultimately matters is mutual admiration. it does not matter whether we have the same taste in music and literature; or whether we share a hobby. it would be very convenient if we did; but i don't think it is important for the long-term success of a relationship. however; it &lt;em&gt;is&lt;/em&gt; important that i can admire my partner for who she is and how she lives her life: if i admire her grace; her judgment; her accomplishments and her ambition -- and if i feel that i am admired by her in a similar way -- it will be easy to keep investing in the relationship. it took me some time to understand this and i am here to invest the time to find that match.</t>
  </si>
  <si>
    <t>i no longer have my mustache :( and i enjoy a nice cut of steak. i'm also a big fan of funny things; but not a big fan of people trying to hard to be funny. my favorite color is the american flag and i'm terrified of dancing.</t>
  </si>
  <si>
    <t>going to school so i can transfer to another school and hopefully get a job that won't make me want to blow my brains out.</t>
  </si>
  <si>
    <t>having a sweet dick. beating toddlers at sports. eating pizza. doing things i regret.</t>
  </si>
  <si>
    <t>"that dude probably has such a sweet dick!"</t>
  </si>
  <si>
    <t>training day; forgetting sarah marshall; any steven seagal movie. i love pizza.</t>
  </si>
  <si>
    <t>women; water; food; snowboard; music; women</t>
  </si>
  <si>
    <t>myself</t>
  </si>
  <si>
    <t>selling drugs to minors.</t>
  </si>
  <si>
    <t>i really enjoyed the movie friends with benefits</t>
  </si>
  <si>
    <t>you're not a total bummer</t>
  </si>
  <si>
    <t>mixed-race kink-friendly queer &lt;a class="ilink" href= "/interests?i=poly"&gt;poly&lt;/a&gt; &lt;a class="ilink" href= "/interests?i=femme"&gt;femme&lt;/a&gt;; articulate pescetarian dancer who spells atrociously; reads voraciously; grew up in the east bay; and has strong opinions about many things; including clothes and politics. oh and i'm a feminist. you should be too - it's funner!    &lt;em&gt;really&lt;/em&gt; don't like the straight/bi/gay label choices. i don't date from the gender binary. i'm queer. why can't we use the &lt;a class="ilink" href="/interests?i=kinsey+scale"&gt;kinsey scale&lt;/a&gt;? i'm a 4 or 5.    most interested in masculine of center tops/doms - label of your choice: &lt;a class="ilink" href="/interests?i=butch"&gt;butch&lt;/a&gt;; ftm; aggressive; boi; stud; etc. stone/not stone both cool. if you're queer and/or &lt;a class="ilink" href="/interests?i=trans"&gt;trans&lt;/a&gt; and you wanna bring your top energy to this live out loud femme; then i wanna hear from you! :-)</t>
  </si>
  <si>
    <t>well lets just dial it down a bit and start with what i am doing on this site; shall we? (i am not sure what i'm doing with my life- that is an awefully big question!) i am interested in 4 things; ideally not mutually exclusive:  #1 intriguing people who want to make friends; get to know; discuss life; build queer family and friendships  1a) anyone attending femme2012.com message me!  #2 delightful people who want to dance; make romance; and see what the future holds  #3 long term lovers; vaguely european style; where we get along famously; chat about who each other is dating; encourage one another to follow our hearts/dreams; and have fantastic sexual explorations. like friends with benefits but with more open flirting and loving good-hearted-ness  #4 sex/play partners - see my fetlife profile</t>
  </si>
  <si>
    <t>calming upset people (what i used to do for a living); making quiche; putting outfits together; dirty dancing; staying up late &amp;amp; sleeping in; team leadership; getting to the heart of an issue; throwing parties; making you feel like the luckiest ____ in the world; appreciating the sky/ocean/stars; making the best of the moment; indulgence    general crushing on &lt;a class="ilink" href= "/interests?i=masculine+of+center"&gt;masculine of center&lt;/a&gt; humans regardless of their anatomy; &lt;a class="ilink" href= "/interests?i=preferred+gender+pronouns"&gt;preferred gender pronouns&lt;/a&gt;; or age. more than drooling over ivan coyote; lord help me.</t>
  </si>
  <si>
    <t>that i'm flirting with them or someone they know?    i'm really really cheerful. seriously; some people cannot handle this. if you're all about life's dark side or you're into apathy; you might not like me. or i might cheer you up; and you might hate that. ;-)    i can be very talkative; nearly always in motion; and sometimes loud.    i am a dancer. long term romance requires that you dance - or if you don't dance that you get off on watching me dance. or both. both is best.</t>
  </si>
  <si>
    <t>i love the written word and in so many ways; i haven't even begun to read. i want to spend years of my life reading. now i'm just gonna name drop as that seems to be what's expected: ivan e. coyote; mr. sinclare sexsmith; the bridge across forever by richard bach; mists of avalon (duh); neverwhere by neil gaiman; things seen and unseen by nora gallagher; mary oliver; how to be a woman by caitlin moran; stone butch blues; drift by rachel maddow; middlesex    i love classic rogers &amp;amp; hammerstien and some of the newer stuff like wicked of course. peter pan was excellent! you should try to catch their current us tour. oh; i'm sorry - by "shows" did they mean tv and movies? ;-) yes i watch those but do they really matter? no. &lt;a class="ilink" href= "/interests?i=musical+theater"&gt;musical theater&lt;/a&gt; matters. ok; and fashion.    i love to cook but rarely make the time. i think a cocktail can be a work of art. i'm a 2nd generation foodie and proud of it.    i have almost no tolerance for music i don't like. you could say this is a "growth area" for me; except that i'm not trying get better at it. the good news is i like a very wide range of music. it just doesn't include any crap. ;-) really this is all rafael's fault. long story. do you know the local band la gente? you should go to one of their shows.    my mom raised me on female vocals both dead (ella; sarah; etta; billie; janis) and alive (linda r; tracie c; k.d. lang; diana k; sade). my father raised me on bluegrass. i added beastie boys; fiona apple; m.i.a.; missy elliot; the fugees; dev and the cataracts; yerba buena; willie dixon; florence &amp;amp; the machine; red hot chili peppers; and of course my dance music - salsa; bellydance; swing; etc.</t>
  </si>
  <si>
    <t>- romance; flirtation  - adventure; the new  - dance; rhythm; music  - human companionship (hello; my name is unclassical; and i'm a pack animal.)  - aesthetics  - motion; movement</t>
  </si>
  <si>
    <t>(in no particular order)  -cute humans i like  -shoes  -being the premier lgbtq wedding planner in sf when prop 8 is overturned  -gender roles; gender expression; feminism; the rise of the feminine; queer politics; sex; sex positivism; kink; my kinks; sex activism; polyamory; poly culture; and the intersection of all of these  -what i am going to do with my life in the next 5 years  -fantasizing about 10 wks vacation to quilt; sleep; read; hike; cook; dance; be with the ocean &amp;amp; sunbathe  -planning my first tattoos  -femme2012.com</t>
  </si>
  <si>
    <t>at a queer sex book reading  out with the sf queer girls entourage  on a date  at velvet at mission control</t>
  </si>
  <si>
    <t>sex is nice and pleasure is good for you. and i have *serious* firefighter fetish</t>
  </si>
  <si>
    <t>any of these. brownie points for 3 or more and putting them in your message ;)    you've read the ethical slut and you liked it/you are not the jealous type  you're any sort of wordsmith/writer/poet/storyteller and you wanna sex my brain  you're confident and you know what to do with a &lt;a class="ilink" href="/interests?i=femme"&gt;femme&lt;/a&gt;  you've completed &lt;a class="ilink" href= "/interests?i=landmark+education"&gt;landmark education&lt;/a&gt;'s &lt;a class="ilink" href= "/interests?i=curriculum+for%0aliving"&gt;curriculum for living&lt;/a&gt;  you are a good drummer (hand drums) or bassist (stand up bass)  you're a smart dresser  you think flirting is an art  you are exceedingly honest and like others to be the same  you're comfortable planning ahead  you're comfortable changing the plan  you're a yes to life!  you want someone to take out &lt;a class="ilink" href= "/interests?i=dancing"&gt;dancing&lt;/a&gt; who nearly always dances like someone is watching and they like what they see  you want someone to eat with who cares about food  you own a &lt;a class="ilink" href= "/interests?i=motorcycle"&gt;motorcycle&lt;/a&gt; &amp;amp; an extra helmet &amp;amp; would like to pick me up!  you like/love baseball and you're ok with a gal who loves &lt;a class= "ilink" href="/interests?i=baseball"&gt;baseball&lt;/a&gt; but doesn't understand the stats</t>
  </si>
  <si>
    <t>i like to be spontaneous and go off the beaten path. i recently decided to go back to school which was a huge leap of faith! i like learning about the way the world works; especially history from a diffferent perspective. i tend to be attracted to feminine to androgynous women.  i have a wonderful group of friends that i rely on for support; humor and honesty. i meditate and am a self-reflective person. i am a naturally shy person but give me some time and you'll see my silly side.  i appreciate attractive; intelligent; outgoing women!</t>
  </si>
  <si>
    <t>i'm completing a life long goal of finishing school while working in research. one day i hope to have my own research project regarding inequities in the health system.</t>
  </si>
  <si>
    <t>my favorite author is toni morrison; beloved was haunting and complex. i love zap mama; erykah badu &amp;amp; john coltrane. this year my favorite movies are pariah and the artist.</t>
  </si>
  <si>
    <t>i wish to remain faceless; until we talk more and get to know each other. i know right; privacy on a dating site. and a fun suprise when we chat or meet up. if you don't want to pursue this; please don't message me with rude; persistent comments (did you think i'd be interested in that). seriously; why make such an effort to hate. pass the sugar; sugar.    me: a great girlfriend/friend in almost every way  - listens to your nerdgasms  - feeds you or knows of good places to eat  - like dressing up; on top and under ;)  - can be shy and standoffish if not comfortable  - not easily jealous and let's you go out with your boys  - possessive; i don't like sharing and i doubt you want to share me  - classy; morally-inclined; nice; no mind games  - competitive; can probably beat you in games and sports (it's about mentality haha); likes a challenge  one of a kind but i'm picky.    you: overall nice guy who's not finishing last  - big spoon/alpha-ish and meaty; can eat  - can do sweet romantic gestures  - polite with manners (please and thank you. offer to hold my purse if i need to put on my jacket. you look so manly and hot even though you're holding a purse.)  - kind and helps people  - adventurous  - can listen and pay attention even if being told incoherent; boring stories and can do dtr (determine-the-relationship talks)  - successful or heading there  - funny and passionate about something  - serious-relationship or fun to- talk-to/flirt with</t>
  </si>
  <si>
    <t>heathcare; painting/drawing; swimming (still want to completely learn how to surf); learning new things if people are willing to teach me; watching kung fu; zombie; musical and anime; kayaking; hiking; exploring neighborhood/city; baking and cooking but not the clean-up part; more so eating &amp;gt;&amp;lt;; sleeping in the sun; the beach; shopping; fashion blogs; dancing; singing; being silly; lazy and doing nothing sometimes; teasing my friends because i love them; a good hug and massage. reflecting and evaluating if this is who and where i want to be and where i'm heading.</t>
  </si>
  <si>
    <t>not lying. not dealing with bs. never being drunk. not cussing. being organized messy. styling friends: clothes; shoes; acessories. getting lost; wasn't born with a metal compass in my head.</t>
  </si>
  <si>
    <t>being tall for an asian. ha.</t>
  </si>
  <si>
    <t>i like reading. harry potter. what book did i really like that shows i'm an intellectual? blanking out.    tv (watch online): the mentalist. cougar town. hart of dixie. the simpsons. castle. cartoons.    food: soup and bread to dip it in; cheese; pasta; japanese sushi rolls; gelato (i can eat you everyday and smotherrr...)</t>
  </si>
  <si>
    <t>bed. mom. best friends. cell. car. grace/hope.</t>
  </si>
  <si>
    <t>who and how did they discover milking a cow produces milk? and how did they know it goes great with cereal?    apocolypse/zombie/emergency plan. i am not prepared?!! who am i gonna stick with? a flamethrower would be nice or a crossbow like in walking dead.    first world problems and "where is the love?"- black-eyed peas</t>
  </si>
  <si>
    <t>i like my bed too much. i can eat; sleep; hang; watch my tv shows; do homework (okay not really peruse the web; cafes are where i do a lot of work) there if i have no plans and a day off.</t>
  </si>
  <si>
    <t>- can give massages (if you can be respectful and control touching a pretty girl)  - honest and have a sense of humor  - is a foodie!!! let's go eat?</t>
  </si>
  <si>
    <t>new to this web site. hoping to find someone who wants to chat; date; ltr. or even just new friends.</t>
  </si>
  <si>
    <t>work for a non profit teaching math to high school kids</t>
  </si>
  <si>
    <t>being flexible to friend's schedules. i go with the flow.</t>
  </si>
  <si>
    <t>im shy but it just takes some time to get to know me</t>
  </si>
  <si>
    <t>i have a passion for games and aspire to be the best in anything i set my focus on. currently a full time student with a part time job and hopes for a summer internship. i know; it's a lot to have on a plate but i can still manage to have a social life hehe. i am charismatic; have a love for animals (especially dogs); absolutely love video games and i have high hopes to travel the world once i graduate.</t>
  </si>
  <si>
    <t>working towards my b.s in biochemical engineering; after that i plan to travel the world and see where it leads me.</t>
  </si>
  <si>
    <t>video games; give me a few minutes with anything and i'll be pro in a couple of hours lol. i am good at swimming (endurance wise); getting a bit professional with photography but still amateurish and i am kind of sort of good at singing; or so i'd like to think lol</t>
  </si>
  <si>
    <t>my curly hair &amp;gt;&amp;lt; i always get complimented on it</t>
  </si>
  <si>
    <t>favorite book: harry potter series  movies: shelter; titanic and the notebook (i am a sucker for romance hehe)  shows: bones; supernatural; grey's anatomy; charmed.  music: jason mraz; lady gaga and michael buble  food: anything i cook really lol</t>
  </si>
  <si>
    <t>music&amp;lt;3  family  friends  camera  sketchbook  swimming</t>
  </si>
  <si>
    <t>my future and what i plan on becoming ...</t>
  </si>
  <si>
    <t>playing video games/sketching/taking photos; or if i am feeling social. grabbing a bite to eat or a movie with a few college friends</t>
  </si>
  <si>
    <t>i'll get back to you on this one hehe</t>
  </si>
  <si>
    <t>any of this sounds interesting to you. overall; i am a lovable guy to just chill with and have a good convo with. go ahead i don't bite =3</t>
  </si>
  <si>
    <t>i would describe myself as an eternal optimist; who loves to laugh and spend time with the people who are important to me. my family and friends would probably describe me as kind and loyal with a good sense of humor. i tend to be the kind of person people feel comfortable talking to and confiding in (i will admit; i am a talker...but i'm a good listener too!).    i am self-sufficient; independent; honest; i have a great sense of humor. i try not to take life too seriously and also tend to be pretty sarcastic - and yes; i can take it as well as i can give it out!</t>
  </si>
  <si>
    <t>i enjoy traveling; camping; hiking; working out; comedy clubs; concerts; sporting events; skydiving; barbequing &amp;amp; celebrating special occasions.</t>
  </si>
  <si>
    <t>making people laugh and making new friends</t>
  </si>
  <si>
    <t>movies: coming to america; godfather; departed; crash; 25th hour; brave heart; heat; gladiator    music: hip-hop; house; rnb; reggae; trance; electronic; jazz    food: medittarenian/middle eastern; thai; mexican</t>
  </si>
  <si>
    <t>sports  my phone  great food  gym  my nieces  my friends of course</t>
  </si>
  <si>
    <t>hanging out; having fun</t>
  </si>
  <si>
    <t>english (fluently)/other (poorly)/spanish (poorly)</t>
  </si>
  <si>
    <t>life is short so i'm trying to enjoy it as much as possible ! native from russia. i recently arrived in sf where i am expecting something magic to happen at any time...</t>
  </si>
  <si>
    <t>only a few things because i am a passionate person which means i either do something 100% or don't do it at all...</t>
  </si>
  <si>
    <t>playboy!!!!!!!!</t>
  </si>
  <si>
    <t>i am having amazing time</t>
  </si>
  <si>
    <t>you feel like it !</t>
  </si>
  <si>
    <t>english/russian/bulgarian/polish</t>
  </si>
  <si>
    <t>i'm a pretty laid-back; but driven.  i've been in sf for 5 years now after spending 7 years in nyc; needed a change from the east coast.    i'm a graphic designer and work with various studios / organizations / start-ups / musicians. i spend a lot of my fee time on my personal art.    i get around the city w my bike and try to get out of the city for hiking/camping every once in a while; actually need to get out more often.    love traveling; usually have tokyo and bombay on my mind. ny state of mind</t>
  </si>
  <si>
    <t>designing; eating; sharing; i think i'm getting better at cooking as well.</t>
  </si>
  <si>
    <t>i'm brown y'all</t>
  </si>
  <si>
    <t>nyc. my glasses. mac. coffee/chai. good music. friends/family; maybe a donut every once in a while.</t>
  </si>
  <si>
    <t>depends how the week goes; usually chill with some friends; grab a beer; see if theres anything interesting goin on in the city - music or gallery openings. dodgin b/t.</t>
  </si>
  <si>
    <t>are pretty chill; ambitious and like to have a good time.</t>
  </si>
  <si>
    <t>i make music; live life to the absolute fullest; chase down all my dreams; face all my fears; show strength through vulnerability; listen oh so close to my heart and love my friends and family.    i grew up in montana; hunting; fishing; building houses and living with the land. i'm a man and i know the rocky mountains. however; i've been schooled in l.a. (music); pittsburgh (industrial design); and montana state (more music). i've circumnavigated the globe by ship and backpacked many far off lands.</t>
  </si>
  <si>
    <t>i just bought a sailboat that i'm living on and learning to sail; talk about a life change.    work wise; i own and operate an audio production company that composes soundtracks and sound design for advertising in the commercial world. i also perform in a local sf band; electro-indie-folkish.    in my spare time i'm surfing; bicycling; &lt;a class="ilink" href= "/interests?i=yoga"&gt;yoga&lt;/a&gt; every day; enjoying the culinary world; checking out art galleries; researching curiosities; dancing; sailing; hanging with my lovely friends and brainstorming on our next creative moves.</t>
  </si>
  <si>
    <t>supporting people and pushing them to greatness. i swear.    healthy communication; very important to me.    i'm crafty as hell too... chances are pretty good that if something is broken; won't start; needs to be on fire or we're in a bind; i'll figure out some innovative solution. i got that from my pops. he always makes it happen; whatever it is. i owe him for that one.</t>
  </si>
  <si>
    <t>my blonde eyebrows; i swear that gets people every time. then they usually say... "man; how did you get so tan?" surfing will do that.</t>
  </si>
  <si>
    <t>just finished radical forgiveness by colin tipping; a pre-req for any serious relationship. a natural history of the senses by diane ackerman. now reading cry; the beloved country. recently read kafka on the shore by haruki murakami. amazing. i also read quite a bit on buddhism and zen.    tv? no thanks.    music? beats that make you well up; vocals that portray passion. upbeat to downer... classical to electro... let's go to the symphony... let's dance all night.    food? make it delicious; gourmet and healthy.</t>
  </si>
  <si>
    <t>*perpetual instances and occasions for hope.  *my musical and creative outlets.  *my beautiful and inspiring friends and family.  *surfing waves of energy in the ocean's water.  *damn good; healthy food to keep me fueled.  *art.  give me one more- intelligent; creative; transcending and open communication.</t>
  </si>
  <si>
    <t>music; how i can make a difference in my community; the ocean (i have a surfing dream almost every night... best one yet was me surfing waves that were made of clothes racks of levi's); art and all it's abstractions; how fortunate i am.</t>
  </si>
  <si>
    <t>typical...? strolling out of an art opening; smudging myself with sweetgrass; cooking food with friends; dancing is likely; possibly camping along the 1 and enjoying the glow of a well built fire. no need to over exaggerate; sometimes i'm just relaxing on the boat; reading and pondering life.</t>
  </si>
  <si>
    <t>that the screen name i originally chose for this site seems absurd now. can you edit those or what?!</t>
  </si>
  <si>
    <t>message me if you have the utmost compassion; love and respect for others and you're a heart-centered; healthy and conscious girl. message me if you love adventures and rarely say no to spontaneous and creative experiences.    or; just message me if you're interested in knowing more and we can go from there.</t>
  </si>
  <si>
    <t>hmmm.. my transitions..  kansas to california  cars to motorcycles to bicycles  safeway to farmers markets  hands on; to in my head; back to hands on  engineer to artist to engineer  cheap beer to home brewed perfection  small town to big city  where will we go next?</t>
  </si>
  <si>
    <t>i have created a custom electric bicycle design business (www.vesselbikes.com). want one? i also keep my friends cars running while trying to convince them to ditch the box and get an electric chopper. i used to design motorcycles for indian m/c.. i'm a mechanical engineer with more ideas than i have time.. and honestly; i like to balance my work with play.. so the work is never done.. and almost always enjoyed.</t>
  </si>
  <si>
    <t>i'm a good listener.. and i actually do what i talk about; rather than just talk about what i should do.. and i mix a mean batch of oatmeal stout.  oh; i'm great at opening jars.. you know how handy that can be. i tell you; i'm not really good at public speaking and organizing people to come to a party.. so; maybe that could be your department.</t>
  </si>
  <si>
    <t>i'm sure it's my juicy booty ;)</t>
  </si>
  <si>
    <t>i like tom robbins.. mark twain.. i like weird stuff like "the holographic universe" and fred alan wolfe. right now; i'm reading "angela's ashes" and "decoding the mayan calendar". music that i like is vast and growing daily.. i often just let random play and am usually thrilled at what comes up... johnny cash.. the brazilian girls.. ween; the devil makes three.. i saw a grungy all male band rock "billy jean" the other day... i like it all. how about fela kuti.. have you heard of him?</t>
  </si>
  <si>
    <t>six things i like:  vice grips; a blow torch; sweet lovin' (not at the same time though!!).... maybe a bar of chocolate.. and apparently; lately; a really good cup of coffee.. and.... and... sunshine/thunderstorms    i really don't need much; but i'd just rather enjoy the richness of life.. because i might just come back as an earthworm in my next life.</t>
  </si>
  <si>
    <t>how i'm really just looking at the back of my eyeballs..    no; not really. i try to not spend a lot of time thinking about any one thing. however; i'm a bit of an inventor; so my brain is always trying to figure something out.</t>
  </si>
  <si>
    <t>there is no typical friday night.. we should get out of town.</t>
  </si>
  <si>
    <t>in time.. in time..</t>
  </si>
  <si>
    <t>go for it.. you've read this far.</t>
  </si>
  <si>
    <t>"cute; kinda awkward artist with a big heart seeking same with smooth skin and great teeth." that's what my friends wrote for me. i believe 'cute' is a euphemism for real average; kinda awkward could be written as socially incompetent but i do have a big heart; enjoy smooth skin and care more about oral hygiene than perfect teeth.</t>
  </si>
  <si>
    <t>trying to make sense of the world; laughing with my 6 year old daughter; learning piano; getting outside; drinking tea; and reading books</t>
  </si>
  <si>
    <t>knowing what the problem is which is not the same as fixing it. making dinner out of what's in the fridge. connecting the dots.</t>
  </si>
  <si>
    <t>easily overlooked.</t>
  </si>
  <si>
    <t>nine tailors; my neighbor totoro; iron chef; jonathon richman; home made</t>
  </si>
  <si>
    <t>fastrak; gravity; the broiler; water; daylight; soap</t>
  </si>
  <si>
    <t>i'm a freelancer and part time father. every other week is movie night with my daughter and on the off weeks; who's to say?</t>
  </si>
  <si>
    <t>i am in an interesting; fun; complicated; adventurous marriage. i am difficult to explain. i am a belly dancer (tribal fusion); manager; pet/home owner; cook; runner; dancer and hiker. i am adventurous; &lt;a class="ilink" href= "/interests?i=sarcastic"&gt;sarcastic&lt;/a&gt;; energetic; &lt;a class="ilink" href="/interests?i=boisterous"&gt;boisterous&lt;/a&gt; and unorganized. i am far from perfect. i love laying around in the sun; especially with a drink in my hand. i dislike writing summaries about myself; i am only adding to this because i feel it slightly necessary. i enjoy company in my home; i love to &lt;a class="ilink" href= "/interests?i=entertain"&gt;entertain&lt;/a&gt;. i enjoy parties; socializing and closing myself in my house and watching movies all day. i am hypocritical; confusing; wishy-washy and mysterious. i laugh loudly; am boisterous and gregarious. i listen more than i talk.  **you always think of interesting things that you like after you fill all of this out and then are too lazy to change it. or forget.    i am vivacious; sassy; and delicious</t>
  </si>
  <si>
    <t>i just bought a house; so that's been keeping me pretty busy and broke. i am a &lt;a class="ilink" href= "/interests?i=belly+dancer"&gt;belly dancer&lt;/a&gt; by night; sometimes by day. i have been hiking quite a bit. i am always learning. i take my dog for walk/hike/runs as often as i can. i am becoming more positive about my exercising. i learned how to cut tile with a tile saw; i even sealed it. diy projects are much easier when you are married to someone who is a contractor. i am thankfully working right now. i know quite a few people who have lost their jobs and are desperately searching for employment. i am glad i have a steady; secure place of employment. i have begun teaching a beginners bellydance class. we'll see how good of a teacher i turn out to be.</t>
  </si>
  <si>
    <t xml:space="preserve">&lt;a class="ilink" href="/interests?i=laughing"&gt;laughing&lt;/a&gt;. spelling. listening. being &lt;a class="ilink" href= "/interests?i=snarky"&gt;snarky&lt;/a&gt;. eating ice cream. making soups. more laughing. pretending things aren't there or didn't happen. facetiousness. procrastinating. cooking chicken. sauntering away. keeping secrets; even from myself. </t>
  </si>
  <si>
    <t>this usually depends on what they are looking for. if you are approaching me to have a conversation; you might notice my ever-changing; beautiful eyes. if you are following me down the street; you may notice my gorgeous ass first. if we are having a conversation in a group; you may notice my sarcasm and wit; or my boisterous laugh. i have found that people don't usually tend to tell me what drew them to me...so i can only speculate.  &lt;a class="ilink" href= "/interests?i=i+just+found+a+couple+horrendous+grammatical+errors+in+my%0aprofile.+why%2c+oh+why%2c+did+nobody+tell+me%3f"&gt; i just found a couple horrendous grammatical errors in my profile. why; oh why; did nobody tell me?&lt;/a&gt;</t>
  </si>
  <si>
    <t>what a broad category of favorites. where to begin  books:  i am a lover of stephen king. fantasy; horror...i have enjoyed such books as the time traveler's wife and the ecstasy club. 84. i read for enjoyment and escape.  movies:  my favorite movie from childhood is labrynth and ferris bueller's day off. i enjoy many different genres; comedy; love; action/adventure. the notebook is high on my list. the usual suspects is a fantastic one. run lola run; fifth element; grandma's boy; love and a .45; boondock saints; lars and the real girl; jarhead;stay; monty python and the quest for the holy grail; girl interrupted; the money pit; shaun of the dead. more to come.  music:  i enjoy all types of music. i am always looking for new music; i forgot about pandora for a while and just remembered it. i have a soft spot in my heart for techno/trance/electronica. i enjoy middle eastern music; classic rock; alternative; country; hip-hop; classical and many others. a couple favorite artists: sublime;reverend horton heat and aerosmith; hellbound glory; the devil makes three; portishead; alison krauss; beats antique; to name a few. static x.  food:  oh; do i love food. i love eating it; cooking it; smelling it; sharing it with others... i rarely use a cookbook; if only the first time i make something. i like italian food the best; lasagna; fettucine alfredo; all the classics. i also love indian and thai. japanese and greek are delicious as well! i don't know if there is a type of food i have tasted that i didn't enjoy. a home cooked meal will beat out any restaurant; hands down. i can never get enough fruit. i love summer because of all the delicious fruits. mmmmm...fruit.</t>
  </si>
  <si>
    <t>sex. always sex. vision correction. emotion. connection.  chocolate and red wine.  intelligent and silly conversation. contrast.  i just broke the rules. why don't we add that on here.  partners in crime  sassy women.    une feuille du papier</t>
  </si>
  <si>
    <t>money; my pets; my house; work; &lt;a class="ilink" href= "/interests?i=belly+dancing"&gt;belly dancing&lt;/a&gt;; the news; sex. my mind wanders often. i will start thinking about the weather and end up on the topic of dog hair. i think a lot about what i am going to say if someone asks me what i am thinking about. i just speculate and &lt;a class="ilink" href="/interests?i=ponder"&gt;ponder&lt;/a&gt;. how to better &lt;a class="ilink" href= "/interests?i=communicate"&gt;communicate&lt;/a&gt;. finishing/continuing my tattoo.  &lt;a class="ilink" href= "/interests?i=things+i+would+like+to+be+doing%3a%3cbr+%2f%3e%0awriting%3cbr+%2f%3e%0arock+climbing%3cbr+%2f%3e%0asnow+boarding%3cbr+%2f%3e%0atraveling%3cbr+%2f%3e%0apainting%3cbr+%2f%3e%0asailing"&gt; things i would like to be doing:  writing  rock climbing  snow boarding  traveling  painting  sailing&lt;/a&gt;</t>
  </si>
  <si>
    <t>i have no typical friday nights. i could be hanging out at the local bar; or watching a movie; or &lt;a class="ilink" href= "/interests?i=cooking"&gt;cooking&lt;/a&gt; a huge dinner. i might be drinking a beer at a neighbors; or dancing in the south bay.</t>
  </si>
  <si>
    <t>i wear glasses/contacts. i love &lt;a class="ilink" href= "/interests?i=hats"&gt;hats&lt;/a&gt;. hunter green looks good on me. i can be shallow.  i enjoy the renn faire. really; i do.  i procrastinate with everything.  i am ticklish; and gullible.</t>
  </si>
  <si>
    <t>you enjoy snarky conversation; complete dorkiness. (i also partake in normal; intelligent; fun conversation.)  you can send me a list of your favorite words. you know what a &lt;a class="ilink" href="/interests?i=maya"&gt;maya&lt;/a&gt; is. you have read my profile.  you are &lt;a class="ilink" href="/interests?i=not+perfect"&gt;not perfect&lt;/a&gt;.</t>
  </si>
  <si>
    <t>here's a space. summarize yourself. do not mislead people; and remember: keep it simple; stupid.</t>
  </si>
  <si>
    <t>i'm broke; just like the next bitch. but i work and get paid well enough to get business done; cook good eatins and grab a beer or three during an exploratory bus ride through the city. to do this; i currently have an awesome job as a sculptor's apprentice working on a major installation piece going to seattle.    i'm an artist; but contrary to the stereotypical "woe is me" tale of an artist; i am happily broke (for the moment) and am embracing lifestyle concepts associated with low-income flow; and introducing my own artistic spin to it: broke with style. i am also pursuing my passion and ambitions through a series of small steps; usually found while stumbling around fortunate (and sometimes unfortunate) circumstances.</t>
  </si>
  <si>
    <t>a lot. cooking; sans a recipe. cleaning; mmm tidy. creating: anything; really awesome things from "junk"; thinking; sex; thinking about sex. see? tons.    there are more; including a passion for music; and an unquenchable curiosity for just about anything; including travel and life's manifestations of standard variations.</t>
  </si>
  <si>
    <t>my stature. my eyes; or so i've been told (them blues...).    oh; and my "ginormous" hands.</t>
  </si>
  <si>
    <t>among the books on my shelf:    natural capitalism  the four agreements  the food wars  three cups of tea  my land and my people (dalai lama)  1000 chairs  in my stairwell  my big gay coloring book</t>
  </si>
  <si>
    <t>friends  thought  people  change  family  myself (fact.)  sex (because seven is better than six)</t>
  </si>
  <si>
    <t>philosophy; life; sex; politics; religion; sustainability; trash; design; craft; creation; creationism; atheism; buddhism; symbolism; -isms; people... i love people; to people watch. good things; bad things.</t>
  </si>
  <si>
    <t>your guess is as good as mine. anywhere between home and a bar. out with friends; spending it solo. just depends on the night and the day it is following.</t>
  </si>
  <si>
    <t>i spit in public. publicly. not that much; but i do. if that disgusts you; oh well. if that disgusts you but you secretly crush on people who don't care and spit anyway; then...</t>
  </si>
  <si>
    <t>*to the above: i am looking for people. it would be great to date (fun!); but i don't care who you are; as long as:    i peak your curiosity; you've read something that interests you; and/or [insert your own reason here].    and for what it's worth; i walk the masculine line of androgyny and am typically attracted to the femme/andro to high femme (hell yeah make-up).</t>
  </si>
  <si>
    <t>"you are the 1st person i know to follow your dreams off of a feeling and succeed..."    a marketer; a daughter; a big sister; very caring; love to cook and i am very passionate about food; beaches; new adventures; and most importantly i value a lot friendship and love for my family..    i emigrated from the single greatest little place in the caribbean; dominican republic; i love it. after spending years in the beautiful empire state; now i am a transplant into the bay (a dream i had three years ago; and since i am a fighter; here i am making my dreams come true and growing professionally and personally each second since i moved here).    i love to travel..lived in prague in 2007; have visited germany; amsterdam; mexico; hawaii; canada (a bunch of times)...but one of the most amazing journeys of my life was my drive cross country from rochester; ny to the bay area.    my favorite marvel character is spiderman..i have a long bucket list; and truly cant do all those things alone...    more about me? http://elumadva.wix.com/elizabethdelvalle and www.pinchcheese.blogspot.com</t>
  </si>
  <si>
    <t>26 years later i am in the place where i always wanted to be; so i am just enjoying it as much as i can. falling in love with video games; i work in the gaming industry and i am seriously focused on my career...</t>
  </si>
  <si>
    <t>snowboarding and cooking  dancing salsa; bachata and merengue</t>
  </si>
  <si>
    <t>my killer accent</t>
  </si>
  <si>
    <t>books: in the times of the butterflies    movies: harry potter; 21 jumpstreet    shows: american horror story; 30 rock; the game; sex and the city; csi las vegas; the voice; modern family; gossip girl; dead drop diva    music: robin thicke; maxwell; john mayer; maroon 5; usher; neyo; drake; buscemi; john legend; tiesto; avici; house; electronic; samba; salsa    food: thai; chinese; korean; sushi; latin; vietnamese</t>
  </si>
  <si>
    <t>family  headphones  phone  passport  coffee  nutella</t>
  </si>
  <si>
    <t>what could i do tomorrow that i didnt do today</t>
  </si>
  <si>
    <t>out and about with friends; or spending time at home drinking wine and having awesome dinner.</t>
  </si>
  <si>
    <t>i am a nerd</t>
  </si>
  <si>
    <t>you laugh about your self; live your life to the fullest...like or play sports...can follow a conversation (not an interview session during a first date) ... will make me laugh :)</t>
  </si>
  <si>
    <t>english/spanish/sign language</t>
  </si>
  <si>
    <t>it is certainly difficult to describe myself in a simple and concise way....as i am not the simplest girl :) to start; i am incredibly independent and want dating and relationships to be something that complement my life; but not be the center of my life. life is all about balance for me. most people describe me as kind; dedicated; compassionate; easy-going; and very fun and silly. i love my career; my hobbies; my family; and my friends. i enjoy balancing my time amongst those things as equally as possible. it would be wonderful to find someone that has a similar outlook on relationships and life; someone who is happy with themselves and their life; but also enjoys the beauty of companionship and intimacy. the crucial pieces of a companion for me are kindness; awareness; and the ability to laugh and let go sometimes.    enough of the "serious" part. i am someone who loves to do most anything! i often seek adventure; surprise and spontaneity in my activity choices. however; i also love the basics; dinner gatherings with fabulous people...cook great food..drink good wine...and have great conversations and laughter. i appreciate all of the creative arts; which is a significant part of my career and life overall. i would love to spend time with someone who appreciates creativity and the creative arts. someone who would not be afraid to take a dance class with me or go dancing together; someone who would consider a poetry slam fun; or would enjoy checking out local and obscure theater and music performances. i love to take unplanned road trips and end up at secluded beaches; so i can listen to the waves. i love to be outside and do outdoor activities...camping; hiking; swimming; snow...i'd be down for anything. i like roller-coasters and air-hockey....old arcade games.....and playing pool. i could continue to ramble about this...but that just seems unnecessary! i like to experience many things in life.....and it would be great to be with someone who feels the same!</t>
  </si>
  <si>
    <t>combining two favorites....working with at-risk youth and being creative!</t>
  </si>
  <si>
    <t>acting; singing; cooking; dancing; laughing; writing; listening; and being completely silly and rediculous sometimes!</t>
  </si>
  <si>
    <t>this is always the difficult one..."favorites"    i have so many favorites! i have a wide variety of interests and depending on my mood....that could be my momentary favorite!  however; in an effort to not be so difficult; i will list a few....  books:social/political; psychology;poetry (naomi klein; jonah lehrer; daniel goleman)  movies: eternal sunshine; mulhulland drive; no country for old men;made in england;tsotsi (i like movies that challenge the mind and keep me interested and tend to watch more obscure movies..not a big hollywood-blockbuster person but will watch them on occasion if i want mindless entertainment; lol)  shows: not much of a tv person; but i liked six feet under; true blood; and the wire  music: acoustic; jazz; blues; funk; electronica; old hip hop  food: pasta; sushi; and anything spicy!</t>
  </si>
  <si>
    <t>family;friends;touch; coffee; the beach; and laughter</t>
  </si>
  <si>
    <t>having dinner or drinks with friends or attending some fun event (music; art; etc.)</t>
  </si>
  <si>
    <t>i can be a powerful force sometimes (no that does not mean that i am "drama"). i need to be challenged by someone.</t>
  </si>
  <si>
    <t>you're up for the challenge :)</t>
  </si>
  <si>
    <t>i was raised by wolves; but now i live for strong espresso; cozy wine bars; and hole-in-the-wall burrito shacks. i love irony; road trips; and good stories. i always give others the benefit of the doubt; wave when i change lanes; and tip well.</t>
  </si>
  <si>
    <t>i craft pixels for a living so if you've ever cursed the web; i'm probably to blame. professionally; i'm obligated to sweat the details; but big ideas tend to move me most. when i'm off the clock; i meander around my neighborhood; cycle; wine and dine; engage in entrepreneurial distractions and embark on tiny adventures.</t>
  </si>
  <si>
    <t>inspiring nicknames  affectionate raillery  keeping secrets  dispensing good advice (that i rarely follow myself)  keeping houseplants (barely) alive</t>
  </si>
  <si>
    <t>my height. my unwitting pout. my laugh. my horns.</t>
  </si>
  <si>
    <t>recent reads include stumbling on happiness; the paradox of choice;  and the latest atlantic (i'm a subscriber) but i read a wide range  of lit; from mary roach to hermann hesse.    i just saw radiolab live at zellerbach and it was uh-may-zing. as for films; i get wrapped up in documentaries; well-executed action; and yes even (vapid) romantic comedies. i love dark and twisty plots; but no horror movies please! i *will* claw your arm off.    my taste in tunes varies; but i appreciate old school rap about as  much as the latest indie stuff. i also have a soft spot for  melancholy melodies and devastating lyrics - margot &amp;amp; the  nuclear so and so's; bat for lashes; and the cardigans are among my  favorite bands. though lately it's been miike snow; bon iver; and  foster the people on obsessive repeat...thanks to rdio.</t>
  </si>
  <si>
    <t>friends in the neighborhood  family nearby  fingerless gloves (i wore 'em before they were a thing)  public radio (this american life; wait wait; radiolab...bring it)  vintage jewelry  the web  pictures of adorable things (bonus)</t>
  </si>
  <si>
    <t>you...well; potentially you :)    also    how all of the tiny things we fret about in the moment really don't matter; cosmically speaking.    how not to let 'future me' take everything that 'present me' accomplishes for granted.    how there's that one old-school episode of the twilight zone that i'll never get out of my head so long as i live.</t>
  </si>
  <si>
    <t>exploring a new restaurant with good company; or deep in 'shop talk' with work friends (nerd alert); or getting my cultural fix at the symphony or ballet; or catching up with friends i haven't seen in a while; or getting the heck out of dodge.</t>
  </si>
  <si>
    <t>i love dogs that resemble failed breeding experiments.    i have a tiny crush on the crotchety lead of a certain medical  drama that bears his name.    my place is neat and tidy...but i'm nurturing a colony of dust  bunnies in my closet.    i lack the gene that makes people swoon over ice cream; but if i  like you; i'll stock my freezer for you!    i love anchovies...and herring...and sardines. be brave.    i like a big personality.</t>
  </si>
  <si>
    <t>you're a good egg (thoughtful; confident; clever; brainy; ambitious)    you have east coast blood (or not)    you can make me lose my cool (highly encouraged)    you think i'm that girl you should have said hi to that one time  (hot damn; welcome to second chances!)</t>
  </si>
  <si>
    <t>life shouldn't be taken too seriously; have fun every chance you get; and if you can; try to make bank doing it. i've been on an amazing trip to europe this past summer; most life changing experience. also; there's amsterdam; and that's pretty cool too.</t>
  </si>
  <si>
    <t>currently working for a nonprofit environmental group in the city looking for another job in radio at the moment. i also do stand up comedy every now and then.</t>
  </si>
  <si>
    <t>i'm really good at making people laugh and having a fun time. i'm also a pretty decent athlete. i managed me and my friends softball team for a couple years. it was a great time</t>
  </si>
  <si>
    <t>probably the facial hair. that's usually where the eyes go to first.</t>
  </si>
  <si>
    <t>favorite books: harry potter; the road; dan brown novels. to kill a mockingbird  favorite shows: friends; south park; community; the office; fringe; lost; family guy. favorite movies: in bruges; harry potter; the illusionist; anchorman; thr dark knight; inception; inglorious bastards  favorite music: the beatles; the hush sound; tyler hilton; neon trees; benefit; eminem</t>
  </si>
  <si>
    <t>family  friends  iphone  my car  movies  netflix</t>
  </si>
  <si>
    <t>usually at a bar or movie with the friends. or sometimes watching something awesome on netflix</t>
  </si>
  <si>
    <t>i secretly want to be a rapper; but i can't rap</t>
  </si>
  <si>
    <t>i challenge you to make me laugh. if you can do that you are instantly in. it also helps if you're good at bowling</t>
  </si>
  <si>
    <t>i am a self employed entrepreneur and i love what i do. building my business foundation so i can sell it when i am ready to retire. i found a great niche which has a social benefit for unemployed people within the construction industry. i love what i do and i have a lot of flexibility to spoil someone new. i can do my job from anywhere as long as i have a cell phone and laptop. i own y own home and i am independent and secure in myself; i pretty much know what i want to do for the rest of my life. just looking for someone special to share the rewards of my work; and support them to achieve their dreams as well. i have had my share of heartbreaks; but i am always willing to give love a chance. i find beauty in all people; and i love to laugh at life especially when it throws us a curve ball. i am an optimist at heart; and i dont complain about much.</t>
  </si>
  <si>
    <t>being the best supportive dad i can be to my son; and spending as much time with him as possible. hoping to find a new partner and be the best supportive partner to spend time with as well.</t>
  </si>
  <si>
    <t>listening and offering advice; organizing friends or events; brainstorming. cooking a stuffed salmon with crab meat and peppers; quiche; juicy burgers on the grill; and lasagna! teaching new friends how to sail; my consulting business; kids; receiving constructive criticism; being spontaneous and organized when needed.</t>
  </si>
  <si>
    <t>good listener; easy nature and i get along with everybody; diplomacy; grounded; sports enthusiast; committed to social justice; romantic; love to entertain; make people feel welcomed and appreciated; always willing to help someone out in a bind; non judgmental.</t>
  </si>
  <si>
    <t>book - jack london sea wolf was a book i could not put down  movie - the lord of the rings was done well  shows  earth wind and fire best show of all time ever!  music  prince; foo fighters; beastie boys; black eyed peas; metallica; old school r&amp;amp;b; anita baker; squeeze; the beeatles.  food  caribbean; italian; asian</t>
  </si>
  <si>
    <t>trips to new york and hawaii  zest for travel  being outdoors (sailing; camping; playing golf; etc)  good diverse food  good music  friends and family</t>
  </si>
  <si>
    <t>meeting someone to travel with and laugh all the way</t>
  </si>
  <si>
    <t>i like ketchup on my spaghetti sometimes. i have thoughts about growing my dreads again; getting a tattoo and an earring</t>
  </si>
  <si>
    <t>you love to entertain friends and family. you don't mind getting your hands dirty (examples; gardening in a backyard; camping; horseback riding in tahoe; or walking on a dusty road in mexico); but also like to dress up. if you like to have picnic lunches or eats fancy. like to watch sports occasionally; but does not have to schedule your life around it. is independent and has a respect for people less fortunate. feels good about themselves in a sun dress and not stuck on vanity issues our society dumps onto women. thinking about having children or does not mind me having a son.</t>
  </si>
  <si>
    <t>i am a born and raised socal venice beach boy; moved up to sf 6 years ago for work and i never looked back. when i was younger i spent time exploring europe; camped around america..... i don't understand why i am i finding filling this self summary so difficult as i can schmooze with the best of them. kinda crazy trying to condense 43 years of being on this earth in one paragraph  i'm definitely a jeans and t-shirt kinda guy; i do love going anywhere that requires me to get a new a zoot suit. way more city guy; less country (although i do have a great appreciation for it) i am straightforward for good or ill (blunt &amp;amp; tactless; but very honest). i will gladly be the one to talk about the elephant in the room. i'm blindly loyal and very protective of loved ones; have been accused of being old fashioned (thanks dad). my grammar is shit; i'm very funny.. i crack myself up; hopefully you will to. i am a die hard fan of the mission; i don't have a car; it didn't take long for me to realize schlepping around the city in a car blow's; now i only ride my motorcycle.</t>
  </si>
  <si>
    <t>first may i say; "i am very happy with my life and i feel blessed that i am very passionate about what i do for a living."  currently i am arranging a vacation to sweden in may; raising my kitten; bean; whose not the huntress i thought she was; but is nonetheless ferocious. trying my best to be a techie and failing miserably. slinging meat; going out for rides as much as i can. spending time with friends; searching for my other 1/2 (i know it sounds cheesy but it's true)</t>
  </si>
  <si>
    <t>cooking (at least i think so).  troubleshooting;  cutting meat;  taking care of the dirty work;  telling really funny stories. (mostly at my expense)</t>
  </si>
  <si>
    <t>i guess that would depend on who's looking.</t>
  </si>
  <si>
    <t>precursor; this list is just off the top of my head. i have so many more books/music/shows.  penguin island. stiff; the curious lives of human cadavers. bonk. how the cows turned mad. budding prospects. animal farm. any william gibson. good omens by neil gaiman. putting meat on the american table. without feathers. i hope they serve beer in hell. annie hall. harold and maude. lock; stock and two smoking barrels. elizabeth (all three of them). the decline of western civilization (the first one). any zombie movies. game of thrones. metalocalypse. flying circus. alice donut. la plebe (just saw last night for the first time-- amazing.) the good life. against me. this mortal coil. the clash. elvis costello. edith piaf. frank sinatra/sammy davis; jr./rat pack/ whatever you want to call them. willie nelson. von iva. smiths. journey. rush. abba (saw em play twice ;). the gits.</t>
  </si>
  <si>
    <t>...air;  my chrome bike bag;  the thought of what the future will bring;  family;  friends;  philz coffee;  random trips to madonna inn;  i could do without this cold weather.</t>
  </si>
  <si>
    <t>sadly--work.  going to bike mechanic school.  what's for dinner.  really? we are going to do another shot?  how long it's gunna take to renew my passport</t>
  </si>
  <si>
    <t>i attempted to make a list; but this seems kind of silly. (just add the previous profile list here)  at work.  out with friends eating; drinking  at home watching movies..  bla; bla bla</t>
  </si>
  <si>
    <t>my father passed away last year.  it crushed me</t>
  </si>
  <si>
    <t>if your in it for the long run.</t>
  </si>
  <si>
    <t>i am a one of a kind diamond in the rough. i enjoy my life working and living in north beach in one of the best cities in the world. i know there is someone special waiting for me and i'm hoping its you!</t>
  </si>
  <si>
    <t>i am progressing in my life spiritually mentally and professionally. when it comes to life you cant do anything except day by day.</t>
  </si>
  <si>
    <t>being myself and everything else falls in line</t>
  </si>
  <si>
    <t>that i'm tall dark and handsome :)</t>
  </si>
  <si>
    <t>i love food; from mexican to italian i love it all. i enjoy cooking my specialty is enchiladas. my music taste is just as diverse . and any sports shows or games are great.</t>
  </si>
  <si>
    <t>1. football  2. laughter  3. companionship  4. individuality  5. family  6. a cool pair of nikes</t>
  </si>
  <si>
    <t>family; work; sex</t>
  </si>
  <si>
    <t>having a few beers with my buddies enjoying life</t>
  </si>
  <si>
    <t>i may appear to be mr.confident but deep down i'm actually shy</t>
  </si>
  <si>
    <t>i am an intelligent guy that prefers stimulating conversation to sex. i feel like physical closeness is fantastic recognizes it only a small part in the spectrum of human communication. if you're just relying on your looks; find another dick to suck. seriously; they're everywhere. all you have to do is ask.</t>
  </si>
  <si>
    <t>i am a creative professional new to sf because i was absolutely bored in chicago. since i can do my work anywhere; i packed up and came out to where the sun is shining &amp;amp; the grass is high.</t>
  </si>
  <si>
    <t>noticing what people are about and getting to the heart of the conversation. i can accomplish any task if understand it's purpose.</t>
  </si>
  <si>
    <t>is that i can talk about anything and will.</t>
  </si>
  <si>
    <t>air;  water;  food;  my hands;  an idea;  ganja;  an environment</t>
  </si>
  <si>
    <t>art. how humans express it and how it can be more richly formed.</t>
  </si>
  <si>
    <t>generally working on a project or smoking a bowl and trying to get away from the hecticness of my life.</t>
  </si>
  <si>
    <t>you're tired of putting up with bullshit and you like someone chill.</t>
  </si>
  <si>
    <t>hello there! welcome to your last; best stop on the interwebs. you've found me. tall; manly; charming. witty; handsome; confident. sensitive; strong; trustworthy. good with children and other small animals. i've been called many things. no; not loser. well; okay; sometimes. but no. it's usually photography genius. or film god. or the second most interesting man in the world. i also dabble in mind reading. for example; right now you're thinking about either food; yoga; nanotechnology; or jersey shore. am i right? no? damn. well; onward!</t>
  </si>
  <si>
    <t>lots of traveling; photography; and writing. i've been to tahiti and australia; backpacked across europe; and done a ca to ma road trip. i've directed a short film called "the matrix unloaded;" and published a photography book called "thrownology." i've also written a novel and 11 screenplays. so nothing remotely related to my civil engineering degree.    just moved to redwood city in january to take a new job at stanford. also just joined my first softball league. good times!</t>
  </si>
  <si>
    <t>planning stuff. problem solving. listening. being a good friend. helping people with stuff. remembering your birthday. staying up too late on weekends. sleeping in on weekends. making these really awesome chocolate chip cookies with bailey's irish cream in them. jedi mind tricks. sarcasm. you want to message me. photography. writing. poker. other stuff.</t>
  </si>
  <si>
    <t>books: ender's game; george r.r. martin's "a song of ice and fire" series; hitchhiker's guide to the galaxy; anything by screenwriter william goldman.    movies: shawshank redemption; when harry met sally; seven samurai; memento; a few good men; die hard; lord of the rings; the matrix; pulp fiction; up; i could go on but i won't.    tv: dexter; game of thrones; west wing; the new battlestar galactica; and ... wait for it ... how i met your mother.    music: tupac; johnny cash; anything awesome.    food: everything. mexican; indian; thai; italian; eritrean; greek; pizza; seafood; you want to message me; a bacon cheeseburger with avocado. whatever sounds good to you.    made-up word: sarchasm (n.) - the gulf between the author of sarcastic wit and the person who doesn't get it.    joke: so a dyslexic walks into a bra ...</t>
  </si>
  <si>
    <t>- friends &amp;amp; family  - good movies  - a new screenplay idea or photography project  - my canon eos t3i  - the awesomeness and variety of places in the world to explore  - iphone; post-its; and ms excel (i.e. organizing devices)</t>
  </si>
  <si>
    <t>i think this is for you to figure out; not for me to tell you!</t>
  </si>
  <si>
    <t>easy going brotha!</t>
  </si>
  <si>
    <t>my eyes and thickness!</t>
  </si>
  <si>
    <t>mens health mags!</t>
  </si>
  <si>
    <t>hitting the movies!</t>
  </si>
  <si>
    <t>stay horny!</t>
  </si>
  <si>
    <t>if interested.</t>
  </si>
  <si>
    <t>i'm a mix: half new york jew; half french-canadian (it's the punch line to a joke in canada.) i've spent roughly half my life in canada and half in the us (yes; two passports.) i love languages - grew up speaking french (now not so much) and am now spanish as a second language. i've had three different and seemingly unrelated careers so far (engineer; sportswriter and now something more on the business side) and i was briefly a professional trivia player. on the non-mix side; i'm a loyal friend and my family is important to me...</t>
  </si>
  <si>
    <t>lots of serious; serious stuff that prevents me from wearing shorts and flip-flops at the office. also writing; periodic radio shows; running; hockey; trying every new restaurant that sounds interesting; traveling to random places (a trip to panama and i'll have visited countries stretching from the north pole to the south pole) and obsessing about arcane aspects of american politics. i've also had a great saturday volunteer job in the mission for six years or so now.</t>
  </si>
  <si>
    <t>well; i like to think that i'm funny. your mileage may vary.</t>
  </si>
  <si>
    <t>tv: 'breaking bad'; 'shameless'; 'mad men'. also loved 'the wire'; 'da ali g show.' i have a soft spot for all things 'law and order'. and don't get me started on cheesy canadian teenage dramas.    books: philip roth; vonnegut (but not the science fiction stuff if that makes sense); douglas coupland; lots of non-fiction    food: the best meal i ever had was when an ex-pat friend of mine took me to a restaurant an hour outside of bangkok. #2 is basically every piece of sushi i had in japan. i think i've been to every peruvian (and nicaraguan) restaurant in the city. other favorites: moules frites; crepes; pho; tortas; lobster rolls; quality falafel if i could find it here; etc etc... i can unironically enjoy the salad at the olive garden (but nothing else there.) not a fan of pork belly or its recent proliferation throughout the city.    music-wise; there's sadly a lot of classic rock in my collection. on the plus side; it makes karaoke a lot easier.</t>
  </si>
  <si>
    <t>my nights and weekends consist of either sports or music venues. i try to get a little mountain biking; basketball; indoor rock climbing and running in every week. as far as friday and saturday nights; i'm game for anything. some nights its reggae; some nights it's trance; other nights it's top 40's...whatever as long as it's good company.  i'm just got my accounting degree from usf so i'm kinda looking for a job...</t>
  </si>
  <si>
    <t>80's music trivia</t>
  </si>
  <si>
    <t>i'm better looking in person...</t>
  </si>
  <si>
    <t>book: east of eden  shows: homicide life on the street; doctor who; globe trekker  music: 1) pink floyd 2) above &amp;amp; beyond 3) anything that's got a good beat</t>
  </si>
  <si>
    <t>adventures; music; good friends; unconvention; good sex; art; reason; pushing the limits; willpower; humor; motivation; the one and only beautiful california - life is amazing; let's enjoy it!</t>
  </si>
  <si>
    <t>work funtimes sleep work funtimes sleep work funtimes work too much funtimes sleep</t>
  </si>
  <si>
    <t>some lots of good stuff..</t>
  </si>
  <si>
    <t>..  teenage fanclub  gram parsons  harry nilsson  magazines  impatients  lee fields  lets do it  baroque  harrison  real life  stones  wildlife  garelli  tahoe  tapas  greek  mann  mina  soul  sex  me  elo  pbr  nofx  dogs  faces  sushi  kafka  bowie  tolstoy  lennon  wagner  mopeds  passion  camping  motoring  the beach  eastwood  mountains  elliot smith  hemingway  being there  anchor steam  bobby womack  velvet underground  ..</t>
  </si>
  <si>
    <t>you like to explore possibilities..</t>
  </si>
  <si>
    <t>i've taken a bit of time to ponder the effectiveness of okcupid's extensive questionnaire and came to this conclusion. i think they're doing a great job in trying to find you a partner. but when it comes to finding love; 300+ questions about your likes/dislikes isn't going to achieve that goal. as for me; on any given day; a cute smile will trump comparable cultural beliefs. show me a sexy; worked-out body and the match/friend/enemy ratios flies out the window. i doubt that there's any intelligent gay man on this social website that would disagree with this assessment. love is much more an art; than a social science. regardless; it's fun and worth pursuing.  happy hunting!</t>
  </si>
  <si>
    <t>trying to finish up a doctorate program. working part-time; figuring out what i wanna do for the rest of my life. no plans to retire; love to stay busy.</t>
  </si>
  <si>
    <t>i'm really good at cooking; gardening; school; massaging; meditating. i'm especially good at listening!</t>
  </si>
  <si>
    <t>my bad attitude that hides my sincere love for people  my height and build; 6'2 about 216; love the gym</t>
  </si>
  <si>
    <t>zen books  sci-fi movies  elo; roy orbison  anything edible; i consume all!</t>
  </si>
  <si>
    <t>in no specific order:  1. my spirituality  2. my cup of tea  3. my physical fitness  4. my willingness to learn  5. my friends  6. my ability to love deeply</t>
  </si>
  <si>
    <t>achieving enlightenment</t>
  </si>
  <si>
    <t>i'll go to bed early... this extends my sleep because i'm an early riser regardless of the day of the week. saturday; up at 6; sunday; up at 6; monday; up at 6. i think you get the point.  however; sometimes on a friday; i like trying out some new restaurant; can be a foodie</t>
  </si>
  <si>
    <t>my sexual prowess; i love sex and affection</t>
  </si>
  <si>
    <t>1. you are ex-military  2. you are into good restaurants  3. you are into sports  4. you are into great sex</t>
  </si>
  <si>
    <t>i wish i was in advertising. unfortunately; in this case of profile-writing; my career path has led me to the medical field. don't expect anything pulitzer worthy ;) in essence; i'm an easy going east coast immigrant who is intent on staying settled in california until it sinks into the pacific. hmm; hope that doesn't sound too morbid. i am an introvert with bouts of extroversion. i am laconic in small talk situations; but turn concrete and long winded when discussing topics that interest me.</t>
  </si>
  <si>
    <t>i'm a murse.</t>
  </si>
  <si>
    <t>procrastination. i am currently pursuing my post doc in it. i hope to finish in the future. 2040; perhaps?</t>
  </si>
  <si>
    <t>the tesseract  waking life  modern family  yeah; yeah; yeahs et al  burmese</t>
  </si>
  <si>
    <t>1. curiosity  2. comedy  3. competition  4. camaraderie  5. compassion  6. the letter "c"</t>
  </si>
  <si>
    <t>on weekends when i work: taking it easy; socially connecting with my buddies via online gaming.    on weekends when i'm off: anything/everything.</t>
  </si>
  <si>
    <t>there is a story to "firedove" that my friends have made me remove. you can ask me about it :p</t>
  </si>
  <si>
    <t>i am currently finishing graduate school after leaving the finance world to find something more meaningful for my career. it was a huge decision to leave my job in chicago; but i am glad i have come to the bay area to pursue something in education and technology.</t>
  </si>
  <si>
    <t>not driving  doing cher impersonations  ranting about power structures  coding  dancing to 80s music  consuming copious amounts of food  karaoke</t>
  </si>
  <si>
    <t>my dyed hair  my loud choices in fashion  my general outspokenness  my big brains</t>
  </si>
  <si>
    <t>books: white tiger; jailbird; speaker for the dead; the world according to garp; anything darkly humorous    music: sunset rubdown; tv on the radio; polica; tori amos; rihanna; 90s music (smashing pumpkins; cranberries; garbage; etc); 80s pop    shows: the wire; freaks and geeks; party down; arrested development    movies: spinal tap; killer of sheep; the interrupters; up the yangtze; still life    other things: perry bible fellowship comic!</t>
  </si>
  <si>
    <t>social justice; education; how we can use our privilege to bring about change in the world; how technology can change the world</t>
  </si>
  <si>
    <t>i love live music; going to concerts and dancing. i am not easily embarrassed as a dancer. i also like staying in; drinking wine and playing a competitive game of charades with friends.</t>
  </si>
  <si>
    <t>i watch basketball wives.    actually i pretty much will talk about anything with people as long as the conversation is interesting. i have played some very funny/revealing rounds of "would you rather..."</t>
  </si>
  <si>
    <t>you are kind; intelligent and always looking to learn; like to debate and discuss random things; are passionate about what you do; have a sarcastic/self deprecating sense of humor.</t>
  </si>
  <si>
    <t>hi there!  i'm pretty new in the city and i've never been sure about online dating but my friends say i should try it; so... here i am!</t>
  </si>
  <si>
    <t>i finished college in my country back home and i've been in this city since last october - currently studying business</t>
  </si>
  <si>
    <t>teaching languages; playing field hockey; reading; making friends  but mostly; i'm really good at enjoying everything i do.</t>
  </si>
  <si>
    <t>my sense of humor; (eventhough it takes me a little bit of time to come out of my shell) - my smile and my accent!!!</t>
  </si>
  <si>
    <t>books: classic ones - shakespeare's - middle ages.  movies: no specific genre.  music: crazy about aerosmith.  food: argentinian one!</t>
  </si>
  <si>
    <t>*friends and family  *shower  *toothbrush  *yerba mate  *coffee  *internet</t>
  </si>
  <si>
    <t>why am i spending all my time just thinking?  lets better do something about it...!!!</t>
  </si>
  <si>
    <t>hanging out with friends - going out for dinner; movies; etc.</t>
  </si>
  <si>
    <t>i'm crazy about soccer!</t>
  </si>
  <si>
    <t>you like what u see and read!! (although i'm not good at talking about myself)!!!</t>
  </si>
  <si>
    <t>english (fluently)/spanish (fluently)/italian (okay)/hebrew (okay)</t>
  </si>
  <si>
    <t>here are some high/low points of my life :)  i hope you enjoy...  coffee enthusiast. saltwater bandit. eye contact maker. white wine dabbler. will ferrell disciple. ping pong champion/loser; depending on the night. wanna-be lance armstrong. garlic eater. if i saw lil wayne in person; i'd ask if we could be buddies. high fructose corn syrup avoider. i have many leather-bound books; lol. netflix aficionado. foreign country wanderer. greek yogurt lover. thinks sign-spinning could be good exercise &amp;amp; money. never met an alarm clock i liked. would like to adventure with 'the most interesting man in the world'.  gym monkey/rat/lemur. moves like jagger. not into people that ride high horses. porridge maker. vegetable juicer. flannel wearing hooligan. firefighter. enjoying life's waves.</t>
  </si>
  <si>
    <t>firefighter; 6 years of service.  traveling on the reg  good times on the reg  surf till my arms fall off  accumulating future stories for swanky cocktail parties.  being in the ocean till sunset.  keeping my passport well used  gym  hiking  biking  liking</t>
  </si>
  <si>
    <t>flossing  crafting home-made laundry detergent  making a mean pot of tea  cheffing up a damn good oatmeal</t>
  </si>
  <si>
    <t>my vitamin d levels</t>
  </si>
  <si>
    <t>workaholics !!! house of lies; spartacus; mad men. don draper is the best.</t>
  </si>
  <si>
    <t>family  surfboard  sleeping bag  duct tape  hugs  sunsets</t>
  </si>
  <si>
    <t>metaphysics</t>
  </si>
  <si>
    <t>anticipating a morning surf; "at dawn we ride!" :)  applying a modest amount of hair gel  imagining what sleeping in will feel like in 8 hours</t>
  </si>
  <si>
    <t>i think less of someone when they add creamer and sugar to coffee.  if you want hot cocoa; just order it :)</t>
  </si>
  <si>
    <t>we'll go together like peanut butter n jelly.    you/you're:  -looking for a fun human to have many adventures with; and may be late for work; miss class; and/or skip town on the weekend with :)  -have high standards  -smell nice.    send a falcon with parchment; a message in a bottle; kick me in the shins; or email.    dont bother if you're/you:    half robot / internet obsessed  pretty; yet stuck up (news flash; no one cares)  think all men are dogs</t>
  </si>
  <si>
    <t>i accept who and where i am right now; which is a great thing. i am excited about life and learning; and am amazed at my increasing capacity to hold complexity...mmmmm....complexity. and the simplest pleasures don't pass me by. i am a stop-and-smell the roses/look at the hummingbird/listen to the words of a song and find relevance person.</t>
  </si>
  <si>
    <t>studying somatic psychology.    being one of the molecules by which the big story converses with itself. (not my quote; but love it.)    i have two kids who are with me half of the week. i learn so much about myself as i parent them. fyi; my dating life is totally separate from my kids. i don't know at what point in a relationship i would integrate them .... but it would need to be a good long while. which keeps my dating life on a somewhat casual level; honestly.</t>
  </si>
  <si>
    <t>laughing loudly. telling jokes. connecting the dots. listening; languages; being present; dancing; enjoying (sm)all moments.</t>
  </si>
  <si>
    <t>my huge heart?</t>
  </si>
  <si>
    <t>food yes! love it.    i'm in school &amp;amp; miss reading fiction. but have loved: toni morrison; chinua achebe; isabel allende; garcia marquez; haruki murakami; barbara kingsolver; assata; and and and....    music i've listened to this week: fela; little dragon; tv on the radio; azealia banks; the knife.    love watching movies - from artsy (but not pretentious or too hopeless) to stupid/funny.    i generally do not have a favorite anything; but i know what i like when i see it/taste it/smell it.</t>
  </si>
  <si>
    <t>good friends; humor; nature; profound moments; neverending curiosities; dance/music; affection</t>
  </si>
  <si>
    <t>what strange/wonderful/awful/amazing/stupid creatures humans are.    how the hell we are going to get ourselves out of this mess we've made.    how to do the things i need to and want to with less harm.    telepathy</t>
  </si>
  <si>
    <t>with friends having wine; maybe dancing; or maybe at home with a book or a movie &amp;amp; myself. sometimes at an ashtanga class.</t>
  </si>
  <si>
    <t>i can't stand the word "ginormous"</t>
  </si>
  <si>
    <t>you don't take yourself too seriously but you're not a total slacker. you are honest with yourself. you are kind. you are sensual. you aren't afraid to feel &amp;amp; feel deeply.</t>
  </si>
  <si>
    <t>english (okay)/french (okay)/italian (okay)/spanish (okay)</t>
  </si>
  <si>
    <t>some people call me an oxymoron?... a determined free spirit. i know what i'd like to accomplish but embrace spontaneity. i want to go to every country i possibly can and discover everything hidden along the way. there's not much i wouldn't do. i enjoy the little things in life and making people smile. more people are stressed about my life than i am mostly because they can never keep track of what country i'm living in or how im surviving. i'm excited to call sf my home for the time being and chillen in my garden cottage sipping a cup of joe is perfect at the moment.</t>
  </si>
  <si>
    <t>i currently work for a tech company in advertising; and attempting to produce a documentary. trying to save up for more travel; eating good things; finding a way to give back; adventuring; adjusting to staying in one place until i can travel to southeast asia; tibet... etc.    oh ya; and i dance a lot.</t>
  </si>
  <si>
    <t>making terrariums and laughing about it</t>
  </si>
  <si>
    <t>my squinty eyes</t>
  </si>
  <si>
    <t>books:extremely loud and incredibly close; dante's inferno; sylvia plath; the end of poverty  movies: amelie; blood diamond; star wars; 500 days of summer; the sandlot; queen victoria  shows: the office; modern family; portlandia  music: folk; bluegrass; indie rock; classic rock; jazz; house/electro (bon iver; the tallest man on earth; beach house; mumford and sons; fleet foxes; florence and the machine; thao and mirah; broken social scene; bruce springsteen; van morrison; edith piaf; regina spektor)</t>
  </si>
  <si>
    <t>family  bodies of water  god  sleep  music  food</t>
  </si>
  <si>
    <t>where i can nap; names like borislav or pancake; how i can optimize okcupid to sound more witty</t>
  </si>
  <si>
    <t>at a bar in the mission</t>
  </si>
  <si>
    <t>i like to sing like a princess when i clean</t>
  </si>
  <si>
    <t>you don't take life too seriously; want to teach me the fiddle; know the two step or would like me to teach you; like to camp and hike; are a good travel partner; have a beard; fly fish; or want to see a show together...    most of all- are a man who loves jesus. it just makes you that much more manly</t>
  </si>
  <si>
    <t>enormous piece of shit.</t>
  </si>
  <si>
    <t>henry miller; fyodor dostoyevsky; jack london; jack kerouac; aldous huxley; george orwell; richard brautigan; arthur rimbaud; walt whitman; lawrence durrell; william blake; robert anton wilson; sylvia plath; terrence mckenna; hunter s thompson; etc etc etc --- spacemen 3; the fall; my bloody valentine; velvet underground; bjm; jesus &amp;amp; mary chain; wire; etc etc etc --- no tv</t>
  </si>
  <si>
    <t>english (fluently)/spanish (poorly)/other (fluently)</t>
  </si>
  <si>
    <t>i moved here 2 years ago from new york but admittedly i am a native of the jersey shore (and damn proud of it!). loving life out here in san francisco and excited to explore the city further and take advantage of the outdoors. i enjoy trying new restaurants and foods (had my first calf-brain taco the other day); watching and playing sports; playing guitar; telling rodney dangerfield jokes and sharing my hilarious online dating stories.</t>
  </si>
  <si>
    <t>just relocated here for work and trying to make the most out of my time in my new city. so far; i'm loving it.</t>
  </si>
  <si>
    <t>finding some filler to answer strange questions about myself on okcupid.</t>
  </si>
  <si>
    <t>new jersey accent</t>
  </si>
  <si>
    <t>books: confederacy of dunces; east of eden; fraction of a whole.  music: springsteen; phish; dylan  food: everything</t>
  </si>
  <si>
    <t>family/friends; guitar; football; beer; springsteen; and.... bacon?</t>
  </si>
  <si>
    <t>what haven't i done in san francisco yet; and when can i do it.</t>
  </si>
  <si>
    <t>either out or home. does that work?</t>
  </si>
  <si>
    <t>i actually enjoy online dating.</t>
  </si>
  <si>
    <t>you'd like to either show a new guy around town; or explore the city with me.</t>
  </si>
  <si>
    <t>i'm a lot less hairy and way more corporate america-y than the pic suggests. unfortunately. but that was a good life (as of jan '11) and this is a good one too. i also no longer have a monkey on my shoulder. and there's no chip either. i miss central america; but am also glad to be back.  i try pretty hard not to take myself too seriously; and while i do have some obligations; i try to play as much as possible. not in the man-boy sense; but more in the life is too short sense.  and i read your profile before i look at your pictures.</t>
  </si>
  <si>
    <t>trying to get this damn tongue out of my cheek but it won't seem to budge. i'm also wondering how many words it takes to make 1000. and why do i have to have that many?</t>
  </si>
  <si>
    <t>finding irony and humor in daily life.  getting people to break the rules.  adjusting my speed to not let the asshole merge.  letting respectful drivers merge.</t>
  </si>
  <si>
    <t>it's usually the unibrow; crossed eyes; buck teeth; or the spare tire.</t>
  </si>
  <si>
    <t>i would eat bacon off the ground in tijuana. just sayin'  i don't have cable; but i do hulu crap from time to time. the last show i watched was modern family. that shit cracks me up.  i really wish i read more. i have a few books. they usually get about half read.  music: not a big fan of adult contemporary; but i love music in general.  oh movies; i love movies. i'll start a list tomorrow when i begin my anti-procrastination campaign.</t>
  </si>
  <si>
    <t>giggling little psychos that eat all my food (see column on right)  popcorn  happy hour  sunshine  the smrt fone  my awesome carbon fiber guitar</t>
  </si>
  <si>
    <t>my next invention and how to get rich off it. and why didn't i finish that patent? that's twice now! shit. coulda been rich.  funky songs i want to cover on an acoustic.  random t-shirt designs and slogans.  why do you have to bring your f'ing dog everywhere?</t>
  </si>
  <si>
    <t>dinner in the park with the kids or happy hour with friends. pretty much on a rotation.</t>
  </si>
  <si>
    <t>i recently thought i could share a gay friend's bed without misunderstanding. i was wrong. apparently i can be an idiot at times.  oh; and i giggle when i read my own profile.</t>
  </si>
  <si>
    <t>you're a badass. or normal. or have any idea what normal is. or if you're abnormal. or have any idea what abnormal is. or none of the above. or if you're a motorcycle chick. (synonymous with badass i guess)    holy crap; are we at a thousand yet? should i just free associate for a while? hmmm; i don't really feel like going to work today; but it's not depressing. anyway; why do i even feel obligated to "complete my profile"? does it make a difference? will okc do something extra for me if i do? why do i ask so many questions? maybe i should focus more on statements. or hyperbole. maybe i'll freestyle a little haiku. crap; what is it again; 5-7-5?    cupid is ok  can be addicting at times  now i'm late for work    dammit; how many words do you have to type to make a thousand? i'm about to start counting these suckers; pretty sure i've made it. now i think cupid is just screwing with me. yup; pretty sure of it. the site has made me it's victim. a laughingstock. whatever; not even worth it. i don't even care. but what if i get a prize for making a thousand and won't even know because i gave up when i was so close? dammit. i'm afraid my curiosity might win again. last time that happened i woke up in another state with pants on but no underwear. ok; just kidding about that. but it sure would make a good story. like when i was lost in the deschutes national forest for 11 hours with no food or water and my buddy started to look like a fried chicken like in bugs bunny cartoons. or when i ran away at 12 and tried to sleep in the neighbor's bushes. in the rain. and came home in like an hour.</t>
  </si>
  <si>
    <t>i'm pretty straight forward. i like having fun and enjoying life. funny things are good too. i love music and am pretty open about what i listen to. i like being active; snowboarding; skating; biking; driving fast in my classic 73 karmann ghia; exercising; rock climbing and adventuring. on the other hand i like relaxing; drawing; photography; playing retro videogames; making music; mostly guitar and drums; creating things; and living in the moment. i try to appreciate life daily.</t>
  </si>
  <si>
    <t>this summer i've got a fancy job in palo alto; so thats exciting. during the rest of the year i'm going to college for graphic design. on the side i'm trying to further my drawing skills; and my musical ability so i can maybe go somewhere with either of those things. those are my biggest passions.</t>
  </si>
  <si>
    <t>im pretty good at talking to strangers; and being spontaneous. other than that nothing really; i'm okay at a ton of stuff; but only okay.    to name a few things im alright at; playing guitar; playing drums; solving problems (i like to think); making and telling jokes; and keeping an open perspective.</t>
  </si>
  <si>
    <t>"this guy's crazy; but i guess he's funny."    thats my guess anyways. i try not to live for others. its funny because although i am pretty out there; on the inside i think i'm pretty well grounded and logical.</t>
  </si>
  <si>
    <t>wow; well this is about the most vague question ever. i do not know where to start.  as far as music goes; i like all genres except country blues and opera but there are always exceptions. . . as far as the bands that i like to name a lot: deathcab; badly drawn boy; the foo fighters; silver sun pickups; the yeah yeah yeahs; thunder power; sound providers; gang starr;they might be giants; daft punk; kimya dawson; the beatles; figurines; the postal service; mr scruff; darude; deadmau5; skrillex; lazer sword; machine drum; the cure; the pretenders; justice; the avalanches; the arctic monkeys; the offspring; ratatat; starscream; abyssus; c418; acid girls; beasty boys; classixx; demoscene time machine; grum; mux mool; shirobon; someone still loves you boris yeltsin; real estate; radical face; peter bjorn and john; little red; fleet foxes; alex metric; feist; bon iver; the animal collective; mm; raleigh moncrief; beirut; unicorn kid; please do not fight; chromeo; benny benassi; smash mouth; the pixies; plain white t's; gorillaz; boys noize; vampire weekend; maroon 5; new found glory; phantom planet; crystal castles; mindless self indulgence; coldplay; ok go; the police; frankie goes to hollywood; the cars; queen; oingo boingo; the ramones; utopia; metallica; wolf parade; sea wolf; moby; sneaky sound system; orange clubbers; basement jaxx; junior senior; high contrast; astrid suryanto; pakito; junkie xl; chairlift; billy joel; jack johnson; gregory and the hawk; and octopus project    thats the bands i can remember.    as far as tv i guess i like funny cartoons like adventure time; regular show; family guy; robot chicken; and stuff like that. . . i also like comedic live action shows like scienfeld; and how i met your mother. . . and old 80s shows are the best; like doogie howser md; and macgyver.    oh right and interstella 5555 blew my mind. . . that is all</t>
  </si>
  <si>
    <t>fun; comedy; my bike; my phone (for music and videogames); cool t-shirts; and water i guess.</t>
  </si>
  <si>
    <t>space; stars; the grand scheme; philosophy; the reason for random obscure things; logos; puns; music; the meaning of whatever song im obsessed with that week.</t>
  </si>
  <si>
    <t>theres no such thing as a typical friday. it really depends on who is free; if friends are free i will hang out with them; if no one is free i'll occupy myself with a hobby.</t>
  </si>
  <si>
    <t>pretty much anything; i dont really have a private thing; its kind of one of my flaws. i'll tell any stranger anything about myself. i can be too open.</t>
  </si>
  <si>
    <t>you are passionate about art; music; or culture. or if you want to have an interesting conversation.</t>
  </si>
  <si>
    <t>family means the world to me. i'd rather spend a weekend camping in some random forest or rolling down the slopes in tahoe with them than be in most other places. if the choice is barhopping or dinner w/ the family; i'll be at the latter.    i'm a football girl. i would love for you to be a football guy. get ready to spend fall sundays and monday nights watching football. if you don't love it; then be ok with doing your own thing during those times.    i'm usually in a good mood because i get out all my stress at the boxing gym and i love my job. i'm required to set aside time to play video games. leaves little space for sadness and anger.    i don't understand people that don't like dogs. never been able to wrap my head around this one. i volunteer at a shelter once a week doing tlc with the puppies and dog enrichment for the big dudes.</t>
  </si>
  <si>
    <t>i'm awesome at being thoughtful. i'll remember all the little things you love and hate and make sure you get only what you love. i will always make time for you.</t>
  </si>
  <si>
    <t>family  football  inappropriate jokes  steak  my phone  hopefully you</t>
  </si>
  <si>
    <t>spending time with the people that matter most to me.</t>
  </si>
  <si>
    <t>you should be looking for something real and meaningful. i'm not expecting you to rush into anything or jump in feet first. i just want you to know who you are and what you want in life because i do. there's too much in this world to see and do so i'm not waiting around for you to find yourself.</t>
  </si>
  <si>
    <t>i'm kind of a weird dude. this is a place-holder for a more descriptive-but-pithy summary to tantalize your attention. i'm also brand new to the bay!    wip: let's see. i'm a scientist both by vocation and avocation. a common misconception is that scientists eschew unsupported beliefs - but in truth; we have a big one: we believe that the universe is rational - consistent; and knowable. sometimes i wonder if it might not be true. this may be too far afield though - getting concrete:  i'm 31; half-japanese; 3/8 german; 1/8 english; 1 drop scottish; 2 drops french. shaken vigorously and served quietly. my parents have 16 letters (total) after their names and i intend to pass them. considering lmt and cpa for the next 6.    i like to learn new things  if i thought i could give it a good life; i'd get a dog in a heartbeat.  i think apocalyptic survivalism is a fun mental exercise; and flatter myself to think i'd be useful in event of zombies.  sometimes; i have trouble sleeping    ok; this is turning out to be neither pithy; nor sufficiently descriptive. feel free to retroactively skip this section until i figure out some way to summarize my entire self in a few paragraphs.    [bad poetry removed]</t>
  </si>
  <si>
    <t>looking for a challenge; while learning how to take it easy.    hobby-wise: bicycles; argentine tango; reading news; self-improvement; charity work; growing/killing plants; games; cello; crafts!    current mindworm: designing a wood-fired single-person hot tub / japanese ofuro.</t>
  </si>
  <si>
    <t>a gentleman never tells  (that sounds worse than intended)    erm; entertaining myself with abstrusely clever wordplay?  oh; also: spatial imagination. i can imagine the fuzz out of space</t>
  </si>
  <si>
    <t>?  i don't know if i've ever asked someone what they noticed about me. and certainly not enough people to make a general statement about what is noticeable. . .  maybe i should start? i dunno; seems conceited.    i hope they notice my hands though. i think my hands are beautiful (or at least useful)</t>
  </si>
  <si>
    <t>culture is for chumps.    ok; i've identified this section as the least attractive part of the profile (not counting photographs). so some explanation may be appropriate.  i feel that i like things that everybody likes.  who doesn't love le petit prince; princess bride; prince; and. . uh; prince pasta? google failed me.    you get the point though. everyone in the world appreciates beck; garlic; dr. horrible; etc. so this doesn't seem like a good differentiating section. i consume culture and hydrocarbons (sometimes hydrocarbon cultures!). i like good things. i mean; who doesn't like good things? ok; maybe satan; the prince of darkness. ("prince" quintfecta complete!); but that's not me.</t>
  </si>
  <si>
    <t>1. water - lots of it.  2. senses - senses are the anchors of memory.  3. purpose  4. hands  5. good conversation  6. unexplored horizons  7. my numerical acumen</t>
  </si>
  <si>
    <t>sarajevo roses; museum of jurassic technology; humans; why communication is so damnably tricky. making my way through machu picchu; buenos aires; and patagonia.    also; i've been driving a bit so i think about why all three lanes of traffic are blocked by 3 vehicles all going the exact same speed - and how this is an example of why we; as a species; can't have nice things.    also: birds weird me out</t>
  </si>
  <si>
    <t>at an oblique angle with the sun.</t>
  </si>
  <si>
    <t>i just spent a not-insignificant amount of time browsing through the locations list in my profile. i tried to set my location as  a. the moon  b. earth  c. antarctica    to no avail. i did; however; find "no man's land" and "oceans" but it requires that you specify a city; and none of my guesses or preliminary google searches proved fruitful.    to sum up: i was outsmarted by okcupid's location specifier html.    oh; and i just thought of one: sometimes i kind of miss ja rule</t>
  </si>
  <si>
    <t>you're awesome; even if you're secretly awesome.  also if you have time.  oh; and a computer with internet connectivity.  alternatively; if you can draw me a sheep . . .    extra points for wanting to discover/frequent incredible local restaurants. also for dancers.    oh! and this is a maybe-weird thing about how i use the site. you know how there's a section where you can view visitors? i basically treat that as a "list of girls who are not interested in me" since you've seen the profile already and have chosen not to act on it. so if you've read this and haven't winked or written; i'll just assume you've got better people to gallivant with and i likely won't be bothering you. so to clear up miscommunication there; just wink or something? i think i'll write back regardless.</t>
  </si>
  <si>
    <t>english (fluently)/english (fluently)/japanese (okay)</t>
  </si>
  <si>
    <t>love hip hop music.    oh man; i'm not good at self describing but i'll attempt to give a good picture. i'm an honest hard working guy that is a little bit of a dreamer. my motto is work hard; play hard. i have a good sense of humor but not really the class clown act of my past. i can be really chill but i can also be antsy at times and wanna do something on a moments notice. haven't experienced life as much as i would like to at this point but every day is a new day to learn and grow.    sounds dreamy huh? soooooo wanna see me pillow? i kid...    there's def more to my story but typing it sucks.</t>
  </si>
  <si>
    <t>i'm working in the bar/club scene. just moved to san francisco from the burbs and lookin to explore and defined myself.</t>
  </si>
  <si>
    <t>being me and having fun. i'm good listener and good at figuring things out. just being an overall friendly person.</t>
  </si>
  <si>
    <t>blue eyes and tattoo's</t>
  </si>
  <si>
    <t>the game of thrones books were awesome but i don't read much. sons of anarchy was cool. i love movies and have a bunch of favorites; usually action films but i like all of them. hip hop and rnb are my favorite but house music is cool. alternative rock is a nice change up too sometimes.</t>
  </si>
  <si>
    <t>girls. sports. beer. pizza. internet. movies. in that order too.</t>
  </si>
  <si>
    <t>how i'm going to become what i want to become and how i'm going to accomplish what i want to accomplish in life.</t>
  </si>
  <si>
    <t>most likely working ahaha. at least for right now. or out gettin drunk.... sounds awesome right?</t>
  </si>
  <si>
    <t>i'm a ninja.....</t>
  </si>
  <si>
    <t>if you're not super complicated and know what you want. no drama and don't be a bbb. easy enough right :) annnd you know a bunch of cool stuff to do in the city since i'm a noob.</t>
  </si>
  <si>
    <t>on here to meet someone fun. nice outgoing person that will keep you asking for more :) oh yea im also immune to the hpv virus (i don't know why but my doctor told me). gettin my associates degree in psychology then planning on going to uc berkeley. i can sing very well but no one knows because i'm too shy to sing in front of people :(</t>
  </si>
  <si>
    <t>im living it lol and going to college</t>
  </si>
  <si>
    <t>cooking and baking. fixing cars. singing. and i love to clean lol. im too tired to type my who life story...its more genuine in words. and also playing pool. i can teach you someday!</t>
  </si>
  <si>
    <t>my tone my cologne and the way i walk :) how tall i am i guess and my eyes haha</t>
  </si>
  <si>
    <t>the little black book for boyz :)    a bunch of movies and shows....too many!!!!</t>
  </si>
  <si>
    <t>you; you;you;you;you;and you!</t>
  </si>
  <si>
    <t>about my future and the perfect woman</t>
  </si>
  <si>
    <t>raging. making moves.</t>
  </si>
  <si>
    <t>im on a dating site...</t>
  </si>
  <si>
    <t>you're to cool for school. and just an all around chill woman. :)</t>
  </si>
  <si>
    <t>hey there i'm catherine. if i could use one word to describe myself; it would probably be open. i'm open to new experiences and things; meeting new people; and just letting life take me to wherever it's going. i grew up in the midwest; went to school out east; and recently moved to san francisco to start a new job.    i'm a realistic idealist. i tend to always see the best in people and the good in any situation. i believe that things happen for a reason but that we also have a hand in creating what happens. i love the little moments in life like waking up early to a beautiful sunrise but i also love the adrenaline rush of the exciting and daring (skydiving anyone? definitely one of my best experiences).    i also like lists so here are some:    things i love  random acts of kindness; candid photography; my nonprofit; quotes; food blogs; running and training for my marathon; hiking in point reyes; tennis; bringing people together; serendipity; dogs; laughing; hot chocolate with baileys.    what i find inspiring  courage; selflessness; stories; volunteers; ideas; artists (of any kind); the unexpected; finding beauty in places that others may not; solving problems; things that scare me; humility.    travel  singapore; paris; madrid; st. petersburg; north korea; costa rica; shanghai; beijing; istanbul; cappadocia.</t>
  </si>
  <si>
    <t>i'm consulting by day and working on an education nonprofit on the side.</t>
  </si>
  <si>
    <t>books: i love to read pretty much anything (including twitter feeds). freakonomics; anne of green gables; one day; a prayer for owen meany; harry potter; biographies; poetry.    movies: i love movies that me think and movies that i can escape into. comedies and dramas; love actually; ocean's eleven; sweet home alabama; juno; the reader; up; 10 things i hate about you; king's speech; black and white movies.    tv shows: how i met your mother; big bang theory; friends; modern family; mad men; glee; friday night lights.    music: i listen to pretty much anything and am always looking for new music; so let me know if you have any suggestions. top 40; classical music; jazz; alternative; guster; one republic; michael buble; adele; u2; lady antebellum; shiny toy guns; augustana; iron &amp;amp; wine.    food: i cook a lot.</t>
  </si>
  <si>
    <t>family and friends  interesting conversations  traveling  music and art  ted talks  my iphone</t>
  </si>
  <si>
    <t>new experiences and things to try out</t>
  </si>
  <si>
    <t>i love exploring the city; so if you have any recommendations about restaurants; places to see; things to do; let me know!</t>
  </si>
  <si>
    <t>excellent; you're here. let's get this party started.    the one thing you should know about me right off the bat is that i gesture a lot; so when we meet up and i knock over both our drinks or accidentally whack you in the face you can be like "yup; yup; right; she told me". no worries; i'll get you another drink.</t>
  </si>
  <si>
    <t>i'm a web designer. i web design.    i like having awesome life goals.  alg 1: always have at least one plane ticket purchased for a future trip  alg 2: learn all the words to a bunch of mid-nineties rap songs  alg 3: able to quote aforementioned rap songs during appropriate moments in conversation  alg 4: somehow encourage grrm to finish a song of ice &amp;amp; fire before he dies; or we die; or the nuclear winter comes    i am open to other awesome life goal recommendations. inquire within.</t>
  </si>
  <si>
    <t>whistling; fanboyishness; mentioning in passing how i should really learn to cook; you know?</t>
  </si>
  <si>
    <t>this one usually ends up just being a huge list that nobody reads. i'm gonna try to pick one of each that; if you like it; means we probably also both like other things. here we go:    books: the baroque cycle  movies: cabin in the woods  television: arrested development  music: the misfits  food: ethiopian    do we have a winner? c'mon down; sweetheart.</t>
  </si>
  <si>
    <t>spending time out basking in the sunshine with a book or comics and a nice bottle of wine and i get kinda cuddly; if you're into cuddles.</t>
  </si>
  <si>
    <t>how people's brains interpret reality; on many levels: language and other forms of abstracted expression; spatial orientation; color and pattern recognition; projection bias; motivations; and so on.    wondering what my cat is trying to tell me; and then wondering if i'd really like to know what he's saying.    figuring out how to phrase my three wishes so that i don't get tripped up; monkey's-paw style. i'm on to you; genie.</t>
  </si>
  <si>
    <t>i got a terrible tramp stamp tattoo when i was 18. you can't see it until the second date.</t>
  </si>
  <si>
    <t>*&amp;nbsp;you are an enthusiastic fellow  *&amp;nbsp;your personal code includes 'karaoking often'  *&amp;nbsp;you have wood for sheep  *&amp;nbsp;you have have more than three punk band t-shirts  *&amp;nbsp;going out for drinks sounds like a lovely idea  * you wanted to see what i thought of your new tattoo</t>
  </si>
  <si>
    <t>i'm 22 and from sweden. i moved here last year and i am loving california. after returning back to my normal life routine; i'm ready for a guy in my life. i'm not looking for anything too serious; just someone to have a fling with! hit me up! :)</t>
  </si>
  <si>
    <t>i'm a model with hopes of some day being the one behind the camera instead of in front. i love taking pictures and want to pursue my dream. although i love modeling and walking the runway; i'm ready for something more inspiring.</t>
  </si>
  <si>
    <t>modeling</t>
  </si>
  <si>
    <t>the first thing people realize about me is my eyes and the way i walk. being a model; i tend to take my model walk to the streets sometimes.</t>
  </si>
  <si>
    <t>my favorite book is the outsiders. my favorite movie would have to be the hangover. i love the show new girl and my favorite food is pasta! spaghetti is always the best.</t>
  </si>
  <si>
    <t>i could never do without my lucky charm bracelet my mother gave to me when i was younger. i can do without anything else though; except maybe my wallet of course ha.</t>
  </si>
  <si>
    <t>anything; just send me anything your wondering!</t>
  </si>
  <si>
    <t>you are interested (;</t>
  </si>
  <si>
    <t>like a lot of people i meet in sf; i'm a transplant. i grew up back east in the philadelphia suburbs and also went to college there; so that's where my roots are. i'm from a great; tight-knit; no-b.s.; italian family. after school i lived in dc for 4 years doing policy work with the un (which i liked a lot); but eventually got tired of being surrounded by rung-grasping political droids and skiing on man-made snow; so i moved to sf about 13 years ago. sometimes it's hard to believe it's been that long; but i love the bay area and time seems to fly by out here (i.e.; the "hotel california effect"). i did leave town to spend a year traveling; and had to do two 6-month stints in la for work (my car was not pleased with me for this); but i always end up back here.    what else...? when i'm not working; here's what i'm likely up to: &lt;a class="ilink" href="/interests?i=skiing"&gt;skiing&lt;/a&gt;; &lt;a class= "ilink" href="/interests?i=sailing"&gt;sailing&lt;/a&gt;; &lt;a class="ilink" href="/interests?i=road+trips"&gt;road trips&lt;/a&gt; and &lt;a class="ilink" href="/interests?i=motorcycle"&gt;motorcycle&lt;/a&gt; rides; &lt;a class= "ilink" href="/interests?i=photography"&gt;photography&lt;/a&gt;; &lt;a class= "ilink" href="/interests?i=reading"&gt;reading&lt;/a&gt;; checking out a &lt;a class="ilink" href="/interests?i=museum"&gt;museum&lt;/a&gt; exhibit or music or other cultural stuff around town; spending time with friends and family. maybe researching some harebrained project or travel idea on the internet. or tinkering with my car or motorcycle (don't worry; if you can forgive the occasional bit of grease under a fingernail; i do clean up pretty well...and on the plus side; i can probably fix your car ;)    and traveling...love; love; love to &lt;a class="ilink" href= "/interests?i=travel"&gt;travel&lt;/a&gt;. excited to go pretty much anywhere at any time; all i need is my camera; a map; and a fistful of cash. so far i've visited 5 continents and 46 us states; which i consider not really an accomplishment; more like just a good start. fave travel-related aphorism: "a good traveler has no fixed plans; and is not intent on arriving." i've had some of my best experiences operating in this mode. i like to get outside my comfort zone from time to time as i think this is the best way to learn and grow; and traveling is a great way to do this.    update (april): i just got back from a week-long motorcycle/camping trip to death valley national park - go ahead; ask me how awesome &amp;amp; beautiful it was!</t>
  </si>
  <si>
    <t>upon moving here in the mid-90s i was sucked into the rapidly inflating dotcom bubble; and have moved up the ranks in the online marketing &amp;amp; media world ever since. after 10+ years working at agencies; i switched to consulting for start-ups a couple years ago; and am really liking the change of scenery. it's been a good career so far; though i sometimes think about finding a way to combine my professional and personal interests more closely - especially if that would entail starting my own business; which i might like to take a shot at someday.    in any case; i've always sought to make the most out of the portion of my life not spent cooped up in an office...my goal really is to strike a balance with job; personal interests; and family &amp;amp; friends. not really interested in keeping up with the joneses; just looking to find my place in the world and someone special to share it with.</t>
  </si>
  <si>
    <t>learning and discovering new things; listening; asking questions; taking things apart and putting them back together. i know lots of words and can keep up my end of a conversation. i can think for myself; and usually do. keeping up with my family &amp;amp; friends and being there when they need a hand.</t>
  </si>
  <si>
    <t>that i'm straightforward; open; outgoing; curious; easygoing; confident; adventurous; loyal; and of course all my other amazing and immediately obvious qualities which are too numerous to list ;) also; that i tend to ask a lot of questions.</t>
  </si>
  <si>
    <t>books: for fiction; i prefer the oldies but goodies: fitzgerald; maugham; stegner; greene; etc. i read a lot of &lt;a class="ilink" href="/interests?i=history"&gt;history&lt;/a&gt;; &lt;a class="ilink" href= "/interests?i=foreign+policy"&gt;foreign policy&lt;/a&gt; and &lt;a class= "ilink" href="/interests?i=current+events"&gt;current events&lt;/a&gt; books as well; plus a sprinkling of science and philosophy for good measure. longstanding addiction to the economist. i'm currently reading "the ends of the earth"; an anthology of writing (fiction and non-fiction) about the arctic and antarctic - pretty interesting stuff.    movies: casablanca (of course); lawrence of arabia; diner; crash; memento; office space; princess bride; the empire strikes back; blade runner; step into liquid; the big chill; lost in translationetc.; etc.    music: hmmm; too much to list; i like many types of music. if forced to choose i usually cite london calling by the clash as my stranded on a deserted island album.    shows: life's too short for much tv. except pbs news hour and frontline. and i like 30 rock; entourage; mad men.</t>
  </si>
  <si>
    <t>ocean  mountains  motorcycle  passport  camera  old friends  self-confidence  intuition    that's eight. apparently i'm a bit of a rule-breaker. well; i suppose you were bound to find that out sooner or later.</t>
  </si>
  <si>
    <t>you know; the usual stuff: particle physics; epistemology; the origins of the universe</t>
  </si>
  <si>
    <t>i write right-handed and throw left-handed. weird; i know. but i have a theory.    i miss east coast winters. most people seem to think this qualifies me as certifiably insane; but there it is nonetheless.    if you want to know anything more private than that; you'll just have to ask me yourself. maybe after you've surreptitiously refilled my drink a couple times when i wasn't looking ;)</t>
  </si>
  <si>
    <t>drop a line if you are an irresistible mixture of the following: smarts; confidence; authenticity; curiosity; adventure; balance; understanding; caring; fun; and of course honesty. (you can just wink if you want; i can take a hint...)</t>
  </si>
  <si>
    <t>i am adventurous; genuine; and loving.</t>
  </si>
  <si>
    <t>i'm athletic and enjoy a variety of activities including hiking; swimming/snorkeling; cross country skiing; and dancing. i'm adventurous and will try practically anything. i love travelling; experiencing the world. i've been ice climbing in alaska (i was brave); kayaking in the jungle of costa rica; hiking and camping on the rim of an active volcano in guatemala (not the brightest idea); and snorkeling everywhere; like israel and indonesia. i am physically oriented; and hike and swim regularly.    i'm an outdoorsy girl and tend to head to marin almost every weekend for hiking; hanging; or spiritual pursuits. hopefully you like marin too; or you can show me the places where you feel the most at home.    i'm a beginner dancer (swing; salsa; cajun/zydeco). i love dogs (some day i'll get one). love food (any kind; doesn't have to be fancy; just tasty). love films; especially foreign and independent ones; and frequent museums and theatre (i'm a volunteer usher at berkeley rep and act). you'll find me to be attentive; affectionate; sensual; playful; and spiritual (jewish; and exploring the teachings of buddhism recently).    for work; i manage the commuter services department at a hospital.</t>
  </si>
  <si>
    <t>playing with dogs. do you have one?  planning a daytrip or a vacation.  having a good time.</t>
  </si>
  <si>
    <t>my height. i'm between 5'8" and 5'9". do you like tall women?  my smile.  my eyes.</t>
  </si>
  <si>
    <t>i enjoy foreign and independent films. not much into hollywood blockbusters.    i enjoy dancing to swing; salsa; and cajun/zydeco music.    most any kind of food. my favorites are seafood; french food; ethnic eats; fruits and veggies.</t>
  </si>
  <si>
    <t>exercise  playing outdoors  sunshine  friends/family  meaningful work  freedom</t>
  </si>
  <si>
    <t>what i'm going to do for fun.</t>
  </si>
  <si>
    <t>i could be dancing; working late (ugh); running errands; out with friends; getting ready for the weekend. any of these.</t>
  </si>
  <si>
    <t>i'm single. never been married. no kids. is that good ?</t>
  </si>
  <si>
    <t>you enjoy the outdoors and you're looking for a heart connection with a wonderful jewish woman.</t>
  </si>
  <si>
    <t>sup!    i'm an ex-banana slug (uc:santa cruz) who's moved up to the city to start this whole grown up thing. so far it seems to be going pretty ok... at the very least; i'm managing to provide for myself. and its in my chosen career; making games; so i've been super lucky straight out of college. i'm a club-loving nerd who dances; and when i'm not at home or going out; i'm probably either going on joyrides on my yamaha yzf or bouldering(*cough*adult jungle gyms*cough*)    i've been living in sf for about a year now and love it; its my first time living in an actual city and not suburbia. i'm a happy; carefree type of guy and always trying to better myself some way. currently; it's fitness for summer shenanigans (oh how i love this word...) and meditation to try and center myself after a very hectic year.</t>
  </si>
  <si>
    <t>why was the past 16 or so months hectic? graduating; starting my career; travelling; and music events have all changed me a ton. on the work side; i've been starting a super fulfilling career working on video games (my life long dream). i'm a mobile developer at zynga; and am incredibly lucky to work with some talented and intelligent people.    my first 2 coachellas; first ultra music festival; 2 edcs; and a bunch of smaller shows have been draining my wallet and filling my soul; thanks to an introduction into the edm scene by a group of amazing friends. you probably have guessed it; but i'm big on raves. the sound and energy from the crowd something that completely revitalizes me from my normal schedule (even if i do need a few days to recover ;)</t>
  </si>
  <si>
    <t>- dancing (or at least having fun doing it)  - massages (a skill everyone should have!)  - computer (a software dev good with these? what?!)  - lightshows (gloving is so much fun :)  - cuddling (i'm a giant cuddly panda :3)  - smilies ( :d : ) :3 ^^ (&amp;gt;^.^)&amp;gt; )</t>
  </si>
  <si>
    <t>"wow you're really tall" (if you manage to not say this the first time i meet you; you will get so many brownie points)</t>
  </si>
  <si>
    <t>books: garth nix; game of thrones series; ender series; the hunger games; lies of locke lamora; tons of others.    movies: v for vendetta; fight club; fear and loathing in las vegas; blow; avatar; serenity    shows: game of thrones; true blood; entourage; how i met your mother; firefly; avatar (airbender and korra)    music: knife party; calvin harris; sander van dooom (doorn); swedish house mafia; chuckie; r3hab; lots more edm.    non edm music: red hot chili peppers; incubus; system of a down; jack johnson; bruddah iz; chill piano stuff; jazz; mostly everything...</t>
  </si>
  <si>
    <t>the ocean  friends  music  books  food (nom)  my motorcycle &amp;lt;3</t>
  </si>
  <si>
    <t>life. its a weird series of events that have brought me to this point in my life. every day it seems like the world is smaller; with more crazy coincidences happening each moment. i've also been thinking a lot about my family recently; as i'm now further away from them all then i have been my entire life. and the biggest thing on my mind right now is collecting myself after this last year; its been a wild ride; and i've lost touch with some of my zen side. it has caused me to start getting back into meditation and reflection.</t>
  </si>
  <si>
    <t>either out at a club; in a bar; chilling with friends; or on the rare occasion i don't feel like being social i can be found reading a good book and listening to music.</t>
  </si>
  <si>
    <t>if you like hanging out; clubbing; raves; tall people; pandas; lightshows; cuddles; or talking like lolcats</t>
  </si>
  <si>
    <t>i am a fun-loving san francisco native who recently moved back to the city after graduating from ucla; traveling and skiing. i am currently working downtown at a sustainable energy nonprofit. what i love most about the bay area is that it is a perfect combination of the city and the outdoors. i love dining out; cooking in; throwing dinner parties; and drinking great california wines. but i am equally happy to be outdoors and look for any opportunity to do so; whether it be skiing; camping; hiking; or kayaking. i love to travel and some of my favorite spots are buenos aires; paris; machu picchu; and mt. kilimanjaro. i grew up spending summers and winters in northwestern montana and it's always at the top of my destination list. family really matters and i spend quite a bit of time with mine.</t>
  </si>
  <si>
    <t>1. family and friends  2. laughter  3. powder days  4. great wine  5. tanning on the dock  6. travel</t>
  </si>
  <si>
    <t>hi i'm maria. i'm new to this...i'm tired of how most guys just want one thing. i'm not that kind of girl so don't even think about it!!! if i was to meet the right guy right away i'd totally be fine with getting rid of this okcupid account...</t>
  </si>
  <si>
    <t>right now i'm attending heald college to be a rn :)</t>
  </si>
  <si>
    <t>i'd like to say my eyes or something. but the truth is..fine; fine; fine....probably my ass</t>
  </si>
  <si>
    <t>i'm gonna skip the books; movies; and music and jump right in and tell you i loove mexican and italian food!!!!!! :)</t>
  </si>
  <si>
    <t>my family; my friends; water; air; food; and that special someone</t>
  </si>
  <si>
    <t>meeting that special someone :)</t>
  </si>
  <si>
    <t>at home doing laundry; taking care of my nieces; watching tv...boring right?</t>
  </si>
  <si>
    <t>i'll never tell</t>
  </si>
  <si>
    <t>if you have something different to say</t>
  </si>
  <si>
    <t>my first love  i saw her waiting for me to talk to her across the room  so i take my time don't want to speak too soon  so i watch one after another approach her incorrectly  as i witness this all i start to respect the  power that she holds  so its her i phine to hold  i've seen her at clubs; concerts; and shows  so many want to use her to make themselves grow  once glance;  give me a chance;  the dj spoke to her i wanted to dance  with her in my hands  but no time because the place was packed  and if i spoke to her now how would everyone react?  i fell in love on first sight;  she made me look tight  to my darkness she brought light  some told her they got her but her time they were wasting  because they leave after a while they only had infatuation  the first time i said hello;  it was on for sure  staying on her and this was love  she made me heard even in a club  baby when your in my hands i can't set you free  ms. ms. ms. your the world to me  after we spoke all alone;  at my home  i asked her name she said "microphone"  can you imagine how my mind was blown?</t>
  </si>
  <si>
    <t>working hard so i can play hard  living each day like its my last  ambitious and conscious  working on multiple projects that will change the music industry as we know it  writing a book of poetry</t>
  </si>
  <si>
    <t>telling inappropriate jokes  expressing myself  enjoying life  looking for the lesson in every situation  spoken word  djing  come up with raps off the top of my head in seconds  smiles  praising my lord and savior jesus christ</t>
  </si>
  <si>
    <t>im really low key; but if im enjoy a persons conversation i will tell you almost anything; i keep it 100</t>
  </si>
  <si>
    <t>the bible  funny movies; scary movies and dramas  hip hop; r&amp;amp;b; neo soul; jazz; and reggae  food i don't discriminate</t>
  </si>
  <si>
    <t>god  humility  pen  paper  family  heath</t>
  </si>
  <si>
    <t>as i reflect upon the world with the pen i'm holding  my mind expands like water when its frozen  its time for our people to build like workers of construction  gotta be productive or we wont amount to nothing  as disastrous scenes develops across the globe  realize that you only have control over your soul</t>
  </si>
  <si>
    <t>at church or working on music or at home unwinding and preparing for my week and weekend</t>
  </si>
  <si>
    <t>i cant stand it when people use a five year old pic on their profile; im just saying... its not a good look.</t>
  </si>
  <si>
    <t>if you have swag you don't have drama or your aren't boring or afraid to have fun  you have good conversation  also if you like what you see so far</t>
  </si>
  <si>
    <t>i consider myself a good person with a sometimes intense personality. i am as simple as a girl can get- that said; i still think i am complicated just not as complicated as most girls. i enjoy life and try to look at the positive side of most things.</t>
  </si>
  <si>
    <t>i have a masters in social work and currently work for child protective services. one of my biggest passions is working with children; youth; and families. i have a soft spot for at risk youth and neglected and abused children; hence why i do what i do. i'm working toward becoming a licensed clinical social worker. outside of work; i try to enjoy life as much as possible doing things completely unrelated to my career.</t>
  </si>
  <si>
    <t>i'm good at making people laugh. i also really enjoy playing competitive soccer; running (5k-half marathons); riding my motorcycle; cooking/baking...and of course love to dance all kinds of music; anything with a beat really.</t>
  </si>
  <si>
    <t>not really sure; maybe my smile and sense of humor.</t>
  </si>
  <si>
    <t>i'll have to fill this in later.</t>
  </si>
  <si>
    <t>hanging out at home or out with friends.</t>
  </si>
  <si>
    <t>that i am on this site!</t>
  </si>
  <si>
    <t>hello everyone! long story short; i'm one of those hyper people  with 8 lizards; a snake; sparkly nail polish and a lifetime goal of  art and improvement. short story long; my name is heather; i'm an artist; and my darlings are my bearded dragons. i have baby; my oldest (3); brother; my fattest (3); and auzzie; my proud little girl (1). i live with my dad; and he has gwenny; a 4-5 year old mountain horned dragon; and we share 4 chinese water dragons; and they are; in order of age; mellow; simon and darwin; and midge. and then there's thor; our 8-10 year old garter snake. (and a lot of bugs and mice nom nom!) i'm currently attending the academy of art university as a graphic design major (which is also the reason why i'll be with my dad for a good while longerdon't worry; he's pretty cool) although i've done illustrative art for as long as i can remember. technically longer; because i have a very poor memory. which i make up for with to do lists and hyperness. ; d  past thaaaaaat; i run a virtual pet shop on gaiaonline (yaaaaaay  dragons!!!!) and that's where i fill up my social meter; usually.  when i'm not stressing about school. heh. i really really love tea;  which i started drinking shortly after quitting coffee. i also love  hot chocolate. muahahahahahaha! (i get really hyper on hot chocolate. or sunshine; lots of warm sunshine works too) i'm definitely a warm weather person. i don't know if i prefer hot and  dry to hot and humid; but i'll give either a shot and someday decide which one's my favorite. either way; when it hits 85+; i'm  gonna be celebrating.  i think i'll fill more in here later. i wanna go fill something  else out; whee!</t>
  </si>
  <si>
    <t>i'm going to school; going for my bfa in graphic design (just finished my first year!) and squishing in my own art whenever i have the chance. i'm regularly raving about how amazing my lizards are. i'm visiting my awesome family. i'm trying to come up with better descriptive words to use on a regular basis. (like fantastic; stupendous; marvelous; etc!) i'm experimenting with nailpolishes because i just recently started using them. i'm growing my hair out again; and i'm planning to visit friends over the summer! i keep meaning to do a better job decorating my room. i'm on a never ending quest to improve the facilities in my lizard tanks. i'm also always playing loud music. on repeat. forever. bwahahahahaha.</t>
  </si>
  <si>
    <t>art! ba da dahh! being silly. 8d baking; but only delicious; non-fancy things. my best art is my illustrative stuff; and i know i'm not the best; but that's why i always say 'practice makes improvement!' most of my art goes from a pencil sketch to photoshop to maybe illustrator; and then back to photoshop.  i'm really good at laughing. i'm also good at listening; and i like to pretend i'm good at cheering people up with my unfailing optimism and my cheesy salesperson grin. &amp;gt;; d i'm good at trying new stuff; as long as it's not spicy; or life threatening; or involving spiders.  i'm really good at eating really well; because good food rocks.</t>
  </si>
  <si>
    <t>i dunno; i'm not people. i'm me. what do you notice? : d</t>
  </si>
  <si>
    <t>i mostly really love fiction books; especially if they involve magic; and dragons; and awesome stuff like that. ooh; i also like historical fiction; as long as it's interesting; annnnnd i'll read romance novels occasionally. big fan of the warriors cats series! i really really like werewolf books; like blood and chocolate; although the movie totally sucked. i like comedy movies; action comedy; adventure comedy; romantic comedy; but also i like action movies; adventure movies; etc; uhh...you'll have to be incredibly persuasive to get me to watch scary stuff.  i don't watch tv. i get my commercials from youtube.  i like any music that makes me happy. mostly that's upbeat stuff. i don't really care for stuff like jazz; blues or heavy metal; so basically the new stuff on the radio; or whatever random stuff is in my youtube favorites list.  my favorite kinds of food include stuff like bbq (but not bbq sauce) japanese; italian; seafood; stew; soup; anything that's full of delicious win. i like cake. i'm big on pastry. &amp;gt;: o om nom nom.</t>
  </si>
  <si>
    <t>family; friends; lizards; charlie (can't sleep without my dog toy!)  my technology (computer/camera/cell phone/art crap like tablet and  photoshop) and delicious foooooood!    i forgot tea. it is the blood that runs through my veins.</t>
  </si>
  <si>
    <t>the people important to me. without question. i'm pretty social; in my own; odd way. i've left a lot of dear friends behind over the years (changing schools; going to middle college; then community college; then aau) so friends and family are really important to me.</t>
  </si>
  <si>
    <t>on the computer; texting like a maniac; probably chatting on skype; lurking on gaia; and doing art!  unless it's during a school semester; and then i'm doing hw.  unless my mom is free; in which i'm doing all the above and packing up to catch the bus to her place. i'm perpetually running for public transit. xd</t>
  </si>
  <si>
    <t>if it's private; why would i admit it?  i dunno; i'll come up with this later.    ah! you should know i'm arachnophobic. i will panic around spiders.  if you scare me with a picture of one; my big sisters will hunt you  down and kill you.</t>
  </si>
  <si>
    <t>if you think we'll be friends; or if you're interested. message me  if you're a lizard fan; or if you like/do art; or if you have a  particularly delicious kind of tea to suggest. you should also  message me if you want to exchange bad puns.    kudos if you spotted the sims reference in my profile. xd</t>
  </si>
  <si>
    <t>nerdy; easy going; and always up for a night full of friends and; therefore; fun. i am relatively new to sf and looking to meet new people!</t>
  </si>
  <si>
    <t>school; school; school... i am forever a student. currently a graduate student; studying chemical biology. even though i forget sometimes; i really just love learning.</t>
  </si>
  <si>
    <t>i am a sci-fi geek. i am into graphic novels and comics. i also probably enjoyed reading all those books most people hated reading in high school. i am a sucker for dystopian futures and post apocalyptic scenarios. i greatly enjoy strong women characters in sci-fi and fantasy and usually fall in love with them. have any book/movie/tv recs? send them my way!    i am open to all types of music; but i tend to get into indie pop the most. anything that can make me dance and tug at my heartstrings.    my favorite foods are chocolate and bread; although i recently became gluten free; so bread is kinda out.  i absolutely love a good curry.</t>
  </si>
  <si>
    <t>chocolate  exercise  smiles (from my friends)  sunshine  books  tea</t>
  </si>
  <si>
    <t>i get super frustrated filling out these profile things. i am working on breaking myself out of my comfort zone.</t>
  </si>
  <si>
    <t>you are looking to make new friends. you would like someone to rock on as your super awesome queer self with.</t>
  </si>
  <si>
    <t>here's some music while you browse: &lt;a class="ilink" href= "/interests?i=http%3a%2f%2fwww.youtube.com%2fwatch%3fv%3dmehlx_fjv_c%26amp%3bfeature%3drelated"&gt; http://www.youtube.com/watch?v=mehlx_fjv_c&amp;amp;feature=related&lt;/a&gt;     i moved to california from kansas about 9 years ago. lived in santa clara for 5 years (attended santa clara university - management / music major) then moved to the city; where i went back to school at pyramind for audio engineering and music production. since than i have just been working a lot; hanging out with friends; and making music. i love going to concerts/festivals; camping/hiking; hanging out in the park; making dinner with friends; talking string theory and quantum mechanics; wasting time on &lt;a class="ilink" href= "/interests?i=reddit"&gt;reddit&lt;/a&gt; and &lt;a class="ilink" href= "/interests?i=imgur"&gt;imgur&lt;/a&gt;; people watching; playing pool; drinking dark beer; throwing the frisbee; dancing the night away; and getting into trouble. my new favorite obsession is riding bikes :)    on a side-note; okcupid just brought to my attention that there is a subreddit for this website!!! bahahahahaha... after reading it; i know understand that i am not the only one who finds this website both comical as well as painstakingly awkward... &lt;a class="ilink" href= "/interests?i=http%3a%2f%2fwww.reddit.com%2fr%2fokcupid"&gt;http://www.reddit.com/r/okcupid&lt;/a&gt;     i also saw this on another person's profile and thought it was rather humorous... let me know if i'm doing it right!!!  &lt;a class="ilink" href= "/interests?i=http%3a%2f%2fwww.mcsweeneys.net%2farticles%2fthe-washington-post-inadvertently-publishes-my-online-dating-profile-with-the-editors-notes-still-included"&gt; http://www.mcsweeneys.net/articles/the-washington-post-inadvertently-publishes-my-online-dating-profile-with-the-editors-notes-still-included&lt;/a&gt;</t>
  </si>
  <si>
    <t>i am the marketing and communications manager for a real estate company. i am also in charge of online and physical promotions for three promo companies in the bay area. i'm also a dj; producer; and independent promoter and i volunteer at a venue in the east bay doing sound.</t>
  </si>
  <si>
    <t>making people smile; being a dork; juking people out on the dance-floor; moving thru a crowd; getting the party started; kissing; being a smart-ass; quoting random movies and commercials that only a small amount of people recognize; talking; giving advice; dancing; camping; skiing; snowboarding; frisbee</t>
  </si>
  <si>
    <t>probably the huge smile on my face :)</t>
  </si>
  <si>
    <t>&lt;a class="ilink" href="/interests?i=books"&gt;books&lt;/a&gt;: 1984; a clockwork orange; a brave new world; tao te ching; slaughterhouse five; doors of perception; twenty thousand leagues under the sea; journey to the center of the earth; the electric kool-aid acid test; fight club; invisible monsters; everybody poops; where's waldo?    &lt;a class="ilink" href="/interests?i=movies"&gt;movies&lt;/a&gt;: the big lebowski; blow; fear &amp;amp; loathing in las vegas; where the buffalo roam; i heart huckabees; it's all gone pete tong; pulp fiction; reservoir dogs; ferris bueller's day off; bill and tedd's excellent adventure; the prestige; the eternal sunshine of the spotless mind; the thomas crown affair; 28 days later; office space; the science of sleep; the shining; indiana jones &amp;amp; the last crusade; the goonies; space balls; mallrats; clerks; fight club; hackers; slc punk; trainspotting; enter the void    &lt;a class="ilink" href="/interests?i=shows"&gt;shows&lt;/a&gt;: i don't have television; but i will stream some shows online and when i'm back in kansas; i will indulge myself. anything on the science channel; national geographic; the history channel; the discovery channel; and comedy central    &lt;a class="ilink" href="/interests?i=music"&gt;music&lt;/a&gt;: punk; ska; hardcore; rockabilly; metal; classic rock; alternative; post-rock; classical; blues; jazz; bluegrass; jam bands; soul; funk; hip hop; world music; reggae; edm (deep/tech house; dubstep; glitch hop; ghetto funk; dnb; trap; juke; moombahton; moombahcore)</t>
  </si>
  <si>
    <t>... the past and the future.    ... how i always end up dating servers and hair stylists.    ... why i can't seem to get that one hi-hat to sound right.    ... starting the fourth wave of ska.</t>
  </si>
  <si>
    <t>... sitting in front of my computer... desperately hoping that someone on okcupid will message me! but no one ever does :*( &lt;a class="ilink" href= "/interests?i=%23foreveralone"&gt;#foreveralone&lt;/a&gt;    ... either performing; promoting; and/or dancing with friends... every now and again; i will stay home and do absolutely nothing... and it's awesome!</t>
  </si>
  <si>
    <t>i really did graduate from space camp ;)    i joined this website; not because i'm creepy or awkward or have a hard time meeting girls. i am actually trying to connect with people outside of my scene; but i work quite a bit; so i am spread pretty thin on my free time as well as my ability to branch out and meet new people who are looking for more than just a good time.</t>
  </si>
  <si>
    <t>you are a nice; young lady who is easy-going; down-to-earth; smart; independent; emotionally stable; goal-oriented; and likes to have fun!    ... you have &lt;a class="ilink" href= "/interests?i=tattoos"&gt;tattoos&lt;/a&gt; and/or piercings; you like to dye your hair crazy ass colors like purple; pink; blue; green; red; etc  * if you fit this description and i message you; i assure you that is not the only reason that i messaged you. while i have developed a certain taste for women with this sort of style; i have other (less superficial) requirements that hold much more weight. also; if you don't fit that description; that's fine too. i don't really have a type; so i definitely don't discriminate!    ... you want to join my ska band.    ... you loath this website as much as i do.    ... you're looking to make a new friend!    &lt;a class="ilink" href="/interests?i=disclaimer%3a"&gt;disclaimer:&lt;/a&gt; now i'm going to throw this out there. some of you may understand; while some of you may not care either way. but here's what it comes down to ladies. i have several female friends who are on this website or have been on this website that have all told me the same thing. girls on okcupid get a lot of messages everyday from all sorts of guys saying all sorts of things. on the other-hand; guys on this website do not. i will message 20 people and maybe 1 or 2 people will be nice enough to respond. on top of that; it is very rare that anyone ever messages me first. that being said... i have noticed quite a few girls who have explicitly said on their profiles something to the extent of "if you message me; please be more creative than just saying 'hi' or 'what's up' or else i will not respond." now i understand that you ladies get quite a few messages and you would like to know that the person messaging you actually took the time to read your profile and find out a little more about you (as opposed to just looking at that cute picture of yours). the reality of the situation is that most men are scum (i'm assuming that's why several of you have chosen to sign up for this website). this is unfortunate; because people like myself get killed by association. if i message you; i promise you that i read your entire profile from beginning to end. sometimes; i will mention something that you brought up in your self-summary that caught my attention or that i can relate to. other times; i may very well just message you saying; "hey there. how was your weekend?" or "hey! how are you doing?" at times; i choose to use this as my opener; not because i lack originality or the ability to write some longwinded message; detailing every aspect of your profile; but rather because this is how most conversations happen naturally. if i saw you on the street or in a bar; i would say the same thing to see if you gave me the time of day. if and when you responded and showed interested; that's when i would actually engage you in a conversation. as i stated earlier; if i message 20 or 30 people and only 2 or 3 people respond; what's my motivation for taking a great deal of time to write some well-crafted literary masterpiece that you probably won't even read or respond to? it's my understanding that girls don't like pickup lines in real life; so why would you expect me to use them on the internet? believe you me... i can talk for days... i get paid to approach people and to engage them; so i have no problem making conversation. i was also an editor on my high school and college newspaper; which means i am a damn good reporter. i possess all of the necessary skills to ask you pointed questions... listen to what you say... then ask you follow-up questions based on your response... allowing you to talk forever! if you read my profile and got this far; than you have probably figured out that i'm a very busy guy. my time is one of the most valuable things that i have. one of my biggest pet peeves is people who waste my time. i promise that i won't waste your time; if you don't waste mine!    please do not message me if you:    ... are a self-proclaimed &lt;a class="ilink" href= "/interests?i=bitch"&gt;bitch&lt;/a&gt;; &lt;a class="ilink" href= "/interests?i=diva"&gt;diva&lt;/a&gt;; or "&lt;a class="ilink" href= "/interests?i=party-girl"&gt;party-girl&lt;/a&gt;"    ... are looking for a &lt;a class="ilink" href= "/interests?i=polyamorous"&gt;polyamorous&lt;/a&gt; relationship    ... think art is stupid    ... have used the term; &lt;a class="ilink" href= "/interests?i=yolo"&gt;yolo&lt;/a&gt;; in a sentence in the last week (and you were being serious)</t>
  </si>
  <si>
    <t>hi! i just started my page...will write more soon!</t>
  </si>
  <si>
    <t>single and living in the city. with a busy work schedule i want to find new ways to meet cool women. not looking for anything serious; just to have some fun with cool people.</t>
  </si>
  <si>
    <t>working in the financial district m-f and taking advantage of all the cool stuff to do in sf.</t>
  </si>
  <si>
    <t>going out to dinner and bars with friends. sometimes a club if i'm feeling frisky.</t>
  </si>
  <si>
    <t>you're fun and down to kick it!</t>
  </si>
  <si>
    <t>i grew up in the midwest; moved to the east coast and then to the south before landing a job in the bay area. i'm a very forward-thinking person. always planning everything and trying to figure out what's coming next.    since moving to sf; i've tried to force myself to slow down and enjoy today rather than focusing on tomorrow. i work a lot; but when i'm not i like to get outside as much as possible. i've recently taken up running and biking and am considering my first triathlon. i also like to play tennis and golf.    i am ridiculously competitive. that's probably why i love sports so much. especially football. i can't wait for the season to start back up.</t>
  </si>
  <si>
    <t>i work as a user experience designer for a web/software consulting firm in the city. i'm on some great projects right now; and thoroughly enjoy what i do; but i probably spend more time working than i should.</t>
  </si>
  <si>
    <t>wii tennis. seriously; i can't lose.  nfl commentary. cris collinsworth is always stealing my words.  listening. i would much rather listen to you than talk about myself.  reading small print from far away. i could have been a fighter pilot.</t>
  </si>
  <si>
    <t>i am quiet and tend to go with the flow.  i am extremely neat and organized.  i walk really fast.</t>
  </si>
  <si>
    <t>books: lord valentine's castle    movies: the rock; wedding crashers; shawshank redemption; the green mile; the last samurai; remember the titans    tv: entourage; seinfeld; the league; mad men; bored to death; dexter; it's always sunny in philadelphia; friday night lights; the it crowd; how i met your mother    music: pretty much anything. it all has its time and place.</t>
  </si>
  <si>
    <t>football  family  iphone  internet  caffeine  espn</t>
  </si>
  <si>
    <t>traveling. if i could figure out how to do it; i would love to drop everything and travel the world for a year or longer.</t>
  </si>
  <si>
    <t>doing something with close friends. in or out; doesn't really matter. the activity is less important to me than the company.</t>
  </si>
  <si>
    <t>i like the taste of cough medicine.</t>
  </si>
  <si>
    <t>a sapeo-sexual; non-monogamous; introverted; technophilic infovore.    i like words. i've been accused of occasionally being a little verbose. i like images; too... and well-crafted; data-rich infographics make me a little giddy. i like to challenge people's strongly held beliefs; even if they're also my own. the idea of downloading a massive library of information into my brain both fascinates and scares me.    i like to read aloud to others. i like to sing; but mostly just by myself or around one other person.    everything i have put into this entry; both above and below; is now and will forever continue to be completely incomplete.</t>
  </si>
  <si>
    <t>(re)learning to code (javascript; python; html). learning to apply practices of scheduling to my life. spending lots of time in coffee shops. reading stories on the radio...</t>
  </si>
  <si>
    <t>recalling random bits of pop-culture trivia  analyzing behavioral patterns in social media data  talking back to voice-recognition phone systems  organizing dusty storage containers  being snarky...</t>
  </si>
  <si>
    <t>my height.  my smirk.</t>
  </si>
  <si>
    <t>guilty pleasures: terry pratchett; neal stephenson; cory doctorow; ben bova; neil gaiman; chuck palahniuk; salman rushdie; malcom gladwell; michael pollan; pema chodron; gore vidal; haruki murikami; random bits of smut...    movies &amp;amp; tv: analysis is incomplete and inconsistent...    food: i do what i can to be a "conscious omnivore;" though i've been known to allow for some fast food during road trips. i was raised in the south; so i tend to cook "big pot" meals. however; i dislike cooking for just myself; so i'll admit to being a little rusty as of late.</t>
  </si>
  <si>
    <t>access to undeveloped nature (even if i don't use it often)  clean air  books  human contact  caffeine</t>
  </si>
  <si>
    <t>politics; economics and human nature...</t>
  </si>
  <si>
    <t>i reject this notion of "typical." feh!</t>
  </si>
  <si>
    <t>english (fluently)/chinese (poorly)/czech (poorly)</t>
  </si>
  <si>
    <t>i'm a self-proclaimed filmmaker; entrepreneur; artist; and pole dancer (not a stripper; to clarify.) i love good tunes; good travels; good beer and good times. i like things that are good.</t>
  </si>
  <si>
    <t>my days are spent teaching my dance classes; editing my films; working on my business plan; training for my next triathlon; and craving social experiments (sometimes actually doing social experiments...)</t>
  </si>
  <si>
    <t>...lots of things. i call myself the jane of all trades; master of some.</t>
  </si>
  <si>
    <t>some have told me it's my smile; but others strangely seem to notice it's the way i walk. i walk extremely fast with a little bit of swag. slow walkers; move over...</t>
  </si>
  <si>
    <t>book: cruel shoes by steve martin  movie: royal tenenbaums  music: it's tattooed on my damn arm; so we'll leave it at that.  food: anything gluten free that deliciously mocks gluten. i miss baguettes. i love a good curry.</t>
  </si>
  <si>
    <t>1. my sock monkey my mother made me.  2. my cat.  3. my video camera.  4. my dad's guitar.  5. my ipod.  6. some type of pencil &amp;amp; paper combo for drawing or writing.</t>
  </si>
  <si>
    <t>my future business; my silly bills; travelling again; my silly cat; ridiculous people in my life; and mortality (obviously.)</t>
  </si>
  <si>
    <t>editing.</t>
  </si>
  <si>
    <t>...you should message me if you feel compelled to message me.  or  you watch this short film and can send me your critique of it. those with the most interesting/provoking/humorous critiques will surely get anonymously featured on the fanpage for rebuttals/praise: http://vimeo.com/20762749</t>
  </si>
  <si>
    <t>english (fluently)/arabic (poorly)/french (okay)</t>
  </si>
  <si>
    <t>i'm interested in chatting with interesting; friendly people. getting to know certain people well is better than knowing lots of people not very well. yes i have friends; but; to be honest; i'm on here looking to meet people with whom i could enjoy this city. and to meet the woman of my dreams.</t>
  </si>
  <si>
    <t>i'm writing and working and reading mostly. i really like to read. mostly i'm just working though; at two jobs an hour away on the train; so i spend a lot of my day on the train. maybe we can talk on the phone when i'm doing that. you never know.</t>
  </si>
  <si>
    <t>listening mostly. sometimes tennis (not sure if this is the place to list all of my physical skills; of which there aren't really that many...) i'm really not a huge bragger though; and i really loathe job interviews so that's really all i'm going to write because this is starting to feel like a job interview.</t>
  </si>
  <si>
    <t>my heart.</t>
  </si>
  <si>
    <t>the remains of the day; non-fiction lately. i really like movies by pt anderson. on the waterfront. that is it really</t>
  </si>
  <si>
    <t>my sweatshirt; my bike; my newspaper; my computer; water; my guiltily smoked cigarettes</t>
  </si>
  <si>
    <t>how to stop smoking cigarettes</t>
  </si>
  <si>
    <t>taking a power nap</t>
  </si>
  <si>
    <t>i use online dating</t>
  </si>
  <si>
    <t>you want a real man</t>
  </si>
  <si>
    <t>there is plenty that can be said about me. i'm a grown man by definition; i work hard; i play hard and live to support my daughter. i'm down to earth; caring; about family and friends. i know what it is i need and want in life and in a relationship;i refuse to settle for less. its either you measure up to a greater standard or you go home. i am working hard to get myself back into shape using the p90x system; i made this choice for my own wellbeing. id love to find a woman with a positive frame of mind; not judgmental; honest and to the point; knows what she wants from a relationship and a man. the more down to earth you are the better i will like you. i know how to treat a woman who has proven her worth. i wont play these games were i treat and take you out when ever you want then you pull that "oh your not my type" or i still don't know bit. come correct or go to the next man cause i wont be "that" man. so if you honestly feel your ready to know a good man then please feel free to talk to me. i look forward to hearing from you and getting to know you.</t>
  </si>
  <si>
    <t>work work work; doing p90x right now also.. i have lost 15 pounds so far and i am felling great.</t>
  </si>
  <si>
    <t>making people laugh. i love to have a good time!</t>
  </si>
  <si>
    <t>im tall! and i smell good!</t>
  </si>
  <si>
    <t>my daughter; my family; my friends;food;water; and air</t>
  </si>
  <si>
    <t>how to improve myself!</t>
  </si>
  <si>
    <t>hanging out with friends for dinner or drinks! or i am staying home watching disney movies with my daughter.</t>
  </si>
  <si>
    <t>i'm really nice and people say i'm funny!</t>
  </si>
  <si>
    <t>you like what you are reading! and you want to meet someone who is fun and knows how to treat a lady!</t>
  </si>
  <si>
    <t>hmm.. basically. just ask. really. i don't think i have the willpower to type down &lt;em&gt;everything&lt;/em&gt; about myself :(    *actually. i guess i'll save this for later when i feel like doing it**</t>
  </si>
  <si>
    <t>fighting evil-doers. battling monkeys in my closet. fighting monsters under my bed. flying planes across the world in 80 days.    oh. you meant really?  going to community college and working :(    i would really like to learn more. see everything there is to see in the world.</t>
  </si>
  <si>
    <t>i suppose i'm not really good at anything specifically.  but... i do like to believe that i'm a pretty decent puzzle solver and super video-game nerd. i also like to build things!    i also like to work out and go for adventures with my dog. :] she's my workout buddy!    playing the guitar badly. procrastinating without realizing it. dancing in my socks. looking up at stars and realizing they're actually airplanes. (amongst other things)    i also like to think i'm good at being wickedly eccentric :o</t>
  </si>
  <si>
    <t>maybe my hair? my eyes? i dunno. you tell me</t>
  </si>
  <si>
    <t>i admit; i don't read books often. in fact; i haven't read any real novels since i was in high school. don't get me wrong; i love reading. i'm no illiterate fool :( i usually only read when it really interests me. either than that; video game story lines are a lot like books; just more interactive. and i'm an interactive type of fella.  genre of books would probably be sci-fi; fiction; and dystopian.    movies. man i love movies. any type of movies really. who can say no to lion king? come on :) i do like thrillers that are actiony with some comic relief haha    tv shows. hm. i don't really watch that much tv :( but i like a lot of psychological thrillers and csi type stuff :) i'm not really a reality-tv type of guy. but i'll watch anything; really. i just wont switch to it myself. also; i honestly dont care if people get up to switch the channels.  dexter. lie to me. fringe. bones. (to name a few)  i also like foodnetwork challenges. because i love food. haha and seeing cooks scramble to get meals out on time is actually quite interesting.    music. boy oh boy. what to put here. i listen to just about anything. rock; pop; hiphop; techno; dubstep; r&amp;amp;b; jazz. you name it.. i'm currently in the middle of reminiscing back to old rock &amp;amp; roll. also old school rap. yeah; i guess i have a weird taste in music.  most of the time i usually listen to alternative rock. (im not going to list them haha; but it'll probably in between the lines of rise against; cage the elephant and foo fighters.)    food. i. eat. anything.</t>
  </si>
  <si>
    <t>my head is always in the clouds.</t>
  </si>
  <si>
    <t>getting my cape and mask ready to fight an evil villian!    naw; i usually just like to chill with my friends. i don't really go out much unless invited. bars are not really my thing. crowds are also not really my thing.    watching a movie; playing video games; working out; surfing the net. pretty boring guy; right?</t>
  </si>
  <si>
    <t>i like to dance naked.</t>
  </si>
  <si>
    <t>you feel like talking to a non-interesting guy just to make his night a little bit awesomer.    and if you're bored and like to get to know me :)</t>
  </si>
  <si>
    <t>just moved to sf from texas to start working at an internet-based company</t>
  </si>
  <si>
    <t>trying out a new restaurant and exploring the city</t>
  </si>
  <si>
    <t>my nickname is a bad play on "graduate student" since i was one of those. but; stud? you tell me... hehe    i try to be wise; open-minded; compassionate; patient; and gutsy. i try not to be materialistic; self-absorbed; snobby; or too geeky. we all have our moments.    gregarious normally; but always striving to say less. it's the buddhism talking.    designer; psychologist; and programmer by trade. philosopher by avocation.    pedestrian and bicyclist who owns a car for some reason.    this sounds unsexy but i don't like traveling much. i like learning foreign languages and reading literature and history from other places. i've traveled enough for work; and i'm sure i'll do it again. so i don't need to actually think about vacations. vacation time is better spent cleaning and making your own life better. learning something new or being someone else.    plus; i can't get over the fact that the next generation probably won't be able to. i'll visit friends; probably taiwan; korea; or seattle again; though. but that doesn't mean it's ok.</t>
  </si>
  <si>
    <t>broke my face and dropped out of phd recently. doing the tech design and making thing.    hoping to make something useful and have wealth come if it is to come. craigslist craig is my hero.    i like getting better at things and picking up more skills. languages; growing; cooking; running; shooting; hunting; sewing; writing; and debating. intellectual and aesthetic pursuits.</t>
  </si>
  <si>
    <t>being insightful and reflective.    making everyone like me; including my enemies who will let down their guard eventually.</t>
  </si>
  <si>
    <t>i am charming.  and therefore; lucky.</t>
  </si>
  <si>
    <t>books: where ever you go; there you are. the art of being. the art of war. the war of art.    films: "in the mood for love". empire of the sun. as tears go by. my favorite movie is melancholia.    music: italo disco; electronic music; very old rap; synthpop and 80's music. jazz but not big band; classical but not german.    food: good. anything really; just not too much. no gorging or showing off gorging or excessively opulent food.    tv: fockin' downton abbey! revenge; b in apt23. ktsf     and the npr show tell me more.</t>
  </si>
  <si>
    <t>my comfy bed  eyeglasses (even if i fixed my eyes)  a bike  socks  the internet; global mind of humanity. connector of minds.</t>
  </si>
  <si>
    <t>environment; humanity; meaning; the future; the world; important stuff; am i doing helpful stuff or just fooling myself?    romance... or chemistry; or magic; is there anybody.... out there?    how korean nouns end up sounding more like cantonese than mandarin and other cunning linguistics.    how to deal with emergencies and bad stuff when it happens. i searched for my teeth and glasses in the street at while still attached to my bike. was concerned about ambulance running me over.</t>
  </si>
  <si>
    <t>wondering if i would be happier going hoarse at a bar; dancing with someone sexy-random; or absurdly trying to get to know someone by chatting with them while dancing at a nightclub while not taking the time to enjoy the music.</t>
  </si>
  <si>
    <t>i abhor hoarding but it turns out i am a book whore.    actually; i want to eventually finish my books and get rid of them. you never know when you might die. leaving all of those books behind is unsettling.</t>
  </si>
  <si>
    <t>... you want to meet someone who is good at making people feel comfortable.  ... you are trying to keep your head on straight in this crazy world.  ... you speak some cantonese or feel comfy when you hear it.  ... you don't speak chinese but you have great values instead.  ... you are from germany or close enough.</t>
  </si>
  <si>
    <t>english/chinese (okay)/korean (poorly)/german (poorly)</t>
  </si>
  <si>
    <t>i am an ecoprenuer; i make my living online; and live in the us; costa rica and wherever life brings me. my passions are global sustainability; green education; community living and the outdoors.</t>
  </si>
  <si>
    <t>my eyes; my smile and my great energy</t>
  </si>
  <si>
    <t>nature  friends  food  water  music  sex</t>
  </si>
  <si>
    <t>i am looking for someone who is fun; playful and open minded. ideally you are beautiful outside and inside; like to travel and are compassionate about life and the environment. hopefully you try to eat as healthy as possible; and like to spend time outdoors in nature.</t>
  </si>
  <si>
    <t>alive in the moment; asleep as little as possible. fully breathing in each day; however deeply i can. left-handed; right-brained. inquisitive. intuitive. inventive. passionate. athletic. artistic. musically focused. contemplative. spontaneously deliberate; deliberately spontaneous.</t>
  </si>
  <si>
    <t>taking charge and stoking my passion for existence. having just moved to sf after 8 years in oakland; i'm beginning a new chapter in life. i've started by returning to school to pursue the formal education i should have already gotten years ago. i don't regret what i've done during that time; though. i've met amazing people; seen breathtaking locales and learned unique skills i'll never forget. waking to a view of sutro tower is a wonderful way to start the day. i'm enjoying every minute of it while it still stands.    i'm collecting series of photographs; the latest being of hidden treasures in the bay area. i play guitar whenever possible. seeing as how i'm currently working two jobs and going to school full time; it's nowhere near as often as i'd like.</t>
  </si>
  <si>
    <t>balanced conversation (talking and listening); getting people to smile/laugh; remembering names; cannonballs; blindly grabbing ingredients in the kitchen and producing something amazing (cooking); driving with my hands or knees; comebacks; double entendres; impersonations/voices/sound effects; waiting until people have forgotten a joke to deliver the punchline (which i find hilarious); identifying fractal patterns; staying up past my bedtime; authoring romantic short stories; naturally using my left hand; photography; reaching high places most people can't get to; twisting through small corridors without touching anything; playing the guitar upside-down; unexpected "your mom" jokes; not being so arrogant anymore; analyzing linguistic correlations; logic.    anything i care about.</t>
  </si>
  <si>
    <t>most people comment on my green "cat" or "bedroom" eyes; wide smile; wildly thick hair; height; or ass. i assume the first thing noticed would be my approachable demeanor; or else nobody would bother coming close enough to say anything at all.</t>
  </si>
  <si>
    <t>books: scientific non-fiction; especially relating to theoretical astrophysics (brian greene); calvin and hobbes; kurt vonnegut; richard bach; chuck palahnuik; amy sedaris; jeff smith; stephen king.    movies: i seldom watch them anymore. sexy beast. fight club. dark knight. the matrix. they live. political documentaries. battle royale. i love almost all comedies. cheesy black&amp;amp;white propaganda films. hellzapoppin'. anything with oliver platt; kevin spacey and/or benicio del toro. waking life. coffee and cigarettes. slacker (not slackers). the princess bride. pulp fiction. mel brooks; guy ritchie and quentin tarantino films. campy horror movies; a la dead alive; evil dead; zombie apocalypse; texas chainsaw massacre. any well-written heist flick.    i used to have a section devoted to tv shows; but i threw mine away. i ended up getting a life in the process. awesome.    music: "too many characters." my favorite concerts were the 2000 tibetan freedom concert; soundgarden w/ mars volta; les savy fav; ty segall w/ jeff the brotherhood; deerhoof (offend maggie release party); and paucity (deer bird bear ship release party) w/ victor! fix the sun. i'm looking forward to iggy pop this december. i'd also like to see andrew bird and bjrk before i die; too.    food: luckily; i live in an area where there are endless options. i'm willing to try anything once; and will usually like it. the spicier; the better. subtlety is underrated in the us. (nice contradiction there.) but when it comes down to it; i prefer to make something myself. or; when i get really lazy; pretending i'm a kid at camp and mixing sugary cereals.</t>
  </si>
  <si>
    <t>passionate musicians. the music i listen to needs to have a soul behind it. if every song were constructed for mass commercial viability; i would pull a hemingway exit. i don't care if you have talent or not; if you play/sing your heart out; i'll love it regardless. (cap'n jazz; i'm looking at you.)    clean water. the amount of people who don't drink water on a daily basis is confounding. it's the simplest and single most healthy thing you can do for yourself. if i can't get to a source of clean water; i feel inhuman. my apartment lacks drinkable water; so i usually end up spending a lot of time at friends' houses.    hope. this is not an obama reference. i don't mean it in a revolutionary; partisan way. without hope; i would not have made it through the worst losses and tribulations of my life. i would not be here today; typing these words. it's a word i tend to use often; and i mean it every time.    love. i've known people who have lived their entire lives without knowing love; not from family; friends; or relationships. i could never imagine being able to survive a life like that. from the cradle onward; i've known love and had love in my heart; even for the people i can't stand. they are the ones who usually need it most.    games. an essential part of life; games keep me sane. whether it's by playing a game of baseball; scribbling through a crossword puzzle; hugging the corner to shave off that one-tenth second at the track (i.e. hwy 1); pounding the skins on rock band; losing at chess; trying to toss popcorn into my mouth while just barely getting it to graze the ceiling (because if it bounces off; you lose) or poorly bluffing my way through a rare 3am card/drinking game; i need recreation to feel alive. all work and no play are two concepts completely lacking from my life.    gourmet cooking. a well-prepared meal solidifies my faith in humanity and intelligence. it isn't easy to perfectly sear a fresh ribeye or roll out a crispy cilicia. living in the land of the sweet tooth; subtlety in cuisine is underrated. when done right; a gourmet meal will invigorate all five senses and can be intoxicating. you know a meal is made right when the people eating it sound like they could be having sex. you know what i'm talking about.</t>
  </si>
  <si>
    <t>where to go from here; how to sneak into tonight's best concert; where the wild things are; your mom; who will be a good accomplice for late-night adventures; which chord to pick for the next change; which homework assignment is due first; where i put my keys; what i'd like to make for dinner and patterns.</t>
  </si>
  <si>
    <t>getting paid to run.</t>
  </si>
  <si>
    <t>i secretly love singing along to kylie minogue's "can't get you out of my head" and always have. thank you; peter; for playing it at pub quiz.</t>
  </si>
  <si>
    <t>you are able to laugh at yourself or me.  you are capable of artistic creation; whether optical; aural; or tactile.  you want to improve the world.  you can hold your breath for more than one minute; or a conversation for more than thirty. or laughed at reading that.  you know how to spell.  you like pub quiz or crosswords. skill-level is irrelevant.  you got the jokes in the "friday nights" section above and the religious affiliation on the right.  you make funny noises for the hell of it.  you have big eyes or a cute smile; and a soft voice.  you can be nerdy and sexy simultaneously.  these aren't mutually inclusive requirements; but you absolutely must have a sense of humor.</t>
  </si>
  <si>
    <t>english (fluently)/spanish (poorly)/french (poorly)/japanese (poorly)</t>
  </si>
  <si>
    <t>i really want to meet my true love on this dating site...</t>
  </si>
  <si>
    <t>i play music and go to school and do the retail slavery thing</t>
  </si>
  <si>
    <t>kissing and making myself sound like a tool online</t>
  </si>
  <si>
    <t>sultry head tilts; height; and stamina</t>
  </si>
  <si>
    <t>alien nation is my favorite movie...that is really all you need to know</t>
  </si>
  <si>
    <t>i could do without a lot</t>
  </si>
  <si>
    <t>the wall im staring at</t>
  </si>
  <si>
    <t>im choosing the color of my favorite machine and taking myself very seriously</t>
  </si>
  <si>
    <t>one time i told gavin newsome to get the hell out of my way</t>
  </si>
  <si>
    <t>something is seriously wrong with you</t>
  </si>
  <si>
    <t>call me shawn. i love cats. all kinds really. it doesn't matter what they look like. i really like tabbys and himalayans. also; pugs. i'm a big fan of pugs. ones with droopy faces and ones without droopy faces. i am in the process of moving to the east bay though i work on the peninsula so my commute is hellish. i make decent money but i don't really love spending it because i'm a bit cheap. most of my clothing is from thrift stores for that reason. also; i love to be trendy. really; i hop on every bandwagon that comes my way. this flavor of the month happens to be being eco-friendly.  i like hanging out when there's a lot to do and some booze. or just really smart; interesting; fun; unusual people. i occasionally can't be found however if i'm feeling like hanging out with someone is largely an exercise in me propping up someone who wants to be face down in the gutter. that being said; i consider myself pretty loyal because i was born in the year of the dog. so; loyal but i might go awal for a bit. not the best trait; hmmm. also; i cook a lot but only vegan and it often tastes like awesome; other times; it tastes like lazy. personally; i kind of like the taste of lazy.</t>
  </si>
  <si>
    <t>getting settled in oakland.</t>
  </si>
  <si>
    <t>understanding crazy.</t>
  </si>
  <si>
    <t>the size of my belly button</t>
  </si>
  <si>
    <t>books: as i lay dying; sound and the fury; moby dick; the dialogic imagination; radical brewing; movies: harold and maude; the graduate; double indemnity; nosferatu; metropolis; m; music: right now i love grimes; the xx; beirut; little dragon; and the knife but some always-love-listening-to favorites are: buddy holly; bowie; the ramones; sam cooke; and most anything eighties; food: i think i love all types of food really (as long as it's vegetarian) but i especially love vietnamese chay places and indian food.</t>
  </si>
  <si>
    <t>karaoke; booze; bars that you can sit at for several hours and have a decent conversation without getting kicked out; times when you're talking to someone but then you start feeling awkward and you want to run away cause you're pretty sure it's going to get much worse but you decide to stay put out of curiosity; tofu; sex.</t>
  </si>
  <si>
    <t>thrift store finds; fountain pens; woodworking; theory; how a gi joe could have a kung-fu grip; the health of office plants; songs that i might be able to find at karaoke bars; sleep.</t>
  </si>
  <si>
    <t>doing my best impression of david bowie at a karaoke bar</t>
  </si>
  <si>
    <t>my attempts at flight; unassisted by any device other than my mind; have failed.</t>
  </si>
  <si>
    <t>you aren't insane. that's an important rule. but i'm very particular about that. you're only really insane in my book if you want to kill me. if you want to kill me; stay away.  aside from that; i'm a sucker for fun; interesting; and new. doing any one of those three with style and you're pretty much a rockstar to me. also; if you are passionate enough to hold a conversation for over an hour about a topic that i know nothing about but you find endlessly fascinating i'll be very pleased to listen to/talk with you at any point.</t>
  </si>
  <si>
    <t>dunno if i'm up to the challenge of summarizing myself today. so here are some of my favorite quotations to keep you distracted:    we have reason to believe that man first walked upright to free his hands for masturbation. - lily tomlin    nudity is a non-issue. sex is a huge part of life. to pretend it's not is being a liar; and people who are afraid of their sexuality are suffering. - paz de la huerta    once you leave the womb; conservatives don't care about you until you reach military age. then you're just what they're looking for. conservatives want live babies so they can raise them to be dead soldiers. - george carlin    fire is the reuniting of matter with oxygen. if one bears that in mind; every blaze may be seen as a reunion; an occasion of chemical joy. to smoke a cigar is to end a long separation; to burn down a police station is to hold a homecoming for billions of happy molecules. - tom robbins    some men aren't looking for anything logical.  they can't be bought; bullied; reasoned; or negotiated with.  some men just want to watch the world burn. - alfred pennyworth    the unreal is more powerful than the real. because nothing is as perfect as you can imagine it. because it's only intangibles; ideas; concepts; beliefs; fantasies that last. stone crumbles. wood rots. people; well; they die. but things as fragile as a thought; a dream; a legend; they can go on and on. if you can change the way people think. the way they see themselves. the way they see the world. you can change the way people live their lives. that's the only lasting thing you can create. - chuck palahniuk    let's get real sister-boy in the double-x hooded sweatshirt. that blonde-haired; blue-eyed jesus in the vatican ain't right. that motherfucker was jewish; not white. christ was a middle-eastern rasta man who ate grapes in the company of prostitutes and he drank wine more than he drank water. born of the spirit; the disciples loved him in the flesh. - staceyann chin    ===update 27/06/12===    i am a passionate; &lt;a class="ilink" href= "/interests?i=queer"&gt;queer&lt;/a&gt;; sex/body+ &lt;a class="ilink" href= "/interests?i=feminist"&gt;feminist&lt;/a&gt; who understands &lt;a class= "ilink" href="/interests?i=privilege"&gt;privilege&lt;/a&gt; and the concept of &lt;a class="ilink" href= "/interests?i=intersectionality"&gt;intersectionality&lt;/a&gt;. i grew up in an all-woman household; raised by some of the fiercest ladies who taught me how to be strong; and encouraged me to follow my dreams. until recently; i didn't really understand what it was i wanted to do with my life; but now i have some clarity; focus; and a direction to move in.    as far as *relationships go; i very recently got out of one and don't think i'm ready to jump back into the game just yet. if you feel comfortable with simply chatting; if you're a feminist; if you check your privilege on a regular basis; and if you can understand that i'm not going to be interested in dating for as long as i decide that i'm not ready to; feel free to send me a message.</t>
  </si>
  <si>
    <t>i'm a &lt;a class="ilink" href="/interests?i=sociology"&gt;sociology&lt;/a&gt; major with a concentration in &lt;a class="ilink" href= "/interests?i=women%27s%0astudies"&gt;women's studies&lt;/a&gt;. thinking about changing my major to &lt;a class="ilink" href= "/interests?i=political%0ascience"&gt;political science&lt;/a&gt; though; because who the fuck wants to graduate?</t>
  </si>
  <si>
    <t>making coffee. trolling the internet. &lt;a class="ilink" href= "/interests?i=object+manipulation"&gt;object manipulation&lt;/a&gt;. day dreaming. riding my bike in rush hour traffic. making mistakes. learning. growing. laughing at myself. loving.</t>
  </si>
  <si>
    <t>my crooked smile.</t>
  </si>
  <si>
    <t>this day and age; it's hard to tear myself away from my computer. but when i can; i enjoy reading books like &lt;a class="ilink" href= "/interests?i=the+vampire%0achronicles"&gt;the vampire chronicles&lt;/a&gt;; &lt;a class="ilink" href="/interests?i=harry+potter"&gt;harry potter&lt;/a&gt;; and &lt;a class="ilink" href="/interests?i=discworld+novels"&gt;discworld novels&lt;/a&gt;. also; anything written by &lt;a class="ilink" href= "/interests?i=stephen+king"&gt;stephen king&lt;/a&gt;; &lt;a class="ilink" href="/interests?i=chuck+palahniuk"&gt;chuck palahniuk&lt;/a&gt;; &lt;a class= "ilink" href="/interests?i=hunter%0as.+thompson"&gt;hunter s. thompson&lt;/a&gt; or &lt;a class="ilink" href= "/interests?i=kurt+vunnegut"&gt;kurt vunnegut&lt;/a&gt;. favorite book of all time: &lt;a class="ilink" href="/interests?i=the+red+tent"&gt;the red tent&lt;/a&gt;. currently reading: &lt;a class="ilink" href= "/interests?i=a+feast+for+crows"&gt;a feast for crows&lt;/a&gt;; &lt;a class= "ilink" href="/interests?i=the%0aethical+slut"&gt;the ethical slut&lt;/a&gt;; &lt;a class="ilink" href= "/interests?i=a+woman+among+warlords"&gt;a woman among warlords&lt;/a&gt;; and textbooks... mostly textbooks :(    a short list of movies i could watch over and over again: &lt;a class= "ilink" href="/interests?i=the%0acrow"&gt;the crow&lt;/a&gt;; &lt;a class= "ilink" href="/interests?i=heathers"&gt;heathers&lt;/a&gt;; &lt;a class="ilink" href="/interests?i=requiem+for+a+dream"&gt;requiem for a dream&lt;/a&gt;; &lt;a class="ilink" href="/interests?i=the+goonies"&gt;the goonies&lt;/a&gt;; &lt;a class="ilink" href="/interests?i=the+breakfast+club"&gt;the breakfast club&lt;/a&gt;; &lt;a class="ilink" href= "/interests?i=the+dark+knight"&gt;the dark knight&lt;/a&gt;; &lt;a class= "ilink" href="/interests?i=kill+bill"&gt;kill bill&lt;/a&gt;; &lt;a class= "ilink" href="/interests?i=the%0amatrix"&gt;the matrix&lt;/a&gt;; and &lt;a class="ilink" href="/interests?i=labyrinth"&gt;labyrinth&lt;/a&gt;.    i love food! i will probably eat almost anything; or at least try it once! i also love to bake :d    shows i love to watch include &lt;a class="ilink" href= "/interests?i=the+l+word"&gt;the l word&lt;/a&gt;; &lt;a class="ilink" href= "/interests?i=dexter"&gt;dexter&lt;/a&gt;; &lt;a class="ilink" href= "/interests?i=freaks%0aand+geeks"&gt;freaks and geeks&lt;/a&gt;; &lt;a class= "ilink" href="/interests?i=carnivale"&gt;carnivale&lt;/a&gt;; &lt;a class= "ilink" href="/interests?i=game+of+thrones"&gt;game of thrones&lt;/a&gt;; &lt;a class="ilink" href= "/interests?i=arrested%0adevelopment"&gt;arrested development&lt;/a&gt;; &lt;a class="ilink" href="/interests?i=portlandia"&gt;portlandia&lt;/a&gt;; &lt;a class="ilink" href="/interests?i=community"&gt;community&lt;/a&gt;; &lt;a class="ilink" href="/interests?i=will+and+grace"&gt;will and grace&lt;/a&gt;; &lt;a class="ilink" href= "/interests?i=the+walking+dead"&gt;the walking dead&lt;/a&gt;; &lt;a class= "ilink" href="/interests?i=mad+men"&gt;mad men&lt;/a&gt;; &lt;a class="ilink" href="/interests?i=firefly"&gt;firefly&lt;/a&gt;; &lt;a class="ilink" href= "/interests?i=dollhouse"&gt;dollhouse&lt;/a&gt;; &lt;a class="ilink" href= "/interests?i=battlestar+galactica"&gt;battlestar galactica&lt;/a&gt;; &lt;a class="ilink" href="/interests?i=my+so-called+life"&gt;my so-called life&lt;/a&gt; and &lt;a class="ilink" href= "/interests?i=doctor%0awho"&gt;doctor who&lt;/a&gt;.    this last bit could possibly go on forever so i'll make it brief and list a few artists so you have an idea of what kind of music i'm into. &lt;a class="ilink" href="/interests?i=ani+difranco"&gt;ani difranco&lt;/a&gt;; &lt;a class="ilink" href= "/interests?i=anais+mitchell"&gt;anais mitchell&lt;/a&gt;; &lt;a class="ilink" href="/interests?i=pink+floyd"&gt;pink floyd&lt;/a&gt;; &lt;a class="ilink" href="/interests?i=cocorosie"&gt;cocorosie&lt;/a&gt;; &lt;a class="ilink" href= "/interests?i=kate+nash"&gt;kate nash&lt;/a&gt;; &lt;a class="ilink" href= "/interests?i=aretha+franklin"&gt;aretha franklin&lt;/a&gt;; &lt;a class= "ilink" href="/interests?i=the+beatles"&gt;the beatles&lt;/a&gt;; &lt;a class= "ilink" href="/interests?i=langhorne+slim"&gt;langhorne slim&lt;/a&gt;; &lt;a class="ilink" href="/interests?i=beck"&gt;beck&lt;/a&gt;; &lt;a class= "ilink" href="/interests?i=the+gossip"&gt;the gossip&lt;/a&gt;; &lt;a class= "ilink" href="/interests?i=incubus"&gt;incubus&lt;/a&gt;; &lt;a class="ilink" href="/interests?i=emilie%0asimon"&gt;emilie simon&lt;/a&gt;; &lt;a class= "ilink" href="/interests?i=lily+allen"&gt;lily allen&lt;/a&gt;; &lt;a class= "ilink" href="/interests?i=muse"&gt;muse&lt;/a&gt;; &lt;a class="ilink" href= "/interests?i=portishead"&gt;portishead&lt;/a&gt;; &lt;a class="ilink" href= "/interests?i=sneaker%0apimps"&gt;sneaker pimps&lt;/a&gt;; &lt;a class="ilink" href="/interests?i=nin"&gt;nin&lt;/a&gt;; &lt;a class="ilink" href= "/interests?i=apc"&gt;apc&lt;/a&gt; and &lt;a class="ilink" href= "/interests?i=tool"&gt;tool&lt;/a&gt;.</t>
  </si>
  <si>
    <t>a connection; some good coffee; my pussy cat; my friends and family; great music; and growth.</t>
  </si>
  <si>
    <t>what it is i want to do with the rest of my time on earth and how i can start moving toward it.</t>
  </si>
  <si>
    <t>doing homework. shit; you wish your life was this exciting!</t>
  </si>
  <si>
    <t>you can't see my privates.</t>
  </si>
  <si>
    <t>you have a bike and you want to go somewhere with me &lt;b&gt;&lt;i&gt;or&lt;/i&gt;&lt;/b&gt; you have a car and you want to take me somewhere :d    you're into object manipulation and you want to teach me a new trick.    grammar; spelling; punctuation. these are the first things i notice when i'm reading your profile. if you can hold these three things down; i will probably be impressed and by default want to talk to you. ha :)</t>
  </si>
  <si>
    <t>i'd like to think i'm very nice and easy to get along with. i'm pretty laid back and free. i love trying new things visiting new places. i really don't like to or be around people who take themselves too serious. i'm big on humor i like to laugh a lot! i laugh at myself and i'll probably laugh at you...so if you don't have a good sence of humor do not bother!!!    i like going out for drinks; going dancing with my friends. i like all types of music reggae; electronic; bass; funk; soul; experimental; ambient; hip hop; glitch hop; house; and soooo much more but i do not like top 40 if that is what you generally listen to... we are more than likely not a match just sayin....    ummm.. heres a list because sentences are to hard :]  i like tattoos and piercings  i like animals  i like cooking  i like fashion  i like trying new foods  i like going new places  i like meeting new ppl  i like dancing  i like drinking  i like to partyyy  i like hearing stories    i like to have a good time all the time.  all that negativity...save it!!    and.....i'm kinda silly/goofy lol :p</t>
  </si>
  <si>
    <t>child care  it's awesome i love the kids i nanny and i'm always looking for awesome stuff for us to go do and see!!    working on traveling and being more active</t>
  </si>
  <si>
    <t>uhhmmm..face painting?    and shopping on my phone</t>
  </si>
  <si>
    <t>my septum ring</t>
  </si>
  <si>
    <t>i like movies that aren't horror or cheesy romance    i listen to alot of different music always down to hear something new j boog; elliot lipp; shlomo; trentemoller; paper diamond; james blake; etta james; eart wind and fire; too $hort; dirt nasty; demian marley; portishead; iamamiwhoami; rick james; the beastie boys; beats antique; quadron; die antwoord; iggy azalea; sbtrkt; daft punk; flying lotus; amy winehouse; and a shit ton of others...    i could live on dim sum and ceviche and grilled cheese</t>
  </si>
  <si>
    <t>1family/friends  2 ipa  3 foods  4 music  5 my wardrobe  6 my pet snake</t>
  </si>
  <si>
    <t>if i could hide a pet tarantula from my roommate...  oh and nebulas  and things i could be making in my spare time</t>
  </si>
  <si>
    <t>hangin with friends grabbing drinks at bars or dancing at some club or dancing in the street or just fucking around or going to a show or drinking at someones house or drawing on someones face at a house party or drinking tooo much beer but mostly just doing the hokey pokey and playing hopscotch    i wish i could say karaoke but no one ever wants to do that</t>
  </si>
  <si>
    <t>i get pretty awkward</t>
  </si>
  <si>
    <t>if you like to shake your groove thang  if you have a sense of humor  if your are not someone that makes the duckface in pics..if you do that shit i really really dnt like you  if you're a little reckless and weird  if you wanna get drunk and do karaoke?  ooh ooh if you want to go thrifting!  and duh! if you like to partyyyyy</t>
  </si>
  <si>
    <t>a middle aged artist with selective tastes; a high libido; and a track record as an awesome lover - just out of a year long lover arrangement that worked very well.</t>
  </si>
  <si>
    <t>far too much for a relationship. looking for a lover who can keep a schedule (thursday 8-11pm at my place work for you?)</t>
  </si>
  <si>
    <t>sex; atmosphere; listening to desires</t>
  </si>
  <si>
    <t>thin frame; nice legs; eyelashes; brown eyes</t>
  </si>
  <si>
    <t>books: guide to getting it on; the ethical slut; sex; magick and spirit</t>
  </si>
  <si>
    <t>sex; women; alcohol; music; food; sleep</t>
  </si>
  <si>
    <t>women; sex; nice hips and butts</t>
  </si>
  <si>
    <t>busy working on projects</t>
  </si>
  <si>
    <t>7" and a hour or two of your time</t>
  </si>
  <si>
    <t>ur healthy; straight; monogamous; and need a scheduled release because you are too busy otherwise. if you are bi and looking for an occasional male lover on the side; that can work. just no poly drama entanglements or multiple males - if you have time for that; you do not need a part time lover.    vanity and sanity: only thin to medium builds who've been tested and cleared recently. open honesty and communication required.</t>
  </si>
  <si>
    <t>im really a chill guy i can be shy at times but once you get to know me im really i funny guy i work and go to school i'm a really big sports fan im hella tall lol. i'm volunteering at marine mammal center helping sea lions and other mammals</t>
  </si>
  <si>
    <t>working going to school</t>
  </si>
  <si>
    <t>im really good and baseball;basketball;football;cooking;kissing</t>
  </si>
  <si>
    <t>my hair or what ever you look at first</t>
  </si>
  <si>
    <t>dbz;initial d;the warriors;hiphop;r&amp;amp;b; all types of food i open to try all types of food</t>
  </si>
  <si>
    <t>mom;dog;family;friends;xbox360;</t>
  </si>
  <si>
    <t>i have a.d.d so i have alot on my mind</t>
  </si>
  <si>
    <t>just chillin with friends haveing a good time going to bars clubin rock climbing playing basket ball</t>
  </si>
  <si>
    <t>i use to be a real big video game addict</t>
  </si>
  <si>
    <t>if you got this far just message me. i know you want to this is your conscience and you looking to have a fun night out with a nice down to earth guy get at me</t>
  </si>
  <si>
    <t>i'm living and working in the &lt;a class="ilink" href= "/interests?i=bay+area"&gt;bay area&lt;/a&gt; but am from &lt;a class="ilink" href="/interests?i=denver"&gt;denver&lt;/a&gt;. it's awful to live in such a beautiful location and yet not be able to see the &lt;a class="ilink" href="/interests?i=broncos"&gt;broncos&lt;/a&gt; play on a week to week basis with any regularity. i'd like to meet someone who; like me; is wanting to meet someone like me! lol seriously; this is the truth; but i'm sure that's what everyone here wants; to meet someone with whom they don't have to try to make a connection with for they are just naturally alike. now this is not to mean i'd never have to try to make the relationship work. that...that...that would just be fricken weird. i'm a little &lt;a class="ilink" href= "/interests?i=odd"&gt;odd&lt;/a&gt; i guess; for i tend to get strange reactions from everyone i know a little too often after my actions or response to their questions for example. if they'd quit asking me questions; i wouldn't have to give 'em any answers that they might consider awkward or strange though; right? i'm cool with it; i simply try to find the humor in it. i &lt;a class="ilink" href= "/interests?i=love"&gt;love&lt;/a&gt; &lt;a class="ilink" href= "/interests?i=snowboarding"&gt;snowboarding&lt;/a&gt;; and chillin in the &lt;a class="ilink" href="/interests?i=sun"&gt;sun&lt;/a&gt;; &lt;a class="ilink" href="/interests?i=travelling"&gt;travelling&lt;/a&gt; and just staying in; &lt;a class="ilink" href="/interests?i=the+simpson%27s"&gt;the simpson's&lt;/a&gt; and &lt;a class="ilink" href= "/interests?i=the+discovery+channel"&gt;the discovery channel&lt;/a&gt;; &lt;a class="ilink" href="/interests?i=art"&gt;art&lt;/a&gt; and &lt;a class= "ilink" href="/interests?i=music"&gt;music&lt;/a&gt; of most genres. i don't believe in god; but (almost) always say god bless you in response to a sneeze; and swear to god when i'm serious about the &lt;a class= "ilink" href="/interests?i=truth"&gt;truth&lt;/a&gt;. i believe that &lt;a class="ilink" href="/interests?i=promises"&gt;promises&lt;/a&gt; are "gold" and shouldn't be used as if they're worthless. ever. i believe in &lt;a class="ilink" href="/interests?i=family"&gt;family&lt;/a&gt; and the bonds that hold me to mine. i believe that honesty is the best policy; and cannot comprehend those who will intentionally disregard that lesson with any regularity. this is especially true if the people they lie to are close to them; or are negatively effected by their behavior.    i am creative; funny; and honest</t>
  </si>
  <si>
    <t>wasting away the time until the day comes where i am the all important being in someone elses life. work with &lt;a class="ilink" href="/interests?i=radioactive"&gt;radioactive&lt;/a&gt; waste but am a certified &lt;a class="ilink" href="/interests?i=massage"&gt;massage&lt;/a&gt; therapist who is testing his skills and feeling out the desire to go that route full time.</t>
  </si>
  <si>
    <t>procrastinating and being late are my two most recognizable traits. i do tend to make friends easily; do a job with great detail when given the right tools and time; and make time for fun or relaxation more than most. art is a passion that i believe i'm good at; but don't practise enough at.</t>
  </si>
  <si>
    <t>my appearance and demeanor. too often i am asked "what nationality are you?"; or "do i know you?". apparently; i have a look or carry myself in a way that people recognize from "somewhere else".</t>
  </si>
  <si>
    <t>a.the hobbit; skeleton crew; the da vinci code b. the shawshank redemption; the blues brothers; fight club; unforgiven; the godfather:part ii &amp;amp; the original; eternal sunshine of the spotless mind; braveheart; the breakfast club; dogma; caddyshack; etc.; etc. c. springsteen; u2; the stones; the beatles; motown; clapton; robert johnson; coldplay; eminem; missy higgins; rob (white) zombie; sublime; and so on... d. ice cream; mexican; pizza; cereal. if it's got sugar or is spicy; it could potentially make the list.</t>
  </si>
  <si>
    <t>family desire music humor (life's too serious as it is!) pocket knife (or something to fiddle with when i lose cell phone) cell phone (although i atempt to too often)</t>
  </si>
  <si>
    <t>what i think i should be thinking about. i tend to overthink all that is probably useless; and yet i continue to do it. take three times the time needed to actually perform a task preparing to do the task.</t>
  </si>
  <si>
    <t>a homebody or visiting family. unexciting.</t>
  </si>
  <si>
    <t>i'm very private and don't want or like most people to know too much about me. even to the point that i do not believe that any one person knows or could know all about me. i tend to always leave some details or stories for certain people and then only if the mood to talk about my escapades is with me will i reveal some portions. i can't believe i'm telling you all this! ;)</t>
  </si>
  <si>
    <t>you believe we might hit it off or if you hope we might hit it off! or if you want to know more. or if you think you might want to know more later... i'm lookin forward to that.</t>
  </si>
  <si>
    <t>i like to keep an active lifestyle; seek out good food; and strive to pursue my career/hobby which is gaming. i prefer to be silly and fun; but i know when to take the important things seriously. i try get the most out of life and keep things simple. i grew up in the bay area most of my life; and wouldn't want to live any where else. you got snowboarding during the winter; the beach during summer; and camping during spring and fall.    one of my favorite things to do is to travel to new places; where people may have different cultures or customs; be more conservative or more liberal; or have different comfort zones.  it would be great to meet someone who would be up for trying different things; and exploring all the little gems the bay has to offer.    i admire a girl who is thoughtful and can sense these things; making those around her feel comfortable and important.  she's adventurous; is not afraid of flying and breaking a sweat while hiking. i understand that she may not want to do all the things i wants to do and that's okay; because she won't expect me to go skydiving either. she values family and friends and doesn't hold grudges. life is too short to hold grudges.    just a note - if you're really interested in connecting with me; it might be better to shoot me a quick e-mail because i don't spend too much time on here and usually swap with work during the weekdays. i don't mean to ignore you!</t>
  </si>
  <si>
    <t>looking for that special someone and trying this new diet where you can't eat red or white meat. it is tough. i miss beef so much! =(</t>
  </si>
  <si>
    <t>fixing computers; making simple meals; balancing a pen on my finger; and eating food (my proud talent).</t>
  </si>
  <si>
    <t>i'm asian.</t>
  </si>
  <si>
    <t>playing games; hanging out with friends; and dining out.</t>
  </si>
  <si>
    <t>your a girl with good sense of humor.</t>
  </si>
  <si>
    <t>hi. i think i am a very sweet person. and i think most of the time i am quite a deep thinker but i can be into shallow stuffs too.</t>
  </si>
  <si>
    <t>i'm learning and figuring out the purpose and meaning of my life hahaha</t>
  </si>
  <si>
    <t>1. being an idealist. i want to grow up saving homeless dogs and cats while making a lot of money  2. keeping my desktop very organized  3. being clean and neat</t>
  </si>
  <si>
    <t>i really don't know. maybe my height. i am very short.</t>
  </si>
  <si>
    <t>music: bonobo; little dragon; phantogram; youth lagoon; tame impala; underground; miley cyrus  shows: i like family guy; the office; and friends  food: anything except for ice cream and anything iced.  movies:  books:</t>
  </si>
  <si>
    <t>1.my computer  2.my mom  3.my iphone  4.people  5.  6.</t>
  </si>
  <si>
    <t>the purpose and meaning of life; haha</t>
  </si>
  <si>
    <t>h;skla ah i</t>
  </si>
  <si>
    <t>1. i wish i could have more friends  2. i like miley cyrus; i think she is a very interesting person. and she is pretty</t>
  </si>
  <si>
    <t>1. you like girl with bangs :)  2. you like very very honest and blunt conversations  3. you can teach me how to play ukulele.</t>
  </si>
  <si>
    <t>english (poorly)/chinese (poorly)</t>
  </si>
  <si>
    <t>i love meeting new people in any context; from friends to lovers.  i am:  -polyamorous; but don't need sex to enjoy someone.  -kinky; but enjoy sensual play just as much.  -living life to the fullest; and finally getting over my fear of missing out.  -an overly train underachiever; and am finally getting over my fear of success.  -a hair stylist; make up artist and fashion designer.    and yes i spend a some what excessive time at costume parties.    for a more detailed look into my life and personality; please read "a conversation with wild wain; or the gender orientation of a potential zombie cowboy." in my "on a typical friday night i am" section.    i am eclectic; artistic; and something else</t>
  </si>
  <si>
    <t>living; and growing. what else is there to do?</t>
  </si>
  <si>
    <t>fashion design; hair dressing; cuddling; kissing; talking; listening; reading; being a recluse; socializing;</t>
  </si>
  <si>
    <t>normally it's my clothing; my eyes or the book i'm reading.</t>
  </si>
  <si>
    <t>books:  a song of ice and fire series  master and margarita  lamb  the hitchhikers guide to the galaxy  confederacy of dunces  water for elephants  the blind assassin  &lt;a class="ilink" href= "/interests?i=finger+prints+of+the+gods"&gt;finger prints of the gods&lt;/a&gt;  harry potter  graham's hand-book of standard &lt;a class="ilink" href= "/interests?i=phonography"&gt;phonography&lt;/a&gt;  anything by &lt;a class="ilink" href= "/interests?i=neal+stephenson"&gt;neal stephenson&lt;/a&gt;; ann rice; &lt;a class="ilink" href="/interests?i=dostoevsky"&gt;dostoevsky&lt;/a&gt;; h.p lovecraft; george bernard shaw  the strange life of nicola tesla  cat's cradle  man and superman  dune  the cloud atlas    movies:  fellini satyricon  mozart and the whale  wings of desire  happiness of the katakuris  ichi the killer  wristcutters  everything's illuminated  marquis  quills  life aquatic  alice  crazy stupid love  8 1/2  down by law  let the right one in  night &amp;amp; day watch  the proposition    music:  rock  dubstep  glam  hiphop  trip hop  disco  punk  britpop  celtic  electronic  glitch  dance  folk  southern rock (non-modern)  gothic  gothrock  industrial  grunge  indie  rockabilly  swing  synthpop  soul  r&amp;amp;b  country (non-modern)  show tune    but with that said there are plenty of band that would fall in to those genres that i cant stand.  the only kind of music that i absolutely can't stand is reggae; i also don't like most ska with the exception of a few songs.    food:  burritos  sushi  spinach  beets  fancy cheeses  besides that i'll eat pretty much anything. except for marmite! i refuse to eat marmite! oh i'm also not a big fan of maple syrup.</t>
  </si>
  <si>
    <t>creativity  cheese  a good book  intelligent conversation  human contact (not necessarily sex; cuddles can be just as good)  journal of some sort;  a sewing machine  music  food    i know that's more then 6; but what can i say; i am dependent on quite a few things.</t>
  </si>
  <si>
    <t>something http://www.youtube.com/watch?v=dzfmprebtd8    and something completely different http://www.youtube.com/watch?v=q77ybmtd2rw</t>
  </si>
  <si>
    <t>what fallows is a conversation i had with someone a while ago; and even though allot has changed in my life; i still feel it explains who i am fairly well and in more detail.    on that note i give you!  a conversation with wild wain; or the gender orientation of a potential zombie cowboy!    to give you a bit of background. i applied for a part in a zombie western tv pilot via craigslist. it started with me sending them my resume and a head shot. things got a little strange after that.    wild w: first off; are you trying out for a male or female part? we can't tell from your photo. anyway; here are the details...    (just to point out the important parts. they were looking for actors; who were okay with being nude in front of a camera. it was shot in a ghost town called rhyolite; nevada. (for those who know cult films; it's the same place the bar scene in six string samurai was shot. http://www.ghosttowns.com/states/nv/rhyolite.html) i thought it sounded like a lot of fun!)    me: my apologies i am male. i am perfectly ok with doing nudes.    wild w: if you are a male; why didn't you make that apparent? i suppose you are aware that most casting agents would want to know that.    me: my apologies; i do not have a head shot for anything but modeling. in which case i look exceptionally androgynous. i also would like to apologize that i did not state my gender at the beginning of this conversation.    wild w: you know; i would have thought you were a woman; but you had the typical "too much makeup on" like most of the drag queens we see in sf. i noticed that; and i figured you were a guy. that's why i asked.    (now before you read the next part; i think it's important to point out when i first started writing this letter i was going to say something like "i am not a drag queen. i am in fact a post op trans male." but when i thought about it and realized one: i'm not and i really have no right claiming that i am; and two: my actual life was just as; if not more interesting; and there was no need to make up a new one.)    me: wow. this is quite possibly one of the most unprofessional and offensive conversations i have ever had with anyone. good job! i'm proud of you! i am not a drag queen. i was in fact born with the presentation and infatuation of the many splendors of the female form. yet i still chose to identify as male. a male who just so happens to enjoy the polymorphic world of make up.    i also enjoy long walks through the red light district; a good book; sex clubs; making fun of children in football jerseys; spinach; beats; bean burritos; medical corsets and neck braces. and on those cold dark nights i like to curl up with my fetish model girlfriend; as well as the occasional lover of hers/mine/other+ (other+ tends to be a lot of fun) and participate in acts normally only reserved for marquis de sade novels.    now; i can tell you are a very open and accepting person; a man/woman/other (i would not presume) of extreme intellectual value. so much so; i must say; that i would be surprised if you don't share one or more of my indulgences. you must agree that you; like me; prefer a simple life. i do hope that this letter has successfully and abundantly explained who i am; for it did indeed seem that you were exceedingly concerned that i was unaware of who i was; and i would hate to think that you thought that i didn't know who i am; but i think that it is fairly obvious now that i did know who i was; and will soon find out who i am. so on that note i can't wait to work with you!    thank you zev    wild w: ok</t>
  </si>
  <si>
    <t>i capitalize words at random because i think it makes them more dramatic.  i don't like sequins.  if you here hoping for something dirty; just ask. there's very little i wouldn't admit to a random stranger...i'll probably regret saying that later.</t>
  </si>
  <si>
    <t>if you know what phonography is; and why it's ironic that i have bad handwriting.    must be ok with &lt;a class="ilink" href= "/interests?i=polyamory"&gt;polyamory&lt;/a&gt; !    or any other reason you can think of i love talking to new people.</t>
  </si>
  <si>
    <t>i am not looking for a relationship in the traditional sense. rather; i am searching for those that i am terming healers. what is a healer? see below in the "you should message me if" section.    human society is deeply injured. it is up to me; and those like me; to allow human society to transform. it is our responsibility to demonstrate what a whole; connected human society looks like; get us out of our heads; and put us in our hearts.    we are all individual manifestations of a larger whole. we need to work together as one unit if we are to properly serve the larger whole. the notion of wholly committed; monogamous relationships; as wonderful and romantic as it sounds; is simply an idea. natural human interaction is not bound to any idea of interrelation. rather; human relationships are fluid; dynamic; constantly changing phenomena. we are all constantly changing; and any limitation to those changes born out of ideas will only serve to separate and divide us from one another.    i am:  -usually &lt;a class="ilink" href="/interests?i=quiet"&gt;quiet&lt;/a&gt; and observational.  -&lt;a class="ilink" href= "/interests?i=polyamorous"&gt;polyamorous&lt;/a&gt;  -technology &lt;a class="ilink" href= "/interests?i=geek"&gt;geek&lt;/a&gt;  -accidentally &lt;a class="ilink" href= "/interests?i=spiritual"&gt;spiritual&lt;/a&gt;  -intuitive  -future forecaster  -spiritually focused  -&lt;a class="ilink" href="/interests?i=health"&gt;health&lt;/a&gt; obsessive  -&lt;a class="ilink" href="/interests?i=animal"&gt;animal&lt;/a&gt; lover  -&lt;a class="ilink" href="/interests?i=planet"&gt;planet&lt;/a&gt; lover  -playful cook  -neat freak  -&lt;a class="ilink" href="/interests?i=honest"&gt;honest&lt;/a&gt;  -fearful  -fearless  -&lt;a class="ilink" href= "/interests?i=vegetarian"&gt;vegetarian&lt;/a&gt;  -&lt;a class="ilink" href="/interests?i=vegan"&gt;vegan&lt;/a&gt;  -raw/live foodist  -intuitive &lt;a class="ilink" href="/interests?i=piano"&gt;piano&lt;/a&gt; player  -casual &lt;a class="ilink" href="/interests?i=soccer"&gt;soccer&lt;/a&gt; player  -&lt;a class="ilink" href="/interests?i=yoga"&gt;yoga&lt;/a&gt; practitioner  -meditator  -modest  -casual &lt;a class="ilink" href= "/interests?i=photographer"&gt;photographer&lt;/a&gt;  -casual dresser (means i dress poorly)  -couchsurfer &lt;strong&gt;www.couchsurfing.org/people/ddb123&lt;/strong&gt;  -organic food consumer  -aesthetic design critic</t>
  </si>
  <si>
    <t>i have been asking myself that question for the last 2 decades. i have not worked for money in the last 4 years now. i quit my job; left the country and discovered i was on a spiritual journey which is ever changing and expanding.    it is clear to me the world is on the brink of massive change. human society; as we know it; is about to undergo a fundamental transformation. we have come to a crossroads. it is a very exciting and scary moment. i can see and feel the change coming. i don't know what it is going to look like; but my life is about trying to live as healthy as i can.    i am constantly asking myself what it means to be healthy? what does a &lt;a class="ilink" href= "/interests?i=sustainable"&gt;sustainable&lt;/a&gt;; &lt;a class="ilink" href= "/interests?i=whole"&gt;whole&lt;/a&gt;; &lt;a class="ilink" href= "/interests?i=peaceful"&gt;peaceful&lt;/a&gt; human society look like and how can i bring about that change in myself and in the world? &lt;a class="ilink" href= "/interests?i=unconditional+love"&gt;unconditional love&lt;/a&gt;; &lt;a class= "ilink" href="/interests?i=community"&gt;community&lt;/a&gt;; &lt;a class= "ilink" href="/interests?i=honesty"&gt;honesty&lt;/a&gt;; &lt;a class="ilink" href="/interests?i=communication"&gt;communication&lt;/a&gt;; &lt;a class= "ilink" href="/interests?i=openness"&gt;openness&lt;/a&gt;; &lt;a class="ilink" href="/interests?i=compassion"&gt;compassion&lt;/a&gt;; &lt;a class="ilink" href="/interests?i=giving"&gt;giving&lt;/a&gt; are all very important for me and will be a necessity if we are to continue sharing this planet with others.    i am being asked by life to be a part of the change that is coming. to help people heal and to shift into the new ways of the world. we are all going to need each other in the coming months and years. i cannot help but feel like i am being trained to be an integral part of the healing shift that is underway throughout the world.</t>
  </si>
  <si>
    <t>at times; i have the uncanny ability to understand a problem down to it's root; how it got that way; and the things that need to happen in order to fix it. i can generally tell with rather good accuracy future outcomes of scenarios. saying that this is "my" gift sounds wrong though; as this knowledge does not come from "me".</t>
  </si>
  <si>
    <t>perhaps my eyes; or my awesome zip-off pant shorts.</t>
  </si>
  <si>
    <t>-harry potter  -crouching tiger; hidden dragon  -daily show  -coconuts; sweet potatoes; kale; salsa  -&lt;a class="ilink" href="/interests?i=krishnamurti"&gt;krishnamurti&lt;/a&gt;</t>
  </si>
  <si>
    <t>-good; clean food and water  -honesty  -love  -intuition  -sun light on my face  -quiet space</t>
  </si>
  <si>
    <t>these days; as soon as the sun goes down i am normally in for the night. oh winter; how you love to make me tired.</t>
  </si>
  <si>
    <t>my biggest present challenge is to love myself unconditionally.</t>
  </si>
  <si>
    <t>...you are a healer.    are you a healer? are you aware you are a healer?    do you:  --feel things much more strongly and intensely as compared to others?  --have a strong intuitive sense which guides them in the world?  --hear a call to heal yourself?  --feel drawn to assist others to heal?  --naturally resist and reject the structures and systems of modern industrial human society?  --have a drive to perceive that which is true?    if you answered yes to some or all of these; you may be a healer and i would love to chat with you!</t>
  </si>
  <si>
    <t>i am easy going with a great personality. have a great sense of humor. love to laugh. i love music and dancing.</t>
  </si>
  <si>
    <t>being a good friend!</t>
  </si>
  <si>
    <t>my personality</t>
  </si>
  <si>
    <t>love all music; jazz standards are my favorites. like to read self help books; drama and action movies are my favorite. italian food is my favorite.</t>
  </si>
  <si>
    <t>i can never do without god in my life; my children; grandchildren; family; friends; and something to do! lol.</t>
  </si>
  <si>
    <t>making sure i make good sound decisions</t>
  </si>
  <si>
    <t>watching a good movie or hanging out with my friends.</t>
  </si>
  <si>
    <t>i feel life is for living. too many people grow up way too fast and forget how to have fun. i get out and see the world as much as possible and love meeting new people and having a good time. i bike everywhere and play ultimate frisbee as much as possible. i love anything to do with nature or animals and am planning backpacking excursions to big sur and yosemite as soon as possible. i am also very into cooking and baking my own food. i also enjoy intellectual or mentally stimulating games.</t>
  </si>
  <si>
    <t>i am enjoying everything to the fullest. i work enough to pay for rent; food and having some fun. mostly i love just being me and finding new experiences. i love the city and the vibrant diversity in the people; but i also like that i can bike down highway 1 or get lost in golden gate park and forget that i am in a city.</t>
  </si>
  <si>
    <t>enjoying the little things and having intelligent conversations about life. appreciating the variety and the beauty life offers.</t>
  </si>
  <si>
    <t>probably my sass.....what can i say.</t>
  </si>
  <si>
    <t>hrmmmmm    island; catch 22 and johnathan livingston seagull are some of the best.    movies really depend on my mood. the most recent two that i watched were legend (1985 tom cruise; not will smith) and star wars: a new hope.    for music i am into journey; queen; styx; the fray; matt nathanson; counting crows; five for fighting; red hot chili peppers; fallout boy and many others....</t>
  </si>
  <si>
    <t>the moment i am living in and how i can make the most of it. also the interactions people have and the cultural norms which have been established. the manner in which people are socialized to think and act certain ways.</t>
  </si>
  <si>
    <t>cooking something scrumptious while drinking wine and listening to classic rock on vinyl records. eventually i might head out to a karaoke bar with some friends to make a fool of myself.</t>
  </si>
  <si>
    <t>you want a friend to have adventures with. i can also be a great listener and can help work out different problems in life. also if you possibly want to make delicious food with me.</t>
  </si>
  <si>
    <t>fun-loving; smart; down-to-earth guy with a goofy sense of humor.</t>
  </si>
  <si>
    <t>i run the engineering team for a silicon valley based software company. i've been super lucky in that i love what i do and have been privileged to work with amazing people. if i'm not at work; i'm spending quality time with friends and family or doing my best impersonation of roger federer on the tennis courts. if i practice hard enough; i know i have a chance at dominating the geriatric circuit one day!</t>
  </si>
  <si>
    <t>books  biographies and american history (big fan of caro's biographies of lbj and anything related to wwii); any michael lewis book (moneyball; the big short; liar's poker); garcia marquez novels; letters from a nut    movies  from the super silly but totally awesome (dumb and dumber; talladega nights) to the nerdy (matrix; star wars; inception); to the man-epics (braveheart; godfather); woody allen flicks; any tarantino movie (loved inglorious basterds); coen brothers movies (fargo; burn after reading; the big lebowski)    music  i love the sound of the guitar and am biased to a great guitar riff in a great rock song. a great hip-hop or dance beat can move me as well. latin music is high on my list right now.    food  spicy!</t>
  </si>
  <si>
    <t>in no particular order:  1) music  2) sunshine  california kid at heart; need to be able to go outside and play sports  3) ipad  all my books; magazines; and news rolled into one small device!  4) passport  tokyo; rio; and paris are my favorite cities  5) friends and family  best and most important part of my life  6) coffee</t>
  </si>
  <si>
    <t>clever word plays that will hopefully become part of our modern lexicon -- "the manniversary" is my latest invention.</t>
  </si>
  <si>
    <t>out and about with friends; usually enjoying a nice dinner somewhere in the city.</t>
  </si>
  <si>
    <t>the okcupid questions about my earliest childhood memory are not enough?</t>
  </si>
  <si>
    <t>you are a smart; well balanced; kind-hearted person looking for a relationship with long-term potential</t>
  </si>
  <si>
    <t>i love to be active and involved; whether its hiking or backpacking on weekends; running after work; volunteering; attending lectures; seeing shows; cooking dinner with friends; or wandering through art galleries with a glass of wine.    i'm happiest when engaged and exploring the world around me - which i must say; has been easier and more fun in the bay area than anywhere else i've ever been.    i love to travel and have been lucky enough to take extended trips to se asia; south america; mexico; australia and new zealand. and just a few months back (jan '12) i traveled through belize; guatemala and mexico with two good friends. it was the first trip i'd taken in almost 3 years (grad school preempted travel during that time period). it was an amazing trip that re-inspired the travel bug within me.    when i'm not traveling or doing something outdoorsy like backpacking in yosemite or climbing in red rocks; i really; really love to curl up with a good book or movie. in fact; down time is just as important to me as racing around trying to experience everything the world has to offer. as well; engaging with friends and home life through good food (i love to cook!); music and conversation is highly valued and sought out regularly.</t>
  </si>
  <si>
    <t>i recently moved to oakland from the city and am very much enjoying the added green space. i have a yard again - it's been 5 years too long! i'm most excited about the prospect of gardening; but of course i'm also just simply happy to have the extra outside space for lounging in the sun; hosting bbqs; etc.    i work for a local agency doing environmental compliance. my work involves a significant amount of business outreach and education; which i love. it's been a refreshing change of pace from private consulting. i made the transition a little over a year ago and am appreciating that my focus is no longer profit driven.    i tend to stay pretty busy. during the week; i usually run or climb after work and then love to mix in dinner with friends (in or out) with a few quiet nights at home. as i mentioned before; i love to cook so getting together with friends around food is something i find myself doing often.    weekends home tend to be a mix bag: dinner parties; bbqs; hikes in redwood or the santa cruz mountains; bike rides; farmers markets; gardening (this is a new one!); dancing at the new parish (or anywhere for that matter); plays at berkeley rep; lounging on the couch with a good book; or often just simply sipping a beer and chatting with a friend.    i love to backpack and usually go on a few trips a year. i also recently discovered a love for bike camping. i've only been once; but it was amazing and i'd like to do more of it. i also climb and ski so there's usually a trip or two planned around each of those activities. but really; i love to explore and to be outside so weekends away tend to be as frequent as weekends home whether it be soaking in hot springs; sitting by the fire after a long day skiing; wine tasting by bike; camping in big sur; etc...</t>
  </si>
  <si>
    <t>being a good friend  planning trips and travel  engaging the world around me  setting goals  being proactive  listening  making pizza; including the dough!  riding my bike with no hands</t>
  </si>
  <si>
    <t>a few books i've recently enjoyed... omnivore's dilemma by michael pollan; shantaram by gregory david roberts; tiera del fuego by francisco coloane; over my head by claudia osborn.    i enjoy eating out; but i also love to cook! mostly; i like good food... thai; american; italian; german; mexican; cambodian; etc.    my music interests are as eclectic as my taste in food. a few notables: bon iver; the tallest man on earth; the black keys; m. ward; fela kuti; blonde redhead; charlie parker; old growth medicine show; ween; gillian welch; iron and wine; de la sol; black star; grizzly bear; low; tricky; bob dylan; bjork; calexico; cat stevens; mos def; cat power; the clash; menomena; greg brown; johnny cash; kool keith; prince; a tribe called quest; miles davis; etc; etc.</t>
  </si>
  <si>
    <t>family  friends  delicious food  adventure (near and far)  books  laughter</t>
  </si>
  <si>
    <t>i like to think i'm either meeting friends for drinks and food; relaxing at home after a long week with dinner and a movie (or maybe just a good book; or on the road to somewhere amazing (or possibly packing for an early morning departure).</t>
  </si>
  <si>
    <t>i was born in kentucky (i guess that's not all that private; but it's sort of interesting and there are some great stories that go along with it!).</t>
  </si>
  <si>
    <t>you like to be active  i don't mean on the go all the time; but you're driven to explore and to experience new things. i love to go on adventures and to travel; but i enjoy some down time too! also; you're compassionate and caring; as well as strong and independent.</t>
  </si>
  <si>
    <t>midwest born; i moved here from chicago in the fall.    i...  - understand true loyalty and look out for those i am close to  - am a taco enthusiast  - love being mentally challenged by my partner  - do not have a "type" or discriminate  - can take a joke</t>
  </si>
  <si>
    <t>non-profit work with adults with developmental disabilities. going back to school next year for a masters in social welfare &amp;amp; public health.</t>
  </si>
  <si>
    <t>i get compared to clark kent</t>
  </si>
  <si>
    <t>turbonegro; carla bruni; cro mags; hank williams; g.i.s.m.; 100 demons; otis redding; link wray; warzone; gang starr; billy bragg; george jones; gg allin; skarhead; ryan adams    the wire; ricki-oh; chappelle's show; the good the bad and the ugly;    tacos; indian; falafel; thai; and pizza.....i love to eat; cook; and be cooked for.</t>
  </si>
  <si>
    <t>garlic  oral hygiene  my pup (beep)  hair cuts  avocados</t>
  </si>
  <si>
    <t>my next meal/snack; battery life</t>
  </si>
  <si>
    <t>you want to get the hell off this website</t>
  </si>
  <si>
    <t>i am a 27 year old woman who lives in sf. i went to sfsu and majored in marketing/business. i currently work as a media planner. i love going up to tahoe and traveling. i like to be an active person in the city and love what the city life has to offer. i am looking for that special guy and to have a relationship. if you would like to know more; just ask!</t>
  </si>
  <si>
    <t>my smile and my blue eyes.</t>
  </si>
  <si>
    <t>either hanging out with friends or enjoying a quiet night in with some red wine.</t>
  </si>
  <si>
    <t>you are looking for a relationship.</t>
  </si>
  <si>
    <t>i'm an artist and sometimes a musician. i can be creative with  minimal resources. example: my guitar has four strings while most  have six. i take my time. procrastination is part of my creative  process. i'm the quiet guy with the talkative friend. i think more  than i speak. if something's funny i have the unique ability to  reverse the humor and make you face-palm. then i kick the joke a  few times just to make sure it's dead. i'm a punny guy.</t>
  </si>
  <si>
    <t>i work a full-time job as a manager at a big musical instrument store. on my off time i work towards building up my freelance illustration career.</t>
  </si>
  <si>
    <t>drawing little monsters. drawing big monsters. flicking guitar picks across the room. slappin' da bass. playing video games. watching other people play video games. coming up with bad jokes on the spot and feeling smug.</t>
  </si>
  <si>
    <t>my hair style and color. my dashing good looks. if i'm wearing it; the sharks bursting out from my hoodie.</t>
  </si>
  <si>
    <t>science fiction books.  b movies.  live shows.  downloaded music.  homemade food.</t>
  </si>
  <si>
    <t>cellphone.  ballpoint pen.  thumb drive.  note pad.  headphones.  sunglasses.</t>
  </si>
  <si>
    <t>what i'm going to be doing 5-10 years from now because i have no idea.</t>
  </si>
  <si>
    <t>enjoying my day off. sleeping in until the afternoon. staying in and hanging out with my friends. staying up way too late and realizing that i have to be at work in a few hours.</t>
  </si>
  <si>
    <t>i'm addicted to &lt;a class="ilink" href= "/interests?i=stumbleupon"&gt;stumbleupon&lt;/a&gt;.</t>
  </si>
  <si>
    <t>you're on this site to meet people.</t>
  </si>
  <si>
    <t>well i'm easy to get a long with. love to share thoughts and experiences with people. i love art; and i am a 3d artist and designer.    i am crazy; ambitious; and funny</t>
  </si>
  <si>
    <t>taking it as it comes...</t>
  </si>
  <si>
    <t>cooking; laughing &lt;a class="ilink" href= "/interests?i=skateboarding"&gt;skateboarding&lt;/a&gt;; &lt;a class="ilink" href="/interests?i=art"&gt;art&lt;/a&gt;; &lt;a class="ilink" href= "/interests?i=adrenalin"&gt;adrenalin&lt;/a&gt;; &lt;a class="ilink" href= "/interests?i=traveling"&gt;traveling&lt;/a&gt; and &lt;a class="ilink" href= "/interests?i=music"&gt;music&lt;/a&gt;</t>
  </si>
  <si>
    <t>my eyes maybe??</t>
  </si>
  <si>
    <t>books: i recently read extremely loud &amp;amp; incredibly close  right now i'm on everything is illuminated.    movies: blood diamond; the godfather i &amp;amp; ii; pulp fiction; fight club; american history x; taxi 1-4; all jackie chan movies; wall e; aliens; beer fest; inglorious basterds; the prestige; singing in the rain; nine; ip man;full metal jacket; scarface; braveheart; the green mile; gladiator; jaws; district 9; lord of the rings 1-3; the wrestler; deer hunter; kill bill 1-2; in to the wild; dog day afternoon; v for vendetta; lock; stock and two smoking battles; 21; rocky; pirates of the caribbean; and so much more =)    music: i don't have any taste; what ever touches me =)</t>
  </si>
  <si>
    <t>1.jokes  2.friends  3.3d design  4.glass of wine  5.traveling  6.a nice hot bath</t>
  </si>
  <si>
    <t>everything and sometimes nothing</t>
  </si>
  <si>
    <t>with friends somewhere</t>
  </si>
  <si>
    <t>you are cool.</t>
  </si>
  <si>
    <t>english (fluently)/swedish (fluently)/turkish (fluently)/italian (poorly)</t>
  </si>
  <si>
    <t>i'm a passionate guy that likes to engage in good conversation; regardless of subject matter. i'm curious if i don't know about it; and i'm engaged if i do. people tend to learn everything about me as they go along. i tell stories about myself as the time seems fit. very rarely am i opposed to trying new things; and am really attracted to enthusiastic; passionate people. also; according to the metrics used here; i may come off as a fairly arrogant person; however i will show some arrogance and say that's clearly not right.</t>
  </si>
  <si>
    <t>i'm currently a graduate student in biochemistry at uc berkeley. i expect to graduate in in 2014 and i ultimately hope to run a startup company. upon graduation; i'm considering traveling the world for a couple of years; i have been bitten hard by the traveling bug. that's the boring answer.    in reality; i am trying to be the best i can be at anything i commit to. i am searching for more questions and even more answers. i am reviving; rebuilding; and rekindling my life in oakland. i am always asking what i want. i am always asking "what else?". i am striving to never be bored or complacent. i am still exploring the world and am one with the journey ahead.</t>
  </si>
  <si>
    <t>bouncing quarters into a shot glass. and getting there. where? that proverbial there that applies in every situation.</t>
  </si>
  <si>
    <t>- my eyes give away the fact that i'm mixed.  - i have an accent that gives away where i was raised.  - i have a thick head of hair.</t>
  </si>
  <si>
    <t>books - lord of the flies; the da vinci code; the four hour body (as a reference); the hot zone; fahrenheit 451; another roadside attraction    movies - forrest gump; the big lebowski; saving private ryan; office space; old school; happy gilmore; the departed; casino    music - my favorite music depends on my mood. no dubstep or country. everything else has a fair shot.    shows - the wire; the west wing; colbert/stewart; the sopranos; rome; californicaton; sportscenter; pbs newshour    food - soul food and southern fried anything.</t>
  </si>
  <si>
    <t>where to travel next; why our society is so dysfunctional; why i can't tan at all; why accents develop relative to locale; where i want to live for good.</t>
  </si>
  <si>
    <t>out. where and how is very random.</t>
  </si>
  <si>
    <t>i am a true aries woman. i am loyal; honest and passionate. the world is my oyster. i will travel anywhere to get that perfect shot. i love music; photography and travel. my man should have a true heart - possess the courage of a lion and the gentleness of a lamb. must be a hard worker; loyal and most especially honest. i am looking for that special person to share laughs with; quality dinners; hiking; movies; and ordinary days (and sunsets) with. if he possesses all this; an aries woman will lay down her armor and fall into his arms.  a misrepresentation of oneself is a grave error in the eyes of an aries woman who is not into mind games or time wasting.....life is too short and much too precious.</t>
  </si>
  <si>
    <t>i'm living my life to the fullest. i enjoy each and every day. music; photography and travel are my passions and i look for opportunities to absorb them all. so much to see and do...</t>
  </si>
  <si>
    <t>finding the best in places and people.</t>
  </si>
  <si>
    <t>is my unbridled energy for life and experiences.......gotta go!</t>
  </si>
  <si>
    <t>my favorite books: the shack; the last lecture  my favorite movies: the godfather; shawshank redemption; the green mile; bridges of madison county; avatar; as good as it gets; pride &amp;amp; prejudice; my cousin vinny; and of course - you've got mail (wink wink)  my favorite foods: greek; italian; american to name a few  my favorite music: smooth jazz; disco; soft rock; rhythm &amp;amp; blues; most all except opera and heavy metal</t>
  </si>
  <si>
    <t>music; health; happiness; adventure; laughter; the ocean and love in no particular order. yes; i know that makes 7</t>
  </si>
  <si>
    <t>all of the above :) the order depends on the situation :)</t>
  </si>
  <si>
    <t>on my way to somewhere or something</t>
  </si>
  <si>
    <t>is worth getting to know me to find out :)</t>
  </si>
  <si>
    <t>if you share a genuine zest for life accompanied by a moral; sincere attitude. honesty is a must. life is too short for head games!</t>
  </si>
  <si>
    <t>english (fluently)/greek (okay)/sign language (okay)/spanish (okay)</t>
  </si>
  <si>
    <t>hmm. well i'm maya; i'm a college student and i'm working in sf this summer. i really wanted to meet some new people while i'm here; which is why i'm on this site. i'm a major &lt;a class="ilink" href="/interests?i=reading"&gt;reading&lt;/a&gt; nerd (new titles anyone?) and i'm always exploring new genres of music. also i love meeting new people so you should message me sometime.    i'll try anything once; which is especially handy since i love ethnic food. i tore a couple ligaments in my ankle and i'm still recovering; but usually i play &lt;a class="ilink" href= "/interests?i=tennis"&gt;tennis&lt;/a&gt; and like running. i'd like to &lt;a class="ilink" href="/interests?i=travel"&gt;travel&lt;/a&gt; anywhere in the world; so i'm hoping my future job will lead me to interesting countries i've never visited. i'm pretty focused on academics but i really like getting involved with community service based clubs. if i'm forgetting anything you want to know just ask.    i am quirky; empathic; and obfuscated</t>
  </si>
  <si>
    <t>i'm a college student studying business. i'm working in sf this summer at a small consulting that focuses on social change initiatives.</t>
  </si>
  <si>
    <t>making people feel comfortable in potentially awkward situations. i really like languages in general; i have a long list of the ones i'd like to at least explore a little. also singing; i've been told.</t>
  </si>
  <si>
    <t>my smile? you tell me.</t>
  </si>
  <si>
    <t>books: jane austen's books are by far my favorite; but i also really like the bronte sisters. i just read i have the right to destroy myself by young ha-kim and i just started the prophet by kahlil gibran.    music: basically anything; although i know that's a cop-out. here's an attempted breakdown by genre: dubstep (nero; flux pavillion; feed me; mimosa); reggaeton (don omar; wisin y yandel); alternative rock; a little rap (drake; li'l wayne; ludacris); a little country (toby keith); instrumental/classic-ish (lucia micarelli; chris botti; josh groban); techno (tiesto; paul oakenfold; benny benassi); hindi; indie (death cab; tegan and sara; mother mother; ). and then those that i have no idea where they go: anti-pop consortium; bassnectar; king midas sound; phaseone; chromeo; and lots more. just ask.    movies: my absolute favorites is cinema paradiso (it's in italian and is quite amazing). i also really like the king's speech; rear window and tommy boy; but that's subject to change. sadly the number of movies i've watched is greatly outnumbered by the number i'd like to see; so if you'd like to help me out with that let me know :)    food: i absolutely love food. it's a blatant love affair. the most perfect meal ever would have to be mexican food; sushi; and ginger ale. weird; yes. delicious? absolutely. i love attempting to make things i see on food network but it usually doesn't quite turn out like that. oh well.</t>
  </si>
  <si>
    <t>family  music  friends  languages  books  food; especially what i haven't tried yet</t>
  </si>
  <si>
    <t>with my friends doing something entertaining; or home with the family. nothing terribly exciting; sorry.</t>
  </si>
  <si>
    <t>i am completely terrified of the dark and thunderstorms. no idea why.</t>
  </si>
  <si>
    <t>i have a sense of humor that can be described as dorky in a sense of conan o brien and jimmy fallon.    i love to create in the field of arts and music. whether painting or composing. i listen to all kinds of music but my radio is either on kdfc 102.1 (for bay area people) during the day. at night if i'm out driving; i put on some music that is dance-able. (i love to dance but i suck at it so i do my own moves and really don't care if you laugh or not; i just do what i do.)    i love technology but i don't go around carrying a blackberry or iphone on my hip like it's glued onto me. (i keep losing them that way.)    i love to read non-fiction and autobiographies. (fiction books feel so fake and feels like i'm wasting my time.) also history and world history are the best. science books are my favorite! i'm a big science fan!    my friends are good to me and i'm good to my friends. i really enjoying helping out my friends by giving them inspiration when they feel uninspired. i think every human being has a lot of offer; whether personal or business it all works out for the better.    as for employment; i do lots of things to keep me going. i have my own web development thing on the side. yes; i get paid for it. i also volunteer my time at non-profits so i can help out. i also i'm part of a few organizations but i won't drop names here. sorry; you just have to get to know me a bit better.    i'm not a goody goody two shoes. oh no; never underestimate anyone's abilities; that is a bad mistake.    any questions; just shoot me a message. messaging people shouldn't be scary. just do it. you never know if you'll meet your friend or partner this way. think of it as networking. if it doesn't work out at any level; there's more people to message.    from my facebook profile:  i drum to my own beat.    "in contrast; you may be bored easily in situations that lack high amounts of intellectual stimulation. in such cases; you might have difficulty excelling on projects that do not provide much stimulation or require much creative thinking." &amp;lt;---so very true.    so true. so very very true:  "you are a skywalker. you love adventure; both intellectual and physical. and you greet new challenges with passion and bravery.    when you get interested in a project; you can become extremely focused on it; sometimes to the exclusion of all around you. you complete it carefully and thoroughly; often with great originality.    and because you have a lot of energy and tend to be enthusiastic about your ideas; inventions; and projects; you can be very persuasive.    you tend to like to collect things; experiences or ideas. and you are eager to make an impact on those around you; as well as the wider world.    although you enjoy people and can be charming and humorous; you are not very interested in routine social engagements or boring people. you are comfortable being by yourself; pursuing your own interests.    people probably call you a non-conformist; an original. you like to have good conversations on important topics. people tend to admire you for your innovativeness."    i am nerdy; spontaneous; and creative</t>
  </si>
  <si>
    <t>at the moment; i am trying to define myself as an entrepreneur. i'm pretty good with multitasking different levels when it comes to management. before this; i was defining myself as a musician; but only when as far as a semi-professional musician in classical music playing the viola/violin/piano.</t>
  </si>
  <si>
    <t>i'm good at learning new things. my mind is a sponge for different new information and experiences. i'm not a know it all type of person. i don't like those myself. but i do like to teach music. i was a private music teacher during college for extra money.</t>
  </si>
  <si>
    <t>is my top hat.</t>
  </si>
  <si>
    <t>i have books; lots of books.  i finished reading the 4 hour workweek. very great for anyone learning what it takes to own your business.    i don't go to the movies but i rent.    music genres are: classical music; house music; dance music; electro-rock alternative; indie rock alternative and alternative rock.    food: i love italian.    from my facebook profile:    books: plenty on my desk; too lazy to put them all in here. most recent one called "maps of the world" by jane hamilton..    movies: vanilla sky; eternal sunshine of the spotless mind; frida; the matrix movies; with honors; face/off; hbo's band of brothers dvd and more to add later on.....    tv shows: house m.d.; entourage; dexter; fringe; scariest places on earth; history channel; weather channel; cnn; fairly odd parents.    music: radiohead; tiesto; beethoven; tchaikovsky; rachmaninoff; schumann; kaskade; deadmau5; david guetta; sigur ros; house music;</t>
  </si>
  <si>
    <t>1) my laptop (for work)  2) my cat  3) my family  4) my wallet  5) my friends  6) my music    pretty simple.</t>
  </si>
  <si>
    <t>creating new things with my imagination. i have a humorous and wide imagination.</t>
  </si>
  <si>
    <t>out and about with my friends at a bar or watching a movie online. (thank you netflix)</t>
  </si>
  <si>
    <t>i didn't shave my beard yesterday.</t>
  </si>
  <si>
    <t>if you're laid back; pretty damn cool and don't have low self esteem or have baggage issues. i'm not here to mend your past or beat up your ex-bf. go to dr. phil; he has answers; not me. also; i'm not here to compliment your looks so that your self-esteem goes up a notch. nor am i here to stroke your ego.    i don't like know-it-alls. maybe if you're from harvard or oxford but other than that; shut up. i don't do pissing contests. there's a time and place for everything ya know?    also; no bi-sexuals please. you guys are complicated as *@^&amp;amp;! i tried having a bi-sexual gf; but it never goes well. but i do support the gays; my best friend is gay.</t>
  </si>
  <si>
    <t>so yesterday when i logged in; i got a message that said; "do not transfer funds to anyone you meet online." :) really!?? well damn! now i have to find another way to make money!    i really just want someone to go to the movies with; eat out with; and cook with. it doesn't have to be serious... i just want to see where it goes; and have a fun time along the way!    i'm politically liberal; and that's important to me; even though i don't want it to be a subject of discussion all the time. i like to think i'm an activist; but really i'm not. i believe in my political views; but they just don't take up that much space in my life.    i love to travel. i've traveled several places in the world and am eager to travel more. i particularly love europe and am really interested in exploring eastern europe at this point. i'm looking for someone who also is interested in travel; or who could be.    i also love history - european history mostly. in addition to my ma in counseling psychology; i have a ba in religious studies and history (however i am not religious in the least - it's an intellectual interest).    i read a lot. i go through phases of reading a lot of historical fiction. i love it; but then i also want to compare it with the relevant historical facts. i'd like to write some historical fiction some day. i have some ideas already.    oh; i love camping too! in a tent!    hope that's enough for now.</t>
  </si>
  <si>
    <t>i am currently in transition; studying for a licensing exam; and putting together a private psychotherapy practice. i also work for a chemistry professor at uc berkeley.</t>
  </si>
  <si>
    <t>i'm really good at understanding where people are coming from; planning trips including overseas vacations and road trips; statistics; figuring out most excel spread sheet issues; and ... other things.</t>
  </si>
  <si>
    <t>what do people notice about me? i don't really know. i come off as shy in the beginning i think but... it's more "slow to warm up" than shy. ultimately i am not shy; but i don't like large crowds of people; or big parties much.</t>
  </si>
  <si>
    <t>favorite book: the lord of the rings. i was a tolkien fan way before the movie came out! but i love the movie also.  books: mists of avalon; poisonwood bible... ok my geekiness is about to come out... i read a lot of history books. civilization of the middle ages; or carolyn walker bynum (a medievalist).    other movies include: like water for chocolate; y tu mama tambien; el crimen de padre amaro; joy luck club; cider house rules; dead poet society... long list actually.    music: most anything except country; but there are even exceptions there. my favorite music is classic 60's and 70's as well as alternative rock. not so fond of r&amp;amp;b or rap. not so fond of techno...    food: anything ethnic; but especially thai and indian.</t>
  </si>
  <si>
    <t>1. my education  2. my family  3. my car (i hardly ever drive it; but it's necessary for road trips)  4. my travel ambition  5. my books  6. my computer</t>
  </si>
  <si>
    <t>ideas for private practice and medieval europe. and lately i've been thinking about the food industry. i try to stick to organic because i believe that my money is my vote on how i want food to be produced.</t>
  </si>
  <si>
    <t>spending time having dinner out with my family; and sometimes alone. i have no problem eating out alone; if that's what i'm wanting and no one is game. i also enjoy cooking; so i do that sometimes. i'm not much of a barfly; but i don't mind having a drink now and then. i also love going to the movies; but not usually on a friday night. ideally; i'd like to have an intimate evening with a lover.</t>
  </si>
  <si>
    <t>i had no idea that simply dating would be such a frustrating process!!</t>
  </si>
  <si>
    <t>you like my photo; or if you find any of this interesting. also; if you just want to have dinner with someone; i'm game. or... if you particularly don't like me; or something about my profile; i'd like to know what that is!</t>
  </si>
  <si>
    <t>raised in cali and recently moved to the bay area for a new job and much needed adventure. i'm pretty laid back; drama free and try to surround myself with like minded people. not a lot of things get me down and i'm definitely blessed to be where i'm at in life right now. i'm pretty independent and have my career going on; although it would be nice to share those moments in between with someone special. i love anything that has to do with outdoors and am always up for random adventures.</t>
  </si>
  <si>
    <t>even though work keeps me busy i love to live an active lifestyle. i'm a gym rat at heart but i'm never one to turn down a good hike or bike ride on a trail. during my down time i'm either out on a weekend trip or unwinding from a busy week and spending it with family. i work hard so i can play even harder! since i'm new to the bay i'm excited to explore all it has to offer; although it'd be great to have a partner in crime. bonus points if you're into boxing... i can always use a sparring partner. ;)</t>
  </si>
  <si>
    <t>being sarcastic and dishing it back ...</t>
  </si>
  <si>
    <t>favorite books include a brave new world; the tipping point; i hope they serve beer hell and many more.    favorite shows/sports are sons of anarchy; first 48; american horror stories; wec and ufc; how i met your mother; the office; 90's reruns of fresh prince of bel-air or saved by the bell! and of course football season is my fave! go niners!!    movies include hangover; white castle; spirited away; casino; 300; dark knight; the princess bride; the lost boys. lots of 80s movies.    love all types of music including rock; alternative; hip hop; my all time favorite slow jams from the 90's; and yes even some country.    favorite foods include sushi (hold the wasabi!); indian; thai; italian...too many to list. oh and i can live off of cinnamon toast crunch cereal if i could.</t>
  </si>
  <si>
    <t>family. friends. gym. ipod. running shoes. boxing gloves.</t>
  </si>
  <si>
    <t>anything from what my next career move will be; what my next workout is; or what my weekend will consist of...</t>
  </si>
  <si>
    <t>out with friends at a bar; having dinner in the city; or if i've had a long week at work unwinding with a movie at home.</t>
  </si>
  <si>
    <t>i occasionally sleep with the lights on.</t>
  </si>
  <si>
    <t>you are:    *not a flake or play games (i think the best way to find out if you have a connection with someone is eventually in person.)  *laid back type of guy with a bit of a sarcastic side  *not looking for a random hookup    (not too much to ask right...haha)</t>
  </si>
  <si>
    <t>mission district bar owner with a love of music; sports; and people with a great sense of humor. i enjoy those who don't take themselves too seriously yet still hold tight to their convictions. i am a huge soccer fan and love music ranging from jazz to hip hop to electronica; reggae; and classic metal; to name a few. i'd like to find someone to go to movies; live music; dinner and trips to the beach or mountains to snowboard. i'm not easily offended and have a fairly sick sense of humor. love kids and can deal with everyone from the janitor to the ceo. i like people who can roll with it...  cheers.    i am blond 235lbs; 6 feet tall; and heterosexual</t>
  </si>
  <si>
    <t>working lots at my bar/cafe; and working out. kickin' at 4 barrels coffee house; downloading music; and looking for someone fun loving easy going and sexy minded.</t>
  </si>
  <si>
    <t>finding humor in strange places and entertaining myself and those around me.</t>
  </si>
  <si>
    <t>that i'm a straight dude who's not afraid to make eye contact. unassuming and fun loving.</t>
  </si>
  <si>
    <t>authors:cormic mccarthy; milan kundera;mpvies: curious life of benjamin button;shawshank redemption; music everything from miles davis to stevie wonder to acdc.</t>
  </si>
  <si>
    <t>music; sports; a sense of humor; exercise; news; the ocean.</t>
  </si>
  <si>
    <t>my business; and the future.</t>
  </si>
  <si>
    <t>working behind the bar then kickin it at the crib; listening to music or watching law and order...</t>
  </si>
  <si>
    <t>i've done my share of drugs and no longer indulge; but don't judge those who do.</t>
  </si>
  <si>
    <t>you are adventurous; have a good sense of humor; would like to be inspired by someone new.</t>
  </si>
  <si>
    <t>i'm an easy going guy that never looks back and pushes to be better. looking for an easy going girl; likes the simple things in life; likes to have a good time; and silly. looking for that someone who pushes me to do things out of my comfort zone and is supportive of the decisions i make. and.... hope she expects the same in return</t>
  </si>
  <si>
    <t>global logistics specialist. haha i know. if you are lost..i'm in the import/ export industry</t>
  </si>
  <si>
    <t>dancing like nobody is watching; getting lost exploring; hunting for a good bite to eat..drinking beer on a sunday while playing golf...staying active...taking mini trips.</t>
  </si>
  <si>
    <t>is that i'm an old soul</t>
  </si>
  <si>
    <t>books: tao of pooh; movies: donnie darko and hackers; music: anything with a hook and a groove; food: pizza; bbq;1st time experiments; homemade wraps; salads;</t>
  </si>
  <si>
    <t>creativity; pizza; sense of humor; music; and a bed; the sixth is a wip</t>
  </si>
  <si>
    <t>questions that do not have any right or wrong answers</t>
  </si>
  <si>
    <t>playing it by ear; going dancing; finding a good bite to eat; or staying home and decompress;</t>
  </si>
  <si>
    <t>i caught your eye</t>
  </si>
  <si>
    <t>i am an outgoing venezuelan guy who moved to the states 5 years ago and consider sf his home. took a while to make friends but thanks to my soccer and softball team; met great people and great friends.  i am recently single; had a nice relationship that came to an end with a happy ending (we are good friends now) and ready to explore who is out there; go on dates and rediscover love.  i have a beautiful family that i care a lot for; i keep in touch with them and consider them a big part of my life even thou they don't live in the states.  i am fun; mostly in a good mood; always laughing; usually drive a lot; but i also bike sometimes; i like to dress good; wear cologne; play soccer; score goals; play softball; hit a doubles and watch professional tennis matches.  i am a terrible singer and probably change the lyrics of a song; i can dance for hours and enjoy a good party; love chocolate; beer and some wine.  i recently had knee surgery so no extreme sports or movement for 6 more months; feeling better but doing therapy and exercises to get it back to normal.  i have good experience on online dating; so let's give it one more try; there is still a lot good people out there!  valentines day is next week so let see who will be my valentine date!!</t>
  </si>
  <si>
    <t>i decided to go back to school and do a master in environmental engineering!! it's wonderful so far and it's a whole new world to me. i also work part time with people with mental disability people and seniors!!</t>
  </si>
  <si>
    <t>organizing things; multi task; dancing salsa/merengue; laughing; cooking when i feel like it; making good friends; make people laugh; driving and finding parking; sometimes scoring goals and other things that can't remember tonight.</t>
  </si>
  <si>
    <t>often i get my smile (nothing worst than a picture with a bad smile); my eyelashes and my accent (some find it cute/sexy) kinda like gloria from modern family in a better male version i guess lol!!</t>
  </si>
  <si>
    <t>books:i wasn't raise reading books so i don't read much(never too late to change); the only books i had read are harry potter books; i like more audio books (lazy i know) but i have some books at home that i need to read.  movies: i watch a lot of movies; specially the one that go to the oscars; usually don't watch movies twice but i had watched fried green tomatoes many times and i love it.  shows: thanks to tivo i can watch all my shows at odd times; are you ready for a long list?? true blood; amazing race; survivor; american horror story; desperate housewives; real housewives of atlanta; the apprentice; big brother; hoarders; american idol; downtow abbey; rupaul drag race; greys anatomy; glee; gossip girl; ellen; modern family; storage war; million dollar listing. and yes i do have a life; work; homework and time to date so it all works out at the end.  music: i pandora for the most part; open to anything; usually what is hot on the radio. i don't have music on my iphone and i don't own an ipod; listen radio while i drive and planing to get a radio for the shower.  food: i love food but nothing spicy; the fact that i am latin doesn't mean i get to like spicy; only mexican and peruvian food are spicy. meat and dessert lover; appreciate good food and love home made food; let's plan a dinner!!</t>
  </si>
  <si>
    <t>my family and the technology that make us closer  my friends/extended family  my iphone  my tv shows  my soccer and softball  my venezuelan snacks</t>
  </si>
  <si>
    <t>the things i want; i visualize them until i get them; it works for me; you just need to be patient!.  my family and friends!!  why guys spit before they pee!! have you wonder that?</t>
  </si>
  <si>
    <t>getting together with friends for a drink or dinner; movie night or sometimes homework but i try to do it before friday.</t>
  </si>
  <si>
    <t>i don't like peanut butter; most of my friends find that weird but we don't eat that on my country</t>
  </si>
  <si>
    <t>if you are emotional available and consider that we can have fun together; let's meet each other; we might click and take it to the next level. profiles just show a little bit about the other person so let's hang out and show the real deal.</t>
  </si>
  <si>
    <t>i'm here to find someone cool to explore the southern coast of spain for a week in september '12.    that's it; keep it simple; meet for something casual; see if we have chemistry and go from there.    i enjoy cooking in; dining out; traveling and meeting new people. i'm an academic type who loves heart-stopping experiences. to prevent the heart from actually stopping i run; surf; boulder and cross train.</t>
  </si>
  <si>
    <t>aiming towards a life where i can wear boardshorts; tee-shirts and flip-flops whenever i want. until then; i'm managing a slug of other people's money.</t>
  </si>
  <si>
    <t>maintaining trust</t>
  </si>
  <si>
    <t>my energy</t>
  </si>
  <si>
    <t>adventures; laughter; exercise; friendships &amp;amp; the desire to dream.</t>
  </si>
  <si>
    <t>playing a chill game of pool with friends</t>
  </si>
  <si>
    <t>you are positive yet sarcastic. sexy but not starved for attention.</t>
  </si>
  <si>
    <t>hi! i'm a driven new york transplant loving the san francisco life! i've always had a more easy going attitude and love to be surrounded by the intelligent active people in california. while i love camping; hiking and any outdoor activity you can shake a stick at; i also appreciate the culture of the city.</t>
  </si>
  <si>
    <t>i work as a food photographer in the bay area. i'm also aspiring to have my outdoor photography used for environmental change in the country. i like to tell stories through my images; what inspires me the most is sharing the outdoors with others; i've made it my life long goal.</t>
  </si>
  <si>
    <t>working through challenges of any size. i can reason my way to getting to where i want to be.</t>
  </si>
  <si>
    <t>my easy going nature and somewhat outdoorsy personality. i'm a positive person that loves bringing out the best in others and asking the most of myself.</t>
  </si>
  <si>
    <t>i'm reading mycophilia right now - its about the sub-culture of mushroom hunters in the world. i love books that speak to a place you've been; and sf is a hub for mushroom hunting and people.</t>
  </si>
  <si>
    <t>great friends; snow; a camera; good beer; delicious food and a loving family.</t>
  </si>
  <si>
    <t>climbing and cooking. there is a lot of dedication involved in finding the way to the top of any peak. there is also a lot of strategy to creating a good meal; both things i really enjoy!</t>
  </si>
  <si>
    <t>out with friends; reading a book; or shooting a food event.</t>
  </si>
  <si>
    <t>i love hunting mushrooms and eating them :)</t>
  </si>
  <si>
    <t>you like to have fun both indoors and out! i'm looking to meet new people to really spend time with.</t>
  </si>
  <si>
    <t>english (fluently)/dutch (fluently)/spanish (okay)/italian (okay)</t>
  </si>
  <si>
    <t>i was working too hard to produce what i was supposed to; and quit to do exactly what i wanted to do. now i can actually write for a living; and it's kind of amazing.</t>
  </si>
  <si>
    <t>puns  enthusiasm (you don't win most inspirational 8 times for playing on the field)  keeping in touch with friends  making my own fun  the limbo  flip cup (i could've been varsity)  sarcasm  remembering details..and everything else  not worrying about my terrible dance moves</t>
  </si>
  <si>
    <t>i talk to children and pets as if they are people.  i like manly beverages.  i rarely wear pants (skirts; dresses. don't worry; i'm not a nudist)</t>
  </si>
  <si>
    <t>books:  middlesex  pride and prejudice  the road to memphis  freedom  the great gatsby  ....    movies:  rear window  auntie mame  die hard  jaws  steal magnolias    shows:  30 rock  jeopardy  ninja warrior (don't judge)  friday night lights  downtin abbey    food:  seafood; pita chips; olives; pickled carrots (who knew?!) steak; round table pizza; non-pickled carrots; ketchup on everything (as well as tobasco; pepper; hot sauce in general)</t>
  </si>
  <si>
    <t>dental floss/retainers  pita chips (love of my life; gave them up for lent and almost died)  laptop  can't sleep without a book on my nightstand  perfect grammar (your/you're)  vehicle to escape the city</t>
  </si>
  <si>
    <t>letters i want to write. articles i want to pitch. adventures i want to go on. stories i want to be able to tell later. go out or stay in? (go for it) have another drink? (yes) should i try a new random recipe? (why not?) is it too cold to wear a dress? (almost never).</t>
  </si>
  <si>
    <t>grabbing a drink or dinner with friends. oftentimes in santa cruz or tahoe for the weekend.    i love playing board games with friends; going on adventures; meeting new people; or being low key. my weekends are spent catching up with friends or making new ones.</t>
  </si>
  <si>
    <t>i shop at old navy; but i would never be caught dead in sweatpants in public.</t>
  </si>
  <si>
    <t>do not casual sex me.</t>
  </si>
  <si>
    <t>i am a laid back kinda girl who loves to get to know people. i like to experience life and want to travel the world. i love with all my heart and will take care of friend or foe in need. i trust easily but i hate hard. i only hate the dishonest and i can not stand the flaky. i am in love with people that can give me a smile and share my heart for the arts. i am creative;driven; and spontaneous in life and all things that i do. i am me and its your call if u want to know me.</t>
  </si>
  <si>
    <t>at this moment in life i am working at disneyland and working on my music that i compose. i do not sing or rap i compose music and write lyrics. i coach softball and i am double majoring in music business and nursing; but i am taking a little break till i have enough money to finish. trying to start up my own cake business and when i get the time i love to have adventures with friends and make some awesome memories.</t>
  </si>
  <si>
    <t>i am really good at basketball and softball. reading music; listening to people; being a shoulder to cry on; and being super honest. also good at drinking games lol.</t>
  </si>
  <si>
    <t>i asked my roommate this and she says my smile and that im loud and out going.</t>
  </si>
  <si>
    <t>i have thousands of each so i am going to name one of each.  a walk to remember  lion king  right now drake and dis local artist named solize  i love crab.</t>
  </si>
  <si>
    <t>my family  music  phone  forgiveness  love  movies</t>
  </si>
  <si>
    <t>life; family; religion; music and relationships</t>
  </si>
  <si>
    <t>i am working; decorating a cake; seeing a movie; chillin wit my roommate; or going to a kickback.</t>
  </si>
  <si>
    <t>i am adopted and i super suck at spelling.</t>
  </si>
  <si>
    <t>you find me interesting or wanna make new friends.</t>
  </si>
  <si>
    <t>english (fluently)/sign language (fluently)/italian (okay)</t>
  </si>
  <si>
    <t>hey. so about me; huh? i've written and rewritten this thing a million times and decided; this time; to lay it all out there; because hey; at the end of the day this is who i really am. i'm confident; laid back; and a pretty open person. i definitely lean to the slightly inappropriate side; and when you combine this with my lack of self control; i can come off as a bit unprofessional. but i'm a "designer" and people seem to like me (at least i interpret it this way); so for some reason i'm allowed a bit of leeway on the professionalism.  i love my family; they're awesome. my parents are two of the nicest people you will ever meet (if you get to meet them). i'm pretty sure my sister thinks she's a super model; when in reality she's a nurse; which is pretty amazing on its own.  i'm a bit of a walking contradiction. i love the idea of buying local and eating organic; but i design and develop boots that are made in china and sold in the us. i know how to patch holes in walls; can build you a custom table out of wood; but i don't know how to change the oil in my car. and lastly; i'm laid back about most things in life; but anal about my finances.</t>
  </si>
  <si>
    <t>for work i design and develop boots. currently; when not at work or hanging out with my friends; i'm house hunting for my first home or hanging out with my "little." i'm part of the big brother big sister foundation and mentor a 15 year girl.</t>
  </si>
  <si>
    <t>telling "that's what she said" jokes. see; inappropriate.</t>
  </si>
  <si>
    <t>i'm told it's my smile.</t>
  </si>
  <si>
    <t>books: i love to read; usually it's fiction; such as: the girl with the dragon tattoo; the hunger games; harry potter (yes; harry potter). let me try to redeem myself here: i also read newsweek regularly.    movies: i love to go out to the movies; but i can't watch horror films; my imagination is much to active for them. word of warning here (many boyfriends have complained about this): anytime you decide you want to have a quiet evening and watch a movie at home with me; i will fall asleep within the first 15 minutes. i can't explain it; but it always happens.    shows: i love sons of anarchy and can't wait for the next season. if you look like jax please contact me. i also like bones; house; greys anatomy; and modern family.    music: here are my pandora stations (please don't judge me): justin bieber; the grateful dead; sugarland; matt nathanson; all-american rejects; journey; and benny goodman. i love going to concerts and have recently seen: journey; lagwagon; face to face; and my friends bands (indie; punk; and metal - fyi not the same band).    food: my favorite food groups are burritos and pizza. i will drive out of my way for a delicious and/or highly recommended burrito or pizza. other than that i will eat almost anything except spicy hot food.</t>
  </si>
  <si>
    <t>the people i love   my snowboard   mountains covered in snow   the sun   adventure   my iphone (i know; it's sad; but i'm addicted)</t>
  </si>
  <si>
    <t>so; i guess this is the part where i tell you what i want; right?    here i go...    you're laid back; but have your shit together. you have a job; this means you are currently employed; not "i just graduated and i'm looking for a job" or "i got laid off but i have a few interviews lined up."    i would be really really excited if you're a better snowboarder than me. i need someone to push and challenge me out there on the slopes. fyi; i ride freeride and have been doing it for 10+ years.    basically; besides being employed and being an awesome snowboarder; you understand that being able to play is just as important as having an intellectual conversation. you also love to challenge your partner just as much as you love to be challenged.    with all this being said; write me if you're still interested after reading this whole thing.</t>
  </si>
  <si>
    <t>responsible; caring; kind and active dad to my two great kids (9 and 5); who i am lucky to have at least 50% of the time. i work to live; not live to work; and if i had my choice; i'd be working out more; playing sports; enjoying the beautiful place i live in; and hanging out with my children as much as i could! but being a responsible; single dad means that i don't always find the time to do those things i love; or to focus on taking care of me as much as i should (but i'm working on it). i tend to live a lot in my head; but my feelings run deep; and the thing i love most of all is to have deep; meaningful conversations with those close to me. the downside of that is that i sometimes find i have little patience for small talk  i'm just itching to get deeper than that! lastly; i am not big on material things; and don't always feel in sync with people who are. life is bigger than "stuff"...</t>
  </si>
  <si>
    <t>focusing on my family first; for work; i am an independent consultant providing project strategy services to many different companies in the bay area; have lived in sf (the city) for 23 years; always looking to improve myself in all areas of my life; but also happy with the way i am right now...</t>
  </si>
  <si>
    <t>organizing; both at work and play; being a great dad; caring about people (thinking of them; being considerate); articulating my thoughts and feelings; being very honest (but diplomatic); being extremely dependable; working hard and playing hard</t>
  </si>
  <si>
    <t>that i am intelligent; funny (dry sense of humor); articulate; hard-working and loyal. ok; and maybe sometimes i'm a bit "intense"; in a passionate sort of way; not the angry way...</t>
  </si>
  <si>
    <t>the four agreements; all the harry potter books; casablanca; cinema paradiso; the first 3 star wars movies; mad men; parenthood; seinfeld; springsteen; sinatra; u2; alejandro sanz; steven curtis chapman; great seafood; italian; mexican; chinese; etc.</t>
  </si>
  <si>
    <t>hugs; my children; my faith; being outside (especially playing); a comfortable bed to sleep in; the sun (and wind) on my face</t>
  </si>
  <si>
    <t>the purpose(s) for my being here; and how i can better be in sync with that; how i can be a better person in the way that god wants me to be; without judging myself and/or others</t>
  </si>
  <si>
    <t>recovering from a crazy week and either taking care of my kids (every other weekend) or relaxing; drinka and/or dinner with friends</t>
  </si>
  <si>
    <t>i struggle with integrating my head with my heart; i live a lot of the time in the former; but have deep feelings in the latter; am working on being good to myself; as i tend to do a lot for others; especially my children; sometimes at the expense of my own self</t>
  </si>
  <si>
    <t>you are....someone who loves to play; sports and being outdoors! someone who loves children; and also understands the challenges of being a single parent (i.e. the limits that may put on my time and availability). someone who will let me be me; while i let her be her; while also understanding and appreciating the beauty of being a couple; as well as the challenges. someone who knows that happiness comes from within; and is a choice we all can make; not something that comes from any thing or any one. someone who wants to start slowly; but is open to the potential for more...down the road...    p.s. unfortunately; i've realized that; given my schedule (kids; etc.); i really am limited with time; so am really restricting myself in terms of how far away a match might be (e.g.; 15 miles away from sf max?). i'm not completely opposed to looking at other matches; but it is just the reality of my situation right now. just wanted to mention that! i hope you understand...</t>
  </si>
  <si>
    <t>recent college graduate with a positive and productive existence</t>
  </si>
  <si>
    <t>scrabble</t>
  </si>
  <si>
    <t>to kill a mockingbird;  home alone;  law and order;  the oh sees;  thai;  mies van der rohe</t>
  </si>
  <si>
    <t>sight;  smell;  touch;  taste;  hearing;  evolution</t>
  </si>
  <si>
    <t>time</t>
  </si>
  <si>
    <t>dancing to soul train</t>
  </si>
  <si>
    <t>a horoscope once told me that my fate is to endure hardships for the sake of becoming a very strong and knowledgeable human being. above all; i believe this to be true.    i am really creative and artistic; but also kind of an english; science; and culture nerd. i know a little bit about lots of things and jump at any opportunity to learn more. my attention span is very short unless whatever is in front of me is extremely interesting. i love to converse. i love to laugh. i love people; helping people; learning about people; psychoanalyzing people. i believe that life is all in the details. i have this terrible habit of liking strange people and strange things. i believe that everyone and everything has the potential to be great. i like to think of myself as quirky. i love hugs and singing... but not at the same time; that's a bit much. i garner a certain joy in finding legitimate reasons to talk to strangers in mundane situations (i.e. on the bus; waiting for coffee at starbucks; in line at the bank).    i'm pretty genuinely me.</t>
  </si>
  <si>
    <t>going to school for interior design and having a little bit of an existential crisis about whether this is what i want to do forever. i love design and have a crazy dream to revolutionize public housing; however i have also known my entire life that i was destined to pursue writing in one way or another. i don't know if i have a concrete plan for the future; however right now i'm throwing myself into my work; going to as many open mics as possible; and seeing where the wind takes me.</t>
  </si>
  <si>
    <t>making people laugh; sudoku; rapping; whistling; recognizing actors; anything spatial; matching colors; "that's what she said" jokes; autocad; making analogies; rhyming on the fly; helping others; seeing both sides of any situation; and solving difficult life problems.</t>
  </si>
  <si>
    <t>the fact that i'm usually doing something different from what everyone else is doing; like making an unintentional loud noise in a quiet room. or wearing something totally inappropriate for the occasion.</t>
  </si>
  <si>
    <t>so much. all of it; really.    love independent films; dystopic sci-fi; black comedies... anything that imitates; satirizes; or exaggerates real experiences and issues. i have a bias towards films with cillian murphy; helena bonham carter; or brad pitt in them. favorite shows right now are misfits; portlandia; weeds; shameless; house; and it's always sunny in philadelphia (which i watch online because i refuse to pay for cable).    the last two books i read were the complete "hitchhikers guide to the galaxy" and "something missing": a fictional account of an obsessive-compulsive burglar that only steals things that people won't miss.    i like plays and musicals a lot. actually; i just like watching people perform; i find public catharsis fascinating. i'm currently anticipating cashing in my tickets for "spring awakening".    i'm into most kinds of music except for terrible radio hip-pop and really twangy country. right now i'm listening to a lot of the naked and famous; royksopp; and whatever random stuff people link me to on facebook. i also recently decided that there's never a day i'm not in the mood for the postal service.    as for food; i love to try new things. i'm a huge sucker for sushi. i also have strange tendency to hunt down dim sum or curry at odd hours on a whim.</t>
  </si>
  <si>
    <t>maslow's hierarchy of needs.</t>
  </si>
  <si>
    <t>all the stuff that pocahontas had issues with: should i follow the strange clouds or settle for comfortable stability? listen to the talking trees or the advice of my culture?    i just find myself internally questioning things constantly.</t>
  </si>
  <si>
    <t>either hunkered down at starbucks doing homework; out committing some literary debauchery or; if i'm lucky; engaged in an enticing conversation with someone that i can learn something from.</t>
  </si>
  <si>
    <t>that i once pretended i was homeless so that i could take more authentic photographs of hippies living in golden gate park. it was extremely successful and they were very sweet to me.    oh; and that i own footie pajamas. with monkey feet. that i wear often.</t>
  </si>
  <si>
    <t>you'd be so down for sake-bombs and a street-corner poetry reading on a thursday night.    or if you are kind of a geek with a wide variety of interests; a boundless enthusiasm for life; a kick-ass sense of humor; and a proclivity towards the underdog. because that would like; make you "my type" or something....</t>
  </si>
  <si>
    <t>simple. quiet; but goofy &amp;amp; crazy with the people who know me  very well.  simple personality.  simple physically; not a make up person; not a dressy type of lady.  jeans &amp;amp; shirt will work. =) but still willing to wear dressy  clothes on special occassions.    sometime's i'm one of the boys =) i can get rough too. lol.    not an outgoing person. but want to be adventurous in some way. so  yes; ask me to go sky diving with you &amp;amp; i'll go. (or anything  that falls in that category)</t>
  </si>
  <si>
    <t>a caregiver and a dental assistant. once i pull myself back together (lol) ; i still plan to finish school &amp;amp; be a nurse or better yet a doctor. who knows?</t>
  </si>
  <si>
    <t>i'm good at being nice? hehe. i like playin my guitar sometimes. i started makin polymer clay also. &amp;amp; i can beat you at street fighter. kiidin! lol.</t>
  </si>
  <si>
    <t>i'm filipino! lol. my not so perfect smile makes me approachable. ahaha. i dunno.</t>
  </si>
  <si>
    <t>books: i don't read books as much as i want to.    movies: oh i love movies. can't name them all.. but i used to work  at a video store and boy did i love that job! lol.    music: i love music! hmm.. i listen to rnb; slow jams; hip hop;  rock; alternative; punk. etc. etc.  anything that sounds good to my ears works. =)</t>
  </si>
  <si>
    <t>uhm..  1. my wallet?  2. phone?  3. otter pops? ahaha! =)  4. anything that makes sounds? lol!  5. my comfy bed?  6. i can't think of anythin else.    btw; that's in no particular order and i didn't know how to answer this; so those are things literally. things that i could might never do without.</t>
  </si>
  <si>
    <t>at home? i don't go out much. only if i get invited to somewhere.</t>
  </si>
  <si>
    <t>i won't say its private; but i haven't gone clubbin yet. well its not like i'm crazy about it. just a thought tho. 03-17-12 i finally went last year.. eh; its okay still not so crazy about it.</t>
  </si>
  <si>
    <t>if you feel like it or ur that person who would make my not so adventurous life adventurous! lol!</t>
  </si>
  <si>
    <t>moderate introvert</t>
  </si>
  <si>
    <t>grad student in fields of architecture and city planning</t>
  </si>
  <si>
    <t>making models; conceptualizing; finding solutions</t>
  </si>
  <si>
    <t>i am currently reading murakami's 1q84    listening to kimbra; gotye; bon iver; la roux; feist; robyn; grimes...    i heart the peep show and other british sketch comedy</t>
  </si>
  <si>
    <t>i dislike strong smell of perfume and food</t>
  </si>
  <si>
    <t>you like to explore; appreciate fine things; can support a conversation; and very much yourself    we are unlikely to click if you are an avid activist or have a strong political agenda</t>
  </si>
  <si>
    <t>school; basketball and work; that's my current life at the moment. i love to get out and enjoy my free time; take a hike; go to the beach; or hit a giants game. i'm extremely laid back with an open and optimistic mind. always try to maintain a positive vibe.</t>
  </si>
  <si>
    <t>school and work pretty much consume my life!</t>
  </si>
  <si>
    <t>snapping my fingers</t>
  </si>
  <si>
    <t>my height/eyes</t>
  </si>
  <si>
    <t>my bed  a basketball  chocolate  water</t>
  </si>
  <si>
    <t>i love adventure and trying new things; although i'm a bit strapped for the time to try all the things that interest me. :)</t>
  </si>
  <si>
    <t>pretty busy: spending a lot of time working; working on getting my mba; and juggling life in general.</t>
  </si>
  <si>
    <t>1) coffee  2) friends  3) books  4) family  5) my dog  6) good wine!</t>
  </si>
  <si>
    <t>fleeting and inconsequential thoughts.</t>
  </si>
  <si>
    <t>what's a typical friday night? sometimes i watch a movie; sometimes i stay in and take care of business that i let fall to the side during the week. sometimes i go out to bars and clubs but the "scene" is driving me crazy so i've been more of a homebody lately. i've been going on a lot of road trips so i'm either in my car or with someone else driving somewhere or frantically packing (meaning; trying to find my damn tent at 1 in the morning).</t>
  </si>
  <si>
    <t>maybe after a few drinks...</t>
  </si>
  <si>
    <t>you can tell me a funny joke.    don't be shy :)</t>
  </si>
  <si>
    <t>i am not very cool... you probably wouldnt like me; so dont waste your time. :x    just kidding :d this is way out of date and i'm too lazy to fill it out :/</t>
  </si>
  <si>
    <t>making mistakes; then trying to fix em..... sorta</t>
  </si>
  <si>
    <t>reclusiveness</t>
  </si>
  <si>
    <t>piercings ? u tell me.</t>
  </si>
  <si>
    <t>lots !!    some include:  the halloween tree; vonnegut; orson scott card;  re:ignition;  curry. micheladas.  last.fm/user/fatalfobia</t>
  </si>
  <si>
    <t>doing nothing.</t>
  </si>
  <si>
    <t>the only reason i keep this profile is because i like all the quizzes and stuffs d: i have no life.</t>
  </si>
  <si>
    <t>wait maybe u shouldnt.... i am apparently evil d:</t>
  </si>
  <si>
    <t>i am 59 live in walnut creek and work in san francisco. i have had 2 previous long term relationships and have 3 grown children that do not live with me and have 3 grandsons. i come from a large family with 4 sisters and 1 brother and have a whole host of nieces; nephews and great nieces and nephews.    i enjoy many outside activities including hiking; bicycling; beach walking; snow sports; snorkeling; swimming; motorcycle touring travel in general; live music; live theater; dancing; movies; good fiction; sunday mornings with the new york times and exploring new restaurants and different cuisines.    i am searching for someone interested in dating and exploring connections and see where it lead us. i am open to marriage with the right one and in the meantime i wish to enjoy the company of interesting women who would like to date and see what happens</t>
  </si>
  <si>
    <t>i am enjoying the work that provides me the income to pursue the things that i enjoy doing with my life. i enjoy being both a father and grandfather and stay in close contact with my adult children.</t>
  </si>
  <si>
    <t>solving problems and driving a motorcycle</t>
  </si>
  <si>
    <t>i am told that i look young for my age and that i can appear intimidating with dressed in full leathers for motorcycle rides</t>
  </si>
  <si>
    <t>enjoy reading john grisham; stephen king; dean koontz; james patterson; and tom clancy; i enjoy many types of movies from romantic comedies to action flicks and documentaries.</t>
  </si>
  <si>
    <t>family ; activity in my life; the high mountains to restore my soul the beach to sooth my wounds. time with kids and grandkids</t>
  </si>
  <si>
    <t>global issues of water resource management and arable land and what we can do now with respect to sustainable development to preserve this earth for generations to come.</t>
  </si>
  <si>
    <t>having dinner out with friends.</t>
  </si>
  <si>
    <t>those are items that i will share as i get to know other people but do not desire to put out in the open here.</t>
  </si>
  <si>
    <t>if you would like to talk; find out more about me; or meet me. i do hope that you will respond if i message you. i will respond to those who message me. i am a busy professional so may take 48 hours to respond.</t>
  </si>
  <si>
    <t>i moved to the bay area about two years ago from la and have fallen in love with san francisco - well; it almost sounds like a cliche now!    ok; so here goes:    - confident; optimistic (with a dash of realism) and love adventures and exploration  - a dreamer who knows what it takes to turn those dreams into reality  - my biggest strength is making friends out of total strangers and i love being around people - i think all of us have a hidden interesting and positive side to us  - love music; the outdoors; beaches; keeping fit and calm under pressure  - outspoken and witty - though trying to learn to be more pc offlate  - love life and live it well - though not without moderation and balance  - really passionate about tennis - have been playing since i was a kid and the usta tells me that i'm good at it  - i think there is a tremendous amount of beauty and happiness in this world and its for us go around and explore - i travel a fair bit thanks to my work and i've decided to explore atleast two new places/cultures every year.    there is a lot more to learn (and well; unlearn); taste; explore; experience - feel blessed for this life and what ever i have been able to make of it so far.</t>
  </si>
  <si>
    <t>- living in the moment  - work in sales and marketing for a tech firm and love the new experiences and interesting people my work brings to me - as also the possibility of a bonus check at the end of the year  - learning new stuff: i've a deep interest in human psychology and why we think &amp;amp; behave the way we do..  - travel quite a bit both for work and fun: last trip few trips; puerto rico; salt lake city; palm springs and well; orlando  - enjoy hanging out with friends: go hiking; running; to concerts and also rambunctious movie nights  - trying to relearn spanish</t>
  </si>
  <si>
    <t>books: just finished "fooled by randomness" and its highly recommended. now starting "the social animal" by elliot aronson and seems promising  i usually go for non fiction but of the fiction classics i like the work of paulo coelho; charles dickens and short stories of "saki" sh munro    movies: american beauty; the james bond series; back to the future; the gods must be crazy; shawshank redemption; forrest gump; the social network and many more. i like fast paced dramas; comedies and thrillers and some of the brilliant disney; pixar animations    shows: friends; mad men; entourage; the office; the big bang theory; how i met your mother; the colbert report...plus most tennis matches and foot ball    music: nat king cole; michael jackson; queen; the beatles; u2; sting..many more    food: i've tried pretty much everything and its too hard to pick a favorite. i'd still say yes to sushi; mexican and mediterrenean food anyday</t>
  </si>
  <si>
    <t>besides my family &amp;amp; friends  money  iphone  my car  the internet  good books and good food &amp;amp; wine</t>
  </si>
  <si>
    <t>will be known to you if you ask me in person :)</t>
  </si>
  <si>
    <t>you are interesting; open minded; funny and down to hang out. you should be able to carry on a good conversation and enjoy the outdoors and best of this amazing city</t>
  </si>
  <si>
    <t>though i was born in israel; i grew up in boston. i moved to san francisco 6 years ago; and honestly; i don't miss the snow; not even a little bit. before moving here; i tried out brooklyn; but found it was not quite the city for me. californians are more my kind of people. i love trying out new things. in the past few years i have gone skiing; surfing; horseback riding; all for the first time. last year; i completed my first half-marathon. it was one of the most self-affirming things i've ever done. most recently; i went white water rafting. that was awesome. when it comes to music; i love the 80's; rock;pop...pretty ecclectic. i'll admit; my favorite movies are from the 80's too!. though i'm not a big drinker; i like to go bars and dancing with my friends on some weekends. exploring the streets of san francisco on my days off is another favorite weekend activity of mine. i'm a lot of fun and i've got a lot of spunk to my personality. if you want to keep up with me; you'll need to be witty; charming; sweet; and have great personality. if you think you're worthy; drop me a line. :-)</t>
  </si>
  <si>
    <t>i try to set 3 goals a year for myself. either something i have never tried or doing something i haven't done for a long time.</t>
  </si>
  <si>
    <t>80's movie and music trivia; cranium</t>
  </si>
  <si>
    <t>just so you know; my screen name is an anagram of my real name. points if you can figure it out!    i don't like trying to distill myself down to a summary. i'm never happy with the results. so; instead i'm going to write some interesting things i've done that shall hopefully provide some insight into my person.    in high school i participated in a foreign exchange program via my german class. after the two weeks i was in germany for the exchange program; the rest of my family came over and we drove around most of western europe.    i also visited south africa for a couple weeks. my family spent a week at a game reserve and got to see wild animals up close. i could have pet the alpha male lion; then pulled back a stump where my hand had been.    i got to meet jon stewart and see a taping of the daily show as part of a wish i made through make-a-wish. i even got to sit on the couch. there were wrinkles in the cushion that were only made by famous ass cheeks. they put a blue tarp over it when they weren't taping. awesome.    i helped raise a guide dog for guide dogs for the blind with my family. he's now working in canada. that experience is why i like dogs.    i went on a cruise of the mediterranean this summer. it was amazing. i visited greece; italy; turkey; montenegro; and croatia!    more to come when i think of them...</t>
  </si>
  <si>
    <t>i'm currently a graduate student at academy of art university; where i study 3d character animation. so much fun!</t>
  </si>
  <si>
    <t>- listening  - making people laugh  - knowing interesting facts  - making dry; sarcastic comments  - innuendo  - walking really fast around the city  - finding a silver lining when life is hard  - empathy and sympathy  - playing with my cat; donut</t>
  </si>
  <si>
    <t>probably the combination of my eyes and glasses. it's hard to explain; so see for yourself.</t>
  </si>
  <si>
    <t>wheel of time series; lotr; ender's game; pathfinder    pixar; dreamworks films; most animation. the fifth element; star wars 4-6; the matrix; iron man; eternal sunshine of the spotless mind; stranger then fiction; the hangover; snatch; ocean's eleven    burn notice; psych; scrubs; the daily show; the colbert report; mock the week; qi    anything but country and hardcore rap.    pizza; pasta; chinese food; japanese food; good burgers; broccoli; pineapple; a lot of different stuff.</t>
  </si>
  <si>
    <t>laughter  close friends. i prefer having a few close friends rather than a ton of acquaintances.  good stories  respect from my peers  internet  good food  sarcasm</t>
  </si>
  <si>
    <t>a wide variety of stuff. some common threads include friends; family; school; sex; food; something funny i saw that makes me laugh; which causes people to look at me like i'm weird.</t>
  </si>
  <si>
    <t>i'll hang out with friends if given the chance. grab a late night bite to eat; watch a movie; go to a bar; etc.</t>
  </si>
  <si>
    <t>i beat cancer. i have the scars to prove it; and some crazy stories.    i think i'm more spontaneous than this site says i am. *grumble* :)</t>
  </si>
  <si>
    <t>english (fluently)/german (poorly)/japanese (poorly)</t>
  </si>
  <si>
    <t>i drink; therefore i am.    goddamn do i really have to type more? shouldn't the other boxes be a good enough "self-summary?"    i am an observer; a helper; and a feminist-hater</t>
  </si>
  <si>
    <t>i'm finishing up my second year of school right now before i take a year off. i'm a philosophy major and i think i may double in social welfare or public policy. i volunteer at a preschool and read and do structured activities with cute esl kids. i play the piano. i'm learning how to play chess...slowly.</t>
  </si>
  <si>
    <t>rolling my eyes</t>
  </si>
  <si>
    <t>how i'm pretty quiet in group settings. it's because i like to observe everyone else's interactions and judge their stupid conversations.</t>
  </si>
  <si>
    <t>i don't read much fiction anymore. right now i'm reading ahead for my summer classes; so i'm going through some really dense philosophy. i read a lot of shorter philosophy essays too.    as cgi improves; the quality of the script and acting seem to decrease. i love pretty much anything terry gilliam does.    classic rock; grunge; and classical. specifically; led zeppelin; pink floyd; aerosmith; guns'n'roses; fleetwood mac; nirvana; tool; alice in chains and chopin.    i like anything with mushrooms on it.</t>
  </si>
  <si>
    <t>wine; logic; sunscreen; sane; rational; and ethical people; piano; and a corkscrew for the wine</t>
  </si>
  <si>
    <t>absurdities.</t>
  </si>
  <si>
    <t>drinking and playing chess.</t>
  </si>
  <si>
    <t>i have no idea why i'm on this site.</t>
  </si>
  <si>
    <t>you don't have a creepy mustache.</t>
  </si>
  <si>
    <t>i am a very fun loving; care free individual; who loves meeting people; and is always will to meet new people. i am also always willing to try new things. i want to become a teacher in the next 4-6 years. i am very happy and excited to meet you. feel free to message me. :)    i am spontaneous; loving; and very outgoing.</t>
  </si>
  <si>
    <t>i'm working on transferring to a 4 year to get a ba in child development. i am currently trying to find a job so i can move out of my parents house.  i am currently attending foothill college.</t>
  </si>
  <si>
    <t>i am very good a listening and i love being there for friends. i find teaching to be a huge passion in my life.</t>
  </si>
  <si>
    <t>i am extremely out going; love having adventures (walking; biking; public transit; i love car adventures); my laugh seems to change over time. i get very easily entertained by very basic things like anything shinny. i'm a terrible spelling and will ask the spelling for simple works randomly. i am extremely spontaneous with plan.</t>
  </si>
  <si>
    <t>food: willing to try anything.    music: i love all kinds of music. but i mostly love sing musicals like hairspray; wicked; rent; ragtime; les mis; a christmas carol; etc...    movies: rocky horror picture show; old school; serenity; zoolander; zombie lan; avengers    tv: dragon ball z; lutin the 3rd; case closed; big o; how i met your mother; the west wing; supernatural; etc...    book: lost years of merlin (series); his dark materials; &amp;amp; harry potter. i am willing to try any new book you through at me though. be worried i am a very very slow reader. so you not get it back for a while.    i love anima. :)</t>
  </si>
  <si>
    <t>cellphone; laptop; email; facebook; friends; &amp;amp; something to entertain me (which isn't that hard) lolz</t>
  </si>
  <si>
    <t>seeing my friends &amp;amp; what i want to do for my career. i have no clue. if you help me figure it out that would be amazing. :)</t>
  </si>
  <si>
    <t>i'm working on friday nights typically.</t>
  </si>
  <si>
    <t>i love to cuddle!</t>
  </si>
  <si>
    <t>if you love to tightly hug and cuddle. also if you love car adventures and being spontaneous.    i am currently looking for a cuddle and hug buddy. :)    do you love to sing?</t>
  </si>
  <si>
    <t>this is my second self-summary. the first one was typical of okcupid. i said i liked traveling; skiing; and meeting new people. i mentioned an interesting former career (graphic design) and trendy old neighborhoods (brooklyn and denver). and i said how much i liked exploring and being outdoorsy.    it was all true. or mostly true. but it also looked a lot like every other profile here. i got so carried away trying to put myself in the 'best light' (based on what i thought women would like) that it ended up sounding like someone else. and even worse--mundane!    so this is a fresh start. i've had a lot of those. but though i miss moving around a lot -- and especially being an expat; either in europe or the middle east -- it's also a strange new experience to be really connecting to the bay area. i had lived here for a few years; a few years ago; but back then i wasn't planning on staying. now i am. it's an exciting feeling; being connected to one place and not just looking forward to the next locale; the next new experience; the next opportunity. or maybe just finding something new around here!    i did used to live abroad for a couple of years; and read arabic.</t>
  </si>
  <si>
    <t>i'm getting used to being back in the bay area and getting things together in both my professional and personal life. in terms of a job; i'm a lawyer; specializing in complex commercial litigation. it's interesting work (sometimes; at least); and i'm learning a lot. i worked for a federal judge last year; and i like the idea of going back and forth between the public and private sectors. i take my career seriously; and i work hard; but i'm not (and i won't let myself become) one of those people who spend all their time talking about their jobs. i hope.</t>
  </si>
  <si>
    <t>punctuation. parallel parking. palliteration. [i am sticking by  that joke; even if nobody gets it.] being legitimately quick-witted  and funny; with a dry sense of humor. talking with people for the  first time.    also; dogs and small children always love me. maybe it's a meeting of the minds? cats are usually wary at first.</t>
  </si>
  <si>
    <t>i'm tall and i have blue eyes. i'm outgoing with a sharp sense of humor. i like to go out and have a good time.</t>
  </si>
  <si>
    <t>movies: until the end of the world (even though nobody else ever saw it); rodin; la femme nikita; the good; the bad; and the ugly; any james bond movies starring sean connery. steve mcqueen movies. shaun of the dead. black dynamite. and whenever the fifth element is on tv i end up watching it.    books: currently: robert caro's the path to power. most recently: haruki murakami's iq84. michael chabon's the wonder boys. george r.r. martin's latest books; though i'm going to walk away if he kills off another of my favorite characters. philip roth's the human stain; philip roth's indignation; david sedaris's when you are engulfed in flames; bob woodward's obama's wars. before that i read david mccollough's truman biography (for about six months) and michael chabon's amazing adventures of kavalier and clay. middlesex. an awesome biography of mary; queen of scots. (she blew up her husband with dynamite!)    tv: justified; dr. who; firefly; 30 rock; arrested development; deadwood; battlestar galactica; top gear; old british sci-fi programs    food: anything i've never tried before. also: turkish; indian; ethiopian; sushi.</t>
  </si>
  <si>
    <t>1. my niece and nephews  2. my skis  3. good weather  4. my passport  5. a bottle of wine  6. a sense of humor</t>
  </si>
  <si>
    <t>1. justice and legal issues  2. what i want to accomplish out of life  3. how i want to organize my apartment  4. architecture; visual arts and design  5. random and/or arcane thoughts</t>
  </si>
  <si>
    <t>my fridays are atypical.</t>
  </si>
  <si>
    <t>i never memorized what number correlates to each month; so i have to count them out in my head when i'm writing a date.    i fell in love with anne hathaway when she played an std-ridden mary poppins on snl.</t>
  </si>
  <si>
    <t>you are smart; driven; and funny. and you were born with female sex characteristics. bonus points if you are tall.</t>
  </si>
  <si>
    <t>hi :) i'm emily.    i'm a bay area native and have lived here my whole life; aside from spending 5 years in santa cruz (working and going to school.) i've traveled around the world; but there's just something about the bay...i know it will always be home.    i'm friendly; down to earth; love meeting new people; exploring and being outside. my perfect day would consist of sleeping in; cooking up a bomb breakfast; heading out to go on a hike/play at the beach/explore a new area; watch the sunset with a glass of wine; then sit by a bonfire and dance to some live music. yup...that sounds pretty rad.    i love living in oakland but also spend a ton of time in sf. working; going to concerts; checking out new restaurants; going out dancing; doing something random that i find out about online. i'm always down to try something new!    things i like (in no particular order): nature; wine; farmer's markets; art; concerts; great views; crafting/martha stewart-esque projects; people watching; nick names; camping; making funny faces &amp;amp; noises; cooking; dinner parties; hot tubs...yeah; definitely hot tubs.</t>
  </si>
  <si>
    <t>working at an awesome start-up in sf (how original); singing in an a cappella group; jogging to stay fit- lake merritt rocks!; planning weekend getaways with friends; appreciating every moment of my busy life.    spent half of last year traveling (d.c.; france; thailand; vietnam); becoming a better chef and artist and volunteering for the obama campaign. much needed break after quitting my last job- would do it again in a heartbeat- but i'm loving pouring myself into my current 9-5.</t>
  </si>
  <si>
    <t>being silly &amp;amp; quirky- like making up songs about doing the dishes or driving to the store; staying motivated &amp;amp; positive; planning things; telling it like it is; listening &amp;amp; giving advice; being good to people.</t>
  </si>
  <si>
    <t>dark hair; light eyes; often red lips.</t>
  </si>
  <si>
    <t>books: recently been listening to podcasts instead of reading; but always am working a few books. in general; i like books that discuss personality; the brain and how it works.    movies: have to admit i'm kind of a rom-com girl at heart (gasp!); but i like all sorts of movies. documentaries; action; foreign; suspense. can't handle horror on the regular; unless it's awesomely campy.    music: i love live music. even if i don't initially like a recording; there is a good chance that if i see it performed live; i'll like it. the energy &amp;amp; watching it be created is infectious! i listen to an eclectic mix; but some of my faves are: jill scott; erykah badu; jamie lidell; missy elliot; al green; the dirty projectors; james blake; feist; sleigh bells; old crow medicine show; orishas; psapp; mia; ratatat; ray charles; robin thicke; tune-yards!    comedians: kristen wiig; reggie watts; steve carell; jim gaffigan. i love physical comedy &amp;amp; awkward humor.    food: i love all kinds of food. i'm one of the least picky eaters you'll meet. i'll try anything and almost always like it. i love hole in the wall places and also going out to swanky spots when i feel like livin' it up. i like to cook and bake. sharing good wine and food with friends is one of my favorite things to do.</t>
  </si>
  <si>
    <t>music (listening &amp;amp; making); my wonderful friends; my wacky sister; warm; sunny days; belly aching laughing sessions; french bulldogs- ahhhsocute.</t>
  </si>
  <si>
    <t>my friends &amp;amp; family; places i want to see; things i want to do (too many things on my list!); being mindful/living in the moment.</t>
  </si>
  <si>
    <t>usually doing one of the following things:  -out on the town for drinks/dinner/dancing  -snuggled up on the couch watching a movie  -going to see a concert  -cooking dinner at home with friends  -driving somewhere for a weekend trip</t>
  </si>
  <si>
    <t>i'm a really open person- not much i won't talk about!    but let's see... something kind of funny and embarrassing....  my sister and i speak to each other in either a british or southern accent; almost 100% of the time.</t>
  </si>
  <si>
    <t>you're happy; easy going; intelligent; open-minded; genuine &amp;amp; caring. you like to be goofy and don't take yourself too seriously. you have your shit together. haha; i know that can mean a lot of different things... i guess i mean you feel comfortable with yourself/know who you are; pay your own bills; don't have any crazy; emotional baggage that you're still dealing with; have goals that you're working towards. you know; awesome overall ;) where you at??</t>
  </si>
  <si>
    <t>hmmmm....what can i say about myself? first off; i guess i'm a kid at heart. i love working with kids because it reminds me of a time not too long ago when it's ok to use your imagination and take a step outside the social norm. other than that; personality wise and etc.; just find out for yourself.</t>
  </si>
  <si>
    <t>i work with children; mainly the age of middleschool; at fellowship. i am also in the food industry. perhaps; someday; i'll end up combining the two. or at least that's my goal.</t>
  </si>
  <si>
    <t>hmmm......</t>
  </si>
  <si>
    <t>either shy guy....or the crazy; outgoing guy</t>
  </si>
  <si>
    <t>foods of all types are my favorite. harry potter for books (hey! dont judge! secretly you like it too!) i enjoy the original star wars trilogy and others. and i like anime/sit coms/food network/travel channel. i liek alternative rock; but i liek all types of music</t>
  </si>
  <si>
    <t>christ  family  friends</t>
  </si>
  <si>
    <t>is my life purpose-full? mmm...cookie</t>
  </si>
  <si>
    <t>either at my fellowship or at off the grid cooking for everyone</t>
  </si>
  <si>
    <t>you are serious in finding a friend and we'll see where that leads us.</t>
  </si>
  <si>
    <t>i think i may be one of those twentysomethings you read about in the new york times who took so much longer than their parents did to get their lives together. thankfully; things have progressed magnificently in the last couple years; and i'm proud to say that i again feel cool enough for online dating.    i'm in a master's program for counseling psychology and am entering my second year of clinical training; which means i am actually being entrusted with the emotional well-being of strangers. it is astonishing; profound; peculiar; transformational work that i find deeply gratifying. but don't worry: i've retained my taste for the absurd; and eventually do tire of talking about feelings.    because everything sounds better in list-form; the following are some arbitrarily chosen facts about myself:    (1) i can win staring contests with cats.  (2) in my off-hours i read; exercise; converse; study; garden; meditate; do &lt;a class="ilink" href="/interests?i=arty+things"&gt;arty things&lt;/a&gt;; and plan lots of projects that i only sometimes start and almost never finish.  (3) i own three chess sets; but don't play chess.  (4) in people; i like a precise mix of church giggles and smoldering contemplation; my friends; failing to achieve the impossible; tend to gravitate dramatically toward one extreme or the other.  (5) i am deeply offended by bad art; and i'm not sure why.  (6) i am not above eating an entire plate of kale and then going to smoke a cigarette.  (7) i can yawn without moving my face.  (8) i have a contradictory blend of intense compassion and utter self-absorption.  (9) i enjoy silence; but not in elevators.  (10) i have been a beginning yoga student for 8 years.  (11) i can never seem to stand up straight; but when i do: watch out. my height has been described by some as "gangly" and others as "elven"; which to me are two very different things. i have also been told i resemble a "bundle of sticks."  (12) my best friend once told me that if i turned out to be a figment of her imagination she wouldn't be surprised; which we agreed was both an enormous compliment and a colossal insult.  (13) my pet peeves include people who make noise in movie theaters; a lopsided pasta/sauce ratio; and those who take a really long time in single-occupancy public restrooms even though they know others are waiting because the door handle has jiggled like seven times. also; i think people who feel they're too good to bag their own groceries are disgusting.  (14) "winged migration" has been in my netflix queue for 4 years.  (15) i have 35 plants in my room; a la max from where the wild things are.  (16) i am happy with my life; and it'd be swell to share it with someone.  (17) i don't talk about myself this much in person.</t>
  </si>
  <si>
    <t>announcing my place in the family of things.</t>
  </si>
  <si>
    <t>making photographs; empathy; being single; making and breaking resolutions; having and forgetting revelations; reading online synopses of horror film plots but refusing to see the films themselves</t>
  </si>
  <si>
    <t>my empathy. just kidding! my height.</t>
  </si>
  <si>
    <t>music: rodrigo y gabriela; andrew bird; the knife; vampire weekend; tough alliance; chris thile; radiohead; tori amos; fiona apple; the arcade fire; mia; elliot smith; cibo matto; schubert; korsakov; bjork; dar williams; philip glass; bach; lhasa de sela; the flaming lips; the shins; jason mraz before he sold out; ani difranco; dvorak; cat power; skrjabin; metric; chopin; lily allen; mew; scott matthew; the ark; the decemberists; thievery corporation; tom waits; cake; camera obscura; bloc party; kate bush; wilco; sufjan stevens; neko case; regina spektor; the white stripes; the cure; madonna; portishead; pinback; interpol; joanna newsom; six organs of admittance; little joy; dead can dance; new order; cocteau twins; beck; kylie minogue; billie holiday; rufus wainright    films i like: children of men; the hours; adaptation; you me &amp;amp; everyone we know; labyrinth; hedwig and the angry inch; amelie; harold &amp;amp; maude; contact; lost in translation; aliens; all about eve; romy &amp;amp; michelle's high school reunion; i heart huckabees; the blair witch project; the first two x-men movies; donnie darko; fight club; mean girls; the diving bell and the butterfly; the family stone; angels in america; lord of the rings trilogy    literature i like: a brief history of nearly everything; letters to a young poet; the rebel angels; infinite jest; the handmaid's tale; the hitchhiker's guide to the galaxy; pale fire; going after cacciato; where the wild things are; still life with woodpecker; middlesex; the house of the spirits; steppenwolf    tv i like: 30 rock; battlestar galactica; planet earth; futurama; in treatment; glee; the comeback; the x-files; the west wing; lost; the simpsons; the daily show; the colbert report; america's next top model; buffy the vampire slayer; firefly; weeds; six feet under; sifl and olly; animaniacs. as a kid i really liked the show "silk stalkings."</t>
  </si>
  <si>
    <t>peanut butter; npr podcasts; friendship; harper's index; meaningful work; time.</t>
  </si>
  <si>
    <t>what i'm going to name my next cat (branciforte if a boy; famke if a girl? also in the running: consuela). psychological theory and how people heal. upcoming possibilities. how to maintain hope in america's future when so many americans are so stupid. great tv. whether i am actualizing the potential of my youth. school. health. the godlike power of habit. why vegetarianism makes people so defensive. sex. where i will be in a year - in every sense. people i love; and why.</t>
  </si>
  <si>
    <t>this question is biased in favor of fridays.</t>
  </si>
  <si>
    <t>for reasons beyond my understanding; i attract an inordinate number of spiders. also; i can't snap.</t>
  </si>
  <si>
    <t>i suppose i'm looking for someone slightly odd; who has at some point had trouble molding himself to the contours of our society and gay culture. i am drawn to men who are kind; intelligent; cute; and have some depth to them.    i'm also looking to expand my circle of gay male friends; which is currently restricted to partnered; highly domestic men. i'm happy for them; but it'd be nice to meet some guys that are a bit more active/interested in exploring the great gay yonder.</t>
  </si>
  <si>
    <t>i am a joyful person. much of my joy comes from observing and finding humor and randomness around me. the bay area is a constant source of entertainment. it's an easy place to feel grateful for everything on a daily basis; i usually have a good chuckle once a day.    i'm an &lt;a class="ilink" href= "/interests?i=ethnomusicologist"&gt;ethnomusicologist&lt;/a&gt; (an anthropologist of music) and even though i'm not a student anymore; i still think of myself as one. the bay area has an incredible music community and after living here for almost five years; i continue to learn more and more about it. my favorites right now are &lt;a class="ilink" href="/interests?i=the+family+crest"&gt;the family crest&lt;/a&gt; and &lt;a class="ilink" href= "/interests?i=eight%0abelles"&gt;eight belles&lt;/a&gt;.    i am a recovering academic; i love thinking and talking about history; the future and culture. (i'm fascinated from everything from pop culture to the middle ages.) i have the patience and curiosity to try and put myself in another person's shoes and see what it's like to walk in them; but i can still be quite opinionated about what i think and feel.    i'm a shy girl hidden inside a really confident one. so don't be fooled; i think i might confuse people sometimes.</t>
  </si>
  <si>
    <t>i do a lot of things; and still find time for myself. i'm trying to start my own company based on the relationships i've built with some of my musician friends; we'll see where it goes. i also work for a couple music websites... it's all coming together. i sing in a couple different ensembles and i end up seeing a lot of live music; everything from the local stuff in the mission to arena shows.    i prioritize saving money for travel - i was in africa (south africa and namibia) and europe (the uk and france) for 7 weeks at the end of 2010. it was absolutely incredible. i've also lived outside of the us a couple times in scotland and australia. i have a serious travel bug.    i get out and do things around the area like hiking; museums; film festivals (i love old movies) and all that jazz that normal people like to do.</t>
  </si>
  <si>
    <t>finding a parking spot (i'm serious; i have amazing parking mojo); making you laugh; scottish accents; being silly; finding a good show; wasting time on youtube; being a good friend; riling up children and animals; organizing a closet; pushing you to be better and accepting you all at the same time.</t>
  </si>
  <si>
    <t>my smile. my laugh. my boobs. in that order i'm sure.</t>
  </si>
  <si>
    <t>books: ender's game; etta james' autobiography. harry potter (i know; i know); einstein's dreams and the book thief. i'm reading lamb right now; the story of biff; jesus' childhood best friend. it's pretty awesome. my reading doesn't get too heavy these days; i think i'm still recovering from grad school.    movies: being john malkovich; hitchhiker's guide to the galaxy; the matrix (the first one); shawshank redemption; amelie; the big lebowski; the royal tennenbaum's and blazing saddles. just saw and really liked my week with marilyn; hugo and incredibly loud and extremely close.    tv: game of thrones; boardwalk empire (hbo is awesome!); the daily show; how i met your mother; firefly; battlestar galactica and coupling.    music: too much to mention. let's just say everything from &lt;a class="ilink" href="/interests?i=palestrina"&gt;palestrina&lt;/a&gt; and &lt;a class="ilink" href="/interests?i=fela+kuti"&gt;fela kuti&lt;/a&gt; to &lt;a class="ilink" href="/interests?i=weird+al"&gt;weird al&lt;/a&gt;; &lt;a class="ilink" href="/interests?i=the+dodos"&gt;the dodos&lt;/a&gt; and &lt;a class="ilink" href= "/interests?i=sharon+jones+and+the+dap+kings"&gt;sharon jones and the dap kings&lt;/a&gt;. and maybe some &lt;a class="ilink" href= "/interests?i=vivaldi"&gt;vivaldi&lt;/a&gt; and &lt;a class="ilink" href= "/interests?i=eva+cassidy"&gt;eva cassidy&lt;/a&gt; too. recently; &lt;a class= "ilink" href="/interests?i=fitz+%26amp%3b+the+tantrums"&gt;fitz &amp;amp; the tantrums&lt;/a&gt;; &lt;a class="ilink" href= "/interests?i=adele"&gt;adele&lt;/a&gt;; &lt;a class="ilink" href= "/interests?i=fleet+foxes"&gt;fleet foxes&lt;/a&gt; and &lt;a class="ilink" href="/interests?i=the+mills+brothers"&gt;the mills brothers&lt;/a&gt;.    the other day i was listening to a digital 1950s radio station. it was so smooooth.    food: all of it. maybe no super stinky cheese although it's growing on me. and i don't get too experimental with the kind of meat i eat. i'm not a foodie (i thought i was; but then i moved to the bay area) but i'm happy to enjoy food with foodies.</t>
  </si>
  <si>
    <t>can i count all four beatles as one?  my insane; fabulous family  some kind of music producer (my voice; my mp3 player; my turntable; etc.)  my conscience  youtube (what would we do without it?)  my cat (and animals in general)</t>
  </si>
  <si>
    <t>are there any additional ways i can get paid to be a music nerd? what will historians and anthropologists of the 23rd and 25th century say about us? and um; boys.</t>
  </si>
  <si>
    <t>probably seeing a show; or being in one. or; enough might be enough and i'm watching a movie with my roommates on the couch. sometimes i go to shabbat services; the bread is yummy (i'm not religious; it's just something i like to do every so often).</t>
  </si>
  <si>
    <t>i tear up at carefully timed moments on tv shows; commercials; radio shows and movies. but also when something is particularly moving; sweet or beautiful. especially when it sounds good.    oh; and i sort of love ke$ha. i think she's hysterical.</t>
  </si>
  <si>
    <t>you're pretty serious about looking for someone special.</t>
  </si>
  <si>
    <t>i moved to sf from ireland a little over two years ago and have been enjoying all the city has to offer since. i have two loves in my life; my puplet bainin and traveling. iv been neglecting the latter lately; but plan on making up for that soon. i adore brunch (best thing i have discovered since moving to the states); sushi and hunting for bargains in the vintage and second hand stores in the mission and haight.</t>
  </si>
  <si>
    <t>working full time for a start up company in the financial district. it can be all engrossing at times but i love it.</t>
  </si>
  <si>
    <t>watching movies</t>
  </si>
  <si>
    <t>my brogue</t>
  </si>
  <si>
    <t>i am a giant bookworm; i have been known to spend hours and a small fortune in the booksmith. i read a lot of political and historical books; along with goofy useless facts; mary roachesque books.    when it comes to music; anything kind of downbeat and melancholic floats my boat. bonnie prince billy; townes van zandt; the smiths; tim buckley; alela diane; bill callahan; mark lanagan; bon iver.    i dont watch tv; but i do watch a lot of documentaries on bbc and netflix. anything food or nature related will be watched.    tartines hot pressed sandwiches are my new obsession at the moment. very delicious</t>
  </si>
  <si>
    <t>coffee  my puppy 'bainin'  laptop  breakfast (not sure if this one is acceptable but its going on the list anyway)  red wine  my lovely family</t>
  </si>
  <si>
    <t>david attenborough and how i wish he was 50 years younger.</t>
  </si>
  <si>
    <t>......nothing</t>
  </si>
  <si>
    <t>originally from st louis (for you west coasters; st louis is not a foreign country -- it's in the middle of the us); i've lived in chicago; japan; new york; and now san francisco. i like it here but i miss snow in winter.    i have a sarcastic wit; devilishly good looks; and a wicked right roundhouse kick. my sharp humour (mind the second "u") belies my gentle nature though: &lt;del&gt;i tear up whenever i see those sarah mclachlan commercials about abused animals.&lt;/del&gt;    update: sarah is pissing me off.  ...</t>
  </si>
  <si>
    <t>i moved to sf &lt;del&gt;a year&lt;/del&gt;two years ago after graduating from b-school in new york. before school i was a developer but now i work as a product manager for a software startup. that's just a temporary gig though. my plan is to marry rich so that i don't have to work and can just read and drink coffee in cafes all day.</t>
  </si>
  <si>
    <t>crafting and delivering dry; sarcastic humor; ordering at restaurants; debugging; muay thai</t>
  </si>
  <si>
    <t>the awesomeness that exudes from my every orifice</t>
  </si>
  <si>
    <t>books: lolita; ender's game; the big sleep; consider the lobster; cryptonomicon; the wind-up bird chronicle    food and drink: blackbird; pequod's; and hot doug's in chicago; ippudo in new york; blue bottle in sf; intelligentsia in chicago; beijing restaurant in sf    movies: awful martial arts from my youth (e.g. bloodsport; under siege; the last dragon); classic spy and espionage (e.g. three days of the condor; sneakers); most anything by miyazaki or chan-wook park    tv: battlestar galactica; archer; lucy; daughter of the devil    music: nina simone; dave brubeck; maria callas; miles davis</t>
  </si>
  <si>
    <t>hand soap; coffee; bacon; netflix; prime numbers</t>
  </si>
  <si>
    <t>update: screw mary kate and ashley. elizabeth olsen is the new bee's knees.    &lt;del&gt;the olsen twins (ie mary kate and ashley)... which one is which? do they still say "you got it; dude"? do they ever think about me?&lt;/del&gt;</t>
  </si>
  <si>
    <t>beats me; but am i the only one for whom this question causes immediate breaking out into song and dance; specifically to the works of rebecca black or katy perry?</t>
  </si>
  <si>
    <t>* my dad is james earl jones  * i won't put out on the first date; so stop asking</t>
  </si>
  <si>
    <t>(you can properly use contractions and homophones) and  (  (you have a soldering iron; dutch oven; or dog) or  (you wear glasses) or  (you smell real good like)  )</t>
  </si>
  <si>
    <t>english/japanese (poorly)/c++ (okay)</t>
  </si>
  <si>
    <t>i'm kind of ugly; but then i'm kind of sexy too. i think the sexy comes from my attitude; my fashion sense; my intelligence and my ability to run really fast. the ugly comes from my auntie naseem.    i also think i might have a bit of a lazy eye; but do you know how frustrating it is to check that in a mirror. a chiropractor once told me that my left leg was half an inch shorter than my right one. i don't know if that's true; but i can run in a circle faster than anyone i know. but only counter clockwise.    so if ugly-sexy is your type; and you don't mind not having direct eye contact; then shoot me an email. i'm excellent husband material. i would make you laugh; make you feel protected and loved and i would always make you feel like the most beautiful girl in the world; even if you were really ugly.    love;    -a</t>
  </si>
  <si>
    <t>english (fluently)/farsi (poorly)/arabic (poorly)/urdu (okay)</t>
  </si>
  <si>
    <t>if i were a fruit (no; i don't mean "fruit" as in the other kind of fruit); i would be a pineapple because .... (you guessed it) i am rough outside but really sweet inside.    i am well-documented; robust; and thoroughly debugged.    in other words; i am who i say i am; i am stable; and i don't have cooties.</t>
  </si>
  <si>
    <t>for a living i do supply chain work for a food &amp;amp; beverage company. outside of work; i do volunteering. i'm passionate about math and making math accessible to younger students. i firmly believe that math doesn't have to be hard; at least not as hard as it's made out to be in k-12.    additionally; i'm an avid soccer player--by avid; i mean i wish i could play 7 days a week; but in reality i only play pick-up games once a week; non-competitively. somehow i've never enjoyed playing in competitive leagues. the way i see it; life is too short and hobbies are meant to be fun.</t>
  </si>
  <si>
    <t>i am really good at remembering faces and spotting similarities between seemingly dis-similar faces. it's a gift i have not yet discovered a use for.</t>
  </si>
  <si>
    <t>i've been told that my naturally occurring poker face makes me look pissed-off even when i am not pissed-off--and i am usually not. but i do have a charming smile to make up for it :)</t>
  </si>
  <si>
    <t>movies:    i am a classic hollywood movie aficionado -- you know; movies like mr. smith goes to washington; philadelphia story; my favorite wife; gilda; a touch of evil etc. i also like some classic british films; for example hobson's choice; witness for the prosecution; the servant; and school for scoundrels (1960).    i've also enjoyed more recent flicks such as good will hunting; crimson tide; coming to america; superbad; dark knight; memento; inception; and the matrix.    music: yes.    books:    i'm currently reading short stories from a book titled dark matter (an anthology of sci-fi shorts) and vonnegut's welcome to the monkey house. the last two novels i read are: "life of pi" and "into the wild"; which are both technically not fiction.    tv:    when i watch tv (online) i try to catch up on the big bang theory.    food:    i consider myself an adventurous eater and while i am not picky i will not eat garbage masquerading itself as food (such as taco bell; i apologize if you think taco bell is food). what i eat depends on where i am. i tend to cook and eat ghanaian food at home; but when i eat out; anything goes: from good old american to zimbabwean cuisine; and everything in-between.</t>
  </si>
  <si>
    <t>i would prefer not to have to live without: my... computer; cellphone; wallet; keys; shaving machine; bike; and car; which are all materialistic things but they make life comfortable. such is the nature of the beast.</t>
  </si>
  <si>
    <t>how fortunate i have been in life thus far and how to give back to society.</t>
  </si>
  <si>
    <t>just hanging with the cool kids... when they let me.</t>
  </si>
  <si>
    <t>i will confess that i have seen all the tv episodes of sex and the city and i enjoyed them.</t>
  </si>
  <si>
    <t>if anything i've said interests you or you like what you've seen/read. (damn; i sound like a piece of merchandise; hah)</t>
  </si>
  <si>
    <t>i think of myself as a genuinely nice guy who's a rare combination of "huge nerd" and "extrovert" (i often score between intj and enfp on the myers-briggs).    my life involves a lot of computer stuff; but i've also been a teacher and a social worker; so psych and interpersonal relations interest me a lot as well.    i have a long list of things i intend to experience in life; places i want to travel; and skills i want to learn; and it'd be great to have some company along the way.</t>
  </si>
  <si>
    <t>i'm a web/software engineer both at my day job; and in my own garage music-related startup. i'm a huge nerd; i love programming; and i've made a career out of it - yay!    the more time i spend as an adult; the more i realize it's up to me to define what it means to be a grownup. http://xkcd.com/150/</t>
  </si>
  <si>
    <t>understanding complex systems; becoming comfortable in awkward social situations; being lazy; and indulging childish impulses. sometimes i'm really good at living in the moment; and sometimes i'm really good at planning for every contingency.</t>
  </si>
  <si>
    <t>out with friends at a bar (usually in or near soma or the mission); or home relaxing on my very comfy couch - but i always keep an eye out for new experiences and adventures to come up.</t>
  </si>
  <si>
    <t>i sing along to music in the car; loudly.    also; pedicures; massages; and hair dryers are bad ass.</t>
  </si>
  <si>
    <t>you want to meet in person; since body language is so much more useful than words alone.    also; if you are either fascinated by computer nerdery or at least enjoy that i love what i do. you should love what you do; too  otherwise get off the internet and go do it immediately then come back and say hello!</t>
  </si>
  <si>
    <t>every time i go for a swim; dolphins appear. if i were to give you directions; you'd never get lost and arrive at least 5 minutes early. i taught a cat to read my email. 10 out of 10 dentists prefer me. i could disarm you with my looks or my hands; either way. i can speak french in russian. dicing onions doesn't make me cry; it makes me stronger. i've never lost a sock. i'm a world-class hugger. and when i eat tacos nothing falls out.</t>
  </si>
  <si>
    <t>underwater basket weaving; not filling out profiles</t>
  </si>
  <si>
    <t>i enjoy drinking coffee/bubble tea; board games; nerdy jokes; singing; live performances; going to museums; learning new things; and trying new activities. i also surprise myself in how much i enjoy people-watching on a park bench or in front of a coffee shop.    i love traveling and great food. been to 11 countries now; and looking forward to visiting more. i'm not afraid to try new things and better my experience. taking advantage of dine about town with friends is also not too bad.    i am shy in front of strangers; but once you get to know me; i'm easy-going; easy to get along with; and a little quirky. you can catch me quoting tv shows or movies in conversations; or hum a line or two from a song.    i like to find the balance in life; have a broad range interests; and am comfortable in both the sciences and arts. i follow both current events and pop culture; and am interested in both stories and history.</t>
  </si>
  <si>
    <t>after a stint in boston for college; i'm back in the bay area. i'm currently working as a design engineer for an electronics company. besides work; i've picked up indoor rock climbing and joined a cross-training class. recently; i've also tried a pilates class with my co-worker. i'm probably going to go back when i get the chance. oh; and proud that i now can say i've completed a half-marathon!</t>
  </si>
  <si>
    <t>being a generalist. direction (finding my way around). listening. laughing. attempting to be witty and sometimes being sarcastic. useless trivia. being random.    what i'd like to think i'm good at: solving puzzle hunt type puzzles. in any case; i really enjoy the social aspects of it.</t>
  </si>
  <si>
    <t>i've been told my smile. maybe you can let me know too?</t>
  </si>
  <si>
    <t>books: the harry potter series; because i grew up with it. i used to read a lot of fantasy and classics (don't judge; but i enjoyed those assigned books in school); but am branching out to other genres. recently finished a streak of non-fictions along the line of freakonomics. now moving back on to the hunger games; hopefully before the first movie comes out.    movies: more recently - inception; the hangover; the king's speech; and up. older - memento; gattaca; the princess bride; forgetting sarah marshall; moulin rouge; and mean girls. quotables (along with mean girls; the hangover; and the princess bride) - legally blonde; the devil wears prada; and miss congeniality. i would like to see the oscar nominated films each year; but don't always get to do that. that said; it doesn't mean i don't like blockbusters and animated films. pixar films are great and x-men/iron man films are very enjoyable. although; i am not really into horror films.    shows: i'm assuming this means tv shows? modern family; 30 rock; community; the amazing race; glee; battlestar galactica; arrested development; whose line is it anyway?; psych; and castle; just to name a few. i also enjoy watching jeopardy with a group of friends.    in terms of other kind of shows; i also enjoy live theater; and have a soft spot for musicals; shakespeare; and improv.    sports: baseball (watching only) and basketball. influence of a college friend and my dad; respectively. badminton and tennis are fun too.    music: i listen to almost all types of music: pop; rock; oldies; classical; broadway; you name it.    food: i enjoy all kinds of food and am not afraid to try new things. i would say i'm a pretty adventurous eater; although i'm embarrassed to admit that i have a somewhat low tolerance for spiciness. also; i like desserts in general.</t>
  </si>
  <si>
    <t>there's no typical friday night. you can find me having dinner and a movie with friends; spending time at a bar with friends; relaxing in front of the tv/computer at home; or curling up on the sofa with a book.</t>
  </si>
  <si>
    <t>i like to sing along to the radio in the car. i fell in love with singing ever since i joined a choir in elementary school.</t>
  </si>
  <si>
    <t>you want to get to know me better.    you'd like to try a new activity or go on an adventure.    no random hookups; please!</t>
  </si>
  <si>
    <t>hello everyone;  i am originally from russia;for the last 5 years i've been living in san francisco.on this site i am trying to make new friends and maybe meet that special someone:))</t>
  </si>
  <si>
    <t>foreign languages;cooking</t>
  </si>
  <si>
    <t>my accent:)))can't get rid of this thing:))</t>
  </si>
  <si>
    <t>i love watching movies in my free time:))my favourite tv shows are friends;that 70s show and the office.and my favorite book is "master and margarita"</t>
  </si>
  <si>
    <t>1)my family  2)a job  3)an apartment  4)food  5)clothes  6)entertainment</t>
  </si>
  <si>
    <t>how difficult it is to meet new interesting people even though the technology is so advanced nowadays:)</t>
  </si>
  <si>
    <t>it's safe to say that nightclubs are definitely not my scene;i'd better go to a bar or watch a movie;or stay at home and cook a nice meal.</t>
  </si>
  <si>
    <t>if you are fun and can handle my sarcastic sence if humor:))and please speak english...it's not my native language too;but at least i am trying:)  and also...i am not going to take you seriously if your nickname is "a stick 4 u" or "a love machine".</t>
  </si>
  <si>
    <t>english (fluently)/russian (fluently)/french (okay)</t>
  </si>
  <si>
    <t>bleh!    i'm opinionated; a pain in the ass; and not really a nice person. people still like me; and i am good at thinking of others. that's me.    i am funny; deliberate; and thoughtful</t>
  </si>
  <si>
    <t>i work for a biotech startup as a molecular biology research assistant.    because of this; i cannot have my beard anymore.</t>
  </si>
  <si>
    <t>giving people a hard time; getting angry at people for petty things; massages; and planning out the future way too far in advance.</t>
  </si>
  <si>
    <t>i'm funny; and i'll say just about anything.    or    man; he'd look good with a beard; wonder why he doesn't have one...</t>
  </si>
  <si>
    <t>not very good at favorites. i like things while i experience them and then usually move on pretty quickly.    but since i need to expand this thing to 500 words (what is this; the 8th grade?)    books: things by neil stephenson    movies: i like explodey movies because i don't want to think. those are the main movies that will get me to a theater. i love lots of movies that don't fit this genre; it's just hard to get me to fork over 10 bucks for them; especially comedies.    tv: the wire; lost (oh god i feel dirty writing that)</t>
  </si>
  <si>
    <t>(the internet)^6.</t>
  </si>
  <si>
    <t>spending money i don't have.</t>
  </si>
  <si>
    <t>playing games. avoiding things that have conscious thought. using the shift key instead of caps lock!</t>
  </si>
  <si>
    <t>i'm married to a dude; and i like it. and... if i forget to put on deodorant; i smell like chicken noodle soup.</t>
  </si>
  <si>
    <t>you are bored; shy; funny; or dangerously good looking but with bad taste in men.</t>
  </si>
  <si>
    <t>coming soon. i promise.</t>
  </si>
  <si>
    <t>my road bike</t>
  </si>
  <si>
    <t>i'm a paradox; wrapped in an enigma; covered in question marks; inside a tuna sandwich. no no; pastrami. that's it.</t>
  </si>
  <si>
    <t>right now i'm working at a private aba company doing behavioral therapy for children with developmental disorders. kids are definitely my passion and i get paid to color and be silly all day; it's basically the greatest job ever!    when i'm not working; you'll usually find me gallivanting somewhere in sf. whether it's ogling the jellyfish at cal academy; high-class luncheons at dolores; or lattes/fries at frjtz; love it all.</t>
  </si>
  <si>
    <t>if i didn't have my current job; i'd probably be attempting to get into music. i've loved to sing as long as i can remember; music relaxes me like nothing else can.    oh! and also making paper airplanes. or other paper-folding related stereotypical asian nonsense. o.o</t>
  </si>
  <si>
    <t>people generally seem to be puzzled by my ethnicity; i get a fair amount of "so uhh...what are you?" so to clear that up; i'm half japanese and half irish (:</t>
  </si>
  <si>
    <t>books! i would read all day if time permitted. favorites include: haruki marukami's hard boiled wonderland &amp;amp; the end of the world (lovelove cyberpunk!); umberto eco's name of the rose; the alchemist; ernest callenbach's ecotopia; and greg mortenson's three cups of tea.    movies! the ones i can watch over &amp;amp; over again: grandma's boy; clueless; tommy boy; and probably every disney movie made before 2000.    television! the it crowd; game of thrones; girls; breaking bad; louie; wilfred; modern family &amp;amp; occasionally the trainwreck that is the bachelorette.    music! where to even begin...all sorts of house/electro/disco funk; top contenders including: the magician/aeroplane; oliver; flight facilities; madeon; hall &amp;amp; oates; css; yelle; escort; dam funk; javelin &amp;amp; gramatik.    food! i love to cook and will try anything twice (just in case the first time was a fluke). i could probably eat escolar and tom kha gai everyday.</t>
  </si>
  <si>
    <t>memory foam  garlic salt  pinot noir  magnetic thinking putty (seriously; google it)  a sewing kit  reddit</t>
  </si>
  <si>
    <t>ways to be more wicked awesome    and why they don't make clearly canadian anymore.</t>
  </si>
  <si>
    <t>dancing around like a drag queen with my favorite ladyboys    losing my shit at a disco/funk/awesome show    pretending to be hip in the mission    or perhaps baking something to add to my "102 baked goods: brought to you by the minds of stoners" recipe book. latest addition: almond roca white chocolate chip cookies.</t>
  </si>
  <si>
    <t>i'm allergic to chocolate &amp;amp; roses. take that; valentines day!    how seriously giddy i get when i manage to find the same word as the teacher function on scrabble mobile. wordpwn'd.</t>
  </si>
  <si>
    <t>you're a superhero and can teach me how to teleport. seriously. telekinesis works too.    you can school me on super mario 3 on nes. cause you can't suckaaa!    you like toast too. because it's warm &amp;amp; crispy.    you agree that the proper spelling for chicago is "a chick in the car and the car won't go."    or i guess if you're just fully awesome. but no winking! if you don't want to take the 30 seconds to write something intelligent/clever/mind boggling then we probably won't get along. theeeend.</t>
  </si>
  <si>
    <t>i am a northern california native who grew up in humboldt until 10; moved to lake tahoe for a few years and then to the city when i was 13. i have been here ever since apart from traveling and studying in l.a. and london. i love the city for many reasons. i love it for its natural and stylish beauty; for the different ethnicities that live here and contribute to the culture making it rich and interesting; for the different and interesting events that take place; and for the open minded; yet intelligent; and respectful people who live here. my passions are design; dance; and having great people in my life. this is how i try to live day to day encompassing these aspects and keeping a balanced yet rich life.</t>
  </si>
  <si>
    <t>i am trying to enjoy it every day with great people; design; dance; music; food; wine; and so on :-).</t>
  </si>
  <si>
    <t>i'm really good at salsa dancing; graphic design; interior design and decorating; cooking; and listening.</t>
  </si>
  <si>
    <t>im not really sure; but this is what a very good friend of mine said about me: "that you're beautiful; classy; a bit aloof...great energy; sexy...a definite eye-turner. your energy is so amazing when you enter the room- you capture it...you light it up."    she is a really nice friend :-d</t>
  </si>
  <si>
    <t>hgtv color splash; international house hunters; flight of the concords; south park; summer lovers; la vie en rose; dreamers; leyla says; office space; illusion perdue; unbearable lightness of being...</t>
  </si>
  <si>
    <t>good healthy food; passionate sex; water; sun; exercise/dance; and laughter.</t>
  </si>
  <si>
    <t>how beautiful life is; people i care about; things i want to explore and do; design...</t>
  </si>
  <si>
    <t>resting by doing yoga and watching a movie so i can wake up fresh on saturday morning; work out; and enjoy the rest of my weekend.</t>
  </si>
  <si>
    <t>you will have to get to know me for this answer.</t>
  </si>
  <si>
    <t>you really think that we would be a great match.</t>
  </si>
  <si>
    <t>life cannot be summarized; it can only be experienced. but if i had to sum it up; travel; mountians; friendship; local seasonal food; bustling kitchens; music are the main aspects of myself</t>
  </si>
  <si>
    <t>living it and loving it!</t>
  </si>
  <si>
    <t>being spontaneous!  iron cheffing it (aka whipping up something tasty from whatever's in the kitchen)  speaking portuguese  making friends</t>
  </si>
  <si>
    <t>not sure?</t>
  </si>
  <si>
    <t>mostly nonfiction and buddhism but every so often a good novel catches my attention.    all types of music from funk; to soul; dubstep to disco. lots of world music recently    all types of local in season foods. love spicy; unique and obscure foods</t>
  </si>
  <si>
    <t>friends and fam  my kitchen knives  snowboard  plane tickets  thai food  chocolate</t>
  </si>
  <si>
    <t>what to cook? where to travel?</t>
  </si>
  <si>
    <t>one of the following: in tahoe; at a friends for dinner; out drinking and dancing; in a busy kitchen looking forward to a shifter!</t>
  </si>
  <si>
    <t>im a gear whore</t>
  </si>
  <si>
    <t>if you think you should; right??</t>
  </si>
  <si>
    <t>life is short; so the smart money says enjoy it while you can. however this should be tempered by reason and kindness.    additionally; i love learning. i have several interests and have pursued several to the point of professional certification/licensure.</t>
  </si>
  <si>
    <t>hmmm; the easier question might be; what aren't i doing. i should probably travel more.</t>
  </si>
  <si>
    <t>learning; relating to people; technology; and caring for others.</t>
  </si>
  <si>
    <t>i am generally a very upbeat person with a smile on my face. when life hands you lemons...</t>
  </si>
  <si>
    <t>favorite book is usually whatever i am reading at the moment. my taste in books has been non-fiction lately. i like all kinds of movies but when i can; i usually go see stupid-funny or action movies. i enjoy music although i don't have an allegiance to any particular genre. i love to try new things and enjoy a wide variety of food.</t>
  </si>
  <si>
    <t>besides maslow's: laughs; love; friends; work; books; and a crockpot.</t>
  </si>
  <si>
    <t>philosophy; politics; the economy... i really enjoy finding patterns in life and inter-relatedness between seemingly unrelated topics.</t>
  </si>
  <si>
    <t>out with friends; writing something; or working on my horrible guitar skills.</t>
  </si>
  <si>
    <t>am i the only person who actually answered this question? i am divorced and have two beautiful young children.</t>
  </si>
  <si>
    <t>you are looking to meet someone friendly with pretty decent conversation who you can go out with anywhere on the globe.</t>
  </si>
  <si>
    <t>computers cooking golf</t>
  </si>
  <si>
    <t>too many to mention</t>
  </si>
  <si>
    <t>iphone  perfume  family  friends  god  internet</t>
  </si>
  <si>
    <t>my plans in life; love ; family and finances</t>
  </si>
  <si>
    <t>i never see things as just black or white; i think that's why i'm not inclined to rule anything out and i'll try anything twice.</t>
  </si>
  <si>
    <t>about three years ago; i was considering moving to san francisco when i visited and fell flat on my ass in love with this city. market crash and recession be damned! i quit my job in boston and moved cross country with a backpack; a dozen boxes; and no job offer. fortunately my impulse was right; everything worked out and i've been working hard; playing hard; and loving life ever since.</t>
  </si>
  <si>
    <t>1) making awkward situations less awkward  2) laughing it off (see #1)  3) seeing all sides  4) winning the dance party  5) giving wedding toasts  6) lists and outlines</t>
  </si>
  <si>
    <t>smile - this seems annoyingly cliche to me but i asked 4 people and all answered this so here it is.</t>
  </si>
  <si>
    <t>i do enjoy a movie or tv show occasionally (especially now that the internet invented tv and movies on the internet) but i generally agree with the bumper sticker slogan; "kill your television". tv tends to deaden me and there are so many enlivening things i'd rather be doing with my life.</t>
  </si>
  <si>
    <t>1) family and friends  2) laughter  3) trees  4) bicycles  5) the bigger picture  6) the details</t>
  </si>
  <si>
    <t>&lt;a class="ilink" href="/interests?i=sustainable+energy"&gt;sustainable energy&lt;/a&gt;. how to make humans' necessary use of energy more sustainable by using less and/or by utilizing more sustainable sources.</t>
  </si>
  <si>
    <t>often going to sleep earlier than any other night of the week. long weeks/gotta rest up from the week so that i can &lt;em&gt;win the party&lt;/em&gt; and/or go the distance (&lt;a class="ilink" href= "/interests?i=hiking"&gt;hiking&lt;/a&gt; or &lt;a class="ilink" href= "/interests?i=biking"&gt;biking&lt;/a&gt; or &lt;a class="ilink" href= "/interests?i=surfing"&gt;surfing&lt;/a&gt;) that weekend.</t>
  </si>
  <si>
    <t>sometimes i like to do things &lt;em&gt;because&lt;/em&gt; they are a bad idea or will make a great story later.</t>
  </si>
  <si>
    <t>- you have ever done a google search that returned only 1 result.  - you are both a morning and a night person.  - you like to go out dancing.  - are a patient teacher of surfing or rock climbing or how to fix/build bicycles.</t>
  </si>
  <si>
    <t>! am a romantic; good looking; passionate dancer who loves to have fun and laugh. i love the outdoors-swimming is my second favorite sport-and can't see too many hawaiian sunsets but also have my serious and intelligent side. i am a phd psychologist who invests in real estate; is a life coach and tutors. i love judiasm and my family; am well liked and have many lifetime friends as i am loyal beyond measure. i am looking for a partner in life; someone i can love and care deeply for; who can share passion and romance with me as we dance off into the sunset. we would be deeply connected but separate; as two souls living life side by side nurturing each other and helping each other to love; laugh; be joyous and grow. i am romantic enough to believe my next soulmate is out there-could it be you? please write me and we will see!</t>
  </si>
  <si>
    <t>i am a real estate investor; an executive coach and tutor who loves her family; is able to work from home and loves to dance! i am having a fun time with my friends and children and am looking to find a partner to share my life and love!</t>
  </si>
  <si>
    <t>dancing; singing; loving; talking-deep conversations; walking; swimming; and laughing. i am a really good mom and a great friend!</t>
  </si>
  <si>
    <t>that i am good looking; have green eyes; a nice fugure; great dancer's legs; intelligence and my personality sparkles!</t>
  </si>
  <si>
    <t>romance novels-gone with the wind is one; chick flicks-mama mia; musicals-sound of music; i love almost any kind of music-especially the kind you can dance to; i like vegetarian food; jewish and italian!</t>
  </si>
  <si>
    <t>love; passion; sharing caring; a close emotional and pghysical connection; sex; my family; my work; dancing; biking; swimming; walking and sports; sunshine and judiasm</t>
  </si>
  <si>
    <t>my ideal relationship is:  each person gets to keep their heart &amp;amp; soul &amp;amp; truely love each other for who they are. those two independent souls come together in a passionate; loving way to support &amp;amp; nuture each other through good times &amp;amp; bad. two lovers who work together for common goals &amp;amp; play together for fun. two best friends who are lovers &amp;amp; share love; laughter; passion; happiness; health; wealth; caring; sharing; support &amp;amp; joy together. dancers dancing the same dance yet independent &amp;amp; free to be themselves.  traveling to hawaii; beaches and sunset walks! southern california beaches are great too; malibu; pacific; newport!</t>
  </si>
  <si>
    <t>dancing-i have taken ballet since i was 5; at a concert-i love to hear live music; the high school football game or at temple. usually dancing!</t>
  </si>
  <si>
    <t>my past relationships:  that the passion and romance must never die because then all you have is friendship-which is great but not enough! love is more than friendship; deeper and more fulfilling. you must cherish your time together and make it special-so that your love and passion continue to grow. if your love doesn't grow; if you don't cherish your time together; your love will fade and you will have great sadness because you loved someone completely and deeply and then lost that love. if you can not see what went wrong in the past; you will probably makes the same mistakes in the future!</t>
  </si>
  <si>
    <t>i am looking for a life partner who will love me for me and so i can love him for him. he must be educated; good looking and funny; so we can tell stories and laugh together. he must share my loves and allow me to share his-even if they aren't ones we had before-as everyone needs to learn to love something new. he must love me; kids and pets and to be able to grow; really love; be joyous and learn. he must be active and passionate about something-work or play-it keeps life moving. i would like him to have a stable job that he likes; as financial stability and reliability is key. i love to have fun but am very reliable as well. i do like jewish activities and values and hope he shares that view as well. i want him to be my friend and lover-a truely dynamic combination.</t>
  </si>
  <si>
    <t>i am doing what i do.    a pain stabbed my heart as it did every time i saw a girl i loved who was going the opposite direction in this too-big world  -the reason i am on this site is to meet the woman that passes on the street that i didn't get the chance to meet.</t>
  </si>
  <si>
    <t>slowly making my way down the path of enlightenment [not sure i am even on the path yet but damn it's been cool...]</t>
  </si>
  <si>
    <t>making adventures out of everyday things [i don't know if this is a good thing or bad?]</t>
  </si>
  <si>
    <t>i am a relatively short guy (5'5"); but i have been known to fill  the room.</t>
  </si>
  <si>
    <t>dove; the fountainhead; the gospel of matthew; new seeds of contemplation; vagabond; into the wild; dark star safrari    in particular blues; rock; and rocksteady. the black keys; the doors; minus the bear; junior kimbrough; allman brothers; anything with jack white; grizzly bear; charlie daniels</t>
  </si>
  <si>
    <t>divine mystery  my bike  music  possibilities  big meals  the sun</t>
  </si>
  <si>
    <t>saving the world; solving world hunger; and what to eat for dinner</t>
  </si>
  <si>
    <t>hanging with those crazies that kerouac talks about  or creating my own bike bar tour of oakland</t>
  </si>
  <si>
    <t>i still believe in santa....</t>
  </si>
  <si>
    <t>if this song fits your life...http://youtu.be/fp15kxae3ig    if you are real and one of the mad ones    if you ask the big question and seriously try to solve them</t>
  </si>
  <si>
    <t>sf transplant (goodbye blizzards; hello fog). mostly an open book; so feel free to ask to find out.    user name deep meaning: life was so much easier when we were younger and whenever you were losing on your (nintendo/sega/atari/5 1/4 inch floppy disk) game you could hit the reset button and start over like it never happened. well it's not quite as easy to do in the real world; but we can try to forget about the baggage of the past and keep going.    user name non deep meaning: i got sick of an old profile on here and figured i could start fresh; and perhaps be less jaded in my answers to questions and profile. also it ends up being a cool little experiment on who the algorithm thinks i'm compatible with now that i'm in a different state of mind and answer some things slightly differently.    ok and about the picture. no; i'm not trying to be sketchy. i promise my face is passable/adequate; it's just not meant for online dating sites. (what if some random acquaintance sees me? and if you are some random acquaintance reading this right now; well; um; hey. this is awkward; eh? let's not speak of this to anyone else; ok? pinkie swear. ok then. as you were.)    a few of my favorite thoughts about digital relationships (dating; friends or otherwise) said by me or others (possibly while inebriated):    "online dating is like shooting fish in a barrel. except most of the good fish were smart enough to swim away before the barrel came. good luck."    "people love this online dating crap because they can just sit at home and click through profiles and act like they are putting in effort. it's like digital pictures; sure you take a lot of them; but which ones do you actually pay to print out and look at again and how many are just crap?"    "online dating isn't nearly as bad as those telephone date lines from back in the day. at least you can kind of see the person online. ugly people can have sexy voices."    "you know those friends you have who just change your mood by being near you? when's the last time you felt that way about seeing one of your "friends" sign in online?"</t>
  </si>
  <si>
    <t>funding my life and hobbies through gainful employment in the business world.</t>
  </si>
  <si>
    <t>getting shit done.  having enough youthful naivete left to believe that anything is still possible.  making myself laugh (you can feel free to laugh as well).  surprising myself with the things that come out of my mouth.  interrupting my own train of thought (notice the excessive use of parentheses).  disclaimers.</t>
  </si>
  <si>
    <t>i &lt;em&gt;seem&lt;/em&gt; hard to figure out.</t>
  </si>
  <si>
    <t>i'm going to avoid the long list and just say it varies in ways that are typical and surprising. i can talk about music; concerts; books i care about; and food for hours. how about we do that in person if you're interested?</t>
  </si>
  <si>
    <t>music  laughter  sarcasm  quiet time  hope  people who &lt;em&gt;actually&lt;/em&gt; care</t>
  </si>
  <si>
    <t>why people get in the way of their own happiness.  how it all fits together.  how people still make ridiculous spelling errors online. damn near every browser has a built in spell check. that squiggly red line is trying to tell you something my friend.</t>
  </si>
  <si>
    <t>straddling the line between responsible and reckless. (interpret as you wish.)</t>
  </si>
  <si>
    <t>why am i on here? (a question i ask myself from time to time). partially a social experiment; but mostly it's another means to meet people. i'm invested/interested in getting to know cool people; but not as sure about this as a means to do it; hence my slight toe dip (minimum profile; headless picture) and not a full on dive. i do realize that in itself might mean there are cool people i will miss out on; but that's a chance i'm willing to take until i get more comfortable broadcasting my dating life and linking it with an online profile. for those who understand and despite that are still curious inquire within.</t>
  </si>
  <si>
    <t>you're skeptical of online things; but have faith that there may be interesting/normal people on the internets (spelled incorrectly on purpose).</t>
  </si>
  <si>
    <t>i am complex in all ways. i am one of those people can be center of attention when need be and when i have something interesting to say or quite observer in corner... i like both roles.    i am a chameleon that transverses many different social and economic groups. however performance art; music and story in all its forms are my true passion truly get's me going everyone has a story.    connection and chemistry always important and my friends and family that i hold dear.    if spelling; grammar and punctuation counts then we are doomed i am to creative to spell a word one way.    i am looking for someone who stimulate me physical yes but mental as well.</t>
  </si>
  <si>
    <t>ceo of a start up company been working on it for four years now.</t>
  </si>
  <si>
    <t>listening; reading people; thinking.</t>
  </si>
  <si>
    <t>tough one depends some people say i look lik richard gere</t>
  </si>
  <si>
    <t>godfather movie; many books; all kinds of music but music that tells a story my fav. anything but sea food and to many veggies.</t>
  </si>
  <si>
    <t>coffee; kink; friends; family; sweets; imagination</t>
  </si>
  <si>
    <t>the human condition; the future of man kind; myself; physics for dummies; evil plots to take over the world; food; music; and all creations.</t>
  </si>
  <si>
    <t>connecting with friends i want to spend time with</t>
  </si>
  <si>
    <t>i am sucker for boots.</t>
  </si>
  <si>
    <t>you understand that text is ablout 10% communication and interested in chatting over coffee.</t>
  </si>
  <si>
    <t>i am engaged and happy. i have a delicious life; full of meaningful work and deep connected play. i am always growing; transforming; striving for more. that's the most fun i know how to have.    i am not hunting for anything. i am dancing with independent; sovereign; whole beings. oh my!</t>
  </si>
  <si>
    <t>saving the world with enlightened technology. or at least having a damn fine time trying.</t>
  </si>
  <si>
    <t>eye contact. intimacy. cooking salmon medium rare; served over a bed of baby arugula.</t>
  </si>
  <si>
    <t>my radiant enthusiasm.</t>
  </si>
  <si>
    <t>the secretary. fight club. firefly. the ethical slut. sashimi.</t>
  </si>
  <si>
    <t>love; purpose; macbook pro. double that.</t>
  </si>
  <si>
    <t>rocking the world. romance. hot sex. how amazingly blessed my life is.</t>
  </si>
  <si>
    <t>with a great date; or on a date with myself. or at harbin. or at a workshop -- hai; landmark; morehouse or tantra these days. or meeting you...</t>
  </si>
  <si>
    <t>i'm poly-curious.</t>
  </si>
  <si>
    <t>you are a great communicator. you laugh a lot. you love love.</t>
  </si>
  <si>
    <t>i'm a san francisco native born to native parents--so san francisco is where my roots and wings are.  one of my favorite places in sf is the &lt;a class="ilink" href= "/interests?i=zoo"&gt;zoo&lt;/a&gt;--i know it needs a lot of work--but it's coming along.    i love my &lt;a class="ilink" href= "/interests?i=giants"&gt;giants&lt;/a&gt;--even when they are losing--that's what a good fan should do. i have a whole marketing idea for them that would be brilliant--but that is my own personal opinion.    i am very close to my family and would do just about anything for them. my parents are very nice people who i still live with because i prefer to not financially struggle as a teacher and i really really hate teaching summer school. if a student failed my class during they year; i definitely don't want them over the summer.    i collect &lt;a class="ilink" href="/interests?i=books"&gt;books&lt;/a&gt; and bears--i have zillions of each. i just wish i could get around to reading all the books. i have all kinds of books--ranging from pete rose's autobiography (and yes i believe he should be in the hall of fame);laws of yoga; war and peace (i need to read more classics); books i think i'd like to teach and books i like to read--mostly trashy romance novels and light mystery. lately i've been reading books that for grad school.    i spend a lot of time raising other people's children--i would like to have one of my own sometime soon.</t>
  </si>
  <si>
    <t>i &lt;a class="ilink" href="/interests?i=teach+high+school"&gt;teach high school&lt;/a&gt; so i spend a lot of my time doing that as well--unfortunately i don't get to start at 8 and end at 3 as politicians would have you believe. i'm really active at my school because i can't complain if i don't at least try to change the situation.  i am also in grad school now--i'd like to be a school librarian.</t>
  </si>
  <si>
    <t>helping people see their potential and helping them reach it (a great skill to have when you teach--i believe in my students more often than they believe in themselves--just wish i believed in myself a bit more).  i'm also really good at seeing both sides of a situation</t>
  </si>
  <si>
    <t>my smile and curly hair (hair that has a mind of its own).  my tattoo? soon to be tattoos</t>
  </si>
  <si>
    <t>i don't have a favorite book--i read way too many for that. lately though--i am reading tween books; last semester it was teen books and in spring of 2013 it will be children's books. grad school reading sucks up a lot of my time.  movies--i can see just about anything--i don't do 3d because of migraines and scary movies truly scare me. i can read a scary book--but not watch a scary movie--go figure.  music--i'm open to listening to anything as long as it doesn't make my ears bleed.  food--this is where i'm most picky--i dislike anything that is too greasy and too spicey(any kind of spice is too much spice).</t>
  </si>
  <si>
    <t>my cat--i love him more than i love anyone else or anything in the world  family--i have a great family--both real and created--so why not enjoy them?  friends--i can honestly say i have the best kinds of friends in the whole world--i even have one who would bail me out of jail as long as i wasn't arrested for a dui  books--i love to read--i buy zillions of books--i can read almost anything though  my laptop--i love communicating with friends and i love doing research--i like to know as much as i can about silly things--but it's good for work--the more i can learn--the more i can teach  my phone--i've recently developed an affection for texting--but i love to talk as well.</t>
  </si>
  <si>
    <t>why animals must get the same diseases as people?  why politicians change their stances when they run for president?  melke cabrera  and why teenagers are weird.</t>
  </si>
  <si>
    <t>lately--friday night is a good night to do homework. having 90% of my friends be married--there's no one really to go out with anyways.</t>
  </si>
  <si>
    <t>i'm afraid of spiders and birds--clowns too!!!! eeewwwww!</t>
  </si>
  <si>
    <t>any of this interests you  if you are not superficial  if you are single  and if you have a nice smile and good heart.</t>
  </si>
  <si>
    <t>my name is rebecca but people usually call me becca. i am a 20 year old student at uc berkeley. i think i want to major in history but i am not 100 percent sure yet. i am quite attached to my laptop and iphone. have to be connected to the internet at all times. however i also love the beach and parks. i love exploring new places. i love dogs even though at the moment i don't have one. i love making new friends even though i am a bit shy.</t>
  </si>
  <si>
    <t>i am going to school to figure out what i want to do with my life. for now i just want to enjoy life and do as many adventurous things as i can.</t>
  </si>
  <si>
    <t>i think i'm really good at listening to others :)</t>
  </si>
  <si>
    <t>books- i love reading fiction books; especially fantasy fiction. i am a harry potter fan. i also like vampire novels. i like nora robert's romance novels as well.  movies- i usually like 80 percent of the movies i watch. i like comedies; romance; drama; suspense; science fiction. mostly everything.  tv shows- big love; glee; modern family; friends; dirty sexy money; pushing daisies; freaks and geeks ; brothers &amp;amp; sisters; and new girl.  music- i love all music usually. indie; techno; pop; alternative rock; country...</t>
  </si>
  <si>
    <t>my family; my friends; my telephone; the internet; orange soda; and sleep.</t>
  </si>
  <si>
    <t>what i am going to do after college.</t>
  </si>
  <si>
    <t>hanging out with my friends. we are either watching a movie or at a party.</t>
  </si>
  <si>
    <t>if you want to make a new friend :)</t>
  </si>
  <si>
    <t>chill guy looking for everything and nothing in particular. interested in other people; socially; individually. that said...here's more about me:    re-establishing a network in oakland and the east bay.. working some; volunteering some; playing some. passions are sustainable agriculture (both rural and urban); community strengthening; etc. as well as relaxing in natural places; enjoying friendships; and cooking healthy fresh food or yummy desserts. right now; my main activism is growing my own food--more of a practicalist (is that a word) than an idealist.    i want to move to the country and ride a horse and grow my own food and be around nature whenever i want it.</t>
  </si>
  <si>
    <t>country mouse playing city mouse</t>
  </si>
  <si>
    <t>cooking; gardening; sleeping</t>
  </si>
  <si>
    <t>in reverse order for some reason:    homemade sauerkraut; gingerbread; and just about anything you grew yourself    david gray. sufjan. beethoven. chopin. prince. bowie. radiohead. depeche mode. perlman.    hedwig    books that inspire me; be it great art or floor plan layouts. some fun things like tolkien; homer; wilde or aristophanes. some literature... borges; kafka; chabon; bronte.</t>
  </si>
  <si>
    <t>what i might be hiding from myself. or from you.</t>
  </si>
  <si>
    <t>saving money by staying in; reading; eating ice cream; playing the mandolin; dorking out; and dreaming about pole beans and tree collards; and making a list of everything i want to get done this weekend (it even works sometimes!)</t>
  </si>
  <si>
    <t>i sometimes need help feeling comfortable and safe to communicate about things that are very personal or emotional.</t>
  </si>
  <si>
    <t>you're already thinking about where you'd like to meet for a drink or a burrito.</t>
  </si>
  <si>
    <t>i'm in a long-term non-monogamous relationship with &lt;a class= "plink" href="/profile/qarisma"&gt;qarisma&lt;/a&gt;. i'd like to meet people for secondary and casual relationships.    i'm in the special ed masters program at sfsu; and teach part time at the high school level. in the past i've done alternative energy consulting; and founded a non-profit corporation to connect various local media groups together. my career interests have always focused on social justice and community activism.    when i'm not working; i like reading; watching films (i am a bit of a cinephile); spending time with friends and my partner. i also love doing various types of ballroom dance.    i love to go to warm weather when i can; which is about once or twice a year. i love pools; hot tubs; saunas and massages.    i often go on hikes in the park or in the forest. i really love to be in nature. i even love picnics at the park!    spirituality is a big part of my life. my beliefs are open minded and wide ranging and come from sources including: buddhism / paganism / shamanism / huna. i am interested in teachers such as: alan watts / caroline casey / martin prechtel / and serge king.    i'm committed to social justice; and often take on activist roles in my community. i do what i can to contribute to the world in a positive way whenever possible.</t>
  </si>
  <si>
    <t>in grad school. being healthy and fit. working on a film script (my sixth). i write poetry a little. i meditate every day; do some yoga; and other spiritual practices.</t>
  </si>
  <si>
    <t>i'm great with kids. i love the kids at school. i know  a lot about film and film history. i can cook pretty well. i can hike for miles.</t>
  </si>
  <si>
    <t>you would have to ask them.</t>
  </si>
  <si>
    <t>music: right now i am listening to imogen heap; army navy; alphaville; shout out louds; hem; ah ha; dan bern.    some of my many favorites: oingo boingo; midge ure; pink floyd; dylan; woody guthrie; pete seager; earth wind and fire; billy holiday; nina simone; this mortal coil; and many more. i love funky groovy stuff.    movies: the big lebowski; annie hall; fight club; network; the way we were; lord of the rings; finding neverland; ed wood; office space; idiocracy; harold and maude; sense and sensability; top hat; swing time; bringing up baby; the third man; out of the past; alexander nevsky; the kid; the great dictator; wings of desire; until the end of the world; the educators; goodbye lenin; and many more.    shows: west wing; caprica; battlestar galactica; pushing daisies; californication; dead like me; the 4400; larry sanders; colbert report; millennium.    books: hollywood; for whom the bell tolls; stranger in a strange land; the caves of steel; to kill a mockingbird; galapagos; sirens of titan; ender's game; the hitchhikers guide to the galaxy; shakespeare; ibsen; strindberg; bulgakov; tolstoy; and many many more.    food: mostly organic fruits; vegetables; nuts and seeds; good cheeses are great with crackers; and sometimes i barbecue steaks or burgers in the back yard for the roommates and myself.</t>
  </si>
  <si>
    <t>nature  meditation  people  celebration  art  comfort</t>
  </si>
  <si>
    <t>being in the moment.</t>
  </si>
  <si>
    <t>with friends and my partner for our ritual friday night gathering that includes drinks; smoke; brie; and great conversation.</t>
  </si>
  <si>
    <t>if it is online then it is not very private is it.</t>
  </si>
  <si>
    <t>if any of these are true:    you have an adventurous spirit.  you want to have some fun!  you want to have a drink.  you are a pagan.  you love the moon.  you can feel positive energy.  you know that it will all be okay.  you love film.  you like people who are sensitive and strong.  you are at home around trees.  you love to be in water.  you are vegan but love a great steak.  you cut up plastic six-pack holders before you throw them away.  you wish the best for everyone.  you feel like it.</t>
  </si>
  <si>
    <t>i took this "personality quiz" and this is what it said :    you're an ideal girlfriend... you don't care if your partner doesn't really love you as long as you love him. you give your all...  you're undoubtedly good-natured! most of the time; people are confident to approach you because they know you will consider them.    *btw: i am not here to look for some @$$...i have respect for myself!*</t>
  </si>
  <si>
    <t>currently i am a student and working to pay off for my tuition and school</t>
  </si>
  <si>
    <t>meeting new people and getting to know them as well</t>
  </si>
  <si>
    <t>my smile i guess?</t>
  </si>
  <si>
    <t>these items are in no particular order:    -family  -friends  -music  -dancing  -cell phone  -traveling</t>
  </si>
  <si>
    <t>i cannot believe i am still single! i mean; i think i am fabulous! :)  the guy who realizes that probably wants a fun; funny; supportive; caring; direct; generous; smart partner.</t>
  </si>
  <si>
    <t>i'm running two businesses; hiking nearly everyday; skiing and horseback riding whenever possible; choosing a new book now that i finished rick bass' where the sea used to be; riding my enduro bmw when i can; or driving my classic convertible; trying to catch fish with a fly.</t>
  </si>
  <si>
    <t>procrastinating essay-writing; apparently. i need to do that online traffic school thing; and am not sure which i dread more. does kinda feel vulnerable to stick your neck out there into cyberspace and say here i am. but if you all can do it...  k; i'll get back to it.</t>
  </si>
  <si>
    <t>my double d personality</t>
  </si>
  <si>
    <t>it would be good to find a person who likes to do; rather than watch. i'm not much into pro sports on tv; would rather go hike or for a motorcycle ride. altho i cant go to cultural event every day/nite of the week; i do like to go to yoshi's; to the symphony and ballet; to lectures; to museums. i like dark french films; the 8th day; diving bell and butterfly.</t>
  </si>
  <si>
    <t>red wine  dark chocolate  advil  (in that order)  nature  animals  friends/family</t>
  </si>
  <si>
    <t>it varies. sometimes out w friends; sometimes home. i often prefer to go out on weekdays.</t>
  </si>
  <si>
    <t>it's not that private; but i cannot subscribe to any newspaper because i hoard them; believing i should not throw them away until i have read every article. i do sometimes read the paper cover to cover. i have found that christian science monitor takes up the least space; however; the unread pile still taunts me.</t>
  </si>
  <si>
    <t>you want a long-term monogamous relationship and maybe even have some experience with that; you're honest...</t>
  </si>
  <si>
    <t>i'm looking for as many moments of ecstasy as i can possibly find. i have my eyes open for that perfect photographic moment when the light is just right; that you can only catch if you're quiet and calm and slow down and really look at the world. i would love to dance in your arms; or boogey with you on the dance floor. music is magic to me. it can be just about anything: classical; jazz; rock; or reggae. i took piano lessons from second grade until i started grad school. now i sing in a community chorus. it always makes me feel good.    i'm an enthusiastic traveler; and would like to have a fellow adventurer. we live in an area that offers rich and diverse artistic and cultural opportunities. i can and do visit museums and the symphony and go to lectures by myself; but it's much more fun to go with someone so you can share your thoughts and reactions afterwards. could we go to the movies and then sit over drinks or dinner and talk about it all? could we go to the gym together; or biking or hiking or kayaking? (not that i know how to do that last; but i want to try it.)    i want to be in an intimate; living-together relationship with someone who can be my best friend; with an ample allowance for personal me time in the mix. those things don't happen instantaneously; but it'd be great to meet in person to see if there's any chemistry. if there is; we could start exploring the possibilities.</t>
  </si>
  <si>
    <t>getting my priorities straight. it used to be mostly about work. now i'm looking for creativity; joy; love; and compassion.</t>
  </si>
  <si>
    <t>putting myself in someone else's shoes. seeing beauty in nature. throwing great dinner parties.</t>
  </si>
  <si>
    <t>that i'm friendly and like talking to people.</t>
  </si>
  <si>
    <t>movies: i see a lot of movies; so my favorite changes from month to month; but the one that always gets me is cinema paradiso.  books: the tipping point; primal leadership; blink; just about any mountaineering book; memoirs; and character-driven fiction. i loved the time traveler's wife. there was something extremely poignant about the main character knowing what would happen (having "lived" future events); and not being able to control where (in time) he would land. it was a love story that totally captured my heart.  music: very eclectic tastes. i grew up with classical and still love it; and the old 40's and 50's songs are great fun. i like jazz; rock; and reggae. and anything you can dance to: latin; ballroom; swing.  food: oh yes!. yes! yes! i'm a pretty good cook; and i'd love to be your partner in the kitchen. i'm always interested in what wines would pair well with a dish; and i like the creative aspect of putting together a menu with different colors; textures; and tastes that all complement each other.</t>
  </si>
  <si>
    <t>music  being in nature  being with the people i love  sunshine  exercise  really good food</t>
  </si>
  <si>
    <t>how different flavor combinations might work. for example:  * mango; orange; cilantro  * strawberries; banana; fresh ginger; apple juice  * cauliflower; leeks; green garlic; dill    how i feel about things. often; i'll write about it until my gut tells me i've got the answer.    what it would be like to live in another country for a year.</t>
  </si>
  <si>
    <t>probably out with friends; either for drinks and dinner; or a movie. yeah!</t>
  </si>
  <si>
    <t>i'm a very private person (except with close friends i know i can trust).</t>
  </si>
  <si>
    <t>you'd like to meet and see if there's any in-person "spark."</t>
  </si>
  <si>
    <t>the short and sweet . . .  i am a jersey girl; lived in phili; then came out here almost 7 years ago for grad school.  now i am a marketing manager for a local brewery; teach college part-time; and play roller derby.    my life is great.    i get called spunky frequently- i choose to take that as a compliment. i think i get called this because of my; fuck it; i will try anything once attitude; which applies to everything from blocking a 250 pound woman on skates to reading doctor zhivago (still haven't finished it). there are very few things that i have tried that i don't enjoy- eating sea urchin and snails is all i can think of off the top of my head.    i love to make things and have fun; so i keep pretty busy.    recently i have made: wearable plastic surgery kits; a beef jerky jesus; beef jerky edible undies; beef jerky nipple tassles; dachshund beer coozie; and some very serious art (really). though i am on a beef jerky object making kick.    i love to: hit chicks on skates (hence the roller derby); snowboard; mountain bike; kick the shit out of stuff- muay thai kickboxing (no stupid cardio f'n "kickboxing classes); hike; run with my dog; kayak; surf (i suck at it; someone please teach me); watch football; and go to any live sporting event. when i go to a sporting event; i buy the cheap seats and steel the good ones when security is not looking. i also heckle and cheer like a maniac.  pretty sure i made a dodger's pitcher cry once;)    i love to try and learn new things- sewing; dancing (yeah not too good at that); lacrosse and gaelic football are on my short list.</t>
  </si>
  <si>
    <t>i am currently living my ass off; and loving it.</t>
  </si>
  <si>
    <t>making stuff  roller derby  getting in and out of trouble because sometimes it is just fun  saying inappropriate things in appropriate ways  laughing my ass off- i swear i have no idea how it keeps catching up with me</t>
  </si>
  <si>
    <t>hmmmm.  never asked someone what they noticed about me first; and depending on who it is; i don't think i want to know.  a nice answer would be my winning personality;)  but i am sure that is not it.  i am going with boobs.</t>
  </si>
  <si>
    <t>top 2 books:  the road  female chauvinist pigs    top 2 movies:  alien  titus  pure fuckin genius!  my favorite genre is horror.    music:  rock  all kinds of good stuff  does willie count as folk?</t>
  </si>
  <si>
    <t>roller derby skates  snowboard  bike  friends  my dog; cat; and iguana  ingenuity</t>
  </si>
  <si>
    <t>my current art projects  why sarah palin is still on tv  how embarrassed sarah palin's mom must be  what does moose taste like?  who is this crazy new republican bitch that is making sarah palin look normal?!</t>
  </si>
  <si>
    <t>i still listen to 80's hairbands.  i love guns n roses.  when i saw slash in concert i damn near peed my pants when his sweat landed on me.</t>
  </si>
  <si>
    <t>you are a genuinely happy and adventurous person who is athletic enough to keep up with me.    seriously- if you haven't seen the inside of the gym in a couple months; or can't handle a full day of mountain biking or snowboarding; or any other sport- i am not the gal for you.  and i don't mean the smoke pot; drink beer; and spend half the day at the bar kind of snowboarding. i mean actually riding- all day- for real.    couch surfing is not a sport.    also it would not hurt if you liked to travel; because i sure as hell do!    ps- i don't trust people who don't like animals. unless you have been mauled by one; it is just creepy. after all; they are cute.</t>
  </si>
  <si>
    <t>i'm smart; fun; a good listener; and a great friend. i love books and old buildings; like to sing; and am trying my hand at writing; a process i am taking slowly and trying to enjoy along the way. i value honesty and kindness in life and in relationships.</t>
  </si>
  <si>
    <t>dancing! partner dancing with the right person is magical; but mostly i'm out there doing my own thing with my friends. i'm happy to be living at a time when there are so many good small bands playing some form or another of danceable revival music - old style rockin' r&amp;amp;b; country; western swing; bluegrass - and i go out as often as i can to hear them. a good dj night is fun too; but those are a little harder to find for my tastes. when it's good; i love 60s soul; oldies; rocksteady; funk; and 80s.    that said; i'm not expecting to meet a guy who also loves to dance. i would be so excited if it happened; but as long as you like listening to music; that's all i require.</t>
  </si>
  <si>
    <t>i have a bouncy walk... also; i'm the kind of person that people talk to on the street; whatever that indicates.</t>
  </si>
  <si>
    <t>i read a lot and always have. some of my favorites include jane austen; patrick o'brian; dashiell hammett; the master and margarita; east of eden; the luminous pevear/volokhonsky translation of anna karenina; lois mcmaster bujold's miles books (if only there were more quality sci-fi/fantasy!); jane jacobs' the death and life of great american cities; girl genius; shakespeare; tolkien...    movies; same thing. my dad is a big film buff and i was a smart little kid who was good at sitting still when necessary; so i saw all kinds of great stuff (some totally age-inappropriate); especially back when there was a thriving rep theatre scene in the bay area; one of the many things i miss about pre-dot-com sf. a few all-time favorites: singin' in the rain; aliens; spirited away; fanny and alexander; the fearless vampire killers; woodstock; stop making sense; no direction home (i have a very special place in my heart for a good rock doc).    music; i like at least a little of most styles. recently; it's been a lot of talking heads; the first two proclaimer's albums; the black keys; neil young; beck; the zombies; and steve earle. i'm in love with bob dylan's good as i been to you; and at work we listen to recordings of his wonderful themetime radio hour; which is full of great; eclectic music.    i don't own a tv - and never have - i find commercials repellant and if i had one i would watch way too much trash. i find it hard to resist a story; but i prefer reading books; watching movies; or going on dvd binges of past seasons of tv shows - no commercials; and i don't have to wait as long to find out what happens next! i've enjoyed: the wire; buffy; prime suspect; fringe; and parts of plenty of others.    food - yum!</t>
  </si>
  <si>
    <t>urban planning and whether or not i should study it for real rather than nibble at it on the side. i would love to figure out (would love for anyone to figure out!) how you can improve neighborhoods without gentrifying them; and how to protect cool places from the worst parts of gentrification once it starts.</t>
  </si>
  <si>
    <t>you think we'd get along and want to grab coffee or a beer and see if we have any chemistry in person.</t>
  </si>
  <si>
    <t>i'm an independent; laid-back; outgoing guy. i enjoy going out with my friends as much as staying in and watching a movie or reading a book to relax (truth be told; if my friends want to go out; i have a hard time saying no...they're just fun). i have lived in sf for a long time; and pride myself on having different sets of amazing friends. i enjoy being active; whether it's just being outside; staying in shape; day/weekend trips; or traveling.</t>
  </si>
  <si>
    <t>i've worked in financial services my whole life; but am looking to make a switch to something more entrepreneurial; perhaps a start-up.</t>
  </si>
  <si>
    <t>being there for my friends. whenever someone needs to talk to someone; i'm the first one they come to. i pride myself on being a very loyal and supportive friend.</t>
  </si>
  <si>
    <t>people tend to see what a kind hearted and gentle person i am. friends tell me i have good taste and have a fun personality.</t>
  </si>
  <si>
    <t>books: portrait of dorian gray; to kill a mockingbird; john irving  movies: good will hunting; shawshank redemption; matrix; gladiator; devil wears prada; mean girls; the notebook  music: all types  food: anything and everything (except eggplant)</t>
  </si>
  <si>
    <t>out with my friends having an amazing time!</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</si>
  <si>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   audrey hepburn    i'm pretty happy with my life and lack for very little. there are times though when i'll confess it would be nice to have someone to share a laugh; a sunset; or even a humorously bad game of bowling.    i believe honesty and communication are key to having a good friendship; and a good friendship is vital to a good relationship. chemistry is a hard thing to put into a list of preferences. however; i will say that i would like to find someone who shares a love of the arts; enjoys a fine dinner out on occasion; and is grateful for life's simple pleasures. if he's tall and handsome with sparkling eyes; a quick wit; and a brilliant mind; so much the better!    i'm a pretty upfront person. i know who i am and i don't play games. i am a christian and would like to find someone who shares my values.</t>
  </si>
  <si>
    <t>i teach theatre arts at a private high school.</t>
  </si>
  <si>
    <t>making a gourmet meal; expressing myself in a variety of creative ways; and....making a fool of myself. lol</t>
  </si>
  <si>
    <t>my smile and/or eyes and perhaps my laugh.</t>
  </si>
  <si>
    <t>laughter  art(s) - creative output  gods' grace  companionship  hot showers</t>
  </si>
  <si>
    <t>lately.... why i feel a desire for something "more" in my life when things are actually really good.</t>
  </si>
  <si>
    <t>making something yummy for my friends; curled up watching a movie; in north beach people watching; or checking out some new restaurant.</t>
  </si>
  <si>
    <t>i'm suspicious of people with only one profile pic.... i find myself wondering if it came in a frame from the drug store.    also; irish guys are hot - but they break your heart every time. lol</t>
  </si>
  <si>
    <t>english (fluently)/italian (poorly)/spanish (poorly)/french (poorly)</t>
  </si>
  <si>
    <t>my name is andy; i just finished going to city college and in the fall i start sfsu in the fall and plan to major in accounting. im a pretty simple guy; living a simple life. i enjoy reading; i feel like although television is entertaining i need to kill my tv and go back to reading. i really love my music; everytime i break some headphones from blasting music; i just have to buy new ones asap. i also love to go jogging and skateboarding; im trying to quit smoking so being active really helps.</t>
  </si>
  <si>
    <t>just living life; going to school and working planning to move out soon; just gotta make sure the time and situation is right.</t>
  </si>
  <si>
    <t>pretending to do something while actually not doing anything.  im good at making ppl laugh; i crack jokes all the time at work.  also really good at riding down a hill on a skateboard really fast; lol</t>
  </si>
  <si>
    <t>people always think im high...even when im not</t>
  </si>
  <si>
    <t>im really into books about politics; philosophy; and horror    im really down to watch any kind of movie nothing in particular; although i feel like hollywood is just coming out with bullshit and we shouldnt take it anymore; enough damn remakes    the music i always listen to is psy trance; house and different forms of house; underground rap; and a little bit of rock</t>
  </si>
  <si>
    <t>meaning of life; trying to comprehend the stuff i had just read in whatever book im reading at the moment; whats gonna be on tv when i get home; i have a lot of things buzzing around my head at any given moment</t>
  </si>
  <si>
    <t>doing whatever</t>
  </si>
  <si>
    <t>your a chill person and want to talk</t>
  </si>
  <si>
    <t>&lt;strong&gt;in one word: addictive.&lt;/strong&gt;    in a few more words: i'm human and i'm essentially myself. that doesn't say enough; or really anything at all; you say?    well; if you must have more; here goes:    i'm what most people consider a smart cookie; which i think is great because cookies are good! or they taste good; which makes them good in my book. speaking of books; i've heard it's not a good idea to judge a book by its cover. in that case; you probably shouldn't judge me by mine; seeing as it's been said that i switch between sinner and saint in the span of a millisecond. with that said; you can't trust everything you hear; so maybe it would be best to see me in the flesh and make up your mind about me for yourself.</t>
  </si>
  <si>
    <t>working at a law firm by day; plotting creative ways to get into law school by night - on some days. on other days i'm working on other side ventures; but that seems to be the story of everyone in the valley...</t>
  </si>
  <si>
    <t>coming off as a carefully composed conundrum of cohesive contradictions.    avoiding sleep.</t>
  </si>
  <si>
    <t>most people probably notice that i'm female and smiling.</t>
  </si>
  <si>
    <t>&lt;strong&gt;food:&lt;/strong&gt; i'm willing to try anything once; and i've tried some random stuff. my obsession with food coupled with my love of the internets means i'm also slightly addicted to &lt;a class= "ilink" href="/interests?i=yelp"&gt;yelp&lt;/a&gt; and &lt;a class="ilink" href="/interests?i=foursquare"&gt;foursquare&lt;/a&gt;.    &lt;strong&gt;books:&lt;/strong&gt; i'll read anything and everything; and at any given moment i'm reading at least a book or two. among my favorites are - &lt;a class="ilink" href= "/interests?i=crime+and+punishment"&gt;crime and punishment&lt;/a&gt;; &lt;a class="ilink" href="/interests?i=white+fang"&gt;white fang&lt;/a&gt;; and &lt;a class="ilink" href="/interests?i=the%0ahandmaid%27s+tale"&gt;the handmaid's tale&lt;/a&gt;. i'll stop here; it'd be the list that never ends if you wanted to really know all my likes.    &lt;strong&gt;movies:&lt;/strong&gt; of the films i have seen; i've liked - &lt;a class="ilink" href="/interests?i=amelie"&gt;amelie&lt;/a&gt; (well; really anything with audrey tautou); &lt;a class="ilink" href= "/interests?i=run+lola%0arun"&gt;run lola run&lt;/a&gt;; &lt;a class="ilink" href="/interests?i=snatch"&gt;snatch&lt;/a&gt;; &lt;a class="ilink" href= "/interests?i=boondock+saints"&gt;boondock saints&lt;/a&gt;; &lt;a class= "ilink" href="/interests?i=paris%2c+je+t%27aime"&gt;paris; je t'aime&lt;/a&gt;; and &lt;a class="ilink" href= "/interests?i=the+ramen+girl"&gt;the ramen girl&lt;/a&gt;. generally though; i like anything and everything but romantic comedies *blech*.    &lt;strong&gt;music:&lt;/strong&gt; i listen to everything; really. if you checked out my playlists; you'd find country happily co-existing with rap and rock; and some spanish and other random stuff in there as well. &lt;a class="ilink" href="/interests?i=the+weepies"&gt;the weepies&lt;/a&gt; and &lt;a class="ilink" href= "/interests?i=francesca+battistelli"&gt;francesca battistelli&lt;/a&gt; are my two most recent favorite discoveries.</t>
  </si>
  <si>
    <t>all i ever really need is the air i breathe; and a place to rest my head at night. i really can't think of anything else i absolutely need to survive. what can i say; i'm a simple girl with simple needs; and it doesn't take much to keep me happy.</t>
  </si>
  <si>
    <t>anything and everything. the state of the world; whether i'm worth my weight in gold; how the tale that's my life will one day be told; how it is we become old; whether love is something to be bought and sold.</t>
  </si>
  <si>
    <t>likely trying to break the space-time continuum by attempting to be everywhere at once. one of these days; i'm bound to make it happen; right?</t>
  </si>
  <si>
    <t>i'm really not that complicated.    also; i'm likely the girl all the bad guys want for a reason.    i'm probably the girl all the good guys want for the exact same reason; too.</t>
  </si>
  <si>
    <t>you're cool with just friends.    read for bonus points: http://www.psychologytoday.com/blog/happiness-in-world/200910/marriage-business-proposal?page=2</t>
  </si>
  <si>
    <t>english (fluently)/spanish (fluently)/russian (poorly)</t>
  </si>
  <si>
    <t>a victory lap at grad school means i'm making lots of time for side projects. practically; it involves: (a) pretending i'm with the band; (b) designing post cards that people like too much to remove from their refrigerators; and (c) inventing new foods on which to spread peanut butter frosting.</t>
  </si>
  <si>
    <t>laughing; then consulting. but not the up in the air type (in luggage minimalism or employment destruction). international development consulting: somebody pays me to improve the lives of the very poor. it's the best job ever conceived of. and i do a little contract work teaching design thinking at stanford.</t>
  </si>
  <si>
    <t>taking epic facebook profile photos for other people.</t>
  </si>
  <si>
    <t>the smell of waffles down the road that preceded their entrance to my apartment. if i'm meeting them in places that aren't my apartment; they might notice the size 400 font white-lettered green hoodie stenciled too big to fail; but that'd mean they were sneaking up on me; which i'm not going to try to read into.</t>
  </si>
  <si>
    <t>&lt;strong&gt;books.&lt;/strong&gt; the complete calvin &amp;amp; hobbes. if the top 65 books ever written had a single-elimination bracket tournament a la ncaa; bill watterson's complete calvin &amp;amp; hobbes would win against neal stephenson's cryptonomicon in a last-second shot. a prayer for owen meany and norwegian wood are the two most human books i've ever read. it's nice knowing that someone else perfected the coming of age story; so i don't have to fail trying. the golden gate is a novel set in sf written in sonnets. &lt;em&gt;hundreds&lt;/em&gt; of sonnets. travels with charley; because steinbeck is my grandpa. i just know it.    &lt;strong&gt;food.&lt;/strong&gt; everybody says they're a foodie these days. with that space taken; what have i left? only sichuan hotpot; which is pretty okay in little richmond.    &lt;strong&gt;music.&lt;/strong&gt; inspired by pinn panelle's cover of skrillex; i'm going to some day &lt;em&gt;make&lt;/em&gt; epic rock. until then; it's crooked still; mars volta; and bongo flava.</t>
  </si>
  <si>
    <t>laughing  home-brewed coffee  my own kitchen; with oven  final cut  a chromatic tuner  sun; the</t>
  </si>
  <si>
    <t>&lt;strong&gt;why?&lt;/strong&gt;    (not always the big why. today; for example; it was more of a "why didn't my meringue stiffen?" and "why is that squirrel giving me the stink eye?")</t>
  </si>
  <si>
    <t>cooking dinner for friends; then staying up rehearsing for sunday's practice</t>
  </si>
  <si>
    <t>when i've had a bad day; i take it out on freeloaders in helsinki. there's this establishment called kauko that gives out free coffee in exchange for patrons giving up control over their environment to you via the magical interwebs. you can hop on their website and control the stool height; table height; light levels; and music; then watch a live streaming video of the shocked patrons you're affecting. it's at youdesign.fi</t>
  </si>
  <si>
    <t>(a) laughing makes your 'six things' list (or you're trying to compensate by making references to fierce invalids home from hot climates)  (b) you enjoy creating things (wall art; scavenger hunts);  ...and...  (c) you think you could beat me in a baking contest.</t>
  </si>
  <si>
    <t>english/swahili (fluently)/spanish (okay)/chinese (okay)</t>
  </si>
  <si>
    <t>hey; just here to check things out. california sf native just looking to meet some cool people!    what else...well; i'm a laid back guy; easy going; a bit of a foolish romantic at heart. drop me a line ; and lets talk!    i have seen a little bit of the world and would love to see more. so far i have visited prague; beijing; london; jamaica; mexico (the yucatan peninsula); and canada. hoping to get costa rica in there and get back to prague some day.</t>
  </si>
  <si>
    <t>chasing dreams......</t>
  </si>
  <si>
    <t>making people smile and understanding people</t>
  </si>
  <si>
    <t>my eyes; and next that i'm a pretty talkative person once i get to know you.</t>
  </si>
  <si>
    <t>neuromancer; blade runner; electronic/trance/old school rock &amp;amp; roll; tie with indian and pizza.</t>
  </si>
  <si>
    <t>music; warm weather; open minded people; internet; affection and the outdoors</t>
  </si>
  <si>
    <t>summer!!! going to get some good backpacking trips in.  have a few awesome river camping trips planned. i can't wait!!</t>
  </si>
  <si>
    <t>having fun with friends; or relaxing from a busy wek.</t>
  </si>
  <si>
    <t>i love kissing (a lot!)</t>
  </si>
  <si>
    <t>any reason; if you're up for chatting; talking what ever.</t>
  </si>
  <si>
    <t>i think most people see me as a very kind; thoughtful person. but i secretly wish they would think of me as wry and clever. i'm curious about everything. if i don't know what you're talking about; i'm probably waiting to get home and wikipedia it.    these days i'm swimming; cycling; hiking; yoga; learning to play the guitar (slowly..oh so slowly..more like piddling around with a guitar); writing. i'm a fan of being in or on the ocean. i'm happy to jump into any conversation; but it's not my thing to jump out of planes.    i'm pretty comfortable talking about feelings; process; that kind of thing.    i like to look stuff up on wikipedia.</t>
  </si>
  <si>
    <t>equal parts being productive; wasting time. i'm a physician and work with people. i'm never far from the most intense elements of the human condition.</t>
  </si>
  <si>
    <t>guestimates; conventional unconventionality; useless trivia; flexibility;  supporting; understanding; salsa dancing; guacamole.</t>
  </si>
  <si>
    <t>the size of my eyes or my glasses    i have a bad poker face. unless i'm playing poker; in which case....well; you'll have to make your best guess.</t>
  </si>
  <si>
    <t>all time favorite book may be "the unbearable lightness of being". i also like wally lamb; toni morrison; jane austen; fitzgerald.    movies. i tend towards sci-fi/fantasy flicks with big heart (lotr) or witty banter flicks (e.g. juno; thank you for smoking; six degrees of separation). i love underdog stories; character dramas; films that leave you wondering in a good way but don't leave you with a creepy gross feeling (mulholland drive is close to the edge here); foreign films with small children as main characters; french films about innocent; slightly devious women pursuing their own brand of justice...). some examples; amelie; cinema paradiso; kiss of the spider women; donnie darko; one; closer; star trek; strictly ballroom; any john hughes film; most pedro almodovar films; some woody allen films.    music. a friend once said i like "guitar-centric music". that probably fits - blues; indie rock; folk; eclectic. my favorite band is the smiths. you'll get my attention if you can quote smiths lyrics.    food: throw in some hot chillies and i'm generally happy. but i do love the experience and aesthetics of fine dining and a nice glass of wine.    oh; almost forgot - i love this american life (would the stories by half as deep without all the jazz interludes?).    i own a tv and do watch it. a week without the colbert report would be a very dull week.</t>
  </si>
  <si>
    <t>quirkiness; friendship and companionship; colbert-type of humor; sunlight; exercise; salt.</t>
  </si>
  <si>
    <t>if it would be funny at all to paint a racing stripe on my prius.    social etiquette in online dating. i wonder if there were generally accepted rules of etiquette; would this whole process be more civilized? but; i try to be optimistic.</t>
  </si>
  <si>
    <t>tgif-ing</t>
  </si>
  <si>
    <t>i played the bass drum in my high school marching band. and yes; i went to band camp.    surest path to my heart is through an offer of tech support.</t>
  </si>
  <si>
    <t>you like smart girls :)    you're unconventional. or maybe so conventional that you are unconventional. people may see you as any; silly; eccentric; wicked smart. but you don't cross the line into annoying or creepy.    you like having conversations - you don't squirm at the idea of talking.    you're physically active. i'm not looking for an uber-athlete (i'm not one); just that you care about this.    you are engaged in the world and have some ambitions. . . doesn't matter how or what; just that you are. and you don't mind that i have some of my own ambitions.    you think it's nice to have a balance between giving each other space and giving each other support.</t>
  </si>
  <si>
    <t>the best adventures i've had lately began with the question: why not? why not get a road bike? why not take a dance class? why not move to san francisco? why not start a conversation with that guy over there? why not try to learn spanish or see what it's like to eat vegan for a week?    some random things i enjoy:  - walking. still the best way to travel!  - being outwitted  - brunch; the greatest of all meals  - hot cocoa; the greatest of all drinks  - people who care about what they're doing or saying  - a good bike ride  - a good hug  - live music  - possibilities  - learning something new  - being honest about what i believe and how i feel</t>
  </si>
  <si>
    <t>well; i'm the world champion in competitive cup stacking; author of three bestselling novels; and the founder of facebook. crazy; right? ok; ok ... so maybe none of that is true. but regardless; it wouldn't give you any sense for what it's like to be in a room with me and joke about cartoons we miss from our childhood. i'd rather just grab coffee and trade life wisdom the old-fashioned way. your posture and the cadence of your speech will probably tell me more about you than your life history.    be that as it may; here's what i've been doing with my life recently:    by day i'm a software engineer down in the peninsula. (you've used a product i worked on!)    there's still an endless list of things i need to do around san francisco. hikes to hike; museums to see; restaurants to sample; spectacles and festivals to experience.    i play jazz piano; usually at restaurants in a trio or quartet.    i dance argentine tango pretty frequently. no; it doesn't involve roses in mouths and dramatic dips (that's what i used to think too!). it's more like this: http://www.youtube.com/watch?v=vkd6gqevup0. tango is demoralizingly difficult; socially fascinating; and it's a fun way to create and interpret music. i've also been working on learning spanish so that i'll be able to understand the lyrics to tango music and talk to the locals in buenos aires. hablo un poco de espaol! from time to time i also dance salsa; and i just started learning lindy.    in the past i've enjoyed cycling; but lately my bike has been sitting unused (want to bike somewhere?). i keep trying to get in the habit of running a few times a week and then getting lazy about it. but i recently started with a trainer at the gym (a friend wanted a training buddy and i thought; why not?) and that's been pretty interesting.</t>
  </si>
  <si>
    <t>i have kickass metabolism. i can eat or not eat whatever and whenever i want.</t>
  </si>
  <si>
    <t>my super curly hair.</t>
  </si>
  <si>
    <t>music: i've been making music in one form or another for almost all my life. sadly; i don't run into too many people my age who know the bands and artists i love most. but you should check out esperanza spalding. everybody digs esperanza.    movies: genre doesn't matter as long as it's well made. i enjoy a blockbuster at the metreon as much as the next guy (after checking the tomatometer...); but more often i end up at a place like the castro theatre or lumiere. i love the stanford theatre for classic films. my favorite film festival in sf is noir city.    random tv selections: the wire; dexter; arrested development; firefly; south park. currently working on mad men.    food: i eat all foods! i live in the mission; though; so my diet is rich in burritos.</t>
  </si>
  <si>
    <t>too many things; but i'm trying to cut back.    at parties i end up befriending the most interesting drunken philosopher in the room and discussing life; love; people; inspiration; ambition; and all the important questions. i often reflect on how i can do better at being the kind of person i want to be.    a random sampling of thoughts:  - you can't choose what happens to you in this crazy world; but you can choose how you react to it.  - most social conflict is rooted in some form of insecurity.  - great art and great human interaction both begin with sincerity and honesty. a musician can play all the right notes without really meaning them; and listeners will recognize that. similarly a person can say or do things that they don't really mean; but others will recognize it. people who are genuine are compelling.</t>
  </si>
  <si>
    <t>i recently managed to cut myself with a plastic spoon. i bet you didn't know that was possible!    oh wait; here's a better one: consuming dairy products can give me smelly farts.</t>
  </si>
  <si>
    <t>you're fun; adventurous; happy; and comfortable with who you are. you have something to say. you want to meet great people and have a good time.</t>
  </si>
  <si>
    <t>winging it. i don't like selling myself.</t>
  </si>
  <si>
    <t>starting successful startups that don't make any money.</t>
  </si>
  <si>
    <t>slipping out of bed to covertly make banana chocolate chip french toast.</t>
  </si>
  <si>
    <t>just your standard earnest geeky white guy. oh except i buy all my clothes in paris.</t>
  </si>
  <si>
    <t>princess bride; slacker; catch-22; infinite jest; 12 monkeys; amelie; iron &amp;amp; wine; pantha du prince; bob dylan.</t>
  </si>
  <si>
    <t>water bottle; backpack; boots; a notebook; and a plane ticket to someplace strange (preferably with mountains).</t>
  </si>
  <si>
    <t>everything. right now; stock markets; nature of the written word; social science; startups; etc etc.</t>
  </si>
  <si>
    <t>random. i make my own schedule so weekends aren't much different from any other day.</t>
  </si>
  <si>
    <t>i don't really believe the internet is good for meeting people to date... yet.</t>
  </si>
  <si>
    <t>you don't mind riding on the back of a scooter on a first date.</t>
  </si>
  <si>
    <t>shouldn't be this the part where you ask and find out?    i am not very good about these things. probably why i feel dating sites don't work for me. let's go ahead and give this a try.    loouss.tumblr.com  tumblr expresses who i am with very little words. i don't like to talk about myself very much.</t>
  </si>
  <si>
    <t>i currently go to san francisco state university as a business marketing major.  i work at old navy.  i try to live my life to the fullest; but with a budget of course. =]  i'm just doing me.</t>
  </si>
  <si>
    <t>cooking and then eating.  eat something at a restaurant; and then make it again at home.  and you know; the bed.</t>
  </si>
  <si>
    <t>my personality.  that's what they say.</t>
  </si>
  <si>
    <t>all kinds of everything.</t>
  </si>
  <si>
    <t>car  phone  internet  music  food  water</t>
  </si>
  <si>
    <t>my future.  the future.</t>
  </si>
  <si>
    <t>hanging out.  club/bar.  watching a movie.  studying.</t>
  </si>
  <si>
    <t>i go to the gym; but there are times where i have no idea what i'm doing.</t>
  </si>
  <si>
    <t>hello strangers! a random woman bought me my a-listing! so rock on  sweet 47 year old mother of 2 from brentwood! haha proceed reading  this rambling run on paragraph with caution! i could write the typical boring profile "self summary" but id like to think i am electric and the furthest thing from generic so my profile shouldnt be typical. i am in a pretty great place in life. i have a job i enjoy doing;  friends that are great and an awesome family. i enjoy being active  when i can be. i still play a lot of sports competitively like  soccer; baseball; and basketball. i love to be in tahoe during the  winter. something about the snow makes me happy but i also love the  beach which is why i live 7 houses from it. i can be described a  hundred ways depending on the source. my mom thinks im perfect  (shocker) but people on the other side of the field may think i'm  an a-hole. i will take a guy down but after the game i am  quick to buy them a beer. my friends think i am funny but the guy  that i laughed at after he accidentally walked into a stop sign  doesn't. i am known for never flaking and being genuine and caring.  i feel i have achieved a good balance in life. i can't be labled  under 1 stereotype. i am a responsible home owner that drives a  safe awd car that gets good gas mileage and is just ok to look at.  i never miss work because of being sick and i have never missed a  payment on anything. i don't mind musicals and drink wine often.  sounds boring yea? or i can be described as a major sports guy that  does everything aggressive and 100%. i ride a 1000cc sport bike and  love to fly down the face of any snowboarding hill! concerts are  fun and comedy shows no matter how bad are entertaining to me. i  can go out drinking on any night of the week and will never say no  to a great time. i love to go camping or really do anything with  friends. i thrive being out in a crowd socializing and meeting new  people but i also really enjoy quiet intimate time with the woman  in my life. am i sounding any better? =) id like to think i am a  fun/ funny happy go lucky guy that likes to inflict a good time  upon all that encounter me! i am usually making sure that everyone  is taken care of and having a spectacular time. i am reliable and  stable. if you are sick i'd take care of you and if you were down  i'd make you smile. i am confident and secure of who i am as a  person and am looking for a similar quality in the people i date.  arrogant i am not; however... unless we are talking about how i  dominate at useless things like board games; paddle ball and  ro-sham-poe than i may let you know how amazing i am! i kid i kid  but i am competitive. if you win you will always have to question  whether i let you ;) most of my aggressiveness is saved for my  sporting events. i am very often inappropriate (if you couldn't  tell already) and politically correct people may have some issues  with my random rants when i stub my toe or the giants blow a lead  late in a game. i like to dance when i have the opportunity but you  won't catch me line dancing (saddle rack) if my life depended on  it. i love live music and 49er/giants games. take a chance and let  me know you are interested. isn't that why we are here? i'll be  clear here. im looking for my next sweetheart...however not to be  cliche; but there are a lot of friends to be had on here. looking  for just love is too narrow minded for me. sorry this thing is  soooooo long.</t>
  </si>
  <si>
    <t>i work hard and play hard. i love the schedule i work and it allows me to play in 7 different sports leagues throughout the week. competitive soccer is currently my favorite sport to play.</t>
  </si>
  <si>
    <t>hmmm... i am really good at anything that is deemed an irrelevant skill. examples are paddle ball at the beach; rock paper scissors to see who has to go to the store; almost all team sports; and my job. at least i think im good at those things. i have been wrong before. if you beat me at something you will have to question whether i let you... or you cheated! haha ;)</t>
  </si>
  <si>
    <t>they notice i'm short; fat; have terrible b.o. and absolutely have no game with women. after all that id say my personality and smile stands out as i am not really a shy person and am always smiling and enjoying myself. i am going to decline the opportunity hype myself up too much here.</t>
  </si>
  <si>
    <t>i am not a huge tv watcher but am guilty of loving the likes of tosh.o; always sunny; jersey shore; glee; greys anatomy; entourage; weeds; and other mentally stimulating shows. =) i am very active and am usually out and about not on the couch. yes there are some very questionable shows in there! i cant help having a girl housemate.</t>
  </si>
  <si>
    <t>family; dogs; friends; tahoe; thumbs; and fruit salad</t>
  </si>
  <si>
    <t>how the cartoon ducktales ended. i remember really liking that show. =)</t>
  </si>
  <si>
    <t>depends on the friday. i can be playing softball or be in tahoe getting ready to enjoy the slopes the next day while having a drink or 2. i frequent sf almost every weekend and pretty much enjoy what every neighborhood has to offer.</t>
  </si>
  <si>
    <t>well i said i watch glee so that was a pretty big leap of faith. umm... lets see... i cried when the giants won the world series... oh and every time i watch the end of the movie rudy.</t>
  </si>
  <si>
    <t>you should message me if you are a fun beautiful person looking to increase the amount of good people in your life by 1.</t>
  </si>
  <si>
    <t>irreverent; insouciant; eccentric; passionate; wildhearted; freespirited; sensitive; fierce; loving; loyal; silly; adventurous; shy; bold; giggly; powerful; playful; gifted; intelligent; ornery; bashful wingnut seeks tall; dashing; mellifluous; skillful; geeky; wondrous; driven; grounded; risktaking; kindhearted; animal-loving; venturesome; chivalrous (yes; please); strong; charismatic; awake; comedic; kinky; brave; articulate; mysterious; magical; joyful man to frolic with...happily ever after; or for right now.    (cheerful grin)    thanks for stopping by; gentlemen. let's see what happens!    bright blessings;  woohooasaurus</t>
  </si>
  <si>
    <t>i live in the woods; on the spine of the dragon; in paradise...and i love it. everyone in my life is beautiful; and i'm blessed by a deeply magical; strong community. i've navigated some intense challenge; and frequently hold a lot of initiatory and peak experiences...there's a lot of light and joy in the middle of all the struggle and complexity and laughter and hope. i teach healing arts in the city for a living; and although it frequently kicks my ass right proper; i wouldn't change it for the world. (twinkle) really; i love what i've created...woohoo!</t>
  </si>
  <si>
    <t>i'm interpreting this bit as 'things i really enjoy/make me smile/ignite me' because that sounds a little more friendly; and a lot more fun. (smile)    i'll admit that i'm intentionally crafting a fairly light and playful profile here; as a first flirtatious glance can be such a sweet (or sultry) beginning. some shiny bits might include a rather ridiculous love of the noble river otter (i tithe to iosf; and plan to head to isle of skye soonly); laughing a lot (i have what we affectionately call a 'stimpy face' and a well-developed sense of humor); a not-so-secret love of things speculative and fairy tale (i've got a squooshy little dreamer's heart under all this armor); a penchant for artfully receiving footrubs that's just about off the charts; and a propensity for practicing three of my great loves; burlesque; ballet; and bellydance...when not out walking in wild; windswept places.    diving cheerfully a bit deeper; i might share that i live in service; and literally cannot exist here any other way. that translates to having robust skills in listening; holding loving; clear-eyed spaces for all of the stories that break us and keep us small; solid boundaries; willingness and drive to look intently into the places that terrify me the most; working to be impeccable with my word; and moving through the world in an honorable way. teaching healing arts for a living means that the amazing grace of death and resurrection is required of me on a regular basis; and i really strive to hold this with fluidity and strength (and i fall flat on my face all the time; laughter).    we're all such a beautiful mosaic of biography and innate talent and purpose...i lovingly offer to you that exploring things large and serious; and things small and wonderful; is better done in person. i'm not so much a 'correspond forever over email' kind of lady; so if something here whispers to you in a playful; incendiary way; please send over a hello and let's maybe oggle each other face to face. i operate by intuition and instinct; and hope you do; too. if it feels right...well; here's to glorious human experience and adventure.    may we delight each other!</t>
  </si>
  <si>
    <t>go on; take a peek and see what you notice. (grin) generally; i'd imagine the white hair; some ink; curves; a playful spirit; with some intensity and the sacred peeking out around the edges. prolly in that order; or something like.</t>
  </si>
  <si>
    <t>magic  love  healing work  exhilaration  courage  play  did i mention footrubs?</t>
  </si>
  <si>
    <t>how utterly (otterly?) wonderful it is to live in the woods next to mama tam...and still be ten minutes from the city (i'm in sf daily; she'll always be home to me). it's the best of both worlds; and i'm awestruck every day that this is my life right now. woohoo; indeed!    how it's possible; just possible; that you and i might be looking for each other; and find one another here. we never know what magic is just around the corner; yes? (twinkle)    many other things get air time in the noggin; of course. if you feel there to be mysterious and wonderful things afoot here; i'd welcome a hello - this one's better answered in person. (and more fun!)</t>
  </si>
  <si>
    <t>getting ready to teach a weekend intensive  at a performance; something live; creative and divine  in a bookstore with a cuppa tea; in seventh heaven  geeking out and laughing with a group of powerful women  lacing up something vintage; heading into the city  enjoying being in community; feeling warm &amp;amp; fuzzy  watching firefly or something equally escapist and fun  being still; under the stars</t>
  </si>
  <si>
    <t>...is perhaps what i'm really looking for; and this text box seems like as good a place as any to speak truth. if you're a chivalrous; intensely awake; luminous wonderworker with a kind heart; a steady hand; and a solid understanding of your own nature in the universe; please drop me a line. enlightened; compassionate alphas; please apply. (wink)    beyond that...happily ever after? yes; please! for-this-moment poly adventure...perhaps; if we're a resonant; magical fit.    really; i appreciate you dropping by. (smile) may we all find that elusive and scintillating thing we're looking for...however that shows up.</t>
  </si>
  <si>
    <t>your lengthy; girthy...sense of humor allows you to laugh at everything. especially the really hard parts  you like a rollicking good game of d&amp;amp;d (woot!)  you can name thirteen species of otter  you have kind hands; and a good heart  you can spin an enchanting yarn  you're skillful in nonordinary reality (okay; and this one; too)  you're awake; articulate; wildly intelligent; powerfully handsome  you can see past this profile; to what's really here  generally; you're a nice mammal  you'd like to</t>
  </si>
  <si>
    <t>english/swahili</t>
  </si>
  <si>
    <t>i am an east coaster on the west coast and love the bay area weather and culture.</t>
  </si>
  <si>
    <t>people usually notice that i am a friendly guy who is easy to talk to and get along with. i love meeting new people and being social.</t>
  </si>
  <si>
    <t>favorite movie is good will hunting. my favorite show is the daily show with jon stewart. i have an eclectic taste in music and food. being initially from the east coast; living in the bay area has allowed me to expand my tastes in both.</t>
  </si>
  <si>
    <t>1. toothbrush  2. shower  3. friends  4. job  5. smart phone  6. gym</t>
  </si>
  <si>
    <t>i spend a lot of time thinking my future.</t>
  </si>
  <si>
    <t>on a typical friday night i am casually hanging with friends having dinner and drinks.</t>
  </si>
  <si>
    <t>the most private thing i am willing to admit is that i sometimes wear my socks two days in a row.</t>
  </si>
  <si>
    <t>you should message me if you live in san francisco; are active; easy-going; intelligent; and like to have a good time.</t>
  </si>
  <si>
    <t>i love dancing; 420; techno; dubstep and drum and bass.</t>
  </si>
  <si>
    <t>making short films; recording bands; trying to find love.</t>
  </si>
  <si>
    <t>sound engineering and design. dancing. filmmaking. chillin. dreaming.</t>
  </si>
  <si>
    <t>the three stigmata of palmer eldridge by philip k dick. jesus' son and orpheu are great films! i'm a vegi - but eat fish occasionally..</t>
  </si>
  <si>
    <t>friends; family; sun; beach; music; love</t>
  </si>
  <si>
    <t>my life and climate change</t>
  </si>
  <si>
    <t>mixing a session. weekends are for tourists!</t>
  </si>
  <si>
    <t>i tried using craigslist - but it's kinda wack!!</t>
  </si>
  <si>
    <t>you want to have a great time and possibly a great future with an awesome girl!</t>
  </si>
  <si>
    <t>interesting fact: my name used to be natalie portman; but i changed it; because i was getting too much media attention.</t>
  </si>
  <si>
    <t>i would basically consider myself the most laid-back person in any given situation. i like people with stronger personalities for this reason. but; all in all; i'm on here to have fun!</t>
  </si>
  <si>
    <t>i'm really good at keeping calm. i'm also good at trying new things-i'm up for pretty much anything! i'm good at writing and i like to have intellectual conversations (:</t>
  </si>
  <si>
    <t>most people tell me they notice my smile; my long hair; or how funny i am</t>
  </si>
  <si>
    <t>yay; favorites! my favorite book is palo alto. i should also say that every time i read a new book; it becomes my favorite book; so that's apt to change! my favorite movies are basically any romantic comedy; including just friends. i'm fascinated by the food network and i also love friends. any kind of music is good; depending on my mood..anything! and food; i'm actually a vegetarian (a nice one); but i'll try anything once.</t>
  </si>
  <si>
    <t>1) my cat. i love animals.  2) music. i need some sort of entertainment in my life; such as  concerts. i used to play acoustic guitar; but i fell out of  practice.  3) a change of scenery. i want to travel. if i could live a new  place every year; i probably would.  4) a sense of humor. i don't care for people who are too serious  all the time and don't know how to let loose. i also don't care for  people who don't know how to listen when you're trying to be  serious.  5) my friends.  6) some form of physical activity; such as rock climbing;  bouldering; jogging; hiking; etc.</t>
  </si>
  <si>
    <t>nature...i spend a lot of time daydreaming in general.</t>
  </si>
  <si>
    <t>out with friends; partying. i like to let loose; but it's also important that i have down time with my friends. girl's nights in!</t>
  </si>
  <si>
    <t>hmm. i'll let you know. (which i guess means nothing)</t>
  </si>
  <si>
    <t>i don't bite.</t>
  </si>
  <si>
    <t>middle eastern/native american/white</t>
  </si>
  <si>
    <t>i am about respect no games. having a strong foundation of a true friendship is a good beginning of having a strong relationship. mwithout that you can't have a strong relationship. i like to make a person feel special and wanted.    i am trusting; respectful; and honesty</t>
  </si>
  <si>
    <t>i enjoy traveling to mexico; vegas and monterey. i enjoy wine tasting and meeting ne pwople.</t>
  </si>
  <si>
    <t>enjyoing life to its fullest.</t>
  </si>
  <si>
    <t>if they are open to talking .</t>
  </si>
  <si>
    <t>non fisction movies. spicy food. hunan. red wine.</t>
  </si>
  <si>
    <t>sons; mexico; cruises; family; movies and freinds.</t>
  </si>
  <si>
    <t>life and future.</t>
  </si>
  <si>
    <t>spending time with my kids and friends.</t>
  </si>
  <si>
    <t>i like to make my partner feel very special.</t>
  </si>
  <si>
    <t>you are open to having fun</t>
  </si>
  <si>
    <t>english (fluently)/latin (fluently)/chinese (okay)/tagalog (okay)</t>
  </si>
  <si>
    <t>oohhhh; yeah; just a few quick words here to sum it all up; huh? fine then; bullet points :)    --a linguist by training (ma thesis using data from american sign language; which is the sign language in question over to the right that i'm not very good at); a data geek by nature; and i do databasey-type work at a dot-com.    --you learn something every day. it's not a saying; it's a way of life.    --laughter and champagne are two things i don't think the world gets enough of.    --i love politics. and music. and totally geeking out on the computer sometimes. and cooking. and hockey. and variety; right? mix it up!</t>
  </si>
  <si>
    <t>working at a dot-com; slinging data (python and sql; mostly; neither of which appear as a language option over on the right!) and building answers. it's kind of what i'd hoped to do; now it's kind of reality; and that's kinda cool. done with school for now; but i love having a job where the learning doesn't have to stop.    lately i've been doing more traveling than usual; and that's been incredibly rewarding. and playing my guitar more -- it slipped by the wayside somehow; there for a bit. enough of that nonsense :)</t>
  </si>
  <si>
    <t>learning and laughing my way through life. seems to be a pretty good way to do it! and i'm not a half-bad cook; either; come to think of it!</t>
  </si>
  <si>
    <t>i hope it's an outgoing personality and sense of humor!</t>
  </si>
  <si>
    <t>books: if on a winter's night; a traveler. a clockwork orange. 1984. brave new world (yay dystopia!) and anything linguistics-dork. the visual display of quantitative information. i've enjoyed many of robin cook's medical mystery thrillers. and jeffrey steingarten; what a hoot. joy of cooking counts here; too; i s'pose. cuckoo's egg -- a lot of nonfiction or nonfiction-y books push my buttons in a good way. vonnegut; except for his blasphemous semicolon tirade which i; as probably he would; chalk up to "get off my lawn!" syndrome; only with a ne'er-do-well punctuation mark instead of a young hooligan or ruffian or somesuch.    movies: fear and loathing in las vegas. the muppet movie. girls will be girls. the house of yes. i &amp;lt;3 huckabees. (the magic christian; in an odd; kind of sadistic way.) and how did i leave "wag the dog" out of this? it was meant to be a parody of clinton's presidency and with no modification at all other than time; became a parody of bush's presidency. amazing; amazing stuff. love that film.    music: i love music; full stop. wide ranging eclectic tastes from country to jazz to zydeco to oldies to the random assortment of indie pop. i also have major house binges that come and go. recently; i've jammed in three or four dozen different dwight yoakam tracks; didn't realize how much i missed him. but thanks; spotify!    shows: don't watch a whole lot of tv but... arrested development; strangers with candy. jeopardy. oh yeah; i went there. true blood. daily show / colbert report. and rachel maddow; if we're counting hardcore-newsy things. also; not tv but radio/podcast-wise: this american life; car talk; wait wait don't tell me; kcrw's left right &amp;amp; center; and rather randomly; aussie breakfast radio duo tom &amp;amp; alex.</t>
  </si>
  <si>
    <t>a sense of humor; curiosity; good food; good drink; good friends; and music.</t>
  </si>
  <si>
    <t>puzzles. super grateful for it; too; that they get to be such a part of my life. ugh; thinking like that is how you end up back in grad school; innit?</t>
  </si>
  <si>
    <t>what's a typical friday night? that night; more than perhaps any in a given week; tends to vary pretty wildly. almost always some plotting for the weekend involved; though!</t>
  </si>
  <si>
    <t>i'm pretty open about most things. maybe trending a bit to the overshare; hah! not sure what to put here....</t>
  </si>
  <si>
    <t>any of this seems intriguing; neat; fun; awesome; and / or attractive to you! if you'd like to strike up a conversation; or maybe pop out and meet up for dinner; drinks or coffee? give a shout :)</t>
  </si>
  <si>
    <t>english (fluently)/japanese (poorly)/sign language (poorly)/french (poorly)</t>
  </si>
  <si>
    <t>we all have choices. people can either choose fun; or not choose fun. i prefer fun.    australian. grew up in singapore; studied in sydney; lived in norway; working in san francisco. discovering new things every day.</t>
  </si>
  <si>
    <t>having fun starting a company in san francisco. i moved over to california last december after graduating uni in sydney. lived in mountain view for a few months but i'm pretty happy to be in a real city now! i'm new here so i'm trying to make friends; go to new places and have a good time.</t>
  </si>
  <si>
    <t>brevity and modesty.</t>
  </si>
  <si>
    <t>i feel like everybody should read dearcoquette.com. i'm kind of in love with her. it was one of the best days of my life when i got a question answered by her: http://www.dearcoquette.com/post/3126683556/on-the-professional     the room. i'm down to watch this 24/7.    (top 3 played itunes songs)  * fuck buttons  http://www.youtube.com/watch?v=mwqdo74iapc  * thom york  http://www.youtube.com/watch?v=yassj4ijk1k  * lissie &amp;nbsp;http://www.youtube.com/watch?v=lmsbhgeb6uu</t>
  </si>
  <si>
    <t>coffee  the sugarland express (my bicycle)  maps  iphone (with maps)  swimmers</t>
  </si>
  <si>
    <t>the pursuit of happiness.</t>
  </si>
  <si>
    <t>drinking at a pub; watching a movie; travelling; catching a gig; working.</t>
  </si>
  <si>
    <t>i went to a contemporary dance class the other day and it was fantastic.</t>
  </si>
  <si>
    <t>you ride a bike and know good places to go. always up for an adventure time!</t>
  </si>
  <si>
    <t>looking to fall in love. interested in friends; dates and escorts to events. i love film; theatre; art; music; sailing and hiking.</t>
  </si>
  <si>
    <t>i am an art enthusiast. getting back into creative writing and poetry.</t>
  </si>
  <si>
    <t>hanging out with friends; deep &amp;amp; meaningful connections; exploring spirituality.</t>
  </si>
  <si>
    <t>i am compassionate and grounded. once you know me; i share my humorous side.</t>
  </si>
  <si>
    <t>books: magnificent obsession;  films: damage; singing in the rain; barbarella; kiss kiss bang bang -  music: funk; hip hop; classic rock; punk; new wave; neo-soul  food: nutritious; organic  eclectic in my film; literary and musical tastes.</t>
  </si>
  <si>
    <t>sun; toothbrush; water; music; love and friends</t>
  </si>
  <si>
    <t>spirituality; love; romance; humanity; fashion and meditation.</t>
  </si>
  <si>
    <t>seeing a film or play - or hanging out with friends.</t>
  </si>
  <si>
    <t>i don't think anything is private with me. i am an open book.</t>
  </si>
  <si>
    <t>you think we'll have fun.</t>
  </si>
  <si>
    <t>witty. funny. i'm able to balance the different nuances of life rather well. comfy in casual and formal attire. love travel; music; indie and commercial movies; watching sports; and exploring the unknown while being spontaneous is exciting.</t>
  </si>
  <si>
    <t>enjoying the journey</t>
  </si>
  <si>
    <t>helping people get through tough times.</t>
  </si>
  <si>
    <t>smile. eyes.</t>
  </si>
  <si>
    <t>i have an eclectic taste in food and music. depends upon my mood...</t>
  </si>
  <si>
    <t>silliness/laughter  having fun  family/friends  technology  job  spirituality (note: this does not mean the same thing as being religious)</t>
  </si>
  <si>
    <t>what to write here...next!</t>
  </si>
  <si>
    <t>movies; dinner; trying out a new pub or restaurant</t>
  </si>
  <si>
    <t>you're witty; smart; are up having fun and are single (this means no wife or girlfriend). i'm looking for a guy who's compatible with similar interests (we'll uncover this as time moves forward) but not everything similar. it would be fun to learn new ideas and activities. family is important to me so hopefully they are to you too. travel; active lifestyle; trying new foods are all part of who i am.</t>
  </si>
  <si>
    <t>i'm originally from mercury then i jumped onto venus then i landed on earth and eventually i will be moving to mars because i'm strung by stars. i am very outgoing and very going out if i don't find a date on this. spiritual soul who is open minded to all things; a caring person that pays attention to detail. i enjoy eating healthy; living healthy and playing healthy. i eat salad and drink tea with breakfast lunch and dinner . i like being sarcastic; funny and making loops with my words; its helpful in keeping a conversation going. love nature; fresh air; live music; art; baseball; and singing.</t>
  </si>
  <si>
    <t>working; thriving life; creating new meals that i enjoy with friends; listening to good music; runs and bike rides; traveling; making my own salad dressing; watching what i eat; watching what you eat.</t>
  </si>
  <si>
    <t>blowing bubbles see look .....000000....bubbles; cooking; joking; massages; running 15 miles a week; keeping a promise. taking bad pictures.</t>
  </si>
  <si>
    <t>i need a mind reader for this one.</t>
  </si>
  <si>
    <t>my favorite books are the books that just don't end like "books for day's""the longest day's" and the "never ending story." i don't watch much t.v. but when i do i might watch some shows on the science channel like wonders of the universe/wormhole/natgeo / hgtv / how its made/ cooking shows.  music: beach house; snakadaktal; purity ring; caribou;labyrinth ear; metric; underworld; grimes; and the list goes on.  food: indian; mediterranean; salads; mexican; udon; basmati rice.  movies: "i need glasses""my eyes hurt"from"watching movies".</t>
  </si>
  <si>
    <t>beautiful mind; air; water; sleep; "mother earth"; food.</t>
  </si>
  <si>
    <t>listening to the moon; being alive spiritually; physically; humanity; science; religion; universe; people; animals; nature and most of all what if magic works.</t>
  </si>
  <si>
    <t>cooking something different like chicken tandoori; or rolling sushi.</t>
  </si>
  <si>
    <t>i wear underwear on my private.</t>
  </si>
  <si>
    <t>it's your choice; i don't hold or play a double standard card in anyway.</t>
  </si>
  <si>
    <t>i was born and bred in a small town in england and had a keen interest in music at a very early age. i trained to become a church organist and at the same time built a career in hotel management. then met a guy from america in a medieval library of all places (and that's another story) and fell in love. i decided to become a butler and move to the states.  1980 found me in houston tx living in the gay community at a time when young men were being disowned by their families for coming out while being sick with the 'gay plague'. i saw this as being so very wrong and began volunteering as a buddy to help those who were ill. i moved to san francisco in 89 just ahead of the '89 quake; and while i have known the 'earth move for me' that was a real attention getter; and quite new.  i'm still a butler and also an organist &amp;amp; choirmaster; but alas still single. friends tell me that i'm a caring &amp;amp; campassionate guy and stubbornly loyal. i believe in the old fashioned virtue of faithfulness and have a very english sense of humor. in not taking myself too seriously i'm able to laugh at myself. i'm looking to meet someone who believes that two individuals with their own fulfilled lives can come together to build something very special and lasting. i'm much more attracted to slim than heavy set guys and dark hair and beard shadows make me purrrr!</t>
  </si>
  <si>
    <t>listening; conversation; organization; trying to solve problems</t>
  </si>
  <si>
    <t>a real anglo-saxon; slim; defined with blond hair &amp;amp; blue eyes.</t>
  </si>
  <si>
    <t>books  -----  i enjoy reading historical novels; who dunnits and gay love stories.    movies  -----  i don't have a favorite movie but certainly enjoy my netflix membership! i enjoy watching historical dramas; british comedies; discovery channel; criminal minds and 'who dunnits'.    music  -----  i enjoy all music but country and western makes me sad. my hero in the world of music is j. s. bach. i can enjoy rap; and heavy metal in small doses!</t>
  </si>
  <si>
    <t>my faith and friends.</t>
  </si>
  <si>
    <t>philosophical questions. where should i travel to next.</t>
  </si>
  <si>
    <t>usually at home either watching tv or working on some music; but prefer to have either a friend over for a quiet dinner or have a dinner party. i also like to go out for a nice dinner &amp;amp; glass of wine with a friend.</t>
  </si>
  <si>
    <t>the most private thing i'm will to admit is that i'm still hoping to meet someone special to love and to cherish. ok that may sound dated but it's true. i love to cuddle up to someone to watch a movie; shower with someone; and make love (not just to have sex and get off.) wish i had the thrill of waking up next to someone and gently kissing them an wishing them a 'good morning'.</t>
  </si>
  <si>
    <t>so i play in 2 bands and i'm also working on a solo project. i studied film theory in college and i direct/ and edit music videos for cash. i live in sf in the inner richmond; it's awesome. i joke around a lot! my sense of humor is difficult to convey though a self-summary on okcupid! messages are better than these weird public statements so let's do that!</t>
  </si>
  <si>
    <t>going with the flow; drinking cappuccino's and daydreaming. also making awesome rap videos for cash.</t>
  </si>
  <si>
    <t>sitting in silence. joking around too much. digesting information quickly.</t>
  </si>
  <si>
    <t>daaaaaamn!!</t>
  </si>
  <si>
    <t>cat's cradle; the grape's of wrath.    amadeus; breaking the waves; the nutty professor.    stevie ray vaughn; chromeo; buddy guy; lady gaga.</t>
  </si>
  <si>
    <t>cappuccinos. time away from everything/ empty space.</t>
  </si>
  <si>
    <t>shit that makes people go; "daaaaaaaaamn."</t>
  </si>
  <si>
    <t>:)</t>
  </si>
  <si>
    <t>like what you see :)</t>
  </si>
  <si>
    <t>i am a generous; fun woman. i love to laugh; sing; and dance. i am most happy at farmer's markets; cooking; hiking; movin to the music; and soaking in hot water. i am a dance/performance artist and always studying people; and other life forms. i like to know the way things form; and feel inspired by children and plants especially.</t>
  </si>
  <si>
    <t>i spend most of my time caring for a 1-year-old girl. she is lovely; and i give thanks for such a great job. i also have a private massage therapy practice entering its fourth year of life. once or twice a year i produce a performance. i am mainly a soloist; but i work with a dance collective to produce. i am considering going to graduate school or another training to continue my education. i am separated from my partner; and going through a divorce.</t>
  </si>
  <si>
    <t>dance; massage; caregiving; cooking; baking; photography; poetry; singing</t>
  </si>
  <si>
    <t>i'm smiley. my best friend says that she noticed how genuine and real i am when she first met me.</t>
  </si>
  <si>
    <t>books: the god of small things; most things by maya angelou and barbara kingsolver; anatomy books  shows: faulty towers; kids in the hall. recent movies-the descendants; pina.. soft spot for pretty in pink; and john cusack. music: feist; bon iver; she and him; bill frisell; prince; afro-cuban jazz.  food: wheat-free muffins@arizmendi! brussel sprouts; dosa; avocados; avocados; avocados; thai; japanese</t>
  </si>
  <si>
    <t>water; sunshine; fresh air; love; veggies; movement..but those aren't "things" right?</t>
  </si>
  <si>
    <t>how to change america's paradigm of health care; how to share beauty; how the body works&amp;amp;how to get people in touch with theirs; recipes; how to say words backwards; how long the earth will sustain all these people</t>
  </si>
  <si>
    <t>every week is different. friends; food.. dancing! and i work saturdays..</t>
  </si>
  <si>
    <t>i pronounced shitake (shee-ta-kay) mushroom; like shit-take until i was 9.."hey mom; what's this shit-take salad dressing?"</t>
  </si>
  <si>
    <t>you are light-hearted; and want some nice company to share a dance; food; or hike.</t>
  </si>
  <si>
    <t>so i've never really been good at describing myself. i actually tend to shy away from attention. so instead of writing a long blurb about my life story; i'll just list 15 random facts about myself to amuse you...and hopefully for you to get to know me.    1. i love acoustic guitar and acappella music. i just find myself mesmerized when i hear these music.    2. i always say i want to learn how to play the guitar...and damnit...i will one day!    3. i once won a food eating competition in my office. it's kinda disgusting.    4. i secretly want to be a chef.    5. my friends tell me that i make an awesome chili. hrmm...i dunno what the fuss is all about.    6. i once thought i was the smartest kid in the world. it took me a while to recover when i got my first "b."    7. i love parking lots. hate street parking.    8. my most favorite place on earth is waimea canyon on the island of kauai in hawaii.    9. if i could spend a month living in venice; italy; i would.    10. i'm a huge fan of the hawaii warriors; san francisco giants; golden state warriors; and oakland raiders.    11. hi...my name is wil and i'm addicted to coffee.    12. big bang theory is absolutely the most hilarious show in tv now. it's my favorite.    13. i belt out singing when i'm alone in the car and in the showers. then i often hear simon cowell telling me "that was utterly horrendous."    14. i always wanted to participate in a sports championship riot/celebration. i know the giants won the world series. unfortunately; i was working out of town when it happend. darn.    15. i don't know why; but i love the color black. i seem to gravitate towards wearing black shirts on the weekends.    so there's 15 random things about me.    besides that; i'm a pretty motivated; determined; and competitive guy. but i also like to unwind and have fun.</t>
  </si>
  <si>
    <t>i'm counting beans!</t>
  </si>
  <si>
    <t>counting beans...i think.</t>
  </si>
  <si>
    <t>i dunno. i'd like to hear what you had noticed.</t>
  </si>
  <si>
    <t>my favorite cuisine include japanese; korean; and hawaiian. the current shows i watch on tv include hawaii five-o; big bang theory; how i met your mother; anything gordon ramsay; conan.    i mostly stick to reading online news articles on espn; cnn; and staradvertiser; which is the local newspaper in honolulu; hi.</t>
  </si>
  <si>
    <t>1. family  2. internet  3. sports  4. cell phone  5. car  6. coffee</t>
  </si>
  <si>
    <t>driving home from work</t>
  </si>
  <si>
    <t>is that i'm not willing to admit it!</t>
  </si>
  <si>
    <t>if you read all the way down here; you might as well drop me a note! i'd love to hear from you.</t>
  </si>
  <si>
    <t>square peg; round hole: i am a 4th year med student now but have enjoyed a life as a dog-walker; research analyst; club promoter; and most enriching; as a high school chemistry teacher once upon a time.    i am an avid learner and seeker of life and when not in the hospital; i can be found at a cafe; about the city; or laughing generously with good friends over good wine.</t>
  </si>
  <si>
    <t>striking a balance between work and play: my career is important to me and i want to be the very best at it; however other avenues of life are equally prioritized for good reason.</t>
  </si>
  <si>
    <t>if khalil gibran and ayn rand had a love child; from a literary sense; i would be a happy man.    i listen to everything: top40; gypsy kings; jazz...educate me.</t>
  </si>
  <si>
    <t>cholula hot sauce  endorphins  carrot juice  wine  cooking  friends and family to enjoy it all with</t>
  </si>
  <si>
    <t>you're compassionate and appreciative;  you think outside the box;  you think about your future;  you can give and receive romance;  you're willing to put up with a short-term crazy med school schedule</t>
  </si>
  <si>
    <t>english (fluently)/spanish (fluently)/arabic (fluently)/french</t>
  </si>
  <si>
    <t>born in pasadena; i studied some mildly esoteric and completely unmarketable stuff in college back east and ultimately did pretty well; for what it's worth. i have had an eclectic work history; including jobs such as motorcycle courier; u.s. navy radioman; production manager for a toy company; editor for an academic journal called business history review; and; most recently; owner of a coffee shop. i lived three years in london and nine years back east. the 2003 invasion of iraq got me interested in the relationship between media and politics; so i went back to school to study that stuff. i care about what's going on in the world; but i'm not a preacher. i like people and enjoy serious and hilarious conversation with good humored people who have many interests.</t>
  </si>
  <si>
    <t>making my life a work of art and keeping things interesting. -- finding solutions by avoiding framing problems as zero-sum games. work-wise; i closed my coffee shop in san diego last year in order to focus on finishing my master's thesis project which i have now finished. the medium-term plan now is to open a coffee/vintage clothes shop in oakland with my business partner. in the meantime i'm a part-time nanny to my twin baby nieces; rewriting a book on how not to run for us president; and looking for work; so this is your chance to get in on the ground floor (or; more likely; to move on to the next profile).</t>
  </si>
  <si>
    <t>appearing not to be really good at anything  surf kayaking  being there  diving in  smoothing over potentially sticky situations  turning wrong turns into adventures    &lt;b&gt;i'm not really good at&lt;/b&gt;  running for president (see &lt;a href="http://www.wilsonforpresident.com/" rel="nofollow" target="_blank"&gt;www.wilsonforpresident.com&lt;/a&gt;)</t>
  </si>
  <si>
    <t>is the most private thing i'm willing to admit.</t>
  </si>
  <si>
    <t>books - nonfiction mostly  movies - epics (david lean); coen bros; paul thomas anderson; wes anderson; preston sturges; ghost world; dead man; i heart huckabees; jesus's son; documentaries. not into slasher movies.  tv - i haven't owned a television since 1994; but do watch a couple shows on the internet (daily show; colbert).  music - anything good; no genres excluded; though i really don't listen much because i'm an npr junky.  food - flavorful!!! spicy!!  favorite (only) memorized poetry fragment - "i hack this rumpus of shapes for you to know that i a spinning man glory also in this star."  favorite explanation to an answer i gave on okc - the explanation for the answer to "do you believe in dinosaurs?"</t>
  </si>
  <si>
    <t>spanish innuendo  valencia oranges  dogs (not that i have one; but geez how sad would it be if there were no dogs?)  lazy sundays  a warm shower  sleep  semi-permeability    &lt;b&gt;i could do without&lt;/b&gt;  six things  certain rules</t>
  </si>
  <si>
    <t>beauty; grace; style; justice; myself; integration; and systems</t>
  </si>
  <si>
    <t>doing nothin special. why? what are you doing?</t>
  </si>
  <si>
    <t>is the first thing people usually notice about me.</t>
  </si>
  <si>
    <t>you are affectionate (at least in private); have a sense humor; are curious; playful; kind; you care about something; and you are looking for a deep; loving; lifelong connection. i like genuine softies; but you don't have to wear your heart on your sleeve if that's not your style. smart is good. smarter than me -- so much the better. warm heart. pretty eyes. hell; just send me your cv -- my people will look it over to see if you qualify.    or  if you can recite the jabberwocky by heart.    or  if you need a new year's resolution. i'm good at figuring that out for other people.    a quick note is plenty. pretend we're just striking up a conversation at a dinner party or something. ask me a question. spout some kind of nonsense. it doesn't matter much because i probably won't answer. high-grade premium nonsense could tip the scales however.</t>
  </si>
  <si>
    <t>english (poorly)/spanish (poorly)/french (poorly)</t>
  </si>
  <si>
    <t>i spend most of my time working the daily grind; but definitely make time to have some fun. there is nothing i love more than going out with my friends; but i can be easily enticed into staying in with a good glass of wine. i love to explore the city; so i need a partner in crime to cause some mischief with. i am a hopeless travel addict; but love coming back home. i love reading good books; but must admit indulging in some pretty cheesy ones too (can you guess which ones those are?). i enjoy trying new things; but also appreciate the old. basically; i like everything everyone on here does too. :)</t>
  </si>
  <si>
    <t>does anyone else feel like some of these questions are repetitive?</t>
  </si>
  <si>
    <t>flip cup and other useless drinking games. shopping. wandering aimlessly around the city on the weekends. drinking wine.</t>
  </si>
  <si>
    <t>my sarcasm. unfortunately it comes out more often than not. i am trying to control it though. promise. ;)</t>
  </si>
  <si>
    <t>pride and prejudice. everything historical fiction. dexter. homeland. once upon a time. everything on the discovery channel and the history channel. i love drinking good wine and trying all new kinds of food. i have a particular love for sushi and mexican food after a few drinks.</t>
  </si>
  <si>
    <t>books. movies. wine. friends. family. witty banter.</t>
  </si>
  <si>
    <t>at a happy hour then moving on to a chinese restaurant.... who knows from there... i don't remember. :)</t>
  </si>
  <si>
    <t>pretty much no secrets here...</t>
  </si>
  <si>
    <t>i like to go to shows; i like to rage all night. i like to drink alcohol in excess; i like to sleep when im done. i like to dance; and i like to get tattoos.    i am indifferent; controversal; and sweet</t>
  </si>
  <si>
    <t>raging and keeping my zen in check.</t>
  </si>
  <si>
    <t>loving</t>
  </si>
  <si>
    <t>is my tattoos. and my sparkling blue eyeballs</t>
  </si>
  <si>
    <t>i like it a lot</t>
  </si>
  <si>
    <t>smokes; matches; my leather jacket; duck tape; my leatherman; and amigos.</t>
  </si>
  <si>
    <t>cutting things up with knifes and scissors</t>
  </si>
  <si>
    <t>hardcoring it; even if im alone</t>
  </si>
  <si>
    <t>im on the rag sometimes</t>
  </si>
  <si>
    <t>you want a challenge; and think maybe i wont think your a total tool</t>
  </si>
  <si>
    <t>i don't like my profile name; but i heard about this site from a friend and for a week or 2 i couldn't find it because i was looking for hellocupid.com...once i found the site and needed to come up with a profile name that i knew i wouldn't forget; i figured; hellocupid will stick in my mind...anyway; on to the profile...    i was born and raised in san francisco and i love this city. i spent about 6 years traveling for work; which allowed me to see and enjoy a lot of great places; but i always loved coming home to the city. growing up in the city made me partial to urban setting; i much prefer the pace and energy of city life to being in the suburbs. love nyc and chicago; seattle and portland are nice. have enjoyed parts of la; oc; don't really get the draw of san diegomiami felt like nyc on the beach; that was nice. just spent 2 weeks in buenos aires; amazing - highly recommended. i love poker and boxing so i love vegas; but who can't have a good time in vegas?    i want to see london; roma; paris; barcelona; tokyo; hong kong - big cities right? that's me; big cities.    i love laughing; and i push it; i am not politically correct at all; i enjoy what some might consider inappropriate humor; i love smart edgy stand up comedy; i think george carlin's comedy was absolutely brilliant and insightful; but i love pure stupid funny too; borat; bruno; jack ass 1..3.    went to catholic school; but i think organized religion might be the worst thing ever invented (see george carlin)...    i love to talk; i have an opinion about everything and want to know your opinion so that we can have a conversation. i think arguing gets a bad wrap. i love to argue; i love the feeling of being engaged in a vibrant conversation with an intelligent person or group of people. one of the best dates i was ever on involved a bar; a bunch of smart people in a circle arguing; laughing; and just enjoy the intellectual jousting. the kissing afterward was great too    what else can i tell you up fronti love and admire my mom; she made me in el salvador at 18; decided she wanted a better life for me so she got on a plane and made sure i was born in sf despite the fact that she didn't speak english or had any idea how she was going to survive here; my mom is a bad ass! my dad; drama to say the least but definitely grateful for him too. 2 younger sisters who i affectionately call the animals; they are strong women just like their momma.    i have worked at the same company since 1999; started out as a bs job; but turned into my professional passion. i get paid to help 100;000's of people find a better lifepretty good gig.    i could write forever; but personally; i find long ass profiles annoying; i'd much rather learn this stuff during a conversation; lets exchange a few messages (email or chat); have lunch; take a walk; and learn all about each other from each other and not from an online profile</t>
  </si>
  <si>
    <t>i'm lucky enough to get paid to do something i love; i work with a lot of great people and we help make a difference in our clients' lives.</t>
  </si>
  <si>
    <t>i'm very honest; i love laughing; making people laugh; telling stories; i love to argue; i'm a great listener; i've been told i'm a talented communicator; and professionally my public speaking skills and energy have served me well.</t>
  </si>
  <si>
    <t>i've never asked; but i imagine my shaved head? i've heard a few comments about my lips...i'm loud; love to laugh; perhaps my laugh? seriously; i don't know...lol...</t>
  </si>
  <si>
    <t>the wire (greatest work in the history of tv or movies); seinfeld; curb your enthusiasm; dexter; real time with bill maher; grey's anatomy seasons 1...5; deadwood; big love  forrest gump; a few good men; shawshank redemption; jack ass 1...3; borat; top gun; rocky 1...6;    muhammad ali; his life and time &amp;amp; the lost legacy of muhammad ali by thomas hauser; good to great by jim collins; american's games by michael maccambridge; jurassic park</t>
  </si>
  <si>
    <t>challenging conversation  seeing the sun set over the ocean  san francisco skyline  something new  something funny  travel</t>
  </si>
  <si>
    <t>how to i make ___ better...?</t>
  </si>
  <si>
    <t>out at dinner; movies; road trip</t>
  </si>
  <si>
    <t>you'd like to meet a thoughtful person who's likely to make you smile often.</t>
  </si>
  <si>
    <t>i'm just as unique as everyone else; i suppose. i'm smart; fun; funny; tough; sweet; kind; charming; self-deprecating; a little self-conscious; kind of sarcastic; tattooed but you'd never guess; a great friend; kind to children and animals; steady hand in a crisis; in need of someone to kill spiders.    i have freckles; tiny feet; long legs; and i smell really pretty. i have a terrific group of friends; a strange but wonderful family; too many shoes; never enough books; a love of commas; and someday i plan on taming one of the huge ravens that likes to hang out on my front lawn and naming him dave.</t>
  </si>
  <si>
    <t>i've been asked twice in the last week if i was a bartender based on my personality and if i was a comedienne based on the fact that i'm fucking hilarious. when random strangers ask what i do; i tell them i'm a taxidermist because the weird looks i get in exchange make me laugh.</t>
  </si>
  <si>
    <t>stuffing chickens. reading things. naming that movie. making ten new friends at a trivia night i've never been to before. cuddling. folding hospital corners. making instant best buddies with great big dogs. dancing. taking down the bad guy. kissing.</t>
  </si>
  <si>
    <t>i suppose they notice whatever it is they care about. i like to think they notice my dazzling smile; bright blue eyes; impeccable posture; and all-around awesomeness; but i think that depends on whether or not i spilled coffee on my shirt.  i've also been told they notice my voice; my air of confidence; and the fact that i have a tendency walk into large stationary objects if i'm really lost in thought.</t>
  </si>
  <si>
    <t>i read a lot; mostly mysteries; fantasy; sci fi. my bedroom is half library.  i am a movie nut. i prefer action; horror; martial arts; sci fi; and classics. i dislike romantic comedies and find most movies marketed primarily at women dull and faintly insulting somehow.  i love to eat and could work myself into a positive swoon over some new and interesting meal. the only thing i don't generally consume is garlic; i'm mildly allergic; which is a tragedy. i'll occasionally meet food so delicious i am willing to suffer - ethopian; i'm lookin' at you!</t>
  </si>
  <si>
    <t>could easily do without me; and i think that's important to remember.</t>
  </si>
  <si>
    <t>how to do that thing i just did again; only better.  why there aren't more explosions and high speed chases in real life.  whether or not i should start a seminar on how to walk in high heels.  ninjas.  lunch.  why i can't do pulls ups.  how to craft a profile full of choppy sentences and fragments while still making some semblance of sense.  whether i have room in this house for a siberian husky because i really; really want one.  men and why the venn diagram of "men i'm interested in;" "men interested in me;" and "men who are single/geographically viable" seems not to have any overlapping circles...</t>
  </si>
  <si>
    <t>amazing.</t>
  </si>
  <si>
    <t>i shot a man in reno; just to watch him die.</t>
  </si>
  <si>
    <t>- that sexy brain of yours only edges out your sense of humor and physical beauty by the smallest of margins as your most attractive feature.    - you're looking for that one terrific woman who can rock you sockless.    - you're not looking for some flaky hipster; a girl who ends all her sentences in a question?; a chick who's all surface and no substance; or a friend with benefits. i'm just not any of those.</t>
  </si>
  <si>
    <t>i'm a socal girl at heart; with a bit of east coast in me for good measure (born in boston and lived in nyc after college for 5 yrs)    i'm in my element when i'm hanging out with family and friends; discovering new hole in the wall restaurants (especially for sunday brunch!); cooking; hanging out at home playing scrabble; enjoying the culture wherever i am; travelling; going to a farmers market; listening to music and going to concerts. i am passionate about photography and hope that i can someday turn that into a career. i love sushi and hate bananas:) my family is very important to me-my parents are from south africa and i love the closeness of family that most south african families share; along with the strong jewish traditions. i'm very into pop culture and always know whats going on in the world around me. i'm always up for a great road-trip- one of my favorites was from houston to new orleans to go to jazz fest. i love to travel and wish that i had the time (and money!) to travel more. my favorite recent trips were to south africa to visit family and hang out with some lions and elephants; prague; israel; and the 7 weeks i spent travelling alone in asia a few yrs ago were life-changing!    my friends would say i am outgoing; caring; always smiling; affectionate; adventurous and full of random (sometimes useful; more often not) information!</t>
  </si>
  <si>
    <t>i just started a new job at a small non-profit in the city. i love the feeling that i'm working to do some good in the world! i work with teenagers; so they keep me on my toes!</t>
  </si>
  <si>
    <t>bringing people together and keeping connected; seeing the good in every situation....</t>
  </si>
  <si>
    <t>books- everything is illuminated; catcher in the rye; memoirs of a geisha; middlesex    music- i will pretty much listen to everything; although pandora's suggestion that i go see ramstein in concert in ny was a bit far fetched! my faves include counting crows; dmb; adele; the beatles; random musicals; rodrigo y gabriela; coldplay; ray lamontagne; ari hest and many more!    food- i'd be happy to eat sushi every day; but since that can't happen; i also love mexican; italian; and pretty much any asian cuisine!</t>
  </si>
  <si>
    <t>family; friends; my cell phone; a camera; travelling; sun</t>
  </si>
  <si>
    <t>either crashing from a busy week at work; cooking dinner for friends; or enjoying happy hour/dinner out with friends.</t>
  </si>
  <si>
    <t>you're a nice jewish guy with a good heart and a good head on his shoulders!</t>
  </si>
  <si>
    <t>i finally realize that i was not going to find any serious relationship meeting someone out at the bars...shocking that i came to this revelation. you might judge me; but i was actively involved with my fraternity and i have a feeling that is why i am so closed off to finding that special someone. i am looking for someone who is nice; easy to get along with passion as goals. i will admit; i can be a bit high maintainence; but all in all i feel like i am a good person. i would like someone who can speak their mind and can take control in some areas. i may come off as a very social person; but actually i am kinda shy. i grew up in roseville and graduated at16 and moved to los angeles for school. i was down there for about 8 years and decided to start a new chapter in my life. i just want to meet someone cool and that gets my humor. i feel like thanks why i have the hardest time meeting people because i can come off the wrong way. i love to cook; i find it relaxing and it allows me to be creative. i feel like i am at a point in my life where i do need to start thinking about the future and start focusing....don't get me wrong; i ammnot trying to stop being fun; but it would be nice to have someone rather then a random hook up</t>
  </si>
  <si>
    <t>working and enjoying happy hour</t>
  </si>
  <si>
    <t>for me to know and you to find out</t>
  </si>
  <si>
    <t>my style....i got swag</t>
  </si>
  <si>
    <t>when it comes to tv...love reality tv....i feel like i would be on the bad girls club....all real housewives...antm...gcb...most showtime shows...dexter; calfornication and shameless    movies  i will have to admit...i have a random selection of movies i like...i like crazy movies like spun and requiem for a dream. i like horror movies    an i will admit...i love legally blonde    music  all types...anything with a beat    food  i am willing to try anything...but my favorite...greek food</t>
  </si>
  <si>
    <t>booze...i need my drink  cable....i need tv  dvr...best thing ever  gym...got to workout my rage  potato skins....go to drunk food    my best friend kaitlin...she is my botch</t>
  </si>
  <si>
    <t>bar hopping</t>
  </si>
  <si>
    <t>i like zima</t>
  </si>
  <si>
    <t>if you are looking for someone who os basically two types of crazy....but in a cute funny way</t>
  </si>
  <si>
    <t>writing a self-summary on the internet is incredibly difficult for me; so i'm just going to throw out keywords that pop into my head:    oakland by way of san francisco by way of santa cruz by way of orange county  gardening  dogs; in particular my dog; charles; perhaps the best decision i ever made  dark wood furniture  cocktails  guitar and piano  my dream of opening a bar in north oakland  star trek  weed</t>
  </si>
  <si>
    <t>singing along to creedence tunes while driving. belting them; even.</t>
  </si>
  <si>
    <t>books: nabokov (i'm of the opinion lolita is the best prose ever written); raymond carver; bukowski; john fante; kafka; bret easton ellis; somerset maugham; alan moore; oscar wilde; edgar allen poe; hubert selby; jr; f. scott fitzgerald; john kennedy toole; frank miller; hunter s thompson    television: law and order svu; twin peaks (i love twin peaks!); star trek: the next generation; trailer park boys; downton abbey; the x-files; tim &amp;amp; eric awesome show great job!; adventure time; rocko's modern life; arrested development</t>
  </si>
  <si>
    <t>most likely having some drinks with friends at my house; listening to music and just hanging out. but i'm not adverse at all to going out to dinner; attending a party or hitting a bar. i'm a very easy person to please; and don't demand much of my time off. i'm equally at ease smoking a doobie and watching some star trek as i am getting fancy cocktails at a chic watering hole.</t>
  </si>
  <si>
    <t>hey there!    i was born and raised in mexico; and six years ago i moved to the bay area to study engineering. coincidentally; when i moved outside mexico my parents moved to brazil; so that is where i spend most of my free time.    the most important thing about me is that i am happy and i do everything to make others happy. i am a simple; sincere; and honest person. i am very intellectual; passionate; and driven. i am enthusiastic and optimistic. i love people and try my best to make everyone around me feel comfortable and happy. professionally/academically; i am fascinated by molecules. i want to develop a career in creating new molecules that will improve our lives and solve some of the world's toughest problems. i am a big fan of innovation; and love being part of a startup trying to change the status quo using novel materials. i am learning everything i can both in terms of science and entrepreneurship to one day start my very own company.    on the side; i am a big fan of music; movies; and stories. i love spending time talking about interesting ideas of any sort. i can be childish at some times; but then again; isn't it fun to laugh at the little things in life?</t>
  </si>
  <si>
    <t>finally graduated; and now joined a super awesome startup company in the clean tech space! when i'm not running awesome experiments and creating new materials; i am writing or attending entrepreneurial networking events/talks/etc.  -----  in a lighter note; and after a rather surprising series of events; i accidentally ended up signing up for painting classes and salsa dancing classes. honestly; makes my life so much more fun!</t>
  </si>
  <si>
    <t>making people happy; making people laugh; having awesome conversations; over-thinking all the things; having philosophical discussions... i have the best bad jokes you have ever heard. i can't keep myself from making puns.    analyzing business models and new technologies. don't get me started in a talk about entrepreneurship because we won't stop.</t>
  </si>
  <si>
    <t>smile :d  i have incredibly soft hands (despite working with chemicals all day long). like; very; very soft hands.  my accent! it is not a typical latin accent.</t>
  </si>
  <si>
    <t>way too much to write in here; but let's try to summarize    books: les miserables; crime and punishment; the last don; don quijote    currently reading: journal papers on materials science and electrochemistry - i find them rather relaxing ironically.    movies:  science fiction: 2001 space odyssey; star wars; the matrix  tarantino's: pulp fiction; kill bill; inglorious basterds (not a typo)  epic: the gladiator; dark knight; v for vendetta  classic: the godfather; the good; the bad; and the ugly  romantic: eyes wide shut; when harry met sally; 500 days of summer (such a painful movie to watch!)  comedies: the big lebowski; johnny english; mr. bean    music: music is a huge part of my life - i am super picky for music; but greatness is in every genre.  classical: piano; piano concertos; symphonies - tchaikovsky; rachmaninoff; beethoven; prokofiev; saint-saens; chopin; stravinsky; shostakovich; liszt  jazz and bossa nova: gilberto gil; carlos antonio jobim; sinatra; bennett; norah jones  latin: shakira; julieta venegas; natalia lafourcade; ivette salgado; mana; bacilos  metal: metallica; ozzy; scorpions - symphonic metal is just great...  musicals: chicago; phantom of the opera; wicked; the producers  new age: yanni  rock: queen; ac/dc; guns and roses; pink floyd  movie soundtracks: john williams; hans zimmer; dario marianelli; ennio morricone; howard shore  techno: safri-duo; justice; juno reactor; infected mushroom  pop: michael jackson!  guilty pleasures: lady gaga; black eyed peas; britney spears; christina aguilera; beyonce    tv: shows i used to watch: house; law and order svu; the office; south park; the big bang theory; arrested development. but honestly; i don't watch tv anymore. there are better things to do (right? :s )    food: love food! i sometimes think that heaven is a place full with desserts of all kinds! mexican; italian; chinese...    videogames: the legend of zelda series - it's more than just a video game.</t>
  </si>
  <si>
    <t>my sister and parents  my closest friends are like a family to me  sunshine!  my phone  antibacterial gel :s  music  my visa  (yup; that's 7 and if that bugs you; then i kind of like you already)</t>
  </si>
  <si>
    <t>science; technology; molecules; entrepreneurship; business models; philosophy; religion; people; movies; my own stories; my friends. honestly; i think i spend most of time thinking about everything...    charcoal for drawing; red colors; lots of paper.    but currently; i am obsessed with a story i have been trying to write since i was 10 years old. i am on a creative spree.</t>
  </si>
  <si>
    <t>always try to catch up with old friends and get in trouble. recently i've been trying to explore the city at night. going to movies and once in a while to a bar or a club in sf.    i like getting classy every once in a while... going to the symphony; or the opera; or an awesome restaurant in the city is super nice ; )</t>
  </si>
  <si>
    <t>everyone makes fun of my voicemail recording :p  i just don't get prepositions in english!    (i think a more interesting question would be: the least private thing that you are not willing to admit...)</t>
  </si>
  <si>
    <t>you most certainly need to message me if you have a message from the president that needs to get delivered to me immediately...    ... or you want to have a great conversation!</t>
  </si>
  <si>
    <t>i love meeting new people. i enjoy dancing and having a good old time. my favorite food is bread; any kind of bread...sorry paleos. i also enjoy swimming with my dog pedro (but only in chlorinated water). one time i even went swimming in my birthday suit hehe giggles :) hehe</t>
  </si>
  <si>
    <t>living!</t>
  </si>
  <si>
    <t>solving puzzles; laughing; walking; living my life to the fullest</t>
  </si>
  <si>
    <t>my great laugh</t>
  </si>
  <si>
    <t>toothpaste; beyonce cd; my ucla sweatshirt (even though it has a hole in it); my dog pedro; nalgene bottles; and you'll have to ask me about number 6....</t>
  </si>
  <si>
    <t>ask and i will tell</t>
  </si>
  <si>
    <t>english (fluently)/cebuano (fluently)/urdu (poorly)/lisp (okay)</t>
  </si>
  <si>
    <t>i'm just looking for new friends. richard and i have been married for 13 wonderful years and we are often told we are the nicest couple our friends have ever met. we are child-free; but don't mind other people's kids in small doses if they are very well mannered.    i am smart; sweet; and witty.</t>
  </si>
  <si>
    <t>i quit my job at a software security company; where i worked as a techwriter and then in marketing. i am currently enrolled in the dental hygiene program at foothill college.    we have a little house in menlo park that i like to make cozy. we share it with a housemate and way too many pets.    with an ma in &lt;a class="ilink" href= "/interests?i=philosophy"&gt;philosophy&lt;/a&gt;; i have more education than anyone would ever want and like talking and learning more about &lt;a class="ilink" href="/interests?i=history"&gt;history&lt;/a&gt;; &lt;a class="ilink" href="/interests?i=science"&gt;science&lt;/a&gt;; and other topics. i really like &lt;a class="ilink" href= "/interests?i=pets"&gt;pets&lt;/a&gt;; &lt;a class="ilink" href= "/interests?i=gardening"&gt;gardening&lt;/a&gt;; &lt;a class="ilink" href= "/interests?i=reading"&gt;reading&lt;/a&gt;; and &lt;a class="ilink" href= "/interests?i=english+regency"&gt;english regency&lt;/a&gt; &lt;a class="ilink" href="/interests?i=dancing"&gt;dancing&lt;/a&gt;.</t>
  </si>
  <si>
    <t>caregiving; critical thinking; not panicking; omelet making.</t>
  </si>
  <si>
    <t>hubby says people notice that i'm cute and blond. a friend tells me she noticed that i'm sweet and have a friendly smile.</t>
  </si>
  <si>
    <t>i love to read. sometimes i read quirky nonfiction. other times; sci fi or fantasy;sometimes a historical mystery. i enjoy &lt;a class= "ilink" href="/interests?i=robin%0ahobb"&gt;robin hobb&lt;/a&gt; and &lt;a class="ilink" href="/interests?i=naomi+novik"&gt;naomi novik&lt;/a&gt; for their themes of romantic friendship.    i tend to be annoyingly picky about movies. :) i usually spend the previews identifying movies that i would pay to not have to see. a few movies that i enjoyed include pirates of the caribbean; the recent star trek movie; several of miyazaki films; and most of the reasonably-faithful &lt;a class="ilink" href= "/interests?i=jane+austen"&gt;jane austen&lt;/a&gt; adaptations.    i will stand up and say that i like &lt;a class="ilink" href= "/interests?i=80%27s+music"&gt;80's music&lt;/a&gt;. i don't know if it is nostalgia; childhood trauma; or complete lack of taste; but i enjoy it and like going out dancing to it. i'm kinda a lyrics junkie; so i like &lt;a class="ilink" href="/interests?i=bnl"&gt;bnl&lt;/a&gt;.    i'm a &lt;a class="ilink" href= "/interests?i=vegetarian"&gt;vegetarian&lt;/a&gt;; but you don't have to be so long as you aren't hostile to the idea. i'll eat most things; but cannot eat very spicy items. i am transported by the almond sweetness of marzipan and bearclaws!    i cannot drink alcohol for boring medical reasons; but have no objection to others doing so; so long as they don't puke or pass out on me.</t>
  </si>
  <si>
    <t>husband  housemate  &lt;a class="ilink" href="/interests?i=pets"&gt;pets&lt;/a&gt;  books  my &lt;a class="ilink" href="/interests?i=garden"&gt;garden&lt;/a&gt;  snuggling    as an ex &lt;a class="ilink" href= "/interests?i=technical+writer"&gt;technical writer&lt;/a&gt;; i have to resist the urge to add bullet points.  as an ex philosophy major; i have to resist the urge to over think this question.  as a dental hygiene student; i have to avoid adding oral hygiene aids to the list.</t>
  </si>
  <si>
    <t>everything. philosophy does that to you. yes; i admit it; i have a thinking problem! i love to have philosophical conversations.</t>
  </si>
  <si>
    <t>i like to go dancing; or stargazing; or some other fun; usually inexpensive; activity. i also enjoy museums.</t>
  </si>
  <si>
    <t>i have a moderate hearing impairment. it doesn't affect my speech; and i can communicate with you orally; but i generally need people to look at me when they talk; especially deep-voiced men. phone conversations (especially speaker phone) involving me and people with unfamiliar voices tend to be frustrating for both parties. so; if we are setting up a meeting; i'll probably do it online. please don't take this as coldness; just practicality.    this also means i will make very hard 'eye' contact (actually; eye to lip contact; but that sounds sexier than it is) with you when you are speaking; especially if you have an accent or deep; soft voice. i'm not trying to stare you down!</t>
  </si>
  <si>
    <t>you would like to be friends and go do something fun together. while i am not going to nitpick every typo or punctuation error; you will not score points with me with a message with really crummy english. also; try to say something about my profile so i know you read it and didn't just look at the pictures. tell me about yourself.</t>
  </si>
  <si>
    <t>english (fluently)/latin (poorly)/ancient greek (poorly)/sign language (poorly)</t>
  </si>
  <si>
    <t>if you want to take a risk; i'm a safe bet. let's just have fun.</t>
  </si>
  <si>
    <t>i work for a company that sells high-end vibrators; and coaching 5-8 grade cross country. also do stand up comedy.</t>
  </si>
  <si>
    <t>looking at the better things in life. i just try to be a positive person as i can be.</t>
  </si>
  <si>
    <t>my smile. it's stuck on automatic.</t>
  </si>
  <si>
    <t>tuesdays with morrie-book. movie-forrest gump and the karate kid. shows-mad men and breaking bad. music-gangster music and jewel. food-mostly mexican but i want to eat more sushi.</t>
  </si>
  <si>
    <t>out and about; just trying to make some magic happen.</t>
  </si>
  <si>
    <t>i'm originally from a rural town in the mid-west; went to school in chicago and have been here in sf for over 8 years now. i often go to the park every day i love being outdoors; i also like going to live shows; coachella usually my big event for the year but not sure if i want to go next year as the energy is starting to change to be more negative it seems. i really enjoy art such as sketching and painting and hope to work on it more this year. i love to be outdoors; sadly i've barely camped but would love to checkout some of the areas around it's so beautiful here somehow i'm in awe everyday still.    i love humor what would life be without it. working mainly on making myself a better person going to the gym a lot. i've also been tying to travel as often as possible without losing my job. working from home for a real estate investment company thinking of getting a second job as well so i can see more of the world. i sometimes can be a bit of a social bug and hermit at the same time just depends on my energy level for the day. even though i am not really partying these days i really am looking for new fun things to do. hey maybe a year from now i can say i've skydived; rock climbed and traveled the world like all the other people who try to sound awesome on here :)</t>
  </si>
  <si>
    <t>currently i'm starting a second job to pay off debt so i can take some classes and get my 2nd ba have decided to become a registered dietitian and possibly study holistic healing after as i want to help others learn to treat their body well. until then i guess just hoping so meet someone awesome. mostly working to plan for my next trip somewhere. last year i went to italy and greece for about 3 weeks by myself met lots of amazing people as saw some amazing things. the year before i went to hawaii which was beautiful; just looking for the next adventure maybe i'll have a travel partner next time around. being independent is great but the dinner conversations with oneself can be quite boring i often seek out company when traveling as it makes things a little more fun.</t>
  </si>
  <si>
    <t>having a &lt;a class="ilink" href="/interests?i=sense+of+humor"&gt;sense of humor&lt;/a&gt;; being creative; kickball sundays; not letting myself procrastinate much; cooking or at least working on it; and art</t>
  </si>
  <si>
    <t>i assume my hair but i've been told i have nice eyes; one is blue and one is greenish or hazel or something. i call it my crazy eye :)</t>
  </si>
  <si>
    <t>books: augustin burroughs; david sedaris; chelsea handler; christopher moore; j r tolkien; always looking for new suggestions but enjoy comedy and reading about others life experiences.    movies: machete; i love you man; pineapple express; amelie; 500 days of summer; whip it; eternal sunshine of the spotless mind; love song for bobby long; spirited away; garden state; mars attacks; amorres perros; royal tenenbaums ; across the universe and 10 things i hate about you    tv shows: weeds; dexter; six feet under; scrubs; glee; malcolm in the middle; raising hope; cougars; californication; entourage; the office; parks and recreation; 30 rock; and arrested development; i know i watch too many shows but it helps me wind down at the end of the day.    music: &lt;a class="ilink" href="/interests?i=the+white+stripes"&gt;the white stripes&lt;/a&gt;; the smashing pumpkins; gyote; the black keys; florence and the machine; nirvana; the postal service; john lee hooker; fiona apple; radiohead; the beatles; patti rothberg; smashing pumpkins; feist; flogging molly; red hot chilli peppers; tsunami bomb; neil young; jimi hendrix; the ramones; janis joplin; the rolling stones; &lt;a class="ilink" href= "/interests?i=cat+power"&gt;cat power&lt;/a&gt;; daddy g; missy elliot; death cab for the cutie; johnny cash; spiderbait; the presidents of the united states; blind melon; ingrid michaelson; alice in chains; beastie boys; blink-182; blur; bob marley; catpower; iron and wine; the cure; dave matthews band; gorillaz; greenday; hole; jack johnson; jane's addiction; nelly furtado; marcy playground; mgmt; modest mouse; nine inch nails; no doubt; gwen stefani; offspring; pennywise; hot chip; santana; save ferris; &lt;a class="ilink" href= "/interests?i=the+raconteurs"&gt;the raconteurs&lt;/a&gt;; stone temple pilots; the strokes; the velvet underground; nora jones; tom petty; vampire weekend; veruca salt anything except for country i suppose there's just too much to name.    food: love food recently i've given up most carbs but will splurge for the right occasion; favorite is sushi and love thai but most food i enjoy.</t>
  </si>
  <si>
    <t>friends &amp;amp; family  music  great food  traveling  going to the gym or park after work  my scooter (mostly cause it's fun and saves me lots of time running errands)</t>
  </si>
  <si>
    <t>what i would do if zombies took over; why people here are so flaky and is it rubbing off on me? how amazing it is that i can see with out glasses after lasik just blows my mind. i think of random things all day long thanks to google i often find answers or at least possible ones. oh and how many calories are in everything since i'm trying to get back into shape. and how much i want a dog and if i should give up my great apartment to find a place which allows them</t>
  </si>
  <si>
    <t>at the gym; out with friend dancing or having a cold one; taking a walk; reading a book; watching a good movie and having sushi; depends on my mood. i've been drinking a lot as of recent and i hope to find more interesting things to do without drinking as i try to be healthy.</t>
  </si>
  <si>
    <t>i am pretty open about most things but private things lead to interesting conversations so i guess if your interested you can ask me in person</t>
  </si>
  <si>
    <t>cause you think i would  a. be a cool new friend  b. you want to date me    (not interested in just casual sex or open relationships; looking for something more meaningful; i've done it all and i'm ready to have something exclusive)</t>
  </si>
  <si>
    <t>i have a yearning to explore different territory. to frolic in a refreshing mist atop the yellow mountains of mainland china. to watch shows in the opera house of lyon; with an intermission of french kids break dancing outside the hall. to cook my own recipe in a paul bocuse culinary.    i want a girl who can be fun and adventurous. the kind of girl who isn't too afraid to suddenly break out of a three-day isolation and take a road trip across the country.    interestingly; my most passionate relationships involved completely contradictory personalities. speaking of character--unfortunately; not all of us can be satisfied with pixellated photos and interview format autobiographies. call me old-school; but coffee and a heated intellectual conversation beats the hell out of a 9 day back and forth email chat marathon. if you want to get to know me; call me. tell me about yourself. what is really important to you? i never get tired of meeting new and inherently good people.</t>
  </si>
  <si>
    <t>i am an accountant. most of my childhood i believed that i could change the world if only i had political power. and i also thought that money = power. therefore; i arrived at the conclusion that if i could make lots of money; i could change the world. then i grew up; and realized that my accounting ain't exactly changing the world. so; i've directed my energy towards engaging changes and people in my life.</t>
  </si>
  <si>
    <t>faking the good asian son to my parents ;)</t>
  </si>
  <si>
    <t>my goofy smile. and after you get to know me a bit; i drift and dream. but i'm still listening to you; really....</t>
  </si>
  <si>
    <t>movies:  harold and maude - best love story ever  pulp fiction  hugo  avatar  battle royale  casablanca  the godfather  the lord of the rings  the shining  magnolia  blade runner    books:  choke  lord of the flies  you can heal your life  the art of happiness    food:  french - and i'm picky about it.  sushi; but really anything raw and healthy  korean  italian; but good italian - no pizza joints</t>
  </si>
  <si>
    <t>family  my closest 3 friends  an idea  a goal  hmmm... those four are good enough.</t>
  </si>
  <si>
    <t>i fear that i am ordinary.</t>
  </si>
  <si>
    <t>if my friends are busy and there's no quality girl around; i'd rather be by myself. but with quality people; i'm down for anything :)</t>
  </si>
  <si>
    <t>at mcdonald's when i was 7 or 8 my dick of a little brother pulled down my pants in front of everyone. the cashier just smiled.  and now; to this day.... i am a never-nude (extra points to you if you watched arrested development)</t>
  </si>
  <si>
    <t>i am the chill that runs up your spine! i am the plot twist in the second reel! i am... (waityou can't trick me that easily! superheroes have to be careful; you know.)    instead; i'll describe my mild-mannered; but still intriguing cover persona.    i'm fiercely intellectual; but appreciate the basic senses. education is very important to me; yet i'm the first in three generations without a graduate degree. i'm an athletic geek.    now let me step right in here and stop myself. we all get the dichotomy; and needn't be coddled. yes? ok. (see how useful an imaginary alter ego can be?)    back to the banally illuminating exposition. i'm interested in a great many things; and i always enjoy learning new ideas and skills. i &lt;a class="ilink" href="/interests?i=drive"&gt;drive&lt;/a&gt; really fast around a race track and i hack on computers. (i teach the former.) i've been fascinated by &lt;a class="ilink" href= "/interests?i=astronomy"&gt;astronomy&lt;/a&gt;; &lt;a class="ilink" href= "/interests?i=photography"&gt;photography&lt;/a&gt;; and &lt;a class="ilink" href="/interests?i=music"&gt;music&lt;/a&gt; for as long as i can remember. and even better; i enjoy a good; ponderous slacking. or i'd love to hear your thoughts on the latest discoveries in cosmology. your choice.    i'm tall and fit; and i enjoy &lt;a class="ilink" href= "/interests?i=bicycling"&gt;bicycling&lt;/a&gt;; &lt;a class="ilink" href= "/interests?i=inline+skating"&gt;inline skating&lt;/a&gt;; and &lt;a class= "ilink" href="/interests?i=bikram+yoga"&gt;bikram yoga&lt;/a&gt;. want to strap on a pair of skates and zip around a park with me? or maybe we could hit a salsa club.    i'm fairly social; i enjoy a good party. i love hanging out with anyone i can learn something from. but i also love sharing my knowledge and experience. i had a fantastic time at raves; back when those were still a thing. the coffee shop atmosphere (you know; the kind where they have big; squishy chairs and poetry nights) can be quite enjoyable; too.    i'm a mac user. i think all heroes; super or not; are. haven't you noticed that in the movies?    i am approachable; enthusiastic; and slackful</t>
  </si>
  <si>
    <t>i've been lucky enough to work on a project that's sent me around the world--generally central and eastern europe; but sometimes even asia. it's been interesting talking with folks in other countries about their opinions of the us government and people (fortunately; completely distinct to most people!) as we've gone through some substantial changes in the past six years.    i've been adding to my music; movie; and book collections faster than i can keep up with consuming them. this makes me both happy and sad.    i've been keeping active and outdoors this summer. for instance; i biked a century in the ms bike ride to help in the fight against multiple sclerosis.</t>
  </si>
  <si>
    <t>driving. i race; and i instruct high performance driving at a nearby race track. i'm also a halfway decent photographer; and i'm now working on developing my skill with studio lighting. i'm an excellent geek; but not the socially inept kind. i can fix almost anything. i'm very good with my hands.    i'm half good at a whole lot of things; like playing guitar and flute (and; by extension; many other woodwinds); singing; home construction projects (i'm building a room in my basement right now); naming stars in the night sky; and growing plants.</t>
  </si>
  <si>
    <t>i am friendly and inviting and almost always smiling. people strike up conversations with me in supermarket checkout lines; which i'm told is unusual.</t>
  </si>
  <si>
    <t>i love &lt;a class="ilink" href= "/interests?i=rosencrantz+and+guildenstern+are+dead"&gt;rosencrantz and guildenstern are dead&lt;/a&gt;. i also really enjoy the works of &lt;a class="ilink" href="/interests?i=douglas+r.+hofstadter"&gt;douglas r. hofstadter&lt;/a&gt;; &lt;a class="ilink" href= "/interests?i=neal+stephenson"&gt;neal stephenson&lt;/a&gt;; &lt;a class= "ilink" href="/interests?i=orson+scott+card"&gt;orson scott card&lt;/a&gt;; &lt;a class="ilink" href="/interests?i=charles+scheffield"&gt;charles scheffield&lt;/a&gt;; &lt;a class="ilink" href= "/interests?i=william+gibson"&gt;william gibson&lt;/a&gt;; and &lt;a class= "ilink" href="/interests?i=julian+may"&gt;julian may&lt;/a&gt;. and many others. i think i may read &lt;a class="ilink" href= "/interests?i=the%0aselfish+gene"&gt;the selfish gene&lt;/a&gt; next. i also enjoy books of photography; particularly black and white and figure studies. to indulge my geekier side; i'll have a different book for the moment. right now; it's the &lt;a class="ilink" href= "/interests?i=ruby"&gt;ruby&lt;/a&gt; cookbook.    my favorite movies are the ones that leave me thinking about them for a long time afterward; like &lt;a class="ilink" href= "/interests?i=memento"&gt;memento&lt;/a&gt;; &lt;a class="ilink" href= "/interests?i=blade+runner"&gt;blade runner&lt;/a&gt;; and &lt;a class="ilink" href="/interests?i=being+john+malkovich"&gt;being john malkovich&lt;/a&gt;. i also enjoy a good mood-evoking movie; like &lt;a class="ilink" href= "/interests?i=lost+in+translation"&gt;lost in translation&lt;/a&gt;. &lt;a class="ilink" href="/interests?i=miyazaki"&gt;miyazaki&lt;/a&gt;'s movies are fantastic. but i also enjoy just plain fun movies; like &lt;a class="ilink" href="/interests?i=real+genius"&gt;real genius&lt;/a&gt;; &lt;a class="ilink" href="/interests?i=men%0ain+black"&gt;men in black&lt;/a&gt;; &lt;a class="ilink" href="/interests?i=galaxy+quest"&gt;galaxy quest&lt;/a&gt;; and &lt;a class="ilink" href= "/interests?i=hackers"&gt;hackers&lt;/a&gt;. i was much more impressed by &lt;a class="ilink" href="/interests?i=stranger+than+fiction"&gt;stranger than fiction&lt;/a&gt; than i expected to be; going in.    i hope i can never easily pin down my favorite music. i like techno (trance; gabber; d&amp;amp;b); gregorian chants; industrial; tull; imogen heap; bt; massive attack; zero 7; and on and on.    although i could probably eat thai every day; i try to have as wide a variety of food as possible. you'll catch me eating indian; sushi; tex-mex (i make a mean margarita); italian; szechuan; and who knows what else on a nearly weekly basis. i'm also lucky enough to have some friends who are real foodies; which helps me expand my palate even further.</t>
  </si>
  <si>
    <t>&lt;a class="ilink" href="/interests?i=language"&gt;language&lt;/a&gt;; music; friends; a camera; great food; and someone to share it all with.</t>
  </si>
  <si>
    <t>getting rid of most of what i own. i'm suddenly working on that much faster than i had been; i've just moved into a much smaller place on the other side of the country; and i just can't keep everything.    i also like to think about what great physics or cosmology problem i can solve to advance human understanding of the universe. i think i have one; but i don't have any idea how to solve it; yet. but then; if it were easy... perhaps i need to shift gears and go back to school to become an astrophysicist.</t>
  </si>
  <si>
    <t>sometimes i'll be at a &lt;a class="ilink" href= "/interests?i=salsa"&gt;salsa&lt;/a&gt; dance. sometimes i'll be hanging out with friends; having dinner; watching a movie; or rolling the katamari. sometimes i'll be working on my house. or maybe i'll be partying at a club. or several of these at the same time; of course. :)</t>
  </si>
  <si>
    <t>you like who you are. you think finding yourself on some unfamiliar road is an opportunity; not a sign you're lost.    you enjoy a good; intelligent conversation. or just relaxed hanging out. maybe you enjoy a nice drive through winding country roads. or perhaps you'd like to go somewhere and shoot some photos.</t>
  </si>
  <si>
    <t>english (fluently)/german (poorly)/vietnamese (poorly)</t>
  </si>
  <si>
    <t>i am usually very chill; an observer; rational but passionate. my interests range from the calm and introspective to the intense and adventurous. i am a reader and wannabe writer. i try to go on an intense hiking trip at least once a year. the grand canyon; french alps; and southern utah are a few previous destinations.  my family is amazing and being with them is so comforting and rejuvenating; not to mention hilarious and action packed. they live 800 miles away; but i am sure to visit twice a year.  i'm easy going but can get kind of excited when the time is right. i'm usually optimistic but some things really piss me off. i love to debate controversial ideas. i'm into environmental conservation; social justice and raging against the machine. when i make art; it's often sort of dark. i'm very compassionate and empathetic.</t>
  </si>
  <si>
    <t>this year i am trying something different. i recently experienced "social worker burn-out" and needed to escape that situation and reclaim my identity and my capacity for helping others. for the last five years i was managing a community center and community garden in a; shall we say; 'difficult' neighborhood. it was intensely rewarding and extremely challenging. i am now living with friends and earning my keep through simple honest work; mostly landscaping; gardening and light construction. my process of overcoming the burn-out is ongoing. i plan to spend time in the woods; mountains and desert in order to grok more fully; and i love hiking and camping with a friend. i am striving towards living more simply and creatively. i grow native plants. i program beats. i go to epic parties.</t>
  </si>
  <si>
    <t>communication. helping people. being a friend. camping and hiking. learning new things. i'm good at running educational programs or workshops. making cookies.</t>
  </si>
  <si>
    <t>books: sci-fi; histories; politics; science; humor; internet.  movies: usually up for one.  shows: puppet.  music: good music of many genres. rock; metal; indie; hip-hop; world.  food: adventurous tastes; but not sophisticated about it.</t>
  </si>
  <si>
    <t>no surprises here: family; friends; productive and creative work; healthy food; clean water; leisure time.</t>
  </si>
  <si>
    <t>"why is there something rather than nothing?"; politics; religion; social justice; art; music; the future; what's for dinner; the environment; what cd to play.</t>
  </si>
  <si>
    <t>it could be anything. hanging out with friends; watching a movie; midnight bike ride; playing music; watching music; roasting marshmallows on a camp fire; sleeping; reading; flying to europe; running from the cops; cleaning the house......etc.</t>
  </si>
  <si>
    <t>i was a boy scout; and i loved it.</t>
  </si>
  <si>
    <t>yer cool. yeah; message me; it will be fun.</t>
  </si>
  <si>
    <t>hello all! my name is shallen and i'm a woman who looks at the glass of life half full. even during the rough patches of life i still feel that i'm very blessed and i'm thankful for all i have. i am a spiritual person that loves the lord and would not be the woman i am today without his love and grace. i'm a down to earth romantic; whose goofy; and funny but has a lot of common sense. i'm a positive thinker and i love to smile. i enjoy the simple pleasures of life but i'm also always up for an adventure. i enjoy working out and am loving the results of healthy living. i am a big fan of taking fun pictures and being in them so 9 times out of 10 i will always have a camera on me...its my thing. i've been called the social butterfly of my friends and i own that title proudly. i'm full of energy 90% of the time and love that i can inspire my loved ones to live to their fullest potential! :)</t>
  </si>
  <si>
    <t>so the real question is what am i not doing with my life? i say this; to say; that i'm a productive gal. i like to stay that way because it makes me feel good and everything i'm doing has a purpose and is geared towards my future goals. this is not to say that i don't have time for family; friends; myself and others. i work full time as a logistics specialist (fancy name for office manager) and in my free time volunteer at an organization that provides grief counseling for kids and families. i'm also a full time grad student (i started about a month ago). i have my bachelors of science degree in business management and i'm currently going to school to get my masters in counseling psychology and i love it. my ultimate dream is to work with the population of youth that are forgotten. i hope to one day create programs and be a part of a movement to motivate; uplift; mentor and empower the urban youth of the bay area to their greatest potential. within the juvenile probation centers/programs there is a huge need for what i'd like to do. those children are our future and this is my true passion. i know i was put here to do this type of work and god willing i will see it through and this will be my legacy i leave on the planet.</t>
  </si>
  <si>
    <t>i'm really good at being a loyal friend. seeing the best in things and people. being a goof ball. being happy! being weird; quirky and unique in the best possible ways. lol! i think that life is too short to be anything but who you came here to be and that is what i intend to always dobe true to who i am. i'm that person that will lift you up when you're down; i'll keep you positive and smiling. my nickname is sunshine and it fits. i'm that light that will shine on you and make you remember why you're truly blessed. lastly; i'm really good at working hard and playing hard. it's all about balance baby!! :)</t>
  </si>
  <si>
    <t>my smile. next i get asked if i'm always this positive and why. it's kind of a crazy question; to me; because my response is usually why not!? then people notice how funny i am and that i'm really a genuine soul that just likes to laugh and have a great time.</t>
  </si>
  <si>
    <t>food: i love all foods...except peas! if i had to pick a favorite meal i'd say philly cheese steaks (from the philly cheese steak shop in berkeley) with mushrooms; grilled onions; extra sweet peppers; and cheese. if i had to pick my favorite type of food i'd say mexican food! love everything about it! cheese is my weakness and i'm a dip and sause girl so load all that on; extra is good too! :)    tv shows: i'm a reality tv show junkie and i'm not ashamed to admit it either! i also like old school martin re-runs; dateline; csi; law &amp;amp; order svu; happy endings; necessary roughness; 20/20; suits; modern family; revenge and glee! i love a lot of tv shows but don't get to watch as many as i'd like.    books: motivational/ inspirational/self-help books; astrology; and school text books for my counseling psy. program    movies: i love scary movies!!! i'm not really sure why but i just know that i like that feeling of anticipation of what's coming nexti like that nervous feeling when you're in the movie theater and you jump in your seat. oh and yes i sometimes scream! some of my other favorite movies are bad boys (only the first one); the best man; bettlejuice; love jones; little shop of horrors; thin line between love &amp;amp; hate; original sin; serial mom    music: i'm a neo-soul head love love love neo-soul with all my heart. i'm also a fan of r &amp;amp; b; hip hop; smooth jazz; rap; alternative; a little rock and mediation music.</t>
  </si>
  <si>
    <t>the lord  food  common sense  family/friends  a good night's rest or nap  music  there are so many other things but these are the top 6!</t>
  </si>
  <si>
    <t>i spend a lot of time thinking about so many things that its hard to turn my brain off sometimes. but if i had to pick 1 or 2 top things it would be my future; personally and professionally. i'm a romantic at heart so i'm hopeful for that happy ending with a loving husband; fun marriage and amazing kids one day too.</t>
  </si>
  <si>
    <t>on friday night you could find me doing a lot of different things depending where the wind blows. i could be relaxing in my bed from a long week; going hard in the gym because no one is there so the hot tub; steam room and sauna are all mine; or stepping out with my friends grabbing a drink and getting my two step on; or lastly studying and trying to knock out my homework so i'll have my weekend free.</t>
  </si>
  <si>
    <t>the most private thing i'm willing to admit is that i'm 32 and i have never seen real snow fall from of the sky! :( i've seen dirty snow in harlem on the ground but never real snow flakes falling from the heavens! i know i know...it's quite embarrassing at this point in my life! lol! i make plans every year to do it and it has yet to pan out in my favor! hopefully this is the year! lol :)</t>
  </si>
  <si>
    <t>you should message me if you feel we are like-minded. i am interested in a man that loves the lord and who is spiritual in his own way. he is a classy gentleman; that loves and respects himself and his mother; first and foremost. he is a compassionate; charming; daring; intelligent; full of passion; humorous; affectionate; strong (mentally and physically) kinda of guy. he is productive; has a full life; friends and is happy not because of anything material but genuinely happy; just because. i'm looking for someone that is secure in his confidence (not stuck up or egotistical) but humbled by his insecurities. he will be conscious and proactive about his health and enjoy taking care of his appearance. he's strong in what he believes in; can fight fair and always communicates his needs and wants respectfully. i believe that anything is possible including this amazing man. i'm looking forward to meeting him soon. if you feel you exemplify these qualities and want to meet a unique woman give me a jingle!</t>
  </si>
  <si>
    <t>i am alive like a deer. i run and jump and stare with alien eyes. i once french kissed a dog at a party to impress a guy that turned out to be a very tall 12 year old. the symbol on my family crest is a knight refusing to talk about his feelings. i don't get why people like brunch; what's the point of combining break dancing and lunch?</t>
  </si>
  <si>
    <t>i teach two year olds how to paint; dance; garden; cook; and make-a-da-shapes. i dance for various bands and a burlesque troupe. i cook some pretty tasty food thats really pretty. also my exercise video is dropping soon. it's called "katie gets hard".</t>
  </si>
  <si>
    <t>shaving mohawks. writing punk rock songs. making up animal inspired dances. drinking whiskey. cooking delicious meals. detecting whether or not people have beards by talking to them on the phone. nick-naming everyone.</t>
  </si>
  <si>
    <t>my ses-u-ality.</t>
  </si>
  <si>
    <t>books- farm city; shop class as soul craft; the apprentice  music- blanks 77; al green; the distillers; the misfits; nouvelle vague; red bacteria vacuum; from hell; fukm; dead kennedys; the pogues; the fire theft; audiobullies; the cars.......  food; glorious food!- pork tacos al pastor from taqueria san jose; chicken chardonnay with pan gravy and mashed potatoes; salads with extra avocados; tuna pyramid from blowfish; mussels with a wine and butter sauce; the chupacabra burger from rudy's can't fail.</t>
  </si>
  <si>
    <t>1. my crazy friends; especially the hyphe wifey.  2. poppycock and poopykins.  3. off-brand eye surgery.  4.free food. free whiskey.  5.pilfs.  6.glitter.</t>
  </si>
  <si>
    <t>the kabbala monster. life. when the next time i'm going to box at the clubhouse is. the world's only giraffe basketball team; the new york necks. drinking whiskey with my wifey. train-hopping.</t>
  </si>
  <si>
    <t>boxing. dancing. drinking. punching.</t>
  </si>
  <si>
    <t>i'm a star! i'm on top! somebody bring me some ham!</t>
  </si>
  <si>
    <t>you are astronaut mike dexter.  if your idea of a good night is painting each other's toenails; watching vintage pornography; and go to sleep in a swing.</t>
  </si>
  <si>
    <t>hmm...where to start!  i am sensitive yet thick-skinned; an artistic jock; introverted extrovert; modestly arrogant; passionately nonchalant; profoundly shallow and sweet and sour. in other words; i am simply complex.</t>
  </si>
  <si>
    <t>that's a question that will have to be asked/updated every 5 years or so. so what i write now; may not be the same in the next year. ok; so i'm making this question seem harder than it should be to answer...oh well. what am i doing with my life???? trying to find a new career outside of the corporate world. i'm not a huge fan of the work environment (and the work); but it usually pays well. so now; i am searching for that very special career in our turbulent economy (fast forward some months) i figured it out. being laid-off (already on to another job) has forced me to take a different direction; a direction that i should have taken in the first place...    also; just starting to discover and enjoy health and fitness. i love going for walks/hikes in berkeley/oakland hills; yoga (just a beginner); and eventually (hopefully soon) i would like to join a kickboxing gym.</t>
  </si>
  <si>
    <t>making a person laugh when they are down.  making dinner in under 10 minutes.  pop culture  sports  modesty (heeheehee; get it?)  procrastinating..i will add more items i'm good at on a later date</t>
  </si>
  <si>
    <t>people probably first notice my height. being 5'9" in a munchkin city san francisco; people tend to notice you.    also they probably notice the dimples....on my face.</t>
  </si>
  <si>
    <t>favorite music:  nikka costa; pink; brandi carlile (not to be confused with belinda carlisle); driveblind; the mars volta; prince; kt tunstall; morcheeba; raconteurs; curve; 90's hits (pop; r&amp;amp;b; grunge). i'm not a big dancer; but put 90's hits on and i turn into a dancing fool.    favorite books:  a painted house; kindred; fledgling; angels and demons; the red tent; native son; twilight series (it was a guilty pleasure).    favorite movies:  jumping jack flash; tank girl; paper moon; pink flamingos; the color purple; rocky 4; office space; apocalypse now; la femme nikita</t>
  </si>
  <si>
    <t>1) mom  2) friends  3) soap  4) passion  5) pen &amp;amp; paper  6) food &amp;amp; water</t>
  </si>
  <si>
    <t>trying to find the right words in order to complete my screenplay.    thinking about the type of girls that i'm in to. my type is that i don't have one; but i know her when i see her.    stars; planets and space.</t>
  </si>
  <si>
    <t>my typical friday night ranges from staying at home and watching a few movies; to going out with the friends..  i know very original.</t>
  </si>
  <si>
    <t>you want to actually hang out (not looking for pen pals). i tend to be attracted to brunette femme/andro type women with a bit of an edge to their personality (although a blond has slipped in once or twice..smiles)</t>
  </si>
  <si>
    <t>reading. travel. music. food. san francisco. i like these things; you like these things; everyone on okcupid likes these things. so here are a few things i don't really like:    dogs -- daylight saving time -- litter -- people who don't read signs -- complaints that parking is scarce in the city (it is a city; after all) -- bacon -- pennies -- tvs in bars (sports bars excepted; of course) -- bikers who run lights and blow stop signs -- distance running -- parents of young children in adult venues (museums; good movies; etc.) -- aisle-sitters next to empty window seats -- non-hand washers -- chit-chat when the band is on -- most sci-fi and fantasy -- photo-documenting an event instead of simply experiencing it -- tardiness -- (lack of) speed of the self-checkout lane -- my neighbors' inability to distinguish between trash; recycling and compost -- ants -- crowded bus backpack-wearers -- double-dipping -- gym grunters -- escalator left-side standers -- having an iphone instead of a personality.    oh; that was fun; i feel much better now! lists of gripes aside; i am generally quite happy-go-lucky. really. ten years ago; at the height of the dot-com insanity; i scored an apartment because the roommates asked about pet peeves and i was the only prospect who admitted to any.</t>
  </si>
  <si>
    <t>i like to walk or bike around the city seeing new things. funny; i feel silly pulling out a map as a tourist in another city; but don't hesitate to do so here at home. or i like to hit my usual spots. i am very proud to have attained regular status at my favorite bar; favorite coffeeshop and favorite deli. the value of knowing one's bartender; and vice versa; cannot be overstated.    i work at a job that i like well enough. when asked "what do you do?" i sometimes say; "you mean; for work?" i'm an accountant; i love numbers; problem-solving and; yeah; working with people. put those together and it's accounting.    should i admit this? i greatly enjoy curling up on the couch by myself with a good read; and have whiled away more than a few afternoons.    there are a lot of things i'm bad at that i'd like to be better at; and i do spend time trying: team sports -- technology -- reaching things on the top shelf -- having a lot of patience -- remembering names and faces -- cooking.</t>
  </si>
  <si>
    <t>i'm really good at activity. i take things up and am insatiably curious. ran a marathon once; just to be able to say i did it. studied spanish for four months last year before a trip to chile. run the office sports betting pools. signed up for a medical lecture series that sounded both geeky and gruesome; it's been awesome. did a 100k bike ride last spring just to have several uninterrupted hours to catch up with an old friend. i've been swimming a lot this year; but haven't really gotten any better at it.</t>
  </si>
  <si>
    <t>it's the hair. i know; it's big. by the by; it's brunette these days.</t>
  </si>
  <si>
    <t>favorite books include "a heartbreaking work of staggering genius;" "prep;" "huckleberry finn" and dozens of others that i can't see on the shelf as i type this because i've loaned them to friends who haven't returned them yet.    movies include "this is spinal tap;" "office space;" "singin' in the rain;" "hot fuzz;" "citizen ruth;" "harold &amp;amp; kumar go to white castle." i'll resist the urge to list movies i don't like; but that avatar monstrosity? right at the top of the list.    music: do you know the radio station kpig? it's country; but not really. americana-ish. i'm soft for non-wussy singer-songwriters. lifetime favorites include paul kelly; wilco and david bowie; even if he hasn't done anything in the last five years.    as for food; i hate bacon and things smoky; generally. but i'm willing to try almost anything. i ate bugs once; just to freak out some girly-girls. they tasted nutty.</t>
  </si>
  <si>
    <t>reading material must be on-hand at all times.  daily physical exertion of some kind.  chocolate; lots of it.  awesome neighbors and great friends.  a new bandwagon to jump on; like the world cup in the summer and the giants in october.  making lists; apparently.</t>
  </si>
  <si>
    <t>i spend time thinking about what's next. big things; like where the next vacation will be; should i put a window in my kitchen and; good lord; when will this recession end already. also little things; like how i could streamline random chores like grocery shopping -- yes; i have a system -- and really; why can't that person sit by the window/find a trash can/wait for the light/use the leash?</t>
  </si>
  <si>
    <t>oh criminy; friday night. in an earlier lifetime i worked in the music business; so i kind of hate what we called amateur night. my ideal friday night is at home with dinner/friends/movies; but i'm probably most likely to end up in a restaurant and/or bar with some friends and all the other knuckleheads. very social but pathetically lightweight; i go out a lot but take it easy enough that i can get up early saturday to go swimming.</t>
  </si>
  <si>
    <t>i lost on "jeopardy."</t>
  </si>
  <si>
    <t>i made you laugh at least twice.</t>
  </si>
  <si>
    <t>dislikes dogs</t>
  </si>
  <si>
    <t>i'm looking for a woman to entertain a casual encounter with; maybe even getting into a somewhat of a casual relationship; but a relationship that comes with benefits; and you know exactly what i mean. dating is great; but platonic dating is ... well sexually frustrating... going on a date knowing that it might lead to a sexual experience; whatever that might be; at the end of the night is so exciting and thrilling; especially when both parties are on the same page.    i'm a strong believer in both physical and intellectual chemistry. even though this is about casual encounters; i'm hoping to find this as well.    i'm a good kisser and i'm extremely sensual and sexual. i know how to treat a woman right; i have no doubts that when it comes to foreplay i can hold my own. i know i'm good at it; period. i'll treat you right you. i'll hold the door for you; step aside to let you pass thru; look after your stuff when you go to the bathroom. i don't do it b/c i feel some sort of obligations or b/c i think women are weak or whatever; i do it b/c it's just what a gentleman should do.    i've got a couple of "normal" profiles on other traditional online dating websites. i'm seeing/dating people. whether it's thru these dating sites or thru some other ways; one day i'll meet my soul mate. in the meantime i want to find someone to have some fun with. hence the reason for this profile. however once i do find my significant other; this will be over and done with.    i'm obviously looking for someone local; i.e. bay area.</t>
  </si>
  <si>
    <t>i'm an established and successful professional. i'm active and fit; disease free. i hike; ski; mountain bike; run; and hoping we could share some of these activities together; because any of these could be an opportunity to explore our sexual fantasies.</t>
  </si>
  <si>
    <t>sex... the fascination of physical attraction. the fact that it takes about 7 seconds for a man to know whether or not he's attracted to a woman; and somehow feeling guilty about it. yet if there is no physical chemistry; there is no future in a relationship expect if it's for sex; and even then...</t>
  </si>
  <si>
    <t>you understand what this relationship would be about; having fun; enjoying and experiencing life and our naughty fantasies; and you understand that there is no telling where this could lead to.</t>
  </si>
  <si>
    <t>i can hold a good conversation; am outspoken; sarcastic; kinda loving; getting wiser with age; honest; blah; blah; blah. i am pretty easy to please. i can be happy with going to the movies; drinks; dancing; listening to live music; etc.</t>
  </si>
  <si>
    <t>living and loving</t>
  </si>
  <si>
    <t>i live for house music!</t>
  </si>
  <si>
    <t>love  music  sex  sleep  food  fun</t>
  </si>
  <si>
    <t>love and life...</t>
  </si>
  <si>
    <t>nothing typical...</t>
  </si>
  <si>
    <t>there isn't much i have to hide...</t>
  </si>
  <si>
    <t>you want to get to know me for something other than just sex...</t>
  </si>
  <si>
    <t>i was born and raised in brazil even though i am of indian descent. i speak fluent portuguese and can manage my way in spanish. came to the us for college in 2000 (went to mit in the east coast); and came to the bay area full-time in 2004.    love the bay area; especially pursuing new activities; trying things i suck at; and meeting new people -- sometimes all 3 at the same time :p</t>
  </si>
  <si>
    <t>i sell coke...er; i mean (------). i can say i am a writer -- of (------)! i can speak several languages in (------). ok; replace "code" (as in software code) in all 3 (------). (btw; regarding coke; i've only tried the soda).    more seriously; i work at an intensive; fast-paced startup; but am learning a lot with incredibly smart engineers. i was one of the founders of the clean tech open (http://cleantechopen.com); and have mentored and served as a judge for business plan competitions. finally; on the side; i have been taking guitar lessons for a year and a half.</t>
  </si>
  <si>
    <t>going out and making new connections! my friends are often impressed at how i seem to "know everyone".    i used to be very good at really geeky stuff. i represented brazil in international math competitions back in high school. i used to be a decent chess player as well.    i love to read and think about what i read; and have good discussions with people.    finally; this might be bad; but these days i spend little time in the things i am good at; and quite a lot of time with what i am bad at (guitar; dance lessons back in the day :) ).</t>
  </si>
  <si>
    <t>not really sure...i guess it is fair to say people don't notice me at first; i have to introduce myself to them! they might think i am extroverted; i guess...    some female friends have mentioned the word "chirpy"; which i take as a huge compliment!</t>
  </si>
  <si>
    <t>movies: memento; and a taiwanese movie named "the secret".  books: libertarianism from a to z; all sorts of sociology books. not much fiction lately; but back in the day...the stranger by camus; war and peace by tolstoy; sherlock holmes detective novels...  music: rock; classic rock especially -- but enjoy all kinds of modern music; even south indian classical music!</t>
  </si>
  <si>
    <t>friends; family; the internet; electricity; nature; clean air...</t>
  </si>
  <si>
    <t>how the world can be a better place for everyone; despite everyone wanting different things! and what the proper role of government is.    i also spend a lot of time thinking about what my real calling is...</t>
  </si>
  <si>
    <t>out with friends. wish i got to stay home more often; since other days in the week are booked with networking events; technical talks; happy hours; guitar class; or just staying late at work!</t>
  </si>
  <si>
    <t>i sometimes think aloud :p</t>
  </si>
  <si>
    <t>you like to meet new people -- or for any other reason!</t>
  </si>
  <si>
    <t>english/portuguese/spanish</t>
  </si>
  <si>
    <t>i'm a 38 year old mother of two. i love children. i am a school teacher and have been teaching for the past 11 years. i'm a very fun loving; friendly person who enjoys getting to know others. i'm very dedicated and loyal to my family and friends.    i enjoy long walks; dancing; playing with my children; decorating; exploring new areas; and improving my house.    i am a shy person at heart but once you get to know me my true colors come shining through. my friends and family would probably describe me as caring; loving; funny; and silly. i love to hop around the house with my children; dance as silly as possible; give them as many hugs and kisses as i can; and laugh until my chest hurts! they are only little once in life.....why waste the time! :-) enjoy them and love them like there is no tomorrow!    i am caring; fun loving; and silly</t>
  </si>
  <si>
    <t>i am a kindergarten teacher in fremont. i'm was working on my masters degree in education; but lifes changes have caused me to put it on hold for a while. i plan on going back when my children are a little bit older. when i'm not working i enjoy gardening; long drives; and hanging out with my family and friends.</t>
  </si>
  <si>
    <t>cooking  talking  listening  cleaning  exploring  playing with my children</t>
  </si>
  <si>
    <t>books: twilight; house of night series; harry potter; and children's literature.  movies: classics; romance; comedies; drama; and disney movies. lady and the tramp is my favorite! peter pan is a close second.  music: country; christian; oldies but goodies; and some alternative.  food: mexican; and italian</t>
  </si>
  <si>
    <t>my two kids  my parents  my cousin  my brothers  my friends  god</t>
  </si>
  <si>
    <t>decorating and teaching a class of thirty kindergarteners when i'm used to twenty. very big challenge this year. i am hoping for much success!    what my next project on my house will be.......    what life will bring me in the future......</t>
  </si>
  <si>
    <t>hanging out with family and friends; sometimes drinking; sometimes watching movies; and just being silly! but on most friday nights you will find me at home cuddled up with my two children watching movies or playing boardgames. :-)    recently have tried out bowling and karaoke. lovin it! :-)</t>
  </si>
  <si>
    <t>wouldn't you like to know!    get to know me first.....then maybe you will find out!</t>
  </si>
  <si>
    <t>if you're looking for good friendships or a pen-pal; because what better way to find what you're looking for than being friends first.</t>
  </si>
  <si>
    <t>recently moved to the bay area from la after finishing up a grad program in social work. i actually lived here for a 2-year stint in the mid-90s so this is a return of sorts. originally from the east coast as is evidenced by my fear of strangers; sarcasm and all around bad attitude. i'm experiencing some pretty intense culture shock after living in la for 4 years (i can hear you judging by the way--it's not all bad you know). i'm into exploring the area and have a lousy sense of direction and no gps so tour guides or newcomers who want to get lost with me are welcome! i'm rediscovering leisure post-grad school and enjoy hiking; live music and good storytelling any way i can get it--books; radio particularly this american life; mad men; film; the moth. also recently took a trip to warsaw with my family and had the opportunity to visit my mom's hometown.    i've found new things to love about the bay area pretty quickly including yerba buena gardens. i really want an excuse to ride that carousel and i'm completely charmed by the bronze statue that moves when people stand up or sit down--if you don't know what i'm talking about; go see it!    in terms of what i'm looking for--a strong intellectual connection; curiosity and playfulness. also a sucker for kindness and witty banter.</t>
  </si>
  <si>
    <t>i'm a mental health social worker.</t>
  </si>
  <si>
    <t>books: currently reading the center cannot hold (autobiography of a woman with schizophrenia). some of my favorite reads: interpreter of maladies; poisonwood bible; atonement; the whore's child; motherless brooklyn.    movies: recent favorite is half nelson    music: generally whatever's on kcrw    food: chocolate and medium spicy ethnic food</t>
  </si>
  <si>
    <t>wit  sense  nonsense  windows  water  chocolate</t>
  </si>
  <si>
    <t>just the other day; i ended the life of a moth by whacking  it with what i thought was a piece of junk mail. when i looked  down at the envelope; i saw these words: "message  from the dalai lama enclosed." for sure my station  in the next life will not be good. and i should add that i am  normally not so cavalier in taking lives. i'm a vegetarian  and have been known to politely escort bugs out the front  door.</t>
  </si>
  <si>
    <t>2012may2 update:  informal bbq after work on this friday from about 7pm on; and going out in downtown mtn. view afterwards.    we'll have some of the usual to eat and drink. feel free to bring a friend.    1107 high school way  mtn. view; ca  978 257 4046    random mid-holiday update:  i'm back in nh; visiting family. padre's gotten aggressive against animals that he thinks are destroying the yard/house. some noise in the attic has been keeping me up. so i put on boots and gloves and went in search. ultimately; i just took a flying squirrel that was caught in a trap outside and freed it. (a very cute little large mouse-sized flying squirrel. i even took a little video of it with my junky phone that'll get upgraded tomor.)    just sharing a little obstacle i just overcame. i had the toughest time venturing into the cold attic to find whatever was dragging the trap around ... thinking it might be a raccoon or smthg. the thought of rolling over and trying to sleep while it suffered was too much. ... along with the thought of me being a wimp to face a wounded animal.  the end. gn.    east-coaster in ca since `97.  techie. swim on adult swim team.  still kind of like a 20-smthg in terms of social life.  mellow. sometimes juvenile personality.    (i have no idea why there is blue junk above my eye in that profile pict. someone else took the photo.)    i don't own a camera. not into cars. more into gathering a lot of life experiences before i kick it.    modest.  probably self-centered (but i think we all should be when single and w/o kids)  prefer a keg party and bbq to a social jacket&amp;amp;tie mixer; but those certainly have their place.    peak into my life: http://www.facebook.com/ljepson74</t>
  </si>
  <si>
    <t>working on getting a few side-projects going.  still love my engineering career.  getting motivated again to chase a swim goal.</t>
  </si>
  <si>
    <t>hmmmmm.  i'd say taking risks; but that is certainly not so true in some areas of my life.</t>
  </si>
  <si>
    <t>my looks. face; body.    or maybe my voice if we are not within eye-shot of each other</t>
  </si>
  <si>
    <t>food - any. i am easy. steak and wild rice. (atmosphere/mood is usually more important.)  books - watership down; probably is my fav. fountainhead. italo calvino's short stories  movies - (a good sound track is pretty key for me in a movie) - yankee doodle dandy; a view to a kill; the sting; fight club; high fidelity; moulin rouge ; slumdog millionaire; v for vendetta (the choir version of "creep" in the upcoming facebook movie has already sold me to go see it next month.)  music - hmmm. i pandora a lot. i have just about no music (pirated or owned). i love music thoe. my tastes vary. music with some bottled-up angst always gets me. (nirvana; violent femmes; tatu; ...</t>
  </si>
  <si>
    <t>water - i drink a lot. of water.  wind - i love the wind. it energizes me - thoe makes it tough to read the paper outside; which i like to do.  flip flops - feet breathe  diving into water - does that count? (i mean just a simple plunge. nothing fancy)  introspection - i appreciate my time alone; when not working  social interaction - in my career; much work is done in isolation. it is nice to get out among people when i unstrap from my electronica.</t>
  </si>
  <si>
    <t>projects i want to work on; and kicking myself for ones i have not started. thinking about focus and minimizing how many 'projects' i am involved with.    recently....getting pissed that some folks from the local school bod haven't gotten back to me about a proposal.</t>
  </si>
  <si>
    <t>looking for a party. but as more and more friends marry and settle down; they are tougher to find. so; i usually find someone and head downtown somewhere. sf. mtn. view. palto.</t>
  </si>
  <si>
    <t>a) in 9th grade (after a retrospectively funny trick by a good friend); i got caught copying homework in the hallway by a science teacher.  (geez. how i qualify things.) oh well. it was embarrassing. i've been cheat free since.    b) i am pretty emotionally detached in guy-girl relationships (as opposed to family relationships). typically. though; i think i am an emotional person.    c) on those serious notes; something that is not so private; but i haven't told many people... once; while taunting a penguin; it bit me.</t>
  </si>
  <si>
    <t>a) you want to.  .....  i think a group thing would be good. i think a meetup from a site like this (i am new to such sites (well in a long time) and have yet to try such a blind-date) might be a non-starter early on for either of us and then a waste of time or awkward. ...awkward if it is not quite so bad (but not great) such that neither wants to pull the plug early. a group event might make it easier going and more fun; until one of us falls for the other's friend.  just a thought.  .....  b) you want to come to a very casual; but big house party in mtn view in early may</t>
  </si>
  <si>
    <t>&lt;strong&gt;yes; i really do love grape drink. it's purple.&lt;/strong&gt;    fun fact about me: my building burned down 2 days before christmas and i was on the news because of it. you can track the video down if you're super diligent. anyway; moving on...    here's a bullet point list (minus the bullet points) of random facts about me:    i'm a chef (or a cook depending on your definition and who you ask). i work a lot. i did p90x. now i do insanity. i try to watch what i eat. i read a lot (books; magazines; the internet; whatever). i just moved to the bay area from orange county/san diego. i play guitar and harmonica (badly). i drive a bright yellow mini cooper s. you know what beer sucks? pbr. i want a pet pig and i want to name him clancy. i don't often capitalize letters unless i really think about it. i read reddit way too much. i don't really play video games but i love the legend of zelda series. i love to travel; whether it be to another country or in the city where i live. i stay up late. i don't sleep much except on my days off. i refuse to say the quasi-word "hella". i randomly will grow out my hair/facial hair and cut/shave it just as randomly. i'm actually only 6'1 1/2" but i can't put that; so i just rounded up (a few people have actually asked me about this). i loathe bars/clubs where you're forced to wait in line to get in for no reason - it's a friggin' bar. i ride motorcycles but they kept getting stolen so i sort of stopped buying them. i listen to most types of music; it's all about where and when that determines what i want to listen to. sushi is the best damn food ever. but; also steak. i try to be as good of a person as i can and hopefully that comes through.</t>
  </si>
  <si>
    <t>i work because i love what i do. other than that; i just try to enjoy every moment and not waste time.    if i can make a difference in someone's life; whether it be from my actions or my words; then i had a good day.</t>
  </si>
  <si>
    <t>cooking haha. but i cook for a living; so i'd hope i do it well.    i also like to be sociable and i talk to random people if i think it will make for a good conversation or story. good or bad; a story is always worth the experience.</t>
  </si>
  <si>
    <t>my willingness to talk to anyone about anything at anytime. old ladies; little kids; anthropomorphic household items - human interaction is a good thing.    i talk a lot. no; seriously. a lot.    and i can get loud when i'm excited about something.</t>
  </si>
  <si>
    <t>i read a lot. i'm not super discerning; as long as it's written well and has some merit. i try to change up genres often though so i don't get bored.    i use my wii 99% just to use netflix; so i normally watch movies on that - once again; i don't discriminate. good is good. however; my favorite movie ever is the princess bride.    half the shows i watch i've already seen because i just have them on as background noise while i'm doing something else.    i eat as many different things as i can. i like to experiment.</t>
  </si>
  <si>
    <t>-human interaction. i'd go insane. whether it's a relationship or a friendship or whatever.. i have to talk/interact with someone.    -passion for my career. i can't imagine spending my life doing something i don't enjoy.    -delicious; delicious sushi. i would eat sushi every day if i could. omnomnom.    -music. it can evoke emotion like nothing else. i listen to most things and every type of music has an occasion. except maybe dubstep. wubwubwubwubwub.    -sleep. i love sleep. god do i love it so. i would have sex with sleep if i could.    -drive. the search for perfection. i always want to improve myself. hopefully i succeed at least a little bit.</t>
  </si>
  <si>
    <t>how i can improve myself.    i've been doing p90x and eating better and i've lost a ton of weight (right around 100 lbs); so it's become a pretty big part of my life.    i like to learn things. i have my motorcycle license. i'm in the process of getting scuba certified. i can juggle. i like learning random stuff like that.    also; why do people use the phrase "i love to laugh"? who hates to laugh? "hahah- damnit! aarrggghh"</t>
  </si>
  <si>
    <t>working; sadly.    but i like to just be out whenever i have free time. hiking; drinking; swimming; reading; eating; watching - being involved in general activities are always preferable to sitting around watching t.v.</t>
  </si>
  <si>
    <t>i'm ridiculously honest. i have nothing to hide.    everyone does fucked up stuff in their life; so i don't judge and i'm open about myself. as long as you learn from what you do and don't purposefully repeat it; then you can move on hopefully.    also... when i get drunk; i sing karaoke songs as kermit the frog... there is video documentation of this.    i have a morning ritual that i need to share. i call it "the terminator". first i crouch down in the shower in the classic "naked terminator traveling through time" pose. with my eyes closed i crouch there for a minute; visualizing either arnold or the guy from the second movie (not the chick in the third one because that one sucked) and i start to hum the terminator theme. then i slowly rise to a standing position and open my eyes. it helps me to proceed through my day as an emotionless; cyborg badass. the only problem is if the shower curtain sticks to my terminator leg. it ruins the fantasy.</t>
  </si>
  <si>
    <t>you think we could get along; have a fun conversation; could have fun or anything else. i like knowing people; whether it's a friend or fwb or acquaintance or what have you; having the ability to network and have people to have discussions with is awesome.    the worst thing that could happen is we don't like each other :)</t>
  </si>
  <si>
    <t>english (fluently)/spanish (okay)/japanese (poorly)</t>
  </si>
  <si>
    <t>definitely not typical; -builder; artist; musician; actor and fun magnet :) viking blood and untamed spirit. love intellectual people; yet tend to avoid intense emotional ones-not to say we're not "all" intense emotional beings yet... let's just say i manifest for people who smile most of the time and never test my ear drums with loud vocal expressions. :)</t>
  </si>
  <si>
    <t>i seem to manifest what i need. i work steady; do my art when i have time. haven't had a dog for two years and might just come home with a puppy soon. to be honest i'm a bit of a loner when i'm not working / performing. being single for a couple years i've developed some good habits like the gym and frequent hot springs. long term goals are to run a film crew for some script ideas. in the mean time i'm actually off the stage &amp;amp; acting in my first film right now:).</t>
  </si>
  <si>
    <t>art-canvas and sculpting; music-belly dancer rhythms and song writing; singing. building sacred geometry structures. cooking and sewing/ leather work if i have the time. and i'm really good at listening so old people like to stop me on the street and talk for 1/2 hour; i always ask them what they were doing in the 60's :)</t>
  </si>
  <si>
    <t>observant people remark on how odd my green eyes are. often people give me comments on my strong physic.</t>
  </si>
  <si>
    <t>books- manly p hall secret teachings of all ages; northern magic; apprentice wizard; holographic universe.  movies-labyrinth; dark city;princess bride; dark crystal; 5th element; what the bleep; legend; willow; hobbit (cartoons &amp;amp; movies);  shows- doctor who; firefly; farscape  food- italian food nom!</t>
  </si>
  <si>
    <t>1family  2mother earth  3work  4art  5my gypsy family friends  (people i work with at the ren faire and other events )  6my drum</t>
  </si>
  <si>
    <t>i'm a male; one guess.</t>
  </si>
  <si>
    <t>doing art or hanging out in the hot springs :)</t>
  </si>
  <si>
    <t>1. i have an addictive personality yet the biggest do-gooder in my group. on rare occasions i'm known to get drunk with old school brothers. not often; i don't do drugs yet some of my friends light herbs which is ok with me yet where i draw the line.  2. common phrase from x's to me- "why are you so damn happy go lucky all the time" in which there simply "is" no answer it just simply is "is".</t>
  </si>
  <si>
    <t>your easy going and like one or more of the following as much as me:  +art -paint/canvas-sculpting-music-events  +redwoods  +hot springs  +massage  +tantra  actually just say hello if you want. i'm picky yet nice-always down for a friendly chat :)</t>
  </si>
  <si>
    <t>a quick note on my kinda random/odd profile name: it's the name of my favorite san francisco giants baseball player from my childhood ( one candido "candy" maldonado). he's one of those players that the teams diehard fans either loved or hated - no middleground. and i'm guessing that a reason why i liked him then was because i also liked eating candy a lot in those years - or something along those lines.....................    i hadn't updated stuff on here for quite some time (the updating is mid july; 2011)    i do currently have a girlfriend - she's currently teaching in shanghai. i'm always up for meeting new people though. i enjoy all sorts of activities and so often the most enjoyable ones are the simplest (least complex) ones.    i'm a native born &lt;a class="ilink" href= "/interests?i=san+franciscan"&gt;san franciscan&lt;/a&gt; who loves this city and has lived almost all of my life here. part of why i love this city so much is because it has at least a little dose of almost everything and even more importantly it has its own undescribable character (unless if we're talking about longtime sf newspaper columnist legend herb caen)    i try to be &lt;a class="ilink" href="/interests?i=low+key"&gt;low key&lt;/a&gt;; take things slowly when possible and enjoy the little positive things in life - like listening to the birds chirping away while walking about after the sun rises (and then chirping with them); talking with someone i've never met on the streetcar/bus; and so on    i love sports - watching on tv; listening on the radio; playing (it's about fun - not always winning!); and going to games. for going to games i prefer college over pro - a lot of it's because i went to a lot of college games early in my life and have kept on going to this day    i'm very irish and proud of my deep roots (grandparents are from rural western ireland; still have a lot of family there)    i like to travel/explore - and it doesn't always have to be far away. sometimes the best getaways are right in our own backyard!    i love public transportation and have since i was very young (and a note on muni here in sf - it does have its flaws; but it deserves a lot more credit than it gets)    in the last few years i have gotten very interested in local history    i enjoy discussing pretty much anything; even if it's something i know nothing about - might as well learn as much as i can while i'm around! i can have very bold opinions on some issues; but i'm always willing to listen and sometimes i'll change my opinion (that's called being willing to change one's mind due to new info; a different perspective; etc - it is now what a hypocrite does)    a heads up on match; friend; enemy percentages - i answered questions a long time ago and haven't redone them or answered many more of them. a lot of times i answered even though what i really think wasn't an option. plus; i like to evaluate situations on a case by case basis.    i am animated; hella norcal; and totally myself</t>
  </si>
  <si>
    <t>for most of 2010 i was working for the census (quite an interesting experience to say the least!) - and until mid april this year i was job hunting.    since then i've been working at a grocery store and i'm liking it a lot.    i also do occassioanl paid work for the family - building upkeep &amp;amp; maintenance stuff with two apartment buildings that my grandfather built and we still own    i went to college at sf state; majoring in urban studies - it goes into topics like urban planning; community development; and such. i have had internships and short-term jobs (including a 1 year americorps position) working with public transportation and economic revitalization in a neighborhood commercial district in sf.    i'm a volunteer tour guide here in sf for san francisco city guides (psst - free historical walking tours!). city guides is 30 years old and we have close to 300 guides. usually i lead 1 or 2 walks a month; but i do more in may and october when we offer a bunch of additional neighborhood walks. the walks last from 1 1/2 - 2 hours. i became a guide in may of 2006 - it's funny; you pay $100 for a 3 month training class (every other saturday) to become a volunteer (err;now i think it's over $200- but hey; nowadays volunteer work on a resume is useful!). all of the tours that i lead are on the west side of the city where i've lived for most of my life .    enjoying what the bay area has to offer in case if i do move in the near future  learning more and more about myself with each and every passing day</t>
  </si>
  <si>
    <t>being a &lt;a class="ilink" href= "/interests?i=southpaw"&gt;southpaw&lt;/a&gt;  walking fast (the long legs help) - but i'm always willing to slow down when walking with others  listening  often taking the route that is less traveled; but often faster - or just less crowded/stressful and more relaxing  giving people directions to places in san francisco (often not the most obvious route; but still not too complex for them!)  staying loyal to my favorite sports teams through best &amp;amp; worst - sf giants and cal bears  terrible poker faces yet still doing ok at poker (not much money)  honesty  getting around by public transportation - here in sf sometimes i think that i know muni too well for my own good; and if muni ain't workin' i might hoof it (walk)  trying to shop "local" - ie small businesses as much as my wallet allows me  letting people know (on the walking tours) find out how awesome adolph sutro was    something that i'm not good at - whenever i see someone that i haven't seen in a long time i still usually remember their name; the other person almost always notices me 1st; i kinda stick out.</t>
  </si>
  <si>
    <t>my height - i'm tall  very fair &lt;a class="ilink" href="/interests?i=pale"&gt;pale&lt;/a&gt; skin with a fair (but not excessive) amount of &lt;a class="ilink" href= "/interests?i=freckles"&gt;freckles&lt;/a&gt;  100% natural red (strawberry blonde technically) hair (and i've had the exact same haircut for over 20 years)  i might seem goofy in an odd (but harmless) sense</t>
  </si>
  <si>
    <t>books - a lot of historical stuff recently. i do read slowly and my eyes get tired kinda quickly. but i'm starting to read more often and different types of books - kind of finding out what i like but good ones so far: kite runner; tales of the west of ireland (short stories from about 1820 up to right before the potato famine); a crack in the edge of the world (1906 sf earthquake): and from childhood years charlotte's web and where the red fern grows    movies (i mostly remember only if i liked movies; i easily forget scenes; charcaters; quotes/conversations) - &lt;a class="ilink" href= "/interests?i=spaceballs"&gt;spaceballs&lt;/a&gt; (who needs star wars when you have the comic genius of a perfect mel brooks film with a very similar storyline - and it takes just 1 movie and is so much funnier?); big lebowski]; &lt;a class="ilink" href= "/interests?i=napoleon%0adynamite"&gt;napoleon dynamite&lt;/a&gt; (friggin' schweet!!!!!); &lt;a class="ilink" href= "/interests?i=seabiscuit"&gt;seabiscuit&lt;/a&gt;; &lt;a class="ilink" href= "/interests?i=pulp%0afiction"&gt;pulp fiction&lt;/a&gt;; &lt;a class="ilink" href="/interests?i=truman+show"&gt;truman show&lt;/a&gt;. nature documentaries like &lt;a class="ilink" href= "/interests?i=march+of%0athe+penguins"&gt;march of the penguins&lt;/a&gt;; &lt;a class="ilink" href="/interests?i=winged+migration"&gt;winged migration&lt;/a&gt;; &lt;a class="ilink" href= "/interests?i=parrots+of+telegraph%0ahill"&gt;parrots of telegraph hill&lt;/a&gt;.    music: mostly &lt;a class="ilink" href= "/interests?i=classic+rock"&gt;classic rock&lt;/a&gt;; some newer rock types; i'm not much into hip-hop or rap; most other stuff is pretty ok with me. some of my faves: &lt;a class="ilink" href= "/interests?i=+eric+clapton"&gt;eric clapton&lt;/a&gt;; &lt;a class="ilink" href="/interests?i=van+morrison"&gt;van morrison&lt;/a&gt;; &lt;a class="ilink" href="/interests?i=metallica"&gt;metallica&lt;/a&gt;; &lt;a class="ilink" href= "/interests?i=greenday"&gt;greenday&lt;/a&gt;; &lt;a class="ilink" href= "/interests?i=north+mississippi+all+stars"&gt;north mississippi all stars&lt;/a&gt;    food: almost any type of &lt;a class="ilink" href= "/interests?i=casserole"&gt;casserole&lt;/a&gt;; grilled cheese; citrus fruits; i actually prefer &lt;a class="ilink" href= "/interests?i=poultry"&gt;poultry&lt;/a&gt; to steak/beef/red meats; homemade banana bread (made by yours truly!)    i don't do mustard (unless if it's mixed in and i can't taste it. i'm also a total sissy when it comes to spicy stuff - believe me; i've tried to fix it.</t>
  </si>
  <si>
    <t>a good breakfast full of complex carbohydrates to get the day going  public transportation (and my monthly bus pass!)  &lt;a class="ilink" href="/interests?i=fog"&gt;fog&lt;/a&gt; any time of year - i find it quite refreshing; plus i don't handle heat in the 80's and up well at all  &lt;a class="ilink" href="/interests?i=sunscreen"&gt;sunscreen&lt;/a&gt; with an spf of more than 30 - also aloe vera gel for those times when i forget to reapply  family - and mine is ginormous (those large rural irish roots - dad's parents had a combined 17 siblings!)  something to tell time (otherwise it's simply a hair past a freckle)</t>
  </si>
  <si>
    <t>the girlfriend    how lucky i am to have so many plain and simply wonderful people in my life and to not take that for granted  other random things like:  how much i miss running (i have big toe problems) - especially on foggier days    why do i misspell the word "brother" so much (usually borther) - especially since i have 2 of them with me being in the middle. many call us irish triplets.    when i can visit my relatives in &lt;a class="ilink" href= "/interests?i=ireland"&gt;ireland&lt;/a&gt; next (gone once - summer 2000)    who came up with calling people like myself who have what obviously looks like orange hair redheads? is it because of the pigment? is it because redhead sounds better than orangehead?</t>
  </si>
  <si>
    <t>as of a week ago - work until 10. and my work week is thursday - monday; so friday nights i'm probably taking it easy.</t>
  </si>
  <si>
    <t>i honestly don't understand why so many people won't answer this - it doesn't have to be something that would traditionally be considered extremely private and deep secrets; plus everyone enjoys some sarcasm!    i've never been to disneyland (wait; now i have - tokyo disney!) - even though i've lived my whole life in california and it doesn't bother me one bit. growing up; my parents took us on different vacations - camping; road trips; etc and i feel lucky to have had vacations like that instead of glitzy yet shallow resorts; amusement parks; and such    on the newspaper - i still read it every day. i just love that feel of the newspaper paper.    the volunteer tour guiding thing - there are about 300 of us. i am probably one of less than 20 of the guides under 40.    i was born cross eyed; had surgery at 5 months and developed a lazy left eye. early on my glasses had an enormous prism in a lower corner. for a few years in my late teens i wore a contact in one eye (after having the muscle in my left eye tightened big time). currently i wear glasses only for reading.    when i was around 1 1/2 my older brother (maybe 3 by then) was standing behind me at the top of 30 concrete stairs at the bottom of our block; i was holding dad's hand. my brother had a basketball in hand; threw it at me. i go tumbling down the stairs. scrapes and bruises - sure. no pain; no gain! any other effects - no obvious ones yet....................    there's an old town in maryland that has my name (different spelling; with "sburg" at the end) and was put on the national register of historic places - on my birthday (not birthdate - different year; early 90's)! we were on vacation and saw a sign (that mentioned the town being put on the national register) as we drove out of town after having lunch there. and of course; i took a picture with the sign.</t>
  </si>
  <si>
    <t>if you've read through most of this and not gotten bored to death    if you're willing to meet (or if not at least making it somewhat obvious) - exploring the city or other parts of the bay area; museums; hikes; anything    if you're looking for someone to play cribbage with - even if you've never played it before! it's an english card game that uses a board with peg holes &amp;amp; pegs to keep score. i'm up for playing other card games too - but i haven't played cribbage in years; and it's hard to find people who play it or are willing to learn (and still want to play it after learning!).    i won't think less of you if you have "drama" (whatever that actually means; seems like everyone has a different definition for it!) in your life. nobody's perfect; everyone has had different life experiences; and such. we're all human - just because we go through hard patches in life doesn't mean we should be left alone during those times.    for kicks:    if you're also a middle child  if you're left handed and want to open a left handed store with me (kidding - or not................?)    the most private question - if you didn't mention anything; don't message me. i understand if you don't want to tell deep secrets (same with me!) ; but if you won't even mention something that's just silly or funny it's almost like saying that you can't enjoy lighthearted humor.</t>
  </si>
  <si>
    <t>i recently relocated to the east bay area from connecticut. a new job has brought me out here and i haven't looked back since.    i am looking for a new friend or two to chill with... whether its hanging out in the park; discussing the crazy world we live in; or just going for a run. i'm active; reasonable; and always down to meet new people.    some other things i have enjoyed since i got here in january: going up to sonoma for wine tasting; trying new food at food trucks; finding unique places to run; and exploring the bay area.</t>
  </si>
  <si>
    <t>i'm an industrial adhesive and sealant specialist - aka glue salesperson</t>
  </si>
  <si>
    <t>cooking up a delicious meal... i'll prove it</t>
  </si>
  <si>
    <t>clich; but my smile. also; that my name is baxter</t>
  </si>
  <si>
    <t>favorite book: still searching; open to recommendations.    favorite shows: tv is a waste of precious time.    favorite music: phoenix; phantogram; arcade fire; the naked and famous; passion pit; wilco; avicii; the black keys; temper trap; hall and oats; rod stewart; the outfield; and pretty much anything and everything.</t>
  </si>
  <si>
    <t>happiness.  freedom.  friends.  challenges.  adventure.  crushing life.</t>
  </si>
  <si>
    <t>how other people are feeling during certain situations. also; how to make the most effective use of my time and coming up with ways to make life easier and better.</t>
  </si>
  <si>
    <t>either relaxing with a glass of wine and a home cooked meal or going out with friends to a bar.</t>
  </si>
  <si>
    <t>you've made it this far down on my profile. i'm looking for new friends so message me if you are down to hang out sometime</t>
  </si>
  <si>
    <t>so; i figured this little summary could use an update. so i deleted the other one; and now i'm thinking that was a bad idea because i'm starting to remember how much i fun i didn't have writing the first one..    ok; so here goes. my name's david. i got my associates degree; moved up to &lt;a class="ilink" href="/interests?i=san+francisco"&gt;san francisco&lt;/a&gt; and i'm having the time of my life. i have a sense of humor; i like it. if you do too; we'll get along great. if not... well; we'd still both be fine; you just wouldn't think i was funny.    i fiddle on the &lt;a class="ilink" href= "/interests?i=guitar+some"&gt;guitar some&lt;/a&gt;. i'm not good; but i'm slightly better than i tell people i am.    i &lt;a class="ilink" href="/interests?i=open+doors"&gt;open doors&lt;/a&gt; on dates unless you make me feel like a jackass for it; i try to pay for things but i'm not about to get into one those awkward discourses about why i don't mind doing it and when i say &lt;a class= "ilink" href= "/interests?i=%22i%27ll+call+you+tomorrow%2c%22+it%27s+because+tomorrow+i%27m+gonna%0acall+you."&gt; "i'll call you tomorrow;" it's because tomorrow i'm gonna call you.&lt;/a&gt;    multiple people have complimented me on my tonsils and my number of teeth.    i haven't been able to hold a grudge against anyone in years; even when i probably should.    &lt;a class="ilink" href="/interests?i=i+smoke+weed."&gt;i smoke weed.&lt;/a&gt; i get it legally with my medi-card. &lt;a class="ilink" href="/interests?i=i+don%27t%0areally+care+if+you+smoke+or+not%2c+i+just+don%27t+want+to+be+given+a%0ahard+time+about+it."&gt; i don't really care if you smoke or not; i just don't want to be given a hard time about it.&lt;/a&gt;    occasionally; i'll raid the 99 cent horror section at blockbuster for 90 minutes of campy; b-movie gold.    i am incendiary; boffo; and urbane  (i'll add more as it comes to me.)</t>
  </si>
  <si>
    <t>going to san francisco state; studying film; and familiarizing myself with various strains of indica and sativa.</t>
  </si>
  <si>
    <t>dropping the occasional profound knowledge bomb and blowing minds.    i will also beat you at words with friends.</t>
  </si>
  <si>
    <t>i dunno; my awesome theme music?</t>
  </si>
  <si>
    <t>(a) watchers by dean koontz and fear and loathing in las vegas by hunter s. thompson.  (b) punch drunk love; rock n' rolla; the royal tenenbaums; the signal; darjeeling limited; observe and report; hobo with a shotgun; fight club; zoolander; sunshine; stepbrothers; hot rod; in bruges; layer cake; tropic thunder; the beach; pineapple express; office space; moon; half baked. i also recently became obsessed with the brothers bloom. the list would be way too long if i actually wanted to sit down and do a thorough job. i love talking about movies though; so feel free to ask.  (c) violent femmes; cake; the kinks; queen; the white stripes; rebelution; velvet underground; sublime; the sonics; the buzzcocks; the vibrators; the misfits; pepper; the specials; slightly stoopid; steve miller band; the distillers... the list goes on and on again.  (d) chicken burritos. it usually doesn't matter where from; but it's always a good day if i've stepped foot into a chipotle.</t>
  </si>
  <si>
    <t>1. chicken.  2. a cellular device.  3. my own sense of humor; it's how i deal.  4. a warm jacket.  5. maybe a lighter.  6. um... shoes? i guess? not because i like shoes; more because i do too much walking to be barefoot.</t>
  </si>
  <si>
    <t>most likely drinking something somewhere. i like dive bars; random adventures; or staying in with the roommates or enjoying my netflix account.</t>
  </si>
  <si>
    <t>i'll answer any question honestly if you're interested enough to ask without feeling obligated to.</t>
  </si>
  <si>
    <t>i'm tall; dark; and skinny. if you were interested by my profile and these things don't bother you; then you should message me. or if you wanna talk; that'd be fine too.</t>
  </si>
  <si>
    <t>work hard; play harder. i love my job and great at what i do. i go to the gym and run to keep fit and healthy; and always looking for a challenge. i used to be the shy type; but i realized there's no sense in panicking or worrying. truth might be that the person on the other end might just as be. i tell it like it is and confident in the way i speak because i know my limits; my strengths; and my weaknesses. i like playing pool; so if you play; come challenge me for a game. ladies like to get dolled up and go out?? well i like to flash my style; have a drink by the bar; and just chill to the rhythm of the beat. good hygiene; styling threads; and always a gentlemen. open doors and pull out chairs. you could be a good-looking; rich; smart harvard doctor/lawyer/etc but if you don't know how to treat a lady or people around you with respect; smell of douchebaggery; you're not worth any fine lady's time. i ain't jonah hill but i pretty sure i can make you laugh. and if you can't keep the conversation going; i can--try me.</t>
  </si>
  <si>
    <t>enjoy my career and constantly striving to improve my portfolio and art skills; while maintaining a healthy and balanced lifestyle. i am also training for future races and possibly a triathlon.</t>
  </si>
  <si>
    <t>-impressions...just ask maybe i can do it...  -making people laugh which includes the one above  -digital art; animation; basically anything art related  -sing/dance/mix drinks</t>
  </si>
  <si>
    <t>why don't you tell me so i know what to put...</t>
  </si>
  <si>
    <t>movies:  comedies; horror; action; sci-fi; superhero and some international. i also like anything animated: traditional or 3-d; mainly because of my field but also to appreciate the visual effects and the process of it all.    food:  anything really. boneless ribeye medium rare; pho tan or vermicelli with barbecued pork; chicken tikka masala and naan; yaegersnitzel and potatoe pancakes; assorted sushi nigiri or a bowl of chasu miso ramen; sea food paella; or fried fish tacos... love trying new dishes of different countries. but not all the time; only on outings with good company; most of the time i try to stay in and healthy and maintain a healthy diet.    music:  anything i can run to; enjoy while drawing; driving; or riding public transportation.    tv:  -glee  -the river  -fringe  (not too much tv)</t>
  </si>
  <si>
    <t>how i can improve... how i can solve problems... how i can make life more fun...</t>
  </si>
  <si>
    <t>if i can get out of work at an ok time...relaxing at home with a movie; out with friends painting the town red; styling and profiling at a lounge with a good drink...</t>
  </si>
  <si>
    <t>impressing girls is the last and most unimportant reason i work out as much as i do...    if you want to know the real reason; you would have to get to know me more...</t>
  </si>
  <si>
    <t>you are:  -open to meeting new people; trying new things; going to new places; enjoy trying new foods  -have a positive outlook on life  -friendly  -an artist (not necessito)</t>
  </si>
  <si>
    <t>i'm outgoing and i love being active both mentally and physically. i have a lot of passion about the things i care about and i consider myself as a pretty responsible and driven person.    i grew up in the bay area and went to berkeley for undergrad (go bears!).    here are some hobbies / things i care about (in no particular order): running; rock climbing; playing guitar + clarinet; social psychology; beer / craft breweries; hiking; kayaking; camping / backpacking; cal football; cooking; literature; news / politics; music education; social justice; ultimate frisbee</t>
  </si>
  <si>
    <t>working on a phd at stanford. i study people.</t>
  </si>
  <si>
    <t>keeping up with friends; planning trips; parallel parking*; trying new things; typing really fast; remembering random facts    * when there are no other cars</t>
  </si>
  <si>
    <t>i'm pretty short and i smile a lot.</t>
  </si>
  <si>
    <t>books: white noise; 1984; lolita; to kill a mocking bird; a connecticut yankee in king arthur's court; the marriage plot; harry potter; brave new world; outliers    radio: this american life; radio lab; 99% invisible; the moth; savage love    movies: the graduate; dr. strangelove; true grit; gattaca; garden state; inherit the wind; crazy stupid love    shows: 30 rock; arrested development; modern family; downton abbey    music: alternative rock (phoenix; phantogram; two door cinema club; the stokes; death cab for cutie); 90's rock (third eye blind; goo goo dolls; matchbox 20); jazz (bebop; cool jazz); classical (shostakovitch; copland; tchaikovsky).    food: everything except kimchi and anchovies</t>
  </si>
  <si>
    <t>friends / family; my bike; music; beer; conversation; tea</t>
  </si>
  <si>
    <t>future travel plans; the meaning of life; when i'm going to brew beer</t>
  </si>
  <si>
    <t>there is no typical friday night in my life ;) hahaha...</t>
  </si>
  <si>
    <t>i sometimes sing to myself when i bike to work.</t>
  </si>
  <si>
    <t>you are intelligent; kind; active; and know what you want in life.</t>
  </si>
  <si>
    <t>so basically i'm new to the whole online dating thing but i'm really excited to give it a try.  i am basically starting a new chapter in my life filled with adventure and new experiences. i am kind; warm and loving. i want to meet someone who is honest and funny and someone who will want to share life's adventures with me.</t>
  </si>
  <si>
    <t>i am good at lots of things!</t>
  </si>
  <si>
    <t>my lips and my curves... but once we start talking you will be taken by my dynamic personality and overall sweetness ;)</t>
  </si>
  <si>
    <t>i'll give you two; 1. toothbrush 2. lip gloss and i'm ready to go!  ok; well i do love my pizza and buffalo wings.</t>
  </si>
  <si>
    <t>going back to school and conquering the world!</t>
  </si>
  <si>
    <t>either hanging out with my girlfriends or at home watching movies.</t>
  </si>
  <si>
    <t>you have to get to know me first before i admit private things... but trust me; you will like it.</t>
  </si>
  <si>
    <t>you are genuinely a nice and honest guy who is willing to get to know a great girl who has kids.</t>
  </si>
  <si>
    <t>i consider myself to be outgoing; low-key; and have a variety of interests. whether it be a relaxing day at the beach; watching a movie at home doing alot of nothing; or going out on the town with friends; it's all a good time to me. i love to try different restaurants; lounges; travel; and just venture to new places. if it means stepping outside of my boundaries; i'm more than likely up for it; as long as it's within reason of course. i'd have to say my most exciting adventure to date ziplining over the ski slopes in new hampshire..a little scary considering i have a mild fear of heights; but i had a blast.    i'm very focused on developing my career; but outside of work i'm much more laid back and would much rather have a good laugh than worry or stress about things. being active is important; so i spend quite a bit of time at the gym and on the trails on the weekend. i keep my eating habits pretty healthy; but i'll indulge in an amazing meal or dessert that is nothing more than a serious calorie overload. what can i say; i appreciate good food!    all in all; i'm about having an amazing life and being successful while always keeping great friends; family; and a positive attitude along the way.</t>
  </si>
  <si>
    <t>after 11 years of school; i finally got a real job in corporate america doing research. the short version of what i do: i study disease and find new ways to treat it.</t>
  </si>
  <si>
    <t>being a great friend; optimistic; listener; trying anything once (maybe twice if i like it); cooking; relaxing (i know alot of busy bodies so it seems like a virtue) and looking for new adventures</t>
  </si>
  <si>
    <t>1) family and friends  2) my mac  3) music  4) food  5) car  6) goals</t>
  </si>
  <si>
    <t>life and how i can make the best of it</t>
  </si>
  <si>
    <t>depending on the type of week i've had; it may be a quiet night at home cooking dinner and watching a movie. if i dare to venture out; you can find me with friends for dinner; catching a movie; or whatever seems like a good idea at the time</t>
  </si>
  <si>
    <t>if you want to get to get to know me</t>
  </si>
  <si>
    <t>i play the banjo and the guitar. i climb rocks and mountains; ski; run; swim; cook; bake; read; garden; raise chickens; travel; and generally have adventures wherever the wind takes me.    i have a passion for learning new things. nothing excites me more than breaking down the skills necessary to acquire a new skill and slowly mastering it. teaching myself to play new instruments is especially exciting/endlessly frustrating.</t>
  </si>
  <si>
    <t>riding bikes; playing music; eating good food; and...nothing else is seeming to matter. i've also recently begun to apprentice to become a luther (instrument builder).</t>
  </si>
  <si>
    <t>whatever i work hard at doing.</t>
  </si>
  <si>
    <t>my hair...is fabulous. it's like a thick; blond creature that does what it will and lives atop my head. it's really quite something.</t>
  </si>
  <si>
    <t>vonnegut; douglas adams; haruki murakami. any and all vegetables grown with love; and music that's got soul.</t>
  </si>
  <si>
    <t>music  books  coffee  a banjo  beer  bikes</t>
  </si>
  <si>
    <t>music. ah; thee; most glorious of time sucks.</t>
  </si>
  <si>
    <t>what do you wanna know? i was born and raised in the peninsula. i am the only child; but have a big family which i am very close to. i am currently doing the club and bar scene; but i'm kinda getting tired of it so i figured to try the online thing. i'm really looking to meet a good girl who i can possibly get serious with. looking for a smart; kind; caring; and compassionate woman who can be my best friend. if you think you're up for the task; send me a message.</t>
  </si>
  <si>
    <t>i am an air traffic controller and have have been doing it for about five years. i love what i do because it's challenging and it's something new everyday.</t>
  </si>
  <si>
    <t>i like playing sports. if it involves a ball and physical contact; i'm in!</t>
  </si>
  <si>
    <t>i'm always smiling and laughing.</t>
  </si>
  <si>
    <t>i'm really big on zombie and alien shows and movies. i've been classically trained in the culinary arts; so i enjoy cooking.</t>
  </si>
  <si>
    <t>family  friends  iphone  contact lenses  television  my bed (hehe!)</t>
  </si>
  <si>
    <t>what i need to do to take the next step in life. i have a great family; great friends; and fulfilling job. i think the next thing to do is find an awesome girl.</t>
  </si>
  <si>
    <t>if i'm not with my family; i'm usually hanging at a bar or club with my buddies. but like i said before; it's kinda getting old and not a good place to meet quality people.</t>
  </si>
  <si>
    <t>i suffer from a little bit of ocd. but who doesn't. haha!</t>
  </si>
  <si>
    <t>i'm looking for an honest lady. i'm also okay with getting to know people and being friends. the more friends; the merrier!</t>
  </si>
  <si>
    <t>this profile is for my mom. i am her daughter who is writing it. she doesn't like spending time in front of the computer but i offered to set her up an account and so here it is:    my mom grew up in san francisco into a working-class family of latino &amp;amp; irish decent. she worked; had children; had relationships; went to school; had more children; moved to southern cali for awhile; managed to make it back home in one piece (along with her fam)... thank gawd.    my mom is incredibly independent and is in the stage of her life of enjoying her life to the fullest as well as generitivity (ericson's developmental stage re: sharing wisdom/resources with the next generations). she loves getting out and being immersed with the sounds; sights and vibrancy of life. she loves meeting new; interesting humin beings. she dislikes being stagnant/sitting around and talking for hours and hours; preferring to be active with her beautiful life; like going out to a live bluegrass show or seeing a movie or painting a water color or going birdwatching or enjoying trips with her new compact rv.    my mom's politics are important to her. she is a socialist. a radical born and raised in san fran (lowell high '65). in the 60s/70s; she was a committed activist and not really a hippie. she's never done drugs nor has she consumed alcohol (no winos please). she participates in what she believes in (ie demos) and raised all her kids in that environment.    she has a solid foundation in social justice. her values; integrity and sharp mind are her strongest assets; even at her age (her contemporaries envy this about her). she is warm; kind and funny to boot.    she's looking for progressive; kind and active/fun adults; not necessarily lovers; to go out and do fun things with.</t>
  </si>
  <si>
    <t>this is my mom's last year of teaching 2nd graders at a local public school.</t>
  </si>
  <si>
    <t>everything. okay okay; i'm obviously biased. my mom is especially good in social intelligence; culture sensitivity; humor; music; creativity; altruism; humility and figuring things out quickly.</t>
  </si>
  <si>
    <t>curious &amp;amp; warm eyes; i'd say.</t>
  </si>
  <si>
    <t>sherman alexie; anita shreve; leon uris; gail godwin; judith rosner; john steinbeck    tomorrow with robert duvall  the way we were  greece  indochine  little big man    tendy pendergrass; reba mcintyre; kid rock; toby keith; brad pasley; opera; soul; singer-songwriter artists (aka folk)    musicals: evita; miss saigon; corridos; hair; joseph and the amazing technicolor dreamcoat; jesus christ superstar; porgie and bess    fresh fruit; stemmed veggies; mexican; greek; italian and thai</t>
  </si>
  <si>
    <t>music; diet coke (her one vice); the color red; peace and quiet; nature; a bustling metropolitan city.</t>
  </si>
  <si>
    <t>you should ask her.</t>
  </si>
  <si>
    <t>out with friends; at a show (freight and salvage is one of her fav venues); enjoying her down time with some music cranked up; singing; camping (grizzly creek is her fav campground); with her kids and grandbabies.</t>
  </si>
  <si>
    <t>you're awesome! on every level! no pressure ;)</t>
  </si>
  <si>
    <t>english/spanish (okay)/latin (okay)</t>
  </si>
  <si>
    <t>a summary; synopsis; or recap is a shorter version of the original. such a simplification highlights the major points from the much longer subject; such as a text; speech; film; or event. the purpose is to help the audience get the gist in a short period of time.    1.i am 5'3"; a shorter version of me physically would quickly qualify as a "little person"  2.i am laid back; sweet; energetic; artistic; motivated; realistic and dreamy.  3.sometimes i can't shake the desire to do it all. my new little business is making me more so. work to thrive to work to thrive;)  4.my enthusiasm and ability to enjoy big and little things is pretty uncanny.  5.expression and passion are so fun in my opinion. am i a little dark though?probably.  6.lists and definitions are also pretty fun. capital letters are mediocre. runs/hikes/activities are major.  7.beach is god.</t>
  </si>
  <si>
    <t>building an empire. slowly becoming my own boss. changing the world. being humble. what i want. honoring the single me after being a relationship with a great person and their two children for 7 years. i love kids but my reality is that this 28 year old girl; in fact; doesn't have any. i've been raising kids since i was a child and am honorary aunty to many but again; i am single and childless and loving it. (clearly have no problem dating men with kids though; i actually am really into great fathers) also:    work hard; play harder. nuhuhuhuhuh. not. i work hard; run faster; love bigger.</t>
  </si>
  <si>
    <t>hugging; small talk; looooong talk; laughing; cursive-font obsessed; crafting; sewing; changing my haircolor;camping; finding bargains; getting dirty; anything involving sun; pushing my own limits as well as being appropriate and inappropriate; doing laundry; cleaning nooks and crannies; my job; inspirational activities; making quick and successful jokes. and knowing how to do fun things. drinking whiskey. rockin out. oh; and i'm one of those fun fact folks-as in my vault of obscure knowledge is pretty great but totally ready for expansion with a grand and sweet soul.</t>
  </si>
  <si>
    <t>if they already know me: i'm nicer and better looking than i used to be.  if they dont: i have blue eyes. or my name is not american.</t>
  </si>
  <si>
    <t>(assuming air; family; friends; etc are a given) great bedding; an extensive art supply box that includes canvases and paper; a beach within 30 minutes of me at all times; good running shoes; iphone; my coziest/comfiest outfit.</t>
  </si>
  <si>
    <t>the fact that this girl is: completely ready for someone who is as sweet as they seem and as honest as everyone needs to be. tropical things. beaches. beaches. beaches. waterfalls. tan lines. beaches. hustlin. my empire. beaches.</t>
  </si>
  <si>
    <t>how appropriate is "that's for me to know and you to find out" for this? cheesy but undeniably appropriate. i'm not sure if i've ever qualified friday into being a day that could ever involve "typical". mondays; wednesdays; those can be typical. fridays; not at all.</t>
  </si>
  <si>
    <t>i love swearing;sweating and offensively long showers.</t>
  </si>
  <si>
    <t>you want to go on a great date! meet someone new. isn't that what you do on these things?</t>
  </si>
  <si>
    <t>i have just recently relocated to san fransico from san diego where i graduated law school. i am in the process of looking for work but want to meet fun and great people as well.    this is my first time on a internet dating/mingling site and am a little apprehensive but what better way to meet new people.    about me; well i think i am a really fun person who loves to laugh; go out; be active; be lazy; read; see movies; basically i enjoy doing pretty much anything as long as the company is great.    i am an avid traveler and have lived in europe and look forward to visiting anytime.    i also have a dog; who i call a human dog; because shes like my best friend and i catch myself talking to her like she understands me. don't worry i'm not crazy.</t>
  </si>
  <si>
    <t>i am currently studying for the california bar and looking for work in san fransico.</t>
  </si>
  <si>
    <t>well you will just have to let me know.</t>
  </si>
  <si>
    <t>i love books and movies and have way too many to chose. i add favorite movies; books; and shows all the time to my imaginary lists so it's hard to recount them all.    i'm pretty much addicted to any show hbo puts out like rome or game of thrones. i also am obsessed with anything on the discovery id channel.</t>
  </si>
  <si>
    <t>family; my dog; friends; freedom; books; and music.</t>
  </si>
  <si>
    <t>i love eating great food and drinking great wine on friday nights but i am just as content studying with my pup at home or watching crime documentaries.</t>
  </si>
  <si>
    <t>born and raised in san diego; i've been in sf for 4 years- bay to breakers weekend was our anniversary together. i'm a lover of bargain shopping; lululemon; party hats; brunch; triathlons; tall men and tall shoes.    i absolutely love living in sf and how easy it is to get around riding my yellow vespa. part of my job includes attending lots of events; so we scoot around together nicely.    also like getting out of the city on the weekends for a bike ride or hike in the north bay or trip to sonoma/napa for some wine tasting. i love how many great surrounding areas you have access to living in sf.</t>
  </si>
  <si>
    <t>i've worked in sales and marketing at a couple websites; both located in soma; and really like working in the tech industry. i'm on the marketing team for a company that brings technology to the everyday event organizer; and i get to interact with a wide variety of people on a regular basis.    i've gotten into the tri thing and just completed my first ironman triathlon in canada last august; but have been taking a break since.    i just finished a huge 10-week fundraising competition for the leukemia &amp;amp; lymphoma society... and set a local fundraising record. so that was cool.</t>
  </si>
  <si>
    <t>the dailey method.  tweeting.  blogging.  scrambling eggs.  challenging myself.  scooting.  planning events.  fundraising.  convincing myself i'm good at karaoke (i'm not).  dressing up for theme parties.</t>
  </si>
  <si>
    <t>my smile. i lucked out scoring a dentist for a dad.</t>
  </si>
  <si>
    <t>books: love anything david sedaris or malcolm gladwell; freakonomics; and just finished steig larsson's millenium trilogy. oh; and the hunger games. currently reading a number of books i still haven't finished on my kindle. i love my kindle.    shows: how i met your mother; modern family; dexter and most recently smash. since "shows" could also include musicals (so glad you asked!); some of my favorites include billy elliot; spring awakening; dreamgirls and rock of ages. recently saw fela and mamma mia and just bought tickets to american idiot. i'm itching to see book of mormon this november.    music: i'm addicted to spotify premium. i've never been one of those people who knows about bands before everyone else; so i love taking advantage of the killer playlists my friends put together.    food: love nights out at a great restaurant i've been meaning to try. as for lower key meals saying i'm a regular at plutos and pacific catch is an understatement. i'm trying to cook more and have a rotating dinner party with a group of girlfriends which is fun for trying new recipes.</t>
  </si>
  <si>
    <t>1. running and biking outdoors  2. frozen yogurt  3. pedicures  4. lululemon  5. my yellow vespa  6. travel    (and let's be honest-- my iphone)</t>
  </si>
  <si>
    <t>how i can live my life to emulate the two biggest inspirations in my life; my parents.</t>
  </si>
  <si>
    <t>probably at an event. i can usually use a plus one.</t>
  </si>
  <si>
    <t>i used to co-author a dating blog. better play nice :)</t>
  </si>
  <si>
    <t>are funny; liked my profile; and want to meet in person. bonus points if you like himym or have a dog.</t>
  </si>
  <si>
    <t>i'm a massachusetts native who came to the bay to volunteer with americorps. since then i've fallen in love with this place. i'm into social justice; environmental justice; and kitten justice. by day i fight poverty with passion; by night i live in a sweet collective; dreaming and scheming about how to take down "the man"</t>
  </si>
  <si>
    <t>learning how to live sustainably- i've recently developed an interest in urban homesteading; and got back into gardening. writing is my main love; and i wish i had more time for it.  i've been trying to explore as much of the bay area--which is easier said then done.  i'm also thinking of how to celebrate paying off all my student loans. let me know of you got ideas.</t>
  </si>
  <si>
    <t>cooking. hugging. i can paddle a boat--canoe? also; bad jokes. i can hum the entire little mermaid soundtrack--including the instrumental parts.</t>
  </si>
  <si>
    <t>i have really blue eyes--especially on sunny days.</t>
  </si>
  <si>
    <t>i could never choose a favorite book! i do love the hobbit; sidhartha; into the wild; white fang; a people's history (or anything else buy howard zinn) the lorax... so many others!    as for movies; my favorite would probably be wet hot american summer or easy rider depending on my mood. also whale rider    i really miss lost! i like ted talks and of course arrested development.    i like all kinds of music; i was raised on the beatles and neil young. the clash is my favorite band    i love indian food; spicy food; and mango flavored things.</t>
  </si>
  <si>
    <t>1. books  2. my imagination  3. the ocean/mountains/nature  4. (real) news  5. music  6. star wars</t>
  </si>
  <si>
    <t>state of the world...or what my life would be like if i were a mermaid  space and the cosmos. politics. the future. hot to save the world without being a pretentious douche.</t>
  </si>
  <si>
    <t>i enjoy a good beer and music; but i'm also down for reading a book with a cup of tea. it all depends on my mood i suppose. i enjoy dancing as well.</t>
  </si>
  <si>
    <t>i have an ok cupid account... that and i talk to trees when i'm alone.</t>
  </si>
  <si>
    <t>if you've got some great/hilarious/bizarre stories to share; or are looking for some great conversation over a cup of coffee. or if you're into the great outdoors.... or museums.</t>
  </si>
  <si>
    <t>mmm i think this part is very difficult. i can wear many hats its more circumstantial.</t>
  </si>
  <si>
    <t>thats tough; i think everyone does a lot of things with their life. currently im moving into a new place; its a pretty run down house so im doing repairs on it. working and toying with the idea of school. exploring oakland and wondering why my friends from sf are so scared to come over here.</t>
  </si>
  <si>
    <t>being a do-it kinda person; camping; working; i like to cook</t>
  </si>
  <si>
    <t>my hair its pretty un tame-able</t>
  </si>
  <si>
    <t>books: i really like satire. i collect old heavy metal magazines and comic books. the last two books i baught was walden and deschooling society.    movies: ill watch anything once i tend to see really shitty movies that are really funny. i watch a lot of documentaries    shows: trailer park boys; the office; weeds; futurama; dead like me; parks and recreation; what ever catches my attention</t>
  </si>
  <si>
    <t>tattoos graffiti risk; risk fucking rocks; festival touring</t>
  </si>
  <si>
    <t>what ever social thing ive decided would be most fun:)</t>
  </si>
  <si>
    <t>you want to! we can shoot the shit or philosophize</t>
  </si>
  <si>
    <t>english/tagalog/ilongo</t>
  </si>
  <si>
    <t>big-thighed; slow-running; adventure-seeking; road-tripping; hill-climbing; pedal-mashing; lycra-wearing; ice-cream-inhaling; ultra-competitive geek / dork / nerd. and i'm probably wondering - are you gonna eat that?</t>
  </si>
  <si>
    <t>enjoying a new career where i turn sunshine into smiles. turning my weekends into fun-filled; action-packed adventures. and for the first time in 10 years; i'm enjoying power windows and power doors :)</t>
  </si>
  <si>
    <t>eating about 3x the amount of food someone my size should be eating.    riding my bike way too much. overdoing just about everything.    and tetris - the geek in me thinks this is beautiful: http://www.youtube.com/watch?v=jwc544z37qo</t>
  </si>
  <si>
    <t>i don't look my age. and i don't stop eating. ever.</t>
  </si>
  <si>
    <t>books: do audiobooks count?  movies: the princess bride. the color of money. crouching tiger; hidden dragon. kill bill. happy gilmore.  tv shows: family guy. i hulu it and watch it on the stationary bike.  food: all of the above. with a fenton's black and tan sundae for dessert.  music: radio dial (remember those?) is stuck on 90.1 kzsu stanford - the most ecclectic mish-mash of musical genres on the air.</t>
  </si>
  <si>
    <t>1) my bicycles (3 mountain bikes + 1 road bike)  2) my motorcycle  3) breathtaking roads; trails; and destinations for weekend road trips involving 1) and 2)  4) my gps so i don't get lost doing 3)  5) tacquerias with unlimited horchata refills and unlimited chips. and someone to stop me from eating my way into a food coma.  6) dental floss and my sonicare toothbrush. because food stuck between my teeth bugs like nothing else.</t>
  </si>
  <si>
    <t>why do so many women love chapstick when blistex is so much better? seriously; that tingly feeling is absolute bliss.    what's the difference between women here and dating sites where you have to pay?    can i finish the kitchen sink at the san francisco creamery in under 30 minutes?    where am i going to ride this weekend; and who can i sucker into joining me?</t>
  </si>
  <si>
    <t>getting things done so i can play all weekend!</t>
  </si>
  <si>
    <t>i'm a lesbian in a man's body.</t>
  </si>
  <si>
    <t>if what you do is more important than what you own. if you see weekends as opportunities for adventures. if motorcycle rides sound fun. and if you are competitive; and like to pedal - a lot :)</t>
  </si>
  <si>
    <t>spacing out; having metric tons of energy; random acts of nothing in particular; discussing putin's machiavellian psychosis; martial arts; driving; and photos. that's me in one long; comma-spliced; grammatically incorrect sentence    what can i say; i'm a man of many hats. whether i'm wearing a beret; speaking french and holding a nikon camera to my noggin; a military hat and staring through the sights of a beretta; a cowboy hat doing my best at line dancing; or a helmet-cam while skydiving...i'm always looking for something fun and silly to do =).    i graduated uc davis in june 2010 with a degree in international relations and communications; and a minor in russian. going back to grad school next year to study national security; and anxiously awaiting that new adventure. currently intern at the sfpd criminal investigation unit =)    want to know more?ping me!</t>
  </si>
  <si>
    <t>going for my master's in national security studies; training in martial arts; lots of photography =); traveling and exploring secluded beaches in the bay area</t>
  </si>
  <si>
    <t>photography; languages(russian; french; spanish; learning arabic); relaxing; always being full of energy;being able to laugh at myself; and being silly</t>
  </si>
  <si>
    <t>energy; languages and willingness to laugh at myself</t>
  </si>
  <si>
    <t>books:  anything by vonnegut  hemingway  dos pasos  bradbury  huxley  heller    movies/shows: the godfather part 1  ncis  007 franchise  scent of a woman  insomnia  the getaway  bullit  the thomas crowne affair  basic instinct  la femme nikita  the replacements  risky business    music: trance;progressive;house;synth;new age;dubstep;  alt rock; nu metal; prog metal; instrumental  swing/jazz; mashup</t>
  </si>
  <si>
    <t>my nikon; my 2 german shepherds; my friends; trappist beers;chicken pot pie; my passport</t>
  </si>
  <si>
    <t>eastern philosophy; national security; being jewish; traveling; enjoying life; british humor; anything random in-the-moment</t>
  </si>
  <si>
    <t>i don't really have typical fridays...i like to change it up every week! from a nice quiet lounge with a 18 year old scotch; to a happening nightclub; or a trip out of town; or ice-skating....well; you get the idea =).</t>
  </si>
  <si>
    <t>ask me in person =)</t>
  </si>
  <si>
    <t>you want to get to know someone fun-loving; energetic; quirky; intelligent!</t>
  </si>
  <si>
    <t>english (fluently)/russian (fluently)/french (fluently)/spanish (okay)/arabic (poorly)</t>
  </si>
  <si>
    <t>i'm not pickwhen it comes to doing things with my friends and family. i'm always up for foing to the movies or hitting the clubs with the girls.</t>
  </si>
  <si>
    <t>i like all types of movies; music: anything with a good beat to it but mostly listen to music in spanish. always willing to try new food also.</t>
  </si>
  <si>
    <t>i am a potent and tantric man. i have an incredible array of skills have been hailed for my 'artistry' in the realms of relating and sexuality. i am generous of heart. fun and caring... but at the same time; i have full access to my empowered masculine essence and am in balance when it comes to embodying this essence in relationships and in my life.    i am currently working on my second and third books one of which is titled: "primal awakening: embodying your instinctual power in the modern day world." the other if which is a book in conscious relationship.    i am an avid dancer; surfer; and par kour-ist. i love life and enjoy it to the fullest.    i teach meditation and tantra; and i counsel people around the world in all areas of life.</t>
  </si>
  <si>
    <t>i'm basically an old lady.</t>
  </si>
  <si>
    <t>unclear at the moment.    currently: i work in advertising and sales at a tech company. it's not the most glamorous work; but i work with the most incredible people.    my future: working in the airline industry; teaching middle school math (?); and/or being the broadway mogul i was destined to be.    other than that; exploring the the city; traveling the world; eating lots of delicious; veggie-friendly food; running up and down hills; lying to strangers; and swooning over strong; empowered females.</t>
  </si>
  <si>
    <t>listening to people.  wooing with my wit; my charm; and my strong sense of empathy.  spreading community through joy and laughter.</t>
  </si>
  <si>
    <t>my freakishly good looks.    perhaps my sense of humor or my wondrous company.</t>
  </si>
  <si>
    <t>the westing game  the truman show  the west wing  indie music/musical theater fusion  fruits and vegetables</t>
  </si>
  <si>
    <t>my family  universal health insurance  meaningful conversations  commercial aviation  good; rational; secure people  humor and irreverence</t>
  </si>
  <si>
    <t>...the human condition.  (i genuinely love talking to people and getting to know people.)    ...leafy greens.    ...how i need to see more theater in san francisco.</t>
  </si>
  <si>
    <t>going to bed at 10:00 pm (and am completely secure in doing so).    i have friends...i'll just don't care to see them until saturdays...</t>
  </si>
  <si>
    <t>i bite my cuticles.    (i'm an open book. ask away.)</t>
  </si>
  <si>
    <t>you are a rational; secure; normal human being  ...kind and humble  ...but are also sassy; sarcastic; and don't take yourself too seriously.    hard to find that mix; but holla if that's you.</t>
  </si>
  <si>
    <t>i like dogs and cats; grumpy and happy people; quiet times at home and loud occasions anywhere in the world; simple meals with friends at home and romantic dinners in small restaurants.    i don't sweat the small stuff. i don't freak out over uncontrollable circumstances.    i think itineraries; schedules and agendas can be overrated. get your stuff done and have some fun.    i dj jazz music &lt;a href="http://www.savannajazz.com" rel="nofollow" target="_blank"&gt;here.&lt;/a&gt; for fun.    i think a smile is hot quality in someone. i smile a lot.</t>
  </si>
  <si>
    <t>i engineer and mcgyver things: machines that make microchips; my old school british bicycle; comcast internet that always goes out; my cat's automatic water dispenser and shaky tables at restaurants.</t>
  </si>
  <si>
    <t>dancing silly</t>
  </si>
  <si>
    <t>i'm different; but in a really sexy way.</t>
  </si>
  <si>
    <t>i have just enough time to read short stories; news magazines; and listen to audio books.    i like watching documentaries.    i love all yummy food. i love it so much; you wouldn't want to share a plate with me. you'll go hungry.    i constantly struggle trying to make the music i like fit in my iphone.</t>
  </si>
  <si>
    <t>my cozy bedroom; free time to think; imagination; rice; thrift store finds</t>
  </si>
  <si>
    <t>existence; natural disasters; nonstick pans; flying; existence; repetition; flying</t>
  </si>
  <si>
    <t>last friday i visited my mom; dad and cat ellington.</t>
  </si>
  <si>
    <t>sometimes; i let my guard down and expose my sincere and gentle side too easily. great; i did it again.</t>
  </si>
  <si>
    <t>you are not against having a good time.    pluses if you're a grown up on the outside and a large-hearted kid on the inside; you've found your place in the world and are the type of person everyone loves when they first meet.</t>
  </si>
  <si>
    <t>more later...</t>
  </si>
  <si>
    <t>just moved to the bay area for a new job/change of pace. am loving it so far.</t>
  </si>
  <si>
    <t>smile; smarts; and i love to laugh</t>
  </si>
  <si>
    <t>beach music; usual suspects; phantom of the opera/putnam county spelling bee; too many to name; also too many to name but sushi; thai; and italian are all up there</t>
  </si>
  <si>
    <t>you mean besides air; food; water; shelter?? sunshine; awesome friends and family; traveling; water sports; good food and wine; laughter... in no particular order</t>
  </si>
  <si>
    <t>i am patient and open minded. i'm not quick to judge.    i think that i'm funny. i'm extremely sarcastic; but i also enjoy stupid jokes.    i read for fun. i like to pretend i'm a photographer. i enjoy exploring my city. i'm a kid at heart. i want to travel. i go to every music festival that i can afford :)    i enjoy being outdoors. bike rides are a summer necessity. i will always be a beach girl at heart.    i'm originally from southern california. i moved up here for school and will never go back. the city has taken my soul!    i love giants baseball!!!!!!!!!!!</t>
  </si>
  <si>
    <t>i am currently pursuing a special education masters degree. almost done!!!</t>
  </si>
  <si>
    <t>teaching  my music  being a friend :)</t>
  </si>
  <si>
    <t>my eyes?</t>
  </si>
  <si>
    <t>i love music. what i like to listen to varies daily depending on my mood; but i always enjoy listening to anything with an acoustic guitar. i used to work for a classic rock radio station. i live for live music...    right now; i'm into the"tales of the city" series by amistead maupin</t>
  </si>
  <si>
    <t>music  family and friends (i know; i cheated!)  coffee  a good book  my guitar  red wine</t>
  </si>
  <si>
    <t>my job and school.</t>
  </si>
  <si>
    <t>out exploring the city with friends or at home reading or watching tv with a glass of wine :)</t>
  </si>
  <si>
    <t>i have to think about this a little bit more...</t>
  </si>
  <si>
    <t>....just do it.</t>
  </si>
  <si>
    <t>bizarre cephalophiliac &lt;a class="ilink" href= "/interests?i=science+fiction"&gt;science fiction&lt;/a&gt; and &lt;a class= "ilink" href="/interests?i=theater"&gt;theater&lt;/a&gt; &lt;a class="ilink" href="/interests?i=geek"&gt;geek&lt;/a&gt; seeks someone who is genuinely brilliant and bookish; but isn't all in his head. i'm kind; gentle; and &lt;a class="ilink" href="/interests?i=silly"&gt;silly&lt;/a&gt;. . . sometimes shy and sometimes outgoing. i also laugh a lot. sense of humor is key. . . i tend to respond to &lt;a class="ilink" href= "/interests?i=whimsy"&gt;whimsy&lt;/a&gt;; word plays; and the downright bizarre (think &lt;a class="ilink" href= "/interests?i=monty+python"&gt;monty python&lt;/a&gt; or &lt;a class="ilink" href="/interests?i=terry+pratchett"&gt;terry pratchett&lt;/a&gt;.)    i am creative; sensual; and silly</t>
  </si>
  <si>
    <t>i tend to be driven when it comes to personal goals (i have an &lt;a class="ilink" href="/interests?i=ivy+league"&gt;ivy league&lt;/a&gt; education); but laid-back when it comes to relating to others. i think i've finished with education right now. . . two masters; no phd (maybe someday). i work in the publishing industry. (dream job -- i get to discuss science fiction books all day and meet amazing authors.) i spend my spare time; which isn't plentiful; writing and making art.</t>
  </si>
  <si>
    <t>wearing &lt;a class="ilink" href="/interests?i=velvet"&gt;velvet&lt;/a&gt; gowns that i have designed myself.</t>
  </si>
  <si>
    <t>it's hard to tell. . . but i can tell you what people usually ask me.    the three most frequently-asked questions are:    q: "are you going to a party?" a: "life is a party."    q: "is it a special occasion?" a: "every day is a special occasion."    q: "what country are you from?" a: "usa."    these are the sorts of questions i get asked in supermarkets.</t>
  </si>
  <si>
    <t>books: terry pratchett; china mieville; tamora pierce; meredith ann pierce; patricia mckillip; bram dijsktra; italo calvino; &lt;a class= "ilink" href="/interests?i=pablo%0aneruda"&gt;pablo neruda&lt;/a&gt;; douglas adams.    movies: &lt;i&gt;the neverending story; metropolis; bladerunner; la jetee; &lt;a class="ilink" href="/interests?i=princess+bride"&gt;princess bride&lt;/a&gt;; ghost in the shell; gattaca; how i learned to stop worrying and love the bomb; city of lost children; romeo &amp;amp; juliet&lt;/i&gt; (baz lurhmann version); anything by cocteau or monty python. &lt;a class="ilink" href="/interests?i=costume"&gt;costume&lt;/a&gt; flicks. i will not deny a secret fascination with romance flicks; like save the last dance or dirty dancing.    tv: i don't own a tv; but i find ways to watch shows i like. battlestar galactica; doctor who; invader zim; buffy; and yes; trek.    music: jazz; goth/industrial; world music; celtic/ecto; classical. dead can dance; andreas vollenweider; loreena mckennit; happy rhodes; depeche mode; dresden dolls; gershwin; vangelis; gabrielle roth; suzanne vega; cirque du soleil; chanticleer; bejun mehta; kronos quartet; handel; barber. i love to dance!    foods: thai; vietnamese; indian; japanese; chinese; eritrean/ethiopian; middle eastern.</t>
  </si>
  <si>
    <t>kindness; compassion; friends; books; &lt;a class="ilink" href= "/interests?i=cats"&gt;cats&lt;/a&gt;; silliness.</t>
  </si>
  <si>
    <t>&lt;a class="ilink" href="/interests?i=steampunk"&gt;steampunk&lt;/a&gt;!</t>
  </si>
  <si>
    <t>i am not thin! please; please; be confident that you like and admire large-size women before you write me! i'm actually pretty committed to changing my shape; but will always be on the large side. i take long walks around a local lake; enjoy being in my physical form; love to dance.</t>
  </si>
  <si>
    <t>you're a local &lt;a class="ilink" href= "/interests?i=romantic"&gt;romantic&lt;/a&gt;. . .</t>
  </si>
  <si>
    <t>born and raised in southern california; moved to san francisco for school and now working here. i like to spend my free time outdoors; either rock climbing or hiking. other than that; i can enjoy going out with friends and meeting new people.</t>
  </si>
  <si>
    <t>right now my life kind of revolves around work; which is a shame to say. i'm currently working for the pga tour in san francisco.</t>
  </si>
  <si>
    <t>rock climbing. working with kids. golf.</t>
  </si>
  <si>
    <t>not really sure...you tell me.</t>
  </si>
  <si>
    <t>coldplay; red hot chili peppers; modest mouse; phoenix; kings of leon; sublime; jack johnson; bob marley; jurassic 5; led zeppelin.    sportscenter; entourage; the office; parks and rec; how i met your mother; modern family; workaholics.    old school; gladiator; dark night; step brothers; 40 year old virgin; any given sunday.    food....yes please. everything and anything.</t>
  </si>
  <si>
    <t>my family &amp;amp; friends  food  rock climbing  sports  music  bed</t>
  </si>
  <si>
    <t>life...is that to cliche?</t>
  </si>
  <si>
    <t>out and about; or just relaxing at home.</t>
  </si>
  <si>
    <t>you're fun; smart; and want to meet someone new and have a good time.</t>
  </si>
  <si>
    <t>i like to go places; do things and meet people. trying new things and experimenting is always fun whether it's cooking; making something or taking a dance class.  i work for an animal rescue sanctuary and help-out local charities. i keep life low key with friends; nature; and surfing. i'm a science enthusiast studying to get a degree. it's my dream to live and work on the outskirts of town in the country; on a ranch with farm animals and fruit trees.</t>
  </si>
  <si>
    <t>working towards my goal.  living the life well led.</t>
  </si>
  <si>
    <t>being a good friend.  fixing things.  objectively seeing the reality of situations.  listening with an open mind.  expressing myself.  i tend to take responsibility for things that i could just leave alone.</t>
  </si>
  <si>
    <t>-i'm tall with dark hair and brown eyes.  -i'm friendly and real.</t>
  </si>
  <si>
    <t>books:  physics for future presidents. - richard muller  american medical association complete medical encyclopedia  eat drink and be merry. - dr dean edell  life; liberty; and the pursuit of healthiness. - dr dean edell    movies:  i enjoy a wide range of movies. although; i don't watch many. some are:  doctor zhivago  lawrence of arabia  the kings speech.  the artist    food:  almost anything.  sol food.  the melting pot    music: americana/roots/folk.  prince; willie nelson; bob marley; jimmy cliff; queen; michael jackson; rem; u2; rush; pink floyd.</t>
  </si>
  <si>
    <t>books.  radio.  pen &amp;amp; paper and my to-do list.  the internet.  my tools.  the scientific method and the beauty of nature.</t>
  </si>
  <si>
    <t>i shall pass through this world but once. any good therefore; that i can do; or any kindness that i can show to any being; let me do it now. let me not differ or neglect it; for i shall not pass this way again.  henry drummond. 1800's    "and in the end; it's not the years in your life that count. it is the life in your years." -abraham lincoln</t>
  </si>
  <si>
    <t>at a cafe talking with someone.  at an open mic.  having dinner at a restaurant.</t>
  </si>
  <si>
    <t>i have a profile on okcupid.</t>
  </si>
  <si>
    <t>if you want to get to know me better.</t>
  </si>
  <si>
    <t>i am a writer living in the bay area. i teach writing to support myself and do a little bit of freelancing. my first novel is in the works. writing is my life's work and passion. i am also a christian and my faith is an important aspect of my life. i am hoping to meet a godly man with an appreciation for the arts.</t>
  </si>
  <si>
    <t>i am currently finishing my second master's degree in creative writing fiction. i teach writing by day and write by night.</t>
  </si>
  <si>
    <t>writing in any genre. i am also good at making people feel good about themselves. i love encouraging and motivating people to be all that they can become! i like to dance and sing but i don't have any record deals.</t>
  </si>
  <si>
    <t>books - purpose drive life; their eyes were watching god  movies - brown sugar; boomerang; star wars  shows - martin; jamie foxx  music - mint condition; tye tribbett; erykah badu  food - pasta; pizza; fish</t>
  </si>
  <si>
    <t>sleep  food  pen  paper  lip gloss  transportation</t>
  </si>
  <si>
    <t>creating and writing</t>
  </si>
  <si>
    <t>cooking dinner at home</t>
  </si>
  <si>
    <t>i'm a secret extravert but shy when i first meet people.</t>
  </si>
  <si>
    <t>if you like loyal; dedicated women with a good heart.</t>
  </si>
  <si>
    <t>last month i was playing capoeira in brazil followed by presenting a paper in buenos aires... this week i began planning my next work trip to the middle east.    although; i'm not always on the road. i love to cook; create and discover... a new recipe...book...or local restaurant. on a normal day you might find me in the classroom; guessing what produce is in my csa box that week or where i'm hiking on sunday afternoon. while i love exploring this city by foot and bike; my idea of a good time might also include a bi-rite ice cream and people watching in dolores park. i'm a bay area girl... born and raised; and i love it here!</t>
  </si>
  <si>
    <t>professionally...it depends on the day; but you might find me in the classroom challenging students; in eastern europe conducting research; or doing what i can to inspire youth to take on some social responsibility. all in a days work; right?    i also try to make sure i still find time time to take my road bike out for a regular spin to climb some good hills; and continue to cook up creative new twists on old family recipes.</t>
  </si>
  <si>
    <t>my smile; optimism and love to tell stories.</t>
  </si>
  <si>
    <t>words by gabriel garca mrquez; songs by u2 and les nubians; and of course cumin; cardamon and garam masala are essentials in my kitchen.</t>
  </si>
  <si>
    <t>family; friends; sunshine; fresh pineapple; my bike; and most importantly my memories.</t>
  </si>
  <si>
    <t>enjoying good food and wine with friends.</t>
  </si>
  <si>
    <t>your ideal weekend might include starting the day off with a blue bottle coffee + ny times; crossing a bridge for a hike/ride or weekend getaway. your passport is valid and often choose the roads less traveled.</t>
  </si>
  <si>
    <t>english/spanish (okay)/german (okay)/hebrew (poorly)/sign language (okay)</t>
  </si>
  <si>
    <t>i think i live on the only ghetto block in the sunset. hilarity ensues.    i'm a people person. also; cynical as fuck.    i play music. create things. i'm creative. not one of those math types.    i'll run the intellectual gamut with you. just remember that it was only steven hawking who kept me from joining mensa.    i sure sound fun.    i like:  -gummy candy  -caffeine  -nerds  -technology  -puns  -trollin'  -logic.  -relaxation  -sex  -philosophy  -business</t>
  </si>
  <si>
    <t>you know when you break your iphone and go to the genius bar?    i'm the "genius."    i also write things online at getthefive.com</t>
  </si>
  <si>
    <t>making you laugh.    paying attention.    doing impressions of people; though i'm not one to do celebrity impersonations. nobody fucking likes celebrity impersonation guy.    leaving messages on message machines.    chinese food.    being on the internet too much.    being indie.    oh; and being a sarcastic; hyperbolic d-bag. in a good way.</t>
  </si>
  <si>
    <t>dimples.    my smile maybe. hopefully my awkward braces phase was not in vain.    my carefree attitude.    my ridiculous knowledge of pop culture.</t>
  </si>
  <si>
    <t>this section was too pretentious.    books: memoir; autobiography; sci-fi; kurt vonnegut because he's his own genre.    movies: anything with nicholas cage; who is clearly the most-underrated actor in hollywood.    hipster shit.    music: bono; bono; bono; u2; bono. seriously though; i love bono.    just kidding.    hipster shit.    food: anywhere that looks/smells decent.    really though; i've been complimented for my taste in things quite a bit by my peers. you just have to talk to me to find out. i don't wanna list things.</t>
  </si>
  <si>
    <t>thinking. and thinking about thinking. and thinking about thinking about thinking.    holy cerebellum; batman.    intelligence is a huge turn on.</t>
  </si>
  <si>
    <t>working.    then i sometimes find myself at a local bar like the tempest; eating fried pickles at 2am. or the blackthorn; rickrolling everyone multiple times on the jukebox.</t>
  </si>
  <si>
    <t>me and some friends accidentally killed a guy last summer. and jennifer love hewitt was there.</t>
  </si>
  <si>
    <t>you want.    and you're not a gnarlac.    if you wanna trade me for my shiny charizard. first edition.    you like butts.</t>
  </si>
  <si>
    <t>english (fluently)/english (fluently)/english (fluently)/english (fluently)/english (fluently)</t>
  </si>
  <si>
    <t>my focus in life at this point is to become more in touch with the emotional and spiritual; both within myself and with others.    i'm open to meeting people to connect with on various levels; that lead to mutual expansion and growth.    as a hobby i like to make music sometimes; with the &lt;a class= "ilink" href="/interests?i=guitar"&gt;guitar&lt;/a&gt; being my primary instrument; but totally incorporate sampled instruments using a midi keyboard and software. i'm also a &lt;a class="ilink" href= "/interests?i=computer+geek"&gt;computer geek&lt;/a&gt;; even though i'm not the type that talks about it all the time and expects others to have similar interests. i don't really play video games that much anymore; though i used to be a big myst/riven fan.    just took an official myers-briggs test and that found that i am somehow stuck between an &lt;a class="ilink" href= "/interests?i=istp"&gt;istp&lt;/a&gt; and &lt;a class="ilink" href= "/interests?i=isfp"&gt;isfp&lt;/a&gt;. warm; gentle; faithful; practical; tender; realistic; sensitive. concrete; friendly; reserved; trusting; quiet; devoted; private; kind; spontaneous; considerate; adaptable; loyal; tolerant. i'm pretty close to an istp; but the test gave descriptions that sounded like i'm more feeling than thinking. perhaps it depends on the circumstance. at work i'm probably thinking; in relationships probably more feeling.</t>
  </si>
  <si>
    <t>working in san francisco at a gaming company. i'm still adjusting to this new job; but so far it's awesome. i'm now feeling the inclination to focus on learning more about myself; overcoming obstacles which keep me from embracing my passions; finding love; exploring sex; and experiencing the pleasures of life.</t>
  </si>
  <si>
    <t>...having stimulating conversations about anything i'm interested in; especially computer related stuff or music. i'm also amazing at giving massages. i enjoy cooking; hiking; going for walks; occasionally going to the gym; music events; &lt;a class="ilink" href= "/interests?i=meditation"&gt;meditation&lt;/a&gt; groups; non-competitive yoga environments; watching my favorite shows or movies that don't suck; or going out for a spontaneous adventure of most sorts.</t>
  </si>
  <si>
    <t>i've been told that i'm smart; funny; attractive; warm; and have a big heart.</t>
  </si>
  <si>
    <t>i love mexican and greek food; but will probably eat just about anything; unless i'm on a paleo diet at the time.    don't read fiction much. occasionally get sucked into a stephen king novel. i've been told to check out the dark tower series.    i'm into music that is alternative rock or electronica related. my favorite bands during high school were &lt;a class="ilink" href= "/interests?i=the+smashing+pumpkins"&gt;the smashing pumpkins&lt;/a&gt;; &lt;a class="ilink" href="/interests?i=nine+inch+nails"&gt;nine inch nails&lt;/a&gt;; &lt;a class="ilink" href= "/interests?i=marilyn+manson"&gt;marilyn manson&lt;/a&gt; (mostly during the mechanical animals era); &lt;a class="ilink" href= "/interests?i=radiohead"&gt;radiohead&lt;/a&gt;; &lt;a class="ilink" href= "/interests?i=the+cranberries"&gt;the cranberries&lt;/a&gt;.    nowadays i'm enjoying equally progressive yet more chill music by &lt;a class="ilink" href="/interests?i=air"&gt;air&lt;/a&gt;; &lt;a class="ilink" href="/interests?i=daft+punk"&gt;daft punk&lt;/a&gt;; &lt;a class="ilink" href= "/interests?i=ratatat"&gt;ratatat&lt;/a&gt;; &lt;a class="ilink" href= "/interests?i=shpongle"&gt;shpongle&lt;/a&gt;; &lt;a class="ilink" href= "/interests?i=tycho"&gt;tycho&lt;/a&gt;; psy-trance and downtempo/trip-hop stuff. &lt;a class="ilink" href="/interests?i=dubstep"&gt;dubstep&lt;/a&gt; is amazing; something about it energizes me. i think i'm going to invest in learning to make dubstep soon; it looks challenging though.    &lt;a class="ilink" href="/interests?i=the+shawshank+redemption"&gt;the shawshank redemption&lt;/a&gt;; &lt;a class="ilink" href= "/interests?i=back+to+the+future"&gt;back to the future&lt;/a&gt;; big fish; grandma's boy.    i'm a huge fan of &lt;a class="ilink" href= "/interests?i=the+office"&gt;the office&lt;/a&gt;; &lt;a class="ilink" href= "/interests?i=true+blood"&gt;true blood&lt;/a&gt;; and &lt;a class="ilink" href="/interests?i=greys%0aanatomy"&gt;greys anatomy&lt;/a&gt;. also like &lt;a class="ilink" href="/interests?i=30+rock"&gt;30 rock&lt;/a&gt;; &lt;a class= "ilink" href="/interests?i=new+girl"&gt;new girl&lt;/a&gt;; &lt;a class="ilink" href="/interests?i=parks+and%0arecreation"&gt;parks and recreation&lt;/a&gt;; and &lt;a class="ilink" href= "/interests?i=dexter"&gt;dexter&lt;/a&gt;. in the past i used to watch &lt;a class="ilink" href="/interests?i=arrested+development"&gt;arrested development&lt;/a&gt;; &lt;a class="ilink" href= "/interests?i=six+feet+under"&gt;six feet under&lt;/a&gt;; &lt;a class="ilink" href="/interests?i=daria"&gt;daria&lt;/a&gt;. really disappointed with lost; though i watched it till the end (so much unexplained! damn you!!) you might be able to tell that i like tv series where you have to be in on what's going on to understand the other episodes. i'm an introvert; so i like to watch tv. you like to get out of the house sometimes? hell yeah! i'm there with you.</t>
  </si>
  <si>
    <t>breathing; healthy food; friends; my android phone; imac; acoustic guitar.</t>
  </si>
  <si>
    <t>...i think about things enough at work. i'm trying to get more in touch with my body and the sensitivities it provides. the energy coursing through me; the pleasurable sensations; especially when i express something that's true.</t>
  </si>
  <si>
    <t>hanging with friends...watching the office on hulu...whatever</t>
  </si>
  <si>
    <t>i have webbed toes; like ashton kutcher does.</t>
  </si>
  <si>
    <t>you think we could become friends or more; and you'd like to meet and talk somewhere low key to explore that possibility. you can also review &lt;a href="http://www.facebook.com/redconfetti" rel="nofollow" target="_blank"&gt;my facebook profile&lt;/a&gt;</t>
  </si>
  <si>
    <t>i live; becoming increasingly stable; and i worry about that. yet; i seem to spend every moment burning myself out. i need some sleep; some air; and maybe something new.    i am alive; human; and bored.</t>
  </si>
  <si>
    <t>i have a career job that bores me; a class schedule that takes the remaining time from my days. damn; i feel plain saying that.    right now; i am waiting; maybe trying to figure out what i am waiting for. i will grow; hopefully not calcify.    here; i am just seeing what kind of interesting people are out there. it is a bit of a hobby to see what is possible.</t>
  </si>
  <si>
    <t>failing; it is something overlooked but i do it with grace. second to that i am pretty calm; make the best of things; and walking away with learning.</t>
  </si>
  <si>
    <t>i am tall; blonde and walk funny.</t>
  </si>
  <si>
    <t>for books; a day in the life of ivan denisovitch; a portrait of dorian grey; the works of agatha christie; jaded diamond's collapse; sherlock holmes novels; the works of ray bradbury; house of leaves; frankenstien; the phantom toll booth; the dreamer's tales; titus groan.    movies; the only ones i can think of at the moment are up; the libraian; and across the universe; hugo; inception; manos hands of fate.. not to big on movies.    shows; i want to see the ring of nibelhiem; but hey; this was asking about television. i liked sliders.. a bit; maybe a few geeky things; big bang theory would get a laugh of me and this game of thones has an empire of writing and money behind it.    music; i have been at odds with myself. i am a bit burned out.</t>
  </si>
  <si>
    <t>people are good at surviving so i could lice without almost anything; but what defines me is quite necessary and difficult to define.  i will guess ..  a story; a fantasy; a notebook with pens; shoes and a path.</t>
  </si>
  <si>
    <t>what i should be thinking about? i am not really sure. see above statements of jaded and burned up ennui.</t>
  </si>
  <si>
    <t>enjoying the night; rock climbing; catching up with people and making a nice dinner.</t>
  </si>
  <si>
    <t>i am really not a big believer in privacy. hell; you can find me personally by doing a google search for one of my profile photos; find my public facebook page and learn about me to your heart's content.</t>
  </si>
  <si>
    <t>if you are looking here; considering messaging me; then you've already decided to do so.</t>
  </si>
  <si>
    <t>english (fluently)/c++ (okay)/latin (poorly)/other (fluently)</t>
  </si>
  <si>
    <t>mr. nice guy</t>
  </si>
  <si>
    <t>managing people; and eating.</t>
  </si>
  <si>
    <t>&lt;b&gt;book(s):&lt;/b&gt;  1. jurassic park. yes i read all 400 pages.  2. refer to book 1    &lt;b&gt;current theatre favorites:&lt;/b&gt;  1. the avengers  2. the hunger games  3. men in black iii    &lt;b&gt;current youtube favorites&lt;/b&gt;  1. freddiew  2. mysteryguitarman  3. nigahiga  4. communitychannel    &lt;b&gt;current song favs:&lt;/b&gt;  1. karmin - broken hearted  2. ellie goulding - lights  3. david guetta - titanium    &lt;b&gt;current restaurants:&lt;/b&gt;  1. yan's garden  2. aya sushi  3. charlie's taqueria  4. belmont gyro house</t>
  </si>
  <si>
    <t>1. money  2. money  3. money  4. money  5. money  6. my iphone (but because of the icloud; i could just easily get a replacement with money)</t>
  </si>
  <si>
    <t>business... ...and money</t>
  </si>
  <si>
    <t>you are one or more of the following:     you are human   you are athletically inclined   have money or want money   you like talking about money and business</t>
  </si>
  <si>
    <t>my name is blake; always up for a good time; just moved to the area an looking for some friends that aren't afraid to have fun.</t>
  </si>
  <si>
    <t>right now im in the construction business; but after college im gonna be a commercial diver.</t>
  </si>
  <si>
    <t>football is my sport; an im good at surfing; skateboarding; or anything with a board.</t>
  </si>
  <si>
    <t>tall; funny; an my eyes.</t>
  </si>
  <si>
    <t>dont really have the time for books; movies.... umm anything that will make me laugh; music is rap; reggae; an rock; food... almost anything.</t>
  </si>
  <si>
    <t>football; my job; my phone; friends; my family; and the gym.</t>
  </si>
  <si>
    <t>what to do with my paycheck.</t>
  </si>
  <si>
    <t>chillin with friends an family or hittin the club.</t>
  </si>
  <si>
    <t>im not really a private person.</t>
  </si>
  <si>
    <t>you like to go out an have fun</t>
  </si>
  <si>
    <t>me? i'll give it a go... romance fiction writer; reader; rocker; hip hopper; shopper; celtophile; historian; skater admirer; sunset and full moon watcher. i have a cubicle job that is not my dream but i'm in hot pursuit of fulfillment.    i am returning; staying; and departing</t>
  </si>
  <si>
    <t>surviving. striving. writing. concert-ing. laughing. traveling. hoping to find a partner in crime...    and based on the "personality awards"; i should be working on being less greedy and more independent. but frankly; i have lost a lot of people in my life; so i'll take being greedy and depending on my loved ones any day:)</t>
  </si>
  <si>
    <t>being "the diplomat". storytelling. caring. loving. friending. chilling and/or illing. rock and/or rolling. thigh-slapping. high-fiving; daydreaming.</t>
  </si>
  <si>
    <t>no fecking clue.</t>
  </si>
  <si>
    <t>some of my music first: brad; pearl jam; beastie boys; nin; the national; ratatat; public enemy; depeche mode; dave gahan; ratm; the frames; dead can dance; lamb; interpol; the 2 barrys; satchel; the smiths; the cure; red sparowes; duran duran; heatwave; madness; the specials; bauhaus; elvis costello; scorpions; mos def; the roots; the payolas; bjork; amc; u2; roni size; run dmc; bagpipes and drums; damien rice; gregorian chant; the o'jays; apc; tool; pinback; thrice; rancid; the clash; bob marley; augustus pablo; nitzer ebb; sunny day real estate; method man and wu tang clan; prophisee; roberta flack; sade; pray for rain; clannad; euro hiphop; portishead; ice cube; a tribe called quest; snow patrol; luther vandross; malfunkshun; 80's def leppard; mother love bone; soundgarden; prince; eric b &amp;amp; rakim; epmd; op ivy; bloc party; baba brinkman; arcade fire; the black ghosts; blue foundation; sia; m.i.a.; kings of leon; street sweeper social club; lamb    some of my books second: the odyssey; the iliad; the &lt;a class= "ilink" href="/interests?i=catcher+in%0athe+rye"&gt;catcher in the rye&lt;/a&gt;; julie garwood novels; the book of kells; &lt;a class="ilink" href="/interests?i=pride+%26amp%3b%0aprejudice"&gt;pride &amp;amp; prejudice&lt;/a&gt;; persuasion; bridget jones' diary; high fidelity; about a boy; stupid white men; a separate peace; the outsiders; the fall of the roman empire; romantic shakespeare; twilight saga; sookie stackhouse novels    some of my movies third: &lt;a class="ilink" href= "/interests?i=roman+holiday"&gt;roman holiday&lt;/a&gt;; the great debaters; godfather 1 &amp;amp; 2; 16 candles; twilight; hot fuzz; donnie darko; &lt;a class="ilink" href="/interests?i=the+breakfast+club"&gt;the breakfast club&lt;/a&gt;; valley girl; sleeping beauty; &lt;a class="ilink" href="/interests?i=say%0aanything"&gt;say anything&lt;/a&gt;; swingers; friday; the nephew; breakfast at tiffany's; usual suspects; bridget jones' diary; pride &amp;amp; prejudice; persuasion; high fidelity; the outsiders; gladiator; rob roy; go; la confidential; excalibur; lock; stock &amp;amp; 2 smoking barrels; snatch; singles; almost famous; fast times at ridgemont high; the matchmaker; a bronx tale; amelie; la haine; office space; garden state; the croupier; the notorious c.h.o.; closer; kung fu hustle; batman begins; star wars (old skool and ep. iii); the boxer; rize; layer cake; green street hooligans; to kill a mockingbird; underworld 1 &amp;amp; 2; something new; 16 blocks; half nelson; the departed; 300; smokin' aces; the wind that shakes the barley; stomp the yard; once; the bourne trilogy; death at a funeral; american gangster; juno; dear frankie; satc; how to steal a million; rocknrolla; medicine for melancholy; away we go    food... well... the list is nowhere near as long because i'm very picky and particular within each type: italian; thai; chinese; soul; veg; frozen; etc.</t>
  </si>
  <si>
    <t>impossible question... hmm...    air; water; food; paper&amp;amp;pen; music; love.</t>
  </si>
  <si>
    <t>traveling; new stories; living in a castle with a hot; sweet guy; learning french again; learning how to play all the instruments wasting away in my closet...</t>
  </si>
  <si>
    <t>writing in a cafe; watching a movie; unwinding from the long work week with friends; preparing to get up at dawn the next morning to watch euro sports live at a local pub; etc.</t>
  </si>
  <si>
    <t>yes; i had a michael jackson red jacket and glove back in the day... wish i still did.</t>
  </si>
  <si>
    <t>you are in it to win it.</t>
  </si>
  <si>
    <t>i'm a friendly introvert who enjoys people; and i'm a homebody who loves a good adventure. i'm a tempered optimist; consider myself very fortunate; and i've made it through some pretty tough times in life with my sense of humor intact.</t>
  </si>
  <si>
    <t>my work is making gardens for people- i'm a design/build landscape contractor. i love the work and feel lucky to have it. i've recently transitioned from being a hands-on worker to being solely a supervisor. it was strange at first- i used to really like the physical work- and i resisted the change; but it's going really well and my body is thanking me. i have a couple of great guys working for me and we all support each other.    in my spare time i putter around the house and garden doing various projects. my personal space; my home; is very important to me and i play with it.    i spend a lot of time outdoors; in and out of work. i'm more of an ambler than a serious hiker; and i really enjoy strolling through nature. i'm a city girl whose heart is partially in the country.    i love to travel; don't have time or money for a whole lot of it at the moment; but hope to do much more before my time is up.    on other levels; i continue to grow and evolve as i learn to age with some degree of grace.</t>
  </si>
  <si>
    <t>horticulture; observation; fixing things; compassion; organizing stuff; communication; laughing; coiling a garden hose; writing; kissing.</t>
  </si>
  <si>
    <t>probably my hair; it's naturally unruly. my father used to tell me that birds were going to nest in it; and last week i was standing on my back porch talking to a friend when he said; "don't move- a hummingbird is checking out your hair". i listened to the whirr of its wings as the breeze from them rustled in my hair- very neat.</t>
  </si>
  <si>
    <t>authors i've enjoyed include john mcphee; annie proulx; robert frost; and doris lessing. i enjoy the new yorker.  a few movies that have stayed with me are dersu uzula; dear frankie; wings of desire; memento; and slumdog millionaire. i'm a fool for my cousin vinny.  favorite tv/dvds include bbc mysteries; mi-5; dr. who; and weeds.  i live with the radio on; tuned to kqed or kalw or kalx or kpfa.  musical tastes generally tend toward the mellower side of most genres; i also like music that makes me want to get up and dance; and as a child of the 60s; i still have an affection for folky music. a younger friend has recently introduced me to some younger artists and i especially like jack johnson.  food: eclectic; but i don't do seaweed. i'm a decent cook who's gotten lazy about cooking for just myself. i bake a really mean gingerbread cake made with guiness and my steamed persimmon pudding is superb.</t>
  </si>
  <si>
    <t>friends; old and new; a home with a garden; sunset western garden book; fruit; animals; a radio.</t>
  </si>
  <si>
    <t>life and death- what's it all about?    when and where and how am i going to meet a great guy to spend time with? will i know him if i see him ? (i think i will...)    where the hell did i leave my sunglasses (and my short-term memory)?</t>
  </si>
  <si>
    <t>often hanging out with a friend; maybe drinking wine; maybe watching a movie or playing scrabble. before i go to bed on friday i usually check craigslist to see if there are any especially interesting garage sales worth getting up early for.</t>
  </si>
  <si>
    <t>later...</t>
  </si>
  <si>
    <t>what i've written has made you smile; or provoked your curiosity; and/or you think we might get along. while i don't really have a type; i do tend to notice men who are smart; are good with their hands; who smile easily; and who look like they spend some time outdoors.</t>
  </si>
  <si>
    <t>let's see; i go to art school in san francisco but i just moved to emeryville with my two buddies. our place is simple and nice; i love emeryville (usually) and i get to live with two of my best friends (and a dog and cat); so what more could i ask for?    i love the outdoors but i'm fond of the indoors as well. open air cafes are a happy medium.    it has to be said that i'm a massive manchester united fan; and i hope that doesn't offend you. but if it does; that actually kind of excites me. just know that i have a life-long love affair with ryan giggs and sir alex ferguson. i fully plan on having a dog or cat named wayne rooney someday.</t>
  </si>
  <si>
    <t>i'm in art school; but i recently went through my umpteenth quarter-life crisis and now i have a writing internship for an up-and-coming website. it's really fun and interesting; so we'll see where that goes.    i have more plans; obviously; but i'm not about to spill my guts on okcupid.</t>
  </si>
  <si>
    <t>i think i'm pretty creative; so i suppose i'm good at things that require creativity... like writing this brilliant profile; for example.</t>
  </si>
  <si>
    <t>to start with; i'm a huge fan of the 90's. if it came out in that decade; i more than likely love it.    i grew up with harry potter; so i'm a huge fan of the books (the movies are okay; i guess). i spend an embarrassing amount of time hanging out in book stores; and i just can't bring myself to be embarrassed about it. it's not as nerdy as it sounds; i think. i am kind of nerdy; though.    o brother; where art thou? is my single favorite movie of all time. some other favorites that come to mind are the shawshank redemption; trainspotting and there will be blood. top gun is stupid as hell; but i still get pumped up when i watch it.    my musical taste is pretty bizarre; and i wouldn't even know how to begin explaining it. i like everything from elton john to smooth jazz to tupac. james taylor. u2 is the best. i also enjoy some country. basically; there are two kinds of country music: the kind i enjoy; and the kind i make fun of.    and i like a lot of food. i never know how to specify that.</t>
  </si>
  <si>
    <t>1. my family; for sure.  2. the internet  3. am radio  4. bookstores  5. wayne rooney; paul scholes; ryan giggs; et al    five is enough.</t>
  </si>
  <si>
    <t>abstract stuff.    how i can most quickly and efficiently get back to yosemite from wherever i currently am.    how i'm going to cope when paul scholes retires. edit: he's gone. :( re-edit 1/10/12: he's back!    this is an impossible question to answer; to be honest.</t>
  </si>
  <si>
    <t>usually drinking beer and watching netflix/playing video games with my housemates. we've got a bit of a triangle bro-mance going on.</t>
  </si>
  <si>
    <t>i once went to a concert at which alanis morissette performed the opening act. at some point during her show i had the thought; "this rocks. yeah; i like this."</t>
  </si>
  <si>
    <t>i messaged you. otherwise i probably won't respond.</t>
  </si>
  <si>
    <t>i'm an optimistic and ambitious guy. i love solving problems and thinking deeply... but also laughing; being goofy; and letting go. stimulating; clever conversation is a must and i'm typically pretty candid. i'm a bit dorky and wholesome in some ways but wild and free in others. i am science minded but with a tendency toward abstraction -- i love being creative and challenging expectations. family is very important to me; and i'm looking forward to someday being a father. i strive to maintain (and constantly crave) a healthy lifestyle. i'm an avid / competitive swimmer; i like to run; and i've gotten more into cycling recently!    i am a dreamer; a pragmatist; and a reconciler of both.</t>
  </si>
  <si>
    <t>i moved to san francisco a couple years ago. it's great here! i was last living in la for 10 years.    i work in the film business; mostly as a producer / project manager for animation &amp;amp; visual effects. i &lt;strong&gt;love&lt;/strong&gt; what i do.    i recently took a big trip to new zealand &amp;amp; australia. amazing!</t>
  </si>
  <si>
    <t>swimming; ping-pong; film theory; hugs; making pancakes; pull-ups</t>
  </si>
  <si>
    <t>my laugh; my smile; a positive energy; and that i'm open yet still mysterious...</t>
  </si>
  <si>
    <t>swimming; healthy food; laughing; good conversation; family; friends</t>
  </si>
  <si>
    <t>time; human behavior; healthy livin; evolution; politics; movies; moral &amp;amp; social issues; career; science; space; logic problems; family; friends; travel; swimming; into the unknown...</t>
  </si>
  <si>
    <t>up for pretty much anything!</t>
  </si>
  <si>
    <t>you are active; positive; have a good sense of silly; and are able to take some risk. also if you are a problem solver; a good communicator; value physical health; are a conversationalist; and are intellectually curious. i'm not super drawn to cynics or defeatists. balance and openness are very important to me. i'm looking for someone who shares my core values but also approaches things from a different perspective. i'm looking for someone genuine; honest; kind and confident. also; someone who can be a good friend... and of course with some good chemistry...</t>
  </si>
  <si>
    <t>hi my name is haley and i am a sweet and funny girl who loves to laugh and have a great time whenever i go out (dinner and drinks with my friends; etc.). i also love to go to the beach; concerts; the movies; museums; camping; traveling; swimming; shopping; my cabin in tahoe (echo lake); my condo in napa (silverado); hula-hooping; and riding my vespa scooter around.&amp;nbsp;  i'm originally from the sf bay area (redwood city) and recently moved back to the bay and am living in sf (in the marina) because i transfered jobs from ucla to ucsf. i was living in santa monica for 6 years attending grad school and working for ucla. i have a huge passion for working with young children and have been ever since i was a child myself; and now i work for ucsf and am the supervisor of the ucsf pediatric clinic and i love it!&amp;nbsp;  so; i am looking for a nice; funny; university educated (white/tan : ) guy who knows how to treat a girl right and can appreciate a girl w/ some curves. i like tall guys with great smiles who like to laugh and knows how to balance themselves between work and pleasure. i like guys who can go out and have some fun &amp;amp; have drinks/dinner with me and maybe some friends but also loves to cuddle and be romantic. let me know if we would mesh well together! ciao ragazzi :)&amp;nbsp;</t>
  </si>
  <si>
    <t>english (fluently)/italian (okay)/spanish (okay)/lithuanian (poorly)/french (poorly)</t>
  </si>
  <si>
    <t>"identity is such a crucial affair that one should not rush into it"    best choice i've ever made? deciding not to be a lawyer; i recommend it.    all i can say is that i am not too easy to define; and; "i find it becoming."</t>
  </si>
  <si>
    <t>i am an opera singer; an aspiring music historian; and a revolutionary. this involves an endless cycle of singing; rehearsing; writing; reading; thinking; fighting; and dreaming. i couldn't be happier ...    i'm planning a trip around the world. if you have suggestions i'd love to hear them.... or fuck it; just come with me...    when not doing these things; i am looking to enjoy myself with new and old friends outdoors; indeed; i am happiest when the sun is kissing my skin. hiking and horseback riding are great fun. special emphasis must be placed on beach activities: beach-reading; -drinking; -volleyball; -loving.. i'm all for it. i was once a competitive swimmer (volleyballer; too); and water/ocean-things have a special place in my heart.    indoors are just as nice; though; sometimes nicer: a used/revolutionary book store; the opera (please); a pizza place; if art is your thing museums can make for fantastic getting-to-know-you spots. being in the presence of beauty makes us all come undone a bit; methinks; and the conversation is always better for it.    when doing nothing serious i am on skype with my best friend; which; in all honesty; is the most serious part of my day... *it's also worth noting that ours is the best and most obnoxious friendship duo i've yet encountered. find me a more fitting pair -- fictional or non-fictional -- and i'll buy you a drink. (also give them our contact info; friends like that need to go to vegas together; or to the beach...)</t>
  </si>
  <si>
    <t>-making myself and my friends laugh  -buying too many books and not finishing them in a timely manner  -becoming completely consumed by music  -speaking my mind at many (but not all) uncomfortable situations  -making a complete mess in the kitchen  -yoga [update - this is less true now]  -hostess-ing  -sarcasm  -macaroni and cheese...from scratch of course [kraft mac and cheese; though; is something wonderful; is it not? everything you loved about your childhood in one stupid blue box]  -ummm sounding like a tool when trying to describe what i am good at/giving myself some credit.</t>
  </si>
  <si>
    <t>"man; she's tall"  "man; she really knows how to speak her mind"  "man; she is realllyy into music"  "man; she is always singing"  "man; i can't believe she's seriously a marxist leninist trotskyist"</t>
  </si>
  <si>
    <t>books: i am that person: the one who rarely finishes a book. still; i love it; and spend a lot of time with my books. right now i am in the middle of the collected writings of che guevera; lolita; the new jim crow; the life of leon trotsky; darkwater; crime and punnishment...the list goes on... it's pretty sad. if you want to talk about the first 70; or so; pages of any of these; let me know.    movies: war classics (yes; i am worked over by imperialism); star (both wars and trek) godfather; irreversible; proper comedies; revolutionary road; shitty horror movies; again; too many to count.    shows: x files; 30 rock; daily show (but only half-assedly); arrested development; parks and recreation    music: soooo muucch.. classical music is the reason i am alive. the list is so long. operas by lully and rameau; and 19th/20th century french mlodie are being played a lot these days. if you have 3 minutes please listen to &lt;a href="http://www.youtube.com/watch?v=zkoqmyohvjo" rel="nofollow" target="_blank"&gt;le colibri&lt;/a&gt; by ernest chausson. and read the translation    runner up: that old; soul-satisfying blues and jazz: muddy waters; the duke; robert johnson; bessie smith and every 12-bar set she's ever uttered.    food: olives...please explain.    also; &lt;a href="http://stickyeats.tumblr.com" rel="nofollow" target="_blank"&gt;stickyeats.tumblr.com&lt;/a&gt; (my nonsense satirical food blog. the food is subpar; and so is the photography. only the latter is intentional)</t>
  </si>
  <si>
    <t>1. live music  2. marx  3. my pocket "elements of style"  4. sunshine  5. sarcasm  6. good conversation - sharing stories ( or ideas; politics; personal philosophy; even hardships; etc.) has always been my favorite part of any relationship; friendly or otherwise. we can spend entire years believing that we've seen or imagined it all. but; share one drink with a new friend and our wildest dreams are often shattered; and wonderfully so. you'll learn something your routine cannot show you; and hear stories of adventures you used to tell yourself were impossible. these are the moments when we start to dream.  *7. sorry; my tendency to break rules from time to time.</t>
  </si>
  <si>
    <t>-music  -all of the beauty in this world  -injustices; racism; homophobia; sexism; inequality...which is to say; the ills of capitalism.  -grammar/my bad writing.  -the coming revolution...  -how obnoxious i've made myself sound in these essays  -and; just to be perfectly honest; whatever silly little things i'd like to change about my body on any given day</t>
  </si>
  <si>
    <t>-hosting friends with a dinner/bad wine party.  -at some sort of concert  -watching a law and order; or x-files marathon  -studying/reading/writing  -rehearsing  -mayybbbbeee i am out in the city. getting dressed up is great fun;  but i find clubs; and club life; dull beyond measure.</t>
  </si>
  <si>
    <t>i've been to a star trek convention; and i loved it.</t>
  </si>
  <si>
    <t>-you are interested in exploring the outdoors/indoors  -music consumes a significant part of your life.  -you want to day-drink.  -you want to give me some travel tips  -you want to explore (a bookstore; a beach; the underside of a blanket; etc)  -you want to go to the opera  -you want to discuss revolutionary politics  -you are a writer...idk...i've always been fluttery-eyed in the presence of good writers; and a bit envious. it's nice to rub shoulders with those types; from time to time. my hope is that it's contagious.  -your biggest fear is to find you've lived a life of mediocrity.  -you think kissing me would be a good idea.    do not message me if  -you find yourself making racial slurs/jokes  -you feel compelled to tell me that "socialism won't work"  -you type lyke thiz; we will have nothing to talk about.  -you are content with top 40 hits; summer blockbusters; and chain restaurants.  -#1 - if you read the bible on a regular basis and want to take me to church.    "listen: there's a hell  of a good universe next door; let's go"</t>
  </si>
  <si>
    <t>english (poorly)/portuguese (poorly)/spanish (poorly)/french (poorly)</t>
  </si>
  <si>
    <t>family; friends; money; car; cell phones; purse and laptap</t>
  </si>
  <si>
    <t>people say i'm a nice guy and are surprised when they hear i don't have a girlfriend. they say i'm intelligent; but i just watch a lot of history channel and other science shows. i don't care if you call me a nerd or geek for that. i have a sarcastic sense of humor. i don't say a whole lot; but when i do say something; it's meaningful. i am polite and respectful; until you're rude or disrespectful to me.</t>
  </si>
  <si>
    <t>that's a good question. right now i'm struggling to get a new life.</t>
  </si>
  <si>
    <t>most people are surprised at my organizational skills; especially in tight spaces.  i think i really good at nature photography; but i mostly like landscape stuff and odd trees.</t>
  </si>
  <si>
    <t>i am quiet and respectful.</t>
  </si>
  <si>
    <t>i don't read much; but i am currently reading 'the singularity is near'  i listen to almost any rock from the 60's to now; except soft crap.  movies: sci fi; suspense; and action</t>
  </si>
  <si>
    <t>i am not materialistic at all; so i could live without everything i have.</t>
  </si>
  <si>
    <t>if i'm racing on sat night; i'm loading the trailer friday.</t>
  </si>
  <si>
    <t>you have intelligence and depth.</t>
  </si>
  <si>
    <t>english (fluently)/english (okay)</t>
  </si>
  <si>
    <t>i'm cheerful; easily entertained; and at times too sassy- if that's  possible. i'm year of the tiger/ fire; so watch it guys! ;)    i like to discuss politics and social issues; and i may even play  devil's advocate just to sir things up. i love dance parties with  friends; potlucks; a nice whiskey on the rocks; the sun... although  i have yet to get a tan... still hoping :)    i'm into down-time alone... i need it! i'm either creating;  cooking; reading; researching... i value balance in all aspects of  my life (did i really just type that?). and i always stop to smell  the roses. they smell amazing!</t>
  </si>
  <si>
    <t>yoga. design. handstands. mediating (inevitable being a middle child); super mario brothers. driving with my knees (for a girl).</t>
  </si>
  <si>
    <t>my walk; perhaps. can you keep up?</t>
  </si>
  <si>
    <t>books: the adventures of tom sawyer; between hope &amp;amp; fear; harry potter; girl with the dragon tattoo; david sederis; material world...    movies: quentin tarantino; sofia coppola; wes anderson...    music: a tribe called quest; 2pac; beatles; thievery corporation; andre 3000; mos def; j5; billie holiday; pretty lights; erykah badu...    shows: curb; modern family; bill maher; the wire...    food: pretty much everything from the sea; quinoa; burgers (obviously grass-fed); mango with lime and chili; kale; whisky...    oh and npr! love so many of the programs.</t>
  </si>
  <si>
    <t>community  learning  music  dancing  a hammer  sushi</t>
  </si>
  <si>
    <t>it's a toss-up...  out with my friends on the dance floor; bourbon in hand; or knitting.</t>
  </si>
  <si>
    <t>when smiling; i only have one dimple.</t>
  </si>
  <si>
    <t>you don't have a topless; close-up shot of yourself on your profile. not my style. and yes; i've read the okc blog regarding the issue :)    you can introduce me to something new: places; foods; music; beliefs...</t>
  </si>
  <si>
    <t>&lt;strong&gt;saving one bored person at a time. bazinga!&lt;/strong&gt;    my mbti is entj (it's cool to sometimes think of that stuff).    i'm a pretty social and adventurous &lt;a class="ilink" href= "/interests?i=homosapien"&gt;homosapien&lt;/a&gt;; a nature freak. i would do anything &lt;a class="ilink" href= "/interests?i=outdoors"&gt;outdoors&lt;/a&gt; anytime; any season.    on weekdays; you'd find me either &lt;a class="ilink" href= "/interests?i=running"&gt;running&lt;/a&gt; or &lt;a class="ilink" href= "/interests?i=biking"&gt;biking&lt;/a&gt; on the &lt;strong&gt;embarcadero&lt;/strong&gt;. on weekends; i'm out usually out with friends trying out new places to &lt;a class="ilink" href= "/interests?i=munch"&gt;munch&lt;/a&gt; !!!    i love &lt;a class="ilink" href= "/interests?i=snow-boarding"&gt;snow-boarding&lt;/a&gt; and &lt;a class="ilink" href="/interests?i=photography"&gt;photography&lt;/a&gt;. you can find some of my work at: &lt;strong&gt;http://bit.ly/lq6gtr&lt;/strong&gt;</t>
  </si>
  <si>
    <t>....mom; is that you??</t>
  </si>
  <si>
    <t>you'll find out; what's the hurry !</t>
  </si>
  <si>
    <t>my height and hair depending on the day.</t>
  </si>
  <si>
    <t>music: alternative; techno; hip-hop; latin; lounge  food: kebabs; thai and italian  shows: big bang theory; daily show; south park</t>
  </si>
  <si>
    <t>fresh oj</t>
  </si>
  <si>
    <t>there is nothing typical about my friday nights!!!!</t>
  </si>
  <si>
    <t>what's the hurry; we'll get there...</t>
  </si>
  <si>
    <t>- you know what bazinga means.  - have the ability to carry on a conversation.    trust me; &lt;strong&gt;i don't bite  hard&lt;/strong&gt;</t>
  </si>
  <si>
    <t>english/occitan/ilongo/hindi/urdu</t>
  </si>
  <si>
    <t>i'm a southern boy who recently moved to california. i'm looking for fun-loving partners-in-crime for &lt;a class="ilink" href= "/interests?i=adventuring"&gt;adventuring&lt;/a&gt;; breaking-and-entering; and light miscreance. i'm a liberal-hating bleeding-heart liberal; skeptically-avowed atheist; inveterate cook; and voracious reader.    i love music; and i'll go see almost anything live. like everyone else in the bay area i'm a house dj but i'm just as happy to go shake my ass in the basement at club six.    the kitchen is the first place i visit when i'm looking at an apartment. i don't care that the blinds pull both ways; or that the fireplace is extra large. i just want to know if there is a gas range; what kind of sink there is; and if there is sufficient counter space. everything else is just icing on the cake; especially given that i will be spending most of my time in the kitchen.    i am a locksmith; a chef; and a robber-baron</t>
  </si>
  <si>
    <t>i have a graduate degree in music that i got expressly so i didn't have to do anything career-related for a few years during the last economic slump. it was a lovely diversion but i have no plans to do anything professionally with it.    currently i'm trying to spend as little time being "professional" as possible; and as much time learning how i could be a professional charcuterist. or beer brewer. or a charcuterier working for a brewery. or a moonshiner. i volunteer at a free clinic in berkeley; and i'm taking the science and math courses i stringently avoided as an undergrad so that i can apply to &lt;a class="ilink" href="/interests?i=medical"&gt;medical&lt;/a&gt; school in the next couple of years; thereby guaranteeing that i will remain career-free into my 40s.    most of my hobbies revolve around living out the apocalypse in relative comfort - meat curing; beer brewing; whisk(e)y &lt;a class= "ilink" href="/interests?i=distilling"&gt;distilling&lt;/a&gt;; &lt;a class= "ilink" href="/interests?i=gardening"&gt;gardening&lt;/a&gt;. a few others on my list that i haven't gotten to are home building; bee keeping; and fuel-making.</t>
  </si>
  <si>
    <t>i can cook like a champ; and even if i have no idea what i'm doing i'm very willing to wing it. i haven't had anything fail disastrously in recent memory but i have a hilarious story about cooking a leg of lamb if you ever want to hear it.    update: recent nearly-disastrous-failure: stuffing ten pounds of sausage. without a sausage stuffer.</t>
  </si>
  <si>
    <t>my hair makes me look like a beatle.</t>
  </si>
  <si>
    <t>writers: china mieville; thomas pynchon; cormac mccarthy; hst.    current kicks: heatwave; ward 21; wayne marshall; adult; jan jelinek; colleen; busta; prefuse 73; vybz kartel; ward 21; carsten jost; we; odb; soft pink truth; arovane; dexter gordon; dr octagon; gza; elephant man; rupture; arvo prt; ghislain p.; dj c; mowax; motown.    lastfm: http://www.last.fm/user/casconed    movies: i hated napoleon dynamite; but i won't hold it against you if you loved it. i totally adore weird and/or amateur cinema. some of my faves: street of crocodiles; punch and judy; un chien andalou; virgin spring; bergman; bertolucci    food: animal fat; &lt;a class="ilink" href= "/interests?i=salt"&gt;salt&lt;/a&gt;; and the pig = the power and the glory (thanks to m. ruhlman for opening my eyes). i love the farmers' markets and i especially love ending up at home with a clutch of amazing fresh food and wondering what the hell i'm going to do with it all. it usually turns out well; but i also am frequently left with; say; a fridge full of brandied pears; rice pudding; and orange &lt;a class="ilink" href= "/interests?i=marmalade"&gt;marmalade&lt;/a&gt;.</t>
  </si>
  <si>
    <t>art; comfy bedding; being outdoors; music; living in proximity to water; &lt;a class="ilink" href="/interests?i=dancing"&gt;dancing&lt;/a&gt;; counting</t>
  </si>
  <si>
    <t>i am expansively curious about anything and everything. things i have been thinking about recently (in no particular order):    dancehalls; breweries; houses of ill repute; letters of marque and reprisal; writs of certiorari; 12" springform pans; pastry blenders; auto-siphons; trained monkeys; &lt;a class="ilink" href= "/interests?i=co2"&gt;co2&lt;/a&gt; transfer systems; sponge starters; high-pressure super-heated steam; ramekins; rillets; terrines; bluestar ranges; nixon-stone reflux columns; lebertanz.</t>
  </si>
  <si>
    <t>i don't really have a "typical friday night" but a good bet is that i will at least start or end the night yapping about cocktails and/or bourbon with the nice gentlemen behind the bar at flora. sometimes my good friend and all around champ &lt;a class="plink" href="/profile/mr_pennywhistle"&gt;mr_pennywhistle&lt;/a&gt; has to carry me out. did i mention that guy is a champ? otherwise you might find me:    cooking; &lt;a class="ilink" href="/interests?i=brewing"&gt;brewing&lt;/a&gt;; dancing; reading; watching; eating/in; out; around; up; down; over/the beach; the marin headlands; tahoe; my house; north carolina (born and raised); mexico.</t>
  </si>
  <si>
    <t>i loathe mayonnaise; which i realize is completely at odds with my love for all things culinary. i'm not sure what the deal is: this is extensible to emulsified dressings generally (aioli; ranch dressing; thousand island) but then i love things like vinaigrettes; sour cream and caesar salad. very confusing all the way around. i've been making an effort to try homemade/chef-made mayo recently but so far i'm still grossed out.    ok; i lied. actually mayonnaise is the greatest thing on earth. i think my brain might have been temporarily corrupted by a fiendish alien symbiote that targeted my palate/logic ganglia.</t>
  </si>
  <si>
    <t>you like adventures. i'm plotting to take over a world; although not necessarily this one.</t>
  </si>
  <si>
    <t>i am an artist and doing my masters. i love life and try to enjoy every second of it. i love making new friends and i believe in long term relationships. if i like someone; i trust them completely.</t>
  </si>
  <si>
    <t>living every moment and doing my masters in animation simultaneously.</t>
  </si>
  <si>
    <t>art and anything related to art.</t>
  </si>
  <si>
    <t>family; music; art; friends; ......... 2 more coming...</t>
  </si>
  <si>
    <t>new inspiring stories for my movies.</t>
  </si>
  <si>
    <t>if i am too tired i stay home and watch a decent movie which will help me with my "making a movie" dream. if i am too active then i hang out with my friends; not a big group tho. i prefer smaller group than bigger crowd.</t>
  </si>
  <si>
    <t>you are interested.</t>
  </si>
  <si>
    <t>i'm originally from st. louis but moved to san francisco in march; 2010. i'm still exploring the city but i like it a lot.    i've been living abroad for the last four years but came back to the states to go back to school. i'm studying for a variety of exams and need any excuse to take a break (especially now that the world cup has finished...)</t>
  </si>
  <si>
    <t>applying for graduate school. working. trying to stay awake past 1am (but usually failing).</t>
  </si>
  <si>
    <t>i'm great at pretending to know what i'm talking about; cooking; riding bikes and eating. my english grammar skills are also improving on a daily basis.</t>
  </si>
  <si>
    <t>books: confederacy of dunces; anything by graham greene; wind up bird chronicles; jimmy corrigan the smartest kid on earth.    movies: most films by kim ki-duk; taste of tea; 400 coups; the sting    music: sonic youth; pavement; etc.    food: french; korean; chicago-style pizza; hamburgers; vietnamese sandwiches.</t>
  </si>
  <si>
    <t>food; any type of pet (i like cats best though); a bike; humidity; coffee.</t>
  </si>
  <si>
    <t>string theory; food; ratios; etc.</t>
  </si>
  <si>
    <t>hanging out with friends or watching a dvd.</t>
  </si>
  <si>
    <t>the code to my locker in high school was 35-18-35.</t>
  </si>
  <si>
    <t>english (fluently)/french (okay)/korean (poorly)</t>
  </si>
  <si>
    <t>hii! i'm tim. my friend told me to sign up here after meeting someone; so yeah. i'm kind of awkward about talking about myself. but here we go    i'm not your average gay guy. i work with my hands; i play a lot of video games; and asking me about fashion is not going to get you anywhere. i'm not into the stereotype of gays because that's not me in anyway shape or form. i'm really real; and i am who i am. no one else. and i don't need to pretend to be anyone cause frankly; a lot of people suck. :p</t>
  </si>
  <si>
    <t>i'm attempting to live my life. you know how it goes. i'm trying to live my life in the attempt to help others. there's no greater joy than seeing the smile of someone who you've helped.</t>
  </si>
  <si>
    <t>i always think i'm really good at cooking and singing. (sometimes; at the same time too!) basically; until someone tells me something is disgusting or to shut up; i think i'm pretty good at it. i'm also a bit of a gamer. and i'm amazing at it.</t>
  </si>
  <si>
    <t>i'm kind of loud. not like; screaming at random people on the street loud; but i'm okay with voicing my opinions. i'm also always ready to jump into something. gotta be ready to have fun.</t>
  </si>
  <si>
    <t>favorite books: ender's game; the perks of being a wallflower; the catcher in the rye.  music: i love any and all music. my mood in my music changes pretty much weekly.</t>
  </si>
  <si>
    <t>1.) food and water(of course)  2.) my friends  3.) my music  4.) laughing  5.) my family  6.) joy</t>
  </si>
  <si>
    <t>sadly; playing video games. or hanging out with my best friend.</t>
  </si>
  <si>
    <t>you wana just chat; or want to make something more of okcupid. :)</t>
  </si>
  <si>
    <t>learning a lot right now. about a lot. deconstructing things which i hadn't thought to question before. really grateful for the growth i am experiencing; and feeling like every day i am better armed to go forth fucking up dominant paradigms and hegemonic beliefs. kindly; gently; but without apology.    i am much squishier and happier and warm fuzzy-er than the response above may suggest.    i grew up in the rainforest in hawaii. barefoot in the middle of the jungle on top of a volcano. i am; as a result; a barefoot; outdoorsy; tree climbing; rain loving; fruit eating girl; for which i am eternally grateful.    also; like many of us; i would imagine; i identify more as queer/bi/hate all the damn labels than i do as strictly gay; but all of the "couple looking to find a girl for a threesome" messages that i got when my profile said bi were just not what i was looking for; so for the sake of filtering that out; gay it is. i don't know if that really matters to anyone; but just in case; thought i should clarify. it doesn't really matter to me; but i know everyone's gender/sex/sexuality boundaries are different; so out of respect for that; full disclosure up front.</t>
  </si>
  <si>
    <t>i'm a single mama; raising my beautiful; amazing; brilliant; hilarious two year old son by myself. i figure i should probably put that out there right away. it is; of course; an enormously important part of who i am; but it is not all that defines me. i am still finding my way; learning to integrate parts of my pre-baby life with who and how i am now; with varying degrees of success at any given moment. it is the hardest thing i have ever had the privilege of undertaking; and i wouldn't trade it for the world.    i am back in college after a 10+ year hiatus; and sometime in the next 8 years or so; i hope to have my doctorate in anthropology. so; a lot of school is in my immediate future; which i absolutely love. learning; growing; expanding; challenging; exploring. yay.    beyond that; i am just trying to walk gracefully through life; laugh often; and have as many adventures as possible.</t>
  </si>
  <si>
    <t>laughing. going on adventures. experiments. climbing trees. bodywork. being kind. kissing. napping... i'm really good at napping.</t>
  </si>
  <si>
    <t>books: the hanged man; love in the time of cholera; the road (by cormack mccarthy- post apocalyptic perfection); the kite runner; said the shotgun to the head; she; the hanged man; the secret life of bees; on beyond zebra; a wrinkle in time; ecstasia; primavera; the red tent; rainier maria rilke's letters to a young poet; brave new world; song of solomon; the dictionary.    music: ani difranco; radiohead; ray charles; jeremy sole; jack johnson; bob marley; willie nelson; emily wells; buena vista social club; otis redding; charlie parker; orgone; the fugees; stevie wonder; bright eyes; fela kuti; jimi hendrix; andrew bird; so so much more...    movies: whale rider; bent; green dragon; chocolat; almost famous; the princess bride; slam; dream for an insomniac; the matrix; willie wonka and the chocolate factory; good will hunting; amelie; dogma; dead poets' society; the fifth element; shakespeare in love; hurlyburly; the breakfast club; dangerous beauty; alice in wonderland; point break; benny and joon...    performance collective: lucent dossier    food: i love cooking at home; especially after a trip to the farmers' market. big flavors; subtle nuances; disastous attempts at something over the top; it's all wonderful. i think cooking; at its best; is as sensuous a creative experiment as making music; writing; dancing. i'm vegetarian; almost completely vegan really; but the least uptight vegan you can imagine. i just know that if i had to take an active place in the food chain and hunt and kill my own dinner; i'd be hunting carrots; so that's what i eat... ooh; and after spending my entire adult life in apartments; i recently moved into a house with a huge space for gardening; which means that very soon i will get to grow and nurture my own food. this makes me very very happy.</t>
  </si>
  <si>
    <t>air. water. food. shelter. sleep.    and my son; of course; but he's not a thing.    everything else is just a bonus.</t>
  </si>
  <si>
    <t>my son. art. beauty. climbing trees. writing. music. kissing. being barefoot all the time. poetry. passion. truth. snowboarding. dandelions. fierce brilliant women. expanding my reality. the universe. synchronicity. my tribe of friends. surfing. building things. llamas. joy. picking fruit on the side of the road. bubbles. activism. laughing. sex. swimming with dolphins. exploring. boys with guitars. wings. why i haven't learned to ride a motorcycle yet. organic gardening. adrenaline rushes. monkey toes. sleeping outside. treehouses. love.    i also recently started tutoring in a men's prison; so i spend a great deal of time thinking about power; incarceration; and the prison industrial complex. it's a whole lot to think about; and a whole lot to work on.</t>
  </si>
  <si>
    <t>after i put my kid to bed; i am generally on the couch reading a book. that's been pretty much it for the past few years; but i'm pretty sure it's about time to start going out in search of dancing and shenanigans again sometimes... or drinking wine and telling stories... or sitting in my backyard looking at the stars and talking about the mysteries of the universe.</t>
  </si>
  <si>
    <t>strangers freak me out. you'd never believe it once i'm comfortable around you; but i am initially pretty painfully shy. waiting tables for 10 years gave me social skills that mask the shyness well; but on the inside; i feel really awkward. i am certain that i should have outgrown this years ago; but somehow; nope. still shy.</t>
  </si>
  <si>
    <t>you heart experiments.    you want to go on an urban tree climbing adventure.    you're a good kisser.    you're kind and joyful.    you appreciate both strength and vulnerability.    you want to.</t>
  </si>
  <si>
    <t>just staying focused on the present and formulating my future. i like to keep things short and sweet. my intention is to find someone that enjoys being authentic and can show up without any drama and/or expectations.</t>
  </si>
  <si>
    <t>living life to it's fullest each and everyday. recently moved out of sf back down to the peninsula; but am in the city most days.</t>
  </si>
  <si>
    <t>listening and making people smile.</t>
  </si>
  <si>
    <t>movie night.</t>
  </si>
  <si>
    <t>while hiking; i accidently fell off a cliff in big sur that was over 100' high; landed on my feet; and survived to tell about it.</t>
  </si>
  <si>
    <t>you wish to engage yourself and another into a meaningful conversation and possible new friendship/relationship. no guts; no glory!</t>
  </si>
  <si>
    <t>i am an lcsw and love my work. i am a host on kpfa on music of the world. i garden and sing; life is for living. life is a good guide and so is fun. people describe me as slender; irish looking and youthful. i do yoga and exercise a fair amount. also; i am love eating indian food and listening to indian music; maybe that gives me energy....</t>
  </si>
  <si>
    <t>professionally i work as a therapist with adults. i volunteer in community radio. i love going out to see music and to dance. gardening soothes the urban soul. reading is great and singing. yoga is nice as well.</t>
  </si>
  <si>
    <t>loving my community and making that happen.  i am sharing parenting of my 7 year old son who is adopted from asia. i could say i am a single parent; but my son's father shares parenting with me so i do have free time to get out of town and get out at night if i plan. i am looking for someone who is open to being in my son's life as well- in a way that feels right for all concerned. i lucked out with adopting him- he makes my day so often with his humor and smarts.</t>
  </si>
  <si>
    <t>bright smile; slender and red hair. i have been told i look younger than i am.</t>
  </si>
  <si>
    <t>a fine balance by rohinton mistry; red poppies by amitav ghosh;  beyond rangoon; and all ethnic food; nice and spicy; especially indian.</t>
  </si>
  <si>
    <t>classical indian music; funk; blues; old rock; world music from anywhere; singing; gardens; the community; parenting; the bay at sunset; rain in the morning and dancing. dark; dark chocolate. the truth is; in life; loss is the key; so i will lose it all. oh well; that is the lesson; right?</t>
  </si>
  <si>
    <t>how to get the wars to end and to get all of us fed on this earth.</t>
  </si>
  <si>
    <t>going out to see music; taking a nice walk; hanging out with my son (when he is with me) or going out with friends.</t>
  </si>
  <si>
    <t>let's talk.</t>
  </si>
  <si>
    <t>you are up for a new adventure in life. i have energy for life - travel; seeing music and having fun. take a chance.</t>
  </si>
  <si>
    <t>i am a native san franciscan. i went away for college a couple years; and with no concrete life plans i returned home to resume life.    i recently reactivated my account and realized how silly my screen name is.  please don't hold this against me. if i could change it; it would be: pythonstar23    better no?</t>
  </si>
  <si>
    <t>i'm working 3/4 time ( ~ 30+ hours) at a internet company as a researcher assistant. i practice martial arts; workout; read paper books; solve math puzzles in my spare time.</t>
  </si>
  <si>
    <t>asking google questions and then clicking through the answers to the correct response i'm looking for. in fact a large portion of my education comes from google and wikipedia.</t>
  </si>
  <si>
    <t>i have aviator like prescription glasses with transition so they double as sunglasses when i am outside</t>
  </si>
  <si>
    <t>books - sci fi/ fantasy by terry pratchet or neil gaiman.  movies - i like guy ritchie films; brad pitt; edward norton; kevin spacey; christian bale; hugh jackman. oh man i really want to see the prestige again.    shows - i like to watch almost anything on adult swim ( although i don't have cable. ) this should clue you into my sense of humour.    music - i've gotten back into the 90's trance; atb; armin van burren; ferry corsten; kaskade; deadmau5; dash berlin; avicii  top hits are ok for clubs and generally reach a wider audience.    love the pho; japanese curry; indian curries; and any other spicy foods.</t>
  </si>
  <si>
    <t>1. hot water  2. warm blankets  3. exercise  4. quiet time  5. family  6. great friends</t>
  </si>
  <si>
    <t>social norms. how they are silly and how i wish i could do something about them to show people how silly they are. yet i cave under peer pressure perpetuate them by practicing them.</t>
  </si>
  <si>
    <t>out and about dining at one of my favorite restaurants. followed by some light drinking and then a movie.</t>
  </si>
  <si>
    <t>i don't have any tattoos on my body. ( my brother is a tattoo artist fully sleeved. i don't know much longer this will be true. )</t>
  </si>
  <si>
    <t>-you take care of your body  -like photography; yoga; or martial arts  -feel like it.</t>
  </si>
  <si>
    <t>english (fluently)/c++ (poorly)/spanish (poorly)/chinese (poorly)/japanese (poorly)</t>
  </si>
  <si>
    <t>i was raised in santa barbara and bishop.  i learned to snow ski at a very young age. i love the ocean as well;and love to surf; scuba dive..i have been an ultra runner for many years as well as triathlete . excluding aches and pains and a few surgeries i am still plugging along.. there's something about having that number on your calf passing all of the young people that still drives me along!!    i have a big passion for the outdoors. it feels so good to be outside and get the sun on your shoulders. i love to be in the rain; the snow; the sun...there is something that moves me whenever i am in the outdoors. perhaps the fresh air; or just seeing the smiles on people .    i got married when i was 20. divorced 27 years later. i have 4 wonderful sons. i am a grandpa.:) life has been very good to me.    i am very lucky in my life to have been to almost every continent. i have lived in chile'; africa;and argentina.    i love to think that there is someone very special for me.  i am very old fashioned. i love to open doors; walk on the outside ..that's the way i was raised ; so i keep it in my values.    i really love life. it's precious. its wonderful;its just so dang cool.    i love to smile; love to laugh; love to love..    i love my dog.. :)    so..i want to thank you for taking some time to look at me. i want everyone to find happiness~ best of luck to you.</t>
  </si>
  <si>
    <t>working; staying active; ..</t>
  </si>
  <si>
    <t>being a supportive and loving father.  communication~~~~~  supporting those around me.  being open and honest</t>
  </si>
  <si>
    <t>my blue eye's</t>
  </si>
  <si>
    <t>butch cassidy and the sundance kid; enjoy reading biographies ; opera; broadway; npr ; i love fish; sushi; cold soup..(yummy); i've been known to weaken at ice cream.:)</t>
  </si>
  <si>
    <t>my boy's  the sun  the moon  the earth  food  h2o</t>
  </si>
  <si>
    <t>why my dog wont talk to me! !! he wants to i can tell.!!</t>
  </si>
  <si>
    <t>going out with friends for dinner; watching a good movie at home.. relaxing; simple!</t>
  </si>
  <si>
    <t>i'll have to really think that one through!</t>
  </si>
  <si>
    <t>if you have a fit body; sharp mind and an optimistic outlook. warm smile; genuine kindness and easy to talk with. if your totally charged up by being in nature...:)</t>
  </si>
  <si>
    <t>...a simple person alwez ready to have fun  ...complex that even ppl closest to me dont fully understand  ...an overprotective sister  ...obsessed with symmetry n english grammar  ...easily attached to patients under my care  ...easily cry at any sentimental moment  ...constantly talking  ...super senti  ...a bookworm  ...a basketball fan  ...perpetually amazed with life  ...a greek mythology enthusiast  ...moody  ...really easy to please  ...a procrastinator yet i get things done nman  ...a sleepyhead  ...really into dogs  ...brutally honest  ...addicted to coffee  ...a believer of the greater power above all of us    i am honeylyn;cute; and pretty</t>
  </si>
  <si>
    <t>daily routine... goin to work;after work relaxing at home watching tv;movies;eaiting;cleaning the house;go to the gym.sometimes hang out with friends.</t>
  </si>
  <si>
    <t>singing;dancing...wut am really on the look out for is someone hum i can talk with..one hu wouldnt be runnin out of topics to chat about.one hu listens n shares his own views wit me..one hu isnt so hung up that he can get down n laugh at himself.one hu isnt typical...sum1 hu thinks out of the box.real ppl.n 1 hu makes me a better person.  ..one hu makes me feel like "home"...wut do i mean? one hu'd make me comfy in my own skin; one hu wudnt judge me rather listen to the reasons and see the real honeylyn</t>
  </si>
  <si>
    <t>easily attached to patients under my care;and easily cry at any sentimental moment.</t>
  </si>
  <si>
    <t>love songs;r&amp;amp;b;classic;jazz</t>
  </si>
  <si>
    <t>i am not    ...plastic  ...into trends  ...wut ur frst impression of me  ...a quitter</t>
  </si>
  <si>
    <t>about my plan before i'll do it..i'll make sure that i can do it...</t>
  </si>
  <si>
    <t>with my friends</t>
  </si>
  <si>
    <t>i wlll be...    ...less cranky..  ...shut up wen am irritated  ...be someone ull be proud off..hahaha!  ...stop hallucinating  ...smile amidst trials  ...rise above challenges  ...hold my head high in adversity  ...die fightin  ...not give up  ...be stronger  ...continue to smile in diffficulty  ...be thankful for obstacles  ...remain optimistic  ...be my ideal self..in time.</t>
  </si>
  <si>
    <t>you're interested to be my friend</t>
  </si>
  <si>
    <t>i'm a good friend to have around. i'm pretty handy; love to cook; and i'm a good shoulder to cry on. i'm often type-cast as "the friend". i'm incredibly loyal; stubborn to a fault; and tend to be sarcastic. i clip coupons; don't always use them. if it's clean; i'll wear it; but not one for fashion. i know too much yiddish for a shiksa (okay; technically i'm not a shiksa; but it's funnier than goy). i'm gay acting; don't know why anyone would want to be straight acting.</t>
  </si>
  <si>
    <t>still trying to figure it out. i'm in no rush for the journey to end.</t>
  </si>
  <si>
    <t>making stuff; solving puzzles; listening. oh; and cooking. if i haven't made you fat by 50; i haven't done my job.</t>
  </si>
  <si>
    <t>my eyes? i've never asked!</t>
  </si>
  <si>
    <t>i have crap taste in most media. but if you can deal with japanese pop music; britcoms; doris day and zombie movies; we may be okay.</t>
  </si>
  <si>
    <t>my little sister  an unfinished project  water (seriously; i drink at least 2 liters a day)  hand lotion  sunshine  cheese</t>
  </si>
  <si>
    <t>what i should be doing; especially if i'm not doing it.</t>
  </si>
  <si>
    <t>friday is an at home night so i have plenty of energy for saturday.</t>
  </si>
  <si>
    <t>i own barbie dolls. the irony of which is; as gay men we strive for acceptance; but are so unwilling to give it to each other. it's a 12"piece of plastic that brings me a bit of pleasure. are your toys any different?</t>
  </si>
  <si>
    <t>you're up for a laugh; even as friends.    you should not message me if all you can come up with is "hey sexy". it's not what i'm here for.</t>
  </si>
  <si>
    <t>i'm retired due to some medical issues. family is very important to me. i was widowed almost 16 years ago and i raised my three children on my own. they are all grown and living happy lives. i'm not into drama. i enjoy laughing with friends and sports (especially baseball). i spend a lot of time with my dogs.</t>
  </si>
  <si>
    <t>right now i'm trying to figure that out. i've had a very successful career and now i'm trying to slow down. i love to cook. i just started making jewelry as a hobby and i'm now selling it. i do some volunteer work feeding the homeless.</t>
  </si>
  <si>
    <t>i'm a great cook. i'm good with kids and dogs. they all seem to like me. i'm a great listener and i try to always be available for my friends and family whenever they need me.</t>
  </si>
  <si>
    <t>people say i have a nice smile.</t>
  </si>
  <si>
    <t>i'm letting life flow and being open-minded. i live it to the fullest. no regrets; ever.</t>
  </si>
  <si>
    <t>the most exciting thing is extending my education in a field i am passionate about. it's taken me quite some time to figure out what i really want to do in my life; and to finally find it is as rewarding as it is exciting.</t>
  </si>
  <si>
    <t>red violin; love actually; kramer and kramer; good bollywood movies; mao's last dancer; sex and the city; the lord of the rings; harry potter; ender's game; 30 rocks; the simpsons; top chef; hbo documentaries; adyashanti.    food: japanese; thai....mostly asian cuisine.</t>
  </si>
  <si>
    <t>god.  family.  friends.  love.  music.  iphone.</t>
  </si>
  <si>
    <t>time management.</t>
  </si>
  <si>
    <t>i am forgetful.</t>
  </si>
  <si>
    <t>you think we might have a good connection.  you are fun; positive; happy; and enjoy having a good company.  you are kind and loving to yourself and others.</t>
  </si>
  <si>
    <t>hmmm where to start?    i'm a new media designer. what the heck is that? well lets just say; i design stuff; like web design; html coding; photoshopping stuff; photography; graphic design; sound design; print; etc. and by no means i am no expert; but i do strive to get better.    i was born and raised in california; and have been here all my life. but that doesn't stop me from traveling when i can. the places i have been to abroad so far are; philippines; hong kong; spain; france; italy; costa rica; switzerland; and korea.    &lt;strong&gt;i grew up in a pretty old fashioned family&lt;/strong&gt; and truth be told i'm a lil old fashioned myself despite being 24 yrs old. my father is the classic asian dad; he visualized me going to stanford or harvard; to be a doctor or lawyer or business person; well you can guess how that went. but me becoming a designer has grown on him; i'd like to think so anyway.    &lt;strong&gt;on my free time when i'm not being a hermit;&lt;/strong&gt; i love to bike though i am no athlete; i find it very relaxing. or hiking; i love being outdoors besides my crazy allergies this year (darn ridiculous pollen count shakes fist in air).    at the moment; i am trying to get back to being in shape. i know by my prof. pic i look thin; but seriously; i'm a couch potato and am trying very hard to stop it.    &lt;strong&gt;i have an appreciation for musicals; so far i have seen:&lt;/strong&gt;  les miserables; phantom of the opera; cats (yes cats); lion king    &lt;strong&gt;oh yea! and i'm a nerd. or semi nerd?&lt;/strong&gt; let's just say i have no problem nerding out on avatar: legend of korra (no not the pocahontas meets bsg one or the live action movie...that was horrendous); dnd; starcraft; wow; and well you get the idea.    wow i didn't realize that i wrote so much already haha sorry it's quite the read.    &lt;strong&gt;okay now for some serious stuff (not really):&lt;/strong&gt;    &lt;strong&gt;i despise impolite people;&lt;/strong&gt; yes; etiquette is very important to me.  &lt;strong&gt;i strongly dislike lazy people; because i am lazy myself&lt;/strong&gt; haha; and i am trying to fix that (what can i say? everybody is a work in progress.)    &lt;strong&gt;i still find dating sites a bit scary;&lt;/strong&gt; mainly because i'm not too sure who i'm really talking to. so if i sound paranoid; or if it takes me awhile to respond i'm just being cautious; please understand.    &lt;strong&gt;if you are looking for a one night stand; skip me; i will purposely bore you to death until you leave. amen.&lt;/strong&gt;</t>
  </si>
  <si>
    <t>i am currently working for a company doing mobile app design.    aside from that; having just graduated from college; i'm trying to reconnect to my other interests. such as playing guitar; biking; reading; video games (ho' man; how i miss video games) and getting back into shape.</t>
  </si>
  <si>
    <t>i'm shy at first; but once i get to know the person; i become more talkative.    i smile a lot and blush easily (hate it so embarrassing).</t>
  </si>
  <si>
    <t>these are not the only ones that are my favorite but are the ones that i can think of at the moment:    &lt;strong&gt;books:&lt;/strong&gt;  talent is overrated  hunger games (still reading)  pride and predjudice    &lt;strong&gt;movies:&lt;/strong&gt;  underworld  she's the man  the game  sweeny todd    &lt;strong&gt;music:&lt;/strong&gt;  rock  death metal (if it has a good melody; not just roaring and screaming)  dubstep  house  opera  hiphop  r&amp;amp;b  hmmm....let's just say i have a strong appreciation for music in general :]    &lt;strong&gt;food:&lt;/strong&gt;  sweet crepes with nutella; omg nutella *drool*  seafood just not: crab; lobster; shellfish i am unfortunately allergic :[  indian food  asian food  texmex  asian fusion  italian    &lt;strong&gt;shows:&lt;/strong&gt;  avatar: legend of korra  anthony bourdain: no reservations  doctor who  battle star galactica  farscape</t>
  </si>
  <si>
    <t>1) family  2) friends  3) sleep  4) music  5) my camera  6) food</t>
  </si>
  <si>
    <t>(note this list will probably grow):  - where i want to travel to  - how long till i move out of my parents place (haha)  - how to better my design work  - getting into shape  - half dome</t>
  </si>
  <si>
    <t>- kickin it with my friends  - watching a kdrama or anime  - reading a good book (it's currently hunger games at the moment)</t>
  </si>
  <si>
    <t>i have played dnd (dungeons and dragons) and liked it.</t>
  </si>
  <si>
    <t>&lt;strong&gt;for dating:&lt;/strong&gt;  you are 24-28 yrs old (sorry to put an age limit guys but anymore than 4 yrs still freaks me out; my apologies i don't mean to offend).    oh man; i know this statement will hit some toes here...  you are at the least 5 inches taller than me    &lt;strong&gt;for friendship:&lt;/strong&gt;  you want to play world of warcraft or team fortress with me (i'm trying to get better at this dang game; haha)    i don't have a height requirement for friends you can be 3 feet for all i care.    note: i won't meet up until we have had a decent amount of conversations.    online meetings (dating sites) still scare me a little bit.</t>
  </si>
  <si>
    <t>english (fluently)/tagalog (okay)/japanese (okay)/korean (poorly)</t>
  </si>
  <si>
    <t>i'm a quieter; more laid-back person; and can be shy at times. but once i get to know someone; and get comfortable then my inner dork is set free (like a dove set free from a cage; with kenny g playing in the background). i like to keep it simple. i loathe drama. i have tons of patience; and have never been in a fight (i'm a zen master). i value experiences; not material possessions. i always need some form of art in my life; and usually i look to nature. i need laughter. i feel comfy in small groups as opposed to big ones. i'm a hockey fan. humble. i tend to put others ahead of myself. i'm respectful; and have never cheated. i love this city. i try and find some sort of sense of adventure in everything whether it's riding the bus; or cleaning my teeth. =)</t>
  </si>
  <si>
    <t>i work freelance in the television/film industry. exploring new things/places. finding meaning.</t>
  </si>
  <si>
    <t>siddhartha. narcissus and goldmund. jimmy corrigan. into the wild and into thin air by jon krakauer. the rules of attraction. revolutionary road. fight club.    movies !! joe versus the volcano; american beauty; raising arizona; anything 80's. sideways; paris; texas; aliens. drive. fallen angels. annie hall. old boy. slackers. rocky horror. inception. american movie. wet hot american summer. superbad. truman show. shawshank redemption....    music ! i try and listen to anything that makes the hair on the back of my neck stand up. death cab; longwave; my morning jacket; the temper trap; sigur ros; explosions in the sky; band of horses; silversun pickups; bonobo; junior boys; the presets; m83. elliot smith. jimmy eat world; u2; blink 182; tool; nin; angels and airwaves; weezer; nofx; misfits; minor threat. face to face (one of my all time favs. in any genre) i love 80's music. some underground hip hop; very picky in that category. randy travis; johnny cash; patsy cline. the ink spots . so yes i love it all. rap... not so much. maybe a couple ones here and there; but none where they talk about how much money they make; rims; clubbin'; bitches; money; or any bullshit like that =)    tv... trailer park boys (could possibly be my fav.) portlandia; kids in the hall; it's always sunny; arrested development.    food. i love to cook. love it. my favorite food is sushi; hands down. i love all food and consider myself an adventurous eater; i am always the one in my group of friends eating something different. i like to try exotic things i've never seen before; anywhere. i love finding new flavors and foods.</t>
  </si>
  <si>
    <t>(besides mom and dad)  - my imagination  - my friends; but also some alone time  - sushi  - a bed  - laughter  - music; to inspire</t>
  </si>
  <si>
    <t>just depends on what's happening. i'm more of a day person i guess; i get outside to do activities more during the day than at night. i'm up for anything though.</t>
  </si>
  <si>
    <t>i'm always weary of these things...i don't think it's possible to summarize a person's existence in a couple of paragraphs...but oh well; i guess i'll try some basics.    here's what i've noticed thus far...    i'm a guy. i like hockey and irish whiskey. i'm often quite scruffy. i love to travel and be adventurous. i try to be funny. i like to take pictures of stuff. i can be messy. i love people and am endlessly fascinated by them. i was born in ukraine; grew up in la; studied in sd; lived in italy and costa rica; but fell in love with san francisco.    i'm also a human being. i care deeply about those who are close to me; particularly my family. being a son and a brother is a huge part of my life; and one that i'm really thankful for. i went to school to be a therapist. i want to help people find meaning in their lives.</t>
  </si>
  <si>
    <t>recently moved to sf from la (with a brief stop over in oaktown).    traded in my car for a bicycle and i have a feeling it's the best decision i've ever made.    got me a master's in clinical psychology. i work as a counselor at a methadone clinic in my neighborhood.    trying to figure out what this whole thing is all about..</t>
  </si>
  <si>
    <t>sleeping...in the morning...after the alarm has gone off</t>
  </si>
  <si>
    <t>"hey; are you that guy from flight of the conchords?!"</t>
  </si>
  <si>
    <t>books: anything by vonnegut; murakami; bukowski; brett easton ellis; hunter s. thompson; viktor frankl; jonathan safran foer; kerouac; hemingway; daniel quinn. i really really like everything is illuminated. i think that's my favorite book ever...so far.    movies: anything by wes anderson or charlie kaufman. can't go wrong with the coen brothers; p.t. anderson or alexander payne. tarantino rocks; as does woody allen. i like movies that make me think. but not always. the last movie i saw that made me go "wow" was synechdoche; new york. oh; and i'm pretty sure that coming to america will always be my favorite movie    tv: game of thrones and mad men are crack.    music: to name a few; elliott smith; manu chao; donovan; eels; pixies; spoon; gogol bordello; mason jennings; elvis perkins; modest mouse; the coral; violent femmes; ween; the velvet underground...etc. currently can't stop listening to: the devil makes three; devendra banhart and vetiver.    food: i'll try anything...seriously. i like making sushi...but i like eating it more</t>
  </si>
  <si>
    <t>why i think so much</t>
  </si>
  <si>
    <t>out and about; getting into trouble</t>
  </si>
  <si>
    <t>i'm hairy and i wear it proudly</t>
  </si>
  <si>
    <t>you're awesome    (if i don't reply; i'm sorry - it doesn't necessarily mean you're not awesome; just not my type of awesome)</t>
  </si>
  <si>
    <t>english (fluently)/russian (fluently)/italian (poorly)/french (poorly)</t>
  </si>
  <si>
    <t>i love long naps. i have a soft spot for understated indie movies; but i'm just as comfortable watching family guy. i love music and the key to my heart isn't through my stomach; it's through a mixtape. if you're the type who has put i don't read under the favorite book section of a profile; then i suggest you just move along. i'll try anything once; and i pride myself on being open-minded. i'm a terrible cook; even though i love food. i have a horrific story about myself and a cheese grater. i'll tell it to you sometime. i'm usually kind of reserved; which is ironic because i'm in the most social profession ever (bartending) but i guess i love the people-watching. i also have a pretty good sense of humor and i can take it as much as i can dish it out.</t>
  </si>
  <si>
    <t>i'm a sarcastic smartass by trade; but i bartend to pay the bills. i'm working towards a bachelor's degree; but i've changed my mind more than a few times in terms of what i want to do; so instead of graduating at 22; i'm going to graduate at 85.</t>
  </si>
  <si>
    <t>trying new things? is that something you can be good at? i'm also good at articulating my thoughts.</t>
  </si>
  <si>
    <t>i'm not a smiler. i think i have that kristin stewart thing going on. just know that it doesn't mean i'm unhappy or rude; rather that when i do smile (or laugh) it's truly genuine. not everyone can say that.</t>
  </si>
  <si>
    <t>books: high fidelity by nick hornby; the things they carried by tim o'brien; and american psycho by bret easton ellis    movies: high fidelity; almost famous; castaway on the moon; the virgin suicides; good dick (i have a penchant for understated indie/foreign films; and movies about music)    shows: dexter; true blood; the daily show; modern family; the simpsons; it's always sunny in phildaelphia    music: radiohead; muse; queen; barenaked ladies; ray lamontagne; jeff buckley; the black keys...i like thoughtful music. i gravitate to loungey; ambient; darker stuff; but i have my pop moments too. i enjoy everything; and will give any album a listen at least once.    food: italian hands down. mexican is a close second!</t>
  </si>
  <si>
    <t>cheese - if gooey is anywhere in the description; i'm ordering it.    tweezers - that one inimitable tool that; when you need them; and don't have them; you're totally fucking frustrated.    internet - i'm not much of a phone person; so unless you're going to show up at my front door; it's the best way to contact me. plus porn. lots and lots of free porn.    plenty of sleep - i am in total opposition of the saying "i'll sleep when i die."    my yearly trip to the coachella music festival - i guess i like dirty; dusty hipsters tripping on acid; what can i say.    hilariously-captioned cat pictures. period.</t>
  </si>
  <si>
    <t>what i want to do with my life; what got me where i am; what i'm going to eat next! that sounds unintentionally existential; but whether to have a burger or spaghetti can be a life-altering decision!</t>
  </si>
  <si>
    <t>working; then maybe hitting my local watering hole with friends afterward. i'm not a huge partier; but i'm not opposed to visiting the local dive bar.</t>
  </si>
  <si>
    <t>to a sea-full of online onlookers? well...i'm naturally blonde; but haven't been so in ten years. do i have much more private stuff than that? of course; but to get the nuclear launch codes we're going to have to talk a bit first.</t>
  </si>
  <si>
    <t>i intrigue you and you're opening line is anything but "you're cute!" i'm a bartender; which is not to mean i get hit on a lot; but rather i get hit on with a lot of unthoughtful; sleazy come-ons. i want someone to tickle my intellectual funny bone; or just my regular funny bone would be fine as well. i like witty; intellectual conversation; so if you can serve some up; let me know. i'll also always entertain conversation with anyone with a large library of music they can share with me.    (i try to thoughtfully respond to thoughtful messages as much as possible; so sometimes it takes time to get back to people. i hate not responding to people; but in the abyss that is the internet; sometimes i have to - nothing personal!)</t>
  </si>
  <si>
    <t>i grew up in the bay area; went to college in western massachusetts; got my masters in paris; then moved to sf. i miss traveling and living abroad when everyday is an adventure; but i'm loving life back in the states with friends and family nearby.    some random points:  - i've been to 38 states and 5 continents.  - played volleyball in college.  - i have a mean golf drive.  - love discovering new things (about people and places).  - i am reputed to be the best guacamole maker in all of paris.  - i frequently go out of my way to say hi to passing puppies on the street.  - i'm pretty competitive and love winning; but lose with humility.  - i'm the person my friends call in times of need.  - i'm 5th generation californian; but could probably be happy living anywhere...at least for a little while.  - while i can't convey it too well in this profile; i'm a huge goofball.</t>
  </si>
  <si>
    <t>balancing a busy schedule of work; friends; family and travel - sometimes well and sometimes not.    trying to make room for more art/culture and volunteering in my day-to-day life in sf.</t>
  </si>
  <si>
    <t>giving gifts; finding my way around foreign countries; sports requiring hand eye coordination; recognizing faces and images.</t>
  </si>
  <si>
    <t>my height and possibly my green eyes. or my renowned "wine face."</t>
  </si>
  <si>
    <t>books: orientalism; pride and prejudice (and yes; i am named after mr. darcy); the help; new york times; wuthering heights; harry potter; le ventre de l'atlantique; nuit des origines; shrazade.    art: pissarro; delaunay; kandinsky; jean-lon grome.    music: i am no music snob and listen to just about anything. favorites are girl talk; lil' wayne; yelle; ellie goulding; martin solveig; david guetta; bebe; mia; broken bells. give me a good beat that i can sing; dance; drive or work out to it and i'll be happy.    food: everything but especially mexican; italian; french; spanish; persian; and sushi. looooove to cook but am too busy to do it often.    movies. not a fan of scary movies. if it's funny; exciting; thought provoking; aesthetically pleasing; educational; or ground breaking; i'll probably watch it.    tv: modern family; the office; glee; 30 rock; always sunny</t>
  </si>
  <si>
    <t>my friends and family; art; challenge; travel; laughter; physical activity.</t>
  </si>
  <si>
    <t>where i'm traveling to next or my weekend plans.</t>
  </si>
  <si>
    <t>usually with friends or coworkers at a new restaurant; movie; bar or giants game. or on the couch for movie night with the roomies after a long week.</t>
  </si>
  <si>
    <t>i can't do a cartwheel.</t>
  </si>
  <si>
    <t>you're fun; intelligent; social and don't have a problem laughing at yourself every once and a while.</t>
  </si>
  <si>
    <t>self summary: i'm from miami; born and raised in south america; currently working in atlanta. traveling is my passion. i like to meet new people; and i'm easy going. i like to go dancing and i'm very outgoing.</t>
  </si>
  <si>
    <t>im still a part time student on nursing in college; my job is full time and it also gives me plenty of time for myself. i travel a lot and enjoy both my job and college :)</t>
  </si>
  <si>
    <t>i'm really good at drawing; adapting to a new environment; work; massages and being myself.  i am a visual learner i can learn anything fast and i like taking things apart to put them back; tic is one but then toc is interesting.</t>
  </si>
  <si>
    <t>my smile and for some reason my hair. the way i behave; and the way i am is always a positive attitude.</t>
  </si>
  <si>
    <t>paulo coelho; spanish rock of the 80's&amp;amp; 90's; rocky horror. falafel; ceviche; feijoada; areas; tacos; peach cobbler; arroz con abichuelas lol.</t>
  </si>
  <si>
    <t>friends. yes i can't live without them.  food; i like cooking.  traveling; do lots of it  job; i have been working since forever now.  car; i do like being able to get around the city.  cellphone :)</t>
  </si>
  <si>
    <t>i think about: what the hell i'm doing at the moment; if not it'll be rude to people and i don't want that. also how to work more and think less lol</t>
  </si>
  <si>
    <t>trying to go out and have fun in an unknown city. but i do like zombie movie watching and drawing.</t>
  </si>
  <si>
    <t>sometimes i don't know what i'm doing; but i'll never let anyone know that.</t>
  </si>
  <si>
    <t>1. you'd like to meet a pretty cool new friend.  2. traveling is your passion; as mine.  3. you'll like to go out to eat often.  4. you don't have to but still.</t>
  </si>
  <si>
    <t>i'm a good mixture; but i like it spicy.    if i were to describe myself as a cocktail; i would be a manhattan. see it from afar: a bold; romantic dark red color. as you come closer; you feel the allure a soft scent. even closer. looking beyond the elegant; but simple exterior of the glass; a strong and sweet flavor awaits. only while you experience it; you notice the maraschino cherry; at the heart of the drink.    thus; ahead lies the challenge of the best tasting cherry you've ever had.    more concretely? i love to travel; practice sports; and general adventure.    walks in the park with engaging conversations are cool too.    i thrive from experiencing life at its fullest; and connecting with people on a deeper level.</t>
  </si>
  <si>
    <t>traveling. developing myself. experiencing life. learning. doing my job well.</t>
  </si>
  <si>
    <t>doing well in life.</t>
  </si>
  <si>
    <t>i am impossibly optimistic.</t>
  </si>
  <si>
    <t>1. hammock.  2. adventure.    ... what else do i need?</t>
  </si>
  <si>
    <t>out with friends; meeting new people; out with you; or enjoying some me-time.</t>
  </si>
  <si>
    <t>i'm skeptical that this site works well for meeting people. prove me wrong?</t>
  </si>
  <si>
    <t>you think you're sassy.    you want to have a laid back chat over coffee and share stories.</t>
  </si>
  <si>
    <t>i enjoy pretending to be a photographer with my d40 while out exploring nature or the city. as a transplant from wi (3/12); i love exploring this part of the country.    i; like everybody else; enjoy traveling and have been to a greater number of foreign countries than i have american states.    i think dogs are better than people and that thunderstorms and tornadoes are exciting. however; i am scared as hell for my first earthquake.    "i feel like i have a bunch of money in the currency of a country that doesn't exist anymore."    i... i... i...</t>
  </si>
  <si>
    <t>what my employer thinks i do:  researching new applications for mri in diagnosing osteoarthritis. do you really want to hear more?    what i think i do:  play with high tech gadgets and then cool down on a walk; with netflix on my ps3; or longing for a dog.</t>
  </si>
  <si>
    <t>talking to randoms on the street; understanding others/ideas; practicing the 10 words i know in chinese over and over in my head; and tripping over cracks in the sidewalk. hopefully one day my brain will 'just get' chinese.</t>
  </si>
  <si>
    <t>after the auburn hair; which i am hoping to breed out; my optimism and smile?</t>
  </si>
  <si>
    <t>louis ck is the best.    books - non-fiction. typically; i only read articles (current events and academic).    movies - this is tough since i usually only enjoy watching a movie once. my taste ranges from the bourne/batman-type to love actually to weird sci-fi space adventures. somewhere near the top are likely: gladiator; saving pvt ryan; elf; blow; heat; casino; wall-e; the last emperor; aliens; braveheart; a beautiful mind; good will hunting    shows - &lt;a class="ilink" href="/interests?i=planet+earth"&gt;planet earth&lt;/a&gt;; &lt;a class="ilink" href="/interests?i=the+office"&gt;the office&lt;/a&gt;; &lt;a class="ilink" href= "/interests?i=parks+and+recreation"&gt;parks and recreation&lt;/a&gt;; the &lt;a class="ilink" href="/interests?i=colbert+report"&gt;colbert report&lt;/a&gt;; &lt;a class="ilink" href= "/interests?i=arrested+development"&gt;arrested development&lt;/a&gt;; &lt;a class="ilink" href="/interests?i=the+wire"&gt;the wire&lt;/a&gt;; dexter; anything with david attenborough narrating; &lt;a class="ilink" href= "/interests?i=nova"&gt;nova&lt;/a&gt;; &lt;a class="ilink" href= "/interests?i=house"&gt;house&lt;/a&gt;; and stuff that teaches me stuff.    music - since moving here i rarely use my poor car anymore and have been missing our listening sessions. currently the &lt;a class="ilink" href="/interests?i=black+keys"&gt;black keys&lt;/a&gt;; jayz; and jimi hendrix are my most played. some chopin and nelly furtado thrown in there; as well.    food - thai; curries; steak with sauteed mushrooms and onions; ice cream; bacon; pepper jack cheese; anything grilled; all vegetables and fruits. cheesecake. so; everything but shellfish.</t>
  </si>
  <si>
    <t>1. pants  2. toothbrush and toothpaste  3. &lt;a class="ilink" href="/interests?i=internet"&gt;internet&lt;/a&gt; connection  4. family and friends  5. trees and mountains  6. sleep</t>
  </si>
  <si>
    <t>what i'm going to think about next. how to hasten the disappearance of red hair from the gene pool.</t>
  </si>
  <si>
    <t>relaxing while out and about or at home with a movie. saturday is usually my weekend; though; since on friday i just want to sleep in already. if the weather is nice on saturday i enjoy spending the day outside hiking; taking photos; or drinking heavily.</t>
  </si>
  <si>
    <t>i am more of a "friends first" type who is looking for a relationship and i promise not to kiss you on the first date. feel free to kiss me; though; i suppose. i'll probably smile. or run...</t>
  </si>
  <si>
    <t>you are sincere; kind to strangers; have many interests; and willing to change your opinions as you learn/age.    if you are from a different country; culture; or background from myself. i am interested in learning about others; so this would be great; however; this is not necessary. got it?</t>
  </si>
  <si>
    <t>english (fluently)/spanish (okay)/chinese (poorly)/c++ (poorly)</t>
  </si>
  <si>
    <t>i've always looked at myself as a jack-of-all-trades. i work in palo alto for the hospital assisting patients with their needs and schedule appointments as well. my career has recently changed; i've decided to get into social work. i'm looking forward to finishing school.</t>
  </si>
  <si>
    <t>currently i work full time and live in a victorian household. i have a few roommates but they are all cool and i still get to keep my privacy. i'm also finishing up my education. i plan on attending sjsu for my master's degree in a year or two.</t>
  </si>
  <si>
    <t>i'm good at making people laugh and having a positive aspect on life. i enjoy being around good company and listening to their grievances .</t>
  </si>
  <si>
    <t>my smile...i have an affections smile. and maybe my voice too. people seem to be attracted to those things about me.</t>
  </si>
  <si>
    <t>new earth-eckhart tolle; sword of truth series-terry goodkind; the grand design-stephen hawkings. i love all times of movies. i consider myself a movie goer. music has been a big influence in my life everything from the roots to tribe to foo fighters and some bossanova and jazz.</t>
  </si>
  <si>
    <t>computer  car (i do live in california)  tea and tea kettle  popcorn  beach  nature</t>
  </si>
  <si>
    <t>my career and friends.</t>
  </si>
  <si>
    <t>either hanging out with friends or roommates or in my room playing video games.</t>
  </si>
  <si>
    <t>i am an open book just ask.</t>
  </si>
  <si>
    <t>you are truly interested... :)</t>
  </si>
  <si>
    <t>[my personal update section]to say i've been busy is a bit of an understatement. i'm currently holding two different retail jobs; with one as a supervisor-in-training; while i'm an assistant manager at the other. couple days every week; i'm also in grad school for my masters in business; which is probably what i'm mostly excited about in my career. i also have an amazing woman in my life who teaches me new things everyday (and vice versa).    i admittedly take classes for the sake of learning new and interesting things. i take great pride in this; and some relief; since i will be in school for a long time (up until i get my doctorate in psychology at least)    i'm a lighthearted guy; and i enjoy every minute of my day. the good times are good and the low times are hilarious later. i'd like to think i'm a glass half full kind of guy.</t>
  </si>
  <si>
    <t>i currently work quasi-full time in the service industry; catering to hundreds of people daily with a smile on my face. once in a while; i'll be at school; soaking in the knowledge. when the opportunity arises that my close friends are available; i take it easy and enjoy their company.</t>
  </si>
  <si>
    <t>listening to others; as it's an invaluable skill that never gets old. i'm a bit of a talker myself as well; though i always try to slow down from talking a mile a minute. i've been told i'm good at comforting people; which i suppose is a good sign if i want to be a therapist in the next future.    i'm a gamer at heart; anything from casual video games to rockband with a good group of friends. this is important to me because i want to have fun with whomever i choose to spend my time with.    my years of experience with the kids probably suggests i'm good with children. i'd like to think it has something to do with having a teacher for a mother. every summer i volunteer for her second grade summer school class; playing games and helping the kids with their basic math skills.</t>
  </si>
  <si>
    <t>the main things i've ever had anyone comment on were my eyes and the way i dress. my eyes are blue; and have been known to shift between light and deep blue depending on the lighting (and sometimes with the people i'm with). besides that; i'd say i have some sense of what looks good on me. i can rock the jeans-and-t-shirt look as easily as a business casual look.</t>
  </si>
  <si>
    <t>books:    alright; i have read too many great books to have favorite; so my favorite authors are...nietzsche; michel foucault; soren kierkegaard; sigmung and anna freud; c.j. jung; abraham maslow; philip zimbardo; just to name a few that come to mind. if you mention an author; i've either read them and enjoyed them or i haven't and you have given me another book or four to read.    movies:  finally found my list of movies (along with adding more) that i loved. there's no particular order to this list; and neither is there a particular genre i will watch.    zoolander  rocky horror picture show  shawshank redemption  the godfather  schindler's list  the lord of the rings (the whole trilogy)  12 angry men  dr. strangelove  silence of the lambs  it's a wonderful life  the matrix  vertigo  a clockwork orange  scarface  psycho  eternal sunshine of the spotless mind  monty python and the holy grail  saving private ryan  2001: a space odyssey  full metal jacket  jaws  batman begins  the wizard of oz  indiana jones and the last crusade  indiana jones and the temple of doom  raiders of the lost ark  donnie darko  the green mile  saw (the whole series; but mainly the first one)  million dollar baby  the sixth sense  life of brian  v for vendetta  the big lebowski  groundhog day  american gangster  once  dial m for murder  shaun of the dead  night of the living dead  harold &amp;amp; kumar go to white castle  grandma's boy  juno  good luck chuck  office space  superbad  sweeney todd: the demon barber of fleet street  west side story  willy wonka &amp;amp; the chocolate factory  across the universe  harold and kumar go to guantanamo bay  tron  les miserables  repoman  super size me  daniel tosh: completely serious  sherlock holmes  the proposal  the invention of lying  star wars (4-6; because those are the only ones that exist to me)    tv shows:    again; there's no particular order to this list :p    lie to me  man vs. food  undercover boss  30 days  comedy central presents  psych  monk  family guy  american dad  futurama  the office  house  tudors  avatar: the last airbender  numb3rs    music:    when it comes to music; i've got too much variation to love only one form of music. it's mostly about my current mood and what i'm doing that given day. i sleep to classical and soft blues; while i openly dance to electronic and rap. if i haven't been acting or doing stage crew work in a while; i tend to sing along to a variety of musical theatre songs; most recently chess and rent.    food:    food is a love-love relationship to me. i'll either engorge myself on the food i know i like or curiously savor the foods i have yet to try. i'm the opposite of picky; basically. my mom tends to make italian more than anything else; so that's probably my backup in those rare instances i don't like the food.</t>
  </si>
  <si>
    <t>my close group of friends (we have been there through some interesting times since freshman year of high school after all)  my mother and aunt; whom both support me day in and day out  the endless pursuit for knowledge that is my everyday life  my passionate nature; which i could not imagine living every day of my life without  a capacity for love; because whether you're a new friend or an old love; i need to be open to whatever love i receive and to be able to love in return</t>
  </si>
  <si>
    <t>how to do my job more efficiently (which ironically is fairly efficient as it is but always could be just a little bit faster)  what's going on in the lives of my friends and family  whatever interesting things i learn about via the news  when i will meet that special someone ;)</t>
  </si>
  <si>
    <t>there is no such thing as a 'typical' friday night for me. sometimes i'm helping students and encouraging the learning process. other times i'm out with friends having fun; having dinner and chatting about our weeks. i could also be working a late shift or on the lines.</t>
  </si>
  <si>
    <t>there's really no such thing. if someone asks me something personal; i'll openly talk about it.</t>
  </si>
  <si>
    <t>you're curious about anything on my profile. i'm always open to talk and meet new people. because of how busy i get; i will sometimes check my messages and not immediately respond. if i don't respond for a few days; you can start poking me :)    other than that; i've been told i'm approachable; so shoot me a message.</t>
  </si>
  <si>
    <t>english (fluently)/sign language (okay)/spanish (okay)</t>
  </si>
  <si>
    <t>i'm a programmer working on top-secret new projects at okcupid labs in san francisco.</t>
  </si>
  <si>
    <t>taking things apart and putting them back together. literally and figuratively.    guessing what time it is.    making drinks.</t>
  </si>
  <si>
    <t>topaz eyes. spaced out.</t>
  </si>
  <si>
    <t>&lt;strong&gt;books:&lt;/strong&gt; j-lit and literary sci-fi. abe kobo; oe kenzaburo; kurt vonnegut; ray bradbury; etc.  &lt;strong&gt;music:&lt;/strong&gt; recently 60's/70's brazilian stuff has been invading my music collection. chances are if you care about music at all; we'll be cool.  &lt;strong&gt;movies:&lt;/strong&gt; i really don't watch a lot of flicks these days. my favorites include chungking express; the royal tenenbaums; and the breakfast club.  &lt;strong&gt;food: all of it.&lt;/strong&gt;</t>
  </si>
  <si>
    <t>notebooks (the paper kind)  extended wear contact lenses  sparkling water in glass bottles  cocktails with bitters  bathtubs  take out</t>
  </si>
  <si>
    <t>the universe in my imagination that's set to &lt;a href="http://www.youtube.com/watch?v=j7-dj1bxlvs" rel="nofollow" target="_blank"&gt;a soundtrack written by broadcast&lt;/a&gt; and looks like a wong-kar wai film. it's one of those future-retro deals; where people wear smartly tailored suits on spaceships--a meloncholic place; full of adventure; mystery and heartache.</t>
  </si>
  <si>
    <t>eating eats and drinking drinks.</t>
  </si>
  <si>
    <t>i'm terribly forgetful. countless umbrellas have been orphaned because of this.</t>
  </si>
  <si>
    <t>i'm active and fit; love cooking for others; have a passion for travelling and do so often. my work is very intense; yet rewarding; and i so i try to have a great time when i'm not on the clock. my friends are the foundation of my life and i am fortunate to have several i've known for decades.    i love my life and am looking for one who has his own passions and interests; and lets see where our paths cross.</t>
  </si>
  <si>
    <t>i am living the life i imagined. i am driven and accomplished; and i do not hesitate to go after what i wish for. i live a very full and rich life and don't make apologies for it. active; social and always something going on!</t>
  </si>
  <si>
    <t>listening and noticing the small details.</t>
  </si>
  <si>
    <t>i'm not sure; you'll have to let me know.</t>
  </si>
  <si>
    <t>i read constantly. kindle was made for someone like me; often reading several books simultaneously. i enjoy movies of all types and am usually up for seeing just about anything. i go to music shows when something catches my fancy; i am a subscriber to act's lineup and have been known to travel across the pond just for a show or concert.    i am passionate about music; i listen to music more than anything else. not much of a casual tv watcher; i have my certain shows i like but other than that; it is music that is playing most often. i like all kinds of music from classical to industrial/ebm and everything in between.</t>
  </si>
  <si>
    <t>my friends; something to read; good wine; igadgets; stove/oven; and a windy road for a weekend drive.</t>
  </si>
  <si>
    <t>chilling out with a glass of pinot noir; hanging with my friends - either at the local watering hole or hosting a gathering.</t>
  </si>
  <si>
    <t>my name is jon and i'm a productions coordinator for evolve media productions. (http://www.evolvemp.com) i was born and raised here in the city and just moved back 3 months ago. i spend half my time 40 miles north in petaluma. i like to travel over seas when i can: i've been to mexico; guatemala; belize; honduras; england; france; beligum; the netherlands; germany; croatia; italy; spain; portugal; czech republic; bosnia; and might go to israel and/or kenya this summer. i'm actually learning swahili too.    i am funny; friendly; and ambitious</t>
  </si>
  <si>
    <t>trying to save the world. it's pretty easy too. we just have to get rid of 1 tangible thing and we could end war; poverty; unemployment; save the environment; cure cancer; eliminate crime; basically save the entire world.</t>
  </si>
  <si>
    <t>making people smile; video games; (which i'm sure i shouldn't be raving about as i'm trying to get a date) chess; math; drawing and staying up real late at night and waking up real early the next morning.</t>
  </si>
  <si>
    <t>my dashing good looks or maybe how my goatee is red while my regular hair is brown. as long as their not noticing my zippers down which is rare but always embarrassing.</t>
  </si>
  <si>
    <t>books i would go with "ishmael"; "on the road" and "the creature from jekyll island"  movies i'd have to say braveheart; lock stock and two smoking barrels; good will hunting; dark night and district 9.  music i like jazz; classical; indian classical; alternative hiphop; acid jazz; 60's &amp;amp; 90's rock; and..... reggae.  food i eat everything but at the top of the list it would be sushi; followed by desserts.</t>
  </si>
  <si>
    <t>shoes - i have sensitive feet and i cant walk around bare foot.  passport - can't fly home without it.  camera - part of the job description.  friends - i can only talk to myself for so long.  scotch - nothing less then 12 years  ** ******** - that one's a secret; i'll tell you over dinner.</t>
  </si>
  <si>
    <t>the meaning of life which is funny because i figured it out 3 years ago and wrote it down on a piece of paper but i can't find it now. i also think about how i can make this day better then yesterday. sometimes i wonder about how the hell do cell phones work.</t>
  </si>
  <si>
    <t>not home.</t>
  </si>
  <si>
    <t>i'm somewhat skeptical about online dating. but i am open to being proven wrong.</t>
  </si>
  <si>
    <t>you really want to know the biggest secret in the world is. or if you think im cute and funny.</t>
  </si>
  <si>
    <t>6/24/2012 (my professors always told me to date everything)    since moving back to the city it's become frustrating trying to get friends to spontaneously go out for dinner; films; bands and whatnot. what's with everybody having babies and "sorry; i'm too tired; and i have to get up early tomorrow"?! if i have another "table for one" nite out i'm going to scream. why is it so difficult to meet a nice single girl who lives close? maybe i've been too busy with work. so here i am; let's see if okcupid can at least find me someone to grab a cocktail and dinner with. please... i know you're out there; somewhere...    socially; i am intelligent; funny; kind and can most likely drink you under the table while never slurring my speech ;-) . i've never met a conversation i didn't like and can listen as well as i can speak. can sometimes be quite loquacious; but rarely make an utterance that wasn't considered. i say what i think; but never before thought. not shy; but not abrasive; i live life for the experience. very friendly and enjoy new adventures.    not your typical american... i was born and raised internationally. my father was in the oil business and my upbringing was a never ending sequence of unique experiences. fortunate to have not just visited; but lived in the best and worst of places... the worst were the most interesting though; how many kids had both a horse and a camel?    have always been a bit unconventional (probably due to my unique upbringing); funny; prone to being told "you're not in your 20's" (but that never stopped me). i'm a bit of a foodie (a client tagged me with that description; i was surprised; but i think she's right) ; i like live music (and/or other arts/culture); and good conversation. i'm laid-back (but dress well) and apparently like using parenthetical asides... can be a bit pedantic at times; but this is a good quality i'm told ;-)    things you might find me doing:    riding my bike along the bay or in gg park.  sitting at an outdoor cafe in north beach on a sunny afternoon watching the tourists go by.  sitting on the patio of a winery on a very warm day with a very cold bottle champagne.  working out at gold's and being frustrated that i still don't  (and never will) look like anything near the "situation".  playing cat and mouse with the san mateo sheriff up on skyline with my motorbike... the trick is to go as a group so maybe someone else gets the ticket.  sunday mornings on my waterbed (yes; i am the last person  on earth who still has one;-) reading the ny times; listening  to npr.  diving in tahiti; hawaii or florida when i get more than 2 weeks off.  scouring the vintage shops for a late 50's radial type wall  clock to go above my fireplace.  going to see a childhood friend perform; he's won a grammy and i guess i didn't practice enough... sigh; but i'm still convinced it's not too late!  spending the weekend in ny; if for nothing else the street cart souvlaki (why can't sf get this?!).  having a nite-cap at the alembic; the only pub in this city that knows how to serve up a scotch properly.    well-educated (overly so; with degrees i'll probably never use) bsee; mba; minor in english; minor in music. no longer a card carrying mensa member; but my friends still call me the human encyclopedia. can fix anything. can manage money better than most hedge funds. the proud owner of one u.s. patent. am willing to change bad habits for the right woman.    i'm looking for a committed relationship with a woman who is sharp; equally driven and established. where are you???</t>
  </si>
  <si>
    <t>i'm in the film/tv business; started a motion picture production/special effects company that became a success (you might have seen my work somewhere: music videos for michael jackson and peter gabriel; films like harry potter; men in black ii; etc...). i'm very driven creatively; if not working in the digital visual arts i'm painting; taking pictures; making music and inventing things. currently working on a free tibet video for the dalai lama; a very special client i've had since 1995.    a serial entrepreneur (that's better than being a serial something else i suppose); i'm usually quite busy; but willing to make time for the right woman.</t>
  </si>
  <si>
    <t>making people laugh - making creative things - listening - talking - being a friend - being a boyfriend - sticking to something i've set out to do - maintaining a perfect credit score - cooking (some exotic things and a great salmon) - guitar - bass - business - film/video editing and effects - electronics - picking restaurants/clubs - making mango margaritas (this is a newly acquired skill).</t>
  </si>
  <si>
    <t>my eyes and hands; everyone is always telling me i should be a hand model.</t>
  </si>
  <si>
    <t>wineries: peju (best cab ever); jarvis (the most amazing caves anywhere); silver oak and latour    foods: mediterranean; indian; thai; dim sum; almost anything with some spice or kick. small plates at great bars. happy at jardiniere tonight and el farolito tomorrow    music: stuff at the great american; slim's; hotel utah; irish pubs or bottom of the hill.  what's on my ipod today: foster the people; the asteroids galaxy tour; chico mann; coltrane; lily allen; gruppo sportivo    comedians: i love people with fast minds... natasha leggero; whitney cummings; jeffrey ross; chris rock</t>
  </si>
  <si>
    <t>a woman; a guitar; marzipan; bordeaux; a radio; gjetost</t>
  </si>
  <si>
    <t>how it takes the courage of a few; to make a difference for the many...</t>
  </si>
  <si>
    <t>trying to get friends to go see live music</t>
  </si>
  <si>
    <t>i think the devil and angel on my shoulders actually dig each other... but maybe i have an active imagination.    here's what they want...    angel wants someone to talk to; devil does too. but you know; there would be quite the difference in subject matter between the two of them. angel wants someone for playing footsy. devil wants footsy; handsy; necksy well; you get the idea ;-)</t>
  </si>
  <si>
    <t>you have a spontaneous side; you want to try something new or some other crazy thing i have not yet tried. perhaps you have an accent or you have a dorky sense of humor. intelligence is a major turn on... i like brainy; oh i like brainy!</t>
  </si>
  <si>
    <t>english/japanese (okay)/arabic (okay)/french (poorly)/italian (poorly)</t>
  </si>
  <si>
    <t>recent sdsu grad. of course i have no job plans but i have a passport that is in dire need of stamps.    update 2/29/12: traveling in asia till april. woot  update 5/21: back in the bay</t>
  </si>
  <si>
    <t>crap...um..studying....drinking caffinated beverages...staring/judging at strangers then completely forgetting them. now..i am procrastinating on work by being on this site. oy vey</t>
  </si>
  <si>
    <t>knowing random facts about cheese.  knitting in the summer because 60 degrees warrants a knit hat  ignoring the crazies on public transportation but the smellies are a bit more difficult.</t>
  </si>
  <si>
    <t>is my height; i'm 4'11. my smile if they can amuse me.</t>
  </si>
  <si>
    <t>&lt;strong&gt;books&lt;/strong&gt;: harry potter (slytherin ftw!); drinking beer in the snooker room; nine stories; anything by steinbeck/allende/ggmarquez/ fitzgerald/sedaris/vowell/camus/friedman.  &lt;strong&gt;movies&lt;/strong&gt;:the heathers; meg ryan movies; reservoir dogs and its sequel free willy; hook; vertical ray of the sun; war room  &lt;strong&gt;shows&lt;/strong&gt;: 30 rock; arrested developement; bones;community; damages; dexter; lost; how i met your mother; i love lucy; kdramas; no reservations; parks and recreation; walking dead; west wing; dr. who; firefly; sherlock  &lt;strong&gt;music&lt;/strong&gt;: girltalk; ben folds; le tigre; beastie boys; bamboo; sia; fleet foxes; adele; tribe called quest; tupac; avett brothers; florence + the machine; kimbra; goapele; mary j. blige; rico blanco  &lt;strong&gt;food&lt;/strong&gt;: non boring vegetarian food but i sneak in bacon &amp;amp; carne asada fries when no i care about is looking. pupusas &amp;amp; pho are tasty too</t>
  </si>
  <si>
    <t>1family &amp;amp; friends  2 passport  3 laptop  4 journal (to keep secrets from my computer)  5 ipod  6 lip balm</t>
  </si>
  <si>
    <t>where i'll travel to next...and why is everyone so tall? =\</t>
  </si>
  <si>
    <t>studying with my roommate at a coffee shop trying to work but i'll be on tumblr.  if i have more than $2 in my bag; i'll be with my friends at a bar or club till 2</t>
  </si>
  <si>
    <t>i'm really here to find my 100% enemy; who will look exactly like me but with an elegant mustache and maybe a monocle.</t>
  </si>
  <si>
    <t>english (fluently)/arabic (okay)/tagalog (okay)/french (okay)/spanish (poorly)</t>
  </si>
  <si>
    <t>i think i'm bit like a guy in a lot of respects as far as attitude and activities go (sci-fi; computers; longboarding; gaming; climbing). i like to laugh; and can see the humor in just about everything - people shouldn't take themselves too seriously. some people think it's cute that i'm kind of awkward.</t>
  </si>
  <si>
    <t>doing my undergraduate at stanford - architecture major and computer science minor. would like to do something cool with it - we'll see how it goes.</t>
  </si>
  <si>
    <t>i kind of fall into that 'jack of all trades; master of none' description. i play a bunch of nerdy musical instruments - particularly oboe; recorder; shawm (it's like a renaissance; unrefined; horrible-sounding oboe).</t>
  </si>
  <si>
    <t>my hair. it's usually some ridiculous color (blue; purple; pink). currently it's supposed to be white; but it ended up kind of blonde; and i guess blonde asians are a bit uncommon around here.    update: it's now purple.    update 2: green    update 3: pinkish purple</t>
  </si>
  <si>
    <t>&lt;strong&gt;books&lt;/strong&gt;  ender's game; dune; atlas shrugged; catch-22; hitchhiker's guide to the galaxy; snow crash; anything by isaac asimov; anything sci-fi    &lt;strong&gt;movies&lt;/strong&gt;  the matrix; scott pilgrim vs. the world; the sting; terminator; star wars; back to the future; minority report; pulp fiction; firefly series; battlestar galactica; sarah connor chronicles    &lt;strong&gt;music&lt;/strong&gt;  motion city soundtrack; a day to remember; - that flavor of alt/punk; mumford and sons; klaxons; foster the people; strokes  also classical stuff; esp. if it's epic or pretty    &lt;strong&gt;food&lt;/strong&gt;  vegetarian</t>
  </si>
  <si>
    <t>-longboarding (wheels; not water)  -musical instruments  -dreams  -laughing  -stretching (the kind where you lean back in your chair and your senses completely shut off for a second)  -my family</t>
  </si>
  <si>
    <t>all the cool things the future's going to bring    "'cause it's gonna be the future soon  and i won't always be this way  when the things that make me weak and strange get engineered away"  -jonathan coulton</t>
  </si>
  <si>
    <t>longboarding down a parking garage; exploring campus; living in the architecture studio</t>
  </si>
  <si>
    <t>uh; i'm not</t>
  </si>
  <si>
    <t>you want to hang out or do something fun. i'm not really interested in a super serious relationship; or super sketchy guys but everyone else - it'd be fun to meet you!</t>
  </si>
  <si>
    <t>i'm an infovore. i love reading (books; online) and learning about strange new things.</t>
  </si>
  <si>
    <t>working mainly. making computers productive so i don't have to be.</t>
  </si>
  <si>
    <t>listening; staying up late; lifting heavy things; taking showers; fixing things (well; some things)</t>
  </si>
  <si>
    <t>i'm quiet until i feel comfortable; then you usually can't shut me up.</t>
  </si>
  <si>
    <t>zen and the art of motorcycle maintenance is a favorite. currently working on the wheel of time series and enjoying it.    music... pretty much anything and everything. radiohead; bruce springsteen; the clash; deftones; dropkick murphys; led zeppelin; getto boys; the offspring; jimmy buffett...    thai; burgers; burritos</t>
  </si>
  <si>
    <t>friends; internet; good food; hot showers; beer; whiskey?</t>
  </si>
  <si>
    <t>philosophy. i often argue with myself between ultra-liberal views and conservative views.</t>
  </si>
  <si>
    <t>either video games with friends who are in the midwest or out somewhere.</t>
  </si>
  <si>
    <t>i'm deathly afraid of getting old.</t>
  </si>
  <si>
    <t>you want someone to hang out with</t>
  </si>
  <si>
    <t>i'm an east coaster &lt;em&gt;and&lt;/em&gt; a girl from the south. so i love ambition as well as chivalry in all it's forms.    my personality type is intj and it's fairly accurate in my disregard for authority and bias toward efficiency. http://typelogic.com/intj.html    i tend to be a little shy in one-on-one situations; but for those people who take the time to get to know me; i open up really quickly.    other friends have described me as 'elegant'; but i have a bit of a potty-mouth; so they're pretty much liars.    i really; really; really hate to be bored. i love hitting museums; art galleries; wine bars; new restaurants. i'm mostly an urban explorer and i'm not super-outdoorsy; but i do like the occasional camping trip. i'm usually a high heels and dresses kind of girl; but i grew up hunting and fishing; so i can probably still bait my own hook. i do firmly believe that running should be reserved for when someone is chasing you. :)    &lt;strong&gt;&lt;em&gt;what am i craving?&lt;/em&gt;&lt;/strong&gt;    this is the single most common question i get. once and for all:    i'm craving wonderful life experiences; connections with amazing personalities...oh and amazing food.</t>
  </si>
  <si>
    <t>marketing for startups and e-commerce. running a group for startup entrepreneurs. launching a mobile app and looking for a co-founder. co-founder dating isn't nearly as fun as actual dating.    being overly ambitious.    laughing with friends. drinking on a work night.</t>
  </si>
  <si>
    <t>making people laugh.  entertaining myself - i'm an only child.  keeping promises.  being a good friend.</t>
  </si>
  <si>
    <t>major smile wattage. curves. that i actually dress like i give a damn.</t>
  </si>
  <si>
    <t>books: founders at work; the accidental billionaires; kindred; the color purple; the brief wondrous life of oscar wao    movies: oceans 11; election; marnie; rear window; the princess bride; the september issue; grey gardens; paris is burning. anything campy and fabulous.    tv shows: the league; walking dead (zombie apocalypse!!); criminal minds; archer    music:    lots of shirley bassey; eartha kitt; and peggy lee lately. i love a good torch song.    i'm pretty genre agnostic; so i could be listening to pop; hip-hop; country; etc.    some stuff i'm listening to right now: jay-z; aretha franklin; tanya stephens; the gossip; lil' wayne; prince; drake; frank sinatra; morningwood; rick ross; waylon jennings    food:    i try to eat mostly healthy; but i absolutely love food and couldn't imagine depriving myself for the sake of anything so mundane as a 'diet'.    faves: french; thai; sushi; pho; ramen; mac &amp;amp; cheese; oysters; seafood...i love it all. i also eat foie gras and think the impending foie gras ban is the most asinine legislation ever. i'm pro-choice on tasty duck liver (and pretty much everything else).</t>
  </si>
  <si>
    <t>1. the lifetime channel  2. all of my cats  3. black tar heroin  4. my collection of modern bride magazines  5. jack daniels  6. michael bolton  7. a calculator    also; a heavy dose of sarcasm-laden humor. if you can't take a joke; then we're not going to be a good match. i try not to take myself to seriously and you shouldn't either.</t>
  </si>
  <si>
    <t>how to escape the impending zombie apocalypse. tech. the internets. startups. business. my future.    i'm just the right amount of geeky.</t>
  </si>
  <si>
    <t>happy hour with friends and then in for the night. maybe a movie before i crash? i'm just as likely to go out on a work night as i am a weekend night.    i've also been spending lots of time working on a mobile project i'm launching.</t>
  </si>
  <si>
    <t>i don't like to walk around barefoot.</t>
  </si>
  <si>
    <t>you're not bi-biased...or bi-titillated  you like brunch; champagne; and sarcasm  you have a sense of humour and it's slightly twisted  you have a perfect combination of swagger + humility  you are not on some bullshit  you rather enjoy super-feminine girly types who wear high heels and makeup  you're not just looking for casual sex  you're friendly and not a complete d-bag</t>
  </si>
  <si>
    <t>i'm a pretty chill person; flexible; not judgmental. i speak my mind. hope you do too. i studied philosophy as an undergrad at ucla (go okc!)    "i can live with doubt and uncertainty. i think it's much more interesting to live not knowing than to have answers which might be wrong" - richard p. feynman</t>
  </si>
  <si>
    <t>i'm in the "safe" confines of law school at hastings.    i read; i run; i do this thing called wushu. i like to go to museums. i listen to npr. i've started snowboarding again now that i've moved back north. i like bizarre ice cream and well-made cocktails.</t>
  </si>
  <si>
    <t>trivia; parking cars; eating</t>
  </si>
  <si>
    <t>the best book i've read recently is: hmm. nothing. i've been reading a lot of trash lately. recommend something.    authors i like include: terry pratchett; john steinbeck; david foster wallace; neil gaiman; eileen chang; jasper fforde.    i do read nonfiction; but my taste skews towards memoirs or science-y books that are secretly disguised self-help manuals; ex. switch or the art of choosing    i like the poetry of philip larkin and jane hirshfield    i watch ... way too much tv for a law student: himym; hawaii 5-o; no reservations; once upon a time; community; 30 rock; parks and rec; big bang theory; bones; say yes to the dress; legend of korra; downton abbey; sherlock; house of lies; homeland; portlandia.    i don't like to watch movies by myself so the ones i make it through usually involve a lot of death; destruction and ass-kicking.</t>
  </si>
  <si>
    <t>i do show my friends the messages i've received from particularly ridiculous males on here. they might occasionally scroll through profiles of said males. that being said; for any of you who feel slightly violated; i think your reasonable expectation of privacy with regards to your okcupid profile should be quite low; and i endorse your right to share any evidence you may have of similar instances of ridiculousness in our interactions.</t>
  </si>
  <si>
    <t>english (fluently)/chinese (fluently)/latin (okay)/sanskrit (okay)/french (okay)</t>
  </si>
  <si>
    <t>been procrastinated writing this section cause i suck at writing anything personal :) i'm a pretty easy-going person; love to hang out; dine out; enjoy good movies with good company. i love to swim and always look for a swim buddy to work out with and if anything happens in the shower then be it. haha; just kidding. i love the outdoor and as much as i love my computers and tv; a nice walk on the beach or night out with people always beats staying in.</t>
  </si>
  <si>
    <t>trying to get my masters at the moment. i like to study but i'm not a big nerd in anyway.</t>
  </si>
  <si>
    <t>being a dork...</t>
  </si>
  <si>
    <t>my friends  my family  my phone  food  music</t>
  </si>
  <si>
    <t>food!</t>
  </si>
  <si>
    <t>i sometimes sleep with my hand down my pants</t>
  </si>
  <si>
    <t>you want to know more about me or just want to spark a conversation.</t>
  </si>
  <si>
    <t>english (fluently)/vietnamese (fluently)/chinese (okay)/french (okay)</t>
  </si>
  <si>
    <t>i'm an open-minded and tolerant person; i believe that people should be able to do anything they want to (a long as it doesnt negatively affect others) and shouldn't be restricted by closed-minded opinions and ignorance. a few things do disapoint me though; but i'll leave out the negativity lol. however; i will say that mean; arrogant; self-centered; narcissistic; generally destructive people need not apply.    i look for the fun in life; and can have a propensity for being a little (okay; a lot) ridiculous when hanging out with friends. i enjoy people that aren't restricted by what the media and "norm" says and can just be themselves no matter what people think.    i pride myself on my intelligence; my free-mindedness; and my kindness. i also have a great sense of humor and love to laugh (doesnt everyone?!). i enjoy spending time with people that are of the same mindset.</t>
  </si>
  <si>
    <t>i'm just sort of taking life as it comes right now; enjoying my free time between and trying to get out and meet people.</t>
  </si>
  <si>
    <t>finding random words to fill in blank boxes!  uhm; i'm good at cooking (and eating!); helping people that need someone to talk to; playing video games; massages; being outgoing; having fun/being silly.  falling while snowboarding; but i love it anyway.</t>
  </si>
  <si>
    <t>i would say that they probably notice that i'm pretty smart (forgive the egotistical indulgence &amp;gt;.&amp;lt;).</t>
  </si>
  <si>
    <t>fight club; ncis; all food and almost all music (i'm not the biggest fan of country but can tolerate most of it); sci-fi/fiction/fantasy/thriller books; and video games.</t>
  </si>
  <si>
    <t>fun  food  music  movies  video games  books</t>
  </si>
  <si>
    <t>whatever catches my interest at the time...  i tend to think about apocalypse scenarios a lot...</t>
  </si>
  <si>
    <t>hanging out with friends or chilling at home watching a movie or playing video games. trying to get out more!!!</t>
  </si>
  <si>
    <t>ask me later i can't think about anything right now...</t>
  </si>
  <si>
    <t>if you think i sound interesting and you're a fun; open-minded and free person that likes to just take life one step at a time.    or; if you speak japanese and are interested in hanging out with someone and being a speaking partner (i need to practice cuz i'm really starting to forget stuff :-/ )</t>
  </si>
  <si>
    <t>it's interesting casting one's net out into the cloud isn't it? met some very cool people on this site so far and the ones that weren't so great; well; they'll all be good stories one day eh?</t>
  </si>
  <si>
    <t>living in a van down by the river.    *it has been brought to my attention that not everyone realizes that this is a joke! if you don't get the reference; here's the link:    http://www.hulu.com/search?query=snl+van+down+by+the+river&amp;amp;st=0&amp;amp;fs=</t>
  </si>
  <si>
    <t>professionally i help tune people's minds and pianos (i've two separate careers/businesses); but i also occasionally get paid to belly dance and play music (lead guitar; a little piano and clarinet) which i guess means that someone somewhere thinks i'm good at these things. i am also an avid open water swimmer here in the bay and although there's no chance of getting paid for that; it does suggest that i'm good at not heeding my natural instincts and good judgement about cold water; chop; boats and marine creatures.</t>
  </si>
  <si>
    <t>people usually say that they notice my smile; my eyes or my dimples. of course; if they get to know me better they end up admitting to have actually been focused on parts farther south. guess we should all stop pretending that humans aren't actually animals like all other creatures eh? but please; tell me it's my face and not some other physical aspect and i'll give you more points for that! ;)</t>
  </si>
  <si>
    <t>there isn't enough room! i'm very passionate about all these things. i'd be a much richer woman if it weren't for my love of eating out! i'm a typical san franciscan in my foodie-ness; but i like to think i keep the pretentiousness that can accompany it to a minimum. books: always working on one; it's how i unwind before going to sleep (now that i'm single anyway!). currently halfway through a history book about cuba. loved the beginning because i knew nothing about the country before castro; but harder to read now that i've gotten to the early 1960's. disappointing to find out what an ass castro was/is. music; ah music. should i really write a big 'ol list? how about i just tell you about this week. this week i am obsessed with learning moonlight sonata though it's a bit out of my skill range; and a freddie king guitar solo. listening to bob dylan's desire and getting my mind blown by it once again.</t>
  </si>
  <si>
    <t>in a relationship:    someone who's genuinely interested in hearing about my day  honesty  cuddling  good sex  kindness  back massages</t>
  </si>
  <si>
    <t>if i am to be honest; the pie chart would go something like this: food 10%; swimming 10%; bills and other minutia 10%; what appointments i have when 10%; my clients 10%; sex and relationships 25%; friends 15%; politics and social/environmental issues 5%; where i left my keys/glasses/favorite top/marbles 5%. i'll do a full power point for you with better graphics when i meet you. ;)</t>
  </si>
  <si>
    <t>i'd love to paint myself as the kind of gal that takes full advantage of all the amazing live music; art; theatre; restaurants etc. that this town has to offer; but the reality is i often get up at 5 or 6 am saturday morning for a club swim so friday night often finds me curled up in bed with a good book. saturday night; ok; take me out on the town!</t>
  </si>
  <si>
    <t>i only got in trouble once in all my years of elementary school. it was for chasing then pinning down a boy that my best friend had a crush on so that she could kiss him. i thought i was being a good friend! good thing this didn't happen in the 'aughts as i probably would have been suspended for sexual harassment!</t>
  </si>
  <si>
    <t>you're cute and smart and kind; and can meet my six 'can't live withouts' and don't chew with your mouth open!</t>
  </si>
  <si>
    <t>hey; my name's chad; i'm 21; and i go to sfsu. i used to live about a half hour south of la; in a real small town called san pedro. i play a couple instruments; but i'm majoring in technical writing. i'm thinking about going for a master's degree; so i might be going to be at sfsu for a while; but i've been really enjoying it so far; so no complaints.    i finished a huge internship over the summer and just got a job; and i'm hoping to graduate in may. i love the show archer and the author jon irving. honestly; even if i write a few pages' worth of information here; i doubt i could actually give you a good idea of who i am.    all the writing i do is technical; like manuals &amp;amp; stuff; so having to think and write creatively about myself is turning out to be harder than i thought it would. if you're ever looking for an instructional manual or tech specifications guide; i'm your guy.    also; okcupid seems to think i'm some bigtime lazy stoner. i'm totally not. i've smoked some pot; and i'm definitely 4/20 friendly; but i'm not exactly bob marley.</t>
  </si>
  <si>
    <t>i go to sfsu with a major in technical writing. i just got a job; and i'm doing literally everything i can to make money. currently i spend my life going to school; listening to music; watching netflix; or cooking. i don't like cooking; but i do like eating; so cooking is sort of a necessary evil.</t>
  </si>
  <si>
    <t>apathy. damn am i good at apathy.</t>
  </si>
  <si>
    <t>probably my dashing good looks and unrelenting machismo. either that; or a strong; self-deprecating sense of sarcasm...</t>
  </si>
  <si>
    <t>i'm really into john irving and i've read a lot of anne rice. lately i've been reading stuff by richard dawkins; but he gets really intense; and as such he's not a lot of fun to read. barbara kingsolver is pretty amazing. i'm reading the "his dark materials" series by phillip pullman these days.    i love going to the movies but i don't really thing i have 'favorites'. i really liked zombieland; hot fuzz is a good one; and scott pilgrim vs. the world was pretty great.    my taste in music is stupid. i'm really in to metal; but nothing super intense. i think the sound track to the game "brutal legends" was pretty much perfect; if that's any indicator. along with the love for metal though; i'm really; really into classical. i've got a solid 9 gigs of ludwig van on my ipod. one of my friends just showed me flogging molly a few months ago! shit they're a great band! these last couple of months have been spent obsessing over flogging molly.    specifically; for music? amanda palmer; apocalyptica; the beatles; beethoven; black sabbath; blink 182; bob dylan; cold war kids; coldplay; david bowie; detektivbyran; the dresden dolls; flogging molly (!!); gorilla thrilla; green day; jason webley; the killers; kow otani; leningrad; metallica; modest mouse; modest mussorgsky; the mountain goats; muse (i love muse); nirvana; the orcarina of time soundtrack; oingo boingo; queen; r.e.m.; radiohead; camille saint-saens; the seatbelts; serj tankian; smashing pumpkins; the strokes; system of a down; team teamwork; tom petty (&amp;amp; the heartbreakers); violent femmes; weezer; and the who. and others.    as for food; i honestly think i'm one of those people who are "up for anything". i guess i can be kind of picky; but i can find something to eat at really any restaurant. good mexican food is a favorite; but i think well-made italian is the best. hell; i can even go for bad mexican; taco bell is amazing when you only have $4.    i used to watch a lot of television; but not as much any more. i follow house and the office. house is a total soap opera now; but whatever. i really love the show archer; it's hilarious; and arrested development's a blast. i'm half-way through season 3 of battlestar galactica. watching battlestar galactica is probably the nerdiest thing i do.</t>
  </si>
  <si>
    <t>six things i could never do without... i guess my computer; my phone; coffee; friends or family (one or the other); sleep; and music. not in that order; though.</t>
  </si>
  <si>
    <t>school; work; schoolwork; money; music; how shitty tv is.. i don't know. i daydream a lot.</t>
  </si>
  <si>
    <t>usually on a typical friday night i'm sitting around with my roommates; doing homework or talking about stupid shit like whether or not louis c.k. is as honest as he seems; or where mitch hedberg would be if he didn't die.</t>
  </si>
  <si>
    <t>i don't know if i have anything private to admit. i don't know; i really want to learn the accordion? if you have a private question just ask and i'll probably give you a straight answer.    my opinions on super heroes are almost as strong as my political opinions. and my political opinions are really goddamn strong.</t>
  </si>
  <si>
    <t>you should message me if you are also bored; and at or near sfsu.    honestly; even if you don't want to do the dating scene; at this point i'm down to just hang out; see a movie or just walk around and explore san francisco.</t>
  </si>
  <si>
    <t>open minded realistic; rather on the quiet side;no big ego bragger; here.  i love to cook/eat good food; play my guitar not a jimi hendrix; can only dream &amp;amp; practice.  i try to stay healthy exercise; yoga; love to bicycle daily.try to be realistic person not a flakey slacker; yet not too intense; seeking balance at all times( lest trying too; but who's perfect).  try to be greenish(compost; bike; grow garden;worms);spiritual-ish not religious; reading into history proves;religion hurts; as much as it might help; if not more ; fact through out history). i've traveled almost all the states; short of florida alaska hawaii ; i'd love to go. adventure has always been one of my big passions in lifo.to see new lands; mountain tops; forest valleys and beaches of far away places.  though; right now i'm here in the bay waiting for my next adventure and taking courses at laney "solar";crucible "metal" wishing to be off and running far away beaches/ land's; soon as finished and/or between classes.  travel partner; you???</t>
  </si>
  <si>
    <t>adventure as much as i can work out;you know money/destinations(how;where)?i like ;cooking (cooking stuff from my garden. yeah).trying; to have fun under the sun; helping not hurting any-one before my days here are done!  say that cause; i died in a crash.  of course i'm alive now; do to medical miricles; or  " i got kicked out the afterlife"; can't win here or there.  time too think and chill with my cat.  i love to ride my bike; i check out a critical mass ride once and awhile.  aside from that; trying to redefine my art style (sketch;cooking;gardening and brewwing beer)and figuring how to survive this mess "post 911. ahh; the endless pharmed idiot stream ; failing goverment bull; sheeple.oh; post bush drama!  mostly; i'm trying to make the most of life after being brought back too it; with the world at war; 7billion and shrinking .  living simple; revived from death; trying not to get to deep in esoteric/spiritual reading.  relearning the balance of/ in life; yin and yang and yoga.</t>
  </si>
  <si>
    <t>surviving. pushing ahead regardless of the bruises.  growing stuff; cooking; brewing; building and creating.  i'm ffire; change is always present!..in my birth sign....</t>
  </si>
  <si>
    <t>my blue eyes.  i'm told that at times; i look like jesus.  not flattering...</t>
  </si>
  <si>
    <t>books:the monkey wrench gang;2001 space odessey;daniel boone;on the road;hitch hikers guide to the galaxy...in the belly of the beast;robinson crewso;stupid white guys;preatoritarian guard;confucious;the third eye;  movies: star wars...clerks;good fellas;natural born killers;evil dead...the lord of the rings...matrix..the gods must be crazy..hell cab;farenheight350-451;clockwork orange;mad max..loose change;ziteggiest;kymatica and randoms of culture and politics b flicks  food:cheese cake++;bbq ;chocolate++;sea food ;italian; food in general.true healthyish omnivor  diversity in all things in life;adds to a well rounded picture/person. not really hip to hip hop; to much exploitation; ego; chauvinism talk-in in hip hop; not hip at all; disgusting really!  saw in concert pink floyd;grateful dead;csn ramones;metallica;dead milk men;rev.horten heat;b.b.king;indigo girls;beasty boys;eric clapton;third world + many many more and a whole lot of raves along the way;  thu not a raver kid! i just like music. spent alot of dough in the day going in search of good music live!</t>
  </si>
  <si>
    <t>food; shelter; peace;bike;tools and sex.  some what in that order.</t>
  </si>
  <si>
    <t>where i might get to travel; what i might find there.  the whys over how so many seem to be programmed to except b.s. globaly/locally so;blindly; like ism's we all witness daily in our warped;warring; pharmed up/out world....  waging peace and prosparity by way of not following the shlepherd; and/or preachers.  creating new idea's/things good for the people and planet!!  what; will i ever learn ?</t>
  </si>
  <si>
    <t>not dying to get to the big party; been there; over it.  i'm rather shy and over the all the pretentiousness people "hyping" all fake and vain for the party; can take or leave the big social thing (butt sniffing) got burnt out working in the entertainment industry ( way shallow; most of it!). a movie and/or some friend's; dinner and a beer and or a joint; pool;darts cards..biking some where for a scenic sunset; dinner at home; laundry?!it changes.</t>
  </si>
  <si>
    <t>i think most people are too stuck on them selves!! scratch that; "i know people are to stuck on them selves";  i can be too but; i know it's not a life; not right; very conter productive soically degenerative. why i laughly say "i live the bay of pig's"; to those that disagree; put down that meth!  fall on your torch when cooking that junk; save the world.  i work to keep the bragging/judging talk off my lip's. for the sake of good in the world; "no one is; perfect."i'm not; after n.d.e..  oh; i'm alittle blunt sometimes.  trying to keep it real in a world full of "phonies; two faced pharmed-up/out; sheeple and exploiters."  cause; i've this missunderstanding; all i hear is people judging each-other; looking to one-up each other everywhere around the area; even the; so saying well wisher's elite.  i am hoping to find the one whom is past the selfish sluggish ethics; and digs peace thoughtfulness.</t>
  </si>
  <si>
    <t>your nadda drama type; materialistic or vain.  you r; realistic;open minded;free spirited; patient;funny and smart; brains are hot; i'm no einstein ;working on it.  ;your not a bubble head of troubled doubled standards;  be one whom can; be ready to get up and go for a trip in inner space(share insight over dinner; at home)/outer space(go for bike ride; round town; off to a bar/ concert) and have fun either way.  i'm thin and prefer thin to medium; healthy body types in the girls that i date; not to be; too vain just realistic.  be cool with the idiot savaunt i am; mostly idiot sometimes very smart.  except that; after i was revived twice from a pair of n.d.e. i've got little material lust; no power trip and run away from those obsested with vain popularity.</t>
  </si>
  <si>
    <t>who's that girl dancing; loving life; with a big smile on her face? well that's me. most people describe me as funny and say that i do some of the best impressions; generally of mutual friends. i love to laugh and enjoy life. i am a typical sagittarius and try to find the best of every situation. honesty is important to me. i can be a little shy at first but warm up fast.    i was born and raised in the bay area. i love hiking; horse back riding; music; trying new things. i like to travel; recently visiting ireland and then a cruise to the cayman islands; jamaica; and cozumel.    i am truly passionate about what i do and feel blessed that i have found a career that i love. i am in a good place in my life and i am ready to find for someone to share it with; whether it be friends or it develops into something more.</t>
  </si>
  <si>
    <t>currently i am a health care administrator; working toward becoming a registered nurse. i am also working on getting my yoga teachers certification. always on the pursuit of happiness.</t>
  </si>
  <si>
    <t>my long brown locks and smile!</t>
  </si>
  <si>
    <t>books: the tenth door;    tv shows: grey's anatomy; house    food: gluten free</t>
  </si>
  <si>
    <t>not in any particular order.    a nice hike with a beautiful view.  coffee; my friend says it's the best invention ever.  my phone; we become so dependent on these things.  my friends and family.  without love; what else is there?</t>
  </si>
  <si>
    <t>i saw a guy in scrubs helping an old woman and couldn't help but think how sexy he was.</t>
  </si>
  <si>
    <t>i am looking for someone that is a genuine good guy with a sense of humor. hopefully you will have an open mind and adventurous heart.    however; you should not message me if:  you are looking for just a one nightstand; while i am a passionate person that is not all i am looking for.  if you are living with your parents and don't have a job. while money is not very important to me; i don't want to have to take care of someone either.</t>
  </si>
  <si>
    <t>i value friendships and honesty - these seem to be disappearing along with the polar ice cap. i am a closet optimist; probably more stoic than i should be. i enjoy the outdoors as much as the city life. work and family are very important to me. i am usually logical and easy going; although; on occasion; passion's left reason behind. i try to stay informed in many areas: politics; science; technology; not so much sports; although tennis and football are fun to watch and play. i have two kids: 12 and 2; so; i've learned how to be selfless and spontaneous.</t>
  </si>
  <si>
    <t>working; sleeping; perhaps dreaming ...</t>
  </si>
  <si>
    <t>sudoku; ping-pong; sleeping.</t>
  </si>
  <si>
    <t>smile; i hope.</t>
  </si>
  <si>
    <t>generally; good historical; science fiction; detectives; satire and comedy; philosophical works.</t>
  </si>
  <si>
    <t>sleep; music; google; laughter; books; passion</t>
  </si>
  <si>
    <t>the morality of man kind. no; not really - that's a lost cause.</t>
  </si>
  <si>
    <t>knitting and crocheting.</t>
  </si>
  <si>
    <t>i enjoy companionship of a bright and peaceful soul.</t>
  </si>
  <si>
    <t>shit; i never know what to say on these things... i guess i'll start with the things that people could have problems with ... i'm short (5'1); i curse a lot so i have been told; i can't spell; i'm like the tasmanian devil on prozac; i stop to pet puppies and talk to unusual people a lot; i want people to tell me their stories; i tell a lot of life stories (i think they are funny and many people laugh at them); and i like to cuddle...    i am friendly; loyal; and upbeat</t>
  </si>
  <si>
    <t>i do a lot of stuff... i often come up with wacky ideas and then follow through on most of them... and when they don't work out i just move to plan b.. then c... d ....    main life stuff:  i work at a non profit in the aids case management department getting people home care.    i write (erotic mainly); plan events (artist workshops) and stage manage benefits and burlesque shows.</t>
  </si>
  <si>
    <t>chaos management; telling a story; finding the most interesting people -place - thing; and talking to stranges...</t>
  </si>
  <si>
    <t>my boobs... or the necklace; hat; or something i'm wearing...</t>
  </si>
  <si>
    <t>books:  i like memories (especially of local folks - i sort of know); chuck p alunak's stuff; and things by local writers ... i have hung out with some of the spoken word crowd... so i know a bunch of authors... and like to support my friends and read their books...    movies:  fight club; heathers; eve's bayou; stuart saves the world; campy horror; documentaries; indy films...    music:  punk; broadway show tunes; blues; gypsy rock; steam punk .... some rap; campy country; rock-a-billy;    tv:  simpsons; house; bones; sons of anarchy; criminal minds; adult swim; family guy....    food:  yeap... sushi; chocolate; indian; thai; mexican... i will eat or atleast try most stuff...</t>
  </si>
  <si>
    <t>lipstick; army knife (leatherman); unusual necklace; a book; my cell phone; .... myself....</t>
  </si>
  <si>
    <t>my friends and family</t>
  </si>
  <si>
    <t>i don't really have typical</t>
  </si>
  <si>
    <t>talk to me and you will find out i don't have pirate things... i'm a tmi girl</t>
  </si>
  <si>
    <t>the above answers have not scared you away and your single in the bay area (san francisco ideally)</t>
  </si>
  <si>
    <t>my dearest of friends may describe me as a good natured soul; with energy and motivation to spare. i enjoy the wide spectrum of activities in life; including both activity and down-time. i tend to do things in moderation. i am an honest and genuine person; as i find it much harder to lie and act fake. i do love to travel and get pretty antsy when i don't (like right now). i am blessed to live in a beautiful city surrounded by some good people; amazing food/drink and have a passion for my career in pt. my humor errs on the sarcastic side. i love banter and quick wit as humor is all about context. and making movie references. got to keep life interesting ...    and one way i have found to do that is to be a bay area sports fan. i cheer on the sharks; the niners (akers!); and am getting more and more on the giants bandwagon.</t>
  </si>
  <si>
    <t>just graduated pt school. bam.</t>
  </si>
  <si>
    <t>keeping myself entertained.  drinking good beer. i tend to follow the ipa route most of the time.  also; i really enjoy cooking and have been developing my repertoire of recipes. like crepes.    and i'm really good at using ellipses...</t>
  </si>
  <si>
    <t>"oh my god; you're so tall!"  ...really..? thanks. you're like totally the first person to notice that.</t>
  </si>
  <si>
    <t>well i find it difficult to pick favorites but most recently; jobs' biography; which is longer than the bible; and moonwalking with einstein and the help. my roommate just gave me 50 shades of grey so i may be busy for awhile ...  i enjoy watching movies and my dvr. some favorites include wedding crashers; anchorman; planet earth/life (love david attenborough). i have a special place in my heart for historical documentaries about ancient egypt and rome. but then i also enjoy stupid humor like tosh.o and workaholics. very eclectic taste here people...    and music; oh god; i love music. i listen to everything from the beatles and other classic rock to daft punk; the blondes (shameless plug); the strokes; passion pit; cut copy; lcd soundsystem; robyn; grizzly bear; the arcade fire; chromeo.. also; i really love to go to shows and have been looking forward to the next treasure island music festival since the last one ended! and i just went to bridge school benefit concert    food is pretty great too. it is life sustaining but also one of the many pleasures that life has to offer. yum.</t>
  </si>
  <si>
    <t>1. oxygen  2. a shower  3. traveling  4. good food and beverages  5. good company to enjoy #4 with  6. music to accompany #4;5</t>
  </si>
  <si>
    <t>my next travel destination.</t>
  </si>
  <si>
    <t>going out with friends; cooking at home or trying to find a good concert.</t>
  </si>
  <si>
    <t>i love sleep. like love. people are literally jealous of my ability to nap.  oh and when i am awake; i am a bit of a klutz. and unfortunately i bruise easily...</t>
  </si>
  <si>
    <t>you can carry on a decent conversation; you can laugh at yourself; you can make me laugh; and you enjoy having a good time</t>
  </si>
  <si>
    <t>me: 49; bearded; 5'7" 220; transgender. i am a thinker a writer a scholar a teacher a homebody and a very selective activist. i am warm; affectionate; jewish-pagan; but scholarly and secular rather than religious and ritualistic. religion and theological exploration is my intellectual pursuit; my hobby and my bread-and-butter. i get along well with thinkers and writers and artists. i am a dreamer; definitely; but i am not satisfied simply gathering wool. i work to make my dreams come true. looking for a guy who knows for sure he's into transguys.    first step: coffee or tea and a conversation.  second step: a walk round the lake? a meal? a movie?    ma in biomedical media development and  ma in &lt;a class="ilink" href="/interests?i=jewish+studies"&gt;jewish studies&lt;/a&gt; (&lt;a class="ilink" href= "/interests?i=gender+and+sexuality"&gt;gender and sexuality&lt;/a&gt;)    i like to &lt;a class="ilink" href="/interests?i=cook"&gt;cook&lt;/a&gt; and eat. i like to walk. i like to do some activities traditionally associated with the feminine: knitting; crochet; cooking. i am no fan of sports. i cannot help you fix your car; that is why we have aaa.</t>
  </si>
  <si>
    <t>i am an administrator at a graduate school where i also serve as adjunct faculty. i occasionally do web content management and electronic communications.    i am a &lt;a class="ilink" href="/interests?i=writer"&gt;writer&lt;/a&gt;; and in order for creative things to happen; much time must pass in which i am involved in the studious examination of my own navel. good things come of it in the form of papers; articles and even one book (so far).</t>
  </si>
  <si>
    <t>teaching  writing  thinking  being a friend    i'm pretty fair at knitting.</t>
  </si>
  <si>
    <t>my beard  my belly  my contagious laugh</t>
  </si>
  <si>
    <t>current favorite book: yiddish policemen's union.    other books i like: isaac asimov foundation series. the harry potter books. a wrinkle in time by madeline l'engle. mists of avalon.    one of my favorite movies: fifth element. i just saw the naked civil servant by quentin crisp. it was awesome.    music: tim eriksen.    food: pumpkin pie. turkey. bacon. (i admit it.)</t>
  </si>
  <si>
    <t>air; water; tasty yummy homemade food; the capability of rational thought; hope; and memory. friends and spiritual companions.</t>
  </si>
  <si>
    <t>how to make the world a more equitable place  plans for achieving my dreams</t>
  </si>
  <si>
    <t>hanging out at home with netflix; or at a quiet dinner with a friend</t>
  </si>
  <si>
    <t>already said it -- i'm ftm.</t>
  </si>
  <si>
    <t>you are a guy who likes transguys.</t>
  </si>
  <si>
    <t>i like change and i like routine. a lot. together.    i rarely break plans; i am honest; and i stick up for my friends.    i like animals (including people); music; art; nature....</t>
  </si>
  <si>
    <t>school; work; and play. i like to stay very busy.  goals? in the abstract: more beaches; more swimming; engaging conversations; beautiful art; work that i like.. generally working on happiness.</t>
  </si>
  <si>
    <t>smiling; laughing; using lots of colors; letting people be themselves; giving good hugs; reading; planning; organizing; communicating.</t>
  </si>
  <si>
    <t>probably that i'm smiling at them.</t>
  </si>
  <si>
    <t>reverend horton heat; matisyahu; portishead; andre nickatina; paul simon; santana; radiohead; misfits; nekromantix; beatles; de la soul; wu tang clan... flamenco; jazz; nearly any live music.    i particularly like memoirs; historical fiction; and short stories.    i am *not* very picky about movies; especially movies out... particularly movies that are a little strange; and particularly with theater popcorn.    fresh raspberries; pita chips; vegetarian dolmas; black (and other) beans; saag aloo (and other spinach); avocado (!!!). burritos.</t>
  </si>
  <si>
    <t>1. communication  2. laughter  3. love  4. nature  5. friends and family  6. color</t>
  </si>
  <si>
    <t>plans; people; theories; concepts; lists; and ideas.</t>
  </si>
  <si>
    <t>am enjoying and/or preparing for the best time of the week.</t>
  </si>
  <si>
    <t>i anthropomorphize a lot; which makes me a little sad when; for example; i kill a plant; or throw away a particularly ugly grape.</t>
  </si>
  <si>
    <t>you want to go to a movie or a concert or play pinball or whatevah.</t>
  </si>
  <si>
    <t>i'm never very good at selling myself via paper and pen and am smart enough to know sales is not my forte. what can you really say on here that will compel someone to want to write you or meet you? at the end of the day you will look at my pictures and on first impulse switch to the next girl or think "hey; she's cute and look at the smile." hopefully i've captivated you enough that you're reading on....    i'm a smart; confident; fun; and inquisitive gal. i am here because i want to meet my best friend and a man who wants to experience life together. my family is my #1 and my friends would tell you i'm as loyal as they come. in friends as in life; i am all about quality; not quantity.    i think i've been dealt a pretty good hand in life and appreciate every minute and every experience that comes my way. my glass is usually half full and i like surrounding myself around people who feel the same. even after 13 years here; the fog rolling under the ggb still thrills me...</t>
  </si>
  <si>
    <t>juggling my own pilates studio (with two friends); teaching and working a 9-5 for "the man." but mostly looking for you!</t>
  </si>
  <si>
    <t>*laughing at myself  *making people feel comfortable  *figuring out a map</t>
  </si>
  <si>
    <t>east of eden  mexican (i can never pass on chips and salsa)  sushi  crazy heart  anything with daniel day lewis- he's playing abe lincoln in a spielberg movie...can't wait.  shawshank redemption</t>
  </si>
  <si>
    <t>passport  camera  books  toothbrush  sneakers  family</t>
  </si>
  <si>
    <t>where and when my next trip will be? why finding real love in sf is so dang hard?</t>
  </si>
  <si>
    <t>having dinner with friends; watching a movie or snuggled up with a good book after a long week.</t>
  </si>
  <si>
    <t>it's been a few years since i've been truly in love.</t>
  </si>
  <si>
    <t>you love to laugh; love to eat; love surrounding yourself by positive people; good friends; and family. a wanderlust spirit can't hurt either. i've always got my passport ready to go; hopefully you do too.....</t>
  </si>
  <si>
    <t>i travelled around the world studying emerging comic book cultures and now i'm back in the united states writing about them. past cities of residence include: san diego; beirut; walla walla; and chicago. i loved everyone of them; but possibly not as much as i love the life i have here in ever-surprising oakland.    i like making friends; eating good food; having adventures; and telling stories.</t>
  </si>
  <si>
    <t>my life is currently split between writing a book; building up a community coffee shop; studying for the lsat; and enjoying the company of friends.</t>
  </si>
  <si>
    <t>picking karoake songs; making conversation; cooking breakfast; punning; coffee knowledge; dancing all the time; board games.</t>
  </si>
  <si>
    <t>i have glasses with bamboo and that usually gets a comment.</t>
  </si>
  <si>
    <t>books: white noise; orientalism; freedom; the road; the wind-up bird chronicle; jimmy corrigan; the adventures of tintin. also; i read the new yorker with great fervor if you want to count that.    tv: community; 30 rock; parks and rec; louie; summer heights high; mad men; party down; the wire; deadwood; breaking bad; the hour; downton abbey; sports night.    movies: the part of me that is critical about things seems broken when it comes to movies. put differently; i look forward to long flights for the excuse to watch movies i know are probably shitty anyways.    music: kanye west; subtle; why?; jens lekman; lil wayne; fiery furnaces; das racist; fleetwood mac; destroyer; beyonc; the-dream; the supremes.</t>
  </si>
  <si>
    <t>stories  comics  coffee  travel  kanye west  california</t>
  </si>
  <si>
    <t>what kind of dog is the perfect dog to buy and/or postcolonialism.</t>
  </si>
  <si>
    <t>tending a bar; dance floor; or conversation (often not-mutually exclusive).</t>
  </si>
  <si>
    <t>you are living your life with purpose and want to have a fun date.</t>
  </si>
  <si>
    <t>english (fluently)/arabic (okay)/french (poorly)</t>
  </si>
  <si>
    <t>i recently moved back home to the bay area after graduating from university in vancouver; bc and am enjoying everything that the bay area has to offer. its pretty weird moving back to the place i grew up after being gone for so long; and i love the bay area and want to explore new parts and do new things.</t>
  </si>
  <si>
    <t>i work for an art and urban design studio in sf. i like to keep myself busy by looking for the best yoga studio/teacher in the east bay; exploring new cafes and restaurants and hiking with my dog. i am into cycling. i recently bought a new (used) bike and am having lots of fun fixing it up and riding around town.</t>
  </si>
  <si>
    <t>sarcasm. some people like it and some people don't.</t>
  </si>
  <si>
    <t>law and order; modern family; mad men; californication; breaking bad...actually most popular tv shows.    i just finished the hunger games series and as much as i hate to admit it; it was amazing. i also love the book room. i really like the authors jodi picoult; mike davis and marget atwood.    music: lauren hill; k'naan; joni mitchell; barrington levy ahhh too many different kinds of artists to post.</t>
  </si>
  <si>
    <t>oxygen  friends  family  yoga  sarcasm  my dog</t>
  </si>
  <si>
    <t>the future. and traveling.</t>
  </si>
  <si>
    <t>either having dinner with friends or my family and then going out to a bar or party with friends.</t>
  </si>
  <si>
    <t>i have an okcupid account</t>
  </si>
  <si>
    <t>you are inclined to do so!</t>
  </si>
  <si>
    <t>good natured; fun loving farm boy who enjoys the outdoors; reading a good book; learning something new; and spending time with my friends and family.    i grew up in south dakota and came out to california for college and haven't looked back. while i do miss home at times (sitting on the porch during a warm thunderstorm; for example); i simply can't say no to the food; people; and opportunities silicon valley has to offer.</t>
  </si>
  <si>
    <t>i am an entrepreneur to the core; and i have a soft spot for trying to make the world a better place (hence social entrepreneurship). i run my own organization; pursue web development on the side; and have several random projects.    when i'm not occupied with career-minded stuff; i am generally working towards being a better man. refining my culinary skills; kicking back with friends; playing with my sisters (oldest of seven); and generally appreciating life.</t>
  </si>
  <si>
    <t>playing; reading; thinking; exploring; conversing; laughing; and bbq'ing a mean steak.</t>
  </si>
  <si>
    <t>dependable; friendly; sensible; and thoughtful guy.    moms love me.</t>
  </si>
  <si>
    <t>- currently reading voyage of the beagle  - pixar consistently creates incredible movies.  - all music. i'm currently listening to tanghetto (argentinian electronic tango) and popular country music.  - fresh; homemade food. there is simply nothing better.</t>
  </si>
  <si>
    <t>1 family &amp;amp; friends  2 the economist  3 running shoes  4 electronic devices (iphone &amp;amp; macbook)  5 music  6 good beer</t>
  </si>
  <si>
    <t>everything! politics; economics; education; environment; computer science; how to find a good pair of shoes; random business ideas; self improvement programs; gifts for my sisters; my next big adventure; trends; how to make ruby tuesday's lemonade; etc...</t>
  </si>
  <si>
    <t>- bbq'ing with friends  - reading a good book  - hiking somewhere</t>
  </si>
  <si>
    <t>something i said above resonates with you... :)    p.s. you'll also get brownie points for taking initiative.</t>
  </si>
  <si>
    <t>i am an intellectual introvert with passion. i code for a living; hack as a hobby; and dabble in the arts. there's nothing better than losing myself in my own world; but i am interested in getting lost in there with someone special. that's an important goal on which i place a great deal of emphasis.    i am looking for a cute; geeky/nerdy girl. programming is a plus. gaming is a plus. programming games is a "hell yes!"    my ideal match shares common interests and chemistry; is fun to be around and has fun being herself. she makes me laugh; and laughs with me. she's intelligent; adventurous; self-sustainable; a little bit jealous; a little bit needy; but independent. she has a dark side that; at times; &lt;em&gt;shines&lt;/em&gt; from behind a beautiful personality. spunky; charismatic; gentle; ambitious. (i'm starting to run out of adjectives.)    the only thing i got out of middle school was home economics; i'm a battle-tested cook and seamster. then i became an ber hacker ninja nerd extraordinaire. oops!    tl;dr: you're awesome. i'm awesome. let's make it happen!</t>
  </si>
  <si>
    <t>i'm a successful nerd. i spend my working life doing nerdy things; and my free time doing other nerdy things.    the past year-and-a-half (starting february 2011) has been the absolute best time of my life. ask me about it sometime! i just don't want to feel like i'm gloating by explaining here in detail.</t>
  </si>
  <si>
    <t>making you smile; and keeping you happy.</t>
  </si>
  <si>
    <t>i appear a good deal younger than i am.    and i seem kind of hard to please; or i show little emotion. think of it as a challenge! a very rewarding challenge. ;)</t>
  </si>
  <si>
    <t>my name is ephemeral. i am a state of constant change.    in other words; i can't quite list any favorites; because great new works are always being found. but here's a short taste of some current "favorites".    books: stephen king; edgar allen poe; h.p. lovecraft; isaac asimov; arthur c. clark; ...  movies: adaptation; american psycho; oldboy; ...  music: asp; unheilig; wumpscut; ...  food: i'll eat anything once; at least once.  video games: portal series; minecraft; metroid series; ...</t>
  </si>
  <si>
    <t>i refuse to limit my necessities to a mere six.    but my friends say i need to list some hobbies and things i like; so... i like hacking; i like electronic music; and i like to frequent my bed and my bathtub. i'm also a sucker for herbal teas; dark chocolate; scented candles; and bubble bath soaps and salts.</t>
  </si>
  <si>
    <t>"what can i do today to surprise her?"</t>
  </si>
  <si>
    <t>completely lost.</t>
  </si>
  <si>
    <t>nothing is taboo.</t>
  </si>
  <si>
    <t>you dare! hehe. no; seriously; just do it. :)</t>
  </si>
  <si>
    <t>i'm a computing science student currently studying at sfu. i'm in my fourth year now but it's gonna be a while 'til i graduate.  i know next to nothing about computers (and yes; i am indeed a cs major); and i'm relatively feminine (probably not flaming flamboyant; but probably enough that you can guess i'm gay... maybe); just so that's out there for those who are aversive to feminine guys; i guess.</t>
  </si>
  <si>
    <t>working; working out; eating... that's basically all i do. :|</t>
  </si>
  <si>
    <t>i'm really good at bogging myself down with frivolous things.  i can also make a mean "to-do" list.</t>
  </si>
  <si>
    <t>it -used- to be my long hair... but now; i don't know what people notice first about me anymore.</t>
  </si>
  <si>
    <t>books... the giver trilogy; the five people you meet in heaven and everything's eventual. tuesdays with morrie was also quite good.    movies... mean girls and legally blonde; for sure. then there are the gay-themed ones; such as shelter and dog tags. then there are musical movies such as chicago; once and les chansons d'amour. and don't forget the anime movies such as the girl who leapt through time; summer wars and paprika.    shows... once upon a time; drop dead diva; himym; big bang theory... and maybe glee; if it redeems itself.    music... i like musicals - i've been listening to gypsy; songs for a new world; hairspray and wicked lately. also sara bareilles and charice. and a song from the producers - "keep it gay".    food... sweet things (maple pecan pie arhgghsghsdgasdf); japanese; greek; indian; french... sometimes chinese.</t>
  </si>
  <si>
    <t>at the gym or at home planning my saturdays; which usually consists of a massage session; dinner at one of them fancy sf big eats locations (i'm the weird person who asks for a table for one) and an hour or two at the gym.</t>
  </si>
  <si>
    <t>...you think i'm interesting enough to engage; either platonically or romantically. also if you're someone who doesn't drink alcohol (so friggin' rare).</t>
  </si>
  <si>
    <t>hi all; i am a small town kinda guy; strong; sweet; carring; and genuine...no stranger to relationships; i believe i am at my best with a partner by myside:) i enjoy the closeness; the trust and sharring ... i'm a very athletic guy; i love playing hockey! i'm independent; romantic; deep; and playfull. i love a warm home life. comming home each day to the one i care most about is my dream:) i work hard and play harder; so on the weekends an adventure in the city with a friend/s is always a good time; or a weekend getaway to tahoe for a couple days snowboarding in the winter or a weekend bike trip in the napa wine valley; camping in some beautifull national park....yep; yep; california is a great place for the outdoors type:) just an average guy looking for love...aren't we all:)</t>
  </si>
  <si>
    <t>i'm pretty well set; i did alot of the right things at an early age...so now it's all about those closest to me and sharring a loving life:) realy just searching for one boy to hold close and cuddle every night and share the adventure everyday:)</t>
  </si>
  <si>
    <t>skills wise; i'm a natural born engineer; my imagination is beyond belief; i can dream it up; design and engineer it; and then turn around and build it; the trifecta:)...i am said to posess and very young heart and a very old soul.... it's been a very interesting life so far; and far from over; everyday is a new challenge and adventure for me; i'm always anxious to wake up and take on the next challenge:) i'm also known as a giver type; always looking to help others before myself; i don't know why; but it just makes me feel good :)</t>
  </si>
  <si>
    <t>the first thing most people will notice about me is i'm pretty shy and quiet...especialy around new people and places; i like to study my surroundings before openning up.</t>
  </si>
  <si>
    <t>uhm yeah...not a lit grad here...i'm not much for sitting still so reading and movies aren't often for me...if the sun is shinning; i'm soo energized i like to get out and get out n play! be it &lt;a class="ilink" href="/interests?i=playin+hockey"&gt;playin hockey&lt;/a&gt;; &lt;a class="ilink" href= "/interests?i=snowboarding"&gt;snowboarding&lt;/a&gt;; &lt;a class="ilink" href="/interests?i=wrestling"&gt;wrestling&lt;/a&gt;; &lt;a class="ilink" href= "/interests?i=riding+my+mtn%0abikes"&gt;riding my mtn bikes&lt;/a&gt;; gettin all muddy&lt;a class="ilink" href= "/interests?i=dirt+biking"&gt;dirt biking&lt;/a&gt;; &lt;a class="ilink" href= "/interests?i=hiking"&gt;hiking&lt;/a&gt;; &lt;a class="ilink" href= "/interests?i=swimming"&gt;swimming&lt;/a&gt;; hittin the &lt;a class="ilink" href="/interests?i=gym"&gt;gym&lt;/a&gt; with a buddy or camping in nature and soo much more....plenty of evening hours to chill at home with someone special and a movie....food wise; i'm pretty much pizza and beer; hamburger and a dew; simple works:)</t>
  </si>
  <si>
    <t>&lt;a class="ilink" href="/interests?i=hockey"&gt;hockey&lt;/a&gt;;&lt;a class= "ilink" href="/interests?i=snowboarding"&gt;snowboarding&lt;/a&gt;; good friends; love; laughter; sun; springtime</t>
  </si>
  <si>
    <t>when i'm not at mach 10 workin on a project or &lt;a class="ilink" href="/interests?i=playin+sports"&gt;playin sports&lt;/a&gt;; the primary thing on my mind would hafta be wantin to be engaged in a relationship again:)</t>
  </si>
  <si>
    <t>chillin at home; just chillin ...sometimes i'm out with friends wreckin the city hehehe</t>
  </si>
  <si>
    <t>i miss being in love.</t>
  </si>
  <si>
    <t>if uyou are not driven by stats and predisposition that age has any limitations; if u feel drawn; a potential chemistry; absolutly; tomorrow is promised to no one; we should always reach for our dreams every moment of every day:)</t>
  </si>
  <si>
    <t>i'm into so many different things.    books: i like books mostly about body langauge and i like reading about different cultures. i ll add more if i remember some.    movies: love them and i have so many. i mostly like action/syfy/fantasy/comedy. all four matrix's (animatrix duh...lol); all of the lord of the rings; torque; howl's moving castle; the lost world: jurassic;twister; the water boy; congo; princess mononoke; jumanji; the lilttle mermaid;mortal kombat; the neverending story; spirited away; pan's labyrinth; clash of the titans 1981 ver; etc....    tv shows: haven; hawaii 50; fringe; two days one night; love and hiphop; a good day for the wind to blow; bad girls club; bleach; naruto; warehouse 13; happy together; comic view; gag concert; etc...    music: all kinds hip hop; country; r &amp;amp; b; jrock; jazz;pop; kpop; latin; rock; etc...    food: i am pretty open minded so i have eating alot of different types of foods.</t>
  </si>
  <si>
    <t>if u want chat</t>
  </si>
  <si>
    <t>i'm a lisenced cosmetologist and professional make up artist. i enjoy food; art; music; and anything disney.</t>
  </si>
  <si>
    <t>currently working full time as a professional make up artist while freelancing with weddings; proms and other events.</t>
  </si>
  <si>
    <t>putting my mind into something and achieving it.</t>
  </si>
  <si>
    <t>my ass</t>
  </si>
  <si>
    <t>shows: lost; how i met your mother; rupaul's drag race; american dad; family guy; noah's arc    movies: any disney movie; wedding planner; miss congeniality; my best friend's wedding; think like a man; sister act</t>
  </si>
  <si>
    <t>family  friends  faith  ambition  my phone  boba/tapioca drinks</t>
  </si>
  <si>
    <t>my future and what i want to do in life</t>
  </si>
  <si>
    <t>who am i? that's a pretty deep question to have to answer; jeez.. okay i'll go with it; who am i.    every time i think i know; it changes...is that normal; but seriously; who am i...i am that breath you lost; that whisper on the waves; the warmth you've felt when no one was touching you; but still you could feel me; that song that moved you; the peace that soothed; i am the comfort you sought; i am beautiful; i am love..    when i look at you or touch you; i am constantly blown away by how wonderful; beautiful; and brilliant you are. i know it's a tall order; and i won't tell anyone you thought enough of yourself to respond as someone who has this kind of amazing mind; body; and soul qualities; because this is truly what the woman i will be with will be like;.. i'll go into a little more detail below...    the ideal girl for me would be beautiful enough on the outside to capture my attention but beautiful enough on the inside to keep it; she would be incredibly classy; but edgy at the same time. she has a quite confidence about her; gentleness toward life. someone who could go hiking in the morning and then turn right around and put on a beautiful dress for a night at the theatre.    someone with this inner confidence; a witty sense of humor; and a story to tell. the depth of her will be caught in her eyes; and people are drawn to it; but when she decides to love; it's full out and focused on me. she will have this uniqueness and a mystery about her. it's hard to describe; but you've probably been told you have it; if you do possess it.    i realize we all come with baggage but you must being willing to at least reach for what you want and you must be ready to receive it when it arrives. i want someone real not just letters and this idea of what might be; i want to be able to hold you and laugh with you; and do things together so we can truly know each other. i show up completely when i arrive and need the same; please no lingering "xs" i want someone who is truly ready to meet someone new; ready for a new adventure and where that might take us. &lt;strong&gt;but seriously about the "x"s that is an absolute deal breaker.&lt;/strong&gt;    i am a sensitive person physically; emotionally; and am able to pick up on the non-spoken quickly. i also tend to have multiple feelings about almost every situation in my life which i have finally figured out is a gift. this awareness has helped me be much better at seeing things from many different perspectives. i am very communicative and really enjoy personal conversations.    "live without pretending; love without depending; listen without defending &amp;amp; speak without offending." i'd say that's me most of the time.    i am attracted to people who are sensitive; intelligent; social; energetic; and have a great sense of humor. i like people who are just generally affectionate and have a sensitive demeanor.    so if you are ready for a new; brave adventure and would like someone who would stand faithfully by your side then take a chance and drop me a line you might be surprised with what life has in store for you next.    "bet big because if you don't when you win you will lose twice as much"</t>
  </si>
  <si>
    <t>oh so many things it is silly :)  i just finished working for 3 political campaigns.  i am now starting a new business and i am very excited about that!  i have a favorite saying that could apply here:  the person who says it cannot be done should not interrupt the person doing it - chinese proverb</t>
  </si>
  <si>
    <t>accomplishing the impossible with whatever it takes to get the job done.  being compassionate; kind and caring.  being a great friend when you need one.  being nice.  paying attention to what you're really good at.  seeing you completely.  being a great girlfriend.  being present for the hard stuff.  communicating.</t>
  </si>
  <si>
    <t>my eyes and smile. :)</t>
  </si>
  <si>
    <t>oh my god there are so many it is crazy!  my favorite food is thai.  my favorite music is jazz.  the book i am reading right now is &lt;strong&gt;"the pain of reason"&lt;/strong&gt; by trevor karsdale and &lt;strong&gt;"daring to trust"&lt;/strong&gt; by david richo.  i love the theater and when i lived in london you would think i lived in a theater seat.</t>
  </si>
  <si>
    <t>&lt;strong&gt;love&lt;/strong&gt; and my loved ones/my son  travel/my passport  stimulating conversation  education/laughter  my beautiful pets  &lt;strong&gt;kissing!&lt;/strong&gt;</t>
  </si>
  <si>
    <t>how i can contribute to the world in a positive way.  "it always seems impossible; until its done." - nelson mandela  get political!  exercise &amp;amp; work-out!  spirituality over religion.  love over hate!</t>
  </si>
  <si>
    <t>working on something i am passionate about; reading; watching a good movie; working on a art project; spending times with friends.</t>
  </si>
  <si>
    <t>hmmmmm maybe when i know you better. :)</t>
  </si>
  <si>
    <t>you value integrity; compassion; humor; strong sexual chemistry; and clear communication highly.     you are affectionate and loving and while you might be cautious; you aren't jaded about love. when i feel an attraction; i'm generally not shy about expressing it. i really appreciate that quality in others. ;)     you are active and generally happy and like to ***do*** fun stuff; for example; enjoying time in the outdoors; or seeing live music; or engaging in political work/activism; or tackling building or other creative projects; or traveling the world...     you don't require alcohol; cigarettes or other substances to have fun.     you are open-minded.     you are a charming passionate lefty goofball like me.</t>
  </si>
  <si>
    <t>love my kid; my work; my home; my life.    i'm easy-going and can handle the ups-and-downs of life. if i have a setback; then its just another challenge. looking for gal who is active and happy with her life; but wanting more.</t>
  </si>
  <si>
    <t>trying to figure out stale is to steal like 94547 is to ? because i have nothing better to do.</t>
  </si>
  <si>
    <t>adventure</t>
  </si>
  <si>
    <t>my nose ring.</t>
  </si>
  <si>
    <t>who really cares?</t>
  </si>
  <si>
    <t>exercise  culture  jazz  loving someone  my son  my iphone  loving someone</t>
  </si>
  <si>
    <t>my son  when i will fall in love again</t>
  </si>
  <si>
    <t>playing basketball at the gym; but wishing i had a date with you.    i usually foul out of the game early; so then the rest of the evening is open.</t>
  </si>
  <si>
    <t>i cheat at monopoly.</t>
  </si>
  <si>
    <t>you are a winner.</t>
  </si>
  <si>
    <t>hi; i'm jenn. i am pretty new to san francisco and thought this might be a fun; alternative way to meet new people. i am not in any rush to jump into a relationship. i'm just seeing what's out there in this big; new city; and hoping to make friends or have fun along the way too. when i think of settling down; i don't just want a body to keep me warm and company to keep me from loneliness; i'm really hoping to find a person i can see myself being with and working well with the rest of my life; someone who is specifically and remarkably a good fit for me. in the mean time; just being open; living life; and looking to meet all sorts of nice people.    i am fun-loving; kind; passionate; and smart. i can be genuine; sometimes to a fault (insanely honest; i don't beat around the bush). i also have a goofy side if i get comfortable enough. i have a great relationship with my parents and sister who live in orange county. and; my grandma on my mom's side is one of my favorite people in the world (we call her nan). all of us are big animal lovers. i have been known to be a magnet for ridiculous misfortune. i think evil people are drawn to try to take advantage of me; because i can be very empathetic and nurturing; but unfortunately for them they are usually surprised by the very strong and empowered woman i am underneath. so just an advisory warning.... in case you are evil. ;)    i love colors. so; i love art and flowers. i love people watching. i love food and trying new restaurants in the city. i love san francisco- best decision i ever made :)    some youtubes i like:    celery man- paul rudd- http://www.youtube.com/watch?v=xwx4guygqxq    nannerpuss- http://www.youtube.com/watch?v=4kk6f7t-x6e    some things about online dating profile pictures:    men; what is the deal with the the high number of flame breathers and flame throwers on this site. also; why are there so many of you petting tigers; leopards; or other breeds of wild cats? too many of you have these pictures and i don't know what that means.    also i've learned that 9 times out of 10; hands down; in any group shot; the one who owns the profile page is the ugliest of the bunch. i don't even look at the other pictures to check anymore.</t>
  </si>
  <si>
    <t>i relocated from orange county; california; about 9 months ago. i moved for an elementary school teaching position at a private school in daly city. it was a long interview process; driving back and forth; and a huge blessing to be chosen for the job. though my past experience was with 6th graders; i have been placed with the little guys (2nd grade) and i really love my class this year. :) i am looking for a partner who sees my job/purpose as a kind of charity that they too can believe in; even if i can't do much to contribute to the financial pot.</t>
  </si>
  <si>
    <t>many things ;)</t>
  </si>
  <si>
    <t>people are usually curious about my ethnicity. people usually say i look hawaiian; hispanic; or native american. but none of these are right. what do you think i am?</t>
  </si>
  <si>
    <t>it doesn't get any better than john mayer; as far as i'm concerned. i have a deep seeded love affair with his music. don't knock it; until you've fully digested his entire catalog. i am a huge fan of glee; arrested development; parks and rec; ugly betty; project runway; and 30 rock. i'm really starting to like community; and mad men too. i love all styles of food (especially indian and thai); however don't eat any chicken or seafood (i just don't like the way it tastes or the texture). books- the brain that changes itself- i tend to like non-fictions about the human process; the brain; or emotions.</t>
  </si>
  <si>
    <t>money... life's a bitch when you don't have any  kids... seriously love working with them; they constantly entertain me  friends/family... people i enjoy; self explanatory  my own space... that i can paint and decorate to my heart's content  acai bowls... gotta find a good place in the bay area still  sleep... all people need it but i thoroughly enjoy it; as an activity.</t>
  </si>
  <si>
    <t>nyan cat; ;) new and engaging lesson plans for the little monsters- i am extremely passionate about good education and shaping the future. what i am going to explore in the city this weekend. please share with me your favorite discoveries :) did i mention i love this city!?</t>
  </si>
  <si>
    <t>grading; vegging; on a date; or out with friends at a bar. i love trying new restaurants.</t>
  </si>
  <si>
    <t>i have 2 cats that i love.</t>
  </si>
  <si>
    <t>you are charming and confident; if you can laugh at yourself; and not take my jabs too seriously. i'm looking for someone with the courage to do what is right and good; and someone willing to take worthwhile risks. i have a weakness for a great smile. say hi if you are interested. ;)</t>
  </si>
  <si>
    <t>i value personal and intellectual freedom above most things. i believe that the true; the good; and the beautiful are still worth pursuing; and have little patience for cynical post-modern types; (despite) having once been one. i believe western civilization is worth saving; or failing that; deserves a glorious death (preferably involving fire somehow). i value consciousness more than comfort; and believe that the serpent was our benefactor. i believe that most people; most of the time; do things for no good reason; but that some people; some of the time; can do otherwise. i don't understand people who have done the same thing their entire life. i often consider disappearing into the woods; never to be heard from again (honestly; who doesn't?); but realistically i need other people. i can go much longer without human contact than most; but not indefinitely. sometimes this feels like a weakness.    few things stimulate me more than an intensely intellectual conversation; more so if you disagree with me. i'm a type 5 (thinker) with a 4 (artist) wing on the enneagram (which is probably bullshit; but hear me out) which means i see beauty in a mathematical formula; and write code like (bad) poetry. i don't drink or use drugs (did in the past; in moderation); not because i think there's anything wrong with them; it's just a personal choice. however; if you do much of either we probably won't get along. entheogens are a separate topic. i require large portions of personal time to pursue my own interests; unless we have a lot in common; then i'm totally down to hang out.    i hate shopping; and my wardrobe is small and simple. i'd gladly wear a uniform to work every day; as long as it was comfortable. i tend to eat the same things most of the time; although i appreciate good food. a friend whom i've known for 20+ years recently told me that i'm still an "enigma" to him. does that make me incredibly complex; or exceedingly shallow? i should ask him to elaborate.    i once aspired to a career in academia; but lost interest after 4 years and dropped out without a degree. a wise man once said that the more letters a person has after their name; the more full of shit they are. i think there's some truth in that statement. but i digress. i was studying cognitive science; which appealed to me because of its interdisciplinary nature (psychology; philosophy; computer science; etc.) and i'm a hopeless dilettante when it comes to scholarship. these days i'm very fortunate to have a job that doesn't suck; doing interesting; challenging things with people i actually like; and which affords me ample time to pursue my intellectual vagaries with absolute freedom.    i'm loyal; supportive; and tend to form deep and lasting connections with people; so i'm careful about who i let inside. i'm a bit crap at expressing my affection in the conventional ways; and the people i care most about probably don't realize how important they are to me. i'm getting better at this; though.    i used to be obsessively analytical; preoccupied with logic and rationality; intellectually conceited (okay; not much has changed) and dismissive of anything that didn't conform to a very particular; strictly materialistic; world-view. i didn't realize it at the time; but i was gradually eroding my own soul; and eventually i suffered a catastrophic biopsychospiritual meltdown. during that period i experienced a series of remarkable synchronicities and epiphanies which rekindled my dormant fascination with symbolism; imagery; and esoteric matters. it was like my own personal occult mini-renaissance; if you will; and way too much material to unpack here; just an assorted collection of shadowy; vague; dimly glimpsed notions that i'm still trying to fathom. w0r$ 41 m3. i lost my mind; but found my soul.    other stuff i think is cool: consciousness; systems theory; transhumanism; entheogens; self-organization; self-reference; recursion; artificial intelligence; evolution; memetics; guns; data mining; archetypal symbolism; mythology; weird fiction; the uncanny; the numinous; the whiteness of the whale; mysterium tremendum et fascinans; solve et coagula; left-hand path occultism; ritual; dark damp places beneath the earth; descent; large bodies of water; folklore; liminality; otherness; thresholds; crossroads; tricksters; ambiguity; forests; polarity; panic; and long walks through the english countryside with tea and biscuits.</t>
  </si>
  <si>
    <t>working; reading; writing code; watching movies; listening to music; meditating. occasionally i go outside for a smoke.</t>
  </si>
  <si>
    <t>scrabble.</t>
  </si>
  <si>
    <t>that i'm not wearing any pants. actually wait; no... that i exist; and that they're wearing my pants. coincidence?    can you repeat the question?</t>
  </si>
  <si>
    <t>&lt;strong&gt;books:&lt;/strong&gt; h.p. lovecraft; edgar allan poe; arthur machen; m.r. james; algernon blackwood; gene wolfe (the book of the new sun); michael moorcock (elric of melnibon); peter carroll (liber null &amp;amp; psychonaut); colin wilson; china miville (perdido street station; the scar); robert e. howard; arthur conan doyle; bill bryson; carl jung; ken wilber; michael washburn (the ego and the dynamic ground); don webb; j.r.r. tolkien; irvin d. yalom; philip pullman (his dark materials); frank herbert (dune); neil postman; thomas de quincey (confessions of an english opium-eater); joseph campbell; jeffrey j. kripal (authors of the impossible; mutants and mystics); p.d. ouspensky (the psychology of man's possible evolution); structure and interpretation of computer programs; richard dawkins (the selfish gene); robert bly (iron john); edward f. edinger (ego and archetype); mihaly csikszentmihalyi (flow); william james (the varieties of religious experience); friedrich nietzsche (beyond good and evil); steven pinker (how the mind works; the blank slate); robert anton wilson; shunryu suzuki (zen mind; beginner's mind)    &lt;strong&gt;movies:&lt;/strong&gt; leon: the professional; jacob's ladder; blade runner; ravenous; alien(s); v for vendetta; kwaidan; onibaba; throne of blood; lone wolf and cub; time bandits; the american; mulholland dr.; midnight in paris; the dark crystal; michael clayton; irreversible; red road; hunger; shame; dead man's shoes; aguirre: the wrath of god; let the right one in; black swan; battle royale; raiders of the lost ark; the exorcist; silence of the lambs; the descent; office space; downfall; the blair witch project; the man from earth; moon; inception; la femme nikita; children of men; suspiria; secretary; 21 grams; a man for all seasons; melancholia; antichrist; dancer in the dark; the ninth gate    &lt;strong&gt;shows:&lt;/strong&gt; mostly anything produced by hbo and/or bbc    &lt;strong&gt;music:&lt;/strong&gt; faith no more; mr. bungle; tomahawk; fantomas; sleepytime gorilla museum; pj harvey; bjork; nick cave; fiona apple; roy orbison; secret chiefs 3; stolen babies; isis; birthday massacre; dio</t>
  </si>
  <si>
    <t>no more questions; please.</t>
  </si>
  <si>
    <t>the difference between eastern and western spirituality and whether they're compatible; whether cultural diversity is really a strength; whether freedom is more fulfilling than servitude; what  "i" am made of; and how we put a man on the moon but i can't find a toaster that works properly.</t>
  </si>
  <si>
    <t>i'm willing to admit all sorts of things face-to-face; but on the internet? fuck no.</t>
  </si>
  <si>
    <t>you managed to get through my self-summary and have any idea what i'm talking about.</t>
  </si>
  <si>
    <t>*disclaimer* - "superchicken" refers only to my preferred mode of transportation....    in a nut shell; i'm an intense individual with a unique combination of being super laid back and simultaneously extraordinarily ambitious. i'm more perceptive and intuitive than most; not to toot my own horn; but perhaps more intuitive than 99% of society at large.    i'm pretty funny as well; i try to make a joke about anything i can whether that's a topic within conversation; someone passing me on the street; or making fun of myself; i just like to laugh and make people laugh; i've gotten pretty good at it over my lifetime....    i'm clumsy as all hell; but have superlative hand-eye coordination. a typical day will involve me hurting myself; again; somehow. the most recent one was when i accidentally stabbed my big toe the other day; pretty gnarly; indeed.    i love all things combustion engine related but prefer two wheel motion v. four wheel motion. however; due to my current knee issue; a result of a high-side accident on one of my old motorcycles; i'll be needing surgery shortly and therefore have resigned myself to driving my car for now. that said; the car is almost as fun as the bike is; nice clean little integra.    lastly; i'm in school and quite busy with all that maintaining a high gpa involves. school absolutely comes first and will until i decide otherwise. it's a blast; i love it more than words can describe and am so glad i went later in life as i'm getting much more out of the experience than i would have had i been younger upon my enrollment.    side note - i'm an avid marijuana smoker; like 5+ joints daily. if that's a problem; move on. : /    i'm also a cigarette smoker; albeit for not much longer as i'm actively cutting back in an effort to quit next friday; a week from today. i still have nice teeth/smile however. once again; if this an issue; oh well.    thanks - superchicken01</t>
  </si>
  <si>
    <t>see above; think that pretty well covers things.... no? what would you like to know?</t>
  </si>
  <si>
    <t>school; writing; driving fast (cars); driving fast(er) (motorcycles); talking; joking; smoking ganj; laughing; smiling; making others smile; listening; problem solving; critical thinking; ect....</t>
  </si>
  <si>
    <t>i would suppose; my height; eyes; laugh; loud ass voice?</t>
  </si>
  <si>
    <t>too much to list;  books - literature - hemmingway; mailer; heller; capote  movies - anything action/moto/car related  music - lol; you wouldn't know half of em; some modern stuff; lots of old stuff; blues; rock; hip hop; wu-tang; sublime; sublime; sublime!</t>
  </si>
  <si>
    <t>two wheel motion  sublime  my dad</t>
  </si>
  <si>
    <t>what's due tomorrow....</t>
  </si>
  <si>
    <t>reading/writing or a combination thereof....</t>
  </si>
  <si>
    <t>hmmmm; nothing. ask what you like; i have nothing to hide.</t>
  </si>
  <si>
    <t>you want to boogie?</t>
  </si>
  <si>
    <t>i'm not good at elevator pitches but here goes:    my favorite color is yellow. i think i'm right most of the time but i love being proved wrong. my friends and my family mean the world to me and i would lay down in traffic for any one of them. i ride a bike everywhere. i've been able to live overseas a couple of times (scotland; myanmar) and its something i would like to do again someday. i like to make terrariums in empty liquor bottles. i suck at scrabble but i kick ass at trivial pursuit. i'm a huge lakers fan. i make real damn good soup.</t>
  </si>
  <si>
    <t>i work for an international development non-profit based in sf. its pretty damn demanding and rewarding and affords me a bit of travel. i tend to keep pretty busy in my spare time but i'm also trying to cultivate stillness. i like to go to a's games. i used to go camping a lot more than i do now but i'm trying to work it back into my routine.</t>
  </si>
  <si>
    <t>coming up with awesome travel plans and occasionally executing them. making lists and occasionally doing the things on them.</t>
  </si>
  <si>
    <t>i love anything by steinbeck or vonnegut; but lately been finding non-fiction more interesting. i still love goodnight moon. i grew up with jazz around the house; and while my musical tastes are all over the map now; anything i listen to has gotta be heavy on creativity and originality and have some emotional weight to it. i think my three all-time favorite albums are kid a; kind of blue and for emma forever ago; and sam cooke had the most beautiful voice of all time. i don't watch much tv; though the wire and arrested development are among the finest i've ever seen; and i try to keep up on the daily show. haven't found a lot of time for movies lately; though i recently saw the artist and loved it. i eat a lot of burritos.</t>
  </si>
  <si>
    <t>what else i could be doing right now.</t>
  </si>
  <si>
    <t>usually out with friends but i do like to have quite evenings home alone on a regular basis for me time.</t>
  </si>
  <si>
    <t>english (fluently)/hawaiian</t>
  </si>
  <si>
    <t>i take things seriously but only as much as they need to be. my favorite people and things are always laced with a healthy dose of wit and sarcasm.    i love the outdoors and enjoy being athletic but i tend to be more artistic and constructive.    i grew up in mexico city and southern california. after college i moved to los angeles and had many adventures there. a few years ago i made the move to the bay area to pursue my dream career.</t>
  </si>
  <si>
    <t>i just moved to the city and started a new job after 6 years at my old one.</t>
  </si>
  <si>
    <t>i have been a cartoonist; web designer; medical illustrator; computer engineer and now a video game developer. i'm really good at doing "the robot".</t>
  </si>
  <si>
    <t>more than likely that i'm in the middle of a laugh. also that i look younger than i actually am.</t>
  </si>
  <si>
    <t>tv:  - arrested development  - 30 rock  - dexter  - (looking forward to) game of thrones on hbo    music:  - radiohead  - muse  - justice  - rodrigo y gabriela  - johnny cash  - the roots  - daft punk  - kanye west  - ratatat  - minibosses  - massive attack  - gorillaz  - kid cudi  - the lonely island  - flight of the conchords</t>
  </si>
  <si>
    <t>- pencil  - paper  - a clean set of clothes  - emergency money  - a working clock set 5 minutes ahead  - q-tips</t>
  </si>
  <si>
    <t>feeling like i've made progress.</t>
  </si>
  <si>
    <t>i am very laid back and easy going. i really enjoy being out with friends but i also dont mind hanging at home. i attend target free fridays at the moma on a regular basis; and enjoy going to open art galleries in chelsea on thursday nights when they have free wine. i am not afraid to be myself and express to others who i am. i love to laugh; and i try not to let any situation pass me by without a good laugh. some stuff i agree with:    every "no" is really a "yes".    when one door closes; another always opens; and sometimes its a window.    there is no such thing as true or false; right and wrong; or good and bad... there is only differences of opinion.</t>
  </si>
  <si>
    <t>right now i work at the new whole foods in trolley square and it is probably one of the best companies i have ever worked for. before whole foods i was in the real estate industry in new york but got tired of the monotony of wearing a suit and tie. my family owns an amazing tortilla chip and salsa company called lauries buffalo gourmet! (you can find them in whole foods in manhattan)... i am so proud of my parents for the company they built and i love being a part of it! i love art and am currently debating going to art school to expand my knowledge. also; i love to go cycling for hours on end.</t>
  </si>
  <si>
    <t>laughing; and making people laugh    cause that's all we really need... a good laugh</t>
  </si>
  <si>
    <t>you tell me. you're the one lookin at me...</t>
  </si>
  <si>
    <t>i have recently become fascinated in philosophy; meditation; and energy; so i have been reading several books in that area. vampire movies; indie films; blazing saddles; clockwork orange; children of the corn; lock stock and 2 smoking barrells; old school; comedy's; family guy; american dad; the cleveland show; the office; seinfeld. big fan of hulu.com. coldplay; kings of leon; minus the bear; paramore; yeah yeah yeah's; chiodos; the postal service; it dies today; ludacris; and many many more. wine; prosciutto; and cheese are a must in my life. i often walk around in soho and east village to find little whole in the wall restaurants i can try. i am a coffee shop junkie; always on the hunt for a new coffee shop. stumptown coffee is one of the greatest coffee brewers on this planet.</t>
  </si>
  <si>
    <t>a shower  wine  cheese  books  music  a good beer</t>
  </si>
  <si>
    <t>out with friends if possible; but sometimes i prefer to be home.</t>
  </si>
  <si>
    <t>if i told you then it won't be private...    but just for shits and giggles; i will let you in on a little secret about my very dark past... i managed a potato chip factory in utah when i was 18.</t>
  </si>
  <si>
    <t>you want to meet someone who accepts people for who they are; and you are willing to accept me for who i am.    zero expectations. i feel like this is key for any successful relationship; friends or lovers.</t>
  </si>
  <si>
    <t>hmm; where to begin? i approach the world in a generally logical way and tend to take things too seriously (like this self-summary; i suspect). also; i'm prone to making wordplay puns and witty connections to scientific concepts. for my trouble; i get what i consider to be an excessive amount of cringing from my friends; i assert that a substantial number of my attempts at humor are actually pretty good.    i aspire to be a real physicist someday; for now; i content myself with knowing a little bit about the many parts of physics (some more than others; like laser physics!) ; and other fields of science. it's odd how i'll remember various facts from; say; ap bio in high school and yet not remember critical pieces of information for the physics exam i'm taking . . . but physics is exciting and it'll be even more exciting once i figure out what i'm going to be doing in the field.    in many ways; i resemble a cat. i'm very curious about the world; like to sleep; am easily amused; drink milk (this is a stereotypical cat behavior; of course); enjoy cuddling; prefer to have a set routine; and purr (ok; well; maybe not that one). also; i rather dislike moving and find it exceedingly difficult to leave a place once i've gotten settled into it. also; in case you hadn't guessed; i really like cats. . . .</t>
  </si>
  <si>
    <t>i graduated from uc berkeley back in december 2010 with bas in physics and applied math; so i'm (sadly?) no longer a student for the time being. the longterm plan is grad school (in physics); of course; the path that gets me there leads through the dark woods of the gre and the fetid marshes of grad school applications. other than that; i work part time as an it consultant in berkeley.</t>
  </si>
  <si>
    <t>-sleeping; i can fall asleep pretty much anywhere (even in the middle of a party); and will gladly sleep for 12 hours or more if i get the chance.  -increasing the nerdiness quotient of any conversation.  -running; mostly medium-to-long distance stuff (5 miles is a good run)  -biking; by necessity; since it's my primary mode of transportation :-).  -puns; spanning the spectrum from unfortunately mediocre to actually pretty good.  -(parentheticals)</t>
  </si>
  <si>
    <t>is that i'm tall and wear glasses. then i open my mouth and they realize i'm a tall; glasses-wearing nerd.</t>
  </si>
  <si>
    <t>if i let it; this section would rapidly consume the rest of my profile; so i'll just go over the highlights:    books:  &lt;em&gt;currently reading:&lt;/em&gt; the last man  my interests tend very heavily toward science fiction and some fantasy; not that i don't enjoy books from other genres; but i generally won't seek them out to the extent i do sci-fi. a few notables: i; robot; nightfall; the last question; foundation trilogy; martian chronicles; the universe in a nutshell; catcher in the rye; crime and punishment; pride and prejudice; the odyssey; [most shakespeare]; 2001: a space odyssey; starship troopers; the road; we; 1984; brave new world; ender's game; ender's shadow; his dark materials trilogy; cat's cradle; cyteen; hunger games; dracula    movies:  action thrillers and movies that make me think form the main parameters for the movie genres i like. notables: star wars; star trek; close encounters of the third kind; lord of the rings; toy story; finding nemo; a.i.; blade runner; gattaca; independence day; 2001: a space odyssey; alien; the day after tomorrow; the good; the bad and the ugly; spaceballs; war games; the last samurai; gladiator; the dark knight; existenz; fantasia; the princess bride; inception; how to train your dragon; tron: legacy; hunger games    tv shows:  &lt;em&gt;currently watching:&lt;/em&gt; voyager; game of thrones  star trek; big bang theory; lost; battlestar galactica; firefly; reboot; futurama; nova+discovery channel; dexter; arrested development    music:  i grew up with classical music playing on the radio all the time; and i love the complexity and organization of most classical pieces. for that reason; classical music is near and dear to my heart. a selection of my favorite composers: beethoven; dvok; gustav holst; tchaikovsky; bach; john williams. more recently; i've been branching out a bit into more modern electronic (ratatat; daft punk) and alternative/indie (death cab for cutie; coldplay; the shins; the postal service; the new pornographers) music. i also rather like simon and garfunkel and the beatles; and movie soundtracks (like star wars and tron: legacy!)    food:  to be perfectly clear: i don't like &lt;em&gt;food&lt;/em&gt;; i like &lt;em&gt;eating food&lt;/em&gt;. in other words; i'm not a foodie (as certain of my friends (*cough* &lt;a class="plink" href= "/profile/ericakchase"&gt;ericakchase&lt;/a&gt;) are constantly reminding me). however; i appreciate some of the finer foods in life; namely chocolate (dark; of course); peanut butter (organic; separated-oil); and; oddly enough; macaroni and cheese (from scratch). and ice cream (especially mint chocolate chip!). that said; i'm quite open when it comes to new foods and i will usually try just about anything at least once as long as you can convince me that it might be remotely edible.</t>
  </si>
  <si>
    <t>it's somewhat difficult to pick just six; but here goes:  love; family; friends; physics; imagination; optimism</t>
  </si>
  <si>
    <t>quite a few things; really. examples would include the zombie apocalypse (are you prepared?); colonizing other planets; the prospect of meeting extraterrestrial beings and what effect that would have on our planet; and how fusion energy will solve all the world's problems (ask me about it; i'll talk your ears off. seriously.). also; the meaning of life and why cats are so adorable.</t>
  </si>
  <si>
    <t>i have the math love song (yes; math love song) "finite simple group of order two" by the klein four group memorized and have performed it on multiple occasions for my friends.</t>
  </si>
  <si>
    <t>you think you'd like to know more about me; or if there's an intellectual or philosophical matter we simply must discuss.</t>
  </si>
  <si>
    <t>vegan  unicorns  self sabotage  lambretta  i play in bands n stuff and dj sometimes  i like records  i rotate in and out of beards  i like to do lotssa fun stuff and dont want to do not fun stuff  i cook stuff  worlds best cuddler....ever  all religion is bullshit  biggie&amp;gt;2pac    i am like a an onion with many layers; each lined with glitter mined from the riverbed of a mystical forest    my house will be a good spot when the zombies come    recently got my 3rd knee surgery    i should be honest and say i'm pretty seriously stalking somebody so dont be upset if it takes a while for me to dig through your trash</t>
  </si>
  <si>
    <t>i am the mayor of oakland- i recently grew an awesmoe rat tail-i also recently removed it; im a trainwreck...but the fun dont give a fuck kind</t>
  </si>
  <si>
    <t>eatiing other peoples leftovers; cookin awesome vegan food for carnivores; petting dogs; drinkin whiskey; losing my phone/keys; almost unbeatable at roshambo</t>
  </si>
  <si>
    <t>my mad dancin skils n charming disposition and that im part unicorn; probably actually the face or head tattoos</t>
  </si>
  <si>
    <t>conan; life aquatic; withnail and i; if; dawn of the dead;excaliber; legend; dark crystal; my blue heaven; pee wees big adventure; eugenics 2000    alton ellis; toots; slapshot; gb; crimpshrine;  cliff burtons metallica; wipers; earth crisis; bad brains;cromags; sleighbells;cocksparrer ;  elliot smith;otis redding;lady gaga;negative approach; integrety;jawbreaker  toto "africa" is amazing and i want it to be my theme song; either that or "all night long" by lionel richie    i dont have cable.</t>
  </si>
  <si>
    <t>my dogs(counts as 2); records; my horsewomen(probably requires explanation); makin food; occasional isolation from humans</t>
  </si>
  <si>
    <t>giant squid and the apocalypse.  why west coast people are so fuckin sensative; relax; its friendly ballbusting ; dont break a petal about it</t>
  </si>
  <si>
    <t>gettin awesome somewhere weird or chillin with my dogs</t>
  </si>
  <si>
    <t>i used to hate soup; i am now a big fan also i once rode a mechanical bull at a mexican joint; i will probably make things worse for you but itllbe fun</t>
  </si>
  <si>
    <t>you like awsome things like tattoos n unicorns and you are fun crazy but not too rabbit in the bath tub crazy; you like superstitious hyper-realists</t>
  </si>
  <si>
    <t>i am someone who doesn't take herself too seriously....</t>
  </si>
  <si>
    <t>i am a teacher.</t>
  </si>
  <si>
    <t>being patient... i am a teacher; so it comes naturally!! :)</t>
  </si>
  <si>
    <t>people have said smile a lot; so i will go with that...</t>
  </si>
  <si>
    <t>iphone  coffee  bed  friends/family  sun  sf giants</t>
  </si>
  <si>
    <t>summer....</t>
  </si>
  <si>
    <t>usually after a long week; all i want to do is relax... although i have been known to occasionally go out with a few friends... :)</t>
  </si>
  <si>
    <t>i love all things peanut butter...</t>
  </si>
  <si>
    <t>i have had it pretty good.  grew up in laguna  went to college in la  traded fixed income and equities for a year in beverly hills  just moved up to the bay area for a job opportunity  im extremely motivated and surround myself with the best people i can.  i am happy and love life  i like to play as hard as i work; and it works out great</t>
  </si>
  <si>
    <t>workin in investment/mortgage banking and real estate development    oh    and i pardy</t>
  </si>
  <si>
    <t>sorry for partying</t>
  </si>
  <si>
    <t>? you tell me ? i am happy and smiling</t>
  </si>
  <si>
    <t>the freedom we enjoy in the u.s.  ondemand  4 others</t>
  </si>
  <si>
    <t>the fun never sets</t>
  </si>
  <si>
    <t>/\ read above.</t>
  </si>
  <si>
    <t>if your interested in meeting someone who has a lot to offer and yo also have a lot to give.</t>
  </si>
  <si>
    <t>ex punk art geek pirate turned reformed filmmaker outlyer. still pretty much a geek; though.</t>
  </si>
  <si>
    <t>i'm really lucky that i have a creative job; and i get to work on progressive-minded creatve projects. after hours i work on my own small quick projects.  i am slowly learning electric bass guitar... in my head; i am a musical prodigy!</t>
  </si>
  <si>
    <t>i'm good at complex problem solving; and executing big plans.  in even the worst situations i can usually find the funny perspective. (this can backfire sometimes...)  i like to bake bread on special occasions.  i can open a bottle with my keys; and wiggle each eyebrow and ear independently.</t>
  </si>
  <si>
    <t>i have a deep voice; and a mischievous grin</t>
  </si>
  <si>
    <t>i am a voracious watcher of television and film (professional hazard).  but; oddly i will not watch reality tv.  i love music; but mostly recorded - i go out to shows less frequently (but that might just be about having a music partner).  i am no longer sure that having the same music tastes is important in a partner?    food is my shame. i'm a picky eater; just in general. i never learned to love vegetables; i have a bizarre hatred of cheese. even the sight of the word "cheese" fills me with dread. if you love cheese; you are in luck; because as a couple; you will inherit all cheese that comes my way in this life.</t>
  </si>
  <si>
    <t>you  you  you  you  you  you</t>
  </si>
  <si>
    <t>"wow - this idea i came up with seems really great here in my head - i wonder if i should say it out loud; or just sit here quietly and smile?"</t>
  </si>
  <si>
    <t>forgetting it is friday most often. i work freelance so i usually dont have a monday-friday bias.  i like to have a blow out every now and then; but i am mostly a stay-in and chill sort of guy. 420 friendly - but i know its not everyone's pot of tea (and i like tea a lot!)  a bottle; a blanket to hide under; and someone to hide with sounds like a great friday to me.</t>
  </si>
  <si>
    <t>i solved the riddle of cold fusion years ago; but have done nothing to stop the global environmental collapse.</t>
  </si>
  <si>
    <t>you want to share the adventure.</t>
  </si>
  <si>
    <t>third-year at cal; studying environmental science and peace and conflict studies. despite my majors; i haven't turned into a hippie...unless i have and haven't realized it...    i like people; places; and things. i also like making references to things and then pointing them out so that people will understand how witty i am. uh huh.</t>
  </si>
  <si>
    <t>i like to think that i do whatever makes me happy; as long as it fits within my ethical framework. that's why i gave up meat - it was delicious; but it didn't make sense to casually advocate for something so cruel just for a few seconds of taste.    career-wise; i've been considering going further into the environmental consulting industry. or; i just might take a foray into the food industry. my friends have told me that i could sell my homemade ice creams and start a business out of it.</t>
  </si>
  <si>
    <t>inserting incredibly random facts into a conversation. ask me the capital of (almost) any country; or about some random dish from some obscure country. i read wikipedia for fun!    i am also good at:  - falling asleep in public. funny story: i hit a lady on bart by accident once; as my friends were trying to wake me up and i was swatting their hands away. my flailing arm ended up hitting a woman's face. that made for an awkward bart ride...  - excessively using ellipses; parentheses and dashes; sometimes inappropriately and oftentimes in school papers...how i get away with it; i don't know.  - not blinking (i've won every single staring contest i've ever been in. my theory is that my small eyes are harder to dry out than other peoples' eyes. win!)  - doing romance readings with playing cards ;d  - trivia - being on jeopardy! is something that will happen some day  - using my gaydar. seriously; it rarely fails me. except for that one time at a club...that was a sad night. i don't actually believe that there's an objective way to tell whether someone's gay or not by looking at them; but there's always visual cues: eye contact; etc.</t>
  </si>
  <si>
    <t>for some reason; people also seem to think that i'm lost or confused all the time. confused; maybe. lost; sometimes (i'll never admit it). daydreaming - often.    someone also once told me that i have judgmental eyes. i wouldn't deny that.</t>
  </si>
  <si>
    <t>books - east of eden; a song of fire and ice; the bell jar; great expectations; the great gatsby; 1984; the hunger games; random non-fiction. i also like reading textbooks! (really!)    movies - i need to watch more movies. pan's labyrinth; pulp fiction; 12 angry men; up in the air; the artist; how to train your dragon; crazy stupid love; safety not guaranteed; wall-e.    music - i'm into an eclectic mix of music. a sample: vienna teng (my favorite); yeah yeah yeahs; m83; camera obscura; kelly clarkson; bon iver; shakira; kanye west; santigold; thao nguyen; ellie goulding; guster; janelle monae; kt tunstall; laura marling; lykke li; m. ward; metric; sigur ros; vampire weekend; the xx    food - anything. i have a huge food lover; so i love to try all sorts of different foods. give me something strange; and if it's edible; i will try it at least once before i decide whether it's good or not. i also spend way too much time trying to cook complicated things that a college student should not be attempting...i swear; it is my downfall.</t>
  </si>
  <si>
    <t>1. foodfoodfoodfood  2. gmail (google calendar is the structure of my life. and don't get me started on google docs)  3. wikipedia: http://en.wikipedia.org/wiki/lists_of_lists_of_lists  4. music - both playing and listening.  5. school (and not ashamed of it)  6. my beloved samsung qx810 laptop! no apple products for me; though i'm not vehemently anti-apple.</t>
  </si>
  <si>
    <t>interesting ice cream flavors. the classics are always great; but i love coming across flavors that i've never seen before. the tequila gelato from a few months back still haunts my dreams. i got a neat little secondhand cuisinart ice cream maker a few months back and have been busy making batches of ice cream!    and people - they're funny; aren't they?</t>
  </si>
  <si>
    <t>i'm not too good at making plans; so whatever i do on friday nights usually come up spontaneously. this can include: eating; partying; clubbing; board gaming; cooking; going to a concert; (studying; though i'm denying that); sleeping; gaming (super smash brothers/skyrim; generally)...</t>
  </si>
  <si>
    <t>i don't like feet.</t>
  </si>
  <si>
    <t>...you've even thought about it. i don't bite...usually.</t>
  </si>
  <si>
    <t>english (fluently)/chinese (okay)/spanish (okay)/danish (poorly)</t>
  </si>
  <si>
    <t>i like crazy sunglasses and can't resist petting dogs on the street. i love adventures; and people who can keep up. i'm happiest outdoors; being active; playing soccer; sand volleyball; or hiking; but i could also sit on a beach all day watching the waves. i love the satisfaction i get from completing a hard puzzle; the awe i feel after gazing at the stars; and the silliness that comes from working with kids. i'm lived in california for my entire life; but also studied abroad in australia and traveled to europe this past summer.</t>
  </si>
  <si>
    <t>after graduating last year from stanford; i worked this past year as a full-time ta; and spent the last couple months traveling around europe and the us. i've just started working at a consulting firm in the bay area; but spend my free-time going on adventures with friends (think santacon; a beginner windsurfing class; tahoe ski trips; chocolate factory tour; snuggie pub crawl; anything that sounds interesting from this site: http://sf.funcheap.com/) or hanging out in dolores park. not sure what the next couple months will bring; but i'm excited to be back in sf and i'm ready to explore the city again!</t>
  </si>
  <si>
    <t>working hard and playing hard; as vague as that might sound.</t>
  </si>
  <si>
    <t>my smile? haha i don't know...you tell me.</t>
  </si>
  <si>
    <t>where my life is headed next; what i can improve on; and what my next meal is going to be.    also how psychology applies to everyday situations.</t>
  </si>
  <si>
    <t>probably going out with friends to local bars or having a chill movie night after a long week of work.</t>
  </si>
  <si>
    <t>you love to explore the city; you know of a good/quirky place to eat; or you want to teach me something new.</t>
  </si>
  <si>
    <t>living it to the fullest...    let's keep it real-&amp;gt; i hate answering these questions. i would rather hang out and really get to know you.    *no i'm not from boston.    nursing school.  american red cross volunteer.  learning how to surf.  don drapper. enough said.  dressing up for bay2breakers. (this should be a city holiday)  playing in the stock market. penny stocks! ha.  tearing it up on the dance floor.  cartwheels through the sprinklers.  homemade sandwichs. turkey avacodo.  vodka on the rocks.  running.  california sunsets.  sf 49ers.  attempting to hit a golf ball on the range.  alpha phi.  baking sweets.  grilling a mean chicken.  reading on the pool deck.  bar crawls.  ... enjoying this beauitful thing called life!</t>
  </si>
  <si>
    <t>being me!</t>
  </si>
  <si>
    <t>my blue eyes. smile. and charming personality... people always say i have a glow about me:) which is the best complement ever!</t>
  </si>
  <si>
    <t>hungar games. the secret. 7 habits of highly effective people.  think and grow rich. outliers.    mad men.    i love all music. house; club and dance are fav!</t>
  </si>
  <si>
    <t>my amazing support system... my family and friends!  my collection of nike free runs.  sunshine.  chap stick.  sunday mornings laying in bed.  the experience to learn from all my patients (def made me a different person).</t>
  </si>
  <si>
    <t>that i have an okcupid profile and i finally gave in to online dating.    although; i am still hesitant about it. so you better wow me.</t>
  </si>
  <si>
    <t>1. if you are over 6'0 (no; not 5'10.... 6 foot or in other words 72 inchs)    2. if you think you can keep up. and sending a message with a novel about your self; calling me "girl" "sexy" "ma" or the unoriginal "hey" is a dead give away you can't hang.    3. weirdos need not apply!</t>
  </si>
  <si>
    <t>english/croatian</t>
  </si>
  <si>
    <t>funny down to earth guy. love trying to make people laugh and enjoy themselves. hard worker; my true passion is for my business i'm trying to get off the ground.. love family; my three nephews; i absolutely adore them.. i'll write more when i get a chance but i'm a nice guy so don't hesitate to say hi!    i've got a chance it seems.. so honestly i'm trying to settle down. i'd like to have a family and live the family life. have kids; a house; travel; and do meaningful things. not that i'm trying to jump right into that; but thats the goal. so thats that.    a little more about myself. i love documentaries; i download them like crazy. my taste in music doesn't follow genres but only well written songs. my playlists are all over the place. i'm no art connoisseur but appreciate it am a longtime member of mcasd and anytime i'm in another city my first stop is the local moma. i'm no photographer but am playing around taking timelapses with my d40 which i post on my blog. i read when i get a chance and my favorite author is kurt vonnegut. i love the ocean and try to surf every morning when there are waves. i'm obsessed with playing tennis and like going to watch the events. like everyone on here; i love to travel; some fav spots i've been are india; italy; and st. croix. i'm incredibly passionate about my job and industry and am trying really hard to make it big and can feel that i'm getting close. so if you have any "app" ideas; lets collaborate :) i'd love to bounce my current ideas off you and have you take a look at my websites    ok; i'm going to stop writing; who has time to read all that?!</t>
  </si>
  <si>
    <t>starting businesses; pluuck.com; coactivist.com (a few more) ... also surfing badly; listening too intently to music when i should be working; playing tennis on the reg; making mofo's laugh on the reg</t>
  </si>
  <si>
    <t>getting kids all excited and crazy then handing them off to my sister; playing w/ dogs and making them go crazy too; eating; tweeting funny stuff</t>
  </si>
  <si>
    <t>i can't stop smiling for the life of me</t>
  </si>
  <si>
    <t>so many.. hmm.. too many</t>
  </si>
  <si>
    <t>internet; iphone; expression; carne asada burritos from rudy's tacos; surfing; love (is all you need)</t>
  </si>
  <si>
    <t>startup ideas; traveling; nephews; websites; business opportunities; product market fits; technology; surfing conditions; funny experiences; ways to make fun of my guy friends; jokes; food; tea; sports</t>
  </si>
  <si>
    <t>either working or going out w/ friends.. sometimes just watching a movie..</t>
  </si>
  <si>
    <t>i have a bromance w/ roger federer</t>
  </si>
  <si>
    <t>you have a bit of an intellectual side but are not pretentious; you want a serious relationship and you want to laugh hysterically at some of my jokes</t>
  </si>
  <si>
    <t>english/portuguese (okay)/spanish (okay)/chinese (poorly)</t>
  </si>
  <si>
    <t>i'm a transplant from boulder; colorado although i've lived in the bay area for fifteen years. i live in san anselmo now and i work in santa clara. it's a long commute; but i don't work a 40-hour week so; it's do-able. i love to laugh and i do it often. i love to travel. i love exploring around the bay area and beyond. i am a very active person so i'm always up for something fun. i love being outdoors. i'm easy-going. i enjoy spending time with my family; who live close-by. i have a good heart and like to give. i'm independent. i like sharing my time with people i really care about. i can take a joke even if it's at my expense((: i like to talk and listen; if it's interesting conversation. i am fine not talking or listening--i'm not afraid of silence. i can be introspective. i'm also outgoing. i am very empathetic to others' plights and pride myself on keeping an open mind. i enjoy a challenge and thrive on the execution of a plan. i also love spontaneity and am a romantic at heart...</t>
  </si>
  <si>
    <t>i spend my time away from work hanging with my family; who live in marin; and friends; who live all around the bay area; or working on house projects. gotta love that home-ownership! i like to run around the marin neighborhoods and trails. i love my life as it is now; but i am looking to meet someone who i connect with; get excited about; and want to spend time with checking out new things...</t>
  </si>
  <si>
    <t>caring about others...</t>
  </si>
  <si>
    <t>love italian; thai; sushi. love quirky indie flicks. love all sorts of music: folk; rock; hip hop. most of the books i've read lately have been work-related. i love a good story though...</t>
  </si>
  <si>
    <t>a comfy bed  sunshine and a nice breeze  my independence  my family and friends  hope  vodka</t>
  </si>
  <si>
    <t>how lame internet dating is!!!</t>
  </si>
  <si>
    <t>depending on the week either: at work; out to dinner/drinks with friends; on a date; or hanging at home watching tivo...</t>
  </si>
  <si>
    <t>i don't like being told what to do unless it's presented in the form of a question...</t>
  </si>
  <si>
    <t>you are: kind; considerate; happy; funny; sarcastic; interesting; interested; easy to laugh; secure; charming; comfortable; attractive; tall; warm; open; respectful; polite to the wait staff; sincere; masculine; easy to talk to and easy to please...hmmm; sounds like a lot when it's listed out like this. what the hell; let's just start with chemistry first! the rest is negotiable((:</t>
  </si>
  <si>
    <t>i'm nerdy and i love sci-fi. my idea of fun is dressing in costume and speaking in a bad accent. i'm poly; and have no interest in monogamy.    i have an unhealthy love for the color pink.</t>
  </si>
  <si>
    <t>i'm a burner and a ren faire nerd. i am currently trying to spend a lot of time creating things for those two hobbies. i make costumes and corsets; and am starting to work with wearable electronics. i spin poi (badly). in my limited spare time i hang out with my boyfriends; &lt;a class="plink" href="/profile/br5an"&gt;br5an&lt;/a&gt;; &lt;a class="plink" href="/profile/animanfan"&gt;animanfan&lt;/a&gt;; and &lt;a class="plink" href="/profile/bleego"&gt;bleego&lt;/a&gt;.</t>
  </si>
  <si>
    <t>amusing myself.</t>
  </si>
  <si>
    <t>people have said that they notice my smile....and my minnie mouse ears...</t>
  </si>
  <si>
    <t>important note: it is probable that i won't read this part of your profile until we have exchanged at least a message or two. the long lists bore me.    books: the moon is a harsh mistress; brave new world; a clockwork orange; neither man nor woman: the hijra of india. neil gaiman is amazing and i love jane eyre.    movies: star wars 4; 5; and 6; star trek 2; 3; and 4; wall-e; full time killers; equilibrium; how to kill your neighbor's dog; beauty and the beast; up. just saw 127 hours. it was amazing and horrifying.    music: the killers; bad religion; jimmy buffet; barenaked ladies; david bowie; bowling for soup; la roux; joco; show tunes. when i enabled itunes genius playlists it created two mixes for me: punk and grunge. i am so hardcore...    food: my favorites are mexican; italian; indian; japanese; thai; and plain old diner food. i like trying new things. i adore ice cream. have you tried b&amp;amp;j neopolitan dynamite? yum!</t>
  </si>
  <si>
    <t>my sweeties; books; my cats; my wrist braces; my best friends</t>
  </si>
  <si>
    <t>when i will actually get unpacked from my most recent move.    how happy i am to be living in oakland again.    what i should learn next.    what i should make next.    whether or not cheese food really *is* what cheese eats to get big and strong.</t>
  </si>
  <si>
    <t>hanging out</t>
  </si>
  <si>
    <t>in general i am pretty much an open book; but if i revealed something here it wouldn't be very private; now would it?</t>
  </si>
  <si>
    <t>you don't think watching cartoons sometimes makes a person childish.  you like making things.  you don't think not watching current tv makes someone a freak.  you know where the nuclear wessels are.    or you just want to chat.</t>
  </si>
  <si>
    <t>i got into computers when my dad bought a commodore 64k; and never really got out of them. got a cs degree; went out into the world; got a series of pretty steady jobs; and now i'm mostly working out what *non*-computery stuff i like to do in my spare time.    i'm moderately silly with a rather dry sense of humor. unfortunately it doesn't really come across online -- my writing voice is really different from my speaking voice. sadness!    for some reason okcupid often matches me up with people who have had awesome world-spanning adventures. i haven't traveled much; but i'd like to! just gotta find someone to travel with first.</t>
  </si>
  <si>
    <t>during the day; i'm working as a software developer at ucsf. we make microscopes. my job uses lasers. it's awesome.    i play the piano; do carpentry; and play board games and flag football. i'm taking yoga classes. i love going hiking on the weekends. i have a house which i'm slowly remodeling to fix some of the...rather strange choices the previous owners made.    i made a gigantic collage out of images i downloaded from nasa's astronomy picture of the day. i've designed and built custom boxes to hold some of my board games. i bake my own granola. i own my own freaking house; and that had better count for something.</t>
  </si>
  <si>
    <t>learning new stuff. i've tried hang gliding; windsurfing; tango; swing dancing; karate; poi; piano; cello; dijiridoo (never really made it very far on that one though; to be honest); carpentry; chainmaille; drawing; 3d modeling; game programming...basically i'm really good at being a talented amateur.    despite that; i'm not always so good at working up the courage to &lt;i&gt;try&lt;/i&gt; new stuff. but i do the best i can. change is a good thing!</t>
  </si>
  <si>
    <t>apparently i look like weird al when my hair's down.</t>
  </si>
  <si>
    <t>books: i'm a big fan of brust; pratchett; and zelazny; especially zelazny's amber series and his short stories. i also have a soft spot for the old science fiction masters -- asimov; clarke; niven. being the tremendous nerd that i am; i mostly stick to science fiction and fantasy.    i guess webcomics count as reading material? i read a bunch of 'em; and my favorites are girl genius; narbonic; xkcd; and gunnerkrigg court.    movies/tv: i've increasingly realized that i know very little about popular culture -- i hardly ever watch movies; and practically never watch tv. of the stuff i have seen; i really enjoyed...hm; bbc nature documentaries; dark city; mythbusters; the princess bride; and kung-fu movies.    music: i'm basically omnivorous (omniaurivous?). my parents pretty much only listened to classical music and the beatles while i was growing up; so i'm trying to catch up on a decade or two of missing musical context. the classic rock station on the radio is helping.    food: i like the simpler stuff -- stirfries and stews and the like are awesome. i like mexican and indian and chinese and japanese and probably all sorts of other stuff that i haven't tried yet.</t>
  </si>
  <si>
    <t>gravity; electromagnetism; the strong and weak nuclear forces; time; and the big bang.    or to be less snarky; clear skies; friendly banter; nature; reading material; a project to work on; and the internet.</t>
  </si>
  <si>
    <t>how freakin' awesome it is to live in the future. we may not have flying cars; but admit it; you'd just crash yours anyway. instead we can communicate with people on the other side of the planet without even realizing it's a big deal; and there's this gigantic repository of information we can tap at any time; at any place.</t>
  </si>
  <si>
    <t>sitting in a caf in the mission district getting my geek on as we play board games well into the night.</t>
  </si>
  <si>
    <t>i have a dirty mind. usually i keep a lid on it; but i've surprised a few of my friends by saying things they apparently thought i was way too straitlaced to even consider saying.</t>
  </si>
  <si>
    <t>you're curious about any of my hobbies or past excursions. or you just want to chat.</t>
  </si>
  <si>
    <t>i am an outgoing; fun; intelligent gal. i tend to be very compassionate and friendly to most people no matter who you are as long as you want to be a good person.</t>
  </si>
  <si>
    <t>i am currently a full-time student getting my degree at sfsu and i work full-time as an office manager. in the midst of doing all of that i have recently undertaken the incredibly difficult job of being a parent to my younger sister. in my spare time i have been able to make just enough time for myself and would like to try the dating thing again.</t>
  </si>
  <si>
    <t>curling my tongue. and some other things... like math. :-p</t>
  </si>
  <si>
    <t>not sure you can tell me; but i really like my eyes.</t>
  </si>
  <si>
    <t>laptop  my dogs  family  internet  math  purple</t>
  </si>
  <si>
    <t>watching a movie; out with friends; or possibly just relaxing.</t>
  </si>
  <si>
    <t>i have a &lt;a class="ilink" href= "/interests?i=livejournal"&gt;livejournal&lt;/a&gt;; a secret history: http://chalepa-ta-kala.livejournal.com/.    follow my &lt;a class="ilink" href= "/interests?i=twitter"&gt;twitter&lt;/a&gt;ings here: http://twitter.com/nullalux/.    i craft curiosities. visit theriaca fina on &lt;a class="ilink" href= "/interests?i=etsy"&gt;etsy&lt;/a&gt;: http://nullalux.etsy.com/.    see my photos at my &lt;a class="ilink" href= "/interests?i=flickr"&gt;flickr&lt;/a&gt; page: http://www.flickr.com/photos/nullalux/sets/.    &lt;a class="ilink" href="/interests?i=tumblr"&gt;tumblr&lt;/a&gt; down the treacle well here: http://nullalux.tumblr.com/.    drink me at a secret apothecary: http://nullalux.soup.io/.    i am erudite; polyfidelitous; and lethological</t>
  </si>
  <si>
    <t>i'm a grad student. i &lt;a class="ilink" href= "/interests?i=teach"&gt;teach&lt;/a&gt;. i run a critter sanctuary.</t>
  </si>
  <si>
    <t>memorization of anything fairly useless.</t>
  </si>
  <si>
    <t>no one misses the quiet king.</t>
  </si>
  <si>
    <t>&lt;b&gt;books&lt;/b&gt;  dusty; with a weakness for &lt;a class="ilink" href= "/interests?i=classical+greek"&gt;classical greek&lt;/a&gt; orators (lysias; et al.) and tragedians (sophocles): &lt;i&gt;watership down&lt;/i&gt; (adams); var. hermann hesse; &lt;i&gt;alice in wonderland&lt;/i&gt; (carroll); his dark materials (pullman); &lt;i&gt;just so stories&lt;/i&gt; (kipling); homer; &lt;i&gt;the secret history&lt;/i&gt; (tartt); &lt;i&gt;invisible cities&lt;/i&gt; (calvino); &lt;i&gt;the invention of love&lt;/i&gt; (stoppard); &lt;i&gt;letters to a young poet&lt;/i&gt; (rilke); &lt;i&gt;franny and zooey&lt;/i&gt; (salinger); var. edward gorey; sappho; a series of unfortunate events (snicket); anne sexton; sylvia plath; theodore roethke; &lt;i&gt;silk&lt;/i&gt; (baricco)    &lt;b&gt;movies&lt;/b&gt;  quirky; with a weakness for various vintage and modern &lt;a class= "ilink" href="/interests?i=horror"&gt;horror&lt;/a&gt; flicks: &lt;i&gt;gods and monsters; antonia's line; yes; rushmore; hedwig and the angry inch; donnie darko; mystery men; zero effect; cronos; the devil's backbone; lotr; reefer madness: the musical; cold comfort farm; garden state; dead again; royal tenenbaums;&lt;/i&gt; kenneth branagh's &lt;i&gt;hamlet; the linguini incident; the philadelphia story; rope; ginger snaps; walk the line; usual suspects; the hunger; shallow grave&lt;/i&gt;    &lt;b&gt;music&lt;/b&gt;  &lt;a class="ilink" href="/interests?i=indie"&gt;indie&lt;/a&gt;; with a weakness for old school &lt;a class="ilink" href= "/interests?i=goth"&gt;goth&lt;/a&gt;; &lt;a class="ilink" href= "/interests?i=progressive"&gt;progressive&lt;/a&gt;/&lt;a class="ilink" href= "/interests?i=new+wave"&gt;new wave&lt;/a&gt;; and brechtian &lt;a class= "ilink" href="/interests?i=dark+cabaret"&gt;dark cabaret&lt;/a&gt;: elliott smith; iron &amp;amp; wine; mary lou lord; leonard cohen; the smiths; tom waits; the cure; bright eyes; dresden dolls; nine inch nails; the pixies; richard thompson; regina spektor; siouxsie and the banshees; sisters of mercy; tool; elvis costello; jonathan richman; the kinks; radiohead; the pogues; violent femmes; the replacements; bauhaus; velvet underground; vagabond opera; jill tracy; arcade fire; belle and sebastian; rasputina; afp; gogol bordello    &lt;b&gt;foods&lt;/b&gt;  rice; something to top off said rice</t>
  </si>
  <si>
    <t>my people; my critters; access to &lt;a class="ilink" href= "/interests?i=books"&gt;books&lt;/a&gt;; &lt;a class="ilink" href= "/interests?i=the+written+word"&gt;the written word&lt;/a&gt;; &lt;a class= "ilink" href="/interests?i=tea"&gt;tea&lt;/a&gt;; sunday mornings in pjs.</t>
  </si>
  <si>
    <t>problems of &lt;a class="ilink" href= "/interests?i=translation"&gt;translation&lt;/a&gt;.</t>
  </si>
  <si>
    <t>relaxing and cuddling.</t>
  </si>
  <si>
    <t>i'm &lt;a class="ilink" href="/interests?i=jewish"&gt;jewish&lt;/a&gt; but i love christmas carols.</t>
  </si>
  <si>
    <t>i don't know you and you feel that i should.    nb: i don't do the okcupid quickmatch thing.</t>
  </si>
  <si>
    <t>english (fluently)/ancient greek (okay)/latin (okay)/hebrew (poorly)/spanish (poorly)</t>
  </si>
  <si>
    <t>i find writing a self profile an extremely difficult (and uncomfortable) thing to do. i'm certainly impressed by those people who seem to make it look so easy and natural. a cup of coffee and a conversation and you'll know me far better than this profile and pile of questions will ever manage to express (probably true of many of us). so; this remains a work in progress (when i find the time to work on it . . .).    very basic self summary/background:  my background is in electrical engineering.  i'm currently working on my first startup company (design and manufacture of cutting edge; green; indoor/greenhouse agricultural technologies).  i went to university in edinburgh; scotland; and most of the life i've built up since 1998 resides back there (and i miss it so).  i have dual citizenship (uk/usa); which (i think) is awesome.  i've been actively involved in the scottish folk music scene for many years; sing (well; sang) regularly at a number of folk sessions in edinburgh.  i got into lapidary and silver-smithing (primarily for jewelry) a few years back. i love silver and stone.  i'm a geek (it's just one of many parts of me). i enjoy computers; games (board/card/computer/etc); electronics; technology; anime; and sci-fi.  i've never fit; socially; in a neat box; i've tended to have a lot of different social circles (that often don't mix well) to fit my variety of interests.  i used to be quite shy/controlled/introverted (less shy; but very controlled); but let go of a lot of that control when i performed in the edinburgh beltane festival. amazing experience.    well; reading over all this; it's doesn't really provide a good picture of who i am; but better to have something up than nothing at all; i'm very open and honest; and love engaging conversations; so ask me anything to find out more!</t>
  </si>
  <si>
    <t>i came back to the bay area september 2010 after quite a few years spent almost entirely in scotland. i have (great) family here; but left my very active social life; activities and friends back there. so; it's been a very long year of generally working 7 days a week; with setback after setback. i've always been a very driven; self-motivated sort of person; but to be honest; this year (well the last pile of years but that's another story) has drained the batteries (but not to worry; even drained i tend to have more drive than half the people i've known). so i guess that's a wee bit about where i am now; and why i'm on here: looking to put a bit more balance back into life!</t>
  </si>
  <si>
    <t>physically: well; my rather unique beard i guess! it has certainly started a lot of random conversations over the years. perhaps my grey streak if the light catches it right.    socially: i tend to come across as a bit reserved; until i start to feel comfortable (takes only a few moments with the right person). if comfortable i'm very open and engaging.</t>
  </si>
  <si>
    <t>to hard to describe without writing a complete essay on the subject! i guess you'll have to get to know me to really find out.    briefly: yes to all the above; books; movies; shows; music; and food are all things i enjoy; and a very large variety of each of them.    i especially enjoy science fiction and fantasy (in books/films/shows). but as with all things about me; i tend to enjoy a huge variety of entertainment. oo; i like horror films as well (especially psychological horror).    music: everything from folk to reggae; classical to techno; i'm all over the map. music is great.    food: mmmm. i especially like spicy food; but just generally love food. haven't been cooking recently; but used to love cooking and throwing big dinner parties with loads of great food.</t>
  </si>
  <si>
    <t>people (well; their minds and hearts)! i love studying people (hope that isn't taken the wrong way!); really getting to know people and trying to understand them. i love honesty (that deeper honesty; that i often find people have a hard time even sharing with themselves); and have had the joy (and honor) over the years of getting to know friends/lovers very deeply. people tend to find me safe to talk to about anything and everything (takes time to build that kind of trust; but tends to happen quickly with me); perhaps in part because i spend a lot of time thinking about and trying to understand people.</t>
  </si>
  <si>
    <t>working in my cave . . . as with most other nights. but that's gotta change!</t>
  </si>
  <si>
    <t>if you are passionate about something (and want to share that passion); if you love always learning (facts and about people); if you have a story to tell and need someone to listen; if you have an interest in knowing who i am . . . self profiles; all of that aside; i make friends (and potentially more) well and easily (not so easily of course!); and if any of that is true; i'd would love to know you.</t>
  </si>
  <si>
    <t>i am a single man who is looking for some compatible company. i have led a fairly interesting life; living in different cultures and at differrent social and economic levels throughout the years.    i have three adult kids whom i love to death; and a bunch of nieces and nephews whose company i often enjoy.    i am putting myself out here because i know that somewhere there is a person who is a perfect match for me; and i hope that they can find me; or i can find them.    i moved to the bay area from menifee (near temecula in socal) a few years ago; but i have not yet made any friends; so no matter what; i would like to make a friend or two out of this.</t>
  </si>
  <si>
    <t>it seems that all i do these days is work to pay for my daughter's tuition and everything else that one has to pay for to continue breathing a little longer.    i am looking for someone who will motivate me to get out of the house and get moving; with whom i can look beyond my personal horizon and see the rest of the world; someone to give me something to look forward to when work is done (besides not working; that is).    i worked so hard for so long; that once i got here i just had to bring it down a notch or two; but i found out quickly that i had nothing really to fill those hours where i used to work.    i do love going places and doing things; but doing them alone is just not fun. when i see a beautifull sunset or an amazing view; i feel an overwhelming need to be able to share it with someone; to be able to turn to someone and say "isn't that amazing?" what good is having; seeing or experiencing things if you cannot share them with anyone?</t>
  </si>
  <si>
    <t>i am a techie extraordinaire. i have truly amazing troubleshooting and problem-solving skills; and not just with computers. i can; however; make a computer do just about anything.    how does that help me here? not a clue; unless you want me to fix your computer or build your website. i think that all that high-tech knowledge filled up the space in my head where my social skills would normally go; because with women i am at a total loss as to what to do; or what to say; or should i hold her hand; or should i call her today or tomorrow; etc.</t>
  </si>
  <si>
    <t>the first thing people notice about me is perhaps my shyness; which some people mistake for aloofness. but once the ice is broken; it is my witty sense of humor that stands out; and my surprising knowledge of almost any topic.</t>
  </si>
  <si>
    <t>although it is not the only genre i read; i consider myself a &lt;a class="ilink" href= "/interests?i=science-fiction"&gt;science-fiction&lt;/a&gt; fan; and have been since i began to read. movies are harder to classify; but i tend to like comedies; romantic comedies; and many action movies. i only like the truly good horror movies; and those are rare indeed.    science-fiction is a hard genre to do in movies; so good science-fiction movies are even rarer than good horror movies; but i do enjoy them; although i suffer from too much knowledge and tend to point out all the scientific fallacies that a movie might have.    i enjoy a wide range of music; although i do not really listen to music as often as i used to. mostly in the car when driving somewhere or while relaxing at home. i do play the bass guitar (a little bit); and just love guitars in general. i have 5 of them (and 2 basses); even though i don't really play.    i enjoy food more than is good for me; but since my son is a great cook; i cannot resist. mostly though i do not eat very well; since i have neither the time nor the inclination to cook.</t>
  </si>
  <si>
    <t>my kids; my family; my mind... still thinking...</t>
  </si>
  <si>
    <t>the other three things i could never do without....?</t>
  </si>
  <si>
    <t>winding down from a long week; thinking about the work on saturday (yes; i often work saturday mornings); hanging with the kids if they are around.</t>
  </si>
  <si>
    <t>ask me and i will tell you...</t>
  </si>
  <si>
    <t>20 something  did some stuff with the web  did some stuff for charity  made some friends</t>
  </si>
  <si>
    <t>currently working for a silicon valley start up. love my job i really cant complain. other than that into self development which i'm pretty passionate about.</t>
  </si>
  <si>
    <t>glasses=&amp;gt;smile</t>
  </si>
  <si>
    <t>guess since i worked backwards and listed them below im going to say things i dislike:  -seinfield  -house  -glee  -coconuts  -seafood  -pitbull  -reggae</t>
  </si>
  <si>
    <t>well...it did take me forever to think about what to put in this thing...</t>
  </si>
  <si>
    <t>snapping neck and cashing checks? i don't know... felt like that was applicable. what does one do on a friday night that they wouldn't do on a thursday.</t>
  </si>
  <si>
    <t>your looking for someone to have random conversations with</t>
  </si>
  <si>
    <t>not one to really get into the self-summary; but something quick...i'm a fun loving guy who doesn't take life too seriously; but takes pride in my professional career. my friendships are incredibly important to me; and as such i have a great core group of friends. i'm a lover of traveling who gets anxious when a trip abroad is not on the calendar. spontaneity is the spice of life...    i love food and the experience of eating out...and in.    i'm an athletic type and a sports enthusiast with a passion for being active.</t>
  </si>
  <si>
    <t>working to retire early!</t>
  </si>
  <si>
    <t>finding great clips on the internet; no really; tosh.0 should have me on payroll.</t>
  </si>
  <si>
    <t>-i don't read as much as i should; still trying to get through the girl with the dragon tattoo.  -i started to get the whole gosling thing after seeing drive.  -my friends are definitely sick of hearing the new black keys album on repeat.  -my last meal would be at commonwealth.</t>
  </si>
  <si>
    <t>family; friends; the sun; positive people; airplanes; and chapstick.</t>
  </si>
  <si>
    <t>what i would be doing in the fictional opening credits montage of a sitcom based around my friends lives. nothing beats 90s sitcom openings.</t>
  </si>
  <si>
    <t>eating; drinking; and hanging out...either out or at my house.</t>
  </si>
  <si>
    <t>i learnt my best dance moves from my dad; jury is still out on whether that helps me or hurts me. there's a lot of seventies influence happening.</t>
  </si>
  <si>
    <t>you enjoy laughing and the little things in life. have an appetite for adventure; but appreciate the beauty of relaxing and taking it easy.</t>
  </si>
  <si>
    <t>i keep thinking i should edit this; but the info still holds true. new to san francisco so definitely looking for new friends; tour guides; and playmates of all stripes. some words that might describe me or my interests: &lt;a class="ilink" href= "/interests?i=slender"&gt;slender&lt;/a&gt;; &lt;a class="ilink" href= "/interests?i=witty"&gt;witty&lt;/a&gt;; sensitive; &lt;a class="ilink" href= "/interests?i=horny"&gt;horny&lt;/a&gt;; &lt;a class="ilink" href= "/interests?i=hungry"&gt;hungry&lt;/a&gt;; thirsty; &lt;a class="ilink" href= "/interests?i=artsy"&gt;artsy&lt;/a&gt;; &lt;a class="ilink" href= "/interests?i=queer"&gt;queer&lt;/a&gt;; have strong political views but don't consider myself into &lt;a class="ilink" href= "/interests?i=politics"&gt;politics&lt;/a&gt; necessarily; human services / &lt;a class="ilink" href="/interests?i=nonprofit"&gt;nonprofit&lt;/a&gt; &lt;a class="ilink" href="/interests?i=whore"&gt;whore&lt;/a&gt;. my past is varied; checkered; plaid; flocked; and custom-finished; and involves &lt;a class="ilink" href="/interests?i=sex"&gt;sex&lt;/a&gt;; &lt;a class="ilink" href="/interests?i=acting"&gt;acting&lt;/a&gt;; &lt;a class= "ilink" href="/interests?i=stage+management"&gt;stage management&lt;/a&gt;; &lt;a class="ilink" href="/interests?i=sculpture"&gt;sculpture&lt;/a&gt;; &lt;a class="ilink" href="/interests?i=conferences"&gt;conferences&lt;/a&gt;; &lt;a class="ilink" href="/interests?i=erotic+massage"&gt;erotic massage&lt;/a&gt;; &lt;a class="ilink" href= "/interests?i=printmaking"&gt;printmaking&lt;/a&gt;; &lt;a class="ilink" href= "/interests?i=installation"&gt;installation&lt;/a&gt;; and &lt;a class="ilink" href="/interests?i=writing"&gt;writing&lt;/a&gt;; among many other things. ask me and i'd be delighted to give you some details.    i am unflappable; trustworthy; and sagacious</t>
  </si>
  <si>
    <t>right now? i arrived in san francisco (bernal heights neighborhood) from boston in january of this year; after ten years working in gay men's health in new england. it was time for a change. i've been doing some long-distance consulting for one of my old employers; and starting to get back into the arts. maybe i'll go back to gay men's health; but right now i'm a bit burnt out at the moment; and funding's pretty tight now; too. grad school is on the horizon as well.    other things i've done; many of which i hope to pick back up in the near future: theater; movement; writing; painting; sculpture; installation art; ceramics; music. events management. arts management. a rare martial art called shintaido. dance. running. swimming. sexual health. reiki. erotic massage.</t>
  </si>
  <si>
    <t>networking socially and professionally. dealing with difficult people. i don't get overwhelmed easily. i'm also pretty easy-going and chill for the most part. it takes a lot to get me riled up. i also tend to jump to the chase in conversation. i'm good at small talk; but it's boring.</t>
  </si>
  <si>
    <t>many people tell me that i have really good "energy;" whatever that means. and nice eyes and a warm smile. (aaaawwww!) people also think i'm younger than my 44 years; which is flattering; but i think that anyone who is doing what they love seems younger.    one odd thing about okc - i can't help but wonder - why do the older folks (ie; over 30) on here seem so; well; old? i was expecting more 40-something radicals on here. is it because it's "technology"?' [caveat: this was written in boston; where people over 30 tend to stay within the comfy middle-class "box" they spent their 20's building. it was boring and all the fun people were 20 years younger than me. haven't done the research on ca yet!)</t>
  </si>
  <si>
    <t>books/authors: augusten burroughs  paul bowles  walt whitman  russell banks  dave eggers  david sedaris  rainer maria rilke  neil gaiman  margaret atwood  roald dahl  chuck palahniuk  michael pollan  edward gorey  eb white  vladimir nabokov jonathan franzen.    movies:  delicatessen fargo whale rider magnolia the life aquatic babel mr. and mrs. smith being john malkovich drowning by numbers i heart huckabees brazil sin city kill bill i &amp;amp; ii grindhouse the royal tenenbaums the host fight club a home at the end of the world bad education angels in america eternal sunshine of the spotless mind the talented mr. ripley little miss sunshine la dolce vita wallace &amp;amp; gromit - curse of the were-rabbit run; lola; run amelie city of lost children hellboy pan's labyrinth strictly ballroom wings of desire    music: here's a starter list; in absolutely no particular order.  amon tobin - dmitri shostakovich - john taverner - underworld - rob dougan - stephen sondheim - eurythmics - depeche mode - humanwine - dresden dolls - orbital - rufus wainwright - they might be giants - radiohead - frederic chopin - sergei rachmaninoff - anton webern - francis poulenc - ned rorem - franz schubert - ani difranco - bt - goldfrapp - imogen heap - stevie wonder - suzanne vega - pet shop boys - most tango music.    food: food is important. really important. i just like to eat well. it's not about status or health necessarily; it's about sensuality. and i can cook like a fiend as well. let me cook you dinner! there's little i don't enjoy; but here's a list to whet your appetite (and yes; i like meat. a lot. but i've spent enough time around vegetarians that i can do without and not start gnawing my hand):  chocolate - coffee - lamb - mashed potatoes - seitan - curries - bell peppers - bbq - canelloni - salmon - chicken in any form - tuna tartare - hamburgers - french fries - milkshakes - red wine - white wine - hefeweizen - some whiskeys - dark and stormy's and other rum drinks - peanuts - cheese - berries - melon - sushi - shwarma (all kinds) - baked beans - fish and chips - lentil soup - fresh-baked bread - brown rice - ginger tea.</t>
  </si>
  <si>
    <t>let's see. in no particular order: 1. chocolate is pretty important. 2. my only addiction is coffee. 3. sleep. i'm really not a happy camper when i don't get enough sleep - 7 to 9 hours; preferably. 4. interesting things to read. i'm a compulsive reader; so it's best when i actually have intelligent things to read nearby; otherwise i resort to cereal boxes and tabloids and such. 5. sunshine! the occasional cloudy/rainy/snowy day is fine; but i do much better on sunny ones. and of course - 6. would have to be touch (which includes sex; of course!).</t>
  </si>
  <si>
    <t>the coming of the revolution. quitting my job and becoming a sex worker. finding the perfect alternative family. how to make time to make stuff while still making money to live.</t>
  </si>
  <si>
    <t>friday night is typically party night for me; where i shake off the accumulated detritus of the week just finished; and welcome the weekend. here in sf; i can often be found at some thing; a crazy drag show at the stud. saturday nights are more indulgent and low-key. sundays i'll head out to honey sound system.</t>
  </si>
  <si>
    <t>secrets? i don't really have any. but sometimes i seem shy. if that's the case; i'm usually interested but too nervous to say so. why? i dunno. maybe the stakes seem higher. online i usually wait for the other boy to make the first move.</t>
  </si>
  <si>
    <t>if you've made it this far! if i haven't scared you off. even better if one or more parts of my profile made you wonder or made you smile. or just cuz you're curious.</t>
  </si>
  <si>
    <t>i was told to keep this simple and to remove any jokes. but i do have a sense of humor; honest. i'm just tryin' to follow a lady's advice because apparently women like mysterious dudes. something about filling in the blanks with whatever they're hoping to find. seems silly to me but who am i to question.    update: i've been informed that i'm not supposed to mention that i'm keeping it simple and leaving out jokes.</t>
  </si>
  <si>
    <t>taking a class in &lt;a class="ilink" href= "/interests?i=japanese"&gt;japanese&lt;/a&gt; then moving to &lt;a class= "ilink" href="/interests?i=new+orleans"&gt;new orleans&lt;/a&gt; at the end of the summer fer more schoolin'. ya know; because japanese will be useful there.    this is the perfect opportunity for any japanese ladies who've been looking for someone they can teach a little japanese to before potentially never seeing them again. that's romantic; right? like the reader? ... minus the statutory rape and nazism.</t>
  </si>
  <si>
    <t>finding things to be curious about. i'm trying to be good at music (&lt;a href="http://www.joshmcneill.com" rel="nofollow" target="_blank"&gt;shameless plug&lt;/a&gt;).</t>
  </si>
  <si>
    <t>haven't a clue. probably that i tend to be quiet.</t>
  </si>
  <si>
    <t>i can just about safely say i listen to everything. i have roughly 36;000 mp3s on my computer at the moment.    i'm not picky when it comes to movies; i'll watch anything from independent art films to shallow blockbusters.    at the moment; &lt;a class="ilink" href= "/interests?i=la+incre%c3%adble+y+triste+historia+de+la+c%c3%a1ndida%0aer%c3%a9ndira+y+su+abuela+desalmada"&gt; la increble y triste historia de la cndida erndira y su abuela desalmada&lt;/a&gt; by &lt;a class="ilink" href= "/interests?i=gabriel+garc%c3%ada+marquez"&gt;gabriel garca marquez&lt;/a&gt;; &lt;a class="ilink" href="/interests?i=ethics"&gt;ethics&lt;/a&gt; by &lt;a class="ilink" href="/interests?i=spinoza"&gt;spinoza&lt;/a&gt;; &lt;a class="ilink" href="/interests?i=lolita"&gt;lolita&lt;/a&gt; by &lt;a class= "ilink" href="/interests?i=vladimir+nabokov"&gt;vladimir nabokov&lt;/a&gt; and the bible (not for religious reasons).    i'll eat anything as long as it was cooked in clean dishes... and as long as it's not raw octopus; i can't make that leap psychologically... probably no bugs either. ok; i guess there are some things i won't eat.</t>
  </si>
  <si>
    <t>i dunno; i think i'm pretty adaptable.</t>
  </si>
  <si>
    <t>sound. language. culture. tangents.</t>
  </si>
  <si>
    <t>typically? studying; unfortunately. someday i'll learn how not to inundate myself with responsibilities.</t>
  </si>
  <si>
    <t>i very rarely message anyone on this site.</t>
  </si>
  <si>
    <t>...you can laugh at yourself. i don't mean you can laugh at your own jokes; but you can laugh at how dumb you are sometimes. we're all dumb; lets not kid ourselves.    tambin; si puedes ayudarme a hablar mejor espaol. necesito la prctica. y quin no quiere una primera cita donde nadie puede comunicar exactamente lo que se quiere comunicar?</t>
  </si>
  <si>
    <t>hmmmm? i'm honest; respectful of others; grounded most of the time and prefer to live life with little drama. definately love being outdoors. give me sun; surf and sand and i'm a happy guy. i'm an animal lover and recently was adopted by a cat.    more later.    i am compassionate; steady; and playful</t>
  </si>
  <si>
    <t>damn!! first thing that comes to mind work! i'm gonna go with what i love doing and really good at!! hmmm.... first and foremost; kissing... oh yeah!! top of the chart.  if the kiss is as it should be; so is everything else.</t>
  </si>
  <si>
    <t>friends; family... hmmm ok! what ! don't want to go without. love in my life; closeness; passion and the connection we all want.</t>
  </si>
  <si>
    <t>my daughters and their families. would love to change the channel.</t>
  </si>
  <si>
    <t>lately; having trouble motivating myself to go out.</t>
  </si>
  <si>
    <t>i'm not a computer person</t>
  </si>
  <si>
    <t>would like to chat</t>
  </si>
  <si>
    <t>i'm a &lt;a class="ilink" href="/interests?i=dog"&gt;dog&lt;/a&gt; person. tasty &lt;a class="ilink" href= "/interests?i=vegetables"&gt;vegetables&lt;/a&gt; (and &lt;a class="ilink" href="/interests?i=fruits"&gt;fruits&lt;/a&gt;) -- and kind and interesting people -- make my world go around.    sunshine is better than rain; &lt;a class="ilink" href= "/interests?i=parks"&gt;parks&lt;/a&gt; are better than parking lots; and leftovers are always better when reheated in something other than the microwave.    i like to eat ice cream (and sometimes frozen yogurt); pet &lt;a class="ilink" href="/interests?i=dogs"&gt;dogs&lt;/a&gt;; explore urban areas; sit in parks; listen to records; move my body; and cook delicious food with pleasant people. my friend says i'm up for trying all things new at least once; but i'm not so sure. sometimes i'm a bit of a skeptic; but only in a healthy and productive way.</t>
  </si>
  <si>
    <t>i &lt;a class="ilink" href="/interests?i=cycle"&gt;cycle&lt;/a&gt; (to get around); commute (by &lt;a class="ilink" href= "/interests?i=bike"&gt;bike&lt;/a&gt; and bus); &lt;a class="ilink" href= "/interests?i=swim"&gt;swim&lt;/a&gt; (not in the gym); hit (&lt;a class= "ilink" href="/interests?i=tennis"&gt;tennis&lt;/a&gt; balls; that's all); cultivate (succulents; vegetables; and sometimes flowers); pet (dogs only); laugh (at funny things); smile (whenever possible); &lt;a class="ilink" href="/interests?i=dance"&gt;dance&lt;/a&gt; (in the dark); &lt;a class="ilink" href="/interests?i=hike"&gt;hike&lt;/a&gt; (to find waterfalls; streams and marmots); walk (to explore the scenery) and (sometimes) drive.    long beach; chicago; madrid; boston; dc; and &lt;a class="ilink" href= "/interests?i=los+angeles"&gt;los angeles&lt;/a&gt; have all been home for me at one point or another. los angeles has me for graduate school; but san francisco gets me for the summers. i regret to admit that school consumes most of my life; but that is changing!</t>
  </si>
  <si>
    <t>&lt;a class="ilink" href="/interests?i=grammar"&gt;grammar&lt;/a&gt;. i'm told that i communicate well (and not just with dogs); am consistently intentional; and am a super fun dancer. super was the actual adjective used. really; it was.    also: holding my breath for a really long time; not calculating the tip; washing dishes; vacuuming; and &lt;a class="ilink" href= "/interests?i=cornhole"&gt;cornhole&lt;/a&gt;. the benign kind.</t>
  </si>
  <si>
    <t>my unintentional but terribly revealing facial expressions. and; my teeth! in a good way. i brush and floss often.</t>
  </si>
  <si>
    <t>i get my books from the &lt;a class="ilink" href= "/interests?i=library"&gt;library&lt;/a&gt;.    i don't see nearly as many movies as i probably should.    for music; anything with piano; tambourines; folk beats; freddie mercury; zachary francis condon; beyonc knowles; sasha fierce; etc. also; i don't listen to as much music as i probably should.    i think i could make a food list for hours. but for 10 seconds; white peaches; santa rosa plums; and almost everything except mold. i'm allergic.</t>
  </si>
  <si>
    <t>clean air (especially in the morning)  &lt;a class="ilink" href="/interests?i=chocolate"&gt;chocolate&lt;/a&gt;  dairy products  fresh fruit  &lt;a class="ilink" href="/interests?i=bicycle"&gt;bicycle&lt;/a&gt;  my legs</t>
  </si>
  <si>
    <t>how to get (at least) eight hours of sleep tonight.</t>
  </si>
  <si>
    <t>recently:  "studying."    formerly:  eating;  sleeping;  imbibing;  reading;  clicking;  watching;  talking;  laughing; and  moving.</t>
  </si>
  <si>
    <t>i've been told that i'm a very private person.</t>
  </si>
  <si>
    <t>you know a good joke. or; if you want to say hello. that would be fine; too. no pressure. no expectations. i promise.</t>
  </si>
  <si>
    <t>english/spanish (okay)/portuguese (okay)/french (poorly)</t>
  </si>
  <si>
    <t>i'm a midwest girl who couldn't resist the lure of manifest destiny. been in the big city for just about six months now; but i'm loving every second and looking for someone to help show me all the cool spots i haven't heard of yet. i love dogs; staying two drinks too late at brunch; and anyone who can make me laugh.</t>
  </si>
  <si>
    <t>on weekdays; i work for a creative agency; where i'm kinda a jill of all trades: writing; editing; and some photo work. on weekends; i sleep late; then drink too much coffee to make up for it.</t>
  </si>
  <si>
    <t>crossword puzzles; words with friends; watching woody allen movies; dodgeball (or so i've been told); looking like i'm thinking really hard in photos.</t>
  </si>
  <si>
    <t>my glasses. and yes; they even have real lenses in them!</t>
  </si>
  <si>
    <t>family/friends (cheesy; but true)  coffee  beer (give me an guinness over a whatever-tini any day)  project runway re-runs  the ability to see the good in people  oxygen (the gaseous element; not the tv network)</t>
  </si>
  <si>
    <t>how fantastic of a feature film newsies is.</t>
  </si>
  <si>
    <t>having some beers with friends who make me laugh; and hopefully eating tacos at some point.</t>
  </si>
  <si>
    <t>i have an ok cupid profile. but i guess you already knew that.</t>
  </si>
  <si>
    <t>you've got something to say beyond "you're hot; let's go out"; and know of a really cool cocktail place that makes dynamite old fashioneds.</t>
  </si>
  <si>
    <t>i grew up in northern california all my life. went to college down in tucson at the university of arizona. now i'm back in the bay area living and working and enjoying it.    i wanted to try out this site because since now i have my degree; and a good career starting job; i feel like i can now focus on my next big goal...and that is meeting new people and seeing if anything becomes of it.    i know what i want in my career and spend a lot of time thinking about how to best position myself for the future (career wise). you'll find i have a sense of humor (perhaps sarcastic / witty sometimes) yet still maintain good morals.</t>
  </si>
  <si>
    <t>back in the bay area living and working after graduating from the university of arizona.</t>
  </si>
  <si>
    <t>working hard and always willing to help out a friend.</t>
  </si>
  <si>
    <t>seinfeld  family guy  simpsons  anything on netflix  not really big on reading.</t>
  </si>
  <si>
    <t>1. my family.  2. my college and career choice.  3. my fraternity friendships.  4. using humor to make friends laugh  5. achieving personal goals and managing my finances.  6. the internet; and my tv.</t>
  </si>
  <si>
    <t>my career path and what i can do today to keep growing it.</t>
  </si>
  <si>
    <t>hmm i'm not sure...</t>
  </si>
  <si>
    <t>you're interested in enjoying something fun that the bay area has to offer; get dinner; cook a meal after work; go to a bar on the weekend; or whatever. i'm open to whatever.</t>
  </si>
  <si>
    <t>i am very positive person and with a wicked sense of humor and am fun to be with. i am vivacious; intelligent; sophisticated and independent but also passionate; and sensual with the right man. i believe in romance and affection. i'm not needy and want someone who is the same. i enjoy being very spontaneous; and love a good adventure.    i spend much of my free time outdoors exploring this fantastic area we live in; loving the country as well as the city!  going out to a great restaurant or a quiet night in; cooking and watching a good movie; preferably with someone special; is that you?  my friends and family are a constant source of joy and i feel very fortunate to have them in my life.  i practice bikram yoga 3-4 times a week. my interests include travel; photography; hiking; gardening and cooking. i also love old classic cars and hope to own one someday! although i have not worked a a project for several years i like to refinish antiques.  ( i ran out of room) .</t>
  </si>
  <si>
    <t>i lived and work in san francisco in the hospitality industry for the marriott corporation. i enjoy yoga; hiking and biking in the park on my new bicycle. i have many interests/hobbies and feel the need to be always learning something new.</t>
  </si>
  <si>
    <t>making people laugh and making people feel comfortable.  cooking and entertaining; picnics and exploring new places.  of course that's not all; but you need to get to know me better to find out what those things are!</t>
  </si>
  <si>
    <t>i enjoy a wide range of music; favorite types are classic rock; blues; and pop. i also enjoy listening to bluegrass great new bands such as edward sharpe &amp;amp; magnetic zeros; mumford &amp;amp; sons. i love live music; some favorites are the concerts in golden gate park; outside lands and hardly strictly bluegrass. i have been able to capture some great photographs at these venues.favorites are beatles; neil young; dylan; bowie; todd rundgren...and so many more.  i enjoy going to the movies; but don't get out often enough; last movie i saw out was the girl with the dragon tattoo....great  books: i am currently reading the prince of tides by pat conroy. east of eden; steig larsson series of books. i enjoy a good mystery (robert parker; evanovich; grafton) and also self improvement types of books. i have to admit most of my reading is work related.  i watch movies usually on hbo at home on a cloudy day; a great way to catch up on what i missed at the theater. favorite television shows are boardwalk empire; bored to death; modern family and bill maher real time.  favorite food is japanese; but enjoy most types of foods.</t>
  </si>
  <si>
    <t>love; friendship; the beach; home; internet; and my traffic busting scooter!</t>
  </si>
  <si>
    <t>what i want for myself on a personal level. how to improve on my life and lives of the people i love. my career and how i will move forward.</t>
  </si>
  <si>
    <t>i don't have a typical friday night; lately i have been working on friday nights.  when i am free (and don't have a date); i usually get together with friends at a neighborhood restaurant or wine bar and talk about what is going on in our lives.</t>
  </si>
  <si>
    <t>it wouldn't be private if i admitted it!?</t>
  </si>
  <si>
    <t>if you are available and looking for companionship and a possible true love send me a message.</t>
  </si>
  <si>
    <t>i'm a compulsive clicker; and i like reading what people write about themselves.    i live in the sunset; work in soma; and grew up in milpitas (which i visit every so often).    &lt;a href="http://theoatmeal.com/comics/unanswered_email" rel="nofollow" target="_blank"&gt;this&lt;/a&gt; is me most times with messages/e-mails not related to work.</t>
  </si>
  <si>
    <t>* you have restaurant suggestions near my geographic locations (mentioned above) accompanied with recommendations for what i should try at said places.    * you're an ios developer or ruby/rails engineer in need of work; i'll just direct you to my work's job listings; but you'll potentially get to be in the office with me. 0:)</t>
  </si>
  <si>
    <t>milpitas</t>
  </si>
  <si>
    <t>i strive for simplicity...........to be continued...</t>
  </si>
  <si>
    <t>working hard for a future i can be proud of living.</t>
  </si>
  <si>
    <t>making someone feel great!  painting  interior design  listening  home improvement projects</t>
  </si>
  <si>
    <t>pride and prejudice-jane austen etc...  ian archer  crayon fields  caribou  plankeye  sea wolf  japanese;thai;veitnamese;korean;chinese;fillipino;italian;</t>
  </si>
  <si>
    <t>my car;dog;my art collection;comfortable shoe;to be continued...</t>
  </si>
  <si>
    <t>my new venture in business and creating works of art.</t>
  </si>
  <si>
    <t>@ my studio working or dancing</t>
  </si>
  <si>
    <t>i love order and a clean space</t>
  </si>
  <si>
    <t>your interested in getting together for coffee or drinks.</t>
  </si>
  <si>
    <t>&lt;a class="ilink" href="/interests?i=intelligent"&gt;intelligent&lt;/a&gt;; &lt;a class="ilink" href="/interests?i=open-minded"&gt;open-minded&lt;/a&gt;; in search of the best life has to offer! loyal; generous; &lt;a class= "ilink" href="/interests?i=perceptive"&gt;perceptive&lt;/a&gt; and &lt;a class= "ilink" href="/interests?i=communicative"&gt;communicative&lt;/a&gt;. i might just be your best friend; confidant; lover; teacher; and student! i love to &lt;a class="ilink" href= "/interests?i=cuddle"&gt;cuddle&lt;/a&gt;; &lt;a class="ilink" href= "/interests?i=touch"&gt;touch&lt;/a&gt;; feel; taste and &lt;a class="ilink" href="/interests?i=explore"&gt;explore&lt;/a&gt;... you?!? =)    i am passionate; stimulating; and mischievous!</t>
  </si>
  <si>
    <t>exploring and learning; we must do this constantly in order to save the world! i do all kinds of things; i'm an &lt;a class="ilink" href= "/interests?i=engineer"&gt;engineer&lt;/a&gt; who works well with every manner of technology but tend to specialize in &lt;a class="ilink" href="/interests?i=electronics"&gt;electronics&lt;/a&gt;. i love getting to know new people and trading &lt;a class="ilink" href= "/interests?i=knowledge"&gt;knowledge&lt;/a&gt;; intimacy; and passion. i live in a funky-cool live-work &lt;a class="ilink" href= "/interests?i=warehouse"&gt;warehouse&lt;/a&gt; in &lt;a class="ilink" href= "/interests?i=berkeley"&gt;berkeley&lt;/a&gt; with a few amazing people and share work space with all kinds of insanely creative people; &lt;a class="ilink" href="/interests?i=burningman"&gt;burningman&lt;/a&gt; artists; etc. i sometimes ride my motorcycle; other times i drive my electric vehicle. i love a challenge... i am a challenge! (offer not available in some states) but seriously; i *am* really trying to save the world... google "electric true believers" and read about my efforts.</t>
  </si>
  <si>
    <t>everything except writing all this stuff about myself! =) no really; i have a hard time living in a world i don't understand; so i am constantly learning all kinds of obscure things. i have a vast quantity of knowledge accumulated; most of which is useless except to me; but the rest is highly sought after by most everyone i know. (hopefully you won't take that as vanity; buy me a drink; and you'll get it!) text sucks for getting to know someone; and i don't profess to be "good at it"; so maybe i should stop typing... up for a late-night phone call?!</t>
  </si>
  <si>
    <t>my upbeat demeanor; big mind; and big heart. physically? well; unless they are blind; it's probably that i am shorter than average*.    * 5'7" (this is a stopper for some; though if you aren't that shallow; you probably won't even notice. i've been told it's because my big personality seems to mask it somehow! fair warning: i am definitely not; nor do i mesh well with people who are into "traditional" roles maybe following our country's outdated societal norms. i'll kindly return their minds; neatly folded and pressed once i'm done with them. they won't even know what happened!)</t>
  </si>
  <si>
    <t>as far as books; movies; and music; my tastes change all the time; but as for taste (olfaction); it is likely to be pleased with raw fish; cooked sea critters; and maybe even a pinch of fresh you. i'm disappointed they didn't even ask about anything kinky!</t>
  </si>
  <si>
    <t>random amazing people to connect with; new experiences; my friends; my spork; problems to solve; the internet; and the ability to not stop at just 6 things or even 42.</t>
  </si>
  <si>
    <t>&lt;a class="ilink" href="/interests?i=alternative+energy"&gt;alternative energy&lt;/a&gt;; &lt;a class="ilink" href= "/interests?i=saving+the+world"&gt;saving the world&lt;/a&gt; (these first 2 are coupled) this question; sex/power (and how they are inextricably intertwined); &lt;a class="ilink" href= "/interests?i=technology"&gt;technology&lt;/a&gt;; &lt;a class="ilink" href= "/interests?i=having+fun"&gt;having fun&lt;/a&gt;; the unladen velocity of a european swallow; all the time i don't have. actually i don't know; these are things that come to mind right now; but every day is a new adventure. i am always learning more about what i haven't learned yet. c'mon and help me save the world! while i'm thinking; some of the questions here are wack... strangely; there are sure a lot of questions on "marriage" and "drugs". i wonder who runs this place. (also; i consider alcohol; nicotine; and caffeine "drugs" too. the latter being my only addiction though- at least unless sugar counts! ;-)</t>
  </si>
  <si>
    <t>waiting for you to kidnap me! really; i lose track of time easily since i work for myself and have no regular schedule. i usually get distracted and don't even know it's friday; and sometimes even that it's night!    i think we should change all this! this friday; let's meet up; have some food; enjoy some laughs; trade massage (i am quite good). maybe i'll impress you enough that you want to keep me! =)</t>
  </si>
  <si>
    <t>i'm not quite sure where "here" is; and my wit seems to be failing me after all these silly questions. if you promise to laugh at me; i'll spill my beans. i have fantasies about having fantasies where i admit all my fantasies to you; and then you have an unfair advantage.</t>
  </si>
  <si>
    <t>right away if you know what "sapiosexual" means! =) if you value real connection and only if you want to get to know me in person. i do not do the "online" thing; at least not very well; nor is it very satisfying. spontaneity!!! i'd love to just drop what i'm doing and meet you (almost) anytime if you aren't too far from me. it sounds exciting doesn't it; let's do it!!!</t>
  </si>
  <si>
    <t>english (fluently)/spanish (poorly)/c++ (fluently)/other (fluently)</t>
  </si>
  <si>
    <t>i moved to the states 8 years ago. i spent 7 of those years in boston. i am very happy to be living in san francisco now. it's a great city. i am originally from south west ireland. i get back once or twice a year to visit my family and friends. i love to travel and do as much of it as i can. i am a software developer. i guess i am in the right city for that! i love to cook. i trained and worked as a chef in london for a year. an amazing experience. i am a dynamic guy who can blend easily with others. i am happy; smiley; confident but not cocky. i am totally down to earth. i enjoy cooking; restaurants; cinema; beaches; hiking; cities; culture; nature. i have a big heart. i am looking for love and the right guy to experience life and grow blissfully old with.    i love tennis and the outdoors.</t>
  </si>
  <si>
    <t>enjoying this great city. living for now but looking forward to the future.</t>
  </si>
  <si>
    <t>my smile; freckles; accent....</t>
  </si>
  <si>
    <t>game of thrones; true blood; volver; pedro almodvar; tapas; wheat beer; vino; tales of the city and much much more</t>
  </si>
  <si>
    <t>family; friends; food; passion; gps; internet</t>
  </si>
  <si>
    <t>family; travel; passion; food; love; sex; the future....in no particular order</t>
  </si>
  <si>
    <t>cooking dinner for friends or at a friends having dinner. out for dinner and drinks. sometimes i just stay in and watch a movie.</t>
  </si>
  <si>
    <t>ask me anything; i am an open book.</t>
  </si>
  <si>
    <t>are open to a long term relationship; dating; friendship; are easy going and down to earth.</t>
  </si>
  <si>
    <t>just a boy looking for guy to make me laugh and have fun... with a few serious moments thrown in for variety. enjoy exploring new neighborhoods in san francisco. fave time is good dinner; good company; good conversation.</t>
  </si>
  <si>
    <t>taking it day by day</t>
  </si>
  <si>
    <t>good conversation and making you laugh</t>
  </si>
  <si>
    <t>varied: love the classics/ literary canon but also a sucker for bad reality tv; and newspapers like us weekly and dlisted.    fave movies: drama (movies about human condition)  love all kinds of foods; and exploring new restaurants</t>
  </si>
  <si>
    <t>changes daily</t>
  </si>
  <si>
    <t>everything and nothing all at once</t>
  </si>
  <si>
    <t>im a hopeless romantic</t>
  </si>
  <si>
    <t>you can make me laugh; like t have a good time; dont take yourself too seriously and love to explore new things</t>
  </si>
  <si>
    <t>i am in my last year of my undergraduate education. i can honestly say i love life! i am an open book; spontaneous; giving and kind soul :)</t>
  </si>
  <si>
    <t>i am exploring and enjoying life! i am searching for a way to combine the two loves of my life; politics and education; into a meaningful and fulfilling career.</t>
  </si>
  <si>
    <t>keeping an open mind and trying new things. i am known for being good at enjoying the little things in life and keeping a positive outlook on life.</t>
  </si>
  <si>
    <t>i am super friendly; forward and honest</t>
  </si>
  <si>
    <t>i love latin american literature. anything by borges or allende....realismo magico is magical! all time classics include enders game; siddhartha and lolita    i love music (and dancing to it) and can appreciate all genres...k-pop; indie; rock; chinese; reggae; indian/bhangra; latin; hip-hop; african; brazilian...they all have their own unique quality. latin music is definitely at the top of my list including salsa; merengue; cumbias; bachata; reggaeton; mariachi. some of my favorite bands are radiohead; modest mouse; rage against the machine; smashing pumpkins; silversun pickups; the blond redhead; placebo.    trying new cultural foods is one of my joys in life. ethiopian; persian; cuban; indian; salvadorean; ghanaian; korean; vietnamese; puerto rican...i will pretty much try anything once. my favorites are mexican and thai.</t>
  </si>
  <si>
    <t>1. family  2. friends  3. music/dance  4. culture/traveling  5. nature/outdoors  6. knowledge/education</t>
  </si>
  <si>
    <t>personal growth and self-reflection. i think a lot of why people are the way they are and why they are comfortable/willing to be who they are or think they are. i also often ponder of how i can make the world a better and happier place.</t>
  </si>
  <si>
    <t>i am out exploring and trying to get to know the bay area night life. from slam poetry; to comedy clubs; to nightclubs; concerts; restaurants; art exhibits; sf giants and warriors/lakers</t>
  </si>
  <si>
    <t>if asked in person i will pretty much admit to anything</t>
  </si>
  <si>
    <t>enjoy intellectual conversations; enjoy trying new things and challenging yourself.</t>
  </si>
  <si>
    <t>you could say i'm a filmmaker from california. you could also say i'm an unemployed writer from california. it depends on if you are a glass-half-full or half-empty type. i actually just made a movie. it did okay in a very small market; and even won an award. it didn't get big enough for me to get that giraffe i've been wanting; but hey; i have to live for something. people tend to think i'm in a band or ride a motorcycle. i've never done either one of those things. i'm drawn to some very geeky things: graphic novels; video games; etc. i make awesome halloween costumes. i'm educated; articulate; and passionate about everything i believe in and will fight for what i think is right. i am not religious or even spiritual. while i'm not looking for anything serious right now; it would be nice to have someone fun to hang out with. i went to la; and it kicked me in the teeth; so i'm back in the bay area getting some dental repairs.</t>
  </si>
  <si>
    <t>i am currently trying to get my film more exposure; and get an agent; and maybe also get a nice sandwich. so far; i'm at 33.3% on that. to pay the bills; i am a freelance writer and videographer.</t>
  </si>
  <si>
    <t>i'm really good at writing and pretty good at filmmaking. also; make-lovin' i'm told. i have an award for writing and a bigger award for filmmaking. i'm not sure if they give out awards for make-lovin'; so for now i get paid in praise on that front. i'm okay at drawing and really good at sliding through life on charisma and middling good looks.</t>
  </si>
  <si>
    <t>eyes; abrasive charm.</t>
  </si>
  <si>
    <t>books: watchmen; game of thrones; american psycho; choke; slaughterhouse five; confederacy of dunces; catch 22; midnight in the garden of good and evil    movies: all tarantino; fincher; and nolan; particularly inglorious basterds/pulp fiction; fight club/seven; and batman/memento. i enjoyed the hangover. i haven't seen a zombie movie i didn't like; no matter how bad. i also like my own film.    tv: breaking bad; game of thrones; sons of anarchy; twin peaks; californication; wilfred; louie; venture brothers; it's always sunny in philadelphia; south park; futurama; the walking dead; american horror story    music: danzig; nin; mickey avalon; johnny cash; rob zombie; david bowie; the beatles; marilyn manson; the rat pack; weezer; jay z; lords of acid; massive attack; the misfits; samhain; afi; ti; zero 7; rolling stones; robbie williams; elvis (both of them); schwayze; citizen cope; lady gaga (not a joke)    food: melted cheese (also not a joke). any food incorporating melted cheese. sushi is okay. good salads (they don't exist east of i-5 or south of the mason-dixon line). small hamburgers and tacos. surprisingly; spinach.</t>
  </si>
  <si>
    <t>1. a reliable car; which i am now somehow doing without.  2. a good leather jacket  3. smart phone  4. internet  5. vodka  6. the fairer sex</t>
  </si>
  <si>
    <t>outer space; new stories that i want to write/film; going to the gym more often (i.e. at all); what happens after i die; sex.</t>
  </si>
  <si>
    <t>these days? holed up in my lair; or working one of my part-time jobs.</t>
  </si>
  <si>
    <t>i was an extra in a porn movie once. what does an extra do in a porn movie; one may wonder? you'll have to ask me... hint: it isn't very interesting.</t>
  </si>
  <si>
    <t>you should message me if you made it this far and still think i'm some sort of catch. remember; it's okay to toss some of the fish you catch back in the water.    you should also message me if you're lady gaga. that would be awesome.</t>
  </si>
  <si>
    <t>english (fluently)/sign language (poorly)/spanish (poorly)</t>
  </si>
  <si>
    <t>i'm a sensual fun loving person who tries to stay away from drama. i enjoy life by trying new things. i would say i'm a pretty outgoing and adventurous person...love wine; love food; love to love to love you; i'm attracted to people that have a good self image and know who they are. i would like to meet someone who has something to say and when they walk into a room they light it up! someone who enjoys being themselves. i enjoy my independence and want to find someone that enjoys his. i would say that i'm very honest and open and expect to date someone who can provide me that same kind of courtesy. life is short; break the rules; forgive quickly; kiss slowly; love truly; laugh uncontrollably; and never regret anything that made you smile. be passionate!!! wear your heart on your sleeve!! keep it real!</t>
  </si>
  <si>
    <t>i am living one day at a time; in my recovery; and allowing god's will to guide my life since he is the only one who knows how to get there.</t>
  </si>
  <si>
    <t>understanding most situations and attempting to find what ever good may come of it. i am really good at working with my hands and that is inclusive for all of the dirty minds out there.</t>
  </si>
  <si>
    <t>my socks don't match and my shoes are tied together; just kidding i am not really sure what they notice first; i just hope it is something they like because it is hard to make a good first impression on the second attempt. do it right the first time; most people will respect that. right?</t>
  </si>
  <si>
    <t>a. men are from mars b. any movie with beautiful; heartfelt; moments with explosions and fast cars;    is there one like that? i hope so; lets go see it together.</t>
  </si>
  <si>
    <t>it is important for me to have: sunny beaches; snowy mountains; funky fat; back breakin' beats to dance to; animals and beautiful friends to share it all with oh yea a fly pair of stunna' shades</t>
  </si>
  <si>
    <t>where is that cool ass chick i am supposed to be kickin' with and or was i going too fast or too slow to notice her trying to get my attention &lt;a class="ilink" href= "/interests?i=+snowboarding"&gt;snowboarding&lt;/a&gt;; &lt;a class="ilink" href="/interests?i=snow+boarding"&gt;snow boarding&lt;/a&gt;; &lt;a class= "ilink" href="/interests?i=house+music+"&gt;house music&lt;/a&gt;</t>
  </si>
  <si>
    <t>doing things that make me feel warm and fuzzy inside.</t>
  </si>
  <si>
    <t>i have not always made all the right choices in life and i have no one to blame it on</t>
  </si>
  <si>
    <t>your are cute; caring; kind; honest; loyal; real; independent; loving; sensual; open minded;supportive; understanding; non controlling; life loving best friend type that loves to dance the night away with someone that loves you as much as you love them.</t>
  </si>
  <si>
    <t>hey; welcome to my profile! i'm currently living in san francisco working as a medical robotics engineer for a small company. after catering my undergrad and grad degrees specifically for this industry; i basically have my dream job. i was born and raised in ky; moved to upstate ny for high school when my dad got a new job; and did undergrad and my ms at johns hopkins in baltimore. i moved out to the bay area in march '11 and i'm loving every moment of it. i've always been a californian at heart and i love the lifestyle here (though i wish the cost of living was cheaper :-/). i'm a very easy-going/laid-back/low maintenance and i like to lead an active lifestyle. my hobbies include taekwondo; cross fit; photography; biking; hiking; dancing; trying new restaurants; and traveling (when i can afford it). i'm somewhat a nerd; i love gadgets; sci-fi novels/movies; and keeping up with the latest technology. i'm generally a very outgoing person and can strike up a conversation with anyone. on the weekends you can usually find me exploring the city; hanging out with friends; going out on the town; but there are always those occasions where i like to do nothing more but sit on my couch; wrap myself up in a blanket; and watch tv. the key thing in my life is balance; work/life; going out/staying in; big groups/individual attention; etc. i find that laughter can lighten any situation so i like people with a sense of humor. i'm definitely an optimist and i always try to see the good in people. when it comes to my relationships; both personal and romantic; i give all of myself to the people that i care about. i'm not clingy; needy; or jealous; and i like to have a balance between being an individual and being together; co-dependent relationships where people cut the world out for their significant other is not my style. i'm a romantic but i'm also a pragmatist.    message me if: you liked my profile and have similar ideals/outlook on life. i'm not looking for another version of myself; but there should definitely be overlap in the areas that matter most. also; if you have complete disregard for the english language; i don't think we'll work out. finally; i'm looking for something serious; for something that will last a long time and not just casual dating'.</t>
  </si>
  <si>
    <t>did my undergrad and grad at johns hopkins. now i am working in mountain view as a medical robotics engineer.    hobbies include taekwondo; crossfit; photography; wine tasting; and a multitude of other things</t>
  </si>
  <si>
    <t>directions; electronics/computers; dancing; watching television; being handy; engineering; having a good time; keeping up a conversation...</t>
  </si>
  <si>
    <t>my smile; my eyes; my laughter; my ability to fill up a room with my personality</t>
  </si>
  <si>
    <t>books - sci fi novels; but honestly i don't read that much  movies - everything! my favorite pastime is to watch movies; so i own 250+ dvds. i just hate horror movies.  music - pretty much everything. my heart goes out to 80s and 90s pop/rock. i just feel nostalgic listening to that music.  food - i love to eat; so pretty much anything. mexican is by far my favorite (after indian food of course)</t>
  </si>
  <si>
    <t>my carmex chapstick  my glasses  my friends dvd collection  q-tips  my smartphone  pajamas</t>
  </si>
  <si>
    <t>how my actions affect other people; how there are other people in the world worse off than me; how to live a life i can be proud of; my future; my family; my friends...</t>
  </si>
  <si>
    <t>out at the club; watching a movie with friends; or chilling by the tv with some wine and cheese</t>
  </si>
  <si>
    <t>i google myself once in a while...    (don't judge; you do too :-p)</t>
  </si>
  <si>
    <t>my ideal match would have similar interests and qualities. someone who is mature and can handle an adult and mature relationship. i've always been told that i am quite mature for my age; so finding a guy who is on the same level as me would be great.</t>
  </si>
  <si>
    <t>english (fluently)/tamil (okay)/c++ (fluently)</t>
  </si>
  <si>
    <t>hiya.    i'm a startup founder; programmer; reader; and weight lifter.    i'm a laid-back guy. i'm kind. i like intense conversations.    i've been to more countries than states. i've thrown up in almost all of those countries. it's kinda my thing.    i'm pretty good at being by myself - i can amuse myself; at least; (thanks; god!) - but sometimes you find someone you just click with. i want more people like that in my life.    wanna hang out and talk about startups; books; lifting; or rationality? i'd be down. or we could talk about some cool stuff you're passionate about.</t>
  </si>
  <si>
    <t>running a fairly successful web startup.</t>
  </si>
  <si>
    <t>reading; writing; and programming. pretty good at rugby but i haven't played since college.</t>
  </si>
  <si>
    <t>i had a homeless guy tell me i have a really good laugh. he told me a dirty joke as i walked past him.</t>
  </si>
  <si>
    <t>i read all the time - almost entirely fiction - though i buy lots of nonfiction books for work. i then fail to read them.    anyway; favorite series':  vorkosigan saga by lois mcmaster bujold  spenser novels by robert b. parker    other favored authors: connie willis; charles stross; ursula le guin; diana gabaldon; patrick rothfuss; robert a. heinlein; laurie r. king; neal stephenson; neil gaiman; terry pratchett    shows: 30 rock; community; game of thrones; archer; sherlock; the west wing; the wire    movies: the royal tenenbaums; shawshank redemption; die hard; the dark knight; good will hunting; moonrise kingdom</t>
  </si>
  <si>
    <t>a book to read before i go to sleep.  basic hygiene equipment (toothbrush; etc).  food.  clothing.  interesting problems to tackle.  nearby access to nature.</t>
  </si>
  <si>
    <t>hiring people. it's a real pain in the ass to get right.    fitness and nutrition.    rationality.</t>
  </si>
  <si>
    <t>ordering calamari to go from the bar below the office because it's so damn good.</t>
  </si>
  <si>
    <t>i have a secret fondness for "i want it that way" by the backstreet boys. if you get me drunk i might serenade you.</t>
  </si>
  <si>
    <t>girls; if ur lookin for a sweet guy that will always be there for you; love having ur company around all the time; is happy when you text; comforts u when ur hurting; be a perfect gentleman; and frankly want s to be your best friend; look no further. im right here!!!! i hate fake people and mind games. they're annoying and childish.  i'm studying to be a high school teacher. it may not pay much; but to be able to reach and impact another persons life is incredible.  i do have a couple tattoos and if we get to chillin; ill tell you what they mean. if all we end up being is friends; then i can live with that. if start off as friends and become something more; that'd be awesome    i love watchin tv and movies and love just goin out and havin fun. if you wanna know more about my ambitions in life and how life really is like a box of chocolate; hit me up.</t>
  </si>
  <si>
    <t>studying to become a english and math teacher for high school students while getting my masters in child education and social work</t>
  </si>
  <si>
    <t>doing whatever i set my mind to do</t>
  </si>
  <si>
    <t>clerks; clerks 2; van wilder; supertroopers; gladiator; romeo must die; fireproof; taken; ten inch hero</t>
  </si>
  <si>
    <t>television; movies; socializing; family; friends; being able to make a difference</t>
  </si>
  <si>
    <t>how i can make an impact on someones life</t>
  </si>
  <si>
    <t>playing basketball</t>
  </si>
  <si>
    <t>you hate mind games and want something real</t>
  </si>
  <si>
    <t>the names josh! i enjoy road trips; the winter; concerts; jokes; sleeping; music; partying; the paranormal; sports; and movies.    check out my tumblr : http://ohjosh.tumblr.com/</t>
  </si>
  <si>
    <t>working on my business degree in marketing.</t>
  </si>
  <si>
    <t>i smile too much...</t>
  </si>
  <si>
    <t>what im going to be doing on weekend.</t>
  </si>
  <si>
    <t>adventure time!</t>
  </si>
  <si>
    <t>william lyon phelps said it really well: "the happiest people are those who think the most interesting thoughts. those who decide to use leisure as a means of mental development; who love good music; good books; good pictures; good company; good conversation; are the happiest people in the world. and they are not only happy in themselves; they are the cause of happiness in others."    that's the goal; anyway. i guess the point of life is to decide what i mean by "good." i've been out in sf since june of '06 by way of arizona; indiana; illinois; texas; and florida. grew up in a suburb of chicago; born in fl.    infp.</t>
  </si>
  <si>
    <t>&lt;a href="https://vimeo.com/37957264" rel="nofollow" target="_blank"&gt;karting&lt;/a&gt;  &lt;a href="https://vimeo.com/43981635" rel="nofollow" target="_blank"&gt;disc golf&lt;/a&gt;  &lt;a href="http://soundcloud.com/notbrain" rel="nofollow" target="_blank"&gt;pretending i can play the piano&lt;/a&gt;    building stuff/companies. working at home. traveling the world. building sculptures. making music. auto racing. tennis. staying fit (most of the time). building lasting relationships.    learning to use the mouse with my wrong hand.    i'm torn between travel-working and setting up a more permanent shop in sf. i really like to build things (sculpture; software; flying machines; blinky lights); and i have several projects going at once.    i will play most sports; but baseball is boring.    getting to the point where i can do what i want to do; when i want to do it; with the people i choose to be with. to thrive and engage life to be there for me and the people i love.</t>
  </si>
  <si>
    <t>figuring out how things work. starting projects.</t>
  </si>
  <si>
    <t>books  the way of the superior man; tao-the watercourse way; power vs. force; das energi; cryptonomicon; 365 tao; ishmael; the story of b; the stock trader's almanac    shows  formula one racing; game of thrones    music  somafm.com/groovesalad    drink  manhattan    food  omnivore. sf is ridiculous.</t>
  </si>
  <si>
    <t>tools; parts; good food; big couches; weighted keys; intelligent people with a high degree of self-awareness    #7. blue bottle coffee</t>
  </si>
  <si>
    <t>why am i still up?    &lt;em&gt;"...and you may ask yourself; how did i get here? my god! what have i done?"&lt;/em&gt;</t>
  </si>
  <si>
    <t>atypically goofing off.</t>
  </si>
  <si>
    <t>you're too good for me.  you want to play disc golf or tennis or ultimate or racquetball or ?.  you want to travel around the world.  you know who mark webber or kimi raikkonen is.  you want to toke together.  you want to go to breakfast on saturday morning at the ferry building farmer's market.  you want to hang out and build stuff like &lt;a href="http://en.wikipedia.org/wiki/philippe_starck" rel="nofollow" target="_blank"&gt;s+arck&lt;/a&gt; wannabes and live a relaxed; adventurous; intentionally good-natured life.</t>
  </si>
  <si>
    <t>i'm me;tall;black;cool headed;gentle;swift;handsome;my counternance is errect;my deportment is majestic;my motion is gracefull;i'm a lover of fun</t>
  </si>
  <si>
    <t>i'm an artist;an emcee;a song writer;i studied marine engineering;i love good music n adventure</t>
  </si>
  <si>
    <t>i'm good in music;making friend;making love;sailing;i dont talk too much</t>
  </si>
  <si>
    <t>gentle and calm</t>
  </si>
  <si>
    <t>all type of music but hiphop/rap 1st;</t>
  </si>
  <si>
    <t>1.) music  2.)writing  3.)fashion n wheels  4.)always a learner  5.)adventures  6.)you</t>
  </si>
  <si>
    <t>music n you</t>
  </si>
  <si>
    <t>sometimes clubbing or indoor</t>
  </si>
  <si>
    <t>we should talk about it one on one</t>
  </si>
  <si>
    <t>if you re a juliet in need of romeo</t>
  </si>
  <si>
    <t>i'm a native to the bay (3rd generation )love music /life/skateboarding/good times /art / /good food/good drink/goodsmoke/and most importantly : good people- d</t>
  </si>
  <si>
    <t>i'm easy going; adventurous at times; and i love to eat.    i enjoy traveling and be mesmerized by the local cultures and cuisines. i don't know if i'd call myself a foodie; but i love trying new restaurants. on weekend; you'd probably find me paddling with my fellow dragon boaters or pigging out with friends at a local restaurant or over a home cooked meal.    i like the outdoor but can also enjoy some quiet time at home in front of a tv or falling asleep reading a book.</t>
  </si>
  <si>
    <t>i'm working as a financial analyst at an energy company.</t>
  </si>
  <si>
    <t>staying calm when everyone else is panicking.</t>
  </si>
  <si>
    <t>1984; deception point; sherlock holmes.</t>
  </si>
  <si>
    <t>my legs cause i love running. the ocean cause i enjoy the open water and marine life. my gps cause i'll be lost without it. trader joe's cause it's only my favorite grocery store.</t>
  </si>
  <si>
    <t>traveling; my weekend plans; my next meal; and the stock market (kinda).</t>
  </si>
  <si>
    <t>pigging out with my friends at a new restaurant or over a home cooked meal.</t>
  </si>
  <si>
    <t>born and raised in oakland; ca.  humboldt state university for 5 years off and on eventually settling on political science. love to travel and go on adventures. i enjoy drinking coffee and reading in the sun. i am horrible at finishing thoughts. i am jealous of dogs because they can express themselves via tail. i am a slow text messenger. i brew my own beer. i enjoy pie more than cake. i jam econo. i like hot showers. i hate and love tv. i like to overhear other peoples conversations while waiting in lines. i garden to relax. i like to watch things grow. on saturdays i can be seen frequenting flea and farmers markets. i love big trees and little seeds. i love listening to live music; but listening to my record collection is a close second. i like to backpack and hike whenever i can get enough time off from work.    i am having trouble; describing myself; and in just three words</t>
  </si>
  <si>
    <t>i am a special ed teacher. my job is a little crazy sometimes but i enjoy working with my students waaaaaaay more than doing anything customer service related. since i graduated about a year ago i have been debating going back to school. i am saving some money so i can do a lil jaunt around the globe before i get to lazy. i am also thinking about moving to humboldt county and then ireland in a couple years.</t>
  </si>
  <si>
    <t>making beer! sewing holes; skipping rocks; mario kart; being distracted; staying up late; eating spicy foods!</t>
  </si>
  <si>
    <t>my hair!</t>
  </si>
  <si>
    <t>i'll just put what i'm reading; listening to; and eating this week...    -the newspaper; the joy of home brewing; the road-cormac mccarthy; self- reliance-ralph waldo emerson; go now-richard hell    -we jam econo; dead snow    -neil young; the minutemen; swanifant; husker du; parliament; the meters; frank zappa    -cabeza burrito; veggie stir fry; sushi; split pea soup (i also loooove sriracha sauce)</t>
  </si>
  <si>
    <t>-sriracha sauce  - places without people  - pie  - my backpack  - a cat or dog  - paint    hmmm this list seems incomplete i guess water; food; shelter and what not</t>
  </si>
  <si>
    <t>the things i need to get done. i like making lists and crossing things off    how i should be getting to bed; but end up staying awake an extra hour    wild flowers    bank heists because they sound classier than robberies    hockey</t>
  </si>
  <si>
    <t>not asleep</t>
  </si>
  <si>
    <t>i like killing ants</t>
  </si>
  <si>
    <t>i live in the american gardens building on w. 81st street on the 11th floor. my name is patrick bateman. i'm 27 years old. i believe in taking care of myself and a balanced diet and rigorous exercise routine. in the morning if my face is a little puffy i'll put on an ice pack while doing stomach crunches. i can do 1000 now. after i remove the ice pack i use a deep pore cleanser lotion. in the shower i use a water activated gel cleanser; then a honey almond body scrub; and on the face an exfoliating gel scrub. then i apply an herb-mint facial mask which i leave on for 10 minutes while i prepare the rest of my routine. i always use an after shave lotion with little or no alcohol; because alcohol dries your face out and makes you look older. then moisturizer; then an anti-aging eye balm followed by a final moisturizing protective lotion.</t>
  </si>
  <si>
    <t>more than i'd like. aiming for retirement at 30. rocking chair; banjo; leatherbound books; bourbon; large tracts of land</t>
  </si>
  <si>
    <t>trivium quadrivium</t>
  </si>
  <si>
    <t>the red beard...viking dna</t>
  </si>
  <si>
    <t>music: low on lyrics; unless hip hop/rap    food: i've eat pretty much all the things    shows: archer; arrested development; boardwalk empire; bored to death; the borgias; curb your enthusiasm; deadwood; flight of the conchords; futurama; game of thrones; good eats; it's always sunny; louie; mad men; seinfeld; the borgias; family guy; south park; tosh.0; whose line is it anyway?; colbert    movies: shawshank; idiocracy; amadeus; groundhog day; american psycho; natural born killers; thank you for smoking; jurassic park; classic comedies like happy gilmore and caddyshack; forrest gump; ghostbusters; contact; being there; no country for old men    books: currently crawling my way through infinite jest; confederacy of dunces; breakfast of champions</t>
  </si>
  <si>
    <t>several drugs; outdoors; friends/family; comedy; the interwebs; gestalt</t>
  </si>
  <si>
    <t>lighting fires in the void</t>
  </si>
  <si>
    <t>with friends; otherwise outdoors. sometimes both</t>
  </si>
  <si>
    <t>i hold the door open for people who are more than 15 feet away; just to see them awkwardly run towards me</t>
  </si>
  <si>
    <t>you are looking for some wild postprandial times</t>
  </si>
  <si>
    <t>i love to laugh and dance. i'm multi-talented and ambitious. i'm always working on "the next big thing" in the art world. i love making puppets!!!!</t>
  </si>
  <si>
    <t>i have lived in san francisco for one year now and moved to this amazing city from the east coast in pursuit of better work opportunities in my field as a filmmaker. i am currently working for the academy of art university as a stop motion animation lab technician and animation tutor. i also work as a freelance artist/puppet maker; and have been working on an independent short film for the past year. when i'm not working ; i also perform rap and poetry at various open mic venues located in the bay area.</t>
  </si>
  <si>
    <t>art: drawing; sculpting; making puppets; writing; rhyming; public speaking; learning things quickly (fast learner). making folks laugh. i'm an exceptional listener. i can be an amazing friend/companion.</t>
  </si>
  <si>
    <t>personality: my sense of humor; positive attitude and kindness. physically: my eyes; my hair (when it is long); and my beard or moustache...or both.</t>
  </si>
  <si>
    <t>i'm a science fiction fan so; h.g. wells' "the island of dr. moreau"; mary shelley's "frankenstein"; and dante alighieri's "dante's inferno". rainer maria rilke's "letters to a young poet". l. frank baum's "the wonderful wizard of oz". my top 5 favorite movies: "the cable guy" (starring jim carrey); "gremlins 2: the new batch"; wes anderson's "fantastic mr. fox"; "an american werewolf in london"; and "saturday night fever" (starring john travolta). music: so much! but my top 5 favorite artists are the cranberries; third eye blind; the white stripes; the beastie boys; and bjork. big fan of rock; classic rock; funk; disco; and old school hip hop. i do not watch a lot of television; but netflix supplies me with some common favorites; "arrested development"; "dexter"; and "mad men". i'm a huge fan of italian and indian cuisines. sushi is wonderful and ice cream is a true challenge to stay away from:s bet then again...who would want to?!</t>
  </si>
  <si>
    <t>food/drink  friends/family  art/creating  writing/poetry  dancing/music  sleep</t>
  </si>
  <si>
    <t>ideas for films or songs i would like to produce and what i need to do to make these things happen. friends/family. rhymes. spending time with good people. new dance moves.</t>
  </si>
  <si>
    <t>working on a short film or checking out local open mics or relaxing from a long week...saturday is fun fun night:d; which includes me dancing my ass off!!</t>
  </si>
  <si>
    <t>i febreze my room regularly:l i just like things to smell good.</t>
  </si>
  <si>
    <t>you want a new friend:d</t>
  </si>
  <si>
    <t>dancer</t>
  </si>
  <si>
    <t>cell phone  lingerie  high heels  passport  lattes  lip gloss</t>
  </si>
  <si>
    <t>i'm into &lt;a class="ilink" href="/interests?i=pixels"&gt;pixels&lt;/a&gt;; &lt;a class="ilink" href="/interests?i=caffeine"&gt;caffeine&lt;/a&gt;; and not really sleeping at the hours people are supposed to sleep. i try really hard even if what i'm trying really hard at was never much in the first place. i'm basically well intentioned. i have a big crush on california as a state for its sheer weirdness.    it once said "i think i may have lied about my height. i think i may actually be 5'3"." and okcupid went ahead and changed it for me. which makes me way totally nervous.</t>
  </si>
  <si>
    <t>riding a &lt;a class="ilink" href="/interests?i=razor+scooter"&gt;razor scooter&lt;/a&gt; down mission. working retail like it was the dream; finishing college like it will produce the dream; and making sure that living is never a means to an end. going hard when it's time.    constructing the dream in order to live out the dream .. which is probably surfing glitch-waves on a razor scooter.</t>
  </si>
  <si>
    <t>&lt;a class="ilink" href="/interests?i=super+smash+bros.+brawl"&gt;super smash bros. brawl&lt;/a&gt;; empathy; retail; cosmic connexion. going hard.</t>
  </si>
  <si>
    <t>1. "can i bum a cigarette?" (yes.)  2. "did [your piercing] hurt??" (no.)  3. "you talk really fast." (yes??)    a lot of people i don't know also really like my hair.. which is cool; because i really like my hair-but it does not make much for a conversation starter. if only.</t>
  </si>
  <si>
    <t>i like &lt;a class="ilink" href="/interests?i=90%27s+pop-rock"&gt;90's pop-rock&lt;/a&gt; past the point of &lt;a class="ilink" href= "/interests?i=guilty+pleasure"&gt;guilty pleasure&lt;/a&gt; because it's fun to listen to and generally much deeper and more articulate than anyone gives it credit for-- pop rock in general; for granting accessibility and visceral pride for the neurotic. &lt;a class="ilink" href="/interests?i=say+anything"&gt;say anything&lt;/a&gt;. &lt;a class="ilink" href="/interests?i=third+eye+blind"&gt;third eye blind&lt;/a&gt;. shoe gaze-y pop; &lt;a class="ilink" href= "/interests?i=chiptune"&gt;chiptune&lt;/a&gt;; pop rock. synth-pop new wave that reflects the idea of a future that never came sonically and lyrically. i'm always looking for it; this orgiastic blue light-different than a green light. parallel; not across the water. &lt;a class="ilink" href="/interests?i=the+weakerthans"&gt;the weakerthans&lt;/a&gt;; always. &lt;a class="ilink" href= "/interests?i=ke%24ha"&gt;ke$ha&lt;/a&gt;; really; really sincerely. &lt;a class="ilink" href="/interests?i=destroyer"&gt;destroyer&lt;/a&gt;.    william gibson's "pattern recognition."    &lt;a class="ilink" href="/interests?i=blade+runner"&gt;blade runner&lt;/a&gt;. &lt;a class="ilink" href= "/interests?i=eternal+sunshine+of+the+spotless+mind"&gt;eternal sunshine of the spotless mind&lt;/a&gt;. &lt;a class="ilink" href= "/interests?i=attack+the+gas+station"&gt;attack the gas station&lt;/a&gt;.</t>
  </si>
  <si>
    <t>the cosmos</t>
  </si>
  <si>
    <t>ridiculous. but not in the katy perry way. any of the katy perry ways; really.</t>
  </si>
  <si>
    <t>you guys... i have an ok cupid profile. don't tell anyone. awk. okay?</t>
  </si>
  <si>
    <t>yr totes dreamy  or  a dreamer who finds yourself occasionally irritated with other dreamers    alternately: you know why manual rather than automatic batteries on electronic cigarettes are a prerequisite for going hard at shows.</t>
  </si>
  <si>
    <t>i am midwest-transplant who is passionate about trying new things; traveling and dancing; in particular; salsa dancing. tango is next on my list. i love to learn and wish i had more time to improve my spanish. i plan to take another immersion class sometime soon (the first one was in costa rica for a month). i prefer to be learning something and/or engaged in a conversation about what makes people tick. i am a "tell-it-like-it-is" kind of person and avoid bs whenever possible. i like getting dressed up and always take care of myself but if you are the kind of person that likes fake fingernails and lots of make-up or hairspray; i ain't your girl. all in all i am pretty down to earth and low maintenance. i am looking for a politically left-leaning person who is comfortable with all kinds of people and in their own skin; bonus points for being a dog-loving; outdoorsy type and huge bonus points if you like to cook or are well traveled. basically; i want a connection; a spark; physical and mental. it isn't important to me that we share all of each other's interests; just respect and a certain admiration</t>
  </si>
  <si>
    <t>when i am not making the world safe for democracy or halloween; i am spending most of my time being a handyman or hiring one. i just bought a property with 2 houses on one lot with the impression it was "move-in ready"...not so much.</t>
  </si>
  <si>
    <t>my batgirl mask tattoo (just kidding; i was born with the mask)</t>
  </si>
  <si>
    <t>friends and family  my dog and the hikes she take me on  sunshine and warm weather  travel  naps  this american life and npr</t>
  </si>
  <si>
    <t>how to make my exit from the corporate world. in an ideal world my partner and i would pick a beautiful little tourist town in the world and get out of the rat race. maybe have a little corner store that imports all the things american tourist can't live without. spending our days actually relaxed and enjoying life.</t>
  </si>
  <si>
    <t>the basics: i am a first year grad student at uc berkeley working toward my phd in physics. my research focuses on the design and use of microdevices and microfluidics for biological and engineering applications. i recently graduated from caltech with majors in applied physics and geochemistry and a minor in history. my "copious" free time is occupied by classical singing (opera and in choirs); ballroom and social dancing; and keeping up to date on politics and the latest decisions from the supreme court. in short; i'm something of a nerd who does many different things.    in more detail: i see things from an unconventional angle. sometimes; this means i can solve annoying problems by coming up with a simple; elegant solution that's so obvious; nobody's thought of it yet. i've gathered sufficient knowledge about enough subjects that i can ask interesting questions in a wide range of disciplines; and i know random facts about who-knows how many topics.    more often; my unconventional mindset means that i play with words incessantly. i tell puns incessantly; write science "love poetry" (in one of the many iambic poly-meters); and rewrite the words to arias from gilbert and sullivan operettas.    i'm a fairly talented coloratura tenor (practice makes less imperfect; right?); and can sing past a high c when i'm sufficiently warmed up. i can sing in eight languages; and have a passable ability to sight-sing. i love dancing; and am most accomplished at ceroc (a type of four-count swing); viennese waltz; and polka; and have taught lessons in all three.</t>
  </si>
  <si>
    <t>solving unusual problems; asking the right questions; microfluidics; singing tenor; telling puns; cooking sauces; writing in iambic pentameter; rewriting gilbert and sullivan; viennese waltzing; polka and swing dancing;  playing with children; knowing interesting facts.</t>
  </si>
  <si>
    <t>books: the hitchhiker's guide to the galaxy; ender's game; anything by isaac asimov; the mote in god's eye; the shield of achilles; books of history; much ado about nothing.    movies; shows; and franchises: firefly; christopher nolan; star trek; star wars; stargate; the man from earth; game of thrones; casablanca; gaslight and other classics; film renditions of shakespeare.    music: most classical (renaissance; baroque; classical; romantic); plus eric whitacre and a few modern composers. operas by rossini; mozart; handel; and bellini; anything sung by andreas scholl; philippe jaroussky; cecilia bartoli; juan diego florez. rock and roll; the beatles; frank sinatra; bing crosby; ella fitzgerald; paul robeson.    food: i'm generally not picky and will try most things once. i'm a particular fan of anything japanese (particularly home cooking); various chinese cuisines; and french sauces; and most things my mother and father cook.</t>
  </si>
  <si>
    <t>interesting problems to solve  classical (renaissance through romantic) music and opera  a supportive family  science fiction  ballroom/swing dancing  puns; double entendre; wordplay; and assorted wit.</t>
  </si>
  <si>
    <t>when i can't fall asleep; i'm usually thinking about strange ways to solve engineering problems. i'll also spend a lot of time thinking about time travel; dance moves; and iambic pentameter.    my friends say i spend an unusual amount of time thinking about new puns. they are also correct.</t>
  </si>
  <si>
    <t>ballroom dancing in victorian garb (okay; this is something that more often occurs on saturday nights; but the image is correct); reading: books; political articles; the onion; funny sites on the internet; watching movies; spending time with friends.</t>
  </si>
  <si>
    <t>as a lifetime california boy; i often shiver in 70 degree weather...</t>
  </si>
  <si>
    <t>you know a good pun; like ballroom dancing or opera (or want to learn about them); are dying to share something fascinating (i have very broad standards); love nerdy and quirky conversation</t>
  </si>
  <si>
    <t>english (fluently)/japanese (okay)/chinese (poorly)</t>
  </si>
  <si>
    <t>i should start by admitting that i am british; and have most of the attributes that go along with it - the accent; the humor; the tea-drinking; love of jane austen novels and queueing. on the other hand; i can cook; do eat vegetables and would not have a page in the big book of british smiles.    over the last ten years i have developed a real love of all things american; like cowboys; wide open spaces; and even country music. i am still struggling with the rules of american football.</t>
  </si>
  <si>
    <t>i work in public policy; mostly trying to figure out whether an inclusive and equitable financial system is actually feasible. we do good work and that takes me a lot of places; which helps with the other thing i am doing with my life - seeing america by speaking at conferences. i write; and have published several books that are completely and inappropriately not related to my day job . i have a horse in half moon bay so happily spend a lot of time driving up and and down the coast and escaping out on trail in search of the work/life balance.</t>
  </si>
  <si>
    <t>reading; writing; conversing; thinking; eating; cooking; joking; listening.    i recently had the best compliment day of my life - in the morning someone told me i reminded them of audrey hepburn and in the evening someone else told me they thought i could hold my own with john stewart.</t>
  </si>
  <si>
    <t>my smart looking glasses and my smart sounding accent (you can go along way on these two attributes alone)</t>
  </si>
  <si>
    <t>i love books of all kinds - recently i read freedom; just kids and letters to a young poet and loved them all. am currently reading tess of the d'urbervilles; probably because it is raining. and i just got a kindle; and i love it already.    i have always been pretty into music and have had the phases to prove it - punk phase; goth phase; brit pop phase; house phase; drum n bass phase; pop music as act of rebellion against drum n bass boyfriend phase. now i am in an anything goes phase - today was a mix of ray davies and ke$ha.    i tend to forget to watch movies; but can watch all sorts of bad tv including true blood; sons of anarchy and justified.</t>
  </si>
  <si>
    <t>in no particular order - escaping to horses; reading in bed with tea on sunday mornings; good food with good friends; the bath; road trips; pursuit of sunshine to aid in my ever failing quest for a tan.</t>
  </si>
  <si>
    <t>financial inclusion (aka stopping poor people getting ripped off); seeing everyone i want to see; doing everything i want to do and still getting eight hours of sleep; what else to make with fava beans; whether or not i would actually like to live in montana or if i just think i might.</t>
  </si>
  <si>
    <t>drinking beer with my nearest and dearest friends; thinking i should go home soon so i can get up early and go riding in the morning; and then having another anyway.</t>
  </si>
  <si>
    <t>i read all four twilight novels. i would like to ride a mechanical bull.</t>
  </si>
  <si>
    <t>you have an american accent; gentlemanly manners; and want to meet a girl who is 50% english lady and 50% cowgirl.</t>
  </si>
  <si>
    <t>i'm a very laid back; 28 year old; native san franciscan. i've been working as a nurse for the past 3 years in sf. i love to travel; explore museums; and hit-up happy hour every now and then.</t>
  </si>
  <si>
    <t>-dispensing unsolicited advice; especially regarding health/medicine/pathophys. -being optimistic.</t>
  </si>
  <si>
    <t>my auburn hair and my freckles are really unique.</t>
  </si>
  <si>
    <t>food: thai and japanese cuisine; greek yogurt.  books: a thousand splendid suns; the alchemist; the writings of nichiren daishonin; three cups of tea; anything by jodi picoult; the girl with the dragon tattoo; the girl who played with fire; are you there vodka;it's me; chelsea; little bee; the new human revolution; a million little pieces...  shows: drop dead diva; family guy; the view; modern family; law and order: criminal intent; grey's anatomy; the amazing race</t>
  </si>
  <si>
    <t>bikram yoga; chanting; my android;clear lip gloss; my planner; my peeps.</t>
  </si>
  <si>
    <t>how i can leave my imprint on this planet to make it a more harmonious and less abrasive place. helping others to forge their own destinies. in other words; teaching others to tap into their "buddha nature."</t>
  </si>
  <si>
    <t>working the night shift at my facility.</t>
  </si>
  <si>
    <t>you march to the beat of your own drummer; and have a quirky sense of humor.</t>
  </si>
  <si>
    <t>i am down-to-earth and a friendly person. however; in the beginning i can be very shy and quiet; but i tend to be a bit more talkative once i get to know someone.    i like to hang out with friends; eat at various restaurants; having some drinks; and watching movies. i am a huge giants fan; and enjoy going to games every season. there are times where i like to relax and chill at home; especially after a long day at work. i like playing video games; watching movies on satellite; chatting on facebook with friends and family.</t>
  </si>
  <si>
    <t>currently working part-time in retail; but still searching for a job in accounting. my goal is to go back to school to pursue my bachelors degree. i know times are tough with a weak economy; but i refuse to give up.</t>
  </si>
  <si>
    <t>being a goof off and a nerd</t>
  </si>
  <si>
    <t>they see i am very shy and quiet</t>
  </si>
  <si>
    <t>music: i like listening to old-school rock (nirvana; metallica; guns n roses; bon jovi; etc). i also enjoy listening to 1980s songs.    tv shows: i enjoy watching sitcoms when i was a kid (perfect strangers; family matters; knight rider; sledge hammer; dukes of hazard; fresh prince of belair; different strokes; and many others).    movies: on't have a favorite; but i love watching old-school movies: back to the future; terminator 1 and 2; rocky movies (especially part 4; my favorite) space balls; friday the 13th; nightmare on elm street; halloween; and many others. probably the movie that made me laugh so hard was dumb and dumber. i recently saw "avengers" and all i gota say is; its a must-see movie.    sports: football; baseball; and wwf wrestling.</t>
  </si>
  <si>
    <t>family &amp;amp; friends  job  money  coffee  cell phone  gym  computer (i know it says six; so what?)</t>
  </si>
  <si>
    <t>if i will be able to go back to school and get my bachelors degree</t>
  </si>
  <si>
    <t>either hanging out with friends; lifting weights at the gym; or chilling at home.</t>
  </si>
  <si>
    <t>i'm a neat freak. i don't like being messy and sloppy. i am also a kitty lover :)</t>
  </si>
  <si>
    <t>if you feel we can connect</t>
  </si>
  <si>
    <t>to make the &lt;a class="ilink" href="/interests?i=simple"&gt;simple&lt;/a&gt; &lt;a class="ilink" href= "/interests?i=extraordinary"&gt;extraordinary&lt;/a&gt; is the most pleasant pastime. &lt;a class="ilink" href="/interests?i=stories"&gt;stories&lt;/a&gt; and &lt;a class="ilink" href="/interests?i=story+telling"&gt;story telling&lt;/a&gt; are a close second. &lt;a class="ilink" href= "/interests?i=communication"&gt;communication&lt;/a&gt; between two people at a close and intimate level comes in third. outside of those three things; making people smile is the only thing i ever really try to do.    have &lt;a class="ilink" href="/interests?i=fun"&gt;fun&lt;/a&gt; with me; i am good at it.    gosto de aprender com outros. trabalho para um teatro no so francisco. vivo sozinho em um apartamento de dormitrio. sou rpido para fazer amigos.    ma sant est importante pour moi; maintenant que j'ai fini le collge. mes jours sont passs en amliorant mon physique ou en dveloppant mon vocabulaire. j'ai besoin de la pratique avec les trois autres langues que j'apprends. il y a l'humour dans chaque situation. on m'a trait pauvrement dans le pass et j'ai eu assez de chagrin de coeur pour deux vies... rah rah rah.    me caigo en el amor el camino demasiado fcilmente. esto duele. entonces he estado descansando un rato de la bsqueda para el compaero ltimo. este es un tiempo interesante en mi vida. sera sabio para m para compartirlo con alguien.    i am convivial; sagacious; and epicurean.</t>
  </si>
  <si>
    <t>i am involved with a &lt;a class="ilink" href= "/interests?i=theatre"&gt;theatre&lt;/a&gt;. that is how i pay my bills. it is also what i &lt;a class="ilink" href="/interests?i=love"&gt;love&lt;/a&gt; doing. i'm one of those.    pour l'intgralit de ma vie; j'ai attendu ma femme pour se prsenter pour que nous puissions continuer notre vie ensemble. cela semble bte; mais je suis un thoricien absurde.</t>
  </si>
  <si>
    <t>surviving. since i am gregarious; making friends enjoy themselves when i am around is something that i have down to a science. no joke; i have an m.s. degree in &lt;a class="ilink" href= "/interests?i=communication"&gt;communication&lt;/a&gt;.    ralisation des gens sourire. je suis exalt et capable de soutenir une extrmement large varit de points de vue. je suis un mdiateur excellent. la rflexion sur les choses qui sont naturellement dformes et non normatives.</t>
  </si>
  <si>
    <t>my &lt;a class="ilink" href="/interests?i=eyes"&gt;eyes&lt;/a&gt;.    hablo rpidamente alrededor de la gente que me gusta. mi voz es dinmica y alegre; la gente nota este tanto de modos positivos como de negativos. me dicen que soy ms elegante que miro.</t>
  </si>
  <si>
    <t>already dead; an american goth. six string samurai. massive attack. &lt;a class="ilink" href= "/interests?i=southwestern+cuisine"&gt;southwestern cuisine&lt;/a&gt;.    stardust; by &lt;a class="ilink" href="/interests?i=neil+gaiman"&gt;neil gaiman&lt;/a&gt; and charles vess.</t>
  </si>
  <si>
    <t>&lt;a class="ilink" href="/interests?i=humor"&gt;humor&lt;/a&gt;  &lt;a class="ilink" href="/interests?i=wit"&gt;wit&lt;/a&gt;  &lt;a class="ilink" href="/interests?i=curiosity"&gt;curiosity&lt;/a&gt;  &lt;a class="ilink" href="/interests?i=trust"&gt;trust&lt;/a&gt;  &lt;a class="ilink" href="/interests?i=magic"&gt;magic&lt;/a&gt;  &lt;a class="ilink" href="/interests?i=liberty"&gt;liberty&lt;/a&gt;</t>
  </si>
  <si>
    <t>my &lt;a class="ilink" href="/interests?i=health"&gt;health&lt;/a&gt;.    vivo no so francisco e gosto de todos os partidos de dana da noite. os meus amigos so o "homem ardente vido" participantes. no sou.</t>
  </si>
  <si>
    <t>working at my cafe.    el funcionamiento en el distrito de misin y disfrutando del gentrification (sarcasmo). el vaco de cultura creado aqu es slo aparente si usted ha vivido en el rea durante ms de diez aos.</t>
  </si>
  <si>
    <t>i am not afraid of you.    les crtins m'allument.</t>
  </si>
  <si>
    <t>you are invested in making a friend for longer than a few months.    si usted sabe lo que quiero decir con el piso de laquiler del ritmo entrar en su cuerpo entonces complacen el mensaje m.</t>
  </si>
  <si>
    <t>english (fluently)/spanish (okay)/french (okay)/portuguese (poorly)/sign language (poorly)</t>
  </si>
  <si>
    <t>i attend san francisco state university as a political science major; and am looking to apply to graduate school this fall; hopefully to get my ma in political science at sf state as well. i'm still considering getting a ma in human sexuality; though (sometime shortly after my ma in plsi). ideas regarding sexuality absolutely intrigues me; and the differences between people and how they view sex is interesting to analyze; too. i'm willing to bet that my future career will revolve around the political aspects of sexuality. lets throw in education and transportation policy in there for good measure.    outside of school and my glorious job; i enjoy hanging out with friends on a regular basis; often at bars; sometimes at clubs; occasionally elsewhere. i also like photography; although i am very much an amateur photographer. i very much envy my friend who recently got an awesome new lens in which he can take a picture of a garbage can in the middle of the living room and it looks freaking magical; a true work of art.    i like to travel; but generally am way too broke to travel outside the state. the plan is to travel to as many countries as i can; and hopefully i can do that 3-month tour of europe deal my pals and i have been hoping to do since early high school. i am praying that we don't end up in one of those violent hostels that will be featured in hostel part iv. yeah; horror movies; they gross me out sometimes; especially the modern ones with more blood and gore in a single scene than the d-day invasion.    more often than not; i am at home on reddit and watching netflix; while reading cnn and the ny times; talking to people on an instant messaging program.</t>
  </si>
  <si>
    <t>i'm going to school; working; walking around san francisco; visiting friends; sometimes falling in love; and figuring out how stuff works. oh; i go to bars and restaurants; too; and sometimes raves. i write a lot; too. i think that about sums up what i'm doing with my life; maybe. probably not; i do a lot.</t>
  </si>
  <si>
    <t>eating. and talking; with lots of rambling; including the use of supporting evidence to back up my claims despite that nobody cares if i am making something up or not when in conversation. i like and am good at exercising; too. now that i think about it; i really should hit the gym tonight...</t>
  </si>
  <si>
    <t>you'll know within .0252978 seconds of meeting me. seriously.</t>
  </si>
  <si>
    <t>&lt;strong&gt;shows:&lt;/strong&gt; &lt;a class="ilink" href= "/interests?i=lost"&gt;lost&lt;/a&gt;; &lt;a class="ilink" href= "/interests?i=stargate"&gt;stargate&lt;/a&gt;; &lt;a class="ilink" href= "/interests?i=heroes"&gt;heroes&lt;/a&gt;; &lt;a class="ilink" href= "/interests?i=house"&gt;house&lt;/a&gt;; &lt;a class="ilink" href= "/interests?i=fresh+prince"&gt;fresh prince&lt;/a&gt;; &lt;a class="ilink" href="/interests?i=that+70%27s+show"&gt;that 70's show&lt;/a&gt;; &lt;a class= "ilink" href="/interests?i=friends"&gt;friends&lt;/a&gt;; &lt;a class="ilink" href="/interests?i=24"&gt;24&lt;/a&gt;; &lt;a class="ilink" href= "/interests?i=star+trek"&gt;star trek&lt;/a&gt;; &lt;a class="ilink" href= "/interests?i=walking+dead"&gt;walking dead&lt;/a&gt;; &lt;a class="ilink" href="/interests?i=dr.+who"&gt;dr. who&lt;/a&gt; and many more. give me a &lt;a class="ilink" href="/interests?i=comedy"&gt;comedy&lt;/a&gt;; &lt;a class= "ilink" href="/interests?i=action"&gt;action&lt;/a&gt;; &lt;a class="ilink" href="/interests?i=adventure"&gt;adventure&lt;/a&gt;; &lt;a class="ilink" href= "/interests?i=science%0afiction"&gt;science fiction&lt;/a&gt;; or &lt;a class= "ilink" href="/interests?i=drama"&gt;drama&lt;/a&gt; series and i am totally there! if i get really bored; i'll randomly pick something on netflix that i've never heard of before.    &lt;strong&gt;music:&lt;/strong&gt; electronic; rock/metal; alternative. i do enjoy listening to other genres of music; but am just not that into them as i am the ones mentioned.    &lt;strong&gt;books:&lt;/strong&gt; fantasy; science fiction; historical; nonfiction; educational. in truth i like to read just about anything. i am still mourning the loss of my kindle; though. oh how i miss reading on a nightly basis with a mere click to purchase a new book.    &lt;strong&gt;food:&lt;/strong&gt; chinese; mexican; thai; italian; and sushi are my favorites. i do like others; and hope to eventually try every cuisine at least once.</t>
  </si>
  <si>
    <t>sex*2; drugs*2; and rock n' roll*2.</t>
  </si>
  <si>
    <t>i spend a lot of time thinking about how awesome it would be ride a t-rex; or how quickly our founding fathers would commit seppuku if they were brought back to life in today's society. sometimes i think about why people are so selfish; and why people that hate weed and want to criminalize it are the ones who really should be smoking a blunt every now and then. or why the men who hate prostitution are the ones who hire them. i guess people hate stuff because they hate something within their own self; something that can identify with? weird; i know.</t>
  </si>
  <si>
    <t>chilling on clound nine with lando calrissian; while also having a few beers with vader; as we wait for han &amp;amp; friends to come down; talking about the force; with him occasionally crying on my shoulder about the loss of the love of is life and the reason for his depression; for being so dark.</t>
  </si>
  <si>
    <t>i'm a time traveler. ever notice that phone booth on the sidewalk that seems out of place and is locked?</t>
  </si>
  <si>
    <t>your level of awesomeness is over 9000 and are still unsure of when the narwhal will bacon. or you want to grab a beer sometime; maybe a slice of pizza.</t>
  </si>
  <si>
    <t>hummmm; i'm working on this; a little scary.  i live in san francisco. i am successful with what i what i put my mind to. i enjoy the outdoors and going to theatre; plays; museums and all that the bay area offers to us including baseball; football; basketball; car racing; a drive in the wine country; watching a sunset. i am looking for a single straight man that is spontaneous; intelligent; spiritual; not looking to support someone financially; but independent myself. i am romantic; have travel extensively and would like to continue that. i have a sweet dog "yoffe" and we are good companions.</t>
  </si>
  <si>
    <t>everyday is a new page in the book of my life. i merely want to enjoy my life. i have traveled many roads . i choose to stay on the road of abundance and prosperity. sharing with someone special and volunteering to help those who are not as lucky as i have been.</t>
  </si>
  <si>
    <t>listening to others; being spontaneous; trying a new recipes.</t>
  </si>
  <si>
    <t>i have been told many times my hair. it is long thick and red; so some have said my eyes and my smile.</t>
  </si>
  <si>
    <t>i do not have favorites i feel fortunate that there is so many good books; my preference is to read non-fiction books.  the only movies i do not watch are horror. i watch a variety tv shows nothing is my favorite. i like going to plays and musicals;all types of music however; rap is not my favorite. other then insects or very exotic foods i like everything.</t>
  </si>
  <si>
    <t>happiness; good friends; money; traveling; my dog.</t>
  </si>
  <si>
    <t>maintaining a positive attitude about myself and others. manifesting an abundance of great friends; money and prosperity. how i can travel the world. now i am adding a who shares the rest of my and his life together.</t>
  </si>
  <si>
    <t>lounging or dining out and enjoying friend or attending something i have tickets to see or just walking my dog enjoying the sights of san francisco.</t>
  </si>
  <si>
    <t>i am a bit shy. i do not know if i call this very private.</t>
  </si>
  <si>
    <t>what i have said about myself is interesting to you; and you are not married or under 49 please.....</t>
  </si>
  <si>
    <t>im a guy who finished his graduation at the time and starts working. seriously im looking for a girl at my side for romantic hours; having great time at several activities and so on.  actually im staying near stuttgart till the end of october.    to be continued...</t>
  </si>
  <si>
    <t>basically enjoy!!  i think it is to short for poor wine and things like that; you may know!!</t>
  </si>
  <si>
    <t>this is a hard question because i know people they say they are good at something and they dont. better to say nothing about it!? ;)</t>
  </si>
  <si>
    <t>i'm really gentle and respectful to other people in most cases.</t>
  </si>
  <si>
    <t>books: dan brown (all of them); julia navarro;...  shows: peter russel; maulwurfen; schlag den raab; ...  movies: transformers; so lange du da bist; american pie; hitch; fast and furious;...  music: 90ties; electroswing; charts;... (basically all)  food: everything (tipically: pasta; sushi; german cousine)</t>
  </si>
  <si>
    <t>life; and whats next; what are thinking other people about me; but it doesnt care when im going out. when im going out for dancing i dont care about what other people think about me when im dancing.</t>
  </si>
  <si>
    <t>at home and watch a good film; hang out with friends; going out for a drink or party.</t>
  </si>
  <si>
    <t>you are interested in talking about god and the world; new experiences; if you like my pictures; my written letters and so on. im open minded.</t>
  </si>
  <si>
    <t>bonaduz; switzerland</t>
  </si>
  <si>
    <t>i find this pretty hard to do; talk about myself. i'm somewhat shy but i love to have fun and i've often been described as a fun person.  i don't like to take life too seriously. but i know how to be serious.  i love exploring san francisco; i've lived here 20+ years and know it well. i love showing people around the city and love finding new; fun places.  i love dive bars; but i can get fancy and enjoy an upscale night on the town.  i'm most comfortable in jeans and sneakers but i also feel at home in a dress. i'm looking for someone who can do the same...</t>
  </si>
  <si>
    <t>i currently work for non-profit working with adults with developmental disablities. i'm very passionate about my work and the community i work with. i'm very serious about advocating for the dd community.  i also love traveling. i volunteered liberia; west africa last year to work with a disabled young girl.  i can't wait for my next adventure! my plan is to visit every continent. i've got 4 more to go.</t>
  </si>
  <si>
    <t>my smile and or laugh</t>
  </si>
  <si>
    <t>i love anything by david sedaris; documentaries or independent films. music is so hard to pin down; i love everything from country music to electronica. bjork; tricky; massive attack are my most played but i love old-timey music too.  food; i'm pretty easy: as long as it's veggie; i'm happy. but i love my carnivore friends. i've never dated another veggie; i don't care what someone else does; it's just my personal preference.</t>
  </si>
  <si>
    <t>since i'm single; i'm usually with my friends having a fun night out or a quiet night making dinner and watching movies.</t>
  </si>
  <si>
    <t>i like to think i'm a lady; but i cuss like a sailor when i drive...</t>
  </si>
  <si>
    <t>you're a femme or low-femme; (i hate labels but in this case i guess i've gotta put a name on what i'm into) who isn't afraid of a good time...</t>
  </si>
  <si>
    <t>im a student at the academy of art university focusing on making movies. my main interest is learning how to write and direct. i also like playing guitar; video games; anime; and drawing. im a bit of a geek.</t>
  </si>
  <si>
    <t>going to school so i can get a degree and learn how to make movies. and besides doing movies i want to learn animation once i get my bfa in film. im learning martial arts there too.</t>
  </si>
  <si>
    <t>knowledge of movie making  martial arts  video games</t>
  </si>
  <si>
    <t>movies: star wars; ghostbusters; princess mononoke; total recall; office space; aliens; lord of the rings; rambo; akira; happy gilmore; grandma's boy; space balls; sin city; the bourne identity; the matrix; vampire hunter d; spinal tap; the holy grail; resivor dogs; pulp fiction; jurassic park; the dark knight; tangled; harry potter.    music: system of a down; tool; pink floyd; primus; disturbed; metillica; nine inch nails; megadeth; strapping young lad; rage against the machine; black sabbath; rob zombie; the beatles; beck; the doors; marilyn manson; rush; jimi hendrix; mc chris; dmx; mindless self indulgence; slipknot; eminem; five finger death punch.    books: the hobbit; death note; bleach; rurouni kenshin; hellsing.    food: anything. there isent much i dont like.</t>
  </si>
  <si>
    <t>1 - computer  2 - ps3  3 - internet  4 - my hd tv  5 - my drawing pad</t>
  </si>
  <si>
    <t>too many things</t>
  </si>
  <si>
    <t>at home are with friends. sometimes drinking or maybe a club.</t>
  </si>
  <si>
    <t>get to know me and ill tell you ;)</t>
  </si>
  <si>
    <t>if you want to chat.</t>
  </si>
  <si>
    <t>i thirst for life - break me open world - challenge me    i feel like my life is constantly unfolding to new realms; more mysterious and beautiful than i could ever imagine.    i grew wandering the mountains of colorado; and nature has driven my spirit. i have travelled to distant lands; and seen ways of life that opened me to explore the edge of what beauty we can create. i exist in this barrier; at the edge of what is possible; how brilliant can life become?    i came out to california seeking other intrepid adventurers and what i found was authentic expression; aesthetic response; community; love. i currently earn my life as a youth educator and film maker. i am also remembering how to be connected with the land.    the study of anthropology has shown me our world is in dire need of new myths. using the tools of art; education; deep listening and collaboration with all of you; perhaps we can write the new stories that define a world we want. or perhaps we can just have a lot of fun.</t>
  </si>
  <si>
    <t>remembering... exploring...growing...sharing</t>
  </si>
  <si>
    <t>perspective; design; story; trying new things; seizing life. oh yeah and speaking fluent spanish in superb gringo accent.</t>
  </si>
  <si>
    <t>i will die one day; so i guess i got to eventually give it all up...</t>
  </si>
  <si>
    <t>the mystery of this great wonder</t>
  </si>
  <si>
    <t>not being so typical</t>
  </si>
  <si>
    <t>is that recently; while sitting late one moonlit evening at harbin hot springs; i realized that for my whole life i have unconsciously "put on" a front to interact with the world; especially with women; or new social settings; and that front is completely unnecessary - for it is my unique beauty that will inspire and draw in others. there is so much strength in knowing that.</t>
  </si>
  <si>
    <t>you feel intrigued. i have learned that often feeling scared is actually an indication that i should do something... ;)</t>
  </si>
  <si>
    <t>i'm a very motivated and passionate person about all things in my life. i care to be around good people more than anything and i love to be unsure of what tomorrow brings. i'm one of those people that springs out of bed everyday to make the most out of every minute; whatever that ends up being.    i grew up in a small beach town on the east coast and studied business for both my degrees. i love helping people succeed in their own endeavors... it gives me real joy.    i love music; have recently started playing shows as a dj; but am classically trained as a pianist and drummer. you can almost certainly find me on my bike or at the beach on the weekend. i love physical exercise and the delicious food that keeps me energized for the next activity (surfing; hiking; trampolining; swimming; lifting; wandering; biking; snowboarding; backpacking; or a random dance party).    i'm always open for adventure and trying things i've never tried before. can't wait to see what tomorrow brings.</t>
  </si>
  <si>
    <t>i'm helping people that want to learn how to start a business do so and those that have already started define and find success. i love mentoring; advising; and generally just helping anyone that is passionate about trying... anything really.</t>
  </si>
  <si>
    <t>listening; adventuring / exploring; brainstorming; traveling; technology; finding good experiences to have in places others don't look</t>
  </si>
  <si>
    <t>haha... either my eyes or that i look like jude law or woody harrelson. i'll take the jude law compliment; but ditch his actions and don't know enough about woody to choose what parts to agree or disagree with. you can decide when we meet!</t>
  </si>
  <si>
    <t>books:  lion the witch and the wardrobe (childhood favorite); the confessions of an economic hit man; the war of art; the tipping point; steve jobs (i read almost exclusively business; sociology and psychology books... sorry if you find that boring; but it's fuel for me)    movies:  ok; self admitted movie addict... short list  stranger than fiction; i heart huckabees; gladiator; 180 degrees south; step into liquid (i love almost any movie for the entertainment value; but these are some that have stayed with me throughout the years).    music:  i've been a musician my entire life... piano; then drums; then electronic.  i love indie rock; when rock meets electro; and good dance music. i appreciate all classical; like to mellow out to some mumford and sons or the tallest man on earth and can occasionally slip into some acoustic singer songwriter from time to time. oh yeah; anything with a good beat gets me (i love lyrics; but feel music more than i try to understand it).    food:  wow... i love food and have been on the paleo diet for a while now. so although i'll try anything i probably won't be diving into that italian food with you... though i'll never be the person that makes going out to dinner a painful experience. i've gone from eats whatever to eats mainly vegetarian to paleo (i just like to explore how food and activity affects my body).</t>
  </si>
  <si>
    <t>iphone (hate that this is so true)  surfboard (more like 3 or 4 of them)  shades  a good backpack  the ocean  my passport</t>
  </si>
  <si>
    <t>how to learn more about / better myself so i can have more impact on the world.    what i should be spending the precious moments of my life doing    what the next big thing should be in my life    i used to plan years ahead; but now i just make educated guesses with my instinct as my filter... life is so dynamic... no plan that i've ever had more than 6 or 12 months out has ever turned out the way i had originally envisioned it... so i'm much more flexible now than i used to be.</t>
  </si>
  <si>
    <t>having a drink or two and going dancing  working out then coming home and enjoying a movie and wine  hanging in a neighborhood with friends; cooking dinner; and maybe hitting a local pub</t>
  </si>
  <si>
    <t>you love conversation; are passionate about your life and are open to getting to know someone new.    i love a good conversation and am open to talking to anyone about anything as long as you have something to say and care about what you do.</t>
  </si>
  <si>
    <t>born and raised in san francisco.  i like working with tools.  punk rock spirit and attitude.</t>
  </si>
  <si>
    <t>enjoy life</t>
  </si>
  <si>
    <t>piercing; hair; tattoo</t>
  </si>
  <si>
    <t>movies:  the bourne series; the matrix series    music:  union 13; ken yokoyama; operation ivy; nofx; good riddence    food:  all types</t>
  </si>
  <si>
    <t>my dog  my motorcycle    cant think of 6 right now</t>
  </si>
  <si>
    <t>tattoos</t>
  </si>
  <si>
    <t>i you feel like it</t>
  </si>
  <si>
    <t>i am always up for an adventure ( ive had a few crazy ones; but i am always looking more). i easy-going; fun; friendly; a little goofy; and i try my best to be an all around good guy. i am a nature enthusiast and love everything and anything about the outdoors; except ants.    i love to travel and spent the last two years in the peace corps. i enjoy trying new foods; seeing new places; and meeting interesting people. i enjoy deep conversations about life; love; happiness; and most importantly where the best food in san francisco can be found. i don't take life too seriously; and enjoy living it to the fullest.</t>
  </si>
  <si>
    <t>i am currently working at an environmental non-profit. i am passionate about the environment and want to do my part to protect the planet.</t>
  </si>
  <si>
    <t>smiling  being a good friend</t>
  </si>
  <si>
    <t>my smile; i am never without it</t>
  </si>
  <si>
    <t>books: foutainhead; shantaram; the tao of pooh; guns germs and steel    movies: there's something aboout mary; forrest gump; despicable me    shows: jeopardy; planet earth; human planet; survirorman    food: anything and everything; i am always interested in trying new exotic foods</t>
  </si>
  <si>
    <t>1. family  2. friends  3. nature  4. humor  5. dreams  6. ice cream</t>
  </si>
  <si>
    <t>my purpose in life; my next meal; evolution; religion; and happiness</t>
  </si>
  <si>
    <t>there are no typical friday nights. but my fridays never lack friends; family; good food; and a couple drinks</t>
  </si>
  <si>
    <t>i have used okcupid to look for book recommendations; i am currently reading the girl with the dragon tattoo</t>
  </si>
  <si>
    <t>you slightly resemble mary from "there's something about mary"</t>
  </si>
  <si>
    <t>i am taking one day at a time. each day; i do my best enjoying life and remembering gratitude.</t>
  </si>
  <si>
    <t>is my smile and how easy going down to earth i am.</t>
  </si>
  <si>
    <t>the present and the future; in terms of focusing on the positive and what i want in life to align myself and then surround myself with others alike.</t>
  </si>
  <si>
    <t>i don't have a typical friday night...it just depends how i feel and what's going on...</t>
  </si>
  <si>
    <t>you know how to love and be exited about it. you are single; ambitious; supportive; considerate; thoughtful. there is a sensitive part of you that can talk about your feelings; while also listening to and understanding mine.  you enjoy working out and activities outdoors.  you enjoy food and cooking..sometimes together and other times for each other.  you like to travel.  you are gentle; calm &amp;amp; easy going.  you can be funny (even if i only get it) =)  we can both learn and grow from each other mentally and spiritually.  you understand that the little things in life can often make a huge difference.</t>
  </si>
  <si>
    <t>i love to document the different creative ways starbucks people spell my name when they sharpie it on my morning cup of coffee.    moved to sf a few months ago after visiting last summer and falling in love with this city.    i'm a story teller; and love to find the little interesting things that turn everyday experiences to memorable.    i am always looking for an opportunity to mix things up a bit and keep life exciting. iv'e been stung by the "travel bug" last year; and can't wait for the next opportunity for a big trip (last year it was a small part of south america; and i can't wait to go back). traveling fuels me with energy and inspiration.    i love this city for how colorful it is in any aspect i can think about and would love to explore it with you. absolutely love people watching (not in the creepy way; but just to observe and try to figure out their story:)    i am really chill and patient; and like it when things are simple.  love when people are just real.</t>
  </si>
  <si>
    <t>i am lucky to have a job that doesn't feel like one!! i work in the film/animation industry designing and animating for features and tv shows and loving it!!</t>
  </si>
  <si>
    <t>noticing details  telling stories  drawing (with all modesty)  cooking  making you laugh</t>
  </si>
  <si>
    <t>my skewed (yet charming) semi-jokery smile. or my glasses.</t>
  </si>
  <si>
    <t>wayyyy to many to remember. i listen to pretty much everything but not a fan of techno; trance; house and friends (the music the the tv shows). not even sure what's the difference between them to be honest. if it has a nice melody; bring it on.    anything by the coen brothers. so good.    i marathon through shows. don't consume a lot of tv but when i do... it's an addiction. breaking bad and how i met your mother are the latest victims... sherlock.. you are on my cross-hair.</t>
  </si>
  <si>
    <t>in how many pictures of strangers; i appear in in the background.. wouldn't it be interesting to see the story of your life through the lens of others?</t>
  </si>
  <si>
    <t>love cooking new things so trying to do that. but sometimes it's just to easy to eat out; and there are way too many unexplored restaurants in this city!  i love live music so if there is something good out there; let me know.</t>
  </si>
  <si>
    <t>if you think we could have a good time; looking for someone driven who could inspire you; like a good laugh and love life :)</t>
  </si>
  <si>
    <t>fleet of foot; like fox.  willpower; so strong; like ox.  bad eyes; unlike hawks.    that is simply me;  but nobody is simple.  let us get complex.    i'm a go with the flow type of fellow;  whom you will rarely hear bellow.  but if you do;  then wait a few...  and you will realize i am now dictating the flow.    i don't take things too seriously because i'd rather not overthink things. however; i tend to overanalyze things way more often than i should. i like to plan things ahead of time; but love spontaneity. i enjoy sarcasm; especially when it is well-placed. i would like to think i have an excellent sense of humor; although i also believe a sense of humor is in the eye of the beholder. lastly; i think i'm kind of competitive. competition brings the best out in everybody. if you want something bad enough; you will compete for it. competition drives people to become better because you never want to lose (in sports; life; etc)... at least that's my mentality. plus; if you "lose;" it should be a reminder not to get complacent... always improve (and don't be a poor sport). bacon-wrapped pork loin chops.</t>
  </si>
  <si>
    <t>currently working in public health. what's your wild rabbit? outside of work; i enjoy anything active whether it be an organized sport like slosh... err; softball; or a ride through the city. just built up my first bike and can't wait to soak up the sun... &lt;a href="http://www.youtube.com/watch?v=qdiq0l2i0ce" rel="nofollow" target="_blank"&gt;let's ride!&lt;/a&gt; workouts in the gym are my weekly staple; but during the weekends i enjoy a change of pace such as basketball; maybe some crossfit; or just anything outdoors. rock climbing? maybe even some roller skating. i'm open to anything as i like challenging myself from time to time. camping is a must in the spring/summer; maybe even winter despite the frigid temps. yosemite? tahoe? maybe somewhere in the southwest this year. halal chicken and yellow rice with white sauce.</t>
  </si>
  <si>
    <t>making complete meals. let's face it; cup-o-noodles only satisfy you for 5 minutes max. still perfecting the art of cooking by trial and error. i can only afford to do this because i can eat almost anything (no; not including stinky tofu). i have to say that i've had enough dry chicken and pork chops for the rest of my years.    oh; and i'm kinda athletic; so if i haven't played a sport before; i at least have enough athleticism to make it look like i know what i'm doing. however; ping-pong doesn't involve too much athleticism so i just suck at that; period. apparently i'm also good at being redundant by spelling out punctuation. pulled pork sliders topped with arugula and cilantro.</t>
  </si>
  <si>
    <t>my stoic nature. fried chicken sandwich with a mayo-less slaw.</t>
  </si>
  <si>
    <t>siddhartha - who knew required reading could be interesting??    hbo tv - huge selling point was no commercials; but they actually have some quality shows. loved entourage and boardwalk empire specifically. can you get me into game of thrones please??!    when the tv is on; it is usually tuned to sports (sf giants; 49ers; gs warriors) or news (morning/evening... gotta stay in touch w/ the world somehow). if i find extra time; i'll check to see if the turtle man is on (call of the wildman on animal planet in case you were interested in quality reality tv). chopped: crazy how they come up w/ such innovative dishes in so little time...    miguel - adorn. open to any and all music.. house/electro can be addicting. music is a good pick-me up and i feel lost w/o it. poached eggs with canadian bacon on an english muffin.</t>
  </si>
  <si>
    <t>. friends/family  .. chicken breasts  ... music  .... good humor (no; not the &lt;a href="http://www.goodhumor.com/product/detail/114303/strawberry-shortcake-bar-ice-cream-bars-good-humor" rel="nofollow" target="_blank"&gt;ice cream bars&lt;/a&gt;)  ..... fire  ...... potable water  scrambled eggs w/ diced ham and green onions over a bed of country potatoes</t>
  </si>
  <si>
    <t>where i'm going (literally and figuratively)  meals for the next day  if "out of whack" means something is wrong; what does it mean to be "in whack?"  why &lt;a href="http://www.youtube.com/watch?v=ngwwjee7k48" rel="nofollow" target="_blank"&gt;this guy&lt;/a&gt; isn't famous yet  steel cut oats with an over-ripe banana and brown sugar crumble</t>
  </si>
  <si>
    <t>grabbing dinner with friends; maybe a drink or two or three; or catching up on some sleep for a refreshing morning workout... or something not so typical?  free-range turkey burger on whole-wheat bun with butter lettuce; tomato; raw chopped onion; and avocado.</t>
  </si>
  <si>
    <t>i could listen to epic sax guy for hours on end... really.  hamachi tartare.</t>
  </si>
  <si>
    <t>you are hungry like the wolf by now.  chicago "stuffed" deep-dish pizza with sausage; mushrooms; onions; and green peppers.</t>
  </si>
  <si>
    <t>i enjoy being creative and meeting new people. i'm shy at first but talkative once you get to know me. alot of people don't know it; but i actually really love to play videogames too :)</t>
  </si>
  <si>
    <t>at the moment i'm just focused on improving myself. i'm particularly interested in travel and learning how to read different languages. i'm pretty laidback but im also the type that gets a thrill from doing things on her own and i love the thought of doing things like backpacking around europe and staying in hostels while i meet new people. i admire those who work hard and study hard so i try and set the bar high myself. i am also very passionate about art and am working to further develop my skills as a graphic designer/ freelance illustrator</t>
  </si>
  <si>
    <t>deliberation; being open minded</t>
  </si>
  <si>
    <t>my fashion sense; and that i look happy</t>
  </si>
  <si>
    <t>i'm a big fan of music. i'll listen to anything that sounds good:    m83; prodigy; chemical brothers; justice  deadmau5; daft punk; lykke li;the weeknd  the glitch mob; pendulum; beastie boys;flux pavillion; bassnectar;royksopp;nujabes; eyedea; &lt;a class="ilink" href= "/interests?i=nobuo+uematsu"&gt;nobuo uematsu&lt;/a&gt; etc    i also like alot of &lt;a class="ilink" href= "/interests?i=kpop"&gt;kpop&lt;/a&gt;; &lt;a class="ilink" href= "/interests?i=jrock"&gt;jrock&lt;/a&gt;; &lt;a class="ilink" href= "/interests?i=visual+kei"&gt;visual kei&lt;/a&gt; and &lt;a class="ilink" href= "/interests?i=jpop"&gt;jpop&lt;/a&gt; music:  &lt;a class="ilink" href="/interests?i=plastic+tree"&gt;plastic tree&lt;/a&gt; &lt;a class="ilink" href="/interests?i=girugamesh"&gt;girugamesh&lt;/a&gt;; sug; lm.c  &lt;a class="ilink" href="/interests?i=alice+nine"&gt;alice nine&lt;/a&gt;;&lt;a class="ilink" href="/interests?i=utada+hikaru"&gt;utada hikaru&lt;/a&gt;;&lt;a class="ilink" href="/interests?i=dir+en+grey"&gt;dir en grey&lt;/a&gt; etc (message me if you want to know more! lol)</t>
  </si>
  <si>
    <t>-&lt;a class="ilink" href="/interests?i=god"&gt;god&lt;/a&gt;  -&lt;a class="ilink" href="/interests?i=art"&gt;art&lt;/a&gt;  -computer  -headphones  -car  -&lt;a class="ilink" href="/interests?i=final+fantasy"&gt;final fantasy&lt;/a&gt;!</t>
  </si>
  <si>
    <t>how to become a better designer/artist</t>
  </si>
  <si>
    <t>writing/blogging</t>
  </si>
  <si>
    <t>i don't think i have any secrets o:</t>
  </si>
  <si>
    <t>msg me if you want to chat</t>
  </si>
  <si>
    <t>just a guy looking; but not too seriously. or perhaps just seriously enough :) just ask what you want to know; i'll most likely tell you. or not. either way; it should be a good time.    i was born near st. louis; mo. i've lived in seven states and one foreign country and traveled through many more. my favorites? hawaii (how could you not like it?) and seattle (one of the nicest 'big cities i've seen). the most fun i've had? well; probably thailand (use your imagination; or don't maybe) and diving with sharks in japan.</t>
  </si>
  <si>
    <t>i spend at least five nights a week training at my martial arts gym; sometimes resulting in bumps; bruises and black eyes. c'mon; it is a contact sport. if that type of thing bothers you...well; i'm probably not someone you want to date :)    my current distractions? learning to beat my drum set in something like a recognizable rhythm; learning spanish; trying to improve and sell my house without loosing my butt and finishing my college degree. yea...i'm not a big fan of free time i guess.</t>
  </si>
  <si>
    <t>anything i do! lol  i think what i am good at will be for you to decide!</t>
  </si>
  <si>
    <t>honestly? people have told me that they are intimidated by me and think i'm a very serious and grim person. not at all. you just have to get to know me :)</t>
  </si>
  <si>
    <t>books - king; koontz; just about anything but romance.  movies - there ain't much i don't like to watch.  food - again; there ain't much i don't like. if it runs slower than me; it's apt to get eaten.</t>
  </si>
  <si>
    <t>ack.. i hate this question. there isn't really much i couldn't do without if i needed to. as far as i'm concerned; if you are still alive and breathing; everything else is gravy.  but in the interest of keeping with the theme; i suppose i would be majorly inconvenienced if i lost:  - my kids. very important.  - the internet  - all my money  - my health.</t>
  </si>
  <si>
    <t>oh god. i spend too much time thinking about the most random crap.</t>
  </si>
  <si>
    <t>at the gym from 6-7:30. bored after that.</t>
  </si>
  <si>
    <t>if i admitted it then it wouldn't be very private would it.  just take a look at the test's i've taken. that should tell you something!</t>
  </si>
  <si>
    <t>you want to talk. i mean; whats the worst that could happen? we find out we are madly in love with each other and live happily ever after? lol</t>
  </si>
  <si>
    <t>i initially joined okcupid for a laugh; but honestly it's been a rather fascinating journey. technology has a funny way of mediating and cultivating our identities; and almost two years later i still wonder if i am fairly representing myself online. in the meantime; i've changed quite a lot; and i anticipate this growth will continue. so bear with me.    i love local coffee shops and happy hour; epic poetry and complex mysteries; late night dance parties and afternoon naps. i am quickly absorbed into conversation but get easily distracted by newspapers. i surround myself with friends who get shit done and engage in the arts. i believe there's pretty good evidence that life is about laughing as often as possible.    i've moved around quite a bit; mostly around the east coast; but i've also been fortunate enough to live and work abroad. that said; i hope to be around the bay for a while.    and when it comes down to it; let's be real: i live a pretty sweet life. all i'm looking for in a partner is someone else who is (a) emotionally available and (b) willing to cuddle and listen to an album or two with me.</t>
  </si>
  <si>
    <t>i've already spent too much of my life following the rules; so i'm more actively taking risks and challenging myself to forge my own path.    in the past few years; i've become much more of a public advocate for causes i strongly believe in; especially lgbt rights. i've been pretty active in hiv/aids prevention; education and advocacy (for example; i've just finished a three-month gig in zambia doing intensive research on hiv treatment); and currently i'm training to be an hiv test counselor. on a related note; in 2011 i rode my bicycle 545 miles down the coast of california for aids lifecycle.    while i like to think about the future (going to grad school; accomplishing something notable; and beyond); i'm pretty happy with the present.</t>
  </si>
  <si>
    <t>listening; laughing; recycling; handshakes; accidentally leaving my windows open; and pulling off pranks.    i'm really bad at lying and feigning interest.</t>
  </si>
  <si>
    <t>my long eyelashes; as long as i'm not wearing glasses.</t>
  </si>
  <si>
    <t>books: a recent favorite is the emperor of all maladies. favorite authors include eugenides and coetzee.    film: the most accurate/ridiculous netflix preference to date is "dark; cerebral foreign dramas with a strong female lead." i also dig cronenberg.    tv: i grew up on buffy and arrested development; and now i follow 30 rock and community.    music: animal collective; bjrk; james blake; yeasayer; grizzly bear; and anyone else making fun; unusual sounds.    i do make a concerted effort to attend theater performances. seeing and experiencing sleep no more in new york (twice!) was a highlight of 2011.    oh; and i am a huge fan of avocados; pomegranates; mangoes; and grilled cheese. take from that what you want.</t>
  </si>
  <si>
    <t>a bowl of cereal;  my treasured bicycle;  my "favorite poems" notebook;  the ocean;  a quality pen;  &amp;amp; frozen blueberries.</t>
  </si>
  <si>
    <t>my next adventure; perfecting the balance between planning and spontaneity. (most of the time; this will involve finding hidden or off-the-beaten-path trails.) also; the status of lgbt rights around the world; hiv prevention; and the lack of great american horror movies.</t>
  </si>
  <si>
    <t>wearing a well-loved sweater; most likely at a dinner party with friends; drinking a bottle of wine. if i'm at a bar; it's probably by accident or completely last-minute. either way; i've been known to start dance parties.</t>
  </si>
  <si>
    <t>if i happened to write an autobiography; the title would have to be "running through airports."</t>
  </si>
  <si>
    <t>you can get down with a hearty brunch; a long bike ride; an outdoor bbq; and a mj dance party--all in the same day.    and remember; we don't have to have the same exact taste in music; or even the same views on ruth bader ginsburg.</t>
  </si>
  <si>
    <t>english/italian (fluently)</t>
  </si>
  <si>
    <t>i like to laugh and i take life as a chance to experience the best the world has to offer.    i try everything once and have experienced quite a many thing in my 24 years on the earth so far. from winner of a c-level reality show to crazy events i thought i'd never see or be a part of; life has been really awesome far.    i'm very straightforward and can be a bit opinionated; but i usually just need a good fucking or joint and i'll be your friend forever :3    closet-super nerd. i try to act cool since i'm a "business" guy at a "start" "up" but i just wanna play some street fighter with a cute boy!    ps: arcades are great places to meet gay boys - hi southland arcade!!    rar.</t>
  </si>
  <si>
    <t>well; since my reality tv career got cut short; i currently work at a music-tech startup.    ever listen to music online? i did that! (maybe)</t>
  </si>
  <si>
    <t>making people laugh; vidjo games; and holding a conversation.    going on crazy adventures.    being "that guy"</t>
  </si>
  <si>
    <t>is that i'm a lot loud than i look.    got a big italian nose + curlyish hair; most people think i'm jewish. i am italian.    first person in the room to cause a scene (!)</t>
  </si>
  <si>
    <t>creepy pyschological stuff: notes on a scandal; little children; and memento; requiem for a dream    odd ha-ha'z: tim and eric; superjail; ugly americans; 30 rock    good stuff: strangers with candy; damages; and wwf. that's a good mix. *sigh*    despite working at a music company; i have average taste in music - for every collie buddz; crystal castles or major lazer; i have old boy band music; video game tunes; or 80s rock . i'm getting better. please teach me. i'm not a good gay guy according to the "gay book"    im a total foodie and i carry a little gut becuase of it. i love food. food..i really like to eat good food and savor it - i'm italian; geesh! let's get italian; korean; japanese; thai (thai iced tea!!); whatever its all gravy. but please..no fish bones.    really - no bones in my food.</t>
  </si>
  <si>
    <t>1) my family  2) my identity  3) things that make me laugh  4) sense of taste (as in food; but i guess art too..)  5) an awesome calling/occupation  6) this awesome foam bed i never thought i'd own one of these things  7) important: not having fish bones in my food - fuck that.</t>
  </si>
  <si>
    <t>life; and what i'm try to achieve. or whatever my hobby of the year is. i look at each day as a challenge to try to do the most interesting; fun or productive stuff as possible. life is short - i like to move around from different hobbies often</t>
  </si>
  <si>
    <t>looking for adventure or on an adventure - i work pretty hard so i try to get some craziness in on friday; although lately i've just been finding joy in sleeping - starting to get a little bored of the club scene; but i also don't know if i've been doing it quite right</t>
  </si>
  <si>
    <t>i'm a pretty big nerd.  i'm pretty fucking kinky too.    kinky nerds = win. :]    i'm also filling this out to 1000 words to so i can get 100% completion :3    i watch baseball and wrestling.    i don't hate hip hop (is gud!).    love digimon and disgaea.    i liked earthbound and super mario rpg as much as ff7 - and *gasp* i didn't like ff6.</t>
  </si>
  <si>
    <t>you're looking for someone smart and clever; who can make you laugh; and will take all the love you can give him.    if you're not looking to have sex on the first date -  i usually like to wait a couple dates before doing anything fancy; and if you sleep with me on the first night; you'll end up a one night stand :/    smoke me out and i'll be a whore for you though &amp;lt;- hot tip    since i'm 23; i'm looking in the 18 - 30 crowd; and i'm from a pretty rural part of vt so i like boy next door types :3    read: i grew up around mostly white; suburban looking boys so that's sorta my "psychical type" although i'm trying to roam outside of vanilla..other flavors are intimidating!! (could i have phrased that better.. yes)    hit me up!</t>
  </si>
  <si>
    <t>love drive my bike; watch movies; outdoors stuff; pretty much anything fun</t>
  </si>
  <si>
    <t>more success in my life and finding that right life partner who can treat me with respect; love and honesty.</t>
  </si>
  <si>
    <t>im very good at alot stuff but nothing comes in mind right now heh</t>
  </si>
  <si>
    <t>my spiky hair and biker/rocker style dress</t>
  </si>
  <si>
    <t>movies : action; horror; love zombies!; races etc.  music; rap; hip hop; dubstep; deathmetal</t>
  </si>
  <si>
    <t>zombies  water  my bike  sex  movies  internet</t>
  </si>
  <si>
    <t>either working or driving around or watching a movie or hang with friends</t>
  </si>
  <si>
    <t>got a big sex drive</t>
  </si>
  <si>
    <t>have same interest as me and wanna have some fun :)  wanna hang out  want just casual sex</t>
  </si>
  <si>
    <t>i'm extremely passionate about design; technology; music and neuroscience.    additionally; i have a somewhat random spread of interests including mma fighting / kickboxing (which i did in high school) and writing music (guitar; piano; electronic). additionally; i love to write and sketch and i can frequently be found drafting and taking notes in my sketchbook. my drafts and sketches consist of everything from ideas i'm convinced are bound to be the next big tech giant (but only a couple days later i realize are totally whack :p) to random sketches and doodles.</t>
  </si>
  <si>
    <t>i was studying cognitive science at uc berkeley but dropped out when i was 20 to create a mobile app company called qanvis. i made an app that got half a million users and was the #1 app in the uk at one point but sadly never made hardly a penny... oops. i ended up deciding to dissolve the company and start a new one.    i am now currently co-founding a new web/tech startup with some of the most brilliant and passionate people i have never met. we have a great office in berkeley across the street from campus where i spend most of my daytime hours.    with regards to why i decided to drop out of school and start a company; all i can say is there is nothing in the world like creating something that people love to experience. if you can ever create something in your life that makes someone smile; you'll never want to do anything else; ever. at least thats been my experience; and i hope that never changes.</t>
  </si>
  <si>
    <t>despite being hardcore into math and physics in high school i am now really into design; writing; and music. i really love to try new things with regard to art and expression and i tend to be able to pick up new things well.</t>
  </si>
  <si>
    <t>i have a lot of energy and enthusiasm. if someone ever brings up anything regarding startups or technology my eyes will light up and i'll struggle to contain myself from rambling on about all the crazy theories i have on these topics.</t>
  </si>
  <si>
    <t>i love a wide variety of music; movies; shows; and food. bring it up sometime and we'll have to compare favoriate bands</t>
  </si>
  <si>
    <t>music; passion; curiosity; captivation; optimism; enthusiasm</t>
  </si>
  <si>
    <t>aside from technology i enjoy pondering and researching topics in neuroscience; psychology; and cognition. i find these fields to be extremely interesting and i especially like to apply all of my crazy theories on how people/brains work to the technology startup that i'm currently co-founding.</t>
  </si>
  <si>
    <t>out with friends; probably</t>
  </si>
  <si>
    <t>when i paint i always aim for picture-perfect detail. i stick my face up close to the paper and make every brush stroke and pastel gesture as perfect as i possibly can. i basically hawkeye my pieces for every damn detail nearly to the point of obsession.    as a result; my vision is inevitably clouded and i am unable to view my painting as a whole. it becomes impossible for me to see my own art as others see it - after so many hours of work i fundamentally can no longer see my piece with objective eyes.    one day; though; while drawing on my easel; i turned around to accidentally catch the reflection of my art in the mirror. it was a picture that i had never seen before. it was just beautiful; the colors and the shapes made wonderful patterns on the paper; and i couldn't take my eyes away from it. for the first time; i could witness my artwork like it was the first time i'd ever seen it. and this time it was not the aggregate of 1000 details but instead one complete image.    it was insane. the mirror inspired me and showed me what i couldn't see on my own.    on a typical day when i look at my artwork i see a mouth; two eyes; and a nose. but in the mirror i saw a face. instead of seeing patches of peach and yellow; i saw real human skin. in all the countless hours staring at that same damn drawing face to face i had never seen my piece the way that i saw it in that mirror. the mirror opened my eyes; and showed me what i couldn't see on my own.    i spend my whole life looking for mirrors</t>
  </si>
  <si>
    <t>you're cool and close by</t>
  </si>
  <si>
    <t>growing younger... i also have done several paintings; which i am thinking of creating a website for. i used to be a logistical coordinator; or office gopher; wasting away in a cubicle. however; now i want to be a bird; instead of a gopher. i just moved back to the bay area. i'm going on vacation and not going back to the east. i'm interested in going to law school. i'm stuck at a 156 (total lsat score). i would like to transcend this plateau. i used to go on dates; like to a chinese buffet; but now i just visit this website every so often. i write annoying blog posts as well. i'm very close to my family.</t>
  </si>
  <si>
    <t>zumba- i always dance in the front of the class...so there...dexterity; endurance; as well as rhythm.</t>
  </si>
  <si>
    <t>big smile</t>
  </si>
  <si>
    <t>food- smoked fish with cilantro; lime and mango; tostones; egusi stew; mutter paneer; barbecued ribs; tilapia tacos from cholita linda food truck; cheese fries; chutneys; pickles; and sauces; cornmeal deep fried sea bass; silver noodles with shitake mushrooms and korean marinade; apricot compote and blueberry banana crepes; sushi; medium rare hanger steak and fries; five guys burgers; smoked eggplant and tomato curry; pizza; chapatis; pooris; samosas; naan; boolani; banh mi; dumplings; blueberry pie; blackberry dumpling; pan seared duck and dirty rice; pork buns; crawfish; salsa; spicy goat patties; curries; cocobread; caramel cheesecake; red velvet cake; anything with cream cheese frosting; claire's cornercopia in new haven; yorkside chicken wings; peanut sauce; peking duck; country fried pork chops; pilau; cadberry's milk chocolate and almond bars; chitlins; hot water cornbread; oxtail with savory tomato sauce; beans; okra; githeri; salami; prosciutto; mushrooms; red ear and blue gill; tarot bubble tea; frozen yoghurt; nyama choma... mmm oh nah nah lol  music- afrocuban; latin (basically the soundtrack to my zumba class); la negrita tiene tumbao celia cruz; la maghalena; r&amp;amp;b from the 90s; dru hill; maxwell; swv... ringa ringa from slumdog millionaire soundtrack...  i've seen so many movies on netflix...some of my favorites have been eat drink man woman- especially the opening scene when the father is cooking what seems like 100 different kinds of delicacies; iron monkey 1; what my husband doesn't know; anna lucasta;  books: black skin white masks; the autobiography of malcolm x; 100 years of solitude</t>
  </si>
  <si>
    <t>1. aromatics- lavender  2. chai  3. mayonnaise  4. walking shoes  5. honey  6. nanak's lip smoothee</t>
  </si>
  <si>
    <t>....alternative epistemologies....getting back to being autochthonous...various neurotic phases...  food in general...but right now; i'm trying to figure out what is the best gym for group fitness classes and locker room cleanliness in the north oakland area. i really enjoy zumba; hip hop; belly dance; and sauna. i recently left my la fitness club in maryland (sniffle); which was awesome; and i need to find a new gym asap.    you went where? with who? oh really? that's how you feel?</t>
  </si>
  <si>
    <t>watching something on netflix...</t>
  </si>
  <si>
    <t>i have a fantasy about being a queen of spices... in zanzibar; the spice island...i'll have a restaurant/hotel on the beach and smoke everything by woodfire... sometimes i ask google questions about life...</t>
  </si>
  <si>
    <t>you want to check out some new cafe</t>
  </si>
  <si>
    <t>i'm passionate; enthusiastic; inspired in my work; love the outdoors; laugh a lot; love live music; spicy food and fine brews; love latin american culture and travel.... and am basically riding this wave on a quest to live life as richly as possible while navigating its peaks; valleys and curve balls. the peaks are phenomenal; the valleys excruciating but telling; and the curve balls expand my universe. :)</t>
  </si>
  <si>
    <t>i'm a first year phd student at ucsf and i graduated from cal poly this past june. i'm originally from the midwest (and still love it there) but i've also really been enjoying living in california.    i'm super into music and listen to it pretty much constantly. i play the tenor saxophone and was in jazz band for a long time; and was a dj at my college's radio station. i super love going to concerts and hearing new releases - i'm open to suggestions for either!    i also super love the outdoors and running/swimming/biking/hiking/exploring in them!</t>
  </si>
  <si>
    <t>science  running  reading  cooking  toodleing around sf on my bike</t>
  </si>
  <si>
    <t>getting up early  making lists  micropipetting  picturing what animals people resemble</t>
  </si>
  <si>
    <t>probably my blonde hair?</t>
  </si>
  <si>
    <t>books: most anything written by joan didion; another roadside attraction; saturday; le petit prince; the great gatsby; the corrections    movies: most anything directed by wes anderson; amelie    music: i constantly have new favorite albums/bands; but some standbys that i'll never stop loving include wilco; radiohead; and joni mitchell (particularly her album "blue"). we should probably just talk about this.    food: i'm open to eating pretty much anything at least once; but my favorites include reuben sandwiches; mustard; vegetables (brussels sprouts and cauliflower at the moment); well-spiced things; and super crusty bread.</t>
  </si>
  <si>
    <t>chacos  running shoes  squared notebooks  blue bic stic pens  friends/family  ipod</t>
  </si>
  <si>
    <t>out for food and/or drinks with friends (or at home reading a book in the case of rain/sleepiness).</t>
  </si>
  <si>
    <t>i still buy day of the week underwear.</t>
  </si>
  <si>
    <t>you want to go to a show / go for a run / grab a beer some time!</t>
  </si>
  <si>
    <t>doodling; i am an avid doodler.</t>
  </si>
  <si>
    <t>sherlock holmes; jane austen; the matrix; classical; soft rock; jazz; new age massage music; bob marley etc. thai food! italian is a close runner up.</t>
  </si>
  <si>
    <t>water; lotion; toothbrush;paper &amp;amp; pens; flowers  my feather pillow</t>
  </si>
  <si>
    <t>what is life doing with me?</t>
  </si>
  <si>
    <t>my name's eli and i've been a rockstar ninja since before i was born and i have an an uncanny ability just like an x-man. my favorite thing to do is not give a fuck; help the shit out of the needy and popping balloons. totally kidding...though i do give monthly to the red cross; i hardly have access to balloons and popping them looks too easy.    my dog's name is kyla and she can drink like a muthafucka so you don't want to mess with her. you give her a snack though and she might tolerate your indiscretionsor she may bite yo face off so be warned. (she's actually really; really nice).    sometimes when i'm bored i make stuff up.    my mom says i'm a pretty nice guy. if you're sick and throwing up; i'll hold your hair so it doesn't touch toilet water. something broke inside your house? i got a roll of duct tape and a multi-tool.    looking for a girl who knows how to read medical bills; gives amazing back scratches/massages and likes to get silly. in return i promise to treat you like a fucking rockstar ninja too and teach you how to doogie.    i recently got asked (by two none the less) if i'm 'trolling' (i had to google this...for those who don't know it's like bullshittin). truth is; and i hope it's obvious that i'm having some fun in the otherwise impossible task of 'summarizing' myself. i'm complex...i think in images; i have a complex past; i've loved; i've lossed; i lived and have faced death in more ways than i'm comfortable to admit. i like crystals; i take pictures; i travel; i work; i play; i laugh; i pray; i read; i blog; i dance; i shoot; i hide; i seek; i run; i bike; i dream; i speak; i think; i solve; i consume; i expel; i photoshop; i paint; i sculpt; i get sidetracked; i play with dogs; i drop kick murpheys and sometimes ramble.    if you can relate to any of that and think we'd have some fun getting to know each other then i'd like to meet you.</t>
  </si>
  <si>
    <t>i run a bad ass spirits company with my sis and my best friend. we produce an award winning tequila called mi casa and we rock it.    if we ever become homie-homies i'll take you down to mexico and teach you how to drive a tractor; ride a horse and shoot some guns.    when i have time to spend on myself; i like to write; dance; party or just chill at the house. buuuut mostly i like being out and about.    you'll always catch me dancing at madrone on mondays; maybe beat church/ritual on thursday &amp;amp; whatever's cracking at 1015 or public works through the weekend. if you ever hit up those spots you'll probably find me with my cronies or by myself just doing the damn thing.    i also like taking trips out of town and taking awesome pics of my trips out of town.</t>
  </si>
  <si>
    <t>i'm the handiest muthafucka since tim allen on tool time.    you need me to draw you a house for construction? gimme a crayon.    need me to wire your subwoofers in yo ride? pass me my stapler.</t>
  </si>
  <si>
    <t>how fucking awesome i am?</t>
  </si>
  <si>
    <t>i read a lot of the news. i like reading up on science and tech. i read a lot about all the craziness in the world so i can post it to you all on fb so that you too; know..    currently reading stephen kings 11/22/64 with two other books on the back burner.    movies....all types. avengers rocked my world...(even though i saw it on boot leg with russian subtitles).    music? damn right. i love a wide spectrum of music but love dancing to electronic music for the most part. just rocked out to little dragon &amp;amp; nasty nasty at symbiosis....and can definitely say; that is my shit.    shows...modern family; daily show; colbert; american dad... lost was awesome    food: good food...never really eat fast food.</t>
  </si>
  <si>
    <t>good company; laughter; music; dance; spirit &amp;amp; integrity.</t>
  </si>
  <si>
    <t>dreams; god; 'reality'; quantum physics; technology; internet revolutionists; pretty girls; upcoming shows; music festivals; art; camera lenses; destiny... just to name a few.    i do spend a lot of time thinking about the upcoming shit show that nature is going to throw at us and how politics is retarding progress.    it is my sincere belief that we're very special and that the world is ridiculously magical...people have just gotten 'used' to it and they don't perceive it anymore.    i hope to someday be a part of the re-imagining and help set the dials back to a comfy setting.</t>
  </si>
  <si>
    <t>dancing...partying...where and with who? that's the question.</t>
  </si>
  <si>
    <t>i don't like porcelain dolls. i feel like they watch me and possibly plan to kill me. i of course know its not true but still...don't like it.</t>
  </si>
  <si>
    <t>you're fun; can hang with a philosophical conversation about '__random topic__' and don't take yourself too seriously.    you're a lover of life; don't hang onto negativity and the idea of camping out for 4 days at a music festival sounds like a good time.</t>
  </si>
  <si>
    <t>english (fluently)/spanish (okay)/italian (okay)</t>
  </si>
  <si>
    <t>i grew up in the bay area; but have been back and forth between the bay and la. i recently moved to sf; after wanting to live in a metropolitan setting for the longest time. now that i'm settled into my new job and my new home; i'm finally ready to "live the city".    i'm just looking for somebody who wants to experience the city and explore other parts of the bay area with me. i have friends and family throughout the area. but it's something refreshing to try new things with a stranger and getting to know each other in the process.    my close friends would say that i'm caring and generous and perhaps too trusting. they would also add that i have a witty sense of humor and a good fashion sense. i am dependable and often empathize with others. i love making those around me laugh; and i'm good at it.    notable quotes from friends about me:    "like a peanut m&amp;amp;m...a nut on the inside" -cathy  "good heart...just a good guy" -analyn    i'm looking for somebody to share experiences with; whether that be trying that new hole in the wall for ramen; screaming at a giants home game; rocking out at the next radiohead concert or grabbing our dslrs for some shots around town...and in the end; just appreciate each other's company.</t>
  </si>
  <si>
    <t>making people laugh. i'm really laid back and get along easily with others...i guess that's what makes me good at my job.</t>
  </si>
  <si>
    <t>my color-coordinated fashion sense; how my hair looks neatly messy; how i'm very perceptive of everything; and everyone; around me; how laid back i am.</t>
  </si>
  <si>
    <t>hip-hop/r&amp;amp;b; jazz; live music in a small intimate venue; chungking express; up; nerdy sci-fi movies; mindless action movies; moving historical or biographical movies; ramen; pho; beef noodle stew; chinese; japanese; mexican and mediterranean cuisines; dumplings; medium-rare bone-in ribeye steak; bacon; thin-crust pizza; philz; cafe sua da; goose &amp;amp; soda; sake</t>
  </si>
  <si>
    <t>to be honest; i'm not from hawaii originally. but having lived there for 5 years before moving to sf has taught to hang ten; go with the flow. people don't honk their car horns in the 808...    what i remember about the places i've lived in is the food. grater's ice cream in cincinnati (yes; i grew up in the mid west) and pepe's pizza in new haven- (maybe overrated?). lucky that sf has so much to explore. can one call himself a foodie without being a good cook?    happy to call sf home- i love riding around on my bike. composting and recycling are reflexes. i heart public transportation; for the most part.    well rounded guy- i don't mean body type- fairly athletic but not uber competitive. musical and creative. i enjoy being outdoors when the weather is nice (i admit living in hawaii has spoiled me): hiking; running; biking; throwing the frisbee around. maybe aids life cycle in the future? musically; i've played the violin for majority of my life. really enjoy creating music both in a large orchestra or small chamber groups with a glass of red...</t>
  </si>
  <si>
    <t>pretty established professionally- have a stable job that gives me a sense of purpose and allows me to enjoy life when i'm not working- definitely not a workaholic! reconnecting with things in my past and exploring new ideas; hobbies; dives. finding more balance. looking for someone to come along for the ride.</t>
  </si>
  <si>
    <t>listening  focusing on the big picture  keeping an open mind  being me</t>
  </si>
  <si>
    <t>books: the kite runner; harry potter (i've read all 7); haruki murakami; david sedaris; siddhartha; now reading the hunger games    movies: inception; eternal sunshine of the spotless mind; little miss sunshine; pixar movies; wong kar wai films; film festivals; sing-a-long at the castro theater    music: classical- mahler; beethoven; yoyo ma; gil shaham. string chamber music; hawaiian- braddah iz; etc.; david grey; u2; jack johnson; coldplay; and most recently glee soundtrack    shows: i'm addicted to some reality shows: top chef; project runway. the amazing race is amazing to me. mad men. 6 feet under. modern family.</t>
  </si>
  <si>
    <t>sunshine (looking for it in sf; in hayes valley)  friends/family  music  ice cream  sense of humor  sleep    yes; i know some of these things are not really "things" but you get the picture.</t>
  </si>
  <si>
    <t>i love to travel so always planning the next trip. my trip to egypt was canceled as the protests broke out at the same time. hope to go someday. buenos aires in the fall!! starting to learn some espanol for the trip.    the world that we live in. what drives people to live their lives; their passions. what makes them happy and sad. how we relate to each other.</t>
  </si>
  <si>
    <t>getting together with friends/family; trying a new restaurant; catching a movie; occasional board games or wii; or going to a symphony concert. martunis or karaoke?!?</t>
  </si>
  <si>
    <t>if you have a sense of humor. if you have a taste for homemade ice cream or an ear for music.</t>
  </si>
  <si>
    <t>english (fluently)/chinese (okay)/spanish (poorly)/hawaiian</t>
  </si>
  <si>
    <t>passionate about life and inquisitive in nature; i feel the best ways to learn new things about people and places are to ask questions and explore it yourself. i am nothing if not genuine. my work ethic; my relationships; everything is how it appears. i am confident in that and many other things. i do not subscribe to cockiness; possessiveness; or even jealously for that matter...as i laugh at people who do. life is way too short.i love to laugh. it is very important to me to see humor in everyday life situations. life is too stressful and ridiculous (especially in our current political environment) to not smile it off here and there. i love going out dancing. music is extremely important to me as well; both to listen to and play.</t>
  </si>
  <si>
    <t>i oversee a very large extended learning program at an oakland middle school.</t>
  </si>
  <si>
    <t>singin'  makin' others laugh  complimentin'  over using parentheses and (...) in writing!</t>
  </si>
  <si>
    <t>outgoing nature  ask lots of questions</t>
  </si>
  <si>
    <t>you are tired of bs and want to meet somebody that is down to earth and drama free.</t>
  </si>
  <si>
    <t>hello ladies. 6 ft; 210 lb athletic built latin male looking for classy fun ladies!</t>
  </si>
  <si>
    <t>im always looking for the next challenge. im a go getter and never stop until my goals are accomplished.</t>
  </si>
  <si>
    <t>fixing things. always been a handy kind of guy!</t>
  </si>
  <si>
    <t>is that im a quiet; shy type of guy. fun and open minded!</t>
  </si>
  <si>
    <t>i like any kind of funny or action type of movies. books that are mechanical and that you can learn from.</t>
  </si>
  <si>
    <t>my family; my dogs; my boat; my car; the beach and the gym!</t>
  </si>
  <si>
    <t>how and were to find a good person</t>
  </si>
  <si>
    <t>just relaxin after a hard week of work!</t>
  </si>
  <si>
    <t>nothing on here lol!</t>
  </si>
  <si>
    <t>your a classy; sexy and smart lady. have to be open minded and like to do adventurous activities!</t>
  </si>
  <si>
    <t>i recently moved to san francisco from london. i'm looking for a long term relationship; but would love to make new friends along the way. so if there is anything in my profile you like the sound of and you think you might like to be part of welcoming me to the city then please do drop me a message to say hi!    i really need to spend some time figuring out what to tell you about myself. i could list the exciting vacations i have been on; but that would be misleading... in recent years i can reel off skiing; windsurfing; scuba diving; whitewater rafting; ancient egypt; inca trail; rain forest hiking; the obligatory burning man experience; and a host of sophisticated european cities. those kind of holidays are fun; and i did enjoy them all; and i'm up for more of that kind of thing if that's what you like doing.    but if you wanted to know another side of me then i would tell you about the vacations i have spent on a small and isolated greek island called skyros where each time i go i learn more about myself and make lasting and meaningful friendships. if you are interested in this alternative side of my vacationing then try googling "skyros holidays". that will tell you much more about me than the long list of typical "exciting and adventurous" destinations for the alpha male to tick off in the previous paragraph.    maybe this is just a long and rambling way of me saying i have many dimensions to my personality. i'm deadly serious when i have to be; but can play with a child like sense of humour when i don't. i'm strong about many things and vulnerable about others. i'm great at solving problems logically and being analytical; but value listening with empathy just as much. i value love much more than sex; am not interested in a physical relationship without a meaningful emotional connection; but think sex is great and if you ever want to get a little bit kinky then i'll more than keep up with you. definitely rambling now; so i will shut up.</t>
  </si>
  <si>
    <t>getting to know san francisco and making a new circle of good friends here. i work for a telecoms software and hardware development company. i manage their innovation team creating innovative new software; plus some people back in london; just to keep me busy. when i lived in london i did the same thing; but in recent years i also trained and worked part time as a person centred psychotherapist - mostly helping people suffering with depression and anxiety. being person centred is all about offering empathy; non-possesive love; and genuiness. (that's a very different language than programming computers!) i would like to take that up again sometime but put it on hold in order to give me more time and energy to focus on settling into san francisco.</t>
  </si>
  <si>
    <t>i enjoy all of these things. and if you do too then that's all i need. and i don't mind if you've spent time writing down a list in your profile because that's what okc told you to do. but if you think a particular set of items on my list is more important than a passion for life and emotional intimacy then i might tell you i like ray lamontagne - "see; i've been to hell and back so many times; i must admit you kinda bore me". (and yes; that is a little bit tongue in cheek!)</t>
  </si>
  <si>
    <t>right now most friday's involve cocktails and/or good wine; dinner and lively conversation with friends. but i'm equally happy with sharing a quiet night in with someone special; a romantic meal for two; or any other sociable activity. (i would rather not spend friday night on my own in front of the tv - but other than that i'm pretty flexible!)</t>
  </si>
  <si>
    <t>so this is something people don't usually talk about very publicly...    i have very low fertility. it's not impossible for me to have kids but it's pretty unlikely. and while i always imagined i would one day have children of my own; i've kind of got my head around the idea of that probably not happening for me now and am pretty comfortable with that. i am open to meeting someone with kids and might consider adoption with the right partner in the right circumstances. but i really don't want to get into a relationship where having kids is more important than the connection we might share. i've done that before; it didn't go well; and i don't want to put myself or my partner through that again.    if you vaguely thought we might be a possible match before you read this then it would be so nice if you dropped me a quick note anyway just to say hi but that you want kids. it can feel a bit lonely on a dating site where you know you instantly aren't a good match for 80% of people in your age range. :-)</t>
  </si>
  <si>
    <t>you want to meet someone who is very genuine; emotionally available; dependable; passionate; playful and funny (in a good way); you bothered to google my favourite holiday destination and you've read a bunch of my "the two of us" answers and none of the more unusual ones freaked you out.</t>
  </si>
  <si>
    <t>i am an east coaster settling into west coast life. i came to sf for the sunshine (there's some in the mission); the food (i have a thing for farmers markets) and a lifestyle a little more forgiving than manhattan.</t>
  </si>
  <si>
    <t>constantly learning. i'm currently reading waldon; working on running 10 miles and getting really excited for summer.</t>
  </si>
  <si>
    <t>cooking. listening. laughing.</t>
  </si>
  <si>
    <t>i'm not as tall as them. i am still amazed by tall peoples ability to reach things without having to climb on chairs or counters.</t>
  </si>
  <si>
    <t>books: on food and cooking; the geography of bliss; the adventures of sherlock holmes.    tv: the daily show; modern family; seinfeld.    music: jay-z; busta; bobby mcferrin; frank sinatra; deadmau5; nickel creek.    movies: up in the air; dan in real life; indiana jones (except temple of doom- that one still freaks me out). food: anything but beets.</t>
  </si>
  <si>
    <t>toothpaste. pandora radio. tea. scarves. something good to read. laughing.</t>
  </si>
  <si>
    <t>where to travel next- and why does public transportation in sf suck so much?</t>
  </si>
  <si>
    <t>having drinks or dinner with friends. cooking at home or lazing out with a bottle of wine and a book.</t>
  </si>
  <si>
    <t>i am a pretty wicked tap dancer.</t>
  </si>
  <si>
    <t>you want to grab some coffee or go on an adventure.    *bonus points if you can dance.</t>
  </si>
  <si>
    <t>i just got out of something serious. decided to join this site to meet older or experienced women to share their knowledge....  i never mistreat women; i treat them like i'll miss them.</t>
  </si>
  <si>
    <t>milf hunting  rapping  writing  bullshitting</t>
  </si>
  <si>
    <t>sex and giving</t>
  </si>
  <si>
    <t>books: fight club; rant; the alchemist; the inheritance cycle; i hope they serve beer in hell; american gods.  movies: dazed and confused; 2001: a space odyssey; a clockwork orange; the darjeeling limited; avatar; moon; so many others.  i watch a few shows but think tv is a waste of time for the most part.  music: rap; electro; and jazz  food: tacos.</t>
  </si>
  <si>
    <t>sex  love  music  weed  mom  dad</t>
  </si>
  <si>
    <t>the finer things</t>
  </si>
  <si>
    <t>with people i love doing crazy shit.</t>
  </si>
  <si>
    <t>you would like to enjoy a few hours of passionate lovemaking with me; or you just wanna blaze with someone really chilllllllllll</t>
  </si>
  <si>
    <t>spent the better part of my 20's forging signatures by day for famous people in a smoky attic in central london and whirling around smoky rock and roll basements by night. california born and bred but decently traveled. bookish; vivacious; thinky; dance-y; prance-y; dreamy; and sometimes funny.    quirky-yes. crazy-no. fun-yes.</t>
  </si>
  <si>
    <t>juggling a few jobs that involve lots of writing; reading; thinking; and more writing and even more reading. i expect this could go on for a very long time in some form or other.</t>
  </si>
  <si>
    <t>ha. wouldn't you like to know....  um..sending real; homemade postal mail on a regular basis and saying unexpected things at unexpected times; and taking guesses at who painted what painting from a pretty good distance in most museums....</t>
  </si>
  <si>
    <t>i've been told something about 'brightness'-which is not always a good thing-and the hazel eyes. they seem to confuse people by changing all the time.</t>
  </si>
  <si>
    <t>books: le grand meaulnes; ex libris (anne fadiman); beauty of the husband (anne carson); william saroyan; jeanette winterson; simon van booy; evelyn waugh; antonio tabucchi....dorianne laux...(and more-like murakami; graham greene..so many)    films: amelie; hard day's night; yesterday-today-and-tomorrow; mon meilleur ami; the band's visit; in the mood for love; city of lost children; fantasia; the big sleep; russian ark...um and 'more.'    music: beatles; tchaikovsky; bach; and motown= first loves. galaxie 500; jesus &amp;amp; mary chain; thee oh sees; terry malts; schubert; beethoven; ty segall; and of course 'more.'    how about cars-instead of food (and i love food but everyone in this god damned city acts like flavor/texture lust is new and exotic): lancia aurelia spider 1954; the aston martin that's occasionally parked in the palace's parking garage next to the maserati quattroporte; and any old jag e-type....an old morgan; or a bugatti-old or new.</t>
  </si>
  <si>
    <t>frank o'hara; martha reeves and the vandellas; a soft pillowcase; smiles; dance; and the kindness of strangers.</t>
  </si>
  <si>
    <t>hamsters in track suits.    ok; 'really': life; and how crazy it is and how i wouldn't be where i am or have had the experiences i have had if it wasn't for serendipitous encounters.    words. what i can do to make words; language; sound better (any online profile necessarily exempt). i also spend lots of time thinking about my friends who live on boats in strange cities across the globe; who punch calculus computations by day and rock by night; and do it all so far away from me.</t>
  </si>
  <si>
    <t>either...at home reading/writing; meeting with a friend for dinner; savoring music/art/dance in some way/shape/or form; dreaming; or tap dancing on the grave of a son-of-a-bitch.</t>
  </si>
  <si>
    <t>if you're willing to admit it it's not private.</t>
  </si>
  <si>
    <t>you're not scared and you like books. you kinda have to like (actually love) books. with any luck you crave intellectual stimulation too; either from books or other wayward places....and while i am not a party-all-the-time fiend; i get around; so you shouldn't be a hermit.</t>
  </si>
  <si>
    <t>i'm a law student at stanford and a bay area native; interested in meeting new people. i've never lived in sf proper and i'm excited to explore the city this summer.    i'm very intellectually curious and love to learn. i studied both physics and political science as an undergrad because i couldn't decide what i wanted to do. i love being outdoors; especially to hike and play basketball with friends. but i'd be lying if i said i didn't spend much of my free time reading for fun or to learn new things.    i also really like to attend classical music-esque things. i love the symphony and somewhat like opera; and i'm even a pretty big ballet fan. but i'm also up for dancing; clubbing; and rock concerts...i suppose the more normal things to do.</t>
  </si>
  <si>
    <t>working at a law firm in sf this summer.</t>
  </si>
  <si>
    <t>favorite movies are definitely advise and consent (1962) and the lives of others (2007 germany); probably demonstrating that i like politics and history a lot. but i like lots of other movies; too: scent of a woman and good will hunting to name just two more.    i like listening to alternative music; but i'm also a big fan of classical music. i love brahms and he's probably my favorite composer; though it changes from time to time.    i don't watch too many shows; but i've loved firefly; the west wing; bsg; rome and band of brothers. currently i'm quite a fan of game of thrones; veep; and suits.</t>
  </si>
  <si>
    <t>everything. i've often been told that i think too much. i especially like to think about history; politics; and law...</t>
  </si>
  <si>
    <t>drinking with friends or going out to eat.</t>
  </si>
  <si>
    <t>i even like going to the ballet.</t>
  </si>
  <si>
    <t>i'd really like to explore the city this summer. would love to go to the symphony; see plays; go salsa dancing or clubbing; hiking; wine tasting; eating out; or anything fun really. so if you'd like to as well...</t>
  </si>
  <si>
    <t>i'm a baseball (yankees; sf giants) and soccer (arsenal; portugal; usmnt) obsessive. italian and iberian wine and cuisines are my favorites (cheese &amp;amp; ham; yum). my favorite pastimes are traveling and reading history; especially classical and english histories (nerdy; i know). the dish is on my top sites on safari; and my tv is often tuned to msnbc. and the best thing is that my family are passionate about the same things (well; except for the yankee bit); which keeps us very close.</t>
  </si>
  <si>
    <t>i write; edit &amp;amp; read for a living (but nothing exciting to read; though); which is lucky; because reading is one of my favorite things to do. free time is spent with friends dining out in the city; going to wine country or cheering on the giants or arsenal; or visiting friends around the world.</t>
  </si>
  <si>
    <t>cooking italian (brooklyn; red sauce style) and remembering random sports; pop culture and history trivia.</t>
  </si>
  <si>
    <t>my sense of humor - i'm always ready with a quip and happy to laugh at yours.</t>
  </si>
  <si>
    <t>and then we came to the end; the end of the affair; wolf hall; song of ice &amp;amp; fire; anchorman; goodfellas; some like it hot; empire strikes back; downton abbey; dexter; the walking dead; bones; the hold steady; bon iver; neko case; wilco; antlers; game for any food; except for raisins; no raisins. also; no clowns.</t>
  </si>
  <si>
    <t>passport  coffee  macbook  favorite pair of boots  serge lutens fleurs d'oranger  toothbrush</t>
  </si>
  <si>
    <t>my next trip; the giants 2012 roster; arsenal finishing 4th; and how to wrangle all of my computer wires.</t>
  </si>
  <si>
    <t>going to bed early; because arsenal has a 7 am kickoff or i'm going for a hike. now on a saturday night ....</t>
  </si>
  <si>
    <t>i lie to my dentist about flossing.</t>
  </si>
  <si>
    <t>well; that's your call; isn't it.</t>
  </si>
  <si>
    <t>of course people are really too complex to summarize in a few paragraphs; but here are some basics:    i am an ex-new yorker who has lived in the bay area for a long time. as a health care professional who enjoys my work; and the mother of two teen-aged sons (one of whom just left for college); i would say that "balance" is a constant goal. my friends would describe me as fun; energetic; easy-going; compassionate; politically progressive; honest and direct. i love to travel and am comfortable camping or indulging in luxury; and anything in between. i think that point reyes and the east bay regional parks are two of the bay areas most incredible treasures.  i run; hike; bicycle; take yoga classes. a fun night out could be anything from a walk in the hills to a romantic dinner to a movie or cultural event. i am fortunate to have a wonderful "extended family" of friends who are a big part of my life. music is important to me and i like lots of different types. i speak enough spanish to get by; am in a monthly book group; also enjoy photography. i guess i would say that i am "psychologically minded;" sentimental; and quite independent and adventurous.    i am relatively new to this internet dating scene and feel a bit like a "lost teenager;" but hopefully with the wisdom and integrity that being a bit older brings...</t>
  </si>
  <si>
    <t>enjoying it and appreciating it.    now that my sons are getting older; i have more time to explore personal interests; new relationships; and to have some spontaneity and fun.</t>
  </si>
  <si>
    <t>communicating; bringing people together; making people laugh and staying in touch with old friends</t>
  </si>
  <si>
    <t>my curly hair and blue eyes</t>
  </si>
  <si>
    <t>i love a good novel and enjoy many kinds of movies - often find myself at foreign and independent films; and enjoy many dramas; romantic comedies and documentaries.  i used to be a rock n'roll groupie but like many kinds of music.  i really appreciate the diversity of ethnic food available in the bay area and enjoy exploring all types of restaurants.</t>
  </si>
  <si>
    <t>friends; family; travel; books; chocolate; the beach</t>
  </si>
  <si>
    <t>my family and friends; the state of the world and politics; my interesting and somewhat demanding work; where my next adventure will be; the next chapter of my life after my kids leave home.</t>
  </si>
  <si>
    <t>any of the following:  at a movie; dinner; theatre; or concert with friends  at home with my teenage sons  at a friend's house for dinner</t>
  </si>
  <si>
    <t>is too private to write here!</t>
  </si>
  <si>
    <t>back in the world of dating after having yet another long-term relationship go up in flames. i hate it when that happens. but life is short and i love those things called ..... called ...... oh yeah; women!</t>
  </si>
  <si>
    <t>self employed. love being outdoors. hiking is my passion. love to either hang with my partner or get outside and play. have 2 grown kids and one 16 yr. old who lives with me half the week.</t>
  </si>
  <si>
    <t>making people laugh. even at funerals or in the hospital. i can't control myself.</t>
  </si>
  <si>
    <t>that i am easy going and goofy. and i quack like a duck when i speak.</t>
  </si>
  <si>
    <t>steinbeck; dickens; all kinds of books; coen brothers and woody allen rock; loved gods of carnage; music is an eclectic mix; but my son refers to it as dinosaur music. food - equal opportunity eater;love most cuisines.</t>
  </si>
  <si>
    <t>1. my kids and family  2. hiking and running  3. music  4. laughing with my friends  5. travel  6. women</t>
  </si>
  <si>
    <t>life after children. i have 362 days; 13 hours; 42 minutes and 16 seconds to go. but who's counting?</t>
  </si>
  <si>
    <t>well that is why i am filling out this xx!!@@! form. friday nights are too quiet since i last broke up. i need to get out into the world again. my mourning period is over. i have stopped wearing black.</t>
  </si>
  <si>
    <t>i have a tail. actually; a striped tail. and it's not as cool as you might think (imagine shopping for clothes).    only interested in dating others with tails. and yes; your tail needs to be striped also. i know this is not politically correct; but i was just brought up that way.</t>
  </si>
  <si>
    <t>you have opposable thumbs. and teeth.</t>
  </si>
  <si>
    <t>work full time in sf.. like to travel and spend time with family and friends:)</t>
  </si>
  <si>
    <t>travel; family; friends; pets; and a fulfilling career</t>
  </si>
  <si>
    <t>usually trying out a new restaurant or bar..</t>
  </si>
  <si>
    <t>i'm a cute fun girl; looking for fun; and hopefully the right one! i'm a huge sports fan basketball (nba or ncaa); football; mma; hockey; you name it. so you can definitely find me posted in front of a t.v. or at a game on sundays and saturdays. i'm willing to try almost anything at least once; and can be a little bit of a daredevil. you can always find me somewhere laughing. i've been told it is good for the soul.</t>
  </si>
  <si>
    <t>i am an engineer! always at the desk; or happy hour! when i'm not at either of those places then i'm either traveling or volunteering. i'm not trying to save the world; but definitely trying to leave a positive impact on it.</t>
  </si>
  <si>
    <t>everything- just ask me!!! just kidding! cooking; organizing; listening; making people laugh; making every moment count; making my mom proud; being honest; saving the world...okay that's a lie.</t>
  </si>
  <si>
    <t>&lt;strong&gt;books:&lt;/strong&gt; into thin air; the outside man; i know why  the caged bird sings  &lt;strong&gt;movies:&lt;/strong&gt; the hangover; love and basketball; happy  gilmore; transformers  &lt;strong&gt;shows:&lt;/strong&gt; csi; criminal minds; breakout kings; the  game; house; king of the hill  &lt;strong&gt;music:&lt;/strong&gt; jill scott; fantasia; daughtry; the script;  jay-z; kanye; robin thick  &lt;strong&gt;food:&lt;/strong&gt; soul food; italian; french; thai</t>
  </si>
  <si>
    <t>family  god  phone  internet  sports  friends</t>
  </si>
  <si>
    <t>my future and where to travel next.</t>
  </si>
  <si>
    <t>working; at happy hour; or on an airplane for a weekend adventure.</t>
  </si>
  <si>
    <t>ask me!!!!!! and maybe i'll tell....</t>
  </si>
  <si>
    <t>want to meet someone new; and full of love!!!</t>
  </si>
  <si>
    <t>somehow reserved and icy at the beginning but when comfortable enough i can crack jokes and laugh.    typically my mouth is shut unless being asked directly otherwise. respectful if you are the one who wants to say the last word... cool for me. could be a listener if you love talking (we just have to meet over strong espresso).    friendly and typically an easy-going guy... however; can be grumpy whenever is hard to find &lt;a class="ilink" href= "/interests?i=wally"&gt;wally&lt;/a&gt;. i hate calculus but have to use it daily.    my sudden realization: am ready to date; i think.    i am an fte; immature; cold; mean; and a total jerk...</t>
  </si>
  <si>
    <t>i am working in &lt;a class="ilink" href= "/interests?i=biotech"&gt;biotech&lt;/a&gt; after doing brain surgeries (for real). fast paced. easily adaptable to changes and mostly in the &lt;a class="ilink" href="/interests?i=lab"&gt;lab&lt;/a&gt; re-inventing the wheel (trust me; it is tough).    kinda like ink drawing and design. want to become the best visual artist wannabe to get paid big bucks for graffiti.    praying for world peace everyday at dawn and dusk. full moon? check the calendar.</t>
  </si>
  <si>
    <t>spacing out and &lt;a class="ilink" href= "/interests?i=day+dreaming"&gt;day dreaming&lt;/a&gt;    hey! one of these days will become an expert in fixing lives... sweet; huh?...</t>
  </si>
  <si>
    <t>i need to cry out loud for people to notice me. am i invisible?...typical middle child or pure chopped liver. you pick..</t>
  </si>
  <si>
    <t>&lt;b&gt;writers:&lt;/b&gt;  i have a tendency for literature. you know; classics. russian authors; latin american writers; poets and a bunch contemporary others. reading is my true &lt;a class="ilink" href= "/interests?i=love"&gt;love&lt;/a&gt; ...    i can read in french too :-d    &lt;b&gt;music&lt;/b&gt;  i have to listen music when running at the gym: house; techno or electronica (whatever has no lyrics). pop only if i'm at badlands (do i have another option?). like it for dancing; spinning; jumping; running... at times listen jungle. wish can play drums or a musical instrument. my band disintegrated in 2008 (chickens! they were afraid of becoming famous!)...i want to become a singer for my students.</t>
  </si>
  <si>
    <t>1. health  2. freedom  3. bathroom (i am a coffee drinker with small bladder)  4. my shoes  5. money</t>
  </si>
  <si>
    <t>recently i developed this fantasy. it's weird. as soon as i wake up i am looking forward for the most strenuous yoga. interestingly i love doing push-ups and hold standing poses in a over heated studio. sweating like crazy.    yes; i am religious. starting the first prayers at 5:30am...ugh!    oh! oh!..."the beneficient! &lt;a class="ilink" href= "/interests?i=the+most+merciful"&gt;the most merciful&lt;/a&gt;!... who taught eloquence! ...impose the balance...having...&lt;a class="ilink" href="/interests?i=dates"&gt;dates&lt;/a&gt;"....    taken from the fifty-something-th sura.</t>
  </si>
  <si>
    <t>praying. remember; prayers are always on fridays....but hey! you must be assured i have sunday mornings off! :p    extremist?!...c'mon... issues are best put in this drawer. what will bring to your table will be obviously &lt;a class="ilink" href= "/interests?i=fantastic%21"&gt;fantastic!&lt;/a&gt;</t>
  </si>
  <si>
    <t>i have thought about dating women...yes. i'm that desperate ;0)</t>
  </si>
  <si>
    <t>you want to find out why observing a sunset amazes me!</t>
  </si>
  <si>
    <t>poly-exploring texas boy transplanted joyously to the sf bay area; exploring the ravines and screes; the trees and creek meanderings of marin county by bike; by foot; by dream and song. i'm married and currently looking for new fun friends. (on again off again open marriage is currently off.)</t>
  </si>
  <si>
    <t>right now: desperately avoiding procrastinating getting my sh*t together in recording my music. some stuff is out there; but i'm working on some higher-quality recordings and arrangements. a lot of fun and a lot of work!  ----------  recently: basking in the amazingness of burning man. took my daughter and it was the best times of our lives!  ongoing: making art; poetry; music; singing my heart out and in; bearing witness to the self; expanding and contracting; waking and sleeping; making good on my promise to touch every one i know  day job: design; technology; management; etc.</t>
  </si>
  <si>
    <t>quick-witted humor; conversation; design; synthesizing disparate elements into a cohesive whole; wondering; wandering; wayfinding; math; art; music; listening; brewing kombucha</t>
  </si>
  <si>
    <t>my dashing blue eyes ;-) but then again how would i know; the first thing i noticed about myself was my insatiable curiosity and endless regenerating spirit</t>
  </si>
  <si>
    <t>as far as books; movies and music goes... i'm moved by authenticity - that's why people like bjrk; pj harvey and scout niblett rock my world; but so do gogol bordello and andrew bird... as do woody allen; jane campion and terry gilliam. i know no closer kindred spirit in music than gillian welch; but i can space out to grizzly bear and flaming lips as much as i can to bach and townes van zandt. books... well; i pick up the occasional non-fiction book like eating animals (that has inspired me to be vegetarian verging on vegan once again; and probably for life) or fantastic voyage (in which i plan to "live long enough to live forever"). but; my true source of spirit and zest and passion come from my beloved books of poetry; read a page or three at a time like sipping on a good grappa or letting a piece of 90% cocoa melt on my tongue. i find sustenance in kerouac and ginsberg as much as i do in coolidge and scalapino. food? well; i lean towards bitter and overly spiced stuff. i'm told i'm pitta (aryuvedic fire) and i'm must not crazy about sweet stuff. all cuisines excite me; but i particularly love southern indian; thai and tex-mex. did i mention i was vegetarian (and nearly vegan)? yeah; i did. :-)</t>
  </si>
  <si>
    <t>sun; a bike; the ocean; mountains to climb; warm hands to massage my shoulders; unending libidinous thoughts</t>
  </si>
  <si>
    <t>the nature of perception and a how a life is fashioned from sensory input over time</t>
  </si>
  <si>
    <t>not having a typical friday night... i could be at a show (music) or hanging out with friends enjoying a good belgian ale or i could be lost up in the headlands under a full moon or i could be locked away in my little studio writing the next great lyric writhing myself into a melody... who knows?</t>
  </si>
  <si>
    <t>there a few things i'm not willing to admit yet; but willing to admit that i'm not willing to admit them yet</t>
  </si>
  <si>
    <t>you're creative; spontaneous; fun and want to hang out to just hang out -- or; you want to hike to the top of mt. tam barefoot -- or you want to sing &amp;amp; be silly with me -- or you have a juicy "next big thing" idea you want to design &amp;amp; develop with me -- or maybe you wanna surf? -- or how about a quick b-ball game to 10? -- or; ok; let's just walk in silence and contemplate the sound of our feet brushing the grass</t>
  </si>
  <si>
    <t>english (fluently)/icelandic (poorly)</t>
  </si>
  <si>
    <t>i'm a storyteller and a listener i chronicle the world and everyone's place within it. i am not unlike anyone; but i am quite a lot more quirky than you might expect. i believe it comes from having been born in upstate new york; childhood in arizona; grown to adulthood in virginia; and college in ithaca new york. i definitely am not quite like those who have spent all the days of their lives in california...    i do love to travel and wander and i explore every place as if it were a lost civilization. i make cool stuff; and sometimes its even artistic. i code. i photograph. i print. some photos i have up at an art show in sf right now : http://prime.stabilize.net:6543    also; my name is george :)</t>
  </si>
  <si>
    <t>starting a new effort; artistically combining pixels; eating as much as i can possibly eat; camping and swimming a lot :)</t>
  </si>
  <si>
    <t>fixing stuff! anything... being reliable; and genuine.</t>
  </si>
  <si>
    <t>i eat kind of a lot  i can carry lots of stuff  i manage to injure myself unfortunately frequently...  i always carry this really heavy camera...</t>
  </si>
  <si>
    <t>i love historical fiction; and i have an odd soft spot for the victorian age (yes i know that's weird for a guy).    the sun also rises; the windup bird chronicle; american gods    my favorite movie ever is _eternal sunshine of the spotless mind_    i love to eat : french; italian; japanese; well actually really anything tasty.</t>
  </si>
  <si>
    <t>my camera;  coffee;  my iphone ;)  tasty food;  my plants;  my friends!</t>
  </si>
  <si>
    <t>the meaning of life!</t>
  </si>
  <si>
    <t>grabbing a drink and some snacks with friends...</t>
  </si>
  <si>
    <t>love tasty food and have some strong opinions about it.  like activity! to hike... to run... to swim... to bike...  enjoys sitting down and talking while enjoying a toasty warm coffee.  will have a drink and savor the moment and the mood.  are clever and smart. can trick me; laugh with me and grasp a situation swiftly.  like my artwork at least a little tiny bit :)  are fit and active...</t>
  </si>
  <si>
    <t>english (fluently)/spanish (poorly)/chinese (poorly)/c++ (fluently)</t>
  </si>
  <si>
    <t>the sum of it is that i am oddly quirky; warmly humorous and ironically upstanding.</t>
  </si>
  <si>
    <t>living in the day.</t>
  </si>
  <si>
    <t>juicy.</t>
  </si>
  <si>
    <t>eyes...  slinky swagger  or extreme awkwardness  depending on the day.</t>
  </si>
  <si>
    <t>books:  buddhist books  gurdjieff  roughing it; twain  the heart is a lonely hunter  motherless brooklyn  no one belongs here more than you;  i served the king of england;  confederacy of dunces;  black rain;  the creature from jekyll island;  walden    cookbooks (my cooking gurus):  vegetarian cooking for everyone by deborah madison  super natural cooking and super natural cooking everyday  by heidi swanson  1000 gluten free recipes by carol fenster; phd    movies: raging bull; the muppet movie; the squid and the whale; my summer of love; kubrick's lolita; true grit; eternal sunshine of the spotless mind; 1984; a scanner darkly; network; the big lebowski; loose change; the matrix; high art; barfly; say anything; max reinhardt's midsummer night's dream; shoot the piano player; goddard's breathless; waking life; the idiots; gummo; faster pussycat; kill; kill; dr. strangelove; &amp;lt;3annie hall&amp;lt;3  just to name a few.    music: bruce springsteen; patti smith; the pretenders; the decemberists; camera obscura; the yeah; yeah; yeahs; sufjan stevens; joanna newsom; tori amos; the go! team; neko case; beth orton; goldfrapp; modest mouse; the white stripes; edith piaf; brian eno; &lt;strong&gt;roxy music&lt;/strong&gt;; the smiths; david bowie (oh you pretty things!); magnetic fields; stan getz and chet baker; willie nelson. (i'm really into music of a few different genres. if it's great; i like it. i'm also exploring classical a little bit. by happenstance; i inherited the music collection of a retired music teacher. her son in law couldn't interest me in the grand piano in the living room.) who knew bach's sonatas were this good? bach in the hood!    food: lemon hummus; chocolate sorbet; walnuts on and in everything; fig balsamic vinaigrette; fig preserves; dried figs; barely sweet ripe and juicy figs on a summer day; extra tart apples; roasted root vegetables; gluten free cornbread muffins; butternut squash soup; tamales!; pupusas!; kale; chard; fresh foraged mushrooms; organic eggs; epic fusion; quinoa sushi; zucchini pickles; leeks!; red onions; smoked salmon. just some of my favorite things to eat.</t>
  </si>
  <si>
    <t>yoga. old things. good eats. caffeine. counterculture. trust.</t>
  </si>
  <si>
    <t>high art  invention    attachment  ultimate reality  perception</t>
  </si>
  <si>
    <t>it's never the same; and; mostly; i go out on weeknights. when i do; generally it is for live music. i do also really like edgy independent film and documentary film and small intimate gourmet dinner parties.</t>
  </si>
  <si>
    <t>i love rock 'n' roll.</t>
  </si>
  <si>
    <t>you have an open mind and a sense of humor. you are dark and light; that is you mix shadow with revelation.you like edgy art and independent film. you eat sushi with your hands. you enjoy cooking. you like bicicletas. you comb beaches. you love having your picture taken. you appreciate my brilliance. you're crafty. you have brains and style. you see though the mainstream. you have intellect and heart.    if you want to be friends.    if you want to make wild passionate lesbian love with me as the embers wane in a fire on the beach. or in the backseat of the volvo.    uhhhhmmmmm. how to follow.    you know how to listen to silence. you have an aching poet's nonsense heart.    you are available.</t>
  </si>
  <si>
    <t>i moved to san francisco from &lt;a class="ilink" href= "/interests?i=east+coast"&gt;east coast&lt;/a&gt;. i am a &lt;a class="ilink" href="/interests?i=traveler"&gt;traveler&lt;/a&gt;!! i travel a lot and plan on seeing the world before i die; so far i have been to china and japan (does canada count?). i am always meet new people everywhere i go might as well here right? i like to think of myself as far from ordinary and i never cease to amaze ;-) i am a movie buff and love to spend time &lt;a class="ilink" href= "/interests?i=watching+movies"&gt;watching movies&lt;/a&gt;; &lt;a class= "ilink" href="/interests?i=relaxing"&gt;relaxing&lt;/a&gt;; and &lt;a class= "ilink" href="/interests?i=trying+new+things"&gt;trying new things&lt;/a&gt;. i like to explore and try new bars; restaurants; and clubs. i love intelligent woman that can still have fun! of my friends i feel i am easiest person to talk to and get along with.    i am legend; honest; and unique</t>
  </si>
  <si>
    <t>i am doing the city life thing. working and playing in my downtime.</t>
  </si>
  <si>
    <t>books -- robert kiyosaki; gq; finance books; self help books  movies -- all genres of movies...i especially like action  music -- i am open to all forms of music except for country (sorry not my cup of tea)  food -- all food (give me your worse! figuratively that is) :-d  tv shows -- i watch a lot of shows! heroes; 24; lost; mad men; dexter; sopranos; the wire; true blood; anything on hbo; rome; the tudors; breaking bad; it crowd; snuff box; no heroics; and much more!</t>
  </si>
  <si>
    <t>gym -- have to stay fit  internet -- information is power  phone -- life support  clothes -- good clothes is a must  kitchen -- yes i am a guy that can cook and hell yes it is good  friends -- that is a given</t>
  </si>
  <si>
    <t>how to get rich; but not really i already know how...</t>
  </si>
  <si>
    <t>trying to hang out with friends.</t>
  </si>
  <si>
    <t>i am a sucker for cuddling. i can't get enough of it.</t>
  </si>
  <si>
    <t>english (fluently)/chinese (poorly)/spanish (poorly)/c++ (okay)</t>
  </si>
  <si>
    <t>i'm a well traveled indiana boy with a lot of patience. i've played gigs in new york and london... ridden my bike across australia and indonesia... soaked in hot springs in japan... drank vodka in moscow's red square... studied chinese in shanghai... went to a foam party in sri lanka... and moved back to the us about 7 months ago after almost 10 years overseas.</t>
  </si>
  <si>
    <t>figuring out ways to convince people they should join me for some weird concerts; movies and adventures.</t>
  </si>
  <si>
    <t>ignoring advice. for some reason i have to learn by experience.</t>
  </si>
  <si>
    <t>books: the fountainhead; ishmael; the dancing wu-li masters; into the wild. music: jazz; flamenco &amp;amp; world. food: i love asian and middle eastern... and ny style pizza. movies: mostly documentaries and foreign films. shows: i don't have tv / cable.</t>
  </si>
  <si>
    <t>music. a bicycle. laughter. curiosity. an open mind. travel.</t>
  </si>
  <si>
    <t>whether or not i closed/locked the garage.</t>
  </si>
  <si>
    <t>either out for a night bike ride or run; seeing live music; having friends over for dinner; at the cinema or traveling somewhere for a last minute weekend getaway.</t>
  </si>
  <si>
    <t>you are super easy going; not in a hurry but rarely late; have lots of interests and hobbies; have a healthy lifestyle; don't watch much tv and have an open mind.</t>
  </si>
  <si>
    <t>english (fluently)/chinese (poorly)/french (poorly)/spanish (poorly)</t>
  </si>
  <si>
    <t>hey i'm a white kid that loves skating and weed :-)</t>
  </si>
  <si>
    <t>smoking and skating and college</t>
  </si>
  <si>
    <t>filming</t>
  </si>
  <si>
    <t>snoop dog</t>
  </si>
  <si>
    <t>you're down to chill</t>
  </si>
  <si>
    <t>i'm just me. i don't pretend or claim to be someone i'm not. i'm loving; caring; and compassionate. i'm also brutally honest (so beware). i'm not a supermodel and have never wanted to be one. i am not a wild party girl; but i do like to go out and have fun. i have morals and values and always try to be the best person i can be; but i'm not perfect. no one is. i've been told i'm not good at hiding my feelings (apparently my face tells it all); so i don't try anymore. it's unhealthy anyway. i tend to wear my heart on my sleeve and have no intention of changing that. when i love; i love with all my heart; but i don't take the word itself lightly. &amp;nbsp;it won't come out of my mouth unless i truly mean it. i still believe in love and marriage; regardless of the divorce rate in america these days. i've witnessed it. it can happen. i don't believe in giving up. i always try to see the best in everyone and i don't judge a book by it's cover. i've done it in the past and have been proven wrong time and time again.&amp;nbsp;i learn from my mistakes and keep moving forward. like i said; i'm just me.</t>
  </si>
  <si>
    <t>the first thing people usually notice about me is that i'm a little shy. i have to get to know someone before i can get comfortable enough to be myself around them.</t>
  </si>
  <si>
    <t>the six things i could never do without would have to be my family; friends; dog; heart; cell phone; and ice cream :0)</t>
  </si>
  <si>
    <t>i spend a lot of time thinking about life and how a single event; either good or bad; can change your path forever. luckily; some of those new paths make more sense than the ones that came beforehand.</t>
  </si>
  <si>
    <t>on a typical friday night; i'm usually out with friends (dinner; drinks; baseball games) or at home relaxing after the long work week.</t>
  </si>
  <si>
    <t>i'm 22 just recently moved to the bay area for a change in life. (my town only had 1 stop light for most of my life. hah!) i'm an economics major but i've always had an affinity for the arts and a love for music. i really like going out and doing things; exploring the city; finding concerts and having a good time. umm; i love food! recently me and my friends have been going out on weekends and trying a new place every time.    long boarding; camping; video games; riding bikes; learning; guitar; the beach; and trees are my loves.    i'm not looking for anyone in particular; also i'm not really interested in a relationship at the moment; nor am i looking for a cheap hookup or a sleazy stand. i just want to meet some cool people to hang out; smoke some trees; explore the city and have a good time with.</t>
  </si>
  <si>
    <t>i go to school it's awesome.</t>
  </si>
  <si>
    <t>losing my keys in pants pockets; being sarcastic; insulting bad drivers on the freeway; guitar and baked goods.</t>
  </si>
  <si>
    <t>i don't know? i'm not too worried about people noticing things about me.</t>
  </si>
  <si>
    <t>1984; the republic; fahrenheit 451; watchmen    no country for old men; akira; inglorious bastards;hayao miyazaki films; starwars; tron; everything by takashi miike; requiem for a dream; lord of the rings and about a bajillion others.    needs to be another section just to discuss music; but some of the bands and artist i'm into: buckethead; nofx; protest the hero; incubus; slightly stoopid; the expendables; rebelution; snow patrol; steve aoki; dream theater; pink floyd; tyler the creator; still time; alice in chains; opeth; led zeppelin; tool; sublime; cake; smashing pumpkins; iron maiden; kalmah; beck; the black keys; the pixies yeah i'm all over the place with this.    i like all food :) except mayonnaise mustard and pickles.</t>
  </si>
  <si>
    <t>guitar  longboard  music  my phone  internet  food</t>
  </si>
  <si>
    <t>the world  outer space  life  hypothetical situations</t>
  </si>
  <si>
    <t>taking over the world!</t>
  </si>
  <si>
    <t>i'm secretly a secret agent and a 5 star black ninja poke' mon master.</t>
  </si>
  <si>
    <t>you want to talk get to know each other maybe hang out or something down the road. please no drama queens or immature fake people. i don't judge anyone so please be your self.</t>
  </si>
  <si>
    <t>the concise version: i'm an adventurous and active individual who enjoys living life. a kid at heart; i value friends and family; honesty; and communication. i'm not looking for a fling or a casual relationship. write me if you're looking for something real.    a few basics: i'm a native californian who almost became a bostonian transplant. don't get me wrong. new england is a wonderful place and i do miss the autumns and seafood there. but the sf bay area has so much to offer. kind of like me- a jack of all trades; master of none. i tend to like a variety of things. i am just as comfortable roughing it in the outdoors as i am attending a black and white gala for charity.</t>
  </si>
  <si>
    <t>being a friend and hosting</t>
  </si>
  <si>
    <t>i'm like the energizer bunny. i'm always on the go.</t>
  </si>
  <si>
    <t>i tend to read nejm; jada; oec; etc journals and text. it is an awful feeling to forget something that can help a patient. movies provide a wonderful escape from reality. some of my fav's are goonies and with honors. when it comes to music; i'm all over the place. classical; oldies; indie rock; top 40; classic rock; r &amp;amp; b; acapella; punk; yep i'll listen to it.</t>
  </si>
  <si>
    <t>music  laughter  good friends  symmetrical all-wheel drive  snow covered mountains  a clean ocean beach (preferably with a smooth; long right break)</t>
  </si>
  <si>
    <t>if you succeed at failing; is it a success or failure?  how is it that grape-nuts is made of neither grapes nor nuts; and rhode island is neither a "road" nor an "island"?    on a more serious note; i think about what am i forgetting to do now?</t>
  </si>
  <si>
    <t>usually out and about like enjoying the company of my friends or on my way to a new adventure. in the winter; i enjoy apres ski parties or chilling with my fellow patrolmen. during the summer; you can find me in the city at a comedy club or wrapped up in my sleeping bag in the wilderness. it like it all!</t>
  </si>
  <si>
    <t>when i was a kid; i once ran into a mesh screen (of a sliding glass door) and bounced back 3 feet.</t>
  </si>
  <si>
    <t>you are serious about dating.  you value friends and family.  you are athletic and take good care of yourself  you appreciate intelligence  you love laughing till your stomach hurts  you know who you are and what you want.  you realize what is important in life.</t>
  </si>
  <si>
    <t>english/spanish (poorly)/catalan (poorly)</t>
  </si>
  <si>
    <t>this is the part that always creates writers block for me. i'm single and really hoping you are too. not that i have anything against anyone in open relationships; i just want my own for now. i'm an easy; fun loving guy; kinda a dork in some innocent ways. music is a passion in my life as well as all of the arts. i live in the amazing jeweled city and i love it. ultimately looking for my 2nd half to enjoy some bottles of wine with.</t>
  </si>
  <si>
    <t>i have a job that pays my rent; so i must be doing something right! i have amazing friends who have helped me become the man i am today. i live life planned and spontaneously when i can get away with it and a big believer in change in all directions of life. if it makes your life better; then more power to you.</t>
  </si>
  <si>
    <t>i'm really good at baking and watching porn (not together tho)</t>
  </si>
  <si>
    <t>my smile and my soul. you'll see if we get to meet :)</t>
  </si>
  <si>
    <t>music is huge for me. i love adele. i do. i know she is out played but i don't care; i still love her. 21 has seriously changed my life. of course celine will always be my number one girl. top 40; remixes and indy bands are great too. love going to concerts; i'm sure that's where all my money goes. outside lands is pretty amazing. when it comes to t.v; prime-time shows attracts my interests. greys anatomy; smash; modern family; chelsea lately; snl are all on my dvr just to name a few. when it comes to books; books on tape are my favorite; maybe it's cause i like people reading to me. autobiography's are my favorite.</t>
  </si>
  <si>
    <t>my iphone (on iphone number 8 in my life ha!)  my friends (not that they would get in the way; they defiantly have their place in my life)  my mothers italian biscotti (yes i know the recipe haha)  believing  i only got 4 for now; ask me the other 2 when we meet :)</t>
  </si>
  <si>
    <t>honestly; i think about the future and how i am going to get there.</t>
  </si>
  <si>
    <t>it's rare i say no to a good happy hour. dinner with friends or packing my bags in a panic to go on a weekend get a way.</t>
  </si>
  <si>
    <t>i've learned from my past and i'm thankful for that.</t>
  </si>
  <si>
    <t>you should message me cause that's why we are on here right?</t>
  </si>
  <si>
    <t>names michael i going to school to be a fireman i play rugbyy an football i live laugh love im samoan an porta rican i got goals so if u got none dnt bother! ! i love my fam i put dem before everything that's jus da samoan way so i need a girl who can be around me an my fam ;) im not really a online kinda of du but i thought i just see wats up..i looking for a solid female who can be my friend an that special one in my life som1 who dnt lie play childish games ..i like a girl that i can trust to be solid no matter whare she's at..iv lost an gained alot in life learned alot of valuable lesions im not the hottest du nor the smartest but i do know how to treat a girl i want a girl who likes me for me ..im not big on looks but i want a cute girl with great smile with a personality that no other girl can match most of all make me happy an be their for me an ill do in my best to make u smile an happy ;) i hope who ever reads dis can get to know me from me? dnt judge a book by its cover! !</t>
  </si>
  <si>
    <t>im going to school for a fireman but at the same time trying to go big in rugby an football i love sports wat can say</t>
  </si>
  <si>
    <t>at rugby soccer football having a good time dancing bowling watching my sisters kids lol</t>
  </si>
  <si>
    <t>im funny ..got red hair ..im not shii...i can talk an hold convos</t>
  </si>
  <si>
    <t>movie man from knowhere..friday..300..immortals..mike epps.katt williams...step bros ..boys inda hood ...alot more</t>
  </si>
  <si>
    <t>fam money phone car shoes sports</t>
  </si>
  <si>
    <t>umm mostly bout my future i think about my goals alot im money motivated so other words im a go getter if i want somthing ima go get no matter how hard it mite be</t>
  </si>
  <si>
    <t>party.  chillen  drinking  dancing twurk team lol  at my rugby or football game</t>
  </si>
  <si>
    <t>it wouldent be private if i told.</t>
  </si>
  <si>
    <t>if ur real an got somthing to ask or wanna tell me ..dnt message me dumb shit ..i will not reply!</t>
  </si>
  <si>
    <t>pacific islander/other</t>
  </si>
  <si>
    <t>so lets see; self-summary.. i'm really easy going and usually on the hunt for some adventure. i moved out here a year and a half ago and there's no where else i'd rather be. i'm very active; outdoors and in the ocean a lot. i usually have sand in my car; so i basically gave up trying to clean it</t>
  </si>
  <si>
    <t>keeping good friends; making new ones.. kiteboarding; surfing; hiking; volleyball    i've been pretty passionate about meditation the last few years. i try to sit most mornings and always enjoy chatting about that stuff if you're interested</t>
  </si>
  <si>
    <t>being goofy</t>
  </si>
  <si>
    <t>i could probably do without most things; although i'm not quite a hippy yet. i would have to say friends &amp;amp; family; my mind; and nature. ok; and my kite; sure</t>
  </si>
  <si>
    <t>how much i dislike shopping or parking in the mission. jk</t>
  </si>
  <si>
    <t>exploring the bars with friends; on a weekend trip; or i'm just as happy hanging out watching a movie.</t>
  </si>
  <si>
    <t>i just like to have a good time. ;)</t>
  </si>
  <si>
    <t>i love having fun and have been known to make people smile in all contexts. i also give good massages. and by that i mean amazing massages. oh; and crossword puzzles. really good at crossword puzzles.</t>
  </si>
  <si>
    <t>my charming nerdy laugh. :)</t>
  </si>
  <si>
    <t>i have a really eclectic tastes. i love shakespeare but also books about war. my absolute favorite at the moment - the one i'm reading today.</t>
  </si>
  <si>
    <t>brilliant question! let's see -    1. spicy foods  2. laughter  3. good company  4. travel - hawaii at least once a year  5. dancing - latin &amp;amp; smooth  6. new stuff!</t>
  </si>
  <si>
    <t>i'm out and about with friends - letting the wind take me.</t>
  </si>
  <si>
    <t>you want to have a drink and a laugh. i can guarantee that! :)</t>
  </si>
  <si>
    <t>i moved back to the bay area about 6 years ago after trying various spots in the us. i love this area; and am always finding new and creative things to do. i am looking for someone to share my life with. someone that i can connect with on all different levels. it has taken a lot of time for me to learn; that it is impossible to love someone else until you truly know how to love yourself. everyone has gone through a lot in life; it is what you have learned through past success and failures that makes you a stronger person.    i am happy; spontaneous; and creative</t>
  </si>
  <si>
    <t>i currently do what i went to college for and have always enjoyed: graphic design. i am always willing to try new and different things. signing up for an online dating site is new to me; but you never know until you try.</t>
  </si>
  <si>
    <t>drawing; computer graphics; running; eating and sleeping</t>
  </si>
  <si>
    <t>depends on who you ask; but i would say my eyes and my smile.</t>
  </si>
  <si>
    <t>books: anything stephen king; celestine prophecy...  movies: pulp fiction; fight club; shrek2; jacob's ladder; memento; full metal jacket; seven; sliding doors; something about mary; better off dead; dark knight; sixth sense... so many but my favorites are the ones that make you have to go back and re-watch it again.  music: i listen to everything; however i could live without country or opera.  food: steaks and sushi</t>
  </si>
  <si>
    <t>coffee  iphone  sleep  chocolate  the nasty stuff: sweet &amp;amp; low  (trying to convert; but it's not easy)</t>
  </si>
  <si>
    <t>ready for anything...</t>
  </si>
  <si>
    <t>you are someone who is open-minded; has her act together and is willing to try new things. oh; and has a great smile :)</t>
  </si>
  <si>
    <t>i am honest; conscientious; and analytical.    i like far-out stories that move me profoundly and/or expand my understanding of life. i find a lot of those in anime; manga; and visual novels. i am not one of those people who can't talk about anything else; but here are some reasons it's hard not to be one:    girl burned by sunlight who wants to see the sky  optimistic daily life once humans know they're doomed  dead teenagers rebelling against god  poisonous waves that gradually make you crazy  cute serial killers    if the above sound interesting to you; then; good; i have something for you.</t>
  </si>
  <si>
    <t>i'm a translator. it pays well per hour; but mass consumption endangers our species and has been scientifically established as ineffective for happiness; so i don't do it that much. the many around me who routinely blow $50 at bars and buy new phones every year kind of make my head hurt.</t>
  </si>
  <si>
    <t>cooking; they say. mostly spicy; mostly vegetables. (good for you; good for the environment; taste good seasoned well.)</t>
  </si>
  <si>
    <t>i can seem unapproachable. i'm idealistic but cynical and don't like fake nicety. i'm working on being more positive.</t>
  </si>
  <si>
    <t>novels:  wuthering heights - gothic romance 4eva.  the giver - good or interesting?  siddhartha - i'm not a hare krishna; but that unity of being...    comics:  maison ikkoku - sweetest; truest romantic comedy ever.  scott pilgrim - seven evil exes; humanity; and wit up the wazoo.  saikano - "my girlfriend; the ultimate weapon."    visual novel:  kanon - lost memories and sad girls in snow.    movies:  love exposure - panties and penance.  5 centimeters per second - speed petals fall and we grow apart.  life is beautiful - a new way of seeing.    anime:  angel beats! - dead teenagers rebelling against god.  flcl - vespa; bass guitar; robot; loneliness; confusion; chaos.  serial experiments lain - transferring one's mind into the wired.    music:  judy and mary - cute x ecstatic x ironic x heartbreaking.  go!go!7188 - irony x enka x sadness x rockin' out.  tegan and sara - i want the ocean right now...  (do you sit and concentrate on music? i do on rare occasion. usually i listen to it while exercising.)  (i was really into radiohead in hs; but then i got turned off on depressing music. but lately i like mildly ironic musicians. does that make me a hipster douche?)    games:  guilty gear - fight to metal as a doctor with a giant scalpel.  sonic - run really; really fast.  ping-pong - fun.  (i've been playing starcraft ii.)    food:  curry - endorphins.  fish - subtle.  cheese - delicious.</t>
  </si>
  <si>
    <t>at toastmasters.</t>
  </si>
  <si>
    <t>i live in daly city. people in sf are always saying it's so far because it's in some other city. it's 12 min bart from civic. and it's served by muni. if you still can't be bothered; well; you must have a nice life up there. anyway; fine; i will come. i go to sf or the east bay to meet people about every other day.</t>
  </si>
  <si>
    <t>english (fluently)/japanese (fluently)/thai (poorly)</t>
  </si>
  <si>
    <t>working right now until im stable to start school again</t>
  </si>
  <si>
    <t>being adventurous and wanting to have fun and explore different areas or take small trips around the bay or anywhere. and cooking</t>
  </si>
  <si>
    <t>hey i'm a 22 year old single father of a little girl. so right off the back i'm not here for bs nor drama.i love my little girl that im not going to stop fighting for custody.  looking for what ever is out there; however not looking for the women who show their body and flaunt. big no no; that shows no class and showing you are easy.believe me when i say iam not your average guy.so back to what i was saying iam studying and earning my degree in kinesiology. .  : )  iam a soccer coach and i love what i do. as well as iam an intern at the local hospital.what i'm looking for friends and see what escalates from there. so if you want to know more message me and see where does it escalate from there.</t>
  </si>
  <si>
    <t>would have to be my smile. for some odd reason people like my smile and eyes.</t>
  </si>
  <si>
    <t>if their is a real women out there that isn't just looking for a quick hook up (sex);or a women that stops misleading just cause she's confused whether or not she is split from her ex.</t>
  </si>
  <si>
    <t>you go to school and know what you want to do with your life. or if you work is fine just as long it's drama free period!!!</t>
  </si>
  <si>
    <t>is it really possible to "summarize" oneself? ... this won't be a self-summary; rather me thinking out loud...    i have been in the bay area for 14 years now. i wasn't exactly planning that; but having been open to one opportunity after another; here i am. that's a recurring thread in my life; being open to opportunities; i don't have life all planned out... if i'm enjoying the company; i prefer to go with the flow - anything from seeing live music; hiking; walks after dinner; playing or watching sports; traveling; quiet night making dinner at home with a movie; etc. anything can be fun with the right person. i'd tell you "i'd like to try ziplining" if you asked me what i wanted to do next weekend.    i grew up in a small midwest town in michigan; graduated from uofm; and made my way to stanford through a traveling nursing position. i'm now in a leadership role working in healthcare it; performance improvement; and quality. i've worked for large health care organizations my entire career; currently one of the largest in the world; and am now looking for something less beaucratic; quicker paced; more creative; more intimate; and where i can focus on strategy and innovation.    i asked a close male friend how he'd describe me to you and he said "particular but reasonable;" i'd say he's pretty close!    my absolute favorite time of day is the golden/magic; hour.</t>
  </si>
  <si>
    <t>raising; enjoying and playing with my 4 year old daughter. sweating my ass of in bikram yoga and rollerblading; reading a wide variety of books/magazines; spending quality time with a few close friends; enjoying my "me" time; slowing down and enjoying the little things in life.</t>
  </si>
  <si>
    <t>staying calm in emergencies; listening; tenderness; making cheesecake; being flexible; being spontaneous; spending a whole day doing nothing and not feeling guilty; introspection; playing; legos; influence; making inexpensive things look luxurious; being neighborly; translating difficult concepts into simple terms; taking care of newborns; babies and sick friends; sewing; knitting; scrabble; avoiding drama and getting slap happy.</t>
  </si>
  <si>
    <t>no idea...</t>
  </si>
  <si>
    <t>walt whitman; nurture shock by po bronson and ashley merriman; cinderella ate my daughter by peggy ornstein; the curious incident of the dog in the night by mark haddon; a tree grows in brooklyn by betty smith; the corrections by jonathan franzen; the amazing adventures of cavalier and clay by michael chabon; the professor and the madman by simon winchester. the tipping point; what the dog saw; and numerous healthcare informatics; od; and quality journals.    johnny cash; katy perry; lady gaga; jazz; blues; big band; etta james; billy holiday; barry white; beruit; cake; buck owens; big joe turner; fergie; lady antebellum; leona lewis; the script; rachmaninoff; and many more. i love listening to live music - almost all types. some local and not so local; favorite bands: stompy jones; hot club of cow town; big sandy and his fly rite boys.    project runway; mad men; sytycd; sharks hockey; nova    documentaries; foreign; drama; long way round; breakfast at tiffany's; the notebook; the smartest guys in the room; it's a wonderful life; band of brothers; moneyball; the sound of music; bridesmaids...</t>
  </si>
  <si>
    <t>surprises  time to myself  music  dancing  laughter  my daughter  companionship</t>
  </si>
  <si>
    <t>i'm always thinking; so i spend a lot of time thinking about the next activity that i can immerse myself in that will completley clear my mind; the last remedy was drawing....    my daughter. thanking god that i have a great ex and a good relationship with him. if i want to stay in the bay area to raise my daughter - and if so; how am i going to afford to buy in a community that i want to live and get involved in. what makes people tick. the sad state of the country. that i'm glad i can do so much at the touch of my hand through the internet. family.</t>
  </si>
  <si>
    <t>pretty exhausted from the work week; but usually up for good food; good drinks; good companionship; and letting my hair down.</t>
  </si>
  <si>
    <t>i shipped blue moon ice cream all the way from michigan when i was pregnant. best $100 i've ever spent!</t>
  </si>
  <si>
    <t>we have a decent match percentage; and you think we'd hit it off. you've had your heart broken a few times; your mom; sister(s); or girl friends can't understand why you're single; you're a nerd at heart; you can laugh at yourself; and are in tune with what you think; feel and can communicate it to others. generally enjoy playing board games; and would like to try and make me laugh :).    oh; and don't bother if you're going to make some crass comment about my picture like "you like my pussy"</t>
  </si>
  <si>
    <t>optimist; communicator; reader; seeker of mastery; fancier of having a smashing good time.</t>
  </si>
  <si>
    <t>i like to make things; such as ios apps; websites; fiction; and delicious pancakes.</t>
  </si>
  <si>
    <t>everything i've tried at; failed at; and tried again at.</t>
  </si>
  <si>
    <t>my charisma.</t>
  </si>
  <si>
    <t>books:  the sun also rises; on the road; catcher in the rye; crime and punishment; the art of the start;  the republic; social contract.    music:  armin van burren; markus schulz; christopher lawrence; deadmau5; daft punk; manu chao;    shows:  mad men; whale wars; frontline; the voice    movies:  anything by michael mann or the coen brothers    food:  thai; mexican; fruit &amp;amp; veggies</t>
  </si>
  <si>
    <t>my family; my friends; my freedom; the internet; oxygen.</t>
  </si>
  <si>
    <t>what i'd be doing if this were my last day alive / when i can get back to europe again.</t>
  </si>
  <si>
    <t>trying not to be typical</t>
  </si>
  <si>
    <t>i've watched gossip girl...and enjoyed it</t>
  </si>
  <si>
    <t>you are interested in getting to know me and me getting to know you.</t>
  </si>
  <si>
    <t>in a nutshell; i am a tall; blonde; down-to-earth; fun; native californian. i am looking for a travel partner; wine-sharer; confidant; first mate....someone who is fun; open-minded; loyal; smart and sincere. a little about me: i live and work in oakland; have an interesting job that i enjoy (most days); strive to enjoy whatever i do and have few regrets in life. i am; in no particular order: outgoing; loyal; adventurous; irreverent and empathetic. i love travel (bags are always packed); wine (naturally); discussing politics; fine dining (from four star to dives); hanging out with friends; being active; laying low and doing anything new.</t>
  </si>
  <si>
    <t>i work in the public sector...transportation to be specific....and work in public education and outreach. i like my job; and have worked hard to find a job that i like.</t>
  </si>
  <si>
    <t>hmmm....i was a competitive swimmer as a youth; and i was pretty good at that. now; i am pretty good at things non-athletic...wine drinking; traveling and socializing. are there medals given for any of those skills?</t>
  </si>
  <si>
    <t>i am tall. that's the first thing. i have a semi-good sense of humor; too.</t>
  </si>
  <si>
    <t>i like all good food and wine....do i have to differentiate? i like music a lot....dancing is good; as is live concert. i read; see movies and like the theater.</t>
  </si>
  <si>
    <t>my friends and family; travel; wine; good food; the sun and comfortable; cute shoes.</t>
  </si>
  <si>
    <t>the meaning of life and world peace and good wine.</t>
  </si>
  <si>
    <t>well; usually with friends at a restaurant. but; it depends on the friday...</t>
  </si>
  <si>
    <t>i love to travel; but am afraid of air turbulence...and; the republicans winning in 2012.</t>
  </si>
  <si>
    <t>you think we are compatible..and are interested in a long term relationship.</t>
  </si>
  <si>
    <t>i'm strong-willed and has great obstinacy of purpose.  i can at times be seen as social but sensitive or shy on the other.  ...being at nature impulsive and quick in thought and action.    autumn; with its lavishly appointed warm colors;  is my favorite time of the year.  i love rain for its texture and sound;  quiets my mind.  there's beauty and a dash of melancholia driving through a woodside dusky road.    i am a hopeless romantic.  an idealist.  over sentimental dreamer.  quite the imaginative and fanciful.    i have positive energy that people draw from  at times; i need to withdraw during busy days; into a  room or any place where i can have some privacy and relief.    i'm independent in everything i do.  it is really important for me to do everything in my own way.    i am easily overwhelmed by strong sensory input.  ...aware of subtleties in my environment.  other people's moods affect me.    i am bothered by intense stimuli;  vulgarities such as loud noises or chaotic scenes.    i naturally resent all criticism...  the only way to offset this is by quiet logic; reason; and proof.    *****  i have a rich;complex inner life.</t>
  </si>
  <si>
    <t>..figuring out my life's work</t>
  </si>
  <si>
    <t>candide; the stranger;  la recherche du temps perdu; thief of always; the brothers karamazov; great expectations; king lear...; tarkovsky; bresson; godard; tarr; lynch; fellini...;classical music; classic/progressive rock...;an omnivore preferring dishes rich in cream; butter...</t>
  </si>
  <si>
    <t>color of red  books  music  compassion  chocolates  core values</t>
  </si>
  <si>
    <t>you're of shy nature. a++ if you're a nerd/geek who underneath that dorky exterior: passionate and sensitive with a huge soft side...</t>
  </si>
  <si>
    <t>english/italian/french</t>
  </si>
  <si>
    <t>i am looking to meet a genuine guy who is honest; fun to be with; ambitious; and caring. i love to travel and be spontaneous so i'd love to find someone who is up for adventure. i am thoughtful; smart; and a good cook; who would love to spoil a great guy who deserves it.</t>
  </si>
  <si>
    <t>i am a financial planner who works mainly with women...so meeting guys at work is sort of a problem :)    figuring out how i'm going to get to the olympics in london this summer.</t>
  </si>
  <si>
    <t>sleeping in; finding cheap travel deals; making cherry pie; keeping in touch with old friends; not sweating the small stuff.</t>
  </si>
  <si>
    <t>my smile. i also tend to put people at ease very quickly. also that i'm tall and have super long legs.</t>
  </si>
  <si>
    <t>food network in general; dowton abbey; shark tank; modern family</t>
  </si>
  <si>
    <t>gps  lattes  camera  fresh flowers  bubble baths  books- the real kind</t>
  </si>
  <si>
    <t>how lucky i am to live in the most beautiful city ever.</t>
  </si>
  <si>
    <t>out with friends exploring a new bar or restaurant in the city.</t>
  </si>
  <si>
    <t>oh please. i'm not that easy.</t>
  </si>
  <si>
    <t>you are a good guy looking for a good girl. i typically go for the corporate clean cut kind of guys; you know; the kind who were dorks in high school but it paid off in the long run. now you're successful; work too much; and want to date someone who understands your ambition and wants to support you in your career. someone who can add some fun and adventure into your life. if that sounds good to you; let me know.</t>
  </si>
  <si>
    <t>i'm a self-proclaimed professional geek and manage a software development team in the medical industry. i'm definitely a city boyi've been living in san francisco for over 4 years and love it! i'm fortunate enough to be able to work at home and there's tons of stuff to do close by. in my spare time; i like to listen to music (mostly rock; but generally like at least a little bit of everything); collect rare vinyl records from my favorite bands (yeah; those big discs you have to flip over when a side is done); play video games (there's even games for you non-gamer types!); play my guitars; write and record music; explore the city with camera in hand; travel (and planning/researching before a trip to somewhere i haven't been); hike; camp; play pool and bowling and darts (even though i suck at all three :p).    i'm best described as open-minded; easy-going; laid-back; and a lot of other things with hyphens in them :). i'm also playful; affectionate; occasionally spontaneous; and can easily make people smile and laugh. i've done a lot of interesting things and been to interesting places; but there's always something new that you might be able to share with me :).</t>
  </si>
  <si>
    <t>meeting new people; traveling overseas once a year; being open to new experiences</t>
  </si>
  <si>
    <t>i have a pretty silly sense of humor; so unless you're made of stone; i might be able to make you laugh fairly easily or at least make you smile :).</t>
  </si>
  <si>
    <t>never really thought to ask; but i'd probably say my hair; earrings; or blue eyes.</t>
  </si>
  <si>
    <t>books - david sedaris; mostly nonfiction; like to read about people who move to another country and write about their experiences; travel books from rick steves or lonely planet. i don't buy many physical books anymore but do occasionally borrow books from the library or borrow/buy them for my kindle    movies - back to the future; lost in translation; napolean dynamite; the big lebowski; office space; pretty much anything by quentin tarantino; alfred hitchcock (vertigo); kevin smith; stanley kubrick; cameron crowe (almost famous); tim burton; pixar; woody allen; foreign films    shows - two and a half men; the office; how i met your mother; the office; 30 rock; family guy; futurama; mythbusters; dexter; mad men; curb your enthusiasm; seinfeld; top gear (uk one is better); rick steves' europe; arrested development; lost; six feet under; northern exposure; twin peaks; perfect strangers (remember larry and balki?)    music - mark lanegan; nirvana; r.e.m.; screaming trees; alice in chains; qotsa; foo fighters; weezer; the pixies; the beatles; simon &amp;amp; garfunkel; ccr; motown. i grew up in the northwest; so i like a lot of bands from there. mostly rock; but do like at least a little bit of everything    food - thai; italian; japanese; chinese; french</t>
  </si>
  <si>
    <t>1) family &amp;amp; friends - this is so clich; and you'd almost be an a-hole if you don't have this on your profile; but it's still true :) the people who are close to me matter a great deal!    2) music - soundtrack of life; always a particular song that fits my current mood; music often provides me with as much of a religious experience as i get; particularly with an amazing live show    3) internet - how else am i supposed to get dates? ;) more seriously; i make my living working remotely and i don't know how i lived without being able to have so much information at my fingertips    4) passport - does that sound like i want to move overseas; live in a different country; traveling the world with just the stuff on my back? that does sound tempting if the situation were right; but i'm a bit too settled here and love sf too much to actually do it at this point in my life; but i do think about it sometimes. traveling for a few weeks a year will have to do for now instead :p    5) some sort of idevice or computer (mac preferred) - yeah i'm an apple fan (but not a snob about it); and i can travel with just my iphone (and kindle) for a few weeks; and i'll survive! but it sure does make it easier having a computer for #2 and #3 mentioned above    6) food and water - well; that's pretty obvious :) but i have to admit; i do have a sweet tooth and do drink more soda than i should; but i'm trying to cut back</t>
  </si>
  <si>
    <t>what it would be like to live in either paris or tokyo (both places i've visited and enjoy very much). how much i would love to be fluent in french or japanese (or maybe something more practical in the bay area like spanish or mandarin) someday.    at the same time; how awesome it is to live here in san francisco!    how i wish there was more time in the day to do everything that i want!</t>
  </si>
  <si>
    <t>most likely to be out and about these days; but i have no problem being snuggled up with someone special on the couch watching a movie :)</t>
  </si>
  <si>
    <t>(any of the below)    ...you're a big sweetie on the inside; but have a bit of a naughty streak; too!    ...you like or have heard of mark lanegan. don't worry; most people don't know him which is why i mention it!    ...there is something that you're really interested in that i haven't tried and you would like to share with me :)</t>
  </si>
  <si>
    <t>english/french (poorly)/spanish (poorly)/japanese (poorly)</t>
  </si>
  <si>
    <t>hello. i'm a law student spending a two week vacation at my grandmother's in san francisco. just checking into okc here in the bay to see who's around.</t>
  </si>
  <si>
    <t>i'm currently a 1l in law school and i am planning on going into business law.</t>
  </si>
  <si>
    <t>i'm very independent and i tend to figure things out on my own. if i don't figure things out on my own; i'm really good at getting upset and frustrated because i'm stubborn and don't like asking for help :).</t>
  </si>
  <si>
    <t>my hair. people tell me it looks great and ask me what i do with it or what product i use. i tell them; "i water it and it grows."</t>
  </si>
  <si>
    <t>i've been watching a lot of movies lately only to realise movies these days are... lacking. in good writing; usually. so my favorite movies are the ones with a good story.    i was a psychology major for undergrad and i've always gravitated toward memoirs about mental health issues or overcoming advesity. i also like smart; twisted stuff like palahniuk and i'm a zizek fan.    if i am in public and there is music playing and it makes me dance; i like it. also; i just experienced my first "band i really like that no one knew about before has sold out" experience when "we are young" by fun. was covered on glee. sigh.    i have a weird relationship with food. typically; i have this fairly minimal; mundane diet; but every now and then i have this huge craving for something specific. right now; it's a crab sandwich. not crab cakes. not crab chowder. specifically; a crab sandwich.    the best combination of anything in the world ever according to me is lavender and chocolate.</t>
  </si>
  <si>
    <t>a good run.  something to write with (usually either a notebook/pen combo or my ipad)  learning experiences  views of aesthetically pleasing skylines and landscapes  competition  operant conditioning</t>
  </si>
  <si>
    <t>right now i'm going through my quarter life crisis and re-evaluating everything i stand for. i won't blabber on here; but i'll give a few bullet points.    -am i really an occupy wall street hippie or do i actually prefer the structure of capitalism and hierarchal corporatism?    -do i enjoy drum circles because i am a free spirit or because rhythm and music was systematically engrained into me in a militaristic fashion when i was in high school drumline?    -swiss or jack? red or white wine? blonde or red ale?</t>
  </si>
  <si>
    <t>i've spent the last few friday nights either going on a local adveture (i'm from socal so places like santa monica; joshua tree; random lake at the end of an old mountain road. or; i've been watching movies and realising how horrible movies have become.</t>
  </si>
  <si>
    <t>i can wiggle my nose like a bunny.</t>
  </si>
  <si>
    <t>you're in the bay area; especially of you're adjacent to a bart or caltrain station. i like trains :d    you don't mind that i'm only here for two weeks (until the 31st)</t>
  </si>
  <si>
    <t>i am an easygoing; hard working nice guy.    sort of recently moved to san francisco from sweden to work and explore the world.</t>
  </si>
  <si>
    <t>working and trying to figure out what i want to do long term</t>
  </si>
  <si>
    <t>sailing; computers and spending more money than first planned.</t>
  </si>
  <si>
    <t>books: 1984; the world according to garp; peter hoeg - kvinnan och apan. in general epic dramas.  movies: groundhog day; amelie; donnie darko.  music: anything minimal  food: try to eat and like everything</t>
  </si>
  <si>
    <t>politics; the future; the state of the world; science</t>
  </si>
  <si>
    <t>english (okay)/french (poorly)/swedish (fluently)</t>
  </si>
  <si>
    <t>a san francisco girl; through and through; i am truly a product of growing up in this fabulous city; curious; open-minded; adventurous; and easily- (and constantly?!) entertained. i'm energetic and fun to play with. i'm smiley; outgoing and warm; quick-witted and socially confident. i've been described as a connector and a hedonist; perhaps even all in the same breath :) i'm hard-working; ambitious and passionate about my work; my community and the causes i feel strongly about.    i'm a bit of a chameleon: equal parts city-girl who loves to explore this urban playground and try new fabulous restaurants; and build-a-fire-under-the-stars; first-one-in-the-ocean outdoor adventurer. i suppose we're a dime a dozen here in this little big city with the ocean and the mountains at our fingertips; but my profession certainly embodies this duality.</t>
  </si>
  <si>
    <t>i'm a teacher but my classroom is an urban farm. i manage the farm and train culinary students to appreciate where their food comes from and understand how farmer/chef partnerships have helped shape this sustainable food movement that we're all enjoying.    i can otherwise be found riding my bike to work; doing yoga; playing tennis; listening to npr; surfing; climbing; traveling; camping; in attendance at the strawberry music festival... i'm an 11-year devotee of hardly strictly bluegrass; the chinese new year treasure hunt is a long-standing favorite; historically obsessed with events that bring out san francisco's beautiful; crazy character (the pink party; halloween in the castro; critical mass) newly infatuated with thrillerween (look this up if you don't know what it is!)</t>
  </si>
  <si>
    <t>reading and engaging people; picking up on social cues; singing; ultimate; tennis; climbing; surfing; working with my hands...guitar; farming; juggling... ms. pacman; giving back-massages; making you laugh; bringing people together...</t>
  </si>
  <si>
    <t>my eyes  my smile</t>
  </si>
  <si>
    <t>middlesex; the adventures of cavalier and clay; cannery row; the botany of desire; still life with woodpecker; midnight in the garden of good and evil; exodus; mrs. rumphius; wynken blynken and nod; the giving tree; the mysterious tadpole; where the sidewalk ends...    sneakers; some kind of wonderful; clue; goonies; better off dead... seeing a pattern? yeah; okay; i love all kinds of movies; but if you ask me for my favorites; i'm going to rattle off your standard; 80's coming-of-age classics because truthfully; they feel like home and they never disappoint.    led zeppelin; the police; paul simon; tom petty; csny; bob dylan; gillian welch; wilco; del mccoury; david grisman; beck; son volt; pearl jam; prince; the police; u2; most of what happened in the 80's... i know; there it is again.    mexican; japanese; indian; thai; ethiopian; salvadorean...local; seasonal and sustainably grown. the jury's out on the term foodie; i think; so if not one of those; then definitely a seasoned food appreciator. thanks to my profession; and the city that raised me; i'm awfully entrenched in the sustainable food movement...</t>
  </si>
  <si>
    <t>friends and family  sunshine  farmer's markets  the ocean and my surfboard  fertile soil  a frisbee</t>
  </si>
  <si>
    <t>people; and relationships and human interaction. plants and soil and fruit and vegetables and flowers. family and friends and personal growth. the food system and our food choices. my next international destination. trying to turn off my brain and not think about anything at all. boys. the weekend...</t>
  </si>
  <si>
    <t>either curled up with a glass of wine and a cheesy-but-fabulous 80's cinematic classics; asleep by 10 for an early morning excursion; or out and about with friends at a house party; a bonfire; an art murmur; a happy hour; a dinner party...</t>
  </si>
  <si>
    <t>i was actually born in texas. but hold on; i only lived there until i was 7.5; and i'm still probably the closest thing to an sf native that you've ever met. unless; of course; you are one; in which case we should hang out...    but let this not rule out my texan admirers- i definitely have some serious sa pride; visit my family there once a year; and own (and sport) the appropriate accoutrement to prove it.</t>
  </si>
  <si>
    <t>you're so inclined.    you would happily spend an entire sunny day lounging in dolores park; reading the paper and tossing a disc. and you would stand in line on said sunny day to eat the best ice cream on the planet.    you love the ocean    you could pick a different sf neighborhood to explore every night and then; when you've gotten through them all; start over again without ever getting bored.    you would be a super-fabulous new adventure partner. you like to be outside; you'd get along with my friends and family. you understand me; but we're different. you have something to teach me...    you didn't apologize for your self summary- we're all here to sell ourselves just a little bit...    you're actually open to the crazy; interesting experiences that can come with showing up and meeting new people through this strange social forum; without any preconceptions about where these meetings might lead you. and at the end of the day; barring that one terrible first date; you might actually kind of enjoy that part...</t>
  </si>
  <si>
    <t>livin' it</t>
  </si>
  <si>
    <t>favorite books: fountainhead; catcher in the rye; anything by bill bryson and triumph of the city...  music: i like it all; but recently i have been listening to tv on the radio; killers; mumford and sons; cold war kids ray lamontagne; iron and wine; aldean; shelton...  food: for the most part i try to eat healthy; but i have a weakness for mexican food and chocolate chip cookies... mmm chocolate chip cookies.</t>
  </si>
  <si>
    <t>water; chapstick; sunshine; running shoes; good food; &amp;amp; a great nights sleep</t>
  </si>
  <si>
    <t>what is my next move and who will i be doing it with</t>
  </si>
  <si>
    <t>enjoying happy hour in the company of friends</t>
  </si>
  <si>
    <t>you actually want to meet me.</t>
  </si>
  <si>
    <t>23 year old black; russian; native-american mixed female from pacifica. very outgoing and spontaneous.love to meet new people and try new things; just dance and have a good time. i'm a scorpio; i don't knpw; it's importantant to some people. just get to know me. you won't regret it.</t>
  </si>
  <si>
    <t>after-school care nanny during the week; and a caregiver on saturdays. i want to go to school for makeup artistry; but my car breaking down on my birthday set me back a little.</t>
  </si>
  <si>
    <t>.being clumsy- no breakables around me please.  .making people around me laugh cuz i'm a goober.  . eating delicious food mmm...</t>
  </si>
  <si>
    <t>my lips... those pervs lol.  and my smile.</t>
  </si>
  <si>
    <t>books; anything by stephen king or john grisham; and dean koontz. love reading health and beauty magazines also; always something to be learned.    movies: beerfest; grandma's boy; soulfood; anything funny or scary really.  don't really watch tv that much.    ummm and food.. i love it all!!! yummy. just ask my buddha belly.</t>
  </si>
  <si>
    <t>.family/pets  .friends  .music  .adventure  .a water bottle near me  .sexy / funny men</t>
  </si>
  <si>
    <t>how i can better myself; and help others. really random stuff. what the world would be like if elvis and kurt cobain were still here. the sexy giants players.</t>
  </si>
  <si>
    <t>.watching a movie  .out dancing at a party or the club  .at a bar  .doing something spontaneous  . lying in my bed sleeping.</t>
  </si>
  <si>
    <t>i can't think of anything juicy at the moment.</t>
  </si>
  <si>
    <t>you like what you hear; or want a new friend.</t>
  </si>
  <si>
    <t>i love travelling; music; movies; cooking; hiking i enjoy meeting new people; therefore enjoy going for bbqs; partys and other social events. i currently work hopefully enrolling in an mba program some time this year.i am big on family and love spending time with them i think its a blessing when you have a close family unit    i am social; fun loving; and free spirited</t>
  </si>
  <si>
    <t>working full time; trying to enjoy life as best as i can and focusing on going back to school for my masters</t>
  </si>
  <si>
    <t>i'm a good listener; i love to talk to people; therefore i'm good at socialising. i think i'm a good cook and always trying out new recipes that i see in magazines or from friends. i just recently discovered i'm good in painting too. i'm also good at making people smile -have a sense of humour.i'm loyal and have a caring nature thus tend to be more understanding.</t>
  </si>
  <si>
    <t>my smile and teeth. also my cheerful nature and my easy going nature. i have an accent so that is another thing that strikes up a good conversation people finding out where i'm from</t>
  </si>
  <si>
    <t>books: richest man in babylon; for one more day; anything by james patterson  movies: comedies; romantics and thrillers  music:r&amp;amp;b; afro jazz; reggeton  food: indian; ethiopian; cuban; kenyan; italian</t>
  </si>
  <si>
    <t>travelling and getting away to a nice destination. the great outdoors enjoying the fresh air and beautiful weather and scenary. family and how it would be neat having them all live close by.</t>
  </si>
  <si>
    <t>it all depends. either meeting with some friends at happy hour; lounge; watching a movie; watching a basketball game live; going for a concert or a play</t>
  </si>
  <si>
    <t>these are ridiculous and unreliable.</t>
  </si>
  <si>
    <t>i'd feel kind of foolish if i could answer that in this blank.</t>
  </si>
  <si>
    <t>avoiding questions about what i'm really good at.</t>
  </si>
  <si>
    <t>that i'm screaming and running in the street naked. either that or my eyes.</t>
  </si>
  <si>
    <t>ok; i'll answer this one seriously.  books: anything by knut hamsun; henry miller; bukowski; john fante; kerouac; hst; etc.  movies: too many to name really. man bites dog is up there. city of god too. mostly foreign right now.  shows: californication; though it's gotten a little ridiculous lately. i think they may have brought in some new writers.  music: this one really is too many to name. locally; my friend is in a band called sleepy sun. i like them. i write music so i guess i should say mine too.  food: i like almost everything; especially spicy. sushi.</t>
  </si>
  <si>
    <t>exercise; books; conversation; sports; films; comedy.</t>
  </si>
  <si>
    <t>whether or not there was a second shooter on the grassy knoll.</t>
  </si>
  <si>
    <t>the same person as the other nights of the week.</t>
  </si>
  <si>
    <t>i rob banks sometimes.</t>
  </si>
  <si>
    <t>you are not trapped underneath something heavy. or simply if you feel like it.</t>
  </si>
  <si>
    <t>i love good food; good conversation; singing; bad jokes; hiking/backpacking/camping; indoor rock climbing; salsa dancing; museums; theater; exploring cities; opera; yoga; learning new things; listening to npr; and classic movies (but i love watching the new ones too!).    i also walk really; really fast.</t>
  </si>
  <si>
    <t>right now i'm working as a paralegal at a big law firm (i've considered starting a blog called "legally blah-ed"); but i'd like to move towards policy work or the nonprofit sector. i keep my time outside work filled with the things i enjoy.</t>
  </si>
  <si>
    <t>making guacamole; keeping myself busy; and doing a midwestern accent (well; kind of).</t>
  </si>
  <si>
    <t>books: anna karenina; candide; a tree grows in brooklyn; to kill a mockingbird; henderson the rain king; catcher in the rye; the poisonwood bible; the ethics of ambiguity; into the wild    movies: the princess bride; harvey; talk to her; roman holiday; some like it hot; rear window; lars and the real girl; city of god; midnight in paris; a room with a view; the third man; my dinner with andre    shows: parks and recreation; community; mad men; 30 rock    music: bach; puccini; adele; joni mitchell; the beatles; coldplay; guster; miles davis; gillian welch; sam cooke; jeff buckley...and there's something about listening to country while driving    food: salad; thai food; bibimbap; mediterranean; japanese; brown rice; berry cobblers; brunch...everything really.</t>
  </si>
  <si>
    <t>the internet  npr  music  oatmeal (instant and quick-cooking don't count)  tea  family and friends</t>
  </si>
  <si>
    <t>how i can fit fun things into my week; what books i want to read next; and how to lead a good life.</t>
  </si>
  <si>
    <t>seeing a movie (or sometimes a play; opera; or stand-up comedian); meeting friends for dinner; or relaxing at home if it's been a long week.</t>
  </si>
  <si>
    <t>as a rather indecisive child; i was once a princess cat and a scottish hamster for halloween. yes; a scottish hamster. no one could tell what i was supposed to be.    also; i agree my username is boring. i'll admit i didn't put much thought into that one.</t>
  </si>
  <si>
    <t>you're a down-to-earth; nice; intelligent; funny; attractive guy; and you think we might have a fun time hanging out.</t>
  </si>
  <si>
    <t>hi im james. im here to meet people in my area and have a good time. i love to read; build cars; hang out with friends; go to the beach; drive scenic roads; hike; ride bikes; and pretty much im up to do anything that is new and exciting.</t>
  </si>
  <si>
    <t>im living and trying to get by as best i can</t>
  </si>
  <si>
    <t>being a good friend and working with people. im good with anything mechanical and working w my hands</t>
  </si>
  <si>
    <t>i dont know... probably my long eyelashes</t>
  </si>
  <si>
    <t>james clavell's asian saga: sho gun; tai pan; gai jin;  king rat; noble house; and whirlwind. all phenomenal novels of historical fiction &amp;amp; arthur hailey's: strong medicine; hotel; and the evening news.. favorite movies would be true romance; inglorious bastards; pulp fiction; anchorman; and talladega nights. i love all music except for marching bands. give me chicken; steak; or sea food and im good.</t>
  </si>
  <si>
    <t>my family; my bikes; friends; tea; honey; and animals</t>
  </si>
  <si>
    <t>how to improve</t>
  </si>
  <si>
    <t>doing whatever pops up or not doing anything at all</t>
  </si>
  <si>
    <t>i'm pierced below the waist</t>
  </si>
  <si>
    <t>your a down to earth person who knows what being humble is</t>
  </si>
  <si>
    <t>i'm san and i am from bangkok; thailand. i moved to san francisco about 3 years ago from hawaii. i love travelling; always thinking that the world is so big and has many many things to offer me to see. why don't i just take the offer and go see it. love meeting new people from different cultures.</t>
  </si>
  <si>
    <t>english (fluently)/thai (fluently)/german (poorly)</t>
  </si>
  <si>
    <t>riding bikes to marin; a delicious microbrew here and there; &lt;a class="ilink" href="/interests?i=microbiology"&gt;microbiology&lt;/a&gt;; exercise; and &lt;a class="ilink" href= "/interests?i=jigsaw+puzzles"&gt;jigsaw puzzles&lt;/a&gt;. i write a lot of music and have a lot of very different recording projects.  i am talented!; blue eyed!; and excellent!</t>
  </si>
  <si>
    <t>i've been teaching myself a lot lately about soup and roasting coffee. and roasting root vegetables. and roasting cauliflower. and roasting chicken. roast roast roast.</t>
  </si>
  <si>
    <t>making chocolate chip cookies and apple pie and rice; riding &lt;a class="ilink" href="/interests?i=bicycles"&gt;bicycles&lt;/a&gt; long distances with camping gear; &lt;a class="ilink" href= "/interests?i=guitar"&gt;guitar&lt;/a&gt;; &lt;a class="ilink" href= "/interests?i=drums"&gt;drums&lt;/a&gt;; bass; recording it all seperately and putting it all together; writing non-traditional chord progressions and melodies that modulate often; homebrewing beer and ginger ale; reading &lt;a class="ilink" href= "/interests?i=swedish"&gt;swedish&lt;/a&gt;; fixing/tuning &lt;a class="ilink" href="/interests?i=bikes"&gt;bikes&lt;/a&gt;; lifting moderately heavy objects; swimming poorly; minesweeper; saving money; travelling abroad; geeking out; puns; and the other things that a life of awesomeness will teach you. dancing to salt n' pepa.</t>
  </si>
  <si>
    <t>i've received a compliment or two on my big blue eyeballs. and butt! one time an argentinian ex-basketball-pro/male-model coworker told me he admired my shoulders; so that's probably worth something to someone (someone weird who cares about shoulders; that is).</t>
  </si>
  <si>
    <t>vonnegut; hemingway; asimov; and other purveyors of terse; simple writing get to me. i was sadly not a literature major - if you have any recommendations my professors couldn't give me; let's hear them! i like a lot of science-y nonfiction (sagan and dawkins et al); terrible 50's detective noir; and a recent trip to asia garnered a soft spot for the most ridiculous 80's horror novels that i could find at the used book exchanges.    my movie tastes are in line with that of your average nerdy guy; which i am totally not in any way. most every hitchcock; spike jonze; lars von trier; tarkovsky; guy maddin have been on regular rotation. and a healthy smattering of other silly stuff/dumb/campy stuff; &lt;a class="ilink" href= "/interests?i=wet+hot+american+summer"&gt;wet hot american summer&lt;/a&gt;; &lt;a class="ilink" href="/interests?i=flight+of+the+navigator"&gt;flight of the navigator&lt;/a&gt;; any schwarzenegger; short circuit ii; gremlins ii; etc. i won't make you watch commando if you don't make me watch my big fat greek wedding; deal?    lately i've been spinnin' &lt;a class="ilink" href= "/interests?i=hot+snakes"&gt;hot snakes&lt;/a&gt;; &lt;a class="ilink" href= "/interests?i=unwound"&gt;unwound&lt;/a&gt;; &lt;a class="ilink" href= "/interests?i=jaga%0ajazzist"&gt;jaga jazzist&lt;/a&gt;; &lt;a class="ilink" href="/interests?i=mahavishnu+orchestra"&gt;mahavishnu orchestra&lt;/a&gt;; &lt;a class="ilink" href="/interests?i=can"&gt;can&lt;/a&gt;; &lt;a class="ilink" href="/interests?i=deerhoof"&gt;deerhoof&lt;/a&gt;; &lt;a class="ilink" href= "/interests?i=faraquet"&gt;faraquet&lt;/a&gt;; &lt;a class="ilink" href= "/interests?i=amon+d%c3%bc%c3%bcl+ii"&gt;amon dl ii&lt;/a&gt;; &lt;a class= "ilink" href="/interests?i=battles"&gt;battles&lt;/a&gt;; &lt;a class="ilink" href="/interests?i=animal+collective"&gt;animal collective&lt;/a&gt;; &lt;a class="ilink" href="/interests?i=guided+by+voices"&gt;guided by voices&lt;/a&gt;; &lt;a class="ilink" href="/interests?i=fugazi"&gt;fugazi&lt;/a&gt;; &lt;a class="ilink" href="/interests?i=slint"&gt;slint&lt;/a&gt;; &lt;a class= "ilink" href="/interests?i=the+books"&gt;the books&lt;/a&gt;; &lt;a class= "ilink" href="/interests?i=q+and%0anot+u"&gt;q and not u&lt;/a&gt;; &lt;a class="ilink" href="/interests?i=neil+young"&gt;neil young&lt;/a&gt;; &lt;a class="ilink" href="/interests?i=pavement"&gt;pavement&lt;/a&gt;; dungen; and gil evans- era miles davis; among (lots of) others. i often veer to the dorky/proggy side. don't judge.    as for my favorite food; it's &lt;a class="ilink" href= "/interests?i=ice+cream"&gt;ice cream&lt;/a&gt;; duh. i'm obsessed with sorbets; &lt;a class="ilink" href= "/interests?i=pretzels"&gt;pretzels&lt;/a&gt;; garlic; &lt;a class="ilink" href="/interests?i=vietnamese"&gt;vietnamese&lt;/a&gt; (bo kho; bun thit nuong; pho bo); &lt;a class="ilink" href= "/interests?i=pizza"&gt;pizza&lt;/a&gt; (don't get me started about ny style); &lt;a class="ilink" href="/interests?i=ginger+ale"&gt;ginger ale&lt;/a&gt;; hamburgers; broccoli; malted milkshakes; yogurt; &lt;a class= "ilink" href="/interests?i=burritos"&gt;burritos&lt;/a&gt;; peaches; curry; &lt;a class="ilink" href="/interests?i=applesauce"&gt;applesauce&lt;/a&gt;; &lt;a class="ilink" href="/interests?i=mustard"&gt;mustard&lt;/a&gt;; chicken; pork chops; and grilled corn. my american-ness is showing; i know.</t>
  </si>
  <si>
    <t>a gas range (shakes fist at electric stovetops).  music making tools and implements.  impossibly delicious sf tapwater.  and i'm not even gonna front; i have a pretty nice bicycle collection. i couldn't dream of a life without them.</t>
  </si>
  <si>
    <t>m/s micing and other recording techniques.  snare rudiments and purdie shuffles.  tape distortion.  food science.  bike upgrades.  going out for ice cream.  my next homemade ice cream flavor.  ice cream.  grilling corn and meat.  drinking coffee.</t>
  </si>
  <si>
    <t>working late and then going to the gym - my weekend doesn't start on friday. on my "friday"; it's usually: band practice. then maybe a bar with some friends. or watching a movie at home. or recording drum tracks at my practice space. with any luck; i'll be in my tent somewhere under some stars; somewhere outside of the city.</t>
  </si>
  <si>
    <t>sometimes; when i snack alone; i wish i had someone snacking with me who could eat the wasabi peas in our rice cracker mix; and the damned pumpernickel chips out of the chex mix.</t>
  </si>
  <si>
    <t>...you're attracted to or interested in me. do you like double features at the castro theater? riding bikes? diet coke? beach camping? watching jurassic park on the couch with bourbon?    p.s.:  if you're not sold yet; just hear this: i'm also great (no; fantastic) at making up jokes and riddles. of course; people are always "please; stop making jokes" and "seriously; that's not even funny"; but really they're just afraid of laughing in public. i know you're cooler than that; so - let me try a riddle real quick off the top of my head - what did king tut say at the gym?</t>
  </si>
  <si>
    <t>english/swedish (okay)/spanish (poorly)</t>
  </si>
  <si>
    <t>here are some of my ideas for a fun date:    - we visit cal academy of sciences nightlife or the exploratorium and geek out about floating water droplets.  - we go to the albany bulb and ride the dragon.  - we take a walk at fisherman's wharf; golden gate park; or ocean beach. don't forget your fogtan lotion.  - you try to teach me to dance salsa; and i step on your toes.  - we go to bootie at dna lounge to find out who they'll mash-up with lady gaga.  - vamos a tomar un caf y hacer un intercambio de idiomas. (sabes el truco para hacer el mejor caf? es una hierba. hierba un poquito de agua para hacer el caf!)  - we go for a run and then get artisan ice cream at ici.  - we visit a cultural festival and complain about the authenticity. (the food just tastes so much better when you're actually there.)  - you beat me at halo on my own xbox. i'm too busy to be good at video games.</t>
  </si>
  <si>
    <t>i'm working on my ph.d in molecular biology. i'm interested in understanding how cells accurately segregate their chromosomes during cell division; because when our own cells screw it up; we get cancer!</t>
  </si>
  <si>
    <t>making you laugh; songwriting; rapping; making parody music videos about science; remembering lyrics; guitar.</t>
  </si>
  <si>
    <t>&lt;strong&gt;books&lt;/strong&gt;: mostly non-fiction. my favs are books that taught me a lot; challenged my worldview; or contributed to my personal development. mostly about science; politics; or ethics. favorites: the double helix (james watson); the republic (plato); discourse on the origins and foundations of inequality (jean-jacques rousseau); the hobbit (j.r.r. tolkien); niebla (miguel de unamuno); the god delusion (richard dawkins); the bfg (roald dahl); dreams from my father (barack obama); rules for radicals (saul alinsky); how good people make tough choices (rushworth kidder).    &lt;strong&gt;movies&lt;/strong&gt;: brilliant comedies; nostalgia-fests; political histories; and documentaries are the best. greats: forrest gump; napoleon dynamite; that thing you do; this is spinal tap; the social network; l'auberge espagnole; zombieland; the neverending story; the lord of the rings; the good shepherd; ken burn's jazz.    &lt;strong&gt;music&lt;/strong&gt;: i love seeing live music and discovering new artists. highlights: weezer; alkaline trio; postal service; louis armstrong; billie holiday; the lonely forest; the weakerthans; op ivy; sublime; reel big fish; less than jake; the anniversary; the rentals; neutral milk hotel; the lonely forest; get up kids; catch 22/streetlight manifesto; the pixies; bright eyes/conor oberst; death cab for cutie; iron &amp;amp; wine; the cure; ozma; stars; the smiths; sufjan stevens; m.i.a.; eminem; nicki minaj; kanye west; and top 40 and dance/club songs.    &lt;strong&gt;radio/podcasts&lt;/strong&gt;: i like to listen to a podcasts about science and skepticism when i'm in the gym; on my bike; and at the microscope. favorites: point of inquiry; futures in biotech; are we alone?; diane rehm; npr.    &lt;strong&gt;tv/video&lt;/strong&gt;: i keep up with current events; and i enjoy political commentary. netflix changed my life. favorites: msnbc; daily show; colbert report; the simpsons; cosmos.    &lt;strong&gt;food&lt;/strong&gt;: thai and indian curries; bagels &amp;amp; lox; salad; sushi; chicago-style pizza; and spicy foods. i lived in spain for a while; so tapas take me to a happy place.</t>
  </si>
  <si>
    <t>friends and family  learning; science; and wonder  guitar; music  exercise</t>
  </si>
  <si>
    <t>i'm usually at a bar; club; lounge; concert; or house party; but sometimes i'm in the lab purifying a protein.</t>
  </si>
  <si>
    <t>you're sexy; fun; and brilliant.    i don't really have a type. i do tend to prefer dark hair and olive/darker skin over fair skin and blonde hair; but there are amazing girls of all backgrounds.    i believe that knowing someone is the right person takes time. for a long-term relationship; i am looking for a girl who is caring and ambitious; who will challenge me to be a better person through her own example; and who shares some important interests with me. being genuinely interested in science and being politically progressive are essential. you have to take care of your health and fitness. i also have a strong natural attraction to girls who strongly value education; who work with children; or do volunteer/service work.    having lived in another country; having an interest in living/traveling abroad; or speaking another language is a plus. enjoying the outdoors (e.g. hiking; camping; backpacking) or playing music is also a plus. but i don't want to just date a female version of me. one of the best parts of a good relationship is trying new things and seeing in new ways.</t>
  </si>
  <si>
    <t>im 19 years old i like to smoke weed with friends a good amount id say and would hope you do to but doesn't make or break anything i can control my smoking if need be i'm really just looking for some one that i will actually meet of off this site and maybe kick it with and get to know better so if you want to talk to a real person and actually probably meet up hit me up</t>
  </si>
  <si>
    <t>i current work full time at my family owned restaurant and also am a part time student at diablo valley college also love to go out rave play paintball and just kick it and relax after a day</t>
  </si>
  <si>
    <t>not prejudging people and just let situations unfold and take everything on as a new experience and moving on/ forgetting about the past.</t>
  </si>
  <si>
    <t>big lips or a very un selfish attitude with things and always trying to help the greater good and my friends to get where their trying to go in life</t>
  </si>
  <si>
    <t>id have to say right off the back i love music ....for the most part i like to listen to it loud as well :-) i'm open to most kinds of music so more then likely this is something we can talk about and i love to either go out to the movies or cuddle up in bed at home and movies all sorts and kinds i had taken film class for 4 years so i just like to break them down i guess...... im italian and brazilian my family has our own italian restaurant so i love to eat bomb ass italian food its kind of a given id say; as for books thats kind of a work in progress or something like that i guess you could say x.x</t>
  </si>
  <si>
    <t>bass; laptop; iphone; sex; weed; friends</t>
  </si>
  <si>
    <t>about what is the next big thing i can go out their and do to spice up my boring life i like to play paintball so a lot of times me and my friends will be thinking about that or i next road trip.</t>
  </si>
  <si>
    <t>out with my friends probably a lll kicking back blazing and then getting some food or i could be found out in the rave scene maybe catching a wild show</t>
  </si>
  <si>
    <t>well its private so i mean i can't tell you....not here silly you gotta actually talk to me and get to know me then this book will open its pages to you :p</t>
  </si>
  <si>
    <t>you want to talk to a nice guy who is tired of all the same boring shit just trying to get out their meet new people and start a new life.</t>
  </si>
  <si>
    <t>just a laid back girl enjoying a nice life in sf.</t>
  </si>
  <si>
    <t>chilling out and enjoying the nice weather!  figuring out what i want to do next.  health and fitness are near and dear to my heart so i participate in both daily.  stopping to smell the roses...for realz! they all smell so different but amazing! try it sometime; you'll see...</t>
  </si>
  <si>
    <t>making you smile; listening; being the best big sister ever; calling you out (all in good fun; well most of the time that is) and noticing sidewalk art.</t>
  </si>
  <si>
    <t>hair color or eyelashes</t>
  </si>
  <si>
    <t>the giver; shopgirl; stardust; angela's ashes; cinderella ate my daughter  a patch of blue; say anything; legends of the fall; braveheart; gladiator; clash of the titans (original)  frozen planet; human planet; in living color; the real housewives  love indie and the 90's-really i enjoy it all  i don't say no to food but my moms persian food; kale and avocado salads; coconut date rolls; elk burgers; cheese; sandwiches; nuts; cocoroons...</t>
  </si>
  <si>
    <t>family; exercise; bike; mascara; and....</t>
  </si>
  <si>
    <t>in general...what the heck is going on around this planet!    when i'm out walking...who's name does that belong to etched into the sidewalk; are the two names connected by a + and surrounded by a heart still together.    when i'm biking...how beautiful the scenery is; whats up with my cadence; why aren't there more of us single speeders out on these amazing distance rides</t>
  </si>
  <si>
    <t>laying low at home enjoying friday night pizza!</t>
  </si>
  <si>
    <t>well heck; i don't know about that just yet</t>
  </si>
  <si>
    <t>you wanna go for a bike ride or do something kind of sports related just for the fun of it!  or  hit up a stinky dark dive that has some delish beer!</t>
  </si>
  <si>
    <t>i am a tall girl with a big personality.</t>
  </si>
  <si>
    <t>livin' the dream.</t>
  </si>
  <si>
    <t>cooking  drinking wine  finding hole in the wall restaurants  singing in the shower  eating frozen yogurt</t>
  </si>
  <si>
    <t>my halo</t>
  </si>
  <si>
    <t>the great gatsby.    good will hunting. pretty woman. animal house. dumb &amp;amp; dumber. the sandlot. and the list goes on...    project runway. sex and the city. modern family. all trashy reality tv.    anything and everything country. everything from adele to the eagles.    sushi. mexican. thai. italian. everything.</t>
  </si>
  <si>
    <t>technology (cell phone; computer)  family/friends  chapstick  wine  yoga pants  a good workout</t>
  </si>
  <si>
    <t>what my spice girl name would be.</t>
  </si>
  <si>
    <t>out at a local bar  trying a new restaurant  ordering thai food  watching a new movie on netflix  where ever the wind takes me!</t>
  </si>
  <si>
    <t>i'm an open book. ask anything you'd like to know.</t>
  </si>
  <si>
    <t>you're not a douche bag.</t>
  </si>
  <si>
    <t>i'm really laid back. i don't really put much emphasis on the smaller details of life. i do what i feel like; and i don't put up with people i can't stand... which would mostly be right wing conservative nutbags lol. i really enjoy debating of any kind; provided i know about the subject. political issues; philosophical ideals; and human rights issues are all fodder for fun debates. i cannot stand people who have no basis in fact for their arguments and/or beliefs. if you try to beat me in a debate; you better damn well have some facts backing you up; and not just some namby pamby "my mommy told me i'm right" crap. i truly enjoy intelligent conversations; and i have to admit i haven't been having enough of them lately. i absolutely love comedy. it is my belief that if you can't laugh at something; your life must suck :) my favorite comedy comes from more intelligent humor (ie not fart jokes) but i will admit i have a weakness for the dumb stuff as well. in general; i just love to laugh. if you can make me laugh; we can hang out anytime.    i am mellow; laid back; and strange</t>
  </si>
  <si>
    <t>i just moved back to california in early january. i'm working at a retail establishment and going to school full time. pretty busy at the moment but still up for titillating conversations and interesting debates :)</t>
  </si>
  <si>
    <t>being myself. most things come pretty easily to me. if you want something more specific; you can always ask.</t>
  </si>
  <si>
    <t>my long red hair.</t>
  </si>
  <si>
    <t>books: i like to read a lot of different books; but my favorites right now are definitely sci-fi and fantasy. i have a newfound weakness for isaac asimov and phillip k dick. awesome!!! i absolutely love the hitchhiker's guide to the galaxy series; and everything else douglas adams has written. i'll read any well written book with a comprehensible story (but i will not stand for some of that crap that's so popular now *coughtwilightcough*)    movies: mostly comedies. i love to laugh and i feel that most of real life has too much drama and horror already; so for my entertainment i usually choose something light-hearted. i absolutely love dr. horrible's sing along blog. i can sing every song from it and i would die to have one of the groupie shirts. i love stupid movies when i'm intoxicated; as long as they're not too stupid.    music: i like a lot of music; especially 90's alternative/rock. i mostly listen to stuff my friends have never heard of. some bands i like include; but are not limited to: metric; zolof the rock and roll destroyer; eve6; motion city soundtrack; utada hikaru's first english cd; old no doubt; system of a down; shawn colvin; panic at the disco; the presidents of the united states of america; paramore; poe; marilyn manson and a ton more.    food: mostly everything but spicy stuff. my tastebuds just can't handle it lol. also; onions are nasty. otherwise; i'll try everything once.</t>
  </si>
  <si>
    <t>1. books  2. my computer  3. music  4. colors  5. my voice  6. my hearing</t>
  </si>
  <si>
    <t>way too much stuff... all at once.</t>
  </si>
  <si>
    <t>with friends doing something fun :)</t>
  </si>
  <si>
    <t>i love star trek: the original series... i know; i'm a nerd.</t>
  </si>
  <si>
    <t>you want a friend to hang out with and talk to. please no "casual daters;" i do not "put out" or "hook up" so don't even bother.</t>
  </si>
  <si>
    <t>a myriad times; my mind has disintegrated into the &lt;a class="ilink" href="/interests?i=dark%0aembraces"&gt;dark embraces&lt;/a&gt; of death; a myriad and one; it has returned. sometimes i have awoken to find myself in a different universe than the one that i have left. i have considered what to get my subjects to celebrate the festival; i have walked in the &lt;a class="ilink" href= "/interests?i=domed+cities+of+the%0amoon"&gt;domed cities of the moon&lt;/a&gt; and made love in the wreckage of &lt;a class="ilink" href= "/interests?i=worlds+long+since%0aabandoned+by+humanity"&gt;worlds long since abandoned by humanity&lt;/a&gt;. i have flown without wings to the heights where the air grows thin and the sun rises over a visibly-curved earth. i have spun stars from the stuff of the shockwaves of &lt;a class="ilink" href= "/interests?i=galactic+collision"&gt;galactic collision&lt;/a&gt;; and engaged in &lt;a class="ilink" href= "/interests?i=glorious+perversions"&gt;glorious perversions&lt;/a&gt; in &lt;a class="ilink" href="/interests?i=shadow+universes"&gt;shadow universes&lt;/a&gt; that bubble up out of the places between the ones which you know.    i am megalomaniacal; brilliant; and modest *blink*</t>
  </si>
  <si>
    <t>writing too many games at once. as always.</t>
  </si>
  <si>
    <t>i'm quite skilled at procrastination; but i'm trying to get worse.    adopting wildly unpopular positions.    also; i consider myself rather good at programming; sillying; detecting malevolent conspiracies lurking behind facades of mediocre banality; and confusing people.    turning my internalized thesaurus to the production of voluminous masses of &lt;a class="ilink" href= "/interests?i=sesquipedalian+prose"&gt;sesquipedalian prose&lt;/a&gt; of a lurid and turgid violet hue.</t>
  </si>
  <si>
    <t>the hat. it is considering taking over the world. or the hair. it has already taken over the world and currently has designs on the outer solar system. also it will try to steal your glasses. you have been warned.    if i've bothered to dress up; the nail polish or the way my moustache complements my dress.    the &lt;a class="ilink" href="/interests?i=heresies"&gt;heresies&lt;/a&gt; generally show up if they've spent any length of time talking to me.</t>
  </si>
  <si>
    <t>i like &lt;a class="ilink" href= "/interests?i=james+tiptree+junior"&gt;james tiptree junior&lt;/a&gt;; &lt;a class="ilink" href="/interests?i=h.p.+lovecraft"&gt;h.p. lovecraft&lt;/a&gt;; &lt;a class="ilink" href= "/interests?i=vincent%0aking"&gt;vincent king&lt;/a&gt;; &lt;a class="ilink" href="/interests?i=tanith+lee"&gt;tanith lee&lt;/a&gt;; &lt;a class="ilink" href="/interests?i=terry+pratchett"&gt;terry pratchett&lt;/a&gt;'s &lt;a class= "ilink" href="/interests?i=discworld"&gt;discworld&lt;/a&gt; books; &lt;a class="ilink" href="/interests?i=roger+zelazny"&gt;roger zelazny&lt;/a&gt;; and &lt;a class="ilink" href= "/interests?i=samuel+r.+delany"&gt;samuel r. delany&lt;/a&gt;; among others. and i love &lt;a class="ilink" href= "/interests?i=schroedinger%27s+cat"&gt;schroedinger's cat&lt;/a&gt; (&lt;a class="ilink" href="/interests?i=robert+anton+wilson"&gt;robert anton wilson&lt;/a&gt;) and the &lt;a class="ilink" href= "/interests?i=illuminatus"&gt;illuminatus&lt;/a&gt; trilogy (wilson and shea). and &lt;a class="ilink" href= "/interests?i=a+fire+upon+the%0adeep"&gt;a fire upon the deep&lt;/a&gt; (vernor vinge). i thought god emperor was the best of the dune books (i've only read one of the prequels; and found it appalling.). i use too many parentheses. &lt;a class="ilink" href= "/interests?i=the+snail+on+the+slope"&gt;the snail on the slope&lt;/a&gt; (&lt;a class="ilink" href= "/interests?i=arkady+and+boris+strugatsky"&gt;arkady and boris strugatsky&lt;/a&gt;) and &lt;a class="ilink" href= "/interests?i=the+cyberiad"&gt;the cyberiad&lt;/a&gt; (&lt;a class="ilink" href="/interests?i=stanislaw%0alem"&gt;stanislaw lem&lt;/a&gt;) are both excellent. just finished &lt;a class="ilink" href= "/interests?i=rainbows+end"&gt;rainbows end&lt;/a&gt; (&lt;a class="ilink" href="/interests?i=vinge"&gt;vinge&lt;/a&gt; again); which is; well; awesome.    i don't really pay attention to movies - they're too short and too high-budget to have much scope for the sort of sprawling story i like; usually. &lt;a class="ilink" href= "/interests?i=babylon+5"&gt;babylon 5&lt;/a&gt; was excellent. unexpectedly; i liked fight club and pirates of the carribbean in spite of the fact that everyone insisted they were great.    my favourite albums are probably &lt;a class="ilink" href= "/interests?i=funker+vogt"&gt;funker vogt&lt;/a&gt;'s &lt;a class="ilink" href= "/interests?i=maschine%0azeit"&gt;maschine zeit&lt;/a&gt; and &lt;a class= "ilink" href= "/interests?i=the+darkest+of+the+hillside+thickets"&gt;the darkest of the hillside thickets&lt;/a&gt;'s &lt;a class="ilink" href= "/interests?i=cthulhu"&gt;cthulhu&lt;/a&gt; strikes back.    as for food: chocolate. pizza. olives. coffee. falafels. burritos; if made the way i like them.    also; how could they forget games?  &lt;a class="ilink" href="/interests?i=dwarf+fortress"&gt;dwarf fortress&lt;/a&gt; and &lt;a class="ilink" href= "/interests?i=nethack"&gt;nethack&lt;/a&gt; are excellent. on the commercial front i quite liked final fantasy 7 and izuna.</t>
  </si>
  <si>
    <t>&lt;a class="ilink" href="/interests?i=linux"&gt;linux&lt;/a&gt;; wrists; &lt;a class="ilink" href="/interests?i=science+fiction"&gt;science fiction&lt;/a&gt;; a &lt;a class="ilink" href="/interests?i=model+m"&gt;model m&lt;/a&gt;; and weirdness! well; i could survive without the first four; but i'd be a miserable grumpy bastard who nobody could stand. that's not six; nor is it complete; but who wants to read another iteration of oxygen; water; food; light; gravity; electromagnetism; ad infinitum?</t>
  </si>
  <si>
    <t>insoluble problems.</t>
  </si>
  <si>
    <t>eating breakfast and unaware that it's friday until someone points it out. sometime shortly before midnight i'll wander outside to grab coffee before they close. which is a mile away; but i'm far too lazy to make it myself unless i'm actually on the verge of withdrawal.</t>
  </si>
  <si>
    <t>if i consider it private; i'm not exactly going to admit it on the internet to a us company over an unencrypted channel; now; am i?</t>
  </si>
  <si>
    <t>you have a horde of &lt;a class="ilink" href= "/interests?i=giant+millipedes"&gt;giant millipedes&lt;/a&gt; with which you intend to take over the world and wish advice on chitin patterning; a working &lt;a class="ilink" href= "/interests?i=spaceship"&gt;spaceship&lt;/a&gt; that you'd like to show off; something genuinely interesting to do; or a half-written video game that runs on linux that you want me to look at.    you've been peeking at my profile every ten minutes to see if i've put anything interesting on it.    (warning: while i don't dislike ims; i don't guarantee that they will work. i use weird browsers. if you're iming me and i don't respond reasonably quickly; it's probably that okcupid is broken; not that i hate you.)    you should not message me if the owners have decided they want to charge money for sending messages; as i will assume that you are some form of automaton.</t>
  </si>
  <si>
    <t>i am a ridiculous man with a sometimes questionable sense of humor. but really; i'm just an easy going guy who has been single for a while and i'm really bad at dating in the real world. online dating it is!</t>
  </si>
  <si>
    <t>i'm an electrical designer/drafter living in san francisco. my work is far from being my life though and i'm more interested in spending time with my friends and experiencing things outside of work. i'm usually on the lookout for ways to go travel.</t>
  </si>
  <si>
    <t>knowing exactly what to do if a zombie apocalypse were to strike; keeping a tidy apartment; shaving my head; speaking portuguese; dancing with ladies; arm wrestling; avoiding karaoke bars; knowing anything and everything about star trek</t>
  </si>
  <si>
    <t>all the rings on my fingers. there is a story behind each that i'll explain if asked. or; i'm always getting asked about the pins i wear on my sweatshirts. i usually change it up everyday.</t>
  </si>
  <si>
    <t>any and all television (maury! don't judge); sci-fi anything; chuck palahniuk's books; star trek; meat loaf (the food); jazz; fight club; good; bad and the ugly; all kinds of other indie bands that are too many to name. i'm also into old timey jingles.</t>
  </si>
  <si>
    <t>television; music; beer; family/friends; star trek and my muni pass (i hate driving)</t>
  </si>
  <si>
    <t>what to do during a zombie apocalypse (seriously; i would be your best friend in that situation); the universe; time travel; vacationing (i've been a hell of a lot of places); not working; what am i going to watch on tv next when i get home.</t>
  </si>
  <si>
    <t>either out with friends in the city or just staying home catching up on television/reading a book. i'm usually down to do anything that my friends invite me to; including seeing live bands i've never heard of before or going dancing at lesbian bars. i'm pretty good at getting suckered into doing things that my friends come up with. most recently i did a much too expensive pistol training so that my friend wasn't alone in the adventure; as well as jumping onto a last minute vegas trip for the weekend.</t>
  </si>
  <si>
    <t>you have similar points of views/opinions or you're willing to constructively argue your point of view; you're not afraid to be nerdy; you can cook a mean apple pie; you're really easy going and non-judgy; you're willing to travel to places like the azores (where my family is from) and enjoy it. bonus points for being into star trek. if that wasn't obvious already.</t>
  </si>
  <si>
    <t>i'm a graphic designer and i just moved out to sf in june 2012.    life is amazing right now. i have the fortune of waking up every morning working on something i'm extremely passionate about!</t>
  </si>
  <si>
    <t>-building things  -staying up until 8 am  -whipping together breakfast- i make a mean batch of beer pancakes  -forgetting 7-digit phone numbers from voicemails.  -spacial reasoning  -finding the perfect gift  -driving  -being an optimist  -losing socks  -playing with dogs  -gettig along with little kids  -being decisive  -lucid dreaming  -giving and receiving massages  -recognizing talent and potential  -eating  -multitasking</t>
  </si>
  <si>
    <t>i like to smile alot. life is too short to sit around moping.    one of my favorite quotes by steve jobs is; "i have looked in the mirror every morning and asked myself: "if today were the last day of my life; would i want to do what i am about to do today?" and whenever the answer has been "no" for too many days in a row; i know i need to change something."</t>
  </si>
  <si>
    <t>shows: lost; breaking bad; the west wing; louie; hey arnold; parks and recreation; community; how it's made; dexter; entourage; family guy; game of thrones;shameless; the office; the new girl; archer; suits; scrubs; seinfeld; rugrats; dexter; modern family; workaholics; fringe; are you afraid of the dark; arrested development; curb your enthusiasm; weeds    movies: kill bill 2; the royal tenenbaums; the life aquatic; step brothers; i love you man; eternal subshine of the spotless mind; primer; old boy; garden state;the dark night; lost in translation; vickie christina barcelona; matrix reloaded; fight club; amelie; the sawshank redemption; inception; momento; michael clayton; moon; american psycho; children of men; gangs of new york; inside job; oceans 11-13; pulp fiction; boondock saints; the silence of the lambs; wall street; there will be blood; v for vendetta    music: wilco; cold war kids; frank sinatra; the black keys; passion pit macklemore; edward sharpe and the magnetic zeros; the xx; justice; m83; explosions in the sky; phoenix jay-z; kanye west; chiddy bang; lcd sound system; florence + the machine; adele; skrillex; fun; mumford &amp;amp; sons; neon trees; pretty lights; yeah yeah yeahs; two door cinema club; bob marley; sbtrkt; pretty lights; hans zimmer; calvin harris; brian eno; brizzly bear; mogwai    (i listen to all genres of music. unfortunately; i have yet to develop a taste for country...)</t>
  </si>
  <si>
    <t>the future.    where i'll be; who i'll meet; who i'll marry; what my kid(s) will be like; what it means to be a good father/husband; why people are so rude in nyc; if medicine will reach the point where we or our children might be the last generation to die; whether or not spacex will be able to establish a colony on mars; what i would do on mars; how do i become a better person; what makes me happy; where all my socks keep disappearing to; what members of my family are up to.</t>
  </si>
  <si>
    <t>-you have a dog  -you're a movie buff  -you enjoy exploring new types of food.  -you're a designer  -you're a photographer  -you're a musician  -you're passionate  -you have an unhealthy obsession with lost.</t>
  </si>
  <si>
    <t>i grew up in mumbai and moved to america about 8 years back. got a masters in computer science from usc in los angeles before moving to seattle to work for microsoft. after spending a wonderful 5 years there i recently moved to san francisco to work for linkedin. life has been very good to me and have been blessed with some wonderful frnds here and back in seattle. like being around real people with no fake personalities and taking every day as it comes. i am very outdoorsy person and recently finished an olympic triathlon (signed up for the kahuna half iron this september!). a typical week in my life besides working at linkedin consists of socialising with frnds; salsa dancing; eating out; going on hikes; watching movies; working out and enjoying everything else this great city has to offer!. love travelling; doing things on whims and fancies; going places and meeting people from diverse backgrounds.    if you like what you just read shoot me an email.</t>
  </si>
  <si>
    <t>dancing; triathlons; sports ...long conversations about anything and everything under the sun!</t>
  </si>
  <si>
    <t>humor</t>
  </si>
  <si>
    <t>love watching all sorts of cinema (documentary; international..bring it on!). like cooking.. so used to watch a lot of food network but not been watching a lot of tv lately (netflix!). some favorite shows...breaking bad; battlestar galactica; rome (you shld watch it!)and many more!</t>
  </si>
  <si>
    <t>frnds; family; outdoors; dancing; love; food</t>
  </si>
  <si>
    <t>out with frnds watching a movie/lounging or doing a quiet dinner or just staying in recovering from a long week</t>
  </si>
  <si>
    <t>if you are an optimist who loves living life  if you like long stimulating conversations  if you like travelling  if you think dancing is about having fun and not necessarily knowing the moves!</t>
  </si>
  <si>
    <t>i love to laugh...all the time. i can be serious; but find life is much more enjoyable with a smile.    i moved to san francisco from the east coast two years ago. while i do miss the fall; the no snow situation is amazing. i love exploring the city and hanging out near the water (love crissy field!).    i can be pretty sarcastic; but it's all in fun. who doesn't love a witty sense of humor?!</t>
  </si>
  <si>
    <t>i work in advertising sales for a tech company and love it.    i've also discovered 7x7's list of 100 things to do in sf - i have a lot of things left to cross off!</t>
  </si>
  <si>
    <t>not taking myself or life too seriously.</t>
  </si>
  <si>
    <t>i'm usually laughing...</t>
  </si>
  <si>
    <t>in no particular order...    1. my family and friends  2. hot sauce  3. intellectual conversation  4. travel  5. sarcasm  6. humor</t>
  </si>
  <si>
    <t>traveling (europe this summer; machu picchu in november!); politics; current events; where i want to live next; fun things to do in sf...</t>
  </si>
  <si>
    <t>drinking a margarita and dancing with my friends or watching a law and order: svu marathon!</t>
  </si>
  <si>
    <t>i listen to country music :)</t>
  </si>
  <si>
    <t>you're getting good vibes!</t>
  </si>
  <si>
    <t>i'm a recovered middled school nerd. when i have the time; the only thing i love more than video games are pc games. i was out of the party life for about 6 months but i recently fell in love with dive bars and dub step. i enjoy spades; dominoes; and other jailhouse games. i swear alot but im working on it i guess i got a dirty mouth i need orbit. a sense of humor is the greatest assett anyone could posess. i love people for who they are and admire imperfection and uniqueness. i love realness; patience; and spontanuity. i'm a motivated; loving mother of one. respect it :)</t>
  </si>
  <si>
    <t>cosmotology school... finally. people underestimate hair stylists. this is a trade that walks hand n hand with fashion. i'm looking to take my career into fashion and events and travel with it. i'm pretty sure i'll be the best at what i do; lol; and it will be fun for sure!</t>
  </si>
  <si>
    <t>massages and cooking. i'm pretty domesticated ;)</t>
  </si>
  <si>
    <t>my obnoxiousness.. lol no no. definately my smile and my down to earth-ness</t>
  </si>
  <si>
    <t>*pulp fiction; is that not the swiftest movie ever?  *food... wow; first off; my home cooking is thee shit.  food is like fashion; a trend with every season; i find myself indulging in one type of food until it's no longer exciting and then i'm on to the next. sushi i will always love; frozen yogurt was the craziest binge ive embarked upon; pho is amaaazing! if your a soup lover; go try it. if you have a hangover; go to your local vietnamise spot n get some asap. if you wanna take me out to your favorite pho place then by all means; i'm down ;)</t>
  </si>
  <si>
    <t>sushi  lesbians  my laptop  my munchkin  movie theatre popcorn/ with that stupid ranch seasoning the theatre sells which i'm addicted to</t>
  </si>
  <si>
    <t>my master plan... money money money    and why is it that lesbians love sushi... hmmm go figure lol</t>
  </si>
  <si>
    <t>home resting up for saturday</t>
  </si>
  <si>
    <t>it makes me really sad to look at whos visited my page and havn't sent me a message :( i'm in no way desperate; but damn ok cupid can i get some play or what! lol</t>
  </si>
  <si>
    <t>you wanna meet up someday. i just want someone to be like "hey! you seem great; lets meet and be friends!" lol.... whether you find me appealing or you would just like to add me to your buddy list...dont be shy! just hit me up!</t>
  </si>
  <si>
    <t>i like doing &lt;a class="ilink" href= "/interests?i=research"&gt;research&lt;/a&gt;; relaxing; &lt;a class="ilink" href="/interests?i=walks"&gt;walks&lt;/a&gt;; going on &lt;a class="ilink" href="/interests?i=hikes"&gt;hikes&lt;/a&gt;; playing cards.  i like reading non-fiction; learning new things.  i like both intelligent and silly conversations.  i often hike in the berkeley hills.  while i could easily afford both; i don't own a tv or a car.    this paragraph intentionally left blank.    i am me; myself; and i</t>
  </si>
  <si>
    <t>i finished grad school 3 years ago; but still live in berkeley.  i work at a small tech company.</t>
  </si>
  <si>
    <t>&lt;a class="ilink" href="/interests?i=cuddling"&gt;cuddling&lt;/a&gt; and &lt;a class="ilink" href="/interests?i=math"&gt;math&lt;/a&gt;</t>
  </si>
  <si>
    <t>i have a quirky sense of humor</t>
  </si>
  <si>
    <t>books: various non-fiction; vonnegut    movies: sneakers; the graduate; back to the future    shows: simpsons; futurama; the daily show    music: i like dancing to '80s music    food:  i'm a vegetarian  thai; japanese; chinese; mexican</t>
  </si>
  <si>
    <t>intelligence; internet; cuddling... 3 more? electrons; protons; neutrons</t>
  </si>
  <si>
    <t>my research  politics  places  love</t>
  </si>
  <si>
    <t>at home; out eating dinner; or walking around.  i'm not the most social person.</t>
  </si>
  <si>
    <t>i love to fall asleep cuddling</t>
  </si>
  <si>
    <t>if you're looking for some good conversation.    ideally you are looking for a loving long term relationship    you're smart; affectionate; and a good communicator    you're intelligent; but realize that there's more to life than a career</t>
  </si>
  <si>
    <t>english (fluently)/c++ (fluently)/lisp (poorly)</t>
  </si>
  <si>
    <t>&amp;nbsp;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hey girl;&lt;/strong&gt;  &amp;nbsp;    &lt;em&gt;i'm sure you're interesting enough to have a chat about absolutely nothing with a stranger.&lt;/em&gt;    we all have the common goal to subtly present ourselves to be as interesting as possible in order to catch the attention of random people on the internet. let's try a different game?    i feel that a real conversation is so much more genuine than words on a screen; smiles; pauses; mannerisms; awkward faces; and the inability to look things up to make yourself seem clever/knowledgeable/interesting.    i would love to have a coffee with you if you can hold your end of a conversation. we can talk about all of those things i left blank here; and you can tell me why roses are red. message me.</t>
  </si>
  <si>
    <t>this is how i feel most of the time. http://feministryangosling.tumblr.com/</t>
  </si>
  <si>
    <t>bright red tight jeans. sometimes.</t>
  </si>
  <si>
    <t>it &lt;em&gt;bothers me&lt;/em&gt; when people are texting or checking facebook over dinner.</t>
  </si>
  <si>
    <t>1. you are not afraid of people. if you have the &lt;em&gt;ovaries&lt;/em&gt; to use okc; then don't fear a short chat over coffee with someone you have never met.    2. you live in the real world; and not the internet.    3. you want to rent some studio-time and jam? i can do drums; guitar; or piano.</t>
  </si>
  <si>
    <t>english (fluently)/russian (fluently)/japanese (poorly)/french (poorly)</t>
  </si>
  <si>
    <t>i'm a guy that has a passion towards art. most of my life i have been behind a sheet of music and a cookbook. as a child growing up; i wanted to be a veterinarian and studied about dog breeds. i still love animals and will always do even though i am going to be a chef.</t>
  </si>
  <si>
    <t>taking culinary school to follow the things that i love. i'm also thinking about having my own restaurant and being as creative as i can to find new ways to make food with the help of biochemistry.</t>
  </si>
  <si>
    <t>music; cooking; science; and caring for animals.</t>
  </si>
  <si>
    <t>i'm a person that hates to see people sad; so i usually try to be funny to make that day the best day she/he could have. also people notice about me is that i'm pretty tall and i try not to dislike people because of how they act.</t>
  </si>
  <si>
    <t>i am appreciative artsy guy. i went to loyola university to play the trombone/keyboard/bass and catering at new orleans. i currently enjoy listening to jazz; r &amp;amp;b; blues; folk; rap; electro; and basically anything that is creative enough to express that persons style of music.  also i am a big movie guy with movies such as: a guideline to recognizing your saints; oldboy; city of god; kids; old school; fear and loaving in las vegas; and etc.  the shows i watch usually are cooking shows: everyday italian; man vs. food; anthony bourdain's no reservations; and secrects of a restaurant chef.  other shows i like include: curb your enthusiasm; it's always sunny in philadelphia; arrested development; breaking bad; and etc.</t>
  </si>
  <si>
    <t>my dog; friends; cooking; music; family; and enjoying the wilderness.</t>
  </si>
  <si>
    <t>mostly random shit. really depends on the setting.</t>
  </si>
  <si>
    <t>hanging out with my friends; or going out to hear live music.</t>
  </si>
  <si>
    <t>i really don't like to hold in private things with people. i'm pretty open and not ashamed about what has happend to me.</t>
  </si>
  <si>
    <t>you like interesting people; enjoy art or music; and love to cook.</t>
  </si>
  <si>
    <t>been home almost a year now after graduating from uc davis where i majored in english and minored in french. now i'm focusing on my career; working the 9-5 grind but i get to be in the city every day; yay. hopefully i'll be moving out here in the nearish future.    in terms of my personality; i'm very open; energetic; and usually positive. i try to discover beauty all around me whether it be sitting at a park or going for a scenic road trip. i'm all about exploring and enjoying time with the people i love. i value open-mindness and someone to balance my energetic nature.</t>
  </si>
  <si>
    <t>i'm an office admin with a rapidly growing company i hope to grow with :)    personally; i have decided i'm going to start training for a half-marathon; and then prepare for a marathon. i ran cross country all throughout high school; and i love pushing myself to new limits. it's going to be difficult; but its a dream of mine to finish that 26.2!</t>
  </si>
  <si>
    <t>saying the word that is on the tip of someone's tongue.  making grilled cheese sandwiches...while drunk.  comebacks (if i have to.)</t>
  </si>
  <si>
    <t>my height - i'm fun size.    also; people tend to wonder what my ethnic makeup so i'll get it out of the way: i'm 1/2 guamanian; 1/4 italian; and 1/4 spanish.</t>
  </si>
  <si>
    <t>books    jane austen (all)  "jazz" by toni morrison; "the lover" by marguerite duras; "franny and zooey" by j.d. salinger; harry potter series; "wuthering heights" by emily bronte; "jane eyre" by charlotte bronte; and lots more!    music    beach house; death cab for cutie; phoenix; the shins; yeah yeah yeahs; radiohead; mgmt; led zeppelin; and lots more.  oldies: beach boys; beatles; all motown!    tv  game of thrones; lots of kqed shows like check please; bay area; the occasional reality tv (gasp!) i've been meaning to start the wire.    movies    splendor in the grass; the royal tenenbaums; amelie; the godfather; pride and prejudice (bbc version); gone with the wind; john hughes films; sense and sensibility (emma thompson version); love and basketball; in america; angela's ashes; titanic; love me if you dare; belle de jour; the last of the mohicans (anything with daniel day lewis for that matter!); gangs of new york; the wizard of oz; harry potter; hitchcock films; me; you; and everyone we know; slums of beverly hills; little miss sunshine; friday; colors; pretty woman; its a wonderful life (christmas classic!); all i wanna do; the outsiders; back to the future (1&amp;amp;2) documentaries about earth and culture; and more but my fingers are tired</t>
  </si>
  <si>
    <t>in no particular order:    1. phone  2. cheese  3. books  4. my family/friends (even though they're not exactly 'things')  5. my music specifically; my record player  6. hugs</t>
  </si>
  <si>
    <t>fighting the urge to drop everything and move to france.</t>
  </si>
  <si>
    <t>quiet night: in bed watching "downton abbey" on instant-watch with some sort of snack.  loud night: at a show with friends probably at venues like the fox theater; the independent; or the fillmore.  sometimes i'm not in the bay area; but my heart is always here for sure.</t>
  </si>
  <si>
    <t>i snap differently than most people; and its been a reoccurring tiny moment of embarrassment my whole life.    for now; thats the only 'private' flaw i'll admit on here.</t>
  </si>
  <si>
    <t>you're loyal; intelligent; passionate; and witty.</t>
  </si>
  <si>
    <t>i'm a smart; sophisticated; cultured; active; funny; modest; woman looking for a man with similar qualities.</t>
  </si>
  <si>
    <t>that i'm quite easy to talk to and interested to hear what you have to say.</t>
  </si>
  <si>
    <t>if there is such a thing as a favorite book; it would be candide by voltaire. recently read christopher hitchen's god is not great which was a thought provoking; interesting book.  i enjoy all kinds of music including classical; opera; jazz; world; rock &amp;amp; roll classics; beatles; stones; erroll garner; miles; pink martini. i read the new yorker; huffington post; nytimes.  i love to cook and create healthy delicious food.  not too much tv; lots of movies</t>
  </si>
  <si>
    <t>my family  great; healthy food  music  love  exercise  nature</t>
  </si>
  <si>
    <t>i enjoy going out for a casual dinner and a movie or some sort of live performance</t>
  </si>
  <si>
    <t>that i'm on an online dating site!</t>
  </si>
  <si>
    <t>you are a secure; educated; sophisticated; attractive; kind; upbeat; funny;  man living in the bay area; preferably sf.</t>
  </si>
  <si>
    <t>my brain.</t>
  </si>
  <si>
    <t>i don't usually like to chat myself up but here we go:  rock climbing is my thing; yoga keeps me sane; the outdoors are a necessity of my weekends. i only watch tv if its a movie night with friends; instead i'd rather be conversing; playing a board game; camping; hiking; climbing . life is only worth living if you're exploring; why get locked into the same routine day in and day out. get outside; run around wearing a funny hat; have fun and live!    a few years ago i took a three year break from school and it only reignited my drive to pursue a education. now i've always loved learning but; seeing what life was like with out school was a huge eye opener. i was an aquatics director at a pool by my house; while it was rewarding to see and teach children to swim; after awhile it became mundane. so i reapplied to my old university and have never looked back. currently i'm studying mechanical engineering and have a few jobs. i work as a researcher at an orthopaedic biomechanical research lab in sf and i tutor mathematics/physics a few nights a week. oddly; i'm one of those rare people who thoroughly loves school!    art and music are a huge part of my life. there isn't usually a time of day where i'm not listening to something. and nothing beats cycling around sf; oakland or berkeley in search of some awesome street art.</t>
  </si>
  <si>
    <t>during the week i am finishing up school after a three year hiatus. working as a biomechanical researcher and tutoring. on the weekends i'm living; even after being in the bay for 24 years there is always something new and interesting going on- it never ends.</t>
  </si>
  <si>
    <t>math! climbing; juggling; fire dancing; yoga; fixing and building things. making sure everyone gets back safely after a long night out. cooking scrumptious meals. organization. helping friends though tough times.</t>
  </si>
  <si>
    <t>a goofy yet oddly grounded individual. with beautiful blue eyes(so i've been told haha)</t>
  </si>
  <si>
    <t>i don't watch to much tv any more but; i love movie nights with friends. i'm a fan of everything except gore.  amile is definitely my favorite movie.    i much rather listen to npr though...  radiolab; this american life and all things considered are my thing.    i tend to have obscure tastes in music. currently it's anything along the lines of techy downtempo psychedlia. bluetech; random rab; shpongle; younger brother; invisible allies; ott; vuurwerk and 1200micrograms to name a few. i do enjoy it all though especially classical and bluegrass; or anything with a banjo! people usually look through my ipod with a odd look on their face. but its rush to meet someone with similar tastes in music.</t>
  </si>
  <si>
    <t>climbing; yoga; school; friends and family</t>
  </si>
  <si>
    <t>where to travel next!  i spent this past summer sailing to sydney and back. it would be hard to beat that trip.    grad school life after school. i took a three year break from academia and secretly never want to leave again. maybe a professorship; so i can teach classes and work with grad students all day?    the coming burning man. its a year round task helping out with all of the art projects; art cars and miscellaneous burner things going on in the bay.</t>
  </si>
  <si>
    <t>in a yoga studio; up a wall somewhere or getting ready for a weekend adventure.</t>
  </si>
  <si>
    <t>i'm deathly terrified of ferris wheels. mainly fold up carnival kinds. don't know why. but i've never enjoyed those things.</t>
  </si>
  <si>
    <t>you're like me and feel tired of meeting the same people day in and day out. you know any of the bands i stated above; like art; bicycles; burning man; cooking; wearing funny hats. and you just love getting out; exploring and meeting new interesting people.</t>
  </si>
  <si>
    <t>believing that anything can happen. or just trying to make it happen.</t>
  </si>
  <si>
    <t>social entrepreneur + product marketer</t>
  </si>
  <si>
    <t>balancing a spoon on my nose; making monkey faces; walking on my toes; ping-pong</t>
  </si>
  <si>
    <t>big eyes</t>
  </si>
  <si>
    <t>favorite-  books: "leaving microsoft to change the world"; "guns; germs; and steel"  movie: spirited away  youtube video: http://www.youtube.com/watch?v=nkret4zb-ck&amp;amp;playnext=1&amp;amp;list=pl1cf2e220619d0fc3   music: u2; jay-z; alicia keys...  food: korean; japanese; food trucks</t>
  </si>
  <si>
    <t>motivation  creativity  oxygen  ideas  mobility/ travel  family and friends</t>
  </si>
  <si>
    <t>out to dinner/ drinks with friends; movie...</t>
  </si>
  <si>
    <t>my favorite routine: shopping for food at trader joes and whole foods! (ok it's not the most private thing......but it's pretty close)</t>
  </si>
  <si>
    <t>...you want to chat; hang out; and learn about each others life so far</t>
  </si>
  <si>
    <t>english (okay)/chinese (okay)/spanish (okay)/vietnamese (poorly)</t>
  </si>
  <si>
    <t>i have been told i am a very easy going person;somewhat reserved and a relaxed perfect gentleman at all time; i like to have fun and if i can help it;i try to keep my atmosphere positive;on the other hand i love the lord;i dont take something rare like friendships for granted; people are important to me; all a person can hope to become is good friends in the beginning of any encounter or relationships but i would love to adore my queen .</t>
  </si>
  <si>
    <t>dealing with the transitional stages of moving my son in to a dormitory; as a result of being a full time single parent;with more time on my hands now than in the last after 16 years.</t>
  </si>
  <si>
    <t>protecting my queen;being compassionate to the needs and the unfortunate situations of others regardless of my own giving massages i;m told because i have big hands.</t>
  </si>
  <si>
    <t>is my height.</t>
  </si>
  <si>
    <t>the bible;old movies;most foods</t>
  </si>
  <si>
    <t>1.god over greed;2. family over finances;3. morality over money4.love over hate;5. sustenance over gluttony;6.harmony over jealousy .</t>
  </si>
  <si>
    <t>the truth and the good in people. my son needs and the needs of others.</t>
  </si>
  <si>
    <t>at home or the gym.</t>
  </si>
  <si>
    <t>i;m not crazy about doing things alone sometimes.</t>
  </si>
  <si>
    <t>you think life is short and your not afraid to explore new types friendship and believe that in life and love you never know what may happen.</t>
  </si>
  <si>
    <t>getting out into wild places is a big part of my life; whether for hiking and mountain biking; or looking for birds; whales; sea stars; coyotes; or edible plants.    i like philanthropy advising; books; science museums; hot springs; yoga; desert canyons; sustainability; self awareness; authenticity; kindness; challenging myself; and traveling to learn and contribute. i like dancing (i have danced zydeco; swing; salsa; country; and west african among other things...) &amp;amp; need to get out more for that!    i'm always up for trying new things and exploring new places. i have chosen to live in the bay area particularly because folk music is part of my life. one of my passions is songwriting; and i often collaborate with other musicians. i believe in the power of music to support social change and recently launched a benefit concert series to raise money for nature conservation.    i believe in taking time to be grateful for what i have; and spending quality time with people that are close to me. i put relationships and quality of life first; but i'm also driven and have goals.    some random things: i like the dalai llama. my favorite night club in san francisco is little baobab. i lived in west africa and then sudan (my dad worked for the u.n. refugee agency) and then moved to switzerland when i was 6 (and went through school there) until coming to the u.s. for college. south america was home for three years. if you speak espanol or francais that's a bonus!</t>
  </si>
  <si>
    <t>my twin passions are wilderness conservation and songwriting. i have my own philanthropy advising company; and we help foundations and individuals make international grants.</t>
  </si>
  <si>
    <t>making music; accents; getting around in foreign countries; adventure (especially outdoors); fly fishing; wilderness camping; botany; learning about natural history; conservation; spanish; french.</t>
  </si>
  <si>
    <t>i'm tall; and when i walk buildings crumble.</t>
  </si>
  <si>
    <t>i am enjoying the writer barry lopez right now. i've recently been enjoying stand up comedy shows. i like all kinds of food - i'm pretty easy to please as long as it is healthy (but i don't mind straying from the straight and narrow on occasion).    i listen to an incongruent mix of indie folk; folk; paris-dakar (when dancing at little baobob); south african '80s afro-pop (for nostalgic reasons and inspiration); brit rock (when hanging with my brother); and classical. i will accept you for what you listen to.    artists: johnny clegg and savuka; aznavour; brel; daniel balavoine; allison kraus and union station; bon iver; u2 (joshua tree); richard shindell.    movies: la boum; crocodile dundee; the gods must be crazy; whale rider; hotel rwanda; once; eternal sunshine of the spotless mind; lord of the rings.</t>
  </si>
  <si>
    <t>one of these is not true:    inspiration  music  physical exercise  roller skates  true love  family</t>
  </si>
  <si>
    <t>how to overthrow dictators</t>
  </si>
  <si>
    <t>at a live local show; having dinner with friends; or up in the sierra (i take the train to truckee - it is the best way to get up into the mountains from the bay area)</t>
  </si>
  <si>
    <t>i used to look forward to eating froot loops when i was a kid bound for vacation in the u.s.</t>
  </si>
  <si>
    <t>you possess at least three of the following qualities: you have a love for nature; appreciation of music; and like to laugh; you are intelligent; kind; affectionate; curious about the world; and possibly quirky; you appreciate other cultures; you like to travel; you may like to sing; you grow tomatoes; you ride a bicycle; you like the smell of the air on the hike between muir beach and tennessee valley.</t>
  </si>
  <si>
    <t>english (fluently)/french (fluently)/spanish (fluently)/portuguese (poorly)</t>
  </si>
  <si>
    <t>i am passionate and full of energy    norcal native raised on a small farm near sacramento...went to college @ uc davis...worked in non-profit organizations; then in agriculture(family business)...now starting a life in the bay area to study public administration. i enjoy living in the bay; and keep looking for new things to do!! i like positive people who are active....and love to cook for others!</t>
  </si>
  <si>
    <t>working; studying; and learning new dishes to cook...</t>
  </si>
  <si>
    <t>working hard; working out; cooking; and running</t>
  </si>
  <si>
    <t>it can differ; but usually my smile</t>
  </si>
  <si>
    <t>i love spicy asian food; watching documentaries; and like reading biographies...currently listen to way too much dubstep</t>
  </si>
  <si>
    <t>as long as i have a cup of water and mi familia; its all good</t>
  </si>
  <si>
    <t>what there is to cook; or how i can come up</t>
  </si>
  <si>
    <t>@ the gym before going out with friends</t>
  </si>
  <si>
    <t>i love stretching out in the shower</t>
  </si>
  <si>
    <t>you want to know more and have a good time</t>
  </si>
  <si>
    <t>although i studied engineering in college; i never let it get in the way of my education. i decided to not rush into the whole "job" thing afterwards and to take some time traveling instead. so i'm here now in san francisco and i'm trying to make ends meet.    in my short life so far; i've had the fortune to have lived around the world and to have made truly meaningful connections. these are the results of ambition; creativity and hard work. being self-made is a very important conquest for me.    i used to be a nowhere man; now; i am an everywhere man.    ______________________________________________________    for what it's worth:  pisces sun  scorpio rising  scorpio moon</t>
  </si>
  <si>
    <t>i am an artist and engineer and i spend a lot of my time these days designing and building circuits; things like sound generators and led cubes with sensors and microphones and whatnot; trying to understand how electronics hardware plus computer software plus human interaction can all meet. by night i play the bass; trying to create the sounds of james jamerson's motown funk. i paint; as well; mostly abstract/geometric stuff in the vein of mc escher with lots of texture and patterns. generally; a creative lifestyle is what i seek; and this can be accomplished by writing a book or wearing a weird shirt.</t>
  </si>
  <si>
    <t>unexpectedly blowing your mind. i should never be underestimated.</t>
  </si>
  <si>
    <t>this here luxurious flowing mane which cannot be tamed.</t>
  </si>
  <si>
    <t>music: mostly british acid jazz; all things funky; all things groovy. i like noises that glitch; boop and whomp. i grew up in queens in the 90's; so i've got a real appreciation for the hip-hop from my youth like tribe; biggie smalls and the fugees.    books: one flew over the cuckoo's nest; 1984; books by vonnegut; t.s. elliot; the poetry of sappho; short stories by hemingway. favorite books from my childhood include ender's game and the giver.    movies: the return; before night falls; children of men; almadovar films; woody allen films.</t>
  </si>
  <si>
    <t>1. uhhh...  2. um...  3. uhhhhhhhhhhh.....  4. ah!  5. hmmmmm...  6. [poof]</t>
  </si>
  <si>
    <t>art  time travel  having superpowers</t>
  </si>
  <si>
    <t>super.</t>
  </si>
  <si>
    <t>sometimes talking to my grandma is like blowing a leaf blower in my face.</t>
  </si>
  <si>
    <t>you're a six foot tall australian lumberjack with a dark beard and blue eyes who wants to play doctor.</t>
  </si>
  <si>
    <t>i moved to walnut creek from texas about a year ago. i still feel like i'm new here though! i'm a fun kind hearted girl looking for someone who can appreciate my quirks. ;)</t>
  </si>
  <si>
    <t>i currently am a university recruiter for a software company. in the fall; i am a volunteer cheer coach for a local youth football team.</t>
  </si>
  <si>
    <t>i've always tried to take on more than i can handle. it's exhausting at times; but it keeps me busy and always leads to fun stories. this summer i'm trying to balance work as a software engineer for mobile travel apps with backpacking trips on the weeks; with photography; an ultimate frisbee club team; creating random odd iphone apps; and trying to finally teach myself piano; and i sometimes squeeze in sleep when i have the time.    i like being active; but love to do nothing  i like to be organized and plan things; but love to be spontaneous  i try to take things seriously; but can't help finding the humor in things  i like trying new things; but enjoy comforts and habits  i could be equally happy on the top of a mountain or wandering around a museum  i have a calendar on my kitchen wall with pictures of me standing naked in various national parks (facing away of course)  separately; these things make me a tad weird; together they make me me.    i try to keep my travel/hiking blog up-to-date with all my latest adventures: www.gone-wandering.com</t>
  </si>
  <si>
    <t>after college i moved up to san francisco with my college roommate where we have been for the past couple of years. i've been working as a software engineer for everytrail.com; part of the tripadvisor family; and an online community that helps you find and share outdoor trips like hikes; bike rides; traveling; etc. using gps; maps; and pictures.    i love the outdoors and travelling to new places; and get a natural high off of planning new exciting trips--strange; i know.</t>
  </si>
  <si>
    <t>making jokes so bad that you laugh at them--but at least you laugh.</t>
  </si>
  <si>
    <t>i don't know; but i'm sure it won't take you too long to find out</t>
  </si>
  <si>
    <t>i'll read anything by david sedaris; most things by bill bryson. i'll watch most movies but won't go out of my way to watch a horror film. i'll eat anything once; probably twice or three times.</t>
  </si>
  <si>
    <t>my camera  laptop  good beer  good stories  coffee  learning new things</t>
  </si>
  <si>
    <t>out with friends; unwinding after a long week; or pretending not to fall asleep on the couch while watching a movie</t>
  </si>
  <si>
    <t>you like laughing at bad jokes</t>
  </si>
  <si>
    <t>i like going to shows of djs i've never heard of; wiling in the general sense of the word; watching/practicing 3 card monty and most shills/sucker games; going to coney island in the middle of the night; getting sweaty+insane; and &lt;a class="ilink" href= "/interests?i=riding+the+subway%0aendlessly"&gt;riding the subway endlessly&lt;/a&gt; so i can get some reading or sleeping done; as they are best accomplished on public transport. i also like traveling to places i have never seen or thought about going to. going to the beach weather the weather permits it or not. drum based electronic music; dubstep; breakcore; breaks; dancing; ravers... and geeky stuff; i like &lt;a class="ilink" href= "/interests?i=programming"&gt;programming&lt;/a&gt;; learning &lt;a class= "ilink" href="/interests?i=languages"&gt;languages&lt;/a&gt;.    i am mostly water.</t>
  </si>
  <si>
    <t>working all over computers and source code and for most of the daylight hours. hating on students. speaking &lt;a class="ilink" href= "/interests?i=russian"&gt;russian&lt;/a&gt; poorly. breaking into construction sites at night and running around is another good one. chilling in any park; byob and get away from the po.</t>
  </si>
  <si>
    <t>wishing i was really good at tons of stuff; while constantly trying to get better at everything at once.</t>
  </si>
  <si>
    <t>bad habits at high altitude covered in weird tattoos. and my voice.</t>
  </si>
  <si>
    <t>stagnating in the non fiction world for so long is standard practice for me.  im waning myself back into fiction and things that aren't by or about numbers; science; and the guilty pleasures of economics. when not brainwashed by short term interests [robbins; dfw; mitchell; houellebecq; et al] i'm into and out of most russian lit; real scientists(feynman); en.    music.... i like to wile out so if it's danceable and decent; i'm into it. more specifically  mashups; &lt;a class="ilink" href="/interests?i=jungle"&gt;jungle&lt;/a&gt;; hip hop; chiptunes; raggatek; breaks; breakcore; breakcore++; grindcore; glitch*; idm.  i like electronic music. alot.  way too many mixtapes of the lil' wayne variety.  violent/mysognist/apocalyptic hip-hop  sort by seeders and delete what sucks.    food is not my thing; but i like simple foods; and very spicy stuff.</t>
  </si>
  <si>
    <t>intimacy; &lt;a class="ilink" href= "/interests?i=explosions"&gt;explosions&lt;/a&gt;; booze; &lt;a class="ilink" href="/interests?i=the+amen+break"&gt;the amen break&lt;/a&gt;; &lt;a class= "ilink" href="/interests?i=passport"&gt;passport&lt;/a&gt;; adjectives.  i could; would; and have dealt without all of those things.</t>
  </si>
  <si>
    <t>robots; language; spaceships; firearms; explosions; science; computers; missing the point; sex explosions; more explosions; economics; sex; adaptability; logic; weezy; ragga toasting+how it can be done by anyone.</t>
  </si>
  <si>
    <t>covered in sweat/water from head to toe; clothed minimally; smiling.</t>
  </si>
  <si>
    <t>hotels generally freak me out.</t>
  </si>
  <si>
    <t>youve become bored of quizzing; are looking for something fun to do that involves not being on the internet; and running around unfamiliar places.</t>
  </si>
  <si>
    <t>english/russian (poorly)/spanish (okay)</t>
  </si>
  <si>
    <t>this question is clearly a trap. steering clear...    i am cleansing; disinfecting; and minty fresh.</t>
  </si>
  <si>
    <t>i work in a big tall building at a small small company. i take breaks to drink tea and enjoy morsels of chocolate. nights and weekends i am starting a design and prototyping firm with a friend. so basically; i work a lot; but it is fun work; and it is going somewhere. before all this i spent a while traveling and going to grad school.    it all makes a lot more sense in retrospect than at the time i'm doing it.</t>
  </si>
  <si>
    <t>potting and watering plants; navigating public transit systems in exotic locales; making tea (any which way); hiking; dreaming about side projects; punctuality; losing things and then feeling so happy if i find them again; spinning quarters on a table; whistling; computers; drawing retarded little characters; coming up with too many ideas to follow through on; driving stick shift; repairing bicycles; coping with a variety of climates; smelling; tasting; seeing; the other senses; color; black and white; free association.</t>
  </si>
  <si>
    <t>vernor vinge; isaac asimov; stanislaw lem; hunter s. thompson; david mitchell; strunk &amp;amp; white; cormac mccarthy; jk rowling; philip pullman; michael chabon; william gibson; neal stephenson; emil ruder; josef muller brockman; armin hoffmann; michael pollan; at least to start. i do judge books by their covers. i follow a lot of blogs too; especially tech and design stuff; plus anything a friend puts out there.    last.fm tells me i've been listening to a lot of jaylib; daft punk; danzig; the fall; madvillain; jay-z; dj shadow; the magnetic fields; eek-a-mouse; and more i won't list. i have been on an infected mushroom kick lately; plus some dntel. i love shellac. occasionally i like to fire up some pantera.    i'm always happy with good pho with plenty of lime and basil; fresh insalata caprese; beer (of many varieties; but an ipa is a good start); spicy chili; tamales; a good sandwich; and most anything chocolate (s'mores; hot fudge; pudding; brownies...). there's really too much to list here. bottom line rule is that i'm much more interested in high quality ingredients than number of calories. and i'm not afraid of spiciness. i've burned my lips on hot stuff a bunch of times; which is both commendable and stupid.    movies. there are many; so here is a random selection: escape from new york; army of darkness; no country for old men; pulp fiction; kill bill (2nd &amp;gt; 1st); battle royale; clerks; the thing; spirited away (and other miyazaki); trainspotting; secret of my success; the departed; the godfather; y tu mama tambien; the sting; butch cassidy and the sundance kid; easyrider; scarface; planet of the apes; ghostworld; 2001 space odyssey; platoon; full metal jacket; empire strikes back; the thing; endless summer; flight of the navigator; brothers mcmullen; fargo; rushmore; royal tenenbaums; death race 2000; terminator 2; old nova videos; crumb; crouching tiger hidden dragon; hero; last of the mohicans; forest gump; innerspace; sleeper; tron; sean connery and richard moore bond movies; highlander; o brother where art thou?; dark city; a scanner darkly; six string samurai; defending your life; eternal sunshine of the spotless mind; 12 monkeys; bladerunner; fifth element</t>
  </si>
  <si>
    <t>romantic post-apocalyptic version:  - a warm jacket; possibly with broken aviators in the pocket  - faded polaroid photo of my parents; loved ones; pre-apocalypse starlet; etc  - the hat my sister made me  - someone interesting to talk to; at least occasionally  - local currency (oil; children; myths; food)  - a cache of canned beans</t>
  </si>
  <si>
    <t>what to do next  the internet  going surfing again  building backpacks  where my sweater/glasses/keys/wallet/phone went  fantastic business ideas  whether people around me are happy  whether i am happy  whether it is cold out  where i want to travel  some upcoming appointment or other  that i should really go to the grocery store  whether i am sufficiently hydrated  what it feels like to be another person  what it feels like to be an animal  that life is fragile  whether i am in the right in line of work  how much i like my work  how much i hate my work  what it would be like to go off the grid  dogs  tea  my dream house and its zip line  money  information  what things look like  how things feel  who uses things and why  whether the us is in permanent decline  whether i should learn chinese  that i should read more comics</t>
  </si>
  <si>
    <t>well; let me put it this way: lately i am almost never home; friday nights included.</t>
  </si>
  <si>
    <t>you are smart; fun; not cookie-cutter; perhaps adorably retarded.</t>
  </si>
  <si>
    <t>english (fluently)/spanish (poorly)/lisp (okay)/c++ (poorly)</t>
  </si>
  <si>
    <t>probably my dimples and then my smile. the smile part because i smile at anyone that i pass by or encounter. more later....</t>
  </si>
  <si>
    <t>hummm...i loved three cups of tea; such an inspiring true story.  just finished one of the most charming + hilarious booksi was told there'd be cake; by sloane crosley. moviesout of africa; i also loved the score of the film. more recentsomethings gotta give + it's complicatedtoo funny. alec baldwin was the best in the it's complicated. foodi pretty much like it all except for gross things like chicken feet; chicken heads + bats. oh yeschicken heads on a skewer; i saw in one of 'no reservations; anthony bourdain". love him; love his show. this is probably a good time to tell you that i'm a foodie. love great food; anything about food and passionate about cooking.  more later...</t>
  </si>
  <si>
    <t>books  family  friends  great food + great wines  animals  my work  not particularly in that order. more later...</t>
  </si>
  <si>
    <t>i'm kind-of quiet; driven by logic; and fairly nerdy. puzzles and problem solving provide me with a career and general entertainment. working with people who think outside of the box is the most fun as they produce the most interesting problems to solve. i work hard; enjoy doing something interesting with my free time and love some quality down time to just hang out.    in my down time it's nice to shut off my brain for a bit. hiking; skiing; walking; playing soccer; climbing; watching stupid movies are all quality activities to occupy this time.    i love to eat good food and drink good beer/wine (not much of a hard liqueur fan). i'm always up for trying a new restaurant.    random things:  i like rain (sadly it doesn't rain so much here...).  i tend to like so called "bad" weather in general.  i have a dry wit.</t>
  </si>
  <si>
    <t>making movies.  writing code.  learning new things.</t>
  </si>
  <si>
    <t>having fun figuring out technical crap.  over analyzing simple things and quickly simplifying complicated things.</t>
  </si>
  <si>
    <t>i don't know. you should ask someone who's not me.</t>
  </si>
  <si>
    <t>movies: amalie; juno; superbad; hot fuzz; the big lebowski; zombieland; dark knight; ghost world; kung fu panda; true grit    music: the decemberists; soulive; norah jones; medeski; martin &amp;amp; wood; death cab for cutie; dave matthews; iron &amp;amp; wine; john scofield; and the list goes on.    tv: louie; house; top gear; and peep show (don't get the wrong idea; http://en.wikipedia.org/wiki/peep_show_(tv_series))</t>
  </si>
  <si>
    <t>air; water; food; my computer; my guitar; my over analytical brain.</t>
  </si>
  <si>
    <t>code  how light works  what/where i'm going to eat next  how whatever's in front of me works and whatever random mathematical/scientific property/theory happened to pop into my head while i was trying to figure that out</t>
  </si>
  <si>
    <t>not really private but i used to be big technical theater nerd but sadly have not worked in a theater for over a year now    i'm a bit of an npr buff.</t>
  </si>
  <si>
    <t>...want to. does this question need an answer?</t>
  </si>
  <si>
    <t>i am human. flawed. community oriented. a part of something way bigger than me. busting my ass and not trying to receive a paycheck for it most of the time. always trying to improve the way i relate to others. looking for stable friendships and partners; but i'm okay with ones that arent- because everything will change anyways.</t>
  </si>
  <si>
    <t>travelling. making art. running and organizaing a calendar of free classes in slc (always learning free school). trying to help community to flourish. cooking tasty food. writing. talking about stuff. foraging wild foods. biking. doing outdoor things. sewing. learning practical skills that allow be to be more self reliant. reading zines; comix; or books.  spending time with people i like!  reconsidering things.</t>
  </si>
  <si>
    <t>expression; compassion; analysis; trying new things; being rambunctious; intimacy.</t>
  </si>
  <si>
    <t>eyeballs; hair; musk; friendliness</t>
  </si>
  <si>
    <t>plants; water; warm mammals; communication; creativity; sunlight</t>
  </si>
  <si>
    <t>what is this life?  what is happening there?  what i'm doing later today or tomorrow; and plans for the future.  projects.  compassion.  zazen. (a sort of zen meditation)  the natural rhythm of things- the universe.  how to function without hierarchy. how to build community and cooperation and make society's current mode of functioning obsolete.</t>
  </si>
  <si>
    <t>working on projects; hanging out with friends; at some sort of social gathering or event; dumpster diving; or the above in various combinations.</t>
  </si>
  <si>
    <t>i get described as 'intense' frequently.  i am fascinated by gender right now. i would descibe myself as a feminist- but the label dosent quite fit. 'feminist' is proabably the simplest way to describe my views.  i identify as queer; and i'd like to get to know more queers and trans-folk. platonic friendships are welcome as well as intimate or romantic relationships.  i like being attracted to people and then getting gender-smacked when i realize my societally induced presumptions about their gender are incorrect.  also i do thing that alot of people consider gross- like dumpster diving; and not being afraid of a dirty things or natural odors.  i used to be way political; and i'm still sometimes kinda argumentative. i think my politics have mostly transitioned into being about building community and just generally trying to do things in egalitarian; nonhierarchical ways; and to defend the things that i find valuable or important in life.  i have some strong views and opinons on these sorts or things; and so you will probably have to deal with this at some point. though i am actively working on being less intense in this way.  ha-ha; so this comes off more as a list of "if you're thinking about contacting me; be forewarned about _____"</t>
  </si>
  <si>
    <t>landed in sf from the midwest-- via spain; india; santa barbara; and palo alto :)    laughing  exploring  &lt;a class="ilink" href="/interests?i=climbing"&gt;climbing&lt;/a&gt;  riding my bike  figuring out these hills  &lt;a class="ilink" href="/interests?i=hiking"&gt;hiking&lt;/a&gt;  &lt;a class="ilink" href="/interests?i=camping"&gt;camping&lt;/a&gt;  educating  &lt;a class="ilink" href="/interests?i=food"&gt;food&lt;/a&gt;  scheming</t>
  </si>
  <si>
    <t>educating the youth</t>
  </si>
  <si>
    <t>oh so many! if you don't like talking heads or thai food; it probably won't work out.    played on my itunes today:  the kinks  flaming lips  rjd2  four tet  wilco  neko case  radiohead  sufjan stevens    then there is my vinyl collection...</t>
  </si>
  <si>
    <t>the universe. really! don't you?</t>
  </si>
  <si>
    <t>in the middle of an existential crisis: stay in with dinner and the wire; or flap those social butterfly wings? ipa is probably involved either way.</t>
  </si>
  <si>
    <t>left-handed</t>
  </si>
  <si>
    <t>english/spanish/hindi (poorly)</t>
  </si>
  <si>
    <t>i use my ego as tool rather than a weapon</t>
  </si>
  <si>
    <t>not writing much</t>
  </si>
  <si>
    <t>my eyes; my accent; my charm</t>
  </si>
  <si>
    <t>touch; taste; sight; hearing; smell and friends</t>
  </si>
  <si>
    <t>nothing when i can</t>
  </si>
  <si>
    <t>doing stuff</t>
  </si>
  <si>
    <t>nude is good</t>
  </si>
  <si>
    <t>you desire to be a model.</t>
  </si>
  <si>
    <t>hi;  my name is alan; i was born and raised in atlanta georgia. georgia tech educated. moved to the bay area about 5 years ago to work in technology(software).    currently i'm enjoying living in the bay and building startups. i love learning; reading; socializing and of course traveling. i'm mixed-culturally; ethnically i'm half egyptian and half american (german/british descent); but culturally i identify more with my american side. i enjoy going out with friends; but with the right people i'd prefer to stay in. i've spent the last few years focusing on my career so really haven't spent to much time dating. i compulsively smile and pretty much get along with everyone. i'm highly competitive; enjoy exercise (played football; soccer; and tennis). i'm a bit of a hopeless romantic; but i'm also pretty realistic. i have a *very* dry sense of humor; somewhat contagious; and possibly incurable. oh and i have and would like a large family.    i'm a contradiction of sorts. half nerd; half jock. international oriented but patriotic. social but comfortable being alone. economically conservative but socially liberal. southern raised but progressively minded. passionate but higly logical. not sure how this has come to be; but suspect my mixed ethnicity might have something to do with it.</t>
  </si>
  <si>
    <t>improving the world through technologeeeee. i've founded and am working on two software startups and they take up a good amount of my life at this point.</t>
  </si>
  <si>
    <t>being humble.</t>
  </si>
  <si>
    <t>probably my smile. i think it exposes my soft mushy interior which surprises some people.</t>
  </si>
  <si>
    <t>tv: kill your tv!!!    movies:  contact; to catch a thief; batman begins; napoleon dynamite; a beautiful mind; the matrix; my big fat greek wedding; memento; airplane; napoleon dynamite; syriana    books:(tbd)  into thin air; guns; germs; and steel; the kite runner; gone with the wind; calvin and hobbes; atlas shrugged; anything by carl sagan; benfranklin's autobiography; mating mind;... need to finish this list.    music:  my music tastes are across the board. i like a little of everything. here are a few in no order : eminem; a tribe called quest; frank; sinatra; alan jackson; akon; red hot chili peppers; jack johnson; norah jones; daft punk; tim mcgraw; shakira    food:  whatever keeps me alive and healthy.</t>
  </si>
  <si>
    <t>hope; faith in mankind; family; reason; friends and candy (for my sweet tooth).</t>
  </si>
  <si>
    <t>well i don't typically go to the city; but let's take last friday night as an example. i went to sushi with my brother and his wife in the city; i loooooove sushi. then i went to a friends b-day party; at a bar on the edge of the tenderloin. then i meet up with one of my best friends in south beach who i hadn't seen in a while; had a couple drinks and then i drove back to palo alto. that's not an a-typical friday night. if i stay in south bay; it's typically a little less running around.</t>
  </si>
  <si>
    <t>i dressed up as star trek character for halloween a couple years go and it was awesome. (photos available upon request; and only if you share equally telling photos)</t>
  </si>
  <si>
    <t>if you've gotten this far in my profile; why wouldn't you message me? life is short.</t>
  </si>
  <si>
    <t>i'm a contemporary classical guitarist and enjoy playing music with others as well as solo. in addition to playing music i enjoy teaching and photography and exploring new things; places and ideas. i like to walk a lot &amp;amp; check things out up close and in detail.    i consider myself curious; warm; friendly; playful; open minded and compassionate. though i spend lots of time alone; i enjoy and feel nourished by the company of good friends.    i'm 420 friendly though not into hard stuff. many of my friends and former partners are strict non-users and i have no issue with this so long as they are tolerant of mild social/medical use.    being relatively height challenged myself; i have an initial preference for fit petite or smaller women in relationships (particularly asians and asian culture) but am open minded about such things. what's inside matters more in the long run; of course.</t>
  </si>
  <si>
    <t>things are a bit crazy hectic right now with a recent move to san francisco from oakland though i continue to ply my trade as a guitarist and teacher. i will miss you oakland though i'm grateful to be back in my beloved north beach!</t>
  </si>
  <si>
    <t>listening; teaching; playing music;...</t>
  </si>
  <si>
    <t>continental drift by russell banks; the poetry of ee cummings; korean bbq; ...</t>
  </si>
  <si>
    <t>friends; fresh air; reading; art (visual and aural); exploring; walking/hiking...</t>
  </si>
  <si>
    <t>open to persuasion...</t>
  </si>
  <si>
    <t>i'm honest about just about everything except my age... (don't ask)</t>
  </si>
  <si>
    <t>you'd like to explore the possibility of being friends; activity partners or more.</t>
  </si>
  <si>
    <t>english/german (fluently)/thai (poorly)/japanese (poorly)/korean (poorly)</t>
  </si>
  <si>
    <t>born and raised in a small town on the central coast of california; i'm a sf girl now; but will always be a central coast girl at heart.    here's the down and dirty: i'm fairly social; like going out; grabbing drinks; checking out shows; dinner parties; but; i'm also very into down time reading in bed or watching shows on my laptop. i think i have a pretty quick wit and love the banter (whether it via text; gchat; email or in person) that comes with meeting someone new that you click with. i love laughing and joking around and would like to meet someone who finds the absurd in the mundane as well. i'm looking for someone that appreciates those aspects of my personality and complements them as well.    my ideal date would be intelligent; have good sense of humor; doesn't take himself too seriously; is at least a little sensitive; and is easy to talk to. also; confidence. let's not forget that.</t>
  </si>
  <si>
    <t>i think i'm always trying to figure out what to do with my life and who i want to be when i grow up. currently; doing public health research; working on anti-obesity in children. most of my post-college life has been spent in non-profits. that doesn't mean i'm opposed to dating someone who works for the man or anything; it's just not for me.</t>
  </si>
  <si>
    <t>-typing. my wpm is pretty impressive.  -growing a succulent. i've had mine on the back window pane for over 2 years now.  -making weak coffee. i like to drink a lot of it; so i tend to make it weak. some people in the office scoff at my coffee; but hey; i know what i like.</t>
  </si>
  <si>
    <t>-my hair: red  -my height: i've been told i'm tall  -my laugh: it's pretty distinctive</t>
  </si>
  <si>
    <t>i love food; but i should clarify that i'm not a foodie; i just like eating. there is a difference.    bon iver; okkervil river; deer tick; neutral milk hotel; the decemberists and mumford and sons are on my ipod currently.    favorite books include: the namesake; an unaccustomed earth; kavalier and clay; middlesex; and the unbearable lightness of being.    i'm not a huge movie buff; but i'm attempting to remedy that. i like classic 80's movies (say anything); and loved good will hunting and old school; to give you a taste.    tv: parks and rec; 30 rock (yes; still - i love you tina fey); gossip girl (at this point you should be impressed i'm being honest); the wire; modern family.</t>
  </si>
  <si>
    <t>family; friends; laughter; my passport; water; open space.</t>
  </si>
  <si>
    <t>what do other cultures think of the us when they see our reality shows? are they as confounded by these people as i am?    are zach and kelly really soul mates? i would like to think they are; but i have enough doubt that it sometimes bothers me.    where do i want to travel to next? and if i go to thailand; how often wil i get massages? and if i get them frequently; is that just going to ruin me for that inevitable moment of sadness when i get home and remember they cost $100 here?</t>
  </si>
  <si>
    <t>happy hour. hanging. really; nothing crazy. but i definitely ain't working.</t>
  </si>
  <si>
    <t>i sometimes eat almond butter on toast; with cereal as a side dish; for dinner. and i think that's perfectly ok.</t>
  </si>
  <si>
    <t>-you know how to eat an artichoke.  -you don't fundamentally believe that all redheads are bewitched or possessed by the devil.  -you're ok with the fact that i'm completely repulsed by mayonnaise; and always have been.  -and; of course; if you have read all above and think something along the lines of; "i can't wait to take this girl out!" yeah; love the enthusiasm.</t>
  </si>
  <si>
    <t>i'm kind; fun; and adventurous. i frequently find myself in other countries; and speak 3 languages almost fluently. i'm comfortable partying out or staying in; depending on the company. i love and supports the arts; from theater to dance to music to visual. i'm vegequarian; so i eat fish and seafood but not other meat.    i am amiable; imaginative; and sincere</t>
  </si>
  <si>
    <t>most recently; i worked for a start-up arranging group discounts for solar power. i am care a lot about environmental and social justice; and i want to work in the international non-profit world (if i don't run away to become a whitewater river guide first).</t>
  </si>
  <si>
    <t>finding the best in people; and bringing it out.  cuddling.</t>
  </si>
  <si>
    <t>i'm smiling; most of the time. i'm more than a little bit odd. and i'm usually singing/&lt;a class="ilink" href= "/interests?i=dancing"&gt;dancing&lt;/a&gt;.</t>
  </si>
  <si>
    <t>favorite books: 1oo years of solitude; good omens; pastwatch; higgelty piggelty pop; the lorax.    favorie movies: the princess bride; ferris bueler's day off; run lola run; shortbus; anything by miyazaki; clue; across the universe.    favorite tv: futurama; invader zim; avatar: the last airbender; arrested development; buffy; firefly; alias; naruto.    favorite music: pink martini; manu chao; paul simon; joni mitchell; james taylor; ella fitzgerald; stevie wonder; daniela mercury; eclectic or cross-genre.    favorite foods: pasta with veggies; pad kee mao; apricots; raspberries; apple cider; caramels; my boyfriend's tarts.</t>
  </si>
  <si>
    <t>friends/family  noodles; pasta; and noodles  music  stories  sleep  love</t>
  </si>
  <si>
    <t>imaginary worlds; the state of our world; far-off places; boys.</t>
  </si>
  <si>
    <t>watching tv on dvd with friends and eating good food; or out dancing up a storm.</t>
  </si>
  <si>
    <t>i'm outgoing and friendly; but secretly shy.</t>
  </si>
  <si>
    <t>you find sustainable development sexy.</t>
  </si>
  <si>
    <t>english (fluently)/spanish (fluently)/portuguese (fluently)/chinese (poorly)</t>
  </si>
  <si>
    <t>i'm a sucker for a funny guy. i'm a tall woman - and not afraid to rock some heels! i am very independent and consider myself an intelligent human being with a sharp tongue - and am looking for someone who is equally strong and not afraid of a free-thinking woman!    i love my life - and never apologize for my decisions...try to never suffer from regrets or wishful thinking!    i had had a very interesting up-brining having grown up in south africa and on a sail boat - sailing around the world with my family. i'm a girl who enjoys dressing up for a fancy night out or getting down and dirty in the woods...bring it all on!</t>
  </si>
  <si>
    <t>learning to enjoy all the small things.</t>
  </si>
  <si>
    <t>anything i put my mind to. (that's not an ego statement - i'm smart and i'll put my brain power into the things i really want to do!)</t>
  </si>
  <si>
    <t>i'm a tall girl; whose not afraid to rock heels! vocal; funny and with a super quick wit (sarcasm is not over-rated)! i'm not afraid to speak my mind...and people either really love it...or not.</t>
  </si>
  <si>
    <t>books....the scarier (and raunchier - tee hee); the better  movies...love me a shoot-em-up; action-packed movie....but; when the mood swings - not afraid of a chick-flick (love a guy that is open to sitting with me during one of these)...  shows...really enjoy all kinds of shows - concerts; comedians; cabaret...and everything in-between!  music...i love music - before i turn on the coffee pot; my music gets cranked. (the only music genres i am so not in to - punk and slasher metal...don't get it; don't love it.)  food...bring it on! from a hot dog at a ball park to a 5-star restaurant i have learned over the years to not be afraid to try everything (at least 3 times....ask me why)</t>
  </si>
  <si>
    <t>my amazing friends (they rock!)  my morning cup of coffee (but i'm not crabby without it)  ice cold beer and cocktails (the dirtier the martini; the better)  exploring new dinner spots (i'm not afraid of hot dogs!)  my incredible job (i'm a lucky girl to love what i do!)  my shoes and vintage purses! (yes; i'm that girl... ;-) )</t>
  </si>
  <si>
    <t>ways to enjoy life to the fullest....from learning to ski (and learning to fall in the skis) to learning to become a photographer....i am always thinking about new things to do; learn and fill my time with.</t>
  </si>
  <si>
    <t>getting off a plane from a week on the road...and thinking about an ice-cold cocktail (yumm!)</t>
  </si>
  <si>
    <t>i'm secretly a romantic at heart (but don't tell anyone!)</t>
  </si>
  <si>
    <t>if you are a funny guy...and can make me laugh...i'm your gal! (also; looking for someone who is spontaneous and open to exploring life!)</t>
  </si>
  <si>
    <t>i am happiest when i'm in a calm ocean or driving over a mountain road in a pick up truck with the windows down and the sun shining.    i live according to the golden rule and work my ass off. i'm incredibly sad that i only get one lifetime (apparently - i'm still in denial); but find that to be a great motivator. i don't believe in regret.</t>
  </si>
  <si>
    <t>i moved from hawaii (where i was born and raised; although i went to college in chicago) to san francisco somewhat on a whim to work in photography. i didn't expect to stay here long; but i fell in love with northern california and the challenge of self employment (which is working out well so far). the work/play balance is something i'm constantly trying to figure out; but spending time with people i care about always comes first.</t>
  </si>
  <si>
    <t>driving stick shift  getting along with people  bananagrams  sarcasm; sass; and sweetness. all at once; usually.</t>
  </si>
  <si>
    <t>something really obvious; i'm sure. possibly in the following order:  girl;  blonde;  smile.    fascinating.</t>
  </si>
  <si>
    <t>i like being immersed in a story; be it book; movie; or tv show. i may or may not have spent 8 hours in one day reading game of thrones. it was a great day; and not entirely atypical. earlier this year i finally succumbed to the genius of joss whedon and watched all of buffy in a matter of weeks. i think you get the picture.  i'll pick a book over tv nine times out of ten though.</t>
  </si>
  <si>
    <t>my life seems to be best when i have somewhere to swim; frequent communication with family and friends; good fresh food; a mix of city and country; and a challenging and creative job.  san francisco is doing pretty well by me.</t>
  </si>
  <si>
    <t>life; the universe; and everything  (love me some douglas adams)</t>
  </si>
  <si>
    <t>lately? going for a long swim; getting a glass of wine with friends; or just prepping for work the next day.  i recently went to off the grid for the first time! yummm.</t>
  </si>
  <si>
    <t>my family refuses to play risk with me because as a kid it made me really upset (why is everyone ganging up on me!?).  drunk risk is much more fun.  one time a friend and i used the game pieces to map out a fairly accurate representation of world politics. did i mention that i'm a *bit* of a nerd? a real one too; i'm not just saying that to be cute.</t>
  </si>
  <si>
    <t>if you are confident (but not arrogant); intelligent; ambitious (in a good way); laid back; don't really fit into any stereotype; and are a bit of a smart ass.    i'm attracted to contradictions.    i've only had one friend who ever claimed to understand what my "type" is; so who the hell knows if you should message me or not. i sure don't.</t>
  </si>
  <si>
    <t>where to begin; where to begin.  i am a bay area native. i am a firm believer in jesus and that god has his hand on everything in my life. i trust his word and his power. i do my best to serve god in all i do. i tried doing things on my own for a while and it didn't turn out very well....the same goes for being on here; i am looking for someone that has a relationship with god and a willingness to go to church. i am looking for someone who knows what he wants and isn't afraid or ashamed to go out and get it. i would like a man that is ready and willing to jump into forever with both feet and not look back. i don't believe in coincidences; i believe in the divine power controlling everything so i know that the person that i am supposed to be with will be hand picked from the lord to suit me and i to suit him.  i am looking for a kindhearted man that knows how to treat a woman; is looking to settle down with that one person and have a family. i am kind of traditional in the way that a woman is supposed to honor her husband and be his support system. don't get me wrong; i am all about being independent and being able to stand on my own two feet but there is something to be said for the current divorce rate being attached to the fact that women feel they don't need a man. i guess you could call me a modern-traditionalist; if there is such a thing..  i am funny; positive; incredibly sarcastic and happy; most would call me a smart ass.... i have been told that you can pick me out of a crowd with my laugh and smile.... i don't like negative so i am always looking for the bright side and usually making a joke about whatever situation i'm in. i do not like to be ignored; no one should be. as human beings we all should be treated with respect. i try not to let anyone get me down because no one should have that much power over you. i would like someone who is not looking for that perfect girl; i would like someone who is looking for a real girl. real girl i can handle being; pretending to be the perfect girl is too exhausting.</t>
  </si>
  <si>
    <t>i am currently a retail manager. i am active in my church doing fundraising and the such. living my life for god...that's what i'm really doing with my life....</t>
  </si>
  <si>
    <t>i have been told that the first thing that is noticed is my smile and my laughter. i have a very infectious smile....and i am told that i sound like betty rubble when i giggle....so of course that makes me giggle!</t>
  </si>
  <si>
    <t>favorite movie of all time is the breakfast club; i would come home everyday from school and watch it. i love true blood; sons of anarchy; game of thrones; mad men and even glee....i am very diverse. sushi is the most perfect food to me; it has all the essentials of perfection.</t>
  </si>
  <si>
    <t>usually working; but after i get off work it is reserved for whatever may come up. sometimes i hang with my friends and sometimes i go home and sleep....all depends really.</t>
  </si>
  <si>
    <t>you are really ready (or at least think you may be) to be fully committed. i am ready to being my life. i want to be with someone who isn't afraid to jump in with both feet and see what path god leads us down. i want a man that knows that he must love god first then me. god must be first in his life.</t>
  </si>
  <si>
    <t>this is a wip but in a nutshell...    i am an ex-brit living in the city who is passionate about flying; motorcycling and cooking. i am between jobs but my last position was at the intersection of science and it at an oncology company. i enjoy problem solving and have a grounding satirical outlook on life. i (don't) have an accent.    more later...</t>
  </si>
  <si>
    <t>everything i want; i get myself. why? i dont like feeling like i owe anyone anything.</t>
  </si>
  <si>
    <t>im in the fashion industry promoting a clothing line called monstrous vague. we host fashion shows mainly in europe.</t>
  </si>
  <si>
    <t>loving :)</t>
  </si>
  <si>
    <t>i dont brag ;) lol</t>
  </si>
  <si>
    <t>books: the kite runner and a thousand splendid suns. thumbs up to khaled hossein; both beautiful books.    i love horror films. not the cheap made; low budget ones with the fake actors but films with blood and guts unrated version. my kind of movie!</t>
  </si>
  <si>
    <t>phone  pillows  money  q tips  my dogs  socks</t>
  </si>
  <si>
    <t>my future. who i'm going to marry; is that wrong?</t>
  </si>
  <si>
    <t>im usually at a club; pool hall; or sitting on my couch with a bowl full of mike &amp;amp; ikes watching movies.</t>
  </si>
  <si>
    <t>i sleep and sex with nothing but socks on.</t>
  </si>
  <si>
    <t>youre over 22. i love my older men ;)</t>
  </si>
  <si>
    <t>it's really hard to know what to say in these descriptive; self-reflective summaries. i am a well-educated professional and i run my own company. i work very hard but would like to meet some friendly new people. i have been in the bay area for a long time now; but there are still places that i want to explore; here in the beautiful bay. i enjoy &lt;a class="ilink" href= "/interests?i=cooking"&gt;cooking&lt;/a&gt;; &lt;a class="ilink" href= "/interests?i=browsing+in+bookstores"&gt;browsing in bookstores&lt;/a&gt;; and &lt;a class="ilink" href="/interests?i=going+on+long+drives"&gt;going on long drives&lt;/a&gt;. i am passionate about helping children; especially children with &lt;a class="ilink" href= "/interests?i=autism"&gt;autism&lt;/a&gt;. i tend to be shy and quiet at first; and i tend to open up in time. i've been told that i am a &lt;a class="ilink" href="/interests?i=good+listener"&gt;good listener&lt;/a&gt; and &lt;a class="ilink" href= "/interests?i=insightful"&gt;insightful&lt;/a&gt;.    i am dedicated; inquisitive; and reflective.</t>
  </si>
  <si>
    <t>i run my own business; which takes a lot of energy and time; and it is well-worth it. in my free time; i like &lt;a class="ilink" href= "/interests?i=+hanging+out+with+my%0afriends"&gt;hanging out with my friends&lt;/a&gt;; &lt;a class="ilink" href= "/interests?i=cooking"&gt;cooking&lt;/a&gt;; &lt;a class="ilink" href= "/interests?i=reading"&gt;reading&lt;/a&gt;; &lt;a class="ilink" href= "/interests?i=exploring+my+surroundings"&gt;exploring my surroundings&lt;/a&gt;; &lt;a class="ilink" href= "/interests?i=hiking"&gt;hiking&lt;/a&gt;; and studying &lt;a class="ilink" href="/interests?i=japanese"&gt;japanese&lt;/a&gt;. i take &lt;a class="ilink" href="/interests?i=dance"&gt;dance&lt;/a&gt; lessons as well; and have been immersed in &lt;a class="ilink" href="/interests?i=tango"&gt;tango&lt;/a&gt;; which has been a lot of fun. i also enjoy &lt;a class="ilink" href= "/interests?i=traveling+abroad"&gt;traveling abroad&lt;/a&gt; and have been to many countries; but there are always so many more places and cultures to see and visit!</t>
  </si>
  <si>
    <t>listening to others; helping my friends; working with children with autism; cooking delicious foods; doing u-turns!</t>
  </si>
  <si>
    <t>my eyes and my warm personality.</t>
  </si>
  <si>
    <t>a. &lt;a class="ilink" href="/interests?i=the+alchemist"&gt;the alchemist&lt;/a&gt;; anything by &lt;a class="ilink" href= "/interests?i=malcolm+gladwell"&gt;malcolm gladwell&lt;/a&gt;; any &lt;a class= "ilink" href="/interests?i=calvin+and+hobbes"&gt;calvin and hobbes&lt;/a&gt;; anything by &lt;a class="ilink" href= "/interests?i=atul+gawande"&gt;atul gawande&lt;/a&gt;; &lt;a class="ilink" href="/interests?i=the%0aunbearable+lightness+of+being"&gt;the unbearable lightness of being&lt;/a&gt;; &lt;a class="ilink" href= "/interests?i=interpreter+of+maladies"&gt;interpreter of maladies&lt;/a&gt;  b. &lt;a class="ilink" href="/interests?i=love+actually"&gt;love actually&lt;/a&gt;; &lt;a class="ilink" href="/interests?i=true+blood"&gt;true blood&lt;/a&gt;; &lt;a class="ilink" href= "/interests?i=how+i+met+your+mother"&gt;how i met your mother&lt;/a&gt;; &lt;a class="ilink" href="/interests?i=big+bang+theory"&gt;big bang theory&lt;/a&gt;  c. alternative; r&amp;amp;b  d. &lt;a class="ilink" href="/interests?i=middle+eastern"&gt;middle eastern&lt;/a&gt;; &lt;a class="ilink" href="/interests?i=thai"&gt;thai&lt;/a&gt;; &lt;a class="ilink" href="/interests?i=greek"&gt;greek&lt;/a&gt;; &lt;a class= "ilink" href="/interests?i=chinese"&gt;chinese&lt;/a&gt;; &lt;a class="ilink" href="/interests?i=japanese%2fsushi"&gt;japanese/sushi&lt;/a&gt;; anything but spicy foods!</t>
  </si>
  <si>
    <t>1. my good friends  2. good books to read  3. traveling  4. ripe mangoes  5. bubble baths  6. green tea ice cream--yum!</t>
  </si>
  <si>
    <t>my friends and family; my next vacation and where i want to go; buying real estate; and the human condition.</t>
  </si>
  <si>
    <t>unwinding from work by hanging with some friends; getting some light dinner; perhaps listening to some music on santana row; dancing the tango; or going for a moonlit stroll.</t>
  </si>
  <si>
    <t>i can't swallow pills at all. not even tiny; baby ones!</t>
  </si>
  <si>
    <t>you need a dance partner on the dance floor and in life; you like what you have read so far and want to get to know me better!</t>
  </si>
  <si>
    <t>english (fluently)/french (okay)/italian (poorly)/arabic (fluently)/japanese (poorly)</t>
  </si>
  <si>
    <t>hello; my name is miguel and im from tucson arizona. i moved out to the bay area in 2009 after my enlistment in the usmc. i live in vallejo and work in san rafael. im a chill guy; likes to go and hangout with friends; play pool; bowl; shooting ranges and do pretty much anything outdoors keeping active. im keeping this short for now but if there is anything about me that you would like to know; just ask....oh; and not to sound like a d*bag; since i like to stay in shape by working out or staying active...i would like the woman to do the same.</t>
  </si>
  <si>
    <t>working private security</t>
  </si>
  <si>
    <t>my big nose or big ears lol</t>
  </si>
  <si>
    <t>food; water; shelter; family; friends and my tv lol</t>
  </si>
  <si>
    <t>that its private lol</t>
  </si>
  <si>
    <t>you think we would get along.</t>
  </si>
  <si>
    <t>my friends say that i exude a joie de vivre attitude; confidence and elegance; am enthusiastic about a diverse number of activities and they appreciate my enthusiasm for sharinglaughter and joyful passions. i am a lifelong learner. i'm curiouslove the artscontemporary art; theatre; music; reading novels; enjoy lively discussions and intimate dinner parties; love the outdoors and have traveled extensively to big cities; some of my favorites are paris for art and food; and london for theater; yet love outdoor adventures as in when i recently hiked through a pitch black 500 year old lava tube on the big hawaiian island  with the aid of a headlamp and guide and solo kayaked to a monument for snorkeling then was rewarded by a close-up encounter with a group of playful; spinner dolphins.  i've lived abroadwhen we meet i'll tell you more and know that my future holds equally stimulating life journeys. spirituality holds a place within my soul versus religious leanings. i value close relationships and cultivate my friendships. my pets have included a poodle and alligator- not to worry the alligator is no longer in my domain. i am quite outgoing and social and at the same time enjoy solitude and time to reflect and refresh.</t>
  </si>
  <si>
    <t>work in the consulting arena in education and arts management. a balanced life so that i can spend time with friends and continue the adventure of life's journey!</t>
  </si>
  <si>
    <t>i am a communicator and storyteller; my work involves telling a story- i've had opportunities to do this via having a radio program; writing for various publications and giving lectures and workshops at corporate and organizational settings.  i'm a wonderful cook; although since i live alone i often cook something simple and leave the more elaborate fare for intimate dinner gatherings. i have a great palate; probably connected to my acute visual sense and know a bit about wine.</t>
  </si>
  <si>
    <t>my smile and easy way of connecting with people. i can strike up a conversation with someone in most circumstances and i'm a good listener.</t>
  </si>
  <si>
    <t>books: the elegance of the hedgehog  remembrances of things past  love in the time of cholera  unbearable lightness of being  music: opera scores like marriage of figaro and carmen; jazz- winston marsalis; classical  yo-yo ma playing bach cello suites; judith kate-friedman and susan boyle (popular singers); samba bossa nova sounds- fairly eclectic in my music tastes  movies- tend towards foreign films and since i read proust's remembrances of things past the movie based on this book with john malkovich; is a favorite  food- fresh; natural and quality- most cuisines</t>
  </si>
  <si>
    <t>friends; laughter; intimacy; cuddles; my dog; nature</t>
  </si>
  <si>
    <t>actually various depending about what is going on in my life at the time and in the lives of those who are close to me</t>
  </si>
  <si>
    <t>"typical" that can be boring...don't you think? sometimes staying at home reading; listening to music; taking a walk at dusk to observe the wonderful natural setting close by or other times spending a night out with friends or out at an event; dinner etc.</t>
  </si>
  <si>
    <t>isn't that why it is called private...ha...well let's connect on this when we meet.</t>
  </si>
  <si>
    <t>if your confident and interesting and something about my profile peaked your interest.</t>
  </si>
  <si>
    <t>i am a bit of a meddler; i have my fingers in many pots; i like to be in the kitchen; to drive my car; to laugh; i love fuzzy things; making epic messes; hiking; reading; absorbing the serious and not so serious things i encounter.    by the way; it's not my dog. but it is very fluffy.</t>
  </si>
  <si>
    <t>i'm teaching; writing; building and driving through it.    oh; and i work with kids. so if you don't like them/ hearing about them gtfo.</t>
  </si>
  <si>
    <t>sticking around when times get tough; cuteness &amp;amp; cuddling; complementing others; remembering the name of that song on the radio; memorizing poems; planning ahead; silly voices and sound effects; jumping in with both feet; the egg and basket adage; and baking.</t>
  </si>
  <si>
    <t>that i am pretty tall for a girl. not obscenely tall; but up there. sad brown eyes. i have a big laugh. i know tons of random stuff.</t>
  </si>
  <si>
    <t>i like kurt vonnegut; music bios; david sedaris; and i also like reading plays.    i've seen very many movies. i love scary movies and westerns. i love a good underscore that's designed to break my heart. cinematic manipulation is amazing.    i love music; mostly contemporary but that varies widely; from glenn miller to the doors; radiohead to marty robbins. you get the idea. music is very important to me; taking in the new and respecting what's already there.</t>
  </si>
  <si>
    <t>i'm sure this will be important someday. but right now i think i could do without so many "things."    there are more than six people in my life that i couldn't do without. i hope to add more to that list as time goes by.    i dislike this question. anyway you slice it; it sounds bad. when i read these lists i often see lists that:    1) are intentionally witty: air; water; gravity etc.    2) are overwhelmingly spiritual.    3) display an epic love of electronic devices.    but try as i may; even though i'm certain people are being honest. i can't do it! i can't make a list. what i cannot live without is big and long and not definable.    ...and apparently incredibly pretentious ;)</t>
  </si>
  <si>
    <t>i think about building things with my hands.  i think about love and loss.  i think about how to become a more compassionate person.  i think about animals that live in the ocean.  i think that pretending this list doesn't sound pretentious would be silly.</t>
  </si>
  <si>
    <t>probably working. but if i get a friday night off; i'm game for most things. i like theatre; a brisk walk at dusk; or curling up with a movie for a cuddle.    i'm not a rock climber/ adventurer. i grew up in the forest; but moved to the city. nature; for me; is good in small; measured doses. i probably won't go camping with you every weekend.    hiking for me is a walk in the woods. the end of the trail is not the destination. the destination is the forest. so in other words i'm slow. i like to look at the wildlife; turn over logs; and try to remember the names of the neat natural stuff i encounter.    but that's it. try as i might; i don't have a deep spiritual love for the natural world. it's more like a respectful detachment; a brief pseudo-scientific jaunt; ya dig?    so yeah; what are you doing friday night?</t>
  </si>
  <si>
    <t>i used to believe that putting others first made me the best person i could be. then i attracted a slew of people who put themselves first; and they seemed much happier than me. is it possible i've got this wrong?    i like to save snails from being squished on the sidewalk. i'm a friend to mollusks. sometimes i make up little songs about this and film them in snail-o-vision. then i shamelessly upload them to facebook.    did i mention that i am a champion mess-maker?</t>
  </si>
  <si>
    <t>you have a big heart; appreciate a good home-cooked pie; love to cuddle; know your way around a library; you like reading to a friend; or if you want to tell me your life story. you can be spontaneous every once in a while. you can build things with your hands. you can make silly sound effects. you don't mind that i'm tall; you enjoy it! you know; or if you find any bit of this a little intriguing. extra points if you have red hair.</t>
  </si>
  <si>
    <t>ok sassy australian relocated to sf for a couple of months; actually i'm out here quite a bit for work..what's up left coast!?    and some dated materials below..  australian living in nyc - recently discovered the joys of new york beaches - subsequently loving the summer! ok; this is a touch dated now..(note-to-self must update okc; so people will find me more enticing!) also; left-leaning; educated; humorous; opinionated; passionate; excitable; independent; well-traveled; energy that comes in bursts!</t>
  </si>
  <si>
    <t>enjoying myself! working hard; artsy/film professional; with new promotion - very excited by this; has meant my work has become a lot more intriguing. socializing with my eclectic group of mostly downtown mates.. excited to be going to australia to see my gorgeous family for christmas.</t>
  </si>
  <si>
    <t>people - people fascinate me. have a slight naivete from growing up on the isle of tasmania; that never quite vanished.</t>
  </si>
  <si>
    <t>accent! also apparently i'm quite stylish - i tend to wear big boots; so i tend to be quite tall - i like fashion; but try not to shop tooo much.</t>
  </si>
  <si>
    <t>currently obsessed with haruki murakami and have for many months  been wading through his collection; he makes me feel  peaceful..  anything david sedaris  patti smith's - just kids    recently re-read the age of innocence; the great gatsby..doing the  nyc inspired book-thing.    down by law - (come back jarmusch!); dog day afternoon; taxi driver  (fascinated/terrified me..) girl with the dragon tattoo (swedish  version); weekend; werner herzog... jane campion's early work -  sweetie (scary; why do australians make such scary/real films!?);  animal kingdom - sheer aussie genius..    the 70s/80s killed me with its music; in a good way - lived in  london in the later-80s - the stranglers; the clash; lou reed;  marianne faithful; the smiths..oh i could go on and on.. much more  eclectic these days..even listen to some pop and hip-hop.    love food - oysters &amp;amp; champagne; seafood generally; island  girrrl..</t>
  </si>
  <si>
    <t>black clothing  red wine  my father's bad advice  laughter  apple's design capabilities  airplanes</t>
  </si>
  <si>
    <t>how lucky i am. i read the times every morning and end up pondering the world at large and all it's machinations.</t>
  </si>
  <si>
    <t>might be out - restaurant; movie; every now and then a bar; gig; show; theater.. prefer downtown entertainment. also might be chilling; i like down time in this crazy town also..reading; watching a movie; all cozy.</t>
  </si>
  <si>
    <t>cannot be understood by most voice-activated media..</t>
  </si>
  <si>
    <t>i'm a relatively simple person; low maintenance type; down to earth. i love to have a good time with whatever i am doing and usually have a pretty positive outlook on life. i seem to fill up my time pretty well with work; school; friends/family and then trying to sleep a bit too. in my free time i like to read; go to the beach; find nice little cafes to do homework at; hike with friends; travel; and find other local things of interest.    when it comes to meeting guys from this site i have a tendency to like to "hang out" a bit in the beginning to see if we enjoy each others company and then take it from there. finding someone to go out and do things with; like museums and concerts but then also just hang out at the park or watch a movie. i love exploring (caves or scary abandoned haunted things...or just the beach); finding simple fun things (street fairs and cute book stores); going out for dinner/drinks; talking for hours about things that matter...or things that don't!</t>
  </si>
  <si>
    <t>living; working; learning; loving.    right now i'm sitting on my couch; with my cat; editing my okcupid profile because procrastinating with homework is my best quality. :d</t>
  </si>
  <si>
    <t>it's not that i don't think i am good at anything; i guess i just feel strange listing specific things "i'm really good at" here on okcupid!    however; i will list things that i do an ok job at and will continue to work on in order to get even better!...    *cooking and baking  *running  *driving a stick shift  *learning another language</t>
  </si>
  <si>
    <t>my face..? :d</t>
  </si>
  <si>
    <t>movies- forrest gump; drop dead fred; the professional; edward scissorhands; avatar; almost famous; legends of the fall.    shows- grey's anatomy; big love...i don't watch tv all that often.    music- jay z; tegan and sara; paramore; alicia keys; fleetwood mac. right now i'm listening to alexi murdoch's all my days.    books- i'm on the second of the stieg larsson trilogy and i love it!!    food- i love trying new things and love pretty much all kinds of food (besides pickles and capers yuck!).</t>
  </si>
  <si>
    <t>- friends  - family  - happiness  - my phone (horrible; i know!)  - conversation  - freedom    i'm sure i'm forgetting something super important.</t>
  </si>
  <si>
    <t>the future.  where i will travel next!! :)  what i want to do "when i grow up".</t>
  </si>
  <si>
    <t>rollin' with my homies!</t>
  </si>
  <si>
    <t>i'm filling out an online dating profile!!!!</t>
  </si>
  <si>
    <t>you are...  an honest and good person.  at least somewhat down to earth.  interested in anything you just saw or read in my profile.  and lastly...would like to get to know me and possibly hang out.</t>
  </si>
  <si>
    <t>i am the thinking man's crumpet.    one of my favorite things to do is to be a guiding light for people i barely know. after spending a few years in dormancy; i am now finding it easier to tap into my source energy. if you dig; please put your brain on this:    i eat meat. and i like it. but that's not all. i know several acupressure points; like to camp; am helpful on a pub trivia team; and am definitely not a robot.    i'm not on a dating site looking for another friend. i am a faithful fool because i dare to believe in romance; in making time for that special someone. i'm not interested in just hanging out; being casual; trying to outsmart anyone; or winning an irony contest. i'm out here looking for one person. he'll know me when he sees me.    my grandmother used to say; "find someone you can talk to; someone you can laugh with. someone you share values with. but of course; he needs to please you in bed." and i think that's pretty bitching advice.</t>
  </si>
  <si>
    <t>i spend some of my days working in a museum and some of my nights working in theater. i help create environments that inspire people to think differently; and i enjoy looking at things from lots of different angles. i hope to travel someplace new this year; maybe vancouver. or the daly city in n out.    in my spare time i love being outdoors; going to farmers markets; taking a class; stargazing; watching a movie and going to comedy clubs.</t>
  </si>
  <si>
    <t>giving the benefit of the doubt. packing light; driving long distances; parallel parking. saying yes; making friends; bringing people together. figuring out what will enhance whatever you're cooking; encouraging you to follow your intuition; believing in magic. curating ideas. being your muse.    what i need help with:    staying loose and flexible of body and mind. any project involving hammers or computers. finding new places to explore north. remembering to breathe. getting hugs.</t>
  </si>
  <si>
    <t>these friggin dimples. my sense of humor is also generally polarizing; which comes in handy when trying to isolate the total jackwad in the room.</t>
  </si>
  <si>
    <t>books. everything by david sedaris and oliver sacks. kundera's slowness was lovely; i'd like to write something like that someday. just sped through greil marcus' the shape of things to come for an upcoming project and it terrified me. reading jonah lehrer's imagine now and it comforts me: i like reminders that i am actively structuring my reality.    movies i can watch over and over are the matrix; usual suspects; the professional; the big lebowski; amelie; kill bill; clue; monty python and the holy grail.    shows. mad men; always sunny; glee. back in the day i was super into lost; abfab; the muppet show and the love boat.    music is all over the place; devotchka; they might be giants; stevie wonder; stevie wonder; stevie wonder; mike doughty; white stripes; little dragon; rachmaninoff; are you even reading this; if you don't think i'm the cutest little kitten you've seen on this site then i invite you to click on by; talking heads; cat stevens; johnny cash.    podcasts: radiolab; the moth; tal; wtf with marc maron.    food? yes.</t>
  </si>
  <si>
    <t>passport  acupuncture  chocolate  imagination  starry skies  long; lingering kisses    the six things i can do without    beige  spending hours doing my makeup and hair  watching you spend hours doing your makeup and hair  energy vampires  actual vampires  dairy</t>
  </si>
  <si>
    <t>how lucky i am. how much better life gets if you just hooooooold on for one more day. and how i only know one man who is man enough to admit he recognizes that lyric.</t>
  </si>
  <si>
    <t>enjoying a bottle of wine while making dinner; hanging out with friends; watching monkeys preen each other on youtube. yes; at the same time. every friday.</t>
  </si>
  <si>
    <t>i am a complete fool when i'm in love. if you don't make me flustered or temporarily irrational; then i probably don't have the hots for you.</t>
  </si>
  <si>
    <t>you'd like to start a little romance.</t>
  </si>
  <si>
    <t>hi my name is leandro and i'm going to school out in hayward. i'm double majoring in english and photophraphy. i hope to work for a magazine corp; but if it doesn't work out; i would like to be a teacher. :) i'm a really nice guy. i am funny at times and serious when i need to. and at all times i am caring. i like to treat people the way i would like to be treated.</t>
  </si>
  <si>
    <t>i'm just going to school and working and just trying to be a good friend to my friends.</t>
  </si>
  <si>
    <t>haha</t>
  </si>
  <si>
    <t>people tend to tell me that i've got a great smile.</t>
  </si>
  <si>
    <t>i like to read fiction. anything that's a real page turner. i am also into history. i like all type of music; if it sounds good; then i like it ;)</t>
  </si>
  <si>
    <t>i feel like something's wrong with me. i mean i'm so tired of getting stood up; ditched half way; or straight up blocked by other members of sites just like these. some times my self hate begins to overrun my thoughts and i begin to cry because i'm scared of what i'll do to myself...</t>
  </si>
  <si>
    <t>i'm alone on a friday night. i'm a loser like that.</t>
  </si>
  <si>
    <t>you'll find out.</t>
  </si>
  <si>
    <t>please don't be shy. just message me. :)</t>
  </si>
  <si>
    <t>currently reading the personal memoirs of william tecumseh sherman. we even share the same birthday!!!</t>
  </si>
  <si>
    <t>&lt;a class="ilink" href="/interests?i=team+fortress+2"&gt;team fortress 2&lt;/a&gt;  reading books  watching movies  listening to music  brewing beer</t>
  </si>
  <si>
    <t>never updating this thing  board games  cutting pants into shorts  bartending  team fortress 2</t>
  </si>
  <si>
    <t>music: &lt;a class="ilink" href= "/interests?i=electric+wizard"&gt;electric wizard&lt;/a&gt;; &lt;a class= "ilink" href="/interests?i=ramesses"&gt;ramesses&lt;/a&gt;; &lt;a class="ilink" href="/interests?i=blood+ceremony"&gt;blood ceremony&lt;/a&gt;; &lt;a class= "ilink" href="/interests?i=saint+vitus"&gt;saint vitus&lt;/a&gt;; &lt;a class= "ilink" href="/interests?i=black+sabbath"&gt;black sabbath&lt;/a&gt;; &lt;a class="ilink" href="/interests?i=kvelertak"&gt;kvelertak&lt;/a&gt;; shrinebuilder; katatonia; samsara blues experiemtn; down; doomriders; &lt;a class="ilink" href="/interests?i=sleep"&gt;sleep&lt;/a&gt;; cough; coffins; baroness; torche; clutch; sahg; the sword; &lt;a class="ilink" href="/interests?i=yob"&gt;yob&lt;/a&gt;; &lt;a class="ilink" href="/interests?i=pig+destroyer"&gt;pig destroyer&lt;/a&gt;; &lt;a class= "ilink" href="/interests?i=kylesa"&gt;kylesa&lt;/a&gt;; magrudergrind; wormrot; napalm death; &lt;a class="ilink" href= "/interests?i=carcass"&gt;carcass&lt;/a&gt;; cannibal corpse; nile; behemoth; gorgoroth; darkthrone; burzum; mayhem; carpathian forest; taake; trelldom; &lt;a class="ilink" href= "/interests?i=wolves+in+the+throne+room"&gt;wolves in the throne room&lt;/a&gt;; &lt;a class="ilink" href= "/interests?i=agoraphobic+nosebleed"&gt;agoraphobic nosebleed&lt;/a&gt;; birdflesh; blood red throne; bloodbath; cattle decapitation; emperor; &lt;a class="ilink" href= "/interests?i=eyehategod"&gt;eyehategod&lt;/a&gt;; frank zappa; general surgery; immortal; kongh; insect warefare; impaled; &lt;a class= "ilink" href="/interests?i=mastodon"&gt;mastodon&lt;/a&gt;; &lt;a class="ilink" href="/interests?i=neurosis"&gt;neurosis&lt;/a&gt;; witchcraft; shrinebuilder; &lt;a class="ilink" href= "/interests?i=brutal+truth"&gt;brutal truth&lt;/a&gt;; &lt;a class="ilink" href="/interests?i=magrudergrind"&gt;magrudergrind&lt;/a&gt; &lt;a class= "ilink" href="/interests?i=ghost"&gt;ghost&lt;/a&gt;; coffinworm; bongzilla; weedeater; &lt;a class="ilink" href="/interests?i=ihsahn"&gt;ihsahn&lt;/a&gt;; emperor; wardruna; mountain witch; &lt;a class="ilink" href= "/interests?i=ghoul"&gt;ghoul&lt;/a&gt;; grave; at the gates; blacktusk; &lt;a class="ilink" href="/interests?i=hatebeak"&gt;hatebeak&lt;/a&gt;; leviathan; meshuggah; &lt;a class="ilink" href= "/interests?i=misery+index"&gt;misery index&lt;/a&gt;; obliteration; &lt;a class="ilink" href="/interests?i=orchid"&gt;orchid&lt;/a&gt;; &lt;a class= "ilink" href="/interests?i=pantera"&gt;pantera&lt;/a&gt;; &lt;a class="ilink" href="/interests?i=slayer"&gt;slayer&lt;/a&gt;; pelican; &lt;a class="ilink" href="/interests?i=repulsion"&gt;repulsion&lt;/a&gt;; suffocation; sungrazer    books: &lt;a class="ilink" href="/interests?i=game+of+thrones"&gt;game of thrones&lt;/a&gt;; &lt;a class="ilink" href= "/interests?i=a+clash+of+kings"&gt;a clash of kings&lt;/a&gt;; &lt;a class= "ilink" href="/interests?i=a+storm+of%0aswords"&gt;a storm of swords&lt;/a&gt;; &lt;a class="ilink" href= "/interests?i=a+feast+for+crows"&gt;a feast for crows&lt;/a&gt;; &lt;a class= "ilink" href="/interests?i=a+dance+with+dragons"&gt;a dance with dragons&lt;/a&gt;; the girl with the dragon tattoo; the 13 1/2 lives of captain bluebear; sins in the second city; devils teeth; we die alone; flashman; alice in wonderland; the gunslinger    movies: &lt;a class="ilink" href="/interests?i=first+blood"&gt;first blood&lt;/a&gt;; amadeus; band of brothers; &lt;a class="ilink" href= "/interests?i=adventures+of%0abuckaroo+banzai+across+the+eighth+dimension"&gt; adventures of buckaroo banzai across the eighth dimension&lt;/a&gt;; the universe; &lt;a class="ilink" href="/interests?i=top%0asecret"&gt;top secret&lt;/a&gt;; &lt;a class="ilink" href= "/interests?i=cheech+%26amp%3b+chong"&gt;cheech &amp;amp; chong&lt;/a&gt;; &lt;a class="ilink" href="/interests?i=the+it+crowd"&gt;the it crowd&lt;/a&gt;; &lt;a class="ilink" href= "/interests?i=east+bound%0a%26amp%3b+down"&gt;east bound &amp;amp; down&lt;/a&gt;; uhf; there will be blood; last of the mohicans; gangs of new york; cool hand luke; butch cassidy &amp;amp; the sundance kid; bananas; sleeper</t>
  </si>
  <si>
    <t>pants cut into shorts  kettle chips  vinyl records  &lt;a class="ilink" href="/interests?i=creepy+kofy+movie+time"&gt;creepy kofy movie time&lt;/a&gt;  beer  scotch wiskey</t>
  </si>
  <si>
    <t>when people drive into a parking lot; all of their thought process is thrown out the window and can't comprehend where to pay and how to pay. it blows me away that people can not read directions; and i think a lot more people today are color blind. ask me about that one.</t>
  </si>
  <si>
    <t>i love the gilmore girls</t>
  </si>
  <si>
    <t>hello. i am a bay area native and have lived here for my whole life except for the four years i went to the university of oregon. i pride myself on being a genuine and honest person and what you see is what you get. i believe that humor is an important part of a happy life and believe that i have a good sense of humor. i'm definitely not afraid to laugh at myself and be a goofball. my family is very important to me and am very grateful that they are a big part of my life.    i am a huge sports fan and baseball has been my favorite sport since i can remember. i love the giants and could talk about them all day if asked. i am also a fan of the 49ers; sharks; warriors and oregon athletics.</t>
  </si>
  <si>
    <t>i'm working as a communications committee intern with the cal baseball foundation. in my free time; i like to stay active and play sports; go to giants games; watch movies; listen to music and hang out with my friends. i also recently started to teach myself how to cook.</t>
  </si>
  <si>
    <t>being a good person; telling bad jokes; making bad puns; being supportive of those close to me; rooting for my favorite teams; sports trivia; gathering mostly useless pop culture knowledge</t>
  </si>
  <si>
    <t>physically i would have to say my height (6'2"). after talking to me; probably my sense of humor.</t>
  </si>
  <si>
    <t>music: linkin park (seen them live 7 times); metallica; muse; trivium; the beatles; the beach boys; jimi hendrix; chilidish gambino; kid cudi; jay-z; kanye west; n.e.r.d.; *n sync (yeah i said it); the lonely island. my musical tastes are are pretty random and i'll listen to almost anything. i love music.    movies: animal house; caddyshack; blazing saddles; i love you man; anchorman; the dark knight; inception; die hard; oceans 11 and 12; the sandlot; office space; star wars (episodes 4-6; 1-3 are for the lulz); a christmas story; airplane    tv: arrested development; parks and rec; psych; seinfeld; modern family; happy endings; suits; the it crowd; the league; party down; workaholics; fawlty towers    food: anything that is gluten free</t>
  </si>
  <si>
    <t>assuming family and friends are a given of course.    humor/laughter  sports (both playing and watching)  sunscreen  my iphone (sad i know but it's awesome)  music  gluten free shopping guide</t>
  </si>
  <si>
    <t>how to grow and become a better person; my future; how to successfully manage my gluten-free diet; my fantasy baseball and football teams (i really enjoy playing amateur gm); the giants</t>
  </si>
  <si>
    <t>sometimes i could be out and about with friends at a bar; giants game; movie or dinner. other times i like to stay in and watch a movie; giants game; or catch up on any shows i missed.</t>
  </si>
  <si>
    <t>i have celiac disease; which means i have to follow a gluten-free diet. to be honest; going out with a celiac can be a little difficult at first and takes some getting used to. i even have to careful about things such as kissing and need to make sure my partner's makeup is gluten-free; which sounds weird i know.</t>
  </si>
  <si>
    <t>you think we might have something in common and want to get to know me.    you are nice; honest; mature; funny and down to earth.    bonus points if you are a sports fan.</t>
  </si>
  <si>
    <t>hi! i moved up from la about a year ago and really love it here. i'm still getting to know the city (and surrounding areas) but so far i'm really happy with my decision to relocate.    i spend my days as a software developer. but when i'm away from work i tend not to use a computer at all (except for this dating site i guess). i prefer to spend my time outside either running; hiking or just walking around the city. which is good because i love to eat like a pig. but i'm skinny which drives some of my friends crazy.    i'm a pretty deliberate; analytical decision-maker for everything except life-changing type things. those i make hastily and spontaneously. in the past this has resulted in a new car; trips to random places around the world and even a stint in the marines! and now it has brought me to sf. it has not failed me yet so i'm sticking with it. this also drives my friends and family crazy.    i tend to be a little shy (or mysterious... or lame) if i don't know you. but i'm always friendly. hit me up if you want to meet up for drinks or coffee.</t>
  </si>
  <si>
    <t>...remembering stuff. i remember all the little things that i see or that people tell me. i think i enjoy hearing people talk about themselves. but mostly i remember stuff so i can make fun of you later for it. :)</t>
  </si>
  <si>
    <t>...how to be like chuck norris. he's badass!</t>
  </si>
  <si>
    <t>i live a drama-free life so i get my drama from watching the real housewives of new jersey! teresa is crazy!</t>
  </si>
  <si>
    <t>... you're smart; friendly and active. i think we would get along.</t>
  </si>
  <si>
    <t>i grew was born and raised in seattle; and made the migration to sf not too long ago.    i love music of all sorts; but especially rock. i love playing guitar really loud. sometimes invite a few friends over and have jam sessions at my apartment    i also love to travel. i've backpacked through almost all se asian countries; a bunch of east asian countries and did a trip through (a bit of) western europe. i have a blast traveling and meeting people from all across the globe.</t>
  </si>
  <si>
    <t>getting the best out of it; of course! startups; settlers; gizmos; guitars; zen...zebras (what?)</t>
  </si>
  <si>
    <t>rocking karaoke bars; eating bugs; creating memorable experiences</t>
  </si>
  <si>
    <t>books: catch-22    movies: the shawshank redemption; a beautiful mind; dr. strangelove; forrest gump (this should be in everyone's profile!)    music: queens of the stone age; miles davis; led zeppelin; james brown; iggy pop; black rebel motorcycle club; nick drake; just to name a few    food: not picky on food. at all!</t>
  </si>
  <si>
    <t>music.  those chance happenings in life when something amazing happens.  traveling; which isn't really a thing.  guitars.  i realize that's only 5 so...comfy slippers?</t>
  </si>
  <si>
    <t>going out to see bands or making sweet sweet music. maybe out and about with friends</t>
  </si>
  <si>
    <t>quit checking me out you creep! :)</t>
  </si>
  <si>
    <t>im a single 41year old woman who looks more like 28.i have brwn eyes ;longlegs and long beautiful curly hair.i live in northern cali but love disneyland and anaheim and go there almost every other month.i have a 4 year old pit bull pointer service dog who loves disneyland just as much as me.i love the lord and praise him him every day for such great family and friends.my favorite things to do out side of going to disneyland are horse backriding and walks in the park with my dog.i have my own place and tend to like it that way.my ideal match would be to meet someone whom likes my dog and loves the lord as much as i.    i am 5'6; 120lbs long legs; and long brwn curly hair</t>
  </si>
  <si>
    <t>i was the genaral manager for i hop restaurant for many years;but due to my fathers passing i had to step down to help my mother.right now i work on and of when needed.i'm praising jesus and taking life one day at a time.</t>
  </si>
  <si>
    <t>when i was yonger i was really good at ice skateting and horse back riding.i won all kindas of troffys and ribbons for iceskateing and barrel raceing.now im a little bit older but i can still ride a horse iceskate on the equator;hold a note and make people smile.ha ha lol</t>
  </si>
  <si>
    <t>are my long legs long curly hair and great personalty.</t>
  </si>
  <si>
    <t>the bible;disney movies mac dre from the bay pizza mexican food</t>
  </si>
  <si>
    <t>the bible my phone ;my computer;my car;my cable t.v.money.oh and these are just thingssssssss.i could live without them but i could never live without jesus.</t>
  </si>
  <si>
    <t>i spend alot of time thinking about my family and friends and how god has been so good to me to and have blessed me with such good family.</t>
  </si>
  <si>
    <t>after i take my dog to the park and let him play some ball i usually go home and get on my computer.but some fridays im in disneyland riding california screamin</t>
  </si>
  <si>
    <t>don't admit nothing private if i don't know you</t>
  </si>
  <si>
    <t>you think that we might have something in common</t>
  </si>
  <si>
    <t>i have come to the conclusion that no one really reads these things except for looking at the pictures; reading a persons age; and checking their income. so i just wanted to put out right here at the top that i am looking for more new freinds than one romance; though that would also be nice. if you like getting to know some one over the phone better than through instant messaging let me know; but feel free to instant message me when i am on. must have sense of humor! also; please be smoking hot and be attracted to guys who are at there best kinda average looking. o.k. i was just checking there to see if you were really reading this; just kidding; i would like as many friends as i can get in all shapes and sizes.</t>
  </si>
  <si>
    <t>work; work and no play. i love to go to live shows in my spare time. mostly rock; 80's music or alternative stuff. love coffee; don't drink; but that's fine if you do.</t>
  </si>
  <si>
    <t>spilling coffee on important things.</t>
  </si>
  <si>
    <t>my prematurely gray hair.</t>
  </si>
  <si>
    <t>the beatles; the stones; the who; social d; the cure; siouxie sioux; garbage; velvet underground; sugar cubes; psychedelic furs; morrissey; alice cooper; ac/dc; joan jett; frank and dweezil zappa; devo; berlin; the cramps; johnny cash; buck owens and anything rockabilly. if you recognize any of these guys i'm sure you can tell who else i would like. i hate rap music; so should you!    books? biographies and autobiographys about almost anyone.</t>
  </si>
  <si>
    <t>spell check; the internet; tupperware; food; air; my bicycle.</t>
  </si>
  <si>
    <t>what to write on this profile</t>
  </si>
  <si>
    <t>watching netflix or at a concert</t>
  </si>
  <si>
    <t>if i dropped some food on the kitchen floor and no one was looking; i would pick it up and still eat it.</t>
  </si>
  <si>
    <t>you would like to make a new friend or more.</t>
  </si>
  <si>
    <t>i'm a youthful; versatile; kind; humorous; interesting and interested man. my varied passions range from music to the outdoors; to the arts; to sports. originally from ny; i've  lived in the west for more than half my life. i spent more than a decade in ashland; or before coming to this wonderful city in the  '80's. i'm long since divorced; never had children but have loved being an uncle. for lack of a better term i'm semi-retired. i was  employed in the arts for most of my career but now work in a  clerical/administrative position in job development for a large  non-profit. i'd like to find someone to share myself and my life with; a woman who finds me as interesting as i find her; who likes to laugh and is ready to make this time of life the best  chapter yet.</t>
  </si>
  <si>
    <t>making an adventure out of experience; whether urban or out  in nature; playing the banjo (getting a little better all the time);  photography; making jokes; laughter. i like to sing but wish  my voice was a tad better. i'm a good mountain bike rider. it  makes me feel like a kid. i play golf and love it; but am i really good at it? no.</t>
  </si>
  <si>
    <t>that i'm not especially tall; but have a solid; trim build; and a warm smile...</t>
  </si>
  <si>
    <t>books: the amazing adventures of kavalier and clay; prague by  arthur phillips; the aurelio zen mystery series by  michael dibdin; chronicles part i by bob dylan; the godfather  of kathmandu by john burdett.. in music i especially like jazz;  bluegrass; folk &amp;amp; country; rock &amp;amp; roll. i dig live performances  and festivals.</t>
  </si>
  <si>
    <t>family and friends  humor; laughter  music  npr radio  taking pictures  sports</t>
  </si>
  <si>
    <t>going to see a live music performance somewhere; working on  my photos; practicing music; getting together with friends..</t>
  </si>
  <si>
    <t>you are sincere and open to making an honest connection  with an interesting man...</t>
  </si>
  <si>
    <t>artsy amphibian living in the city. requires access to swimming pools; puddles; mist; fog; art museums; chamber music; and chocolate. native to liberal west coast villages; prefers wet leaves and moss; yummy pinot. a curious creature in search of making something really special. head on the ground; feet up in the clouds. city-dweller with an escape to the forest.    beautiful gardens. chamber music. i make wine. the smell after a thunderstorm. coffee. manual transmissions. fixing things. chasing what i want. making the world a better place. a nice edge. getting up super early to jump in a frigid lake is the best. so is sleeping in. inventing.    the best things are worth the work and the wait. i'm an urban realist with a heart of an artist. i weed my gardens at 2am by moonlight. i enjoy a good beer. i collect antiques; memories; and things with meaning. i like chopping wood in the rain. i'm full of stories and grew up on a little lake back in minnesota. i still get excited about hanging white christmas lights.    perhaps you... you're fun to talk with and be around. quirky. smarty-pants. kind. inquisitive; passionate; and full of energy; with elegant; yet humble taste. you're chasing your dreams; i'm in pursuit of mine. seasonal food and wine lover. artisan in your own unique way. in awe of the world.</t>
  </si>
  <si>
    <t>founder at a little tech start-up that's going bananas; by way of electrical engineering; business; and my heart.</t>
  </si>
  <si>
    <t>identifying plants by scientific names.</t>
  </si>
  <si>
    <t>my wool sweaters in the summer. i'm a swimmer. i get cold.</t>
  </si>
  <si>
    <t>chanterelles; dvorak; angle of repose - wallace stegner; cradle to cradle; botany of desire; brahms; bay leaves; omnivore's dilemma; arugula.</t>
  </si>
  <si>
    <t>butter; flour; chocolate; --  basil; olive oil; garlic  rosemary.</t>
  </si>
  <si>
    <t>algorithms. cultivating water-lilies. my cello. vegetables. mountain lakes.</t>
  </si>
  <si>
    <t>working; right now; but much rather be sipping a nice bottle of pinot.</t>
  </si>
  <si>
    <t>i'm really like making others feel good about themsevles</t>
  </si>
  <si>
    <t>looking for someone to fall in love with</t>
  </si>
  <si>
    <t>kissing</t>
  </si>
  <si>
    <t>my smile and protective nature</t>
  </si>
  <si>
    <t>love soul music and chicken tv (person of interest;jeapordy;cash cab)</t>
  </si>
  <si>
    <t>my family;my happiness;my sanity;music;lovemaking;comunication</t>
  </si>
  <si>
    <t>how to do something better</t>
  </si>
  <si>
    <t>willing to do new things but like spending 1on 1time with that special lady;maybe cooking a meal together;spooning on the couch ;or anything she might wanna do!!</t>
  </si>
  <si>
    <t>i'm really a lot more sensitive than most men.</t>
  </si>
  <si>
    <t>i am sarcastic; opinionated; and cooolinary-inclined. i'm a line cook and baker extraordinaire; but more importantly; i'm doing things that i really love and have a passion for....doing.    i tend to be the chick that other chicks don't like; unless they are super awesome; like me :o(|). i'm obnoxious (but hilarious) when i'm drunk and don't make apologies for being an &lt;a class= "ilink" href="/interests?i=asshole"&gt;asshole&lt;/a&gt;. you got dead baby jokes? bring it on. i bet you i've already heard it (and told it). sucker.    i rock out with my cock out. sometimes. hardly ever; really. okay; i don't have one; but if i did; i totally would.    don't like what you've read so far? move on. &lt;a href="http://www.okcupid.com/profile/surlyjoe" rel="nofollow" target="_blank"&gt;some mutually obnoxious person out there will.&lt;/a&gt; and he'll stick around too! sorry; fellas; our first date was over two years ago and we've been nearly inseparable since...that seeing someone bit isn't just for shits and giggles.    seriously though; we just moved to the city together this past april and i have made zero friends outside of work. it may or may not have something to do with me not getting up until noon and then going to work around one; but i'd really like some god-damn friends. so; if you are a dude that doesn't want to get in my pants; or a chick that is super awesome; let's be frieeeeends! am i starting to sound desperate? probably; don't answer that; just be my friend!</t>
  </si>
  <si>
    <t>milking the san francisco culinary industry for all its got.    and yes; that means i can &lt;a class="ilink" href= "/interests?i=cook"&gt;cook&lt;/a&gt;; smart ass.    and yes; better than your mom.    eat it.</t>
  </si>
  <si>
    <t>...making people uncomfortably comfortable.    ...pleasing the senses.    ...inappropriate scrabble words.    ...running into walls. and doorways. and doorknobs. and countertops. maybe i should get that checked out...</t>
  </si>
  <si>
    <t>i can raise both eyebrows individually.    yep.    and if you get that look. well; it either means i find you attractive or incredibly distasteful.    go ahead and find out which.    also; that i'm more old-fashioned than a &lt;a href="http://www.okcupid.com/profile/cubantranny" rel="nofollow" target="_blank"&gt;cubantranny.&lt;/a&gt;</t>
  </si>
  <si>
    <t>books: douglas coupland; gaiman; palahnuik; mary roach; monica drake; haruki murakami; katherine dunn. also; &lt;a class="ilink" href="/interests?i=graphic+novels"&gt;graphic novels&lt;/a&gt; and cookbooks aplenty. a few of my favorites: preacher; sandman; y: the last man; transmetropolitan; chew; the walking dead; house of mystery. cookbooks: fat; the pie and pastry bible; jean george: cooking at home; michel richard's happy in the kitchen; charlie palmer's all american food; michael mina; this is pointless...i have way too many. oh; and &lt;a class="ilink" href="/interests?i=grrm"&gt;grrm&lt;/a&gt; needs to hurry up already and finish his books before he dies. or i will go after his entire family; dogs and parakeets included. o_o    movies: artsy fartsy; foreign; mind boggling; hilarious (not in the git r done-way funny; because that is so not funny); and occasionally things with &lt;a class="ilink" href= "/interests?i=kate+hudson"&gt;kate hudson&lt;/a&gt;; because she is god-damned adorable.    music: this is getting tiresome. &lt;a class="ilink" href= "/interests?i=flogging+molly"&gt;flogging molly&lt;/a&gt; makes me cream my pant(ie?)s. sara bareilles is cute and i like her 'tude. if it's got thought-provoking lyrics and interesting instrumentals; i'll probably dig it.    food: yes; please. the chef's i idolize: april bloomfield and michel richard.    really though; &lt;a class="ilink" href= "/interests?i=indian"&gt;indian&lt;/a&gt;; french; german; russian; mexican; spanish (yes; there's a difference); greek; italian; whatever. if it's food (or even something mildly resembling food) i will try it. and probably like it. unless it is cantaloupe. cantaloupe can suck a fat one.    beer: i like my &lt;a class="ilink" href="/interests?i=beer"&gt;beer&lt;/a&gt; dark; like my.... ____.</t>
  </si>
  <si>
    <t>a chef's knife    a kitchen    fresh ingredients    mascara    jeans    &lt;a class="ilink" href="/interests?i=boba"&gt;boba&lt;/a&gt; (coconut snow; please!)</t>
  </si>
  <si>
    <t>food. noticing a theme yet; my dear?</t>
  </si>
  <si>
    <t>working; yo. if not; any of the following; in no particular order: boozing; schmoozing; snoozing. or um; reading. damn; that doesn't rhyme.    more often than not; i'm reading up on the latest and greatest in the culinary industry. half-clothed in front of my laptop. i can be pretty boring.    but i can get ready in five minutes or less; so if you seem cool enough; let's get a drink! now i'm really sounding desperate. heh.</t>
  </si>
  <si>
    <t>i'm not down with the picket fences and 2.4 kids.    i've got ambitions and no time for those unpleasantries. (yea; i know that's not a word; ass).    i kind of want a dog; though. shhh; don't tell my cat azrael. she's already looking at me from the foot of my bed; plotting my doom.</t>
  </si>
  <si>
    <t>you are a guy or girl that is: &lt;a class="ilink" href= "/interests?i=sarcastic"&gt;sarcastic&lt;/a&gt;; opinionated and likes to drink heavily.    i'm a sucker for nerds; guys (and girls!) with a demonstrated (sick) sense of humor; puns and innuendos; irony; cynicism; and other qualities that the general population would question why i find them attractive. or; to get to the point; &lt;a href="http://www.okcupid.com/profile/surlyjoe" rel="nofollow" target="_blank"&gt;someone like this.&lt;/a&gt; ;)    i've got my romantic &lt;a class="ilink" href= "/interests?i=partner+in+crime"&gt;partner in crime&lt;/a&gt;; so if you are looking for a platonic rule breaker to be friends with; say what!?    also; please leave me alone if you don't know the difference between the usage of their; they're; there and other words of that ilk. or don't care. i can't be bothered with people like you; thank you very much.</t>
  </si>
  <si>
    <t>a simple girl looking for a simple guy. hoping to find true love.    little things make me happy. friends; family; and god.</t>
  </si>
  <si>
    <t>i'm working hard to work in the medical field where i can help people on a daily basis.</t>
  </si>
  <si>
    <t>laughing. bringing the best out of people. enjoying life and learning from my loved ones.</t>
  </si>
  <si>
    <t>my smile because i always find myself smiling.</t>
  </si>
  <si>
    <t>adele; taylor swift; ingrid michealson are just a few.    the bible; the help; the joy luck club; night and many others.</t>
  </si>
  <si>
    <t>my faith.  my family.  my friends.  my freedom.  my wonderful niece.  my fast flats.</t>
  </si>
  <si>
    <t>my goals and how i will go about to accomplish them.</t>
  </si>
  <si>
    <t>spending quality time with my friends and family.</t>
  </si>
  <si>
    <t>i love korean soap operas.</t>
  </si>
  <si>
    <t>if you want to meet a genuinely good person. :)</t>
  </si>
  <si>
    <t>intj; looking for similar/compatible personalities;  equality in a relationship</t>
  </si>
  <si>
    <t>always a work in progression; preparing; planing; and pondering the next project; personal transformation/goals/evolution. i recently received a patent from the uspto and am working to bring it to market; (while working full time as an ir nurse; (i chart; put people at ease for scary procedures; hold a lot of hands and sedate people; it's a pretty sweet job)). additionally; i am slowly; steadily transforming/landscaping my yard(s) and working on a garden.</t>
  </si>
  <si>
    <t>i'm a builder/maker; i develop a vision and then make it reality. foresight; seeing 'the big picture'; identifying the root/essence of a situation/problem. communicating; improvising; adapting; being resourceful. restructuring my life around goals with single minded focus. pr with patients; getting the job; (any job); done with style.</t>
  </si>
  <si>
    <t>my eyes and my walk;  i move with a purpose; i often hear "you look like you're on a mission". i have a very easy going side as well; but when something needs to be done; it gets done; never mind the goofin' off or bs.</t>
  </si>
  <si>
    <t>i rarely read fiction; craft/building/design resource material; alternative media; lots of documentaries (all online); i do not own a tv.</t>
  </si>
  <si>
    <t>my cat  a pen/pencil and paper  hot tub/baths; saunas  internet research  tools and materials to build/create with  a vision/purpose</t>
  </si>
  <si>
    <t>i think a lot about self reliance. so much is taken for granted in modern society that most people have no idea where things come from; how things are made; grown; or raised. i research all aspects of daily living and how one can provide for oneself off grid in a balanced and sustainable manner. i intend to purchase a parcel of land; build on it; continue to develop as a person. in addition to sustainability; i think a lot about 'survivability'; socialization; an individual needs to be part of a larger group/tribe to live well through tough times or times of scarcity. i'm looking for those people; that tribe.</t>
  </si>
  <si>
    <t>decompressing from the week; sometimes yoga; swimming; or working on a project and doing research; creating on solidworks. thrilling i know.</t>
  </si>
  <si>
    <t>my views on the infinite; religion; and god(s)  the universe is a really big thing; it is beyond our complete understanding; it has natural tendencies; laws; principles; properties; qualities; and inclinations that it follows; and we do not fully understand them all. we are part of it; we can fight against it or be in harmony with it. . there is no 'master controller/god' watching/governing us; dishing out favors and punishments. we are responsible for ourselves; our choices; thoughts; actions; and personal search/understanding; of/for; the truth. any person/organization claiming to be 'the one true way' is not to be trusted or given money. away with all gods; trust and believe in yourself only; and follow the golden rule.</t>
  </si>
  <si>
    <t>you're an intj; or other compatible personality type; have some interest in sustainable agriculture; off grid living; architecture; know how to build/create something from nothing.  know who jiddu krishnamurti is.  know something about ableton/crafting electronic music and are open to teach others.</t>
  </si>
  <si>
    <t>i'm an empty essay...</t>
  </si>
  <si>
    <t>i can't live the button-down life like you. i want it all: the terrifying lows; the dizzying highs; the creamy middles. sure; i might offend a few of the bluenoses with my cocky stride and musky odors -- oh; i'll never be the darling of the so-called city fathers' who cluck their tongues; stroke their beards; and talk about "what's to be done with this homer simpson?"</t>
  </si>
  <si>
    <t>not much</t>
  </si>
  <si>
    <t>various</t>
  </si>
  <si>
    <t>you'd like to conjecture on why there are endless match questions on cupid meant to determine whether or not someone would be up to camping related activities of various length and intensity; or how one would feel about nudity in assorted locations and social situations.</t>
  </si>
  <si>
    <t>i love to read and write fiction. i'd like to one day have my stories be cherished by readers; the way i cherish my favorite stories. that's about it. i still need to learn how to live in this physical world. i daydream too much. i like the idea of stars and magic.    i am spacy; smirky; and generative</t>
  </si>
  <si>
    <t>i'm working for a nonprofit in berkeley. i write fiction in my spare time. i've gotten a few stories published and am working on a book.</t>
  </si>
  <si>
    <t>metaphors?</t>
  </si>
  <si>
    <t>my extreme social awkwardness. my spacy smile.</t>
  </si>
  <si>
    <t>stories/books/writers i love: "the burrow" and "cares of a family man" (kafka); the sound and the fury (faulkner); jane eyre (charlotte bronte); "the intricacies of post-shooting etiquette" (brian evenson); "catskin" (kelly link); "barn burning" and "that evening sun" (faulkner); housekeeping (marilynne robinson); the maytrees (annie dillard)    movies: alien; aliens; a little princess; othello (with kenneth branagh); sympathy for lady vengeance    music: sparklehorse; pink floyd; some of radiohead ... beyonce</t>
  </si>
  <si>
    <t>i'm gonna keep this short since i suck at these type of things anyways.  i live in sf; you can say i'm a pretty weird person; not too weird; but still pretty weird.  i'm a nerd for music and movies.  i love to hang out at dp or anywhere with a nice view to chill back and meet up with "mary jane."  exploring the city looking for new things to see and try are great; especially while filming with my camera.  i'm definitely a sports person basketball; baseball; football; anything really.    yea i really suck at writing this...</t>
  </si>
  <si>
    <t>going to school; making short films; enjoying life</t>
  </si>
  <si>
    <t>making movies; any type of sport; i'm pretty much good at everything i try.</t>
  </si>
  <si>
    <t>who knows.</t>
  </si>
  <si>
    <t>these lists can go on forever; so i'm just gonna try and keep it short.    music:  -hendrix  -pink floyd  -led zeppelin  -gary clark jr.  -the black keys  -the london souls  -bob marley  -marvin gaye  i'm mostly a rock and roll guy but love soul and reggae and pretty much any type of music.....except dubstep.    movies:  -forrest gump  -rear window  -once upon a time in the west  -alien  -the breakfast club  -the shining  (i like new movies too!)    i love all types of food!</t>
  </si>
  <si>
    <t>you want to chill; listen to music; anything really; i'm a cool easy going dude</t>
  </si>
  <si>
    <t>ive made the arc from small town dreamer to big city cynic and back again about three times.    littering makes me feel violent.    im gonna write some actual information in this profile very soon.probably.</t>
  </si>
  <si>
    <t>helping kids; paying rent.    you know how i do.</t>
  </si>
  <si>
    <t>the word 'good' is completely meaningless with out context.    for instance-    im really good at basketball... when i play against chinese fifth graders.    or    im really goot at dancing... as long as you only play the band pulp.</t>
  </si>
  <si>
    <t>that i am the size and build of a fifteen year old mathlete.</t>
  </si>
  <si>
    <t>i dont want to brag or anything but i once lived in a shack in the amazon for two months without running water or electricity. so i'm basically a jungle badass with no need for the luxuries required by my soft; coddled peers.</t>
  </si>
  <si>
    <t>social; political; economic and scientific phenomena. just like the rest of you.</t>
  </si>
  <si>
    <t>totally depends on le bank balance.</t>
  </si>
  <si>
    <t>i once dipped a toe into the murky waters of the adult entertainment industry.</t>
  </si>
  <si>
    <t>your life is one long; slow burning existential crisis that you find hilarious.</t>
  </si>
  <si>
    <t>former professional dancer turned orthopaedic  surgeon seeks warm and witty woman with a good  sense of rhythm. looking for a passionate type  with a nose for adventure leavened by a strong homing  instinct. highly developed sense of the ridiculous  (and sublime) a plus. i can cook; give the best  massage you ever had; teach a yoga class; discuss  policy/art/literature and replace most of the bones  in your body with metal and plastic.    currently reside in sf/bay area; i work  about 10-14 days per month. eminently willing to  travel; explore; climb; swim; lounge; slum and tux as the occasion calls.</t>
  </si>
  <si>
    <t>work some; play some; and then some.</t>
  </si>
  <si>
    <t>anything that requires a good sense of balance</t>
  </si>
  <si>
    <t>seems wherever i go in the world people always stop and ask for directions. after years of this i finally asked a lady why me of all the passers by. this was nyc so plenty to choose from. answer: "oh; you looked like you knew where you were headed." guess i walk with conviction but honestly think its just a rhythm thing.</t>
  </si>
  <si>
    <t>read: economist; foreign affairs; "w" (yeah; "w"); forbes; wired; opera librettos; art in america; short stories; neo-realist fiction; professional journals; the back of shampoo bottles. just started "the spy who came in from the cold"; which is not the sort of thing i usually read but my dad loved it; so we'll see....    movies: black swan; hbo mini-series on saddam hussein;    shows: was just at ps 122 in nyc for a piece about the debate between foucault and chomsky. great concept; horrible bit of theater. always give yerba buena a shot. looking forward to sf ballet's rendition of forsythe this season. ndt in march.    food: sf's endless array of choices....</t>
  </si>
  <si>
    <t>open space  something to read  ...  worthwhile conversation  sense of mission  sense of smell  in-sense  non-sense</t>
  </si>
  <si>
    <t>whether or not i should remove that tag on the mattress that says "do not remove"    how to fix things that are broken</t>
  </si>
  <si>
    <t>out with freinds</t>
  </si>
  <si>
    <t>that i'm a huge proponent of privacy--americans are so nosy and find spilling their guts in public to be their birthright. like some crazy sport (jerry springer?) or ritualized therapy?    okay; here goes...i actually went to tron. in 3d. and imax. i think it gave me a brain tumor; but i'm treating it with alcohol and seem to recovering; slowly.....</t>
  </si>
  <si>
    <t>you know in your bones that you are witty and at least one other person in your life (not counting your dog) agrees with you....</t>
  </si>
  <si>
    <t>english/japanese (okay)/spanish (poorly)</t>
  </si>
  <si>
    <t>hi ok cupid world im a 40 yr old male living in marin i work full time go to school also go to the gym twice a week .im a bit shy sarcastic honest and a bit of a romantic .internet dating is strange and humorous to me i dont think im going to find the one on here ;but i would like to find someone who would like to hang out and see what could happen.i d really like to find someone .who is independent and has somewhat of a busy life .. i dont have time for..women that dont know what they want</t>
  </si>
  <si>
    <t>im in school work full time;i feed banna slugs every other thursday  im basicly a superhero</t>
  </si>
  <si>
    <t>playing music helping others killing zombies also i volunteer for the peter griffin for president campain</t>
  </si>
  <si>
    <t>eyes smile and the fact that i look young for my age</t>
  </si>
  <si>
    <t>books world war z anything by jim carol im a big fan of biography s by rockstars like nikki sixx heroin diary s just read get in the van by hennry rollins  music its wide metal .old school punk im a sucker for 80s new wave  movies .old school plup fiction the departed the hangover american history x office space  the shinning there s more but thats the short list</t>
  </si>
  <si>
    <t>football  humor  family  strong coffee  friends  sex</t>
  </si>
  <si>
    <t>how to save the world haha no not really  why people think dub step is music its just a guy with a labtop and drumloops  why does ok cupid want me to get deep here</t>
  </si>
  <si>
    <t>im being a superhero</t>
  </si>
  <si>
    <t>i have a tattoo that takes up my whole back</t>
  </si>
  <si>
    <t>you can feed banna slugs and kill zombies in the same week  you found the humor in my profile and you want to know more youd like a guy that wont play games with your head and would treat you right ..</t>
  </si>
  <si>
    <t>very independent and passionate about everything i do in life.  enjoy outdoor activities;walking;hiking;ocean;mountain biking.  have all the material things in life .looking for relationship; friend and companion.</t>
  </si>
  <si>
    <t>building and fixing home projects and mountain bikes.  caring for my japanese garden and flowers.  cooking dinner for two.... entertaining</t>
  </si>
  <si>
    <t>my netpad  i phone 4s  my pathfinder  chocolate  daily exercise  healthy food</t>
  </si>
  <si>
    <t>my next project and where to travel for vacations  and weekend getaways.</t>
  </si>
  <si>
    <t>you are affectionate fun and interesting.  and interested in a relationship.</t>
  </si>
  <si>
    <t>working for an international energy company and enjoying my life in sf.</t>
  </si>
  <si>
    <t>being overseas; geography; playing with animals; laughing with my friends; and making a great bloody mary.</t>
  </si>
  <si>
    <t>that i do not have a strong southern accent despite being from texas (it's because i grew up as an expat kid)</t>
  </si>
  <si>
    <t>movies: shawshank redemption; gladiator; blow;  music: all kinds. lately - m83; gotan project. all time - u2; coldplay; daft punk  books: tough to choose so this is what i've read in the past year or so - on the road - jack kerouac; i am charlotte simmons - tom wolfe; the rum diaries - hunter s thompson; bossy pants - tina fey; the help - kathryn stockett; cutting for stone - abraham verghese; time to betray - reza khalili...etc  favorite non fiction books of all time: banker for the poor and untapped.  shows: i rarely watch tv but i like the daily show; southpark; trueblood; boardwalk empire...basically all hbo</t>
  </si>
  <si>
    <t>my friends; good wine; books; traveling; sunshine; and my iphone (with internet!)</t>
  </si>
  <si>
    <t>1. yoga  2. coffee</t>
  </si>
  <si>
    <t>i am an easy going musician who likes to seek out and try all the flavors life has to offer.</t>
  </si>
  <si>
    <t>i am a senior event manager who produces shows such as outside lands; fanime; hemp con; winefest; and many more. i am the lead singer/guitarist in the band bad wolf wallace. we have played at dna lounge; bottom of the hill; and haight st.</t>
  </si>
  <si>
    <t>relationships - every relationship i have been in has lasted over a year.  guitar/singing - i have been in 4 bands and toured the west coast.  having fun - although i have never been out of the country; i always travel and ski; wake board; hike; and explore the depths of the wilds and the city.  cooking - 4 generations of great italian family teachers.</t>
  </si>
  <si>
    <t>my green/blue eyes with yellow pigment.</t>
  </si>
  <si>
    <t>authors: alexandre dumas; william shakespeare; jack london; agatha christie; jon krakauer.  movies: romantic comedies in general (good quality).  tv: psych; coupling; mash; pushing daisies; eureka/warehouse 13; doctor who.</t>
  </si>
  <si>
    <t>love; guitar; sports; music; traveling; and hot chocolate</t>
  </si>
  <si>
    <t>when you've realized you found this line  and start traveling these words to what's mine  and learned what was first conceptualized  view the line that bridges time...    -my lyric</t>
  </si>
  <si>
    <t>out at a concert; or karaoking; or chilling in with friends watching some b movie or mystery science theater.</t>
  </si>
  <si>
    <t>you just want to have a chill time and explore life.</t>
  </si>
  <si>
    <t>im very driven; i love being outdoors as often as possible. be it camping; climbing; backpacking; yoga; mountain biking; waterfall jumping or any other activity; i'm down.</t>
  </si>
  <si>
    <t>i work retail selling camping equipment to other like-minded individuals who adore the outdoors and nature as it is presented to us.    i looking to finish up at community college and transfer back to a 4 year school; dependent on what my major may become. my choices involve some mixture of the following: anthropology; environmental science; design; architecture; outdoor leadership.    goodness knows what i shall decide.</t>
  </si>
  <si>
    <t>building camp fires</t>
  </si>
  <si>
    <t>people usually tell me either my eyes; hair or smile. thank you to those people!</t>
  </si>
  <si>
    <t>pizza; guy ritchie; nickel creek; tallest man on earth; glitch mob    the cat empire has defined and molded me as an individual.</t>
  </si>
  <si>
    <t>water; chacos; buff; chalk; climbing shoes; cheeba</t>
  </si>
  <si>
    <t>climbing; boulders; rocks; chalk; harnesses; dynos; the little things in life that no one thinks about; or at least i think people dont think about.</t>
  </si>
  <si>
    <t>hiking; hanging out; climbing; doing yoga; going on night adventures</t>
  </si>
  <si>
    <t>you go bouldering; or know what that is  you own your own climbing shoes  you can hit glass as well as i can  you love yosemite  you love the cat empire; nickel creek; or the tallest man on earth  you appreciate the little things; like nothing; for instance.</t>
  </si>
  <si>
    <t>talk about myself eh? humor is big deal with me. if i meet you i'll be one of two extremes; either loud and attempting to bring levity to whatever situation; or i'll be quiet and learning your rules so that i can break them later and hopefully get some lols. it's my way of relating; and spreading some joy.  other than that i'm artistic; i'm intellectual; and even romantic...sometimes! i draw; paint; sculpt; make costumes; write..and more! life for me is usually anything but boring. a moment of peace can be a rare treat! my hobbies send me all over on one roller coaster of an adventure after another. i'd like to share some of those adventures sometime. also hiking has been huge with me for the last 2 years and i can't seem to get enough!  i have a couple of degrees now. studio art; communication; japanese. i am rusty on the last one but enjoy japanese culture(and sometimes anime) a lot! :)</t>
  </si>
  <si>
    <t>a lot of self improvement. a lot more physically in particular as i'm going to be in another production soon.</t>
  </si>
  <si>
    <t>making things in general. being creative. eating really fast?</t>
  </si>
  <si>
    <t>i'm a twin! not sure if i am identical or fraternal though...there's a funny story about that. that and the fact that the kid in me is alive and well.</t>
  </si>
  <si>
    <t>movies: disney movies (woo gaston! he cracks me up!) movies by mel brooks (blazing saddles and spaceballs) various comic book movies. jurassic park 1 &amp;amp; 3. stephen chow films like shaolin soccer and forbidden city cop.  tv: usually too busy to watch these days! but i still find myself quoting the simpsons. i'll think about the rest.</t>
  </si>
  <si>
    <t>constructicons?</t>
  </si>
  <si>
    <t>everything! i'm trying to break myself of the habit of overanalyzing outcomes on stuffs. time to just enjoy more.</t>
  </si>
  <si>
    <t>typically never doing the same thing! out with friends; reading a book; watching a movie; working on a project. something like that.</t>
  </si>
  <si>
    <t>oh!! i know!! that i don't like admitting private things online! :p</t>
  </si>
  <si>
    <t>you are serious about yourself and about enjoying life...even the parts that are tough to enjoy! also you value people and family and feel strong about right and wrong; integrity is sexy!</t>
  </si>
  <si>
    <t>i'm a rather carefree woman filled with endless curiosity about the world. i love to travel; explore and marvel at the unexpected. i enjoy all art forms; photography; music; poetry; politics; swimming; city walking; visiting galleries; strolling through festivals and fairs; needlepoint (trust me; it's a great way to meditate); and zentangling. oh; yes and raspberry iced tea!    sometimes; my friends say i'm too complicated; then laugh. i think it's their way of getting a rile out of me. i simply say "i'm not complicated; i'm spirited." ;&amp;gt;    in this stage of my life; i seek a relationship built on trust; honesty; intellect and passion. from my perspective alone; it is important to remain open and teachable in all circumstances.    i am a woman who does not follow a man. nor do i walk before him. i want to be in a relationship with an equal.</t>
  </si>
  <si>
    <t>i am enjoying my life. that's it. after many twists and turns (so to speak); i've found the right profession for me. i am in a place where i am happy and content. i have not qualms with my chosen field and no regrets. i am an artist by nature and choice. this is what i am doing with my life and will continue to do so. it took me awhile to get to this point; but each step was necessary. so; here i am--paintbrush in hand!</t>
  </si>
  <si>
    <t>i'm really good at seeing all the angles of issues; listening; and mediating difficult situations.    for whatever reason; i'm good at spotting awesome trees. i have no idea why i love trees. i'm not really an environmentalist. i think it's because i love texture so much and use it in my art. so; i find the best trees and like to photograph them. this began a few years back.    my friends say i'm really 'animated.' i don't know if it's a compliment or not. i'll look at it in a positive light. i'm good at keeping the past where it belongs and focusing on the present. as the saying goes; "the future will come soon enough."</t>
  </si>
  <si>
    <t>physically; the first thing would probably be my eyes. at least that's what i've been told.    beyond the physical appearance; it would probably be my laugh.</t>
  </si>
  <si>
    <t>i'm a book/film reviewer; so this could be a really long list. ;) but; here are a few:    books: "fruits of the earth" by andre gide; "the brothers karamazov" by dostoevsky; "atlas shrugged" by ayn rand; "the fountainhead" by ayn rand; "blood for flowers" by anita amirrezvani; "the new york trilogy" by paul auster; "brida" by paulo coelho; "kite runner"; "the financier" by theodore dreiser; "sister carrie" by theodore dreiser; "the stranger" by albert camus; the trial" and "the metamorphosis" by franz kafka; "ishmael" by daniel quinn.    movies: "godfather i; ii"; "schindler's list"; "malcolm x"; "the king's speech"; "a separation"; "up"; "beauty and the beast"; "shutter island"; "the shawshank redemption"; "breakfast at tiffiny's"; "days of wine and roses"; "who's afraid of virginia woolf?"; "arsenic and old lace".    see what i mean? and; i'm being brief! ;d    tv shows: house; big bang theory; the mentalist; criminal minds; the colbert report; the john daily show.    when it comes to music; i pretty much go to pandora; 8tracks. i'm pretty open to just about anything. the only genres i don't listen to are country and rap.</t>
  </si>
  <si>
    <t>*my health  *my mind  *water  *food  *shelter  *some form/ability to communicate</t>
  </si>
  <si>
    <t>i spend a lot of time thinking about my artwork. i'm constantly thinking about new techniques and methods to improve my work.    aside from my art; i think a lot about my surroundings. like anyone else; i think about anything ranging from what i need to buy from the grocery store to what's happening in the world today. i know; a bit of a stretch. still; it's true.</t>
  </si>
  <si>
    <t>on a typical friday night; i'm usually at home relaxing ready to watch a cool movie or reading/listening to book after a long work week. if not; i'm out at dinner with close friends and maybe a film; if time permits. there's always a third; but the great thing about a third option is that it's spontaneous. =)</t>
  </si>
  <si>
    <t>hmmm....i'll save that one for later.</t>
  </si>
  <si>
    <t>isn't that one for you to decide?</t>
  </si>
  <si>
    <t>happy with my life; but wish i had a co-conspirator to share it with. interests range from cosmology to snorkeling. pretty busy  with business; raising my son; rewriting a probably never to be published novel; reading various books; watching movies etc; but i'll make time for you...</t>
  </si>
  <si>
    <t>growing a business; raising an overly bright 10 year old boy and learning all the time.</t>
  </si>
  <si>
    <t>understanding others; respecting their space &amp;amp; doing my own thing.</t>
  </si>
  <si>
    <t>my smile and easy going vibe.</t>
  </si>
  <si>
    <t>books: shantaram; anthony adverse &amp;amp; anything by john scalzi; carl hiassen; michael crichton &amp;amp; many more...  movies: jeremiah johnson; avatar; &amp;amp; this week hanna  music: like to listen to female jazz vocals (jacintha); world music (vusi mahlasela). mark knopfler &amp;amp; leonard cohen currently in heavy rotation  food: thai; italian; indian... no meat or chicken</t>
  </si>
  <si>
    <t>my morning smoothie  listening to music  appreciating the beauty of nature  smiles from those who care  learning something new  my progeny</t>
  </si>
  <si>
    <t>how the universe began; the nature of consciousness; how to make a better product &amp;amp; what's for dinner.</t>
  </si>
  <si>
    <t>probably relaxing at home...</t>
  </si>
  <si>
    <t>you want to &amp;amp; you think i might want you to</t>
  </si>
  <si>
    <t>i am honest; fun; enjoy laughter and love spending time in nature. i'm athletic; having grown up with 3 brothers; and like to have fun with sports like softball; swimming; volleyball and hiking. i enjoy reading; going to museums; cooking; great conversation and relaxing with yoga and mediation. i'm a conscious human; living my life with compassion and intrigue. (i just uploaded one photo today; more to come!) the list can go on; but this is supposed to be a summary so ask me more.</t>
  </si>
  <si>
    <t>taking in the rapture of life and trying to live more in the moment (it's definitely easier with a child). i have my own business; after working in the corporate world for 20 years; and love the flexibility. i have a young daughter; so i can spend more time with her; and enjoy more free time. i'm also finding myself willing to be open to this process of online dating. i spend much of my day on the computer; so coming home at night to more computer time isn't exactly what i would choose to do. i find this cite refreshing though -it's easy and fun.</t>
  </si>
  <si>
    <t>honesty; even when difficult  listening  swimming; volleyball  cooking  laughing  inspiring others  being a mom  seeing the big picture</t>
  </si>
  <si>
    <t>i'm tall  beautiful blue eyes  have an engaging personality</t>
  </si>
  <si>
    <t>books: mostly non-fiction; consious parenting  movies: moonstruck; mamamia;  food: indian; italian; vegetarian - love to cook  love music: jazz; blues; rock n roll; the beatles; james taylor</t>
  </si>
  <si>
    <t>goddess  my daughter  my family  serenity  clean water  love</t>
  </si>
  <si>
    <t>falling in love  how to be the best parent i can be  wishing i had more time to date  what one small thing i can do today to make a person; child smile</t>
  </si>
  <si>
    <t>could be one or more of these: washing dishes; doing the laundry; out to dinner with friends; spending time with my daughter; reading a great new book; the list goes on.....oh; and i am usually exhausted from the week. i love friday's though; because i can sleep in on sat and lounge.</t>
  </si>
  <si>
    <t>hmmm....thinking.......it won't be private then?</t>
  </si>
  <si>
    <t>you really love kids  you are kind; funny; spiritual and not afraid to cry  you take the road less traveled</t>
  </si>
  <si>
    <t>i'm laid back; liberally minded; love the outdoors and running with my boxer dog. i drink my coffee black; eat almost anything and prefer a hot summer over a cold winter.</t>
  </si>
  <si>
    <t>i'm currently in the middle of relocating from the east coast. right now i am living in a hotel in redwood city with my dog while searching for a place to live.    as for work; i'm a bioinformatic engineer and have been in academia for a long time. i just accepted a position at a company that makes next generation dna sequencers in menlo park and i'm currently transitioning myself to the silicon valley industry lifestyle.</t>
  </si>
  <si>
    <t>enjoying the beauty in the complexity of it all</t>
  </si>
  <si>
    <t>i like all food with almost no exceptions.  here are some things that come to mind: lechon; sushi; ahi poke; maryland crabs; pho; korean bbq; mexican; dim sum; peking duck; gyro's; rice pudding...    i'll watch most movies but pulp fiction is probably one of my favorites. i love tarantino stuff from the 90's (desperado; from dusk till dawn; reservoir dogs; natural born killers)    i don't discriminate when it comes to music. in high school i went through my rock/punkrock/heavy metal phase:  &lt;em&gt;jim morrison/jimi hendrix/stone temple pilots/bad religion/nofx/pennywise/dead kennedys/rancid/sex pistols/metallica/sepultura/pantera&lt;/em&gt;    in college i got a heavy dose of hiphop:  &lt;em&gt;a tribe called quest/delasoul/guru/jayz/biggie/'pac/50cent etc&lt;/em&gt;    and ska/reggae:  &lt;em&gt;bob marley/sly &amp;amp; robbie/king tubby/lee perry/sublime&lt;/em&gt;    now i'll pretty much listen to anything; but find myself listening to npr or other talk radio ~95% of the time; and dub reggae/classical the other 5% with noise cancelling headphones while trying to wrap up that damn manuscript i just can't seem to finish.  &lt;em&gt;talk of the nation/all things considered/fresh air/morning edition:pandora classical radio/king tubby/lee perry&lt;/em&gt;</t>
  </si>
  <si>
    <t>marley (both bob &amp;amp; my dog)  internet  sunshine  rain  running shoes  positive outlook</t>
  </si>
  <si>
    <t>what's next?  when i'll be able to pull off an ultra marathon</t>
  </si>
  <si>
    <t>trying my best not to think about work</t>
  </si>
  <si>
    <t>i'm scared of heights. not because i'm scared of falling; but because when i find myself next to a ledge or big drop off; i have to consciously fight an urge of wanting to jump off. the higher the ledge; the stronger the urge.</t>
  </si>
  <si>
    <t>you wanna get to know me</t>
  </si>
  <si>
    <t>full time student in los angeles. interest in hanging out .  likes going to movies; hiking; restaurants;and going to shows .  love the outdoors  tattoos &amp;amp; horror movies make me happy</t>
  </si>
  <si>
    <t>trying to garden more. working and going to school</t>
  </si>
  <si>
    <t>brushing my teeth</t>
  </si>
  <si>
    <t>books: cruddy; allen ginsberg;walt whittman also books about the occult .  music: slowdive; bauhaus earth;salem; the wipers;captain beefhart;beyonce  movies: gregg araki ; kenneth anger  food: all</t>
  </si>
  <si>
    <t>water</t>
  </si>
  <si>
    <t>the beach</t>
  </si>
  <si>
    <t>hey my name is ryan! i have been living in san francisco for about a year now and loving it. i am a grad student at the academy of art university getting my mfa in visual effects. i love recreational activities; hiking; swimming; biking; clubbing; cafes and poetry; movies; guitar; going to concerts and small shows and many more.</t>
  </si>
  <si>
    <t>currently working on my masters degree in visual effects; and making a new life for myself in a city i love. i always knew i would end up in show biz in some way.</t>
  </si>
  <si>
    <t>i'm great at digital art; modeling for sculpture painting or figure drawing; guitar; memorizing movie lines; adventuring and writing; trying new things; making the best of opportunities and many other things. jumping fences; yoga; that knife trick where you move it really fast between fingers; and lucid dreaming.</t>
  </si>
  <si>
    <t>my smile and/or dimples. sometimes my awesome ass. my quirks and my habit of being forthcoming and open about most things.</t>
  </si>
  <si>
    <t>favorite books: electro boy; fear and loathing in las vegas; fear and loathing in america; the great shark hunt; hell's angels; the electric kool-aid acid test; acid dreams; les miserables; ender's game; the god delusion; the third chimpanzee; outliers; the rum diary    favorite movies: vanilla sky; american gangster; trainspotting; groove; alice in wonderland; requiem for a dream; inception; eternal sunshine of the spotless mind; gattaca; the life aquatic; darjeeling limited; closer; a clockwork orange; little nickie; willy wonka and the chocolate factory; death at a funeral (the british version); the rock; shawshank redemption; swordfish; blow; layer cake; snatch; oceans 11/12/13; 300; walk hard; zoolander; stepbrothers; old school    favorite shows: south park; family guy; aqua teen hunger force (i do a great meatwad impression); squidbillies; home movies; always sunny in philidelphia; american dad; and mythbusters    favorite music: pink floyd; rolling stones; jethro tull; grateful dead; beatles; ac/dc; paul van dyk; bob marley; bob dylan; led zepelin; rjd2; blackalicious; ratatat; incubus; blind melon; deadmou5; benni benassi; daft punk; red hot chili peppers; the veragroove; sublime</t>
  </si>
  <si>
    <t>art  my droid  maya  friends  movies  music</t>
  </si>
  <si>
    <t>art; sex; adventure; travel; and what i'd do if i won the lottery.  and how come in n' out's animal style fries not shaped like animals? aren't animal cookies shaped like animals? i mean come on! more ways to make money. planning my next big music/art festival. the dream i had last night; and how do revisit it in tonight's dream. how to become a tour guide someplace cool (hopefully alcatraz island). i wonder if i could survive in the wild like bear grylls. can i sky dive naked? can i sky dive with a guitar like skwisgaar skwiggles? can i sky dive naked and play guitar at the same time? will david gilmour ever tour the u.s.? i sometimes think about the time i shook george bush's hand and he called me a great american (hahah; he doesn't know me; what a douche!) i sometimes think about what dangerous activity would be fun to accomplish. could i land a plane if it was an emergency? i hope so..    but i digress....i think about a lot of stuff.</t>
  </si>
  <si>
    <t>going out and exploring; meeting people; or even staying inside with someone i like and just hanging out. or going to a festival; rave; cookout; tailgate; or walking on a quest to find good food.</t>
  </si>
  <si>
    <t>i once gave a deaf person a braille menu at a restaurant.</t>
  </si>
  <si>
    <t>if you are adventurous; kinky and open minded. artists; travelers and intellectuals are definitely a plus! i love women with tattoos and piercings.</t>
  </si>
  <si>
    <t>english (fluently)/french (okay)/hebrew (okay)/spanish (poorly)/german (poorly)</t>
  </si>
  <si>
    <t>i'm a lucky girl. i've had the ability and good fortune to achieve most things i've set my mind to (although sometimes i have to step back and remind myself of that). i haven't found that one great guy yet; but i'm hopeful that things happen for a reason and you're out there.    about me....i'm an outgoing person that cares a lot about others and am good to the person i am in a relationship with. i have an east coast sensibility (raised in ct) but i love living in california. i am very into the healthy eating/lifestyle thing but will never give up the occasional cheeseburger....or pizza for that matter. i appreciate camping and red's java hut as much as 5-star hotels and gary danko's. i love high heels but i also know how to use jumper cables. i am up for doing anything athletic and feel it's important in life to keep trying new things (except possibly bungee jumping). i love being out and spending times with friends; but i like to balance that with quiet time at home.</t>
  </si>
  <si>
    <t>working on trying to enjoy the moment because that's all there is. (long version available for when we meet in person.)</t>
  </si>
  <si>
    <t>besides parallel parking (which i'm pretty darn good at) i'm a jack of all trades; master of none. i can tackle most things with competence.</t>
  </si>
  <si>
    <t>i'm an avid reader and i love movies. currently reading the thousand autumns of jacob de zoet and re-reading an eckhart tolle book.</t>
  </si>
  <si>
    <t>red shoes  xm radio  morning cup of coffee  daylight savings time  sleep  pizza</t>
  </si>
  <si>
    <t>i spend a lot of time thinking about how to not think about things so much.</t>
  </si>
  <si>
    <t>catching up with friends over drinks or a meal is usually at the top of the list.</t>
  </si>
  <si>
    <t>i'm a open person; but i'll save the private things for when we meet.</t>
  </si>
  <si>
    <t>you're a great guy who is intelligent; confident; ambitious; athletic; outgoing; attractive; has a sense of humor centered around sarcasm and dry wit; balances spontaneity with being able to make a plan; understands compromise; is a good conversationalist; doesn't use smiley faces excessively in e-mail communication :) and would bring me flowers every once in a while even though it's not my birthday. also; if you've been married before or already have kids; that's fine by me.    overall i want to find someone i have amazing chemistry; conversation and communication with and who is open to a long-term relationship. i know relationships are lots of work; but i also know for the right person it's worth it. i enjoy spending a decent amount of time with my partner; but feel maintaining individual friendships and interests is key in a good relationship.    if you think you fit the bill; definitely get in touch.</t>
  </si>
  <si>
    <t>i'm a relaxed; yet outgoing guy who's always open to new experiences and adventures. i'm just as happy trying a new restaurant or cooking a huge dinner as i am going out to the bars. if it's a sunny day; i'm outside enjoying it. san francisco is a spectacular city and i really like exploring. maybe you do too.    let's see; what else? i'm clean-cut but almost never clean-shaven. i'm jewish; but definitely not religious. i love the outdoors and being green; but i'm not a hippee. i was in a fraternity; but am not a 'bro.' i'm a nerd; but not nerdy.</t>
  </si>
  <si>
    <t>i moved to san francisco after college and am working at a solar energy start-up. i really enjoy the fast-paced environment; and the feeling of contributing to something new each and every day. science and technology are important to me; and i'm glad that i've found a job that allows me to progressively leverage these interests.</t>
  </si>
  <si>
    <t>putting myself in situations that turn into funny stories; cooking; finding fun/under-the-radar events; hitting snooze; being organized; remembering excellent lines from excellent movies; making conversation</t>
  </si>
  <si>
    <t>my eyes? you tell me.</t>
  </si>
  <si>
    <t>books: the giving tree; hp; frankenstein; the things they carried; guns germs and steel; anything by steinbeck    movies: good will hunting; v for vendetta; the big lebowski; in bruges; forgetting sarah marshall; top gun; hook; the shawshank redemption    shows: the wire; the west wing; the daily show/colbert report; game of thrones; the league; mad men; seinfeld; curb your enthusiasm    music: just about anything. bluegrass? sure. classical? classic. top40? eh; why not? country? no! brazilian hip hop? oh yeah.    food: you name it. i love food. but middle eastern and ethiopian are probably my favorites. one time i even had ethiopian food in the middle east. how's that for globalization?</t>
  </si>
  <si>
    <t>1. friends and family  2. sun (and the outdoors)  3. learning  4. sriracha or nutella (see below)  5. exercise  6. tasty ipas; belgian ales; and whiskeys  7. ...multiples of seven</t>
  </si>
  <si>
    <t>- what i'm making for dinner.  - energy.  - the sriracha/nutella paradox. can you name a single food that doesn't go well with either sriracha or nutella??!? i sure can't.</t>
  </si>
  <si>
    <t>checking out a new restaurant; bar; or neighborhood with friends.</t>
  </si>
  <si>
    <t>i never learned to loop-swoop-and-pull. seriously; i can't do it. i'm a bunny-ears guy.</t>
  </si>
  <si>
    <t>you're fun; smart; easy-going; and witty.  you like being outdoors on a beautiful day.  you smile and laugh often.  you enjoy sleeping in and going out to brunch on weekends.</t>
  </si>
  <si>
    <t>okay; here it is:    i want someone who i like to be around. someone who likes to be around me and wants to spend time with me. i want someone who likes seeing me ...more than just once a week.    i want someone that i can communicate with. preferably on a daily basis (or more). by communicate i mean talking. this doesn't just mean listening to what i have to say; but someone i enjoy listening to.    ...those are really my only requests (for starters). but if it seems like that is asking too much; then &lt;b&gt;&lt;i&gt;please&lt;/i&gt;&lt;/b&gt; don't bother wasting my time -and yours; for that matter.    for those interested in knowing; i am &lt;b&gt;&lt;u&gt;far&lt;/u&gt;&lt;/b&gt; from dishonest. ...and my name is not jon.</t>
  </si>
  <si>
    <t>...being on time.</t>
  </si>
  <si>
    <t>...that i am quiet.</t>
  </si>
  <si>
    <t>i like to listen to punk and hardcore and i like going to see bands play. my favorite instrument is the bass guitar and no; i don't play.</t>
  </si>
  <si>
    <t>...if i'm ever going to meet anybody.</t>
  </si>
  <si>
    <t>...unfortunately; at home watching tv.</t>
  </si>
  <si>
    <t>...if i'm willing to admit it; then it wouldn't be private!!</t>
  </si>
  <si>
    <t>...you are interested.</t>
  </si>
  <si>
    <t>i'm comfortable with myself and how my career is shaping up. i grew up in san jose; lived in vancouver; wa for a few years; and ended up back in the bay area; this time out of san francisco. i'm happy with the transitions that i've made; but i would love to experience still more. i want to end up somewhere like france or canada.    i love everything space/sci-fi related; hence my natural attraction to star wars. i love astronomy; even though i hate sitting still long enough to stare at anything through a microscope. if you can understand that about me; you're already on your way to understanding me on the whole.    i love watching family guy (i'd whoop your butt at trivial pursuit; family guy style); i enjoy listening to instrumental music sometimes just to see if i can pick out the full orchestra of sounds simultaneously...this is a chore; and much harder than it sounds at first.    i love social stimulus; but i never give myself enough of it. too often; i find myself bound to the computer; doing stuff like this; instead of sharing my wit; my humor; and my general; all-around awesomeness with people - not being overly narcissistic here; am i? at least this way; i feel i'm doing something relatively productive over; say; starcraft ii again; or wow.    one more thing: i am not a judgmental person. i've very patient and understanding of a lot of people and a lot of situations. don't let my jewish angle fool you; i've been aetheist for several years; and i grew up catholic. i've very tolerant of people's religion; and i'm at peace with the idea of being jewish with a non-jewish mate; so no worries about that.</t>
  </si>
  <si>
    <t>i currently work as a systems administrator in it. i'm very much a tech geek; though i crave social stimulation as well. i'm currently working to get further certified in my field.    here's the thing; though. i'm also craving more earthy trappings for myself. i've been thinking on and off about moving to someplace like wyoming. last time i thought about this; i left a rural area to head to the big city; so maybe i'm oscillating back towards rural. but there you are.</t>
  </si>
  <si>
    <t>i'm good at a lot of things...the only things i don't do well is sports and painting/drawing.    if your computer's bugging up; call me.  if you want help with a trivial pursuit game; check with me. i'll either be priceless or useless to your team.  if you want to watch a movie; i'll watch almost anything; though i will say that it depends heavily on my mood at times.  i'm good at being ordinary; at least in the old-fashioned sense. i'm realizing more and more that i belong to the 40s and 50s era; at least as far as values.  i'm good at math.  i'm good at writing essays and arguments and so on and so forth.  i can write poems from the technical standpoint and suck with the wording; or i can write a poem full of beautiful words with no structure. i seem incapable of both simultaneously.  i can read sentences upside-down (i come to find a lot of people can't; which surprises me).  i have double-jointed elbows; so i can make my arm look broken if i do it right. at the very least; i can weird someone out by doing it; though it feels really nice; like a good stretch.  i'm good at spelling....usually. apparently; this skill takes maintenance; something i haven't properly kept up. hence; i forget how to spell words like difficult or separate from time to time.</t>
  </si>
  <si>
    <t>my eye....long story; but i can only see out of one of them. outside of that; alot of people think i'm funny or goofy.</t>
  </si>
  <si>
    <t>books: star wars; novelizations on action/comic movies (batman; day after tomorrow; etc.); books by nicolas sparks; so on and so forth.  movies: star wars; lord of the rings; war movies (independence day; the core; etc); romantic comedies; disney movies.  music: alternative; rock; 70's rock; beatles; beach boys; some metal; mainstream  food: i'm open to try almost anything. i don't do freaky things like brains or cow foot; and i already know i don't like pineapple or mushrooms. other than that; i'm one of the most experimental people i know. i even tried african food at one point; which was awesome. for those curious few; it's rather similar to indian curry (the dish i tried at least).</t>
  </si>
  <si>
    <t>1. computer  2. books  3. people  4. cell phone  5. humor  6. ....food and water? lol</t>
  </si>
  <si>
    <t>moving; both physically somewhere else (i'm thinking of wyoming) and mentally/professionally onto bigger and better things.    i also wonder about animals and their thoughts; and i think on how many other people are thinking the same things.</t>
  </si>
  <si>
    <t>gaming or watching a movie after shabbat services (converting to judaism). i work all week on a standard 9-5; so when i come home on fridays; i usually break out the heavy guns and start doing something interesting with my life again. gaming comes back into focus; books and movies are enjoyed; i occasionally will meet up with friends or coworkers to go out and do something interesting like a movie theater; or eating out at a diner somewhere.</t>
  </si>
  <si>
    <t>i'm addicted to people. and not in a hannibal lecter sort of way; but more like in a "i thrive on human interaction; and without other human beings to help keep me sane; i'd probably become a raving mad person staggering down the gutter streets of market st; sf" kind of way.</t>
  </si>
  <si>
    <t>if you like what you see; talk to me. i've seen some pretty funny answers thrown into these boxes; but i'm getting back to the core of the question. if you want to talk to me; then talk to me. it's as simple as that - i'm weary of the games involved in online communities; and i just want to take scissors to the red tape that's clogged up the works.</t>
  </si>
  <si>
    <t>navigating life; making choices and at the same time letting it go where it'll take me. outgoing and energetic; love traveling; finding new restaurants (and going to old favorites). into cycling; especially from sf to la. :) i really love my job in museums. it continues to be an amazing experience to be working with 3rd graders as much as with undergraduates. seeking new adventures; eventually with someone who is open to new experiences. ultimately looking for something in the long term range; but it all starts with one date; right?</t>
  </si>
  <si>
    <t>i work in the informal education field. it's fun to figure out how to get a light bulb to go on. :) i work with all age ranges; but really like working with undergrads. they're such optimists! hopefully i can keep that going. was an archaeologist in a former life (but haven't owned a fedora). during my off time i'm into cycling (aids/lifecycle!); food; friends; movies; the gym; live djs; good books; bad tv; hiking; travel and volunteering.    and; i just started taking latin ballroom lessons. who knew that i would be the subject of my own ridicule?</t>
  </si>
  <si>
    <t>baking (following directions); listening; eating (i have been awarded); relaxing and doing nothing; and having a good time with friends.    love to cycle. going far and fast.    ultimately; i'm really good at being me; though. how's that for talking around an answer? i'm really good at that; too... :)</t>
  </si>
  <si>
    <t>bitchy. endearing? you decide. ;)</t>
  </si>
  <si>
    <t>books: anything by issac asimov; david sedaris; frank herbert; geek love; night; confederacy of dunces...    movies: no stark limits. willing to watch anything once....except romantic comedies...and overwrought intellectual films. hmm; well; i guess i do have limits. oh; and i do enjoy movies with big explosions.    music: electronic; electroclash; live dj's; soulwax; the presets; justice; digitalism; scissor sisters; zinc; fischerspooner; daft punk; deadmau5; boys noize... also into feist; mika; madeleine peyroux; norah jones (love); mgmt; kaskade. old school never hurt anyone: abba; siouxsie and the banshees; eurythmics.    food: love to eat great food! into all kinds. but thai? mmmhm. definitely. i should say mexican is my ultimate fav; but since that's what i ate growing up....i'm not gonna.    tv: (yes; i watch tv. please don't say you don't....) top chef; battlestar galactica (or as my friend calls it; battlenerd galactidork); buffy; v; mad men (love); rupaul's drag race; rome; six feet under; downton abbey; game of thrones; food network; venture brothers. any star trek shows...except "enterprise". that one was embarrassing. don't always go highbrow with my choices; but rupaul's dr is a pretty smart show. :)    love to play games (board and video; but not mind); settlers of catan; etc. does that make me geeky? yes. yes it does. :)</t>
  </si>
  <si>
    <t>there are six.</t>
  </si>
  <si>
    <t>what am i going to eat next?</t>
  </si>
  <si>
    <t>probably hanging out with friends; east bay or in the city. not averse to staying home; though; exhausted from the week.</t>
  </si>
  <si>
    <t>i like eating out of bowls. and i have rock collection. for reals.</t>
  </si>
  <si>
    <t>you like to laugh and don't take yourself too seriously (but seriously enough)...or something like that. sort of. ok; i'm done.</t>
  </si>
  <si>
    <t>messing up and trying to fix the problem!</t>
  </si>
  <si>
    <t>freakishly tall asian!!!!</t>
  </si>
  <si>
    <t>horror movies just crack me up! i don't know why!</t>
  </si>
  <si>
    <t>1) family/friends  2) $$$$$  3) sports (sf giants)  4) tv  5) apple products ( go aapl!)  6) ????</t>
  </si>
  <si>
    <t>what will my future hold? any kids?</t>
  </si>
  <si>
    <t>in bed; all tucked in at 8pm.</t>
  </si>
  <si>
    <t>working and enjoying all this beautiful city has to offer!</t>
  </si>
  <si>
    <t>bret easton ellis; augusten burroughs; and george orwell are some of my favorites. i love novels (i have a degree in literature) but lately i've been reading a lot of memoirs.    requiem for a dream. the fountain. lars and the real girl. the holiday. eyes wide shut. lost in translation. closer. before sunrise. before sunset. mulholland drive. y tu mama tambien.    weeds. master chef. sex and the city.    vietnamese food...yum!    indie rock; electronic; classic rock; ambient techno. music is life!</t>
  </si>
  <si>
    <t>music  books  bikram yoga  family  animals</t>
  </si>
  <si>
    <t>life in general.</t>
  </si>
  <si>
    <t>relaxing at home with a glass of wine. or out for a few drinks at happy hour.</t>
  </si>
  <si>
    <t>i'm a fun-loving girl; most often found living the high life in the form of tasty treats; city walks; book club parties and the occasional parkside lounge session. i am vastly thrilled by beautiful or funny little things that take me by surprise. i sometimes laugh out loud when i'm alone.    i am idealistic; patient; and creative.</t>
  </si>
  <si>
    <t>i run a small arts consultancy; working with all types of artists to help them achieve their creative goals and find fulfillment. it's a relatively new business and i'm so excited about it. i also spend a few nights a week working at a very tasty restaurant; live with my lovely sister and relish bringing people together for fun times.</t>
  </si>
  <si>
    <t>... giggling.</t>
  </si>
  <si>
    <t>my peaceful and present demeanor. that i surround myself with beautiful things; and that i'm usually in the midst of organizing something fun and creative. that i always carry chocolate in my purse.</t>
  </si>
  <si>
    <t>a sampler platter (i have so many favorites):    books: einstein's dreams; an american childhood  movies: there will be blood; good night and good luck  music: billie holiday; art tatum; the beatles; the be good tanyas  food: salad for breakfast; fresh produce; butter; olives; chocolate</t>
  </si>
  <si>
    <t>... my kitchen; dogs; sunshine; tea with milk; the beach; chopin and camping stoves. ok; that's 7. (i could never do without extra credit.)</t>
  </si>
  <si>
    <t>... fractals; taking care of people and creating more of what makes me happy.</t>
  </si>
  <si>
    <t>... sharing magical adventures with my closest friends - in the city; in the country or in the living room.</t>
  </si>
  <si>
    <t>is that i love myself. that's private because i know it can sound egotistical... but it's what allows me to enjoy being alive and taking care of people.</t>
  </si>
  <si>
    <t>... you want to teach me how to sail a boat; if you think you may have an important insight into the meaning of life; if you are a carpenter... or if you are generally grounded/confident/dreamy and want to take me out :)</t>
  </si>
  <si>
    <t>english (fluently)/spanish (okay)/portuguese (okay)</t>
  </si>
  <si>
    <t>i am a music loving well traveled individual. i love life and am constantly trying to find new ways to enjoy it. traveling is one of my greatest passions; but with standard rigors of life i don't get to do it as much as i would like to. going out to shows and experiencing art and culture is how i prefer to spend my time out. i have a network of very close friends that i enjoy spending time with. i love to get outside and hike on the weekends or hit the beach (i often have to remind my friends how lucky we are to be so close to the ocean).</t>
  </si>
  <si>
    <t>i spend my time around the house practicing playing music. my main  focus is bass; but i play drums and guitar as well (but not as  well). i am in a band that is made up of some extremely talented  people i am honored to play with.    i regularly go out to see live music of every variety.    i have been doing yoga a lot more lately and it has had an  extremely positive influence on my life.    i have recently taken up slack lining and it has been amazing fun.  it has taken over most of my outdoor activity time (maybe because i  can walk around the corner from my house to do it).</t>
  </si>
  <si>
    <t>drinking enough water everyday (at least during the week)</t>
  </si>
  <si>
    <t>books: hitchhiker's guide to the galaxy; the sun also rises; on the road    movies: too many to name but a few are time bandits; enter the dragon; amadeus. i love david lynch. inception was the last movie i saw in the theater that i though was really really good.    shows: i don't have cable; but i still manage to catch some stuff like south park and tosh.0 (they are the funniest shows on tv in my opinion)    music: i listen to some much different stuff. a lot of which i am aware that most people don't like to listen to (zappa; rtf; mr. bungle; nomeansno; slayer; rush).  but with that being said some of my all time favorites the beatles; james brown; stevie wonder; led zeppelin; black sabbath; pink floyd; miles davis; john coltrane.    currently i am listening to a lot of tortoise; phish; fu manchu; el ten eleven; pinback; talking heads; and primus. i recently discovered betty davis and think she is amazing.    food: i love to eat just about anything. i really enjoy trying stuff i haven't had and if i could eat a cuisine from a different part of the world every night i would be set. i am a pretty bad cook so i don't get to eat as well as i would like to.</t>
  </si>
  <si>
    <t>water (not as a joke i really like drinking water)  friends  music  traveling  sleep  variety</t>
  </si>
  <si>
    <t>i'm an easy going; generally optimistic guy; and who enjoys quality conversation and sarcastic/witty/stupid humor.  two of my favorite things are travel and eating out at new restaurants. the former i don't do enough of; the latter i probably do too much. i try to keep everything in balance though by staying active and exercising. overall; i love trying new experiences; and new places; people; and ideas.</t>
  </si>
  <si>
    <t>2012 has been a year of change. finally started a new job; which is leading my career in a whole new direction; and am loving it so far! whole new outlook on life; taking life a day at a time and having fun while doing it. :)</t>
  </si>
  <si>
    <t>listening; coordinating plans; and cheesy/witty comments.</t>
  </si>
  <si>
    <t>physically; my smile perhaps?</t>
  </si>
  <si>
    <t>moviescomedies; other favorites are movies have some type of artistic flair or that make you think. kill bill' and butterfly effect' are examples. i'm also a sucker for pixar.  tv...used to not watch tv at all. then i got sucked in the likes of glee; once upon a time; revenge; &amp;amp; 30 rock  musicvery eclectic; l like all types of music. when in doubt; if it's got a good beat; i'm probably into it.  foodused to be the pickiest eater; now i'll eat pretty much everything. can never go wrong with italian or sushi though.</t>
  </si>
  <si>
    <t>friends  family  music  good food  my car/travel  humor</t>
  </si>
  <si>
    <t>how to fill out these boxes...seriously though; where the next step in life will take meand on a less deep level; weekend plans; where i can travel to next; and what's for dinner.</t>
  </si>
  <si>
    <t>not sitting at home (unless i'm with someone special). usually off on an adventure. the occasional night out at the bars can be fun too sometimes.</t>
  </si>
  <si>
    <t>i have an unusually long tongue. whew; that was rough.</t>
  </si>
  <si>
    <t>&lt;em&gt;march 2011: i apologize for not getting back to those of you that have messaged me. lots of stuff going on. i will get back to you soon. and thanks for checking out my profile!!&lt;/em&gt;    now i get to write something that's charming; pithy; sexy; &lt;b&gt;and&lt;/b&gt; catchy enough to get your attention. ooooooooooh... the &lt;em&gt;pressure&lt;/em&gt;!!!! lol    i'm a very lucky and blessed guy---i have the best friends and family in the world that love and support me; i live in one of the most beautiful and most tolerant cities in the world; i have my dream job; which makes going to work something i look forward to (well; &lt;b&gt;most&lt;/b&gt; days!! ;-)    i'm pretty easy going; but i do have a bad habit of &lt;a class= "ilink" href="/interests?i=working"&gt;working&lt;/a&gt; long hours (a side effect of really enjoying what i do.) i rarely have "spare" time; but with my leisure time i enjoy going to the &lt;a class="ilink" href="/interests?i=gym"&gt;gym&lt;/a&gt;; taking a long &lt;a class="ilink" href="/interests?i=bike+ride"&gt;bike ride&lt;/a&gt;; grabbing a bite to eat with friends; reading a good book; catching a &lt;a class="ilink" href="/interests?i=movie"&gt;movie&lt;/a&gt;; or the (becoming more and more infrequent) night out &lt;a class="ilink" href= "/interests?i=dancing"&gt;dancing&lt;/a&gt;. i love to &lt;a class="ilink" href="/interests?i=travel"&gt;travel&lt;/a&gt;; but i haven't made the time to do much of that recently. my bad!    i've been in two long-term relationships; and have learned that relationships work best (for me) when i'm devoted to my partner; but continue to maintain an identity outside the relationship. my ideal partner would be someone with whom i could share life's joy and beauty as well as its disappointments and pains. integrity; compassion; and honesty are probably the qualities i look for most.    when i'm asked what my "guiding principals" are ; i think of the book &lt;em&gt;&lt;a class="ilink" href= "/interests?i=conversations+with+god"&gt;conversations with god&lt;/a&gt;&lt;/em&gt;; where the author says that life is about &lt;b&gt;creating who you want to be&lt;/b&gt;. that really resonates with me. further; "there is only one reason for doing anything: &lt;em&gt;as a statement to the universe of &lt;b&gt;who i am&lt;/b&gt;&lt;/em&gt;. i try to live with that upper most in my mind.    thanks for checking out my profile! cheers!!</t>
  </si>
  <si>
    <t>i thoroughly enjoy my job as a software &lt;a class="ilink" href= "/interests?i=product+designer"&gt;product designer&lt;/a&gt;. to be honest though; one thing i frequently struggle with is the &lt;a class= "ilink" href="/interests?i=balance"&gt;balance&lt;/a&gt; between work and the rest of my life. i really enjoy being involved with organizations that help others: i helped found---and am very proud of---a dance party in &lt;a class="ilink" href= "/interests?i=san+francisco"&gt;san francisco&lt;/a&gt; that is completely produced by volunteers---and has raised more than &lt;b&gt;one million dollars&lt;/b&gt; during its 20+ years existence. i also have ridden in the aids &lt;a class="ilink" href= "/interests?i=lifecycle"&gt;lifecycle&lt;/a&gt; twice and thoroughly enjoyed not only the &lt;a class="ilink" href= "/interests?i=physicality"&gt;physicality&lt;/a&gt;; but also the &lt;a class= "ilink" href="/interests?i=camaraderie"&gt;camaraderie&lt;/a&gt; among the thousands (literally) of riders and roadies all united in one cause.</t>
  </si>
  <si>
    <t>... listening  ... being &lt;a class="ilink" href= "/interests?i=affectionate"&gt;affectionate&lt;/a&gt;  ... taking care of others  ... being &lt;a class="ilink" href= "/interests?i=creative"&gt;creative&lt;/a&gt;  ... my job as a software product/&lt;a class="ilink" href= "/interests?i=interface"&gt;interface&lt;/a&gt;/&lt;a class="ilink" href= "/interests?i=interaction"&gt;interaction&lt;/a&gt; designer (making software intuitive and easy to use as possible)  ... &lt;a class="ilink" href= "/interests?i=procrastinating"&gt;procrastinating&lt;/a&gt;  ... most definitely &lt;a class="ilink" href= "/interests?i=kissing"&gt;kissing&lt;/a&gt;  ... &lt;a class="ilink" href="/interests?i=blow+jobs"&gt;blow jobs&lt;/a&gt; (!) :p</t>
  </si>
  <si>
    <t>i'm told i have a great smile as well as kind eyes. i'm also told that i have great positive energy. and i'm very lucky to have a nice &lt;a class="ilink" href="/interests?i=physique"&gt;physique&lt;/a&gt;.</t>
  </si>
  <si>
    <t>books (too many to list; but here's a sample)  conversations with god  if the buddha dated  tales of the city  a new earth    movies (too many to list; but here's a sample)  inception  are the kids all right?  the hangover  sin nombre  avatar  doubt  revolutionary road  wall-e  best in show  moulin rouge  amelie  brokeback mountain (go figure)  fargo  aliens (the first one)  like water for chocolate  down with love  silence of the lambs  victor/victoria  the color purple  who framed roger rabbit?  xanadu  the women  auntie mame (rosalind russel)    tv  i used to be able to say that i didn't watch television at all (i don't have cable and am proud of that); but a recent boyfriend got me hooked on true blood (and lost -- but that's over). other than that; i find tv pretty much mindless and i don't have the time to waste on it; except for pbs.    radio  i'm hooked on npr; i have kqed on most of the time when i'm home.    music  i am quite &lt;a class="ilink" href= "/interests?i=eclectic"&gt;eclectic&lt;/a&gt; in my musical tastes: i don't care all that much for contemporary pop music these days (or more accurately; radio - so i don't get exposed to new artists). believe it or not; my favorite genre these days is &lt;a class="ilink" href= "/interests?i=progressive+country"&gt;progressive country&lt;/a&gt; (but don't hold that against me!!). i also love "vintage" dance music (&lt;a class="ilink" href="/interests?i=disco"&gt;disco&lt;/a&gt;; &lt;a class= "ilink" href="/interests?i=trance"&gt;trance&lt;/a&gt;; &lt;a class="ilink" href="/interests?i=house+music"&gt;house music&lt;/a&gt; - things that have a &lt;em&gt;melody&lt;/em&gt; and; dare i say it; &lt;em&gt;words!&lt;/em&gt;) and i also enjoy listening to &lt;a class="ilink" href= "/interests?i=classical+music"&gt;classical music&lt;/a&gt;.  if i had to name some artists; i'd include &lt;a class="ilink" href= "/interests?i=imogen+heap"&gt;imogen heap&lt;/a&gt;; &lt;a class="ilink" href= "/interests?i=erasure"&gt;erasure&lt;/a&gt;; &lt;a class="ilink" href= "/interests?i=pet+shop+boys"&gt;pet shop boys&lt;/a&gt;; &lt;a class="ilink" href="/interests?i=donna+summer"&gt;donna summer&lt;/a&gt;; &lt;a class="ilink" href="/interests?i=a-ha"&gt;a-ha&lt;/a&gt; (i am gay; after all); &lt;a class= "ilink" href="/interests?i=scissor+sisters"&gt;scissor sisters&lt;/a&gt;; &lt;a class="ilink" href="/interests?i=freemasons"&gt;freemasons&lt;/a&gt;; &lt;a class="ilink" href="/interests?i=big+%26amp%3b%0arich"&gt;big &amp;amp; rich&lt;/a&gt;; &lt;a class="ilink" href="/interests?i=dan+seals"&gt;dan seals&lt;/a&gt;; &lt;a class="ilink" href="/interests?i=dixie+chicks"&gt;dixie chicks&lt;/a&gt;; &lt;a class="ilink" href= "/interests?i=hootie+and+the%0ablowfish"&gt;hootie and the blowfish&lt;/a&gt;; &lt;a class="ilink" href= "/interests?i=keith+urban"&gt;keith urban&lt;/a&gt;; &lt;a class="ilink" href= "/interests?i=lonestar"&gt;lonestar&lt;/a&gt;; &lt;a class="ilink" href= "/interests?i=patsy+cline"&gt;patsy cline&lt;/a&gt;; &lt;a class="ilink" href= "/interests?i=rascal+flatts"&gt;rascal flatts&lt;/a&gt;; &lt;a class="ilink" href="/interests?i=sugarland"&gt;sugarland&lt;/a&gt;; &lt;a class="ilink" href= "/interests?i=toto"&gt;toto&lt;/a&gt;; &lt;a class="ilink" href= "/interests?i=billy+joel"&gt;billy joel&lt;/a&gt;; &lt;a class="ilink" href= "/interests?i=james%0ataylor"&gt;james taylor&lt;/a&gt;; &lt;a class="ilink" href="/interests?i=quincy+jones"&gt;quincy jones&lt;/a&gt;; &lt;a class="ilink" href="/interests?i=cat+stevens"&gt;cat stevens&lt;/a&gt;; &lt;a class="ilink" href="/interests?i=the+manhattan%0atransfer"&gt;the manhattan transfer&lt;/a&gt;</t>
  </si>
  <si>
    <t>hmmm... given things like air; water; and shelter (i don't think that's what this question is after); i'd list:   friends   love ... in all its forms  &amp;nbsp;sex ... in all its forms   &lt;a class="ilink" href= "/interests?i=intellectual"&gt;intellectual&lt;/a&gt; stimulation: books; movies; news; blogs   &lt;a class="ilink" href="/interests?i=creative"&gt;creative&lt;/a&gt; stimulation: &lt;a class="ilink" href= "/interests?i=design"&gt;design&lt;/a&gt;; &lt;a class="ilink" href= "/interests?i=industrial+design"&gt;industrial design&lt;/a&gt;; &lt;a class= "ilink" href="/interests?i=fine+arts"&gt;fine arts&lt;/a&gt;; &lt;a class= "ilink" href="/interests?i=architecture"&gt;architecture&lt;/a&gt;; &lt;a class="ilink" href="/interests?i=museums"&gt;museums&lt;/a&gt;; &lt;a class= "ilink" href="/interests?i=concerts"&gt;concerts&lt;/a&gt;; &lt;a class="ilink" href="/interests?i=ballet"&gt;ballet&lt;/a&gt;; &lt;a class="ilink" href= "/interests?i=modern+dance"&gt;modern dance&lt;/a&gt;; &lt;a class="ilink" href="/interests?i=theatre"&gt;theatre&lt;/a&gt;   laughter   ok..... my &lt;a class="ilink" href= "/interests?i=gadgets"&gt;gadgets&lt;/a&gt; (&lt;a class="ilink" href= "/interests?i=mac+book+pro"&gt;mac book pro&lt;/a&gt;; &lt;a class="ilink" href="/interests?i=iphone"&gt;iphone&lt;/a&gt;; &lt;a class="ilink" href= "/interests?i=ipad"&gt;ipad&lt;/a&gt; ...)    i guess that's seven.    so shoot me.    &lt;em&gt;(ooooooooh.... what's that &lt;b&gt;shiny thing&lt;/b&gt; over there....?)&lt;/em&gt;</t>
  </si>
  <si>
    <t>actually; i tend to spend way too much time in my head. i'm trying to make myself live more in the moment. :-)</t>
  </si>
  <si>
    <t>... usually &lt;a class="ilink" href= "/interests?i=chilling"&gt;chilling&lt;/a&gt; out after a busy week. i sometimes will meet friends for dinner or a movie. and i sometimes have a date (!). i'm not much of a bar kinda guy; but i do occasionally going out---especially if i'm with someone who enjoys that.</t>
  </si>
  <si>
    <t>i'm &lt;a class="ilink" href="/interests?i=hiv%2b"&gt;hiv+&lt;/a&gt;. i found out in 1986 and think i was probably infected several years prior (before the whole safe sex thing became a big deal). i've had an &lt;a class="ilink" href="/interests?i=undetectable"&gt;undetectable&lt;/a&gt; viral load for more than 10 years and am---thankfully--- in great health.    and while we're on the subject; guys: can we avoid putting things like "i'm clean" and/or "d&amp;amp;d free" in our profiles? thank god i've accepted my hiv status; but how do you think it makes someone who is struggling with their status to read something like that. having hiv &lt;b&gt;does not&lt;/b&gt; make you "unclean" or "diseased." jeez. you'd think that as gay men; we'd be more sensitive to hurtful; stigmatizing; and discriminatory statements. there are more diplomatic ways of indicating this; e.g.; "i'm hiv ." c'mon.    ok... that's enough for that here. thinking about writing something in the "journal" about this subject.</t>
  </si>
  <si>
    <t>... you want to ... especially if you're a "&lt;a class="ilink" href= "/interests?i=pitcher"&gt;pitcher&lt;/a&gt;" kinda guy who likes what you've seen and read in my profile. nothing ventured nothing gained. :-)</t>
  </si>
  <si>
    <t>english/english (fluently)/spanish (okay)/french (poorly)</t>
  </si>
  <si>
    <t>i am a very social person and i value my friends immensely. i love being outside with my cute pup - parks; hikes; beaches; etc.  going to see a movie; trying a new restaurant; getting a beer at a dive bar; or staying home and working on a puzzle are all activities i enjoy.    i do my best to live in the present. i've had a few experiences in my life that have made me really appreciate the moment and want to fill it with fun; laughing; love; and adventure.    i love singing and traveling and have done a fair amount of singing while traveling.    i have a fear of heights but am slowly trying to conquer it by doing things like climbing ladders; zip lining; climbing machu picchu; driving my car on steep hills and next up; sky diving.</t>
  </si>
  <si>
    <t>i am currently working for a children's arts non profit in oakland. the time i spend with the kids is way more meaningful to me than the time i spend behind the desk; but i do really love the job. i am starting to think about going back to school...but i want to make sure it's well thought out before i dive back in.</t>
  </si>
  <si>
    <t>biffling and throwing my dog's ball over the neighbor's fence.</t>
  </si>
  <si>
    <t>i hate picking favorites; it's not fair to the others.    i do love pizza and mexican food a whole lot.</t>
  </si>
  <si>
    <t>great friends  oliver the crazy pup  singing  good food  the sun  a comfy t-shirt</t>
  </si>
  <si>
    <t>well; this is not so much private; but weird - i don't like chocolate.</t>
  </si>
  <si>
    <t>you are a generally happy person who also gets that life can be complicated.    you must like dogs :)</t>
  </si>
  <si>
    <t>i'm 39. i like to read.</t>
  </si>
  <si>
    <t>living the life</t>
  </si>
  <si>
    <t>my name is madelyn.    i just want to find some new people to pass the time with. to make the intangible tangible.</t>
  </si>
  <si>
    <t>going to school for my bachelor's in business with an emphasis in hospitality and tourism management. and you know; keepin' it real.</t>
  </si>
  <si>
    <t>my shoes always match what i'm wearing. that sounds normal; doesn't it? it's not.</t>
  </si>
  <si>
    <t>books:  love in the time of cholera; brave new world; crime and punishment; light at the edge of the world; where the red fern grows; lord of the flies; and anything by carl sagan; kurt vonnegut; jack kerouac; william s. burroughs; scott adams and chuck palahniuk.    movies:  the godfather; the big lebowski; my fair lady; star wars saga; office space; dumb and dumber; se7en; reservoir dogs; jurassic park; interview with the vampire; kill bill volumes i and ii; garden state; little miss sunshine; my neighbor totoro; the life aquatic with steve zissou; eternal sunshine of the spotless mind; sabrina; goodfellas; the craft.    tv:  arrested development; dexter; californication; parks and recreation; the walking dead; how i met your mother; the league; workaholics; sports center; jeopardy; cash cab; south park; archer... i will admit that i watch gossip girl and pretty little liars from time to time; but i'll never make you watch it with me. girl scouts honor.    food:  i'll try just about anything once but japanese is my cup of tea.    music:  i stole this directly from my ipod; i type fast.  aaliayah; aaron neville; ac/dc; adele; aerosmith; al green; alan silvestri; alanis morissette; the alchemist; alicia bridges; alkaline trio; amii stewart; andre nickatina; animal collective; anita ward; arcade fire; arctic monkeys; armor for sleep; at the drive-in; at the gates; atmosphere; audio bullys; average white band; the b-52's; bad religion; band of horses; the bangles; barry white; bb king; the beach boys; beastie boys; the beatles; bee gees; beirut; between the buried and me; beyonce; bjork; black eyed peas; black lips; black dahlia murder; the black keys; the bled; blondie; bloodhound gang; blue oyster cult; bob dylan; bob marley and the wailers; bob seger and the silver bullet band; bohannon; bon jovi; brand new; bright eyes; britney spears; broken bells; bubba sparxxx; buffalo springfield; the byrds; cameo; carl carlton; carl douglas; the cars; cassie; caspa; chamillionaire; cheryl lynn; chic; chiddy bang; children of bodom; chris brown; christina aguilera; chromeo; circa survive; clint mansell; coldplay; commodores; coolio; creedence clearwater revival; crystal castles; the cure; curtis mayfield; daft punk; david bowie; dazz band; deadmau5; dead poetic; dean martin; death cab for cutie; death from above 1979; deep purple; deftones; depeche mode; destiny's child; diana ross; dionne warwick and the spinners; dj bobo; dj hatcha; dj shadow; dmx; donna summer; the doobie brothers; the doors; dr. dog; dr. dre; dredg; earth; wind and fire; edward sharpe and the magnetic zeros; edwinn starr; electric light orchestra; elvis; empire of the sun; etta james; evelyn champagne king; everclear; fabolous; the faint; fairweather; far east movement; fatboy slim; felt; fifth dimension; the flaming lips; fleet foxes; florence and the machine; foo fighters; frank sinatra; frankie smith; frankie valley and the four seasons; the fray; fugazi; fugees; gap band; george clinton and parliament-funkadellic; george michael; gladys knight and the pips; glassjaw; godspeed you! black emperor; the good life; grace jones; the grouch; the growlers; gwen stefani; hot chocolate; isley brothers; issac hayes; jackson browne; jackson five; jack johnson; the jimi hendrix experience; jefferson airplane; joan jett and the blackhearts; joe walsh; justin timberlake; juvenile; kanye west; kaskade; katy perry; kc and the sunshine band; ke$ha; kelis; kid cudi; the killers; kings of leon; kiss; the knife; kool and the gang; kromestar; kurtis blow; lady gaga; lagwagon; lakeside; led zeppelin; less than jake; lil' kim; lil' wayne; lipps inc; little boots; living legends; lmfao; london colours; louis armstrong; ludacris; lykke li; m.i.a.; mac dre; the mamas and the papas; mariah carey; mars volta; marvin gaye; mase; mastodon; mcfadden and whitehead; metallica; mf doom; mgmt; michael jackson; mickey avalon; mika; mike jones; mike posner; mims; minus the bear; the misfits; missy elliott; modest mouse; mos def; muddy waters; mumford and sons; murs; muse; n-trance; n.w.a.; nancy sinatra; nas; nate dogg; negron; nelly; nelly furtado; neutral milk hotel; new found glory; neyo; nirvana; no doubt; notorious b.i.g.; oasis; ohio players; otis redding; outkast; the pack; parliament; passion pit; pat benatar; patti labelle; peaches; people under the stairs; the perishers; peter frampton; peter; paul and mary; petey pablo; phoenix; pigeon john; pinback; pink floyd; pitbull; pixies; the police; the postal service; prince; queen; queens of the stone age; radiohead; rage against the machine; randy newman; ratatat; ray charles; recover; red chord; red hot chilli peppers; reggie and the full effect; rick james; rihanna; rise against; rjd2; rob crow; rob zombie; rod stewart; the rolling stones; the rooftop singers; rose royce; rosemary clooney; rubettes; rufio; russian circles; rusko; rx bandits; rza; s.o.s. band; sade; sage francis; salt n' pepa; santana; saosin; the scorpions; sean kingston; sheila e.; silversun pickups; simon and garfunkel; sister sledge; skrillex; the smashing pumpkins; the smiths; snoop dogg; the sounds; spice girls; the spill canvas; steely dan; steppenwolf; steve aoki; stevie nicks; strung out; sub focus; sublime; sugar hill gang; t-pain; t.i.; taio cruz; taking back sunday; taste of honey; taylor swift; teena marie; tegan and sara; them crooked vultures; third eye blind; three dog night; thrice; thursday; timbaland; tlc; tom tom club; tommy james and the shondells; tom petty and the heartbreakers; too short; tracy chapman; trammps; a tribe called quest; tupac; unwritten law; usher; van morrison; vickie sue robinson; weezer; wham!; the white stripes; the who; wilco; wild cherry; will smith; willie dixon; willie nelson; wilson pickett; wiz khalifa; wolf parade; wolfmother; wu-tang clan; the xx; yg; ying yang twins; zapp and roger</t>
  </si>
  <si>
    <t>1. red  2. yellow  3. green  4. blue  5. indigo  6. violet    i'm really not a fan of the color orange.</t>
  </si>
  <si>
    <t>things that matter; things that don't matter; matter.</t>
  </si>
  <si>
    <t>party on; garth.</t>
  </si>
  <si>
    <t>i can get it.</t>
  </si>
  <si>
    <t>- you read my profile before you looked at my pictures.  - you'd want me as your date to your sister's wedding.  - you can apparate.</t>
  </si>
  <si>
    <t>my name is ofer i live in the bay area in the last year.i came here from hawaii; i love surfing and just hang out in the beach...originaly from israel love to travel a lot and enjoy life</t>
  </si>
  <si>
    <t>project manger</t>
  </si>
  <si>
    <t>smile n laugh</t>
  </si>
  <si>
    <t>the best show is le reve in las vegas..and i love sushi</t>
  </si>
  <si>
    <t>u</t>
  </si>
  <si>
    <t>good dinner first and then drinke or a movie</t>
  </si>
  <si>
    <t>english/hebrew/spanish</t>
  </si>
  <si>
    <t>okay. i really don't like doing this thing. but i guess you just gotta see few facts about me...    i am an honest and truthful guy. i say whatever i feel... and i feel whatever i say.  id rather lay my cards on the table rather than keeping 'em inside.    i love my friends and my family. i do have a big heart; which sometimes it really could work against me. people could possibly take advantage of it and forgot the difference between "nice" and " weak".    i had been in relationships for the past 10 years. being single for about 2 years now. i do need a break. it's exhausting. but i am down to meet new people or going out on a date with them. it's fun.    so there. cant believe that actually i wrote this much. but anyways... :-)</t>
  </si>
  <si>
    <t>just about anything to make me happy. after all; it is indeed my purpose in life. i do have a job; friends and family who love me. it's all about a well balanced proportions. you just gotta live the life to the fullest.</t>
  </si>
  <si>
    <t>cooking. i find it very liberating.  singing. even if i am kinda shy about it.</t>
  </si>
  <si>
    <t>that nice guy with a warm smile.</t>
  </si>
  <si>
    <t>don't really read books. however i try to always follow whats currently goin on with the world.    i like reality tv show. don't judge!  to me; its a pure entertainment. i really don't want to think too hard watching tv after long day at work. seriously.  i love comedy. not jim carrey kinds. i don't laugh when people make funny voices or faces; nor a birthday cake slammed to your face. not at all.  instead; i love just pure comedy. just like kristen wigg. she's genius!!</t>
  </si>
  <si>
    <t>i am assuming that these are the lists outside of the primaries things in life.  so here they go...    my phone  fried foods ( i know )  new york fashion  vintage stuff  cable tv  hot sauce</t>
  </si>
  <si>
    <t>my happiness. being loved to be who you are.</t>
  </si>
  <si>
    <t>having a night out with my buddies. just being social basically..</t>
  </si>
  <si>
    <t>do you really think i am gonna say it here ?</t>
  </si>
  <si>
    <t>you think we're clicked. i am not getting myself a husband. let's be real. i don't know. if you think i am awesome enough to talk to. considering we're just strangers to one another .</t>
  </si>
  <si>
    <t>english/indonesian</t>
  </si>
  <si>
    <t>i'm a pretty active guy. between working full time and part time school i still find time to work out and run. it's pretty much a hobby of mine now. i'm always for trying something new as well as having a fun time. if my life was a shot i'd say i'm 1/3 work with 2/3 fun! work hard...play hard =)</t>
  </si>
  <si>
    <t>currently working in finance and continuing my education</t>
  </si>
  <si>
    <t>whatever i put my mind to!</t>
  </si>
  <si>
    <t>&lt;a class="plink" href="/profile/on+hiatus"&gt;on hiatus&lt;/a&gt;    thoughtful; intelligent; kind; and inspired; i've been following a hunch for at least a decade; maybe more. that's all led me here in the last year to sf; and i'm happy to say i have no plans to leave anytime soon. there's a lot of the usual about me; but i'm also the person that you know for the long term because the threads that matter take time to unwind. i don't put much stake in early impressions. i use my hands to make stuff and fix things. i can run a table saw with confidence and a meeting with aplomb. i prefer to spend my downtime making chutneys; sauces; and composities of tender vegetables. i read indexes more than passages. and i'm learning more everyday about relationships with friends and lovers. i'd be thrilled to have that spark and flicker; but i'm equally happy with a candid and meaningful discussion in a comfortable setting. it's a circular dance that takes all the running you can do; just to stay in the same place.</t>
  </si>
  <si>
    <t>what i'm doing with my life is very much open for discussion. over wine perhaps? otherwise; the better indicator is what i've done.    i work for an independent; not-for-profit think tank whose mission is to use future-based perspectives in the formation of long-term strategy and planning in areas of health; technology; work; development; and governance. it's a fantastic job; and i get to develop key insights to inform policy and practice for major foundations; educational institutions; fortune 500s; ngos; government agencies; and even small and medium sized enterprises. i rarely do the same thing every day; and the level of intellectual engagement and practical impact is extraordinary for more positive political; social; ecological; technological; and economic change.    before that; i lived in india for almost four years. i moved there to start a graduate program in experimental media arts; helping students turn the social into the technological and to understand tactical media art for affecting change. i stayed there to become the eighth employee of india's first independent; not-for-profit think tank to use the social sciences in science and technology policy.    i have a couple of graduate degrees in art &amp;amp; design -and- ecology; evolution; and behavior  the result of a long bout of curiosity. i use them to help systems work better in the context of everyday life for people and non-humans.    i like fixing things and retrofitting things in everyday life to make them more usable; friendly; and sensual.</t>
  </si>
  <si>
    <t>finding the right answer to questions and problems that don't have right answers.    listening to and observing people and their motivations as well as understanding their blind spots and biases.    making dinner from unrelated ingredients.    filling my apartment with plants.</t>
  </si>
  <si>
    <t>i remind them of someone they know; like; and trust.</t>
  </si>
  <si>
    <t>the last performance i saw was bad unkl sista's butoh-style "first breath-last breath" last week at z-space. i was devastated.    i grew up in a pretty mixed neighborhood in detroit; michigan. we had lots of middle-eastern delis around on the corners; and so i still savor eating and cooking anything middle-eastern or mediterranean. i'm always experimenting with food; cooking or consuming. i visit the civic center farmer's market almost every sunday.    i also grew up partially surrounded by a jazz quartet for about three or four of my formative years. that lingers. so does the hissy-crackle of tapes and records and hyper-saturated tv from canada.    secretly; i download cable tv to watch on caltrain or late at night.    a visit to the contemporary or modern art museum is a priority in every city i visit.    i just bought steven shapin's "never pure: historical studies of science produced as if it was produced by people with bodies; situated in time; space; culture; and society; and struggling for credibility and authority" and i'm looking forward to reading it.    a new boards of canada album would be nice right about now.</t>
  </si>
  <si>
    <t>that person i haven't yet met.    curiosity; serendipity; and flow    3am and unconsciously awake after a pretty good evening still exchanging thoughts and stories with the person next to me who i'm really in to. yep. sex is important too.    11v11 soccer on sundays; religiously    my people: friends from far out; family; and so on.    good ingredients and the zen experience of cooking for oneself or for others with the pleasure of taste and time to unwind.</t>
  </si>
  <si>
    <t>how to link this to that.</t>
  </si>
  <si>
    <t>looking forward to and towards people and things other than work.</t>
  </si>
  <si>
    <t>that for a split second i was distraught when you didn't write me back. you were going to be my life.    otherwise; you'll have to write me or write me back to find out more.</t>
  </si>
  <si>
    <t>you are a confident; curious; decisive; intelligent; culturally inquisitive; physically active; financially stable; emotionally available; sexually energetic; affectionate woman who puts some faith in the long view; doesn't put too much weight into first impressions; is sharp and laid back; explores the garden path; thinks a partnership could get more interesting as it gets deeper; and might think she's interested in me.</t>
  </si>
  <si>
    <t>newly separated after 15 years of marriage and dipping my toes into the dating pond after a long while. i'm a well-educated professional who can hold a conversation; has a good sense of humor and is down to earth.</t>
  </si>
  <si>
    <t>too many to mention! i know; that's a cop out...</t>
  </si>
  <si>
    <t>my wonderful children  travel  the new yorker  exercise  love  trust</t>
  </si>
  <si>
    <t>i'm an open person so go ahead and ask!</t>
  </si>
  <si>
    <t>if you'd like to connect especially beyond the virtual world</t>
  </si>
  <si>
    <t>i'm the ideal man. it's true. allow me to explain.    i love to travel. i've been to 8 continents and the moon.    i have the exact same level of education and income as you; so that will never be an issue.    i love my family; but i'm independent. i don't live in my parents' basement.    i'm confident; but not cocky.    i'm smert; but not conceited.    i have a big heart; but not an enlarged heart. that's a serious medical condition.    i will sweep you clean off you feet. no portion of your airborne body will be touching the floor. i will return you to your feet safely; when requested.    i have a sense of humor; but mostly i laugh at myself; and peter griffin.    i hate writing about myself. in fact; i had to take a break to eat some hummus and collect my thoughts.    i'm not at all intimidated by you.    my previous relationships have been the perfect number and duration; and all ended through no fault of my own.    i'll hold the door; and my breath; for you. (thanks; alanis.)    i never; ever use exclamation points. i use my eyes to add emphasis.    i'm masculine; honest; genuine; humorous; fit; attractive; a problem solver; creative; easy going; appreciative; moral; family-oriented; ambitious; cultured; generous; physically fit; task-oriented; forever learning; and non-comedogenic.</t>
  </si>
  <si>
    <t>standing in the corner; losing my religion.</t>
  </si>
  <si>
    <t>math. take that; barbie.</t>
  </si>
  <si>
    <t>nothing; i hide in plain sight. they never see me coming.</t>
  </si>
  <si>
    <t>a) some cool authors... stephenson; pkdick; heinlein; niven; tolkien; asimov; clarke; bradbury; orwell; huxley; oscard; vonnegut; tharris; crichton; clancy; rwright; wgolding; salinger; pbeatty; steinbeck; shawking; sagan; kesey; twolfe; hsthompson; hlee; jirving; sking; ahaley; khayyam; ferdowsi; mahfouz; tfisher; rushdie.    b) some cool movie makers... de niro; pacino; denzel; hanks; jfoster; cusack; keitel; berry; fishburne; myers; wferrell; galifanakis; bkingsley; diaz; jstyles; gershon; sweaver; uma; jmoore; jblack; walken; malkovich; jlaw; hawke; cheadle; enorton; spielberg; scorcese; jcameron; farrelly; favreau; ckaufman; slee; gritchie; mmoore; wanderson    c) some cool musicians... tribe; de la; fugees; lboogie; snoop; dre; tupac; biggie; cube; icet; salt n pepa; ghetto boys; coup; gorillaz; tlc; digital underground; busta; outkast; gang starr; eminem; jigga; nas; common; mos def; badu; felonius; atmosphere; lupe; ludacris; the streets; audio bullys; dizzee rascal; blackalicious; lifesavas; lyrics born; ll; beastie boys; j5; wu-tang; dmx; no doubt; sade; raitt; cake; sublime; weezer; rage; garbage; bmarley; republica; sneaker pimps    d) i'm down with most foods except spices i'm not used to... and pho. i don't get pho.</t>
  </si>
  <si>
    <t>flux capacitor; okcupid.com; an alco-beverage; gel; the lifetime channel; paris hilton.</t>
  </si>
  <si>
    <t>robots and how they will take over.</t>
  </si>
  <si>
    <t>doing whatever i feel like... gosh.    or    having a lovely date with you.</t>
  </si>
  <si>
    <t>you enjoy yodeling.    you're a walking contradiction; a sitting contradiction; and; at night; a sleeping contradiction; in 600 thread count sheets.    your diverse friends rave about you.    you're a hopeless romantic; and know what means. and can explain it to me without giggling.    you enjoy life to the fullest; not the halfest.    you challenge me; most often to a spirited game of scrabble.    you're mila kunis.</t>
  </si>
  <si>
    <t>english (fluently)/persian (okay)/spanish (okay)/japanese (poorly)/c++ (fluently)</t>
  </si>
  <si>
    <t>born-and-raised bay area kid. temporarily transplanted to chicago for college and a couple years after. i was back in oakland for almost 2 years; but i finally jumped across the bay and now live in the mission. i work by day as editor at an online legal publication and pretend to be a garage rocker by night/weekend.    i like doing things without making plans; i like to stay up late for no reason and then wake up early the next morning. i sometimes yell without warning. i generally prefer movies; books; music; and people of substance.    when i'm not writing or playing music; i like drinking good beer (or pbr; depending on bank balance); sitting at a bar with a patio and a jukebox; and talking until i'm too tired to keep my head up. i also like listening to records in a dark room and going outside as often as possible.</t>
  </si>
  <si>
    <t>i have a long list of long-term goals that will bore everyone to sleep. but dad always says to "focus on the process."    i like that. right now it means kicking ass at my job; taking any opportunity to spend time with my friends; not taking my life for granted (note to self: find less cliche way to phrase that; stat).    i'm on a road going somewhere; i guess. i'll get there eventually; but the hike is the best part.</t>
  </si>
  <si>
    <t>writing  seeing the bright side  snuggling  yelling for fun  listening  getting excited  empathizing  being mr. nice guy (even when i probably shouldn't)  rocking out  staring contests  taking pictures  taboo and balderdash</t>
  </si>
  <si>
    <t>my hair. my blue eyes. and my phenomenal telekinetic superpowers.</t>
  </si>
  <si>
    <t>this list is simultaneously way too long and totally incomplete. womp.    music:  tom petty; led zeppelin; foo fighters; the national; bon iver; bob dylan; tom waits; sleepy sun; beatles; bob dylan; pearl jam; dire straits; t-bone burnett; mos def; black keys; cream; the doors; older u2; stp; jack f***ing johnson for times when it becomes vitally important that i de-stress myself; mumford &amp;amp; sons...    i'm generally not too into brooklyn bands doing their brooklyn band thing.    fiction:  rabbit; run; the shipping news; freedom; east of eden; harry potter series; lolita; brothers karamazov; crime and punishment; a movable feast; carter beats the devil; all the king's men; frankenstein; american pastoral/portnoy's complaint; there are no children here; 1984; one flew over the cuckoo's nest...    poetry:  the hollow men; lay your sleeping head my love; funeral blues; next to of course god america i; howl    movies:  blues brothers; scotland; pa; glengarry glen ross; rosemary's baby; harold and maude; i love you man; forgetting sarah marshall; big lebowski; crazy heart; walk the line; goodfellas; midnight in paris; groundhog day; vanilla sky; restrepo; the interrupters; runnin' down a dream; no country for old men; there will be blood; the original star wars (before they remastered it and added all that computer bs); the lion king; aladdin; good will hunting; 90 percent of pixar's films...    tv:  twin peaks; 30 rock; modern family; breaking bad; south park; californication; archer; louie; arrested development. don't have cable; so it's all catch as catch can.</t>
  </si>
  <si>
    <t>my guitar  my laptop  music  writing utensils  milkshakes (specifically chocolate or oreo)  fresh air</t>
  </si>
  <si>
    <t>what's next.  what's happening right now.  what it all means.  life; love; art; death; sex; hope; justice; injustice.</t>
  </si>
  <si>
    <t>man; sometimes i wish any day of the week was typical. not that i'm complaining.    i might be playing a show; watching a show; just hanging out at a place like beer revolution or heart and dagger; watching a movie at home with take out thai food; at the baseball park; hiking; playing poker until 3 a.m. hell; maybe i'm just sleeping.</t>
  </si>
  <si>
    <t>i love good food; but i'm a horrible no good very bad cook.    i also bump into things a lot.</t>
  </si>
  <si>
    <t>you feel compelled. here is how i look at it.    worst-case scenario: nothing happens.    best-case scenario: we are perfect for each other; become famous; and change the world forever.    or something like that.</t>
  </si>
  <si>
    <t>in general; i'm very easy going; hard working and spontaneous with a big heart for those around me. i don't care for drama or negativity or people who bring it. i can be shy at times; but once i am comfortable i become very easy to approach and talk to. i've always been the kind of girl who learns from my mistakes; so as i get older; i know what i want; what i need; and what i'm no longer willing to tolerate. good or bad; i appreciate every day of my life and refuse to take anything or anyone for granted.</t>
  </si>
  <si>
    <t>from what i've been told; my smile and my height. yes..i know i'm short..lol.</t>
  </si>
  <si>
    <t>shows: the big bang theory; friends; grey's anatomy; how i met your mother; the game    music: 90's r&amp;amp;b; slow jams    food: japanese and italian</t>
  </si>
  <si>
    <t>out and about or just chillin at home.</t>
  </si>
  <si>
    <t>i am ultimately looking for a partner in crime who i can laugh; hang out; and be spontaneous with. we would bring out the best in each other; and he would help me to appreciate and see life on a whole different level. he's trustworthy; goal oriented; knows what he wants in life; and is always up for trying something new. he can keep up with my fast paced and active lifestyle; and can maybe even challenge me to turn it up even higher. if this sounds like you; then i would definitely love to hear from you.</t>
  </si>
  <si>
    <t>i recently moved here from massachusetts but i don't have a boston accent (thankfully).    i can't live without my music and have an extensive collection. i go to concerts as often as i can manage/afford because there is something better about music when it is live. i like to hike; snowboard (though i only started a few years ago); and generally be outside. i enjoy traveling; both for the sights and the cultural shifts; and my favorite place i have been so far is probably madrid.    i am often sarcastic and my sense of humor usually relies on pointing out comical inconsistencies and flaws in things around me. not that i am overly negative; things tend not to bother me at all; they just strike me as funny.    i have recently discovered that i can be summarized quite succinctly.</t>
  </si>
  <si>
    <t>pursuing a phd at uc berkeley; which is quickly acclimating me to the feeling of being in entirely over my head. i'm trying to meet friends and balance my time appropriately.</t>
  </si>
  <si>
    <t>various comical borderline sad mishaps of short term memory; like misplacing things or not remembering people's names.. dammit.    procrastinating.    obsessing over puzzles; troubleshooting</t>
  </si>
  <si>
    <t>books: heart of darkness; to the lighthouse; consciousness explained; the unbearable lightness of being; critique of pure reason  movies: apocalypse now; american beauty; donnie darko; eternal sunshine of the spotless mind; clockwork orange; dr. strangelove; the royal tenenbaums  music: radiohead; thievery corporation; sts9; lotus; alice in chains; tool; pretty lights; broken bells; air; beck; cake; the beatles; pink floyd; the doors; gorillaz; mogwai (post-rock generally).. i have more music than fits on my 60gb ipod.  food: (yes) korean; thai; mexican; italian; chinese  (no) bananas; celery</t>
  </si>
  <si>
    <t>my ipod  mountains  the internet  coffee  food  microbrews and good whiskey</t>
  </si>
  <si>
    <t>how things work.. why a system is set up in this way when it could be set up that way..    the improbability of life and being. i think living in awe helps alleviate minor setbacks and put them in perspective.    how people manage to ignore the consequences of their actions on others.</t>
  </si>
  <si>
    <t>normally i would be hanging out with my friends; probably drinking socially; maybe going to a bar; maybe a house party; maybe relaxing at someone's apartment.</t>
  </si>
  <si>
    <t>you saw me on this site already; which is rather like being caught with my pants down or my finger in my nose; so that's good enough for now.</t>
  </si>
  <si>
    <t>you live in the bay area; and are looking for a friend or more; particularly for something to do outside or socially on the weekend; especially a concert.</t>
  </si>
  <si>
    <t>i'm relatively new in the area; so thought i'd try out this site. grew up on the east coast; completed school in the midwest (u of illinois) and continued westward for a post-doc position at uc berkeley in biofuels. i would describe myself as fairly laid back; people take me far more seriously than i do myself. more of a listener than a talker. i'm always willing to try something new as long as i have a co-conspirator. i enjoy cooking or at least trying to cook - my tendency to experiment and get fancy with the spices ensures that nothing ever turns out the same twice.    love being outdoors; hiking; walking aimlessly in the city; and traveling. not a fan of sunbathing on the beach but love exploring the tide pools or seeing how long i can swim before hypothermia sets in.</t>
  </si>
  <si>
    <t>buying healthy food and then popping a frozen pizza in the oven.    procrastinating; which means i've gotten pretty good at pool and darts; i've also learned how to juggle; wiggle my nose; ears; fold my tongue; walk long distances on my hands; saying the alphabet backwards...</t>
  </si>
  <si>
    <t>my chiseled features and deep blue eyes you can drown in... that and sarcasm.</t>
  </si>
  <si>
    <t>books written by: jhumpa lahiri; richard adams; james clavell; douglas adams; chuck palahniuk...    movies: eternal sunshine of a spotless mind; the fall; ravenous; drag me to hell; amelie; in bruges; lost in translation; goodbye lenin; anything by kevin smith; coen brothers; tarantino; hayao miazaki; or wong kar wai    food: tomatoes! thai; indian; sashimi; fettucini alfredo; and most everything else on the menu    music: chopin; beethoven; beirut; devotchka; decemberists; arcade fire; yann tierson; the pixies; pink floyd; alice in chains; portishead; cat power; godspeed you black emperor</t>
  </si>
  <si>
    <t>playing on the piano; screwing around on my laptop/internet (stumbleupon is addicting!); friends/family; a new travel destination</t>
  </si>
  <si>
    <t>whether i am hungry or just bored.  how to spell out messages in morse code using my brake lights.  wondering if i spent years learning cursive handwriting simply to sign my name.  why did i just walk into this room; what was i going to get?</t>
  </si>
  <si>
    <t>the same thing i do every night... try and take over the world.</t>
  </si>
  <si>
    <t>dark water creeps me out; you will not find me swimming in the ocean after dark or in a pool with the lights out. seriously; who knows whats lurking under there. however; shark cage diving sounds awesome.</t>
  </si>
  <si>
    <t>you are interested; just want to hang out; go to a coffee shop...</t>
  </si>
  <si>
    <t>hi;  as many of the users; i feel like i am putting myself on a shelf and trying to attract buyers... so here it is:  i live life to the fullest. i am brutally honest and believe that reality is better than a unfullfilled fantasy; but i am a dreamer by nature; and that is how i have accomplished many things in my life.  i love all kinds of music; mostly with a good beat.  i can dance; but not like a star; you will never see me dancing on tv. travelling is my vacation passion; and i don't do it enough.  i am very positive; kind; smart and easy to be with.  looking to go out on dates and seeking meaningfull relationship down the road and finding true love...</t>
  </si>
  <si>
    <t>quickly approaching middle of it... or maybe even passed it...</t>
  </si>
  <si>
    <t>having a philosophical conversations and being a devil's advocate.</t>
  </si>
  <si>
    <t>are the blue eyes</t>
  </si>
  <si>
    <t>cleaning supplies.</t>
  </si>
  <si>
    <t>dinner; movies; dancing; wine tasting; parties; travel.</t>
  </si>
  <si>
    <t>i am actually a devil in angel suit.</t>
  </si>
  <si>
    <t>you are looking for a real man.</t>
  </si>
  <si>
    <t>english (fluently)/german (okay)/portuguese (okay)</t>
  </si>
  <si>
    <t>giving this ok cupid thing a second try! am looking to make new friends; preferably in the bay area; but open world wide.  *note: i am no longer looking for a potential dating partner/boyfriend.</t>
  </si>
  <si>
    <t>i work at a coffee shop; but my main passion is writing. i write and perform poetry; dabble in some screenwriting; and am exploring my passion for film making (new at it but having fun). by the way; i always hate this question because what you "do" for a job isn't always what you do for a living. people are quick to make assumptions about you because of it. i say do whatever gives you life.</t>
  </si>
  <si>
    <t>listening; planning small functions; writing; creating; finding my way around a place i've never been to before; connecting with different kinds of people; making people feel good about themselves; and braiding hair.</t>
  </si>
  <si>
    <t>my smile and tendency to laugh a lot.</t>
  </si>
  <si>
    <t>food: thai; ethiopian; fried chicken  movies: romance; comedy; urban; foriegn  shows: some reality; korean soaps; and king of queens  music: 90's soul; house music; bhangra; afrobeat; alternative/grunge rock; some jazz; hip hop  books: usually read books about culture or spirituality.</t>
  </si>
  <si>
    <t>chapstick  lotion  a pad and pen  music  water  glasses</t>
  </si>
  <si>
    <t>ways to upgrade my life.</t>
  </si>
  <si>
    <t>working or looking for something exciting to get into.</t>
  </si>
  <si>
    <t>get to know me and i might tell you :)</t>
  </si>
  <si>
    <t>you are enthusiastic about life in general  you are also looking to make new friends; with no ulterior motives.  you are drug free  you are a kind; outgoing; eclectic person</t>
  </si>
  <si>
    <t>update: i am currently traveling around the world as part of a photography project through december 2012. happy searching!    i'm am easy-going person with a curious mind. nothing makes me happier than seeking out new experiences such as discovering a hidden vista in the city; finding an amazing hole-in-the-wall; or stumbling upon some great art. from photography to music; brazilian dancing to basketball; i have a wide range of interests and am always up for new ones.    simple things in life please me. i love a warm sf day; a good idea; late sunday brunch; healthy sarcasm; and the sound of the needle on an old record.    i like happy people who can laugh at themselves and don't take themselves to seriously; at least most of the time. with that said; i do enjoy a deep conversation with good friends over a shared bottle of wine.    i feel that life is too short to be sitting on the sidelines. i'm a do-versus-say kind of girl. to me; life is like a big dance floor and i'm dancing in the middle of it...</t>
  </si>
  <si>
    <t>by day; i have a job that pay the bills; but my passion is photography. i picked up a camera about a year ago and seems like nowadays i always have a camera with me to capture my urban adventures and escapades. i've been fortunate to participate in a few shows and am embarking on an around-the-world photography adventure in july.</t>
  </si>
  <si>
    <t>being amused by the little things. listening to friends. keeping myself entertained. seeing both sides of a story. giving a massage. making a 20' jump shot from the top of the key...</t>
  </si>
  <si>
    <t>my curly red hair; it has a mind and personality all it's own.</t>
  </si>
  <si>
    <t>six is hard; but based on the items i usually have with me...  camera  notebook/journal  music  philz coffee  sunshine (yes; this can be rare in sf; but i seek it)  good family and friends who make me laugh (given)</t>
  </si>
  <si>
    <t>what i want to learn/do next. how to be a better person and friend. how i'm going to make the leap from the corporate life to doing my own thing and how good it feels to be developing a plan of action for it!</t>
  </si>
  <si>
    <t>out enjoying myself. it could be anything from dinner with friends; live music; dancing; checking out art or a show; or perhaps heading out of town. while i've been known to order take out and watch bad tv after a particularly long week; i am definitely not a "stay at home; have dinner and watch a movie type."</t>
  </si>
  <si>
    <t>i enjoy karaoke. and i really don't get the hipster thing.</t>
  </si>
  <si>
    <t>i'm a dual-degree mba / ms natural resources student looking to meet people outside my normal circles. i'm from san francisco originally; and happily back in the bay area to start my internship with the national park service. i can't wait to move back long term; but for now; i'm looking forward to seeing my friends again; but also to hit up the farmers markets again and revisit some of my favorite food joints in town. san tung; anyone?</t>
  </si>
  <si>
    <t>trying to find my own way to fit together "business" and the "environment". a lot of people ask me where i'm going with this sustainability angle in business; and it's definitely part entrepreneurial and part exploration. i am really interested in local food systems and reducing carbon footprints; so there's quite a few possible paths to take from there. but for now; what i really look forward to is finding people to have good conversations; gathering friends and making new recipes in the kitchen; and taking as much time to go hiking/camping on the weekends.</t>
  </si>
  <si>
    <t>my friends would say my best trait is in listening to others. i love hearing other people's stories and will give my undivided attention to someone who's sharing something important to them. i'd also like to think that from being a middle child; i'm good at getting along with all types of people and considering all sides. i'm definitely attentive and have been known to surprise my friends with some very well planned out gifts and/or pranks; whichever seems more likely to get laughs and smiles at the moment.</t>
  </si>
  <si>
    <t>i'm thoughtful  that i'm positive; but it's genuine  i don't rush  i smile easily</t>
  </si>
  <si>
    <t>books:  the westing game  1984 (that's depressing though- should i admit it?)  ender's game  the great gatsby  all quiet on the western front  the odyssey; iliad; and just about any type of greek mythology    movies:  the usual suspects  spirited away  requiem for a dream  shawshank redemption  supertroopers  office space  up    shows:  the office  it's always sunny in philadelphia  scrubs (hilarious show; love how it showcases the best and worst parts of working with people)  game of thrones (just read through all 5 books - grumbling that we'll have to wait 2-3 years for the 6th one!)    music:  the national; yeah yeah yeahs; iron &amp;amp; wine; red hot chili peppers; shins; top 40s (embarrassing but true)    food:  i definitely live to eat; versus eat to live. i luckily have no allergies and love all types of food; but i'm always looking for terrific spicy dishes. i can definitely throw it down in the kitchen; and have lately found myself watching thai street vendor videos to learn how to cook it the way they do. this summer i'll look to try some singapore/malaysian dishes; and find some new desserts to add to the treasure trove.</t>
  </si>
  <si>
    <t>(1) learning something new  (2) making a really great meal--food; presentation; style and company  (3) my family (everyone says it; but it's important enough to risk being cliche)  (4) the internet  (5) a good book  (6) a camera - lately i've started using my iphone just cause it's around; but on a day trip; i'll have my canon 40d and a macro lens to find a few good moments worth capturing</t>
  </si>
  <si>
    <t>what i'd like to learn how to do next. taking hip-hop dancing lessons would be great to pick up this summer. but more often than not; i'm scouring the web for new food recipes to try; camping gear that i should really hold off on purchasing; and news articles that might teach me something new.</t>
  </si>
  <si>
    <t>if it's the end of a long work week; i'm at home unwinding either with a movie or a book. i usually save group dinners and going out for sat night; and sun for getting outside and exploring something new. but on friday; i do prefer to be at home; or maybe at a close friend's house; and do something relaxing.</t>
  </si>
  <si>
    <t>i took japanese in high school so i could one day go work in japan and make video games for nintendo. all i have to show for it now is some broken phrases of japanese; but a really good understanding of japanese culture.</t>
  </si>
  <si>
    <t>you're curious how to make chocolate truffles.  you enjoy being a taste tester.  you like the outdoors.  you want someone fun to explore the area with.  you might know why the answer is 42.</t>
  </si>
  <si>
    <t>i identify as queer and genderfuck. i am female assigned; not a woman. i enjoy live performance. i am passionate about performance art; fluids; rhythm; voice; affinity; monsters; zoe; tasty words. i am black. i am arab too. i am nocturnal but i love sunlight. i am disability affirmative and crip identified. i abhor gender but i love the way people play with it. i use they/them gender pronouns. i love weaving worlds out of early morning conversations. i fairly easily pleased; though i express critique openly. i am not human. i am becoming exactly who i want to be. i want to know what you want. i like it when people are in the process of courting the things they want from life; and falling in love with the the friction; the sound.</t>
  </si>
  <si>
    <t>creating performance art; working on my thesis; practicing an ethical care of myself and care of my queer kin; my pack; and making impressions!</t>
  </si>
  <si>
    <t>being bossy in a loving way. dancing. flirting. social networking. flattery. giving mom-like advice. orating. singing. kissing. a lot of cool things that involve yr hands and yr mouth. drawing creatures. thinking up ways to frighten people.</t>
  </si>
  <si>
    <t>i am fucken being delighted by shit. or that i have face tats. or that i have the sexiest wheelchair known to humankind.</t>
  </si>
  <si>
    <t>the picture of dorian grey. the autobiography of red. sex and disability. fist of the spider woman. pretty little dirty. the sandman series. half life. frankenstein. slammerkin. the bloody chamber. kissing the witch. transpositions. when species meet.    stand by me (baby river. sweet n gay.). my own private idaho (twenty something river. still sweet. still gay.). frankenstein (w/boris karloff). interview with a vampire. bamboozled. the princess bride. dandy dust. pina.    glee. misfits. the l word. true blood.    blues; punk rock; hardcore; screamo; heartbreaking vocalists with pianos and strings; folk punk; neobluegrass; screamo; operatic metal; indie rock; top 40's pop. mother mother. erykah badu. mewithoutyou. circle takes the square. deathrats. cyndi lauper. ke$ha. nicki minaj. tracy chapman. mallory. hail seizures. usher. daveend. gravy train. hope for agoldensummer. nomy lamm. le tigre. perfume genius. regina spektor. zebra fucken catz. burger girl. mia. rvivr.    fruit and non-soy fake meat. spicy spicy spicy tang.</t>
  </si>
  <si>
    <t>my queer wolf pack.  books.  party clothes.  fruit juice.  erotix.  michelangelo and quickie; my two wheelchairs; my two dudes; my lovers n lyfe.</t>
  </si>
  <si>
    <t>fame; sex; art; radical compassion; mutual aid/mutual recognition; mercy; blood.</t>
  </si>
  <si>
    <t>part of an affinity group dedicated to erupting the typicality of a friday night.</t>
  </si>
  <si>
    <t>i think vulnerability is the sexiest thing possible and i cultivate mine like an orchid. i sorta heard once that chicks dig it; and since i am super attracted to birds and people who cry a lot; i have to fall for that one.</t>
  </si>
  <si>
    <t>you are imaginative; enjoy being pleased; and are not already in a committed relationship with binary gender. i know i'm pretty; but i am also genderfuck; not a woman. i'm also a radical posthumanist sentimentalist who practices a nomadic ethics; so if you're down with the critical commune building; or just really like books; hit me up; pretty sweet creatures!</t>
  </si>
  <si>
    <t>middle eastern/black/native american/white</t>
  </si>
  <si>
    <t>english (fluently)/sign language (okay)/spanish (poorly)/french (okay)</t>
  </si>
  <si>
    <t>what doesn't kill you makes me stronger.</t>
  </si>
  <si>
    <t>i'm living the life in da city and loving it.</t>
  </si>
  <si>
    <t>cooking and making you giggle tee heehee ;)</t>
  </si>
  <si>
    <t>my smile and my goofy laughter</t>
  </si>
  <si>
    <t>a good beer  good food  friends</t>
  </si>
  <si>
    <t>you're interested in meeting me!</t>
  </si>
  <si>
    <t>english/c++/vietnamese</t>
  </si>
  <si>
    <t>as a suggestion from nosy friends; thought i'd give this site a shot.    i was born in la but spent most of my childhood in the uk/belgium/poland. went to a boarding school in england than moved back to the states to attend university.    i'm a dual citizen; but i feel most at home in america.</t>
  </si>
  <si>
    <t>recently moved to sf after living a few years in europe and now  work in an ip private equity firm where we seek start-ups to invest in. business school is within my horizon.    i enjoy riding bikes; from relaxing rides around the city to climbing hills on a 60 mile ride. i was on my university's cycling team but now i'm taking a more laid back approach to this sport.    other than the general hobbies; i enjoy trying new restaurants and discovering new music.</t>
  </si>
  <si>
    <t>making ramen.</t>
  </si>
  <si>
    <t>my sense of humour and perhaps my ethnicity (i'm polish and korean).</t>
  </si>
  <si>
    <t>big fan of the food network. i'm trying to learn how to actually cook; instead of ramen night five times a week.    i haven't been to the cinema in ages but i do enjoy watching films.    i'll be heading to outside lands this summer; fits quite well with my choice in music.</t>
  </si>
  <si>
    <t>cash on hand  sunglasses  a watch  good book to read (not an e-book guy)  sadly; my mobile phone  my passport (i become antsy if i'm not going somewhere)</t>
  </si>
  <si>
    <t>whether i locked the door to my flat when i left. and now whether i turned off my car's headlights; i've had to jump start my car twice this year and its only june...</t>
  </si>
  <si>
    <t>enjoying a round with friends</t>
  </si>
  <si>
    <t>i become very red when i drink. as an 1/2 asian; i am disappointed in my people. we can make the best electronics; the most state-of-the-art skyrises; yet we can't all just get it together and find a cure for the asian glow.</t>
  </si>
  <si>
    <t>you're looking to discover sf as well; or at least want to show someone new to the places other than fisherman's wharf.    also if you're looking for someone to go on a bike ride with! if you are down with strava; then we have a lot in common. go easy on my kom's; i've worked hard for those.</t>
  </si>
  <si>
    <t>english/korean (fluently)/french (okay)/polish (okay)</t>
  </si>
  <si>
    <t>in a nutshell; i am very happy with my life. i am someone that can find the positive in most situations; but hopefully not in an annoyingly smug sort of way. i believe that life is what you make it to be and i am determined to make mine as fun as possible. i'm motivated about my career to the point where a really great project can sometimes consume me but i love finding new ways to express my creative energy. i am a girly girl but i'm not afraid to get my hands dirty if the job calls for it and as the overused cliche goes; i really am as comfortable in jeans as i am in a formal gown. i spend a lot of time outdoors enjoying this amazing city; usually going for a run with my dog sparky; who also happens to be the world's greatest dog ever; or bike rides with friends to ocean beach.</t>
  </si>
  <si>
    <t>i wonder what i am doing with my life just about everyday. that sounds dismal but the wondering is more about figuring out what new and exciting challenges i can get myself into. i manage a home staging company; which in this crazy real estate market is a roller coaster ride. i am also blessed to have many great interior design clients and i have the pleasure of helping them create their dream homes.</t>
  </si>
  <si>
    <t>many things; but not cooking.</t>
  </si>
  <si>
    <t>my eyes; my smile and my ability to laugh about everything.</t>
  </si>
  <si>
    <t>books: since i don't watch television; books are my favorite escape; for starters...the night circus; the sun also rises; anything by david sedaris and augusten burroughs; i did read the twilight series (and liked them) and i'm finishing the last book in the dragon tattoo series. not exactly high brow stuff but it still beats anything on tv.    movies: true romance; princess bride; breakfast at tiffany's; superbad; the hangover; footloose; the imaginarium of dr. parnasus; lars and the real girl; dazed and confused; inglorious bastards; auntie mame...    television: not really a fan of tv.    music: my musical tastes vary widely and i'm slightly embarrassed to admit that i like classic rock; cheesy 80's pop and some hip hop. it's a wide variety for sure.    food: as long as it's vegetarian and it's good; i'm in.</t>
  </si>
  <si>
    <t>friends &amp;amp; family(can i group them); sparky; laughter; sunshine; pilates; my one remaining kidney</t>
  </si>
  <si>
    <t>happiness; work; design; vacations; friends; love; lust...</t>
  </si>
  <si>
    <t>enjoying good wine (or even perhaps mediocre wine) with my friends; walking my dog; riding my bike through gg park or sometimes unfortunately; working.</t>
  </si>
  <si>
    <t>that i should have also included neil diamond as one of my musical favorites.</t>
  </si>
  <si>
    <t>you like what you see so far.</t>
  </si>
  <si>
    <t>a femme with a little tomboy flare. i'm looking to meet new people  and having fun while doing so. equality in a relationship/friendship is a necessity. i need to feel equal to my partner. you open the door for me on the way in and i'll hold it for you on the out. though i'm only 23 i usually connect well with women in their late 20's; early 30's. i consider myself low maintenance. i do have my girl moments at times. one moment i could be getting my nails done the next i could be wrestling an alligator. it comes and goes. ;) currently a hair stylist and mua at a sr salon. love to work on photo shoots as well. i also am: sassy; sarcastic; love humor; reliable; trustworthy; keep my promises; old-soul; hard-working; observant; analytical and a dork.</t>
  </si>
  <si>
    <t>umm...</t>
  </si>
  <si>
    <t>hair and makeup. don't get me wrong i'm not a barbie. that is my career and i enjoy it.</t>
  </si>
  <si>
    <t>dark hair; blue eyes and cute femme fashion.</t>
  </si>
  <si>
    <t>popcorn?</t>
  </si>
  <si>
    <t>corn that is popped?</t>
  </si>
  <si>
    <t>making out with hot chicks..... that's a joke and if you don't get it; i don't know that you will get me much.  going to sf  going out and getting drinks; dancing  going out to a restaurant i've never been to  burlesque shows  going to the beach at night  shows: music; art and comedy  the theater: opera; plays; ballet  staying at home playing board games for all i care.</t>
  </si>
  <si>
    <t>ask a question; i will answer. cue i dream of genie theme song.</t>
  </si>
  <si>
    <t>you are interested in photography; art; dating; laughing or making  me laugh; going out dancing; drinking; socializing and most of all  having fun. i usually find myself weak in the knees for women who  are: open-minded; healthy; self-motivated and aware; and desire a healthy balance in their relationships and are out out out of the  closet. :)</t>
  </si>
  <si>
    <t>please get to know me; before you judge me.    i'm looking for a real connection with a real person. let's give each other a chance; life is to short to hate on others.. let's love and be loved...    i'm funny; smart; &lt;a class="ilink" href= "/interests?i=sarcastic"&gt;sarcastic&lt;/a&gt; with a very dry sense of humor.  i love beer and enjoy being outdoors. i like to &lt;a class="ilink" href="/interests?i=run"&gt;run&lt;/a&gt;; &lt;a class="ilink" href= "/interests?i=bike"&gt;bike&lt;/a&gt; and i'm getting into &lt;a class="ilink" href="/interests?i=swimming"&gt;swimming&lt;/a&gt; more now.    i'm not a nerd and have never seen star wars or star trek.    i have never had coffee but love nutella.  i like non-drama; non-flaky girls.    i'm open minded and not judgmental.    i'm an&lt;a class="ilink" href="/interests?i=npr"&gt;npr&lt;/a&gt; junkie and a proud pledge member :).    i don't like avocado but i really like guacamole.    i love &lt;a class="ilink" href="/interests?i=ipa"&gt;ipa&lt;/a&gt;  i'm into; &lt;a class="ilink" href="/interests?i=kink"&gt;kink&lt;/a&gt; but don't judge me just for that; there is more to me than just that.  i like balance in life!  i probably cook better than you do.  i love to drive..  i want to have a garden.  i'm open minded but can't stand religious freaks.    if you spend more time at the mall or getting your hair done than you spend being outside/outdoors we won't get along.</t>
  </si>
  <si>
    <t>i'm a small business owner. i run; play &lt;a class="ilink" href= "/interests?i=soccer"&gt;soccer&lt;/a&gt;; ride my bike; drink beer; see friends; go the park; watch tv; cook...</t>
  </si>
  <si>
    <t>being sarcastic; being an awesome brother; good friend and good cook. i'm a pretty good listener too and i like to help people.</t>
  </si>
  <si>
    <t>that i look younger than my age!!</t>
  </si>
  <si>
    <t>my sister! love of my life  npr!</t>
  </si>
  <si>
    <t>life; family; the future and the world!    this american life and why can't i be ira glass!!!</t>
  </si>
  <si>
    <t>could be home; could be out i don't have to have plans or be out all the time to be happy.</t>
  </si>
  <si>
    <t>i'm kinky  i'm a bone marrow donor..  i'm a lot more sensitive and caring that i show....    i pledge...</t>
  </si>
  <si>
    <t>if you like to meet up for a drink and get to know each other; i'm always looking for friends too.</t>
  </si>
  <si>
    <t>this whole format reminds me too much of filling out a grant application. see photos instead.</t>
  </si>
  <si>
    <t>i went to space camp.</t>
  </si>
  <si>
    <t>english/spanish (okay)/italian (poorly)</t>
  </si>
  <si>
    <t>a work in progress... at least until i have my next "growth experience"; this is where i am right now: own a house; own a business (as well as work for an incredible company); have kids (they already have a father; so i'm not looking for a replacement). in my down time; and in no particular order; i snowboard; workout; shoot sporting clays; hike; ride my horse; read; nap (really good at that one!); and love to eat (probably best at that!) i'm independent yet like to depend on the man i'm with to make me feel "protected" and safe. i work and play hard but like to be lazy too. i'm a tomboy that loves high heels - just not together. an adrenaline junkie that is willing to try just about anything once. i'm open; honest and direct but sometimes in a playful sarcastic way. i'm athletic; diplomatic; fun; sincere; giving; and often goofy. what you see is what you get. i have no hidden agenda. i'm very happy with my life. but it'd be more fun if i had the right man to share some experiences with.</t>
  </si>
  <si>
    <t>...living it!</t>
  </si>
  <si>
    <t>my job...and eating!</t>
  </si>
  <si>
    <t>you are mentally; emotionally and physically fit. your intelligence and sensitivity make you sexy. but your humility and dignity (it is not dignified to lie about your height or age...or anything for that matter!); make you sexier. and passion; you must be passionate about something...whether it's work or play related. these attributes are the core of who you are. you're a man of substance because you choose to live your life this way; not because it's expected of you. your razor's edge wit keeps me on my toes in anticipation of our next round of banter. last; but certainly not least; humor is a must! you need not laugh at my pathetic jokes; but we have to be able to laugh with each other.    ok; one more thing... literacy is non-negotiable! if you had to utilize a dictionary for any part of this rudimentary description; it's probably best not to contact me. :-)</t>
  </si>
  <si>
    <t>i'm native san franciscan and have lived in portland; or before. i greatly miss the greenage of that state; not the rain though. i'm a detective masquerading as a medical assistant. i am a happy; silly; dorky; down-right weird; motivated; intelligent; funny; creative; loyal; and down-to-earth woman who does not take crap from others. i am family-oriented; value my friendships; and love my dogs.    i enjoy hiking; camping; walking/running; exploring/traveling; meeting new people; trying new things; scrapbooking; arts and crafts; learning new things; joking around with people; cooking; watching movies; playing with my dogs; heading to the beach to listen to the waves; romance; laughing; and sometimes just being alone and having me time.    to me; trust and honesty are the two must-haves i look for in friendships and relationships. without it; what's the point?</t>
  </si>
  <si>
    <t>i always aim to do one thing different every day that will make me happier. i put forth 100% in everything i do and take things one step at a time with whatever comes my way. i don't give up easily unless something proves to be a complete waste of my time.    i have signed up for at least 4 half-marathons this year after catching the marathoner's bug last year when i completed my very first half-marathon.</t>
  </si>
  <si>
    <t>helping people ... even when they don't ask for it and i don't expect anything in return.</t>
  </si>
  <si>
    <t>i have big eyes for an asian chick. i smile probably way too much and people think i'm a little weird (that or i have a booger in my nose or something in my teeth).</t>
  </si>
  <si>
    <t>i don't read often but when i do read; it's probably the news on yahoo!    i'm into most movie genres except horror. i don't really care for sci-fi stuff either.    when i have time to watch television; i mainly stick to my usual crime shows: law &amp;amp; order: svu; rizzoli &amp;amp; isles; rookie blue; against the wall ... and my other favorites: it's always sunny in philadelphia; jersey shore; happy endings (now now; don't get the wrong idea!); revenge; sex and the city.    i love all kinds of music including country and jazz music. i'm not into the hardcore gangsta rap. lyrics involving drugs; hookers; and murder don't appeal to me.    i love all kinds of food but love burritos; chinese; sushi; vietnamese and italian.</t>
  </si>
  <si>
    <t>family  friends  my dogs  my blankey  my brain  oxygen</t>
  </si>
  <si>
    <t>how okcupid calculates the percentages in how much you match up with someone of the opposite sex romantically; as a friend; and as an enemy; where i'm going to travel next; how much i miss my niece; which marathon i'll sign up for next; and what i'm going to eat for lunch tomorrow.</t>
  </si>
  <si>
    <t>out with friends; going for a run; taking the dogs out; or just lounging around at home.</t>
  </si>
  <si>
    <t>i own a brian wilson chia pet. i have an obsession for pens and water bottles (not the disposable plastic-y kind; but the camelbak; sigg kind).</t>
  </si>
  <si>
    <t>you're looking for a smart lady to be friends with; a new running buddy; a woman you'd like to get to know/date/be in a relationship with; or just simply someone to laugh with.</t>
  </si>
  <si>
    <t>english (fluently)/chinese (okay)/sign language (okay)/spanish (poorly)</t>
  </si>
  <si>
    <t>how do you describe yourself in such a small box..    i'm a california native; and i don't think i will ever leave. i don't mean that in the sense of never wanting to travel; i just know wherever i go; however long i may be gone; i'm going to end up back here. it just feels like home.    a long; long time ago i thought i was going to work in social psychology. i find people fascinating; and the way individuals and groups interact bewildering and enthralling. i also found money exciting; so i decided to major in finance instead; and that's what i do now. some day i would like to meld the two and find the perfect behavioral finance job where i make money understanding how people work.    i like being outside and have recently discovered i am horrible at tennis; but enjoy trying anyways. i also enjoy rock climbing greatly; primarily of the indoor variety but only because i don't own my own climbing shoes... yet.    i just started learning to salsa dance - so if that's your thing and you want to dance with a beginner; you should definitely send me a message.</t>
  </si>
  <si>
    <t>working; meeting new people; going on adventures...    i'm a passionate and motivated person; so i'm always trying to keep moving forward.</t>
  </si>
  <si>
    <t>i love to laugh; and make other people laugh too.</t>
  </si>
  <si>
    <t>i always get told i have a strong jaw line. wtf</t>
  </si>
  <si>
    <t>i love all kinds of things. i love movies like oceans 11; bourne identity; and i'm a sucker for rowan atkinson (and other physical; silent humor). recently exceptionally into game of thrones. i enjoy all different kinds of music; from rap to hiphop to alternative to classical to (some) country. pretty much everything. i'm a diehard seafood fan. crab; shrimp; lobster; salmon; talapia.. mmm i'm getting hungry just thinking about it.</t>
  </si>
  <si>
    <t>1. my right hand (seriously; my left hand is pretty much useless - i must be the least ambidextrous person ever)  2. seafood  3. sunlight  4. dogs  5. apples  6. dihydrogen monoxide</t>
  </si>
  <si>
    <t>life in general; what adventure im going to go on next.    also i really want to travel abroad this year. really. maybe 2-3 weeks in europe? i'm thinking maybe starting in germany and working my way through the netherlands; belgium; france...</t>
  </si>
  <si>
    <t>either out somewhere with friends; at the gym; or at home relaxing enjoying the start of my weekend.</t>
  </si>
  <si>
    <t>that i signed up? i probably wouldn't tell anyone that. ha</t>
  </si>
  <si>
    <t>if you think we'd have fun together!</t>
  </si>
  <si>
    <t>i love living in sf. i am a &lt;a class="ilink" href= "/interests?i=techie"&gt;techie&lt;/a&gt;; but not a technophile; am straight; but not narrow; &lt;a class="ilink" href= "/interests?i=inquisitive"&gt;inquisitive&lt;/a&gt;; would rather be &lt;a class="ilink" href="/interests?i=happy"&gt;happy&lt;/a&gt; than right; mostly; go out of my way to use; and abuse; &lt;a class="ilink" href= "/interests?i=semicolons"&gt;semicolons&lt;/a&gt; because they're a neglected punctuation mark and i think they're lonely; and am on okc because my parter; &lt;a class="plink" href= "/profile/katyana"&gt;katyana&lt;/a&gt;; suggested i join... she showed me the awesome quizzes and i didn't look back.</t>
  </si>
  <si>
    <t>living it like everyday is my last; mostly; sometimes i take a &lt;a class="ilink" href="/interests?i=nap"&gt;nap&lt;/a&gt;.    i'm working as an &lt;a class="ilink" href= "/interests?i=software+engineer"&gt;software engineer&lt;/a&gt; in the south bay (i commute 3-4 days a week). i'll leave out the details of what i "do" day-to-day from here... check out my journal if you want to know more.</t>
  </si>
  <si>
    <t>---turning an awkward moment in to a heretofore unseen level of awkwardness.    ---being &lt;a class="ilink" href= "/interests?i=silly"&gt;silly&lt;/a&gt;.    ---finding humour in almost anything.    while not as vast as some; my depth of random; trivial knowledge is reasonably extensive. and no; that's not a challenge.    ---coming up with simple analogies to illustrate complex ideas that can be difficult to understand; my grandmother loved that!    ---stereotypical boy-stuff: fixing my car; video games (&lt;a href="http://theoatmeal.com/comics/online_gaming" rel="nofollow" target="_blank"&gt;sometimes&lt;/a&gt;); playing with microcontrollers; etc.    ---being too wordy; apparently.</t>
  </si>
  <si>
    <t>the bounce in my step when i'm particularly happy.</t>
  </si>
  <si>
    <t>a comfortable; &lt;a class="ilink" href="/interests?i=warm+bed"&gt;warm bed&lt;/a&gt;  a toothbrush and a &lt;a class="ilink" href= "/interests?i=hot+shower"&gt;hot shower&lt;/a&gt;  judging from my pictures; sunglasses.  npr podcasts on my morning commute  a &lt;em&gt;good&lt;/em&gt; &lt;a class="ilink" href= "/interests?i=burrito"&gt;burrito&lt;/a&gt; and a &lt;a class="ilink" href= "/interests?i=beer"&gt;beer&lt;/a&gt;  an enjoyable soundscape (music; well-tuned engine; lapping water; heartbeat)  &lt;a class="ilink" href="/interests?i=great+friends"&gt;great friends&lt;/a&gt;  warm; honest &lt;a class="ilink" href= "/interests?i=hugs"&gt;hugs&lt;/a&gt;  &lt;a class="ilink" href="/interests?i=laughter"&gt;laughter&lt;/a&gt;  &lt;a class="ilink" href="/interests?i=compassion"&gt;compassion&lt;/a&gt; and &lt;a class="ilink" href="/interests?i=love"&gt;love&lt;/a&gt;    &lt;em&gt;1 and 2b don't count when i'm camping&lt;/em&gt;</t>
  </si>
  <si>
    <t>---work-related problems; sadly; we software engineers think way too much about bugs.    ---what the latest development in the economy means to me.    ---what the latest development in the gov't means to me.    ---where and when i'm going to get my next good burrito and beer.    ---what to say more than a simple 'hi' to a person who has fewer than 50 words in their profile.    ---what to say more than a simple 'hi' to a person whose profile says "say something interesting or go away".</t>
  </si>
  <si>
    <t>something. anything!... or just sitting at home reading.  i don't really have a typical friday night. my free time runs the gamut from video games; &lt;a class="ilink" href= "/interests?i=reading"&gt;reading&lt;/a&gt; or playing in the &lt;a class= "ilink" href="/interests?i=kitchen"&gt;kitchen&lt;/a&gt; to hanging out in a &lt;a class="ilink" href="/interests?i=pub"&gt;pub&lt;/a&gt; or &lt;a class= "ilink" href="/interests?i=coffeehouse"&gt;coffeehouse&lt;/a&gt; to &lt;a class="ilink" href="/interests?i=wandering"&gt;wandering&lt;/a&gt; around with friends; contemplating whether it's &lt;em&gt;really&lt;/em&gt; worth paying $10 to see a non-action movie on the big screen or just wait for netflix.</t>
  </si>
  <si>
    <t>---you have manners; are generally polite; chew with your mouth closed; don't tailgate while driving. doesn't mean that you're on top-form all the time; just that you're familiar with the concept.    ---you are local and are looking for a possible-friend to meet in &lt;a class="ilink" href="/interests?i=real+life"&gt;real life&lt;/a&gt; to have a conversation over drinks; &lt;a class="ilink" href= "/interests?i=coffee"&gt;coffee&lt;/a&gt; or a pot of &lt;a class="ilink" href= "/interests?i=tea"&gt;tea&lt;/a&gt;.    ---my profile piques your interest; whether you're &lt;a class="ilink" href="/interests?i=geeky"&gt;geeky&lt;/a&gt; or not.    i can't fix you're computer. it's not that i'm not willing; it's just been so long since i've played with either windows or apple; i wouldn't know where to start. ...besides; that's why help desks exist. =)    you've made it this far.... i wish there was an "&lt;strong&gt;anything else you want to say?&lt;/strong&gt;" section:    more than once; it's been pointed out to me that people can get a little gunshy about my relationship status. my primary partner and i are polyamorous; we have been for a number of years and it's worked well for us. really though; it bears mention as; sadly; our lifestyle-choice has been an issue in the past with some friends and acquaintances.</t>
  </si>
  <si>
    <t>professional cuddler; writer of poetry; and currently taking horseback riding lessons.</t>
  </si>
  <si>
    <t>i moved up to sf a couple months ago from la to start working for an investment bank.</t>
  </si>
  <si>
    <t>being positive and having a good time. i think growing up listening to bob marley on the beach rubbed off on me a little bit.</t>
  </si>
  <si>
    <t>i'm always smiling; i look people in the eyes when i speak to them.</t>
  </si>
  <si>
    <t>80's comedies are always worth watching. spotify is taking over my life; i listen to anything and everything under the sun. favorite genres include rock; house; r&amp;amp;b; and classical. the food scene in sf is incredible and i can't go everywhere i want to eat fast enough.</t>
  </si>
  <si>
    <t>1. my family and friends  2. the ocean  3. music in the mornings  4. exercise fads  5. travelling  6. coachella</t>
  </si>
  <si>
    <t>my next adventure. africa?</t>
  </si>
  <si>
    <t>out with friends. drinks and dancing always is a good call.</t>
  </si>
  <si>
    <t>i still struggle with getting through love actually without tearing up a little.</t>
  </si>
  <si>
    <t>you want to take long strolls along the sea shore and gaze into golden sunsets.</t>
  </si>
  <si>
    <t>i am a city gal who likes to make up words and wander the world. i'm a sculptor; painter; wordlover; cook who also likes to play barista and bartender. i love how nothing in the world makes sense and everything is made of &lt;a class="ilink" href= "/interests?i=contradictions"&gt;contradictions&lt;/a&gt;. originally from new york city; living in the bay area for a bit over three years now. easily amused; kind of insane; very random; always heartfelt. it's interesting to hear both sides sometimes; but usually bothersome when anyone takes it too far or won't stop talking. i think that everyone is wrong about 50% of the time but that is why &lt;a class="ilink" href="/interests?i=people%0aare+so+amazing"&gt;people are so amazing&lt;/a&gt;. i love &lt;a class="ilink" href= "/interests?i=tattoos"&gt;tattoos&lt;/a&gt;; 70s and 80s metal; feminist art; &lt;a class="ilink" href="/interests?i=the+sex+industry"&gt;the sex industry&lt;/a&gt;; psychology; never sleeping but always &lt;a class= "ilink" href="/interests?i=dreaming"&gt;dreaming&lt;/a&gt;; coffee; and booze. everything can benefit the input of real people. and maybe some &lt;a class="ilink" href= "/interests?i=glitter"&gt;glitter&lt;/a&gt;.    i am whimsical; badass; and adventurous</t>
  </si>
  <si>
    <t>learning; &lt;a class="ilink" href= "/interests?i=wandering"&gt;wandering&lt;/a&gt;; meeting people; trying to not say no to things; tasting and savoring    oh; did you mean what i'm really doing as far as that whole education; work; activities; and goals setup? whoops!  i'm not in school right now. i'm in a sort of in an in between state as far as that goes. i want to see myself in school sometime next year. in the meantime; i make ice cream (yes; for a living); i kick around with a few select ridiculous people; and i try to replenish my sad neglected bank account. but i think that the first thing i said in this section is just as important</t>
  </si>
  <si>
    <t>getting lost; talking about anything; mixed media art; text art; cooking; coffee cupping; arguing a point for the sake of doing so; giving advice; sex; impromptu dancing in the streets (or anywhere really); sleeping outdoors; tasting things; &lt;a class="ilink" href= "/interests?i=loving+people"&gt;loving people&lt;/a&gt;    listing things i'm 'really good at' irks me so i'm going to list some things i'm bad at to even the scales:    speaking spanish; or any other language for that matter; things that require grace and balance; being quiet; drawing/illustration; forgetting people; keeping plants alive.    also! i cannot ride a bike or drive a car in the slightest. if you are someone who is really awesome to the point of being able to instruct; and are local; you should teach me! same goes with languages and sign language. i've been told that i'm cute when i'm trying to learn something new ;)</t>
  </si>
  <si>
    <t>well i just dyed the everloving shit out of my hair (think cherry lollipop) so that's a cheat into getting instant attention. as a person; fuck if i know. i've been told that i have a certain bluntness and confidence that is noticeable. some people say my smile and my glasses. a lot of people also say my tits; let's just be honest here. you tell me.    i'm at a pretty good point in regards to how i feel about my body. i should throw it out there that i am not a smooth skinny person. i am not delicate. i never have been; i don't ever want to be. i think my standpoint nowadays is realizing that my body allows me to do so many amazing things in the world that it is unfair to harbor bad feelings about it because it's not perfect. i like my squish and i'm never going to give up my foodlove.</t>
  </si>
  <si>
    <t>books  books are amazement. i read random things; sometimes serious works and sometimes &lt;a class="ilink" href= "/interests?i=comic+books"&gt;comic books&lt;/a&gt;. i read a lot of memoirs and life stories; particularly about people involved in sexual politics; modern gender studies; and sex work  ==&amp;gt;&lt;a class="ilink" href="/interests?i=jeff+noon"&gt;jeff noon&lt;/a&gt;; yasunari kawabata; diablo cody; &lt;a class="ilink" href= "/interests?i=dante"&gt;dante&lt;/a&gt;; natsuo kirino; &lt;a class="ilink" href="/interests?i=stephen+king"&gt;stephen king&lt;/a&gt;; &lt;a class="ilink" href="/interests?i=lewis+carroll"&gt;lewis carroll&lt;/a&gt; (i have an intense alice in wonderland obsession. i like obsessions) kafka; &lt;a class="ilink" href="/interests?i=sarah+katherine+lewis"&gt;sarah katherine lewis&lt;/a&gt;; roberto bolano; &lt;a class="ilink" href= "/interests?i=neil+gaiman"&gt;neil gaiman&lt;/a&gt;; &lt;a class="ilink" href= "/interests?i=ryu%0amurakami"&gt;ryu murakami&lt;/a&gt;; jose saramago; &lt;a class="ilink" href="/interests?i=reverend+jen"&gt;reverend jen&lt;/a&gt;; jostein gaarder; jhonen vasquez; lauren weisberger; pat califia    music  i listen to some decidedly trashy music that some describe as inexcusably bad. if you are insulted by this; leave me alone. i'm also big on soundtracks; old school r&amp;amp;b and funk; and a mish mosh of other people who bang on musical instruments.  ==&amp;gt;&lt;a class="ilink" href="/interests?i=motley+crue"&gt;motley crue&lt;/a&gt;; &lt;a class="ilink" href="/interests?i=warrent"&gt;warrent&lt;/a&gt;; &lt;a class="ilink" href="/interests?i=rob+zombie"&gt;rob zombie&lt;/a&gt;; &lt;a class="ilink" href="/interests?i=iron+and%0awine"&gt;iron and wine&lt;/a&gt;; regina spektor; nine inch nails; joan jett; red hot chili peppers; &lt;a class="ilink" href="/interests?i=poison"&gt;poison&lt;/a&gt;; cinderella; marilyn manson; &lt;a class="ilink" href= "/interests?i=judas+priest"&gt;judas priest&lt;/a&gt;; iron maiden; black sabbath; &lt;a class="ilink" href="/interests?i=pink"&gt;pink&lt;/a&gt;; elastica; &lt;a class="ilink" href= "/interests?i=the+dresden%0adolls%2famanda+palmer"&gt;the dresden dolls/amanda palmer&lt;/a&gt;; rilo kiley/jenny lewis; prince; &lt;a class= "ilink" href="/interests?i=ratt"&gt;ratt&lt;/a&gt;; beck; ludacris; damien rice; cake; tori amos; the doors; motorhead; metallica; the fugees; &lt;a class="ilink" href="/interests?i=jimi+hendrix"&gt;jimi hendrix&lt;/a&gt;; &lt;a class="ilink" href="/interests?i=the+who"&gt;the who&lt;/a&gt;.  movies  i'll try to watch anything pretty much. horror; psychological; thriller; drama; comedy; musical; pulp; fantasy; black and white; starting to get a little bit into sci fi. i have a healthy appreciation of bad movies to go along with my love of bad music. it also goes without saying that i read and liked the book that xyz movie was based on better in about 90% of cases    ==&amp;gt;semi-legit to serious movies: &lt;a class="ilink" href= "/interests?i=the+pillowbook"&gt;the pillowbook&lt;/a&gt;; &lt;a class="ilink" href="/interests?i=blindness"&gt;blindness&lt;/a&gt;; &lt;a class="ilink" href= "/interests?i=the+seventh+seal"&gt;the seventh seal&lt;/a&gt;; &lt;a class= "ilink" href="/interests?i=the+cube"&gt;the cube&lt;/a&gt;; the virgin suicides; &lt;a class="ilink" href= "/interests?i=girl+interrupted"&gt;girl interrupted&lt;/a&gt;; i've loved you so long; this girl's life; waltz with bashir; gia; &lt;a class= "ilink" href="/interests?i=requiem+of+a+dream"&gt;requiem of a dream&lt;/a&gt;; the usual suspects; blow; vantage point; the boondock saints; the life of david gale; la strada; rachel getting married; memento; wild strawberries; &lt;a class="ilink" href= "/interests?i=a+clockwork+orange"&gt;a clockwork orange&lt;/a&gt;; &lt;a class= "ilink" href="/interests?i=frida"&gt;frida&lt;/a&gt;; &lt;a class="ilink" href= "/interests?i=perfume%3a+story%0aof+a+murderer"&gt;perfume: story of a murderer&lt;/a&gt;; better than chocolate; persepolis; chicago; dreamgirls; &lt;a class="ilink" href= "/interests?i=cashback"&gt;cashback&lt;/a&gt;; &lt;a class="ilink" href= "/interests?i=blindness"&gt;blindness&lt;/a&gt;    ==&amp;gt;silly to awesomely bad movies: &lt;a class="ilink" href= "/interests?i=elvira"&gt;elvira&lt;/a&gt;; juno; &lt;a class="ilink" href= "/interests?i=whip+it"&gt;whip it&lt;/a&gt;; poison ivy; sister street fighter; across the universe; re-animator series; death race; &lt;a class="ilink" href="/interests?i=death+proof"&gt;death proof&lt;/a&gt;; &lt;a class="ilink" href="/interests?i=planet+terror"&gt;planet terror&lt;/a&gt;; &lt;a class="ilink" href= "/interests?i=but+i%27m+a%0acheerleader"&gt;but i'm a cheerleader&lt;/a&gt;; &lt;a class="ilink" href= "/interests?i=rocky+horror+picture+show"&gt;rocky horror picture show&lt;/a&gt; (i used to work props on some of the live casts) house of 1000 corpses/devil's rejects; dr. strangelove; &lt;a class="ilink" href="/interests?i=labyrinth"&gt;labyrinth&lt;/a&gt;; clue; elizabethtown; clerks; reefer madness; superchick; &lt;a class="ilink" href= "/interests?i=thankskilling"&gt;thankskilling&lt;/a&gt;; gypsy 83; filthy mcnasty; robogeisha; the gay bed and breakfast of terror; apocalypse and the beauty queen; &lt;a class="ilink" href= "/interests?i=tank+girl"&gt;tank girl&lt;/a&gt;; zombieland.  television  haven't actually had television in years; but netflix does wonders at wasting my time with hilarity. mythbusters; &lt;a class="ilink" href="/interests?i=doctor+who"&gt;doctor who&lt;/a&gt;; &lt;a class="ilink" href="/interests?i=30%0arock"&gt;30 rock&lt;/a&gt;; arrested development; invader zim and the other cartoons from my sort of younger years; bizarre foods; &lt;a class="ilink" href="/interests?i=good+eats"&gt;good eats&lt;/a&gt;; &lt;a class="ilink" href="/interests?i=the%0al+word"&gt;the l word&lt;/a&gt;; penn &amp;amp; teller; &lt;a class="ilink" href= "/interests?i=lie+to+me"&gt;lie to me&lt;/a&gt;; archer; &lt;a class="ilink" href="/interests?i=californication"&gt;californication&lt;/a&gt;; stripperella  food  ahhh; food. i love food. i have never been skinny for a reason. oh; and huge sweet tooth here. honestly i'll be kind of sad if you don't like sweets a little. i can and sometimes do eat ice cream daily. i eat mostly everything. big faves: indian; thai; sushi; spanish; caribbean; mediterranean; new american swank; pizza; breakfast; burgers; and bacon. and i make fabulous brunch dishes. brunch is kind of my favorite meal to cook.</t>
  </si>
  <si>
    <t>tea; people; sex; air; flavors; madness.</t>
  </si>
  <si>
    <t>everything. everything deserves thought and people have an unlimited amount of thought to throw out into the world.    how i really don't have many friends that i can actually give a call to and go roam the streets or get coffee with or what have you. it makes me kind of sad. i try really hard; i just don't have a lot of platonic friends. maybe you want to help me change that?    a while back i found myself thinking a lot about &lt;a class="ilink" href="/interests?i=polyamory"&gt;polyamory&lt;/a&gt; and how it makes a lot more sense to me from the first time i heard about it than everything i've ever learned about relationships. i doubt that i'll be falling back into the realm of traditional monogamous relationships at any point i can foresee.</t>
  </si>
  <si>
    <t>watching a movie with a friend; working; being a foodie; or having a dinner with people and drinking together.</t>
  </si>
  <si>
    <t>i'm an open book. ask and i'll probably tell.    examples: i have way more impractical sexy underwear than everyday ones; i think wrists are incredibly sexy; i would eat human flesh if it were offered to me; i don't have as much of a moral code as i should sometimes; i adore pangolins.    i'll save some for &lt;a class="ilink" href= "/interests?i=real+conversation"&gt;real conversation&lt;/a&gt;</t>
  </si>
  <si>
    <t>-you think all of this blather is interesting or if you just have something to say. something beyond 'hey what's up?' or nondescript comments about my appearance.  -you want to help me find awesome food destinations in sf or other nearby spots. likewise if you have a great spot for vintage finds and sexy things.  -you are down with: polyamory; kink; gay/bi/queer/pansexual goings on  -you occasionally have time to kill and want someone to help with the assassination  -you're not looking for a relationship and can walk into a situation with that in mind. if something good happens; fantastic; but i don't want to go into anything with that as the goal.  ==&amp;gt;please; do me a solid; don't message or chat me if you're just looking for someone to boost your sexual ego or hook up with. i'm not playing that game</t>
  </si>
  <si>
    <t>i think about math; and i do yoga. sometimes; and especially on weekends; i express myself through singing; dancing; writing; and improvisational mask work in the theatre.</t>
  </si>
  <si>
    <t>i'm doing a startup</t>
  </si>
  <si>
    <t>improbable success</t>
  </si>
  <si>
    <t>my big brown eyes</t>
  </si>
  <si>
    <t>anything by michael lewis; lady gaga: behind the fame; douglas hofstadter's book "fluid concepts and creative analogies"; kissenger's book "on china"; surely you're joking mr. feynman; all the king's men; the biography of steve jobs. madmen; the wire; californication; gossip girl. 80s movies. itunes radio: absolute ibiza; abcd eurodance; caribbean breeze; bombay beats; a hawaiian rainbow; and persian dance party</t>
  </si>
  <si>
    <t>art; human connection; joy; learning; yoga; passion</t>
  </si>
  <si>
    <t>the universe</t>
  </si>
  <si>
    <t>getting my body painted by a famous artist while texting inside jokes to my peeps and keeping my eye on the prize of developing my personal brand as a society rocker stud</t>
  </si>
  <si>
    <t>i'm a nerd</t>
  </si>
  <si>
    <t>you want to go out for a drink or a date in sf</t>
  </si>
  <si>
    <t>i have a good life  a great job; caring friends; a loyal dog; fun and fulfilling activities but what's missing is that someone special to share it all with!  i strongly believe in the joys of living a simple life but have been known to enjoy the finer things as well! i am a lover of the earth and the outdoors and i spend as much time outside as possible. i have traveled extensively both for work and for pleasure - asia; europe; south and central america; africa; the us  i love to backpack; camp and hike but can also clean up well for a night out!  i am politically liberal; spiritual; philosophical and well grounded. i am adventurous; active; outgoing; spontaneous and kind. i can be silly; playful; assertive; outspoken; irreverent; emotional and sensual. i am a combination of these: sometimes all at the same time!</t>
  </si>
  <si>
    <t>trying to make a difference and having fun doing it. working in public health; focusing on hiv; gives me a lot of satisfaction. i travel often for work and have been working in africa quite a bit recently - i am grateful to do this work. however; work doesn't define me....travel is a passion; i enjoy exploring other cultures and have been to over 25 countries...i look forward to exploring more!  i also enjoy camping; hiking; backpacking; gardening; seeing live music; dinner with friends; good vodka; wine bars; dive bars; etc and would love it if you shared some of these! i'm a regular at the local farmers markets and enjoy whipping up something fresh for dinner..it's all part of life and there's so much more!</t>
  </si>
  <si>
    <t>finding rock star parking and spotting owls!</t>
  </si>
  <si>
    <t>seeing live music is one of my favorite things...small venues; the fillmore; the fox; gamh; festivals; many styles -jam; rock; folk...joe henry; gillian welch; lucinda williams; flaming lips...reading is also a passion; i've always got something going. auster; murakami; roth - mainly fiction but an occasional non-fiction is necessary.  i'm a bit of an npr junkie and have carl kasells voice on my answering machine!</t>
  </si>
  <si>
    <t>friends  music  good food  red wine  my yoga mat  canine companions</t>
  </si>
  <si>
    <t>my next adventure  healing the planet/how to make change  cultural practices  the beauty of small things</t>
  </si>
  <si>
    <t>nothing is typical...i can be winding down from a busy work week; making dinner with friends; heading out of town for the weekend; seeing music; a party...getting together with you?</t>
  </si>
  <si>
    <t>you've made this far in my profile and are interested!</t>
  </si>
  <si>
    <t>&lt;strong&gt;(just moved from sweden to san francisco! should update this..)&lt;/strong&gt;    i'm an interactive art director/designer. born in sri lanka; adopted so i grew up in sweden. been working for two years in oslo; and before that 2 years in berlin; but now i'm back home in sweden.    i'm not sure really what to write here.. so i''ll get back to it later!</t>
  </si>
  <si>
    <t>interactive art director/designer</t>
  </si>
  <si>
    <t>movie: &lt;a class="ilink" href= "/interests?i=eternal+sunshine+of+the+spotless+mind"&gt;eternal sunshine of the spotless mind&lt;/a&gt;  books: incognito; moonwalking with einstein; &lt;a class="ilink" href= "/interests?i=malcom%0agladwell"&gt;malcom gladwell&lt;/a&gt;  tv: hbo shows; &lt;a class="ilink" href= "/interests?i=breaking+bad"&gt;breaking bad&lt;/a&gt;;&lt;a class="ilink" href= "/interests?i=curb+your+enthusiasm"&gt;curb your enthusiasm&lt;/a&gt;;  music: &lt;a class="ilink" href= "/interests?i=explosions+in+the+sky"&gt;explosions in the sky&lt;/a&gt;; &lt;a class="ilink" href="/interests?i=tool"&gt;tool&lt;/a&gt;; &lt;a class= "ilink" href="/interests?i=band+of+horses"&gt;band of horses&lt;/a&gt;; &lt;a class="ilink" href="/interests?i=the+national"&gt;the national&lt;/a&gt;</t>
  </si>
  <si>
    <t>my kindle.</t>
  </si>
  <si>
    <t>english (okay)/swedish (fluently)/german (poorly)/norwegian (okay)</t>
  </si>
  <si>
    <t>sf is my second major move in the last 2 years. recently relocated from london; originally from israel.  i work at a startup and putting both my left and right sides of the brain to work; am feeling lucky being able to do what i love; which is creating iphone apps!  thats right! am badass...    am a big fan of music; design and anything creative</t>
  </si>
  <si>
    <t>whatever feels right</t>
  </si>
  <si>
    <t>coming up with creative solutions; dont let this okcupid profile fool ya.</t>
  </si>
  <si>
    <t>am laid back</t>
  </si>
  <si>
    <t>the honey badger (but he doesn't care; he's pretty badass)    music:  sbtrkt  little dragon  band of horses  alex clare (a friend from london; check him out!)  crystal castles  easy stars all-stars  elliot smith  erykah badu  jamie lidell  kaki king  lcd soundsystem  m83  massive attack  morrissey  radiohead  the shins  thievery corporation  thom yorke    tv:  mad men  game of thrones  community  house  true blood  californication  big bang theory    movie:  la vita e bella</t>
  </si>
  <si>
    <t>surfing  sunshine  coffee  new vacation destination in the world every year (preferably a remote island with good surf)  challenge  spel cheack</t>
  </si>
  <si>
    <t>scheming how to take over the world with my buddy pinky</t>
  </si>
  <si>
    <t>my middle name is patrick</t>
  </si>
  <si>
    <t>english/french/hebrew</t>
  </si>
  <si>
    <t>i'm a botanist who loves travel; hiking; photography; yoga; music; snowboarding; snorkeling/scuba; exercise; dancing; wine; cocktails; laughing; good sarcasm; and anything that involves discovering new things and exploring our world.    i love art and fashion and i have a creative side; but i'm a better scientist;)</t>
  </si>
  <si>
    <t>working to live not living to work.</t>
  </si>
  <si>
    <t>books: graduate school and my current career have somewhat ruined reading for enjoyment for me but i did spend the last 6 months reading all 5 fire and ice books and still life with woodpecker is my favorite book. my mom was a librarian and i spent most of my childhood as a voracious reader.    music: gillian welch; avett brothers; ray lamontagne; lucinda williams; california honeydrops; be good tanyas; dylan; blaze foley; bonnie raitt; erykah badu; felice brothers; the mumlers; john prine; john hartford; mississippi john hurt; the lumineers; son house; azure ray; skip james; charley patton; devil makes three- that list goes on in a similar americana; folky; bluesy kind of way    but    i also loves tons of electronic music like:  subtrkt; chinese man; four tet; pantyraid; glitch mob; kraddy; laura; antennae; modselektor; pretty lights; ill-esha; gramatik; beats antique; smasheltooth; boozoo bajou; j boogie; n.a.s.a; outersect; thievery; kid cudi; vadim; ancient astronauts.....and i love dancing till the wee hours.    i've made a promise to myself that i'll stay up till sunrise at least once a year for the rest of my life. so far so good.    movies and tv  theres a bunch of comedies; documentaries; and sci-fi stuff but i don't really watch tv and i often fall asleep watching movies and have to watch them in two parts:)</t>
  </si>
  <si>
    <t>my friends and family  laughter  music  good wine or a well balanced cocktail  flowers  dancing</t>
  </si>
  <si>
    <t>theres a million options here.....</t>
  </si>
  <si>
    <t>i pick where i want to travel next based on biodiversity..    ok cupid scares me.</t>
  </si>
  <si>
    <t>lots of interesting creative projects now that i have the time from retiring as an art teacher</t>
  </si>
  <si>
    <t>photoshop; drawing; painting; graphics; listening; paying attention</t>
  </si>
  <si>
    <t>sense of humor when given a chance; decent smile; casual appearance</t>
  </si>
  <si>
    <t>classical; jazz; folk and world music  eclectic food taste  non-hollywood films; foreign films</t>
  </si>
  <si>
    <t>music ; fm radio; museums; freedom of travel; coffee houses; book stores</t>
  </si>
  <si>
    <t>how to make the rest of my life satisfying</t>
  </si>
  <si>
    <t>drawing in a figure drawing session</t>
  </si>
  <si>
    <t>a few habits and flaws in my past and present; but not until i feel comfortable and safe enough with a person</t>
  </si>
  <si>
    <t>wonder if there's something we would have in common enough to start as friends; and if you think i would enjoy your company from the start</t>
  </si>
  <si>
    <t>english (fluently)/french (okay)/spanish (okay)/hungarian (okay)</t>
  </si>
  <si>
    <t>working towards building a collaborative living space in san francisco. i'm also working as a web designer; and generally enjoying my time with good food; good friends and adventures.</t>
  </si>
  <si>
    <t>coming up with quick sarcastic comments; learning about computers; laughing; and getting excited about something new.</t>
  </si>
  <si>
    <t>my laugh; and eagerness to help.</t>
  </si>
  <si>
    <t>books: the great gatsby  movies: idiots and angels; hugo  shows: boardwalk empire; life and times of tim  music: blue sky black death; morning bender; dr. dog; a.c. newman; adult; akron/family; autolux; beck; the dodos; analog cabin; dj krush; mujaji etc...</t>
  </si>
  <si>
    <t>1. friends  2. community  3. cat  4. computers  5. good food  6. creative minds  7. counting</t>
  </si>
  <si>
    <t>warehouses</t>
  </si>
  <si>
    <t>you know how to have a good time; not being drunk.  you have goals.    pluses:  you are interested in technology.  you want to go on bike rides.</t>
  </si>
  <si>
    <t>i'm a gentle; kind and considerate kinda guy; passionate about my friends; music; writing and trying to make the world a little better than i found it.</t>
  </si>
  <si>
    <t>i'm a part-time journalist; musician; teacher and traveler. i've worked in newspapers since i was a teenager on the east coast and again since settling in the bay area. these days i want to see more of the world beyond the borders of the golden state; but hopefully in a way that won't interfere with settling in for the long haul; if you get my drift.</t>
  </si>
  <si>
    <t>a bunch of increasingly obsolete; i'm afraid; newspapering skills. i can hit deadlines like nobody's business; but; sadly; that is quite literally fast becoming just that -- nobody's business!    as a musician; i think my best talent might be making those around me sound better -- i seem to be something of a catalyst for the bands i've been in. i just love playing in group settings; and do so whenever the opportunity arises.    i may be something of a "fixer" type; when i hear of someone struggling in some way; it's hard to resist trying to help.    i guess sometimes that'll show me to have a little more strength and stamina than people might expect from me at first glance. and i'm a bit dogged about accomplishing whatever i set my sights on.</t>
  </si>
  <si>
    <t>well; you'd really have to ask them or see for yourself. i seem to strike people as tall; though i'm only about 6'1"; but slender; so .. other than that; though; i think i tend to fly under the radar a bit.</t>
  </si>
  <si>
    <t>oh .. i'm reading the new yorker pretty thoroughly these days. i just loved patti smith's "just kids;" but really; where do you stop? i tend to go for nonfiction. with music; too; i hate to single anything out or seem closed to other styles; but i play mostly rootsy; americana-y stuff. but you never know what might strike a chord; as the saying goes. i've been known to thrill to old-school punk; dance-floor mash-ups; ac/dc; sugary pop; some classical; some noise; there's just no telling. for eats; i've got an old habit of avoiding red meat; but i'm not fastidious about it. but not one for junky/fast food; outside of mission burritos or the occasional food truck temptation. oh; and sweets!</t>
  </si>
  <si>
    <t>hope; hot water; wholesome food; a musical instrument; a radio; intellectual stimulation.</t>
  </si>
  <si>
    <t>everyone i know; where to eat; where to play and what to do.</t>
  </si>
  <si>
    <t>out to the flicks or a show; or hopefully; playing one.</t>
  </si>
  <si>
    <t>hmm.. my age?</t>
  </si>
  <si>
    <t>you'd like to hear back.</t>
  </si>
  <si>
    <t>i have no idea what to say when it comes to these things. : p lets see i can be pretty shy at first; but once i get to know you watch out; you'll never shut me up! i'm the type of person that gives everything to my relationships whether its my friends; family or personal. i am someone you can always count on.    i'm really random at times. my friends look at me like i have two heads sometimes with the things i say. i tend to not think before i say things so you never know what will come out of my mouth. lol</t>
  </si>
  <si>
    <t>as of right now i work full time at a doctors office as well as taking classes. i'm a busy bee at times. i hope to either join the nursing or radiation therapy program; but i can't decide which one i want more just yet. all i know is i want to work with cancer patients. if i can be that one person that puts a smile on their face then thats all that matters.</t>
  </si>
  <si>
    <t>making people laugh; laughing at myself; listeing; volleyball; i make a mean tomato and basil pasta sauce! (just learned! = ) being ridiculious honest and probably much much more...</t>
  </si>
  <si>
    <t>my eyes....but why don't you be the judge of that ;)</t>
  </si>
  <si>
    <t>i'm in love with any book by kristen hannah at the moment. i also love mystery/suspense to where i can't put it down and i end up finishing it in one day!    i honestly hate to admit this but i love sci-fy movies. i'm like addicted to them i don't know if its because some of them are just to ridiculious to be true or if there actually good! lol i love a good romance movie/comedy also. i use to be in love with horror movies but for some reason i get so scared now; but that doesn't stop me from wathcing them through my fingers! lol</t>
  </si>
  <si>
    <t>1. my bed  2. family  3. friends  4. someone to cuddle with : )  5. music  6. food</t>
  </si>
  <si>
    <t>what i am going to do for the rest of my life.</t>
  </si>
  <si>
    <t>usually out with friends or cuddle up on the couch enjoying a night in!</t>
  </si>
  <si>
    <t>you think we might get along or your looking for a new friend!</t>
  </si>
  <si>
    <t>hey. my name is marie. i am a very chill and outgoing person who is very down to earth and has a good sense of humor.</t>
  </si>
  <si>
    <t>i am currently in college about to graduate in december. after graduation i plan on going to grad school.</t>
  </si>
  <si>
    <t>movies:  inception; black swan; goodfellas; drive    shows:  law and order svu; how i met your mother; ncis; modern family    music:  i like a lll types of music    food:  italian mainly but i like different types too</t>
  </si>
  <si>
    <t>my family; my friends; music; funny movies; my cellphone; and laughter</t>
  </si>
  <si>
    <t>my future. where i'm going in my life and what i am going to accomplish.</t>
  </si>
  <si>
    <t>depends. out with friends or at home watching a movie.</t>
  </si>
  <si>
    <t>you are down to earth</t>
  </si>
  <si>
    <t>i am very socialable and enjoy laughing whenever i get a chance. i am willing to try just about anything and explore other cultures.i really would like to know other people who have a great sense of humor and a common interest as myself</t>
  </si>
  <si>
    <t>favorite television shows: criminal minds; law and order: special victims unit; american idol; cops. i mainly like pop music; but also like a little bit of rap.</t>
  </si>
  <si>
    <t>1. my purse or handbag  2. coffee  3.cellphone  4. keys  5.wallett  6. lipstick/chapstick</t>
  </si>
  <si>
    <t>recently moved back to the sf bay area and rediscovering why it's so awesome. also? ginormous anime; manga; and videogame geek. ^^v</t>
  </si>
  <si>
    <t>favorite movie of all time since i first saw it: the princess bride. i admit; i am a total sap at heart.</t>
  </si>
  <si>
    <t>you should be a giant geek at heart. but that doesn't mean you don't know how to work and play in the real world as well. looking for someone who's just as comfortable discussing current events as arguing which is the best giant robot of all time.</t>
  </si>
  <si>
    <t>excitable; curious; awestruck.    i adore my friends; laugh at inappropriate times; would give you the food off of my plate. i'm vegan; so the food i'm feeding you from my plate will be vegan. and delicious.    i smile and trust easily. sometimes i'm better at meeting other people's needs than my own. i'm working on that.    one version of my perfect morning: dog and i at the beach; bare feet frozen; hot coffee; fog burning off. we haven't done that in a long while and we both miss it. i project my thoughts and emotions on my dog. she doesn't mind.    i have recommitted to a daily meditation practice where i am learning to drop the story and to come back to the breath. this exploration of what is happening and how a mind works is fascinating. and slightly shocking. and joyful.    i love words and even occasionally enjoy this attempt to describe my dynamic amazingness. i am smouldering heat; running water; the smell of redwoods; big sky.</t>
  </si>
  <si>
    <t>riding my bike; walking my dog; looking for rainbows over mt tam; singing badly; cooking and eating good food; forgetting and then remembering to notice my thoughts.    also; in a wonderful state of getting to know myself again after the ending of my marriage. i am learning what makes me laugh; what makes me swoon. i am swooning all the time.    again wishing i knew what i want to be when i grow up. wondering if this means anything.</t>
  </si>
  <si>
    <t>laughing. i have been reconnecting with my inner goofball; who is cracking me up. if we like each other; you'll see me laughing about me; about you; at you; around you. in the right circumstances i will even laugh underneath you or on top of you. in all likelihood; you will be laughing too.    riding my bike for long periods of time; slowly up hills; until i get to the top; then fast down the other side.  i'm really good at helping my friends get up their really big hills; both literal and metaphorical.    also: finding the vegan option; staying until it's over; looking on the bright side; getting lost and then found; creative solutions.</t>
  </si>
  <si>
    <t>my perfect dog  my bike  laughing until my cheeks hurt  hot showers  comfy dreamy bed  warm hats  old friends  deep breaths  wonder  the smell of trees</t>
  </si>
  <si>
    <t>how i work; what my insides look like. are you as awesome as i think you are. is this what other people feel like?  this is delicious. i've never thought of that. meanings of words.  names of colors. what sighing is like.</t>
  </si>
  <si>
    <t>the prospect of self discovery thrills you.  and; in turn; the idea of "no self " thrills you even more... (or perhaps delights; astonishes?)  or you love dogs and want to lavish attention on my sweet but gimpy girl.  or you're vegan and need someone to eat with.  and you love kissing.  and you're an optimist and you smile easily.</t>
  </si>
  <si>
    <t>sorry boys. im just here to lurk.</t>
  </si>
  <si>
    <t>i've lived in different places throughout my life due to my father serving in the military. i lived half of my life in the pacific and the other half statesides. as you can imagine it's hard for me to stay in one place. i love to venture out to new places and is always up for meeting new people. i am a creative and i'm far from dull. some may call me goofy but i enjoy a good laugh.</t>
  </si>
  <si>
    <t>full time student working on my ba in graphic design with a part time job. i live; learn; and work in the city. when i'm not busy with work or school you can find me at music shows; art galleries; markets; or just hanging out with friends at cribs/bars.</t>
  </si>
  <si>
    <t>buying/making gifts for people!!</t>
  </si>
  <si>
    <t>height =/  smile =d</t>
  </si>
  <si>
    <t>&lt;strong&gt;movies:&lt;/strong&gt;the green mile; forest gump; crooklyn; i love you man; true grit; drive; up; purple rose of cairo; the last samurai; city of god; all of hayao miyazaki's films (sprited away; princess mononoke); amadeus; grandmas boy; gran torino;the last dragon.    &lt;strong&gt;shows:&lt;/strong&gt;game of thones; modern family; parks and recreation; friday night lights; chapelle show; misfits    &lt;strong&gt;music:&lt;/strong&gt; outkast; mos def; big k.r.i.t; aloe blacc; bloc party; frank ocean; little dragon; ghostface killah; method man; tribe called quest; the weeknd; ceelo; roots; erykah badu; lauryn hill; nas; mob deep; little brother; foreign exchange; murs; j. cole; field mob; fugees; busta rhymes; theophilus london    food: home cooked filipino food &amp;lt;3 and popcorn!!</t>
  </si>
  <si>
    <t>space jam tapestry  coin purse  macbook  am 1's  miseducation of lauryn hill album  soft pillows</t>
  </si>
  <si>
    <t>what needs to be accomplished next.</t>
  </si>
  <si>
    <t>working!  afterwards you can find me either doing homework or checking out one of the many events that goes on in our lovely city.</t>
  </si>
  <si>
    <t>i enjoy potato chips with a glass of milk.    okay more strange than private.. oh well</t>
  </si>
  <si>
    <t>your not a creep  duh!    we at least have some the same interest in some of the things i mentioned above.    your open-minded and has a sense of humor!    your not a one-word answerer!</t>
  </si>
  <si>
    <t>as i write this; i am sitting in my living room with four of my housemates; three of whom are making okcupid profiles. this is pretty silly. i am pretty silly.    i'm posi-core; queer and poly. i'm currently in an open relationship. this site doesn't have check-boxes for these things yet.</t>
  </si>
  <si>
    <t>i work with youth and really love getting to know them and watch them grow into themselves. this takes up a lot of my time. i am also reading; cooking; going to shows; going to the y; going dancing; looking for animals; and laughing with my friends.</t>
  </si>
  <si>
    <t>-language  -vegetarian and vegan cooking  -scrabble and other board games  -finding the humor in a situation  -cleaning the fridge  -enthusiasm in general  -fermentation projects  -getting lost  -adult things that i cannot detail here; because the youth are great at the interwebs    i'm really bad at  -spatial tasks  -arriving early  -poker face (seriously; i have none of this)</t>
  </si>
  <si>
    <t>we took a poll- the glitter is pretty eye-catching; as is my big hair. friendly laughter; smile; foot tattoos; and cleavage were also mentioned. i love my friends.</t>
  </si>
  <si>
    <t>books! there are so many good ones! in no particular order; i love:  -trashy vampire sagas  -fantasy epics; especially the kushiel series  -science fiction  -graphic novels like sandman and fables  -actual quality literature  -histories from different perspectives  -non-fiction about exciting new ideas    i also enjoy movies; and nature videos. david attenbourough is my hero. chopped is the best tv show.    music is amazing. i love going to punk and metal shows. i sing along to my favorite songs in the car.    food is also great!</t>
  </si>
  <si>
    <t>my chosen family  good books  coffee  glitter  puns  albuterol</t>
  </si>
  <si>
    <t>how to make the world a better place; how to support the youth; anagrams; animals; what i want to cook for my next house dinner; my friends who are far away; what it really means to be an adult; linguistics; and sex</t>
  </si>
  <si>
    <t>celebrating by spending time with people i love- either going out on the town with my friends (shows; parties; bars; etc) or staying in with my housemates and playing board games. and sometimes; staying in my room and reading all night!</t>
  </si>
  <si>
    <t>this appeals. i'm looking to meet awesome new people and go on adventures!</t>
  </si>
  <si>
    <t>im originally from the bay and will always love it here. i graduated from ucsd with a degree in linguistics then took off to live in spain for a few years. i moved back recently and it feels great to be close to home again.</t>
  </si>
  <si>
    <t>enjoying the good times and learning and growing from the bad times.</t>
  </si>
  <si>
    <t>making ice cream; listening; shavasana; sunbathing; scrabble; swimming; hearts; the little things.</t>
  </si>
  <si>
    <t>kite runner; como agua para chocolate; aura; once minutos; el amor en los tiempos de colera; a thousand splendid suns; little women; harry potter; chronicles of narnia; etc...</t>
  </si>
  <si>
    <t>cappuccinos  puppies  friends and family  chapstick and hair ties  sunshine  ???</t>
  </si>
  <si>
    <t>the people i love; my next adventures; what kind of puppy i want; the future; where to travel to next; what songs to put on my next cd.</t>
  </si>
  <si>
    <t>out and about getting into trouble or enjoying a night in</t>
  </si>
  <si>
    <t>entrepreneur &amp;amp; author. studied at uc berkeley. loves to act; sing; dance; prank; travel; etc etc etc.    i like to spend days implementing ideas that i come up with in the shower; while on a walk; while sleeping and spend evenings enjoying good food; going out dancing; karaoke-ing; anything that involves people and new experiences.    i love people who have stories to tell and people who like to be spontaneous!</t>
  </si>
  <si>
    <t>in 2011; i'm trying to stop using so many smileys... but really.. just loving the bay area; getting to know more people; and living by the work hard; play hard mantra    by day; i am a startup guy who makes deals happen while building internet products. i am also currently writing a book about entrepreneurship.    by night; i like to socialize; organize events that do good for society through non profits and enjoy life!</t>
  </si>
  <si>
    <t>planning events; cooking; traveling; watching movies; being lazy; hmmmm forgetting things :) ahhh!</t>
  </si>
  <si>
    <t>i'm quiet at first but love to get to know every detail about everyone. even though i'm quiet; i'm very social! paradoxes are the way to live :p</t>
  </si>
  <si>
    <t>books: the alchemist; crime &amp;amp; punishment  shows: how i met your mother; mad men; entourage; 24  food: indian; italian; mexican; thai; fusion; anything that tastes good!  movies: inception; top gun; the matrix; harry potter</t>
  </si>
  <si>
    <t>- friends &amp;amp; family  - weekends  - laptop  - phone  - movies  - travel</t>
  </si>
  <si>
    <t>life; traveling; people</t>
  </si>
  <si>
    <t>at a party or watching a movie</t>
  </si>
  <si>
    <t>you need to message me for that...</t>
  </si>
  <si>
    <t>no if's and buts... just message :)</t>
  </si>
  <si>
    <t>english (fluently)/hindi (fluently)/spanish (okay)</t>
  </si>
  <si>
    <t>i am passionate about making the most out of life everyday and taking time to stop and smell the roses along the way... yes i know it is a cheezy answer; but it really captures what i believe is the key to happiness for me. if i lost hope for the future or stopped noticing the little good things in life; i would lose the drive that keeps me moving in a forward and positive direction... ;)    i am funny; smart; and confident</t>
  </si>
  <si>
    <t>working for the man for the time being. one day i want to open my own business with my 2 grown daughters.    enjoying the journey.....</t>
  </si>
  <si>
    <t>motivating and developing people and teaching them to use their full potential.</t>
  </si>
  <si>
    <t>is that i give everyone respect until they give me a reason not to.  i also laugh a lot; i kind of have a comedian-like talent for  making tense situations un-tense. i also make up a lot of  words..........like "un-tense".</t>
  </si>
  <si>
    <t>(a)history books (b)documentaries; foreign flicks; anything that makes me feel good and is entertaining (c)old alt rock; classical; chill vibes.. (d)anything that doesn't bite back..</t>
  </si>
  <si>
    <t>* my family  * sf water  * being within walking distance of what i need  * computer  * the means to get up and go  * music</t>
  </si>
  <si>
    <t>how to become financially independent. i have been running other peoples businesses for over 20 years and would like to be in control of my own destiny....soon.</t>
  </si>
  <si>
    <t>depends on the mood; sometimes i stay home and cook for myself and just mellow out; other times i like to go out and have fun with friends or family.</t>
  </si>
  <si>
    <t>i get choked up when the good guys prevail.</t>
  </si>
  <si>
    <t>you want to...</t>
  </si>
  <si>
    <t>i've lived in three quite distant places on the globe and enjoyed different cultures. i like reading about technology and history these days. i enjoy socialising; moving around; seeing beautiful things such as vegetation; squirrels; owls; etc.. i like movies; dancing; traveling; desserts; and visually pleasant things usually colorful. // this was last updated 2011 / 12.</t>
  </si>
  <si>
    <t>i'm finishing my studies here and looking for a position to follow in research; not yet sure whether at academy while teaching; as staff; or at industry. the subject of my work is memory devices; related to hard disks; their physical structure at the atomic scale specifically. i use a rather large microscope. i keep a well balanced life and travel for fun and a social life.</t>
  </si>
  <si>
    <t>my work and field of expertise. ask about other specific topics if interested. i can be a good judge of character; visualising 3d images; ...</t>
  </si>
  <si>
    <t>my bicycle actually</t>
  </si>
  <si>
    <t>rather ones that are colorful; imaginative; quite happy; and with interesting characters. i liked the fifth element; do juan demarco; and some others. i'm now reading "100 years of solitude" in english; it's all of those things but not particularly happy. i like the fifth element; midnight in paris; etc.. i like adele; carmen consoli. i really enjoy desserts. on tv; i like two shows: big bang theory and detective montalbano. in music probably my taste is diverse.</t>
  </si>
  <si>
    <t>conversations; computers; internet access; movies and food; a watch/clock; money and food; sun and warmth; ... these sorts of things.</t>
  </si>
  <si>
    <t>solving problems with research; women; learning new things; starting conversations; where to eat; what films to borrow to watch; activities to plan; places to visit; sometimes competing with people in different fields and positions; sometimes puzzles and quiz questions. i like to keep a journal but haven't visited it in a month.</t>
  </si>
  <si>
    <t>i like to dance or be at some social gathering talking watching movie; etc.</t>
  </si>
  <si>
    <t>please be intelligent; potentially fun; interesting; and have something to offer in conversation</t>
  </si>
  <si>
    <t>i think that the infomercial version of me would go something like:    he's a constant do-gooder that likes to &lt;a class="ilink" href= "/interests?i=write"&gt;write&lt;/a&gt;; play &lt;a class="ilink" href= "/interests?i=video%0agames"&gt;video games&lt;/a&gt;; dress up in medieval costumes; watch &lt;a class="ilink" href= "/interests?i=cartoons"&gt;cartoons&lt;/a&gt;; discuss &lt;a class="ilink" href="/interests?i=politics"&gt;politics&lt;/a&gt;; read &lt;a class="ilink" href="/interests?i=comic+books"&gt;comic books&lt;/a&gt;! order now and you get the premium version that is able to:    1. &lt;a class="ilink" href="/interests?i=sing"&gt;sing&lt;/a&gt; cheesy ballads at karaoke!  2. &lt;a class="ilink" href="/interests?i=dance"&gt;dance&lt;/a&gt; around like no one's watching!  3. will be your healbot in &lt;a class="ilink" href= "/interests?i=sw%3ator"&gt;sw:tor&lt;/a&gt;!    but wait; there's more!    ever date a geek but thought to yourself; "wow; i like geeks but could you at least match colors...?" ever date someone chic and thought; "man; i wish i could geek out about final fantasy...?"    now you don't have to choose! he can tie his own tie! match and mismatch clothing appropriately! roll dice for initiative! badly retell the lyrics to lady gaga! tell you the difference between fps and rpg!    order now while supplies last!    (yep; just a dork. a big ol' dork.)    meanwhile...    just a guy looking for a guy to be goofy with. that's &lt;a class= "ilink" href="/interests?i=video%0agames"&gt;video games&lt;/a&gt;; &lt;a class="ilink" href="/interests?i=cartoons"&gt;cartoons&lt;/a&gt;; &lt;a class="ilink" href="/interests?i=renaissance+faire"&gt;renaissance faire&lt;/a&gt;.    just a guy looking for a guy to be serious with. that's politics; the human condition; social justice.    just a guy looking for a guy to be physical with. that's holding hands; &lt;a class="ilink" href="/interests?i=wall+climbing"&gt;wall climbing&lt;/a&gt;; sex.    just a guy looking for a guy to be vulnerable with. that's family; sharing secrets; crying.    just a guy looking for a guy be friends with. that's standing up for one another; teasing; being honest.    just a guy looking for a guy.</t>
  </si>
  <si>
    <t>most recently i worked at a large non-profit organization and raised money to support critical programs within the bay area that help individuals and families create sustainable and happy lives.    i want to move on to something where i will be able to use my writing and speaking abilities to their full potential but don't know what that might be. i'm sure it will be some kind of community development organization though.</t>
  </si>
  <si>
    <t>i'm good at &lt;a class="ilink" href= "/interests?i=creative+writing"&gt;creative writing&lt;/a&gt; and public speaking. i'm also a hack at singing and have a decent amount of rhythm and coordination to dance.    i think one of the things i'm really good at is listening and helping people analyze a situation.</t>
  </si>
  <si>
    <t>i've been told my smile or my laugh.</t>
  </si>
  <si>
    <t>my favorite books are usually science fiction and fantasy. here are a few:  1. harry potter series  2. dune  3. stardust    i also like books that talk about the human condition and behavior. oh; and sappy gay romance novels.    for movies i'd have to go with:  1. baraka  2. princess bride  3. lion king  4. pi  5. ma vie en rose  6. amelie  7. reservoir dogs  8. amadeus    my music is hard to describe. i like it all; really. that includes country and classical... not so much on the heavy metal; and even that is okay sometimes. i usually don't have any problem just turning on the radio and finding something.    food is awesome. really; that's all there is to it. i find that it's hard to find a flavor that i don't enjoy.</t>
  </si>
  <si>
    <t>friends &amp;amp; family  writing  video games  science fiction &amp;amp; fantasy  compassion  patience</t>
  </si>
  <si>
    <t>i think a lot about how people treat each other and how we can come together to build communities that support one another. i think about the human condition and about why people do the things they do.</t>
  </si>
  <si>
    <t>scenario one: out having some wine with friends and maybe going out afterward.    scenario two: at home playing video games.    scenario three: hanging out at friends' or families' houses.</t>
  </si>
  <si>
    <t>i want a green lantern suit really; really; really badly.</t>
  </si>
  <si>
    <t>you should message me if you're a guy that just likes doing dorky things and not having to worry about impressing anyone.</t>
  </si>
  <si>
    <t>damn! i'm ready for a man friend!! i am an active; vibrant; independent woman who has been separated for a year and a half following a 22 year marriage. i am very family oriented; i love to travel; work out; cook; and just have fun. i like to laugh and have a good time and would really like someone to hang out with. i was born and raised in san francisco; and i am a hard core 49ers fan. a perfect sunday is watching football on sundays (all football; not just the niners). it's even better if it's raining outside! i spend the majority of my time taking care of my teenage daughter. i am ready to begin a new chapter in my life. i hope i find someone special to share it with.</t>
  </si>
  <si>
    <t>returned a month ago from a wonderful trip to europe. went to london; paris; barcelona and spent two fabulous weeks in the south of spain. when i'm not going on vacation; i work in sf and then come home to hercules every day to take care of my darling daughter and my beautiful black dog. my little family keeps me busy; but i think the time is right for me to have some fun of my own (you know; with a man!!!). my daughter even gave me her blessing (you know; mom; i wouldn't mind if you met a man and went out on some dates. yay!!! ) i hope to meet someone to go to dinner with; cook for; attend concerts with; have deep meaningful conversations with; blah; blah; blah; and maybe if i'm really; really lucky; i just might fall in love again.</t>
  </si>
  <si>
    <t>being friendly; making people laught; having a good time. i'm not the kind of person that sits back waiting to be entertained. i can mingle and have a good time.</t>
  </si>
  <si>
    <t>hmmmmm.... interesting question. i hope they notice my smile; my friendliness and my good energy; my sense of humor and the fact that i will talk to just about anyone.</t>
  </si>
  <si>
    <t>love; love; love old school 70s bay area rock. santana; tower of power; cold blood; steely dan; that kind of stuff. love the stones and the beatles. yeah; i'm an old school kind of gal; but i like some of the new stuff too! as for movies; i love a good murder mystery; or something really suspenseful; comedy; and documentaries.</t>
  </si>
  <si>
    <t>family; friends; music; my dog; traveling; laughing; oh; and going to disneyland. that's my happy place :)</t>
  </si>
  <si>
    <t>i spend a lot of time thinking about how i can be a better mother to my 15 year old daughter. i think about how best to provide her with the things she needs. i think about what is in store for me as i begin a new chapter in my life. and of course; where's my next vacation??</t>
  </si>
  <si>
    <t>cooking dinner; taking my dog for a run (really a slow jog - don't want to give anyone the wrong impression); watching a movie; turning in at a decent hour. i like to get up early on saturdays to go to my favorite 8:00am spin class.</t>
  </si>
  <si>
    <t>i hate costco. another thing i admit to (not sure if that's really the right word; though); i spent the last ten months working on my health and fitness doing weight watchers and tons of cardio. i have lost 70 pounds and i feel like a kid again.</t>
  </si>
  <si>
    <t>you want exchange emails; grab a coffee; get to know me; and who knows what else.</t>
  </si>
  <si>
    <t>spontaneous high appeal. rare to find. great when found. loves being in long relationships. the one. so much love to give. not one to ...mess with. very pretty. very romantic. nice to everyone they meet. their love is one of a kind. silly; fun and sweet. have own unique sexiness. most caring person you will ever meet! amazing in bed..!!! did i say amazing in bed? not the kind of person you wanna #### with you might end up crying</t>
  </si>
  <si>
    <t>anime freaks really.. well; freak me out. please don't bother contacting me if you want to talk about anime. that being said; i do enjoy reading comic books and geeking out in general.    just in case you're wondering if i have a japanese accent; i don't-- though i do speak japanese. i speak ah-mericuhn english! sorry to disappoint; if you're into that sort of thing. (actually; i'm not really :-p) i come from a fairly international family and i've always loved learning about other people's cultures! i love that sf accepts diversity with open arms.</t>
  </si>
  <si>
    <t>currently; i'm trying to get into the field of art conservation.</t>
  </si>
  <si>
    <t>whistling; drawing; painting; calligraphy (i actually placed first place in the world handwriting contest for artistic handwriting a few years ago); taking photos; eating; diy stuff; weaving through crowds of people; finding humor in almost everything; standing on my tip toes like a ballerina.</t>
  </si>
  <si>
    <t>how tiny i am (boring! i already know this. lol pointing it out won't enlighten me in any way.) or that i have good posture.    i also get that i look like gogo yubari from kill bill often.</t>
  </si>
  <si>
    <t>i listen to: beirut; decemberists; devotchka; bat for lashes; bjrk; feist; ingrid michaelson; jason mraz; postal service; death cab for cutie; yeah yeah yeahs; radiohead; sleigh bells; edith piaf; frank sinatra; arcade fire; puccini; natacha atlas; nine inch nails; franz ferdinand; rufus wainwright; bollywood music; chopin; hawaiian music; wait wait don't tell me; this american life; savage love    tv: game of thrones; dexter; true blood; the walking dead; up all night; downton abbey; antiques roadshow; rome    movies: 28 days later; amlie; umbrellas of cherbourg; moulin rouge!; saving private ryan; kikujiro no natsu; sabrina (audrey hepburn/bogie version); pan's labyrinth; devdas; love actually; gladiator; how to train your dragon; shaun of the dead; lilo &amp;amp; stitch; mildred pierce; love actually; white chicks (ahaha i'm all over the place!)    favorite reads: jane eyre; the joy luck club; all quiet on the western front; fables; maus; things by david sedaris    i love trying new things! especially new foods and drinks (ie teas; juices; etc. i don't drink much alcohol at all).    i am a proud omnivore. y'gotta eat some meat or you'll make me sad.</t>
  </si>
  <si>
    <t>i have a thing for nice eyebrows.</t>
  </si>
  <si>
    <t>i live to laugh and laugh to live.</t>
  </si>
  <si>
    <t>a comedy writer.</t>
  </si>
  <si>
    <t>connecting the dots.</t>
  </si>
  <si>
    <t>how would i know that? geepers.</t>
  </si>
  <si>
    <t>i love breaking bad and mad men. i love college radio and classical music.</t>
  </si>
  <si>
    <t>art in all of it's forms.  hot chilies.  yoga.  apple computers.  cameras.  the source of all things.</t>
  </si>
  <si>
    <t>new patterns in modern life vs. human nature.</t>
  </si>
  <si>
    <t>searching for a moive that doesn't suck!</t>
  </si>
  <si>
    <t>false events appearing real.</t>
  </si>
  <si>
    <t>you're brain tells you to.</t>
  </si>
  <si>
    <t xml:space="preserve">i am in the it field and do consulting for 11 player's who play for the oakland a's and sf giants...cool little perk since i am a huge baseball fan. love to play tennis and basketball as well as the social thing. want to meet someone special who loves do things but who would just enjoy my company.   </t>
  </si>
  <si>
    <t>computers are my life and i love to educate people. money is a nice thing and makes the world go round but it is not everything and that is how earned the the trust of mlb players. i also work with everyday people who seem to struggle with day to day life to provide for their kids. i enjoy helping people it feels good and enjoy it. basically i am running with what i know best.....computer's; networking; and all the other it stuff i am very good at and have plenty of experience in.</t>
  </si>
  <si>
    <t>hanging out with friends wondering when the right woman will come into my life...</t>
  </si>
  <si>
    <t>hey there! hope you are well.    if you like watching movies; outdoor concerts; day trips; yoga; wine tasting; traveling; are athletic; are easy-going; or like a sense of humor; then we already have something in common!    i'm primarily looking for my final partner in life and love; but also always like increasing my circle of friends with exciting new people.    my ideal match is somebody that is confident in themselves; outgoing; and open-minded in trying new things.    i'm also looking for a good communicator. i feel open and honest communication is really important for growing with somebody over time; and makes the bond that much tighter.    let's talk!</t>
  </si>
  <si>
    <t>keeping active with combination of work; friends; family; yoga; and jogging!</t>
  </si>
  <si>
    <t>making people laugh; helping people; computers ("what's this glowing box?"); and skiing.</t>
  </si>
  <si>
    <t>how easy-going i am. by always letting the other person talk; and not interrupting them; as well as cracking jokes whenever i see the opportunit. it is always a very easy-going; stress-free conversation.</t>
  </si>
  <si>
    <t>currently reading the official steve jobs biography. music-wise; i'm listening to poe a lot lately. i like all types of food; so lunch every day with my co-workers is always a different experience!</t>
  </si>
  <si>
    <t>in no particular order: [1] oxygen [2] daily jogging around the neighborhood [3] music [4] my big glowing box ( the 'puter ) [5] family and friends [6] living in beautiful california.</t>
  </si>
  <si>
    <t>family and friends; personal relationships; comedy; and starbucks</t>
  </si>
  <si>
    <t>hanging out with friends; such as catching a movie; listening to some live music; or just catching up over a good dinner and drinks!</t>
  </si>
  <si>
    <t>i cut off the "do not remove" tag from my mattress recently; when nobody was looking. i also illegally "topped off" at a gas station; when nobody was looking; so i am a very bad man. danger is my middle name.</t>
  </si>
  <si>
    <t>you are finally ready to have a significant other that you feel is actually going to lead to something more</t>
  </si>
  <si>
    <t>enigmatic; smokin' hot; smartass kid trapped in a man's body; not lookin for anything in particular but not opposed to findin it...    am of swedish; swiss; and irish descent; which lends itself to a policy of practical neutrality and theoretical aversion to alliances... tend to be a lone wolf; but will run with various packs from time to time as the mood suits me or (preferably) invite another wolfie back to my den for... well; wolfie stuff... my emotions often will; without warning; shift between melancholy and amusement but don't generally go too far to the extreme in either direction... love to laugh and incite laughter in others; using a patented mixture of (usually) clever insights and painfully dumb jokes... especially love to laugh at myself... 'cause if you can't make fun of yourself; you can't (justifiably at least) make fun of others; and then what good is that?    i'm an incurable romantic; i'm a video game junkie; i write poetry that rhymes; i cry at sad movies but laugh at porn; i'm both clairsentient and pathologically narcissistic (but not nearly as arrogant as i might sound - don't take myself too seriously); i'm a triskaidekaphile; i'm a kinsey 4; i'm an infp; i put french dressing on my pizza; i'm anti-process and sometimes anti-semantic; i must never; under any circumstances; be allowed to roam free in a china shop (but it's okay to feed me after midnight); i'll talk smack about your mom any day of the week and twice on sundays but i don't do small talk; i have an indiscernible accent that changes according to context; i count prime numbers to combat pee-shyness; a friend once called me 'brilliant but tortured'... on the brilliant part i won't comment; but the torture could be fun...</t>
  </si>
  <si>
    <t>between jobs right now... my last job was a long story filled with sighs (bonus points if you know the reference)... financially secure for now but actively job searching... computer/techie guy... otherwise; just enjoying life - spending time with friends; playing sports (softball right now); video games; movies; etc...    also; going back to school this semester to get some techie certificates...</t>
  </si>
  <si>
    <t>math; sports; poetry; cooking; singing (within a very narrow range - beyond that it's cats on a fence); remembering details in minutia and quotes/conversations verbatim; picking up on emotions...    and quite a few things that aren't mentionable in polite conversation... (also; i'm really bad at polite conversation)...</t>
  </si>
  <si>
    <t>almost always the blue eyes... that is; if i'm facing towards the other person... if i'm walking the other way... well... probably something else...</t>
  </si>
  <si>
    <t>books: scott pilgrim; sula; the hours; catcher in the rye; the book of laughter and forgetting; still life with woodpecker; fight club; the sneetches; requiem for a dream; the hunger games series; a song of ice and fire series; the twilight series; sookie stackhouse series; h. p. lovecraft    movies: el laberinto del fauno; requiem for a dream; suspiria  memento; clueless; the matrix; moulin rouge; black swan; cube; the hours; donnie darko; the last picture show; candyman; mulholland drive; romeo + juliet; magnolia; eternal sunshine of the spotless mind; audition; chicago; like water for chocolate; party girl; animal kingdom; scott pilgrim vs. the world; all the real girls; the hunger games; the color purple; dangerous liaisons; the truman show; existenz; the usual suspects; angel heart; hedwig and the angry inch; the cook; the thief; his wife &amp;amp; her lover; not another teen movie; cruel intentions; the doom generation; sordid lives; a nightmare on elm street; halloween 3; the last temptation of christ; fight club; the evil dead; the game; the nines; six degrees of separation; romy and michele's high school reunion    tv: the vampire diaries; true blood; lost girl; game of thrones; the secret circle; american horror story; glee; gossip girl; archer; doctor who; damages; nurse jackie; burn notice; dexter; charmed; family guy; supernatural; united states of tara; mujeres asesinas; kdbra; buffy the vampire slayer; dollhouse; strangers with candy; chelsea lately; weeds; torchwood; pretty little liars; en nombre del amor; the soup; drawn together; desperate housewives; the simpsons; lost    music: lana del rey; fiona apple; the civil wars; 30 seconds to mars; my chemical romance; massive attack; muse; florence + the machine; adele; lily allen; cowboy junkies; kings of leon; modest mouse; james; radiohead; cocteau twins; placebo; the pixies; prince; tori amos; tool; tegan and sara; evanescence; pink; the cult; indigo girls; death cab for cutie; sinead o'connor; house music; christmas music    food: everything other than onions; peppers; tomatoes; and mushrooms and even then only specific ways i don't like them.</t>
  </si>
  <si>
    <t>air; food; water; shelter; clothing; sleep    (disclaimer - this answer was only about 50% just me being a smart-ass... really; beyond the basic necessities; it's all just nice-to-haves...)</t>
  </si>
  <si>
    <t>books i intend to write... i have entire novels outlined in my head - still need to find the discipline to get 'em all written down... someday...</t>
  </si>
  <si>
    <t>with friends; grabbing dinner; and maybe checking out a club if there's a really good dj... although; i'm actually okay spending quiet nights at home; even on weekends... sometimes...</t>
  </si>
  <si>
    <t>i'm basically an open book; so there are a lot of ways i could answer this... evasively being one of them...    i will own up to the fact that ~75% of this stuff was a direct cut n paste from my fb profile - but that's not all that private; i s'pose...    and for compatibility and full disclosure purposes: hiv+; undetectable; vers/bttm...</t>
  </si>
  <si>
    <t>you wanna know more; wanna hang out; or both...</t>
  </si>
  <si>
    <t>tackling corporate america by treading lightly and carrying a large stick.    rocking out my new neighborhood (alamo square); and going to as many shows as i can.    studying like a mad man for the gmat; that's right it's business time!</t>
  </si>
  <si>
    <t>i have an uncanny ability to sell and market products and services to people.    i can usually fix/build just about anything i set out after.    i've been told i have really high spatial intelligence; which basically means i can pack the trunk of a car better than most.</t>
  </si>
  <si>
    <t>nature  music  sense of humor  good company  the simple things in life  purpose</t>
  </si>
  <si>
    <t>im originally from sonora. i joined the marines right out of high school; and now i live in the bay area living as normal of a life as i can. but naturally id like to try new things. why am i on okcupid? well im not in a position to meet new people out side of work. and im not into going out to bars to pick up chicks. ill wing man; but its all about a good time to me.</t>
  </si>
  <si>
    <t>at the moment i have a job; pay the bills; and explore the bay area. which also means i like to meet new people.</t>
  </si>
  <si>
    <t>being responsible for myself and my actions.</t>
  </si>
  <si>
    <t>books; well im not much of a reader. that's not to say i wont read; but the book has to really pull me into it.  movies; im a huge movie buff. ill watch damn near anything. i haven't seen twilight; but that's because i haven't had a committed girlfriend to force me to watch them with her.  music; rock type stuff. also some metal; and my ears perk up when electronica comes on the radio.  i was in the marines; so ill eat food. but as far as what ill enjoy; well i try to eat healthy; fresh food.</t>
  </si>
  <si>
    <t>my phone; my car; youtube; fire arms; (its a fun hobby) xbox; and more recently the bart system. also various people in my life; but it says things.</t>
  </si>
  <si>
    <t>i day dream; a lot. i mostly dream about my ambition.</t>
  </si>
  <si>
    <t>resting. i hve work at six am on saturday.</t>
  </si>
  <si>
    <t>i dont always walk around with a smile on my face. but we have many emotions for many reasons. so there.</t>
  </si>
  <si>
    <t>you genuinely want to meet new people. id love to go exploring; and try new experiences.</t>
  </si>
  <si>
    <t>i am a phd student at uc berkeley. i enjoy music; coffee; movies (mostly documentaries) and reading. in relationships i like straightforwardness and simplicity. usually trusting. i am looking for someone smart; optimistic; happy and reliable. avoiding emotional games is a big plus for me.</t>
  </si>
  <si>
    <t>right now finishing my phd in electrical engineering (have about a year / year and a half left)</t>
  </si>
  <si>
    <t>book: "1984"  music: "phantom of the opera"  food: hummus; coffee; preferably not together :)</t>
  </si>
  <si>
    <t>future. both romantic and professional.</t>
  </si>
  <si>
    <t>this varies greatly. sometimes meet with friends. sometimes relax at home. sometimes work.</t>
  </si>
  <si>
    <t>i prefer dogs over cats; but in general like both :)</t>
  </si>
  <si>
    <t>... you are looking for a long term relationship.</t>
  </si>
  <si>
    <t>english (fluently)/hebrew (fluently)/russian (fluently)</t>
  </si>
  <si>
    <t>i've listed myself as a straight male because i had to choose something; but i'm actually genderqueer (and totally up for talking about it if you're curious!).    i like to make hummus and soy milk and read books and talk a lot about social justice and nonviolence. dandelions are my favorite flower.    i love poems and stories and really good jokes.    i am suspicious of conceptual boundaries and binaries. also language. this is possibly why i meditate. this is definitely why i talk too much about judith butler.</t>
  </si>
  <si>
    <t>helping run a nonviolence immersion program; in which people learn to apply nonviolence in working with themselves; with community; and with larger issues of social and ecological justice.    i'm always and forever sorting out how i can be a better feminist; anti-racist; environmentalist; anti-imperialist; and all-around friend to that which undermines oppression and builds love and justice in the world.    i'm also always trying to improve my ratio of laughs to groans. (have you heard the best knock-knock joke in the world? because i'll tell it to you. it's pretty good.)</t>
  </si>
  <si>
    <t>getting challenged on whether or not i'm really six feet tall. i really am! i promise! i guess i'm just such an unintimidating presence that people can't quite believe it.</t>
  </si>
  <si>
    <t>is that i am a giant nerd.    no; seriously. i'm about ninety feet tall; and wear volvos for shoes.</t>
  </si>
  <si>
    <t>the last samurai by helen dewitt is my favorite book in the whole world and i recommend it. it is not related to that one movie in which white dude becomes the ultimate samurai. it's about a mother and child in london.    also:  dream work - mary oliver  in an antique land - amitav ghosh  gender trouble - judith butler  edible forest gardens - dave jacke and eric toensmeier  always coming home - ursula k. le guin    as far as movies goes; i'm a big fan of bringing down a dictator; gandhi; and seven samurai. and hudson hawk! oh man; hudson hawk.    there's not much rhyme or reason to the music i like. i love the books; battles; shel silverstein's music; steve reich's music for 18 musicians; jelly roll morton; pomplamoose; raffi; saul williams...    as far as food goes: if it is vegan i will love it. unless it's jackfruit.    no jackfruit.    really; though; carrots straight out of the ground with the dirt just brushed off; curries with coconut milk; peanut butter and jelly sandwiches deep fried in pancake batter...if it's got flavor it will make me happy.</t>
  </si>
  <si>
    <t>plants  earth  community  stories  something to work on  ...and popcorn; because why not?</t>
  </si>
  <si>
    <t>thinking about thinking about thinking about thinking; and then i come back to the breath; and then i think about how i remembered to come back to the breath; and then i think about the thought about thinking about thinking about thinking. this is me while i'm meditating.    i'm improving; i used to just think about sex the whole time.</t>
  </si>
  <si>
    <t>a werepanda; roaming the streets of berkeley in ravenous search of bamboo.</t>
  </si>
  <si>
    <t>is that i'm not really a werepanda; it's just something i say to impress potential dates.</t>
  </si>
  <si>
    <t>if you've got a great idea for an adventure.    if you've got questions.    if ending sentences with prepositions is something up with which you will put gladly.    if you love hugs.    if you really like talking about things that fascinate you.</t>
  </si>
  <si>
    <t>i am a north carolina transplant.    i like rock climbing; snowboarding; hiking; and generally being outdoors.    i love to doubt as well as to know.</t>
  </si>
  <si>
    <t>english/french (fluently)/portuguese (fluently)/chinese (poorly)</t>
  </si>
  <si>
    <t>i live a (faux classy) penthouse dream life in downtown oakland filled with bike rides; brunches and boozing. delicious food and excessive amounts of caffeine allow me to work and play as hard as i do. i thrive when busy and i'm pretty sure my life would fall apart if i lost my weekly planner.</t>
  </si>
  <si>
    <t>i work for a social work/mental health nonprofit in san francisco and i also volunteer with a health clinic and a harm reduction organization. i'm busy but i love what i do and i'm always trying to maintain a good balance. self-care is essential.    in my free time i love to cook and try new foods and restaurants. i like dive bars and daytime drinking. i like bike adventures and discovering new neighborhoods. and i'm currently working on my summer gardening skillz i.e. trying not to kill my plants.</t>
  </si>
  <si>
    <t>not abiding by social norms and playing with dogs</t>
  </si>
  <si>
    <t>my freckles</t>
  </si>
  <si>
    <t>i'm in a book club with my brothers where we get to nerd-out together. it's pretty awesome.    i'm a little obsessed with mad men and i also watch parks &amp;amp; rec; new girl; and bored to death.    i'd describe myself as a foodie/fat kid mashup with a serious love for ice cream. i'm an adventurous eater and i almost always like the foods i try. except for cottage cheese. i can't get over the lumps.</t>
  </si>
  <si>
    <t>smokin'; drinkin'; straight west coastin'</t>
  </si>
  <si>
    <t>sometimes i laugh so hard i snort.</t>
  </si>
  <si>
    <t>i'm passionate about two things - art and adventure! i love to draw. for a long time i wanted to be an animator; but i didn't like animating on the computer; so now i'm leaning more towards illustration. i also love doing memorable things with the people i care about: traveling; snowboarding; sandboarding; rock climbing; ice climbing; backpacking...i'm just getting into more serious mountaineering. i really enjoy trying new things. on my list for this year are kiteboarding; white water kayaking; and skydiving. my philosophy is that life is short; so you have to pack it all in now -- do all the things you want to do; make things that are beautiful and meaningful; and spend time with the people you love. i also really like animals; especially drawing or photographing them; and i'm starting to really regret moving into an apartment that doesn't allow dogs.</t>
  </si>
  <si>
    <t>living it! i've been to almost 30 countries and there are at least 15 more i want to see in the future. i try to push myself to do something new every day; even if it's just exploring the neighborhoods around me. careerwise; i'm the art director at a children's book publishing company -- that means i design the books and get them printed. i'm really lucky to get to work with the west coast's best authors and illustrators; and help them make their books looks as appealing as possible! i'm also a freelance reporter for a local sf newspaper; and i work part time at rei so i always have people to go camping with.</t>
  </si>
  <si>
    <t>love/friendship; movies; delicious food; beer; a new challenge; and some california sunshine.</t>
  </si>
  <si>
    <t>new projects. ideas for things i can make; or planning my next adventure. how to get the most out of each day.</t>
  </si>
  <si>
    <t>working; unfortunately. if i get the night off i'm usually out at a bar or movies with friends.</t>
  </si>
  <si>
    <t>i'm scared of lightning. when it's far away it's ok; but i've seen it strike about 100 yards away and it's terrifying that close.</t>
  </si>
  <si>
    <t>hi; i'm matt. i teach first grade; have two dogs (rescue pups) and i live in the dolores park side of the mission.    a few years ago i transplanted myself out of the thick and chunky air of los angeles and the materialistic attitude of showbiz. i worked in tv production and as a tv writer for several years but it wasn't my cup of tea. now i get to be entertained by six-year-olds every day.    travel is a passion of mine. i've done some extensive exploring in australia; amsterdam; spain; &amp;amp; berlin. this past summer i spent a month solo traveling through northern and central italy. i wish i had more time to spend in florence.    understand that if i can tell that you haven't read my profile i'm not likely to write you back. i'm not interested in the kind of women who message me here just to jump right into bed on date one or two. i'm looking to make a real connection first. the chemistry needs to be there.    hola chicas; me llamo; mateo.  donde esta la zapateria?  my tia es muy bonita y intelligente.  necesito aprender mas espanol. verdad? si.    i am direct; sarcastic and snuggly.</t>
  </si>
  <si>
    <t>i'm into taking photographs; riding my bike; going to live music shows; people watching in the park; tennis; thrift store shopping; a bit of ghetto gardening in the backyard; dinner parties; dancing; art shows; boxing; and the occasional dive bar.    i'm looking for a new literary agent for my kids books and i just started getting serious about yoga. isn't that such a sf cliche?    between that; my pro bono work for the dark lord; my child labor sweatshop; and the regular check ins with my parole officer i tend to keep pretty busy. it's hard work balancing good and evil.</t>
  </si>
  <si>
    <t>filling in boxes with words; working with dumb animals and smart children; making campfires; making my friends laugh with crass and inappropriate comments; making dinner from whatever is left in the fridge; making new friends; making up new words.    like the word hangry: hungry + angry - so hungry that you become angry. and sezbian - a woman who says she's into other women but never acts on the impulse. see; i'm kinda clever for a man.</t>
  </si>
  <si>
    <t>i float about five inches above the ground and i have a giant rusty hook for a hand. i really don't know what people notice about me.</t>
  </si>
  <si>
    <t>i really wish there was one answer that was a book; movie; music band and a food. fried green tomatoes is the best i can think of at the moment. there must be a band by that name somewhere.    arrested development; modern family; lie to me; venture bros; the wire; party down; rome. dark humor comedies. gritty documentaries. good coffee; and red wine. if it's not modern country i'll give it a listen. i think facebook is slowly strangling my reading time.</t>
  </si>
  <si>
    <t>nature; lemonade; netflix; humor; my internal organs; disco naps.</t>
  </si>
  <si>
    <t>creative projects i'm working on. ways to entertain 23 hyper kids. where i might have lost my sunglasses this time.</t>
  </si>
  <si>
    <t>out with a small group of friends having dinner or drinks. looking for the best band in town. hitting up that warehouse party. yeah; it's joe's friend's cousin's band. no; i don't know if they're good but let's go anyway.</t>
  </si>
  <si>
    <t>i was raised by three amazing; supportive women.</t>
  </si>
  <si>
    <t>you like to be entertained.    you should not message me if...    1) you just got out of a messy; messy relationship where you threw shit at each other.    2) you are going to make me feel like our first date is a job interview.    3) your friends might describe you as a narcissist.</t>
  </si>
  <si>
    <t>english (fluently)/spanish (poorly)/ancient greek (poorly)/irish (okay)</t>
  </si>
  <si>
    <t>lessee: i live five blocks from the hospital i was born in; but have lived enough other places not to feel stuck and i can poke as much fun at patchouli oil as anyone else. my family's all around here; with several generations to enjoy. i'm left of center; work in public health; volunteer for the jewish film festival; used to volunteer for the gay film festival (and there are several others; but two's enough). i like a cappella; redwoods; sun; more sun; staying in touch with friends from long ago and far away. i have a quirky fascination with commercial aviation; play pretty abysmal piano; and once upon a time made movies. i've been single long enough; and it'd be good to change that. life's more fun with someone else to come home to. keep reading if you'd like more info.    i am adjective-challenged; tenacious; and funny</t>
  </si>
  <si>
    <t>i've worked in public health for 20 years. i like a lot of it; and like applying lessons learned from one set of diseases or issues to another. i'm more a "what will end epidemics" guy than a "what will it take to change someone's behavior" guy.</t>
  </si>
  <si>
    <t>weird airline trivia; learning languages (at least until the advanced levels); butchering other languages (any native will tell you or at least roll their eyes); staying in touch with old friends; composing offbeat rhymes. introducing people to each other. coming up with something new every holiday season to send to a wide bunch of friends. organizing new year's eve; christmas eve; and passover. for years; my niece really liked the fact i could put a condom on over my head. and i type fast.</t>
  </si>
  <si>
    <t>i could take a poll.  maybe it's the eyes (blue).  maybe not the first; but they could certainly beat me at poker.  they're not noticing my wardrobe - it's just plain practical.</t>
  </si>
  <si>
    <t>movies: goodbye lenin; the lives of others; pretty in pink; harold and maude; you can count on me; 101 dalmatians (the cartoon version); a thousand clowns; love; actually; slaughterhouse five; qui vive.    books: a home at the end of the world; a history of love; archy and mehitabel.    music: van morrison; beatles (yay); rem; grateful dead (old); traffic (ahem; also); counting crows; some bach; and in the musical department: hairspray; you're a good man; charlie brown; and mostly; west side story.    food: cooked and uncooked. fettucini with as much cheese sauce as possible; mint chocolate chip ice cream; nearly any pork product; matzoh ball soup; brisket; mandarin oranges.    and tv: the office; six feet under; jon stewart; grey's anatomy. and if you really want obscure; "polonia" (tv3.cat).</t>
  </si>
  <si>
    <t>friends; family; music; sunshine; and the right to pick three more.</t>
  </si>
  <si>
    <t>network theory; politics; why brains remember music; the tv show i happen to be watching; harmony; flash mobs; and new great ideas; like: "wherethehellismatt.com;" or who came up with the idea of putting all those actors together to staff the phones at the hopeforhaitinow.org benefit; and joint responsibility (which drives progressives and conservatives nuts).</t>
  </si>
  <si>
    <t>hopefully having family home evening with a good friend; eating dinner and watching a movie.</t>
  </si>
  <si>
    <t>playing baseball is my private hell. ok; and i once drove a tractor into a bomb shelter.</t>
  </si>
  <si>
    <t>english (fluently)/catalan (fluently)/spanish (fluently)/french (okay)/dutch (poorly)</t>
  </si>
  <si>
    <t>you know; when i was in my 30s i never saw myself as a mid-40s divorced guy. but here i am :^)    i'm a local boy; i love san francisco (born and raised; second generation); and i really enjoy re-exploring my city. there is always something to learn. i really like to visit my old haunts with a newbie because they tend to see things that i never noticed before. i get to witness my city through new eyes.    i have two wonderful young boys that don't live with me.    let's see; what else? oh yeah; if you want to know more; just ask me...</t>
  </si>
  <si>
    <t>what am i doing with my life? i'm trying to figure out what i'm doing with my life.    until such time i continue to educate myself about various subjects. with my library card in hand it's difficult to decide which subject to tackle next. i tend to stick to the technical side (electronics; computers/microcontrollers; metalworking/foundrywork; mechanical engineering; photography; etc.)    fortunately; these all can have artistic applications; so i'm not entirely stifling that side of my left handed brain.</t>
  </si>
  <si>
    <t>-abalone diving  -riding my motorcycle  -hacking electronics  -math  -insomnia    things i *want* to be really good at; and i'm currently working on:    -metalworking/welding  -woodworking  -photography  -sketching (i do well with objects; but i can't draw people for the life of me)</t>
  </si>
  <si>
    <t>i'm not sure; you'll have to tell me.</t>
  </si>
  <si>
    <t>some books i like:    let it come down; paul bowles (read it!)  the green man; kingsley amis (read that one; too)  moby dick(yes; i read it...twice; except i skipped chapter 32 the second time)  i am legend; richard matheson  the sleeper awakes; h.g. wells  the man in the high castle; philip k. dick  children of men; p.d. james ( another one that belongs in that stack on your nightstand)    i also like non-fiction; mostly nautical stuff:    ideas and opinions; albert einstein  nathanial's nutmeg; giles milton  in the heart of the sea; nathanial philbrick  longitude; dava sobel  galileo's daughter; dava sobel (put that on your list as well)  the physics of baseball; robert k. adair    stuff like that. i won't bore you with the technical stuff i like to read.    my favorite movies are remakes of remakes of movies made from books.  for example the book "i am legend"; which was made into a movie starring vincent price; "the last man on earth"; which was remade as "omega man" with charlton heston; and then "i am legend"; will smith.    i like all kinds of music; but here are some samples: zmrzlina; white stripes; l7; mary's danish; coltrane; ting ting; sugar ray; clap your hands say yeah; faith no more; stevie ray vaughan; billie holiday; le tigre; dresden dolls; the clash (big time clash fan); cake; janis joplin; pink floyd; belle &amp;amp; sebastian; red hot chili peppers; deerhoof; mates of state; add n to(x); brassy; bjork...and so on</t>
  </si>
  <si>
    <t>my two boys; books; bikes (both bicycles and motorcycles; does that count as two things?); baseball; music; coffee...ok; i could do without everything except my boys...</t>
  </si>
  <si>
    <t>whether anyone pays attention to the "match/friend/hate" ratings; or bothers to look at the "two of us" tab.</t>
  </si>
  <si>
    <t>doing stuff i like to do.</t>
  </si>
  <si>
    <t>yeah; um; no.</t>
  </si>
  <si>
    <t>oh; just do it!</t>
  </si>
  <si>
    <t>general strike may 1st; yo.  https://www.facebook.com/events/337068492974144/    i'm an artist and a businessman; a metalhead and a raver; a hip urbanite and a wild man of the woods.    some reasons some people like me: i'm cool; smart; calm; strong; gentle; funny; clever; loyal; articulate; easygoing; confident; vital; focused; open; tireless; fun; peaceful; deep; silly; knowledgeable; healthy; insightful; big-hearted; and interested in pretty much everything.    i'm a great conversationalist. i have a strong; confident presence. arguments and fistfights dissolve when i'm around. i can be as professional as a senior business executive or as goofy as a seven-year-old on a sugar rush.</t>
  </si>
  <si>
    <t>writing is my passion -- i'm happy to say my first independent feature film script is about to enter the finding-investors-to-ask-for-money phase; and i'm about to self-publish my first two books. it seems that everything i write ends up being fantasy / science fiction; usually with elements of interdimensional travel and/or rock music; and just about all my tales are interrelated; at least loosely; 'cause i'm like that.    i have a rich spiritual life; but technically i'm agnostic. i don't know or care whether the gods are real cosmic entities or just neurological phenomena; but i don't usually say things like that because they don't like it. some of my best friends are atheists; and i don't disagree with their beliefs (though some 'hard atheists' are just as irrational and fanatical as fundamentalists). but i find beauty and inspiration in all the world's religions and spiritual traditions -- at least; those that don't claim that all the others are wrong.    for my day job i'm a senior exec of a small; progressive-minded software company. i love it because i love the people i work with; and i like that we do some useful things in the world (launching a fundraising website for unicef a few days before the haiti earthquake was pretty cool). but i have no passion for computers or software; honestly. i'd rather make movies and write books.    i'm a political activist; mostly as a writer but sometimes a protester and sometimes supporting direct actions. my political views are kinda outside the box. as an oaklander; i find this interesting: http://www.youtube.com/watch?v=oesjegd1-vg    i'm a former martial arts instructor (aikido).</t>
  </si>
  <si>
    <t>communication; having fun; peaceful conflict resolution; writing; client relations; aikido (a peaceful japanese martial art); teaching aikido; music and film trivia and criticism; making out; making bad guys go away; thinking outside the box.    i learned while staffing a men's retreat that i am capable of speaking at brian blessed volume: i can; in an instant; command the attention of fifty guys who are busy with separate tasks and scattered around an outdoor area half the size of a football field. i don't know if i can kill with my voice like kyle maclachlan in "dune;" but maybe.</t>
  </si>
  <si>
    <t>tall; tattooed; angular; friendly; calm; in my body; and i guess charismatic (i draw people's attention; at least).</t>
  </si>
  <si>
    <t>food: anything aside from primate; dog; cat; horse; bird of prey; urchin; capers; or brussels sprouts.  more specifically; some favorites (alphabetically; not in order of preference): american; burmese; cambodian; chinese; el salvadoran; french; indian; lao; mexican; spanish; thai; tibetan; vietnamese    =====    music: omnivorous. i have preferences; of course; but i have just about the most eclectic taste in music of anyone i've ever met.    i'm just fascinated by people; and everyone loves music; and every type of music has someone who loves loves loves it. so i feel compelled to figure out what there is to love.    some favorite genres (a few alphabetical lists):  [metal] black metal; crust metal; death metal; doom metal; stoner metal.  [rock] classic rock; prog rock.  [dance music] breaks; disco; electro; hip-hop; minimal techno. loved dubstep once; sigh; and still can at times.  [punk &amp;amp; alternative] crust punk; grunge; hardcore; new wave; punk; ska (1st &amp;amp; 2nd wave).  [other] blues; country (old); doo-wop; dub; flamenco; oldies; reggae; rock &amp;amp; roll; southern rock.    a few favorite bands / musicians:  abigail williams; ac/dc; adult; agent orange; alert; ana sia; bad brains; baroness; bartek; bathory; chris barron; bauhaus; beatles; bee gees; big black; black flag; black sabbath; bloodroot; blur; bolt thrower; boss hog; brutal truth; johnny cash; cat power; circle jerks; coil; john coltrane; cro-mags; the cure; d numbers; damad; datgirl; miles davis; dead kennedys; deftones; del tha funkee homosapien; depeche mode; devo; dirtgirl; duran duran; earth wind &amp;amp; fire; electric wizard; emperor; entombed; eric b. and rakim; feathericci; heavenly father; jimi hendrix; high on fire; his hero is gone; hookers &amp;amp; blow; hotel oakland; imagika; interpol; iron maiden; stephan jacobs; jamiroquai; jethro tull; judas priest; jupit3r; k.c. and the sunshine band; king crimson; the knife; kraddy; led zeppelin; little dragon; love in the circus; lynyrd skynyrd; the mars volta; massive attack; mastodon; meat beat manifesto; melvins; mindless self-indulgence; minor threat; mos def; negative approach; neurosis; opeth; outkast; pantera; pink floyd; the pixies; porcupine tree; the presets; elvis presley; public enemy; pussy galore; rolling stones; run-dmc; rush; rwake; santogold; scratch acid; shee; nina simone; siouxsie &amp;amp; the banshees; the smiths; the specials; david starfire; sugarpill; dave sweeten; t. rex; tenacious d; tripping daisy; voivod; hank williams sr.; withered; stevie wonder; yes; neil young.    =====    movies: omnivorous. i have my preferences; but i'll watch anything and enjoy it.  a few favorite movies (alphabetical): alien; aliens; apocalypse now; apt pupil; babe; balls out: gary the tennis coach; barton fink; batman begins; the baxter; the big lebowski; blade runner; blue velvet; boogie nights; casablanca; chinatown; citizen kane; the darjeeling limited; the dark knight; the deer hunter; dr. horrible's sing-along blog; dr. strangelove; dog day afternoon; donnie darko; dude; where's my car?; the empire strikes back; exit through the gift shop; f for fake; fight club; flawless; the fountain; full metal jacket; halloween 2 (2009 version); harry potter (all); hellboy; the house of the devil; inception; inglorious basterds; iron man; iron man 2; jackie brown; let the right one in; the life aquatic with steve zissou; lord of the rings (all); mad max; magnum force; memento; miller's crossing; mulholland drive; network; pan's labyrinth; phantasm; planet of the apes (the original f'chrissakes); project a ii; pulp fiction; rampage; repo man; reservoir dogs; the road warrior; role models; the salton sea; samurai rebellion; sanjuro; a scanner darkly; serenity; serpico; the shining; son of roadhouse; south park: bigger; longer; &amp;amp; uncut; southland tales; star trek (2009 version); star wars; taxi driver; thx 1138; the usual suspects; the wedding singer; x-men &amp;amp; x2 (not the fucking third one directed by brett fucking ratner argh); yojimbo; zombieland; etc.    =====    a few books (alphabetical by author):  antero alli -- the vertical oracle  iain banks -- the wasp factory; complicity  william s. burroughs -- naked lunch  kevin crossley-holland -- the norse myths  aleister crowley -- the book of thoth  samuel r. delany -- dhalgren  philip k. dick -- a scanner darkly; ubik; the three stigmata of palmer eldritch  t.s. eliot -- anything  hermann hesse -- demian; siddhartha; steppenwolf  james joyce -- ulysses  jack kerouac -- the dharma bums  lautreamont -- maldoror  c.s. lewis -- that hideous strength  h.p. lovecraft -- everything  herman melville -- moby dick  thomas pynchon -- gravity's rainbow; the crying of lot 49; v.; vineland  j.r.r. tolkein -- anything  jack vance -- the eyes of the overworld; emphyrio; anything  roger zelazny -- creatures of light and darkness; lord of light; roadmarks</t>
  </si>
  <si>
    <t>music; movies; books; meditation; exercise; alone time.</t>
  </si>
  <si>
    <t>my writing project (whatever the current one may be); how to improve my craft as a writer; how to advance my writing career.    how to improve my performance at my day job; my company's biggest challenges (whatever the current ones may be); how to make work more fun and inspiring for myself and my colleagues.    music; movies; books.    my personal development (whatever the current areas of growth may be).    symbols from the world's religious; spiritual; mythical; and mystical traditions; their correspondences and interrelations with each other; their metaphorical relevance to my life.    sex.    radical politics.</t>
  </si>
  <si>
    <t>same as any night of the week: home alone writing; hanging with a friend; or at a metal show; a movie; or a late night dance party....</t>
  </si>
  <si>
    <t>i sometimes like pulling my lover's hair and pinning her wrists over her head. maybe often.    on the other hand; i'm not always so tough -- when lost in the forest on a moonless night; i'm actually afraid of the dark.</t>
  </si>
  <si>
    <t>...you're looking for a great conversationalist and make-out buddy.    or:    ...the man of your dreams is a fellow revolutionary with whom to ride out the apocalypse in style. in the woods; if need be.</t>
  </si>
  <si>
    <t>english (fluently)/french (okay)/spanish (poorly)/german (poorly)/italian (poorly)</t>
  </si>
  <si>
    <t>i would be happy if jed bartlett or jon stewart was the next president. i love sauvignon blanc and hate birds. clearly that covers all the important points...right? or at least it's a starting point.    i'm a nerd at heart. not having a good book to read makes me sad. the last great book i read was stephen king's 11/22/63. i keep picking up different books and not being interested enough to get through them since then. i'm always looking for good book recommendations.    i love all things british; especially eddie izzard and cream tea. please tell me if you know a pub that serves snakebites! unlike most people; i moved to san francisco in part for the weather; not in spite of it. i've been in the city for 6 years and can't imagine leaving the bay area now. i love traveling. (really who doesn't?) at the top of my list is russia and greece. i want to see the northern lights at some point in my life.    closer to home i'm just looking for new ways to enjoy the city. vague and cliche? probably; but what can you really ask for on a profile like this? like i said at the beginning; hopefully this is a good starting point...</t>
  </si>
  <si>
    <t>i'm an attorney; now working as a consultant after realizing practicing law wasn't for me.</t>
  </si>
  <si>
    <t>books: the giver; the handmaid's tale; 11/22/63; harry potter (nerd alert!); brave new world; the red tent; middlesex; bossy pants; the year of living biblically; the art of racing in the rain; atonement; the other boleyn girl; water for elephants. (don't hold it against me that a lot of these were made into bad movies-they're still great books!)    tv shows: dexter; the wire; mad men; how i met your mother; new girl; lost; the west wing; the daily show.    movies: grease; momento; forest gump; love actually; the curious case of benjamin button; crazy stupid love; an education; eddie izzard: dressed to kill.    music: random to say the least. a sampling from my current pandora stations-mumford &amp;amp; sons; postal service; peter gabriel; adele; alan jackson; dave matthews; fleetwood mac; ray charles; phoenix.    food: chinese; new american; italian; mexican; indian- just to name a few of my favorite types of food. one of the best meals i've had recently was at bix; it was amazing! and i love beets; very happy they've become trendy.</t>
  </si>
  <si>
    <t>of course there's great friends and family--cliche but true nonetheless; chapstick (i have them stashed everywhere); sleeping in on the weekend; wine; a few days of sunshine to balance out the gray sf weather (which i actually love 90% of the time); dogs (sadly not one of my own; but i love my friends' dogs like they're mine).</t>
  </si>
  <si>
    <t>currently exploring happy hour places in my new neighborhood or downtown near work. after a long week i like to go out straight from work or i'll be in for the night once i hit my couch. this is thanks to my quickly growing addiction to breaking bad on netflix :)</t>
  </si>
  <si>
    <t>i am someone who really appreciates strong bonds of friendship and love. once i make a true connection with someone i am connected forever. as parent and a teacher; kids have played a big role in my life over the last 10-15 years. i am now really looking forward to having more adult relationships and puting energy into developing the strong and lasting bonds that i crave. i have had many friends over the years; many have come and gone; a few have stayed. what i am now looking for is love that will last whether that be romantic or platonic. i am definitely trying to make my life as fulfilling as i can because once i reached my forties; i realized that the future is now.    i chose to work with kids because i love to be with humble; creative; optimistic and happy people. i like these qualities in adults as well! kids have an amazing sense of humor and i get to laugh a lot in my line of work. i also chose to become a teacher because it allows me creative freedom and time off to explore interests besides my career. though working keeps me sane; i don't think i'd be very happy with a typical 9-5; 50 week a year job; unless it provided me with a lot of independence and creative freedom.    i can appreciate good food; culture and urban life and am also into simplicity and love nature. i am intrigued by and enjoy people who are different from me as long as they have a good heart. i enjoy being with people who are funny; talkative and creative -- if you can make me laugh; i'm yours.    i am from the east coast and am a mixture of east coast straight-forwardness and california go with the flow. so; i tend to be pretty no frills and plain spoken but am definitely also into new ways of seeing and thinking about things. i have a soft spot for east coast transplants; artists and musicians! i am a loyal; honest and trustworthy friend and partner. my longest relationship lasted 15 years; so i am comfortable with long term partnerships with the right person.</t>
  </si>
  <si>
    <t>trying to be happy with my life just the way it is! living in the present. finding balance between work and the rest of my life.  trying to be a good parent; to make time for hobbies and artistic pursuits. i am particularly focused right now on improving my guitar playing skills and am studying it pretty seriously.</t>
  </si>
  <si>
    <t>listening. i will ask you lots of questions about your life and be genuinely interested in your answers.</t>
  </si>
  <si>
    <t>hmm; maybe my stature? i think i basically have an athletic looking body.</t>
  </si>
  <si>
    <t>one of the books that most riveted my attention: into thin air (about the tragic mt. everest expedition).  most books by michael crichton.  lots of nonfiction.  food: pizza; california cuisine.  music: everything  battlestar gallactica</t>
  </si>
  <si>
    <t>books  sunlight  friends  goals to aspire toward  a safe and cozy place to live  nature</t>
  </si>
  <si>
    <t>how to challenge myself so i don't get bored with life; whether that be taking a class; redesigning my kitchen or backyard; running or biking or taking guitar lessons.</t>
  </si>
  <si>
    <t>on my computer or catching a movie with my kids; maybe reading....might be having dinner with a friend.</t>
  </si>
  <si>
    <t>i think i already mentioned i like 70s disco.</t>
  </si>
  <si>
    <t>my profile interests you and you like to meet new people</t>
  </si>
  <si>
    <t>black/indian/white</t>
  </si>
  <si>
    <t>i think of myself as a fun; easygoing; and thoughtful gal. i love to laugh. often times i can be a nerd and i am comfortable laughing at myself. as silly as i am; i do enjoy serious discussions and sharing my thoughts on any kind of topic. my friends would say that i am polite; generous; and a good listener. i am not perfect; but a work in progress always striving to become a better version of me.    i appreciate creativity and art. music is my passion and i like to go to concerts. i enjoy exploring the bay area and taking road trips. i also have a passion for traveling and plan to visit morocco in the near future.</t>
  </si>
  <si>
    <t>i work at a local college during the day and attend graduate school twice a week in the evenings. i am focused on achieving my academic goals and working on my m.a. in academic counseling &amp;amp; college student services. i am also a proud alumna of ucla. go bruins!</t>
  </si>
  <si>
    <t>i am really good at failing to make a complete stop at stop signs. for a lady i am really good at giving directions and fairly decent with parallel parking. i bake delicious zombie gingerdeadman cookies for the holidays and pretty good at playing taboo.</t>
  </si>
  <si>
    <t>i would have to say my eyes; but i get a lot of compliments on my cheesy smile.</t>
  </si>
  <si>
    <t>books: the kiterunner; the great gatsby; pride &amp;amp; prejudice; burlesque and the art of the teese by dita von teese    movies: snatch; top gun; harry potter; lord of the rings; horrible bosses; crazy stupid love; cabaret; 500 days of summer; anchorman; pixar &amp;amp; disney films    tv: the office; parks and recreation; big bang theory; arrested development    music: weezer; ozma; rancid; foo fighters; red hot chili peppers; nirvana; no doubt; green day; save ferris; tiger army; dance hall crashers; nine inch nails. mostly punk; rockabilly; and alternative/rock.    food: sushi; burgers; fries; and milkshakes:); cheesecake factory</t>
  </si>
  <si>
    <t>friends  family  animals  sunsets  laughter  ocean  rainy days    oh wait thats seven; so sue me.</t>
  </si>
  <si>
    <t>copious ways of how to try and take over the world...and random stuff no one wants to hear about except for maybe you :)</t>
  </si>
  <si>
    <t>grabbing dinner with a friend; at a bookstore with a warm cup of coffee; or listening to live music if there is a good show in town.</t>
  </si>
  <si>
    <t>i put my pants on just like the rest of you - one leg at a time. except; once my pants are on; i make gold records.</t>
  </si>
  <si>
    <t>you should message me if my profile amused; interested or confused you.</t>
  </si>
  <si>
    <t>english/persian</t>
  </si>
  <si>
    <t>writer. artist. filmmaker. dj.    free spirit; but a loyal friend. compassionate. honest; but sometimes "too honest". reclusive; but adventurous. doomed optimist. dark humor. a bit cynical. affectionate. inspired by creative minds. hates videogames. aware; but aloof at times. loves to laugh. passionate.</t>
  </si>
  <si>
    <t>working on a film; writing; artwork &amp;amp; a dj (lps &amp;amp; cds)...which keeps me busy. surrounded by artists; musicians &amp;amp; other talented people &amp;amp; it keeps the creative juices flowing. my artistic endeavors are usually a priority &amp;amp; that's why it's important that a potential mate be an artist/writer/musician. if you can merge artistic pursuits with a lover; than that's added bonus; but it can be tricky. it's important for a couple to have different interests; providing they don't conflict too much. i'm not into materialism or wealth; but i do strive for success by my own standards; not by mainstream society. i like having my own identity &amp;amp; hate it when couples pair up &amp;amp; lose a great sense of who they are as individuals.    in terms of love life: i've dated sporadically for the last 4 years; but nothing really materialized. been kind of existing like a monk (minus the living with men in robes &amp;amp; a devotion to a mythical anti-hero) &amp;amp; taking a cue from "cecil b. demented". however; being human (until proven otherwise); there is that sense of longing to share time with a like-minded soul who has similarities that match multiple interests; lifelong goals; dreams; desires...all seems like an endless quest to find the holy grail. what would happen once it has been found?!    i've never been married; but don't rule out that possibility (with the right person). at the same time; don't feel that the state's (&amp;amp; a religion's) approval is required. if 2 people are willing to be together; why is a document necessary? just to receive a tax break? or spousal benefits from their employer? when a person starts thinking on those levels; marriage becomes more of a business contract rather than a union of 2 souls that love each other. (am i wrong?) as the years pile on; i see that the big picture is getting closer to the end. my youthful mind has grown up a bit &amp;amp; gets dizzy riding the not-so-merry-go-rounds much quicker these days. ultimately; the next relationship i enter; it would be prefered to be with a life partner.    i've never been in a relationship that had the option to be open or polyamorous; so my mind &amp;amp; heart might not be wired for that. i like being with one woman; but many that i have encountered (in the bay area) are bisexual &amp;amp;/or poly &amp;amp; don't like being restricted from an opportunity that presents itself or the option to seek them out. it is one of those issues where both parties have to be in a mutual (&amp;amp; mature) agreement on before making a commitment. it should never be 1 sided; but more often that not; it probably is. i'm not opposed to bisexuality or being poly; but prefer monogamy.    also; i have no children &amp;amp; no intentions on fathering any. i don't mind being with women who have them; but don't want be responsible for raising somebody else's offspring. people have said i would be a good parent or father figure because of my patience &amp;amp; level-headedness; but it's not for me. my inner-child is still active enough!</t>
  </si>
  <si>
    <t>listening; observing details that are obvious or subtle. conversation. making soups &amp;amp; cooking some times. music &amp;amp; film trivia. chess. maintaining a strong level of patience. remembering birthdays &amp;amp; anniversarys. writing letters. making compilations (cd or tape). being domestic. taking care of cats. nature hikes.</t>
  </si>
  <si>
    <t>every person notices somthing different. i can be a bit of a chameleon!</t>
  </si>
  <si>
    <t>books: that provide insight to the world around us; astrology; biographies; conspiracy 'theories'; film; music; art; metaphysical &amp;amp; occult interests.    movies: too many to name...i usually steer clear of mainstream tastes &amp;amp; cgi migraines.    music: a life long lover of many types of music...worked in record stores for 16 years; promoted local musicians with my own club night for the last 4 years &amp;amp; been dj for almost a decade.    shows: haven't watched tv in quite some time (&amp;amp; don't miss it); so current programs hold no interest. documentaries; south park; good stand-up comedy or selective other viewings (when at someone's house who has cable) are fine.    food: italian; indian; mexican &amp;amp; always open for new tastes...a varitey of fruits; some veggies; a lot of meats &amp;amp; types of cheese. could never be vegan or vegetarian; my metabolism won't stand for the absence of certain foods.</t>
  </si>
  <si>
    <t>'things'; ie inanimate objects; no particular order:  1) coffee  2) medicinal marijuana  3) trail mix  4) art supplies  5) writing utensils  6) music</t>
  </si>
  <si>
    <t>the impending end of the world...or beginning of the new age! whichever comes first.    i'd like to think that our society can re-structure itself towards creating a more universal balance. however; taking a look around; i see a repeat of the dark ages; rather than an age of enlightenment; unfortunately.    so; in the meantime; still playing that game of chess with that unseen opponent; until someone calls out "check mate"!</t>
  </si>
  <si>
    <t>hanging out with my cat family. sometimes djing; but been on a hiatus from the club life for the last few months. i work on collages; writing or take in a movie.</t>
  </si>
  <si>
    <t>i quit drinking booze 4 years ago. it's not a problem being around those that drink; but i can't be around those who get out of control &amp;amp; think that they're just being "awesome".</t>
  </si>
  <si>
    <t>...you're interested in knowing more. don't be afraid to ask questions &amp;amp; get honest answers. we've been conditioned to accept lies &amp;amp; discredit truths for too long in this country. life is too short to believe deceivers.</t>
  </si>
  <si>
    <t>i'll be doing whatever i can to make sure i've done it before i'm dead.  i'll probably be covered in muck; i might be up a tree or hiding behind a rock. perhaps i'll be wearing a suit and at the ballet; or eating something feral while stinking of cheap booze and looking like i just ate your cat.    simply put; i like doing as much as i can. i have a boat; i sail; i like to fly. i'm not rich and i'm not poor; if i have it; i will happily spend it. if i don't; i won't.    i've started six companies; lived in 12 cities; and been lucky enough to travel round the world.    this month i got to fly a small plane to new york; around the country and to joshua tree where i got to play with lots of cactus; and look at stars. its my new favorite place.    right now i'm sitting on my bed eating truffle brie and my socks don't match.    i'm british. i like making stuff. i like people. even mean ones.    feel free to find me on facebook: http://www.facebook.com/tristanbrotherton    or to get a better idea of what i like doing; take a look at these:    http://vimeo.com/tristanbrotherton/videos</t>
  </si>
  <si>
    <t>i had a small company here; and i'm now taking some time out this year to do the things i love. i spend most weekends playing on my little sailing boat; or riding off to find something new to explore. i have just come back to san francisco after spending five months in the desert which i've fallen in love with.    i've been lucky enough to live in new york; london; kyiv; moscow; singapore; sydney; la; and here; and a few other places.    four years in the ukraine; and a revolution was the most life changing; los angeles the least.    i like making films; and i would probably like taking your picture.</t>
  </si>
  <si>
    <t>fixing things; understanding people; smiling; swimming; and tree climbing. being a moody shit in the morning if i can't find any coffee. stacking rocks; making dams; cooking. i can make a decent meal out of any fridge. (in fact making food with limited ingredients for hungry friends in one of my favorite challenges).</t>
  </si>
  <si>
    <t>that i'm probably asking them for directions; drooling on myself; or acting slightly retarded.</t>
  </si>
  <si>
    <t>life aquatic; a pretty diverse music range; i'll dance if you sing; if it smells good; i'll eat it. (i've had to test good smelling soaps a few times). i love to cook; i spend a lot of time cooking for friends.</t>
  </si>
  <si>
    <t>people; the sea; trees; cheese; my eyes and my ears.</t>
  </si>
  <si>
    <t>people; and how to keep myself occupied for the next ten minutes.</t>
  </si>
  <si>
    <t>fiddling with boat bits; on route to a desert to take pictures; riding around on my motorbike looking for stuff; or out and about causing trouble; or very likely asleep.</t>
  </si>
  <si>
    <t>for the sake of putting something here; i'm scared shitless of spiders. i wake myself up at night sometimes making strange noises...</t>
  </si>
  <si>
    <t>you're strong in mind; you want an adventure; and happy to be spontaneous.  bonus points if your organized. i'm not...</t>
  </si>
  <si>
    <t>english/french (poorly)/russian (poorly)</t>
  </si>
  <si>
    <t>weird things happen to me; nothing that you should be afraid of; but just realize that if we are together; you're in for a wild ride. one example; i've driven a go-kart for six laps with the back of the car in flames. i'm pragmatic but spontaneous. nurturing but competitive. peaceful but energetic. i love staying up late-- whether it's to go dancing or just read a good book--but i almost always sleep in on my days off. i definitely have an an adventurous streak and will try anything once; barring plane crashes; natural disasters or the like. i dance. i skate. i also run. but; try as i might; i can't walk without tripping.    i grew up in long beach; ca (the lbc; makes me sound tough; eh?;)) family brought me north ten years ago and then began my love of big cities. i love sf. i adore nyc; chicago and boston. if i could tolerate the weather; i would be back east. i love that energy.    thanks to my good friends at orbitz and priceline; i've done a bit of traveling and would love to do more. my dream trip is to take the orient express from paris to venice to budapest; then to relax on a greek island with nothing but sunscreen and a good book. are you in?    who i'm looking for:  i must admit; i like a bit of a bad boy-- not an awful; i'm-going-to-treat-you-like-crap kind of guy; but someone who's going to push me to my limits and then pull back with a warm hug at the last minute. truth is; i'm just a nice girl (most of the time) who's looking for some fun and companionship (not necessarily in that order). i love funny guys who can hold me spellbound with a story or make me laugh until i cry. the right man not only fascinates me but also brings out the best in me and vice versa. if you're comfortable in your own skin; have a strong sense of self and aren't afraid to expose your flaws; i'm sure we'll get along just fine. but i will say that if you smile easily; are a red sox fan; or have a british/irish/aussie accent (or can at least fake one;)); i'm already melting.</t>
  </si>
  <si>
    <t>having as much fun as possible;)!</t>
  </si>
  <si>
    <t>-my eyes and smile  -the innocent look on my face (don't let that fool you;))</t>
  </si>
  <si>
    <t>favorite books currently- 'bossypants' tina fey; 'sway: the irresistible pull of irrational behavior' ori and rom brafman; anything about social psychology; always enjoy the new yorker magazine    favorite movie- amelie; up    music- alternative; 80's; 90's rap/hip hop; some main stream; not a music snob.    food- vietnamese; japanese; korean</t>
  </si>
  <si>
    <t>my dog and cats  my friends and family  my morning mocha  my running shoes  my dreams/ideas- what project to focus on next  really cheesy rom/com movies</t>
  </si>
  <si>
    <t>you are very interesting; funny and think we would get along.</t>
  </si>
  <si>
    <t>i'm still figuring out how i'd like to navigate the dating scene again. for now; i just want to have some fun; and its amazing how light &amp;amp; free my heart feels right now knowing i am not under any monogamous commitment (i am not entirely opposed to the thought of exclusivity - if i can't live without you; i'll be true to you forever!).    i don't necessarily need a man to be my entertainment; my ambition; or my self esteem... but i do enjoy a deep conversation about philosophy; politics; films and life. i love it when a man is passionate about something; i like listening to that passion; and i'll love him for having that passion.    i am very introspective and will usually volunteer all my thoughts regarding a situation; or a feeling; and will often admit/accept if feelings or thoughts are not logical.  ----------------------  i am very career oriented right now; i feel as if i don't make my career happen now; i miss out on a chance to escalate (many good opportunities are finally colliding). life is great! so; amidst being busy with a fun job; exercise; occasional adventures; and parties... i often look for somebody i can share down-time with. importantly; for a lasting relationship i need somebody to be an introvert with.  ------------------------  its very easy for me to love a guy for his faults; his whims; and his past. what hurts me the most is a lack of communication. however; i have my vices; and i sometimes have an avoidant relationship style which invites a lack of communication. i'm most quiet when i'm happy; i'll speak up if something is wrong; but this is sometimes taken as "not being interested" so i'll need to be reminded that i'm acting distant. it may be a love-language thing.    of course; this may be a good personality trait for a guy who wants a low-maintenance girlfriend.</t>
  </si>
  <si>
    <t>i enjoy the occasional eccentric/intense parties with groups of poly; geeky; burner friends; but i'm trying to bring my life to more of a routine so i have time to build and achieve longer term goals. i still enjoy a weekend backpacking trip (hiked the whole jmt); trail running; skiing; chilling at home; or working on a project. i have been doing lots of bikram yoga recently; would like to do more bike touring; and am thinking of starting crossfit.    my life right now has a very comfortable balance between working hard; working out; playing hard; and having time for projects. however; most nights i think it'll be nice to have somebody to chill with and cook for (among other things ;-).    my job situation has been a sticking point in the past; so i'd like to quickly mention it to weed out folks. i really; really; really want to make robots happen; so i combine robotics groups with start-up groups; investors; industry experts; and ripe markets to do so. if you know nothing about robots and don't care; great! however; if you're a robot-nerd fan quoting c3po from star wars; i will be turned off very quickly.    please; no nerd-wannabe's; please be jaded like the "real" nerds or completely not interested. for example; if you have bad design /product ideas; wish to discuss the ethical treatment of robots; or believe science fiction depicts a desirable future state for this planet: i will argue with you :-)</t>
  </si>
  <si>
    <t>distilling down the why or seed of a concept; and not getting caught up in the symptoms or "whats" of the world.    getting a mob of people to sing bohemian rhapsody at the top of their lungs in the middle of a street at burning man.    cuddling.    being "that robot girl"</t>
  </si>
  <si>
    <t>people always say i have nice skin.    guys always say i have nice legs.    psst: i'm smart and fun.    i tend to party less; but party hard; because i feel very "been there; done that" in regards to hanging out at bars and house parties. i'd prefer to drink less; so boring parties where one needs to drink to be interested; does not resonate high on my to-do list. however; if the prospect of cuddling in a kiddie-pool full of lube (goo party) with a bunch of friendly nerds intrigues you; then we might be finding ourselves social-group compatible :-)</t>
  </si>
  <si>
    <t>favorite shows: breaking bad; mad men; californication; pan am; revenge; dexter; and rome    music: john williams greatest hits 1969-1999; and i don't mean his superhero or star wars themes; i prefer his more subtle stuff. also; i usually buy my music from museums (imax movie soundtracks are often good); otherwise i'll pandora anything that reflects my mood.    books: 1421 when china discovered america; oedipus; and the innovators solution    movies: casino royal (the new one) and iron man :-)    fyi: claire de lune is my ringtone</t>
  </si>
  <si>
    <t>food; oral hygiene; sun glasses; large micro-fiber pack towel; sandals; &amp;amp; cuddling</t>
  </si>
  <si>
    <t>did i just cry for no reason? can stoics fall in love? when in hell  did life turn out so good?    why does okcupid require a 1000 word self description? i'm trying  to be efficient here!!    can i fit in a few 7mi runs; bikram yoga classes; crossfit classes;  bike rides; and dancing all in one week?    how do i maintain my slow-carb (aspiring paleo) diet this week?</t>
  </si>
  <si>
    <t>i'm a fan of chilling at home; making dinner; and ignoring a movie with a date ;-)    this is because i prefer to start an adventure on a saturday morning.    or; in sf/sv hanging out with over-energetic geeks in some fashion.</t>
  </si>
  <si>
    <t>i wanted to be a pop star.    also; i find lady gaga inspiring; when i see a photo of her i think - "if you want something badly enough; go own it and work your butt off; its fun"    be warned; i listen to country music sometimes; it doesn't mean i am a republican... it just makes me think about how people enjoy the simple things in life. its also the only choice when driving through the middle of nowhere.</t>
  </si>
  <si>
    <t>you are compassionate towards humanity; passionate about life; worked hard to earn your awesomeness; and can handle a little individuality.    oh; and actually have an intention of meeting someday.    here's my last attempt to weed out folks; i believe the that building friendships over time can lead to amazing relationships. i've had a bad track-record with serial monogamy because it causes me to ignore others i care about; but i don't necessarily want to go the other extreme and classify myself as poly. i would like to find that one guy who i can't live without; but to do this i'm changing my strategy to date/sleep/cuddle/massage/whip/tie-up friends until i find the (one) where we both happen to keep choosing each other; finding time to chill; and eventually grow passion for each other. please message me if you'd like to be my friend (with benefits)?    i'm not against exclusivity; but you'll need to man-up and take what you want ;-)</t>
  </si>
  <si>
    <t>i live on the peninsula (belmont). worked as an engineering manager in silicon valley. now retired and widowed. two grown kids and 2 grandsons.    education: b.s. in engineering from uc berkeley. certificate in management from univ of santa clara.    i have traveled extensively in europe; asia; and the middle east.    my primary hobby is fly fishing; and i have traveled to canada; mexico; alaska; the bahamas to do it and even fished in japan.</t>
  </si>
  <si>
    <t>enjoying life!  i am looking for a companion. a cute; slim swf or saf - mid 40's to early 60's preferably. really looking for a ltr.</t>
  </si>
  <si>
    <t>fixing things.</t>
  </si>
  <si>
    <t>food: thai; italian; mexican; french; chinese; japanese; english pub food; mediterranean; indonesian; indian. in short; anything and everything!    music: jazz; classical</t>
  </si>
  <si>
    <t>i like to laugh and make corny jokes. i love watching the ocean; more on turbulent days; i'm scared to swim in it. i hate rigid structure; but i need it. hmm; i don't know what else to say...i'm not so prolific...    i am goal-oriented; quirky; and obsessive compulsive</t>
  </si>
  <si>
    <t>working for the man.</t>
  </si>
  <si>
    <t>oversleeping.</t>
  </si>
  <si>
    <t>my diminuitive stature and the two dimples in my left cheek.</t>
  </si>
  <si>
    <t>books: a heartbreaking work of staggering genius; the chronicles of narnia; wuthering heights &lt;p&gt;    movies: i love film; i'll watch pretty much anything. my favorite movie is the princess bride. ....i like; in no particular order...pi; moulin rouge; the godfather; delicatessen; the red violin; ghost in the shell; love actually; whale rider; my friend totoro; roman holiday; il mare; the killer; pretty in pink. movies that irk me: adam sandler movies (except 50 first dates); jim carrey movies (except eternal sunshine...); crouching tiger hidden dragon&lt;/p&gt;     food: chinese; thai; japanese; mexican; grilled steak; filet mignon (mmm); soups...    tv: the x files; lost; buffy; alias; roswell; csi; six feet under; dark angel; futurama</t>
  </si>
  <si>
    <t>family; friends; humor; good food; an open mind; ice cream ;)</t>
  </si>
  <si>
    <t>nerdy stuff.</t>
  </si>
  <si>
    <t>working?</t>
  </si>
  <si>
    <t>gus.</t>
  </si>
  <si>
    <t>you feel like it. if you're happy and you know it.</t>
  </si>
  <si>
    <t>english (fluently)/chinese (poorly)/spanish (poorly)/italian (poorly)</t>
  </si>
  <si>
    <t>i am friendly; fun female who like to live life one day at a time.</t>
  </si>
  <si>
    <t>i am studying to become event/meeting planner.</t>
  </si>
  <si>
    <t>organizing events; throwing parties; and creating social functions.</t>
  </si>
  <si>
    <t>my genuine smile and my luscious lips</t>
  </si>
  <si>
    <t>harry potter books; memoir of geisha; harry potter movies; csi las vegas and miami; pop; r&amp;amp;b; electronic; sushi; italian food</t>
  </si>
  <si>
    <t>family; friends; laughter; lotion; chapstick; shoes</t>
  </si>
  <si>
    <t>my future business plan</t>
  </si>
  <si>
    <t>working!! after work; i usually go out with my friends dancing to end the week</t>
  </si>
  <si>
    <t>you are fun; spontaneous and not afraid to try new things.</t>
  </si>
  <si>
    <t>i am at most peace swimming in a lake and when i am surrounded by trees. i'm very much into nature and the outdoors. i love hiking; camping and exploring new places; i yearn to visit more national parks. i love yoga and being active. i enjoy a good beer; good coffee and wholesome foods. my life will always have music and art in it; i can't imagine living without either. i'm drawn to handmade things....the tea cups are my favorite ride at disneyland; there's something about spinning out of control and laughing uncontrollably that seem to go hand-in-hand. i believe in picking up pennies for good luck. i love indie music and going to live shows. i enjoy visiting art museums; galleries and seeing the sf ballet. i would say that i am a creative person. i have an interest in psychology; i believe something can be learned from everyone. lately i've been wanting to get into backpacking and have been wanting to grow my own garden.    i'm a sweet; caring; creative girl; i'm looking for a guy i can share some similar interests with but who also has some interests of his own. i'm looking for a guy who is passionate about something; who is open minded and wants to try new things.</t>
  </si>
  <si>
    <t>i'm doing a nanny gig for now caring for a baby. eventually i'd like to go on and get my masters or phd. in psychology. when i'm not working i'm training for the aids lifecycle; practicing yoga; exploring and creating.</t>
  </si>
  <si>
    <t>music: neon indian; cocorosie; blackbird blackbird; boards of canada; pinback; elliott smith; bassnectar; little dragon; toro y moi; daft punk; atmosphere; the fugees; the gorillaz; sigur ros; john lennon; the beatles; ccr; simon and garfunkel    movies: eternal sunshine of the spotless mind; american beauty; edward scissorhands; good will hunting; requiem for a dream; garden state; the labyrinth; and alice in wonderland (the disney version)    shows: the office; portlandia; seinfeld; the amazing race  i really don't watch much tv</t>
  </si>
  <si>
    <t>1. music  2. trees (nature)  3. art  4. yoga  5. my bike  6. coffee (i love philz)</t>
  </si>
  <si>
    <t>out with friends; at a dinner party; seeing a show; creating art</t>
  </si>
  <si>
    <t>i check out bikes just as much as i check out guys :) bikes have so much character and beauty; especially the old ones.</t>
  </si>
  <si>
    <t>a girlfriend of mine introduced me to this site; and in fact helped me put this profile together; even choosing my username and password. but then she left me to fend for myself and i haven't done a very good job. recently i've had good advice from some of you to expand my profile and add more pictures. i am expanding my profile now but prefer to send you more photos on request than share them openly here as i have a pretty visible job where privacy (both ways) is valued.    i am a good person seeking the companionship of a friend to do things with. if that works well; then i'd hope for it to turn into a monogomous long term relationship. i am social and active and have many friends and acquaintances. i am not lonely; just looking for a partner.    i am honest; intelligent; and calm. i prefer men who are strong; kind; honest and yes; successful. i am all the other things myself. i'm not into dating someone who is seeing a lot of other people; and i think that some of the questions and their limited answer choices may have given some of you the wrong impression. i don't believe women are hard-wired to date multiple partners--unless there's something wrong with them emotionally. seriously. i also don't think women llike dating men much older; for the same reason. (men never like to hear that but it's true; the only much younger women who will want you back will have daddy issues or be your garden variety gold-diggers. wanna take me on? bring it :)</t>
  </si>
  <si>
    <t>i work in finance and am active in the community. i'm going through divorce although we've been sepaprated for a while; and checked out even longer.  i am looking to engage in new hobbies that take me outside my comfort zone.</t>
  </si>
  <si>
    <t>camping; (i can bake a cake in the woods) speed reading; solving crossword puzzles and dispensing sage advice to friends.</t>
  </si>
  <si>
    <t>too many to list. i read a lot. don't care about music; but i do love to cook.</t>
  </si>
  <si>
    <t>air  water  food  a book  a dream  you?</t>
  </si>
  <si>
    <t>inventing new sauces. how i feel guilty about my involvement in an industry that this is so fundamentally crooked...and yet...    i should have had kids; but make a gracious aunt. maybe stepmom?</t>
  </si>
  <si>
    <t>recovering from my week.</t>
  </si>
  <si>
    <t>i like some reality tv like project runway and rachel zoe. why do men think that is different that watching sports?</t>
  </si>
  <si>
    <t>you'd like to.</t>
  </si>
  <si>
    <t>too much to write wouldn't know where to start... so just ask :-)</t>
  </si>
  <si>
    <t>taking it one day at a time</t>
  </si>
  <si>
    <t>i'm a human. if that's not interesting enough here are some other (mostly random) things about me:  - i don't call cheesesteaks "philly cheesesteaks" or "phillies". i think it's silly. i am from philly.  - sometimes i rhyme slow; sometimes i rhyme quick  - i wish it were more socially acceptable for me to use song lyrics in conversation.  - guys with large and varied music libraries make me swoon.  -if you are anything like jay smooth; i'd be happy to commit my first child to you.  -i'm joking about that last point. i do have a crush on jay smooth; however; i think human gestation is weird and unnatural. oh; to be a platypus.  -hippos are my favorite animals.  - if you can make me laugh and are able to stimulate my mind that would be awesome.  - if you are mean; that is not so awesome.  -i've lived in the bay for 3+ years and have yet to add "hella" to my vocabulary. this probably means i need more bay area native friends.  - i think relationships should be based on real friendship.  - i like the term fuckshit.  - i use "swear words".  - honesty is cool.  - some of my favorite t-shirts come from the boys section at target</t>
  </si>
  <si>
    <t>-i'm a scientist. this means i spend a lot of time going to lab to move miniscule volumes of clear liquids from tube to tube in hopes that one day it'll lead to a ph.d.  -making lopsided pottery on purpose. i like the imperfections.  -i've also started crocheting. (yes; i have old lady hobbies; but i'm saving hard drug usage for old age)  - buying butter on sale</t>
  </si>
  <si>
    <t>slow-motion body rolling  making faces  making lists on my dating profile  dancing in my apartment  napping</t>
  </si>
  <si>
    <t>-i'm black.  -i have very curly hair that at times is very large.  - my eyes are sort of big and brown.  -the conversation i'm having with my friends about rubber chicken fetishes.</t>
  </si>
  <si>
    <t>a lot of things.  i think about personal growth; sex and science the most.  more recent musings include:  -when people claim that they'll try anything once (sexually) have they actually considered what's included in "everything"?  - relationships; romantic and otherwise  -why racism; sexism and homophobia are things people participate in both actively and with a heavy hand.  - what am i going to make for dinner; lunch; breakfast? will it be fish and cheese grits; again?</t>
  </si>
  <si>
    <t>i'd like to be one of the cool kids who say that no friday is typical; but for me that means that some nights i fall asleep on my side; other nights on my back and sometimes on my stomach. the reality is my fridays mostly fall into the following categories:  a. hanging out with friends; eating; drinking and being merry.  b. hanging out with myself; eating; drinking oj and being merry.  c. making a b-line to sleep because my experiments have sucked the life out of me.    this is not to say i'm not open to doing other things on a friday.</t>
  </si>
  <si>
    <t>i've loved george michael's' "one more try" since i was a kid.</t>
  </si>
  <si>
    <t>you know that dinosaurs existed but did not coexist with humans.  you know that the sun is larger than the earth.  you're cool with the use of contraception.  you don't mind a woman who uses swear words and calls it cussin'.  you don't mind my penchant for various forms of hip-hop and that i do some of my best thinking while listening to east coast rap from the 90's to early 00's.</t>
  </si>
  <si>
    <t>i'm especially interested in a woman with a few esses in her repertoire...smart; silly; spicy; sexy; smooth; sunny; sarcastic; soft; sardonic...    i love discovering things that are ridiculously funny; be they expressions; stories; videos; multimedia; t-shirts; etc. i look out for humor that is witty; clever; and satirical. i enjoy playful teasing with good friends. i'm extremely curious; love the dynamics of personal growth; seek out new adventures; and enjoy the thrill of immersing myself in new cultures and communities.    i'm also really intomy awesome familygreat friendsquality people with positive energywhen people use air quotesrunning; cycling and hikinggetting down to funk music; zydeco; blues; and jazza good thunderstormwarm summer nightsthe full moonwaterside splitting laughteroriginal ideas...urbandictionary.comrun-on sentences...black &amp;amp; white photography...and anything crunchy (my favorite food group).</t>
  </si>
  <si>
    <t>living an incredible adventure...</t>
  </si>
  <si>
    <t>walking and chewing gum at the same time; spending time outdoors; giving a massage; kissing; finding new adventures; being a good friend; my wicked sense of direction; remembering random facts; clapping; laughing; speaking in public; eating mexican food; keeping plants alive; taking pictures of people; international travel; and scuba diving...</t>
  </si>
  <si>
    <t>bright spirit; positive energy; and big laugh...</t>
  </si>
  <si>
    <t>i like eating family style...my favorites: anything crunchy or spicy; tapas; blueberries; kiwi; sushi; peanut butter &amp;amp; jelly; and chocolate chip cookies. and; i'm crazy for ethnic food - indian; pakistani; thai; vietnamese; and mediterranean.    i have varied tastes and am always open to new music and culture. i have a love for new orleans music; african drumming; latin beats; and acoustic sets. the nola jazz fest is one of my happiest places on earth. and; i am mesmerized by compelling documentary films and ridiculously silly comedies (quite a contrast; i know)...</t>
  </si>
  <si>
    <t>* my running shoes  * my camera; b/c life was meant to be photographed - especially in black &amp;amp; white.  * passport; especially for those spontaneous trips overseas  * margaritas; with salt  * sunscreen  * a good scheme</t>
  </si>
  <si>
    <t>social dynamics; innovative people; the internet; illusions; clean water; and leadership to name a few. and; how i can spend more time traveling.</t>
  </si>
  <si>
    <t>relaxing with friends over a glass of wine and a good story or shaking it while listening to some great live music.</t>
  </si>
  <si>
    <t>you are curious; passionate; and dynamic...with a splash of sweetness. you have a great sense of humor; love spending time outdoors; live generously; and have a huge heart...</t>
  </si>
  <si>
    <t>english/spanish (okay)/hebrew (okay)</t>
  </si>
  <si>
    <t>born in texas; but spent most of my life in la. i love home (and la); but have spent most of my recent life traveling; either for school or work. most people's reaction when they hear i'm from the west coast is "that makes sense".    i am utterly fascinated by being creative; yet suck at it myself.    i'm adventurous - and like attempting things out of my league. i play rugby; and usually am the smallest guy on the field. i just climbed mt. kilimanjaro; and my goal is life is to climb everest.    i am absolutely love traveling. i've been to about 40 countries so far; and want to eventually hit every single one.    i am a huge goofball; confident; and define easy-going</t>
  </si>
  <si>
    <t>currently; i just finished up the first year of my mba at harvard business school in boston; but eventually would love to return back to the west coast.    before school; i used to be in venture capital; and may decide to go back. until then; i am living life one day at a time and enjoying every bit.</t>
  </si>
  <si>
    <t>making ill-timed jokes. laughing a lot. being spontaneous - once i bought a flight in and out of southeast asia and went there without any clue about where i was going. it is still the greatest trip of my life.</t>
  </si>
  <si>
    <t>that am a great ball of energy.</t>
  </si>
  <si>
    <t>wow - this can take forever.    books - i like everything from michael crichton-esque science fiction to the classics (currently reading dorian gray). i'm fascinating with pretty much everything - so i read all the time.    music - eclectic again. love dancing to hip-hop. i love jazz. can't go wrong with 80's rock or the beatles or michael jackson.    food - i'm vegetarian; but love all food; but favorites include italian and indian (which i believe are the staples of any vegetarian diet)</t>
  </si>
  <si>
    <t>my incredible friends  silly dance moves  awesome beats  people who truly care about things that matter (vague; i know)  green tea  the lakers</t>
  </si>
  <si>
    <t>you? haha; wouldn't you like to know?</t>
  </si>
  <si>
    <t>out doing something fun.</t>
  </si>
  <si>
    <t>i once tried out for an acapella group in college. wow; talk about disaster.</t>
  </si>
  <si>
    <t>like what you see.</t>
  </si>
  <si>
    <t>english/spanish/hindi/tamil</t>
  </si>
  <si>
    <t>single; chubby; jewish chick seeks someone as lazy as her; but more able to drive on freeways.</t>
  </si>
  <si>
    <t>nothing during the day/stand up comedy at night??? that's me telling you i am unemployed; not that i am making money off of stand up. i'm a keeper fellas!!  check out my website (lol tumblr) where i post stuff i've written - mostly articles about sex and dildos and comic books and other stuff like that... and also like vids or whatever... http://nodancing.tumblr.com</t>
  </si>
  <si>
    <t>probably my (lack of) height</t>
  </si>
  <si>
    <t>books:  honestly; i mainly read comic books/graphic novels. peter bagge; sophie crumb; y: the last man; al columbia; evan dorkin; r. suicide; daniel clowes; love and rockets; motion picture purgatory; adrien tomine; the doom patrol; the filth; and julie doucet being some of my favorites.    when not reading comic books i enjoy donald barthelme; woody allen; jonathan ames; and raymond carver.    movies:  most things camp or b-movie related. especially early troma films like the toxic avenger and class of nuke 'em high.  woody allen: manhattan; annie hall; take the money and run; crimes and misdemeanors; sleeper; terry zwigoff: ghost world; art school confidential. also; the forbidden zone; better off dead; polyester; desperate living; high fidelity; mary jane's not a virgin anymore; spaceballs; young frankenstein; kung pow: enter the fist; desperate teenage lovedolls; harold and maude; heavy traffic; american pop.    note: woody allen is very; very seriously a hero of mine.    music:  i am a huge fan of power pop. early punk rock; new wave; blues; garage rock; teenage tragedy love songs.  joe jackson. paul collins beat. the undertones. elvis costello. toy dolls. wipers. elton motello. richard hell &amp;amp; the voidoids. shangri-las. dna. teenage jesus &amp;amp; the jerks. squeeze. memphis minnie. robert johnson. the boomtown rats. pointed sticks. the someloves. the last. clorox girls. hasil adkins.  idon'tknowwhyicapitalizedallofthese    tv:  i wish i was as cool as darlene from roseanne.  the young ones; the state; daria; clone high; freaks and geeks; arrested development; archer; bob's burgers.    food:  i try to eat healthy so i stick to fiber bread and vegetables but my first love will always be pizza.</t>
  </si>
  <si>
    <t>getting drunk or watching ally mcbeal or both</t>
  </si>
  <si>
    <t>i fart sometimes.</t>
  </si>
  <si>
    <t>i plan on moving to los angeles at the end of the summer; so anyone interested in something long term might want to look elsewhere.</t>
  </si>
  <si>
    <t>sarcastic. witty. smart. kind of obnoxious. interacting with me will increase your quality of life by a factor of around 2.4 (really).</t>
  </si>
  <si>
    <t>i make music (violin; guitar; vocals). i run a video game company (you've probably heard of it if you're on the nerdy side). i like math puns and interrupting knock-knock jokes. it's physically impossible for me to be sexually attracted to people who confuse "your" and "you're."</t>
  </si>
  <si>
    <t>writing songs. playing violin. making you laugh.    what i'm not very good at: tearing perforated edges. fuck saran wrap.</t>
  </si>
  <si>
    <t>that i won't tell them what my tat says; and that i'll lie to them about it (repeatedly) if they keep asking. and that; contrary to what i've just said; i'm not actually a competitive sandcastle builder who specializes in turrets and moats.</t>
  </si>
  <si>
    <t>book: the phantom tollbooth  music: les prludes  animal: otter  vegetable: cauliflower  movie: the first forty-five minutes of wall-e  person: you (maybe)</t>
  </si>
  <si>
    <t>the sound of small dogs scampering around on hardwood floors.</t>
  </si>
  <si>
    <t>lying to complete strangers. usually with drink in hand.</t>
  </si>
  <si>
    <t>i read calvin and hobbes every night before bed.  my phone number: (area code) hi-cutie. really.</t>
  </si>
  <si>
    <t>a) you're smart and/or witty  b) you know good knock-knock jokes  c) you're really cute  d) you can keep up  e) you like lists</t>
  </si>
  <si>
    <t>english/ancient greek</t>
  </si>
  <si>
    <t>well im a humble man; looking to see whats available; i pretty much like to do whatever comes to mind; my passion is music and sports :)    i am very proud of where i am from; from the struggles to the success' .</t>
  </si>
  <si>
    <t>took a break from career pursuing to help out family. heading back to school to further myself even more.</t>
  </si>
  <si>
    <t>i'm good at creating music; making people laugh; driving lol. umm cooking. alotta stuff really</t>
  </si>
  <si>
    <t>im always smiling and laughing :) and my tattoos</t>
  </si>
  <si>
    <t>im very open to everything.</t>
  </si>
  <si>
    <t>music; my phone; laptop; sports; family; close friends</t>
  </si>
  <si>
    <t>everything! i analyze everything; sometimes a little too much lol.</t>
  </si>
  <si>
    <t>more than likely spending time with family.</t>
  </si>
  <si>
    <t>ask me :) ill tell all</t>
  </si>
  <si>
    <t>you're a real female who knows what she wants :)</t>
  </si>
  <si>
    <t>minnesota born and new hampshire bread but i'm loving california and i'll be here till i'm dead.</t>
  </si>
  <si>
    <t>head of product design for a small eastbay start-up. i moved out here last summer and my sister and a couple of my friends from college followed so it wasn't hard adjusting.</t>
  </si>
  <si>
    <t>engineering; hockey; cooking; fixing your computer.</t>
  </si>
  <si>
    <t>i eat healthy and excercise and as a result i have a nice physique.</t>
  </si>
  <si>
    <t>enders game; slaughter house five; steve jobs; malcom gladwell    gladiator; good will hunting; dumb and dumber; terminator 2    archer; the office; modern family; anything with ricky gervais    i'm eating mostly paleo now and am loving all the bacon</t>
  </si>
  <si>
    <t>spotify; iphone; ipad; iced coffee; tahoe . . . wait i have everything i need. what am i doing on this website?</t>
  </si>
  <si>
    <t>who put the bomp  in the bomp bah bomp bah bomp?  who put the ram  in the rama lama ding dong?    who was this man?</t>
  </si>
  <si>
    <t>trying to take over the world</t>
  </si>
  <si>
    <t>i want to die in my sleep like grandpa... not kicking and screaming like the people in his car.    also sometimes i whisper to myself "you go girl"</t>
  </si>
  <si>
    <t>you need a lover that won't drive you crazy</t>
  </si>
  <si>
    <t>ah; yes.    well what can i say? i'm a navy brat that grew up along the east coast and southeast asia; finally settling in to a tumultuous existence in virginia where i was restoring old cars; welding; and enjoying my fair share of trouble. much of my time outside of this was spent with my grandfather and his cronies at the horse track running bets; ribbing each other; and listening to old stories. somehow out of that i ended up as a stockbroker at 21. when i found that unfulfilling a few years later; i threw a few possessions into a van and headed out to the bay to study wine chemistry; and here i've stayed.    i have a tendency to be a bit on the sardonic side; and although sarcasm can be entertaining; i find satire to be much more humorous and clever (sarcasm is so easy!).    i'm also quite old fashioned. not in a calvinistic or overly chivalrous sense; but more in an old soul sort of a way. i love and have spent a lot of my time around much older people than myself and it's made a lasting impression. in addition i enjoy aesthetics from prior time periods; whether that be music; art; or industrial design. older things to me generally have more character and a result i find them more interesting. there's also something to be said for durability as opposed to disposability.</t>
  </si>
  <si>
    <t>slinging french wine and making wine here in the city.    outside of this; i cook a lot (french food mostly); love monkeying around with old cars (or really tinkering in general); have a houseplant addiction that's getting bad (and a mid-century furniture one too); go surfing a lot; collect terrible; terrible music; and i have a soft spot for good scotch. i also collect cat paintings.</t>
  </si>
  <si>
    <t>making different types of alcoholic beverages; analytical chemistry; horticulture; parallel parking; traveling; lounging.    making up humorous (to me at least) scenarios.</t>
  </si>
  <si>
    <t>i have no idea; that i tend to be quite reserved until i get to know people? i tend to run silent and run deep.</t>
  </si>
  <si>
    <t>i read mostly nonfiction; much of it quite dry; but lately i've enjoyed rereading some miller; a pt barnum biography; bierce; and am halfway through a book on the history of debt-not as boring as it sounds!    music is a bit scattered. some favorites: dan melchior; holly golightly; swans; shoshtakovich; gorecki; link wray; boredoms; throbbing gristle; anything with billy childish in it; reigning sound; abba (yes; abba!); quintron; django reinhardt; sun ra; steel pole bath tub; the jesus lizard; mayhem; velvet underground; spacemen 3; rolling stones; elvis; the birthday party; crash worship; serge gainsbourg; jerry lee lewis; faron young; frank black; dirty three; leonard cohen; ike turner; lou reed; the residents; on and on ad nauseum.....    i haven't had a tv in ten years; so i can't tell you what kim kardashian's ass is looking like these days; what the shahs of sunset are up to; or the specifics about paula deen's cheeseburger habit. i did though recently see the shake weight infomercial...l almost threw up i was laughing so hard.    i'll try any food at least once; but i tend toward enjoying french; german; and japanese. i loathe raisins. so much so that i've been to the er when i was a child as a result of what i thought was a genius way to avoid eating them.</t>
  </si>
  <si>
    <t>nothing. i enjoy giving everything up periodically to get a little perspective. i try to repress the catholic upbringing but it always seems to come back to haunt once again.    that being said six things i really like:    -cooking comfort food when it's freezing and raining outside  -dining with friends  -driving (road trips!)  -the desert (preferably without a bunch of social media types on the playa thinking they're profound for doing ecstasy and dressing like rejected extras from a mad max movie-i mean blossoms; joshua trees; saguaros; being able to see every star in the sky; and weird little abandoned towns)  -the ocean  -raindrops on roses and whiskers on kittens    and why not what i don't care for?    the emptiness of social media (but here i am on a dating website; contradictions; contradictions); excess weekend warrior/extreme outdoor activities; cycling as a political statement; and flakiness. that should be enough complaining for now.</t>
  </si>
  <si>
    <t>pondering my navel. contrast. entropy. the temporary nature of everything.    how subtlety can be so beautiful.    that i may not miss the winters or topography back east; but dearly miss the attitude.</t>
  </si>
  <si>
    <t>preferably traveling somewhere. or drinking with friends. or more likely cooking a big dinner at home.</t>
  </si>
  <si>
    <t>i'm insanely terrified of flying; though i find it exhilarating and do it often. if you want something juicier you'll have to ask.</t>
  </si>
  <si>
    <t>you want to go to the alameda antique fair.    you speak french (i just started taking classes and could use a tutor/speaking partner). or for that matter you can teach me something interesting.    your very independent and can appreciate someone that needs a fair amount of time alone.    you consider yourself a mix of brashness and class.    or simply that you feel you are like minded and want to kick it.</t>
  </si>
  <si>
    <t>i am a fun loving guy playful and full party type boy.. love music and dance... loves hanging out and games.. very passionate about girls.. :)</t>
  </si>
  <si>
    <t>i know what i am doing.. i am doing my engineering and shall do my masters and probably work in some well reknowned industry in future... but as of now i am njoying my life in berkeley and want to njoy more... :p :)</t>
  </si>
  <si>
    <t>making friends and make them enjoy.. i am really good at soccer and dancing... and definitely good in bed... :p</t>
  </si>
  <si>
    <t>my attractive hazel green eyes... and my sweet face... my friendliness to people and the way i talk to them...</t>
  </si>
  <si>
    <t>hot girls and sexy ladies... and also about how shall i get myself established in life and how can i achieve my goals and get success...</t>
  </si>
  <si>
    <t>partying all the time.. going to pubs and night clubs .. i really love them...</t>
  </si>
  <si>
    <t>if you really like me and may be meet me and get to know more about me... i would really love to meet new interesting people...</t>
  </si>
  <si>
    <t>english (fluently)/bengali (fluently)/hindi (fluently)</t>
  </si>
  <si>
    <t>on the surface i am a lot of fun; playful and generous by nature; dig deeper and you will find i am intense; conscious and driven by my career and personal goals. i have a lifelong love for learning and heling others flourish; which has become my life's work. i feel very blessed by my life's experiences and the lessons i have learned. i have travelled all over the world and in every destination i reach i explore all facets of a culture. i am an amalgam of several cultural influences having lived here in the united states in nyc; california and chicago internationally in my past life i lived in new zealand; london (uk) ; singapore and india. i feel like i have many lives as i do many masters in this life...    i am driven by many passions...the food; wine; history and traditions of people from all walks of life... i try my best to use my knowledge and resources to serve empower women and children in achieving their highest aspirations by supporting global health initiatives such as women's health in and building non-profits that support children's with learning differences in under-served countries where there is hardly any resource.    finally on happy note for fun. i am quite adventurous and dabble in a little bit of everything from skydiving to spa retreats that often include spontaneous trips to destination islands like fiji a place i have never been and always wanted to go. next destination on my realistic list bali!saving fiji for a later time. i love love love being an experimental chef and hosting dinners at home where i combine and enjoy my guests as much as i do the ingredients</t>
  </si>
  <si>
    <t>some say i am doing too much! i like to think i am aligning with my truth in a way that brings out the best in me on both personal and professional level; living a life of service; balance with a sense of playful humor and spice; giving my life a deep sense of purpose and meaning to effect positive change in the world and as importantly being happy myself.</t>
  </si>
  <si>
    <t>making others laugh out loud! in relaionship i enjoy quality time and doing things that resonate with my partner and my own interests and also trying new things i will try anything once! in relationship be it family; dear friend or a loved one i pride myself on being loyal; affectionate; generous and joyful in relationship.</t>
  </si>
  <si>
    <t>this fluctuates from me being insane to my compassion for people. in addition to my sense of humor and being able to laugh at myself they always wonder if my life is really true ha! ! it's true i swear all of it the good; the bad and the ugly. i just tend to laugh and cherish most of my life's experiences.</t>
  </si>
  <si>
    <t>this is an evolving list that is best shared over a cup of tea.. my favorite is chai the real kind not the starbucks version but i'll try anything once!</t>
  </si>
  <si>
    <t>family    my chosen family aka inner circle of friends    iphone    education    good food    entertainment    health    working out    chocolate!</t>
  </si>
  <si>
    <t>my loved one's which include both my family and inner circle of friends. emotional equations that help me make sense of my life's work and how i can do more to help achieve my aspirations and dreams. what is the legacy i wish to leave behind as a human being and what does that look like a decade from now.</t>
  </si>
  <si>
    <t>doing exactly what i am meant to be doing! well at least that is the hope...</t>
  </si>
  <si>
    <t>is that i will admit it only in private and in person not on here!</t>
  </si>
  <si>
    <t>if you can offer any of the following qualities joy; wonder; intelligence; open-mindedness; fun; wit; beauty; laughter; positive energy; zest for life; love for travel discovery food and are feminine with a big heart then write me and we can explore the city and perhaps in time more together    a bientot! (that's french for speak to you/see you soon) and that's about all i know in french! :)</t>
  </si>
  <si>
    <t>english (fluently)/hindi (okay)/tamil (poorly)/sanskrit (poorly)</t>
  </si>
  <si>
    <t>well i work hard and play hard. i work in the entertainment industry; consulting for nightlife. i also own a photography studio on the peninsula. i'm a pretty busy guy; but always looking to enjoy life for what it is. i like to travel for work or pleasure. looking for cool people to hang with outside of the nightlife industry and get to know.    i love the outdoors and the adventures that come with it.</t>
  </si>
  <si>
    <t>life is great been traveling and taking my business to the next level. i recently just got back from china; check out the video below.  https://www.youtube.com/watch?feature=endscreen&amp;amp;nr=1&amp;amp;v=03ienz0uakg</t>
  </si>
  <si>
    <t>making people smile; laugh and keeping them entertained. people have told me when i walk into a room full of people that i liven it up. but i also know how to be very low key.</t>
  </si>
  <si>
    <t>my shining bright blue eyes..</t>
  </si>
  <si>
    <t>italian food; board member italian club san francisco;    i love all types of music depends on the mood i'm in. working out i like house and trance music to get me pumped up. if i'm out on a night on the town i love top 40 dance. if i'm camping i love country music. lots of different styles of music that i have adapted into my life.</t>
  </si>
  <si>
    <t>my family  my friends  my business  my cell phone  the gym  the 6th one you have to guess??</t>
  </si>
  <si>
    <t>the next chapter in my life all the new things i have planned for the future.</t>
  </si>
  <si>
    <t>i'm ready to entertain; socialize; attend a outings with friends or sometimes even work. but i also love to relax; watch movie or have a nice glass of wine.</t>
  </si>
  <si>
    <t>i dont know how i feel about online dating. all the people seem to have problems or doing nothing with their lives. maybe i'm wrong surprise me!!</t>
  </si>
  <si>
    <t>if you want to meet someone that is fun and genuine. if your not that type of person yourself; please dont wast my time.</t>
  </si>
  <si>
    <t>i'm a newbie to san francisco; so i'm spending a lot of time exploring the city when i'm not working. i moved out here after graduation a few months ago and am taking a little time off between undergrad and grad school to work and have fun.</t>
  </si>
  <si>
    <t>scrabble  getting off topic  croquet  occasionally carrying a tune  trivia  being a nerd</t>
  </si>
  <si>
    <t>i say y'all. it's a dead giveaway i'm not from around here</t>
  </si>
  <si>
    <t>&lt;strong&gt;books&lt;/strong&gt;: too hard to narrow it down; i'm a bit of a bookworm.  &lt;strong&gt;music&lt;/strong&gt;: i'm fond of just about every genre with a love for rock; blues; bluegrass and pop.  &lt;strong&gt;movies&lt;/strong&gt;: classics with audrey hepburn; scary movies of any sort; robin hood: men in tights; british humor of any sort except mr. bean; etc.  &lt;strong&gt;food&lt;/strong&gt;: after a semester in sicily; italian food's on my list for sure. i'm also southern by birth; so i love a good home cooked meal.</t>
  </si>
  <si>
    <t>1. coffee (despite my best efforts to live without it)  2. good books  3. music  4. my camera  5. pretzels  6. the gps on my phone  7. naps</t>
  </si>
  <si>
    <t>i over-think things too much; so i'm trying to think less</t>
  </si>
  <si>
    <t>hanging out with friends wherever looks the most fun</t>
  </si>
  <si>
    <t>for whatever reason choral music sung by children creeps me out    also; i'm ambidextrous</t>
  </si>
  <si>
    <t>you're friendly; laid-back and adventurous as well as willing to participate in a nerdy discussion from time to time.</t>
  </si>
  <si>
    <t>english (fluently)/italian (okay)/spanish (poorly)/latin (okay)</t>
  </si>
  <si>
    <t>hi; i'm a singer/songwriter working as a property manager. i have a pit bull named optimiss prime who is a sweetie pie. i graduated from the new school in new york; where i lived 6 years. i have only recently moved back to the bay area from brooklyn. i love beer; wine; the smell of wet concrete; jameson; bullet bourbon; skiing; snowboarding; yoga; dancing; dub step; deep house; burning man; folk music; rockabilly; camping; painting; welded sculpture and jamaica. i love traveling; studied music and liberal arts including buddhism; synesthesia and sociology. i lived and studied abroad in amsterdam. i've recorded with a grammy winning production company but only songs for placement as i have talent but no money to back my musical endeavors and what can i say... basically a sell out. i bartened 3 years in nyc and served everywhere from fine dining to drunken sprawls to support myself. to summarize; i'm a cool chick with a lot of passions. or you may read this and think wow she's really full of herself. either way i don't really care i don't have many expectations for this site.</t>
  </si>
  <si>
    <t>snowboarding and take on all challengers.</t>
  </si>
  <si>
    <t>physically; the first things people notice are my eyes and sex appeal. mentally; people notice my strong convictions; independence; honesty and intelligence.</t>
  </si>
  <si>
    <t>i love dave eggers; russian lit; sociology; ethnomusicology; film noir; purple moon; vietnamese; thai; sushi; tacos and red meat.</t>
  </si>
  <si>
    <t>music; herb; snowboarding; optimiss; family; friends.</t>
  </si>
  <si>
    <t>humanity and traveling</t>
  </si>
  <si>
    <t>drinking lagunitas and playing with the pups while bbqing watching the sunset.</t>
  </si>
  <si>
    <t>music is the key to my soul.</t>
  </si>
  <si>
    <t>you have an open mind and don't mind being challenged. being creative; especially musically; would also help your chances.</t>
  </si>
  <si>
    <t>well; the bottom line is that i'm a normal guy who is somewhat shy and has been having trouble finding an equally normal girl to hang out with and have fun enjoying this wonderful city. i'm smart; polite; friendly; etc -- and all that other good stuff that people say about themselves in these things.</t>
  </si>
  <si>
    <t>living in san fran; working part time at a job not a career. ambitious for the future; but not in a great rush to get there. my main goals in life are more about making positive impacts and leaving something worthy and righteous behind than say; leaving a large trustfund for my family. not that i'm not ambitious in a commercial and monetary sense -- all things have their place -- but generally i tend to feel our importance lies in leading moral; ethical and caring lives -- lives to benefit this earth and all generations to come -- you know; just to leave things better than how you found them...</t>
  </si>
  <si>
    <t>shaving my face in the fewest strokes possible; catching buses; eating watermelon (just kidding; nobody is good at eating watermelon).</t>
  </si>
  <si>
    <t>i look like someone they know.</t>
  </si>
  <si>
    <t>i do like to read; fiction mostly; and tend to enjoy the realists and moderns -- hermann hesse; frank norris; defoe; updike and the like -- historical non-fiction isn't too bad either. not too experienced with contemporary stuff; though.    i don't own a tv and am pretty lame about the cool new shows these days; but also feel kinda glad that my nights don't revolve around over-sexed mad vampire zombies... or something like that.    i pretty much like all foods and enjoy trying new ones when the opportunity presents itself... though; lets be serious; its unlikely we'll ever know a food or combination of foods that surpasses the humble; yet glorious; pb &amp;amp; j.</t>
  </si>
  <si>
    <t>anything and everything often leading to nothing.</t>
  </si>
  <si>
    <t>snowboarding;  poker;  games;  cooking;  sarcasm</t>
  </si>
  <si>
    <t>contrary to what they've heard; i'm really not that bad.</t>
  </si>
  <si>
    <t>i like eating things that taste good. this usually means some kind of animal grilled; fried; smoked; roasted; seared or just served raw.    i listen to npr and sports talk radio. too busy to keep up with music. i listen to old rap albums when i have time.    some people read for pleasure; i read for information. my favorite books revolve around economic theories and the like.</t>
  </si>
  <si>
    <t>snow in the sierras; wine with dinner; a smoke after drinks; bay area weather; my car; my computer.</t>
  </si>
  <si>
    <t>global warming and it's effects on tuna migratory patterns.</t>
  </si>
  <si>
    <t>doing math.</t>
  </si>
  <si>
    <t>i'm horrible at parallel parking.</t>
  </si>
  <si>
    <t>1. you're a redditor  2. you're a /b/tard  3. you think a prius looks like a wedge of cheese on 4 wheels  4. you drink coffee black  5. you only allow mustard with your delicatessen  6. the mere mention of peta makes you crave a burger  7. you thought the holy grail was terrible and overrated  8. you know the difference between shiraz and syrah</t>
  </si>
  <si>
    <t>i'm just a normal; "boring" girl. i don't have childhood memories of fishing on lake michigan or hiking through the great canyons of nevada or enjoying those balmy southern summers. i was born here in sf at the children's hospital; which is now sutter medical center--richmond branch. i can; however; tell you about how amazing it was growing up with fao swartze and a massive hello kitty store occupying the south end of union square. i was raised primarily in the east bay and i remember such notable moments as the battle of the bay (giants vs a's!!); the quake of '89 (we thought the bridge collapse was a rumor for about half the day); and the tech boom; in which half my freshman class changed overnight. i love san francisco as much as anyone; but i live here because this is where my job is and i don't have any other cool; alternative hook to justify my presence. i hope to meet other normal; "boring" people to go out with on the weekends; to enjoy the great weather; and to share a pint over travels both near and far.... happy cupiding! ;)</t>
  </si>
  <si>
    <t>i am gainfully employed as a university administrator and i spend my down time cooking; painting; and volunteering with a youth program. i also have a network of cousins who live in my neighborhood; a sister who visits every month; a group of wednesday night happy hour mentors (my dad's cool old friends); and a sweet black cat.</t>
  </si>
  <si>
    <t>i've been known to dominate the karaoke competition.</t>
  </si>
  <si>
    <t>books: most recently- 'kitchen confidential' by anthony bordain (seedy confessions from the underbelly of the restaurant industry)  movies: any documentary i can get my hands on; almost famous; dazed and confused; national lampoon's christmas vacation; secretary; amelie; the diving bell and the butterfly; away we go; lost in translation...  shows: its always sunny; family guy; seinfeld (classic); 19 kids and counting (guilty reality show fix)  music: early works of weezer; later works of the beatles; fleetwood mac; the pixies; morrisey; nerf herder; tori amos....  food: i will try anything and love 90% of it all.</t>
  </si>
  <si>
    <t>lately- on amtrak heading to sacramento. i still have family and friends there (attended csus). and the cal corridor is a fantastic ride to take--so serene riding along the water...</t>
  </si>
  <si>
    <t>you have your ducks in a row and you are a generally positive person. let's do something fun and low key........</t>
  </si>
  <si>
    <t>they've done studies; you know. 60% of the time; my profile works; &lt;em&gt;every&lt;/em&gt; time.    i am a very active person. i smile in photos. super loyal. i love movies. i believe in integrity. i adore my nieces. i don't eat cheese. i love water; unless someone drops a lemon slice into it.    i have hair on my head and (usually) my face. i have very little on my chest; and none on my back. i don't consider myself a hairy dude.    in census type surveys they want me to choose either white or hispanic; but i always choose "other" and write-in "awesome."</t>
  </si>
  <si>
    <t>working by day; gyming or schooling by night. i am taking the summer semester off however to write my first non-fiction book. i am pretty hyped about it to be honest.    in my free time i write; watch movies; play sports/exercise (hence my username); hang out with friends; etc. ran my last half marathon in early october - got my personal record! i usually run one half marathon a year; but multiple 10ks. i run a lot actually for a guy who hates running!    i did a triathlon in 2009; but i am not too eager to do another one.</t>
  </si>
  <si>
    <t>being myself. i'm pretty good at sports; and i know my way around my native language quite well. i am also a decent dancer. i like karaoke; but i am a worse singer than jennifer lopez. my plus side is i don't need alcohol to sing. i'll do it just 'cause it's fun. i am not horribly shy.    i like to stay in shape too; so i guess i'm good at exercising.</t>
  </si>
  <si>
    <t>i never have a good answer to this question. i tend to put what &lt;em&gt;i&lt;/em&gt; think my good qualities are; physical or personality-wise. people rarely come up to me and say; "nice to meet you; the first thing i'm noticing about you is..."    i hear: i look younger than my age; i am tall; and "nice butt" from time to time. i have some bad qualities too of course; but i won't reveal those to you for at least 6 months.</t>
  </si>
  <si>
    <t>books: these days i'm mainly reading books for school. last semester i was in world lit; so all kinds of stuff. the odyssey; tale of genji; candide; etc. this semester it's french; astronomy; and marine biology.  shows: californication; big bang theory; it's always sunny  movies: 500 days of summer; zombieland; the game.  music: foo fighters; muse; stevie wonder.  food: wide variety - my favorites seem to be sushi; pasta; and any kind of chicken.</t>
  </si>
  <si>
    <t>-my family  -sports/the gym  -travel  -witty repartee  -apple products  -motorized transportation (i've grown tired of taking rickshaws to work)</t>
  </si>
  <si>
    <t>when will they put a five guys closer to sf? (and i don't even eat much fast food)</t>
  </si>
  <si>
    <t>sometimes i'm at the movies. sometimes dinner with friends. again; i love dancing; but i'm not big on the club scene. sometimes just relaxing at home; writing; or watching a movie.</t>
  </si>
  <si>
    <t>i still watch seinfeld.</t>
  </si>
  <si>
    <t>-you are smart; funny or cool. big ups if you're all three!    -you want to challenge me in bowling; pee-wee golf; indoor rock-climbing; or anything random and fun.    -si vous pouvez m'aider avec mon franais.    -you can spell the word "splendiferous." crap; i just spelled it for you.    -you just wanna say hi.</t>
  </si>
  <si>
    <t>well i am basically looking for fun!!!!    i travel around the country just seeing new things and experiencing them!!! i am best at giving a wild night to that special lady for the evening!!! no i am not a bum!!!! i have money!!!!    i travel around cause i enjoy doing it and i was done with all the bullshit back from where i am from!!!! so if you want to have a fun night then say hello and i will reply.    yes at some point i would stop traveling around and settle down but its going to take a very special lady to have me do so!!!    hope you like what you hear and dont be shy its always exciting to have fun as adults!!</t>
  </si>
  <si>
    <t>having fun and seeing the world as i do it!!!!</t>
  </si>
  <si>
    <t>business operations; girls; and bed room activities!!!!!</t>
  </si>
  <si>
    <t>if you are a girl that likes to live on the wild side and have fun with her life!!! you should be drama free and be a girl that says it how it should be thats right ha ha i really love that when a girl does not put on a mask just to please someone.    if the guy only likes your shield then what do you think he will think about the real you??? so just be you!!    so if you are interested lets have some fun at the beach or anywhere and you will have the best night or nights of your life:)</t>
  </si>
  <si>
    <t>me- aging hippie with a phd in psychology. but while i revel in my freakiness; there is also a logical; practical; and pragmatic side to me as well. i live in montclair; so i've been accused of being a yuppie (how can that be- i drive a pickup truck.). a contradiction? perhaps. i'm a little bit complex; but it's been interesting.    i grew up in a small new england town; mostly in the woods or on a cape cod beach. getting out in nature is just me; if you know what i mean. i fell in love with the bay area the first time i hugged a redwood tree. i love love love picnics in the east bay hills or mt.tam; hiking anywhere in california- this is home now.  i spent nearly 30 years at cal st hayward as a teacher and administrator; retired 3 years ago and haven't looked back. now; i run a recording studio and small record label (google wildplum recordings). music has always been a big part of my life. i enjoy many forms. folk; blues; a little jazz; rock n roll; early music (!); and; of course; symphonic. i would much rather go see live music than a movie just about anytime. been that way; well; since running home from school to catch les paul and mary ford on our b&amp;amp;w 10 inch philco. nowadays its mostly small venues and acoustic music; but i occasionally dig some rock in a hockey ring. and there is still nothing like good ol' grateful dead; whatever they're calling themselves.    i am direct and say what i am thinking; perhaps this may sometimes come out a bit too blunt. i am not afraid to talk about my feelings; i enjoy it; though often i can't quiet find the right words; so it's a struggle. but then what i am feeling is often very complex and doesn't fit in 30 second sound bites.  i have a garden. i grow flowers (no veggies; too much shade; too many deer); many natives and some old favorites. what is in bloom is usually my favorite plant; though i have a special place in my heart for pansies.    i cry easily; perhaps too much so (i've been accused of crying at sunsets- guilty). maybe i get too emotionally involved in "things"; reading a story of unjustness in the newspaper can set off tears or anger. maybe; but i wouldn't want it any other way.    having a gentle heart is very important; as is keeping the child in you alive- and a little craziness. i break people up into warm and cold. i like the warm ones. they care more about the feelings of others than about getting ahead. they seem to understand what it means to be human. the cold ones; are more concerned with themselves. they often achieve great things; but they seldom give of themselves.  with all that said; please don't get the wrong idea- i am in touch with my softer side (and proud of it); but i am also all man; with all the good things and (many of) the flaws that come with being from mars. bottom line- i am no way a one dimension person.    politically; i am way left of center; and am most compatible with someone who is somewhere left of center.  if you're overweight; it will not work (sorry shouldn't be that way; but physical attraction is important). i've managed to keep a good figure; some even say i am good looking; certainly look and act much younger than i am and people often under estimate my age. i appreciate a woman who has kept nice figure.    i love being outdoors- the beach; mountains; forest; hope to share some of that with my partner    i love good food; and hope you do too. i love good restaurants; but dislike the "showy" places (except every once-in-awhile). california cuisine was a good idea taken to a bad extreme. my favs are lesser know places that serve good food at reasonable prices in unpretentious surroundings. that and a few very expensive places.    i am 420 friendly but not a stoner; enjoy a glass of wine or cognac but not a drunk; hope you are ok with that.    race; ethnicity; etc. don't matter much to be; they shouldn't to you either.    honesty and integrity are very important; they are the basis for a good relationship. i do not care much about what you do; i care about who you are.    i'm an unapologetic romantic; love arranging little surprises; hope you dig that too.    "if someone thinks that love and peace is a clich that must have been left behind in the sixties; that's his problem. love and peace are eternal." - john lennon    ya; i am looking to start a long term relationship. i once had a drink with a reporter and former world chess champion mikhail tal. then an old man; one year before he died; far past his prime but still capable of playing with the best on any given day. he was asked what he considered his best game. "i like to think i have as yet not played my best game" was his reply. so it is; for me; with romantic involvements. i have had good and bad; still looking for that "best" one.    nietzsche said without music; life would be a mistake. life without love ain't no fun either.</t>
  </si>
  <si>
    <t>making music; doin' some gardening and woodworking; enjoying the woods; the mountains; and the ocean (california!!); sweatin' the political climate- mostly; just trying to get by.    like a bird on a wire;  like a</t>
  </si>
  <si>
    <t>i guess my hair- the bane of my existence.</t>
  </si>
  <si>
    <t>jonas who will be 25 in the year 2000.  i have memberships in famsf (de young/legion of honor) and the asian art museum. most years i also have series subscriptions to cal performances and/or (program dependant) sfso.</t>
  </si>
  <si>
    <t>don't really think i have a typical friday night.</t>
  </si>
  <si>
    <t>to whom?</t>
  </si>
  <si>
    <t>i'm grew up in the the east bay; went to school and came back about four years ago to live and work in oakland. i love the bay area; especially the weather and the vibe. i like to be outside; but i also spend a lot of time just relaxing after a busy week. i like to garden and keep chickens and rabbits in my backyard. my intent in life is to do good things in the world; whatever form that may take.</t>
  </si>
  <si>
    <t>i work full time for a local renewable energy company. it is a great job that i really enjoy. after work i do yoga; volunteer at the local elementary school; cook; or just hang around the house.</t>
  </si>
  <si>
    <t>understanding both sides of an issue; beat-boxing; chilling; cooking. i make a mean gumbo.</t>
  </si>
  <si>
    <t>well it sounds cheesy but people do notice my blue eyes pretty quickly. i also surprise people with my ability to imitate the sound of brass instruments with my mouth.</t>
  </si>
  <si>
    <t>books: the lord of the rings; confederacy of dunces; the life and death of great american cities.    music: stevie wonder; james brown; parliment; living legends; hieroglyphics; aesop rock; brother ali; goapele; mala rodriguez; janelle monae; erykah badu; the black keys; sam cooke; the dirty dozen brass band; rebirth brass band; kermit ruffins and the barbeque swingers.</t>
  </si>
  <si>
    <t>a nice cast iron pan; floss; hip-hop; a yoga mat; a garden; a nice pillow.</t>
  </si>
  <si>
    <t>how we can transform our economy into something more sustainable and fair.</t>
  </si>
  <si>
    <t>out a bar; club or restaurant. hopefully seeing live music or eating something tasty. i like to go to some regular events like the people party; the east bay bike party; soul night at the elbo room and first fridays in oakland.</t>
  </si>
  <si>
    <t>you are doing something meaningful with your life beyond the simple pursuit of money. you are into having fun; and want to hang out.</t>
  </si>
  <si>
    <t>i enjoy friends; music; the internet; trying new things; traveling; great conversation; people-watching; inside jokes; distraction; hiking; rock climbing; snowboarding; and cuddling.    friends have described me being unreasonably and contagiously optimistic; having a boyish wonder about the world; being a good listener; and being up for spontaneous crazy adventures at any time.</t>
  </si>
  <si>
    <t>i'm a software engineer at facebook. at some point i plan to start my own company and change the world.    i just got back from a monthlong backpacking trip across china and it was awesome... i saw the mountains that inspired the floating islands in avatar; ate foods that defy description; visited rural cities where i was the first white person anyone had ever met; and learned some mandarin. i had a blast; and i can't wait to take more time off from the real world to do more traveling.</t>
  </si>
  <si>
    <t>last-minute decisions; making eggs; figuring out how things work; introducing people to each other</t>
  </si>
  <si>
    <t>&lt;strong&gt;food&lt;/strong&gt;: sushi; tacos; steak; eggs; anything spicy    &lt;strong&gt;music&lt;/strong&gt;: all-time favorites include daft punk; justice; discovery; ratatat; crystal castles; the beatles; and modest mouse. recent discoveries include the naked and famous; the xx; foster the people; sleigh bells; and caravan palace.  http://www.last.fm/user/brentg42  http://www.rdio.com/#/people/brent    &lt;strong&gt;movies&lt;/strong&gt;: avatar; the social network; kick-ass; moon; wall-e; v for vendetta; the hangover; eternal sunshine; amelie; office space; fight club; oldboy; the fifth element; the matrix    &lt;strong&gt;books&lt;/strong&gt;: ender's game; the hitchhiker's guide to the galaxy; into thin air; outliers; wikipedia; and anything by david sedaris</t>
  </si>
  <si>
    <t>adventures; music; the outdoors; my iphone; amazon prime; the interwebs</t>
  </si>
  <si>
    <t>hanging out with friends; eating delicious meals; drinking; rock climbing (usually before drinking; not after)</t>
  </si>
  <si>
    <t>my identical twin brother and i were child actors</t>
  </si>
  <si>
    <t>english (fluently)/spanish (poorly)/c++</t>
  </si>
  <si>
    <t>i'm in my mid-30's and in love with sf and all the awesomeness this city and its people have to offer. i enjoy people; connecting with people; seeing how people live; hearing about their lives; and watching them be as "them" as they can be. i enjoy new experiences and have a... thirst for life. i hope to take all the joy and pleasure i can from this world!    i can be a little reserved; try and encourage communication; and should be more judicious in breaking out the rapier wit. i'm equal parts: all over the hippie spectrum (from burning man to grateful dead); jock/bro/dudeman (giants 2010 and kyle williams made me cry for different reasons); and a geek.    right now i'm rockin' a la roux haircut that i usually keep under a sf giants baseball hat; depending on the social situation. i attend a lot of giants game during the week and look forward to pride (wow; that was fun; the best holiday sf has to offer...). that sums me up pretty good. i put the bro is lesbro.    i am married to an amazing woman. we've been together for over 6 years and have maintained an open relationship for 2-4 of those; depending on how serious your definition may be. the vast majority of these have been fantastic experiences with fantastic people.    sometimes we date individuals or couples together; sometimes we date separately. either way; we deeply share the outside relationships... as life partners; best friends; and lovers. almost everything is discussed; with consideration for everybody's privacy and boundaries. her profile: &lt;a class="plink" href= "/profile/spiralcma123"&gt;spiralcma123&lt;/a&gt;</t>
  </si>
  <si>
    <t>what am i doing with my life?    enjoying the *&amp;amp;^% out of it! what else is there to do?    in order to maintain a high level of enjoyment; i own a small coffeeshop along with my wife; and i also work as a writer. not a cool writer like a novelist or poet; sadly; but it pays the bills and exercises the mind.    i hope to expand the coffeeshop empire and become a small business fixture in sf. in the meantime; the weeks are filled with work and either hanging out at home or going to the giants games. weekends vary from working to playing.</t>
  </si>
  <si>
    <t>lots of things... filling out a profile isn't one of them. spelling! catan! stocking the shop!    but relevant for a dating site as a married man in an open relationship i am good at:    open and honest communication  making people feel comfortable  eating; drinking; mirth-making; and dancing  seriously; i'm a pretty good date!</t>
  </si>
  <si>
    <t>if i want to be noticed: big hair and face paint.    if i don't:</t>
  </si>
  <si>
    <t>i consume media mostly as a way to hang out and spend time with my wife. in those cases; whatever she likes. which sadly does not include enough rom coms for me. it does include select tv series; documentaries; usually weird movies; and some normal movies. the only thing i watch on my own is football on sunday.    i'm a game of thrones geek - very cool to see it go mainstream - and have read the series several times though. i know all there is to know about the plots; subplots; and crackpot theories (you know nothing; jon snow).    besides got; i mostly read non-fiction. food; politics; oil; history; war; and mostly... on the liberal side of things. i subscribe to mother jones.    music is a lot of bluegrass-y americana stuff with a liberal dose of trip-hop. non-mainstream rap and "rock" fill out the rest. wife likes world music and i thoroughly enjoy that addition to my life... unless its dancing time; in which case house or booty-shakin' rap rules the roost.    my current band of choice is beats antique!    otherwise i'm talkin' neutral milk hotel to trent moeller with a healthy dash of niyaz.</t>
  </si>
  <si>
    <t>friendship  love  humor  the outdoors  the norcal sensibility of freedom and liberty  and my morning iced vanilla soy chai drink x2 (see coffeeshop)</t>
  </si>
  <si>
    <t>either working; on a date night with wife and/or current paramour; or in a group setting with amazing folks.</t>
  </si>
  <si>
    <t>i'm pretty open in person and enjoy a lively banter. however; publicly proclaiming an open marriage is enough passive sharing for me. i'm happy to answer most questions in a more private setting.</t>
  </si>
  <si>
    <t>you want to? there are few places i would tell you what to do... and this is not one of them.    if your profile say's "who are single" i won't contact you seriously (maybe to pass along a compliment)... but if i visited your profile something sparked my interest. if you're interested in contacting me... please do! your relationship status is not an issue for me.</t>
  </si>
  <si>
    <t>looking for new people and new experiences. meee-owww.</t>
  </si>
  <si>
    <t>exploring the bay and looking for honest and expressive pals to enjoy open playful events in sf and beyond (mc; ks; ce).</t>
  </si>
  <si>
    <t>...giving; teasing; asking; telling; laughing; sharing.</t>
  </si>
  <si>
    <t>my arms...or maybe the whiskers.</t>
  </si>
  <si>
    <t>dog whisperer. authority (over dogs) is sexy.</t>
  </si>
  <si>
    <t>kuddles  kuriosity  karacters  kindness  kibbles; ...bits.</t>
  </si>
  <si>
    <t>where did that red dot go!?</t>
  </si>
  <si>
    <t>kavorting and kajoling.</t>
  </si>
  <si>
    <t>i stole all your missing socks.</t>
  </si>
  <si>
    <t>...you want explore the open sf communities; enjoy some play parties and other such inspired events.    ...you are looking for poly / kink / pal friends that want to get dressed up and get down.    ...you've got a better idea.</t>
  </si>
  <si>
    <t>hey; i am a new in the bay area... :)</t>
  </si>
  <si>
    <t>i don't like read books only magazines; comedy action romantic movie; rnb or hiphop music; i like all kind of food i'm french so...</t>
  </si>
  <si>
    <t>my year in usa; i need to meet some people to enjoy this experience</t>
  </si>
  <si>
    <t>hang out with my friends  movies  clubbing yeahh !!!</t>
  </si>
  <si>
    <t>new friend; have fun; date...</t>
  </si>
  <si>
    <t>where to start...  i live in san francisco and i truly love this city and all it has to offer. i am completely in love with my job and the creativity and freedom that it gives me! i'd like to think that i am an open minded person who can smile in any situation; make friends everywhere i go; i can laugh at myself and the people around me; i love great food and some amazing cocktails. and if it has anything to do with traveling; yes please! i also believe in following your passion and your heart.  i'm always up for a good adventure; this could be many things. i'm the type of girl who can dress up and have a fancy date around the city or be just as comfortable in my jeans and a t-shirt. i love the outdoors; camping; hiking; or anything involving the beach i love the water!!! and secretly i'd love to spend some time at some kind of a ranch (i love the animals; the open land; and fresh air)... and i'm always down the catch a baseball game!  if i'm exposed to something new i'm all for it. i'm willing to give anything a try even if i make an ass out if myself.</t>
  </si>
  <si>
    <t>having the time of my life!  loving my family; my friends; and my job!</t>
  </si>
  <si>
    <t>laughing... i love to laugh!  walking in high heels!  singing bad karaoke!!!  i like to cook and i think i'm not to shabby at it.  i also enjoy baking and can make a great cheese cake!  and i would like to think that i'm good at my job; i get to be creative and work with my hands while make amazing connections and telling stories and i get to make people feel great!</t>
  </si>
  <si>
    <t>my hair... i am a hair stylist so it's always changing and sometimes pushing the envelope.  however i'd be hopefully that people would also notice other things about me too.</t>
  </si>
  <si>
    <t>family and friends  amazing food and wine  travel and adventure  creativity  and i'll think of 2 more...</t>
  </si>
  <si>
    <t>there could be many different versions of a friday night for me... i love discovering san francisco it could be a new restaurant enjoying good food; a fun bar with great cocktails; taking in a live show or band; or snuggling at home cooking dinner and drinking a glass of wine.</t>
  </si>
  <si>
    <t>you can laugh at yourself and you can laugh with the people you spend your time with! if you are a kind person who thinks all is fair in love and war...  and you're super cool!</t>
  </si>
  <si>
    <t>heyy my names erica sum call me dimples i'm a 20 year old cancer wit a 3 year old son name paris im cool layed back love to have fun nd try new things i wanna jus live life as peaceful nd blessed as i can just moved to california so i'm starting my life over look for friends or possibly more who knows</t>
  </si>
  <si>
    <t>starting my life over rite now !!!</t>
  </si>
  <si>
    <t>taking to ppl  dancing  hair  helping others</t>
  </si>
  <si>
    <t>my smile or dimple</t>
  </si>
  <si>
    <t>to many to name</t>
  </si>
  <si>
    <t>family  my fone  food  music  tv  money</t>
  </si>
  <si>
    <t>how i could make my life better den yesterday!!</t>
  </si>
  <si>
    <t>in the house blastn music enjoying the weekend</t>
  </si>
  <si>
    <t>!!!!!!</t>
  </si>
  <si>
    <t>yue jus wanna talk</t>
  </si>
  <si>
    <t>hey there everyone on here; lets see; the basics; my name is elly; i'm 23; living in the bay area. i love music and go to concerts regularly. i love going out; meeting new people; and going on adventures.</t>
  </si>
  <si>
    <t>i go out to shows; spend time with family and friends and i love to travel; i'm always looking for new adventures and new places to visit.</t>
  </si>
  <si>
    <t>i'm good at what i do and if i know i can fix it to make it better; i will. i go and give 110% to everything and everyone i care about.  also; i'm a really good cook too.</t>
  </si>
  <si>
    <t>people notice that i am quite outgoing and engaging.  physically; people notice my tattoos.</t>
  </si>
  <si>
    <t>book wise; i wish i could read more than i do; but i always seek new interesting information to keep my brain going.    movie wise; i've noticed tim burton is one of my favourite directors. i would sit here and list all my fav movies; but 90% of them are burton movies.    tv wise; i love documentaries and shows about history. i used to watch a lot of unsolved mysteries growing up.    music wise; let me tell you; i'm an 80's girl. i absolutely love love love duran duran; depeche mode; devo; and they might be giants. more recent bands i've gotten into are she wants revenge and the octopus project. i love dance; techno; house.    food wise; i love ethnic food; good mexican; thai and chinese...oh yeah its on!</t>
  </si>
  <si>
    <t>my expansive vinyl collection; the zombie apocalypse; and where to find the best pizza in east bay.</t>
  </si>
  <si>
    <t>out visiting friends; going out for dinner and drinks; or relaxing after a long week.</t>
  </si>
  <si>
    <t>other than using this site; i like big butts; and i cannot lie.</t>
  </si>
  <si>
    <t>you find me interesting; want to know more; want to get to know someone new; and if you're looking for more than a hook up.</t>
  </si>
  <si>
    <t>i live each day thirsting for raw originality.</t>
  </si>
  <si>
    <t>i like washing dishes to mariah carey and dancing at bars to gucci mane. moombahton; afrolicious; buika; wavves; esperanza spalding; a$ap rocky; teedra moses; steed lord; spank rock; twin shadow; espanol; reggae; house music; freestyle; bass bass bass; crime mob</t>
  </si>
  <si>
    <t>my dog  oral sex  hair ties  flowers  sage  radical forms of self expression</t>
  </si>
  <si>
    <t>i am always fantasizing about soul train.  i also think a lot about my ideal partner. he would be equally interested in tonglin meditation; tonguing pits and rap music. either of the three would suffice for now</t>
  </si>
  <si>
    <t>i grew up in the suburbs and i talk like a rathead scallywag because of it.</t>
  </si>
  <si>
    <t>you want to play w it</t>
  </si>
  <si>
    <t>i'm an easy-going; somewhat nerdy nj native that has managed to escape to the west coast for the summer.    i'm not a fan of excessive drinking or loud; wild parties. the bar scene isn't something i enjoy; but sadly that seems to be the focal point for the social lives of people our age; so it can be tough to meet new people. i'm the kind of person that prefers hanging out with a few close friends instead. i can be mature and serious at times; especially when it comes to important life decisions; but i like being around people that can be a little goofy.    i'm a very accepting; friendly; and kind person. i tend to get along well with just about everyone and avoid drama like the plague. that said; i have a very strong moral compass; if you are a jerk to other people for no good reason; or in some other way make the world a worse place; then we won't get along.    i love learning; even if the subject has nothing to do with my job or daily life. i've listened to several classes on itunes (i'd be happy to share my top picks) and i'm enrolling in a couple classes on coursera. i majored in math and computer science; but i'm a social science guy at heart.    politically i'm center-left; but i don't have anything against people with different political views (within reason). i have friends across the entire political spectrum. i just moved from dc and i was really surprised by how many people in the dc area refuse to associate with those who have differing views. i'm jewish and it's part of my identity; but i'm not very observant. i enjoy some of the moral aspects of the religion though; and plan to raise my children jewish.</t>
  </si>
  <si>
    <t>i'm enjoying all that the bay area has to offer: warm humidity-free weather; scenic bike rides; great food; and a wonderful culture. why do people ever leave this place?    i'm working for a start-up this summer before heading off to grad school. it's a lot of fun; i really enjoy the job. before this; i worked in finance for a long time (yes; i know; i was one of *those* people); but i decided to pursue a more personally rewarding career path. finance will always be a backup; but i don't plan to go back to it.    i have a desire to accomplish something meaningful and lasting with my life. i have yet to determine what exactly that will be; but i'm narrowing it down.</t>
  </si>
  <si>
    <t>people have told me i'm a good tutor/teacher. i'm glad; because teaching is something i love. even if it's not the focus of my career; it's something i always want to be involved with.</t>
  </si>
  <si>
    <t>people can never seem to determine my ethnicity. i commonly hear turkish; spanish; or moroccan; but one person even guessed mongolian.</t>
  </si>
  <si>
    <t>i have a serious man-crush on george orwell and love dystopian fiction in general. some other books i like include: the hitchhiker's guide; the giver; and diplomacy. ender's game is also on the list; but i wasn't a big fan of card's other books.    i have a pretty mainstream sense of humor - simpson's (from the 90's; not the later episodes); arrested development; etc. as for movies; i really liked airplane! but hated the life aquatic. also; pixar movies are awesome (except cars).    i'm big on endings. i don't care how great the movie was; if the ending was bad i will hate it. case in point: signs.    i love almost all food. by extension; i also love shopping for food - mainly because i can wander the aisles and imagine eating all the various items. i'm particularly a fan of thai; japanese and (good) indian food. i don't like most desserts or junk food.</t>
  </si>
  <si>
    <t>people i care about.  freedom.  intelligent conversation.  the internet.  cell phones.  hot showers. &amp;lt;-- most important</t>
  </si>
  <si>
    <t>universal truths; human nature; opposing viewpoints; good and evil; the meaning of "love"; why actors/actresses bother getting married when they seem to divorce after 2 years anyway; irrationality; conflict; nationalism; whether i'll ever get to fulfill my childhood dream of traveling into space; whether the human race will survive for another 200 years (i'm cautiously optimistic); if we'll ever conquer death; etc.</t>
  </si>
  <si>
    <t>it's hard to say. maybe getting dinner with friends or watching a movie.</t>
  </si>
  <si>
    <t>i believe in idealistic things like true love and soul mates.    i'd ideally like to find someone that i can grow and connect with; and not want to leave. that said; i recognize it might not work out that way; but it's what i'd like. i'm on this site because i'm an unusual guy looking for an unusual girl -- a kind of girl that's rare to come across in everyday life. i hope she's on here thinking the same thing.</t>
  </si>
  <si>
    <t>you can have an intelligent conversation and are capable of viewing and understanding both sides of an argument.    you are at least a little geeky; nerdy; dorky; and/or quirky; but can still function as normal in society.    you are not a drama queen.    you have a big heart; but you lead with your head.    spending a night out clubbing doesn't really appeal to you.    you are a moral person. i want to admire whoever i am with; and morality is a big part of that. you should not be selfish; and should be concerned about injustice; whether it be in your everyday life or on another continent. also; i'm not a fan of hedonism.    most importantly -- you are a kind; giving person that views relationships as inherently cooperative; not competitive.</t>
  </si>
  <si>
    <t>blah blah; cliche; blah blah; cliche; blah...    if you have made it this far; cool. i am looking for someone to share an adventure with. that is all it really is.. i guess. that is all life really is this incredible adventure that bounces back and forth from mundane to insanely fascinating. and this adventure is so short; but too long not to share it with someone. from here down was something i had posted for my own amusement and hopefully someone else will find it amusing too.    at the age of ten; after an argument with my step dad of the civil rights of albinos in the south; i decided to leave my home town of new philadelphia; ohio. luckily my step father; the over zealous bull headed nsa agent he was; had taught me several languages and cultures. he said it was because we may have to run away to some mountain top in asia to escape an evil dictatorship ran by over-caffeinated midgets from san julian's great depression in argentina. see if they would of won the little know revolution they raged in north america; the only place that we would had been safe would have been somewhere like the altai mountains. see it would of been the perfect place because the argentinean from that particular region had an unnecessary fear of mongols and heights; and the elevation runs havoc on their midget circular systems. though; i digress. it was the moment after the argument that i realized i needed to get out of new philadelphia; ohio like religious republican at a pride parade. i was a bit torn because part me wanted to stay; but at the time i needed to save face and move on. this was kind of the defining moment that started my journey. i would prefer to tell you more; but i only have a total of three and half minutes before this laptop explodes. i lose more laptops that way. however; i will try to hit some other events in my life that explain who i am.    i wrote my step mother and step father a good bye note in the crayon color of fuzzy wuzzy. i thought it was fitting at the time. i would of said good bye in person if i would of known it was the last chance i would have had to see them what happen to them was awful.. they were fatally injured when a morbidly obese man had an elliptic seizure at a disco throw back party.. can we have a moment of silence for them. thank you. after i finished penning my fuzzy wuzzy good bye; i hit the road with $10; a fruit juice box; and an action figure in my pocket. don't you dare call it a doll. i was surprised how quickly the money and juice box went; the first night. i was debating on going to the nearest park to see if i could trade my action figure for a good old pb and j when luck kissed me on the forehead. i scored a job as a roadie for a twelve piece band. each member of the band were from a different island chain. it was confusing and scary to toured with them; but it was my first real paying gig; and they were taking a road that was going far away from new philadelphia.    i toured with the band for years. i wish i could tell you their name; but i am afraid you may stroke out if i pronounce it in the correct mixed dialect. plus have you ever seen a samoan get upset over you incorrectly pronouncing the name he made up? it is something i wish not to see again. any rate; during those years i experienced many firsts; my first drink; my first week of staying up and drinking; my first sevensome (none of the band members where involved) ; and other markers of the advancement through youth.    though when it came time to leave the band; i began my work as a child assassin for the cia in asia. it is long story. but in short; we were on tour through north korea and lost contact with the band. this is when i was recruited by a deep cover cia agent who was a fan of the music and recognized me from a show from 3 nights before. what is a real interesting story is how that lead me to be the career home run record holder in the philippines pro baseball league.    when i have more time i will expand on that. but now i have ended up in nor cal and looking for something new.</t>
  </si>
  <si>
    <t>looking to settle into a new adventure; and looking for some opium tea; looking for orpheus' lyre; dealing with those sinister dinner meals; sweeping confetti from the floor of a concrete hole; finding joy in diminishing returns; hiding under 15 ft of pure white snow; looking for a girl with crazy bracelets on her wrists and her ankles; telling henry that papa won't leave him; walking around the flower show like a leper; hanging out like like a jesus on the moon; singing an idiot's prayer; watching cities rust and fall to ruin;</t>
  </si>
  <si>
    <t>i am really good at knitting; cooking; arguing semantics of ancient secret rituals; fighting drunk and blindfolded; improv acting; talking in pentatonic scale; non domestic animal husbandry; talking above midgets heads; making sense of politics; infiltrating criminal organizations; tuning a didgeridoo; and playing short stop. well other things too; but i am not good at riding unicycles never got the hang of that.</t>
  </si>
  <si>
    <t>the angel like presence...</t>
  </si>
  <si>
    <t>family values of the art of war    booondock saints ii and the adam west batman movie    ramstein ; gottschalk; the adverts    whatever appears tasty... though i have grown a liking to spicy duck tongue.</t>
  </si>
  <si>
    <t>once when hanging out with a tibetan monk; he said; "jonny.." he called me johnny i don't know why when my name is actually dick; anyways he said; "johnny; all that you need can be found with an open heart and an open mind. the necessities will find you. though; occasionally i may have to duck the necessities."    the other expirence that comes to mind is when i was spending time with my mentor; who was a sage bear in an indian jungle; he shared these words;  "look for the bare necessities  the simple bare necessities  forget about your worries and your strife  i mean the bare necessities  that's why a bear can rest at ease  with just the bare necessities of life"</t>
  </si>
  <si>
    <t>the battle of waterloo; how a "a red right hand" is related to paradise lost; my great great uncle stagger lee; some called him stacker lee incidentally; the history of bluegrass; lady gaga's "sense of style"; where is chuck norris; upon many other deep deep thoughts and tribulations.</t>
  </si>
  <si>
    <t>working on my autobiography; drinking jd on the porch; hanging out in places i shouldn't be; saving small animals from being hit by drunk drivers; lecturing said drunk drivers; or what ever strikes my fancy.</t>
  </si>
  <si>
    <t>i am not allowed back in any african country; unless i get a fake passport. that goes back to a very interesting 6 months. which incidentally lead me to nor cal.</t>
  </si>
  <si>
    <t>about me: i am a guy who is passionate about the things he cares about from people to life pursuits. i try to be a versatile as possible being able to be comfortable in any situation or social setting. i am as comfortable in a tux as i am in tee shirt and jeans.    i am fortunate to be able to combine two of my passions; which is travel and martial arts. i am an instructor who has been training for over 20 years and with it i get to travel both domestic and internationally.    although my pictures don't show it; i love to laugh and have fun; be able to be silly on the right occasion and i can be very sarcastic.    for fun i love to travel; go dancing; dinners; write; sports; movies; really i am up for anything; with the right company anything can be fun.    i live a healthy lifestyle and need someone who can keep up.    while i have a fun side; i also am i big romantic; so expect to be treated like a lady; like a gentleman should.    my match should be smart; fun; sexy; classy; and caring with a great sense of humor and a big heart.  heart.    *ok. after being on this site entirely too long. i have decided to be a little more direct with what i am looking for. &amp;nbsp;    after a recent trip to dallas i have had my eyes opened to the potential of what a match for me can be. they posses a quality that i haven't found in california. especially the bay.&amp;nbsp;  so let's go over what i found.&amp;nbsp;  these woman are  1. gorgeous  2. successful ( doctors; lawyers; business owners; ...)&amp;nbsp;  3. intelligent ( logical with common sense)  4. have class.  5. fit  6. &amp;nbsp;last but not least have &amp;nbsp;amazing personalities. fun; funny and most importantly down to earth. no matter how beautiful or how successful; (most were both) they are not stuck up. they have sense of hospitality and very sweet. &amp;nbsp;there were 9s and 10s who where phds and lawyers who where very approachable and sweet as can be. &amp;nbsp;this doesn't &amp;nbsp;seem to exist in the bay. &amp;nbsp;here even 6s that work at coffee shops are stuck up. makes no sense. &amp;nbsp;    so thanks to my trip i saw that the woman of my dreams do exist. i am just hoping to find here here not in a different state. if you think you match the description above please say hello!&amp;nbsp;    i appreciate you taking the time to read my profile and if you feel you are a good fit i look forward to hearing from you!</t>
  </si>
  <si>
    <t>martial arts; lifting heavy weights; conilingus; dancing and having amazing stamina ;)</t>
  </si>
  <si>
    <t>well i get lots of compliments on my eyes; but i would say my arms or ass first lol</t>
  </si>
  <si>
    <t>iphone  passport  music  gym</t>
  </si>
  <si>
    <t>i'm walkin' through this life; enjoying myself for the most part. i love walking the trails by the bay; point isabelle; &lt;a class= "ilink" href="/interests?i=singing"&gt;singing&lt;/a&gt;; directing a women's choir; learning to play the djembe; reading nonfiction; english mysteries; a progressive christian and liberal thinker (yes i voted for obama and before that; for john kerry but with my nose held. as i did for bill clinton. this country has not seen a true liberal in the white house for decades); news; an avid online researcher; play flute and a little piano; an avid crocheter and a new knitter; love to walk down frenchmen st. in &lt;a class="ilink" href="/interests?i=nola"&gt;nola&lt;/a&gt;; finding grandpa elliot wherever he may be sitting; kayaking in the &lt;a class="ilink" href= "/interests?i=berkshires"&gt;berkshires&lt;/a&gt; (okay that's a fantasy....); drinking wine in a new pub; old scotch; old friends; and new friends. my daughter's laugh has to be the finest sound in the world.... my goal is to retire in 5 years and then volunteer for project homecoming. and visit family all over the us. take my daughter back to europe with a whole group of friends and loved ones. music? trane; robert johnson; nina simone; sweet honey in the rock; dixie chicks; betty carter; mozart; bach; telemann.    i am happy; interested; and interesting</t>
  </si>
  <si>
    <t>listening when you talk; caring about the world; laughing; enjoying good food and wine; appreciating a finely turned phrase whether it's musical or literal; showing up for my friends; considering all sides (if my ego's not involved); conducting; singing; crochet; driving; working hard on a project that "speaks" to me.</t>
  </si>
  <si>
    <t>not sure. maybe my eyes. just got my hair cut short for the first time in many years; so that's getting a lot of attention these days.</t>
  </si>
  <si>
    <t>love actually; thai; a good ol' scotch; maker's mark; bread pudding;... there have been so many books in my life; i never sang for my father; to kill a mockingbird; ...</t>
  </si>
  <si>
    <t>what makes people do the things they do; why fundamentalist christians carry more "weight" than those of us who are progressive; ways in which this country continues to subjugate the underclass and the non-white; how to make this a better world; why i don't get out and garden as i should;.....</t>
  </si>
  <si>
    <t>sitting on my couch doing something craft-ish; with my dog beside me; listening to music. otherwise the first friday of the month i am at the baltic!</t>
  </si>
  <si>
    <t>that i like old scotch and buttery chardonays. wait 'till you meet me to learn the juicy stuff!</t>
  </si>
  <si>
    <t>you like what you read and the little you can "see."</t>
  </si>
  <si>
    <t>ratty and homeless</t>
  </si>
  <si>
    <t>sharing it with mr fox</t>
  </si>
  <si>
    <t>having sex</t>
  </si>
  <si>
    <t>my george foreman</t>
  </si>
  <si>
    <t>playboy</t>
  </si>
  <si>
    <t>1 - 6: playboy</t>
  </si>
  <si>
    <t>your mom</t>
  </si>
  <si>
    <t>jerkin' off to your mom</t>
  </si>
  <si>
    <t>i have permanent blue balls</t>
  </si>
  <si>
    <t>if you like big butts and cannot lie</t>
  </si>
  <si>
    <t>i have a full head of hair and speak in complete sentences. most of all; your mother will adore me. (that was your first priority; right?)  people often mistake me for much younger. must be my disposition; health-consciousness and fun; insatiable curiosity (which is why i became a photojournalist). i'm a city slicker who needs the healing power of nature and trees. originally from nyc; i like to embrace the best of both coasts.  i'm extremely intuitive; a good listener; erudite; opinionated; political; a staunch environmentalist; a film snob; loyal; a news junkie; always reading something; a good conversationalist; burner; lover of all things creative and artistic; cheeky; an incredible kisser; preternaturally calm under adversity. i also love jogging; bicycling; skiing; camping and scuba diving.</t>
  </si>
  <si>
    <t>see my art and you'll see me.</t>
  </si>
  <si>
    <t>genuine hugs and finding the humor in everything.  i'm a "half-full" kind of guy believing good judgment comes from experience and most experience comes from bad judgment!</t>
  </si>
  <si>
    <t>definitely my eyes. personality-wise; i hear "grounded" a lot.</t>
  </si>
  <si>
    <t>i favor literary non-fiction because there is so much to learn!  chomsky; palast; naomi klein; frank rich; maureen dowd; into the wild; rebuilt; the new pearl harbor; word freak; the unbearable lightness of being; lolita; the professor &amp;amp; the madman; a civil action; reading deadwood; the god delusion; assassination vacation...    movies: kings of the road (wim wenders); blade runner; citizen kane; crouching tiger; hidden dragon; brazil; the seventh seal; topsy turvy; elizabeth; the godfather; mean streets; goodfellas; the incredibles; koyaanisqatsi; baraka; aguirre; the wrath of god; stardust memories; requiem for a dream; in addition to the above directors; anything by the coen brothers; godard; kubrick; kurosawa; tarantino...    tv shows: deadwood is american shakespeare and the greatest show ever in all the history of film and tv; the wire; breaking bad; mad men; mythbusters; battlestar galactica; countdown with keith olbermann; rachel maddow show; jon stewart; bill maher (he kept me sane as the only one speaking truth to power during the bush error...and our current corporatist error).    music: breakbeats and other electronic music; springsteen; radiohead; the white stripes; cash; mazzy star; leonard cohen; marianne faithfull; classic rock; crunk; classical; chamber music; swing; blues; bluegrass; world. almost anything; love to hear new sounds; not big on country; rap or dancing diva pop.    food: sushi; spicy indian or thai; lots of raw organic foods; little star deep dish pizza; organic vanilla ice cream.</t>
  </si>
  <si>
    <t>something to read  all my canon and apple gear  my motorcycle  nature; especially redwood forests  cats  power naps</t>
  </si>
  <si>
    <t>how to become a better person; edjumicating myself; how the more i know about anything; the less i know!</t>
  </si>
  <si>
    <t>what i am.</t>
  </si>
  <si>
    <t>i know the word uxorious. not that i would ever be that way.</t>
  </si>
  <si>
    <t>you read without moving your lips and you enjoy your company as much as others. most of all; you have a big heart! bonus if you love to play scrabble or chess.  not to sound rude; but please don't contact me if you're pious or a republican of any stripe.  i don't understand why anyone who dislikes cats contacts me. cats rule. even my allergic ex-girlfriends love 'em. just sayin'...</t>
  </si>
  <si>
    <t>i have an adventurous spirit and am curious what makes people do what they do. laughing is an important part of my life; even if i'm the only one doing it. spontaneity excites me; just as routine comforts me. i think of myself as casual and laid-back but certainly looking for a level of sophistication in my partner. i'm sarcastic and i love a witty sense of humor. i'm outgoing and am a participant in life. i can find my way around a hardware store; farmer's market or garden center. i notice details along the way and i tend to remember random information. i love hiking; being outside and cooking great meals with friends. i will try anything almost once; twice if it includes chocolate. i pride myself in having some great friendships; different groups and walks of life; am intuitive; assertive and can read body language like an open book. attracted to a combination of artsy; athletic; smart; edgy and a dash of nerdy. are you out there? if so; don't be afraid to send an email. i promise not to bite.    whoa; lots of "i's" in here; so if you can include some "you's" this would be much more fun.</t>
  </si>
  <si>
    <t>just started my own marketing consulting business and so far; i love it! wonder why it took me so long? seeing life and things around me in a positive light.</t>
  </si>
  <si>
    <t>...laughing and seeing the bright side of things.</t>
  </si>
  <si>
    <t>my smile.  i'm easy to talk to.</t>
  </si>
  <si>
    <t>kid's books; picture books; adult books and anything in between. where the wild things are. blink. non-fiction. cookbooks; magazines; blogs; short stories. walk across america. architectural digest. elle decor; anything design related. nyt; getting lost in the world wide web.    live; acoustic music. something to tap my feet to. piano; vocals; anything that inspires your soul. always open to learning and hearing more. in fact; my ipod needs your help.    love local; healthy and sustainable. if i can pick it or meet the grower; even better. love great desserts; wine; cold beer; homemade bread; cheese. tartine; burma superstar; moki's and cheeseboard pizza; broccoli; medium spicy; lightly salty and lots of sweet-y. i don't eat meat; and i don't mind if you do.</t>
  </si>
  <si>
    <t>learning and curiosity  flip flops  friends  kissing  my adventurous spirit  my mom</t>
  </si>
  <si>
    <t>why we haven't met yet?</t>
  </si>
  <si>
    <t>meeting friends after work; going on a walk by the water; having an adult beverage; listening to live music; playing scrabble; or staying in and cooking dinner. bottle of wine = happy girl.    i'm a morning person so typically am unwinding after a long week.</t>
  </si>
  <si>
    <t>i'm not a cat person.</t>
  </si>
  <si>
    <t>a few reasons:  a) you want to walk next to me; not in front or behind of me.  b) you really want to meet a great girl who not only knows what she wants but who is honest; fun and has a great sense of humor.  c) you're tried of "window shopping" on here  d) you'd like to actually meet in person to see if we have a spark</t>
  </si>
  <si>
    <t>english (fluently)/sign language (fluently)</t>
  </si>
  <si>
    <t>i grew up in nh and later spent 7 years in nyc. i'm definitely an east coast sort of person. and what that seems to mean is that i'm not easily offended and maybe a little rough around the edges.</t>
  </si>
  <si>
    <t>i've devoted my life to being interested in things.  i like antiques and machines. i live in a machine shop. everything i own i've built; or fixed; or modified. i tend to take my hobbies seriously. if you want to do something; do it...    my current obsessions include going surfing every weekend; and vintage motorcycles. bicycle riding is good too.    i have a huge garden; and springtime makes me think about how much i've neglected it. but then; i have limited free time; and on saturday morning i have to decide; should i go surfing; have an awesome ike's sandwich; and take a nap; or take a bunch of dirt and garbage to the dump and have to pay to get rid of it... oddly enough; i always seem to chose the first option.</t>
  </si>
  <si>
    <t>i have diverse and eclectic tastes.  but; to be honest; i mostly like comedies. 30 rock; south park; idiocracy; wes anderson; 60's spy tv shows; 70's van movies  i don't have a tv and like to think i'm all highbrow; but the truth is i've become addicted to the daily show/ colbert on hulu. i get really mad when they go on vacation...    music: james brown; ethiopiques; bill callahan; vintage funk and soul; squarepusher; indie rock; vintage punk rock; space age bachelor pad; black flag; black sabbath; black keys; black pus; bhangra; will oldham; nusrat fati ali khan; tangerine dream; fela kuti; john fahey; dirty acoustic blues; vintage black gospel 78's; analog synthesizers; the jazz radio station; college radio; etc    and food; oh how i love food. i get very excited about food. i like jeffrey steingarten's books. it's about being excited about things you like; and not nitpicking the things that aren't so good...</t>
  </si>
  <si>
    <t>my animals. i used to have a bunch of cats and a few greyhounds. i'm down to just one kitty and a whippet these days. i don't know about people that don't have pets.... it seems necessary somehow.</t>
  </si>
  <si>
    <t>my unmanageable list of hobbies; art projects; half finished crackpot ideas; needed repairs; general upkeep; etc. too much to do; too little free time.</t>
  </si>
  <si>
    <t>this past friday i went to the oakland art murmur and walked around a bit; and saw a couple songs by the ferocious few. then a friend and i went back to my place and took slow motion video of us throwing heads of lettuce and soda cans into a giant industrial fan. the footage came out pretty good; and i celebrated by having a glass of expensive single malt scotch.</t>
  </si>
  <si>
    <t>is that i keep looking at these stupid dating websites. but; whatever; picking up girls at the supermarket doesn't seem to work for me; so here i am...</t>
  </si>
  <si>
    <t>i like women that are smart and strong and not afraid to have opinions. (cute accents and girls that want to go on motorcycle adventures with me get extra points)  it seems like the best relationships (and friendships) happen when the people don't necessarily like the same things; but there's some sort of common ground in terms of personality or temperament. i like being exposed to new things and going places i would never go on my own...  i'm not really interested in sending too many emails; i'd just as soon meet up and talk in person and see what happens. if nothing else; maybe we get some good food or drinks or try a new restaurant.</t>
  </si>
  <si>
    <t>ripping through life with spontanity; wit and a tmpermental "e" key on my laptop...can you hang with that? i get up and go at a moments notice; and bounce off walls like a good add gener should...come keep up i dare ya; add your styl and grace to fun activities and we'll put together something noteworthy at the very least if not downright chaotic and hilarious; come play!</t>
  </si>
  <si>
    <t>throwing wrenches in peoples lifes; you'll thank me later!</t>
  </si>
  <si>
    <t>surprising people; constantly! neeenjaaa</t>
  </si>
  <si>
    <t>my lack of face pictures.. quit focusing so much on looks! i have a face; and you just might like it ;) its on purpose; gotta leave something for later; these sites strip you of your natural aura and appeal; turning you into 2d; sign on the dotted line; run of the mill-er; i'm not any of that....secondly ; you might notice my rediculous amount of creativity and energy; lets feed off of each other. i have a drive to make the most of my time; please come waste it with me ;)</t>
  </si>
  <si>
    <t>archer; yay to chauvinism; scott pilgrim vs the world; radiohead; tool; tokyo police club; santogold; ratatat; phoenix; muse; paul butterfield band; lcd soundsystem; the bravery; the hives; gucci mane; goldfrapp; florence and the machine; dirty heads</t>
  </si>
  <si>
    <t>dance  snow  fire  paint  my wink  my random</t>
  </si>
  <si>
    <t>doing something different than the prior; loathe monotony</t>
  </si>
  <si>
    <t>you're looking for a different outlook on life; im opionated and a good listener; oxymoron right? some kind of moron anyway</t>
  </si>
  <si>
    <t>book-reading; arts-loving; curious about most subjects; love a great conversation with surprising tangents; love to laugh and make others laugh; into wordplay; odd cuisine; walking around cities; traveling the world; hanging out in bed.    i am creative; quirky; and kind</t>
  </si>
  <si>
    <t>i make my living as a strategic and conceptual thinker; working as creative director at an ad/marketing agency. i do some - and want to do lots more - writing; as well. i've published a couple of books and want to write more. i also do some writing for magazines (mostly travel pieces and book reviews these days). i recently moved to san francisco from philadelphia.</t>
  </si>
  <si>
    <t>creative problem-solving. listening. making bad puns. finding cool things to do and try.</t>
  </si>
  <si>
    <t>my curiousity; my laugh; my unique voice.</t>
  </si>
  <si>
    <t>books by geoff dyer; jonathan carroll; stacey d'erasmo; and anything that catches my fancy (last few read: pulp thrillers by charlie huston; a history of the banana; a discourse on intellectual property; the scavenger's guide to haute cuisine by steven rinella)    movies: touch of evil; running on empty; santa sangre; the stuntman; birdy; all sorts of great documentaries; strangers on a train    music: django reinhardt; little jackie; pet shop boys; susan werner; prince; old r&amp;amp;b; rickie lee jones; various brazilian artists; fado; pretty wide open</t>
  </si>
  <si>
    <t>my friends; my family; ideas for writing projects; ingredients that would make exciting flavor combinations; how to make life simpler and more satisfying.</t>
  </si>
  <si>
    <t>having a relaxing mental regathering after the work week; perhaps dinner with a friend; maybe a play (i love live theater) or movie (less frequently); maybe a board/card game; and maybe just hanging at home catching up on magazines; reading; and listening to music or fresh air podcasts.</t>
  </si>
  <si>
    <t>it's an inny.</t>
  </si>
  <si>
    <t>the above is intriguing (and has some overlap with you); you're emotionally open; you're earnest; you're a little zany.</t>
  </si>
  <si>
    <t>i'm very pro nature - balance and health through the laws of nature and everything in moderation (most of the time); pro wisdom; where applied knowledge and understanding leads to the strengthening of the self and those around you. in other words; always learning and being open to all possibilities.    interests:  strongly engrossed in music; mostly of an electronic nature; but also some metal; world and old-world music; that which stimulates passion and creativity; and in short order the following: psychology; metaphysics (including the study and application of meditation; intuition; reiki; astral projection; dowsing; psychometry; channeling; energy healing; and other practices that involve being free and cosciously aware); holistic healing; nutrition; health; technology designed to increase awareness and health (such as binaural frequencies; cymatherapy; blood-electrification therapy; as well as the ancient alchemical technology like orgone accumulators; pyramid technology; etc.); as well as: creative expression through cooking; writing; singing; composing and designing; and the joy experienced through learning; teaching; socializing; sharing; entertaining; arousing; helping; healing and simply existing. :) oh; and of course video games.    important it is also to mention the qualities/virtues i value most; as these are most definitely required to be manifest in those with whom i may frequently associate/befriend: honesty; integrity; non-judgmental; forgiving; loving (or to put it simply; following the golden rule of doing unto others as one would have done to one's self; which first requires love of one's self); and also quite important is the quality of passionately seeking to learn and grow for the benefit of self and others; as those who become stagnant in this respect fall behind and can become a detriment rather than a benefit to those around them.    born and raised in the san francisco bay area (east bay). i've lived in the city of san francisco for about 7 years now.</t>
  </si>
  <si>
    <t>i work full time at a uc in information technology. i also love going hiking; camping; going to the beach; and other activities that involve nature. other things i enjoy in my spare time are photography and writing. i write quite a varied scope of things; depending on what inspires me. lately; i've been writing more comedy sketches. my earlier writing is more about psychology; metaphysics; along with a bunch of poetry. my inspiration for such things come mostly through being in the moment and immersing myself in whatever i am experiencing and observing in that moment. of course; if it's comedy i'm writing; then it would be putting a silly or sarcastic twist on it; which can also be enlightening.    i sometimes participate in certain types of activism; especially when it comes to environmental issues or civil liberties. i am very good at asserting myself as well as gathering support from groups of people.</t>
  </si>
  <si>
    <t>fixing computers; cooking; singing; channeling energy in different ways; making people laugh; encouraging others; being modest and therefore not saying too much in this section.</t>
  </si>
  <si>
    <t>my lovely; long locks. :) my often bold; matter of fact way of speaking about things.</t>
  </si>
  <si>
    <t>music:    i listen to mostly goth &amp;amp; industrial; as well as some etherial &amp;amp; ebm; some rock and metal; psy-trance; powernoize; and other misc. stuff... some of my favorites include: project pitchfork; die form; wumpscut; funker vogt; frontline assembly; absurd minds; delerium; covenant; massive attack; cocteau twins; snog; pigface (especially live); skinny puppy; the machine in the garden; ravenous; kmfdm; love and rockets; 16 volt; chemlab; the cure; depeche mode; bauhaus; etc... some other bands i've found i like are epica; tristania (which are goth metal) and knorkator (unclassifiable). i also enjoy music of different cultures (world).    movies:    i like a lot of different types of movies. i enjoy movies that inspire creative thinking; a story presented in a very unique way and which contains qualities such as future/past potentials/probabilities; bizarre and intelligent humor; a probing into the psyche and/or the soul; a universal truth; and movies that demonstrate magnificent accomplishments made through the strength and collective efforts of the protaganists. some of my all-time favorites are bladerunner; brazil; the star wars movies (especially the original 3 that inspired me as a child); the matrix (the original one); eqillibrium; perfume; the secret; batman begins (and dark knight); v for vendetta to name a few... i also enjoy a good comedy movie.    books:    i mostly read books on topics of metaphysics; astrology; health; nutrition; self-help/psychology; etc. some of my favorites include: matrix energetics by richard bartlett d.c. n.d.; astral dynamics by robert bruce; messages from the masters and several others from brian weiss; health intuition by karen grace kassy; signmates by bernie ashman; prescription for nutritional healing by phyllis a. balch &amp;amp; james f. balch; love is in the earth by melody; how to see and read the aura; how to heal with color and how to do psychic readings through touch by ted andrews; spirit guides and angel guardians by richard webster; the intuitive way by penny pierce; think and grow rich by napoleon hill; and of course many more including a lot of e-books... i don't read fiction all that much; although as a child my writings were mostly fiction and delivered in a more cynically humorous fashion. i do enjoy some sci-fi as well. overall; books that contain useful knowledge that i can effectively apply; or books that inspire me.    i am currently reading the source field investigations by david wilcock; which is an incredible compilation of fringe research and science all tied together to explain the many great mysteries of the universe. i highly recommend it.    food:    i love most types of seafood and really love sushi. i also like mexican and thai a lot. i'm not a really picky eater; as long as the food is fresh and fairly healthy. i avoid overly processed foods; refined sugar; fast food; and anything artificial. as far as drinks go; my favorites are yerba mate; coconut juice; fluoride free water and i like good dark ales/stouts and hard ciders. occasionally a nice organic red wine.</t>
  </si>
  <si>
    <t>love; intelligence; freedom; good friends; access to natural health remedies; a hair brush :).</t>
  </si>
  <si>
    <t>comedy... by that i mean; i can take any given situation and twist it into something quite silly and amusing in my head. its not always amusing to others; unfortunately. that's just one of many random things. i often spend time not thinking at all (in meditation); giving my brain a much needed period of rest; refreshment and rebooting. i find that i am sharpest when i keep my mind clear. that is when intuition leads the way; and synchronicity abounds.</t>
  </si>
  <si>
    <t>it varies. i do photography for a monthly nightclub. on other friday nights it depends on my energy level; but i'm generally doing something of a social nature. occasionally i will just crash out early and save my energy for saturday.</t>
  </si>
  <si>
    <t>is something that you may get to hear if you send me a message. :)</t>
  </si>
  <si>
    <t>you are open-minded; honest; intelligent; and definitely must have a good sense of humor! also a plus if you are somewhat of a geek (into sci-fi; technology; video games; etc.); but also enjoy nature. it is preferable that you are also fit and at least somewhat health conscious.    you'd like to play with my hair. ;)</t>
  </si>
  <si>
    <t>i'm an easy going guy that would like to meet new people and see new places.</t>
  </si>
  <si>
    <t>i graduated from ucsc with a business degree and worked as a financial analysis assistant at a start up company in redwood city. after a year and a half however; i realized how much i disliked being cooped up in a cubicle for 10 hours a day doing the same reports over and over and decided to go back to school to figure what i will love to do. so as of today i am working at two physical therapy clinics while working towards going to physical therapy school; but my mind is still exploring new possibilities.</t>
  </si>
  <si>
    <t>being a compassionate person for others. part of the reason why i thought of pursuing physical therapy was to reach out and help those that are in need. i am a big believer in helping yourself by helping others. i also like to help random strangers in need; whether it be helping an old lady put her groceries in her car or opening a door for someone with their hands full. i have been told that i am good at massages and saying random jokes. and due to my japanese-ness pretty decent at mathematics; but strangely terrible at video games...</t>
  </si>
  <si>
    <t>fortunately or unfortunately my laugh and smile by both men and women and on one occasion my ass by a past latino (not latina) coworker.</t>
  </si>
  <si>
    <t>books: the catcher and the rye and the rainbow fish    movies: good will hunting; the bone collector and sleepless and seattle (seriously it's a good movie)    shows: great teacher onizuka    music: i have an eclectic taste for music i even like country    food: anything i am always willing to try anything twice</t>
  </si>
  <si>
    <t>family  friends  sports  computer  internet  showers    in that order</t>
  </si>
  <si>
    <t>either out with friends or at home practicing guitar while watching a movie.</t>
  </si>
  <si>
    <t>i am probably a closet fat person. i love to eat; but gets pissed when i can't fit into my pants.</t>
  </si>
  <si>
    <t>i don't care; if you are good peoples then i'm more than happy to say hi.</t>
  </si>
  <si>
    <t>i made fun of dating sites for years up until two days ago; when a friend at a wedding talked me into making an account. i'm not sure if it will be as successful for me as it has supposedly been for her; but i suppose all of my information is already exposed to the world via other online communities so i might as well expose myself some more for a bit and see what comes of it...  that rant aside; i consider myself an interesting person; a bit of an onion; in the sense of having layers...more on that later...  i like change and i like experimenting. i am thinking about going natural; but have dyed my hair a lot. currently i'm blonde. my eyes are big and blue; and pretty striking. i'm pretty athletic; somewhat a mix of artist and athlete. i like to wear my sweats and work out clothes; and on occasion dress up and look sharp; but usually as a special event. i like the way stilettos look; but they hurt my feet. i like to talk but only if i feel like i have something interesting and useful to say. i grew up vegetarian; and i eat meat now; but not much; and usually if i know where it came from...i like sushi a lot. (i wrote this on 5-23 just so you know).</t>
  </si>
  <si>
    <t>i've been in a weird transitional place; but it seems to be settling. i moved to california from oregon last year; and feel like this is a place i could stay for awhile; which is a good feeling after years of moving; traveling and exploring various places around the world. i currently plan on getting a pb degree in photography in the fall; then probably master's...and i am currently working in the east bay; running; swimming; reading; following my passion of photography with some film and other creative art projects.</t>
  </si>
  <si>
    <t>i am good at photography; writing; piano...i love to travel and i'm good at meeting new people; (in regards to traveling mostly; blind-dating has never been on my list of priorities or anything i think i would be super great at; but meh; who knows).</t>
  </si>
  <si>
    <t>include books by haruki murakami; gary shteyngart; any shakespeare or jane austen. i love dostoevsky; yeats and dickens (i studied english lit. in undergrad at oregon so yes; i'm a little but of a lit. nerd). i also studied film theory; and love movies; to watch and attempt making. my favorite movies are my feel good movies; such as overboard and when harry met sally. i also love a few action movies and old and foreign movies from france with good music and  style...i am a sucker for french style. my favorite music; well; i  again have an eclectic taste; but i am currently a big fan of edward  sharpe and the magnetic zeros; neko case; alison krauss. always  love billie holiday; and usually pj harvey; laura veirs and elliott smith too....etc. bach helps me clean and create art...eclectic food taste too. love to cook and go out to fine restaurants. big fan of thai and indian.  oh; favorite tv shows now; let's see; (since lost ended) they are mostly madmen; californication; and i'll always have a place in my heart for twin peaks; even though the last season ended pretty horribly....always a fan of star trek. really sad firefly was cancelled so soon...</t>
  </si>
  <si>
    <t>i am not giving this a lot of thought but maybe...all of my clothes; chocolate; my cat ( i guess; she can be annoying but she's cute); my bike; toothpaste; and music.</t>
  </si>
  <si>
    <t>relationships; time; the news; aging; movies; art/photography; books i'm reading (currently one about antarctica); people i know; serendipity maybe? i think a lot about food; and basically my general feeling of health each day; whether to go swimming or row...what to cook...what flowers to buy; little things like that.</t>
  </si>
  <si>
    <t>i'm no longer very social. i went through a party stage in college; as an undergrad; and have since reverted to my usually homey self in the past few years after graduating. i basically like to stay in and watch a movie or read. when i am dating i like sometimes to cook or go out and eat and see a movie. that is enough for me. occasionally i like to go out dancing; go to a jazz club; dress up; maybe opera or ballet. i like to be fancy sometimes; but usually for a special occasion; so dressing up is worth it and special; not just another day. of course for a first date; a drink and talk is enough.</t>
  </si>
  <si>
    <t>ummm...really not sure what to put here. i am an only child. lots of things are private; lol.</t>
  </si>
  <si>
    <t>you like to read. you like to think. you like to take showers and brush your teeth...you are taller than me. you like to travel. you're curious. you've been in a serious relationship before. you like to eat healthy. you have experienced enough in the world to realize being preachy; righteous or know-it-all is annoying and pointless. you like relationships more than fuck buddies. you are pretty handsome but don't spend more time than me getting ready in the morning. yikes....you should message me if you like to cook; and if you like to talk about lots of different things like foreign countries; music; and dead authors. you should message me if you actually read all of this and didn't get bored. otherwise; you probably shouldn't message me.</t>
  </si>
  <si>
    <t>very crazy young lady</t>
  </si>
  <si>
    <t>studing</t>
  </si>
  <si>
    <t>my beauty</t>
  </si>
  <si>
    <t>fast food funny movies all kind of music</t>
  </si>
  <si>
    <t>my computer  my cell phone  my cat  fashion  adrenalin  money</t>
  </si>
  <si>
    <t>in the club</t>
  </si>
  <si>
    <t>i dont have private things</t>
  </si>
  <si>
    <t>you like me</t>
  </si>
  <si>
    <t>english (fluently)/bulgarian (fluently)/russian (okay)/german (poorly)</t>
  </si>
  <si>
    <t>originally from seattle; via a long while in nyc; live in dc; spending the summer in sf. i like dogs; cats; trees and anarchists.</t>
  </si>
  <si>
    <t>just traded in a life of heavy drinking; heavy petting and; well; nonprof work to pursue a jd in environmental law.</t>
  </si>
  <si>
    <t>saying hilariously inappropriate things at inappropriate times.</t>
  </si>
  <si>
    <t>the cupidbots seem to think that my personality is amoral and aggressive. i actually have a pretty strong sense of ethics and rarely get into brawls; but apparently that's what they noticed.</t>
  </si>
  <si>
    <t>my favorite book is moby-dick. i don't care if no one else likes it. it's one of the greatest things ever. my favorite poets are the romantics; my favorite philosophers are queers or enemies of the state; and my favorite band switches between huggy bear and erasure these days.</t>
  </si>
  <si>
    <t>i cannot live without a horizon line; books; public transit; a decent bar nearby; traveling back west or my kitty cat.</t>
  </si>
  <si>
    <t>how bizzarre it is that our species has so radically and completely changed its surroundings. i spend a lot of time thinking about how tired i am.</t>
  </si>
  <si>
    <t>going out with friends and closing a bar.</t>
  </si>
  <si>
    <t>involves paris and police officers.</t>
  </si>
  <si>
    <t>yes.</t>
  </si>
  <si>
    <t>i've been in sf for one year now and it has been a truly great adventure... originally from ct &amp;amp; az. i am fun-loving; adventurous; sincere; honest and passionate about many things. i love art; literature; music; cinema; sports; culture and great food &amp;amp; wine. i'd love to meet a really great girl and just take over sf!    i'm a true gentleman and a class act. i have a huge heart and i'm caring; generous and thoughtful.    hoping to meet someone really special...</t>
  </si>
  <si>
    <t>working for a leading technology firm; while thinking about (and doing...) more important things...</t>
  </si>
  <si>
    <t>ensuring that everything goes according to plan.</t>
  </si>
  <si>
    <t>height; manners and smile...</t>
  </si>
  <si>
    <t>favorite authors - hemingway; cormac mccarthy; bret easton ellis; steinbeck; rand; franzen; hunter s. thompson; joseph conrad; charles portis; bukowski; graham greene.    music - sinatra to the chemical brothers; waylon jennings to miles davis; steel pulse to the beatles; kings of leon to pavarotti.    movies - wall street; last of the mohicans; the doors; exit thru the gift shop; godfather; old school; hangover :)    art - rothko; picasso; kandinsky; chagall; liechtenstein; warhol &amp;amp; banksy    tv - mad men; boardwalk empire; walking dead; top chef; sports...    food - sea urchin; filet mignon; vietnamese; caviar; sardines; squid ink; tom ka gai; pad see ew; korean; #17 @ tu lan; quail; ramen.</t>
  </si>
  <si>
    <t>1) family  2) friends  3) iphone/ipad  4) money!  5) adventure/travel  6) sports - golf; snowboarding; running; hiking; fishing; hunting</t>
  </si>
  <si>
    <t>my next crazy adventure...</t>
  </si>
  <si>
    <t>typically with good company at a swanky lounge or dirty dive bar...</t>
  </si>
  <si>
    <t>i have been known to watch some really crappy reality tv...</t>
  </si>
  <si>
    <t>you are smart; funny; adventurous; kind; compassionate; fun-loving; honest &amp;amp; romantic.</t>
  </si>
  <si>
    <t>back in the us! but heading out to germany in a few weeks. if you want to hang now is your chance.    ps; i don't often reach out; so you should reach in.    i'm a doer; shaker upper - a try to do a front flip over and over till you hurt yourselfer. i'm a very physical person; i love touch and think about it a lot! my goal in life is to discover the things i find beautiful and share them with others. yes; this does include entrepreneurship; making; hackerspaces; community; gardening; cooking; single purpose robots who draw circles with toothbrushes!    current projects: making an airguitar with a kinect; a drum machine made out of people using touch sensors; open source land mine detection; globalizing the maker movement.</t>
  </si>
  <si>
    <t>ttl:  traveling  teaching  learning    in specific i work for instructables.com creating content and experimenting with the new tools autodesk is creating. technically they hired me as a marketing consultant; but i think they have no idea what to call me.    i prefer to work on mission centric things and my job is awesome as it lets me continue to do that. previously i went out on my own:  pocketfactory.org  gemsi.org  allhandsactive.com  http://www.archive.org/details/twohandsproject    i'd you look around you'll find some of my projects online; some at:  bilalghalib.com  and some at:  http://www.instructables.com/member/lamedust/    and occasionally putting glitter on my feet.</t>
  </si>
  <si>
    <t>brainstorming; being exciteable; improv public speaking</t>
  </si>
  <si>
    <t>honestly it's my eyes; but i think pretty soon after that it's my handshake:  http://www.instructables.com/id/shoulder-tap-to-win-friends-and-influence-people/</t>
  </si>
  <si>
    <t>gogol bordello; lcd sound system; violent femmes; air    movies: the three idiots; the four lions;    books: the prophet</t>
  </si>
  <si>
    <t>a mission  projects  guitars  good friends  my family  a sharp chef's knife</t>
  </si>
  <si>
    <t>how to create a more beautiful world.  methods to engage people into participating in creating and building.    my senses and how i'm experiencing the world.</t>
  </si>
  <si>
    <t>there is no such thing as a typical friday night; but i hope i'm cooking for friends.</t>
  </si>
  <si>
    <t>i don't like it if people touch my belly button. i used to be afraid my guts would fall out.</t>
  </si>
  <si>
    <t>you are awesome and want to see how we can be awesome  together.    or you want to build a robot. or go on a bike ride adventure. or  dance out bollywood movie choreographies. or do handstands. or make  3d models of interesting objects. or play guitar and play tetris  and drink hot chocolate.</t>
  </si>
  <si>
    <t>oh no! the dreaded 'summarize yourself in a few paragraphs' portion of this exam! let's see...    &lt;a class="ilink" href="/interests?i=friendship+is+magic"&gt;friendship is magic&lt;/a&gt;; &lt;a class="ilink" href= "/interests?i=pokemon"&gt;pokemon&lt;/a&gt;; &lt;a class="ilink" href= "/interests?i=cats"&gt;cats&lt;/a&gt;; &lt;a class="ilink" href= "/interests?i=tetris"&gt;tetris&lt;/a&gt;; &lt;a class="ilink" href= "/interests?i=mermaids"&gt;mermaids&lt;/a&gt;; &lt;a class="ilink" href= "/interests?i=drawing"&gt;drawing&lt;/a&gt;; &lt;a class="ilink" href= "/interests?i=rainbow"&gt;rainbow&lt;/a&gt;; &lt;a class="ilink" href= "/interests?i=cupcakes"&gt;cupcakes&lt;/a&gt;; &lt;a class="ilink" href= "/interests?i=apples"&gt;apples&lt;/a&gt;; &lt;a class="ilink" href= "/interests?i=pretty+dresses"&gt;pretty dresses&lt;/a&gt;; &lt;a class="ilink" href="/interests?i=books"&gt;books&lt;/a&gt;.</t>
  </si>
  <si>
    <t>living.</t>
  </si>
  <si>
    <t>not dying.</t>
  </si>
  <si>
    <t>i'm not dead.</t>
  </si>
  <si>
    <t>&lt;a class="ilink" href= "/interests?i=my+little+pony%3a+friendship+is+magic"&gt;my little pony: friendship is magic&lt;/a&gt;</t>
  </si>
  <si>
    <t>carbon  hydrogen  oxygen  nitrogen  phosphorus  sulfur    alternatively:  magic  honesty  laughter  kindness  loyalty  generosity</t>
  </si>
  <si>
    <t>i hope i didn't leave the stove on.</t>
  </si>
  <si>
    <t>so alone. d:</t>
  </si>
  <si>
    <t>i have &lt;em&gt;secrets.&lt;/em&gt; so many secrets.</t>
  </si>
  <si>
    <t>i have no right to tell you what you should and should not do.</t>
  </si>
  <si>
    <t>grew up in hawaii  went to ucsc for college  moved to sf for playtime    i am giving; colorful; and fun.    and i read savage love like my life depends on it.</t>
  </si>
  <si>
    <t>burning off playa.    if it feels good; do it    my hedon consumption generally takes the form of: pleasuring my tastebuds; destroying my hearing; rearranging braincells; the little things.</t>
  </si>
  <si>
    <t>the four fs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five hundred words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a b c d e f g h i j k l m n o p q r s t u v w x y z 1 2 3 4 5 6 7 8 9 0 what do you want from me</t>
  </si>
  <si>
    <t>my hair  my slanty eyes</t>
  </si>
  <si>
    <t>kurt vonnegut is god  louis de bernieres is amazing  i just discovered tom robbins (is a dirty old man)    also: island by aldous huxley and stranger in a strange land by robert a. heinlein are two of the best and most important books i've ever read. ps lolita is a hot book    fight club; dogma; interstella 5555; requiem for a dream; pulp fiction; amelie; city of god; snatch; animal house; eternal sunshine    burn notice; the colbert report; the walking dead; modern family; mad men; firefly; 30 rock; game of throwns! parks &amp;amp; recreation; deadwood; bored to death; girls; breaking bad    tv on the radiohead; mim0sa; daft punk; air; infected mushroom; warpaint; ill.gates; the national; portishead; ill-esha; local natives; heyoka.... most things indie or electronic. but there is such a thing as so bad it's good (mostly when drunk). fair warning: i am a complete whore for dubstep (this includes; but is definitely not limited to; skrillex.)    i love eating in sf: thai; chinese; japanese; korean. mexican; italian; indian; american!</t>
  </si>
  <si>
    <t>carbonated beverages  the internets  orgasms  enormous soundsystems  the occasional steak  indoor plumbing</t>
  </si>
  <si>
    <t>how okc is like a bar with better lighting happening in slow motion and everyone else is blind    love; loneliness; limerence; and other l words</t>
  </si>
  <si>
    <t>drunkenly dancing and/or yelling</t>
  </si>
  <si>
    <t>intact and proud</t>
  </si>
  <si>
    <t>you like hapas; and double if you are one    you know what shpongle is; and you like it.    you have long; dark hair. it is my weakness. also freedom accents. i mean french. french accents.</t>
  </si>
  <si>
    <t>english/hawaiian (poorly)/german (poorly)/japanese (poorly)/french (poorly)</t>
  </si>
  <si>
    <t>i really hate mayonnaise; small dogs; commercials; and stop lights. i love everything else.    i enjoy many things as i have to keep moving and i can't sit still. like bbqing; the gym (not talking anymore); driving; golf (driving range.. just wacking balls); bowling; mountain bike riding; camping; beer; hockey!!!; snowboarding; sleeping; and keeping it real.    i like taking things a part like my car or anything that says do not remove; do not touch; injury or death may result etc. guess thats why i ended up being an electrician. i love my job.    what am i looking for? looking to settle down and really start life; but not in a total hurry. just looking for something that can last. i need someone who knows who they are and what they want.    music? i like it all except country    got any questions? message me. for real yo.</t>
  </si>
  <si>
    <t>find someone fo real yo... like can kick it fo days    i'm tired of games; clubs; crazies......</t>
  </si>
  <si>
    <t>lots of things. i can start a fire by rubbing sticks together; and i can &lt;a class="ilink" href="/interests?i=bbq"&gt;bbq&lt;/a&gt; like a pro. i'm good with my hands and can fix almost anything. i'm a damn good &lt;a class="ilink" href="/interests?i=bowl"&gt;bowl&lt;/a&gt;er.</t>
  </si>
  <si>
    <t>i'm probably missing at least 1 button.</t>
  </si>
  <si>
    <t>all food except mayonnaise. i have a new addiction to &lt;a class= "ilink" href="/interests?i=japanese%0acandy"&gt;japanese candy&lt;/a&gt; such as &lt;a class="ilink" href="/interests?i=hi-chew"&gt;hi-chew&lt;/a&gt;. omg    i love all movies.... just about.    i can't read books. i'm not retarded or anything; but i start daydreaming and thinking about other stuff. give me a technical manual and that will keep me busy all day.</t>
  </si>
  <si>
    <t>friends; water; chicken; laptop; car; taco trucks.</t>
  </si>
  <si>
    <t>more than one night stands</t>
  </si>
  <si>
    <t>trying to stay out of trouble</t>
  </si>
  <si>
    <t>i love 80s music</t>
  </si>
  <si>
    <t>if you can sew. if you can fix my shirts that have missing buttons i promise i will be faithful; love you; and treat you right.    but you must meet these requirements.    a) not crazy. (no history of bi-polar/schizophrenia/etc)  b) no one has restraining orders against you.  c) don't live with your parents.    you can im me. "southsko"</t>
  </si>
  <si>
    <t>by looking; i look like a quiet typical asian girl who you can easily see from your neighborhood. i am particular for few things though. food; drinks and my beliefs. other than those; i am pretty open minded and respectful to most of other people.</t>
  </si>
  <si>
    <t>i came here to study the new world; i am currently taking classes in a college. i used to work in marketing field when i was in my country.</t>
  </si>
  <si>
    <t>cook. name food; i can make anything but not gurantee how well it is though. ;) i am good at understanding other people..even crazy ones. sports; eating; listening; organizing and etc.. my mom must be proud me. ;)</t>
  </si>
  <si>
    <t>at the first; they think that i am kind &amp;amp; mellow. probably because i mostly listen rather than talk and have smile on my face.</t>
  </si>
  <si>
    <t>books-da vin ci code; sherlock homes; bible; history books    movie-constantine; the others; nightmare before christmas    show-dexter; medium; csi lv; game of thrones; working dead; the sopranos; good wife; weeds    music-rehana; black eyed peas; bob marly; cubano music    food-japanes; italian; korean; thai; spanish; vietnamese french    hmmm....odd lists..</t>
  </si>
  <si>
    <t>friends; family; coffee; laptop; comfortable bed and my dignity.</t>
  </si>
  <si>
    <t>most of time; i think about my next step. after spending few years in the state; i realize that it is time to move forward to my future. at the same time; i like to think about traveling. hopefully; i travel southern part of the u.s or mexico in this year.</t>
  </si>
  <si>
    <t>won't be exist.</t>
  </si>
  <si>
    <t>you cherish a relationship; are respectful and like a cute funny girl like me. ;)</t>
  </si>
  <si>
    <t>ambitious; outgoing; witty; and an absolutely hilarious.    i'm serious about doing big things professionally; but when i'm not at work the focus is on living up my twenties and having as many new and interesting experiences as possible. you might find me exploring restaurants; traveling the world; front row at concerts; or playing sports.</t>
  </si>
  <si>
    <t>consultant for a market research firm by day; music blogger; startup owner; and entrepreneur by night</t>
  </si>
  <si>
    <t>making people laugh; being optimistic; dancing; sports; and being adventurous...</t>
  </si>
  <si>
    <t>my kicks. just joking but most likely that im comfortable in my own skin and confident.</t>
  </si>
  <si>
    <t>i am really into music and like a lot of hip hop; house; rock; soul; rnb; jazz; etc. mostly anything with a good beat and a talented artist; i will take an eschucha to.    tv: always sunny; arrested development; 30 rock;game of thrones; anthony bourdain: no reservation.    some of my fav types of food are italian; soul; and thai.    in terms of readings; i subscribe to complex; inc.; fast company; and the economist...</t>
  </si>
  <si>
    <t>music; family; art; soccer; lacrosse; basketball</t>
  </si>
  <si>
    <t>out somewhere cuttin a rug</t>
  </si>
  <si>
    <t>your awesome; down to earth; goofy; and open-minded.</t>
  </si>
  <si>
    <t>enjoying life !!!!</t>
  </si>
  <si>
    <t>working on be better every freaking day !!!</t>
  </si>
  <si>
    <t>live the life at maxxx !!!!</t>
  </si>
  <si>
    <t>have to ask all the time not sure !</t>
  </si>
  <si>
    <t>all shit except country !!!!!!</t>
  </si>
  <si>
    <t>my kid  friends  my cell  computer  women's  money</t>
  </si>
  <si>
    <t>how can i become a millionaire !!</t>
  </si>
  <si>
    <t>looking for places to have fun !!! or watching a movie at home with my kid !!</t>
  </si>
  <si>
    <t>i have little addiction to work that's maybe the reason there i am on this site !!!</t>
  </si>
  <si>
    <t>you're not judge books by the cover; you're open mind; you're like spontaneous thing; i hate plans most of the times they're gone wrong and if you want to have. a new friend the sometimes is kind of hard to understand due to a heavy freaking hispanic accent specially when i'm drunk lol !!!!</t>
  </si>
  <si>
    <t>westlake</t>
  </si>
  <si>
    <t>i am a laid back; easy going; and straight forward guy. i am open to talk about anything and everything. i very much enjoy making others laugh and laughing myself as well. i get along with all sorts of people.</t>
  </si>
  <si>
    <t>finishing my psychology degree; and currently looking for a job i will love and going from there.</t>
  </si>
  <si>
    <t>enjoying life; staying healthy; getting to know people; making people laugh.</t>
  </si>
  <si>
    <t>never really asked anyone but probably me being chinese.</t>
  </si>
  <si>
    <t>books - enough stuff to read on the internet.  movies - comedy; action; sci-fi; but down to watch pretty much anything.  shows - sitcoms like the office; it's always sunny in phil; curb your enthusiasm; the big bang theory; the walking dead; reality tv shows usually cooking ones; american cartoons; and anime.  music - just about anything but mainly hip hop/rap; k-pop; j-pop; c-pop; anime-pop.  food - down for anything; can't go wrong with fast food or some pho either.</t>
  </si>
  <si>
    <t>music gotta have it.  computer used for what i'm doing now.  car for commuting or some sick adventures.  good health lets me get up in the morning.  sports straight up fun; interactive; and helps with staying fit.  someone to share all these and more with.</t>
  </si>
  <si>
    <t>good things.</t>
  </si>
  <si>
    <t>hanging out with my friends doing whatever fun comes to mind.</t>
  </si>
  <si>
    <t>time and place for everything.</t>
  </si>
  <si>
    <t>you are looking for a fun; loving and awesome guy and have a great sense of humor.</t>
  </si>
  <si>
    <t>hi! i would like to meet someone who i can be happy with; believe in; and trust.  somehow i managed to become a pediatric rn. it's kind of a strange fit for me. i originally went to school for "wilderness recreation"; so i have a degree in how to go camping; basically. i work with some fantastic people but have never felt that i have much in common with them. the job itself can be rough. i think my dream job would be working a video store. i least that's what i'm usually thinking when i am running around at my current job.  i'm fairly responsible; caring; considerate; thoughtful and generous. i feel like i've had some bad luck in my previous relationships; but i've accepted that that's life and i'm still optimistic. i know there is someone out there for me.  i've lived in berkeley for about 5 years. i grew up in vermont; and went to school in upstate new york.  i turned 35 today; july 2. i'll have to change that tomorrow. now i have to remember that....i've never been married; or have had kids. it's weird that i feel like i have to mention that. i look and act a lot younger than my age; and my lifestyle solidifies that. i'm a jeans and t-shirt kind of guy. i'm not looking to start a family anytime soon; but i do want that eventually.  i'm fairly healthy. i love to cook from scratch. i like to be outside and active. i take a swim class 3 days and week; and enjoy biking; hiking; camping and backpacking. i play ultimate frisbee and frisbee golf. i bike when it's close enough. i don't follow sports. i like to read. i watch tv; but by no means am i a couch potato. i enjoy nature. i appreciate a sunny day or a full moon. i won't howl at or anything; i just think it's worth taking a second to look at it. i notice when the birds are chirping on my block. i love cats. i have a 15 year old black cat. i'm into girls who like to look good but don't wear a lot of makeup or high heels on a daily basis. i could listen to npr all day. my favorite shows are this american life and wait; wait. i really like praire home companion but it also gets on my nerves. my favorite pandora station is rogue wave and the sea and the cake.  a few more things: i keep my apartment clean. i have a car and love to explore. i'm disease free. i'm 420 friendly but don't smoke. i'm an atheist. i used to be a vegan but am mostly vegetarian these days.</t>
  </si>
  <si>
    <t>coasting; i think.</t>
  </si>
  <si>
    <t>being friendly; open to new ideas; being on time; planning backpacking trips...</t>
  </si>
  <si>
    <t>i look young. i smile a lot.</t>
  </si>
  <si>
    <t>i generally like sci-fi. my favorite books are the terror; world war z; in a sunburned country; and lotr. right now i'm reading the god delusion; and a book called drood by dan simmons. movies are alien and aliens; pan's laboryth; you me and everyone we know ))=((; the science of sleep; cloverfield; true romance; army of darkness; spaceballs; signs; point break; good fellas; how the grinch stole xmas; peanuts specials; ren and stimpy; arrested developement; the office; mythbusters; the shield; reno 911.  the shins; thievery; sam prekop; the sea and the cake; massive attack; the cure; the police; stereolab; the pixes; the talking heads; the orb; dee-lite; johnny cash; ween; morrissey....</t>
  </si>
  <si>
    <t>coffee  cat  sandals  nutritional yeast  food processor  bicycle  toilet paper (i couldn't think of a sixth one and; come on; that's a pretty good one)</t>
  </si>
  <si>
    <t>what to do on my day off.</t>
  </si>
  <si>
    <t>cooking a fantastic meal; a few beers; maybe a good movie. also wishing i had more of a social life. so i'll take my frustration out on homophobic teenagers playing halo on the xbox. yup. not trying to save the world here. i tend to be out and about more during the day. i'm not that into the bar scene; but i'll go if my friends are there.</t>
  </si>
  <si>
    <t>i wouldn't be able to tell a 2 dollar bottle of wine from a 2 billion dollar bottle of wine. i brush my teeth while driving. i steal artificial sugar from coffee shops. i have awesome health insurance but haven't gone to the doctor in 3 years.</t>
  </si>
  <si>
    <t>you think we could get along.  you don't mind that most people think i'm 25.  you have a sense of humor.</t>
  </si>
  <si>
    <t>drums and history and books and things. it's pretty cool; i suppose.</t>
  </si>
  <si>
    <t>i already lied; it's not really that cool. at my best i'm a professional drummer and i work with wine; beer and cheese. at my worst i get drunk and get yelled at for being too loud at my practice space. or maybe it's the other way around...</t>
  </si>
  <si>
    <t>doing that cool wrist twist people do when they pour wine.  noticing small awesome things about myself; like that.  hearing the most random similarities possible between different pieces of music.  uh...</t>
  </si>
  <si>
    <t>i'll figure that out eventually.</t>
  </si>
  <si>
    <t>to kill a mockingbird. what. huckleberry finn; the things they carried... whatever random history book i'm reading... .    i have a couple jfk speeches on vinyl. does that count as music? if not i suppose there's always lee morgan and art blakey... and harry nilsson as well. also a ridiculous amount of other types of music and artists.</t>
  </si>
  <si>
    <t>six things is a huge commitment. i really like the lowrey i have in my living room; my cast iron pans; ellipses... and really strong coffee. i'll figure some more out later.</t>
  </si>
  <si>
    <t>probably missing my old glasses... and everything coming up milhouse.</t>
  </si>
  <si>
    <t>juggling swords while knitting and teaching a kitten to read.</t>
  </si>
  <si>
    <t>i'm really tired. i've also had a lot of drink already. and what the hell is a 'jacked' body type?</t>
  </si>
  <si>
    <t>you know how to juggle swords while knitting and teaching a kitten to read; and want to teach me.</t>
  </si>
  <si>
    <t>my name is colin. i like going to festivals; concerts; go to the beach; skateboard; outdoors; travel.</t>
  </si>
  <si>
    <t>graduated from college. couldn't find a legit career job. going back to school at college of marin.watching the giant games; go to sf occasionally to party or hit up bars in marin with friends; going to the gym;</t>
  </si>
  <si>
    <t>drawing</t>
  </si>
  <si>
    <t>big lebowski; office space; due date (one of the funniest movies i've ever seen); dumb and dumber; godfather; lion king; ninja turtles</t>
  </si>
  <si>
    <t>; trees and nature; ocean; blue sky</t>
  </si>
  <si>
    <t>doing something cool</t>
  </si>
  <si>
    <t>i like to party.</t>
  </si>
  <si>
    <t>you are normal; boring; and lack a sense of humour.</t>
  </si>
  <si>
    <t>i have been living in sf for the past year after college on the east coast... working hard; exploring sf and nearby outdoors activities; and having fun</t>
  </si>
  <si>
    <t>believing in my friends; hiking; finding new fun activities and scenes in sf; opening wine bottles without bottle openers; crossword puzzles; exploring the bay area; falling asleep anytime/anywhere; being up for anything</t>
  </si>
  <si>
    <t>recently read: steve jobs; a visit from the goon squad; the art of fielding    recently watched: martha marcy may marlene; hunger games; drive; bellflower; moneyball    listening to right now: new edward sharpe &amp;amp; the magnetic zeroes album; of monsters &amp;amp; men; the head &amp;amp; the heart; alex clare; wild child; lumineers... and always beyonce. recent concerts: imagine dragons; bon iver; heartless bastards; pretty lights    favorite shows: parks &amp;amp; rec; girls; 30 rock    radio/podcast: this american life; the moth; radiolab; npr in general</t>
  </si>
  <si>
    <t>my friends; family and roommates  hiking  music  red wine  laughing  travel</t>
  </si>
  <si>
    <t>dinner party with friends and then out to a house parties or bars</t>
  </si>
  <si>
    <t>my self summary.... lets chat then you'll know</t>
  </si>
  <si>
    <t>what i'm doing with my life.... so many things.....</t>
  </si>
  <si>
    <t>i'm good at ...</t>
  </si>
  <si>
    <t>the first thing people notice about..</t>
  </si>
  <si>
    <t>favourite books.. from tv shows ; prison break...</t>
  </si>
  <si>
    <t>i dont spend a lot time to think ;) i just do it.</t>
  </si>
  <si>
    <t>on typical friday night i try to hang out</t>
  </si>
  <si>
    <t>the most private thing is...</t>
  </si>
  <si>
    <t>you should text me if u r interested))</t>
  </si>
  <si>
    <t>i'm funny/witty; smart; optimistic; open-minded and aware. (or so i think. lol) i love to laugh and love to learn. personality-wise; i'm a bit like jon stewart from the daily show. i'm often described as clean-cut with an edge. i can definitely be both sophisticated and silly -- sometimes simultaneously. i'm a bit of a late bloomer; but have definitely found my way. i'd rather be happy than right.</t>
  </si>
  <si>
    <t>i once read that a happy and satisfying life comes from using your core talents and skills; in ways that challenge you; and that benefit the greater good. i'd like to think i'm doing this.</t>
  </si>
  <si>
    <t>humor; conversation; learning; connecting with people; and making most any situation fun. at times i'm like john stewart from the daily show... so i hope you like to laugh.</t>
  </si>
  <si>
    <t>eyes and smile. some say i have a mischievous smile. i have no idea what they're talking about. ;-)</t>
  </si>
  <si>
    <t>i'm an avid reader (mostly non-fiction) and love movies. just read steve jobs biography and am a big fan of coen brothers films. for tv; i like the daily show; the colbert report; charlie rose; parks &amp;amp; rec; community and reality like the biggest loser.</t>
  </si>
  <si>
    <t>toothbrush; laughter; someone to have fun with; something to learn; some physical activity; ... i know that's only 5 so let's throw in ice cream.</t>
  </si>
  <si>
    <t>the next big thing; food and random crazy things that i hope i don't actually say aloud.</t>
  </si>
  <si>
    <t>i might be at dinner with friends. or at a movie. or drunk in a gutter. ok; just the first two.</t>
  </si>
  <si>
    <t>i watch too much reality tv. i love the biggest loser. there's something about it that sucks me in. and i have a terrible sweet tooth. fortunately; i have awesome oral hygiene so it evens out.</t>
  </si>
  <si>
    <t>you're genuinely seeking a great relationship that can last. you're funny; smart; interesting; caring and take care of yourself both outside and inside. oh... and you think we might match. ;-)</t>
  </si>
  <si>
    <t>in a relationship with &lt;a class="plink" href= "/profile/corispence"&gt;corispence&lt;/a&gt;; a gorgeous and talented artist and aspiring chef. we would like to meet a woman to join us....    grew up in brooklyn and have not fully lost that east coast edge even though i have lived here in the bay area for well over a decade. my education was in florida where i earned a degree in anthropology and then did graduate studies in ethnomusicology where i began playing shakuhachi; a japanese bamboo flute.  my most recent musical project is redoing soundtracks to old silent films by yasujiro ozu.    for 2 decades i have been a professional musician and music teacher. shakuhachi is my instrument which is an bamboo flute from japan.    in addition; i am self employed as a vegetarian (actually vegan but i do not like to use the word as it scares many people away) chef with my own personal chef and catering business as well as teaching cooking classes and hosting an ongoing dinner/concert series (sometimes referred to as a secret supper club or underground restaurant).    i am an avid film watcher; observer and listener and taster of various art forms.    love to travel and hiking through the redwoods gives me incredible joy. recently rediscovering my love of cycling. purchased a new road bike recently and am riding 150 or miles per week; now. decided to stop driving a car unless needed for business so using the bike for local errands and also getting out and around northern california.....seeing this beautiful area at 15-20 mph is quite a blast!!    japan is the country i have spent most time outside of the states and i have always been attracted to various aspects of japanese culture since i was a young child.    spiritual yet not religious. was raised reformed jewish and have studied buddhism as an adult.    huge soccer fan! used to play and now just observe. love to watch teams like barcelona and arsenal with their virtuosity teamwork and skills. however my politics leads me to be a huge fan of fc st pauli and also celtic. :)    casual; infrequent drinker and love belgian ales; fine wines and occasional brandies or apertifs both to sip as well as to cook with. enjoy smoking a good bowl as well.    very progressive in my political beliefs and actively engage them in my daily lifestyle. back in college it occurred to me that we can easily change much of the corporate takeover of the world by simply avoiding all; or as much of their products as possible. so for me; it is a lifestyle of choices that i decided back in college when i started to really became aware of social; ecological; economic and political problems.    total turnoffs to me: republicans; chest tatoos; most hip hop and so called progressives and liberals who still think obama will actually change something. ok; i just alienated a large part of the bay area community :)    meanwhile for more stalking material you can look at my websites  http://philipgelb.com  new food blog  http://philipgelb.blogspot.com/  want to listen to a concert i did in nyc in winter; 2010? this is a live soundtrack for yasujiro ozu's film; "passing fancy"  http://soundcloud.com/blackcat/passing-fancy-part-1?utm_source=soundcloud&amp;amp;utm_campaign=share&amp;amp;utm_medium=email&amp;amp;utm_content=http://soundcloud.com/blackcat/passing-fancy-part-1</t>
  </si>
  <si>
    <t>occupying kitchens; disrupting old codes and trying to create a better world in the midst of capitalist chaos</t>
  </si>
  <si>
    <t>living outside the box.  making the world a better place by giving culinary orgasms that will entice your tastebuds and senses to your wildest dreams and creating beautiful music to entice the spirit and help people travel to better worlds.  being honest and straightforward!</t>
  </si>
  <si>
    <t>long hair or hazel eyes</t>
  </si>
  <si>
    <t>films  in the mood for love; wang kar wai; yasujiro ozu;; tampopo; eat drink man woman; chungking express; annie hall; richard linklatter; alphaville; wim wenders; kaurismaki; hou hsiao hsien; jim jarmusch; ki duk kim; juzo itami; classic kung fu cinema; ugetsu; teshigahara; imamura; mizoguchi; hitchcock; jim jarmusch; maggie cheung; herzog; john waters; tony leung    food  i am a total foodie and this is one of my professions. constantly studying food and further developing and refining my skills in the kitchen. i greatly enjoy blowing peoples minds and attitudes about vegetarian/vegan cuisine out the window. gone are the myths of brown rice; steamed vegetables with some salt; replacing it by taking full advantage of a 12 month; local harvest combined with the variety of ingredients due to the diverse community along with a diverse knowledge of many world culinary traditions. like i do with music; i study the traditions and then try to take it to a new realm and there is nothing more fun than sharing this with others!  i love japanese; sichuan; thai; vietnamese; italian; middle eastern as well as a fondness for my ancestors eastern european jewish cuisine. as a chef i like to prepare everything from scratch; no packaged goods of any sort so i make my own tempeh; tofu; cashew based ice creams; various kinds of noodles and much more; lessening the global footprint of my kitchen as well as providing the freshest flavors and textures. love to explore and experiment in the kitchen; want to help?    music  rather eclectic world music; jazz; classical; avant garde.....watasumi; george lewis; anthony braxton; john coltrane; thelonius monk; peter hammill; kazue sawai; toru takemitsu; john cage; yuji takahashi; pauline oliveros; yoshio kurahashi; steve lacy; honkyoku; erik satie; shakuhachi; katsuya yokoyama; morton feldman; johan sebatsion bach; kraftwerk richard sinclair; claire marchand; marley; frank gratkowski; beethoven; bob marley; robert wyatt.    my favorite musicians to share stages with are: jie ma; alex cline; lori godston; greg campbell; pauline oliveros; jane rigler; tim perkis; shoko hikage; dana reason; chris brown; diana rowan; tetsu saito; and of course when he was still with us on this plane; matthew sperry.    books: in defense of food; the unbearable lightness of being; great chefs cook vegan; silence by john cage</t>
  </si>
  <si>
    <t>yuzu; wok; internet; music; bicycle; bong;</t>
  </si>
  <si>
    <t>menus; friends; social justice; music; film; art; traveling; sex; relationships; changing the world to a much better place; where i am going to explore on my bike on the next ride.</t>
  </si>
  <si>
    <t>often on fridays i am performing or cooking for an event. otherwise i am or watching/listening to performances or hanging out with friends or home alone with netflix and the internet</t>
  </si>
  <si>
    <t>but it says private?</t>
  </si>
  <si>
    <t>you are an intelligent; creative woman who loves great food and has a deep appreciation for various artistic forms of expression. and would like to meet me and my amazing girlfriend.</t>
  </si>
  <si>
    <t>i grew up in nyc-brooklyn and queens; have lived in pittsburgh; pa; cincinnati; ohio; toronto; canada; marin county; ca; and for the last 25 years; palo alto. i've traveled a fair bit and hope my friends enjoy seeing my travel photos - because i always make sure they get to see them! i've been to asia; central america; mexico; australia; europe; the middle east; hawaii; and probably some other places i'm not remembering right now.i have two grown sons; one lives in toronto; canada; the other lives in san francisco. they are both successful and fun to be with.</t>
  </si>
  <si>
    <t>i'm still working and enjoying it. i've been in this career for the last 18 years and so far it's been the most interesting of my many careers. i like to go to sf and discover areas i haven't been before; walk around and find a restaurant that turns out to be a "find." architecture and different cultures are particularly interesting to me. my musical taste is eclectic; anything from classical to blues; jazz; country; opera; klezmer; folk.</t>
  </si>
  <si>
    <t>taking photos from a unique perspective; finding the humor in life.</t>
  </si>
  <si>
    <t>is my friendly smile.</t>
  </si>
  <si>
    <t>my favorite t.v. series is breaking bad. i also really liked the first season of downton abbey; the 2nd season was a bit of a let down. most recently i've read "the year of wonders" by geraldine brooks; a novel based on the actual events in 1660 when the plague hit a small village outside of london.  "drowning ruth" by christina schwarz is a story told by several of the key characters until the truth is revealed about the drowning of a young mother in 1919.  "the weight of water" by anita shreve; is two stories intertwined; moving back and forth from the 1870's murder of a young wife to the life of the 1990's photo journalist researching the murder.  "little bee" by chris cleave; a political novel dealing with what happens when a person has no passport; no proof of identity; and the startling way the story unfolds.</t>
  </si>
  <si>
    <t>sunshine; friends; my sons; a camera; my computer......</t>
  </si>
  <si>
    <t>how to have fun; how to continue giving my life meaning.</t>
  </si>
  <si>
    <t>either with friends or home relaxing with music; a movie or a book.</t>
  </si>
  <si>
    <t>that's for a face-to-face discussion.</t>
  </si>
  <si>
    <t>you're a man who is comfortable with himself; knows how to make others feel comfortable and is able to see the humor in life.</t>
  </si>
  <si>
    <t>in my youth; i was in boy scouts; (i am in fact an eagle scout; a testimony more to my mother than to me!). in scouts; boys are encouraged to memorize the scout oath; law; motto; etc. describing myself here; the scout law comes to mind. the scout law is: a scout is trustworthy; loyal; helpful; friendly; courteous; kind; obedient; cheerful; thrifty; brave; clean; and reverent. i believe that this guides &amp;amp; describes me quite well.    in addition; i am a good listener and can engage on a wide range of topics and ideas. i am thoughtful and mindfully considerate of others; i easily find respect for everyone and can generally see people's positive intentions. i am extremely forgiving and always strive to put the past behind and move forward. i am gentle and loving and can pretty much always find supportive words and stay focused on best interests. i am never spiteful; i don't have a mean streak or a jealous streak as i am a fairly secure man. i have a good sense of humor and enjoy laughing out loud. i know my way around a kitchen; can mix a good drink; can clean up after myself and others; and can fix most household stuff. i am both street wise and wilderness wise. and i am gainfully employed in a career that is challenging; rewarding; and striving to make the world a better place.    so why am i here on okc? my relationship for the past 12 years did not work out and i found the courage to admit it and change my path. am i sad about it? yes! deeply! but i am also optimistic that new growth will follow and we will be better people for having changed direction. i not only believe this consciously; i know it in my gut. so i am trying new things like being here on okc!    now that i have that out there     i love living in san francisco. i have lived many places in the u.s. and traveled to a handful of countries/cities throughout my years and there is no other place i would rather be than here. admittedly; i could see myself living in berlin; or london; if an opportunity fell into my lap; but sf makes it impossible for me to try to move despite fond memories &amp;amp; friends in those; and other cities. the openness of sf and the opportunities that openness gives to self-expression; exploration; and growth; can rarely be topped in my experience. whether i am at a street fair/festival; biking /vespa-ing around; at a club; bar; restaurant; caf; or just walking down the street; i am inspired by all that surrounds me in sf. i grew up in alabama; so maybe my love for sf is not universal but springs from not being in the deep south. but as a friend once said (who has also lived in mid-west/east-coast/ south-east cities): in sf; we don't have to work too hard to find beauty; it is all around us!</t>
  </si>
  <si>
    <t>evolving for the better. how?    personally: working diligently to know what best enables me to be a whole; balanced person and steering my life to have more of those things. the fun is that those things keep moving; allowing me to continuously evolve. thank you universe  it is exciting and fun.    professional career: my research is focused on energy and the environment. i am working on mitigating climate change and how to create technologies that increase the sustainability of society so that future generations can prosper. to put it simply; i want to give back more than i have been given.    but really i am a goof ball who just happens to know alot about energy systems. 1 part nerd; two parts curious about how stuff works &amp;amp; 1 part marry prankster looking for humor in the world.</t>
  </si>
  <si>
    <t>in addition to previous statements ... building things. being friends with the people i love and loving the people that i don't know yet!</t>
  </si>
  <si>
    <t>one of my closest female friends is writing this for me now:  "bill is a f-in fantastic combination of smart; funny; understated; while being totally unattached to his own ego...a rare quality in a man. might i add that i feel like i can be myself around him without fear of being judged. aka my sense of humor seems to regress into the 4th grade"</t>
  </si>
  <si>
    <t>music:  oh man; this one can go on for a while. but looking at my ipod (which is a reasonable representative sampling???) i will report: air; adam beyer; the allman brothers; ani difranco; arvo part; the beatles; black sabbath; bonnie prince billy; carla bruni; claud vonstroke; deadmau5; digweed; dinosaur jr.; flying lotus; frank zappa; fred everything; goa trance; grateful dead; hallucinogen; james holden; james zabiela; jimi hendix; jimmy van m; jj cale; laurent garneir; led zepplin; low; ltj bukem; lynyrd skynyrd; mark farinia; mazzy star; orb; palace music; pink floyd; radio tarifa; the ramones; rem; sasha; the smiths; sonic youth; spaceman 3; svan vath; tendersticks; tidy boys; tony de vit; townes van zandt; tortoise; and yes.    in particular though:  tendersticks: live at the bloomsbury theatre. the first two albums by them are my loves and this is a live recording of songs from the first two albums. pure melancholy heaven!    pink floyd: everything that never gets played on classic rock stations. meddle; obscured by clouds; &amp;amp; more; are my favs.    towns van zandt: live at old quarter; huston texas. never get tired of this one either! lyrical magic.    the smiths: louder than bombs; but actually; did the smith record anything that was not perfect? same with the beatles!!    svan vath: all of his annual mixes are fantastic  but require an excellent stereo to fully enjoy    james holden: the first one blew my mind at the time; and i still enjoy it today.    i seem to have become more of an electronic music head over the last 20 years. i love a good dj set and dancing by butt of with similar dancing enthusiast. at burning man; festivals; clubs  i love it all. and; i enjoy that spaced out day after a late night of boogying!    books:  i spend all my reading time reading academic books and articles these days  boring but necessary. some of my past literatures loves have been sommerset maugham; thomas hardy; mark twain; bernard shaw; tennessee william; and nick hornby; to name a few.    movies: quite a few. tv: i don't own one    food: yes; i love it allllllll</t>
  </si>
  <si>
    <t>friends; family; and communication  joy and excitement  good music  bizarre experiences  beauty  new discoveries</t>
  </si>
  <si>
    <t>that all the voices inside my head are not real; but entertaining.</t>
  </si>
  <si>
    <t>if you are fun &amp;amp; silly; weird or eccentric; or if you just fee like getting something off your chest.</t>
  </si>
  <si>
    <t>im just an ordinary guy; looking for someone to have a good time with. i have a pretty upbeat personality. im not the biggest party guy but i still know how to have a good time :). i am more of a laid back guy; i am really big on giving back to people around me. i just try to do my best.</t>
  </si>
  <si>
    <t>i am currently going to school; looking strongly into the medical field. not sure exactly what i want to do; but i do not have to decide right now. but other than school i am a lacrosse coach for a small team in fremont. i work with troubled kids at a local middle school. so i try my hardest to help out.</t>
  </si>
  <si>
    <t>some say smile; some say eyes; but i dont really know.</t>
  </si>
  <si>
    <t>not big on the reading. and im just a guy when it comes to the movies anything action or horror; and maybe the chick flick every now and then but lets just keep the on the down low. music is a big part of me i listen to anything from dubstep to classical; just depends on my mood. and food; i dont think i could possibly just choose one.</t>
  </si>
  <si>
    <t>family;  friends;  my dog;  my jeep;  my music.</t>
  </si>
  <si>
    <t>my future and my family</t>
  </si>
  <si>
    <t>out with my friends; watching a movie; sometimes just relaxing at home.</t>
  </si>
  <si>
    <t>hmmm...you will have to wait and see.</t>
  </si>
  <si>
    <t>if you are a person who loves to laugh and just want to talk</t>
  </si>
  <si>
    <t>i am sometimes at odds with myself. within me is a gnawing desire to change the world; an idealist caged and routinely beaten by my pragmatic nature. i have deeply held convictions and knee-jerk emotions about what is right; acceptable; wrong; and repulsive. yet they are routinely kept in check by an ethical relativist who refuses to judge; and only seeks to understand why.  .  ..  ....  ........  ................  ................................  sometimes i feel like typing out patterns... kind of like relaxation therapy. other times i'll flip a coin or roll a pair of dice to determine what i'm going to do next. i like to leave certain aspects of my life up to chance because; frankly; choice is a burden. the funny thing is; if i flip a coin and get an answer i don't really want; it makes my true preference that much clearer (e.g. i don't always do what the dice tell me).    often when i meet people i feel as though there is something missing; it's like we're not on the same wavelength. but there are some people with whom i can connect and converse about the world in ways that are truly wonderful. it isn't that i can't learn from and appreciate relationships with the former; but that relationships with the latter are on a plane of their own. we see things in ways which are unseen by everyone else; like having sight among the blind.    also; for those of you who care; i am &lt;strong&gt;intp&lt;/strong&gt;.</t>
  </si>
  <si>
    <t>***update***  i am officially employed as an actuary in san francisco starting july 9th. mission accomplished. now it's time to figure out how i can use this new circumstance to craft a life that is worth living.  *** *** ***    &lt;em&gt;he lurches forward; remembering suddenly why he came to this forsaken place. sometimes he forgets; he stands with vacant eyes and slumped shoulders. but today he remembers; and he is compelled to move. the worn oak howls as his size ten sneakers rise and pound; rise and pound. he doesn't know what to do or where to go; but he is compelled to move.    the halls are dark and lined with doors leading to rooms leading to rooms leading to rooms. with each exhale the candle flickers. he must press on; there isn't time for fear or second guessing. he remembers; and he is compelled to move. he grabs the tarnished handle of another foreboding door. a twist of the wrist and shove of the shoulder and it squeals in open revolt against his oppressive force.    another hallway. this one as long and as dark as the last. he mumbles to himself about the absurdity of it all. his mental map is again torn. how can this one be so long? it would surely intersect with a room or a hall he has wandered before. but somehow; someway; it is new and distinct and apart from where he has been... this is where he is going.&lt;/em&gt;    in other words; finishing my ba in math and my ba in economics; and working on my actuarial credentials...    what? you didn't catch that the tarnished handle was a metaphor for the dismal science; a.k.a. economics? tsk tsk.    anywho; i plan on having the typical 9-5 job and making a pleasant amount of money doing what i love: working with numbers. pretty sweet...    ...then again; maybe i'll do something else entirely. i have a habit of setting goals; moving forward; and then redefining myself. graduate school? monk? political activist? /shrug</t>
  </si>
  <si>
    <t>communicating my ideas effectively and; believe it or not; making others laugh...</t>
  </si>
  <si>
    <t>probably something physical... my eyes maybe?</t>
  </si>
  <si>
    <t>&lt;strong&gt;books:&lt;/strong&gt; &lt;em&gt;atlas shrugged; crime and punishment; dead zone; good calories; bad calories; guns; germs; &amp;amp; steel; language; truth; and logic; on liberty; the count of monte cristo; the republic; the stand; the wealth of nations.&lt;/em&gt;    &lt;strong&gt;movies:&lt;/strong&gt; &lt;em&gt;gladiator; l.a. confidential; star trek; star wars iv v vi; the dark knight; the godfather; the shawshank redemption; the silence of the lambs.&lt;/em&gt;    &lt;strong&gt;shows/tv:&lt;/strong&gt; &lt;em&gt;american dad; archer; athf; downtown abbey; family guy; futurama; game of thrones; house; how it's made; id discovery!!!!; lie to me; lost; madmen; mythbusters; south park; the office; true blood.&lt;/em&gt;    &lt;strong&gt;music:&lt;/strong&gt; alternative; classical; oldies; rock.    &lt;strong&gt;food:&lt;/strong&gt; au naturel.</t>
  </si>
  <si>
    <t>let's assume that all humans literally cannot live without certain things like water; oxygen; etc. and use this space to talk about things i really really really enjoy; in no particular order:    1. internet/computer  2. books  3. television  4. nature  5. friends/family  6. my health</t>
  </si>
  <si>
    <t>my future goals. the human condition.</t>
  </si>
  <si>
    <t>probably out with friends; if not; then studying for these damn actuarial examinations...</t>
  </si>
  <si>
    <t>i'm a bit of a pervert. :} &amp;lt;- pervert face    so... a girl i know has used craigslist casual encounters to hookup with random guys (some probably filled with all sorts of stds); and it got me thinking about the relative response rates for women and men posting in the w4m and m4w sections respectively. i decided to post two fake ads: one posing as a young 19 year old girl looking for casual sex; and another posing as a young 23 year old guy looking for casual sex.    while constructing the ads i made sure to choose pictures (no faces) from the net which were relatively equal in attractiveness. i was careful to write ads which matched up fairly well in terms of what most men would want and most women would want from a casual sex partner; although i must admit that i am much better at the former than the latter.    long story short; the w4m ad ended up receiving 150 responses in one night from all sorts of men: some were married; a few were phd students from stanford; many sent the e-mails from facebook linked accounts; and quite a few were markedly more attractive than the girl in the picture that i posted. however; the m4w ad received &lt;strong&gt;no&lt;/strong&gt; replies; save for a few fake responses meant to phish for personal info.    i guess if you're using the internet to meet strangers for sex; it pays to be a girl. i might even go as far as to say; if you're using the internet for dating ( la okcupid) it pays to be a girl.</t>
  </si>
  <si>
    <t>your brain tells you to.</t>
  </si>
  <si>
    <t>i am self-reliant;hardworking......................................................................     i am -; -; and -.</t>
  </si>
  <si>
    <t>i don't like to be in place too long; love being social and out in the nightlife but crave those nights i can just lay in bed with a good book / movie and a glass of wine; usually go on facebook to make sure nobody has posted scandalous pictures of me; dont understand people who function on 4 hours of sleep ( 6 is ok) and before i can function as a human being i need a cup of coffee.    i am extremely fun; very optimistic; and somewhat sarcastic</t>
  </si>
  <si>
    <t>living. working in sales... a lot. being outside. traveling as much as possible. doing this.</t>
  </si>
  <si>
    <t>my overall awesomeness and of course my humility.</t>
  </si>
  <si>
    <t>chapstick  family time  happy hour  road trips  streaming...everything  friends</t>
  </si>
  <si>
    <t>cheeseburgers</t>
  </si>
  <si>
    <t>with friends; in a dive bar; at a show; pumping quarters in the jukebox or nothing at all.</t>
  </si>
  <si>
    <t>i will share after a beer and a burrito....ok maybe two beers.</t>
  </si>
  <si>
    <t>hello! well these are always sort of weird to fill out but here goes... i enjoy good conversation; interesting people; and trying to become more spontaneous. i know i've met someone worth keeping around if they can make me laugh. i can be equally as happy going out for a good time as i am hanging out at home in a relaxed environment. a sunny day can completely brighten my mood but i still love hanging out inside on a cold day; which i learned to appreciate by spending five years in the midwest (not known as the flyover states anymore to me!).</t>
  </si>
  <si>
    <t>currently working at cal but looking for something to do when this job ends (damn budget cuts!) in june. hoping to travel/work/study or whatever feels right when the time comes! always up for trying something new.</t>
  </si>
  <si>
    <t>making people laugh  baking  crossword puzzles  sporcle quizzes  having long conversations  remembering song lyrics and random trivia</t>
  </si>
  <si>
    <t>my hair (ginger and proud of it!)</t>
  </si>
  <si>
    <t>books: millenium triology; hunger games; the help; great gatsby; water for elephants; moneyball etc.  movies: anything that's streaming on netflix  shows: see above; anything on bravo; himym; desperate housewives; grey's anatomy; parenthood; parks and rec; modern family</t>
  </si>
  <si>
    <t>family  friends  the ability to escape into nature  laughing  a way to communicate with others  computer</t>
  </si>
  <si>
    <t>the future  how my favorite tv shows are going to end this season  how to make a 150 person meal more meaningful (work related)  how to fit in the gym after work  meaningful and innovative ways to engage with others  judaism</t>
  </si>
  <si>
    <t>english/spanish (okay)/hebrew (poorly)</t>
  </si>
  <si>
    <t>wow.....how do you summarize an entire life of experinces? i guess you have to start at the beginning! i am a product of catholic girls schools.....yes i know what you are thinking and its probably true...after that i graduated from a women's college.......again i know what you must be thinking ....but it isn't all true.....lol....i followed a lot of twisty paths to get where i am today.....that could be good or bad depending on your mindset! i am happy to be the product of it all......that being said.....i am still a child in many ways.....i still look at rainbows and dew on spiderwebs with the eyes of a child...i love to laugh and play and sometimes i just have to be serious.....but i try to keep those moments to a bare minimum.....i work hard...play as often as i can....love small animals and some big ones too......i live with a big dog; a small cat and close to a stable where i have and love a horse (who i might add is evil). i believe in taking care of people in your own backyard (and i do this myself). my belief is that if each of us did that.....the world would be a much brighter place! i am happy and humorous and joyous and playful.....    i am warm; nuturing; and adventurous</t>
  </si>
  <si>
    <t>i am keeping my head down and putting one foot in front of the other.....i work hard and try to keep myself sane! i have just embarked in a new direction that promises to fundamentally change my life!!  i live and work in san francisco.....live near the ocean and love it....i love to hear the sea lions and the fog horns....i might mention that i am a true san franciscan......a 5th generation one.....so my roots are deep here....</t>
  </si>
  <si>
    <t>hmmm......what am i really good at? that must be empathy.....i can read and feel people....instictively know how they feel....know what they need....strange thing to be good at but it is me......i am also a great cook and i am really really really good at laughing and playing.....i try to make my work day a playful one whenever i can. i am also wonderful at taking on too many responsibilitis....but that usually works out. i am really good at making others comfortable.....that could be with humor or with cooking and drinking! i am an enthusiastic and sensual kisser......a wonderful masseuse and fabulous listener......</t>
  </si>
  <si>
    <t>my eyes.....my sense of humor and my disarming personality</t>
  </si>
  <si>
    <t>i will return to this</t>
  </si>
  <si>
    <t>my family  my animals  my friends  good chardonnay  music  sex  books (i know that is 7 but who is really counting?)</t>
  </si>
  <si>
    <t>why i wasn't born tall thin and rich</t>
  </si>
  <si>
    <t>friday nights are a time to decompress from the week....a manhattan or a margarita goes a long way to helping with that process....now of course if any of you have any suggestions.....i am totally open to hearing them ;-)</t>
  </si>
  <si>
    <t>that i am actually here!!!!!</t>
  </si>
  <si>
    <t>you find something in my profile that you connect with ;-)</t>
  </si>
  <si>
    <t>im currently studying biomedical engineering 'and working full time</t>
  </si>
  <si>
    <t>kissing; boxing; and martial arts; very romantic once in a while lol</t>
  </si>
  <si>
    <t>personality</t>
  </si>
  <si>
    <t>favorite book is bad science; show= spongebob u can laugh all u want i dont care lol.... music= anything makes sense; food= anything tastes good</t>
  </si>
  <si>
    <t>1;friends  family  2;car  3;xbox  4;food  5;sleep  6;computer</t>
  </si>
  <si>
    <t>future and how things will turn out</t>
  </si>
  <si>
    <t>home playing xbox or drinking red wine on the beach</t>
  </si>
  <si>
    <t>my mistakes</t>
  </si>
  <si>
    <t>u like me and wanna be friend; hang out; or just for the hell of it</t>
  </si>
  <si>
    <t>english (fluently)/arabic (fluently)/spanish (okay)/french (poorly)</t>
  </si>
  <si>
    <t>a summary of one's life. that is the point of meeting. chemistry and stories are what makes this experience worth it. my sarcasm did not seem to work the first time. so; first impressions are better a second time.  i am an artist and a creative person. i have so many details and genuinely wonderful attributes. to me and my humble persona; i believe in taking a leap of faith into this process. the journey of meeting is the point. if you find out that we cannot be bf's&amp;amp;gf's. isn't friends a great place to start? you become that much richer in life. at least reach out and say hello.</t>
  </si>
  <si>
    <t>living in the present.  not worrying about the past.  designing and exploring technology and jewelry to ceramics. living and knowing the acts of merit.  sharing what you have enough of.......  trying to be mindful.  finding new ways of cooking the simple comfort foods and mastering my pressure cooker.......  traveling and dreaming and living both.  following my heart and mind. learning and seeking and gaining knowledge.  trying to use my 5 senses everyday.  listening.</t>
  </si>
  <si>
    <t>levitation  dreaming  inspiring others  sleeping on planes.  losing my keys in serious moments  forgetting my mobile phone in taxis'  telling people i will call them back  getting the toys' out of cereal boxes. started young.  sarcasm; sarcasm and more.............sarcasm  having friends cook for me and eat as much as i can  sitting at the sushi bar and there you have it. sake a must.  trying to be serious  trying to laugh more  trying to understand what it means to be "empty" as in everything around your life.  thinking about how and why.  more to come. there is so many levels of complexity and fun in this question.  living.</t>
  </si>
  <si>
    <t>why are you wearing a sticker name tag on your shirt?  why are you; you?  who are you?  wow. that must really hurt. are you ok?  you have something on your shirt. is that what i think it is?  what; i can't hear you. can you speak louder.  no. that is the wrong way of wearing those pants.  my laser beam capabilities that emanate from my.....well. there are two of them.....let's just say. wink; wink!</t>
  </si>
  <si>
    <t>handbook for mankind: buddhadasa bikkhu  the triple gem: gerald roscoe  saveur magazine: trying the recipes. getting inspired  bruce sterling  william gibson  for the design and suspense....i always wondered if it could happen....i'll walk alone: mary higgins clark. we shall see.  so many hours in a day. time management: b&amp;gt;e&amp;gt;h  so many books that are on my shelf. it is like the in-out box. there just seems to be more in the "in" box.    films: genre-film noir to mystery and drama to musicals and dark comedy; sci-fi to westerns.  pick directors first.  akira kurosawa  terry gilliam  ridley scott  coen brothers  billy wilder  ford  hitchcock  lynch  scorcese  soderbergh  almodovar  tarantino.........yeah. there are so; so many.  wachowski brothers  fincher  nolan.......forget about it.....too many. needs to stop here. cuz it is not terribly great reading. got to see the movies.  studied film and watched movies on binges between projects. let's just say. the sun came up and would go down with back to back movies.    music:classical to trip hop and electronic. heavy metal to isaan style music....black sabbath to led zeppelin to return to forever and zero 7 and throw a little massive attack and interpol..then maybe some pixies with a dash of peter murphy and then back to rush and then over to some old "prince". pj harvey......yes. just go through the alphabet. i am living. the arts. pick your mentors wisely. inspiration in all music. what about missing persons or oingo boingo? 801? devo? we can go to the 80's. what?    food: i have traveled to so many countries and places. i have one particular staple that does not avoid me. " the pig".  had it in so many countries. the sacred "pig". from the tail to the nose.  no beef!  sushi....ahhh. sushi. food. food. food. a feast for the fingers; eyes and all other sublime parts of me that gets tickled when you see something or try something new. kai mot dang. wicked.  sweet bread......yeah. i know. i did say no "beef". you have to really say yes sometimes. social obligations.  shows: chucks' day off; no reservations and nhk. i do not really watch tv.  shows: broadway; off broadway; off-off broadway and....  symphony:  concerts:</t>
  </si>
  <si>
    <t>buddha  dreaming  technology- 3d printers; fuzzy logic cookers and pressure cookers and the massage chair. 6 settings. all forms of massage.  traveling  wine  3 wishes  is there room for ten more things. no. i am not complicated. i just have several more things that are necessary. never-mind. i have the 3 wishes to get me what i need.</t>
  </si>
  <si>
    <t>life: living in the moment. living for the gift of everyday. that is why they call it the present. because it is a present.  buddha: dhamma: sangha  art and design  how to create "fix the world" button on my computer  how to get one of those credit cards that you can use for life for free.  how to be happy and compassionate and gain wisdom.  dreaming and living that dream  love  being in love  giving love  how to forgive  giving merit</t>
  </si>
  <si>
    <t>sipping wine.  spinning clay  watching a movie  cooking with friends  floating in the air outside my window. it is a magical part of me.  i am not actually typical. so. the obvious statement would be.  i have in my living room this massive spin wheel; like the one on wheel of fortune. come on. i know you have seen it. with almost a hundred or so options. they range lets' just say. friday morning the wheel spins'. 2 out of 4 is usually the rules......</t>
  </si>
  <si>
    <t>i admit. it is private. yeah. one of those trick questions again.</t>
  </si>
  <si>
    <t>if you find that life is in front of you and not in back of you.  if you see an elderly person trying to cross the street and the light is about to turn red........you think about thrusting yourself in front of the "m......n" jumping the light. taking the bullet.taking the chance. oh. by the way. age is a number not an affliction. you will be surprised if you do not follow the social norm. a boy in an old soul's body. maturity among other attributes that you seek.  just trust your inner voice. i have already put out that secret decoder ring that came from my cereal box in the mail. just like the check. it is on its way.</t>
  </si>
  <si>
    <t>english (fluently)/thai (poorly)/english (okay)</t>
  </si>
  <si>
    <t>i'm fun-loving and adventurous with a streak of seriousness. i'm a non-planner but still have my life together.    i grew up in the mountains of colorado; which quite honestly was as amazing as it sounds. skiing and general mountain debauchery were my life for 22 years; but i'm now stoked to be living in this incredible city.    i graduated from boulder last may with a master's in telecommunications and prior to that an operations management degree.    if you asked my family; i'm the rebellious one that surprisingly pulled everything together.</t>
  </si>
  <si>
    <t>doing a two year stint with the man working in management consulting. i've got a few side projects under wraps for my eventual exit; which will hopefully take me overseas.</t>
  </si>
  <si>
    <t>current events; bullshitting</t>
  </si>
  <si>
    <t>i have a really unique name</t>
  </si>
  <si>
    <t>-foods: mediterranean and mexican  -music: http://hypem.com/dictatorstyle  -movies and shows: i didn't grow up with tv so i'm totally lost with this one  -books: a major work in progress although i can say i've read the wsj and nyt today</t>
  </si>
  <si>
    <t>where this world will take me</t>
  </si>
  <si>
    <t>i have a shark named bart (you'll have to meet him to see why i would consider this private)</t>
  </si>
  <si>
    <t>moved from sweden to san francisco in 2010; i really like it here. i'm more introvert than extrovert. i prefer laughs and experiences over deep discussions. i believe in simplicity and beauty rather than excess and complexity. i'm naive enough to fall in love at a glance; and experienced enough to know it's ok.    and; i'm the guy that sings "around the world; around the world" in daft punk's around the world. yeah really.</t>
  </si>
  <si>
    <t>i work in cupertino where i write software that people use to communicate and play with.</t>
  </si>
  <si>
    <t>i can often have a dead serious look on my face. but i rarely ever am.</t>
  </si>
  <si>
    <t>i listen to a lot of music and like anything that's good (if you have good taste; you know what i mean). but i lean towards electronic music. the chemical brothers are my all time favorites  i even named a company i started after one of their songs...    my favorite tv show is mad men; hands down.    on movies; i'm just going to say that i love the beginning of up; and the end of ratatouille.</t>
  </si>
  <si>
    <t>i'd like to say that i'm on my way to tahoe to snowboard. but it hasn't happened nearly as much as i wanted this season. i'm probably just out in the city somewhere with friends.</t>
  </si>
  <si>
    <t>you thought it was funny that i lied about the daft punk thing in the summary. it's probably some french dude; what do i know?    you would not disagree that new order's temptation might just be the greatest song ever made. although you would say that "such claims are just silly". and i would respond; "yes; yes they are".    or; you know; you are just a nice girl and would like to chat.</t>
  </si>
  <si>
    <t>i'm an amalgam: maker-of-many-things; writer; and geek; also a weekend hiker; fire dancer; lifehacker; and reader of far too many books on philosophy and social science. a common thread runs through it all; i'm sure; somehow.</t>
  </si>
  <si>
    <t>working on an art car; visiting the exploratorium with friends; drinking cocktails at forbidden island; practicing fire dance; drafting essays for my writing group; hiking san bruno mountain preserve; and taking free classes at stanford.    and i'm looking for someone to share that with.    update: for the past month or so i've been absorbed in electronics hacking; building an arduino-and-gyroscope-driven led performance staff. bonus points if you have any idea what i'm talking about.    also; i've decided i need to do more yoga.</t>
  </si>
  <si>
    <t>roasted beet and red wine risotto; trout broiled with miso and sesame oil; fennel and orange salad with vinaigrette; linguine with sun-dried tomato pesto; ice cream with pistachios; dried apricots; and rosewater; vegan pate with almonds and mushrooms; white wine and peach sangria...and i'm always looking for a sous chef.</t>
  </si>
  <si>
    <t>my full; luxurious head of hair.    or sometimes the tattoo.</t>
  </si>
  <si>
    <t>books: &lt;a class="ilink" href= "/interests?i=the+death+and+life+of+great+american+cities"&gt;the death and life of great american cities&lt;/a&gt;; &lt;a class="ilink" href= "/interests?i=perdido%0astreet+station"&gt;perdido street station&lt;/a&gt;; &lt;a class="ilink" href= "/interests?i=zen+and+the+art+of+motorcycle+maintenance"&gt;zen and the art of motorcycle maintenance&lt;/a&gt;; &lt;a class="ilink" href= "/interests?i=a+storm+of+swords"&gt;a storm of swords&lt;/a&gt;; &lt;a class= "ilink" href="/interests?i=writing+down+the+bones"&gt;writing down the bones&lt;/a&gt;; &lt;a class="ilink" href= "/interests?i=the+unbearable%0alightness+of+being"&gt;the unbearable lightness of being&lt;/a&gt;; &lt;a class="ilink" href= "/interests?i=culinary+artistry"&gt;culinary artistry&lt;/a&gt;; &lt;a class= "ilink" href="/interests?i=the+happiness%0ahypothesis"&gt;the happiness hypothesis&lt;/a&gt;; &lt;a class="ilink" href= "/interests?i=fear+and+loathing+in+las+vegas"&gt;fear and loathing in las vegas&lt;/a&gt;; &lt;a class="ilink" href= "/interests?i=the%0acorrections"&gt;the corrections&lt;/a&gt;; &lt;a class= "ilink" href="/interests?i=bridge+of+birds"&gt;bridge of birds&lt;/a&gt;; &lt;a class="ilink" href="/interests?i=a+wrinkle+in+time"&gt;a wrinkle in time&lt;/a&gt;; &lt;a class="ilink" href= "/interests?i=the%0ageneral+theory+of+employment%2c+interest%2c+and+money"&gt; the general theory of employment; interest; and money&lt;/a&gt;; lots of &lt;a class="ilink" href= "/interests?i=borges"&gt;borges&lt;/a&gt;stories.    movies: &lt;a class="ilink" href= "/interests?i=secretary"&gt;secretary&lt;/a&gt;; &lt;a class="ilink" href= "/interests?i=ghostbusters"&gt;ghostbusters&lt;/a&gt;; &lt;a class="ilink" href="/interests?i=office+space"&gt;office space&lt;/a&gt;; &lt;a class="ilink" href="/interests?i=the+40%0ayear+old+virgin"&gt;the 40 year old virgin&lt;/a&gt;; &lt;a class="ilink" href= "/interests?i=rushmore"&gt;rushmore&lt;/a&gt;; &lt;a class="ilink" href= "/interests?i=groundhog+day"&gt;groundhog day&lt;/a&gt;; &lt;a class="ilink" href="/interests?i=eddie+izzard%3a%0adress+to+kill"&gt;eddie izzard: dress to kill&lt;/a&gt;; &lt;a class="ilink" href= "/interests?i=pirates+of+the+caribbean"&gt;pirates of the caribbean&lt;/a&gt;; &lt;a class="ilink" href= "/interests?i=the+princess%0abride"&gt;the princess bride&lt;/a&gt;.    tv: &lt;a class="ilink" href="/interests?i=game+of+thrones"&gt;game of thrones&lt;/a&gt;; &lt;a class="ilink" href= "/interests?i=deadwood"&gt;deadwood&lt;/a&gt;; &lt;a class="ilink" href= "/interests?i=the+sopranos"&gt;the sopranos&lt;/a&gt;; &lt;a class="ilink" href="/interests?i=the%0awire"&gt;the wire&lt;/a&gt;; &lt;a class="ilink" href= "/interests?i=30+rock"&gt;30 rock&lt;/a&gt;; &lt;a class="ilink" href= "/interests?i=the+office"&gt;the office&lt;/a&gt;; &lt;a class="ilink" href= "/interests?i=buffy+the+vampire%0aslayer"&gt;buffy the vampire slayer&lt;/a&gt;.    music: &lt;a class="ilink" href="/interests?i=u2+-+achtung+baby"&gt;u2 - achtung baby&lt;/a&gt;; &lt;a class="ilink" href= "/interests?i=the+clash+-+london+calling"&gt;the clash - london calling&lt;/a&gt;; &lt;a class="ilink" href= "/interests?i=ani%0adifranco+-+living+in+clip"&gt;ani difranco - living in clip&lt;/a&gt;; &lt;a class="ilink" href= "/interests?i=the+magnetic+fields+-+69+love%0asongs"&gt;the magnetic fields - 69 love songs&lt;/a&gt;; &lt;a class="ilink" href= "/interests?i=the+manic+street+preachers+-+everything+must+go"&gt;the manic street preachers - everything must go&lt;/a&gt;; &lt;a class="ilink" href="/interests?i=primal+scream+-+screamadelica"&gt;primal scream - screamadelica&lt;/a&gt;; &lt;a class="ilink" href= "/interests?i=the+pogues+-+if+i+should+fall%0afrom+grace+with+god"&gt;the pogues - if i should fall from grace with god&lt;/a&gt;; &lt;a class="ilink" href="/interests?i=atmosphere+-+the+lucy+ford"&gt;atmosphere - the lucy ford&lt;/a&gt;; &lt;a class="ilink" href= "/interests?i=gotan%0aproject+-+la+revancha+del+tango"&gt;gotan project - la revancha del tango&lt;/a&gt;; &lt;a class="ilink" href= "/interests?i=modest+mouse+-+the+moon+%26amp%3b%0aantarctica"&gt;modest mouse - the moon &amp;amp; antarctica&lt;/a&gt;; &lt;a class="ilink" href= "/interests?i=the+coup+-+steal+this+album"&gt;the coup - steal this album&lt;/a&gt;; &lt;a class="ilink" href= "/interests?i=10000+maniacs+-%0aour+time+in+eden"&gt;10000 maniacs - our time in eden&lt;/a&gt;.</t>
  </si>
  <si>
    <t>pride  sloth  lust  envy  greed  gluttony    ...i'm not very wrathful; though.    also; the oxford comma.</t>
  </si>
  <si>
    <t>"what could i make this into?"</t>
  </si>
  <si>
    <t>hopefully; spinning fire!</t>
  </si>
  <si>
    <t>i write stories and present them at the san francisco erotica reading circle. three have been published on &lt;a href="http://www.cleansheets.com/" rel="nofollow" target="_blank"&gt;clean sheets&lt;/a&gt;; telling you which ones are mine is definitely a third-date activity.</t>
  </si>
  <si>
    <t>...you can tell me something about yourself that's not in your profile.    if you're reading this; chances are i sent you a message. do you think we'd get along? if so; drop me a line.    or message me first; if you're brave like that.</t>
  </si>
  <si>
    <t>i am like a hurricane; i can rock your world; confuse you; intrigue you; scare you; and wash away all your sorrows. i am very open minded and curiosity is probably the best was to describe me. i love living life and exploring the amazing world around us. gotta live every day like nothing matters; not to be nihilistic or anything cause i am a total optimist. things can only get better; so let me make you laugh and feel good. i can intoxicate with my sexuality and warm you with my altruism; and spark your childish immaturity with my humor; take your pick.    since tom brady hasn't come to his senses and married me yet and carmen electra is getting older; i will have to swim through the hoards of howler monkies here on okcupid in hopeless search for someone who's life does not revolve around crystal meth; facebook; whitney's funeral (for crackhead solidarity and awareness month); isn't 600 pounds; and isn't routinely mistaken for the opposite sex on the phone.    so on to go the good stuff: enjoy the outdoors; be cool; fuck like a champ; and know how to and want to have fun and be on time with something resembling a brain. just looking for a similar chill guy or gal to call my babe.</t>
  </si>
  <si>
    <t>i am finished figuring myself out for the moment. i am trained as an emt and currently working my way through school to become a firefighter-paramedic and eventually a doctor; ideally an emergency room physician. i love adrenaline and helping people and awesome gung ho people.</t>
  </si>
  <si>
    <t>i am great at writing and creating; especially when it comes to home improvement; poetry; gardening; and painting. i can't sing for my life and suck at golf. but i can do a mud run or triathlon and throw a ball. i love snowboarding and am great with languages; fluent in spanish and working on refining my french; i think swedish will be next.</t>
  </si>
  <si>
    <t>i've got big blue eyes; my smile can light up a room and my scowl can depress a room; so my personality really comes out. i have a winning personality and a contagious smile and dark humor. i usually walk with a bump in my step that i don't notice myself and my eyebrows are darker than the rest of my hair and my body hair is lighter so people always try to figure me out.</t>
  </si>
  <si>
    <t>catcher in the rye for making me feel normal; 1984 for codifying my mistrust and questioning of nearly everything; i love horror movies and zomie movies like kill bill; pulp fiction; action movies like the 5th element or the matrix; and comedies like bad teacher; borat; pumpkin; and austin powers. superburritos; nation's giant hamburgers; beer; avocado; brushetta; pasta; shrimp; good wine; paella; sushi; escargot; ethiopian; indian; naan; milkshakes. my ipod has a lot of garbage; smashing pumpkins; nirvana in it.</t>
  </si>
  <si>
    <t>burritos  kinkyness &amp;amp;cuddling  hiking and kayaking  dreams  sun  laughter</t>
  </si>
  <si>
    <t>how i can improve the world and my community. sports. family. goals. whatever i am reading.</t>
  </si>
  <si>
    <t>studying or getting thoroughly trashed; or having a great time with good food and friends.</t>
  </si>
  <si>
    <t>i used to be a webcam boy; bit it was pretty boring.</t>
  </si>
  <si>
    <t>you take chances; enjoy exploring; have interesting facial expressions; can pack in 10 minutes; and know how to be bad when you want to and are not ashamed about it. masculinity in men and femininity in women is mandatory.</t>
  </si>
  <si>
    <t>i am originally from guadalajara and have lived in the bay area for several years now. i love to play my guitar; listen to music and hang out with good company.</t>
  </si>
  <si>
    <t>going back to school to figure it out.</t>
  </si>
  <si>
    <t>guitar  drawing/painting  loving  making people smile</t>
  </si>
  <si>
    <t>i am always smiling and upbeat.</t>
  </si>
  <si>
    <t>ipa  red wine  netflix  music  family  friends</t>
  </si>
  <si>
    <t>i really like bjs... kidding. kind of.</t>
  </si>
  <si>
    <t>you are interested in a date or just want to be friends. meeting new and interesting people is always a plus.</t>
  </si>
  <si>
    <t>hi!    i'm originally from maryland. i spent most of my childhood on the east coast. moved to the bay area when i was a teenager. i absolutely love it here; especially san francisco.    i just got a new job in the east bay; so berkeley will be my new home. i'm sad to be leaving my beautiful city by the bay... i've lived in san francisco for a long time; but i'm looking forward to exploring the east bay; and moving forward to bigger and better things!    when i'm not working; i'm usually busy doing theatre. i'm an actress. sometimes my schedule can be so crazy that i barely have time to sleep! i wouldn't have it any other way; though. i'm happy; and doing exactly what i want to do with my life. :)</t>
  </si>
  <si>
    <t>living one day at a time. doing what i love most.</t>
  </si>
  <si>
    <t>being ethnically ambiguous.</t>
  </si>
  <si>
    <t>books/plays: lolita; sense and sensibility; trainspotting; the shining; the hot zone; little children; equus; a raisin in the sun; chicago; the bad seed; little shop of horrors; sweeney todd    movies: trainspotting; eternal sunshine of the spotless mind; memento; psycho; strictly ballroom; kill bill; saved!; a tale of two sisters; shawshank redemption    tv: dexter; modern family; seinfeld; twin peaks; true blood; mad men; breaking bad; the walking dead; anything on hgtv or food network.    music: alicia keys; aerosmith; prince; train; the cure. i'm open to all types of music... not a big fan of country though.</t>
  </si>
  <si>
    <t>good food  internet  the gym  theatre  karaoke  friendship</t>
  </si>
  <si>
    <t>the dog i want to adopt!</t>
  </si>
  <si>
    <t>going out to a show and drinks with friends; or staying up late getting ready for auditions.</t>
  </si>
  <si>
    <t>i wear glasses; but i almost always take them off for pictures because i think i look better without them. contacts kind of freak me out... i should be brave and try them.</t>
  </si>
  <si>
    <t>i'll make you laugh. intimate conversations. companionship. we'll do fun stuff. travel to exotic places. late night talks. early morning walks. some struggles and snuggles. a few pets. a life worth living. beaches. good food. depth. spirituality. lefty politics. a ball game. purring cat on the lap while reading a good book. alone time and together time. being goofy. profound insights.    i enjoy being a couple; being with close friends; and quiet time being by myself.    friendship is the foundation of a relationship.    i prefer one on one interaction to groups.    i am kindfunnysmart.</t>
  </si>
  <si>
    <t>trying to work less as an entrepreneur. taking more time for fun stuff. i want to travel more.    creating a web site on how to create your own (non-academic) philosophy and writing a book on my philosophy.    i have good friends. looking for a lover (who is also a friend).</t>
  </si>
  <si>
    <t>neil young. strawberries from that organic farm. when i was in new york; i really liked a play called freud's last session (about a meeting between siggy and c.s. lewis). the shawshank redemption. anything by hayao miyazaki; william irwin thompson; or bob dylan.</t>
  </si>
  <si>
    <t>have you noticed if a politician doesn't want to answer a question; they just ignore it; and launch into what they want to say? i'm not like that.</t>
  </si>
  <si>
    <t>the meaning of life; the state of the world; and is there a giant warehouse in cyberspace that stores all the lost emails?</t>
  </si>
  <si>
    <t>dinner with a friend. movie. relaxing at home. packing for that weekend get away with you?</t>
  </si>
  <si>
    <t>my answer will stay private; right? .....</t>
  </si>
  <si>
    <t>if your fingers are compelled to respond; if you were hearing in your mind's ear smart ass responses as you read my profile; or if you are visualizing us hand in hand whispering quirky intimacies; then go for it.</t>
  </si>
  <si>
    <t>i'm a living contradiction!    - i'm fobby yet americanized;  - i suck at sports because i have abnormally slow reflexes yet i love driving (can drive from the bay area to vegas in one stretch);  - i cant sing for sh*t yet i love karaoke  - i love going out with big groups but i also love hanging out with friends one-on-one to have a heart-to-heart conversation  - i love the outdoors but i'm a super slow hiker and biker  - i love some me-time and personal space yet i hate being alone  - i like to joke around but i can get very serious  - i am confident yet i can make a never-ending list of flaws of myself.  - i think life is wonderful yet it can pull the harshest tricks on you sometime  - i hate violence yet i love action movies  - i don't think romantic love is a necessary component for a person to live a happy life; but yet i enjoy getting madly romantic  - i think my perfect match will have a personality that's an exact copy of me yet being my perfect complement at the same time ... i guess having a contradicting personality actually makes this a possibility! ;-)</t>
  </si>
  <si>
    <t>i got my b.s. in electrical engineering and computer science at uc berkeley; and i'm back for a phd in industrial engineering and operations research. teaching is one of my biggest passions; along with traveling; filmmaking; photography; and interior design. i'm hoping to work as a professor or lecturer in the future; take photographs at my leisure; design my own dream house; and at some point save enough money to produce my own independent film.</t>
  </si>
  <si>
    <t>providing emotional support to friends and loved ones when they most need it.    appreciating all kinds of movies; including the really weird ones! i'd like to think of them as innovative and creative =]    staring blankly into the wall for an extensive period of time... =p</t>
  </si>
  <si>
    <t>my really loud voice when i get carried away in exciting conversations; i literally laugh out loud!</t>
  </si>
  <si>
    <t>i love a lot of movies; my personal dvd/blu-ray collection exceeds 500 titles! i love anything that contains bullets flying and explosions; beautiful women; innovative cinematography styles; puzzles to piece together; funny lol moments; and eye-tearing awww moments; and especially movies that can lead into a week-long debate!    i dislike reading books mainly because i read really slowly and i value time. i limit myself to at most 3 tv shows at a time; also because i dont have time to follow more than that. some of my favorite tv shows (past and present) are: 24; prison break (before it went to sh*t); fringe; alcatraz; castle; seinfeld; family guy; south park    i enjoy modern pop light rock and classical musics; but i don't normally know the artist or song title. i also like chinese pop from taiwan; where i was born and raised till age 14; my favorite taiwanese singer/actress is rainie yang; i also enjoy the songs of jay chou; elva; yanzi (stefanie) sun; s.h.e.; and many more!    i love all sorts of food; especially meat! i'm a sucker for good steak! and good chinese and thai food; i especially like sechuan cuisine! in general; i dont eat seafood; with the exception that i'm ok with most fish.</t>
  </si>
  <si>
    <t>caring family and friends  good food  internet access  a tv  good speakers to go with movies/music  a car to get around</t>
  </si>
  <si>
    <t>how to live everyday to its maximal efficiency; what i'm doing with my future; and sometimes very random insignificant things ;-)</t>
  </si>
  <si>
    <t>if it's one of the fridays where i feel like going out; i'd probably be grabbing a drink with friends at a bar or singing karaoke    if it's one of the fridays where i feel like being passive and just unwind; then you'll probably find me hanging out with friends at my or one of their apartments playing board games; watching a movie; or just chatting away.</t>
  </si>
  <si>
    <t>i cry from watching romantic comedies ^^"</t>
  </si>
  <si>
    <t>-you think we can potentially become good friends    -you're looking for a movie buddy or want to talk about movies.    -you think you can name a movie i'd like to watch but yet haven't seen before! (yes; that's a challenge!)    -you want to go on photo trips together    -you want to ask me about anything    -you simply want to chat    remember; i want to talk to you! =)</t>
  </si>
  <si>
    <t>let me walk you through my average day........when i wake up; i run to the bathroom but stop for a second to rub my cat with the bottom of my feet. at this point too lazy to bend over. shit; shower and shave. out the door; high five the mailman. put on my favorite playlist and drive to work; chairdancing occasionally. at work; i sit at a desk and calculate how long it will take me to do my job; sometimes i forget to calculate the time i spend calculating. then i get up and do my job. after work around five-ish. i find time to stop at a vista point to write in my journal. i head to the nearest mountainous hillside and traverse it with my bicycle. this is how i stay in average shape. when i get back home; i may or may not pick up food but sometimes cook an average 1 course meal consisting of some meat some breads and some vegetables. my nights are spent plotting the next caper and/or texting the people in my life or watching a movie and/or exploring and/or reading.......you know chillin. before crashing i shower to get fresh and clean. dream.</t>
  </si>
  <si>
    <t>i have a thing for the camera. i have been shooting people in their faces since 2000. we should have a photoshoot; they are a ton of fun.</t>
  </si>
  <si>
    <t>i like to think i'm good at cuddling. i am equally good at rollerblading; kung fu; fingersnapping and marshmellows are really good.</t>
  </si>
  <si>
    <t>a stranger has never came up to me to inform me that they noticed a trait of mine. i like the money pit. that is my response.</t>
  </si>
  <si>
    <t>recently read the magicians; loved it. recently saw deathproof; loved it.my choice of tele would be always sunny &amp;amp; the office.</t>
  </si>
  <si>
    <t>music; pb&amp;amp;j sammy; beaches; music; camera &amp;amp; sunglasses.</t>
  </si>
  <si>
    <t>i think about how i'm going to get from here to the beach. westbound and down.</t>
  </si>
  <si>
    <t>i like to hang out in small groups of people with the occasional dash of club and bar scenes. i like to be in places where i can hear who i'm talking to.</t>
  </si>
  <si>
    <t>i think this website will work. hhmmmmm?</t>
  </si>
  <si>
    <t>you like to relax and laugh. that's mostly what i do; so try not to rock the boat. drama is a no no.</t>
  </si>
  <si>
    <t>i moved to amsterdam in february 2011 for what was supposed to have been a 3-month stay that turned into 7 months! now back in sf since september.    i'm what you would call a &lt;a class="ilink" href= "/interests?i=foodie"&gt;foodie&lt;/a&gt; (although i prefer the term "food snob"). i love &lt;a class="ilink" href= "/interests?i=eating"&gt;eating&lt;/a&gt;; i love &lt;a class="ilink" href= "/interests?i=cooking"&gt;cooking&lt;/a&gt;. i like high-end restaurants; i like hole-in-the-wall joints. i have way too much useless food knowledge rattling around in my head and i like sharing it with people if they're interested.    i consider myself an &lt;a class="ilink" href= "/interests?i=intellectual"&gt;intellectual&lt;/a&gt;  in a broad sense of the word as someone who is interested in ideas  and i'm looking for the same. i like people who are intellectually or artistically engaged in the world around them.    i have a very dry sense of humor; people who don't know me often can't tell when i'm joking.    i'm an ex-new-yorker; but not the kind that talks about it incessantly. you know what i mean.    i am quiet; sophisticated; and sexy</t>
  </si>
  <si>
    <t>i love my job; it's the perfect combination of creative; strategic; and analytical. i'm a director at a well-known design consultancy; which means i concept and &lt;a class="ilink" href= "/interests?i=design"&gt;design&lt;/a&gt; a whole range of products (from mobile phones to software to food) for all kinds of clients. my background is in &lt;a class="ilink" href= "/interests?i=interaction+design"&gt;interaction design&lt;/a&gt;; so i think about how interactive products behave and the mental models people use to understand them. each project is a learning experience.</t>
  </si>
  <si>
    <t>physically; i get a lot of comments about my lips. i don't have a lip fetish personally; but apparently a lot of people do.</t>
  </si>
  <si>
    <t>i love &lt;a class="ilink" href="/interests?i=the+new+yorker"&gt;the new yorker&lt;/a&gt; for the same reason i love my job: i learn about fascinating things i never would have thought to seek out on my own. books about &lt;a class="ilink" href= "/interests?i=science"&gt;science&lt;/a&gt;; &lt;a class="ilink" href= "/interests?i=history"&gt;history&lt;/a&gt;; &lt;a class="ilink" href= "/interests?i=language"&gt;language&lt;/a&gt;; and &lt;a class="ilink" href= "/interests?i=food"&gt;food&lt;/a&gt;. authors: david sedaris; michael chabon; jos saramago; kazuo ishiguro. &lt;a class="ilink" href= "/interests?i=roz+chast"&gt;roz chast&lt;/a&gt;.    movies: kurosawa; almodvar; hitchcock; pixar. i love going to the &lt;a class="ilink" href="/interests?i=castro+theater"&gt;castro theater&lt;/a&gt;; whether it's a silent movie or something campy from the eighties.    music: &lt;a class="ilink" href="/interests?i=early+music"&gt;early music&lt;/a&gt;; &lt;a class="ilink" href= "/interests?i=baroque"&gt;baroque&lt;/a&gt;; &lt;a class="ilink" href= "/interests?i=20th-century+classical"&gt;20th-century classical&lt;/a&gt;; alternative/pop i discover on pandora; american roots music; 50s and 60s gospel; among other things. i also love &lt;a class="ilink" href="/interests?i=opera"&gt;opera&lt;/a&gt;; &lt;a class="ilink" href= "/interests?i=modern%0adance"&gt;modern dance&lt;/a&gt;; and &lt;a class= "ilink" href="/interests?i=modern+art"&gt;modern art&lt;/a&gt;.    don't get me started on food; there's no way i could pick a favorite!</t>
  </si>
  <si>
    <t>good food; something to read; art &amp;amp; culture; travel; friends; and yes; sex.</t>
  </si>
  <si>
    <t>out with friends for dinner and a drink; or sometimes just at home relaxing.</t>
  </si>
  <si>
    <t>i'm hiv positive and very healthy. if that's a problem for you please don't contact me.</t>
  </si>
  <si>
    <t>you're perfect and have absolutely no flaws whatsoever. oh; ok; i'll settle for guys who are cute; fun; interesting; great kissers; and see themselves reflected in at least some part of this profile.</t>
  </si>
  <si>
    <t>i'm originally from colorado; spent eight years on the east coast; and am now in california for grad school. i am well-known for dragging my friends on really long hikes and for throwing dinner parties. i'm also a huge nerd.    things that are really important to me:  - curiosity  - making things from scratch  - playing outside  - adventures and exploring  - learning new skills  - travel (i know; i know; everyone says that.)  - eloquence</t>
  </si>
  <si>
    <t>my primary professional interest is clean energy; so when i put on a suit in the morning it's usually to work on a tiny sliver of this problem.    i challenged myself to run/hike/bike/climb 300 miles by the end of the summer; a lot of my free time these days is spent on those activities. (yes; i know a mile of biking is not the same as a mile of running. and what is a mile of climbing? worry not. there is a system of equivalencies.)</t>
  </si>
  <si>
    <t>my grandmother told me never to admit this; but i'm a pretty good cook.</t>
  </si>
  <si>
    <t>probably my hair (curly) and the fact that i walk really fast.</t>
  </si>
  <si>
    <t>books:  i have been in a serious non-fiction phase recently; but my all-time favorite books/authors are:  - the his dark materials series  - david sedaris  - cutting for stone  - garner's modern american usage (seriously. if you're interested in language this book is incredible.)  - mcgee's on food and cooking (science of food?! yes please!)    shows:  - 30 rock  - parks and rec  - big bang theory  - west wing  - frasier  (caveat: i don't own a tv)    music: recently the national and mumford and sons; but this changes regularly.    food: this is an entire essay unto itself. i love good food and will go far out of my way to try excellent dishes. in general i believe that "from scratch" is far superior to any other method of preparation and that more flavor and spice is better than less. i like things that are fresh and seasonal and believe that almost anything is better accompanied by a truly superb craft beer. let's put it this way: i'm not picky; but i am certainly particular.</t>
  </si>
  <si>
    <t>probably at dinner or happy hour with friends.</t>
  </si>
  <si>
    <t>my mom gave me a set of juggling balls when i started law school. she claims they're good for stress relief; but i think she secretly wants me to practice; i'm by far the worst juggler in my family!</t>
  </si>
  <si>
    <t>- you know the name of this punctuation mark: ?!  - when given a choice you'll always walk.  - you identify with this comic: http://xkcd.com/308/.</t>
  </si>
  <si>
    <t>nice guy in sf</t>
  </si>
  <si>
    <t>nothing really. just working</t>
  </si>
  <si>
    <t>i'm a 12 year old trapped in a 29 year old body. i've never eaten steak before. i want to live in a house with secret rooms. i was once arrested for trespassing in a haunted mental asylum. i've sent a pancake in the mail. when i was 16; i pierced my own tongue. i want a trampoline. i'm (adorably) goofy and (charmingly) awkward. &lt;a class="ilink" href="/interests?i=halloween"&gt;halloween&lt;/a&gt; is my favorite holiday. i think passion; compassion; and &lt;a class="ilink" href="/interests?i=imagination"&gt;imagination&lt;/a&gt; are probably the most important qualities in a person and those are probably the three strongest facets of my personality. i'm silly; passionate; and a bit crazy (the good kind) but i am extremely thoughtful and give all of myself to the people in my life.</t>
  </si>
  <si>
    <t>i'm a veterinary technician and i love my job; although i often consider running away to join the circus.    i am very passionate about music; art; and nature. i love festivals; since they are the perfect amalgam of these things! i also love making and dressing up in costumes; learning that oakland is just as awesome as sf; hiking the bay area; cultivating my inner-child; and surrounding myself with the most amazing friends.</t>
  </si>
  <si>
    <t>finding wonder in the ordinary; bending my left thumb into unnatural positions; cooking vegan food that impresses omnivorous skeptics; playing uno; stealthily giving you bunny ears in pictures of us; spelling and grammar; singing disney songs in character; scuba diving; explaining what okazaki fragments are; making amazing art on the facebook graffiti thingy that will knock your socks off (remember that?)</t>
  </si>
  <si>
    <t>that i've already lost my keys. my padawan braid. that i overuse hand gestures while talking. that my eyes get really wide when i get excited about something. that i remind them of a really tall elf.</t>
  </si>
  <si>
    <t>books: house of leaves; the wind-up bird chronicle; anthem; the perks of being a wallflower; catcher in the rye; and the giver.    music: dubstep; breakbeat; glitch; electro; d&amp;amp;b; psybient; quirky indie especially of the disco-punk/dance-rock variety (think lcd soundsystem)... i'm usually bored by trance and house; but honestly i will shake my ass to anything; hip hop; &amp;amp; anything with &lt;a class="ilink" href="/interests?i=banjo"&gt;banjo&lt;/a&gt;.    movies: scary ones!    tv: lost was the best show that ever existed. dexter; glee; and californication are still pretty great though.    food: stuff without animals- the spicier and the less american; the better.</t>
  </si>
  <si>
    <t>1. my dog  2. music  3. art  4. nature  5. coconut water  6. my iphone... which i am ridiculously over-dependent on for contact to everyone i know; my calendar; google mapping every single place ever; and providing the 30 gig soundtrack to my life.</t>
  </si>
  <si>
    <t>what am i going to be next halloween? what if there is an entire planet with its own civilization on that spec of dust; like in horton hears a who? &lt;a class="ilink" href= "/interests?i=evolution"&gt;evolution&lt;/a&gt; is pretty freaking amazing. what if there was a secret passageway in my house leading to another world? i can't wait to see my dog when i get home. why does burning man ever have to end? can you believe dinosaurs used to walk on the land we are sitting on... omg; awesome!</t>
  </si>
  <si>
    <t>working... or making mischief with friends at a concert; music festival; art show; party; dive bar; while exploring the city or the wilderness ...or just chillin at home with my dog!</t>
  </si>
  <si>
    <t>i've been called to the principal's office for using all the write-in answer lines throughout a standardized test to write an obscene fictional story.    errrr...sometimes i wear patchouli.</t>
  </si>
  <si>
    <t>...you can complement my quirkiness with your own. if you are creative; vibrant; and adventurous- hungry to live! i need someone who can keep up with me and push me farther than i would go alone; but who also grounds me. if your sense of humor is both the intelligent witty kind; and the lowbrow juvenile kind. if you won't get annoyed by me losing my keys all the time. if you're ok with getting muddy on a hike; getting paint on an old pair of jeans; or getting dog hair on your clothes. if either snuggling or foodfights are pastimes of yours. if you think that ninja stars suspended inside of water balloons may be the most ingenious defense weapon ever; particularly in the case of a class 3 zombie outbreak.    if you are looking for a &lt;a class="ilink" href= "/interests?i=poi"&gt;poi&lt;/a&gt; practice buddy!    if you can show me around the east bay; cuz i recently moved from the city across the pond!</t>
  </si>
  <si>
    <t>english (fluently)/french (poorly)/spanish (poorly)/german (poorly)</t>
  </si>
  <si>
    <t>hello! nice to meet you! i am an upstanding gentleman that has the heart of a baby otter. there are times i wish i could be more foolhardy; like stealing back my hotdog from thieving; conniving seagulls or punching lobsters in the balls for not tasting delicious like their crab cousins. i've already had ladies try to convince me that lobsters are superior in the past; but their efforts were led to naught.    aside from crustaceans and other sea-jerks; i enjoy eating massive amounts of &lt;a class="ilink" href="/interests?i=sushi"&gt;sushi&lt;/a&gt; and &lt;a class="ilink" href="/interests?i=pasta"&gt;pasta&lt;/a&gt;; staying up way too late; &lt;a class="ilink" href= "/interests?i=writing"&gt;writing&lt;/a&gt;; &lt;a class="ilink" href= "/interests?i=making+music"&gt;making music&lt;/a&gt;; and &lt;a class="ilink" href="/interests?i=being+a+genuine+dude"&gt;being a genuine dude&lt;/a&gt;</t>
  </si>
  <si>
    <t>this is usually a mystery; but i have done some amazing things before and i will continue to do them again. if you told me that a hundred billion goats jamming throughout the galaxy didn't sound awesome; i would shake my head and guffaw heartily.    what you should ask yourself is: "do i enjoy the sight of elderly pelicans? do i know the gentle feeling of a warm fuzzy sloth hug or the touch of a shy goat?" what i am doing is not important; but the fact that i ate five tacos just hours before the time of this writing should be ample indication that i am doing at least two things correctly in my life.</t>
  </si>
  <si>
    <t>being a friend to cats and dogs; i guess? i'm also pretty decent at sleeping; which is always a good quality in a person. i'm not too bad at making chili; spaghetti sauce.. delicious shit that has to do with tomatoes.    i am sub-par at waking up early (at least; being conscious); eating lobsters; not enjoying chef boyardee canned foods; those magic eye things; being extreme all the time; ghostbusting; and gambling.    listen; i am good at doing stuff; ok? probably not the most important shit but i am not here to be important; relevant; or factually/contextually sound.</t>
  </si>
  <si>
    <t>people notice a lot of shit! what am i going to say about this one? i am thin? i have brown hair? a butt? none of these are important.    what is important? maybe the fact that i have cool eyebrows; or that i am not some dirty old business executive who claims to be a ceo of some successful company that lures you in with top shelf tequila and lecherous behavior.</t>
  </si>
  <si>
    <t>i need to read more books; i was told to read haruki mirukami and i haven't done so; yet. sorry! i also have some robert anton wilson i've neglected. unfortunately; i'm way behind in reading.. let's not bring this up right now.    music....yes! instead of listing a long buttfuck menagerie of artists you may or may not have heard of; i'll just say i have been listening to an eclectic mix of electronic; indie; hiphop; and classical piano lately. if you know any good dub; indie britpop; or instrumental hiphop; please tell me. thanks!    i guess my handle indicates that i like eating sushi; so yes. i like that very much. big fuckin piles of shiro sake and maguro nigiri. on top of that let's add more spicy tuna rolls and some insanely delicious tempura shrimp thing. yes.    other than that; i guess i like stuffing my gullet with amazing amounts of pasta. if i had a battle between favorite pastas; it would be a tie between vermicelli and conchiglie (shells!)</t>
  </si>
  <si>
    <t>super intelligent pretentious conversations; poop golems; a 1984 magnavox ghetto blaster; wesley willis; fennec foxes; and honeydew</t>
  </si>
  <si>
    <t>sushi; mostly. sake; secondly</t>
  </si>
  <si>
    <t>jamming out. wanting to jam out. preparing to rock.    i hope to be at a trendy sports bar wearing my freshest ed hardy shirt; and all of a sudden someone plays c&amp;amp;c music factory's 'everybody dance now' and the bar goes nuts!!! i hope to be dancing next to a pretty girl like the song insinuates.</t>
  </si>
  <si>
    <t>i was afraid of the game 'operation' when i was young</t>
  </si>
  <si>
    <t>you have ridden on a camel; elephant; and miniature pony.    you stay up late; frequently.    you have not taken bath salts on a daily basis.    you think seagulls are mainly jerks.    the idea of sushi and sake runs through your mind constantly.</t>
  </si>
  <si>
    <t>english (poorly)/spanish (poorly)/japanese (poorly)</t>
  </si>
  <si>
    <t>i'm passionate and overly idealistic about changing the world. at the same time; i can easily laugh at myself and often feel the need to do so. i graduated from law school a few months agoafter 24 years of school with some traveling sprinkled throughoutand moved to the city in an effort to finally become a real person.    i'm a bit of a news junkie; love chocolate; and cannot believe i get to wake up in this amazing city everyday.</t>
  </si>
  <si>
    <t>i'm a federal government lawyer aspiring to become a war crimes prosecutor.</t>
  </si>
  <si>
    <t>being a loyal friend and building lego masterpieces</t>
  </si>
  <si>
    <t>hmhard one. come back to me.</t>
  </si>
  <si>
    <t>hmeasy one    books: ferdinand the bull; shantaram; master of the senate; zeitoun; devil in the white city; historical biographies; half the sky; matterhorn; farenheit 451; ghost wars; the great santini    movies: boondock saints; all pixar movies    shows: wonder years; the office; 30 rock; the simpsons    music: country (as per my virginia roots); wilco; amos lee; eric clapton; tainted love and; well; anything else i can dance to</t>
  </si>
  <si>
    <t>friends &amp;amp; family  passport  frozen yogurt  being a lawyer  my running shoes  the new york giants</t>
  </si>
  <si>
    <t>how i can find a job that permits me to travel around the world; preferably with my puppy in tow</t>
  </si>
  <si>
    <t>i'm slightly to moderately obsessed with harry potter</t>
  </si>
  <si>
    <t>if you can handle hanging out with someone who can't eat dairy</t>
  </si>
  <si>
    <t>easy going; easy to read; funny; a little bit naive; considerate; loving; fun</t>
  </si>
  <si>
    <t>trying to make use of my talent that i learned from school.</t>
  </si>
  <si>
    <t>how young i look.</t>
  </si>
  <si>
    <t>books: pride and prejudice; a tree grows in brooklyn; my sister's keeper  movies: the rock; a few good men  tv shows: grey's anatomy  music: onerepublic; the script; safetysuit</t>
  </si>
  <si>
    <t>internet  iphone  family  friends  tea/coffee  laughter</t>
  </si>
  <si>
    <t>what activities i should do this coming weekend to make life more interesting/fun</t>
  </si>
  <si>
    <t>at a hh; hanging out with friends; watching a movie; catching up on a much needed r&amp;amp;r</t>
  </si>
  <si>
    <t>you are down to earth and want to meet new people.</t>
  </si>
  <si>
    <t>i was born and raised in sf. been all over the world and still think this is one of the better places to be. i'm laid back and versatile guy. food is one of my many passions and i love having a nice dinner somewhere; or cooking at home. living an active lifestyle is key to health and happiness. i love my sports and martial arts. they help me keep my head straight and on top of that they are extremely fun.</t>
  </si>
  <si>
    <t>i work in the family business. been doing it for the last several years. i love what i do. i get to travel a lot for work so thats a plus. traveling is one of my passions and i always make it a point to go somewere new every year. i love spending time with freinds and family and doing whatever.</t>
  </si>
  <si>
    <t>i love to cook and i am good at it.</t>
  </si>
  <si>
    <t>as far as movies; i like anything violent; funny; or scarry. music; i am pretty eclectic here as well. metal; hip hop; reggae; classical; latin; whatever. as far as food; its my life; its what i do; and i am not very picky about it. food is essential to life and should be enjoyed. as far as books; i like all kinds of history and current events.</t>
  </si>
  <si>
    <t>freinds and family; food; wine; exercise; music; and oh yeah; water.</t>
  </si>
  <si>
    <t>at the gym after work then out with friends for dinner and drinks.</t>
  </si>
  <si>
    <t>i don't look like my age</t>
  </si>
  <si>
    <t>food: anything :)  sports: running; badminton; scuba diving; biking; fitness</t>
  </si>
  <si>
    <t>usually playing badminton</t>
  </si>
  <si>
    <t>english (fluently)/tagalog (fluently)/chinese (okay)</t>
  </si>
  <si>
    <t>"freedom's just another word for nothin' left to lose"... i try to live life with this spirit. appreciate the simple things..a seat on muni; a hot cup of peets coffee; the view from dolores; the jukebox at the page. i moved out here after college thinking i would check it out for a 'year or two'; and yet here i still am. being able to play outdoors; be it surf or ski; live music every night and the amazing friends i have met have made this place so great. i do miss back east during fall and football season; so you probably should know sundays during this time; i am busy:) otherwise; i love reading memoirs; finding new music; going to shows; yoga and hanging out with friends. and..good food and wine; those two make the world go round.</t>
  </si>
  <si>
    <t>i work in advertising; or in my hippie way of looking at it; getting ideas out to the world to make people see things in a new and interesting way. i like the variety of it; the quirky people and how every day can be very different. i attempting to take up tennis again; (to the detriment of the people on the court next to me); like to go hiking and running; and doing some diy projects for my apt; and who knows what else...</t>
  </si>
  <si>
    <t>...making chocolate chip cookies  ...telling funny stories  ...finding the nearest coffee shop in a new place  ...remembering people's names; except for famous people  ...presidential trivia</t>
  </si>
  <si>
    <t>books: the great gatsby; a prayer for own meany; a tree grows in brooklyn; david eggers; david foster wallace; david sedaris; rock and roll memoirs: dylan; patti smith; patti boyd  movies: i like a lot of different genres; indie flicks and comedies; but have a girly weakness for british romantic comedies.  shows: daily show; mad men; game of thrones; and some bravo shows i won't put here..  music: where to begin? stones; phish; stevie wonder; my morning jacket; arcade fire; dawes; wilco; avett brothers; sam cooke; heartless bastards; old school hip hop and bluegrass</t>
  </si>
  <si>
    <t>...french press coffee; try it and you will see  ...live music  ...my sisters and best friends advice  ...pen and paper  ...laughter  ...adventure</t>
  </si>
  <si>
    <t>how cold does it have to be for you to see your breath? why do men have nipples? and other life quandaries</t>
  </si>
  <si>
    <t>either heading to happy hour; to tahoe or winding down from a long week excited to catch up on dvr</t>
  </si>
  <si>
    <t>i don't really like seafood; and some people think that's weird</t>
  </si>
  <si>
    <t>you're still reading this..get to it!</t>
  </si>
  <si>
    <t>english/spanish (okay)/italian (okay)</t>
  </si>
  <si>
    <t>i'm a forman for a construction company; i treat people like i want to be treated; i make my lady feel like she is everything; i'm easy going and giving;</t>
  </si>
  <si>
    <t>i'm a forman for a construction company; have my own 2 bedroom home; ride a harley; and i treat people like i want to be treated; i like to workout;</t>
  </si>
  <si>
    <t>i have integrity and make my lady feel special; i'm good at my job;and love to work; i make people laugh; and love to travle;</t>
  </si>
  <si>
    <t>my tattoos and my muscle's; i look scary but i'm a very sweet kind man; intel i see someone hurting women or children;</t>
  </si>
  <si>
    <t>action movies; some chick fliks; scary movies;</t>
  </si>
  <si>
    <t>i like to watch life like it's a movie and i try to have a sense of humor about everything. that said; i'm pretty passionate about my interests and beliefs.    most of those beliefs revolve around the importance of liberty; human rights; animal rights; ecology; and science.    i'm a musician; a graduate student; a vegan; a minimalist; and an absurdist.</t>
  </si>
  <si>
    <t>i'm a musician and a grad student in clinical psychology. i also paint now and then.</t>
  </si>
  <si>
    <t>music; procrastination; cooking; and intentionally misinterpreting dangling modifiers and double entendres.</t>
  </si>
  <si>
    <t>my goofy sense of humor.</t>
  </si>
  <si>
    <t>music: the sisters of mercy. tom petty and the heartbreakers. the kills. ministry. garbage. portishead. iamx. marilyn manson. concrete blonde.    books: lewis carroll's "alice's adventures in wonderland." josephine hart's "damage." chuck klosterman's "sex; drugs; &amp;amp; cocoa puffs." albert ellis' "all out!"    movies: edward scissorhands. the breakfast club. powder. the anniversary party. scent of a woman.    tv: the maxx. daria. parenthood. house. californication. desperate housewives.    food: chinese. vietnamese. thai. mexican. indian.</t>
  </si>
  <si>
    <t>1. my computer. i use it for everything. ever.  2. music.  3. movies.  4. albert ellis. he's dead now; but at least he wrote a lot. the world would probably be a lot better if everyone read albert ellis.  5. asian food.  6. a sense of humor.</t>
  </si>
  <si>
    <t>hi there :) i love animals; i'm creative and adventurous; and i'm a very intuitive; feelings-oriented person. i grew up in the boston area so i'm also kind of a wisecrack-y smart-aleck with a brainy; nerdy bent. my favorite things include having fun (i have a really silly sense of humor and i love a man who can banter and make me laugh); dancing and singing along to the radio (i kick butt at guitar hero and love to make a fool out of myself at karaoke); analyzing history and society (nothing turns me on like a smart guy with a big brain;) and going out for drinks and a meal (yummy food + fun conversation = happy me!) i'm friendly and outgoing and i love spending time with people and making new friends; but i also love to have plenty of chill time for hanging out alone or one-on-one with my man. in my quiet time i like to recharge by reading; going for long walks exploring the neighborhood; dancing and doing yoga; cooking delicious things; and catching up on the dvr (30 rock; mad men; the office and arrested developments are perennial faves.) when i'm in a relationship i like to be with someone where the hours fly by; goofing around; cuddling; and having rambling conversations about everything under the sun. having a sense of humor and enjoying the vibrancy of life is really important to me...being healthy; grounded; and balanced is; too. i like to throw myself into unfamiliar environments for the thrill of it; but i'm secretly kind of shy underneath it all...so the more kind and gentle you are; the quicker i will begin to trust you :) i love to explore and travel is a huge part of my life...i sailed around the world on semester at sea at age 20 and i love to try to recapture that feeling through travel and road-tripping. my family tree is equally mathematically and artistically oriented; so i have a passionate interest in all things sci-fi and geeky; but philosophically (and by talent and trade) i'm more of a hippie-dippy artist. i'm a very imaginative; warm; and curious person...to me; life is a spectacular experience and i'm looking for someone kind; trustworthy; and reliable who wants to share in the adventure. open communication; a deep sense of commitment; and awesome physical and emotional chemistry are; to me; among the most important qualities a romantic relationship can have. i'd like to meet someone who is fun; passionate; silly; affectionate; self-aware; committed; hilarious; egalitarian; strong; kind; curious; handy; mature; and clever...and who is ready to meet a woman who can take his life to a new level of awesomeness.</t>
  </si>
  <si>
    <t>seeing the beauty in people...encouraging expression...snuggling...having interesting conversations...laughing...debating a point (i don't care if i win; i like the energy of the interplay)...dancing...</t>
  </si>
  <si>
    <t>my smile...my style...maybe my hair...</t>
  </si>
  <si>
    <t>i often work weekends; so some fridays are a weeknight for me. i might meet up with a friend or a few after work for drinks and dinner or an outing (art walk; interesting band; bbq; happy hour; gathering at home; etc.) otherwise i'll usually stop at a local market for dinner ingredients; or swing by one of the many yummy neighborhood places for takeout...then it's all about coming home; relaxing; and being cozy :)</t>
  </si>
  <si>
    <t>a girl's gotta have her secrets...;)</t>
  </si>
  <si>
    <t>i'm a bit on the quieter; introverted side at first glance; tho i enjoy absurd humor much and can be a goof or a loudmouth in the right moods. i keep a healthy appreciation for the ridiculous in loved ones. i value my contemplative times; daydreams; and free time; but really value my friends and family too (who can be without?). i'm workin on appreciating the value of work; finding something that supports the goodness of things and the social responsibility of beings; as well as the need to enjoy myself. i'm tryin to remind myself of the privilege of my life.    i'm limitin worry about humankind; limitin screen viewings; and limitin internets (ahh!)    i will cultivate my love the outdoors more. i will make more music and art. i will (try to) read the news more too.</t>
  </si>
  <si>
    <t>tryin to help people and earth without really ever being sure how and trying to appreciate (rather than writhing within) the web of emotions; desires; projections; memories and spirit stuff in brain/body.  i just gotta job as a garden educator for peeps with developmental disabilities/mental illness/substance abuse stuff. im probly gonna get an msw in the near future.</t>
  </si>
  <si>
    <t>(= pretty good at) listening finding something to enjoy in boring situations making salad dressing discussing inane cultural phenomena</t>
  </si>
  <si>
    <t>geek out: pynchon's against the day; most david foster wallace; most denis johnson; essays by rebecca solnit; the too much information podcast; wfmu; kfjc; wzbc @ night; most claire denis movies; caddyshack; sans soliel; every tarkovsky movie; rushmore; the thin red line; most michael haneke movies; the darker coen bros. movies; anything bruce connor or stan brakhage...cassavettes' love streams was good the two times i saw it..please contact me for discussion.  music: the weirder the better...if it's psychedelic droney krauty or noisy i'll probably love it or put up with it much to the chagrin of others. folk! punk! jazz! any combination of those three! americana and weirdo "world" music and electronic blips..and if it's some kinda conceptual experimental thingie; i will love it without even hearing it...my favorite band will probably be charalambides for the next five years or so. lately i've been listening to big blood; village of spaces; aaron dilloway; richard youngs; and sun city girls (when i wanna throw my hands up at the news).    i can appreciate most non-processed foods; but if backed into a kitchen corner; i'd probably say "asian"</t>
  </si>
  <si>
    <t>besides the vitals; i can safely say it would be really hard for me to be deaf cuz i'm obsessed with music; but who's to say a healthy aural imagination isn't a thing?  william burroughs: "love. what is it? the most natural painkiller there is"</t>
  </si>
  <si>
    <t>inane cultural phenomena; the plight of humankind; brains; bodies</t>
  </si>
  <si>
    <t>friends; food; band; movie; pictures; guitar; book; couch; beer</t>
  </si>
  <si>
    <t>my real name is neither glen; nor gary; nor ross</t>
  </si>
  <si>
    <t>you like expensive beer and experimental music or  you'd like to do one or more of these things:  go to a museum  have a coffee somewhere (i like drinking coffee on weekends)  have a beer somewhere (i like going to bars on weekdays)  go for a walk  go to an interesting place that i've never been to  go to the pfa (this place is so good it doesn't matter that seeing a movie on a first date is kinda weird)</t>
  </si>
  <si>
    <t>hi i'm shelby! i'm a barrista at starbucks. i love music; preferably indie music. i'm hipster and proud of it!</t>
  </si>
  <si>
    <t>working on my music degree; making bomb ass coffee; and polaroid capturing the world.</t>
  </si>
  <si>
    <t>making coffee; piano; guitar</t>
  </si>
  <si>
    <t>my awesomeness</t>
  </si>
  <si>
    <t>bright eyes is my favorite band ever! also she and him; grizzlybear; surfer blood; two door cinema club; the kooks; metric; the joy formidable and many many more.    breakfast at tiffanys is my favorite movie. i want to live like holly golightly!</t>
  </si>
  <si>
    <t>iphone; music; cheese; coffee; the city; and my dog scruffy &amp;lt;3</t>
  </si>
  <si>
    <t>why pigeons are over populating the world.</t>
  </si>
  <si>
    <t>eating alot of ice cream :)</t>
  </si>
  <si>
    <t>ask me :)</t>
  </si>
  <si>
    <t>you don't take shirtless self shots.</t>
  </si>
  <si>
    <t>i'm currently working full time and attempting to enjoy myself with my free time. i usually work mon-fri 9-5 and really enjoy the weekends off; either doing quick getaways or traveling. huge baseball fan and love going to games; giants are my team and i usually go to around 40 games a year and made it to all the playoff games including the world series. it was a blast.</t>
  </si>
  <si>
    <t>i'm a planner yet i love spontaneity which seems strange to say; but sometimes the truly random will bring the best results. i can tend to be a homebody during the week; as i am a victim of a set routine but i am always down for a change-up and can be talked into dinner and drinks or a fun adventure. weekends are usually where i find a lot of my free time to get things done and see friends and family. i'm a firm believer of the "it doesn't matter what your doing; but rather who you are with" line of thinking when it comes to activities. i like a wide range; but i don't really stick to one thing that i do extremely often although there are some i would like to do more then others.    random things i enjoy: going out dancing; camping; boating; wakeboarding; snowboarding; outdoors; the beach; traveling; movies; staying in for a night on the couch; road trips; going out with friends and everything else in between.</t>
  </si>
  <si>
    <t>resolving issues and differences; overcoming objections and obstacles. communication and planning. i often get looked at as the planner of my group of friends.</t>
  </si>
  <si>
    <t>hanging out with my friends; making as many hilarious memories as i can.</t>
  </si>
  <si>
    <t>i am looking for someone to spend time with and have fun with most of all as high levels of fun are very important to me. i have weekends off so activities and traveling; going camping; snowboarding; going boating with my wakeboard boat and other fun summer and winter activities sound good to me. i'm looking for someone that is fun to be around and that will laugh at my stupid jokes and that will maybe be excited to go to a baseball game or to go camping or snowboarding with me ... maybe hang out and go out for a night or so and "paint the town". i'm pretty a pretty easy going guy and i'm interested in experiencing life to all it has to offer :-)</t>
  </si>
  <si>
    <t>i am a very musical person who loves to talk and enjoys people. i might seem a bit shy but i am happy to meet new people. i love to go to the theater and films and i love the ballet. i am also happy outdoors. people laugh when i tell them i am an eagle scout because i always wonder if they want me to give the badge back because i am gay. it's kind of pretty and took a lot of work to get so i'll keep it. animals were here before us and frankly did a better job of taking care of the place. i am a true friend of man's best friend and my profile picture says it all. i love me some wiener dog. and i can spell dachshund. the thing i enjoy most in life is sharing. i am happy to share an old friend with an eager mind or to have a new experience together. i even touched a vermeer at the metropolitan museum because i was so adamant about the lesson i was teaching. learning and teaching are the center and focus of my life. i am a healthy positive and it is through struggle to gain exceptionally good health and a normal life-style both of which are the product of love and support and my fierce and intense drive to keep learning and teaching. too many movies; too little time. i also love people who are comfortable sharing emotion. which came first; the theatre or my life? my life slightly pre-dates my theatrical debut but only by a few years. i am comfortable in that i have had success at my career but i hasten to remind everyone i don't know how to do anything else. but i do like a friend who reminds me i am a good person.</t>
  </si>
  <si>
    <t>i am trying to suck the most out of life. too many movies not enough time. i don't like to waste time.</t>
  </si>
  <si>
    <t>going to; being in and teaching people about music and theatre and life. i also vacuum a mean pool and i can sew a flat-felled seam. do i even know what that is? i am good at listening and i am sometimes too good at offering my help and advice. i am responsive to commands of "shut up! and butt out!" and i am really really clean</t>
  </si>
  <si>
    <t>if they are tall; my hair. if they are short; my teeth or my dangerously mood revealing eyes;.</t>
  </si>
  <si>
    <t>books. i am currently reading tom sawyer as i am somewhat chagrined that i had never done. before that i read the barster chronicles by anthony trollope. that was really hard and source of some pride. anything written for good readers between the age of 12 and 15. music. fromkc and the sunshine band to the mikrocosmos of bela bartok i will love anything as long as it was not recorded by someone name loretta or tammy or conway and does not mention trucks; alimony or rifles. films. from early demille to elizabeth taylor to doris to robert downey; i want to see them all. favorites? surely #1 is "harold and maude." see above. too many films; too little time.</t>
  </si>
  <si>
    <t>sea mud soap; the young and the restless; sonicare toothbrush; deodorant; friends and q tips!</t>
  </si>
  <si>
    <t>music. songs. themes; lyrics; melodies...</t>
  </si>
  <si>
    <t>in a theater.</t>
  </si>
  <si>
    <t>that i signed up for an on-line dating site.</t>
  </si>
  <si>
    <t>i am an artist who lives in san francisco. its an awesome town what can i say. when i travel i could only last for like a week away from san francisco before i start to freak out. unless its new orleans. i love new orleans . id move there but i am afraid that if i ever did i would never leave - id be trapped! nope not ready to give up on san francisco just yet. i do not wish to feel any regrets as i want to know for certain that i gave it all i had here while having done everything i could in accomplishing my goals.</t>
  </si>
  <si>
    <t>poet / musician /community activist /bartender</t>
  </si>
  <si>
    <t>i love to make people laugh. i have an excellent work ethic. i am a deep thinker.</t>
  </si>
  <si>
    <t>music is a must and i listen to a lot of it. it is a requirement to my over all health. ive been listening to a lot of classical lately; helps me think. mostly though; i tend to lead towards music that rocks. here are some of my all time and recent favorites ---  broadcast; stereolab; the twilight sad; radiohead; beck;  sonic youth; pink floyd; arcade fire; beach house; autolux; smashing pumpkins; modest mouse; built to spill; little dragon  tv on the radio; the who; david bowie; talking heads;  crystal stilts; the black angels; cut copy; john lennon;  dead can dance; the velvet underground; the howling bells;  joy division    my favorite book is 1984 by george orwell.</t>
  </si>
  <si>
    <t>my life ; my dreams ; society ; planet earth</t>
  </si>
  <si>
    <t>i am usually working friday nights . if not ill hang out with friends maybe go to a show ; maybe ill just stay home. it truly depends on my mood versus on whats going on. sometimes i am in the mood to party and you know sometimes i feel like chilling. to me and in san francisco there is not much of a difference between friday or any other day in the week except for maybe sunday and monday. sunday is the ultimate chill day for me. i usually don t even leave my neighborhood. i live in the haight-- its great; amoeba; golden gate park. awesome. monday is not really well; ultimate at all. its just monday.</t>
  </si>
  <si>
    <t>if you are interested in hanging out.  you must be human. please no robots or zombies</t>
  </si>
  <si>
    <t>huh; i like doing many things; sometimes they conflict. in some moments i do something considered masculine; in others i'm more feminine. neither word means much to me anyhow. i like to climb things when its sunny; and i like to stay in when it's raining.    i like nice beverages.</t>
  </si>
  <si>
    <t>i'm working in the coffee industry. it's actually a passion of mine; i'm trying to become a high end roaster.</t>
  </si>
  <si>
    <t>i don't know; i don't care about being amazing at things so much as i care about doing what i love; and doing it well. i really like playing music; so i put care into that. i enjoy fishing; cooking; hiking around. i'm a pretty big political theory nerd; and also have anarchist politics.</t>
  </si>
  <si>
    <t>i have glasses; i'm also quite polite and a bit of a charmer. usually i'm talking.</t>
  </si>
  <si>
    <t>lately i've been really into certain strands of radical french political theory. i'm also interested in italian writings from the 1970's on the topic of insurrectionist movements.    i really want to read more classics; but some of my favorite authors are nietzsche; foucault; marx; bonnano and an excellent french group called tiqqun.    i want to go to theatre performances; but i have never been before so i tend to put it off.    my movie collection is decent; but it consists mostly of late 80's - early 2000's action films.    i really like mexican food; specifically al pastor. i grew up on it; and it's still a comfort food. i also like to cook for myself; recently i made grilled trout with cumin and lime and a mango salsa.</t>
  </si>
  <si>
    <t>good friends; excellent books; great coffee; clean water; wholesome food; my self.</t>
  </si>
  <si>
    <t>systems of power?    sometimes i'll walk against the flow of grocery stores just to show myself that i can.</t>
  </si>
  <si>
    <t>it's random.</t>
  </si>
  <si>
    <t>i listen to sad bastard music a lot.    also; i definitely sing the first taking back sunday album at the top of my lungs when driving down the highway.</t>
  </si>
  <si>
    <t>you want to?</t>
  </si>
  <si>
    <t>my name is steve. i was born in san francisco and i was raised in the east bay. i'm full blooded chinese; i can speak cantonese. however i'm not like your average traditional asian. i like american muscle cars; i like to shoot when ever i get the chance to go out to the range. i have conservative values but i am open minded. i am a huge oakland raiders fan; win or lose; i still bleed silver and black. i like to spend my time off driving around aimlessly; trying to find things to do or new places to hang out. i like to listen to a variety of music; mostly rap; alternative and country.  at this point in life; i don't care who you are; where you're from or what your past was like. as long as you're down to earth; kind hearted and you can gain my trust; i'd like to meet you sometime.</t>
  </si>
  <si>
    <t>i work full time at a refinery for a private security company. i also work for several other private security firms contracted to patrol section 8/federal housing projects through out the east bay area.    i am currently in the process to attend the police academy to receive my peace officer standards and training. i'm planning on becoming a reserve/full time peace officer when i graduate.</t>
  </si>
  <si>
    <t>report writing; driving....asian driving; fixing furniture and appliances. i also have a good memory...a good "selective" memory.</t>
  </si>
  <si>
    <t>i'd have to say my height; it's not common for people to encounter a 6 foot asian.</t>
  </si>
  <si>
    <t>i usually read car magazines; i liked to read harry potter at the time when it was interesting. i'm either on mustang forums reading up on mods or off topic.  movies; i like zombie/apocalyptic movies; private ryan; windtalkers; letters from iwo jima; flags of our fathers; hitman; hitch; tokyo drift; pirates of the carribean.  tv; southland; justified; ghost hunters; ghost adventures; top shot; football; south park; futurama; family guy.  music; godsmack; disturbed; tool; apc; apacolyptica; 3 days grace; lil wayne; drake; jaime foxx; young jezzy; edward maya; brad paisley; kenny chesney.  food; bbq; chinese; japanese (sushi); korean; vietnamese; itallian; greek and mexican. i also like junk foods.</t>
  </si>
  <si>
    <t>friends and family; fishing; iphone; fast cars and my shtf kit.</t>
  </si>
  <si>
    <t>what my next modification on my car will be; where will i be fishing next; and is it time to go home yet?</t>
  </si>
  <si>
    <t>either working or trying to go out and hang out with friends/get a few drinks.</t>
  </si>
  <si>
    <t>that i'm on more than one dating website?</t>
  </si>
  <si>
    <t>if you read my profile and believe we have something in common.  you're interested and want to get to know me.</t>
  </si>
  <si>
    <t>english (fluently)/chinese (okay)/spanish (poorly)/french (poorly)</t>
  </si>
  <si>
    <t>i work downtown at a software company (big suprise i know) and usually after work i like to grab a drink with friends or go to the gym or head home and catch up on tivo. on the weekends though i really like getting outside so if it is wintertime i love tahoe and if it's summer i love finding new places to hike.</t>
  </si>
  <si>
    <t>walking up hills</t>
  </si>
  <si>
    <t>that i really don't care how my hair looks  i really won't say no to anything and always down to try something new  and that i am really good at walking up hills...</t>
  </si>
  <si>
    <t>i am about to start reading shantaram and just finished the camel club by david baldacci which was amazing. but my favorite; favorite book was something i read all the way back in elementry school and i read it multiple times and the name is on the tip of my tongue right now so i promise i will update this thing as soon as i remember it...and i love all music except country and love all food and cooking but can't stand olives; they are disgusting.</t>
  </si>
  <si>
    <t>car  passport  skis  sunglasses  my wok  music</t>
  </si>
  <si>
    <t>how i can swing a job working on no reservations</t>
  </si>
  <si>
    <t>all depends on what happened thursday night.</t>
  </si>
  <si>
    <t>i'll tell you after i meet you; i promise it's a great story though...</t>
  </si>
  <si>
    <t>plants; animals; people; art; theatre; music; travel-- all of these things get me passionate and many of them have been special areas of study or work in recent years. balls currently in the air: horticulture/permaculture certificate (almost finished!); maintaining an edible/native plant gardening business; navigating the ins and outs of a worker-owned cooperative workplace. fostering dogs. finding time to work on my own garden; both metaphorically and literally.    i am primarily on this and other social networking sites to meet like-minded folks and build community. i am still looking for that magical partner with whom i can get down to business building the long-term dreams; but i have a life full of good people who challenge; stimulate; and care for me; and i am currently in a monogamous relationship with a sweet and supportive cuddle buddy.    i have a special place in my heart for fellow outgoing introverts and others who were too nerdy to be cool in high school; folks with passion; quirks; and a willingness to look silly for the sake of fun; art; or just relating to each other-- but not so much to prove how "liberated" they are. i like people who are humans first; and girls or boys second-- and maybe third. i get along with cooperatively-inclined individuals who can take the wheel or enjoy the ride.</t>
  </si>
  <si>
    <t>in the next five to 10 years; i plan to buy some land with some friends and/or fellow &lt;a class="ilink" href= "/interests?i=backwoods+hipsters"&gt;backwoods hipsters&lt;/a&gt; (http://www.backwoodshipster.com) and provide everything we need for ourselves with our own labor.    for the moment; i am making the most of my sweet life here in this sweet city; paying off my debts; trying to save money; and making it a point to learn as much as i can about fun little hobbies like: &lt;a class="ilink" href= "/interests?i=growing+and+preserving+food"&gt;growing and preserving food&lt;/a&gt;; &lt;a class="ilink" href= "/interests?i=natural+building"&gt;natural building&lt;/a&gt;; &lt;a class= "ilink" href="/interests?i=apiculture"&gt;apiculture&lt;/a&gt;; &lt;a class= "ilink" href="/interests?i=permaculture"&gt;permaculture&lt;/a&gt;; &lt;a class="ilink" href="/interests?i=collectivism"&gt;collectivism&lt;/a&gt;; &lt;a class="ilink" href= "/interests?i=communication"&gt;communication&lt;/a&gt;; and &lt;a class= "ilink" href="/interests?i=compromise"&gt;compromise&lt;/a&gt;.</t>
  </si>
  <si>
    <t>speaking with authority; even on subjects about which i know very little. filling in the vacuum. being the vice-president. rationalizing. details. &lt;a class="ilink" href= "/interests?i=languages"&gt;languages&lt;/a&gt;(though i am not as disciplined about them as i should be). things that require persistence and fine motor skills (drawing; painting; removing splinters; untying knots). holding forth. re-arranging the furniture.</t>
  </si>
  <si>
    <t>my "intense &lt;a class="ilink" href= "/interests?i=scorpio"&gt;scorpio&lt;/a&gt; gaze." i don't know why everyone brings it up; but they do. i mean; just because i am scanning your soul so that i may more fully understand and manipulate you doesn't mean you should be afraid...</t>
  </si>
  <si>
    <t>the bound: big sur and the oranges of hieronymous bosch (&lt;a class= "ilink" href="/interests?i=henry%0amiller"&gt;henry miller&lt;/a&gt;). travels with charley in search of america (&lt;a class="ilink" href= "/interests?i=john%0asteinbeck"&gt;john steinbeck&lt;/a&gt;). midnight's children (&lt;a class="ilink" href= "/interests?i=salman+rushdie"&gt;salman rushdie&lt;/a&gt;). the poisonwood bible (&lt;a class="ilink" href= "/interests?i=barbara+kingsolver"&gt;barbara kingsolver&lt;/a&gt;). &lt;a class="ilink" href="/interests?i=country+woman"&gt;country woman&lt;/a&gt;. &lt;a class="ilink" href= "/interests?i=full+moon+feast"&gt;full moon feast&lt;/a&gt; (jessica prentice). anything by &lt;a class="ilink" href= "/interests?i=wendell%0aberry"&gt;wendell berry&lt;/a&gt;.    the screen: &lt;a class="ilink" href="/interests?i=the+idiots"&gt;the idiots&lt;/a&gt;. &lt;a class="ilink" href= "/interests?i=tarnation"&gt;tarnation&lt;/a&gt;. &lt;a class="ilink" href= "/interests?i=harold+and%0amaude"&gt;harold and maude&lt;/a&gt;.    the aural: i like music so much i can't imagine fitting it into this little box. there's quality to be found in every genre; but i will admit to be most often listening to singer/songwriter types with clever and self-deprecating lyrics.    the gastric: &lt;a class="ilink" href= "/interests?i=free-range+bacon"&gt;free-range bacon&lt;/a&gt;. &lt;a class= "ilink" href="/interests?i=sauerkraut"&gt;sauerkraut&lt;/a&gt; (naturally fermented; of course). &lt;a class="ilink" href= "/interests?i=seaweed+salad"&gt;seaweed salad&lt;/a&gt; (sweet; sweet msg). &lt;a class="ilink" href="/interests?i=dino%0akale"&gt;dino kale&lt;/a&gt; (why is it the king of kales?). &lt;a class="ilink" href= "/interests?i=dark+chocolate"&gt;dark chocolate&lt;/a&gt;. food someone made for me; bonus if it's &lt;a class="ilink" href= "/interests?i=organic"&gt;organic&lt;/a&gt;; &lt;a class="ilink" href= "/interests?i=grass-pastured"&gt;grass-pastured&lt;/a&gt;; or came out of someone's &lt;a class="ilink" href="/interests?i=back+yard"&gt;back yard&lt;/a&gt;.</t>
  </si>
  <si>
    <t>1) people; both to inspire me with their surprising awesomeness; and for cuddling  2) alone time  3) a steady supply of calories and liquids (i'm serious; like every 3 hours or there's trouble)  4) a steady supply of new information (my brain gets cranky if i'm not learning)  5) sunshine/green growing things  6)comfortable shoes</t>
  </si>
  <si>
    <t>my own brain. my relationships. the state of the planet. how to best use the first to positively; rather than negatively; impact the other two.</t>
  </si>
  <si>
    <t>going to bed early; since i've been working at the crack of dawn on saturdays. if only you'd asked about saturday nights; okc-bot...</t>
  </si>
  <si>
    <t>my social skills can be sporadic at times. you should never take that personally.</t>
  </si>
  <si>
    <t>you also intend to live in an &lt;a class="ilink" href= "/interests?i=intentional+community"&gt;intentional community&lt;/a&gt; and are taking steps toward making that happen. you have the money for a down-payment on some land; and are just looking for people to help you get started. you can teach me to play the banjo that has been sitting in its case since i inherited it from my father.    or; you can tell me how you are actively engaged in making the world a better place.</t>
  </si>
  <si>
    <t>english (fluently)/french (okay)/spanish (okay)/italian (poorly)</t>
  </si>
  <si>
    <t>hi! i'm marylou. usually i am quite shy; but happily so. this changes when i am with friends and friendly people. i'm not very competitive except when it comes to ping pong or the bargain bin at record stores. i can usually be found in the kitchen baking up a storm or testing recipes... outdoors; riding a bike or hiking... watching a movie.. or; depending on the hour; enjoying coffee and cocktails with friends. i am happy and content with life as it is; but would love someone to adventure with. this someone should be ok with adventure as a verb. could you be him?</t>
  </si>
  <si>
    <t>dancing the charleston; putting together a delicious dinner when the fridge is practically empty; scrabble; drinking red wine; cartwheels; cake decorating; and i have a fairly graceful swan dive</t>
  </si>
  <si>
    <t>a home at the end of the world; parks and recreation; nectarines; cinema paradiso; arrested development; anna karenina; the avett brothers; true blood; guacamole; heirloom beans; ed sharpe; singin in the rain; middlesex; mustard; stand up comedy; chocolate milkshakes and tom waits</t>
  </si>
  <si>
    <t>books  fresh fruits &amp;amp; veggies  music  gin &amp;amp; tonics  my passport  chocolate</t>
  </si>
  <si>
    <t>laughing with friends; cooking dinner; watching movies or trying a new restaurant</t>
  </si>
  <si>
    <t>in a nutshell: i moved to san francisco nearly four years ago from the east coast and have been loving life ever since. i'm all about having fun; good karma and living life to the fullest.</t>
  </si>
  <si>
    <t>i'm a research analyst at a boutique investment firm.</t>
  </si>
  <si>
    <t>my eyes...my sunglasses.</t>
  </si>
  <si>
    <t>movies: forgetting sarah marshall; almost famous; v for vendetta; the goonies; sunshine cleaning; laura; imagine me &amp;amp; you; stranger than fiction; the young victoria; doc hollywood; drop dead fred; inception; it's a wonderful life; howard the duck; rebel without a cause; gladiator...    books: jane austen &amp;amp; seth grahame-smith    music: ed sheeran; patrick stump; the script; eve 6; robyn; idle warship; starship; lisa loeb; third eye blind; the verve pipe; adele</t>
  </si>
  <si>
    <t>family and friends are my obvious first and second choice; but excluding them:    -my pup  -chapstick  -passport - just got back from costa rica!  -google search  -flip flops  -pez</t>
  </si>
  <si>
    <t>typical? most likely out on the town or in watching a movie.</t>
  </si>
  <si>
    <t>i recently had my first cup of coffee...i didn't love it.</t>
  </si>
  <si>
    <t>you dont type like this...and can hold an intelligent conversation.</t>
  </si>
  <si>
    <t>compassionate; quick to laugh; savvy - if i had to pick three things that might stand out about me. i have eclectic tastes in most things and am passionate about quite a few.    i've been deeply involved in my work; focused on technology-based learning; social-emotional literacy; entrepreneurship; improving outcomes for low-income young people; and shifting our society's focus towards skills i think matter far more than much of what we currently focus on in schools. i developed an award-winning program that has reached more than a million kids and been widely acclaimed. very satisfying and demanding. i left that recently to explore new terrain.    i'm self-aware; and curious about the world - i read widely; listen; ask questions; stay open; and love synthesizing new knowledge and experiences. i grew up more in my head; but as an adult have learned to live in a more balanced way in my heart and body (and spirit) as well.    i'm adventurous and independent-minded; and have taken risks both professionally (starting my own biz; touring with lollapalooza; making unconventional choices) and in terms of travel and exploration (i've traveled in west africa; visited with stone age tribes in new guinea; rafted in cr; trekked the himalayas; studied spanish and art in mexico; and lived in paris and london). traveling to distant lands has brought me some of my greatest joys and is something i'd love to continue to do with a partner (climb mt. kilimanjaro anyone?)    i love to play games (especially logic and language ones;--bridge; scrabble; crosswords; etc). i read pretty voraciously - am an avid new yorker fan (tho it feels sometimes as if they never stop coming...) reasonably avid arts fan - music; dance; visual art; photography and film; mostly. studied both film and photography; but decided to pursue other things. last 2 shows i went to were gillian welch and the punch brothers. both amazing.    i'm active and fit; (exercise 3-4x/wk; love to hike; and am hoping to get back to tennis when my tennis elbow heals). exercise is a really important part of my life. i am loving the fall colors and go walking or jogging in the arboretum here as often as i possibly can. i finally got certified for scuba but it has been a couple of years; sadly; since i've gone. i love staring at beautiful fish; and swimming with them.    i'm trying to create a steady meditation practice; stumbling often; and trying to avoid the second arrow ;-).    i cook a lot; and enjoy a good bottle of wine (and some bad ones for that matter). i've eaten at some of best restaurants in the world; and love a great meal; but i love a good burger about as much.    i'm very close to my family and a wide; long-standing circle of friends. i have lots of kids in my life; and had the great good fortune; thanks to my two best friends; to witness 3 births. i have considered adopting; but am on the fence. all that is to say that i love kids; and have lots of experience with them and am open to having more of them in my life. i've been so deeply involved in my work that i haven't been as focused as i am now on a long-term relationship. i'd love to find a life partner but would also enjoy meeting great people along the way; and exploring this new city.    i moved to seattle a few months ago for a job in education/ philanthropy; and am enjoying getting to know the area. i don't know how long; exactly i'll be here. the same can be said for life; right?    probably the one thing that you'd experience with me; that i haven't successfully conveyed; is my sense of humor: i'm playful; silly; and witty/sarcastic. my humor is more impromptu than written; so hard to convey in a profile. you'll have to trust me - you'll laugh.</t>
  </si>
  <si>
    <t>started a double-bottom line business; trying to do good and make money at the same time. left that to pursue international work; but got the chance to work in education again; so am doing that for a while til i decide on my next big professional project. something of a serial entrepreneur; i've had a strange career path.</t>
  </si>
  <si>
    <t>listening; making people laugh; asking wise questions; managing; serving in tennis; planning; throwing parties; problem solving; supporting and helping the people i love; exploring the world</t>
  </si>
  <si>
    <t>who can say what instantly passes through the human mind?</t>
  </si>
  <si>
    <t>i read about 40 books a year; see nearly that many movies...i love the wire (best tv show ever); i love blade runner; jane campion movies; the punch brothers; arcade fire; wilco; radiohead; beth orton; gilian welch; john coltrane; all kinds of food except coconut. there's a start...</t>
  </si>
  <si>
    <t>family  friends  exercise  passion  media  the world</t>
  </si>
  <si>
    <t>social change; ideas; people i love; my work; staying fit; meditation; cooking; politics; why things are the way they are; the future and the past.</t>
  </si>
  <si>
    <t>skydiving</t>
  </si>
  <si>
    <t>to you?</t>
  </si>
  <si>
    <t>right now i'm doing teach for america at a charter school in east oakland; where i teach english to 64 rambunctious 6th graders. when i'm not teaching or planning for teaching; i'm playing soccer; eating/cooking good food; and exploring my newfound home with friends.</t>
  </si>
  <si>
    <t>playing soccer and cooking</t>
  </si>
  <si>
    <t>my favorite books are pale fire; the master and margarita; and any really good mystery novel (currently i'm making my way through the alphabet with sue grafton). i love watching mad men and arrested development although i currently can't tear myself away from the west wing.</t>
  </si>
  <si>
    <t>1. access to good food  2. a book  3. a decently-stocked kitchen  4. sleep  5. good friends</t>
  </si>
  <si>
    <t>my students and things i can explore in the bay on the weekends.</t>
  </si>
  <si>
    <t>playing in indoor soccer games and/or at happy hour with co-workers.</t>
  </si>
  <si>
    <t>i'm just a simple honest guy. i consider myself very capable of doing many things and at the same time i can be capable of doing nothing; ie procastinating. i find myself at times to be a hopeless romantic; but i'm trying to become the more outspoken; less timid; outgoing type of guy. i want to go on adventures and meet new people and see where things take us. whether it's just for one night or perhaps the rest of our lives; who knows? all i know is i am a fairly open guy and more often than not soft spoken</t>
  </si>
  <si>
    <t>trying to finish up college. major in business admin with a focus in international business. at the moment i'm also trying to start up my own photography gig since i've always had a passion for it.    feel free to check out some of my work online:  http://www.modelmayhem.com/2444048</t>
  </si>
  <si>
    <t>cooking; martial arts; taking photos; video games; volleyball; making poeple feel good inside and out; hiking; guitar *just kidding. i'm horrible at guitar...but i try.* and my work.</t>
  </si>
  <si>
    <t>i'm asian.... sad ain't it...? that's all people see sometimes...</t>
  </si>
  <si>
    <t>lets save this for when we meet in person. conversational material is always nice.    and food... i love various types asian to mexican; french; italian;korean ect. hope to try more in the future. i love vegetarian sushi *as in sushi with out fish. i am a complete pasta freak. i am also a big mashed potatoes with veggies and corn guy as well. i love to cook. *also been a vegetarian for about 16 years now.</t>
  </si>
  <si>
    <t>my camera  my computer;  my friends;  my martial arts;  food/drinks  ... we'll figure the last one out some other time....</t>
  </si>
  <si>
    <t>life; philosophy; secrets to life; work; photography; how people think and act based on their personalities and experiences; micro expressions; ect...</t>
  </si>
  <si>
    <t>listening to music in my room or failing at teaching myself how to dance.... *i am in dire need of lessons i can't afford.... bachata anyone?</t>
  </si>
  <si>
    <t>i'm teaching myself how to dance in my room with little to no space and failing miserably...</t>
  </si>
  <si>
    <t>you're into asian guys (particularly if you're a fellow martial artist)  *have a weakness for martial artists; *i think girls who can handle themselves are incredible/awesome*  or if you care to get to know me a little better.  or if you want to do a photo shoot. i'm always looking for models.  or you want to do a cook off.  or all of the above which just makes you just plain awesome.</t>
  </si>
  <si>
    <t>english (fluently)/chinese (poorly)/vietnamese (poorly)/japanese (poorly)/spanish (okay)</t>
  </si>
  <si>
    <t>in pursuit of fun.  at home in the bay for the summer; then promptly returning to new york in august.</t>
  </si>
  <si>
    <t>i got here by bicycling from iowa on the way to oklahoma (passing through eugene and la along the way); so staying in sf was a rather considered choice. fairly athletic in past-- track; cross country; bicycling; and bad soccer. even though i like being contained within the hills of san francisco; i look outward to worlds beyond; and would like a companion on short and long explorations out there.    despite all that sports stuff; i also have a really arty side. years ago i managed a professional dance school and touring company; martha graham-esque stuff. i got to go back stage at the kennedy center and watch baryshnikov dance; and i can report from as close as ten yards away; he's a great; great artist and athlete. more than once i have raced from a running event to an art event (that order because most runs are in the morning and most art things are in the evening). on a good run early in the morning; i can get my art and sport thing in at the same time...    while it's certainly not scientific; basic life energy made my score for the what is your real age test? to come out at 48; which seems to be fairly good; lifelyness revealed. i believe in the great philosopher snoopy's command; "you've got to do a happy hop".</t>
  </si>
  <si>
    <t>i organize runs and walks. this last sunday i helped organize a valentine's day run; which had goofy people dressed in tutus with colorful socks and weird fun hats. in the fall i manage a couple of extremely competitive cross country races; which means i am tromping around outdoors in all kind of weather; making the park fun for very fast distance runners. people run and walk for all kinds of reasons; fundraising; health; competition; and i pitch in to help them get their outdoor fun.</t>
  </si>
  <si>
    <t>coming up with ideas in between known starting points; which is a nice practical brand of creativity.    good listener; hugger; being genuinely; strongly nice.</t>
  </si>
  <si>
    <t>i hope that it's my smile and the gentle-strong light in my eyes.</t>
  </si>
  <si>
    <t>just a sample here-- i can't type it all out; that would be a book; and it would be much more fun to talk about and discover in person. mystery; you know...    on a nature book theme-- "wesley the owl"; a fascinating first person account of a young girl biologist who adopts a baby barn owl at four days old; and lives with it for twenty years. funny; serious; tragic; and full of love and life. a couple clicks away on active.com...</t>
  </si>
  <si>
    <t>hugs  brain food  beautiful surroundings  critters who want food and head scratches  laughter  walks and runs</t>
  </si>
  <si>
    <t>what good is; and how to do that despite all the distractions.</t>
  </si>
  <si>
    <t>often getting ready to organize a run; not so social. non-race weekends; searching around for something interesting to do or watch. heck of a universe out there; want to go? always better with intelligent; cute; and nice company.</t>
  </si>
  <si>
    <t>when i was a kid i had a pet baby raccoon that i would dress up in dog clothes; and it would sleep contentedly down by my feet under the covers.</t>
  </si>
  <si>
    <t>well; you are nice; bright; energetic; idealistic; active; and curious.    if you like this ted talk by the boston symphony's conductor ben zander; you're really on the same wavelength (it has nothing whatsoever to do with sports):    ted: "benjamin zander has two infectious passions: classical music; and helping us all realize our untapped love for it" -...    http://www.ted.com/talks/lang/en/benjamin_zander_on_music_and_passion.html     (it's 20 minutes of the best talk about art and life i have ever listened to; i can't recommend it more highly. it is; of course; about more than just chopin).    if you understand zander's phrase "shining eyes"; you are someone i want to meet...    extra points for distance runners; ballet dancers; soccer players; cyclists; and travelers. i'm nice; which is good; looking for someone who is also nice. drop a line and start a little typing exchange; perhaps leading to laughter; spooning; hugs; and sweet days ahead...</t>
  </si>
  <si>
    <t>i'm generally whimsical on the outside; soft and chewy on the inside; in a quasi-introspective (not queasy-introspective) sort of way. sarcastic and irreverent. confusing yet amusing. i like wordplay and tangential conversations.    i've been in san francisco 22 years. from chicago.    going out to see music is great; but i'm not starstruck.    i'm all for getting out of the city: road trips; camping; biking; hiking. cheap motels. good hotels. a tent. (i got rid of my last car around six years ago; but i use zipcar a lot.) and i'm even more for getting out of the country. i've been all over. (well; a lot of places. central and south amer.; southeast asia; india; lots of europe; a bit of africa.)    i love going out to eat or cooking together ... any kind of food. or ordering in.    scrabble? you betcha. (using the dictionary is fine.) cards; too; but i can live without it. (as a child; my parents playing bridge traumatized me.)</t>
  </si>
  <si>
    <t>workwise: i've been working in software for most of my adult life; when i haven't taken the time to travel or chill out. i have also worked in radio (suburban news radio -- the best!); written jokes for a ventriloquist; been an editor; and served as big frank the dancing hot dog.    i have played in bands around the city (horns and keys) ... whimsical stuff. played lots of weddings; drank lots of champagne; saw a lot of special moments. (if game-show music could be brooding; we'd live in a better world.) however; i am not doing anything much musically right now. (i can arrange musical charts for large and small ensembles.)    i bike around the hills of marin and the east bay on many -- but not all -- weekends. i think i play tennis once or twice a year.    i love to travel. scuba diving is sublime. (underwater life seems surreal; but i guess it's not; now is it?) i hope to find the time to do more of that soon.</t>
  </si>
  <si>
    <t>my humorous outlook and banter    perhaps my sideburns (although i never notice them; and i don't really know why i have them)    my peculiar smell ( ... it's a joke)</t>
  </si>
  <si>
    <t>my musical taste can run from the cheesy (lounge); jazz-ish side to whatever (so long as whatever isn't new country). i'd be delighted to see a christian metal band! (ironically.) i haven't paid enough attention to music of the past decade or so; but i have an open mind.    movies (in the theater; or at home) are better when they're independent; dark comedies; foreign (often); or quirky ... and usually not blockbusters (although; certainly; the dude abides; as does wes anderson). i don't watch much tv; but i'm not against it when it's good.    movie alerts:  - i have yet to see the new wes anderson movie; abe lincoln vampire slayer; and the new woody allen rome movie (when is it released?).  - netflix is finally stocking matango - attack of the mushroom people ... and it arrived in the mail today!    i like all food. i should eat less meat; i suppose. i'd never turn down thai. i have a couple of favorite sushi places; but i love trying others.    it appears that i will never know too much about wine; but it's great if i'm with someone who does. i like the good stuff (and the affordable stuff; too). and i can pronounce the names on labels very well (except for the german ones); although it's not important to me.</t>
  </si>
  <si>
    <t>out ... at a happy hour or at a show or at dinner (or two or three of these).</t>
  </si>
  <si>
    <t>... you'd like. or -- as they say in work e-mails -- if you have any questions; comments; or concerns.    right-wingers; the humorless; and the half-elf/half-llama who haunts me in my dreams need not apply.    so; are &lt;em&gt;you&lt;/em&gt; in the mood to be wooed? (it's the name of a sammy davis; jr. album ... and i just had to use it.)</t>
  </si>
  <si>
    <t>- i try not to take myself too seriously.  - i don't have a ton of friends; but the ones i do have tend to be close.  - i am punctual.  - i am more likely to be humble and not brag about myself; though i do believe in myself and my abilities.  - i hold doors for strangers and almost always tip at least 20%.  - i love to be outdoors in most settings doing something fun and active; but hot beaches and deserts are not my favorite.  - i prefer writing things in bulleted lists rather than paragraphs.  - i will go out of my way to help other people.  - i love learning interesting facts about the world we live in; especially animals. if david attenborough had groupies; i might be one of them.  - my brain is a repository for useless facts and tidbits of knowledge.  - i am not easily offended or grossed out.  - i will occasionally watch sports as part of a social gathering; but i do not follow any teams or really care who wins etc.</t>
  </si>
  <si>
    <t>- i currently work for a non profit called outward bound (check out www.outwardbound.org ) helping to provide awesome programming to youth in san francisco. i have worked all over the country for them instructing backpacking; canoeing; rock climbing and dog sledding courses; but now have a more stable full time administrative role.  - in my free time i am trying to get out as much as i can. my outdoor activities of choice are backcountry skiing/ ice climbing in the winter and backpacking/ rock climbing in the summer; but i am up for most adventures including exploring this quirky and wonderful city.  - i just finished my first cycle of p90x and am pondering my next fitness move.  - i am really excited to start putting my techshop membership to better use by working on more of the projects i have rattling around my brain. i am currently working on a design for a pair of ice climbing axes and a backpack sewing project.</t>
  </si>
  <si>
    <t>procrastinating; making witty jokes; packing vehicles with tetris like precision; laughing at myself. i have a real knack for finding killer deals at thrift stores and on sites like craigslist or ebay. if you are looking for a great deal on something used; i am a good person to have on your side. i am crafty and have a mind for design. i like to design and build things from scratch. i used to sew my own line of recycled messenger bags and have built furniture and smaller projects for fun. i am a pretty decent cook (and i like to cook for others).</t>
  </si>
  <si>
    <t>physical:  dimples    personality:  sense of humor</t>
  </si>
  <si>
    <t>i tend to go for non fiction stories of adventure. i love to read about explorers and epic climbing stories.    sometimes; on weekends i time my activities so that i am driving while car talk and this american life are playing on the radio. the local npr station is often the radio station of choice in my car.    i don't watch much tv; but some shows have really grabbed my attention over the years. the west wing; six feet under; and the office to name a few. for some odd reason i am kind of enthralled by dancing with the stars too. go figure.    i love many types of food. thai; sushi and indian are some of my favorites. one of the hardest things for me recently has been giving up baked goods. cakes ; pies; pastries etc. are a major weakness of mine. i indulge sometimes; but i am pretty good at maintaining a healthy balance these days.</t>
  </si>
  <si>
    <t>i regularly sing along with the radio at the top of my lungs when i am in the car by myself.</t>
  </si>
  <si>
    <t>-you don't take yourself too seriously  -you like discussing serious topics and complete silliness equally  -you are strong; capable and self confident  -you enjoy being active and going on adventures small and large</t>
  </si>
  <si>
    <t>i can cook spaghetti!!! ... but that's about it. i am trying to learn some more dishes though. other than burnt meals i enjoy goofing off and watching movies. i am also a film student; so i tend to be a bit critical; but i love a stupid comedy every once in a while. i am told i don't look my age; and i am a bit of a kid at heart. i also fence; which is really nerdy but very fun (for me at least).    i am witty; creative; and a third thing!</t>
  </si>
  <si>
    <t>i live the double life of a urban secret agent. by day i spend the hours basking in the cool florescent lights of a law firm in the financial district...    ... but by night; i stalk the hallways and movie theatres of my city as an artist; painting; filming; and making a cornucopia of bad jokes.</t>
  </si>
  <si>
    <t>wearing socks. yup; that's it. i've been doing it for a quite a while now; so when i say i'm good at it... you know i'm serious.    my second passion in life is laughter; either in the creation of experience of it. a good friend/date/whatever of mine will not be bashful to shoot out a joke whether bad or good. if you're laughing you can have fun even if you're stuck in a dumpster. but seriously; don't think i'll ever take you to hang out in a dumpster... that's such a 1998 dating move.</t>
  </si>
  <si>
    <t>i have this really odd way of talking to someone. i tend to jump from the introductions straight into the interactions; as if i sort of know everyone in the world already.    probably my best physical feature is my butt; but hopefully that won't be the first thing you see. other than that i competitive fence so i tend to be a little on the slim side. fencing also has this weird way of only building up muscle in one of your arms. it makes it sort of awkward to wear short sleeve shirts. the first thought that comes to mind with people is never that the one arm is really in shape from fencing...</t>
  </si>
  <si>
    <t>my favorite movies are as follows:    1) stardust memories (woody allen)  2) bad santa  3) the wrestler  4) confessions of a dangerous mind  5) my cousin vinny    in literature; i have a real soft spot for bukowski. for both his poetry and his fiction.    in food; i'm a fan of spaghetti; in case you couldn't figure that out. however; i'll pretty much try anything that doesn't have pig in it.</t>
  </si>
  <si>
    <t>i don't know. i'm sure i'm suppost to list a bunch of material objects here like my phone or my favorite piece of jewelry. but the truth is; the things that are most important to me are really not things that can be taken away. well.. besides like food; shelter; water; and all the other normal stuff.</t>
  </si>
  <si>
    <t>projects; stories; images to draw or paint. sometimes i like to think about society or the nature of man; other times i'm trying to think of the dirtiest joke possible. i'm pretty much all over the place. sort of a warrior poet/idiot savant.</t>
  </si>
  <si>
    <t>probably hanging out with my friends; or trying to find something to do. here at the firm i work for; they feed us and give us beers on fridays so that usually starts me in a bit of an adventuring spirit. well; as much adventure as as i can have without sober driving.</t>
  </si>
  <si>
    <t>i have a tattoo of a little bird on my left butt cheek. you know woodstock from the peanuts cartoon. well; this one time...</t>
  </si>
  <si>
    <t>you want to talk. i guess i am supposed to put something really witty like "if you're cool!" or something normal like "if you're interested." the reality is that i wouldn't mind hearing from everyone; so long as they are not trying to sell me penis enargment pills or a shamwow ;)</t>
  </si>
  <si>
    <t>brief intro:    i've been lurking here for awhile looking at the tests and the questions; and set this up so i can do it more easily than deactivating my profile every time i logged out.    i'm not looking for anything or anyone; i have a beautiful; brilliant woman in my world who fits me very well; and is all i can handle. i'm an infp (hell; the long mb test here even thinks so; for the 20th time...); sometimes an enfp; she's an estj so at minimum it's an interesting and seldom-boring relationship.    i'm here to take tests; answer questions that are relevant; look around.    i divide my time between two locations; neither is half-moon bay. but - it's somewhere i could live very nicely if i didn't live where i do.    also... i am really tired of putting photos here and having some of the clowns who have decided they're the photo police turn them in; point to the "rules" saying "it has to be your face"; etc. compared to a lot of "photos" here; mine is pretty good. so do us all a favor and back off.</t>
  </si>
  <si>
    <t>a lot of things. working. reading. writing. listening to music. traveling. a lot. looking for the next thing to do. figuring out where that might be.</t>
  </si>
  <si>
    <t>answering this topic would take pages and pages. i love to read; i love to eat (and cook); i especially love music; movies i can take or leave generally except for a top 10 or 15 or so that i like a lot.</t>
  </si>
  <si>
    <t>family/friends    health and all that goes with it.    warm sunshine (as opposed to duluth in the winter where it might be sunny...)    coffee (not sure this is a real "do without" but for now...)    mental stimulation - books; conversation; all that.    music</t>
  </si>
  <si>
    <t>on an airplane flying somewhere; generally.</t>
  </si>
  <si>
    <t>update: i'm in a long-term; open; relationship. so yes; i'm available; sort of; but really looking for a poly long-term part-time sort of thing.    on a suggestion from a friend; i'm writing down 25 good things about myself. if you think they're good too; yay! these are in the order they occur to me; not necessarily in order of importance.    a) i'm smart; like &lt;a class="ilink" href= "/interests?i=mensa"&gt;mensa&lt;/a&gt;-type smart.  b) i'm pretty good with one-liners.  c) i'm cute; in a "let's cuddle up on the couch" kind of way.  d) i'm easily amused.  e) i find good grammar; punctuation; and spelling to be sexy.  f) i'm distinctly empathetic.  g) i like to (bi)cycle.  h) i like to help people. combining that with part (g); i've signed up to ride in the aids lifecycle for the third time... 545 miles on a bike; from san francisco to la.  i) i'm aware that i is a number. so is e. my favorite equation is e^(pi*i) +1 = 0.  j) i prefer non-fiction to fiction.  k) i'm a sucker for a happy ending.  l) i like to cuddle.  m) i'm more of a dog person than a cat person; but i can rock with cats if they're around.  n) i prefer the beatles to elvis.  o) to quote a famous philosopher; i yam what i yam; and that's all i yam. no games; no bull.  p) i'm prone to start giggling and have a hard time stopping.  q) i like to play video games. mmorpgs; solo rpgs; rtss; thought i'm not much into fpss. those who are supposed to know what those acronyms mean will understand.  r) i sometimes get up and dance around at my desk if a good song comes on.  s) i'm really quite tolerant.  t) i know myself really well.  u) i'm really resilient.  v) i'm pretty good at telling whether my friends need advice; a pitcher of margaritas; or just a hug.  w) i've got curves; bordering on hourglass.  x) i'm really good at crossword puzzles; sudoku; and logic problems. i don't care for anagrams.  y) i'm always open to trying something new.    i am intelligent; quirky; and introverted</t>
  </si>
  <si>
    <t>i once saw a sign on someone's office which read: "this life is a test. it is only a test. if this were an actual life; you'd be given further instructions on where to go and what to do."    this does seem to be an actual life; and i don't have a user's guide; so i'm trying to sort it out on my own. i spent many a year in telecommunications and decided that i didn't like what i was doing. thus; i'm back in school; working on a phd in &lt;a class= "ilink" href="/interests?i=statistics"&gt;statistics&lt;/a&gt;. i plan to stay in academia and be a professor.</t>
  </si>
  <si>
    <t>getting back up after being knocked down.</t>
  </si>
  <si>
    <t>that i'm pretty quiet most of the time.</t>
  </si>
  <si>
    <t>books:  i like dostoevsky more than tolstoy. true crime stories more than fictional crimes. i'm not a fan of trashy romances; and i have a large selection of non-fiction stuff... history; science; things that attempt to explain the world around me.    movies:    the princess bride; some like it hot; traffic    music:    emmylou harris; barenaked ladies; johnny cash; alison krauss; lyle lovett; thelonious monk; ella fitzgerald; bruce springsteen; the brian setzer orchestra    food:    yes; please. i like sushi more than indian. mexican more than thai; though that can flip-flop depending on the mood. i'm an omnivore. were i forced to choose between being purely carnivore or purely herbivore; i'd probably go carnivore.</t>
  </si>
  <si>
    <t>there's not much i can't live without. things i would rather have than not: a fast internet connection; some tunes; my bike; a good book; a good conversation; and a nice hug.</t>
  </si>
  <si>
    <t>at home; goofing off. i might be reading a book; or watching tv; or playing a video game.</t>
  </si>
  <si>
    <t>i once broke my ankle by falling off a stationary bike. that requires talent; you've got to admit.</t>
  </si>
  <si>
    <t>you have a thing for geek-chicks who are whip-smart with a large music collection and a penchant for traveling on two wheels.</t>
  </si>
  <si>
    <t>i'm an easy going kinda girl who likes to try new restaurants and take pictures in my free time. i also like to play practical jokes on people so... beware! :) it's mostly all in fun. i have a sarcastic sense of humor and love giving people crap. i work hard and play hard; it's the cisco model. :)    i can't parallel park so i'm basically your typical stereotype of asian woman. :p    i love traveling and exploring other cultures in various places so i'm always trying to figure out where my next vacation will be.    i'm looking for someone who can make me laugh; who is loyal and honest; and upfront with things on his mind. i also love to try new things so it'll be good to have someone with an open mind.    i can be a hopeless romantic so romance would be nice!</t>
  </si>
  <si>
    <t>trying to collect stamps on my passport. this year i just got back from spain and portugal... last year i was in europe for 6 weeks: berlin; prague; vienna; most of switzerland; paris; brussels; and london! trying to figure out which stamps to collect for the rest of the year. hehe</t>
  </si>
  <si>
    <t>photography and finding new places to eat!</t>
  </si>
  <si>
    <t>i blush and giggle a lot. i love laughing and making fun of people. i'm known as an instigator and considered one of the boys.</t>
  </si>
  <si>
    <t>not my favorite book but i'm currently reading game of thrones... i finished hunger games earlier this summer. can't wait for the movie! i also just finished the steve jobs book. makes me want to go out and upgrade all of my apple products. haha. can't wait for ipad3!    i like all kinds of movies. romcoms are the best. my latest crush for movies is 50/50. it made me laugh and cry at the same time!    favorite tv shows - game of thrones; himym; trublood; dexter; californication; mad men; walking dead; desperate housewives; spartacus; glee; the voice; top chef just desserts.... wow i watch a lot of tv.    music... hmmm... that's a toughie... i listen to all kinds of music from r&amp;amp;b to alternative. i'm in love with some of the glee songs right now. love their mash ups!    i love all kinds of food. especially japanese; french; italian; and vietnamese!</t>
  </si>
  <si>
    <t>1) grandma  2) iphone/gps  3) camera  4) interweb  5) facebook  6) my puppy mochi!    * not in exact order.</t>
  </si>
  <si>
    <t>when and where to take my next vacation and what new restaurants to try next!</t>
  </si>
  <si>
    <t>hanging out @ happy hour with friends and laughing it up!</t>
  </si>
  <si>
    <t>yes i'm ashamed to admit it but i watch vampire diaries. don't tell anyone... shhhhhhh.... =x</t>
  </si>
  <si>
    <t>if you like to try new restaurants and travel the world and enjoy laughter or if you like to be made fun of and punked; leave me a message! :)</t>
  </si>
  <si>
    <t>i'm a quick wit; sincere;and honest. i can be very self contained in some respects but i am for the most part social and outgoing. i am very tough and old ladies like me. i am a risk taker and even when things don't pan out i am seldom sorry. i spend a lot of my time swimming; playing/listening to music; ruminating about life; enjoying the great city of san francisco;taking small road trips; learning about science; and basically trying to enjoy whatever life has to offer. take note that i am ambitious and mean to conquer completely anything i set out to do. also; i don't gloss over the details. the details matter.</t>
  </si>
  <si>
    <t>i am not sure what i'm doing with my life yet. i am in school so there is a more definite trajectory. i am studying to become a field biologist. mostly; i am trying to figure out what makes me happy.</t>
  </si>
  <si>
    <t>tests of both mental and physical endurance; singing awesome karaoke; tying a bow tie without looking in the mirror; and knowing very obscure facts.</t>
  </si>
  <si>
    <t>that would probably be my eyes; my freckles; or my broad shoulders.</t>
  </si>
  <si>
    <t>let's see; books would be most things john steinbeck and octavia butler; armistead maupin. i really liked reading the house of spirits by julia alvarez and the picture of dorian grey by oscar wilde.  music- jack penate; active child;blood orange;twin sister; tesla boy;the make up; helium; bikini kill; band of horses; the need; the cold; cold hearts; the slits; bratmobile; the gossip; holly golightly/headcoatees; black rebel motorcycle club;freddy king;brahms;brenda lee; april march; antony and the johnsons; the raveonettes; el perro del mar;brian jonestown massacre; slant 6; heavens to betsy;calvin harris; johnny and june carter cash;chromeo; foals; magnetic fields;debussy;cocteau twins;crooked still; neko case;cut copy;dead confederate;dengue fever;dolly parton;kristin hersh;dvorak;emmy lou harris; empire of the sun;erik satie; etta james;freakwater; son volt; uncle tupelo; wilco;friendly fires; gal costa; jeff buckley;hefner;janelle monae;joanna newsom;jonathan richman;kate bush;the kills; king missile;kings of convenience; ladyhawke; lcd soundsystem;link wray;loretta lynn; t. rex;mazzy star;the new pornographers;nick drake; old 97's; ted leo and the pharmacists; pj harvey;pretenders;rhett miller;the shadows;siouxie and the banshees; sleater-kinney;suzie quatro;talking heads;two door cinema club;vic chesnutt;the troggs; the kinks; the xx; yma sumac; nina simone; tom tom club; halo benders; shoplifting; broken social scene;the hundred in the hands;widowspeak;beach house. you get the idea.  movies i like are anything almodovar and greg araki.  food is very important to me. i am a definite omnivore. i like eating at a taqueria as much as a fancy restaurant depending on my mood.</t>
  </si>
  <si>
    <t>water to swim in; my family both biological and chosen; pursuits of the mind; my tie collection; my records; and my guitar.</t>
  </si>
  <si>
    <t>what motivates people to do what they do. how certain music is put together and how to improve my freestyle stroke. i think about how to be more disciplined. did i do the right thing?</t>
  </si>
  <si>
    <t>having drinks at the south end rowing club.</t>
  </si>
  <si>
    <t>if i had to do it all over again my okcupid profile name would be triangle sally.</t>
  </si>
  <si>
    <t>you like getting up early. you have some follow through. also; manners get you very far in my book. be bold.</t>
  </si>
  <si>
    <t>i am a native new yorker living in san francisco. i read a lot; write; play bass; surf; snowboard; ride my motorcycle around. i think it would be a slight to capture anyone in these boxes; this is better done over a drink.    nevertheless: traveled and worked a lot last 2 years; now looking to take a breath and meet new and curious people. is there a speakeasy in sf?    i like basically chatting about things going on; new and interesting food; economics; traveling; fitness; camping/traveling; science; food; urban exploration. fiction and non-fiction.    i move between analytical and existential.</t>
  </si>
  <si>
    <t>i've worked in finance/wall st since graduating and am taking a time out and working on a .com with a buddy and catch up on other interests.</t>
  </si>
  <si>
    <t>writing; speaking; snowboarding; bass; humor; networking; math.</t>
  </si>
  <si>
    <t>well spoken; new yorkish out here anyway.</t>
  </si>
  <si>
    <t>books - impossible to say; maybe journey to the end of the night. i subscribe to new york mag; the economist; atlantic; but can find myself in a huge tree of browsing random things that interest me suddenly. my google reader has about 100 feeds.    shows easy - seinfeld; wire; sopranos.    i will eat virtually anything but my mom is italian; so.</t>
  </si>
  <si>
    <t>water; garlic; coffee...nothing especially material</t>
  </si>
  <si>
    <t>more often working on some project or finding new movies. driving to tahoe. sometimes hit bars; clubs etc. no prescription.</t>
  </si>
  <si>
    <t>greetings internet. i am a level 25 human female she-nerd. please to enjoy profile. subject to be improved upon as i gather my nerve.    interests:  art &amp;amp; illustration  wow  sewing n' cosplay  ren faire  graphic novels (eng/jap)  nature/outdoorsy goodness  beards*    nope:  clubbing (seals and/or venues)  concerts/sporting events/loud noises/i think you see where this is going...    &lt;em&gt;*working on growing mine out. not looking good so far.&lt;/em&gt;</t>
  </si>
  <si>
    <t>artin'; procrastin'; not filling out internet profiles in their entirety...</t>
  </si>
  <si>
    <t>short; bookish looking nerdlette. perhaps enjoys plaid more than is considered to be socially acceptable.</t>
  </si>
  <si>
    <t>time to myself  the internet  red meat  witty banter  access to things green and growing  oxygen; &lt;em&gt;i guess...&lt;/em&gt;</t>
  </si>
  <si>
    <t>hmmmmm.    julia refers to herself in third person frequently.    enjoys listening to jazz; smoking the occasional cigar; and hiding in dark corners.    i am amazing; spontaneous; and endothermic</t>
  </si>
  <si>
    <t>currently with the space program; training chimps how to fly rocket ships.</t>
  </si>
  <si>
    <t>making beds. its an artform</t>
  </si>
  <si>
    <t>always with the hair</t>
  </si>
  <si>
    <t>art house films; watch most stuff that appeared at sundance etc... not pushy really.</t>
  </si>
  <si>
    <t>friends    family    housing    marshmallows    music    space &amp;amp; time!</t>
  </si>
  <si>
    <t>i daydream alot. i daydream about daydreaming.</t>
  </si>
  <si>
    <t>part-tay-ing.    no; not really. i like quite pubs and drinks with friends</t>
  </si>
  <si>
    <t>lol</t>
  </si>
  <si>
    <t>youre very rich.</t>
  </si>
  <si>
    <t>hello! i'm cj or clarence or any other nick name that comes to mind. different people call me different things. i grew up in the bay area; but lived in europe; the east coast; and the south. curious yet?    i'm an easy going guy. i am pretty easy to talk to as well. i try to enjoy life as much as i can. i joke...a lot; but that doesn't mean i don't know how to be serious and i can handle things as they come. i'd rather try and fail than stay at home scared of trying anything. i am easily amused and laugh a lot. my humor ranges from corny to sarcastic. i tend to be spontaneous; but i don't mind making plans. i do have goals; but don't let them control everything i do. i love to travel when i can and enjoy the experiences i have when i do; though i haven't gone anywhere since last year. i traveled abroad; but want to see some us cities. sometimes i just have an itch to travel so i just go; so it would be nice to hang with someone that doesn't mind that about me. i love to go to baseball games (mostly a's) when the season comes around. i embrace my nerd side and am happy with who i am. i'm a curious person and like learning new things. i love hanging out with my family and am always willing to make new friends.    i have a very close family. i only have one brother; but i have so many cousins i grew up with i have plenty of brothers and sisters. we are also a joking family and are always laughing. if someone isn't cracking on someone else; something is wrong.    when i'm not out and about; i like to stay in and just relax. i'll watch a movie or two or just catch up on some tv. i will admit i do love movies. i'll even watch the ones with kissing in it. haha. by no means am i perfect; but i'd like to think i'm a good guy. i haven't had a 9-5 job since...ever and i know it can annoy people at times. i work odd hours; but i still make the time to spend with others.    i would like to meet someone that doesn't mind that i can be corny; sing in the car; am an a's fan; and that i can only cook about 3 (maybe 4) dishes. i hope to meet someone that can show me new things and maybe sometimes do the same things differently. someone that doesn't mind going to baseball games; going out for a drink; or just staying in and relaxing. if you think we can get along then that's awesome. just send an email. i'm really easy to talk to.</t>
  </si>
  <si>
    <t>currently i work as a police officer for a small department part-time and i work security as well until i work full time.</t>
  </si>
  <si>
    <t>trivia games. the most random and obscure things stick to my brain. my family gets upset when i play with them sometimes. even though i have this ability; my short term memory is horrible. i never remember where i put my keys or why i walked into a room. haha.</t>
  </si>
  <si>
    <t>is my laugh. i'm laughing almost all the time. i'm easily amused and also laugh at my own jokes. i'm a horrible joke teller because i start laughing before the punchline.</t>
  </si>
  <si>
    <t>books: recently the girl with the dragon tattoo series; the hunger games; and abraham lincoln: vampre hunter.    movies: the hangover; the princess bride; inception; star wars; shaun of the dead; zombieland; kill bill; and many many more...i love movies.    music: i'm a fan of all kinds of music. my ipod has music from sam cooke to muse to mozart to other random things. i never have gotten into country; but i have tried. just not my thing.</t>
  </si>
  <si>
    <t>ok family is a given; but i have to say my niece. that girl is awesome.  netflix  phone  car  passport  ipod</t>
  </si>
  <si>
    <t>where i want to go next. though i tend to be last minute about my decisions on travel; i do think about it a lot.</t>
  </si>
  <si>
    <t>saving the world! really though just out with friends and family or home catching up on netflix. lately i've been off fridays so i've been trying new restaurants.</t>
  </si>
  <si>
    <t>you can't tell anyone...i don't know how to make pancakes. haha</t>
  </si>
  <si>
    <t>you want a conversation or someone easygoing to go out with. if you don't mind trying new places neither of us has gone to.</t>
  </si>
  <si>
    <t>hey! so i grew up in hawaii which made me into the laid-back; chill; fun girl that i am today. i lived in colorado during high school which added to the chillness; but now i appreciate the snow and mountains &lt;em&gt;almost&lt;/em&gt; as much as the beach. i consider myself a really outgoing person who's down for anything you throw at me. i play guitar a bit; i love long-boarding to my classes (i have a couple if you're ever down for a cruise); i have one tattoo as of now (plumeria on my ankle); and i love; love; love goin out and havin a good time.</t>
  </si>
  <si>
    <t>so i'm a senior at stanford; pre-med; human biology major. after graduating this year; i'm plannin on taking at least a year off to relax around here before hopefully going to med school back in hawaii.    please don't let the nerdiness scare you from messaging me though; i tend to get along with non-stanford guys much; much better. which is kinda why i'm on this thing in the first place. just trying to find some cool people outside the bubble. and don't worry some of us stanford kids aren't as weird as you might think :)</t>
  </si>
  <si>
    <t>making the best of any situation and making you smile whenever you need it.</t>
  </si>
  <si>
    <t>is my eyebrow piercing and my permanent smile.</t>
  </si>
  <si>
    <t>i love funny tv shows and comedy movies. i don't have much time for tv anymore; but i watch 30 rock; south park; breaking bad; wilfred; arrested d; parks and rec; and modern family pretty often. love planet earth too.    i'm a huge music person and usually listen to anything i'd be able to play on my guitar. my music mood changes every day but passion pit; mumford&amp;amp;sons; the xx; empire of the sun; phoenix; are regulars. also; you can't be from hawaii and not like reggae so matisyahu; sublime; slightly stoopid; katchafire; and of course uncle bob. i'm also a pretty huge electronic music fan; pretty lights; flux pavilion; and rusko are my favorite guys right now.    as for food; i'm hawaiian; chinese; and italian so any of those! also always down for mexican of course.</t>
  </si>
  <si>
    <t>my family; my friends; a music player of any kind; the beach; internet; and good food.</t>
  </si>
  <si>
    <t>the future. anywhere from figuring out what's happening this weekend to wondering where i'll be in five years.</t>
  </si>
  <si>
    <t>usually crackin open a bottle of wine (i prefer white) or having a couple of drinks before headin out to some party with my friends.    every now and then though; i need a friday night inside cuddling with lots of blankets and pillows and weed and a good movie.</t>
  </si>
  <si>
    <t>if possible; i'd sleep 12 hours every day. also; to add to the nerdiness; for a girl i'm pretty good at video games. give me a few minutes to figure out the controls and i'll challenge you on anything :p</t>
  </si>
  <si>
    <t>you're nice and funny and lookin for a good time or just someone fun to talk to. hit me up if you wanna hang out and smoke a bowl or somethin :)</t>
  </si>
  <si>
    <t>recent transplant... been california dreamin' for too long... boston the last 10 years... just moved to work in silicon valley.    please read below; it is already way too long!</t>
  </si>
  <si>
    <t>a couple of years ago; i ran my first half marathon... and ever since its been something that i want to do the rest of my life. after my 3rd an injury prompted a reduction in mileage... now i am working my way back up. sunny california means no more inconvenient winters to contend with. :-)    i also just realized there is no specific section to put this in and so it has been glaringly absent from my profile. so here it is...    exploring the world.    like most everyone else; i love to travel. being from overseas probably lends itself to this... i see exploration as having greatly shaped who i am. i expect it to continue to do so. i think it is about the simple beauty of the world... you just have to take a moment to pause; and look... and what a blast it is to be around different cultures and practices... humbling as well as there is always the reality check that comes from seeing how difficult life can be for so many. we are privileged in so many ways.    my travel list; in the last couple of years for example; include... cairo (they pyramids at least once in your life); marrakesh (chaos at the souk); shenzhen (so much change after each visit); shanghai (a thoroughly modern city); stockholm (so genteel); barcelona (one of my most favorite places in the world is this bench a couple blocks down from the sagrada... great place to just sit and read); amsterdam (coffee shops?); paris (not enough adjectives); singapore; hong kong; san juan (dominican republic); helsinki; taipei; montreal; puerto rico; manila; boracay; baguio... have been fortunate that my line of work takes me to many places... i piggy-back personal time on them often.    in the car; any direction an hour or several hours from where i am can also totally work! especially on a totally random day.    oh; i'm in technology... working (on the marketing and strategy side) for a company that finds itself in the middle of the collision of the mobile and internet worlds...</t>
  </si>
  <si>
    <t>finding good deals!</t>
  </si>
  <si>
    <t>that i am often smiling...</t>
  </si>
  <si>
    <t>at one point; my favorite tv shows included frontline (still a favorite) and the newlyweds (jessica/nick no longer a favorite - show was cancelled and they divorced). loved discovering "departures" (from japan) at the montreal film festival just as much as mindlessly watching "step up 2 the streets" (jon chu's directorial debut; a hoot; so much fun; and great dance moves).    current tv favorites - dexter (season 4 was best ever finale...). i don't dvr; so tv is more "incidental". modern family has great "warmth". reality tv amusing (biggest loser is inspiring! anthony bourdain/travel shows a guilty pleasure).    movies - recent faves include up in the air; kick-ass; soul kitchen; tokyo sonata (older; but recently saw it)... i do like to go to movies a lot.    music is all over... recent concerts included stanley jordan... liz phair... haven't been going as much as i would like.    recent books... friday night lights (great "cultural" study; read it while in barcelona which provided a nice contrast)... just finished born to run and did switch to nike free's (sooo tough on the my calves!). i have a kobo!    and food... enjoying cooking and going out for a variety of cuisine. used to write about food (not professionally - unless you count $50 an article). lived in singapore and consider the food there; a fusion from many different cultures; a favorite (nothing like a good rempah - which i also like to experiment creating - hard to find good places for it). filipino food is an acquired taste and i would be more than happy to introduce you to it. i probably go out for steaks a little too much... best ever sushi at oya in boston (frank bruni named it the best new restaurant in the country in 2008 and it actually lived up to it)... will be interesting to which sf restaurants come to challenge it. so looking forward to building the sf list of favorites! ofcourse; the list of to try is already looong...    i do think these things say a lot about me... generally; i don't believe in types or putting myself in a specific box...</t>
  </si>
  <si>
    <t>family  friends  passport with either a car or train/plane tickets (to go places)  laughter; good food and a movie (counts as 3 i guess)  iphone  running shoes</t>
  </si>
  <si>
    <t>my family; they are halfway around the world... as hard as it is to leave friends and a community behind - california dreamin' was in part to be closer to family.    hmmm... what i'll have for lunch... what i'll have for dinner...</t>
  </si>
  <si>
    <t>its a mix between something like meeting friends for dinner and catching a movie... to going to the gym and then settling down for a quiet evening at home to relax and decompress from the week (especially if i've already been out several nights during the week) - and then go out saturday night.</t>
  </si>
  <si>
    <t>that i was the 2nd ever customer at pinkberry when they first opened in the back bay in boston (free yogurt for the first hour they were open)... was beaten to 1st place by a nice young lady perhaps just a little more eager than myself... i was; however; the 1st ever paying customer at the branch (bought a gift card for a friend obsessed with pinkberry).</t>
  </si>
  <si>
    <t>you are looking for... a running peer pressure partner... someone to go to movies with (all types)... a partner in crime for the discovery of new recipes and restaurant gems... long walks/hikes to discover new places; marvel at architecture; art; or really just the world around us (museums; galleries; etc.)... to sit back and listen to some great live acoustic music.    or; really; just someone to help fill out your pinkberry loyalty card really; really fast...</t>
  </si>
  <si>
    <t>sarcastic; affectionate and energized with a steady head on the shoulders.</t>
  </si>
  <si>
    <t>exploring it. i'm at a point where i refuse to press the "default" button. it's about not about letting life just happen. it is about knowing what makes you happy; always making sure you work towards that and never lose sight of it.    i work to live.</t>
  </si>
  <si>
    <t>trying new things. making my family and friends smile and laugh. challenging myself and those around me. committing to the things i say i will do. losing myself in the things i love to do.</t>
  </si>
  <si>
    <t>1. my energy  2. silliness; sarcasm; and comedy  3. work/life balance  4. my eyes and smile :)</t>
  </si>
  <si>
    <t>books: (personal development types) new earth; co-active coaching; outliers; nice girls don't get the corner office  music: (lounge; upbeat) thievery corporation; phoenix; mgmt; kruder dofmeister; bob marley  food: (where do i begin!) steaks; pasta; salads; shrimp; tapas; cheese/crackers</t>
  </si>
  <si>
    <t>i can never do without:  1. sun  2. family &amp;amp; friends  3. laughter  5. salt (i know)  5. friendly competition  6. new experiences</t>
  </si>
  <si>
    <t>1. new adventures (traveling); new ventures (work related)  2. bringing family and friends together  3. exercise  4. vacation!  5. challenging myself</t>
  </si>
  <si>
    <t>either:  1. laying low (me time is muy importante)    or    2. with friends playing board games; having dinner or catching up over drinks</t>
  </si>
  <si>
    <t>there are a couple actually....ha! but i will just mention one: i sometimes have anxiety in my social and professional settings.</t>
  </si>
  <si>
    <t>...if you want to get to know someone and not rush into the meet and greet. i had a bad experience years ago; so i'm naturally hesitant until i get a good feeling about the person.</t>
  </si>
  <si>
    <t>i like to do many things some include: camping; hiking; being with the fam; the beach; sleeping; kisses; music; bbq ing; movies; whiskey; art; film; traveling; touching; the ocean; sleep; being domestic; food; slightly intellectual conversation; scavenger hunts; live shows; dive bars; staying at home; rain; sun; being a bit shady at times; adventure... sarcasm and wit are sexy; sass is acceptable and at times tolerated; chivalry is not dead. i would like to find someone that i can make feel sexy; excited and loved. i am 420 friendly; veer to left with politics; and i am really good at spelling.  i would like life to be tragically beautiful and savagely retarded.</t>
  </si>
  <si>
    <t>struggling but creative; motivated and happy enough ;)  -creative development and project management of an in development online music initiative and community called audio swank....super swanky  -intern for event promotion; sponsorships; and business alliances.  -freelance nanny</t>
  </si>
  <si>
    <t>sleeping.  swimming.  conversation.  meeting people.  being alone.  being comfy.  going on adventures.  cuddling.  kissing.  massages; giving and receiving.  crossword puzzles.  creating.  taking care of babies.  cooking.  watching; talking about; loving film.  being a little naughty.  spliffage.</t>
  </si>
  <si>
    <t>my eyes; my comfort</t>
  </si>
  <si>
    <t>a) choke  b) beetlejuice  c) music is a higher revelation than all wisdom and philosophy  d) sushi</t>
  </si>
  <si>
    <t>water; food; shelter; family; sleep; coffee</t>
  </si>
  <si>
    <t>world peace and myself.  and music; my family; film; sex; adventures; my sisters dog; fantasizing; what i am going to have for dinner.</t>
  </si>
  <si>
    <t>doing whatever i want to do</t>
  </si>
  <si>
    <t>i have about a 5th grade level of math intelligence... let's say 7th grade.... no... 6th grade....</t>
  </si>
  <si>
    <t>boys with tattoos are awesome  music men are the shit  skater men are fab  surfer bros are; well; surfer bros; i have a soft spot for you guys  hippie men are lovely  manly men are manly  whatever's clever</t>
  </si>
  <si>
    <t>i spend a lot of time thinking about my self summary; what i'm doing with my life; what i'm really good at; the first things people usually notice about me; my favorite books; movies; music and food; six things i could never do without; things i spend a lot of time thinking about; what i'm doing on a typical friday night; the most private thing i'm willing to admit on a dating website; and reasons why you should message me.    just kidding.</t>
  </si>
  <si>
    <t>i am a very ambitious and hard working individual who works full time and goes to school part time. i am currently in the process of getting my masters in marriage and family therapy. when i am not working or in class; i like to spend time with my family and friends.    i enjoy traveling especially internationally. the last big trip i took was to australia. i also really like to exercise and stay in shape. i workout five days a week.</t>
  </si>
  <si>
    <t>currently; i coordinate the tutoring services at a local college. in addition; i am getting my masters in marriage and family therapy with the hopes of one day opening a private practice. i also broadcast high school football and basketball games.</t>
  </si>
  <si>
    <t>i am really good at remembering the names of people i have not seen in years. i am also really good at starting conversations with relative strangers and getting to know them in a very short period of time whether it is on the bart train or in the line at the grocery store.</t>
  </si>
  <si>
    <t>the first thing people notice about me is the way i walk because i have cerebral palsy (cp).</t>
  </si>
  <si>
    <t>my favorite books are tattoos on the heart; three cups of tea and the blindside. my favorite movies are: remember the titans; taken; hitch and the notebook. my favorite shows include: special victims unit (svu); two and half men; biggest loser; necessary roughness; dark blue. i am a big fan of r&amp;amp;b music. i like a variety of different foods; but my favorite is probably mexican or italian.</t>
  </si>
  <si>
    <t>1. my family  2. my friends  3. my health  4. an optimistic outlook on life  5. my cell phone  6. my computer</t>
  </si>
  <si>
    <t>i spend a lot of time thinking about what i can do to advance myself along my career path in education; how i can better serve the students i work with; and how i can be a better son and brother.</t>
  </si>
  <si>
    <t>on a typical friday night; you will find me relaxing at home with my roommate either watching sports or a t.v. movie. i tend to reserve saturday night for going out with friends.</t>
  </si>
  <si>
    <t>i am willing to admit anything; but you will have to get to know me first and ask questions that you want to know the answer to.</t>
  </si>
  <si>
    <t>you are sincerely interested in a long term relationship.</t>
  </si>
  <si>
    <t>i'm a fairly normal guy or at least i like to think so. i'm an idealist and want to see all the good things in the world; but am also smart enough to know what realistically happens. i am quite the perfectionist; i always strive to better myself. i might not always achieve it; but hey; at least i tried. i also appreciate a good sense of humor. i also have an incredibly difficult time with questions like these. i suppose it is because i am not one to advertise how awesome i am to the rest of the world (even though i am).    i am witty; nerdy; and on time!</t>
  </si>
  <si>
    <t>right now i'm working . basically doing what i can to improve my quality of life. i'm trying to find some new hobbies to take up; i'm getting pretty bored these days. i am also being awesome on a daily basis.</t>
  </si>
  <si>
    <t>figuring stuff out. i don't sweat the details; but i'd generally get a good idea on how things work and that's usually good enough for me. i'm also good at "reading the room"; knowing when to say something and when not to say anything; at least i'd like to think so. organization and coordination is my forte. i can also read really; really fast.</t>
  </si>
  <si>
    <t>my glasses and hair. once you talk to me; it'll probably be my odd sense of humor that you notice and then my laughter after that!</t>
  </si>
  <si>
    <t>oh boy. i read the generic campy fantasy/sci-fi books; that's i'm not really at liberty to share in fear of being mocked. i like my literary junk food! basically if it's a good story and if the writing and plot are done well; i don't think i'd particularly mind what genre it is.    i like my movies like i like my books (lots of liking). good story; shot well; good actors. i will say that the number one movie that i still don't get tired of watching is goodfellas. i'm a sucker for military drama and campy action movies. i like comedies; but haven't seen one i enjoyed in a while.    i'm going to cop out and say i enjoy all types of music; some days i'm in the mood for classical pieces; the next bad 80's music; and other days i'm listening to some 1990's gangsta rap. i also love lady gaga.    i think a better question would be; what foods don't i like. i don't like mushrooms in large quantities and i don't like avocados. i love spicy food (i love hot wings) however and do enjoy finding new places to eat. i'm also on a never-ending quest to find the best burrito; so if you have any tips let me know!</t>
  </si>
  <si>
    <t>finally; a question in list format! this i can easily!    1. good food  2. the internet  3. a sense of humor  4. my phone  5. sleep  6. common sense  7. music at the gym</t>
  </si>
  <si>
    <t>why things the way they are; the meaning of life; what i'm having for lunch; did i lock my car this morning...</t>
  </si>
  <si>
    <t>most likely going out to a favorite restaurant to eat; catching a movie. sometimes after a long week; i just like to relax at home with some beer.</t>
  </si>
  <si>
    <t>i sing off-key to songs in my car. intentionally.</t>
  </si>
  <si>
    <t>you want to talk to someone about inane subjects and have tons of fun doing it!</t>
  </si>
  <si>
    <t>english (fluently)/vietnamese (poorly)</t>
  </si>
  <si>
    <t>i am currently a high school senior in the east bay. cl@ss of 2012. looking forword to a more socialy active life after high school.</t>
  </si>
  <si>
    <t>i rally good at any sport really!. ; good at rolling blunts and makeing sure that the peple with me are haveing a great time.</t>
  </si>
  <si>
    <t>people usually notice my puffy hair and awsome skin tone. dont be shy cuz i also have a great personality that people might not notice at first.</t>
  </si>
  <si>
    <t>not much of a reader but any holy book holds a great amount of wisdom and i respect that.</t>
  </si>
  <si>
    <t>go out with friends "get in trouble"; or just kick it at the house.</t>
  </si>
  <si>
    <t>ima-g</t>
  </si>
  <si>
    <t>lets hang out.? yeah?.</t>
  </si>
  <si>
    <t>asian/black/pacific islander</t>
  </si>
  <si>
    <t>english (fluently)/sign language (okay)/hindi (fluently)</t>
  </si>
  <si>
    <t>i'm a part-time model; part time freelance business person. i play and write music; especially self-conscious; post modern rap (think weird al yankovic but less dated) if you don't know who weird al yankovic is; don't bother messaging me. if you haven't seen "grandma's boy" at least 5 times; don't bother messaging me. if you don't like getting dirty (literally; covered in dirt) and digging up antiques and artifacts from the ground; don't message me either. if you are a fundamentalist christian or believe that global climate change is a liberal conspiracy and michelle bachmann is your hero - go fuck yourself.    in case it hasn't been obvious; i'm not fucking around. i have the shittiest car in the entire world. it is so shitty that people laugh at me when i'm at a red light. i have a shitty car because it makes me laugh - and i love to laugh. i don't care about owning shit. poor people buy shit; lots of fancy; shiny shit so they don't look poor. i'm not poor (but i'm not rich either so don't expect me to give you a bunch of money)    on a similar note; people with small dicks buy nice cars as well. i do not have a small dick. if you are offended by my use of the word "dick" in my summary; don't bother messaging me.    if you are a genetically superior female and are not at all offended by anything i have just said - well then what are you waiting for? -- send me a fucking message.</t>
  </si>
  <si>
    <t>workin' my ass off and enjoying myself frequently</t>
  </si>
  <si>
    <t>knowing where treasures are buried and digging them up</t>
  </si>
  <si>
    <t>my chiseled features.</t>
  </si>
  <si>
    <t>any kind of art that makes me laugh; scared or nervous    kitchen nightmares  extreme cheapskates    a connecticut yankee in king arthur's court  the gutenberg bible    grandma's boy  spaceballs  groundhog day    jj cale  bb king  buddy guy  santana  stan getz  ice cube  easy e</t>
  </si>
  <si>
    <t>a shovel  non-crap food  apple juice  nature  friends/family  the ocean</t>
  </si>
  <si>
    <t>antique bottles; sex; digging up antique bottles</t>
  </si>
  <si>
    <t>digging for antique bottles</t>
  </si>
  <si>
    <t>i have a special place</t>
  </si>
  <si>
    <t>you aren't offended by me but rather; you find yourself uncontrollably attracted to me</t>
  </si>
  <si>
    <t>i am a fan of wit; intelligence; and honesty. i enjoy fresh food; paddling; the smell of fall; biking; handwritten mail; playing with (other people's) kids or dogs; playing petanque in the park with old men in nice hats.    favorite places:  on/in the water. in under-manicured gardens. stick shift or a bike on an empty; curvy road. art and spaces that steal my breath. point reyes when it's raining and empty. canoeing in midnight; starlit darkness. big rocks with a view. secret restaurants.    i am looking for someone who likes to learn; remembers to laugh; admits to their geekery; is not afraid of getting muddy; knows how to work with their hands as well as their brains; and who can spend a day in playing outside and clean up well in time for a nice dinner.</t>
  </si>
  <si>
    <t>the work i've done in the world (river guide; educator; timberframer; operations nerd) has been about helping people find inspiration - "if you want to build a ship; don't drum up the men to gather wood; divide the work and give orders. instead; teach them to yearn for the vast and endless sea." ads-e    whatever it is i'm doing; i'm often more in it for the experience than the outcome. "life is what happens when you're busy making other plans" (jl)    whatever it is you do; do it well.</t>
  </si>
  <si>
    <t>seeing the bright side.  making sandwiches.  spontaneous trips (to the woods; waves; mtns; art store)</t>
  </si>
  <si>
    <t>http://tinyurl.com/7vdx9y3 are these the things we must know??    movies- the fall (the colors! the imagination!); boondock saints; history of the world part i; amelie; goonies; tedtalks    reads- mary oliver (she speaks such wild truths); etymology dictionaries; oversized art books; jeanette winterson; the lonelyplanet bluelist; hafiz; barry lopez; billy collins; books about the brain; geeky shorts like "your house: an architectural sandwich in five parts" ... bit. ly/dcefdu    listening- ray lamontagne; jackson 5; the faint; bluegrass; shooglenifty; mates of state; music that switches beats; mix tapes; radiolab; waitwait; live piano or cello; coverbands</t>
  </si>
  <si>
    <t>bikes  colors  bodies of fresh water  stripes  laughter  solid community of good people    ... projects on which to work; textures; walt whitman; thread; good pens; swimming; things that you can't find/do on an iphone; the sound of giggling; love; scrabble tiles; dark chocolate; egg sammiches; excitement.</t>
  </si>
  <si>
    <t>lunch.  sensory input.  architecture.  how things interact.  fabric.  wood floors.  natural light (not the beer).  efficiency.  shapes.  art supplies.</t>
  </si>
  <si>
    <t>(spontaneity is a lost art)</t>
  </si>
  <si>
    <t>if you're not afraid of bikes; enjoying a day; or being afraid; then drop a note; start somewhere.</t>
  </si>
  <si>
    <t>i like to hang out and to have a good time. i laugh a lot and laughing keeps me going. so obviously i'd like to meet a funny good looking guy who knows how to treat a pretty girl! i am honest; respectful and open minded and look for these qualities in a man. i am moving to san francisco in a couple of weeks and would love to meet new people!</t>
  </si>
  <si>
    <t>i will start school in august to study web production. the past 15 years i worked in luxury hotels in switzerland &amp;amp; europe. can't wait to move to san francisco; my favourite city!</t>
  </si>
  <si>
    <t>yoga; snowboarding; languages (i speak 6!); laughing; being a bit left-handed; being charming ;) and much more</t>
  </si>
  <si>
    <t>that i'm funny; charming and entertaining.. obviously gorgeous with a great smile and pretty green eyes</t>
  </si>
  <si>
    <t>ok; i might have a weirded taste in all these categories... books: twilight; hunger games; the geisha; kill your friends  movies: twilight; blood in blood out; french comedies; midnight in paris; babel; comedies in general  tv: modern family; gg; grey's anatomy; entourage; curb your enthusiasm; don't trust the bitch in apartment 23; new girl</t>
  </si>
  <si>
    <t>air  freedom  ocean/mountains  kissing  water &amp;amp; food  my dreams</t>
  </si>
  <si>
    <t>happiness; love; traveling; far away places; san francisco</t>
  </si>
  <si>
    <t>no typical friday nights please! either cooking something; meeting friends; watching tv; going out for drinks &amp;amp; dancing; catch a movie; watch the sunset somewhere; barbecue; sleeping...</t>
  </si>
  <si>
    <t>if you have an open mind; a good heart; are handsome and caring.. and if you like to have fun!</t>
  </si>
  <si>
    <t>english (fluently)/german (fluently)/czech (fluently)/french (fluently)/italian (fluently)</t>
  </si>
  <si>
    <t>passionate and poly. always open to new people; ideas and experiences. nurturing and warm. highly sexual and sensual. driven...even intense...are words and phrases used to describe me. i am complicated (aren't we all) bisexual and seeking a man; woman or couple for relationship. i am an executive with a services company in the bay area and married to a driven sexual; sensual woman. we both are comfortable with others who are comfortable with bdsm. i am passionate about my recovery and my children. i run marathons and compete in triathlons. i am intelligent and outgoing. if i take you into my circle; there is nothing i would not do for you. i am a good friend.    i am looking to enrich my life with an intimate poly relationship to share passion; love; sex and companionship a few days a month. i am more than happy to put you in contact with my wife to verify that she is okay with this arrangement.</t>
  </si>
  <si>
    <t>enjoying it. every day...one day at a time.  life is all about the journey; not the destination. alanis morissette says it best when she speaks of the rapture of being forever incomplete.    http://www.youtube.com/watch?v=xojaayoqdyg</t>
  </si>
  <si>
    <t>being a "daddy"  being a father.  slowly exploring; touching; smelling; tasting; listening; being.  being a mentor; sponsor; friend.  making money.  spending money.</t>
  </si>
  <si>
    <t>my red converse (sometimes other colors; but frequently red)  my quick tongue  my passion</t>
  </si>
  <si>
    <t>i don't read books; but am quite literate.  i don't watch tv...i'd rather do things/  i rarely go to movies.  i always have music playing.  i love eating out..but enjoy eating in just as much.</t>
  </si>
  <si>
    <t>love  lust  work  intelligent people in my life  gratitude  humility</t>
  </si>
  <si>
    <t>sex  work  family  why "we" spend the money on the things we spend money on when we need the money for other things.</t>
  </si>
  <si>
    <t>it is rare that any night is typical.  i enjoy the comfort and quiet our home and the space we have to play with others. we prefer quality to quantity. we are not big party people. as i write this; i am listening to the waves crashing...and smiling...thinking of how nice it would be to have someone else to share it with.</t>
  </si>
  <si>
    <t>i'm willing to admit it all...privately!</t>
  </si>
  <si>
    <t>...you want to message me...now that you've read the rest.</t>
  </si>
  <si>
    <t>my name is kyle&amp;nbsp;  i blow my candles out on april 16th  i'm asian if you haven't noticed yet xd (chinese and japanese)  i'm fourth generation...kinda like an ipod or any apple products haha xp  i'm a nerd; dork; and a ninja all in one :p  video games - xbox and ps3; but i prefer xbox (:  hanging out with friends  watching movies&amp;nbsp;  playing table tennis (:  playing basketball&amp;nbsp;  i workout (:  eating tons of food! nomnomnom  college major - aviation (pursuing atc)&amp;nbsp;  work full time on breaks from school and part time during.  annual passholder for disneyland!!! :d  you can say i work at disneyland.  prefer pixar/disney movies!  tend not to cuss unless i'm really mad; but that's rare.  i can't make a conversation with one word replies; so please help me out.    i don't drink or do drugs...and i never tried bc i don't feel the need to xd  and other things but just ask me.    i was asked by someone what i wanted to be in life. i replied by saying;"happy." &amp;nbsp; that person said i didn't understand the question and then i replied back and said i don't think you understand life. (:    i like to use smileys and laugh at nothing or random things xp  i'm just a nice guy.&amp;nbsp;  nice guys finish last; that's why i'll treat you like trash; it's not what i really want to do. but you only date bad guys so i'll give in my best try to treat you the way you want me to...&amp;nbsp;  i tend to get taken advantage of more often than other people; but i can't change who i am (:  i like to smile and be happy :d  i'm an easy going and simple guy (;    i'm the type of guy that will always be there for you. not the one that will leave you when hard times come. the one that says you're beautiful because you are. not the one that says you're hot just because of your looks. there's more to life than just looks; fame; and wealth. i'm the gentleman that seems to only be in existence. &amp;gt;_&amp;lt; &amp;nbsp;the one that hold doors for you; treat you how you would like to be treated. but i'm apparently just living in this world; the kind of characteristics that no one wants...    i'm not the typical guy!!!!!    if you actually read all of this tell me "pandas are awesome" (;    let's talk (: set? go!</t>
  </si>
  <si>
    <t>being content with whatever life gives me; going to school; and working (:</t>
  </si>
  <si>
    <t>making you feel special :d and being honest; sweet; and caring.    also; playing basketball at table tennis</t>
  </si>
  <si>
    <t>nothing lol you tell me (:</t>
  </si>
  <si>
    <t xml:space="preserve">it's been five years since my last serious relationship and i'm ready to get back in the dating scene. i hoping to meet the right person to share my life with.   </t>
  </si>
  <si>
    <t>i have worked at whole food for 13 years and love my co-workers. in my time off like to drink coffee and visit the bookstore.</t>
  </si>
  <si>
    <t>being a vegetarian.</t>
  </si>
  <si>
    <t>i'm qiuet and i look good for my age.</t>
  </si>
  <si>
    <t>books: memoirs; non-fiction; stories of survival    movies: fried green tomatos; the hunger; comedy    music: folk; bluegrass    food: amy's; fruit; veggies</t>
  </si>
  <si>
    <t>1. books  2. tattoo magazines  3. whole foods  4. computer  5. coffee  6. music</t>
  </si>
  <si>
    <t>finding love.</t>
  </si>
  <si>
    <t>relaxing at home after a long work week.</t>
  </si>
  <si>
    <t>ask me....</t>
  </si>
  <si>
    <t>you want to get coffee. looking for women to go to the tattoo convention in sanfran on oct 24 weekend;</t>
  </si>
  <si>
    <t>i'm a musically inclined transbutch who loves femmes.moved to cali in 2006 from the east coast.as far as what i'm seeking : healthy;animal loving;heart minded people.</t>
  </si>
  <si>
    <t>working as a rn;loving my yorkie;spending time with my friends;and working on me.</t>
  </si>
  <si>
    <t>playing guitar;singing;being silly;and listening.</t>
  </si>
  <si>
    <t>eyes;and warmth.</t>
  </si>
  <si>
    <t>recently devoured lots of trans literature;love all kinds of music-and food.</t>
  </si>
  <si>
    <t>my family;friends;music;laughing;the ocean;an awesome cup of coffee.</t>
  </si>
  <si>
    <t>my mom(she passed away in 2008);the world;where do i want to be?</t>
  </si>
  <si>
    <t>in or out...spending time with friends.</t>
  </si>
  <si>
    <t>i'm a sucker for puppies.</t>
  </si>
  <si>
    <t>you are attracted to the non binary;and opened to transguys-who love the arts;the ocean;and the silly.  interested in expanding my circle of friends-please be grounded;have a good heart;love people with a good sense of humor!  romantically;i am attracted to femme - not into poly of any kind.  **as of now seeking friends...</t>
  </si>
  <si>
    <t>med school</t>
  </si>
  <si>
    <t>hi; it's nice to meet you. i'm a california native (grew up in santa barbara) and just finished up my final year of medical school. i will be starting my residency later this summer.    for fun i enjoy staying active with running/walking; swimming; cycling; hiking; dailey method; and yoga. life's simple pleasures that make me tick include cooking; taking advantage of all the bay area has to offer (skiing in tahoe; wine country; giants games; neighborhood festivals; live music/shows); and discovering san francisco's great restaurants. i'm as happy to see the sf ballet perform in stern grove or the symphony as i am to enjoy a dinner party or relax for sunday brunch or bbq with friends. i love to travel. my family is pretty tight-knit and important; so i take every opportunity to spend time with them.    my core foundation. qualities i admire and hope to embody:  sincerity. fun-loving nature. passion. vision. enthusiasm. sense of adventure. athletics. healthy living. a balanced; purpose-driven life. intention. consciousness. opportunities for personal growth. freedom. grace. poise. a positive attitude! infectious sense of humor. wit. progressive thinking.</t>
  </si>
  <si>
    <t>i'm a doctor; beginning residency later this summer.  lover and enthusiast of life. and belly laughter.  i'm a woman with integrity and heart hoping to make a difference in the world; to make it better than it already is.  i believe the greatest impression we make is the imprint we leave on others' lives.  i'm a fan of traveling. my bags are packed; let's go! i have a list of places i look forward to visiting. there are so many awesome places to see; its hard to get to them all!  health and fitness are priorities of mine. i spend time ensuring i am making wise investments in what i put into my body in terms of fresh/clean/healthy food. i get outside for sunshine and to stay active.  i can be found flowing on my yoga mat; hanging out with my nephews and niece; running at the beach; shopping; dabbling in beauty &amp;amp; fashion; enjoying dinner or wine with friends; the occasional spa day; movies; brunch; weekend getaways to sonoma or tahoe; lounging poolside; picnics in the park.  i can be smart &amp;amp; sassy; friendly &amp;amp; fun; sweet &amp;amp; stylish; charming &amp;amp; chic; a savvy go-getter with a passion for people.</t>
  </si>
  <si>
    <t>i have a way of setting them at ease. i am a good listener and often surprise people by recalling details of what they said at a later time. some mistake me for being too serious but my humor comes out when they least expect it. i like to keep people on their toes. :)</t>
  </si>
  <si>
    <t>food/drink: i enjoy fresh food and eat a predominately plant-based healthy diet. the list of restaurants and spots to try is infinitely growing so you need to help me cross some things off the list! next up: kokarri...  cooking delicious meals; americanos; wine; sushi and fish; thai; mexican; indian; salads; dark chocolate; tea.  movies: life is beautiful; inception  books: unbroken; three cups of tea  tv: i don't watch much tv but when i do... mad men; the office; the earth series; top chef. i'm guilty of watching a couple recent episodes of the bachelorette! i know; so bad.  music: classical; guitar; country; rock; indie. some favorites include stornoway; bon iver; jack johnson; toro y moi; andrea bocelli; flight facilities; m. ward.</t>
  </si>
  <si>
    <t>- music. whether its live; recorded; soulful guitar (as cheesy as it is think john mayer free fallin') or the type that makes you want to belt it out while driving (yes you might find me singing brown eyed girl while looking for my parking spot); at a friend's wedding on the dance floor; or in the shower.  - laughter. the belly type; that strikes you at your core.  - coffee. mmm. my favorite way to start the day.  - my iphone. that gps navigation has saved on many occasions!  - family and friends.  - sunshine and beaches.  - good food. cooking it fresh thanks to bi-rite; cheese plus; whole foods; trader joes; produce from the farmer's market...</t>
  </si>
  <si>
    <t>how i can be a better plant mom.  i probably spend too much time thinking in general. i tend to over-analyze and worry about things beyond my control.</t>
  </si>
  <si>
    <t>a) on a hot date ;-)  b) getting together with friends for good food and conversation; catching up on life  c) studying  d) taking a trip home to see family  e) relaxing and enjoying every minute of it! this could mean cooking and enjoying dinner over a bottle of wine; watching a film; reading a novel or magazine; spooning with (future) partner  f) unwinding from the week with a run or yoga</t>
  </si>
  <si>
    <t>i'm a clutz. the day i purchased my road bike i was on my way home and crashed at a stop light in front of half of palo alto. this was after the bike shop offered to give me a lesson on the clip-in pedals; which i politely declined. good times :)</t>
  </si>
  <si>
    <t>you should...</t>
  </si>
  <si>
    <t>i'm shy; passionate and honest. drama free living and loving makes life so much more fun.    these things are best said in person *wink. i'm mellow and a homebody but am easily coaxed to get out and have fun! looking forward to sharing what life has to offer. enjoying friends and family and each other! i prefer men who have direction and maturity. i'm not effeminate and am attracted to masculinity; mostly bottom here. no std's and hiv neg. i'm comfortable in my own skin; financially stable. would like to meet outgoing; stable; honest; monogamous ltr oriented men.</t>
  </si>
  <si>
    <t>working in higher education; enjoying every minute of it! spending quality time with friends and family.</t>
  </si>
  <si>
    <t>my job  very passionate kissing  listening  loving life</t>
  </si>
  <si>
    <t>to kill a mockingbird  chicago  my own tortillas</t>
  </si>
  <si>
    <t>family  friends  love  glasses  toilet paper  questions like this</t>
  </si>
  <si>
    <t>why i'm thinking so much</t>
  </si>
  <si>
    <t>uhm it's private</t>
  </si>
  <si>
    <t>you got this far! : )  interested; masculine; serious; have a great sense of humor; and if you like geeky; hairy latinos!</t>
  </si>
  <si>
    <t>http://immortalitee.tumblr.com  i'm michelle.    if our date doesnt go something like this  http://youtu.be/i1qvbzhvz64  you're doing something wrong.</t>
  </si>
  <si>
    <t>washing hands; getting ready to graduate; making money; and hiding in my room.    i work in the music industry; i do hair; and i like to sleep.</t>
  </si>
  <si>
    <t>being self aware. i'm really honest with myself and those around me. no bullshit.    and i love to dance. i'm probably not good at it though</t>
  </si>
  <si>
    <t>i hear i come off really confident and i think thats good. my eyes are rather large so thats another thing i'd assume people see. my hair is always different because changing it makes me feel fresh and new. people can never figure out my ethnicity. my shoes.  i think i also look kind of mean; and people get the wrong impression. whatever.    boobs; cuz i'm stacked bruh</t>
  </si>
  <si>
    <t>music  http://youtu.be/de4mu_czcia  http://youtu.be/lfpxkvyd5wm  http://youtu.be/_-icmj2apxo  http://youtu.be/rmvu5aoymbe    down with harry potter; duh</t>
  </si>
  <si>
    <t>ultrabalm; foot soaks; large bodies of water; a long sleeved article of clothing; a scarf; and q-tips.</t>
  </si>
  <si>
    <t>what is in the ocean.  are they smarter than me?  friendlier?  happier?  can they breathe oxygen?  how come trees live longer than humans?  why cant i be around for a thousand years...  but man; 20 years already feels like so long..  damn trees are old.</t>
  </si>
  <si>
    <t>slanging soap; at a show; respecting trees; or wandering around sf. or in my bed. omg i could marry my bed. then i wouldnt have to be on this site searching for my bed personified...</t>
  </si>
  <si>
    <t>i'm a wittle insecure; which usually throws people off when they find out. its only about 1% of the time anyways; i'm only human.</t>
  </si>
  <si>
    <t>you can understand and respect that we're young and we're allowed to fall in and out of love after a night of pure bliss; a night of good intentions; or even just a night of breaking bread together. it happens.  enjoy it. this life comes around once.    live for the moment. deliberately.</t>
  </si>
  <si>
    <t>i'm a total gangster trapped inside a nice guy's life. this will make more sense once you get to know me.</t>
  </si>
  <si>
    <t>trying to accumulate as much laughter; knowledge; and depth of relationships as i can. i work as a healthcare consultant; which is a great challenge and also allows me to do some good in the world. as much as i enjoy my career and strive to succeed; my primary life goals fall outside of the workplace. so i make sure i leave enough time and energy to focus on the personal experiences i will cherish when i'm 100 years old.</t>
  </si>
  <si>
    <t>finding high quality people; laughing at myself; learning from mistakes; trying new things.</t>
  </si>
  <si>
    <t>i appear ethnically ambiguous. but don't be deceived; it's really just a spray tan.</t>
  </si>
  <si>
    <t>books-- the brothers karamazov; the phantom tollbooth; anna karenina; tuesdays with morrie; moby dick; the seven habits of highly effective people; the art of war    music: i'm an audio-omnivore. just a few: recently i've gotten into funk (james brown; stevie wonder; and the meters) and world music. i'm proud of my diverse itunes list.    food: sushi; indian; thai; pbj's with no crust; anything sweet.</t>
  </si>
  <si>
    <t>where i should travel; what i should eat; and what i should learn?  basically; how can i work down my bucket list and what else do i  need to add?</t>
  </si>
  <si>
    <t>recently; i've been working out at my boxing gym on fridays; and capping the night with take-out from the best sushi place in oakland.</t>
  </si>
  <si>
    <t>i'm deathly afraid of clowns. i trust you won't use this knowledge against me.</t>
  </si>
  <si>
    <t>-you're fun and can keep me on my toes--through conversation; jokes; or new hobbies or excursions.  -you have a good heart and a sense of humor.  -you're a catch; and you know it.</t>
  </si>
  <si>
    <t>english (fluently)/german (okay)/swahili (poorly)</t>
  </si>
  <si>
    <t>thanks for checking out my profile. i'm a professional; stable and passionate guy. brazilian born &amp;amp; raised/us naturalized citizen. my close friends say that i wear my heart on my sleeves. masculine guy with a big heart. honesty and direct communication are important to me; both in friendships and relationships. i'm open to make new friends; dating and ultimately a committed relationship.    i come from a very large family; they are all in brazil. i have a very close group of friends that i also call family.</t>
  </si>
  <si>
    <t>i'm very content these days. doing lots of hiking; loooove the san francisco-bay area for that :-). doing 50+ miles bike rides seldom (would do more if i find a buddy). having fun while decorating and doing some home improvements in my new pad in sf. working for the local government in a very rewarding field; and loving it!</t>
  </si>
  <si>
    <t>finding humor at the most inappropriate time; and enjoying it.</t>
  </si>
  <si>
    <t>my smile and warmth.</t>
  </si>
  <si>
    <t>good friends  family  sex/cuddling/kissing  wine &amp;amp; great food  mountains  my bike</t>
  </si>
  <si>
    <t>goals. family. friends. politics. history.</t>
  </si>
  <si>
    <t>watching a good movie; maybe out with friends.</t>
  </si>
  <si>
    <t>it's private; isn't it? :-)</t>
  </si>
  <si>
    <t>you enjoyed reading my profile.</t>
  </si>
  <si>
    <t>this is not an active profile.    i'm an intelligent independent woman living in the city and commuting to my very high maintenance horse out in the countryside. a first generation american; i love to read and learn and would have made a terrific perennial college student. i'm opinionated; self-reliant; and incredibly passionate about what matters to me. i love being outdoors and feel privileged to see hawks flying overhead very near; spectacular sunsets; and other constant delights courtesy of mother nature.    i grew up in new jersey; relocating to san francisco after college. i've worked in advertising production for 20 years; as well as the music industry; including noteworthy rock recording studios on both coasts. i've traveled through the us; abroad to europe; and to israel where i worked on an archaeological excavation; digging up (well; actually; down) the ancient biblical city of beersheba in the negev desert. more recently i was personal assistant to the chemist known for developing the pill.    i expected somewhere along the way fate would lead me to my soul mate; but that hasn't happened; yet. in my perfect world; i will find a great match who also wants to own a ranch property and have horses at home. my horse has "special needs" due to a rare neurologic illness; i'm his daily sole caretaker and guardian. applying both western and eastern medicine has kept him at his best. i've taught him a bunch of tricks -- he'll definitely work for food! his breed is morgan and he's smarter than the average horse. we ride lightly every day; weather permitting.    i'd like to meet a man with whom to spend some quality time; a long-term companion for adventures; great food; movies; live music; motorcycle or sports car rides; and more. dressing up is not my thing; so the ballet and opera are not places we'd frequent together; though i would appreciate an occasional trip. classic rock'n'roll is still my favorite live entertainment; no rap; no heavy metal. jazz is ok when i'm in the right mood.    the most important qualities to me in a partner are intelligence; integrity; and a great sense of humor. i admire men who are smart; funny and talented; especially if they fix or create things with their hands. musicians; mechanics; artists; and rogues usually capture my attention; but hold it only if they are superbly talented in their chosen passion.</t>
  </si>
  <si>
    <t>work; horse; and enjoying friends. occasionally writing non-fiction and getting published. and learning new things every day!</t>
  </si>
  <si>
    <t>devotion to those i love  being honest and open  making people laugh  keeping my word  taking care of; and enjoying; animals  problem solving  professionally - typing 120wpm; proofreading and editing  giving road travel directions without using gps  organizing anything concrete: files; clothes; closets; space...</t>
  </si>
  <si>
    <t>my hair! i was once located from a rear view of my hair; on a crowded ground floor at madison square garden; by a friend who was seated in "heaven." my laugh. and also; that i look at least 10 years younger than i am.</t>
  </si>
  <si>
    <t>many in all categories but here are a few...    &lt;i&gt;books&lt;/i&gt;: james michener; tom robbins; non-fiction horse texts  &lt;i&gt;movies/tv&lt;/i&gt;: wizard of oz; star trek; almost any comedy or sci-fi  &lt;i&gt;music&lt;/i&gt;: good old fashioned classic rock'n'roll like csny and the doobie brothers  &lt;i&gt;food&lt;/i&gt;: italian; chinese &amp;amp; mexican food (not hot or spicey!) &amp;amp; outdoor barbeque...and of course my favorite food group: ice cream. can't forget good drip coffee!</t>
  </si>
  <si>
    <t>sunshine  animals especially horses; dogs and cats  open space; beach; ocean  friends  chocolate  books</t>
  </si>
  <si>
    <t>the book i'm preparing to write about all my long-ago adventures in rock n' roll! i also think a lot about my horse; and about connecting with the right person to share my life.</t>
  </si>
  <si>
    <t>looking on okc for some company to go see live music or enjoy some great food in sf!</t>
  </si>
  <si>
    <t>is what you'll find out after we've met and trust each other....</t>
  </si>
  <si>
    <t>you want to! especially if you love animals; have an ongoing thirst for knowledge; or if you want to spend time with someone who enjoys discourse as much as any other course.</t>
  </si>
  <si>
    <t>expert first-date abilities + extremely qualified "good boyfriend" track record in search of adorable object of affection.</t>
  </si>
  <si>
    <t>many things; just ask!</t>
  </si>
  <si>
    <t>i can learn to do almost anything.    i enjoy making pizza from scratch. i feel like i'm really good at it. i'm pretty confident with my propane grill skills; too.    my background is in digital art; so i have pretty solid skills. however; i feel i'm not that creative...but that can't be true ;-)    i've been playing hockey since i was a kid; so i'm pretty good at that. i love to play. i must mention that i'm a huge fan of the detroit red wings. pretty much hate the sharks.    i can fix your toilet; paint your walls; install new curtains; replace the innards of your toilet and fix your laptop.</t>
  </si>
  <si>
    <t>i'm fairly tall.</t>
  </si>
  <si>
    <t>books:  death of the west by pat buchanan; siddhartha by hermann hesse; anything by ralph waldo emerson    movies: (336 movies rated on netflix)  the fountain; amelie; scarface; taxi driver; requiem for a dream; high fidelity; 12 monkeys; troy; the karate kid; back to the future; candyman; manhunter; american psycho; pulp fiction; ghostbusters; casino; rocky; heat; idiocracy; 9 songs ;-)    tv shows:  everything on tv is absolute crap! hbo/showtime are producing the only watchable stuff out there; i'd say. i've taken up watching star trek tng &amp;amp; american dad.    music:  the black crowes; gin blossoms; pantera; jars of clay; peter gabriel; van halen; fleetwood mac; eric clapton; our lady peace; stevie wonder; tool; u2</t>
  </si>
  <si>
    <t>jesus  hockey  pc  internet/wifi  pizza  family</t>
  </si>
  <si>
    <t>market desires</t>
  </si>
  <si>
    <t>if my friends are going out; i am somewhat likely to join them. otherwise; netflix keeps me company</t>
  </si>
  <si>
    <t>you're cute; smart; and a huge hockey fan</t>
  </si>
  <si>
    <t>i am a black male who was born in mississippi. i am now living in san leandro. i work i have my own spot and car. with my free time i like to spend time with kin folks. i enjoy listening to music and dancing if the mood is just right. online looking for a mature woman to get to know and spend some quality time with. looking for a partner in crime to get into a little trouble with. i am more than meets the eye. sorry to borrow from one of the greatest cartoons every (transformers). but that is how i feel. once you get to know me and we are able to show who we really are. you would then come to realize that i am a kind hearted man. who has a lot of love and happines to share with a special someone.</t>
  </si>
  <si>
    <t>right now i am working and trying to build a better future for my son and i.</t>
  </si>
  <si>
    <t>i enjoy having lil get together's at my home. i enjoy cooking and planning activities.</t>
  </si>
  <si>
    <t>my eyes. ever since i was a younger i have been told by women that i have lovely eyes and eyelashes.</t>
  </si>
  <si>
    <t>right know i am reading the porn star guide to great sex. it is written by a performer name of mr marcus. i am a big fan of his work and how he makes a connection with all of his women costars. it is actually a surprising good read it is not really about sex at all. it is more about the connection between men and women and how to build a more loving relationship.    predator. you just can beat it. it is everything you need in a guys movie. blood; gun fights; sweat ; cussing; aliens and arnold what can be better.    how i meet your mother. barney is the best character on tv right now.    mexican just love it.</t>
  </si>
  <si>
    <t>my faith; my son; my family/friends; good food; sweet tea; a health sex life;</t>
  </si>
  <si>
    <t>if i am doing everything i can to make a difference in the world. in my son's life.</t>
  </si>
  <si>
    <t>out with my kin folks at some lounge or bar having a drink and listening to music.</t>
  </si>
  <si>
    <t>i love the movie grease.</t>
  </si>
  <si>
    <t>looking for a cool mature guy to spend some quality time with.</t>
  </si>
  <si>
    <t>i'm currently in a long term open/&lt;a class="ilink" href= "/interests?i=poly"&gt;poly&lt;/a&gt; relationship with one man. this means i'm available for dates; but please understand that you will not be the only partner in my life. please feel free to ask questions about this! i identify as &lt;a class="ilink" href= "/interests?i=pansexual"&gt;pansexual&lt;/a&gt; and am sensitive to gender politics and struggles. this is not my fight; but i do my best to be informed and aware.    i am rather fond of &lt;a class="ilink" href= "/interests?i=artistic+endeavors."&gt;artistic endeavors.&lt;/a&gt; i like &lt;a class="ilink" href="/interests?i=taking+risks"&gt;taking risks&lt;/a&gt; and &lt;a class="ilink" href="/interests?i=meeting+new+people"&gt;meeting new people&lt;/a&gt;. &lt;a class="ilink" href="/interests?i=mix+tapes"&gt;mix tapes&lt;/a&gt; (ok; cds) mean the world to me; and if you visit me; i'll likely be streaming &lt;a class="ilink" href= "/interests?i=pandora"&gt;pandora&lt;/a&gt; or playing itunes on shuffle. i prefer &lt;a class="ilink" href="/interests?i=british"&gt;british&lt;/a&gt; spellings; but the squiggly red underline telling me i've misspelled dissuades me from keeping them.    i follow &lt;a class="ilink" href="/interests?i=tech+industry"&gt;tech industry&lt;/a&gt; news; &lt;a class="ilink" href= "/interests?i=political+campaigns"&gt;political campaigns&lt;/a&gt;; and &lt;a class="ilink" href="/interests?i=consumer+issues"&gt;consumer issues&lt;/a&gt;. i read a lot of &lt;a class="ilink" href= "/interests?i=newspapers"&gt;newspapers&lt;/a&gt; online and entirely too many &lt;a class="ilink" href="/interests?i=blogs"&gt;blogs&lt;/a&gt; for my own good. i'm a huuuuuge &lt;a class="ilink" href= "/interests?i=news"&gt;news&lt;/a&gt; junkie.    i am idealistic; whimsical; and tenacious    i am really bad at replying to messages on here. please don't take it personally. i'm a little unsure about the online dating world. i'm more likely to respond if your message is thoughtful; and you make references that make it clear you have read my profile. it also helps if you're in my age range (22-30) and live within 15 miles of oakland. i'm sorry; but i'm not interested in dating too far outside my age; or geographic locale.</t>
  </si>
  <si>
    <t>i'm politically active and strong supporter of the current &lt;a class="ilink" href="/interests?i=occupation"&gt;occupation&lt;/a&gt; movement. i attended &lt;a class="ilink" href= "/interests?i=burning+man"&gt;burning man&lt;/a&gt; for the first time last year and am proud to call myself a &lt;a class="ilink" href= "/interests?i=burner"&gt;burner&lt;/a&gt;. i'm hoping to become more involved with the san francisco burning man office as a volunteer over the next year.    i'm a big fan of &lt;a class="ilink" href= "/interests?i=slam+poetry"&gt;slam poetry&lt;/a&gt; and drive down to &lt;a class="ilink" href="/interests?i=santa+cruz"&gt;santa cruz&lt;/a&gt; semi regularly for their slams; as well as attending berkeley slams when the mood strikes. however; you won't see me on stage reading anything myself.    i also &lt;a class="ilink" href="/interests?i=cook"&gt;cook&lt;/a&gt; and &lt;a class="ilink" href="/interests?i=bake"&gt;bake&lt;/a&gt; a lot. if you come over; expect to be fed. baking is a stress reliever for me. one of the best things about being underemployed is all the free time i have to cook!</t>
  </si>
  <si>
    <t>procrastination; organizing till the cows come home; making big elaborate plans for which i never intend to follow through; googling like a pro; turning nouns into verbs; most technology related things; speaking as if i know what i'm talking about; knowing i'm right but making a big deal about it; continuing lists like this far too long.</t>
  </si>
  <si>
    <t>books:  right now i'm reading &lt;a class="ilink" href= "/interests?i=the+money+book+for+the+young%2c+fabulous%0a%26amp%3b+broke"&gt; the money book for the young; fabulous &amp;amp; broke&lt;/a&gt;.    movies:  i'm not much of a movie person. no; really; name a movie. i probably haven't seen it. you should sit me down and show me your favorite movie. whether we actually watch the movie though is up for discussion...    music:  my musical tastes change on a semi-regular basis. current high-rotation artists are &lt;a class="ilink" href= "/interests?i=lady+gaga"&gt;lady gaga&lt;/a&gt;; &lt;a class="ilink" href= "/interests?i=katy+perry"&gt;katy perry&lt;/a&gt;; &lt;a class="ilink" href= "/interests?i=beats%0aantique"&gt;beats antique&lt;/a&gt;; &lt;a class="ilink" href="/interests?i=moveits"&gt;moveits&lt;/a&gt;; &lt;a class="ilink" href= "/interests?i=girl+talk"&gt;girl talk&lt;/a&gt;; &lt;a class="ilink" href= "/interests?i=colbie+cailat"&gt;colbie cailat&lt;/a&gt;; &lt;a class="ilink" href="/interests?i=coldplay"&gt;coldplay&lt;/a&gt;; &lt;a class="ilink" href= "/interests?i=daft+punk"&gt;daft punk&lt;/a&gt;; &lt;a class="ilink" href= "/interests?i=cowboy+mouth"&gt;cowboy mouth&lt;/a&gt;; &lt;a class="ilink" href="/interests?i=regina+spektor"&gt;regina spektor&lt;/a&gt;; &lt;a class= "ilink" href="/interests?i=carole+king"&gt;carole king&lt;/a&gt;; &lt;a class= "ilink" href="/interests?i=sara+bareilles"&gt;sara bareilles&lt;/a&gt;; &lt;a class="ilink" href="/interests?i=jason+mraz"&gt;jason mraz&lt;/a&gt;; &lt;a class="ilink" href="/interests?i=the+blow"&gt;the blow&lt;/a&gt;; &lt;a class="ilink" href="/interests?i=the+shins"&gt;the shins&lt;/a&gt;; &lt;a class="ilink" href="/interests?i=postal+service"&gt;postal service&lt;/a&gt;; &lt;a class="ilink" href= "/interests?i=death+cab+for+cutie"&gt;death cab for cutie&lt;/a&gt;; &lt;a class="ilink" href="/interests?i=freezepop"&gt;freezepop&lt;/a&gt;; &lt;a class="ilink" href="/interests?i=frou+frou"&gt;frou frou&lt;/a&gt;; &lt;a class="ilink" href="/interests?i=dispatch"&gt;dispatch&lt;/a&gt;; &lt;a class="ilink" href="/interests?i=guster"&gt;guster&lt;/a&gt;.    i'm not a huge fan of rap and hip hop; but i'll give anything a try once.    food:  i love cooking and trying new recipes. i am an omnivore; such a rarity in this town. i love chinese food; am learning to love thai. sushi is a rapidly growing interest as well.</t>
  </si>
  <si>
    <t>-the internet/google/wikipedia &amp;lt;-- yea; i'm geeky.  -&lt;a class="ilink" href="/interests?i=performance+art"&gt;performance art&lt;/a&gt;  -someone with whom to share my &lt;a class="ilink" href= "/interests?i=secrets"&gt;secrets&lt;/a&gt;  -physical human interaction  -a clear &lt;a class="ilink" href="/interests?i=night%27s+sky"&gt;night's sky&lt;/a&gt;  -running &lt;a class="ilink" href="/interests?i=water"&gt;water&lt;/a&gt;</t>
  </si>
  <si>
    <t>ways to make my life better.</t>
  </si>
  <si>
    <t>there's no such thing as 'typical' in my life. i could be attending an event at a warehouse in oakland; in the audience at a movie or play; working backstage at my theatre; at a club in san francisco; attending a regional poetry slam event; relaxing at home over dinner and wine; a guitar hero competition...the possibilities are endless.</t>
  </si>
  <si>
    <t>although i dislike wearing shoes; i almost never take my socks off. weird; right?</t>
  </si>
  <si>
    <t>you think i'm interesting!</t>
  </si>
  <si>
    <t>most guys don't look at me. yes; i'm a bigger girl and sometimes look mean. well i have been hurt many times. i'm scare of meeting new people; but i'm trying to fix that. once you get to know me; i'm sweet and caring. the few true friends i have; i give them everything. i will be there for me no matter what.    i'm a kid at heart. i love disney. i love going to disneyland. it's my happy place. it's a place where i go to take my mind off everything. you gotta be willing to go with me.    i just got out of a relationship. so im not really looking right now. just someone to kick it and watch movies with.</t>
  </si>
  <si>
    <t>repo the gentic opera.</t>
  </si>
  <si>
    <t>my life. what makes me; me. i know who i am; but i'm still growing.</t>
  </si>
  <si>
    <t>i'm working; but i have saturday night off. i like to hang out with friends. i try to meet new people. i wanna try new things. maybe a cooking class? or swing dancing?</t>
  </si>
  <si>
    <t>you are sweet; caring and grown up. i'm not trying to deal with someone that doesn't know what they want.</t>
  </si>
  <si>
    <t>my name is joseph. i was born in oakland; california. i'm a pretty chill guy and i'm easy to get along with. i love to laugh and smile. i'm not disrespectful; i'm quite a gentleman. i'm a honest man and i can't stand liars. i'm looking for friends that are laid back; has a sense of humor; down to earth; and like to have fun. i just want to hang out and have a good time and maybe something more can blossom from that friendship. i'm a little shy; but once i get to know you i open up. if you want to know more please message me.</t>
  </si>
  <si>
    <t>in fall i'm going to college to major in criminal justice to become a crime scene investigator. i have my own place; living with my sister. i'm currently not doing much that worth putting down on here; but if you want to know more just ask.</t>
  </si>
  <si>
    <t>i'm a really good listener; i do try my best to help my friends or family in any way i can. my friends and family means a lot to me; so i always aim to be a good friend to those i trust. i'm also pretty good with computers; and other electronics.</t>
  </si>
  <si>
    <t>that i'm pretty chill person and somewhat reserved personality.</t>
  </si>
  <si>
    <t>favorite shows: dexter; true blood; fullmetal alchemist.    favorite movies: vanilla sky; fight club; inception; hot tub time machine; grown ups.    favorite food: cheese cake; strawberry shortcake; bbq; sushi; there way too much food i like to eat so let's end it here. favorite    music: foo fighters; muse; nine inch nails; kings of leon; kanye west; cold play; common; robin thicke; kid cudi; radiohead.</t>
  </si>
  <si>
    <t>my brother and sister; my computer; sarcasm i need to be sarcastic. laughter; and of course music! i seriously can't think of six things... because there quite a lot of things i can live without.</t>
  </si>
  <si>
    <t>life really... like where i'm going to be at in a few years.;; you never know what in store for you but it's the whole surprise of not knowing that makes life interesting.</t>
  </si>
  <si>
    <t>let's be real some my friday nights be boring as hell! reason why i'm looking for some chill; down to earth people to hang out with sometimes.</t>
  </si>
  <si>
    <t>i'll tell you that when i get to know you.</t>
  </si>
  <si>
    <t>if you're still here and actually read through all this than go ahead and message me! do it.</t>
  </si>
  <si>
    <t>i live in san francisco; and have also lived in new york (my favorite city) and briefly in paris (while studying abroad). i care about what's going on in the world; and i would say that i'm thoughtful; sincere; intellectually curious; and politically liberal with feminist sensibilities. i'm not too much of an outdoor/nature person -- i prefer big cities and urban activities.</t>
  </si>
  <si>
    <t>favorite movies: amelie; before sunset; sicko; life is beautiful  favorite food: mexican</t>
  </si>
  <si>
    <t>i was born in wisconsin; grew up in iowa; and moved to california three years ago for a combination of work opportunity and just wanting to live in sf. it took me a couple years to get to the peninsula; but i'm glad i eventually got here. i'm passionate about people and have a wide variety of interests and talents.    i'm also continually learning about myself. for example; i'm learning very recently that as a result of spending all my time growing up; in college; and for the last five years focusing on growing my "deep relationship" skills; i'm not as good as i previously thought at initializing friendships/relationships. i guess that isn't all a bad thing since the "first impression" thing only really happens once with each person. :)    as a result; i love my friends; i've got a lot of deep friendships; and know how much richer a friendship can get as it gets deeper.    i'm passionate about music; i play the guitar; write songs (less now than before); write plays (more now than before); want to learn french and asl; am pretty good for an amateur ballroom dancer; can do almost everything moderately well (seriously; no joke); love bright ties and shoes; am a jacket and jeans person; and absolutely love figuring out how people tick. i think i'm pretty cool and wish more people would be patient enough to take the time to see that.    every friend i've ever had say i'm nothing like anyone else. so i don't come off like anyone else. i'm my own person. and i'm proud of that.</t>
  </si>
  <si>
    <t>i'm currently the youngest member on an internal strategy team for a large bank. it may sound boring; but i'm a big fan of the opportunities it entails. i get to be exposed to really intelligent; deliberately organized people be purposeful in a high paced business environment. it's pretty awesome soaking up all their knowledge while contributing what i can.    i'm happy with who i am and would enjoy adding someone else to the mix.</t>
  </si>
  <si>
    <t>i'm really good at a little bit of everything. there isn't much i truly excel in; but i'm above average to good in almost every area. i take pride in being able to do a lot of different things. for example; i have a tiny bit of talent/skill in writing; wood-carving; cooking; singing; playing a guitar; drawing; sewing; etc. i grew up in a household that had to make a lot of the things we needed; so you kind of picked up these things along the way.</t>
  </si>
  <si>
    <t>the way i dress. some days it's hats; other days it's different ties. most days it's shoes and jackets. just another way to express myself.    i've also decided that people notice how i'm not what they expected. i find myself unpurposefully continually surprising people; and i think i like that. :)</t>
  </si>
  <si>
    <t>books = yes. avid reader.  moves = eternal sunshine; vanilla sky; stranger than fiction; garden state; lord of the rings; star wars (the classics); etc  tv = lost; himym; psych; big bang theory; etc  music = brandi carlile; bon iver; band of horses; killers; etc -- i have a seriously wide range of musical tastes; not because i don't have taste but because i believe every genre has talented musicians  food = sushi; bbq; italian--i like trying things; but often find myself coming back to the same old; same old</t>
  </si>
  <si>
    <t>guitar - even if i don't play it all the time; i've got to have it as an available outlet  corrective lenses - bats can see better than me if i don't have my glasses  book - always reading--well; not as always as i used to; but still enough that i feel naked without a book in my bag  ipod - got to have my music; 11;000 songs and counting. :d  car - i really don't like being stuck at home--i don't mind being a homebody at times; but i don't like being forced to be  money - i've found it's unbelievably hard to find fun things to do without spending money if you don't want to stay at home</t>
  </si>
  <si>
    <t>a little bit of everything. but mostly social influences and how everybody's connected one way or another. there's a fascinating map of humanity out there; and it's interesting learning how people are influenced and how they influence.</t>
  </si>
  <si>
    <t>hanging out with a small group of friends--staying in or going out--and just enjoying their collective company.</t>
  </si>
  <si>
    <t>i'm picky when it comes to dating. i know what i'm looking for and won't waste my time. or hers.</t>
  </si>
  <si>
    <t>if you know who you are; who you want; where your life is going. also; i'm a genuine guy who isn't going to be like everyone else. send me a message if you're patient; willing to take the time to get to know someone; and are looking for the kind of guy you can take home to your parents. :)</t>
  </si>
  <si>
    <t>hi; i'm new to this so here goes...  i like traveling but on roads less taken. moved from nyc to sf and love it; prefer tasty holes in the wall than classy joints; but have been known to stray. ;) i give great hugs and massages; laugh a lot and alway up for a challenge. i work for myself; ambitious; dedicated; dreamer.    to me; goofy is cute; modesty is sexy and intelligence is a turn-on. if you agree; let me know.</t>
  </si>
  <si>
    <t>i'm on a search; maybe impossible but worth seeking for; to find a way to make money helping to improve the world.</t>
  </si>
  <si>
    <t>i give the best hugs and massages.</t>
  </si>
  <si>
    <t>i like to laugh; sometimes at myself; and make other people laugh. i believe that everytime you laugh; you add a second to your life.</t>
  </si>
  <si>
    <t>movies: matrix; pay it forward; transformers; 50 first dates; finding nemo; rocky; forest gump; braveheart; titanic; james bond; austin powers; bourne trilogy    reading: alive; how to serve humans; from good to great; maxim; new york times; national geographic; gq    tv: how i met your mother; leverage; burn notice; royal pains; snl; conan o'brien; jay leno; csi; chuck</t>
  </si>
  <si>
    <t>sleep; rocking out to music; hugging somebody; something spicy and something sweet; family and friends; taking a shower.</t>
  </si>
  <si>
    <t>if i'm doing my share of helping the world be a better place and if i fed my fish yet??</t>
  </si>
  <si>
    <t>usually enjoying my time at home; unless my friends want to go out.</t>
  </si>
  <si>
    <t>if i don't have to do anything important; i rather sleep under the sheets all day.</t>
  </si>
  <si>
    <t>you are fun; like trying new things; a good person.</t>
  </si>
  <si>
    <t>articulate; creative; successful; ambitious; and motivated.</t>
  </si>
  <si>
    <t>living a dream</t>
  </si>
  <si>
    <t>anything i put effort into.</t>
  </si>
  <si>
    <t>it depends on the gender lol ;)</t>
  </si>
  <si>
    <t>behold a pale horse; conversations with god    coming to america; gladiator; breakin'; vanilla sky; training day    hip hop + r&amp;amp;b    i love chicken!!</t>
  </si>
  <si>
    <t>music; sports; women x 2</t>
  </si>
  <si>
    <t>my next trip. i'm always traveling.</t>
  </si>
  <si>
    <t>your fun; energetic; and open minded.</t>
  </si>
  <si>
    <t>i'm tempted to enumerate a long list of awesome adjectives... but maybe i'll just stick to facts:    i'm practically always humming to myself.  last week; i made tiramisu.  i grew up in paris. i go back pretty often.  i'm glad i live by the ocean now; mainly for windsurfing. but also because it's pretty and has whales and dolphins inside... and sushi outside.  i party quite a bit; but i guess i'm also kinda geeky in a way.  my favorite place in california is the death valley; because it's hot and empty with dunes and cactuses. (if you just thought to yourself "it's cacti; not cactuses"; i'll buy you a drink. nsa.). we don't have deserts in france; that's prolly why i like it.  i probably couldn't shoot a 3-pointer if my life depended on it. i'm much better on a board; especially if there's wind or snow involved.  my job makes me travel to cool tropical countries every now and then. i travel more than most people.  i eat more than most people too! and i love trying unusual foods. i've eaten insects; snake; jellyfish; crocodile; etc. well; and snails and frogs of course; you know; because of the whole being french thing.  i can salsa like nobody's business. wait; scratch that: i really like to salsa; but need to brush up on it. i just like to dance in general.  i use too many smileys; commas; and punctuation marks!  i think short self-summaries are the best. haha; look at me now!</t>
  </si>
  <si>
    <t>saving the world; one consulting project at a time...</t>
  </si>
  <si>
    <t>losing my hats/scarves/sweaters; and any piece of clothing that can be forgotten. no; i've never lost my boxers... yet!</t>
  </si>
  <si>
    <t>that my accent doesn't really sound french.</t>
  </si>
  <si>
    <t>books: anything by boris vian; a brave new world; godel escher bach; the selfish gene; the good soldier vejk; the paul street boys; lord of the rings; les trois mousquetaires; the power of one...    music: jazz; reggae; rock; post-rock; classical; alternative; and pretty much anything. i'll never listen to commercial boom-boom at home; but i like to dance to it when i'm out. in no particular order: chopin; scott joplin; beck; mendelssohn; herbie hancock; ratatat; the doors; rhcp; pink floyd; weezer; debussy; maceo parker; eva cassidy; cypress hill; culture; the abyssinians; the white stripes; grieg; franz ferdinand; chinese man; orchestra baobab; tiken jah fakoly; yann tiersen; and so many more...    food: xiao long bao; tom kha; gulash; mango with sticky rice; sushi; spicy eggplant. pretty much anything involving coconut; soy sauce; chilli peppers; or best: all of the above.</t>
  </si>
  <si>
    <t>cheese  sex  what else is life about?</t>
  </si>
  <si>
    <t>where i'll go travel next</t>
  </si>
  <si>
    <t>at happy hour.</t>
  </si>
  <si>
    <t>i sometimes laugh at jokes even when i didn't get it</t>
  </si>
  <si>
    <t>- you feel like it!  - i messaged you =)</t>
  </si>
  <si>
    <t>english (fluently)/french (fluently)/spanish (fluently)/polish (fluently)/chinese (poorly)</t>
  </si>
  <si>
    <t>just arrived in san francisco about a month ago to study and do some traveling around california. brazilian born and raised.</t>
  </si>
  <si>
    <t>pharmacy major in brazil and english teacher to foreign students</t>
  </si>
  <si>
    <t>music: the killers; interpol; arcade fire; kings of leon; mgmt; foster the people; m83; rihanna; of montreal; phoenix; simon &amp;amp; garfunkel; radiohead; royksopp; justice; coldplay; metric; bloc party; vampire weekend..    movies: pulp fiction; the hours; one flew over the cuckoo's nest; the graduate; there will be blood; the remains of the day; revolutionary road; dangerous liaisons; hannah and her sisters; the piano; network; fargo; bullets over broadway; all about eve..    television: arrested development; six feet under; alias; the sopranos; 30 rock; will and grace</t>
  </si>
  <si>
    <t>travel; iphone; mom; dad; subway; movies</t>
  </si>
  <si>
    <t>if you're a cool guy who's into cool things and is as skeptical about this as i am..</t>
  </si>
  <si>
    <t>i've graduated from college; i've traveled to africa; and i'm a year round outdoor guide.    i am honest; passionate; and adventurous    it's recently come to my attention that my username seems "new-agey". my name's john. and when i started this profile i was living in a town called lotus.</t>
  </si>
  <si>
    <t>i work seasonally throughout the year in &lt;a class="ilink" href= "/interests?i=outdoor"&gt;outdoor&lt;/a&gt; recreation and education doing things like leading whitewater &lt;a class="ilink" href= "/interests?i=rafting"&gt;rafting&lt;/a&gt;; flatwater &lt;a class="ilink" href="/interests?i=canoeing"&gt;canoeing&lt;/a&gt;; and &lt;a class="ilink" href="/interests?i=skiing"&gt;skiing&lt;/a&gt; trips in the california. i'm having fun and &lt;a class="ilink" href= "/interests?i=learning"&gt;learning&lt;/a&gt; about the world. i'm saving up money from this work so that i can &lt;a class="ilink" href= "/interests?i=travel"&gt;travel&lt;/a&gt; and see new parts of the world.</t>
  </si>
  <si>
    <t>&lt;a class="ilink" href="/interests?i=analyzing"&gt;analyzing&lt;/a&gt; things. i'm very left-brained. i enjoy walking through problems and developing solutions. also; schmoozing; of all things. i've been told that i'm very charismatic.</t>
  </si>
  <si>
    <t>i'm very friendly and i love &lt;a class="ilink" href= "/interests?i=joking"&gt;joking&lt;/a&gt; around and having &lt;a class="ilink" href="/interests?i=fun"&gt;fun&lt;/a&gt;.</t>
  </si>
  <si>
    <t>it's very rare for me to find a book that can get me interested enough to read more than the first and last chapters and scanning the rest. but i'm the kind of person who reads the scientific articles behind the news. also; i'm a huge &lt;a class="ilink" href= "/interests?i=wikipedia"&gt;wikipedia&lt;/a&gt; fan... what i'm trying to say is that i read; i'm literate; but the format of books rarely does it for me.  books that i have read recently:  -into the wild  -god's middle finger  -celestine prophecy  -slaughterhouse five    my favorite type of movie is the documentary or docu-drama/docu-fiction/historical fiction (to make up for the books i don't read). like:  -food inc  -city of god  -angela's ashes  -slumdog millionaire  -sicko (though i'm not a fan of michael moore).  -full metal jacket  -saving private ryan  -dances with wolves    100% fictional video i have enjoyed include:  -i heart huckabees  -science of sleep  -spirited away  -eternal sunshine of the spotless mind  -&lt;a class="ilink" href="/interests?i=strongbad"&gt;strongbad&lt;/a&gt; emails (liking this is a major plus!)    i also enjoy:  -daily show/colbert  -the office (the us version; sorry)/30 rock/parks and recreation  -the news hour  -60 minutes  -this american life  -radiolab    i love the &lt;a class="ilink" href="/interests?i=beatles"&gt;beatles&lt;/a&gt; (i hosted a drive-time beatles radio show at uc santa cruz); other 60's music; and oldies. while listening to the radio; i usually start with npr.    i like making my own food. i love creatively combining fresh veggies and spices. for eating out; i like sushi and thai. i make a strong effort in all the food that i eat (and all other products that i buy) to buy sustainably (&lt;a class="ilink" href= "/interests?i=organic"&gt;organic&lt;/a&gt;; locally produced; small businesses; etc).</t>
  </si>
  <si>
    <t>-the internet (gmail; mint; reddit)  -constantly analyzing things that just happened or are about to happen  -my persuasive abilities  -my oral hygiene kit  -autonomy  -see also maslow's heirarchy of needs</t>
  </si>
  <si>
    <t>i have a very high appetite for affection.</t>
  </si>
  <si>
    <t>you're not quick to anger and you can engage me intellectually.</t>
  </si>
  <si>
    <t>photojournalist | non-profit gallery director | tumblr...er | baker of pies</t>
  </si>
  <si>
    <t>working; attempting to be somewhat social; knitting; and planning world domination of some sort.</t>
  </si>
  <si>
    <t>...a lot of things that really aren't very useful. one of those things is definitely not twitter.</t>
  </si>
  <si>
    <t>i'm really short...?</t>
  </si>
  <si>
    <t>i admittedly have terrible taste in music. it's been a while since i've been to a live show that i wasn't photographing; but when i was a teenager i almost cracked a rib in the pit at an adicts/exploited show. i listen to npr almost exclusively [radiolab is &amp;lt;3 and wnyc is the best] and am not ashamed to admit i'm an ira glass fangirl. i read news; but not as often as i should considering i've worked in the industry my entire adult life. big on latin writers (but i'm terrible with names); dave eggers; short stories; steinbeck; salinger; and select classics. i will eat just about anything so long as i don't have to kill it at the table and it's not dairy.</t>
  </si>
  <si>
    <t>camera; smartphone; the new yorker; food; air; water.</t>
  </si>
  <si>
    <t>not overusing the word "dude."</t>
  </si>
  <si>
    <t>...apparently not doing enough.</t>
  </si>
  <si>
    <t>if you were ever a trumpet player in a halfway-decent ska band; i'll likely marry you on the spot.</t>
  </si>
  <si>
    <t>you're not a die-hard giants fan. i may live in the bay; but the giants can suck it.</t>
  </si>
  <si>
    <t>i moved to san francisco over two years ago and still enjoy exploring it. i recently returned from south america and am beginning to settle back in.</t>
  </si>
  <si>
    <t>books: catch 22; 13 moons; anything hemingway.    movies: legends of the fall; 12 monkeys; office space; darjeeling limited; jurassic park; most bond flicks.    music: arcade fire; the smiths; yeah yeah yeahs; metric; the decemberists; built to spill; fleet foxes; mgmt; passion pit...    food: something new is always appreciated.</t>
  </si>
  <si>
    <t>kraft macaroni; whiskey; jeopardy; travel; music; burritos.</t>
  </si>
  <si>
    <t>you like to explore.</t>
  </si>
  <si>
    <t>about me  hello gentlemen;) my name is jennifer but i go by jenn;) i am a woman who is strong in faith and is in love with the lord. i am looking for a man who is god fearing and who loves the lord as well. i am a down to earth girl who loves her friends and family. i love to cook;travel;go to the beach;sing;try different foods;and am all about being open minded and open to learning about different cultures. i currently work as a nursing assistant and am reviewing for my nursing board at the moment. i have a big heart and passion for helping others. i am a social butterfly and love to be around people. i believe that life is about responding to the call our father gave us and to see how we can love others and do good works in his name. these are the things that put my heart on fire on a daily basis. if you are willing to join me on this journey;then come on down;)</t>
  </si>
  <si>
    <t>currently working as a nursing assistant and studying for my nursing board. lastly;i am preparing to do a mission trip to haiti in july</t>
  </si>
  <si>
    <t>my smile and my bubbly personality</t>
  </si>
  <si>
    <t>the bible of course:) has all the answers to life! i love the twilight series both book and movies; and love food of all cultures</t>
  </si>
  <si>
    <t>god;church family;friends;nature such as the beach and food:)</t>
  </si>
  <si>
    <t>gods purpose for me in life</t>
  </si>
  <si>
    <t>trying out hole in the wall restaurants;never been to a bonfire on the beach and would love too; possibly catch a movie too</t>
  </si>
  <si>
    <t>asian/middle eastern</t>
  </si>
  <si>
    <t>i'm from texas; my parents are iranian (and so am i; hyphenation really depends on my mood); i got an architecture education; and i'm a performance artist/drag queen/writer/maker of art. yep; and that sums up...very little; in many ways. i have no photos of having traveled to third world countries hugging the savages because any time i've been to a third world nation it was to be with my family. i've seen where my dad's folks are from; and it's about 250 years in the past. i'm a drag queen; but also a cis-gendered female. i'm afraid my ancestors have terrible eczema just at the thought of how i live; which is a lot less "out there" than a lot of folks i know. i roll in a pretty queer crew; which i love. god bless san francisco; city of refugees from norminess.</t>
  </si>
  <si>
    <t>9-6; m-f: drafting; designing; contract architectural work; being a board member; etc. other times: werqing. making art; seeing art; collaborating; putting on face; getting out of face; living.</t>
  </si>
  <si>
    <t>blinking to the beat. lip sync.</t>
  </si>
  <si>
    <t>...my eyes; my bad attitude; my fendi bag...oh for crying out loud i don't really have a fendi bag...</t>
  </si>
  <si>
    <t>i know this is the part where i'm meant to put something out there for someone to resonate with. here's some stuff: i'm wading though mad men: xanadu; juliet of the spirits; brazil; mrs. doubtfire; a dirty shame; short bus.... books: geek love must be the last fiction i read and loved; and i'm open to book suggestions. food: all sorts; but i live for iranian food (which i don't eat nearly often enough); mostly cause i was brought up on it. music: pig radio; pretty hate machine (the album); pulp; big freedia...and lots of other stuff. recently re-hooked up my record player; and here's the last few things i listened to on that: terence trent d'arby; phil collins; til tuesday; and debussey. autocorrect wanted me to change that last one to "debaser;" which i nearly kept.</t>
  </si>
  <si>
    <t>i could ditch it all. except my cat. she's a good person and doesn't deserve to get left behind. but she's not a thing...yet. taxidermy is always an option.</t>
  </si>
  <si>
    <t>thinking is mostly a drag. doing is where it's at.</t>
  </si>
  <si>
    <t>i don't have a friday night ritual. my favorite day of the week is thursday; owing to the fact (i think) that i used to have girl scout meetings on thursday (when i was a child). fun times. i mean it!</t>
  </si>
  <si>
    <t>secrets are sometimes fun.</t>
  </si>
  <si>
    <t>addendum to above: i'm open to dating trans dudes. okc has a ways to go to keep up w the realness of life and gender; etc. message me if you've read my profile and you feel compelled to make some kind of connection. also; hit me up if substitutiary locomotion means anything to you...or if you do art-making in a balanced sort of way... and please message me if you firmly occupy the space in which chivalry and feminism overlap.</t>
  </si>
  <si>
    <t>mostly water</t>
  </si>
  <si>
    <t>grasping at straws</t>
  </si>
  <si>
    <t>this new sport i invented; citroll.  you try it!  citroll.com</t>
  </si>
  <si>
    <t>i'm singing in a quavering falsetto</t>
  </si>
  <si>
    <t>delillo; dfw; thomas pynchon; jonathan lethem; gary shteyngart; john barth; murakami; raymond carver; raymond chandler; chris burns; james kochalka; chris ware; moebius; adrian tomine; daniel clowes.    lars von trier; herzog; harmony korine; gaspar noe...    my favorite tv shows are "oh; methlab!"; "sexy hobbits"; and "procedural crime drama"    broken water; run dmt; dirty projectors; broadcast; my bloody valentine; grass widow; thee oh sees; mingus; roland kirk; cumbia.</t>
  </si>
  <si>
    <t>rza; gza; ghostface; raekwon; odb; and method man. inspectah deck i can take or leave.</t>
  </si>
  <si>
    <t>signal chains</t>
  </si>
  <si>
    <t>playing a show or recording or making software to enable others to do the above. or hanging onto some rocks; or hanging out with my favorite chicken; chorizo; or biking around some desolate industrial zone.</t>
  </si>
  <si>
    <t>really more of a neil fan; actually. but yeilnoung is not as good of a screen name.</t>
  </si>
  <si>
    <t>you are like; articulate and stuff.</t>
  </si>
  <si>
    <t>blah; blah; blah</t>
  </si>
  <si>
    <t>working and having fun!</t>
  </si>
  <si>
    <t>cooking; singing; making people laugh; having a good time...</t>
  </si>
  <si>
    <t>what is this?</t>
  </si>
  <si>
    <t>mommie dearest; the bad seed; fried green tomatoes; driving miss daisy; steel magnolias; beetlejuice; tabatha's salon takeover; real housewives; dance moms</t>
  </si>
  <si>
    <t>food; air; water; opera; high ceilings; my cat</t>
  </si>
  <si>
    <t>what to wear; what's on tv tonight; what do i feel like making for dinner</t>
  </si>
  <si>
    <t>at home with good company and a nice bottle of wine. love prosecco!! or at my favorite dive bar in my neighborhood or hitting up the castro for some dancing...</t>
  </si>
  <si>
    <t>i'm a neat freak...</t>
  </si>
  <si>
    <t>you think you can handle this!</t>
  </si>
  <si>
    <t>hoodrat things with my friends.</t>
  </si>
  <si>
    <t>razzmatazz.</t>
  </si>
  <si>
    <t>how uncomfortable i seemingly look when i'm using my harness of live spider-monkeys to get me up and down the stairs. i assure you; i'm not uncomfortable at all; feels almost like a second skin.</t>
  </si>
  <si>
    <t>foundation; empire strikes back; life on mars; damon albarn; chicken &amp;amp; waffles... i have favorite things; you have favorite things; too. we probably have some favorite things in common; but i like to talk about other things that aren't things at all; mostly.</t>
  </si>
  <si>
    <t>uh; let's see... dracula; wolfman; merman; mummy; frankenstein's monster; and; uh; frankenstein too; i guess.</t>
  </si>
  <si>
    <t>what ever happened to those blair witch kids?</t>
  </si>
  <si>
    <t>writing a sternly worded email to netflix; admonishing them for not featuring the facts of life reunion specials; probably.</t>
  </si>
  <si>
    <t>you take the good; you take the bad; you take them both and there you have...</t>
  </si>
  <si>
    <t>you've got a good story to tell; or a poor one told well.</t>
  </si>
  <si>
    <t>i am a san francisco native that loves the city life. i am a social  butterfly and am happiest when i am busy. once i was a wallflower;  now i am super outgoing and talkative and have found my calling in  pr. i enjoy exploring the city and everything it has to offer. from  the nightlife to hiking the presidio or relaxing at golden gate  park. i love to try new things and go to new places; especially  around the world. i am a "foodie" that appreciates a well made  meal. i enjoy wandering the ferry building farmers market and  experimenting with fresh ingredients in my kitchen. i am very  active and love to go snowboarding in tahoe in the winter and  camping and water skiing in the summer. my home is the bay area and  i wouldn't want to live anywhere else; although once i thought  about transplanting to new york. we have great mountains to hike  and beaches to picnic at; my favorite one being stinson beach. i  love wine tasting and spending a warm day in sonoma county. as far  as nightlife goes i am a bar girl over being a club kid. i am an  avid giants fan and love nothing better than going to a game on a  nice day. i appreciate all types of music and love going to  concerts; especially at shoreline in the summertime. i give back to  my community by helping underprivileged kids in the hunters point/  bayview district. my current obsession is training for half dome by  rock climbing at planet granite and going on long hikes around the  bay. while i enjoy being active outdoors; i love nothing better  than getting dressed up for a night out on the town. while the city  may be my home for now; at some point in my life i would like to  settle down in a quaint suburban town south of the city.</t>
  </si>
  <si>
    <t>right now i am very active in several social groups in the city. when i am not out playing and socializing with my friends; i am helping underprivileged kids and spending time with my family. i work in tech pr and thoroughly enjoy it; however i work to live; not live to work.</t>
  </si>
  <si>
    <t>meeting new people; enjoying life and writing. i also have a really good sense of direction!</t>
  </si>
  <si>
    <t>people notice that i am very talkative and outgoing. i have also gotten told a time or two that i have a great smile!</t>
  </si>
  <si>
    <t>i can go on for ages about all of my favorite things. better to ask me personally!</t>
  </si>
  <si>
    <t>1. water  2. food  3. shelter  do you really need anything else?</t>
  </si>
  <si>
    <t>out at one of the many bars in the city with good friends.</t>
  </si>
  <si>
    <t>don't you wish you knew? ;-)</t>
  </si>
  <si>
    <t>you would like to get to know me better.</t>
  </si>
  <si>
    <t>just got back from a six-week solo trip through southeast asia - probably the best thing i've ever done; except now i've got a serious travel addiction problem.    when i'm not walkin' the world i'm either working at an ad agency; learning how to play guitar; or thinking up get-rich-sometime schemes.</t>
  </si>
  <si>
    <t>napping. fixing stuff. drinking beer. nerding out. making mixes. giving hugs.    and christmas - i'm really; really good at christmas.</t>
  </si>
  <si>
    <t>probably the intriguing aura of danger and mystery. if not that; then it's the shoes.</t>
  </si>
  <si>
    <t>american gods. josh ritter. game of thrones. lonely planet guides. martin sexton. home depot manuals. lcd soundsystem. big fish. walking dead. death cab. justified.</t>
  </si>
  <si>
    <t>in no particular order...grilled cheese sandwiches; needle-nose pliers; backpacks; french burgundy; lake tahoe; and cats.</t>
  </si>
  <si>
    <t>planning adventures; both foreign and domestic.</t>
  </si>
  <si>
    <t>nothing profound. karaoke or whiskey; probably.</t>
  </si>
  <si>
    <t>i read in the shower. a lot of people think that's crazy; for some reason.</t>
  </si>
  <si>
    <t>you like laughing; beards; and cheese. or if we're 100% enemy - that'd be interesting.</t>
  </si>
  <si>
    <t>i'm a daydreamer who loves the night. i bounce back and forth between my passion for art and love of sciences. my friends have described me as a chameleon; which i guess is fair. if there is a crowd of people i will want to swim in it...i'm not judgmental and have a natural inclination to absorb what's around until it comes out of me in it's own unique way. i'm protective of all those i love. i want to eat pancakes right now!</t>
  </si>
  <si>
    <t>in no particular order...  swimming in pools  working for myself  playing and recording music (guits/vox/drums)  riding horses  surfing in cold ass water  cleaning up my neighborhood  tasting bourbons  drinking local beers  planning my next investment  riding bike to farmer's market  causing a ruckus in downtown o w/friends  learning to cook better  gym/kickboxing/pilates/trail running  eating less sugar  making salads and green shakes  eating a lot of sugar  dreaming of motorcycles  reading a ton of books  volunteering for animals and kids  dreamlining</t>
  </si>
  <si>
    <t>laughing. making bomb-ass salads. pouring my emotions into performance. conversation and listening.    other stuff: running; swimming; kind of ok at kickboxing i guess; guitar; drums...</t>
  </si>
  <si>
    <t>it used to be my hair; but now that it's cut i dunno. i don't really know what people notice about me...i have a lot of interests; sometimes people are surprised when they find out what they are.</t>
  </si>
  <si>
    <t>&lt;strong&gt;books:&lt;/strong&gt; salman rushdie "the ground beneath her feet"; "midnight's children"; "the satanic verses" // carlos castaneda "a separate reality"; "the art of dreaming"; "tales of power"; etc. // malcolm gladwell "blink"; "what the dog saw"; "outliers" // "the tao of equus" by linda kohanov got me all into horses // "the 4 hour work week" tim ferriss // "rework" // "autobiography of a spiritually incorrect mystic" osho // tom robbins!--i couldn't put down 'woodpecker' and can't wait to read "jitterbug perfume" next    &lt;strong&gt;music:&lt;/strong&gt; old school--led zeppelin; jimi hendrix; james brown // new school--queens of the stone age; kid cudi; nirvana; chilli peppers; kanye west; jeff buckley; mars volta; interpol    &lt;strong&gt;food:&lt;/strong&gt; i love all kinds of food! ethiopian and mediterranean are probably my favorites now. i'm not a vegetarian but i've been eating kale like a rabbit lately. i gotta sweet tooth like a mofo but have been learning to tame this beast :-)</t>
  </si>
  <si>
    <t>hard time answering this...art; love; nature; dreams; books; ice cream; steam saunas...i guess that's more than 6</t>
  </si>
  <si>
    <t>music; spiritual stuff; computers  if being an inventor is funner than being an entrepreneur</t>
  </si>
  <si>
    <t>having a drink with friends or catching up on sleep/reading</t>
  </si>
  <si>
    <t>really? really do they think i'm going to put my most private thing on a profile page? i plead the fif :-)</t>
  </si>
  <si>
    <t>you want to; please do    especially if you prefer meeting people in person rather than being internet pen pals...i'm just sayin; live a little :)</t>
  </si>
  <si>
    <t>my father; brothers and a sister were born in havana; cuba; and i was the first born in the us (politics can be explosive within our family :). though; i consider myself laid-back after being raised in the south. i enjoy bikram yoga; salsa dancing; swimming; basketball; tennis &amp;amp; strides under the sun and moon.    in summary; i realize it (life) isn't just about me.</t>
  </si>
  <si>
    <t>completed a couple of masters &amp;amp; decided to work with healthcare systems; it can be a seesaw of love and disappointment at times. in general; i enjoy it.    putting one of my clear intentions on a long-term relationship :) and staying on my healthy edge; there is no ceiling on growth &amp;amp; the evolutionary process.</t>
  </si>
  <si>
    <t>at leaving work aside and playing  listening  not giving up  knowing &amp;amp; finding what i want; like you :)  being affectionate  making you laugh (sometimes at very inappropriate times :)  having a lot of energy  meditating  kissing  dressing up &amp;amp; down  being a dedicated film crew member when there's a calling  taking time to walk  striving to let integrity drive me when making decisions    i'm great at taking care of things. for example; my mom gave me a white ringneck dove many years ago when he walked up to me. he is beautiful. i've had him now for 20 years.</t>
  </si>
  <si>
    <t>my curly hair and height</t>
  </si>
  <si>
    <t>movies: last of the mohicans; inception; sexo y lucia; and transcendent man    music: smashing pumpkins; salsa music (bias to cuban:); brian eno; gustavo cerati; classical; susana baca    one of my favorite performances was a local performance with dance; live tango music; a silent film &amp;amp; live theatre. the arts and integration of various forms is a wonderful way to educate.    last book i enjoyed was a brief history of everything by ken wilber. it is about an entertaining account of men and women's place in a universe of sex; soul; and spirit. it is very interesting in how it addresses how our culture shapes us and that we are able to create more meaningful shared values than the status quo.</t>
  </si>
  <si>
    <t>family; exercise; aging well; growing awareness; exploring; connecting with people while being on the cultural edge</t>
  </si>
  <si>
    <t>what's next; now; family/friends &amp;amp; living a life at its fullest</t>
  </si>
  <si>
    <t>in or out like us all</t>
  </si>
  <si>
    <t>ha; ha :-)</t>
  </si>
  <si>
    <t>you are ready to at least make a new friend; just know that my intention is a long-term relationship.</t>
  </si>
  <si>
    <t>the male brain knows within a 1/5th of a second if he "would or wouldn't" ~ so i really don't have to knock myself to much answering all these questions do i? (i would totally do me.)</t>
  </si>
  <si>
    <t>eating green apple jolly ranchers.</t>
  </si>
  <si>
    <t>details. editing. reading the small hand written print on birth and death certificates. i've traced my family tree back to more than 21 sets of great grandparents and counting. watching electric sheep sleep.</t>
  </si>
  <si>
    <t>my uncanny resemblance of a post genesis peter gabriel music video &amp;amp; baby spock; so i've been told. no; really you tell me.</t>
  </si>
  <si>
    <t>i have a voracious appetite for bass &amp;amp; beats; something fierce. i specialize in electronic psy: trance; breaks; prog house and follow dj culture religiously.    music: my foundations ~ i finally feel like i have passed some rite of passage where i am of legal age to listen to and resurrect 80's music like : the cult; sisters of mercy. i study music all day ~ everyday. i think i may have williams syndrome? my mind races with thoughts of remixes upon remixes; while we're making an executive decision about what to have for dinner; i probably have dj mixes and waveforms somewhere on the brain.    readings on : non-fiction. art history. natural medicine. healing. fashion. environmental issues. world religions. human rights. i'm crazy well rounded. try me.    shows: documentaries. i like shows with "liz lemon" stereo-typical female characters like 'parks and recreation'; and '30 rock'. you know where she's all smart and pretty and can't find a man....i eat that stuff up.</t>
  </si>
  <si>
    <t>a comfy pillow; the friendship of a sweet purring kitty; lavender aromatherapy baths; watermellon..... what do you think? the answer is always: music* sweet* sweet* music *</t>
  </si>
  <si>
    <t>competitive commemorative plate collecting. the fbi warning on vhs tapes. false eyelashes; do you really think you're fooling anyone?</t>
  </si>
  <si>
    <t>"fridays are the new tuesday"</t>
  </si>
  <si>
    <t>did i say i was a miss? i'm sure i meant to write ms.</t>
  </si>
  <si>
    <t>you have a princess diana tattoo anywhere on your body!</t>
  </si>
  <si>
    <t>- running my own company  - traveling to exotic places like baltimore and rochester; minnesota to give talks on healthcare entrepreneurism  - paying oodles of money to that evil witch; sally mae  - trying to come up with a winning (or even placing) caption for the new yorker cartoon contest. seriously; i could use some help with this.</t>
  </si>
  <si>
    <t>- teasing my little sister until she hits me  - playing lots of musical instruments  - practical jokes  - listening without judgment  - spelling and grammar (so hot; i know...)  - making silly lists</t>
  </si>
  <si>
    <t>what to eat tonight; where to travel next; how cool the new apple gizmo is gonna be; the next time i get to see my family in nyc; where in the world my sister is; what language to learn next...    (current answers: sushi; cuba; extremely; hopefully soon; iceland; italian)</t>
  </si>
  <si>
    <t>reveling with friends in the mission; trying out a new restaurant; rescuing my buddy brad from his indentured servitude (residency); generally getting myself into some sort of trouble.</t>
  </si>
  <si>
    <t>a) you have a really good joke to tell (fyi: i'm partial to lawyer jokes)  b) you can fix the light in my fridge  c) you like silly boys who don't take surveys too seriously  d) um...you want to?</t>
  </si>
  <si>
    <t>english/spanish (okay)/swedish (poorly)/chinese (poorly)/french (okay)</t>
  </si>
  <si>
    <t>i'm really coo; kicked bak person; i'm patient ;easily adaptable ;good wit kids i rasied my bros;sis;n cusins kids for the most part in the there first years; i like to play games video; board; family; any kind of games. i also enjoy being outside n active but also lie stayin home watch movies n relax things of that nature. other than that very openminded; willing; n outgoing. o n i'm mexican n japanese kinda different i know but get at me for any other questions u got</t>
  </si>
  <si>
    <t>i'm a young american dealing with a lot of first world problems ha! i work and create music while thinking of ways to make myself better. i like piercings and abstract combinations. talking about random topics tells you a lot about a person. blah blah im tring to meet new people who aren't hella formatted. i work hard and play harder. i like having my cake and eating it too    creative individual focused on centering my self with the energy of the universe.    i am witty; adaptive; and loyai</t>
  </si>
  <si>
    <t>working ; writing ; reading ; smoking ; figuring things out; being athletic ; making up words and random songs on the spot; and of course enjoying the world full of humans.</t>
  </si>
  <si>
    <t>being myself    putting words together...feeling peoples energy.    being quite at the wrong times.  awkward jokes    making music.    giving genuine a opinions and advice.( i wish that i could listen to my own advice)</t>
  </si>
  <si>
    <t>my current hairstyle.</t>
  </si>
  <si>
    <t>call of the wild; the rising; city of the dead; the art of war; &lt;a class="ilink" href="/interests?i=qigong"&gt;qigong&lt;/a&gt;; don't be a menace to society while drinking your juice in the hood; tacos; &lt;a class="ilink" href="/interests?i=indian+food"&gt;indian food&lt;/a&gt;; wild turkey.</t>
  </si>
  <si>
    <t>1.chi  2.knowledge  3.mary jane ...no i'm not peter parker !  4.great food  5.friends  6.intimacy</t>
  </si>
  <si>
    <t>why haven't i found a girl who is attractive and awesome :(</t>
  </si>
  <si>
    <t>high as hell recording;sippin 40's;chillin wit friends ;parties.</t>
  </si>
  <si>
    <t>...i'm an alien</t>
  </si>
  <si>
    <t>you are looking for someone to make your life more interesting. i enjoy open people who have life experience. i'm pruddy straight up about things so if you respect honesty halla at me!! we can go whatever...i have a real life that exist outside of the computer do most importantly...don't waste your or my time going nowhere with aimless conversation. i'd much rather meet and smoke a jay or grab tea!</t>
  </si>
  <si>
    <t>single; straight; have a job. ambulatory. ladies?</t>
  </si>
  <si>
    <t>former new york city writer (still a writer) working on a wildlife refuge on the san francisco bay. a big change: i don't know a soul; not sure i ever stepped foot on a wildlife refuge before. i grew up in a small town in georgia; though--so i spent about six months of the year running barefoot through the woods with a bb gun chasing after blue jays. now i'm protecting the little suckers. ironic; eh?</t>
  </si>
  <si>
    <t>i'm not sure i'm the person to ask. my reluctance to answer questions? i can't say...</t>
  </si>
  <si>
    <t>i read lots of books (the whole writer thing; you know). some faves: "a fan's notes"--frederick exley; slouching towards bethlehem"--joan didion; "ill nature"--joy williams; "jesus' son"--denis johnson; "why did i ever"--mary robison.    movies: the heartbreak kid (the original); five easy pieces; drugstore cowboy; the godfather i &amp;amp; ii; lost in translation; groundhog day...    music: choral; freak; country; ragas; ambient; pop; brit folk; sludge--i like lots of different genres; done well (except dub reggae: i have a mental block; don't get it; i think because i lived near a park in nyc where they played dub reggae every sunday morning. terrible for hangovers).</t>
  </si>
  <si>
    <t>a radio  books  warm; happy; golden sunshine  red; red wine (props to neil diamond)  the occasional heart-attack breakfast (bacon: nature's perfect food)  post-it notes (it's an issue)</t>
  </si>
  <si>
    <t>solving crimes. keep it under your hat.</t>
  </si>
  <si>
    <t>if...</t>
  </si>
  <si>
    <t>i am currently in the process of paying off all my student loans and working so i gotta have a blast when i'm out and about.</t>
  </si>
  <si>
    <t>i'm really good at creative type things art; music; etc.</t>
  </si>
  <si>
    <t>my striking good looks. j/k.</t>
  </si>
  <si>
    <t>1. art  2. music  3. movies  4. food  5. a fine malted ale ;)  6. family    (not in order)</t>
  </si>
  <si>
    <t>things i want to do now and things i would like to do in the future.</t>
  </si>
  <si>
    <t>bar hopping or a movie.</t>
  </si>
  <si>
    <t>haha. um. let me post something private online...</t>
  </si>
  <si>
    <t>if you wanna chat.</t>
  </si>
  <si>
    <t>i am 22; athletic; outgoing; love to travel; and a complete workaholic.</t>
  </si>
  <si>
    <t>about a year ago; i dropped out of college realizing that i did not want to spend the rest of my life in a lab coat and i am currently pursuing a career in real estate/ construction.</t>
  </si>
  <si>
    <t>sports... except for soccer... i try hard... but its no good lol  probably some other stuff too.</t>
  </si>
  <si>
    <t>movies: twister and gone with the wind  shows: glee; supernatural; burn notice; psych; raising hope; the office; 30 rock; south park.  books: love classics; slaughterhouse 5 etc...  music: anything but funk  food: i love food. esp seafood and chocolate and white fudge on round table pizza... my newest discovery lol</t>
  </si>
  <si>
    <t>money  friends  my puppy  my sisters  food  water</t>
  </si>
  <si>
    <t>ways to make money and redecorate my apartment.</t>
  </si>
  <si>
    <t>if its warm.. outside enjoying life</t>
  </si>
  <si>
    <t>um.. just ask i guess.</t>
  </si>
  <si>
    <t>you feel like it...</t>
  </si>
  <si>
    <t>i'm a random mix of east &amp;amp; west; sort of a third culture kid who's quiet/reserved with frequent quirky/passionate outbursts on random things. i have an insatiable desire for learning and love to explore all the wonderful things in various parts of the world! i'm definitely on the practical/rational side for a girl; but also have a strong track record for doing random; spontaneous things that surprises my friends...</t>
  </si>
  <si>
    <t>i've moved around quite a bit; and have lived in various length in taiwan; japan; various cities in the us; france; and now kenya.    after several years climbing the corporate ladder; i'm now on a short-term assignment in africa; working for a social enterprise that makes portable solar lanterns for families surviving under $1/day and aim to replace the dangerous kerosene lamps. it has been a rewarding experience; and i'm planning to move back to the w. coast when my contract is over.</t>
  </si>
  <si>
    <t>getting lost...(i have no sense of direction and it's been an adventure. it's great for discovering off the beaten path things while traveling; but could be a problem sometimes when i actually need to get to somewhere)    making friends w/ random people around the world (english speaking or not)...    falling asleep/power naps on moving vehicles...    navigating airports    not getting sick from street food    dissecting people's problems; giving consultation and actionable advise</t>
  </si>
  <si>
    <t>calm; reserved; genuine</t>
  </si>
  <si>
    <t>music: i have a pretty wide taste in music; played classical piano growing up and some percussion at school...i pretty much enjoy all music except heavy metal and country...to give a flavor; i like...ella fitzgerald; billie holiday; sarah vaughn; buena vista social club; coldplay; koop; thievery corporation; jack johnson; jem; feist; omara portuondo; norah jones; joao gilberto; adele; kylie minogue; telepopmusik; lisa ono; dinah washington; yo-yo ma; regina spektor; ingrid michaelson; pink martini; bobby mcferrin; zee avi; edith piaf; black eye peas; israel kamakawiwo'ole; rachmaninoff; fado...    food: i luv them; especially street foods! there really isn't anything i don't eat (or wouldn't at least try eating once)...i occasionally crave pho; sushi; ethiopian food; and some asian snacks that i grew up with.    movies: documentaries; action; comedy; foreign &amp;amp; really old movies...the only movie i stay away from is horror movie; not a fan of chainsaws and gruesome images</t>
  </si>
  <si>
    <t>friends; a good cup of tea; ethnic food; art/music; gps or google map (see "what i'm good at" section); my passport</t>
  </si>
  <si>
    <t>hanging out with friends over dinner enjoying good conversation. i'm equally happy being out and about or having a quiet night in.</t>
  </si>
  <si>
    <t>english (fluently)/chinese (fluently)/japanese (okay)/swahili (poorly)</t>
  </si>
  <si>
    <t>into sci-fi; public transit; maps; sports history; 90s r&amp;amp;b; 80s cartoons; walking; color combinations; dance choreography; exploring; penning analyses of symbolism in the media; volunteering for the arts; action figurines; foreign languages; tellin ppl bout jackets @rei; skiing; going 2 several arts/community events in 1 night &amp;amp; showing new ppl around the bay!    can't stand smoking; dogs; religion; being at home or in a car all day; most beers; when ppl can't walk more than 10min w/o gettin tired; fancy fluff; sociopolitical indifference...</t>
  </si>
  <si>
    <t>working several jobs; volunteering for local non-profit arts events; exploring; writing; helping/connecting people; reading; pondering new avenues</t>
  </si>
  <si>
    <t>languages; navigation; analysis; statistics; listening; sorting; writing; grammar (&amp;amp; yet; shorthand! yes; there's balance; lest one spend all day criticizing; right?)</t>
  </si>
  <si>
    <t>my eyes or my unique t-shirts &amp;amp; hats</t>
  </si>
  <si>
    <t>star trek; x-files; millennium; marvel; community theatre; nightmare before christmas; dru hill; mobb deep; wu tang; janet jackson; heavy d; brian mcknight</t>
  </si>
  <si>
    <t>books; language; water; conversation; choreography; public transit</t>
  </si>
  <si>
    <t>next trip-skiing; exploring; reconnecting...  being an interplanetary linguist/ambassador; my choreography; symbolism/portrayal; adventures 2 share w/someone someday</t>
  </si>
  <si>
    <t>out at gallery receptions; plays; filmfests; fundraisers; or dance performances.</t>
  </si>
  <si>
    <t>uhh...tryin hard 2 think of something that society says "should" be embarrassing...dunno; guess we'll have 2 just get there!</t>
  </si>
  <si>
    <t>interested in a filmfest; museum; play or dance performance then go out &amp;amp; talk about it! or just are open-minded; u don't think studying dance is gay...you're versatile; curious; not fancy; not too good for the bus; retro; verbose; silly; energetic...fun!</t>
  </si>
  <si>
    <t>english/tagalog (fluently)/spanish (fluently)/japanese (okay)/chinese (poorly)</t>
  </si>
  <si>
    <t>infp    trying to find my balance between ideals and reality... i will find it... i will    i'm a pretty mellow kind of person. i try to be understanding but i can't claim expertise.    i'm quite gullible but will catch on quick!    i like to think outside the box. i'm pretty adaptable and perceptive. i like to provoke stimulating thoughts with the hypothetical.    let's see; what else? i'm definitely a casual kind of guy. cargo shorts + flip flops (weather permitting)</t>
  </si>
  <si>
    <t>currently a program manager for tutorworks at hoover elemetary    looking for something more permanent</t>
  </si>
  <si>
    <t>climbing</t>
  </si>
  <si>
    <t>jackie chan</t>
  </si>
  <si>
    <t>books: ender's shadow; shadow of the hegemon  movies: batman tdk; jurassic park; forrest gump; + some  shows: that 70's; lost; heroes; the league; scrubs; entourage; the wire; sopranos; spartacus + some  music: anything catchy  food: mexican</t>
  </si>
  <si>
    <t>1. derrrp  2. high speed internet  3. car  4. mobile device  5. chalk bag + climbing shoes  6. perhaps you...</t>
  </si>
  <si>
    <t>the end is near... (sorry; recently read revelations again)...    asides from that; i spend a lot of time thinking of how life would be super awesome with super powers...    i wish i had the sharingan</t>
  </si>
  <si>
    <t>prayer meeting</t>
  </si>
  <si>
    <t>you're confident.    or better yet; you should message me if you are seeking    wait.... oh yea!</t>
  </si>
  <si>
    <t>i spend a lot of time writing; meditating; going to the gym; and connecting with friends. i love learning new things (think history; offbeat physical activitiesarchery; badminton; etc.; trippy psycho-somatic-spiritual info). i love cooking and i love a great restaurant. i cook pretty darn well; if i do say so myself; with a strong tendency to know what works well together and what just does not.    i like men and women who are strong with a good measure of sensitivity mixed in; just not too soft. i connect best with folks who have masculine energy. (and these days i lean heavy towards an interest in women; sorry dudes--doesn't mean i'm not interested just not as likely.) i'll date you whatever color you are; but i'm serious about my age range--with some flexibility; of course.    most of my friends are either into some form of spirituality or they're into some form of creativity; several are waaay political and i love them for that.    i tend to say i'm not very political; but i think in a not so secret place in my heart i am. my opinions about things are inevitably progressive and often unconventionalalthough; i like to think of them as humane; normal; and logical...or; just what we gotta do to keep on keepin' on in a real way. i'm a writer with a creative perspective on...most things.    i've travelled a decent amount; europe; canada; the former soviet union; and many different islands: saba; st. maarten; jamaica; the bahamas; and hawai'i. would love to go more often and to more places. lately; cuba tops my list.</t>
  </si>
  <si>
    <t>i'm writing; and when i'm not writing i'm thinking about writing. i watch movies while thinking about writing; drive while working out what to do with a character; go to the gym wondering about conflict...luckily most people don't know what's going on in my head. ;)</t>
  </si>
  <si>
    <t>writing (what else!)  cooking  timing  organizing  daydreaming  teaching  being silly  being deep</t>
  </si>
  <si>
    <t>that i'm tall and thin and that i have; as they say; "a great smile."</t>
  </si>
  <si>
    <t>depending on my mood; i'll read anything from cereal boxes; trivia of all sorts; the dictionary; book jackets; news articles; obits; fiction; nonfiction; billboards...you get the picture.    these are a few of the books i've liked a lot:  song of solomon; toni morrison  the liar's club; mary karr  light in august; william faulkner  atonement; ian mcewan  the namesake; jhumpa lahiri    my fav from 2011: the talent code by daniel coyle    movies:  i love movies. i'll even watch a corny old bad one if it's got a thing or two going for it: an actor i dig; a city i love or know well; a half-way decent plot; a great scene. a film has to be ber bloodlusty for me not to watch it or just bloody bad.    films i've liked &amp;amp; loved: no country for old men; days of heaven; traffic; love; actually; imagine me &amp;amp; you; moulin rouge; boys don't cry; 21 grams; a room with a view; howard's end; diner; mona lisa    and after two episodes of amc's the killing; i think i'm going to have to add that to my list of fav tv shows. and also i'm digging this new bbc show; luther with idris elba. oh; idris...    music:  i have broad musical tastes. i dig some classical tunes; jazz; r&amp;amp;b; blues; movie soundtracks; rock n' roll; even a few country tunes here and there. i can't say that i have favorites; but i definitely have music moods. for the past few months i've been writing to nick cave &amp;amp; warren ellis's soundtrack for the assassination of jesse james by the coward robert ford. --man; i'm a sucker for a fiddle.    food:  i love asian food of all types; especially thai. actually; anything that's got lots of vegetables; no dairy; and plenty of fish is right up my alley. but i'm not a vegan; pescatarian...whatever. in the past few months i've turned back to fowl and lamb (sorry can't do the cow; pig thing) to level out the aminos &amp;amp; the iron. all; i can say is wow; what a difference a chicken makes.</t>
  </si>
  <si>
    <t>i can't do without laughing (a lot); a gym--a bike--getting out in the world and moving; beauty; my peeps; learning new things; and writing/reading. films. creativity. leaving home. amazing food. salt. oil. salt &amp;amp; oil. my specs; a good writing pen; and paper. a really good night's sleep. the kind of quiet you get when you're out of the city. love in it's various forms...    well; i have a few things i can't do without. definitely more than six.</t>
  </si>
  <si>
    <t>deep sh*t.</t>
  </si>
  <si>
    <t>i'm either hanging out with friends (dinner; dancing; general socializing) or hanging out in front of the telly watching a film.</t>
  </si>
  <si>
    <t>i dig my time alone and/or my time alone with one other person. --not exactly a private thing; but it's what i got.</t>
  </si>
  <si>
    <t>i'm looking for someone who has a firm grip on who they are; who's fit and healthy physically; mentally; and emotionally. someone who's curious about who they are and who believes that at whatever age they are there's still plenty of room for changing; growing; and letting go of what doesn't work.    i dig people who are fully authentic and genuine; even when it gets messy.    be passionate about something. laugh often and laugh loud; have an open heart; a sharp mind; and be curious about what happens next.    double double points if you are an artist. triple double points if you're an artist who has a spiritual practice: i generally connect best with folks who are into spirituality and/or creativity--if you haven't had a conversation about either one of those in a while; i'm probably not your gal.</t>
  </si>
  <si>
    <t>geeky and funny; in a jew-y kinda way.</t>
  </si>
  <si>
    <t>just quit my job a few months agowas a creative director for a tech startup; now freelancing. design and code. a fair amount of twitter. going to conferences. getting strange looks from delivery people when they see i'm watching twilight zone in the middle of the afternoon on a weekday.</t>
  </si>
  <si>
    <t>* pushing pixels  * crafting code  * abusing alliterations  * winging it  * rock band  * simplifying  * identifying fonts  * team slayer  * quoting the wire</t>
  </si>
  <si>
    <t>the geek chic glasses.</t>
  </si>
  <si>
    <t>&lt;strong&gt;tv&lt;/strong&gt;  walking dead; dexter; mad men; always sunny; louie; breaking bad; damages; the wire; south park; and more...    &lt;strong&gt;movies&lt;/strong&gt;  anything tarantino or wes anderson or guy ritchie. coen brothers aren't bad. and then the usual netflix-y blend of ted talks; foreign horror movies; and mst3k.    &lt;strong&gt;music&lt;/strong&gt;  old rock: buffalo springfield; ccr; hendrix; and yes; boston  "throw back;": raphael saadiq; she and him; etc.  jazz and motown: nina simone; etta james; aretha  some standard alternative/rock stuff: andrew bird; josh rouse; joni mitchell; ray lamontagne; chili peppers; cake; wilco; zero 7    &lt;strong&gt;food&lt;/strong&gt;  italian; japanese; thai; indian; burgers... not much escapes my culinary wrath.</t>
  </si>
  <si>
    <t>iphone; wifi; wine; caffeine; and a good friend. will have to get back with a sixth.</t>
  </si>
  <si>
    <t>design; code; sex; and which pair of chucks are right for the occasion.</t>
  </si>
  <si>
    <t>smoking some pot and watching a movie.  yeah; i'm the lamest person here.</t>
  </si>
  <si>
    <t>one time; i sneezed so hard i fell off my chair.    i don't wear underwear.</t>
  </si>
  <si>
    <t>...you think i'd be a fun date (i totally am).    ...you feel like skipping the regular dating thing and want to smoke pot; drink wine; watch a good movie; and make out.    ...you want to teach a geek how to go camping/hiking.    ...you are natalie portman.</t>
  </si>
  <si>
    <t>im a big musician who produces his own music. i enjoy going out often and always looking for a good time</t>
  </si>
  <si>
    <t>just a plain and simple guy looking to have fun. currently i do psychiatry research and i love the people i work with; and love the stuff that i research. if you're down to explore the city; go for a bike ride in the park; jog; hike; chat over coffee... then we're on the same page :)</t>
  </si>
  <si>
    <t>my job</t>
  </si>
  <si>
    <t>schindler's list; indiana jones  modern family; scrubs; entourage; mad men  classical; jazz; beatles; oldies; billboard top 100  japanese; chinese; italian; french; thai; vietnamese; american; ethiopian</t>
  </si>
  <si>
    <t>macbook pro  phone  wallet  bed  bike  food</t>
  </si>
  <si>
    <t>people; the future; vacation; food</t>
  </si>
  <si>
    <t>hanging out with friends; at an improv show; watching a movie</t>
  </si>
  <si>
    <t>i am a witty; charming; handsome music nerd from the south. i enjoy going to live shows and dance parties as much as taking on a good book or a night at home watching tv.    oh... and i could definitely be described as &lt;a class="ilink" href= "/interests?i=%22indoorsy%22"&gt;"indoorsy"&lt;/a&gt;.</t>
  </si>
  <si>
    <t>making people laugh... especially at me or themselves. i am pretty clever conversationally and love meeting new people and making them love meeting me. honestly; though. i am good at song-writing; beat production; writing; story-telling; spelling; drawing; joke telling; basic mathematics; cleaning my apartment; filling out questionnaires; networking; music trivia(!!!); organizing events and parties; being lazy; redecorating your apartment; making up cruel nicknames for perfectly nice people; and finishing your beer.</t>
  </si>
  <si>
    <t>the foot in my mouth. my southern accent.</t>
  </si>
  <si>
    <t>this could go on for ages. and it probably will...  &lt;strong&gt;authors:&lt;/strong&gt; &lt;a class="ilink" href= "/interests?i=kurt+vonnegut"&gt;kurt vonnegut&lt;/a&gt;; &lt;a class="ilink" href="/interests?i=j.d.+salinger"&gt;j.d. salinger&lt;/a&gt;; &lt;a class= "ilink" href="/interests?i=gore+vidal"&gt;gore vidal&lt;/a&gt;; &lt;a class= "ilink" href="/interests?i=oscar+wilde"&gt;oscar wilde&lt;/a&gt;; &lt;a class= "ilink" href="/interests?i=david+sedaris"&gt;david sedaris&lt;/a&gt;; &lt;a class="ilink" href="/interests?i=malcom%0agladwell"&gt;malcom gladwell&lt;/a&gt;; &lt;a class="ilink" href= "/interests?i=howard+zinn"&gt;howard zinn&lt;/a&gt;; &lt;a class="ilink" href= "/interests?i=augusten+burroughs"&gt;augusten burroughs&lt;/a&gt;; &lt;a class= "ilink" href="/interests?i=george%0aorwell"&gt;george orwell&lt;/a&gt;; &lt;a class="ilink" href="/interests?i=chuck+klosterman"&gt;chuck klosterman&lt;/a&gt;; &lt;a class="ilink" href= "/interests?i=david+rakoff"&gt;david rakoff&lt;/a&gt;; &lt;a class="ilink" href="/interests?i=hubert+selby"&gt;hubert selby&lt;/a&gt;; &lt;a class="ilink" href="/interests?i=brett+easton+ellis"&gt;brett easton ellis&lt;/a&gt;; &lt;a class="ilink" href="/interests?i=richard+dawkins"&gt;richard dawkins&lt;/a&gt;; &lt;a class="ilink" href="/interests?i=jt+leroy"&gt;jt leroy&lt;/a&gt;; &lt;a class="ilink" href= "/interests?i=flannery+o%27connor"&gt;flannery o'connor&lt;/a&gt;; &lt;a class= "ilink" href="/interests?i=christopher+hitchens"&gt;christopher hitchens&lt;/a&gt;; &lt;a class="ilink" href= "/interests?i=edmund+white"&gt;edmund white&lt;/a&gt;; &lt;a class="ilink" href="/interests?i=chuck+klosterman"&gt;chuck klosterman&lt;/a&gt;; &lt;a class="ilink" href="/interests?i=jeffrey+eugenides"&gt;jeffrey eugenides&lt;/a&gt;; &lt;a class="ilink" href= "/interests?i=paul+zindel"&gt;paul zindel&lt;/a&gt;; &lt;a class="ilink" href= "/interests?i=simon+reynolds"&gt;simon reynolds&lt;/a&gt;; &lt;a class="ilink" href="/interests?i=jon+savage"&gt;jon savage&lt;/a&gt;; &lt;a class="ilink" href="/interests?i=christopher+isherwood"&gt;christopher isherwood&lt;/a&gt;; &lt;a class="ilink" href="/interests?i=mark+twain"&gt;mark twain&lt;/a&gt;; &lt;a class="ilink" href="/interests?i=rob+sheffield"&gt;rob sheffield&lt;/a&gt;; &lt;a class="ilink" href= "/interests?i=armistead+maupin"&gt;armistead maupin&lt;/a&gt;; &lt;a class= "ilink" href="/interests?i=alan%0amoore"&gt;alan moore&lt;/a&gt;; and too many &lt;em&gt;moore&lt;/em&gt; to list.    &lt;strong&gt;movies:&lt;/strong&gt; &lt;a class="ilink" href= "/interests?i=ma+vie+en+rose"&gt;ma vie en rose&lt;/a&gt;; &lt;a class="ilink" href="/interests?i=bad+education"&gt;bad education&lt;/a&gt;; &lt;a class= "ilink" href="/interests?i=xanadu"&gt;xanadu&lt;/a&gt;; &lt;a class="ilink" href="/interests?i=my+own+private+idaho"&gt;my own private idaho&lt;/a&gt;; &lt;a class="ilink" href= "/interests?i=hedwig+%26amp%3b+the+angry%0ainch"&gt;hedwig &amp;amp; the angry inch&lt;/a&gt;; &lt;a class="ilink" href= "/interests?i=harold+%26amp%3b+maude"&gt;harold &amp;amp; maude&lt;/a&gt;; &lt;a class="ilink" href="/interests?i=swoon"&gt;swoon&lt;/a&gt;; &lt;a class= "ilink" href="/interests?i=transamerica"&gt;transamerica&lt;/a&gt;; &lt;a class="ilink" href="/interests?i=muriel%27s+wedding"&gt;muriel's wedding&lt;/a&gt;; &lt;a class="ilink" href= "/interests?i=heavy+metal+parking+lot"&gt;heavy metal parking lot&lt;/a&gt;; &lt;a class="ilink" href="/interests?i=midnight%0aexpress"&gt;midnight express&lt;/a&gt;; &lt;a class="ilink" href= "/interests?i=eating+raoul"&gt;eating raoul&lt;/a&gt;; &lt;a class="ilink" href="/interests?i=brick"&gt;brick&lt;/a&gt;; &lt;a class="ilink" href= "/interests?i=trekkies"&gt;trekkies&lt;/a&gt;; &lt;a class="ilink" href= "/interests?i=memento"&gt;memento&lt;/a&gt;; &lt;a class="ilink" href= "/interests?i=fire+walk+with+me"&gt;fire walk with me&lt;/a&gt;; &lt;a class= "ilink" href="/interests?i=atonement"&gt;atonement&lt;/a&gt;; &lt;a class= "ilink" href="/interests?i=dancer+in+the+dark"&gt;dancer in the dark&lt;/a&gt;; &lt;a class="ilink" href= "/interests?i=waiting+for+guffman"&gt;waiting for guffman&lt;/a&gt;; &lt;a class="ilink" href="/interests?i=bully"&gt;bully&lt;/a&gt;; &lt;a class= "ilink" href="/interests?i=helvetica"&gt;helvetica&lt;/a&gt;; &lt;a class= "ilink" href="/interests?i=pan%27s%0alabyrinth"&gt;pan's labyrinth&lt;/a&gt;; &lt;a class="ilink" href= "/interests?i=basketball+diaries"&gt;basketball diaries&lt;/a&gt;; &lt;a class= "ilink" href="/interests?i=gummo"&gt;gummo&lt;/a&gt;; &lt;a class="ilink" href= "/interests?i=welcome+to+the%0adollhouse"&gt;welcome to the dollhouse&lt;/a&gt;; &lt;a class="ilink" href= "/interests?i=cabaret"&gt;cabaret&lt;/a&gt;; &lt;a class="ilink" href= "/interests?i=control"&gt;control&lt;/a&gt;; &lt;a class="ilink" href= "/interests?i=brokeback+mountain"&gt;brokeback mountain&lt;/a&gt;; &lt;a class= "ilink" href="/interests?i=american+movie"&gt;american movie&lt;/a&gt;; &lt;a class="ilink" href="/interests?i=the+watchmen"&gt;the watchmen&lt;/a&gt;; &lt;a class="ilink" href= "/interests?i=priscilla%2c+queen+of+the%0adesert"&gt;priscilla; queen of the desert&lt;/a&gt;; &lt;a class="ilink" href= "/interests?i=mysterious+skin"&gt;mysterious skin&lt;/a&gt;; &lt;a class= "ilink" href="/interests?i=no+country+for+old+men"&gt;no country for old men&lt;/a&gt;; &lt;a class="ilink" href= "/interests?i=coal%0aminer%27s+daughter"&gt;coal miner's daughter&lt;/a&gt;; &lt;a class="ilink" href="/interests?i=running+with+scissors"&gt;running with scissors&lt;/a&gt;; &lt;a class="ilink" href= "/interests?i=twist"&gt;twist&lt;/a&gt;; &lt;a class="ilink" href= "/interests?i=blue%0avelvet"&gt;blue velvet&lt;/a&gt;; &lt;a class="ilink" href="/interests?i=24+hour+party+people"&gt;24 hour party people&lt;/a&gt;; &lt;a class="ilink" href="/interests?i=velvet+goldmine"&gt;velvet goldmine&lt;/a&gt;; &lt;a class="ilink" href= "/interests?i=doom%0ageneration"&gt;doom generation&lt;/a&gt;; &lt;a class= "ilink" href="/interests?i=9+to+5"&gt;9 to 5&lt;/a&gt;; anything to do with superheroes or comic books and &lt;a class="ilink" href= "/interests?i=female+trouble"&gt;female trouble&lt;/a&gt;.    &lt;strong&gt;tv:&lt;/strong&gt; &lt;a class="ilink" href= "/interests?i=mad+men"&gt;mad men&lt;/a&gt;; &lt;a class="ilink" href= "/interests?i=glee"&gt;glee&lt;/a&gt;; &lt;a class="ilink" href= "/interests?i=30+rock"&gt;30 rock&lt;/a&gt;; &lt;a class="ilink" href= "/interests?i=the%0asoup"&gt;the soup&lt;/a&gt;; &lt;a class="ilink" href= "/interests?i=the+simpsons"&gt;the simpsons&lt;/a&gt;; &lt;a class="ilink" href="/interests?i=golden+girls"&gt;golden girls&lt;/a&gt;; &lt;a class="ilink" href="/interests?i=misfits"&gt;misfits&lt;/a&gt;; &lt;a class="ilink" href= "/interests?i=twin%0apeaks"&gt;twin peaks&lt;/a&gt;; &lt;a class="ilink" href= "/interests?i=soul+train"&gt;soul train&lt;/a&gt;; &lt;a class="ilink" href= "/interests?i=south+park"&gt;south park&lt;/a&gt;; &lt;a class="ilink" href= "/interests?i=newsradio"&gt;newsradio&lt;/a&gt;; &lt;a class="ilink" href= "/interests?i=snl"&gt;snl&lt;/a&gt; (despite the occasional "weak" season); &lt;a class="ilink" href="/interests?i=arrested+development"&gt;arrested development&lt;/a&gt;; &lt;a class="ilink" href= "/interests?i=modern+family"&gt;modern family&lt;/a&gt;; &lt;a class="ilink" href="/interests?i=parks+and+recreation"&gt;parks and recreation&lt;/a&gt;; &lt;a class="ilink" href="/interests?i=true+blood"&gt;true blood&lt;/a&gt; (reluctantly; but still...); &lt;a class="ilink" href= "/interests?i=project+runway"&gt;project runway&lt;/a&gt;; &lt;a class="ilink" href="/interests?i=community"&gt;community&lt;/a&gt;; &lt;a class="ilink" href= "/interests?i=tmz"&gt;tmz&lt;/a&gt;; &lt;a class="ilink" href= "/interests?i=unsung"&gt;unsung&lt;/a&gt;; &lt;a class="ilink" href= "/interests?i=chelsea+lately"&gt;chelsea lately&lt;/a&gt;; &lt;a class="ilink" href="/interests?i=miami+vice"&gt;miami vice&lt;/a&gt;; &lt;a class="ilink" href="/interests?i=ugly%0abetty"&gt;ugly betty&lt;/a&gt;; &lt;a class="ilink" href="/interests?i=will+%26amp%3b+grace"&gt;will &amp;amp; grace&lt;/a&gt;; &lt;a class="ilink" href="/interests?i=daily+show"&gt;daily show&lt;/a&gt;; &lt;a class="ilink" href= "/interests?i=rupaul%27s+drag%0arace"&gt;rupaul's drag race&lt;/a&gt;; &lt;a class="ilink" href="/interests?i=american+idol"&gt;american idol&lt;/a&gt;; &lt;a class="ilink" href= "/interests?i=king+of+the+hill"&gt;king of the hill&lt;/a&gt; (a "whitewashed" take on my childhood) and vh1 classics' &lt;a class= "ilink" href="/interests?i=120+minutes"&gt;120 minutes&lt;/a&gt;.    &lt;strong&gt;music:&lt;/strong&gt; &lt;a class="ilink" href= "/interests?i=lcd+soundsystem"&gt;lcd soundsystem&lt;/a&gt;; &lt;a class= "ilink" href="/interests?i=roxy+music"&gt;roxy music&lt;/a&gt;; &lt;a class= "ilink" href="/interests?i=pet%0ashop+boys"&gt;pet shop boys&lt;/a&gt;; &lt;a class="ilink" href="/interests?i=the+aluminum+group"&gt;the aluminum group&lt;/a&gt;; &lt;a class="ilink" href= "/interests?i=yoko+ono"&gt;yoko ono&lt;/a&gt;; &lt;a class="ilink" href= "/interests?i=sparks"&gt;sparks&lt;/a&gt;; &lt;a class="ilink" href= "/interests?i=blondie"&gt;blondie&lt;/a&gt;; &lt;a class="ilink" href= "/interests?i=brian+eno"&gt;brian eno&lt;/a&gt;; &lt;a class="ilink" href= "/interests?i=the+fall"&gt;the fall&lt;/a&gt;; &lt;a class="ilink" href= "/interests?i=hidden+cameras"&gt;hidden cameras&lt;/a&gt;; &lt;a class="ilink" href="/interests?i=david+bowie"&gt;david bowie&lt;/a&gt;; &lt;a class="ilink" href="/interests?i=grace+jones"&gt;grace jones&lt;/a&gt;; &lt;a class="ilink" href="/interests?i=caribou"&gt;caribou&lt;/a&gt;; &lt;a class="ilink" href= "/interests?i=black+kids"&gt;black kids&lt;/a&gt;; &lt;a class="ilink" href= "/interests?i=wire"&gt;wire&lt;/a&gt;; &lt;a class="ilink" href= "/interests?i=saint+etienne"&gt;saint etienne&lt;/a&gt;; &lt;a class="ilink" href="/interests?i=loretta+lynn"&gt;loretta lynn&lt;/a&gt;; &lt;a class="ilink" href="/interests?i=sonic+youth"&gt;sonic youth&lt;/a&gt;; &lt;a class="ilink" href="/interests?i=p.i.l."&gt;p.i.l.&lt;/a&gt;; &lt;a class="ilink" href= "/interests?i=hot+chip"&gt;hot chip&lt;/a&gt;; &lt;a class="ilink" href= "/interests?i=kate+bush"&gt;kate bush&lt;/a&gt;; &lt;a class="ilink" href= "/interests?i=can"&gt;can&lt;/a&gt;; &lt;a class="ilink" href= "/interests?i=prince"&gt;prince&lt;/a&gt;; &lt;a class="ilink" href= "/interests?i=ennio+morricone"&gt;ennio morricone&lt;/a&gt;; &lt;a class= "ilink" href="/interests?i=liquid+liquid"&gt;liquid liquid&lt;/a&gt;; &lt;a class="ilink" href="/interests?i=boards+of+canada"&gt;boards of canada&lt;/a&gt;; &lt;a class="ilink" href="/interests?i=human+league"&gt;human league&lt;/a&gt;; &lt;a class="ilink" href= "/interests?i=justin+timberlake"&gt;justin timberlake&lt;/a&gt;; &lt;a class= "ilink" href="/interests?i=%21%21%21"&gt;!!!&lt;/a&gt;; &lt;a class="ilink" href="/interests?i=kraftwerk"&gt;kraftwerk&lt;/a&gt;; &lt;a class="ilink" href= "/interests?i=syd+barret"&gt;syd barret&lt;/a&gt;; &lt;a class="ilink" href= "/interests?i=pulp"&gt;pulp&lt;/a&gt;; &lt;a class="ilink" href= "/interests?i=patrick+cowley"&gt;patrick cowley&lt;/a&gt;; &lt;a class="ilink" href="/interests?i=hank+williams"&gt;hank williams&lt;/a&gt;; &lt;a class= "ilink" href="/interests?i=space"&gt;space&lt;/a&gt;; &lt;a class="ilink" href= "/interests?i=joy+division"&gt;joy division&lt;/a&gt;; &lt;a class="ilink" href="/interests?i=elo"&gt;elo&lt;/a&gt;; &lt;a class="ilink" href= "/interests?i=superchunk"&gt;superchunk&lt;/a&gt;; &lt;a class="ilink" href= "/interests?i=klf"&gt;klf&lt;/a&gt;; &lt;a class="ilink" href= "/interests?i=nico"&gt;nico&lt;/a&gt;; &lt;a class="ilink" href= "/interests?i=cut+copy"&gt;cut copy&lt;/a&gt;; &lt;a class="ilink" href= "/interests?i=chic"&gt;chic&lt;/a&gt;; &lt;a class="ilink" href= "/interests?i=girls"&gt;girls&lt;/a&gt;; &lt;a class="ilink" href= "/interests?i=belle+%26amp%3b%0asebastian"&gt;belle &amp;amp; sebastian&lt;/a&gt;; &lt;a class="ilink" href="/interests?i=todd+terje"&gt;todd terje&lt;/a&gt;; &lt;a class="ilink" href="/interests?i=big+star"&gt;big star&lt;/a&gt;; &lt;a class="ilink" href="/interests?i=erasure"&gt;erasure&lt;/a&gt;; &lt;a class="ilink" href= "/interests?i=fujiya%0a%26amp%3b+miyagi"&gt;fujiya &amp;amp; miyagi&lt;/a&gt;; &lt;a class="ilink" href="/interests?i=arthur+baker"&gt;arthur baker&lt;/a&gt;; &lt;a class="ilink" href="/interests?i=neu%21"&gt;neu!&lt;/a&gt;; &lt;a class= "ilink" href="/interests?i=goblin"&gt;goblin&lt;/a&gt;; &lt;a class="ilink" href="/interests?i=la%0aroux"&gt;la roux&lt;/a&gt;; &lt;a class="ilink" href= "/interests?i=yazoo"&gt;yazoo&lt;/a&gt;; &lt;a class="ilink" href= "/interests?i=breakbot"&gt;breakbot&lt;/a&gt;; &lt;a class="ilink" href= "/interests?i=james+brown"&gt;james brown&lt;/a&gt;; &lt;a class="ilink" href= "/interests?i=ceo"&gt;ceo&lt;/a&gt;; &lt;a class="ilink" href= "/interests?i=pere%0aubu"&gt;pere ubu&lt;/a&gt;; &lt;a class="ilink" href= "/interests?i=surfer+blood"&gt;surfer blood&lt;/a&gt;; &lt;a class="ilink" href="/interests?i=esg"&gt;esg&lt;/a&gt;; &lt;a class="ilink" href= "/interests?i=arthur+russell"&gt;arthur russell&lt;/a&gt;; &lt;a class="ilink" href="/interests?i=cfcf"&gt;cfcf&lt;/a&gt;; &lt;a class="ilink" href= "/interests?i=the+tough+alliance"&gt;the tough alliance&lt;/a&gt;; &lt;a class= "ilink" href="/interests?i=george+jones"&gt;george jones&lt;/a&gt;; &lt;a class="ilink" href="/interests?i=schneider+tm"&gt;schneider tm&lt;/a&gt;; &lt;a class="ilink" href="/interests?i=depeche+mode"&gt;depeche mode&lt;/a&gt;; &lt;a class="ilink" href="/interests?i=sylvester"&gt;sylvester&lt;/a&gt;; &lt;a class="ilink" href="/interests?i=mouse+on+mars"&gt;mouse on mars&lt;/a&gt;; &lt;a class="ilink" href= "/interests?i=buzzcocks"&gt;buzzcocks&lt;/a&gt;; &lt;a class="ilink" href= "/interests?i=leonard+cohen"&gt;leonard cohen&lt;/a&gt;; &lt;a class="ilink" href="/interests?i=the+smiths"&gt;the smiths&lt;/a&gt;; &lt;a class="ilink" href="/interests?i=mark+ronson"&gt;mark ronson&lt;/a&gt;; &lt;a class="ilink" href="/interests?i=squarepusher"&gt;squarepusher&lt;/a&gt;; &lt;a class="ilink" href="/interests?i=my+bloody+valentine"&gt;my bloody valentine&lt;/a&gt;; &lt;a class="ilink" href= "/interests?i=echo+%26amp%3b+the%0abunnymen"&gt;echo &amp;amp; the bunnymen&lt;/a&gt;; &lt;a class="ilink" href="/interests?i=aphex+twin"&gt;aphex twin&lt;/a&gt;; &lt;a class="ilink" href="/interests?i=chrome+hoof"&gt;chrome hoof&lt;/a&gt;; &lt;a class="ilink" href="/interests?i=r.e.m."&gt;r.e.m.&lt;/a&gt;; &lt;a class="ilink" href="/interests?i=klaus%0anomi"&gt;klaus nomi&lt;/a&gt;; &lt;a class="ilink" href="/interests?i=the+kinks"&gt;the kinks&lt;/a&gt;; &lt;a class="ilink" href="/interests?i=larry+levan"&gt;larry levan&lt;/a&gt;; &lt;a class="ilink" href="/interests?i=happy+mondays"&gt;happy mondays&lt;/a&gt;; &lt;a class="ilink" href="/interests?i=t%0arex"&gt;t rex&lt;/a&gt;; &lt;a class="ilink" href="/interests?i=ratatat"&gt;ratatat&lt;/a&gt;; &lt;a class="ilink" href="/interests?i=phoenix"&gt;phoenix&lt;/a&gt;; &lt;a class= "ilink" href="/interests?i=the+clash"&gt;the clash&lt;/a&gt;; &lt;a class= "ilink" href="/interests?i=ebtg"&gt;ebtg&lt;/a&gt;; &lt;a class="ilink" href= "/interests?i=siriusmo"&gt;siriusmo&lt;/a&gt;; &lt;a class="ilink" href= "/interests?i=tammy+wynette"&gt;tammy wynette&lt;/a&gt;; &lt;a class="ilink" href="/interests?i=royksopp"&gt;royksopp&lt;/a&gt;; &lt;a class="ilink" href= "/interests?i=new+order"&gt;new order&lt;/a&gt;; &lt;a class="ilink" href= "/interests?i=the%0atwelves"&gt;the twelves&lt;/a&gt;; &lt;a class="ilink" href="/interests?i=talking+heads"&gt;talking heads&lt;/a&gt;; &lt;a class= "ilink" href="/interests?i=neon+indian"&gt;neon indian&lt;/a&gt;; &lt;a class= "ilink" href="/interests?i=the+presets"&gt;the presets&lt;/a&gt;; &lt;a class= "ilink" href="/interests?i=pavement"&gt;pavement&lt;/a&gt;; &lt;a class="ilink" href="/interests?i=health"&gt;health&lt;/a&gt;; &lt;a class="ilink" href= "/interests?i=young+marble+giants"&gt;young marble giants&lt;/a&gt;; &lt;a class="ilink" href="/interests?i=black%0asabbath"&gt;black sabbath&lt;/a&gt;; &lt;a class="ilink" href= "/interests?i=fine+young+cannibals"&gt;fine young cannibals&lt;/a&gt;; &lt;a class="ilink" href="/interests?i=phillip+glass"&gt;phillip glass&lt;/a&gt;; &lt;a class="ilink" href= "/interests?i=bat+for%0alashes"&gt;bat for lashes&lt;/a&gt;; &lt;a class= "ilink" href="/interests?i=faust"&gt;faust&lt;/a&gt;; &lt;a class="ilink" href= "/interests?i=the+carter+family"&gt;the carter family&lt;/a&gt;; &lt;a class= "ilink" href="/interests?i=saint+etienne"&gt;saint etienne&lt;/a&gt;; &lt;a class="ilink" href="/interests?i=gorillaz"&gt;gorillaz&lt;/a&gt;; &lt;a class="ilink" href="/interests?i=giorgio+moroder"&gt;giorgio moroder&lt;/a&gt;; &lt;a class="ilink" href= "/interests?i=penguin+prison"&gt;penguin prison&lt;/a&gt;; &lt;a class="ilink" href="/interests?i=gang+of%0afour"&gt;gang of four&lt;/a&gt;; &lt;a class= "ilink" href="/interests?i=lee+hazelwood"&gt;lee hazelwood&lt;/a&gt;; &lt;a class="ilink" href="/interests?i=omd"&gt;omd&lt;/a&gt;; &lt;a class="ilink" href="/interests?i=blur"&gt;blur&lt;/a&gt;; &lt;a class="ilink" href= "/interests?i=cocteau+twins"&gt;cocteau twins&lt;/a&gt;; &lt;a class="ilink" href="/interests?i=esquivel"&gt;esquivel&lt;/a&gt;; &lt;a class="ilink" href= "/interests?i=elvis+costello"&gt;elvis costello&lt;/a&gt;; &lt;a class="ilink" href="/interests?i=hercules+%26amp%3b+love+affair"&gt;hercules &amp;amp; love affair&lt;/a&gt;; &lt;a class="ilink" href= "/interests?i=soft+cell"&gt;soft cell&lt;/a&gt;; &lt;a class="ilink" href= "/interests?i=dolly+parton"&gt;dolly parton&lt;/a&gt;; &lt;a class="ilink" href="/interests?i=velvet+underground"&gt;velvet underground&lt;/a&gt;; &lt;a class="ilink" href= "/interests?i=ariel%0apink%27s+haunted+graffiti"&gt;ariel pink's haunted graffiti&lt;/a&gt;; &lt;a class="ilink" href= "/interests?i=stereolab"&gt;stereolab&lt;/a&gt;; &lt;a class="ilink" href= "/interests?i=grovesnor"&gt;grovesnor&lt;/a&gt;; &lt;a class="ilink" href= "/interests?i=abba"&gt;abba&lt;/a&gt;; and &lt;a class="ilink" href= "/interests?i=the+magnetic+fields"&gt;the magnetic fields&lt;/a&gt;. just to name a handful... (oh and my new favorite band in the world; &lt;a class="ilink" href="/interests?i=twin+shadow"&gt;twin shadow&lt;/a&gt;!)    &lt;strong&gt;food:&lt;/strong&gt; having grown up dirt poor in the deep south; i have a pretty unsophisticated palette. if left to my own devices; i will just eat &lt;a class="ilink" href= "/interests?i=burgers"&gt;burgers&lt;/a&gt;; &lt;a class="ilink" href= "/interests?i=pizza"&gt;pizza&lt;/a&gt;; and other &lt;a class="ilink" href= "/interests?i=crappy+fast%0afood"&gt;crappy fast food&lt;/a&gt; - just being honest here. that being said; i am willing to &lt;a class="ilink" href="/interests?i=try+anything"&gt;try anything&lt;/a&gt; at all; no matter how wacky or dead the ingredients are. i will eat &lt;a class="ilink" href="/interests?i=super+spicy"&gt;super spicy&lt;/a&gt;; &lt;a class="ilink" href="/interests?i=exotic"&gt;exotic&lt;/a&gt; or &lt;a class="ilink" href= "/interests?i=experimental+cuisine"&gt;experimental cuisine&lt;/a&gt; (whatever &lt;em&gt;that&lt;/em&gt; means). the only exception to this rule is beets. they're just nasty.</t>
  </si>
  <si>
    <t>1.music  2.conversation  3.laughter  4.attention  5.privacy  6.dissent</t>
  </si>
  <si>
    <t>finances; politics; sociology; pop culture; music; and my place in this world</t>
  </si>
  <si>
    <t>drinking with friends; dancing with strangers.</t>
  </si>
  <si>
    <t>i really have nothing to hide. i'm poor; chubby; sarcastic; and i drink too much sometimes.</t>
  </si>
  <si>
    <t>...you like anything you've read or seen in my profile. i'm not looking to get married and run off into the sunset or anything right now; but i do want to meet someone to spend quiet times with. i still enjoy the occasional rowdy party night with friends though; and would love for you to be a part of that side of me as well.    if you wanna grab a coffee or a beer sometime; let me know. i'm pretty great at not letting a (worst case scenario?) lack of mutual attraction not be a big deal; so drop me a line if you're interested. if nothing else we could end up being the bestest of friends.</t>
  </si>
  <si>
    <t>i love the bay and the bay loves me back. i moved here solo when i was 17; lived in a tent for a month; graduated from uc berkeley; started a career;and a whole bunch of dope s in between.  i'm not juiced about being pigeon holed by this thing. yes; i use nonsense words like pigeon holed. i dig vocab. i'm def a nerd; but i'm the hardest nerd out there. nerds for life; holmes. i've lived a very dichotomous life. yeah; i liked school; it's important to me; unlocked my future; yeah yeah but i always liked getting in trouble more. nothing like a joint before calculus.  i've been called abrasive (read:assh*le); but also a fucking sweetheart. i'm not close with everyone; but those i let in are there forever. i say what's on my mind; and there is usually a punch line involved with it. so laugh damnit</t>
  </si>
  <si>
    <t>hustling hard. i work in sf; in the financial. i'm focused; but on more than just work. i don't spend my free time with other bankers. most bankers are lame ass d bags; except me duh don't judge. i work to live; i don't live to work. i'm trying to experience all there is for me. ski with dolphins; swim off cliffs; drive across the ocean. check; check; and check. wait what?? keep it coming mf-er.  if it gets my blood pumping; i'm down to try it. i've always said pain goes away; but the memory lasts forever. ok; i don't really say it out loud; but i do think it and mean it.</t>
  </si>
  <si>
    <t>telling stories that make you spit water every; funny voices; microwaving food; sweet moves on my skis; beatboxing (yeah i said it; and ill prove it); trivia games; ping pong; and some other pretty cool stuff too... well; it's at least cool to me; so shut it.</t>
  </si>
  <si>
    <t>blue eyes and confident stride. and i'll probably make you laugh within a minute.</t>
  </si>
  <si>
    <t>i enjoy words; reading them and understanding their etymology (ooh he said etymology). i really like spy books; jason bourne; james bond type stuff. i like to think i'm a secret agent sometimes. i'm reading a book called whiskey rebels and it's legit. a truly phenomenal read; roald dahl's omnibus of adult short stories (it's not porno you sicko). some twisted; suspenseful; mind bending s in there. i'm into movies; dig them a lot. post apocalyptic anything is dope. again; spy stuff always a winner.  i knock a bunch of music; lately its been lots of dubstep and indie electro; flux pavillion and pretty lights are the hit right now. and of course; i will always slap hip hop; wayne; tech 9; and the requisite bay shit.</t>
  </si>
  <si>
    <t>my cat bruce leroy; my iphone; my sense of humor; iced coffee; heavy bass; and an overactive adrenal gland</t>
  </si>
  <si>
    <t>you (creeper guy wink)...oh and figuring out what to do when i get off work.  i've been spending a lot of time thinking about new careers. i want to work in an industry i really enjoy.</t>
  </si>
  <si>
    <t>during the winter m in tahoe most weekends; jumpin off cliffs; crashing into trees; general ski resort hijinx. the mountains are my happy place. i'm a junkie for the snow...that sounds inappropriate.  or i'm doing something with my friends; probably bar slumming through oakland; "the cool place to be" club in sf; something legit. or just kicking it; vegging out after a long week. needless to say i enjoy my weekends for sure.</t>
  </si>
  <si>
    <t>i always put my left shoe on first. weird yes; but it just feels better that way so stick it</t>
  </si>
  <si>
    <t>you like to laugh. simple. we can figure it out from there.  and if you want to go riding up in tahoe. hello snow bunny...    you want something more than just casual but not trying to get married next week.</t>
  </si>
  <si>
    <t>i'm half scientist; half ski bum; and in complete disbelief that i am already in my mid-twenties. my life is flying by. i enjoy &lt;a class="ilink" href="/interests?i=puns"&gt;puns&lt;/a&gt;; speaking metaphorically; and &lt;a class="ilink" href= "/interests?i=terrible+jokes"&gt;terrible jokes&lt;/a&gt;. by terrible i don't mean derogatory or mean-spirited jokes. rather:    &lt;em&gt;what did the fish say when he hit the wall? &lt;a class="ilink" href="/interests?i=damn"&gt;damn&lt;/a&gt;&lt;/em&gt;    in addition to being somewhat of a goof; i'm also a laid back cerebral guy. i like to think and talk about morality; politics; philosophy; world affairs; and &lt;a class="ilink" href= "/interests?i=science"&gt;science&lt;/a&gt;. although i will share my opinions; my favorite part of a conversation is absorbing another person's perspective; then understanding how he/she sees and makes sense of the world. especially if his/her frame of reference is unique from and challenges my own.    not sure what &lt;a class="plink" href= "/profile/staffrobot"&gt;staffrobot&lt;/a&gt; is smoking; my projected personality is bunk. what questions even relate to thriftiness?</t>
  </si>
  <si>
    <t>bioengineering phd candidate at uc berkeley and ucsf. mostly; &lt;em&gt;i do it to save the children&lt;/em&gt;.    i used to ski race; in the last two years i've transitioned into a powder and back-country skier. during a typical winter i'll get up over 30 days (12 days this year was the sad exception; at least half of them were in &lt;a class="ilink" href= "/interests?i=kitzbuhel"&gt;kitzbuhel&lt;/a&gt;!). i am leasing a cabin in tahoe with friends and getting my fix at squaw.</t>
  </si>
  <si>
    <t>-&lt;a class="ilink" href="/interests?i=coffee"&gt;coffee&lt;/a&gt; first dates. you say boring; i say the best quick way to actually get to know someone and test compatibility. also; i'm from seattle; it's what we do.  -&lt;a class="ilink" href="/interests?i=skiing"&gt;skiing&lt;/a&gt;.  -packing for weeks in a tiny bag.  -biking without holding onto the handle bars - i'm awesome; i know.</t>
  </si>
  <si>
    <t>blue eyes; hair; i make too much eye contact</t>
  </si>
  <si>
    <t>into the wild; mountains beyond mountains; influence; ender's shadow    evil dead; city of god; inglourious basterds; high fidelity; jerry maguire; when harry met sally    game of thrones; dexter; true blood; house; community; freaks and geeks    modest mouse; fun.; david bowie; foreigner; smashing pumpkins; the smiths; the shins; the streets; run dmc; blackalicious; red hot chili peppers; the strokes; cake; the cure; nirvana; built to spill; immortal technique; ac/dc; mumford &amp;amp; sons; dispatch; queen    chicken phad thai; burritos; avocados; cheese board pizza; brazillian cafe; pasta</t>
  </si>
  <si>
    <t>mountains; airplanes; caffeine; spicy mustard; the 'series of tubes'; challenges</t>
  </si>
  <si>
    <t>science; bluebird powder days; where to &lt;a class="ilink" href= "/interests?i=travel"&gt;travel&lt;/a&gt; next    my shortlist: brazil; korea; colombia; anywhere in africa. i have the 2014 world cup in brazil marked on the calender. my favorite stops thus far: thailand; tokyo; la paz; cusco; barcelona; singapore; chamonix; seattle (3 of which i've lived in).    update: turns out; &lt;a class="ilink" href= "/interests?i=sundresses"&gt;sundresses&lt;/a&gt; (and the pretty women that boast them) take precedence in thought.</t>
  </si>
  <si>
    <t>if a conference deadline is approaching (i.e. paid trip to a foreign country!) i'm working my ass off in lab.    otherwise i'm either driving up to tahoe or back in the bay drinking with friends. although i'm terrible; i enjoy dancing and singing karaoke (classic rock!). that is perhaps why those activities are often coupled with indulgence...</t>
  </si>
  <si>
    <t>my screen name is a gateway to easy and plentiful stalking (enjoy). i don't believe in online secrets. once something gets indexed by google; you might as well tattoo it on your forehead.    two truths and a lie. your task is to guess the lie:  1. i have slept on the streets of tokyo  2. i sold my soul for $100  3. i like rom-coms</t>
  </si>
  <si>
    <t>you've packed an extra pair of socks. because the pair you're wearing will surely be knocked off. disregard if you wear sandals.</t>
  </si>
  <si>
    <t>i love to cook and eat; i am cheesy and try not to take shit to seriously; i own my own business and do work a lot but i try to have fun and relax when i am not working. i got clean a couple years back but don't mind being with someone who drinks and/or smokes weed.</t>
  </si>
  <si>
    <t>growing my business &amp;amp; having fun in the process of being able to do what i love the most in life; food!</t>
  </si>
  <si>
    <t>i love all food for the most part (except cucumbers &amp;amp; raw tomatoes in things like burritos and sandwiches). my favorite food has to be some super amazing bbq baby back ribs    i love horror movies old and new; nightmare on elm st. is my all time favorite.    i read a lot of cook books and food magazines and food related memoirs but thats about it    im a big fan of twin peaks the tv show but my more recent favorites are dexter; the office and many others...i watch a good amount of tv shows wheni have free time</t>
  </si>
  <si>
    <t>pork products  family  sobriety  my business  computer/television  car</t>
  </si>
  <si>
    <t>work and food  how to survive a zombie apocalypse</t>
  </si>
  <si>
    <t>sunday or monday nights are usually my friday night; i like to go out to eat maybe see a movie or stay at home and do absolutely nothing; eat &amp;amp; watch movies &amp;amp; just be</t>
  </si>
  <si>
    <t>you want to get to know me better; are not politically correct; like to eat and find the best places to eat in the bay area; want to be cooked for and appreciate good food</t>
  </si>
  <si>
    <t>meow.    so; this is partially for shits and giggles and partially because you never know what could happen. i'm only 20 so we'll see; i suppose.    -- i'm a nerdfighter. i believe that i was put on this earth to fight world suck.  -- nerdiness is a turn-on.  -- humor is a must.  -- reading is my favorite.  -- my ideal first date is going to a coffee shop; writing a story together; and asking strangers for help when we get stuck.  -- i'm a sherlockian; whovian; grobanite; potterhead. basically; a fangirl. i like things. things are cool.  -- i'm constantly changing into a person that i'm more happy to be.  -- i love video games but i'm terrible at them.  -- i'm chubbeh. but i think i'm kinda cute anyway.  -- i dropped out of high school because i was bullied and wasn't properly prepared for it anyway; due to a messed up life situation and bad schooling earlier on. i can't stand being uninformed or feeling stupid so i try to learn as much as i can.  -- i'm pansexual and have strong views about human rights.  -- i've been hurt many a time and i want someone that is willing to be there for me.  -- i love puns.  -- in middle school; i could lick my elbow - but only my right one.  -- i love hugs.    uhm... breynz.</t>
  </si>
  <si>
    <t>taking a break from community college (because of unforeseen events) and trying to find a job. eventually i want to go back to become a therapist or preschool teacher.  also; i'm learning to be as happy as possible despite everything.</t>
  </si>
  <si>
    <t>making people laugh; photoshop; video-editing; cuddling;  falling over; making weird noises; acting; singing; getting annoyed;  being annoying; being awesome; being critical; not being critical enough; getting along with people i've just met; spelling; being friendly... this list is far longer than i thought it would be. :p</t>
  </si>
  <si>
    <t>i have a really stupid sense of humor.  physically though; my eyes... or my boobs. *rolls eyes and smirks*</t>
  </si>
  <si>
    <t>my favorite type of music is classical; but i have a wide range of tastes. my favorite show is doctor who; and it's one of the only ones that i watch. i love to read but don't do it enough anymore.    my ultimate favorites of each one of these are: harry potter; bridesmaids; doctor who; josh groban; italian food    in general; though:    books (which i'm not going to bold any of because i absolutely adore them all): harry potter; an abundance of katherines by john green; elsewhere by gabrielle zevin; the adoration of jenna fox by mary e. pearson; a mango-shaped space by wendy mass; the uglies series by scott westerfeld; the postsecret books; the bathroom reader books    movies: bridesmaids; not another teen movie; stranger than fictionaustin powers (all); i'll be there; bruce almighty; cars; enchanted; finding nemo; forrest gump; harriet the spy; jackass (all); kung fu panda; liar liar; love actually; monster's inc.; paranormal activity; princess diaries; stranger than fiction; toy story (all); the truman show; walle; yes man    shows: doctor who; sherlock; whose line is it anyway?; flashforward; jeremiah; rugrats; unsolved mysteries; family guy; the nanny; life after people; criminal minds; house; south park    music: josh groban; simple plan; good charlotte; hank green; evanescence; dragonforce; apocalyptica; trans-siberian orchestra; journey; kelly clarkson; mc lars; three days grace; p!nk; the lonely island; lmfao    oh; and i like food. a lot.</t>
  </si>
  <si>
    <t>other than air; food; water; etc.?    1. hugs.  2. laughter.  3. compassion and understanding.  4. honesty.  5. music.  6. internet.</t>
  </si>
  <si>
    <t>my friends; myself; josh groban; doctor who; sherlock; nerdfighteria; food; what i'm doing with my life; what's gone wrong; what's gone right; books</t>
  </si>
  <si>
    <t>sitting around alone or spending time with friends</t>
  </si>
  <si>
    <t>i'm actually painfully shy; though nobody's ever guessed it.</t>
  </si>
  <si>
    <t>you're open-minded; you feel like it; you're a goofball; you want to talk about anything on my profile; you have a good book to recommend; you need a hug.</t>
  </si>
  <si>
    <t>i am driven and know what i want in life.    i was born and brought up in california but lived out of state for the last 14 years. i recently returned to the bay area and it is great to be back.    i am always down to do anything fun; exciting; and spontaneous. i believe in working hard and playing even harder. life is too short so enjoy it while it lasts.</t>
  </si>
  <si>
    <t>entourage; californication; american gangster....</t>
  </si>
  <si>
    <t>my family; friends; car; iphone; cds; and carmex.</t>
  </si>
  <si>
    <t>happy hour..... followed by dinner..... lounge/bar.....????</t>
  </si>
  <si>
    <t>i love watching movies compulsively; and like going on trips literally anywhere. looking for a person who takes themselves about as seriously as i do myself; which is to say not at all. drama is for books and movies.    a knowledge of music; movies; books and all that shit is nice; but definitely not a requirement- i'm truly just looking for a person that fits my senses of humor; time; and life in a way that feels good. because that's all we are all ever looking for right? to feel good?    i love the ironies in life; and truly believe that every moment spent stressing over the small things is a moment wasted. i love guys with personality; but if you are even remotely full of yourself - move along. we are all just people; looking to connect.    i am not clingy; (well i try not to be) or jealous. i'm not looking for anything specific; just keeping my ears and eyes open to new things.    i do have faults (here's a few):  1. i have almost no sense of direction. i cannot stress this enough. i think it may be a legal handicap. i need a gps dog.  2. i tend to put a lot of value in the humor of a situation; sometimes maybe not in the right moment. immature? maybe.  3. i have a great long term memory; for the most part. but my short term memory can be anywhere from sketchy to missing altogether.    i am humble; introspective; and affectionate.</t>
  </si>
  <si>
    <t>hopefully i'll be an er nurse this year because if not i might end up being an clinical instructor; or an psych. nurse eww..</t>
  </si>
  <si>
    <t>psychiatric nursing  charting  vital signs  pedia  er  o.r.  medical surgical nursing  patience  trivia  listening  talking  eating  causing a scene  massage (nursing thing)  not ever getting bored  writing  i can draw human sticks ehe..  never forgetting a name or face.</t>
  </si>
  <si>
    <t>that i'm so damn attractive. and modest. jk!!    ...no; that's probably not true. i'm tall; i guess; and usually pale; like a vampire. but vampires are the shit; so i'm okay with that. it's not like i hate the sun; either; it just... turns me to ash.  and that i look like i'm 17 but i'm not</t>
  </si>
  <si>
    <t>tuesdays with morrie  alchemist; river piedra  trojan; little prince  nclex-rn exam cram  kaplan  med.-surg.    casper  garfield  madagascar 1 and 2  the nun  omen  the ring  harry potter 1; 2; 3;4; 5; 6  the proposal  the ugly truth  twiglight  new moon  the day after tomorrow  knowing  2012  saw  angels and demons  district 9  prince and me 1;2;3  iron man 1;2  superman    the scientist- cold play  chasing cars- snow patrol  boston - augustana  all i ever wanted- basshunter  dancing in the moonlight- toploader  this love- maroon 5  complicated- avril lavigne  your love-alamid  bad romance - lady gaga  stop crying your hear out-leona lewis  last request-llyod daniels/paolo nutini  empire state of mind- alicia keys  tomorrow morning- jack johnson  better together- jack johnson  banana pancakes- jack johnson  if by bread alex killebrew  i gotta feeling- black eyed peas  drops of jupiter- train  smile  moon river  i miss you- blink 182  dammit- blink 182  when you say nothing- ronan k.  iris- goo goo dolls  your body's a wonderland- john mayer  adrienne- the calling  cannonball- damien rice  stigmatized- the calling  run away- the corrs  ourlives- the calling  wherever you will go- the calling    potato salad  mashed potatoes  baked potatoes  hash browns  french fries  lasagna  spaghetti meatballs  pepperoni pizza  ham n cheese pizza  chicken pesto  carrebean shake of pizza hut  brocoli  blueberry cheesecake  baked mac and cheese  banna caramel of coffee bean  frappes of starbucks  watermelon  honey dew  strawberries  mangoes  cherries  kiwi  smoothies</t>
  </si>
  <si>
    <t>6.laptop  5.cellphone  4.camera  3.ipod  2.books  1.clothes</t>
  </si>
  <si>
    <t>life; death; nursing career; parents; money; suffering; joy; time; intention; representation.</t>
  </si>
  <si>
    <t>it depends; it really does. dance; watch; listen; love; food trip; road trip; shopping with my friends.</t>
  </si>
  <si>
    <t>i strive to be a better person; every day. gradually becoming less susceptible to being jaded and bitter about things.</t>
  </si>
  <si>
    <t>you tend to breathe; have a beauty; have love left in your heart and mind; are the cute kind; and tend to be straight with people as a rule. or if you're bored. i guess that's broad.</t>
  </si>
  <si>
    <t>asian/middle eastern/native american/pacific islander/hispanic/latin/white/other</t>
  </si>
  <si>
    <t>hope  love  happiness  caring  empathy  possibility</t>
  </si>
  <si>
    <t>my intent in life is...not defined at the moment. i pretty much am drawn to things as a moth to a lit candle. mesmerized by the flickering flame as if joining it was possible.  i moved to the states when i was 7 yrs old from japan and have been slightly homesick for a place unfamiliar ever since.  i really enjoy pushing boundaries and activities which teeter on the edges of acceptability. regardless; i totally enjoy and appreciate peaceful and grounding activities.  i'm quite sentimental and wish to create memorable experiences. i see intrinsic value in all the interactions we humans create. yet again; some more than others. obviously.  a foolish romantic at heart; wearing it on my sleeve; dropping it and retracing my steps to where it fell. i recover it and it has gained more than lost. i do try and keep it on my person and prevent it from obstructing when not needed. it's better intact anyways.</t>
  </si>
  <si>
    <t>i love to cook and cook to make a living. i currently cook at a wonderful italian restaurant. i'm beginning to become enamoured by italian food and culture. i find it to have simplicity; integrity; playfulness and love all invested into it. just as most line cooks; i nurture a pipe dream of opening a resto of my own one day and everything will be just as it should be; the way i want it to be.  i've lived in sf for a year now and still getting used to all of the new sights; sounds; smells and mostly; tastes. i'm finding that i need a parter to contemplate; envisage and execute extraordinary adventures here in the city. i'm usually up for anything; you know; within 'reason'.  i'm trying to find ways to express myself creatively. there are so many hobbies i want to pick up and have people teach me the ways. i really want someone teach me a language; any language.  having as much fun as i can where ever i find myself; although i am known to socially stumble (figuratively and literally) at times.  inwardly reflecting and giving presence to whatever i come across in life; whether it be of massive importance or trivial consequences.  going to see live music whenever possible. eating out. fishing off piers.</t>
  </si>
  <si>
    <t>cooking delicious food (@ work and at home). sharing meals; conversations; spontaneous trips to places not yet seen; the creative process; and being lazy at times. sleeping in. listening and caring for people who need it or might not.  photography although i need to take my camera out more often. photo expeditions anyone?  bike rides wherever.  being kind and thoughtful.  sleeping in and having the thought "why would anyone want to get out of bed" when roused sleep. i tend to find the answer a few hours into the day.  tending to my many houseplants. i seem to have quite a green thumb.  scrabble and dominos.  fixing things and figuring them out.  being awkward at strange times and going from graceful fluidity to a clumsy wreck instantaneously and back again. finding my balance.</t>
  </si>
  <si>
    <t>i'm quite tall for being asian. bearded; at the moment. apparently my boss thinks i look as though i am perpetually stoned.</t>
  </si>
  <si>
    <t>books: i read cookbooks and books about food regularly. other than that; the unbearable lightness of being; time enough for love; the wind-up bird chronicle; down and out in paris and london; remainder; being and nothingness and most umberto eco's novels and essays. some of the beat writers. hemmingway; for the man in me. many more books of course; unnamed out of convenience.  movies? one favorite is definitely jim jarmusch. i really enjoy zombie flicks. toshir mifune as yojimbo is my all time favorite movie role model. zatoichi is a close second. kurosawa; fellini; wes anderson; danny boyle; and george romero. again; too many too name.  to make things easy; although my taste in music cannot be justly represented via last.fm; its better then a long list.  http://www.last.fm/user/latentkent  you can see snippets of my listenings. if you don't want to go through the hassle of looking at last.fm; my music idol is tom waits.  food is an really pertinent subject in my life. as a cook; its difficult to be unenthusiastic about food in all forms. i am really unpretentious about what i eat. i enjoy fine dining to greasy spoon diners.</t>
  </si>
  <si>
    <t>hmmm...  integrity  my cameras  -bicycle  -music  -farmers market  -the company of family and friends</t>
  </si>
  <si>
    <t>the space nothing creates  -ingredients and recipes  what do i want to eat?  the present moment  -'wabi-sabi' in everyday objects and art  -interconnectivity of all matter in the universe.  -collective consciousness.  where did i put my keys?  possibility of new photo projects  if anyone will ever be able to put up with me  is it halloween everyday of the year here in the tl?  zombies.  while walking in my hood "did i see what i think i saw?"</t>
  </si>
  <si>
    <t>at work. that's what happens when you work in a restaurant.</t>
  </si>
  <si>
    <t>my mom made me take ballet classes for years as a kid</t>
  </si>
  <si>
    <t>have a passion in your life. goofy yet well mannered. wants to ride bikes. your hapa like me. someone creative and has some skills in the kitchen.  you are not a zombie.  you have a heart  you actually read through my ramblings and managed to stay awake to this point.</t>
  </si>
  <si>
    <t>i love waking up in the morning sun. i love the way my daughter squeezes my guts out and the way my son and i are sometimes the only two people on earth. i'm almost divorced. i'm very happy about that. poised; ripe; and ready to move into me. somewhere i left off 10 years ago when i became a full time dad; and right now; as an accumulation of all that has gone into living between then and the present. i work with wood professionally; i attend classes for child development (preschool director); i have dreams of food trucks selling my world class eggplant parmesan; opening a sensory-motor-kids funhouse with complementary gourmet cafe; replete with parent educational materials; speakers; workshops; etc. i have at least two apps i would love to develop. i write and play music; and am particularly interested in capturing children's music and lyrics. i am an artist (bfa) started out with drawing and ended up with life...not bad. i am working with the elder futhark; and discovering a book within it all. i am working towards owning a cottage in the country. first things first; i am in a period of real change; intentionally becoming that which i want to attract.</t>
  </si>
  <si>
    <t>moving forwards; making the hard choices; not looking back</t>
  </si>
  <si>
    <t>knowing that you can't honestly answer questions that are better expressed in real life than explained virtually.</t>
  </si>
  <si>
    <t>authors; endless...henry miller; tolkien; bates; books on chaos magic; the elder futhark (that's runes) stories of transformation; musician bios; anything from the 19th century; andrew henry's meadow by elizabeth burns is my first passionately favorite book. on and on and on. i love books! one of my first jobs was working at the strand bookstore in nyc. that was magical. as a result; i have accumulated a large library. books are sacred objects to me. i like hard covers; and i never buy a book i won't want around for a long time like an old friend.    i love almost any form of music; and play as well. i love live music.  i love great food! freash; local; italian japanese; indian all...</t>
  </si>
  <si>
    <t>my son  my daughter  nature  freedom  creativity</t>
  </si>
  <si>
    <t>meeting a woman after 20 years of being with only one. the new house and life soon to come. putting this finally to rest and living!</t>
  </si>
  <si>
    <t>exhausted</t>
  </si>
  <si>
    <t>i'm a sensualist who appreciated the dance of dark and light*</t>
  </si>
  <si>
    <t>i am intelligent; genuine; loving; easy going; animated; and a hopeless romantic. once i trust i am open emotionally and tend to wear my heart on my sleeve. people often mistake my strength and my outgoing gregarious personality as toughness; but admittedly; i learned to overcompensate as a defense mechanism for being delicate and shy...yin &amp;amp; yang :) i am not religious but am deeply spiritual and on a path toward self awareness and consciousness. i see life through a mystic lens and i am moving toward living my highest purpose.    i believe the best relationships are rooted in deep respect; open communication; willingness to accept each others differences; and never taking each other for granted. of course with the right person that all grows from a seed of friendship; so let's start there and see what happens ;)</t>
  </si>
  <si>
    <t>changing my mind.</t>
  </si>
  <si>
    <t>like just about everything else in my life.. it depends on my mood :) mostly i like action &amp;amp; sci fi movies (but do enjoy comedies &amp;amp; drama); i listen to rock (all kinds); world music/fusion; and electronica. my favorite is food made with love! there is something so delicious about the experience that transcends the flavor. aside from that; i am a foodie with a very sensitive palate- which is a really nice way to say i'm picky. :) im not much of a reader- im more of a writer- for self expression (not really meant for anyone to read). but lately; when i have picked up a book ive been interested in ken wilber; marshall rosenberg's nonviolent communication; energy healing; and occasionally poetry.</t>
  </si>
  <si>
    <t>aside from the bare necessities; i am highly adaptable so i wouldn't necessarily say there are things i could never do without. damn the logical mind...ok; ok-i will answer this as if it read "things you wouldn't want to do without": love; connection; amazing food; internet access; passion &amp;amp; laughter.</t>
  </si>
  <si>
    <t>being a better person; discovering my true self; finding new ways to say yes to life; and spiritually evolving.</t>
  </si>
  <si>
    <t>hanging with friends or relaxing at home.</t>
  </si>
  <si>
    <t>i drink tea with an enlightened spiritual master.</t>
  </si>
  <si>
    <t>you genuinely want to connect.</t>
  </si>
  <si>
    <t>i'm an east coast transplant and i've been in san francisco for about 12 years. i studied bio-medical engineering in college and i use exactly none of that education today. i work in advertising now and i love my job. i lerrrve it. i like to think i have a pretty good grip on what i want out of life and i work hard to make my life awesome.    going alone to a concert or movie doesn't bother me. when i travel to a new city; i like all my tourism to be accidental. i like to make plans; but i always leave room for inevitable detour. i don't take myself too seriously. rocking out on my headphones while i'm walking puts me in a great mood. it's kind of ridiculous but i don't care. i find humor in the most trivial things and i can make myself laugh in nearly every situation. most recently; while i was getting carted into an ambulance after a pretty bad car wreck. i'm ok now; but ask me about what was so funny.    i wear my heart on my sleeve; i'm overly generous; and when i meet someone i like; i romance the shit out of them.</t>
  </si>
  <si>
    <t>i've been in the advertising/media business for 13 years. along the way; i discovered that i have an innate ability to take new projects and start-ups to sustainability. three years ago; i joined a start-up and helped develop their business; and i'm proud to say that it's no longer a start-up.    i travel a ton for work; but mostly short trips. one of my favorite activities is to see concerts. i see a ton of them. i'm not looking for someone with my same passion for music or to keep up with my concert schedule; i just ask that you understand its important to me. in turn; i will respect your passions and the time you dedicate to them.    i practice bikram yoga 4-5x per week. i'm a giant ball of tension otherwise.</t>
  </si>
  <si>
    <t>my menacing presence.  then my eyelashes.</t>
  </si>
  <si>
    <t>first; if you consider louis ck your hero; your physical attributes don't matter to me.. message me and we will be friends even if we are not physically attracted to each other.    sports: yankees and dolphins. yes; i think the giants and 49rs are awesome too.. i just grew up watching those teams.    movies: all the typical man-style movies... plus i'm a sucker for old flicks... like anything with steve mcqueen or paul newman in it.    food: om-nom-nomivore.    music: last.fm keeps a handy little list of what i've listened to over the last 6 months:  cults; stars; silversun pickups; the raveonettes; portugal. the man; arcade fire; the black keys; maps; cut copy; the kills; harlem; wild flag; dum dum girls; ratatat; white arrows; girl talk; architecture in helsinki; los campesinos!; the weeknd; charles bradley; foster the people; karen o and the kids; the postal service; blonde redhead; belle and sebastian; the jim jones revue; art brut; florence + the machine; girls; phoenix; nneka; beastie boys; crocodiles; planningtorock; fanfarlo; bruce springsteen; jamie lidell; jenny and johnny; portishead; the police; ramones; eagles of death metal.    we'll leave the rest to good old-fashioned conversation.</t>
  </si>
  <si>
    <t>homeless people  insurance companies  extremists  discrimination  politicians  oil  lists numbering exactly six items</t>
  </si>
  <si>
    <t>what the hell am i supposed to be doing right now?</t>
  </si>
  <si>
    <t>i don't consider friday night to be any different than any other day of the week except for sunday or monday.    while i'm adept in the kitchen; i eat the majority of my meals in restaurants.</t>
  </si>
  <si>
    <t>i got married after meeting someone on match.com 8 years ago. the internet sucked back then; but it's much better now.    we were married for a hot minute. we didn't know what we wanted out of life or each other before we got married. she lives in new york now and we are still friends.</t>
  </si>
  <si>
    <t>you consider yourself an amazing kisser.</t>
  </si>
  <si>
    <t>&lt;strong&gt;update september: thank you so much for visiting me! feel free to poke around in my profile and even message me; if you want...but not for dating. my dance card is full right now~ yay! so; it doesn't mean i will never answer emails; but i will probably be on here very infrequently and only for fun/occasional discussions on the nature of life and love on okc. so unless i start lookin' for gentleman callers again; my journal promise to respond to all is hereby suspended. i wish you your soulmate! vtrg&lt;/strong&gt;    i am; in some ways; the quintessential bay area native : socially and environmentally progressive; outspoken; feminist-raised; into &lt;a class="ilink" href="/interests?i=yoga"&gt;yoga&lt;/a&gt;; "personal growth" and "spirituality" (whatever *those* are); relatively tech-savvy; comfortable with the expressions of just about any race/culture/lifestyle; kissed a girl and liked it; etc.    in others; i am quite traditional: i like to look pretty and dress up; both for myself and for the enjoyment of the people around me. i like to have my metaphorical ass kicked and be put in my place; with love; by a man who loves me enough to both see me and tell me the truth. i have a servant's heart and feel fulfilled; in part; by the fulfillment of others; especially my lover or mate; though i am maybe not ready to jump with both feet into commitment; i would like to connect with and eventually focus my romantic attentions on one deserving man.    my life is very full--of responsibilities; work; pursuits; relationships; and learning. for a long time i wasn't interested in pursuing a sexual/emotional relationship with a man...my life was just too full and it just seemed overwhelming to think about.    i'm still really busy but; &lt;strong&gt;especially on weekends&lt;/strong&gt;; want to hang out and get to know someone and; even if it isn't immediately turning into an exclusive or committed or "forever" thing; i am now craving that kind of connection again.    is it just going too long without &lt;a class="ilink" href= "/interests?i=sex"&gt;sex&lt;/a&gt; during my peak years? maybe. but i like to think that all the things i've learned and am still learning (see "willing to admit"; below) are not just to benefit me and maybe my yoga students; i'd like to think that part of the reason for my constant; lifelong self-exploration and hard work to evolve based on what i've found is that i want to be an absolutely bitchen; super-supportive; super-loving partner to someone who's willing to be the same for me.</t>
  </si>
  <si>
    <t>studying and teaching yoga.    live-in caregiver for a military member and his developmentally disabled 19-year-old son.    working (more slowly than i would like) on a degree in &lt;a class= "ilink" href="/interests?i=kinesiology"&gt;kinesiology&lt;/a&gt; with the goal of becoming either a &lt;a class="ilink" href= "/interests?i=physical%0atherapist"&gt;physical therapist&lt;/a&gt; who uses yoga in her practice or a yoga teacher who has letters after her name and knows a hell of a lot about how the human body works.    actively cultivating my inner sweetness to share with you!</t>
  </si>
  <si>
    <t>&lt;a class="ilink" href="/interests?i=dancing"&gt;dancing&lt;/a&gt;  conversation  learning  &lt;a class="ilink" href="/interests?i=empathy"&gt;empathy&lt;/a&gt;  &lt;a class="ilink" href="/interests?i=dog+whispering"&gt;dog whispering&lt;/a&gt;  fly whispering (yes; really)  roller skating  &lt;a class="ilink" href= "/interests?i=introspection"&gt;introspection&lt;/a&gt;  teaching  intuiting  dressing  touch</t>
  </si>
  <si>
    <t>my poise and ability to put myself together well and appropriately for any situation.  my friendliness; warmth; intelligence and comfort in conversation with almost anyone.  my figure.  how fast i walk; talk; and eat (working on it. :) )  my deep voice.</t>
  </si>
  <si>
    <t>urgh...this one is so hard. but i'll try:    music:  &lt;a class="ilink" href="/interests?i=stevie+wonder"&gt;stevie wonder&lt;/a&gt;; &lt;a class="ilink" href="/interests?i=jill+scott"&gt;jill scott&lt;/a&gt;; &lt;a class="ilink" href= "/interests?i=fishbone"&gt;fishbone&lt;/a&gt;; &lt;a class="ilink" href= "/interests?i=matisyahu"&gt;matisyahu&lt;/a&gt;;  johnny cash; beatles; lauryn hill; miles davis; tom waits; prince; steely dan; tori amos; bjork; latin music; especially salsa and tango; pretty much any music with soul and/or that i can dance to and/or that makes me feel something    movies: (alphabetical sampler....i *love* movies!) all that jazz; amelie; best in show; delicatessen; galaxy quest; harold and maude; heavenly creatures; hedwig and the angry inch; howl's moving castle; iron man (and; for that matter; pretty much anything with robert downey jr.); lars and the real girl; let the right one in; may; natural born killers; o brother; where art thou?. out of africa; raiders of the lost ark; the royal tenenbaums; the science of sleep; shirley valentine (that one convinced me to leave an abusive relationship when i saw it in a hotel room somewhere in nevada); spirited away; tropic thunder; up in the air; welcome to the dollhouse    books/reading:  these days; i am mostly into finding and digesting quotes that sum up years of learning in a sentence or two. here's one: "people are healed by an authentic connection with an authentic human being." ~carl rogers    other reading (i did do some; once upon a time):  i really like reading about communication; especially as it pertains to &lt;a class="ilink" href= "/interests?i=pedagogy"&gt;pedagogy&lt;/a&gt;. &lt;a class="ilink" href= "/interests?i=marshall+rosenberg+%28non-violent%0acommunication%29"&gt; marshall rosenberg (non-violent communication)&lt;/a&gt; and &lt;a class= "ilink" href="/interests?i=carl+rogers"&gt;carl rogers&lt;/a&gt; are inspiring to me; the sun magazine; stranger in a strange land; publications like rolling stone &amp;amp; vanity fair; which to me seem to stay in touch with the world of pop culture; without simmering in its dregs; anything by &lt;a class="ilink" href= "/interests?i=judith+hanson+lasater"&gt;judith hanson lasater&lt;/a&gt;; nonfiction; especially about self-investigation; books that are supposedly about one thing but lend themselves to teaching about something else. like "don juan" and &lt;a class="ilink" href= "/interests?i=stephen+king"&gt;stephen king&lt;/a&gt;'s &lt;a class="ilink" href="/interests?i=dark+tower"&gt;dark tower&lt;/a&gt; series.    food:  someone else's cooking; especially a man's...  salmon  great cheeses; stinky and otherwise  giant piles of veggies with brown rice  good chocolate  avocado and all its derivatives (i had a key lime pie at cafe gratitude recently made mostly of avocado...mmmmmm...)  kalamata olives and feta and ohhhhh i'm hungry now</t>
  </si>
  <si>
    <t>never say never; but...  1. dancing  2. being seen and heard  3. respect  4. a sense of humor; especially about myself  5. introspection  6. intellectual connection &amp;amp; stimulation from/with others    in addition; i would never *like* to do without (but probably could):  1. my iphone  2. chocolate; especially trader joe's belgian chocolate pudding  3. making out  4. puppy love (with actual puppies and with...well...lovers)  5. &lt;a class="ilink" href="/interests?i=adderall"&gt;adderall&lt;/a&gt;  6. my truck  7. adaptability</t>
  </si>
  <si>
    <t>school.    how to set myself up with all the tools and resources i need for any given situation; and for life as a whole. (see "adaptability;" above)    boundaries.    how to communicate more clearly and compassionately with those closest to me and the world at large.    &lt;a class="ilink" href= "/interests?i=prader-willi+syndrome"&gt;prader-willi syndrome&lt;/a&gt; specifically; and &lt;a class="ilink" href= "/interests?i=disabilities+"&gt;disabilities&lt;/a&gt; in general.    what to focus on at any given moment when my brain wants everything at once!    what to wear.    how to make my life and the lives of the people i love more wonderful.    sex.    my next getaway/road trip/visit with a close friend. connection is very important to me.    the human condition--mine and philosophically; as a whole.    yoga.    what *not* to say/teach/do/share/write in my profile</t>
  </si>
  <si>
    <t>usually too far away from most people i like hanging out with &amp;amp; from most nighttime activities to be doing much; if i'm in town.    if i go away; i am dancing/eating/socializing/roller skating/movie watching with someone i dig spending time with!</t>
  </si>
  <si>
    <t>i'm actually willing to admit most everything; once i know you. three things that i am willing to admit *now* are:    1) i'm a nudist (do not read: swinger). i don't care if you are or not; and i would certainly never try to talk anyone into it; but the more the merrier!    2) i was recently diagnosed with &lt;a class="ilink" href= "/interests?i=add"&gt;add&lt;/a&gt; &lt;a class="ilink" href= "/interests?i=%28attention+deficit%0adisorder%29"&gt;(attention deficit disorder)&lt;/a&gt; (though i've had it since childhood); and am currently basking in/wondering at the incredible effects on my life now that i understand what was missing.    though most people i know were either completely surprised by or monumentally misunderstood the diagnosis and treatment ("...but you're so intelligent!" "...but isn't add a made-up thing to sell drugs to every parent in the us?" "of *course* you're more productive...you're on speed!") my "intimates" and i had an "aha moment" at my diagnosis.    i feel like i make sense for the first time ever. i'm so excited about the fact that i am actually beginning to realize my considerable potential now that i am armed with knowledge; techniques; and (surprisingly; for me) the miracle of modern pharmacology.    3) there's something else you need to know but i'm not telling you here. i want to tell you in person; if we get that far. and; yes; i was born a girl. :)</t>
  </si>
  <si>
    <t>~ you are not looking for romance    ~ you like yourself and respect yourself    ~ you are in my posted age range. i really do *hate* the thought that i may be excluding someone wonderful; and i'm positive that i am; but several years on either side of my age is as far as i'm willing to stretch. all namaste to all of the beautiful younger and older men i will miss out on.    ~ you don't necessarily think you're the best looking (richest; most together; most well-hung; smartest) guy in the world; but you are *sure* you have something to offer that any girl would be lucky to have.    ~you love to make out and aren't just in it to get to "the real sex."    ~you have something in your life that you work at and are good at and makes you feel competent in the world.    ~ you care enough about your clothes/hygiene/appearance/scent to either already be able to put yourself together appropriately for a variety of situations or are capable of responding to information like "your ear hair is growing out of control" or "that shirt is three sizes too small" or "i don't think my mom will like your 'one tequila; two tequila; three tequila; floor' t-shirt" with some version of "oh; darlin'...thanks for noticing. i want to be as beautiful as i can for you; because i am fully aware of how much time it takes you to shave your legs and other sensitive areas; put on beautiful smelling lotion; do your hair; and put on sexy clothes...it's the least i can do."    ~ you are *healthily* close with your mom or other maternal figure and/or have women friends and/or are friends (or at least friendly) with one or more significant ex.    ~ you care about your body and health. this doesn't mean "gym rat" or "compulsive dieter" or "always shaven"; but it decidedly *does* mean that you would care --and maybe do something?--if you found yourself; say; more than 20 pounds overweight or that there were too many wine bottles in the recycling after a stressful period in your life or that you go to a health practitioner when you have a problem. bonus for a yoga practice or interest in learning about yoga.    ~ you are kind; or at least that kindness is your default setting. this doesn't preclude verbal sparring and wit...    ~ you don't mind talking with someone who has a word quota (that's a nice way of saying i talk a lot); as long as you also feel listened to.    ~ you understand (or are learning about) your own boundaries. this; to me; doesn't mean that you have made rules about what can and can't be in your life and relationships. it means more that you are aware enough at any given moment of what is alive in you and are brave enough to speak that truth; even if you are worried about what the other person might think.    ~you can host. i can't; at home; and won't be able to as long as my main source of income is from a live-in situation.</t>
  </si>
  <si>
    <t>love kubrik; tarantino and almodovar. have eaten anything from silk worms to crocodile.</t>
  </si>
  <si>
    <t>sunshine; friends; chocolate; fun; traveling; sundays</t>
  </si>
  <si>
    <t>out with friends or snuggled up with takeout and a movie.</t>
  </si>
  <si>
    <t>i'm driven by curiosity &amp;amp; explorations which sometimes takes me on madcap adventurous; usually exciting; sometimes dangerous.    "what's behind that door that says do not enter?" or "what if...?" are two of my favorite questions to answer?    i'm a free spirit... love living in the moment; but i also love to work hard and play harder. yes! i'm rarely bored.    my world view is rooted in my happy-go-lucky-everything-will-work attitude towards most things; because it mostly does. that's not to say i'm laid back; i'm actually goal oriented and have taken on creative projects which have found commercial success.    i could take the easy way out and reduce myself to a list of adjectives. mine would probably include eclectic; creative; ambitious; driven and fearless. add generous; genuine; present and thoughtful and you start to get closer to who i am. but still these adjectives don't even come close to painting the full picture.</t>
  </si>
  <si>
    <t>most everything i do is geared towards gaining and retaining a level of independence from societal constraints &amp;amp; conventions.</t>
  </si>
  <si>
    <t>- making friends and keeping them. i love new encounters and their perspectives    - finding inspiration in everything    - sharing    - asking the right questions and solving problems    - playing devil's advocate    - traveling unconventionally through uncertain lands    - dancing    - brainstorming    - scuba diving    - laughing at myself before anyone else does which is semi-frequent    - and; as my friends will attest to; i'm really really good at finding parking spots...almost always!</t>
  </si>
  <si>
    <t>my happy-go-lucky smile (life is good... mostly)    my unidentifiable ethnicity    my hair</t>
  </si>
  <si>
    <t>dancing is one of my favorite forms of expression...especially; if it has a jazzy sassy sway; or to the other end; with a hard driving minimal beat - mostly electronic; sometimes not.    for music...if i'm in a chill mood; i like classical symphony...love the piano's whimsical notes to the sad strings of bach's cello. i also like to chill to tunes like men sear by bebe; or the whole hotel costes collection. on the other hand; i go back to led zeppelin or leap forward to some hard-hitting-in-your-face minimal tech when i'm in the mood to rock. in addition; i love billy holiday; charlie parker; and many others...plus there's something timeless about those standards. otherwise; i love just about every form of music there is; and something good is often playing in the background.    i love written words and how they're strung together like musical notes. one of my favorite authors is tom robbins for his masterful use of metaphors. i'm a big douglas adams freak! i also love anything on history...hard to know where you're going if you don't know where you're from.    my favorite movies include the big lebowski; across the universe; heaven &amp;amp; earth; the godfather trilogy; life is beautiful; dr. strangelove; doctor zhivago; lawrence of arabia; inception; and most documentaries...which i think will be my next pursuit..    i don't watch much tv; but when i do... it's usually the daily show; frontline; 60 minutes; and curb your enthusiasm. one of my all time favorite shows was the west wing... it sucked when they canceled it; but my very favorite show is true blood; 'cause they don't hold anything back.    i love all foods flavorful; succulent; hot; and sometimes with a crunch.</t>
  </si>
  <si>
    <t>aside from basic necessities; i like to think there's nothing i can do without; but if i must...then most everything i absolutely need can be; or already is; digitized and uploaded to a 16 gig memory card.</t>
  </si>
  <si>
    <t>all things fun - projects and travel plans.    sorry i know this is a cop-out answer; but i can go on forever on this one; which brings me to another thing - i spend a lot of time thinking about...time; and how to use it more wisely!</t>
  </si>
  <si>
    <t>out with friends listening &amp;amp; dancing to one of my favorite djs and shooting a party</t>
  </si>
  <si>
    <t>i love to debate religion; politics &amp;amp; history... but for the most part i'm not the "private" type to begin with; so this question is somewhat irrelevant. seek &amp;amp; you shall find!</t>
  </si>
  <si>
    <t>my business is involved in the social entertainment industry so i don't have a problem meeting women. however quality women seem to be scarce. i'm looking for a feminine woman who can also mix it up like a tom boy. a woman who is inquisitive and has an adventurous nature and a spontaneous streak. you'll need to be ambitious and driven to continuously better yourself. i'd love my partner to be supportive and encouraging. i think a healthy relationship is when 1+1 = 3. and if you play devil's advocate; enjoys asking questions; have opinions but is open minded to other points of view. and if you love to dance; kiss; and flirt; well; that woman just might convince me this online dating thing can produce sublime results.    physical attraction is somewhat important and while i would love to find a woman who is both beautiful on the inside and sexy on the outside; inner beauty wins if i'm forced to choose. physically however; i find women with big eyes; luscious lips and smooth skin exceptional. bonus if you are fit and sport gorgeous curves.</t>
  </si>
  <si>
    <t>asian/middle eastern/white/other</t>
  </si>
  <si>
    <t>english (fluently)/arabic (okay)/german (okay)</t>
  </si>
  <si>
    <t>originally from france; moved to the us in 2002. i started working in orlando fl for 1 year and half; then moved to chicago for 8 years. now living my new life in san francisco.</t>
  </si>
  <si>
    <t>i work in the restaurant industry. i'm very excited when i try new places to eat at. i'm a wine geek except when it comes to italian wines. i have been working in the industry for close to 15 years; i started as a cook then a pastry chef; i now pursuit a career as a server.</t>
  </si>
  <si>
    <t>cooking! :-). i love to entertain and have people over for a great meal complimented by a glass of wine. i'm also pretty good in bed; so i was told. i'm a great listener and spend a lot of time consulting my friends. i'm really good at cheering people up.</t>
  </si>
  <si>
    <t>my long eyelashes! and my sense of humor.</t>
  </si>
  <si>
    <t>anything that david sedaris has ever written!  my favorite movie is "the color purple" cause it's the only movie that really makes me cry.  i listen to a very wide range of music from french hip hop to argentinian folklore.  i eat any food as long as it's not spicy; doesn't contain beets; cilantro; eggplant nor cinnamon.</t>
  </si>
  <si>
    <t>how to become a millionaire? or how to get my life together in sf.</t>
  </si>
  <si>
    <t>working cause in restaurants you always work weekends :-(</t>
  </si>
  <si>
    <t>i'm very kinky and i talk about sex a lot. ( can't denied my french background). i also have a phobia of clowns.</t>
  </si>
  <si>
    <t>if you think we are a good match and w can have fun; either on a short term or long term. i take anything!lol</t>
  </si>
  <si>
    <t>very friendly; easy going; outgoing; open-minded; funny; outdoorsy; real; reliable and honest. still don't want to meet me? lol!!  i'm back in san francisco after 2 years 1/2 in my home country (france) but i'm so happier here! :)</t>
  </si>
  <si>
    <t>i like to be busy with all kind of different activities; i like to go out with my friends in restaurants; bars; clubs. during the week-ends; i love to go hiking; snowboarding; wake boarding; etc... all kind of outdoor activities that make me looooove san francisco and its surrounding! i also love going to all the crazy sf festivals: how weird; byobig wheel; bay to breakers; ... and trying to find cool expos or demos around the city.  i also travel a lot; i couldn't live without traveling! i'm always eager to try new things (food; activities; etc...) and discover new cultures!</t>
  </si>
  <si>
    <t>making people laugh! :)</t>
  </si>
  <si>
    <t>my accent :p  my eyes?</t>
  </si>
  <si>
    <t>my favorite food are french food and thai food; but i always go for all kinds of different food!  my favorite movies could be forrest gump; wayne's world; big fish; snatch; etc... just to name a few.  i like to go to shows; nice representations here and around; i'm planning to attend all the "cirque du soleil" shows. my last one was "corteo" in paris last november.  i listen to pretty much all styles of music.</t>
  </si>
  <si>
    <t>friends  good food  outdoors activities  travels  laugh  and let's be honest: sex</t>
  </si>
  <si>
    <t>how to have even more fun! :)</t>
  </si>
  <si>
    <t>meet friends for a drink; then restaurant in the city and club.  or  drive to yosemite or tahoe to spend a week-end outdoor  or  cook and watch movie; chilling out at home</t>
  </si>
  <si>
    <t>i have nothing to hide; but i'm still not gonna display things publicly... you'll know everything when we get more intimate...</t>
  </si>
  <si>
    <t>you are nice and positive; drama-free and eager to share some good time around here; would it just be for 1 day; a few month or forever... depending how we get along together!  the point is enjoying life to the fullest; and avoid the useless hassles; because life is good; but short; but good; but short... ;)  you like my profile ;)</t>
  </si>
  <si>
    <t>english (fluently)/french (fluently)/spanish (poorly)/german (poorly)</t>
  </si>
  <si>
    <t>i'm a spontaneous person and like to try new things rather than sticking to the same routine and thinking of new ways to have fun.</t>
  </si>
  <si>
    <t>i get paid for breaking things and finding faults. in short i work as a test engineer making sure to ship a product that's working well.</t>
  </si>
  <si>
    <t>executing new ideas spontaneously and entertain people</t>
  </si>
  <si>
    <t>innocent smile :)</t>
  </si>
  <si>
    <t>books: into the wild; gandhi; alchemist; thinking fast and slow; open  movies: up in the air; 500 days of summer; hotel rwanda; 12 angry men; the help; horrible bosses and many more  shows: 60 minutes; jay leno talk show; seinfeld; tbbt; house hunters and few more  food: south indian; tapas; eritrean; italian</t>
  </si>
  <si>
    <t>music  friends  hiking  sunshine  glass of water  walking along the embarcadero road    + i'm a baseball fan and i follow giants and red sox.</t>
  </si>
  <si>
    <t>not to think about upcoming vacation</t>
  </si>
  <si>
    <t>hang-out with friends at a restaurant /bar or watch movies. else i'll go to bed early if i'm going to hike on saturday</t>
  </si>
  <si>
    <t>once i get lazy; it takes me forever to get back to the gym and i have weakness for nerdy girls</t>
  </si>
  <si>
    <t>you're someone who is fun to be around and being spontaneous in thinking.</t>
  </si>
  <si>
    <t>english (fluently)/tamil (fluently)</t>
  </si>
  <si>
    <t>god appeared to me in a dream last night and spoke your name in my ear. he gave me the winning lottery numbers; too; though; so you can understand where my priorities lay when i raced to grab a notebook and pen. woman 43; living on hope and the next seven weeks' bonus balls seeks man whose first name begins with s; or maybe f; and rhymes with chicken; and has a surname that's either a place in texas or the title of a 1979 earth; wind and fire track.    i am attracted to smart men; who sometimes drink too much (with me); and know how to take control in the bedroom.    i dislike whiny men.    the only thing i want from a man is the ability to plan a good camping trip and follow through with it. if you like to ride a bicycle; bonus; though not the spandex; funny shoe wearing type.    i am a giants fan; looking for a possible boyfriend; to share doing things with. last week; i bought a membership to sfmoma and would like to share it with someone; who likes to wine and dine.    swf; living and working in sf.</t>
  </si>
  <si>
    <t>laughing; working.</t>
  </si>
  <si>
    <t>it probably varies depending on the person and/or situation.</t>
  </si>
  <si>
    <t>books: it changes; but 100 years of solitude is a top favorite.    movies: wow; that is hard - i do not like horror movies or stupid comedies.    music; mostly everything; except modern country music.    food: anything with cheese.</t>
  </si>
  <si>
    <t>all the typical; yet true items:  love; affection; companionship; friends.    things that would be hard to live without:  new experiences/learning.  freedom.  books.  internet; cell phone; news; in other words "access".  exercise/recreation.  a purpose (or at least the thought of one).</t>
  </si>
  <si>
    <t>i am lucky; i do not have a set schedule.</t>
  </si>
  <si>
    <t>i find this question a bit silly.</t>
  </si>
  <si>
    <t>you are single; intelligent; funny; affectionate; confident; but not self-absorbed. you are attractive and in reasonable shape; definitely over your ex; and 37 to 50. you have a good sense of humor and you are passionate. i like someone with an edge; but who is also a grown up.</t>
  </si>
  <si>
    <t>i'm a multifaceted bay area-raised graphic designerd who dreams about slaying zombies; rock climbs; and like to frolic on the beach.</t>
  </si>
  <si>
    <t>i currently work for a fashion company in sf as a web designer; but outside of the office i love doing my own artwork. drawing is my meditation and i feel like most of who i am can be seen in my artwork. someday i'd love to write and illustrate my own books... someday.    on a weekly basis i'm either climbing or running after work. healthy body begets a healthy mind; no? i did the us half marathon once and now i'm hooked! if i have time during the weekends i'll be hiking with friends topping off the day with a totally satisfying (if not neutralizing) meal.</t>
  </si>
  <si>
    <t>epically dreaming in color.</t>
  </si>
  <si>
    <t>my goofy smile.    i also have a sort of visual add; kind of like doug from "up"; except with everything design/art related. as a result; i get a lot of; "wow; that was really random" thrown back at me.</t>
  </si>
  <si>
    <t>for the mind: girl with the dragon tattoo series; room; world war z; the book of lost things; the anatomy of motive; anything by haruki murakami; and currently working through the song of ice &amp;amp; fire series.    for the ears: the glitch mob; pretty lights; ratatat; bruno mars; the reign of kindo; nujabes; mondo grosso; the xx; 30 seconds to mars; epik high; jimmy eat world    for the eyes: csi; the walking dead; food network; pineapple express; the departed; inception; super hero stuff; gut-wrenching korean drama; and anything that's in (or going to be) a trilogy e.g. matrix; bourne; iron man; lotr; original star wars; et cetera.    food biases:  noodles &amp;gt; rice  coffee &amp;gt; tea  chocolate &amp;gt; vanilla  bbq + beer = win  hot pot + soju = win; also.</t>
  </si>
  <si>
    <t>why everything tastes good in coffee flavor.</t>
  </si>
  <si>
    <t>spending time at my favorite cafe; wine bar; indoor bouldering or hitting up the happy hour spots in the city.</t>
  </si>
  <si>
    <t>currently addicted to instagram.</t>
  </si>
  <si>
    <t>you can come up with a haiku about zombies. no pressure.</t>
  </si>
  <si>
    <t>"you're nobody 'til everybody in this town thinks you're a bastard"    it's difficult to describe myself without becoming &lt;a class="ilink" href="/interests?i=self%0adeprecatory"&gt;self deprecatory&lt;/a&gt;; oddly enough; though; i'm something of a &lt;a class="ilink" href= "/interests?i=megalomaniac"&gt;megalomaniac&lt;/a&gt;.    i go out by day less and less; when i go out at all.    i'm an &lt;a class="ilink" href="/interests?i=otaku"&gt;otaku&lt;/a&gt;... and i understand the negative connotations; thereof.    i think i've taken too many tests; but i wish people would pay more attention to them.    you may read about the tedious life i lead at:    http://www.livejournal.com/users/altgrave/    i am puckish; really!; and anyone'll tell you</t>
  </si>
  <si>
    <t>thinking about it too much.    "also; watching cartoons and reading good books! and eating vegetarian food!"</t>
  </si>
  <si>
    <t>&lt;a class="ilink" href="/interests?i=reading"&gt;reading&lt;/a&gt; and &lt;a class="ilink" href="/interests?i=writing"&gt;writing&lt;/a&gt;; though it's sad to have to say so. communicating; in general. arguing relatively calmly (ie; arguing vs fighting); when it suits me. i've been told that i'm an excellent conversationalist; and that i have a beautiful singing voice; but it's difficult for me to judge these things; and people will say anything. giving advice. taking standardised tests.    apparently; fixing others' typos; without noticing my own. *blush*</t>
  </si>
  <si>
    <t>the; "vietnam vet"; look; i'm told. i'm scrupulously clean; but look homeless... it's just how i am.    "neuromantic also has an insane vocabulary. i've never heard anyone drop a string of cusses; religious terms ("hubristic" and "apotheosis") and funny slang all in the same 20-minute conversation. he's picky about language; but the sort of picky that you respect because it's based on a great innate knowledge."</t>
  </si>
  <si>
    <t>"three" "no more; no less" a) &lt;a class="ilink" href= "/interests?i=%22titus+groan%22"&gt;"titus groan"&lt;/a&gt;; the poetry of &lt;a class="ilink" href="/interests?i=li%0apo"&gt;li po&lt;/a&gt;; "learn ancient greek"; by peter jones b) &lt;a class="ilink" href= "/interests?i=%22delicatessen%22"&gt;"delicatessen"&lt;/a&gt;; "the blues brothers"; &lt;a class="ilink" href= "/interests?i=%22brazil%22"&gt;"brazil"&lt;/a&gt; c) &lt;a class="ilink" href= "/interests?i=antonio+carlos+jobim"&gt;antonio carlos jobim&lt;/a&gt;; &lt;a class="ilink" href="/interests?i=haircut+100"&gt;haircut 100&lt;/a&gt;; &lt;a class="ilink" href="/interests?i=this+mortal+coil"&gt;this mortal coil&lt;/a&gt; d) pomegranates; under-ripe plums; chocolate mousse</t>
  </si>
  <si>
    <t>music; my pillow; a sense of humour; words; restaurants; and pictures    (the computer can stand in for up to four of these things; in a pinch!)</t>
  </si>
  <si>
    <t>&lt;a class="ilink" href="/interests?i=hell"&gt;hell&lt;/a&gt; (bracketing this is going to get me into trouble; i know)</t>
  </si>
  <si>
    <t>arguing minutiae; drunkenly; with my friends... sometimes violently.</t>
  </si>
  <si>
    <t>that i became a &lt;a class="ilink" href= "/interests?i=vegetarian"&gt;vegetarian&lt;/a&gt;; nineteen years ago; for a girl; but have remained one because i respect other animals more than humans.    "you may notice neuromantic's gruff manner and house-like bitterness first; so when you actually see him act really nice; it hits you like a ton of bricks. he will swear up and down that he's a jerk... don't be fooled.    he is also; sometimes; four years old."</t>
  </si>
  <si>
    <t>you can tolerate my inability to keep creating new and shiny profiles; though it happens; now and again. you can see through my apparent scariness; whilst accepting that i hold an extremely unorthodox point of view; on a number of subjects. you're cheerful or morose; depending. you'll allow me to explain myself; when i; inevitably; anger and/or upset you.</t>
  </si>
  <si>
    <t>english (fluently)/tagalog (poorly)/georgian (poorly)/hebrew (poorly)/other</t>
  </si>
  <si>
    <t>driven by this desire to experience new things; to meet people; learn about the world and about myself (as i am still discovering myself and i think i always will be) enjoying my freedom and broadening my horizon; i travel the world. traveling is my favorite past time. i've had the opportunity to travel to some interesting international locations and many beautiful destinations. one of the few benefits of traveling that comes to mind is that it creates a perfect atmosphere for the observation of life; an environment that can lead to better understanding and enlightenment. many wonderful people and places lie on the road ahead. the fact that there are obstacles as well only makes the journey more rewarding. my life and my memories will be improved after encountering these people and places. that's a pretty big benefit! of course i could always emulate thoreau and enrich my life without traveling very far at all; but there is something about foreign lands that provides an additional fascination. i often find myself trying to explain the attraction traveling holds for me. it was simply a desire to travel.    i expect to make many discoveries and to increase my education and experience! i have absolutely no regrets and it's little easier to live this life with a bit humor and sunny disposition. yeah! i've got that. i do march to my own drum; so bring your own tambourine if you would like to join me.</t>
  </si>
  <si>
    <t>more than often misunderstood. people judge what they see too quickly only to be badly mistaken in the end. i found art as an outlet for all of my energy; but also a sanctuary where i could forget about all of the other issues in my life. ...life is too short to be adding unnecessary complications; i believe that enriching your mind and soul is the best instrument anyone can have. i sporadically find myself day dreaming    i set a precedent and affirmation of self-independence of a sheer single life. free from all pain &amp;amp; no more drama you'll find that when you're free; you're true creativity; you're true self comes out but in contrary to that; i'm aware that change is inevitable someone once told me i was "a walking contradiction;" and i am working hard to live up to that compliment. often confuse; but yet equally decisive when it comes to matter of the heart.</t>
  </si>
  <si>
    <t>i'm just artistically inclined... just a typical pisces with a thirst for knowledge.</t>
  </si>
  <si>
    <t>sense of humor is a must. perplex in my own little world of mystification a starving artist that is trying to make it in a world of confusion. simple; but yet i been told that i'm complex and eccentric on my own way and yes; i do admit that i am unconventional. i easily get amuse; distracted and entertained. i'm in a world where there's just some paint; an empty canvas and me.</t>
  </si>
  <si>
    <t>book: the artist way; killing me softly; 100 love sonnets/cien sonetos de amor.    movie: legend of the fall; count of monte cristo    shows: miss saigon; phantom of the opera; cats; lion king; greese; mama mia.    music: bossa nova; island music; freestyle; japanese; underground hip hop; slow jams; reggae; jazz.    food: thai; japanese and burmese</t>
  </si>
  <si>
    <t>- my family  - my dog  - chapstick lip balm  - music  - my jeans  - canvas; paint brush and paints.</t>
  </si>
  <si>
    <t>just plainly daydreaming; i'm just a complete daydream believer!</t>
  </si>
  <si>
    <t>i'm at the family home lounging with my siblings and friends.    in my life family &amp;amp; friends have always been paramount.</t>
  </si>
  <si>
    <t>i value my own privacy and inner secret so unfortunately i can't disclose anything that private.</t>
  </si>
  <si>
    <t>your receptive enough and affable about meeting new friends.</t>
  </si>
  <si>
    <t>english (fluently)/japanese (okay)/tagalog (okay)/spanish (poorly)</t>
  </si>
  <si>
    <t>i'm figuring that out and having an incredible time along the way.</t>
  </si>
  <si>
    <t>cuddling; cooking; crafting; canyoneering; soccer</t>
  </si>
  <si>
    <t>books: 1984; to kill a mockingbird; catch 22;  movies: big fish; inception; the life aquatic;  music: does it have bass? good!</t>
  </si>
  <si>
    <t>music; sex; and animal crackers.</t>
  </si>
  <si>
    <t>when the yogurt in my fridge will expire.</t>
  </si>
  <si>
    <t>trying to find a good show to go to</t>
  </si>
  <si>
    <t>i cried during a sloth documentary.</t>
  </si>
  <si>
    <t>you think we would go well together.</t>
  </si>
  <si>
    <t>i am a fun; multifaceted; hard working lady. i spend time with my friends; volunteer at a dog shelter/rescue group; and i love to entertain... bbq's and parties! i love to be outside; i'll do anything outdoorsy! yet; i can still sit at home and watch popular tv or a movie; no harm there. i keep moving forward in life and changing with the times. i can't wait to see what comes next! after all; anything is possible....    i'm from california but lived in oregon for 10 years. the bay area is totally where it's at! i've traveled to many places and plan on continuing travel for the rest of my life. there are so many places that i need to discover; smell; and touch! my last big adventure was in vietnam - i love pho! i'd go back in a heart beat. i've learned to pack light; unless you are taking your car; pack that thing full! (i didn't have a car for years)    i enjoy riding my motorcycle. i find it relaxing and exciting all at the same time. i love to learn new skills; hobbies; and random knowledge. currently; i volunteer for an animal rescue group that places boxers in foster and forever homes. i've never felt so passionate; sad; and happy about anything like this before. it's humbling yet uplifting.</t>
  </si>
  <si>
    <t>my life... i'd have to say i'm creating an interesting adventure one step at a time. at one point i thought a career was everything. now i realize it's important to spend my limited time wisely. doing things that make me happy and spending time with people that make me feel good about myself. i try not to take things too seriously; if it's gonna happen; it's gonna happen.  i try to be outside as much as i can; soaking up some sun and fresh air. i'd rather say "i'll never do that again" then say "no" to trying something new.</t>
  </si>
  <si>
    <t>creating an adventure. relaxing. creating something out of nothing. being pure comedy. waking up and walking to get coffee. eating at holes in the wall instead of fancy places. coming up with crazy ideas and then following through on them. making the impossible - possible. making wonderful moments and memories with my family and friends. i can and will accept consequences for my actions.</t>
  </si>
  <si>
    <t>i enjoy live music; dining out; pubs with friends; anything outdoors; and any vacation! i read. i like most movies (entertainment is good). i love most music (i like rap and country). my favorite song is "turn the page" by bob seger. i love food (indian and italian!). i wish breakfast food was popular at any time of day. pancakes are delicious any time.</t>
  </si>
  <si>
    <t>clean and soft bath towels.  soft sheets  my motorcycle  my family  breakfast  freedom and adventure</t>
  </si>
  <si>
    <t>everything. should i nap or go out? coffee or tea? i feel like i spend a lot of time weighing my options. i plan and schedule a lot. i think about how i got here and how happy i am about my choices. yes; sometimes i pat myself on the back for thinking things through yet still being spontaneous. if i can't make a decision i'll flip a coin.</t>
  </si>
  <si>
    <t>i've never hiked half dome... seems like everyone on okc has :(</t>
  </si>
  <si>
    <t>must enjoy things that are funny and not be a drag. dogs - message me if you like dogs. i enjoy people who are nice!</t>
  </si>
  <si>
    <t>i love this amazing city...too many folks are fooling around and that is against my whole outlook in this day and age of modernity...why i ask...let's get some matcha and chat and laugh and get some appetizers...do you dance/can you dance? enough with the geeks and their oily hair...so over that! can you take the time to listen and not take a peek at the iphone for a second while we get to know one another...you can also listen to music without deciding that you have to get yet another beer to bloat your handle on the vibe...we can walk it out...trust me...it can work out...with us being friends too.</t>
  </si>
  <si>
    <t>shifting into getting to my core principals...and principles...do you have them? good job!</t>
  </si>
  <si>
    <t>meeting new guys that are easy going and non-goth...can't stand the males w. black finger nail polish...and scent of tobacco and oily hair...ugh</t>
  </si>
  <si>
    <t>how curvy i am for an asian chica...seriously...that i am easy to talk to and easy to get a few easy laughs...nothing too heavy at first...i am curious...are you?</t>
  </si>
  <si>
    <t>of course having some cute guy quote from pablo naruda poems..l. think some artiste quoted schlumbuskie to me...haha...whatever...cinema paradiso; amelie; sound of music; out the door-vietcali...</t>
  </si>
  <si>
    <t>everyone says music in this town; but it's a question of exactly which group; which songs; what venue..</t>
  </si>
  <si>
    <t>s _ x...you dummy...where that other one went after i put it in the wash! why are there teams named red sox; white sox...is it spelled socks or sox????</t>
  </si>
  <si>
    <t>going to a live music concert...in san fran</t>
  </si>
  <si>
    <t>i am extremely literal....?! for moie; tu jours!</t>
  </si>
  <si>
    <t>are you interested in classical western music; such as brahms? invite me to an opera; symphony or ballet...i will with you because that's how i roll...californicated...perhaps..</t>
  </si>
  <si>
    <t>hk &amp;gt; beijing &amp;gt; bay area &amp;gt; new york and now london... just wana travel and meet different people... o and i'm a foodie!!</t>
  </si>
  <si>
    <t>still trying to figure it out... i guess the main objective is not to screw up too bad...</t>
  </si>
  <si>
    <t>not sure; i guess i'm not as self aware as i should be.</t>
  </si>
  <si>
    <t>my phone  my laptop  my friends  good food    do i really need to get to 6?!?</t>
  </si>
  <si>
    <t>probably out of friends...</t>
  </si>
  <si>
    <t>perspective:  i really like the saying "we all do better when we all do better." forging a community and nourishing those connections seems to be one of the most fruitful things one can do; or at least this seems to be the case in my life. i'm known as a very helpful and cooperative person; i don't mind doing favors for my friends; and i do so often. i also try to ask for help when i need it. i think interdependence is a fact of human life; and it should be embraced and celebrated rather than ignored. taking care of each other; and feeling that warmth and security in exchange; is really the best thing there is. i feel this way about my work; my friends; and my relationships.    personality:  completely ridiculous and goofy when i can be. opinionated and love discussions about everything. forget to censor myself sometimes; and like it that way. also have a pretty well polished professional demeanor to wear around daily; but it feels a bit stuffy sometimes.    work:  i love my work and i'm told that i'm very good at it. i do restoration and remodel carpentry; i work with with a wide variety of materials and trades. i'm usually very busy with 2 or 3 projects going at once. that said; i take my leisure time seriously; and i know that it's necessary to fuel my life and stay sane. to use the cliche; work hard; play hard.    etc:  i have a hunch that modern world and technology is warping our minds in unknowable ways; so i unplug occasionally to remind myself what that feels like.    i studied rhetoric at uc berkeley but i'm 1 unit short of graduation. what is a rhetoric major? nobody knows; it was fantastic though.    being outdoors is refreshing. hiking and fly-fishing are favorites. one of my brothers has land in montana; another in colorado; and i try to visit each once a year to get a break from city life.</t>
  </si>
  <si>
    <t>paying attention and having a blast. creating striking living spaces. doing difficult work that nobody else wants to do; and loving it. constantly learning how to get more done and maximize efficiency. learning precise scheduling and organization; which do not come naturally to me. trying to think outside the box of my own perspective; and of the things we take for granted. to be more concise: building things and living in a way that cultivates attention and humility.</t>
  </si>
  <si>
    <t>building and fixing; being dependable; long road trips; bbq!</t>
  </si>
  <si>
    <t>i'm generally polite and cheerful.</t>
  </si>
  <si>
    <t>books:  one a month seems like an a success these days.    moby dick.    vonnegut!    gladwell; nietzsche; bertrand russell; chris hitchens. usually theory or philosophy or a woodworking book.    tv:  mad men; modern family; the wire and dirty jobs if i find a remote in my hand. and i might watch new girl.    i don't watch a ton of movies; mostly because i get antsy sitting in one place for two hours. loved &lt;em&gt;stranger than fiction&lt;/em&gt;; &lt;em&gt;i heart huckabees&lt;/em&gt;; wes anderson films. almodovar. documentaries are cool too in the right mood. check out &lt;em&gt;manufactured landscapes&lt;/em&gt;; its on netflix on demand.    music-- bluegrass (devil makes three; yonder; del mccourey band; earl scruggs); classic country (willie nelson; waylon jennings; merle haggard); ray charles; elvis; dylan; classic reggae (toots and the maytals; burning spear; israel vibrations); new orleans nitty gritty (dr. john; etc); blues (robert johnson; skip james; muddy waters but not clapton; hes a thieving bigot); and even goofy singer song writer stuff. (jack johnson; mason jennings). i reserve the right to contradict myself.    i'm not a food snob; but i take care to cook and eat healthy food; mostly because it makes a big difference in how i feel and the energy i have.</t>
  </si>
  <si>
    <t>oh; don't be ridiculous. things are things; ya'll could survive without your coffee and avocados and bikes. but these things are all very important; no doubt.</t>
  </si>
  <si>
    <t>thinking--i'm not just being cheeky here. metacognition--thinking about how you are thinking--turns out to be fantastically useful. i try to pay attention to both idealistic notions and practical conclusions--what works and what doesn't--personally; politically; locally; globally-- forward progress.</t>
  </si>
  <si>
    <t>sometimes making dinner with friends or having a beer; sometimes in my shop cutting wood; and sometimes alone reading a book.</t>
  </si>
  <si>
    <t>my blood type is o-</t>
  </si>
  <si>
    <t>it seems like a good idea.</t>
  </si>
  <si>
    <t>i'm finishing up my degree and i want to travel as much as i can.</t>
  </si>
  <si>
    <t>i consider myself to be a stand-up guy; pretty laid back in my personal life; though work hard and driven in my career.    i like playing squash and generally keeping active; whether its hiking; running or soccer. i've been in sf since 2001 except some time spent in europe and middle east. sf is home for me and lucky to have made some great friends.    i love and am fortunate enough to get to travel. i've been to spain; puerto rico; poland; india; china and dubai in the last couple of years.    i like thai and middle eastern food the most. my favorite drink is something that includes dark rum. if you like rum as well make sure you check out smuggler's cove in hayes valley. i also like to drink tea; various types. i think i'll open a tea shop one day! my favorite movies include memento; gladiator. recently saw lincoln lawyer; thought it was pretty cool.    i don't have a defined set of likes; just someone who is genuine and positive about life.</t>
  </si>
  <si>
    <t>i work in marketing for a high tech firm. i like my job but like my evenings and weekends better !</t>
  </si>
  <si>
    <t>squash; parallel parking; losing my keys. i love to go out dancing; but the jury is still out.</t>
  </si>
  <si>
    <t>eyes; i guess green/hazel on dark skin isn't too common.</t>
  </si>
  <si>
    <t>memento; inglorious bastards; made to stick; shantaram; seinfeld; thai; middle eastern; all types of music</t>
  </si>
  <si>
    <t>morning chai; my iphone; my passport; uber cab; kindle and of course friends and family</t>
  </si>
  <si>
    <t>i try to keep it simple; think about upcoming weekend plan; or a book that inspired me; or an interaction with a friend or family; but often drift into thinking about global issues; what's next; work stuff and how most people confuse correlation and causality</t>
  </si>
  <si>
    <t>varies. dinner and bar/lounge. sometimes go to the movies; sometimes netflix.</t>
  </si>
  <si>
    <t>i'm generally pretty confident; but the easiest way to make me self conscious is at karaoke</t>
  </si>
  <si>
    <t>if my profile and photos intrigue you. if you're generally a positive person; single and low drama. if you want to meet someone fun and then see how/where it goes.</t>
  </si>
  <si>
    <t>i was born out here on the left coast; grew up in the dirty south; went to school in the frigid midwest; and now i'm back. i'm warm; slow to anger and quick to smile; laid back and great under pressure. people tell me things without me asking.    i spend a lot of time thinking about other peoples' perspectives and how they view their lives and the world around them. i'll surprise you by understanding where you're coming from; though i won't hesitate to disagree with you.</t>
  </si>
  <si>
    <t>changing the world writing software at a kick-ass startup company; working too-long hours but convincing myself its worth it. it's crazy satisfying to build something; put it in front of strangers; and hear through the grapevine that they absolutely love it.    can't wait to get a chunk of time where i can do some world traveling.</t>
  </si>
  <si>
    <t>body surfing; picking people up; comic relief; listening; impersonations and accents; assembling things; pasta with meat sauce; navigating</t>
  </si>
  <si>
    <t>my radio voice and my ridiculous name</t>
  </si>
  <si>
    <t>books: freedom; another roadside attraction; all the pretty horses; the way of the wizard    movies: american beauty; vanilla sky; drive    tv: arrested development; mad men; the wire; the simpsons    music: big gigantic; ryan adams; the roots; what made milwaukee famous; tv on the radio; pretty lights; the red hot chili peppers; the black keys; notorious b.i.g.; muse; rage against the machine    food: soul food; sushi; pizza; ceasar salad; pad thai; italian; pho; everything really</t>
  </si>
  <si>
    <t>sunglasses; hiking trails; sleep; caffeine; ocean waves; rain</t>
  </si>
  <si>
    <t>where can i go to get the best view?    false dichotomies</t>
  </si>
  <si>
    <t>working too late; and then playing catch-up</t>
  </si>
  <si>
    <t>although i was raised in the land of drawl; i don't have an accent...and i kind of wish i did</t>
  </si>
  <si>
    <t>you are nice to waiters    you want to walk somewhere or drink some whiskey; or preferably both</t>
  </si>
  <si>
    <t>i feel that to self-summarize myself would be short changing myself; but here goes. i was born in san francisco near west portal and have moved since to hillsdale shopping center area in san mateo; which is about 25 miles southeast of s.f. also; i'm an avid computer/consol system user. last line notwithstanding; i do like to go outdoors; such as hiking; and tennis; and i'm attempting to find a good time to learn how to ski.</t>
  </si>
  <si>
    <t>i'm currently going to skyline community college for my video game developer degree so i can transfer to a csu for a more intense program so i can receive my bs in that field. i also currently work for volt video game company.</t>
  </si>
  <si>
    <t>-my sense (or perhaps nonsense) style of dress.  -my eyes  -when it starts growing out to a length upon my shoulders; my auburn hair; it's wavy; girls like it</t>
  </si>
  <si>
    <t>-independence day  -shawshank redemption  -pulp fiction  -schindler's list  -star wars v: the empire strikes back  -the lord of the rings: the return of the king  -star wars: episode iv - a new hope  -raiders of the lost ark  -the lord of the rings: the two towers  -toy story 3  -saving private ryan  -snatch  ____________________________________________________    that was my movie selection; now for my books  -books: authors:  -inferno dante  -don quixote de cervantes; miguel  -robinson crusoe defoe; daniel  -a tale of two cities dickens; charles  -crime and punishment dostoyevsky; fyodor  -narrative of the life douglass; frederick  of frederick douglass  -the three musketeers dumas; alexandre  -and the american empire series by harry turtledove  ________________________________________________    that was my book selection; now for my shows    -snl  -scrubs  -secret life of alex mac  -sea lab 2021  -seinfeld  -the shield  -skins  -sledgehammer  -sliders  -south park  -spongebob squarepants  -star trek: all of the series; except the cartoon  -strangers with candy  __________________________________________________    now for the music selection    -oasis  -nirvana  -stone temple pilots  -queen  -elton john  -led zeppelin  -frank sinatra  -the beatles  -miles davis  -sly and the family stone  -johnny cash  -jimi hendrix  -the velvet underground  -bob dylan  -the beach boys  -james brown  -stevie wonder  -ray charles  -the clash  -parliament/funkadelic  -sex pistols  -fleetwood mac  -the eagles  -the ramones  -bruce springsteen  -willie nelson  -al green  -david bowie  -the rolling stones  -black sabbath  -marvin gaye  -the who  -neil young  -simon and garfunkel  -plastic ono band  -beastie boys  -the stone roses  -public enemy  -n.w.a  -r.e.m.  -prince  -u2  -paul simon  -metallica  -run-dmc  -bob marley and the wailers  -chuck berry  -ac/dc  -elvis presley  -radiohead  -hole  -dr. dre  -a tribe called quest  -outkast  -eminem    __________________________________________________    those were my favorite artists/bands; now for food    -apple pie  -clam chowder  -pastrami  -shoofly pie  -smithfield ham</t>
  </si>
  <si>
    <t>friends; family; food; water; a place to live; and something to trade with.</t>
  </si>
  <si>
    <t>the world economy; politics; art; music; work; school; family; friends</t>
  </si>
  <si>
    <t>i'd like to have a drink with a few friends.</t>
  </si>
  <si>
    <t>the most private thing i can divulge is that i have a screwed up knuckle on my right hand.</t>
  </si>
  <si>
    <t>you live in the west penninsula; are interested in video games; the simpsons; futurama; anything media really; and listening to psychodelic/neo-psychodelic and should; but doesn't have to; love oasis. also; i like listening to.</t>
  </si>
  <si>
    <t>i am looking for some one to have fun with; to share skiing; golf; tennis; hiking; the mountains; my sons; dancing; friends; travel; music of many types; good food and romance. i love holidays like christmas and halloween. i love to grow flowers. i love to spend much of the summer in the mountains of idaho in sun valley. i love to bbq and to cook chinese food. i go helicopter skiing every year in the remote parts and deep powder of british columbia. i am a kind; honest and passionate person with a great sense of humor. i am a hard worker and have very high standards. responsible but very fun loving. i traveled all over the world in my job and for pleasure. i graduated from princeton and got my jd/mba from stanford--all too long ago.</t>
  </si>
  <si>
    <t>i have retired after a career as an investment banker. i consult for non profit organizations through the stanford business school. i am also active in a number of sports; especially skiing and golf; and love the outdoors. my twin boys graduated from college last spring and are fully launched!</t>
  </si>
  <si>
    <t>meeting people in other countries and gaining their confidence and friendship; making people laugh; traveling all over the world; skiing.</t>
  </si>
  <si>
    <t>i read quite a bit; especially history. recent books include infidel; too big to fail; the great short; boomerang; cutting for stone; american lion; david brooks' the social animal; the girl with the dragon tatoo; the power of myth; three cups of tea; blink; freakeconomics; outliers; the talent code; house of mondavi; world lit by fire; the hunger games. i enjoy most types of music -except rap and perhaps jazz- from classical to opera to rock and most types of cuisine. i don't watch much tv--the only show that i watched regularly was 24; although i am also enjoying watching the west wing on dvd.</t>
  </si>
  <si>
    <t>my sons; friends; love; passion; christmas and halloween; great music and books; flowers; the mountains and the beach; skiing and other sports</t>
  </si>
  <si>
    <t>my sons and their futures; giving back to society; staying productive and engaged; having lots of fun and meeting new people.</t>
  </si>
  <si>
    <t>no such thing really in my life</t>
  </si>
  <si>
    <t>that we will have to share such private things while getting to know each other.</t>
  </si>
  <si>
    <t>you would like to learn more about me.</t>
  </si>
  <si>
    <t>i like &lt;a class="ilink" href="/interests?i=croquet"&gt;croquet&lt;/a&gt;; &lt;a class="ilink" href="/interests?i=+reading"&gt;reading&lt;/a&gt;; &lt;a class="ilink" href="/interests?i=writing"&gt;writing&lt;/a&gt;; &lt;a class= "ilink" href="/interests?i=comic+book%0awriting"&gt;comic book writing&lt;/a&gt;; &lt;a class="ilink" href="/interests?i=art"&gt;art&lt;/a&gt;; crafts; &lt;a class="ilink" href="/interests?i=beer"&gt;beer&lt;/a&gt;; &lt;a class="ilink" href="/interests?i=white+wine"&gt;white wine&lt;/a&gt; (thank you &lt;a class="ilink" href= "/interests?i=croatia"&gt;croatia&lt;/a&gt;). talking mad shit; having a home! i love any excuse to dress up and dance.  i am outgoing and self confident; tolerant and sometimes quick to judge.  there is nothing i like better than mimosas and french toast. except belinis and blintzes.  i am spontaneous; and i love to do things that involve large groups of ppl.    my favorite things to talk about are complicated; and confusing.  i love the idea of zen; and find it difficult to attain.    i am loyal; honest; and great</t>
  </si>
  <si>
    <t>i work with children; i am a second generation preschool teacher; and part time nanny. i love unpredictibility.  my job provides for ample vacation time; and weekends off; which is prolly a throw back to my days as a student.  i travel as much as is possible. i go back to santa fe; nm often; most of my family lives there.</t>
  </si>
  <si>
    <t>cooking; rockband; dress-up; setting appropriate boundaries; being friendly.  i want to be better at two stepping; theatrical make-up; rock climbing.  i am not good at ice skating; public speaking; fake accents; spelling.</t>
  </si>
  <si>
    <t>i know ppl see my blue eyes; and i hope that my genuine personality comes across too.</t>
  </si>
  <si>
    <t>books:the hunger games trilogy; infinite jest; franny and zooey; harry potter. i suffer when i finish each and every book i read. it's a kind of mourning for the loss of the characters. thus i really like books that are long or have multiple parts.  music: the blow; neko case; elliot smith; built to spill; yo la tengo; the xx; ducktails; warpaint; mogwai; godspeed you black emperor; edward sharp and the magnetic zeros; modest mouse; washed out; bear in heaven; beach house; etc.  food: sushi; cheesecake; spaghetti; organic veggies.  movies: any thing classic and/or period. i love movies and i'm not sure i can list them all.</t>
  </si>
  <si>
    <t>municipal transportation  scarves  heavy blankets  patterned fabric  nautical paraphernalia  banter</t>
  </si>
  <si>
    <t>the state of the economy and zombies; the impending ice age and global warming; my debt; and how to use my sewing machine... its so complicated</t>
  </si>
  <si>
    <t>relaxing with my friends.</t>
  </si>
  <si>
    <t>i have every worry; but manage to be care free.</t>
  </si>
  <si>
    <t>you have some ideas.  you are energetic but laid back.  you ask questions more than answer them</t>
  </si>
  <si>
    <t>i'm an outgoing introvert.    i love to sing and i love attention.    i'm intensely passionate and emotional so i deal with them by detaching myself and observing my feelings as a scientist might observe bacteria in a petri dish. sometimes i'll do it so well i won't realize i feel a certain way until i retrospectively observe my behavior.    sometimes mobile okcupid will show me i'm 99% compatible with myself; which concerns me for two reasons: firstly; why not 100%? second; i really hope okc isn't trying to hook me up with a carbon copy of myself; cause i'm fun in bed and all; but i don't want to date me.    i was a stillborn and i'm convinced that makes me jesus; because we're both zombies.    i surround myself with robot people.    i will gladly debate the value and veracity of virtually any subject.    i would play games (video; card or board) endlessly if life's responsibilities didn't pull me away.    i love to swim.    my favorite way to sleep is with my head on my lover's shoulder and my arm around his chest. big spoon if he's shorter than i am.    if i had a religion; it would be based in logic.    i feel other people's feelings more easily than i feel my own. sometimes it can be overwhelming.    it makes me happy to do nice things for the people i care about.    i wear many masks. as a result; many people have varied impressions of who they think i am. most aren't accurate. that's how i like it.</t>
  </si>
  <si>
    <t>in my last semester at ccsf! i'll be going to uc davis in the fall; so my time left in san francisco is limited. at davis i'll probably be studying biopsychology.</t>
  </si>
  <si>
    <t>becoming engrossed in whatever it is i'm doing and losing track of time. mixing foods that have no right to go together. looking awkward in big crowds. finding a beat and dancing to it carefree. drinking wine while playing board games.</t>
  </si>
  <si>
    <t>probably my eyes; i get complemented on them often. you tell me.</t>
  </si>
  <si>
    <t>i like books with mythological connotations.  i like scary movies with someone who likes to cuddle.  i like thoughtful and original stories.  i like music with clever; meaningful lyrics and a catchy; soulful beat.  i love pizza; pasta; broccoli; chicken; burritos everyday.</t>
  </si>
  <si>
    <t>in no particular order:    the internet  sex  my phone  music  puzzles  cuddles</t>
  </si>
  <si>
    <t>super powers; the future of mankind; and inter-galactic travel.</t>
  </si>
  <si>
    <t>usually at home studying or socializing with friends. occasionally i'll go out but it helps to have some sort of catalyst provoking that decision; i.e.; invite me and i'll come.</t>
  </si>
  <si>
    <t>when i was six i got into a fight with a third grader and broke his neck.</t>
  </si>
  <si>
    <t>you want to make a new super awesome friend.</t>
  </si>
  <si>
    <t>mojo is a nickname some friends gave me once; and so it's the only nickname i really use when i do. 23 is not my age. it's just a cool number. besides being prime; it's also really close to 23.5; as in degrees. what's that have to do with the price of bananas? a whole lot more than you might guess! well i could explain. but we'll stick with a clue: tropics. i have a few numbers i really like; for whatever reason. 42 is a favorite. look it up on wikipedia. or stick your head in a bucket; if you're a super intelligent but massively depressed robot. (that's another clue by the way).    i am fairly new to the area; here in the san francisco bay area fresh from a few years in nashville; though i have spent most of my years in the saint louis area; and minnesota when i was young. so whatever my place-history tells you; there it is. i find it interesting; though; to know where people have been.    being a recent transplant; i am interested in meeting new people and making friends in the area; so if you think i might click with you and your circle drop me a message. when it come to dating; and even friendship; i don't believe in "seeking" too hard. i find that the connections you make naturally with people you meet in life bear the greatest fruit. i am friendly with people in general and manage to make friends easily. no worries!    i got brought here (to okc) by a test; like most everyone else probably was. then; for a while; i got hooked on checking out all the interesting profiles. then there was that on again off again notion of internet dating. i do have an relative who met her husband that way; a long time ago before it was fashionable. but i suppose they could have met any old way. just happened to be via the internet for them. for a while i was fascinated with the idea; though highly skeptical. later i thought it was a ridiculous waste of energy into utter vanity and nonsense. on further reflection; i figured that was really too harsh a stance. maybe on some levels; to a greater or lesser degree. but highly unfair to the multiplicity of real people behind (most of) the profiles on here. there are millions of us on this thing; do you realize? it is what it is. same as everything else. the internet is a quirky "place"; no? but then so is the world. and i wouldn't have it any other way :-)    so! what's to know? what do i do for my living? how do i look? or dress? or maybe my personality? my "me"-ness; or whatever it is that makes me me? personality wise; hmm... i have taken a few of the personality-type tests and they all seem to think i'm "infp". but i tend to think you'd be a better judge on your own; if you're curious to know. i don't mind being asked about most things; i suppose.    i try to remember to be kind; genuine; and grateful. of course; words are easy. i try to live up to my better natures as best i can. i am; like everyone; imperfect. so as long as i am making an honest effort to improve myself; i don't give myself too much grief for being imperfect. likewise i am a fairly understanding person when it comes to other people's imperfection. the most important thing to me is a genuine willingness to grow. if you have that; you'll probably fare all right.</t>
  </si>
  <si>
    <t>i like having my life; though sometimes i think it has me more than i have it. either way is fine by me.    i have had an interesting trip these past couple years. but then since it's my life i'm probably biased in thinking it is that interesting. you may find me an insufferable bore. or not. it's a roll of the dice; kiddo! :-)    i recently started a new job in the bay area. i really like it so far; and the people i work with too. now i am trying to get out some and meet people so that i can have a social life; too.</t>
  </si>
  <si>
    <t>okay this is where i gush over my favorite things to do; so here goes: typing; apparently. i'm prone to verbosity (written and verbal). &lt;a class="ilink" href= "/interests?i=computers"&gt;computers&lt;/a&gt;. i run &lt;a class="ilink" href="/interests?i=linux"&gt;linux&lt;/a&gt; on my personal computers. but i still work with windows since i do computer work for a living. it's been my hobby since i was young... got my first computer when i was 12; back in 1982; long before it was cool to be a computer geek. it's not my only passion; though. i really love music a lot; especially live performances. as far as playing goes; i know better than to quit my day job just yet. i love playing &lt;a class="ilink" href="/interests?i=hand+drums"&gt;hand drums&lt;/a&gt; in open &lt;a class= "ilink" href="/interests?i=drum+circles"&gt;drum circles&lt;/a&gt;... many people really like my playing; and that's probably because i love doing it so much. some people are kind enough to say i'm really good at the &lt;a class="ilink" href="/interests?i=guitar"&gt;guitar&lt;/a&gt; but i know better. ;-) i have much to learn; grasshopper. but most important; i just like to have fun with it.</t>
  </si>
  <si>
    <t>you never know just how you look through other people's eyes. even when they tell you; there is no way of knowing for sure that they are telling you (or themselves) the whole honest truth. then again; i don't live for my reflection. if the world had no eyes to see; i would still know how to live and be. maybe you notice i can be a spontaneous poet. but i'm not so pretentious as to think you would see me in any particular way but your own.</t>
  </si>
  <si>
    <t>oh man i could probably go on for pages. but suffice to say that i am an avid reader; love good movies; especially ones that have something to say... i appreciate depth and art... and love music so much i should probably go edit my "six things" and put music there. music; too.. i love a good story; the art; cleverness; etc. i play some music so i am especially moved by it.    i rarely watch t.v. and will probably be lost if you try to relate commercials or things you saw on t.v. to me.</t>
  </si>
  <si>
    <t>most of you have problems keeping it to six; it seems. let me see... in no particular order:    1. reasons to stay in love with life. so far; so good!  2. acceptance and gratitude.  3. a healthy sense of humor.  3. other people.  5. self knowledge.  6. ... to be decided ... (probably music)</t>
  </si>
  <si>
    <t>life; the universe; and everything. i also spend a lot of time thinking about the stuff life throws at me; of course. and the people in my life.</t>
  </si>
  <si>
    <t>typical? what's that? never heard of such a thing... :o)</t>
  </si>
  <si>
    <t>teh interwebs are watching us! quick! unplug the modem!! hurry!!!</t>
  </si>
  <si>
    <t>if you have the notion; go for it. i'm not easily offended; nor do i have some expectations for you to fulfill. be yourself! use your own reasons. we're all just people here on the other side of the ether.</t>
  </si>
  <si>
    <t>ophthalmology; baby!</t>
  </si>
  <si>
    <t>looking into your eyes :)</t>
  </si>
  <si>
    <t>food: bbq; bacon; indian; thai. cake; cookies; brownies.  movies: the shawshank redemption; the godfather; inception; the matrix; finding nemo  music: u2; nin  books: most everything by kurt vonnegut; omnivore's dilemma; ender's game; and yep; i admit it; harry potter</t>
  </si>
  <si>
    <t>originally from the east coast; i moved to sf years ago and have been here ever since. i love living in the city and experiencing all that san francisco has to offer; dabbling in just about everything from soccer and biking to watercolor and cooking classes. the foodie culture here has definitely won me over as i slowly check every restaurant and food truck off my list. my job perfectly captures an interest in people with a passion for business. it can be demanding but i infuse fun alongside my ambition at work. while i tend to listen and observe before speaking; i'm friendly; warm and outgoing once i settle in. i cherish my family and friends; am loyal and honest and value those traits in others. i'm looking to meet someone who's happy in their life and interested in a relationship.</t>
  </si>
  <si>
    <t>living the dream :)</t>
  </si>
  <si>
    <t>conversation; laughing; helping people talk through whatever is on their mind.</t>
  </si>
  <si>
    <t>most recent books:  steve jobs biography  devil in the white city    movies:  what dreams may come  the dark knight  usual suspects  forrest gump  goodfellas  american beauty  up  slumdog millionaire  stand by me  a beautiful mind  coming to america  little miss sunshine  talledega nights  wedding crashers  superbad    tv shows:  arrested development  madmen  modern family  true blood  30 rock  the office  homeland  game of thrones (yes; i'm a nerd)    music:  deathcab  the national  helio sequence  kanye  keane  matt &amp;amp; kim  iron &amp;amp; wine  avett brothers  grizzly bear  estelle  killers  depeche mode  cowboy junkies  coldplay  rihanna  mgmt</t>
  </si>
  <si>
    <t>my family &amp;amp; close friends  our family cabin in the adirondacks  thought provoking ideas/books/environments  ocean views  travel  italian food &amp;amp; wine</t>
  </si>
  <si>
    <t>my future plans; activities; where i want to travel next; what i want next in my career; education; how i envision different segments of my life.</t>
  </si>
  <si>
    <t>at happy hour or out to dinner/drinks with friends.</t>
  </si>
  <si>
    <t>kind; smart; cute and happy</t>
  </si>
  <si>
    <t>i grew up between america; thailand and taiwan which exposed me to media from all over the world. being a kid in south east asia in the 80s was like having bittorrent before the internet really existed.    i ingested a steady diet of comics; movies; tv shows; music and videogames (and food!) from asia; america and europe. i love it all; from high art to low brow.</t>
  </si>
  <si>
    <t>i find propagating a genuine aesthetic important. now i work at zynga; i have found success in making my passion a career.    grateful for what i've achieved; i'm now enjoying and seeking what more i can do with art.</t>
  </si>
  <si>
    <t>extracting what i find interesting and expressing them visually. i can't stop drawing!!    i can eat anything using chopsticks - including hamburgers and soup (picking up the spoon w. chopsticks!)</t>
  </si>
  <si>
    <t>my face is symmetrical and i'm not white.</t>
  </si>
  <si>
    <t>books:  anything nabokov; blood meridian; till we have faces; 9 stories; windup bird chronicle; and lots and lots of comics.    movies:  night of the hunter; mindgame; my neighbor totoro; zoolander    shows:  venture brothers; 1990's simpsons; anything narrated by david attenborough    music:  radiohead; cornelius; elo; blonde redhead; paperdoll; el-p; syd barrett; sopwith camel;    foooooood:  toro sashimi; porkbelly ramen; stir fried dou miao; tofu in all its glorious forms.</t>
  </si>
  <si>
    <t>my sketchbooks  umami foods  comic books  music that makes me time-travel  pillows  colored socks  laughing until i cry (sorry this is 7 things; i know)</t>
  </si>
  <si>
    <t>planning future art projects like fun music videos and comics. how my family and friends are doing.</t>
  </si>
  <si>
    <t>enjoying time with friends and family exploring my new city ... one entree at a time.</t>
  </si>
  <si>
    <t>i've been writing poetry since i was a teenager - most recently in a precious little yellow journal.</t>
  </si>
  <si>
    <t>you are passionate about life; food; and art ... love going out and trying new things one day; then staying in and lazing around the next. if you have an opinion about jd salinger or hemmingway as well - that's a plus.</t>
  </si>
  <si>
    <t>** i will be out of town until mid-august; i just need more sunshine than sf can provide this time of year! have a great summer! **    biped of the female divorced with kids variety. intense. loving. witty. funny. talkative. passionate learner. just as happy out for an awesome dinner as i am going for a hike or staying in to read or listen to music. my grammar is usually better than this but i'm tired ;)    what else? i consider myself fun. i like to be me and i won't try to change you. i'm a thinker and i do enjoy alone time or just sitting together somewhere reading; writing; or well; thinking. i love to discuss things. i love to learn; so i am definitely interested in hearing about what you are into. i'm passionate about things but i love discovering i was wrong and opening a new door. this happens more with everyday that passes.    i'm not big on politricks; and i don't read the newspaper (gasp!). my father keeps me updated about all the death and destruction and my grandfather taught me to read the "cliff notes" in the wall street journal. i do enjoy npr; so i'm not completely ignorant to what is happening in the world. i'm all for social justice and i do my part from the computer; but i sincerely believe that the world would be a much better place if we all turned inward and worked on our own shit; instead of telling everyone else what to do and how to live...or at least; that's my excuse for not going to more ows events. i do tend to be attracted to freedom fighters though! yes; i like abraham-hicks and i believe in the law of attraction. when i make a plan; i try not to get caught up in the details of how; i focus my energy on the what. if this abhors you; we will not be a good match! if this shit actually works; then my prince charming will be walking in the door any minute ;)) along with several other plans i have in the works.    i believe that all people have equal value. i want everyone to be who they are; even if i don't get it. and i frequently don't. in addition; every time i find myself repelled by something or someone; there is always a lesson in it for me.    i am not a go; go; goer (if you are someone who cannot sit down and chill out; take some adderall and get back to me ;) just kidding; sort of....that said; i can be spastic at times as well. i dream of being ber organized; and i make regular efforts towards it; but i'm not really built that way. sometimes i lose the list i made. :) sometimes i sit down next to the unfolded clean laundry and read my book. but life is not about the list or the laundry! i know how to enjoy a moment and will talk with a stranger or a friend for too long if it feels right.  i sincerely value human connection so i make friends one at a time. large groups are hard for me because i don't enjoy a lot of chit-chat and i get a little shy around strangers. smaller crowds and smaller venues are my preference (totally stole that line from someone's profile). if you're a good ice-breaker; that works for me!    i have a lot of gratitude for my life and my friends and family.    que mas? that must be enough for now!</t>
  </si>
  <si>
    <t>mostly trying to live it without too much concern for the past or the future. i want to be right here; right now.  as for work; i am currently transitioning back to fitness and life coaching; which is my first love. recovering from a tiring stint as an executive assistant; which is what brought me to sf last may.  i have two boys; so unlike everyone else here on okc ;)); i do not spend massive amounts of time jumping off high heights; surfing; heli-skiing; or scuba diving. you guys are amazing; by the way. i am not apposed to any of these things and i love being outdoors and active; i just want to be honest. stick sword fights and tree climbing in the woods with the kids is more up my alley these days. i am trying to get back on my mountain bike soon and looking forward to rock climbing once i heal a bum shoulder. right now i am more into yoga; running stairs; and walks on the beach.  i have kids half time; so yes; let's go away for an awesome active weekend. :) are the smiley faces annoying? sorry. insert smile here.</t>
  </si>
  <si>
    <t>smiling; speaking my mind; cooking (not amazing; but i love to cook!); teaching and learning; helping people find their value through fitness; food; and emotional well being.</t>
  </si>
  <si>
    <t>my ass or my smile</t>
  </si>
  <si>
    <t>i read a lot of non-fiction - fitness; health; and emotional well being stuff. i need to read more fiction and light up the right side of my brain a little more all around.  i don't watch t.v. with any regularity; but i do like breaking bad; weeds; and grey's anatomy (no you don't have to watch it with me ;)  i'll never quote a movie line or be the first person to remember the actor you are trying to recall! i do like movies though; except for horror and copious amounts of violence. i love to watch star wars with my boys when i'm feeling lazy! what else...oh; bond; james bond. let's watch all of them in bed some weekend (sean connery was the best bond; let's be clear on this ;)  as far as music goes; my first love is reggae; but i like a lot of other music as well. here's what's on my iphone right now...matisyahu; marley; feist; nas &amp;amp; damian; citizen cope; mattafix; gentleman; theivery corporation; rachel yammagata.... i definitely enjoy live music and dancing as well.  due to my background in health and fitness; i won't lie...i'm a picky eater! i eat a lot of grass fed meat and vegetables. if you have no appreciation for sustainable food and you love mcgarbage; we won't be a good fit! i love to go out to eat as much as the next person. i am a sucker for vietnamese and thai. i also have been wanting to go up the coast for raw oysters and wine tasting. yum.</t>
  </si>
  <si>
    <t>sleep- i like 8+!    reggae- i like it loud    my chicas- yes; i need my girls night out    exercise- keeps me happy and sane!    sunshine- yes please!    my boys- obvious mom answer but true</t>
  </si>
  <si>
    <t>this crazy life and how to love it just the way it is.    i've lived in the tropics and part of me is always thinking about being somewhere else! (explains why i have to do the above!)    lately...whether or not i should buy a motorcycle.    "so in understanding yourself; you begin to understand the world. and then by taking the next step which is "what would it be like for them in this situation?" we take a step into a larger world." mastin kipp</t>
  </si>
  <si>
    <t>going to yoga; reading a book and having a glass of wine; or out with the girls trying to find live music to dance to. as of late...studying for a strength and conditioning exam.    i have tried to hit a few museums recently; but who knew they closed at 5?! so i guess that needs to get pushed to saturday...</t>
  </si>
  <si>
    <t>on here? i like dinner for breakfast...</t>
  </si>
  <si>
    <t>if you feel it; do it! i will answer if i think we match up after looking at your profile. if not; i won't answer...because i try to trust my gut and i don't want to waste anyone's precious time! i am not interested in tons of virtual chatting.    in addition- i'll give up a few of my must-haves...it's only fair; right?  - you are masculine-this means you know how to treat a woman; have a spine; and you might find our way when we are lost and i am having issue with the map....and yes; i'm feminine; flirty; and sweet; so i'm not asking for something i can't offer.  - you can and will communicate in a relationship  - you don't have anger management issues  - you like kids and have no problem dating a woman who has them (yup; that's me) ***i am not looking for a co-parent! i do not expect you to participate in family dynamics. i want you to love and support me; but i don't expect you to play daddy to my kids. (this is where you sigh in relief) ***  -you actually filled out your profile and there aren't any mostly naked photos of you in it. beach pictures notwithstanding.  - you are going to message me something other than; "you are hot"  -you have really strong hands ;) ok; not a must-have...</t>
  </si>
  <si>
    <t>i'm a working young professional in the higher ed world. i travel a lot. sometimes it is glamorous...sometimes it isn't. :) i'm really close to my family. i'm originally from the southwest; so the desert is a place i hold dear (the monsoon rainstorms and sunsets i'd say are some of the most beautiful in the world). i've been living in the bay area and i absolutely love what i do. even though i've been living here for the past few years; i do work a lot and haven't had the chance to really explore all the bay has to offer. i enjoy exploring downtown eateries; going out dancing and visiting cool bars; checking out concerts; cultural events; sport events; the farmers markets; coffee shops; shopping; hanging out with my friends at coffee shops; the outdoors (hiking; learning to ski); working out; and all that... :)</t>
  </si>
  <si>
    <t>- mingling. :) and i'd say making people feel comfortable.  - entertaining... throwing together socials and events..or even better just being the awesome guest at one. ;)  -i'm anxiously waiting for the spring to begin herb gardening..last year my thumb wasn't so green.</t>
  </si>
  <si>
    <t>i'm always smiling. i love to laugh; and i crack jokes.</t>
  </si>
  <si>
    <t>music: angsty melancholic alternative acoustic indie/folk/rock for listening! (my favorite); indie/popish/hip-hop/spanish for dancing!  in a nutshell; it depends on my mood. sometimes i like to chill and listen to indie and alternative. when i go out dancing; i love pop &amp;amp; hip-hop &amp;amp; rap.    food: chicken mol; tacos; shrimp scampi; enchiliadas (the way my mom makes them) mangoes; pineapple; dark chocolate. i'm pretty good at cooking. i can make a delicious chocolate cake and bomb spaghetti . :)    oh; and if we go to the movies..i'm getting popcorn and then i'm mixing in milk duds...delicious!    movies: a new leaf (classic old movie); zoolander; the royal tenenbaums (soundtrack +) ; fools rush in; clueless; pineapple express; nacho libre; ameli... white chicks; the god father 1 usual suspects; ...i love watching movies! - from indie to international films to interesting documentaries. question: why do men love the movie dances with wolves so much?</t>
  </si>
  <si>
    <t>- why i like taco bell's crunchy tacos so much - guilty pleasure  - imagining my life in music videos. (like when a sad song plays in a car..aren't you just tempted to stare out the window).</t>
  </si>
  <si>
    <t>going out to eat or organizing my friends to go out... or browsing netflix.</t>
  </si>
  <si>
    <t>online? that i'm on okcupid.</t>
  </si>
  <si>
    <t>i'm a low-key; laid-back person who likes to help people have a good time - i'm happiest in either a room with a small group of good friends or on a packed dance floor. i'll try anything at least once as long as it doesn't involve actually harming anyone else. i'm all about finding what's right for the present moment and just doing it; even if it's completely random. the converse is that i'm not a great planner; although i personally enjoy a little bit of chaos in life. i'm here because while i can pretty easily talk to and hang out with anyone; i don't tend to make a large number of friends. instead i usually connect with individuals that represent groups or other outliers. basically; i'm just looking to bring more people into my life.    i am laid-back; open; and linguistic</t>
  </si>
  <si>
    <t>i'm a recent berkeley grad who finally got tired of commuting into the city; so i just gave up on it and moved here. i work in the office of a web startup doing back-end corporate nonsense; content to bide my time for a little while and see where the people who enter my life take me; rather than focus on accomplishments. down the line; i'd like to write novels or teach public school - although i'm entirely open to something random appearing out of nowhere.</t>
  </si>
  <si>
    <t>juggling; cooking; writing (i suppose that one's more debatable); giving hugs; making habitats for my pets; and at least one or two other things.</t>
  </si>
  <si>
    <t>how the fuck humanity is going to survive given our current capital-obsessed; nationalist tendencies and our unwillingness to recognize the massive debt we've run up against our species' ecosystem. if you've got a good idea; let me know.</t>
  </si>
  <si>
    <t>while i have mostly conquered the crippling social awkwardness of my childhood and teenage years; it may pop up occasionally - especially if i think you're a cool person.</t>
  </si>
  <si>
    <t>you were intrigued; tickled; or frustrated by anything you read..</t>
  </si>
  <si>
    <t>you can probably guess a lot about how i am by the work i do. i have been a psychologist for quite a few years and like it very much. there is one think i can't read people's mind (yet : - ) as some people may believe. i am looking for a nice; intelligent; feminine lady with a good sense of humor that likes conversation. i grew-up outside the usa and my background is southern european. it is hard to guess chemistry by reading a profile or even seeing a picture but; chemistry is still important. if this intrigues you a bit; write me few lines and we will take it from there.</t>
  </si>
  <si>
    <t>that is a great question... mostly taking it easy; trying to make new friends and enjoying friends/family i have.</t>
  </si>
  <si>
    <t>listening/paying attention to what people say and do; cooking; fixing things; gardening...</t>
  </si>
  <si>
    <t>i have a distinct personality and sense of humor.</t>
  </si>
  <si>
    <t>the first movie that comes to mind is "moon". i saw it some time ago but still the one that impressed me the most recently. like comedy shows; indian/thai food and books about people.</t>
  </si>
  <si>
    <t>family; friends; work; fun; traveling;; learning...</t>
  </si>
  <si>
    <t>how people feel; think and behave...</t>
  </si>
  <si>
    <t>watching a good movie or spending time with friends if i am not dancing latin...</t>
  </si>
  <si>
    <t>i leave the toilet seat up</t>
  </si>
  <si>
    <t>want to say hi ..</t>
  </si>
  <si>
    <t>i go to berkeley; and i'm tall; as you can see ---&amp;gt;  and yeah; that's pretty much it. all i ask is no 70 year old men disguised as women; thanks. otherwise; feel free to message me!</t>
  </si>
  <si>
    <t>er day i'm studyin</t>
  </si>
  <si>
    <t>bragging about myself; angering woman friends; etc etc</t>
  </si>
  <si>
    <t>my height. or my chiseled/ rugged features</t>
  </si>
  <si>
    <t>things i couldn't do without? sounds like a first world problem!</t>
  </si>
  <si>
    <t>only the deepest of things. i know what you're thinking - "that's what she said"</t>
  </si>
  <si>
    <t>english/serbian/spanish</t>
  </si>
  <si>
    <t>a simple hello can be a wonderful start    hello. well if your reading this i assume everything is kosher with you and that cup of water; coffee; beer your drinking. i am very kind and seeking that special someone that's cozy with me as i am with them. if i could describe what i am looking for it would go something a cute man; who hopefully; makes you giggle and toss your hair like your 15 again. i am very much into cooking and food; i like good food. i like clothes that are not what you may expect; but that make me feel comfortable. i am very intelligent; like having great conversations; even if i do not agree. i am an avid horse rider and try to work out at least 4 times a week.    i am a common sense type of gal. i adore trying new things; and then decide whether i like something or not. my hair is long; my lips are full; my brain thinking and solving puzzles of everyday life. my best experiences in life have usually cost me very little and i get pleasure from the little things in life. i am not high maintenance; but i do need to maintain myself.    i am not searching for perfection; i am searching for a companion; someone who does not mind that i can't spell; or that i like dogs over cats; but like cats; or who likes action movies and fishing as well as putting on a very nice pair of shoes and dress and going out in a nice restaurant.    i would say most important; above all else; i need to be stimulated. i need to be able understand things i don't. my brain is like a huge sponge.    i am also a photographer. i have had some success and i am proud to say i have sold some of my work. yet the work is about the love and passion i have for my subjects and the craft itself. much rather be creating in a darkroom than on a computer.    my friends are the best people one could ever know. they love and accept people for who they are and they are so much fun. sometimes telling really gross jokes and laughing til our bellies hurt.</t>
  </si>
  <si>
    <t>i am in a great space in my life; appreciating my friends and family to the fullest. i have come into my own skin; my soul. at this point it is about moving forward and enjoying all the goodness that may happen.</t>
  </si>
  <si>
    <t>i am very good at history; in a very geeky sort of way. i have studied british history; art history of course and african american history.    my mind is always trying to solves puzzles; whatever they may be. i am good at cooking; i can make a mean pasta sauce. i am good at being creative.    i am great at being a good person. for f's sake; the world needs more of these people.</t>
  </si>
  <si>
    <t>the first thing they may notice is my hair because there is just so much of it. they may also notice my lips; i do have nice ones. i suppose you have to know that i am huge dork; so this is really funny to me.    my sweet ass!!!!!!! lol!!!!!!!</t>
  </si>
  <si>
    <t>rick james; david bowie; smashing pumpkins; a-ha; johnny cash the cure; van halen; joy division; patsy cline; charlie parker; slide guitar; jazz. when i listen to music i know it is good because it moves me; my eyes light up and i get really excited. like a flame that grows bigger and bigger.    bunny and the bull is one of the best movies. horrible histories; one of the best shows.    i like horror movies; young frankenstein; the life of brian; holy grail; the matrix; star wars. i also watch a lot of weird movies. bunny and the bull is a good one. love horrible histories; look it up on you tube.</t>
  </si>
  <si>
    <t>my friends. my family. never being able to see the places i love most. my special items that i can tell you about later. my soul.    my brain!!!!!</t>
  </si>
  <si>
    <t>i think about how people lived hundreds of years ago; the average person. i think of my friends that are not close and if they are ok. i think about animals. i think how i could have done things better when i feel i have not.</t>
  </si>
  <si>
    <t>i am with friends or you know honestly; i am at home. instead of a friday; i will go out on a wednesday or thursday in the earlier evening to be able to relax and enjoy myself with friends and have a nice meal.</t>
  </si>
  <si>
    <t>i have been known to break a egg in my hand; sometimes without trying.</t>
  </si>
  <si>
    <t>you would like to be friends and take it one step at a time. you want to meet a good woman. i would like to know what you may have to say; if you would like to have fun; talk about ideas and theories or maybe just be nerdy.</t>
  </si>
  <si>
    <t>sum mary</t>
  </si>
  <si>
    <t>crawling through the cave</t>
  </si>
  <si>
    <t>manipulating tenuity.</t>
  </si>
  <si>
    <t>i'm trying to look everyone in the eyes.</t>
  </si>
  <si>
    <t>that gleam of light which flashes across my mind from within    and  lemons</t>
  </si>
  <si>
    <t>all of my senses  duh</t>
  </si>
  <si>
    <t>stupid things in an endeavor to find the goodness in them.</t>
  </si>
  <si>
    <t>so; i always find these statements a bit difficult. i am not sure i can sum it up in a few quick sentences. but here goes- i am a witty; kind; caring man who is most passionate about traveling and experiencing as much of the world as possible and i am looking for a person who loves to laugh; is passionate; intellectually curious; and interested in exploring the world. (that sounds like every other personal ad on the planet...i know...i know... i never claimed to be a marketing guru).    i am new to san francisco and would be happy to meet someone who is interested in intellectually stimulating conversation over a cup of coffee or a cocktail and exploring the world around us.    i am rampantly silly; insanely serious; and devilishly smart</t>
  </si>
  <si>
    <t>still sorting out the details. i find that life is what happens while i am making plans- focusing on the path and the now.</t>
  </si>
  <si>
    <t>hmm...    lots of things (or so i think). i am a much better shower than a teller.</t>
  </si>
  <si>
    <t>my height and my curly kramer-ish hair (assuming i havent been to the barber shop in a while).</t>
  </si>
  <si>
    <t>books- too many to name. recent reads- freakonomics; the tipping point; kite runner...favorite authors- vonnegut; kundera; tc boyle; sedaris    movies- just saw everything is illuminated and the aristocrats...both quite good. the ones i can watch over and over- princess bride (incon-theivable); usual suspects; chinatown; any of the john hughes movies from the 80s (ok; most of them; not all); etcetera.    music- a little bit of everything- on the ipod now- devotchka; gorillaz; gogol bordello; ministry's greatest fits; dwight yoakam; old 97s; white stripes; hem; pink martini; ok...you get the picture    foods- thai food; good mexican food (sometimes hard to find in san francisco); anything that goes well with a good bottle of wine.</t>
  </si>
  <si>
    <t>1) my ipod- seems rather mundane; but this is my first one and i really really like it 2) my running shoes 3) my passport 4) my sense of humor 5) my wanderlust 6) my family &amp;amp; friends (saving the best for last)</t>
  </si>
  <si>
    <t>the path...</t>
  </si>
  <si>
    <t>out with friends somewhere in the city or in my car exploring.</t>
  </si>
  <si>
    <t>i have a birth mark that looks like two butterflies...if you squint your eyes and turn your head to the left.</t>
  </si>
  <si>
    <t>you want need a friend or partner in crime to explore the glorious city of san francisco with...(yikes; bad grammar).</t>
  </si>
  <si>
    <t xml:space="preserve"> rather not say, thin, overweight, skinny, average, fit, athletic, jacked, a little extra, curvy, full figured, used up</t>
  </si>
  <si>
    <t xml:space="preserve"> mostly/strictly; anything, vegetarian, vegan, kosher, halal, other</t>
  </si>
  <si>
    <t xml:space="preserve"> very often, often, socially, rarely, desperately, not at all</t>
  </si>
  <si>
    <t xml:space="preserve"> never, sometimes, often</t>
  </si>
  <si>
    <t xml:space="preserve"> Asian, middle eastern, black, native American, indian, pacific islander, Hispanic/latin, white, other</t>
  </si>
  <si>
    <t xml:space="preserve"> inches</t>
  </si>
  <si>
    <t xml:space="preserve"> student, art/music/writing, banking/finance, administration, technology, construction, education, entertainment/media, management, hospitality, law, medicine, military, politics/government, sales/marketing, science/engineering, transportation, unemployed, other, rather not say, retire</t>
  </si>
  <si>
    <t xml:space="preserve"> has a kid, has kids, doesnt have a kid, doesn't want kids; ,and/,but might want them, wants them, doesnt want any, doesnt want more</t>
  </si>
  <si>
    <t xml:space="preserve"> straight, gay, bisexual</t>
  </si>
  <si>
    <t xml:space="preserve"> has dogs, likes dogs, dislikes dogs; and has cats, likes cats, dislikes cats</t>
  </si>
  <si>
    <t xml:space="preserve"> agnosticism, atheism, Christianity, Judaism, Catholicism, Islam, Hinduism, Buddhism, Other; and very serious about it, and somewhat serious about it, but not too serious about it, and laughing about it</t>
  </si>
  <si>
    <t xml:space="preserve"> m, f</t>
  </si>
  <si>
    <t xml:space="preserve"> aquarius, pices, aries, Taurus, Gemini, cancer, leo, virgo, libra, scorpio, saggitarius, Capricorn; but it doesn’t matter, and it matters a lot, and it’s fun to think about</t>
  </si>
  <si>
    <t xml:space="preserve"> yes, sometimes, when drinking, trying to quit, no</t>
  </si>
  <si>
    <t xml:space="preserve"> English (fluently, okay, poorly). Afrikaans, Albanian, Arabic, Armenian, Basque, Belarusan, Bengali, Breton, Bulgarian, Catalan, Cebuano, Chechen, Chinese, C++, Croatian, Czech, Danish, Dutch, Esperanto, Estonian, Farsi, Finnish, French, Frisian, Georgian, German, Greek, Gujarati, Ancient Greek, Hawaiian, Hebrew, Hindi, Hungarian, Icelandic, Ilongo, Indonesian, Irish, Italian, Japanese, Khmer, Korean, Latin, Latvian, LISP, Lithuanian, Malay, Maori, Mongolian, Norwegian, Occitan, Other, Persian, Polish, Portuguese, Romanian, Rotuman, Russian, Sanskrit, Sardinian, Serbian, Sign Language, Slovak, Slovenian, Spanish, Swahili, Swedish, Tagalog, Tamil, Thai, Tibetan, Turkish, Ukranian, Urdu, Vietnamese, Welsh, Yiddish (fluently, okay, poorly)</t>
  </si>
  <si>
    <t xml:space="preserve"> single, seeing someone, married, in an open relationship</t>
  </si>
  <si>
    <t xml:space="preserve"> My self summary</t>
  </si>
  <si>
    <t xml:space="preserve"> What I’m doing with my life</t>
  </si>
  <si>
    <t xml:space="preserve"> I’m really good at</t>
  </si>
  <si>
    <t xml:space="preserve"> The first thing people usually notice about me</t>
  </si>
  <si>
    <t xml:space="preserve"> Favorite books, movies, show, music, and food</t>
  </si>
  <si>
    <t xml:space="preserve"> The six things I could never do without</t>
  </si>
  <si>
    <t xml:space="preserve"> I spend a lot of time thinking about</t>
  </si>
  <si>
    <t xml:space="preserve"> On a typical Friday night I am</t>
  </si>
  <si>
    <t xml:space="preserve"> The most private thing I am willing to admit</t>
  </si>
  <si>
    <t xml:space="preserve"> You should message me if...</t>
  </si>
  <si>
    <t xml:space="preserve"> </t>
  </si>
  <si>
    <t xml:space="preserve"> (US $, -1 means rather not say) -1, 20000, 30000, 40000, 50000, 60000 70000, 80000, 100000, 150000, 250000, 500000, 1000000….</t>
  </si>
  <si>
    <t>Variable</t>
  </si>
  <si>
    <t>Description</t>
  </si>
  <si>
    <t xml:space="preserve"> graduated from, working on, dropped out of; high school, two-year college, university, masters program, law school, med school, Ph.D program, space camp</t>
  </si>
  <si>
    <t>years</t>
  </si>
  <si>
    <t>date</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</si>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</sst>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4292E"/>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quotePrefix="1"/>
    <xf numFmtId="0" fontId="16" fillId="0" borderId="0" xfId="0" applyFont="1"/>
    <xf numFmtId="0" fontId="0" fillId="0" borderId="0" xfId="0" applyAlignment="1">
      <alignment vertical="top" wrapText="1"/>
    </xf>
    <xf numFmtId="0" fontId="0" fillId="0" borderId="0" xfId="0" applyFont="1"/>
    <xf numFmtId="0" fontId="18" fillId="0" borderId="0" xfId="0" applyFon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001"/>
  <sheetViews>
    <sheetView tabSelected="1" workbookViewId="0">
      <selection activeCell="J16" sqref="J16"/>
    </sheetView>
  </sheetViews>
  <sheetFormatPr baseColWidth="10" defaultRowHeight="16" x14ac:dyDescent="0.2"/>
  <sheetData>
    <row r="1" spans="1:3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
      <c r="A2">
        <v>18</v>
      </c>
      <c r="B2" t="s">
        <v>96</v>
      </c>
      <c r="C2" t="s">
        <v>97</v>
      </c>
      <c r="D2" t="s">
        <v>33</v>
      </c>
      <c r="E2" t="s">
        <v>170</v>
      </c>
      <c r="F2" t="s">
        <v>35</v>
      </c>
      <c r="G2" t="s">
        <v>1323</v>
      </c>
      <c r="H2" t="s">
        <v>1324</v>
      </c>
      <c r="I2" t="s">
        <v>1325</v>
      </c>
      <c r="J2" t="s">
        <v>1326</v>
      </c>
      <c r="K2" t="s">
        <v>1327</v>
      </c>
      <c r="L2" t="s">
        <v>1328</v>
      </c>
      <c r="M2" t="s">
        <v>32</v>
      </c>
      <c r="N2" t="s">
        <v>1329</v>
      </c>
      <c r="O2" t="s">
        <v>1330</v>
      </c>
      <c r="P2" t="s">
        <v>1331</v>
      </c>
      <c r="Q2" t="s">
        <v>321</v>
      </c>
      <c r="R2">
        <v>70</v>
      </c>
      <c r="S2">
        <v>20000</v>
      </c>
      <c r="T2" t="s">
        <v>273</v>
      </c>
      <c r="U2" s="1">
        <v>41002</v>
      </c>
      <c r="V2" t="s">
        <v>48</v>
      </c>
      <c r="W2" t="s">
        <v>217</v>
      </c>
      <c r="X2" t="s">
        <v>244</v>
      </c>
      <c r="Y2" t="s">
        <v>495</v>
      </c>
      <c r="Z2" t="s">
        <v>80</v>
      </c>
      <c r="AA2" t="s">
        <v>51</v>
      </c>
      <c r="AB2" t="s">
        <v>389</v>
      </c>
      <c r="AC2" t="s">
        <v>170</v>
      </c>
      <c r="AD2" t="s">
        <v>1206</v>
      </c>
      <c r="AE2" t="s">
        <v>54</v>
      </c>
    </row>
    <row r="3" spans="1:31" x14ac:dyDescent="0.2">
      <c r="A3">
        <v>18</v>
      </c>
      <c r="B3" t="s">
        <v>620</v>
      </c>
      <c r="C3" t="s">
        <v>155</v>
      </c>
      <c r="D3" t="s">
        <v>182</v>
      </c>
      <c r="E3" t="s">
        <v>170</v>
      </c>
      <c r="F3" t="s">
        <v>221</v>
      </c>
      <c r="G3" t="s">
        <v>1354</v>
      </c>
      <c r="H3" t="s">
        <v>1355</v>
      </c>
      <c r="I3" t="s">
        <v>1356</v>
      </c>
      <c r="J3" t="s">
        <v>1357</v>
      </c>
      <c r="K3" t="s">
        <v>1358</v>
      </c>
      <c r="L3" t="s">
        <v>1359</v>
      </c>
      <c r="M3" t="s">
        <v>1360</v>
      </c>
      <c r="N3" t="s">
        <v>1361</v>
      </c>
      <c r="O3" t="s">
        <v>1362</v>
      </c>
      <c r="P3" t="s">
        <v>1363</v>
      </c>
      <c r="Q3" t="s">
        <v>1364</v>
      </c>
      <c r="R3">
        <v>72</v>
      </c>
      <c r="S3">
        <v>-1</v>
      </c>
      <c r="T3" t="s">
        <v>273</v>
      </c>
      <c r="U3" s="1">
        <v>41082</v>
      </c>
      <c r="V3" t="s">
        <v>48</v>
      </c>
      <c r="W3" t="s">
        <v>473</v>
      </c>
      <c r="X3" t="s">
        <v>398</v>
      </c>
      <c r="Y3" t="s">
        <v>245</v>
      </c>
      <c r="Z3" t="s">
        <v>151</v>
      </c>
      <c r="AA3" t="s">
        <v>69</v>
      </c>
      <c r="AB3" t="s">
        <v>124</v>
      </c>
      <c r="AC3" t="s">
        <v>111</v>
      </c>
      <c r="AD3" t="s">
        <v>168</v>
      </c>
      <c r="AE3" t="s">
        <v>54</v>
      </c>
    </row>
    <row r="4" spans="1:31" x14ac:dyDescent="0.2">
      <c r="A4">
        <v>18</v>
      </c>
      <c r="B4" t="s">
        <v>55</v>
      </c>
      <c r="C4" t="s">
        <v>522</v>
      </c>
      <c r="D4" t="s">
        <v>33</v>
      </c>
      <c r="E4" t="s">
        <v>170</v>
      </c>
      <c r="F4" t="s">
        <v>4848</v>
      </c>
      <c r="G4" t="s">
        <v>4849</v>
      </c>
      <c r="H4" t="s">
        <v>4850</v>
      </c>
      <c r="I4" t="s">
        <v>32</v>
      </c>
      <c r="J4" t="s">
        <v>4851</v>
      </c>
      <c r="K4" t="s">
        <v>32</v>
      </c>
      <c r="L4" t="s">
        <v>32</v>
      </c>
      <c r="M4" t="s">
        <v>32</v>
      </c>
      <c r="N4" t="s">
        <v>4852</v>
      </c>
      <c r="O4" t="s">
        <v>32</v>
      </c>
      <c r="P4" t="s">
        <v>32</v>
      </c>
      <c r="Q4" t="s">
        <v>75</v>
      </c>
      <c r="R4">
        <v>74</v>
      </c>
      <c r="S4">
        <v>-1</v>
      </c>
      <c r="T4" t="s">
        <v>273</v>
      </c>
      <c r="U4" s="1">
        <v>41060</v>
      </c>
      <c r="V4" t="s">
        <v>2224</v>
      </c>
      <c r="W4" t="s">
        <v>32</v>
      </c>
      <c r="X4" t="s">
        <v>244</v>
      </c>
      <c r="Y4" t="s">
        <v>93</v>
      </c>
      <c r="Z4" t="s">
        <v>322</v>
      </c>
      <c r="AA4" t="s">
        <v>51</v>
      </c>
      <c r="AB4" t="s">
        <v>233</v>
      </c>
      <c r="AC4" t="s">
        <v>248</v>
      </c>
      <c r="AD4" t="s">
        <v>168</v>
      </c>
      <c r="AE4" t="s">
        <v>54</v>
      </c>
    </row>
    <row r="5" spans="1:31" x14ac:dyDescent="0.2">
      <c r="A5">
        <v>18</v>
      </c>
      <c r="B5" t="s">
        <v>112</v>
      </c>
      <c r="C5" t="s">
        <v>155</v>
      </c>
      <c r="D5" t="s">
        <v>33</v>
      </c>
      <c r="E5" t="s">
        <v>170</v>
      </c>
      <c r="F5" t="s">
        <v>221</v>
      </c>
      <c r="G5" t="s">
        <v>5226</v>
      </c>
      <c r="H5" t="s">
        <v>32</v>
      </c>
      <c r="I5" t="s">
        <v>32</v>
      </c>
      <c r="J5" t="s">
        <v>32</v>
      </c>
      <c r="K5" t="s">
        <v>5227</v>
      </c>
      <c r="L5" t="s">
        <v>32</v>
      </c>
      <c r="M5" t="s">
        <v>32</v>
      </c>
      <c r="N5" t="s">
        <v>32</v>
      </c>
      <c r="O5" t="s">
        <v>32</v>
      </c>
      <c r="P5" t="s">
        <v>5228</v>
      </c>
      <c r="Q5" t="s">
        <v>321</v>
      </c>
      <c r="R5">
        <v>70</v>
      </c>
      <c r="S5">
        <v>-1</v>
      </c>
      <c r="T5" t="s">
        <v>273</v>
      </c>
      <c r="U5" s="1">
        <v>41090</v>
      </c>
      <c r="V5" t="s">
        <v>48</v>
      </c>
      <c r="W5" t="s">
        <v>1207</v>
      </c>
      <c r="X5" t="s">
        <v>49</v>
      </c>
      <c r="Y5" t="s">
        <v>93</v>
      </c>
      <c r="Z5" t="s">
        <v>32</v>
      </c>
      <c r="AA5" t="s">
        <v>69</v>
      </c>
      <c r="AB5" t="s">
        <v>344</v>
      </c>
      <c r="AC5" t="s">
        <v>111</v>
      </c>
      <c r="AD5" t="s">
        <v>1206</v>
      </c>
      <c r="AE5" t="s">
        <v>54</v>
      </c>
    </row>
    <row r="6" spans="1:31" x14ac:dyDescent="0.2">
      <c r="A6">
        <v>18</v>
      </c>
      <c r="B6" t="s">
        <v>96</v>
      </c>
      <c r="C6" t="s">
        <v>32</v>
      </c>
      <c r="D6" t="s">
        <v>33</v>
      </c>
      <c r="E6" t="s">
        <v>32</v>
      </c>
      <c r="F6" t="s">
        <v>35</v>
      </c>
      <c r="G6" t="s">
        <v>6455</v>
      </c>
      <c r="H6" t="s">
        <v>6456</v>
      </c>
      <c r="I6" t="s">
        <v>6457</v>
      </c>
      <c r="J6" t="s">
        <v>6458</v>
      </c>
      <c r="K6" t="s">
        <v>32</v>
      </c>
      <c r="L6" t="s">
        <v>32</v>
      </c>
      <c r="M6" t="s">
        <v>6459</v>
      </c>
      <c r="N6" t="s">
        <v>32</v>
      </c>
      <c r="O6" t="s">
        <v>6460</v>
      </c>
      <c r="P6" t="s">
        <v>6461</v>
      </c>
      <c r="Q6" t="s">
        <v>75</v>
      </c>
      <c r="R6">
        <v>61</v>
      </c>
      <c r="S6">
        <v>-1</v>
      </c>
      <c r="T6" t="s">
        <v>273</v>
      </c>
      <c r="U6" s="1">
        <v>41090</v>
      </c>
      <c r="V6" t="s">
        <v>6462</v>
      </c>
      <c r="W6" t="s">
        <v>32</v>
      </c>
      <c r="X6" t="s">
        <v>49</v>
      </c>
      <c r="Y6" t="s">
        <v>192</v>
      </c>
      <c r="Z6" t="s">
        <v>422</v>
      </c>
      <c r="AA6" t="s">
        <v>69</v>
      </c>
      <c r="AB6" t="s">
        <v>285</v>
      </c>
      <c r="AC6" t="s">
        <v>220</v>
      </c>
      <c r="AD6" t="s">
        <v>6463</v>
      </c>
      <c r="AE6" t="s">
        <v>54</v>
      </c>
    </row>
    <row r="7" spans="1:31" x14ac:dyDescent="0.2">
      <c r="A7">
        <v>18</v>
      </c>
      <c r="B7" t="s">
        <v>32</v>
      </c>
      <c r="C7" t="s">
        <v>32</v>
      </c>
      <c r="D7" t="s">
        <v>32</v>
      </c>
      <c r="E7" t="s">
        <v>34</v>
      </c>
      <c r="F7" t="s">
        <v>32</v>
      </c>
      <c r="G7" t="s">
        <v>32</v>
      </c>
      <c r="H7" t="s">
        <v>32</v>
      </c>
      <c r="I7" t="s">
        <v>32</v>
      </c>
      <c r="J7" t="s">
        <v>32</v>
      </c>
      <c r="K7" t="s">
        <v>7412</v>
      </c>
      <c r="L7" t="s">
        <v>32</v>
      </c>
      <c r="M7" t="s">
        <v>32</v>
      </c>
      <c r="N7" t="s">
        <v>32</v>
      </c>
      <c r="O7" t="s">
        <v>32</v>
      </c>
      <c r="P7" t="s">
        <v>32</v>
      </c>
      <c r="Q7" t="s">
        <v>75</v>
      </c>
      <c r="R7">
        <v>64</v>
      </c>
      <c r="S7">
        <v>-1</v>
      </c>
      <c r="T7" t="s">
        <v>32</v>
      </c>
      <c r="U7" s="1">
        <v>41072</v>
      </c>
      <c r="V7" t="s">
        <v>1598</v>
      </c>
      <c r="W7" t="s">
        <v>32</v>
      </c>
      <c r="X7" t="s">
        <v>49</v>
      </c>
      <c r="Y7" t="s">
        <v>79</v>
      </c>
      <c r="Z7" t="s">
        <v>475</v>
      </c>
      <c r="AA7" t="s">
        <v>69</v>
      </c>
      <c r="AB7" t="s">
        <v>233</v>
      </c>
      <c r="AC7" t="s">
        <v>71</v>
      </c>
      <c r="AD7" t="s">
        <v>95</v>
      </c>
      <c r="AE7" t="s">
        <v>54</v>
      </c>
    </row>
    <row r="8" spans="1:31" x14ac:dyDescent="0.2">
      <c r="A8">
        <v>18</v>
      </c>
      <c r="B8" t="s">
        <v>32</v>
      </c>
      <c r="C8" t="s">
        <v>32</v>
      </c>
      <c r="D8" t="s">
        <v>501</v>
      </c>
      <c r="E8" t="s">
        <v>34</v>
      </c>
      <c r="F8" t="s">
        <v>7873</v>
      </c>
      <c r="G8" t="s">
        <v>32</v>
      </c>
      <c r="H8" t="s">
        <v>32</v>
      </c>
      <c r="I8" t="s">
        <v>32</v>
      </c>
      <c r="J8" t="s">
        <v>32</v>
      </c>
      <c r="K8" t="s">
        <v>8712</v>
      </c>
      <c r="L8" t="s">
        <v>8713</v>
      </c>
      <c r="M8" t="s">
        <v>32</v>
      </c>
      <c r="N8" t="s">
        <v>8714</v>
      </c>
      <c r="O8" t="s">
        <v>8715</v>
      </c>
      <c r="P8" t="s">
        <v>32</v>
      </c>
      <c r="Q8" t="s">
        <v>32</v>
      </c>
      <c r="R8">
        <v>70</v>
      </c>
      <c r="S8">
        <v>20000</v>
      </c>
      <c r="T8" t="s">
        <v>32</v>
      </c>
      <c r="U8" s="1">
        <v>41085</v>
      </c>
      <c r="V8" t="s">
        <v>164</v>
      </c>
      <c r="W8" t="s">
        <v>32</v>
      </c>
      <c r="X8" t="s">
        <v>49</v>
      </c>
      <c r="Y8" t="s">
        <v>32</v>
      </c>
      <c r="Z8" t="s">
        <v>32</v>
      </c>
      <c r="AA8" t="s">
        <v>51</v>
      </c>
      <c r="AB8" t="s">
        <v>32</v>
      </c>
      <c r="AC8" t="s">
        <v>71</v>
      </c>
      <c r="AD8" t="s">
        <v>95</v>
      </c>
      <c r="AE8" t="s">
        <v>54</v>
      </c>
    </row>
    <row r="9" spans="1:31" x14ac:dyDescent="0.2">
      <c r="A9">
        <v>18</v>
      </c>
      <c r="B9" t="s">
        <v>620</v>
      </c>
      <c r="C9" t="s">
        <v>32</v>
      </c>
      <c r="D9" t="s">
        <v>33</v>
      </c>
      <c r="E9" t="s">
        <v>34</v>
      </c>
      <c r="F9" t="s">
        <v>4848</v>
      </c>
      <c r="G9" t="s">
        <v>11958</v>
      </c>
      <c r="H9" t="s">
        <v>11959</v>
      </c>
      <c r="I9" t="s">
        <v>11960</v>
      </c>
      <c r="J9" t="s">
        <v>11961</v>
      </c>
      <c r="K9" t="s">
        <v>32</v>
      </c>
      <c r="L9" t="s">
        <v>11962</v>
      </c>
      <c r="M9" t="s">
        <v>11963</v>
      </c>
      <c r="N9" t="s">
        <v>11964</v>
      </c>
      <c r="O9" t="s">
        <v>11965</v>
      </c>
      <c r="P9" t="s">
        <v>11966</v>
      </c>
      <c r="Q9" t="s">
        <v>32</v>
      </c>
      <c r="R9">
        <v>64</v>
      </c>
      <c r="S9">
        <v>-1</v>
      </c>
      <c r="T9" t="s">
        <v>273</v>
      </c>
      <c r="U9" s="1">
        <v>41058</v>
      </c>
      <c r="V9" t="s">
        <v>1632</v>
      </c>
      <c r="W9" t="s">
        <v>204</v>
      </c>
      <c r="X9" t="s">
        <v>49</v>
      </c>
      <c r="Y9" t="s">
        <v>32</v>
      </c>
      <c r="Z9" t="s">
        <v>4341</v>
      </c>
      <c r="AA9" t="s">
        <v>69</v>
      </c>
      <c r="AB9" t="s">
        <v>233</v>
      </c>
      <c r="AC9" t="s">
        <v>71</v>
      </c>
      <c r="AD9" t="s">
        <v>11967</v>
      </c>
      <c r="AE9" t="s">
        <v>54</v>
      </c>
    </row>
    <row r="10" spans="1:31" x14ac:dyDescent="0.2">
      <c r="A10">
        <v>18</v>
      </c>
      <c r="B10" t="s">
        <v>169</v>
      </c>
      <c r="C10" t="s">
        <v>155</v>
      </c>
      <c r="D10" t="s">
        <v>501</v>
      </c>
      <c r="E10" t="s">
        <v>34</v>
      </c>
      <c r="F10" t="s">
        <v>4848</v>
      </c>
      <c r="G10" t="s">
        <v>13336</v>
      </c>
      <c r="H10" t="s">
        <v>13337</v>
      </c>
      <c r="I10" t="s">
        <v>13338</v>
      </c>
      <c r="J10" t="s">
        <v>13339</v>
      </c>
      <c r="K10" t="s">
        <v>32</v>
      </c>
      <c r="L10" t="s">
        <v>32</v>
      </c>
      <c r="M10" t="s">
        <v>13340</v>
      </c>
      <c r="N10" t="s">
        <v>13341</v>
      </c>
      <c r="O10" t="s">
        <v>32</v>
      </c>
      <c r="P10" t="s">
        <v>32</v>
      </c>
      <c r="Q10" t="s">
        <v>67</v>
      </c>
      <c r="R10">
        <v>69</v>
      </c>
      <c r="S10">
        <v>-1</v>
      </c>
      <c r="T10" t="s">
        <v>273</v>
      </c>
      <c r="U10" s="1">
        <v>40818</v>
      </c>
      <c r="V10" t="s">
        <v>1598</v>
      </c>
      <c r="W10" t="s">
        <v>32</v>
      </c>
      <c r="X10" t="s">
        <v>49</v>
      </c>
      <c r="Y10" t="s">
        <v>435</v>
      </c>
      <c r="Z10" t="s">
        <v>2161</v>
      </c>
      <c r="AA10" t="s">
        <v>51</v>
      </c>
      <c r="AB10" t="s">
        <v>233</v>
      </c>
      <c r="AC10" t="s">
        <v>71</v>
      </c>
      <c r="AD10" t="s">
        <v>168</v>
      </c>
      <c r="AE10" t="s">
        <v>54</v>
      </c>
    </row>
    <row r="11" spans="1:31" x14ac:dyDescent="0.2">
      <c r="A11">
        <v>18</v>
      </c>
      <c r="B11" t="s">
        <v>169</v>
      </c>
      <c r="C11" t="s">
        <v>113</v>
      </c>
      <c r="D11" t="s">
        <v>33</v>
      </c>
      <c r="E11" t="s">
        <v>32</v>
      </c>
      <c r="F11" t="s">
        <v>1139</v>
      </c>
      <c r="G11" t="s">
        <v>13706</v>
      </c>
      <c r="H11" t="s">
        <v>13707</v>
      </c>
      <c r="I11" t="s">
        <v>4582</v>
      </c>
      <c r="J11" t="s">
        <v>13708</v>
      </c>
      <c r="K11" t="s">
        <v>13709</v>
      </c>
      <c r="L11" t="s">
        <v>13710</v>
      </c>
      <c r="M11" t="s">
        <v>13711</v>
      </c>
      <c r="N11" t="s">
        <v>13712</v>
      </c>
      <c r="O11" t="s">
        <v>32</v>
      </c>
      <c r="P11" t="s">
        <v>13713</v>
      </c>
      <c r="Q11" t="s">
        <v>321</v>
      </c>
      <c r="R11">
        <v>70</v>
      </c>
      <c r="S11">
        <v>20000</v>
      </c>
      <c r="T11" t="s">
        <v>231</v>
      </c>
      <c r="U11" s="1">
        <v>41030</v>
      </c>
      <c r="V11" t="s">
        <v>822</v>
      </c>
      <c r="W11" t="s">
        <v>1207</v>
      </c>
      <c r="X11" t="s">
        <v>49</v>
      </c>
      <c r="Y11" t="s">
        <v>32</v>
      </c>
      <c r="Z11" t="s">
        <v>151</v>
      </c>
      <c r="AA11" t="s">
        <v>51</v>
      </c>
      <c r="AB11" t="s">
        <v>152</v>
      </c>
      <c r="AC11" t="s">
        <v>170</v>
      </c>
      <c r="AD11" t="s">
        <v>95</v>
      </c>
      <c r="AE11" t="s">
        <v>54</v>
      </c>
    </row>
    <row r="12" spans="1:31" x14ac:dyDescent="0.2">
      <c r="A12">
        <v>18</v>
      </c>
      <c r="B12" t="s">
        <v>1525</v>
      </c>
      <c r="C12" t="s">
        <v>1043</v>
      </c>
      <c r="D12" t="s">
        <v>888</v>
      </c>
      <c r="E12" t="s">
        <v>34</v>
      </c>
      <c r="F12" t="s">
        <v>32</v>
      </c>
      <c r="G12" t="s">
        <v>32</v>
      </c>
      <c r="H12" t="s">
        <v>14404</v>
      </c>
      <c r="I12" t="s">
        <v>14405</v>
      </c>
      <c r="J12" t="s">
        <v>14406</v>
      </c>
      <c r="K12" t="s">
        <v>14407</v>
      </c>
      <c r="L12" t="e">
        <f>- going to the gym  - singing  - cooking  - reading  - sf giants games  - laughing</f>
        <v>#NAME?</v>
      </c>
      <c r="M12" t="s">
        <v>32</v>
      </c>
      <c r="N12" t="s">
        <v>14408</v>
      </c>
      <c r="O12" t="s">
        <v>32</v>
      </c>
      <c r="P12" t="s">
        <v>14409</v>
      </c>
      <c r="Q12" t="s">
        <v>75</v>
      </c>
      <c r="R12">
        <v>65</v>
      </c>
      <c r="S12">
        <v>-1</v>
      </c>
      <c r="T12" t="s">
        <v>273</v>
      </c>
      <c r="U12" s="1">
        <v>41089</v>
      </c>
      <c r="V12" t="s">
        <v>14410</v>
      </c>
      <c r="W12" t="s">
        <v>32</v>
      </c>
      <c r="X12" t="s">
        <v>49</v>
      </c>
      <c r="Y12" t="s">
        <v>32</v>
      </c>
      <c r="Z12" t="s">
        <v>151</v>
      </c>
      <c r="AA12" t="s">
        <v>69</v>
      </c>
      <c r="AB12" t="s">
        <v>1633</v>
      </c>
      <c r="AC12" t="s">
        <v>71</v>
      </c>
      <c r="AD12" t="s">
        <v>511</v>
      </c>
      <c r="AE12" t="s">
        <v>54</v>
      </c>
    </row>
    <row r="13" spans="1:31" x14ac:dyDescent="0.2">
      <c r="A13">
        <v>18</v>
      </c>
      <c r="B13" t="s">
        <v>169</v>
      </c>
      <c r="C13" t="s">
        <v>155</v>
      </c>
      <c r="D13" t="s">
        <v>33</v>
      </c>
      <c r="E13" t="s">
        <v>34</v>
      </c>
      <c r="F13" t="s">
        <v>221</v>
      </c>
      <c r="G13" t="s">
        <v>14449</v>
      </c>
      <c r="H13" t="s">
        <v>14450</v>
      </c>
      <c r="I13" t="s">
        <v>14451</v>
      </c>
      <c r="J13" t="s">
        <v>14452</v>
      </c>
      <c r="K13" t="s">
        <v>14453</v>
      </c>
      <c r="L13" t="s">
        <v>14454</v>
      </c>
      <c r="M13" t="s">
        <v>14455</v>
      </c>
      <c r="N13" t="s">
        <v>14456</v>
      </c>
      <c r="O13" t="s">
        <v>14457</v>
      </c>
      <c r="P13" t="s">
        <v>14458</v>
      </c>
      <c r="Q13" t="s">
        <v>1322</v>
      </c>
      <c r="R13">
        <v>71</v>
      </c>
      <c r="S13">
        <v>20000</v>
      </c>
      <c r="T13" t="s">
        <v>273</v>
      </c>
      <c r="U13" s="1">
        <v>41089</v>
      </c>
      <c r="V13" t="s">
        <v>1632</v>
      </c>
      <c r="W13" t="s">
        <v>92</v>
      </c>
      <c r="X13" t="s">
        <v>49</v>
      </c>
      <c r="Y13" t="s">
        <v>93</v>
      </c>
      <c r="Z13" t="s">
        <v>1255</v>
      </c>
      <c r="AA13" t="s">
        <v>51</v>
      </c>
      <c r="AB13" t="s">
        <v>344</v>
      </c>
      <c r="AC13" t="s">
        <v>220</v>
      </c>
      <c r="AD13" t="s">
        <v>14459</v>
      </c>
      <c r="AE13" t="s">
        <v>54</v>
      </c>
    </row>
    <row r="14" spans="1:31" x14ac:dyDescent="0.2">
      <c r="A14">
        <v>18</v>
      </c>
      <c r="B14" t="s">
        <v>96</v>
      </c>
      <c r="C14" t="s">
        <v>155</v>
      </c>
      <c r="D14" t="s">
        <v>33</v>
      </c>
      <c r="E14" t="s">
        <v>170</v>
      </c>
      <c r="F14" t="s">
        <v>35</v>
      </c>
      <c r="G14" t="s">
        <v>15999</v>
      </c>
      <c r="H14" t="s">
        <v>16000</v>
      </c>
      <c r="I14" t="s">
        <v>16001</v>
      </c>
      <c r="J14" t="s">
        <v>16002</v>
      </c>
      <c r="K14" t="s">
        <v>16003</v>
      </c>
      <c r="L14" t="s">
        <v>32</v>
      </c>
      <c r="M14" t="s">
        <v>16004</v>
      </c>
      <c r="N14" t="s">
        <v>16005</v>
      </c>
      <c r="O14" t="s">
        <v>16006</v>
      </c>
      <c r="P14" t="s">
        <v>16007</v>
      </c>
      <c r="Q14" t="s">
        <v>924</v>
      </c>
      <c r="R14">
        <v>71</v>
      </c>
      <c r="S14">
        <v>20000</v>
      </c>
      <c r="T14" t="s">
        <v>273</v>
      </c>
      <c r="U14" s="1">
        <v>41058</v>
      </c>
      <c r="V14" t="s">
        <v>1598</v>
      </c>
      <c r="W14" t="s">
        <v>217</v>
      </c>
      <c r="X14" t="s">
        <v>49</v>
      </c>
      <c r="Y14" t="s">
        <v>93</v>
      </c>
      <c r="Z14" t="s">
        <v>246</v>
      </c>
      <c r="AA14" t="s">
        <v>51</v>
      </c>
      <c r="AB14" t="s">
        <v>110</v>
      </c>
      <c r="AC14" t="s">
        <v>248</v>
      </c>
      <c r="AD14" t="s">
        <v>16008</v>
      </c>
      <c r="AE14" t="s">
        <v>54</v>
      </c>
    </row>
    <row r="15" spans="1:31" x14ac:dyDescent="0.2">
      <c r="A15">
        <v>18</v>
      </c>
      <c r="B15" t="s">
        <v>112</v>
      </c>
      <c r="C15" t="s">
        <v>32</v>
      </c>
      <c r="D15" t="s">
        <v>33</v>
      </c>
      <c r="E15" t="s">
        <v>34</v>
      </c>
      <c r="F15" t="s">
        <v>35</v>
      </c>
      <c r="G15" t="s">
        <v>32</v>
      </c>
      <c r="H15" t="s">
        <v>17253</v>
      </c>
      <c r="I15" t="s">
        <v>32</v>
      </c>
      <c r="J15" t="s">
        <v>32</v>
      </c>
      <c r="K15" t="s">
        <v>17254</v>
      </c>
      <c r="L15" t="s">
        <v>17255</v>
      </c>
      <c r="M15" t="s">
        <v>32</v>
      </c>
      <c r="N15" t="s">
        <v>17256</v>
      </c>
      <c r="O15" t="s">
        <v>17257</v>
      </c>
      <c r="P15" t="s">
        <v>17258</v>
      </c>
      <c r="Q15" t="s">
        <v>75</v>
      </c>
      <c r="R15">
        <v>66</v>
      </c>
      <c r="S15">
        <v>-1</v>
      </c>
      <c r="T15" t="s">
        <v>273</v>
      </c>
      <c r="U15" s="1">
        <v>41023</v>
      </c>
      <c r="V15" t="s">
        <v>1632</v>
      </c>
      <c r="W15" t="s">
        <v>92</v>
      </c>
      <c r="X15" t="s">
        <v>49</v>
      </c>
      <c r="Y15" t="s">
        <v>435</v>
      </c>
      <c r="Z15" t="s">
        <v>475</v>
      </c>
      <c r="AA15" t="s">
        <v>51</v>
      </c>
      <c r="AB15" t="s">
        <v>110</v>
      </c>
      <c r="AC15" t="s">
        <v>71</v>
      </c>
      <c r="AD15" t="s">
        <v>17259</v>
      </c>
      <c r="AE15" t="s">
        <v>54</v>
      </c>
    </row>
    <row r="16" spans="1:31" x14ac:dyDescent="0.2">
      <c r="A16">
        <v>18</v>
      </c>
      <c r="B16" t="s">
        <v>55</v>
      </c>
      <c r="C16" t="s">
        <v>155</v>
      </c>
      <c r="D16" t="s">
        <v>33</v>
      </c>
      <c r="E16" t="s">
        <v>34</v>
      </c>
      <c r="F16" t="s">
        <v>221</v>
      </c>
      <c r="G16" t="s">
        <v>18625</v>
      </c>
      <c r="H16" t="s">
        <v>18626</v>
      </c>
      <c r="I16" t="s">
        <v>18627</v>
      </c>
      <c r="J16" t="s">
        <v>18628</v>
      </c>
      <c r="K16" t="s">
        <v>18629</v>
      </c>
      <c r="L16" t="s">
        <v>18630</v>
      </c>
      <c r="M16" t="s">
        <v>18631</v>
      </c>
      <c r="N16" t="s">
        <v>18632</v>
      </c>
      <c r="O16" t="s">
        <v>18633</v>
      </c>
      <c r="P16" t="s">
        <v>18634</v>
      </c>
      <c r="Q16" t="s">
        <v>6519</v>
      </c>
      <c r="R16">
        <v>68</v>
      </c>
      <c r="S16">
        <v>20000</v>
      </c>
      <c r="T16" t="s">
        <v>273</v>
      </c>
      <c r="U16" s="1">
        <v>41090</v>
      </c>
      <c r="V16" t="s">
        <v>48</v>
      </c>
      <c r="W16" t="s">
        <v>92</v>
      </c>
      <c r="X16" t="s">
        <v>49</v>
      </c>
      <c r="Y16" t="s">
        <v>93</v>
      </c>
      <c r="Z16" t="s">
        <v>246</v>
      </c>
      <c r="AA16" t="s">
        <v>51</v>
      </c>
      <c r="AB16" t="s">
        <v>124</v>
      </c>
      <c r="AC16" t="s">
        <v>170</v>
      </c>
      <c r="AD16" t="s">
        <v>18635</v>
      </c>
      <c r="AE16" t="s">
        <v>54</v>
      </c>
    </row>
    <row r="17" spans="1:31" x14ac:dyDescent="0.2">
      <c r="A17">
        <v>18</v>
      </c>
      <c r="B17" t="s">
        <v>620</v>
      </c>
      <c r="C17" t="s">
        <v>155</v>
      </c>
      <c r="D17" t="s">
        <v>33</v>
      </c>
      <c r="E17" t="s">
        <v>34</v>
      </c>
      <c r="F17" t="s">
        <v>1139</v>
      </c>
      <c r="G17" t="s">
        <v>19487</v>
      </c>
      <c r="H17" t="s">
        <v>19488</v>
      </c>
      <c r="I17" t="s">
        <v>19489</v>
      </c>
      <c r="J17" t="s">
        <v>6869</v>
      </c>
      <c r="K17" t="s">
        <v>19490</v>
      </c>
      <c r="L17" t="s">
        <v>19491</v>
      </c>
      <c r="M17" t="s">
        <v>4933</v>
      </c>
      <c r="N17" t="s">
        <v>19492</v>
      </c>
      <c r="O17" t="s">
        <v>19493</v>
      </c>
      <c r="P17" t="s">
        <v>19494</v>
      </c>
      <c r="Q17" t="s">
        <v>19495</v>
      </c>
      <c r="R17">
        <v>63</v>
      </c>
      <c r="S17">
        <v>-1</v>
      </c>
      <c r="T17" t="s">
        <v>273</v>
      </c>
      <c r="U17" s="1">
        <v>41090</v>
      </c>
      <c r="V17" t="s">
        <v>822</v>
      </c>
      <c r="W17" t="s">
        <v>204</v>
      </c>
      <c r="X17" t="s">
        <v>49</v>
      </c>
      <c r="Y17" t="s">
        <v>192</v>
      </c>
      <c r="Z17" t="s">
        <v>166</v>
      </c>
      <c r="AA17" t="s">
        <v>69</v>
      </c>
      <c r="AB17" t="s">
        <v>167</v>
      </c>
      <c r="AC17" t="s">
        <v>71</v>
      </c>
      <c r="AD17" t="s">
        <v>19496</v>
      </c>
      <c r="AE17" t="s">
        <v>54</v>
      </c>
    </row>
    <row r="18" spans="1:31" x14ac:dyDescent="0.2">
      <c r="A18">
        <v>18</v>
      </c>
      <c r="B18" t="s">
        <v>620</v>
      </c>
      <c r="C18" t="s">
        <v>113</v>
      </c>
      <c r="D18" t="s">
        <v>33</v>
      </c>
      <c r="E18" t="s">
        <v>98</v>
      </c>
      <c r="F18" t="s">
        <v>7873</v>
      </c>
      <c r="G18" t="s">
        <v>19539</v>
      </c>
      <c r="H18" t="s">
        <v>19540</v>
      </c>
      <c r="I18" t="s">
        <v>19541</v>
      </c>
      <c r="J18" t="s">
        <v>19542</v>
      </c>
      <c r="K18" t="s">
        <v>19543</v>
      </c>
      <c r="L18" t="s">
        <v>19544</v>
      </c>
      <c r="M18" t="s">
        <v>19545</v>
      </c>
      <c r="N18" t="s">
        <v>19546</v>
      </c>
      <c r="O18" t="s">
        <v>19547</v>
      </c>
      <c r="P18" t="s">
        <v>19548</v>
      </c>
      <c r="Q18" t="s">
        <v>321</v>
      </c>
      <c r="R18">
        <v>65</v>
      </c>
      <c r="S18">
        <v>-1</v>
      </c>
      <c r="T18" t="s">
        <v>32</v>
      </c>
      <c r="U18" s="1">
        <v>41090</v>
      </c>
      <c r="V18" t="s">
        <v>822</v>
      </c>
      <c r="W18" t="s">
        <v>204</v>
      </c>
      <c r="X18" t="s">
        <v>49</v>
      </c>
      <c r="Y18" t="s">
        <v>93</v>
      </c>
      <c r="Z18" t="s">
        <v>422</v>
      </c>
      <c r="AA18" t="s">
        <v>69</v>
      </c>
      <c r="AB18" t="s">
        <v>167</v>
      </c>
      <c r="AC18" t="s">
        <v>220</v>
      </c>
      <c r="AD18" t="s">
        <v>95</v>
      </c>
      <c r="AE18" t="s">
        <v>265</v>
      </c>
    </row>
    <row r="19" spans="1:31" x14ac:dyDescent="0.2">
      <c r="A19">
        <v>18</v>
      </c>
      <c r="B19" t="s">
        <v>112</v>
      </c>
      <c r="C19" t="s">
        <v>113</v>
      </c>
      <c r="D19" t="s">
        <v>182</v>
      </c>
      <c r="E19" t="s">
        <v>170</v>
      </c>
      <c r="F19" t="s">
        <v>1139</v>
      </c>
      <c r="G19" t="s">
        <v>23242</v>
      </c>
      <c r="H19" t="s">
        <v>23243</v>
      </c>
      <c r="I19" t="s">
        <v>23244</v>
      </c>
      <c r="J19" t="s">
        <v>23245</v>
      </c>
      <c r="K19" t="s">
        <v>32</v>
      </c>
      <c r="L19" t="s">
        <v>23246</v>
      </c>
      <c r="M19" t="s">
        <v>23247</v>
      </c>
      <c r="N19" t="s">
        <v>23248</v>
      </c>
      <c r="O19" t="s">
        <v>23249</v>
      </c>
      <c r="P19" t="s">
        <v>23250</v>
      </c>
      <c r="Q19" t="s">
        <v>321</v>
      </c>
      <c r="R19">
        <v>63</v>
      </c>
      <c r="S19">
        <v>1000000</v>
      </c>
      <c r="T19" t="s">
        <v>273</v>
      </c>
      <c r="U19" s="1">
        <v>41083</v>
      </c>
      <c r="V19" t="s">
        <v>822</v>
      </c>
      <c r="W19" t="s">
        <v>217</v>
      </c>
      <c r="X19" t="s">
        <v>398</v>
      </c>
      <c r="Y19" t="s">
        <v>435</v>
      </c>
      <c r="Z19" t="s">
        <v>1430</v>
      </c>
      <c r="AA19" t="s">
        <v>51</v>
      </c>
      <c r="AB19" t="s">
        <v>8072</v>
      </c>
      <c r="AC19" t="s">
        <v>71</v>
      </c>
      <c r="AD19" t="s">
        <v>447</v>
      </c>
      <c r="AE19" t="s">
        <v>54</v>
      </c>
    </row>
    <row r="20" spans="1:31" x14ac:dyDescent="0.2">
      <c r="A20">
        <v>18</v>
      </c>
      <c r="B20" t="s">
        <v>31</v>
      </c>
      <c r="C20" t="s">
        <v>155</v>
      </c>
      <c r="D20" t="s">
        <v>888</v>
      </c>
      <c r="E20" t="s">
        <v>170</v>
      </c>
      <c r="F20" t="s">
        <v>35</v>
      </c>
      <c r="G20" t="s">
        <v>26898</v>
      </c>
      <c r="H20" t="s">
        <v>26899</v>
      </c>
      <c r="I20" t="s">
        <v>26900</v>
      </c>
      <c r="J20" t="s">
        <v>26901</v>
      </c>
      <c r="K20" t="s">
        <v>26902</v>
      </c>
      <c r="L20" t="s">
        <v>26903</v>
      </c>
      <c r="M20" t="s">
        <v>26904</v>
      </c>
      <c r="N20" t="s">
        <v>26905</v>
      </c>
      <c r="O20" t="s">
        <v>22827</v>
      </c>
      <c r="P20" t="s">
        <v>26906</v>
      </c>
      <c r="Q20" t="s">
        <v>924</v>
      </c>
      <c r="R20">
        <v>74</v>
      </c>
      <c r="S20">
        <v>-1</v>
      </c>
      <c r="T20" t="s">
        <v>273</v>
      </c>
      <c r="U20" s="1">
        <v>41090</v>
      </c>
      <c r="V20" t="s">
        <v>760</v>
      </c>
      <c r="W20" t="s">
        <v>92</v>
      </c>
      <c r="X20" t="s">
        <v>49</v>
      </c>
      <c r="Y20" t="s">
        <v>79</v>
      </c>
      <c r="Z20" t="s">
        <v>1430</v>
      </c>
      <c r="AA20" t="s">
        <v>51</v>
      </c>
      <c r="AB20" t="s">
        <v>52</v>
      </c>
      <c r="AC20" t="s">
        <v>111</v>
      </c>
      <c r="AD20" t="s">
        <v>4503</v>
      </c>
      <c r="AE20" t="s">
        <v>54</v>
      </c>
    </row>
    <row r="21" spans="1:31" x14ac:dyDescent="0.2">
      <c r="A21">
        <v>18</v>
      </c>
      <c r="B21" t="s">
        <v>169</v>
      </c>
      <c r="C21" t="s">
        <v>32</v>
      </c>
      <c r="D21" t="s">
        <v>501</v>
      </c>
      <c r="E21" t="s">
        <v>34</v>
      </c>
      <c r="F21" t="s">
        <v>32</v>
      </c>
      <c r="G21" t="s">
        <v>32</v>
      </c>
      <c r="H21" t="s">
        <v>30155</v>
      </c>
      <c r="I21" t="s">
        <v>32</v>
      </c>
      <c r="J21" t="s">
        <v>32</v>
      </c>
      <c r="K21" t="s">
        <v>32</v>
      </c>
      <c r="L21" t="s">
        <v>32</v>
      </c>
      <c r="M21" t="s">
        <v>32</v>
      </c>
      <c r="N21" t="s">
        <v>32</v>
      </c>
      <c r="O21" t="s">
        <v>32</v>
      </c>
      <c r="P21" t="s">
        <v>32</v>
      </c>
      <c r="Q21" t="s">
        <v>32</v>
      </c>
      <c r="R21">
        <v>68</v>
      </c>
      <c r="S21">
        <v>-1</v>
      </c>
      <c r="T21" t="s">
        <v>32</v>
      </c>
      <c r="U21" s="1">
        <v>40979</v>
      </c>
      <c r="V21" t="s">
        <v>216</v>
      </c>
      <c r="W21" t="s">
        <v>32</v>
      </c>
      <c r="X21" t="s">
        <v>49</v>
      </c>
      <c r="Y21" t="s">
        <v>32</v>
      </c>
      <c r="Z21" t="s">
        <v>32</v>
      </c>
      <c r="AA21" t="s">
        <v>51</v>
      </c>
      <c r="AB21" t="s">
        <v>32</v>
      </c>
      <c r="AC21" t="s">
        <v>71</v>
      </c>
      <c r="AD21" t="s">
        <v>95</v>
      </c>
      <c r="AE21" t="s">
        <v>54</v>
      </c>
    </row>
    <row r="22" spans="1:31" x14ac:dyDescent="0.2">
      <c r="A22">
        <v>18</v>
      </c>
      <c r="B22" t="s">
        <v>169</v>
      </c>
      <c r="C22" t="s">
        <v>83</v>
      </c>
      <c r="D22" t="s">
        <v>33</v>
      </c>
      <c r="E22" t="s">
        <v>34</v>
      </c>
      <c r="F22" t="s">
        <v>35</v>
      </c>
      <c r="G22" t="s">
        <v>30394</v>
      </c>
      <c r="H22" t="s">
        <v>30395</v>
      </c>
      <c r="I22" t="s">
        <v>30396</v>
      </c>
      <c r="J22" t="s">
        <v>30397</v>
      </c>
      <c r="K22" t="s">
        <v>30398</v>
      </c>
      <c r="L22" t="s">
        <v>30399</v>
      </c>
      <c r="M22" t="s">
        <v>30400</v>
      </c>
      <c r="N22" t="s">
        <v>30401</v>
      </c>
      <c r="O22" t="s">
        <v>32</v>
      </c>
      <c r="P22" t="s">
        <v>30402</v>
      </c>
      <c r="Q22" t="s">
        <v>67</v>
      </c>
      <c r="R22">
        <v>67</v>
      </c>
      <c r="S22">
        <v>-1</v>
      </c>
      <c r="T22" t="s">
        <v>68</v>
      </c>
      <c r="U22" s="1">
        <v>41025</v>
      </c>
      <c r="V22" t="s">
        <v>232</v>
      </c>
      <c r="W22" t="s">
        <v>217</v>
      </c>
      <c r="X22" t="s">
        <v>49</v>
      </c>
      <c r="Y22" t="s">
        <v>93</v>
      </c>
      <c r="Z22" t="s">
        <v>205</v>
      </c>
      <c r="AA22" t="s">
        <v>69</v>
      </c>
      <c r="AB22" t="s">
        <v>344</v>
      </c>
      <c r="AC22" t="s">
        <v>220</v>
      </c>
      <c r="AD22" t="s">
        <v>95</v>
      </c>
      <c r="AE22" t="s">
        <v>54</v>
      </c>
    </row>
    <row r="23" spans="1:31" x14ac:dyDescent="0.2">
      <c r="A23">
        <v>18</v>
      </c>
      <c r="B23" t="s">
        <v>96</v>
      </c>
      <c r="C23" t="s">
        <v>32</v>
      </c>
      <c r="D23" t="s">
        <v>33</v>
      </c>
      <c r="E23" t="s">
        <v>34</v>
      </c>
      <c r="F23" t="s">
        <v>4848</v>
      </c>
      <c r="G23" t="s">
        <v>31874</v>
      </c>
      <c r="H23" t="s">
        <v>31875</v>
      </c>
      <c r="I23" t="s">
        <v>31876</v>
      </c>
      <c r="J23" t="s">
        <v>31877</v>
      </c>
      <c r="K23" t="s">
        <v>31878</v>
      </c>
      <c r="L23" t="s">
        <v>31879</v>
      </c>
      <c r="M23" t="s">
        <v>31880</v>
      </c>
      <c r="N23" t="s">
        <v>31881</v>
      </c>
      <c r="O23" t="s">
        <v>32</v>
      </c>
      <c r="P23" t="s">
        <v>31882</v>
      </c>
      <c r="Q23" t="s">
        <v>75</v>
      </c>
      <c r="R23">
        <v>67</v>
      </c>
      <c r="S23">
        <v>-1</v>
      </c>
      <c r="T23" t="s">
        <v>203</v>
      </c>
      <c r="U23" s="1">
        <v>41089</v>
      </c>
      <c r="V23" t="s">
        <v>48</v>
      </c>
      <c r="W23" t="s">
        <v>473</v>
      </c>
      <c r="X23" t="s">
        <v>49</v>
      </c>
      <c r="Y23" t="s">
        <v>93</v>
      </c>
      <c r="Z23" t="s">
        <v>151</v>
      </c>
      <c r="AA23" t="s">
        <v>69</v>
      </c>
      <c r="AB23" t="s">
        <v>299</v>
      </c>
      <c r="AC23" t="s">
        <v>170</v>
      </c>
      <c r="AD23" t="s">
        <v>95</v>
      </c>
      <c r="AE23" t="s">
        <v>54</v>
      </c>
    </row>
    <row r="24" spans="1:31" x14ac:dyDescent="0.2">
      <c r="A24">
        <v>18</v>
      </c>
      <c r="B24" t="s">
        <v>112</v>
      </c>
      <c r="C24" t="s">
        <v>32</v>
      </c>
      <c r="D24" t="s">
        <v>98</v>
      </c>
      <c r="E24" t="s">
        <v>170</v>
      </c>
      <c r="F24" t="s">
        <v>32</v>
      </c>
      <c r="G24" t="s">
        <v>32872</v>
      </c>
      <c r="H24" t="s">
        <v>32873</v>
      </c>
      <c r="I24" t="s">
        <v>32</v>
      </c>
      <c r="J24" t="s">
        <v>32</v>
      </c>
      <c r="K24" t="s">
        <v>32</v>
      </c>
      <c r="L24" t="s">
        <v>32</v>
      </c>
      <c r="M24" t="s">
        <v>32</v>
      </c>
      <c r="N24" t="s">
        <v>32</v>
      </c>
      <c r="O24" t="s">
        <v>32</v>
      </c>
      <c r="P24" t="s">
        <v>32</v>
      </c>
      <c r="Q24" t="s">
        <v>75</v>
      </c>
      <c r="R24">
        <v>66</v>
      </c>
      <c r="S24">
        <v>-1</v>
      </c>
      <c r="T24" t="s">
        <v>32</v>
      </c>
      <c r="U24" s="1">
        <v>41088</v>
      </c>
      <c r="V24" t="s">
        <v>739</v>
      </c>
      <c r="W24" t="s">
        <v>32</v>
      </c>
      <c r="X24" t="s">
        <v>49</v>
      </c>
      <c r="Y24" t="s">
        <v>32</v>
      </c>
      <c r="Z24" t="s">
        <v>32</v>
      </c>
      <c r="AA24" t="s">
        <v>69</v>
      </c>
      <c r="AB24" t="s">
        <v>94</v>
      </c>
      <c r="AC24" t="s">
        <v>111</v>
      </c>
      <c r="AD24" t="s">
        <v>95</v>
      </c>
      <c r="AE24" t="s">
        <v>54</v>
      </c>
    </row>
    <row r="25" spans="1:31" x14ac:dyDescent="0.2">
      <c r="A25">
        <v>18</v>
      </c>
      <c r="B25" t="s">
        <v>55</v>
      </c>
      <c r="C25" t="s">
        <v>83</v>
      </c>
      <c r="D25" t="s">
        <v>33</v>
      </c>
      <c r="E25" t="s">
        <v>34</v>
      </c>
      <c r="F25" t="s">
        <v>35</v>
      </c>
      <c r="G25" t="s">
        <v>35825</v>
      </c>
      <c r="H25" t="s">
        <v>35826</v>
      </c>
      <c r="I25" t="s">
        <v>35827</v>
      </c>
      <c r="J25" t="s">
        <v>35828</v>
      </c>
      <c r="K25" t="s">
        <v>35829</v>
      </c>
      <c r="L25" t="s">
        <v>35830</v>
      </c>
      <c r="M25" t="s">
        <v>35831</v>
      </c>
      <c r="N25" t="s">
        <v>35832</v>
      </c>
      <c r="O25" t="s">
        <v>35833</v>
      </c>
      <c r="P25" t="s">
        <v>35834</v>
      </c>
      <c r="Q25" t="s">
        <v>35835</v>
      </c>
      <c r="R25">
        <v>64</v>
      </c>
      <c r="S25">
        <v>-1</v>
      </c>
      <c r="T25" t="s">
        <v>273</v>
      </c>
      <c r="U25" s="1">
        <v>41086</v>
      </c>
      <c r="V25" t="s">
        <v>48</v>
      </c>
      <c r="W25" t="s">
        <v>32</v>
      </c>
      <c r="X25" t="s">
        <v>49</v>
      </c>
      <c r="Y25" t="s">
        <v>245</v>
      </c>
      <c r="Z25" t="s">
        <v>205</v>
      </c>
      <c r="AA25" t="s">
        <v>69</v>
      </c>
      <c r="AB25" t="s">
        <v>1633</v>
      </c>
      <c r="AC25" t="s">
        <v>71</v>
      </c>
      <c r="AD25" t="s">
        <v>13304</v>
      </c>
      <c r="AE25" t="s">
        <v>346</v>
      </c>
    </row>
    <row r="26" spans="1:31" x14ac:dyDescent="0.2">
      <c r="A26">
        <v>18</v>
      </c>
      <c r="B26" t="s">
        <v>96</v>
      </c>
      <c r="C26" t="s">
        <v>155</v>
      </c>
      <c r="D26" t="s">
        <v>182</v>
      </c>
      <c r="E26" t="s">
        <v>34</v>
      </c>
      <c r="F26" t="s">
        <v>1139</v>
      </c>
      <c r="G26" t="s">
        <v>40076</v>
      </c>
      <c r="H26" t="s">
        <v>40077</v>
      </c>
      <c r="I26" t="s">
        <v>4582</v>
      </c>
      <c r="J26" t="s">
        <v>40078</v>
      </c>
      <c r="K26" t="s">
        <v>40079</v>
      </c>
      <c r="L26" t="s">
        <v>40080</v>
      </c>
      <c r="M26" t="s">
        <v>40081</v>
      </c>
      <c r="N26" t="s">
        <v>40082</v>
      </c>
      <c r="O26" t="s">
        <v>40083</v>
      </c>
      <c r="P26" t="s">
        <v>40084</v>
      </c>
      <c r="Q26" t="s">
        <v>924</v>
      </c>
      <c r="R26">
        <v>68</v>
      </c>
      <c r="S26">
        <v>20000</v>
      </c>
      <c r="T26" t="s">
        <v>91</v>
      </c>
      <c r="U26" s="1">
        <v>41090</v>
      </c>
      <c r="V26" t="s">
        <v>861</v>
      </c>
      <c r="W26" t="s">
        <v>92</v>
      </c>
      <c r="X26" t="s">
        <v>49</v>
      </c>
      <c r="Y26" t="s">
        <v>93</v>
      </c>
      <c r="Z26" t="s">
        <v>32</v>
      </c>
      <c r="AA26" t="s">
        <v>51</v>
      </c>
      <c r="AB26" t="s">
        <v>521</v>
      </c>
      <c r="AC26" t="s">
        <v>71</v>
      </c>
      <c r="AD26" t="s">
        <v>1419</v>
      </c>
      <c r="AE26" t="s">
        <v>54</v>
      </c>
    </row>
    <row r="27" spans="1:31" x14ac:dyDescent="0.2">
      <c r="A27">
        <v>18</v>
      </c>
      <c r="B27" t="s">
        <v>32</v>
      </c>
      <c r="C27" t="s">
        <v>32</v>
      </c>
      <c r="D27" t="s">
        <v>32</v>
      </c>
      <c r="E27" t="s">
        <v>34</v>
      </c>
      <c r="F27" t="s">
        <v>32</v>
      </c>
      <c r="G27" t="s">
        <v>32</v>
      </c>
      <c r="H27" t="s">
        <v>40591</v>
      </c>
      <c r="I27" t="s">
        <v>40592</v>
      </c>
      <c r="J27" t="s">
        <v>40593</v>
      </c>
      <c r="K27" t="s">
        <v>40594</v>
      </c>
      <c r="L27" t="s">
        <v>32</v>
      </c>
      <c r="M27" t="s">
        <v>32</v>
      </c>
      <c r="N27" t="s">
        <v>40595</v>
      </c>
      <c r="O27" t="s">
        <v>40596</v>
      </c>
      <c r="P27" t="s">
        <v>40597</v>
      </c>
      <c r="Q27" t="s">
        <v>40598</v>
      </c>
      <c r="R27">
        <v>68</v>
      </c>
      <c r="S27">
        <v>-1</v>
      </c>
      <c r="T27" t="s">
        <v>32</v>
      </c>
      <c r="U27" s="1">
        <v>41053</v>
      </c>
      <c r="V27" t="s">
        <v>822</v>
      </c>
      <c r="W27" t="s">
        <v>32</v>
      </c>
      <c r="X27" t="s">
        <v>49</v>
      </c>
      <c r="Y27" t="s">
        <v>32</v>
      </c>
      <c r="Z27" t="s">
        <v>32</v>
      </c>
      <c r="AA27" t="s">
        <v>51</v>
      </c>
      <c r="AB27" t="s">
        <v>32</v>
      </c>
      <c r="AC27" t="s">
        <v>32</v>
      </c>
      <c r="AD27" t="s">
        <v>40599</v>
      </c>
      <c r="AE27" t="s">
        <v>54</v>
      </c>
    </row>
    <row r="28" spans="1:31" x14ac:dyDescent="0.2">
      <c r="A28">
        <v>19</v>
      </c>
      <c r="B28" t="s">
        <v>32</v>
      </c>
      <c r="C28" t="s">
        <v>278</v>
      </c>
      <c r="D28" t="s">
        <v>33</v>
      </c>
      <c r="E28" t="s">
        <v>34</v>
      </c>
      <c r="F28" t="s">
        <v>35</v>
      </c>
      <c r="G28" t="s">
        <v>32</v>
      </c>
      <c r="H28" t="s">
        <v>279</v>
      </c>
      <c r="I28" t="s">
        <v>280</v>
      </c>
      <c r="J28" t="s">
        <v>32</v>
      </c>
      <c r="K28" t="s">
        <v>281</v>
      </c>
      <c r="L28" t="s">
        <v>282</v>
      </c>
      <c r="M28" t="s">
        <v>32</v>
      </c>
      <c r="N28" t="s">
        <v>32</v>
      </c>
      <c r="O28" t="s">
        <v>283</v>
      </c>
      <c r="P28" t="s">
        <v>284</v>
      </c>
      <c r="Q28" t="s">
        <v>75</v>
      </c>
      <c r="R28">
        <v>67</v>
      </c>
      <c r="S28">
        <v>-1</v>
      </c>
      <c r="T28" t="s">
        <v>273</v>
      </c>
      <c r="U28" s="1">
        <v>41021</v>
      </c>
      <c r="V28" t="s">
        <v>48</v>
      </c>
      <c r="W28" t="s">
        <v>217</v>
      </c>
      <c r="X28" t="s">
        <v>49</v>
      </c>
      <c r="Y28" t="s">
        <v>245</v>
      </c>
      <c r="Z28" t="s">
        <v>32</v>
      </c>
      <c r="AA28" t="s">
        <v>69</v>
      </c>
      <c r="AB28" t="s">
        <v>285</v>
      </c>
      <c r="AC28" t="s">
        <v>170</v>
      </c>
      <c r="AD28" t="s">
        <v>286</v>
      </c>
      <c r="AE28" t="s">
        <v>54</v>
      </c>
    </row>
    <row r="29" spans="1:31" x14ac:dyDescent="0.2">
      <c r="A29">
        <v>19</v>
      </c>
      <c r="B29" t="s">
        <v>55</v>
      </c>
      <c r="C29" t="s">
        <v>97</v>
      </c>
      <c r="D29" t="s">
        <v>33</v>
      </c>
      <c r="E29" t="s">
        <v>170</v>
      </c>
      <c r="F29" t="s">
        <v>35</v>
      </c>
      <c r="G29" t="s">
        <v>486</v>
      </c>
      <c r="H29" t="s">
        <v>487</v>
      </c>
      <c r="I29" t="s">
        <v>488</v>
      </c>
      <c r="J29" t="s">
        <v>32</v>
      </c>
      <c r="K29" t="s">
        <v>489</v>
      </c>
      <c r="L29" t="s">
        <v>490</v>
      </c>
      <c r="M29" t="s">
        <v>491</v>
      </c>
      <c r="N29" t="s">
        <v>492</v>
      </c>
      <c r="O29" t="s">
        <v>493</v>
      </c>
      <c r="P29" t="s">
        <v>494</v>
      </c>
      <c r="Q29" t="s">
        <v>108</v>
      </c>
      <c r="R29">
        <v>68</v>
      </c>
      <c r="S29">
        <v>-1</v>
      </c>
      <c r="T29" t="s">
        <v>273</v>
      </c>
      <c r="U29" s="1">
        <v>41091</v>
      </c>
      <c r="V29" t="s">
        <v>48</v>
      </c>
      <c r="W29" t="s">
        <v>32</v>
      </c>
      <c r="X29" t="s">
        <v>244</v>
      </c>
      <c r="Y29" t="s">
        <v>495</v>
      </c>
      <c r="Z29" t="s">
        <v>32</v>
      </c>
      <c r="AA29" t="s">
        <v>51</v>
      </c>
      <c r="AB29" t="s">
        <v>379</v>
      </c>
      <c r="AC29" t="s">
        <v>32</v>
      </c>
      <c r="AD29" t="s">
        <v>496</v>
      </c>
      <c r="AE29" t="s">
        <v>54</v>
      </c>
    </row>
    <row r="30" spans="1:31" x14ac:dyDescent="0.2">
      <c r="A30">
        <v>19</v>
      </c>
      <c r="B30" t="s">
        <v>31</v>
      </c>
      <c r="C30" t="s">
        <v>32</v>
      </c>
      <c r="D30" t="s">
        <v>32</v>
      </c>
      <c r="E30" t="s">
        <v>34</v>
      </c>
      <c r="F30" t="s">
        <v>35</v>
      </c>
      <c r="G30" t="s">
        <v>681</v>
      </c>
      <c r="H30" t="s">
        <v>682</v>
      </c>
      <c r="I30" t="s">
        <v>683</v>
      </c>
      <c r="J30" t="s">
        <v>684</v>
      </c>
      <c r="K30" t="s">
        <v>685</v>
      </c>
      <c r="L30" t="s">
        <v>686</v>
      </c>
      <c r="M30" t="s">
        <v>32</v>
      </c>
      <c r="N30" t="s">
        <v>687</v>
      </c>
      <c r="O30" t="s">
        <v>688</v>
      </c>
      <c r="P30" t="s">
        <v>689</v>
      </c>
      <c r="Q30" t="s">
        <v>321</v>
      </c>
      <c r="R30">
        <v>66</v>
      </c>
      <c r="S30">
        <v>-1</v>
      </c>
      <c r="T30" t="s">
        <v>273</v>
      </c>
      <c r="U30" s="1">
        <v>40935</v>
      </c>
      <c r="V30" t="s">
        <v>48</v>
      </c>
      <c r="W30" t="s">
        <v>32</v>
      </c>
      <c r="X30" t="s">
        <v>244</v>
      </c>
      <c r="Y30" t="s">
        <v>93</v>
      </c>
      <c r="Z30" t="s">
        <v>32</v>
      </c>
      <c r="AA30" t="s">
        <v>51</v>
      </c>
      <c r="AB30" t="s">
        <v>690</v>
      </c>
      <c r="AC30" t="s">
        <v>111</v>
      </c>
      <c r="AD30" t="s">
        <v>53</v>
      </c>
      <c r="AE30" t="s">
        <v>54</v>
      </c>
    </row>
    <row r="31" spans="1:31" x14ac:dyDescent="0.2">
      <c r="A31">
        <v>19</v>
      </c>
      <c r="B31" t="s">
        <v>96</v>
      </c>
      <c r="C31" t="s">
        <v>32</v>
      </c>
      <c r="D31" t="s">
        <v>33</v>
      </c>
      <c r="E31" t="s">
        <v>32</v>
      </c>
      <c r="F31" t="s">
        <v>221</v>
      </c>
      <c r="G31" t="s">
        <v>1312</v>
      </c>
      <c r="H31" t="s">
        <v>1313</v>
      </c>
      <c r="I31" t="s">
        <v>1314</v>
      </c>
      <c r="J31" t="s">
        <v>1315</v>
      </c>
      <c r="K31" t="s">
        <v>1316</v>
      </c>
      <c r="L31" t="s">
        <v>1317</v>
      </c>
      <c r="M31" t="s">
        <v>1318</v>
      </c>
      <c r="N31" t="s">
        <v>1319</v>
      </c>
      <c r="O31" t="s">
        <v>1320</v>
      </c>
      <c r="P31" t="s">
        <v>1321</v>
      </c>
      <c r="Q31" t="s">
        <v>1322</v>
      </c>
      <c r="R31">
        <v>64</v>
      </c>
      <c r="S31">
        <v>-1</v>
      </c>
      <c r="T31" t="s">
        <v>32</v>
      </c>
      <c r="U31" s="1">
        <v>41023</v>
      </c>
      <c r="V31" t="s">
        <v>662</v>
      </c>
      <c r="W31" t="s">
        <v>1207</v>
      </c>
      <c r="X31" t="s">
        <v>398</v>
      </c>
      <c r="Y31" t="s">
        <v>435</v>
      </c>
      <c r="Z31" t="s">
        <v>32</v>
      </c>
      <c r="AA31" t="s">
        <v>69</v>
      </c>
      <c r="AB31" t="s">
        <v>124</v>
      </c>
      <c r="AC31" t="s">
        <v>111</v>
      </c>
      <c r="AD31" t="s">
        <v>95</v>
      </c>
      <c r="AE31" t="s">
        <v>54</v>
      </c>
    </row>
    <row r="32" spans="1:31" x14ac:dyDescent="0.2">
      <c r="A32">
        <v>19</v>
      </c>
      <c r="B32" t="s">
        <v>169</v>
      </c>
      <c r="C32" t="s">
        <v>155</v>
      </c>
      <c r="D32" t="s">
        <v>33</v>
      </c>
      <c r="E32" t="s">
        <v>34</v>
      </c>
      <c r="F32" t="s">
        <v>221</v>
      </c>
      <c r="G32" t="s">
        <v>32</v>
      </c>
      <c r="H32" t="s">
        <v>32</v>
      </c>
      <c r="I32" t="s">
        <v>32</v>
      </c>
      <c r="J32" t="s">
        <v>32</v>
      </c>
      <c r="K32" t="s">
        <v>32</v>
      </c>
      <c r="L32" t="s">
        <v>32</v>
      </c>
      <c r="M32" t="s">
        <v>32</v>
      </c>
      <c r="N32" t="s">
        <v>32</v>
      </c>
      <c r="O32" t="s">
        <v>32</v>
      </c>
      <c r="P32" t="s">
        <v>32</v>
      </c>
      <c r="Q32" t="s">
        <v>2150</v>
      </c>
      <c r="R32">
        <v>71</v>
      </c>
      <c r="S32">
        <v>-1</v>
      </c>
      <c r="T32" t="s">
        <v>273</v>
      </c>
      <c r="U32" s="1">
        <v>40840</v>
      </c>
      <c r="V32" t="s">
        <v>48</v>
      </c>
      <c r="W32" t="s">
        <v>32</v>
      </c>
      <c r="X32" t="s">
        <v>49</v>
      </c>
      <c r="Y32" t="s">
        <v>32</v>
      </c>
      <c r="Z32" t="s">
        <v>218</v>
      </c>
      <c r="AA32" t="s">
        <v>51</v>
      </c>
      <c r="AB32" t="s">
        <v>94</v>
      </c>
      <c r="AC32" t="s">
        <v>71</v>
      </c>
      <c r="AD32" t="s">
        <v>95</v>
      </c>
      <c r="AE32" t="s">
        <v>54</v>
      </c>
    </row>
    <row r="33" spans="1:31" x14ac:dyDescent="0.2">
      <c r="A33">
        <v>19</v>
      </c>
      <c r="B33" t="s">
        <v>31</v>
      </c>
      <c r="C33" t="s">
        <v>32</v>
      </c>
      <c r="D33" t="s">
        <v>33</v>
      </c>
      <c r="E33" t="s">
        <v>170</v>
      </c>
      <c r="F33" t="s">
        <v>221</v>
      </c>
      <c r="G33" t="s">
        <v>5419</v>
      </c>
      <c r="H33" t="s">
        <v>5420</v>
      </c>
      <c r="I33" t="s">
        <v>5421</v>
      </c>
      <c r="J33" t="s">
        <v>5422</v>
      </c>
      <c r="K33" t="s">
        <v>5423</v>
      </c>
      <c r="L33" t="s">
        <v>5424</v>
      </c>
      <c r="M33" t="s">
        <v>5425</v>
      </c>
      <c r="N33" t="s">
        <v>5426</v>
      </c>
      <c r="O33" t="s">
        <v>5427</v>
      </c>
      <c r="P33" t="s">
        <v>5428</v>
      </c>
      <c r="Q33" t="s">
        <v>67</v>
      </c>
      <c r="R33">
        <v>71</v>
      </c>
      <c r="S33">
        <v>-1</v>
      </c>
      <c r="T33" t="s">
        <v>273</v>
      </c>
      <c r="U33" s="1">
        <v>40821</v>
      </c>
      <c r="V33" t="s">
        <v>164</v>
      </c>
      <c r="W33" t="s">
        <v>32</v>
      </c>
      <c r="X33" t="s">
        <v>244</v>
      </c>
      <c r="Y33" t="s">
        <v>495</v>
      </c>
      <c r="Z33" t="s">
        <v>1255</v>
      </c>
      <c r="AA33" t="s">
        <v>51</v>
      </c>
      <c r="AB33" t="s">
        <v>852</v>
      </c>
      <c r="AC33" t="s">
        <v>111</v>
      </c>
      <c r="AD33" t="s">
        <v>168</v>
      </c>
      <c r="AE33" t="s">
        <v>54</v>
      </c>
    </row>
    <row r="34" spans="1:31" x14ac:dyDescent="0.2">
      <c r="A34">
        <v>19</v>
      </c>
      <c r="B34" t="s">
        <v>400</v>
      </c>
      <c r="C34" t="s">
        <v>97</v>
      </c>
      <c r="D34" t="s">
        <v>33</v>
      </c>
      <c r="E34" t="s">
        <v>170</v>
      </c>
      <c r="F34" t="s">
        <v>310</v>
      </c>
      <c r="G34" t="s">
        <v>5617</v>
      </c>
      <c r="H34" t="s">
        <v>5618</v>
      </c>
      <c r="I34" t="s">
        <v>5619</v>
      </c>
      <c r="J34" t="s">
        <v>5620</v>
      </c>
      <c r="K34" t="s">
        <v>32</v>
      </c>
      <c r="L34" t="s">
        <v>5621</v>
      </c>
      <c r="M34" t="s">
        <v>5622</v>
      </c>
      <c r="N34" t="s">
        <v>5623</v>
      </c>
      <c r="O34" t="s">
        <v>5624</v>
      </c>
      <c r="P34" t="s">
        <v>5625</v>
      </c>
      <c r="Q34" t="s">
        <v>924</v>
      </c>
      <c r="R34">
        <v>62</v>
      </c>
      <c r="S34">
        <v>-1</v>
      </c>
      <c r="T34" t="s">
        <v>273</v>
      </c>
      <c r="U34" s="1">
        <v>41090</v>
      </c>
      <c r="V34" t="s">
        <v>739</v>
      </c>
      <c r="W34" t="s">
        <v>1207</v>
      </c>
      <c r="X34" t="s">
        <v>398</v>
      </c>
      <c r="Y34" t="s">
        <v>245</v>
      </c>
      <c r="Z34" t="s">
        <v>1045</v>
      </c>
      <c r="AA34" t="s">
        <v>69</v>
      </c>
      <c r="AB34" t="s">
        <v>167</v>
      </c>
      <c r="AC34" t="s">
        <v>71</v>
      </c>
      <c r="AD34" t="s">
        <v>3009</v>
      </c>
      <c r="AE34" t="s">
        <v>54</v>
      </c>
    </row>
    <row r="35" spans="1:31" x14ac:dyDescent="0.2">
      <c r="A35">
        <v>19</v>
      </c>
      <c r="B35" t="s">
        <v>96</v>
      </c>
      <c r="C35" t="s">
        <v>97</v>
      </c>
      <c r="D35" t="s">
        <v>501</v>
      </c>
      <c r="E35" t="s">
        <v>34</v>
      </c>
      <c r="F35" t="s">
        <v>32</v>
      </c>
      <c r="G35" t="s">
        <v>6073</v>
      </c>
      <c r="H35" t="s">
        <v>6074</v>
      </c>
      <c r="I35" t="s">
        <v>6075</v>
      </c>
      <c r="J35" t="s">
        <v>6076</v>
      </c>
      <c r="K35" t="s">
        <v>6077</v>
      </c>
      <c r="L35" t="s">
        <v>6078</v>
      </c>
      <c r="M35" t="s">
        <v>6079</v>
      </c>
      <c r="N35" t="s">
        <v>6080</v>
      </c>
      <c r="O35" t="s">
        <v>6081</v>
      </c>
      <c r="P35" t="s">
        <v>6082</v>
      </c>
      <c r="Q35" t="s">
        <v>75</v>
      </c>
      <c r="R35">
        <v>75</v>
      </c>
      <c r="S35">
        <v>-1</v>
      </c>
      <c r="T35" t="s">
        <v>47</v>
      </c>
      <c r="U35" s="1">
        <v>41088</v>
      </c>
      <c r="V35" t="s">
        <v>822</v>
      </c>
      <c r="W35" t="s">
        <v>204</v>
      </c>
      <c r="X35" t="s">
        <v>49</v>
      </c>
      <c r="Y35" t="s">
        <v>192</v>
      </c>
      <c r="Z35" t="s">
        <v>32</v>
      </c>
      <c r="AA35" t="s">
        <v>51</v>
      </c>
      <c r="AB35" t="s">
        <v>152</v>
      </c>
      <c r="AC35" t="s">
        <v>71</v>
      </c>
      <c r="AD35" t="s">
        <v>95</v>
      </c>
      <c r="AE35" t="s">
        <v>54</v>
      </c>
    </row>
    <row r="36" spans="1:31" x14ac:dyDescent="0.2">
      <c r="A36">
        <v>19</v>
      </c>
      <c r="B36" t="s">
        <v>1288</v>
      </c>
      <c r="C36" t="s">
        <v>97</v>
      </c>
      <c r="D36" t="s">
        <v>501</v>
      </c>
      <c r="E36" t="s">
        <v>34</v>
      </c>
      <c r="F36" t="s">
        <v>1139</v>
      </c>
      <c r="G36" t="s">
        <v>32</v>
      </c>
      <c r="H36" t="s">
        <v>32</v>
      </c>
      <c r="I36" t="s">
        <v>32</v>
      </c>
      <c r="J36" t="s">
        <v>32</v>
      </c>
      <c r="K36" t="s">
        <v>32</v>
      </c>
      <c r="L36" t="s">
        <v>32</v>
      </c>
      <c r="M36" t="s">
        <v>32</v>
      </c>
      <c r="N36" t="s">
        <v>32</v>
      </c>
      <c r="O36" t="s">
        <v>6300</v>
      </c>
      <c r="P36" t="s">
        <v>32</v>
      </c>
      <c r="Q36" t="s">
        <v>6301</v>
      </c>
      <c r="R36">
        <v>59</v>
      </c>
      <c r="S36">
        <v>-1</v>
      </c>
      <c r="T36" t="s">
        <v>273</v>
      </c>
      <c r="U36" s="1">
        <v>40884</v>
      </c>
      <c r="V36" t="s">
        <v>667</v>
      </c>
      <c r="W36" t="s">
        <v>191</v>
      </c>
      <c r="X36" t="s">
        <v>49</v>
      </c>
      <c r="Y36" t="s">
        <v>656</v>
      </c>
      <c r="Z36" t="s">
        <v>475</v>
      </c>
      <c r="AA36" t="s">
        <v>69</v>
      </c>
      <c r="AB36" t="s">
        <v>740</v>
      </c>
      <c r="AC36" t="s">
        <v>71</v>
      </c>
      <c r="AD36" t="s">
        <v>6302</v>
      </c>
      <c r="AE36" t="s">
        <v>54</v>
      </c>
    </row>
    <row r="37" spans="1:31" x14ac:dyDescent="0.2">
      <c r="A37">
        <v>19</v>
      </c>
      <c r="B37" t="s">
        <v>32</v>
      </c>
      <c r="C37" t="s">
        <v>32</v>
      </c>
      <c r="D37" t="s">
        <v>33</v>
      </c>
      <c r="E37" t="s">
        <v>32</v>
      </c>
      <c r="F37" t="s">
        <v>35</v>
      </c>
      <c r="G37" t="s">
        <v>7893</v>
      </c>
      <c r="H37" t="s">
        <v>7894</v>
      </c>
      <c r="I37" t="s">
        <v>7895</v>
      </c>
      <c r="J37" t="s">
        <v>7896</v>
      </c>
      <c r="K37" t="s">
        <v>7897</v>
      </c>
      <c r="L37" t="s">
        <v>239</v>
      </c>
      <c r="M37" t="s">
        <v>7898</v>
      </c>
      <c r="N37" t="s">
        <v>7899</v>
      </c>
      <c r="O37" t="s">
        <v>7900</v>
      </c>
      <c r="P37" t="s">
        <v>7901</v>
      </c>
      <c r="Q37" t="s">
        <v>32</v>
      </c>
      <c r="R37">
        <v>65</v>
      </c>
      <c r="S37">
        <v>-1</v>
      </c>
      <c r="T37" t="s">
        <v>32</v>
      </c>
      <c r="U37" s="1">
        <v>41089</v>
      </c>
      <c r="V37" t="s">
        <v>1639</v>
      </c>
      <c r="W37" t="s">
        <v>32</v>
      </c>
      <c r="X37" t="s">
        <v>49</v>
      </c>
      <c r="Y37" t="s">
        <v>32</v>
      </c>
      <c r="Z37" t="s">
        <v>422</v>
      </c>
      <c r="AA37" t="s">
        <v>69</v>
      </c>
      <c r="AB37" t="s">
        <v>70</v>
      </c>
      <c r="AC37" t="s">
        <v>71</v>
      </c>
      <c r="AD37" t="s">
        <v>95</v>
      </c>
      <c r="AE37" t="s">
        <v>54</v>
      </c>
    </row>
    <row r="38" spans="1:31" x14ac:dyDescent="0.2">
      <c r="A38">
        <v>19</v>
      </c>
      <c r="B38" t="s">
        <v>96</v>
      </c>
      <c r="C38" t="s">
        <v>155</v>
      </c>
      <c r="D38" t="s">
        <v>33</v>
      </c>
      <c r="E38" t="s">
        <v>34</v>
      </c>
      <c r="F38" t="s">
        <v>221</v>
      </c>
      <c r="G38" t="s">
        <v>8141</v>
      </c>
      <c r="H38" t="s">
        <v>8142</v>
      </c>
      <c r="I38" t="s">
        <v>32</v>
      </c>
      <c r="J38" t="s">
        <v>8143</v>
      </c>
      <c r="K38" t="s">
        <v>32</v>
      </c>
      <c r="L38" t="s">
        <v>32</v>
      </c>
      <c r="M38" t="s">
        <v>32</v>
      </c>
      <c r="N38" t="s">
        <v>32</v>
      </c>
      <c r="O38" t="s">
        <v>32</v>
      </c>
      <c r="P38" t="s">
        <v>8144</v>
      </c>
      <c r="Q38" t="s">
        <v>75</v>
      </c>
      <c r="R38">
        <v>64</v>
      </c>
      <c r="S38">
        <v>-1</v>
      </c>
      <c r="T38" t="s">
        <v>163</v>
      </c>
      <c r="U38" s="1">
        <v>41090</v>
      </c>
      <c r="V38" t="s">
        <v>667</v>
      </c>
      <c r="W38" t="s">
        <v>217</v>
      </c>
      <c r="X38" t="s">
        <v>49</v>
      </c>
      <c r="Y38" t="s">
        <v>150</v>
      </c>
      <c r="Z38" t="s">
        <v>32</v>
      </c>
      <c r="AA38" t="s">
        <v>69</v>
      </c>
      <c r="AB38" t="s">
        <v>52</v>
      </c>
      <c r="AC38" t="s">
        <v>111</v>
      </c>
      <c r="AD38" t="s">
        <v>95</v>
      </c>
      <c r="AE38" t="s">
        <v>54</v>
      </c>
    </row>
    <row r="39" spans="1:31" x14ac:dyDescent="0.2">
      <c r="A39">
        <v>19</v>
      </c>
      <c r="B39" t="s">
        <v>96</v>
      </c>
      <c r="C39" t="s">
        <v>113</v>
      </c>
      <c r="D39" t="s">
        <v>501</v>
      </c>
      <c r="E39" t="s">
        <v>34</v>
      </c>
      <c r="F39" t="s">
        <v>4848</v>
      </c>
      <c r="G39" t="s">
        <v>8674</v>
      </c>
      <c r="H39" t="s">
        <v>8675</v>
      </c>
      <c r="I39" t="s">
        <v>8676</v>
      </c>
      <c r="J39" t="s">
        <v>8677</v>
      </c>
      <c r="K39" t="s">
        <v>8678</v>
      </c>
      <c r="L39" t="s">
        <v>8679</v>
      </c>
      <c r="M39" t="s">
        <v>8680</v>
      </c>
      <c r="N39" t="s">
        <v>8681</v>
      </c>
      <c r="O39" t="s">
        <v>8682</v>
      </c>
      <c r="P39" t="s">
        <v>8683</v>
      </c>
      <c r="Q39" t="s">
        <v>8684</v>
      </c>
      <c r="R39">
        <v>66</v>
      </c>
      <c r="S39">
        <v>-1</v>
      </c>
      <c r="T39" t="s">
        <v>273</v>
      </c>
      <c r="U39" s="1">
        <v>40789</v>
      </c>
      <c r="V39" t="s">
        <v>760</v>
      </c>
      <c r="W39" t="s">
        <v>181</v>
      </c>
      <c r="X39" t="s">
        <v>398</v>
      </c>
      <c r="Y39" t="s">
        <v>245</v>
      </c>
      <c r="Z39" t="s">
        <v>388</v>
      </c>
      <c r="AA39" t="s">
        <v>69</v>
      </c>
      <c r="AB39" t="s">
        <v>367</v>
      </c>
      <c r="AC39" t="s">
        <v>220</v>
      </c>
      <c r="AD39" t="s">
        <v>1419</v>
      </c>
      <c r="AE39" t="s">
        <v>54</v>
      </c>
    </row>
    <row r="40" spans="1:31" x14ac:dyDescent="0.2">
      <c r="A40">
        <v>19</v>
      </c>
      <c r="B40" t="s">
        <v>620</v>
      </c>
      <c r="C40" t="s">
        <v>155</v>
      </c>
      <c r="D40" t="s">
        <v>182</v>
      </c>
      <c r="E40" t="s">
        <v>34</v>
      </c>
      <c r="F40" t="s">
        <v>1139</v>
      </c>
      <c r="G40" t="s">
        <v>9364</v>
      </c>
      <c r="H40" t="s">
        <v>9365</v>
      </c>
      <c r="I40" t="s">
        <v>9366</v>
      </c>
      <c r="J40" t="s">
        <v>9367</v>
      </c>
      <c r="K40" t="s">
        <v>9368</v>
      </c>
      <c r="L40" t="s">
        <v>9369</v>
      </c>
      <c r="M40" t="s">
        <v>9370</v>
      </c>
      <c r="N40" t="s">
        <v>9371</v>
      </c>
      <c r="O40" t="s">
        <v>9372</v>
      </c>
      <c r="P40" t="s">
        <v>9373</v>
      </c>
      <c r="Q40" t="s">
        <v>321</v>
      </c>
      <c r="R40">
        <v>68</v>
      </c>
      <c r="S40">
        <v>-1</v>
      </c>
      <c r="T40" t="s">
        <v>91</v>
      </c>
      <c r="U40" s="1">
        <v>41087</v>
      </c>
      <c r="V40" t="s">
        <v>164</v>
      </c>
      <c r="W40" t="s">
        <v>217</v>
      </c>
      <c r="X40" t="s">
        <v>398</v>
      </c>
      <c r="Y40" t="s">
        <v>93</v>
      </c>
      <c r="Z40" t="s">
        <v>2161</v>
      </c>
      <c r="AA40" t="s">
        <v>69</v>
      </c>
      <c r="AB40" t="s">
        <v>1243</v>
      </c>
      <c r="AC40" t="s">
        <v>71</v>
      </c>
      <c r="AD40" t="s">
        <v>5583</v>
      </c>
      <c r="AE40" t="s">
        <v>54</v>
      </c>
    </row>
    <row r="41" spans="1:31" x14ac:dyDescent="0.2">
      <c r="A41">
        <v>19</v>
      </c>
      <c r="B41" t="s">
        <v>31</v>
      </c>
      <c r="C41" t="s">
        <v>155</v>
      </c>
      <c r="D41" t="s">
        <v>33</v>
      </c>
      <c r="E41" t="s">
        <v>34</v>
      </c>
      <c r="F41" t="s">
        <v>7873</v>
      </c>
      <c r="G41" t="s">
        <v>12564</v>
      </c>
      <c r="H41" t="s">
        <v>12565</v>
      </c>
      <c r="I41" t="s">
        <v>12566</v>
      </c>
      <c r="J41" t="s">
        <v>32</v>
      </c>
      <c r="K41" t="s">
        <v>12567</v>
      </c>
      <c r="L41" t="s">
        <v>12568</v>
      </c>
      <c r="M41" t="s">
        <v>12569</v>
      </c>
      <c r="N41" t="s">
        <v>12570</v>
      </c>
      <c r="O41" t="s">
        <v>12571</v>
      </c>
      <c r="P41" t="s">
        <v>12572</v>
      </c>
      <c r="Q41" t="s">
        <v>67</v>
      </c>
      <c r="R41">
        <v>70</v>
      </c>
      <c r="S41">
        <v>-1</v>
      </c>
      <c r="T41" t="s">
        <v>273</v>
      </c>
      <c r="U41" s="1">
        <v>41055</v>
      </c>
      <c r="V41" t="s">
        <v>164</v>
      </c>
      <c r="W41" t="s">
        <v>32</v>
      </c>
      <c r="X41" t="s">
        <v>244</v>
      </c>
      <c r="Y41" t="s">
        <v>495</v>
      </c>
      <c r="Z41" t="s">
        <v>80</v>
      </c>
      <c r="AA41" t="s">
        <v>51</v>
      </c>
      <c r="AB41" t="s">
        <v>367</v>
      </c>
      <c r="AC41" t="s">
        <v>71</v>
      </c>
      <c r="AD41" t="s">
        <v>168</v>
      </c>
      <c r="AE41" t="s">
        <v>54</v>
      </c>
    </row>
    <row r="42" spans="1:31" x14ac:dyDescent="0.2">
      <c r="A42">
        <v>19</v>
      </c>
      <c r="B42" t="s">
        <v>620</v>
      </c>
      <c r="C42" t="s">
        <v>32</v>
      </c>
      <c r="D42" t="s">
        <v>32</v>
      </c>
      <c r="E42" t="s">
        <v>34</v>
      </c>
      <c r="F42" t="s">
        <v>32</v>
      </c>
      <c r="G42" t="s">
        <v>14241</v>
      </c>
      <c r="H42" t="s">
        <v>14242</v>
      </c>
      <c r="I42" t="s">
        <v>14243</v>
      </c>
      <c r="J42" t="s">
        <v>14244</v>
      </c>
      <c r="K42" t="s">
        <v>14245</v>
      </c>
      <c r="L42" t="s">
        <v>14246</v>
      </c>
      <c r="M42" t="s">
        <v>14247</v>
      </c>
      <c r="N42" t="s">
        <v>14248</v>
      </c>
      <c r="O42" t="s">
        <v>14249</v>
      </c>
      <c r="P42" t="s">
        <v>14250</v>
      </c>
      <c r="Q42" t="s">
        <v>3483</v>
      </c>
      <c r="R42">
        <v>62</v>
      </c>
      <c r="S42">
        <v>-1</v>
      </c>
      <c r="T42" t="s">
        <v>32</v>
      </c>
      <c r="U42" s="1">
        <v>40878</v>
      </c>
      <c r="V42" t="s">
        <v>48</v>
      </c>
      <c r="W42" t="s">
        <v>32</v>
      </c>
      <c r="X42" t="s">
        <v>49</v>
      </c>
      <c r="Y42" t="s">
        <v>32</v>
      </c>
      <c r="Z42" t="s">
        <v>32</v>
      </c>
      <c r="AA42" t="s">
        <v>69</v>
      </c>
      <c r="AB42" t="s">
        <v>32</v>
      </c>
      <c r="AC42" t="s">
        <v>32</v>
      </c>
      <c r="AD42" t="s">
        <v>95</v>
      </c>
      <c r="AE42" t="s">
        <v>54</v>
      </c>
    </row>
    <row r="43" spans="1:31" x14ac:dyDescent="0.2">
      <c r="A43">
        <v>19</v>
      </c>
      <c r="B43" t="s">
        <v>32</v>
      </c>
      <c r="C43" t="s">
        <v>155</v>
      </c>
      <c r="D43" t="s">
        <v>182</v>
      </c>
      <c r="E43" t="s">
        <v>34</v>
      </c>
      <c r="F43" t="s">
        <v>35</v>
      </c>
      <c r="G43" t="s">
        <v>14832</v>
      </c>
      <c r="H43" t="s">
        <v>14833</v>
      </c>
      <c r="I43" t="s">
        <v>14834</v>
      </c>
      <c r="J43" t="s">
        <v>14835</v>
      </c>
      <c r="K43" t="s">
        <v>14836</v>
      </c>
      <c r="L43" t="s">
        <v>14837</v>
      </c>
      <c r="M43" t="s">
        <v>14838</v>
      </c>
      <c r="N43" t="s">
        <v>14839</v>
      </c>
      <c r="O43" t="s">
        <v>32</v>
      </c>
      <c r="P43" t="s">
        <v>14840</v>
      </c>
      <c r="Q43" t="s">
        <v>32</v>
      </c>
      <c r="R43">
        <v>67</v>
      </c>
      <c r="S43">
        <v>-1</v>
      </c>
      <c r="T43" t="s">
        <v>273</v>
      </c>
      <c r="U43" s="1">
        <v>41089</v>
      </c>
      <c r="V43" t="s">
        <v>164</v>
      </c>
      <c r="W43" t="s">
        <v>32</v>
      </c>
      <c r="X43" t="s">
        <v>49</v>
      </c>
      <c r="Y43" t="s">
        <v>245</v>
      </c>
      <c r="Z43" t="s">
        <v>2161</v>
      </c>
      <c r="AA43" t="s">
        <v>69</v>
      </c>
      <c r="AB43" t="s">
        <v>299</v>
      </c>
      <c r="AC43" t="s">
        <v>71</v>
      </c>
      <c r="AD43" t="s">
        <v>168</v>
      </c>
      <c r="AE43" t="s">
        <v>54</v>
      </c>
    </row>
    <row r="44" spans="1:31" x14ac:dyDescent="0.2">
      <c r="A44">
        <v>19</v>
      </c>
      <c r="B44" t="s">
        <v>96</v>
      </c>
      <c r="C44" t="s">
        <v>97</v>
      </c>
      <c r="D44" t="s">
        <v>33</v>
      </c>
      <c r="E44" t="s">
        <v>34</v>
      </c>
      <c r="F44" t="s">
        <v>310</v>
      </c>
      <c r="G44" t="s">
        <v>18585</v>
      </c>
      <c r="H44" t="s">
        <v>18586</v>
      </c>
      <c r="I44" t="s">
        <v>18587</v>
      </c>
      <c r="J44" t="s">
        <v>142</v>
      </c>
      <c r="K44" t="s">
        <v>18588</v>
      </c>
      <c r="L44" t="s">
        <v>32</v>
      </c>
      <c r="M44" t="s">
        <v>18589</v>
      </c>
      <c r="N44" t="s">
        <v>32</v>
      </c>
      <c r="O44" t="s">
        <v>18590</v>
      </c>
      <c r="P44" t="s">
        <v>18591</v>
      </c>
      <c r="Q44" t="s">
        <v>32</v>
      </c>
      <c r="R44">
        <v>66</v>
      </c>
      <c r="S44">
        <v>-1</v>
      </c>
      <c r="T44" t="s">
        <v>32</v>
      </c>
      <c r="U44" s="1">
        <v>41090</v>
      </c>
      <c r="V44" t="s">
        <v>48</v>
      </c>
      <c r="W44" t="s">
        <v>92</v>
      </c>
      <c r="X44" t="s">
        <v>49</v>
      </c>
      <c r="Y44" t="s">
        <v>93</v>
      </c>
      <c r="Z44" t="s">
        <v>475</v>
      </c>
      <c r="AA44" t="s">
        <v>69</v>
      </c>
      <c r="AB44" t="s">
        <v>285</v>
      </c>
      <c r="AC44" t="s">
        <v>32</v>
      </c>
      <c r="AD44" t="s">
        <v>95</v>
      </c>
      <c r="AE44" t="s">
        <v>54</v>
      </c>
    </row>
    <row r="45" spans="1:31" x14ac:dyDescent="0.2">
      <c r="A45">
        <v>19</v>
      </c>
      <c r="B45" t="s">
        <v>169</v>
      </c>
      <c r="C45" t="s">
        <v>155</v>
      </c>
      <c r="D45" t="s">
        <v>33</v>
      </c>
      <c r="E45" t="s">
        <v>32</v>
      </c>
      <c r="F45" t="s">
        <v>35</v>
      </c>
      <c r="G45" t="s">
        <v>19511</v>
      </c>
      <c r="H45" t="s">
        <v>19512</v>
      </c>
      <c r="I45" t="s">
        <v>19513</v>
      </c>
      <c r="J45" t="s">
        <v>19514</v>
      </c>
      <c r="K45" t="s">
        <v>19515</v>
      </c>
      <c r="L45" t="s">
        <v>19516</v>
      </c>
      <c r="M45" t="s">
        <v>19517</v>
      </c>
      <c r="N45" t="s">
        <v>19518</v>
      </c>
      <c r="O45" t="s">
        <v>19519</v>
      </c>
      <c r="P45" t="s">
        <v>32</v>
      </c>
      <c r="Q45" t="s">
        <v>91</v>
      </c>
      <c r="R45">
        <v>64</v>
      </c>
      <c r="S45">
        <v>40000</v>
      </c>
      <c r="T45" t="s">
        <v>68</v>
      </c>
      <c r="U45" s="1">
        <v>40972</v>
      </c>
      <c r="V45" t="s">
        <v>822</v>
      </c>
      <c r="W45" t="s">
        <v>92</v>
      </c>
      <c r="X45" t="s">
        <v>49</v>
      </c>
      <c r="Y45" t="s">
        <v>495</v>
      </c>
      <c r="Z45" t="s">
        <v>205</v>
      </c>
      <c r="AA45" t="s">
        <v>69</v>
      </c>
      <c r="AB45" t="s">
        <v>367</v>
      </c>
      <c r="AC45" t="s">
        <v>170</v>
      </c>
      <c r="AD45" t="s">
        <v>424</v>
      </c>
      <c r="AE45" t="s">
        <v>54</v>
      </c>
    </row>
    <row r="46" spans="1:31" x14ac:dyDescent="0.2">
      <c r="A46">
        <v>19</v>
      </c>
      <c r="B46" t="s">
        <v>577</v>
      </c>
      <c r="C46" t="s">
        <v>1043</v>
      </c>
      <c r="D46" t="s">
        <v>98</v>
      </c>
      <c r="E46" t="s">
        <v>34</v>
      </c>
      <c r="F46" t="s">
        <v>35</v>
      </c>
      <c r="G46" t="s">
        <v>20516</v>
      </c>
      <c r="H46" t="s">
        <v>7745</v>
      </c>
      <c r="I46" t="s">
        <v>32</v>
      </c>
      <c r="J46" t="s">
        <v>32</v>
      </c>
      <c r="K46" t="s">
        <v>32</v>
      </c>
      <c r="L46" t="s">
        <v>32</v>
      </c>
      <c r="M46" t="s">
        <v>32</v>
      </c>
      <c r="N46" t="s">
        <v>32</v>
      </c>
      <c r="O46" t="s">
        <v>32</v>
      </c>
      <c r="P46" t="s">
        <v>32</v>
      </c>
      <c r="Q46" t="s">
        <v>67</v>
      </c>
      <c r="R46">
        <v>70</v>
      </c>
      <c r="S46">
        <v>-1</v>
      </c>
      <c r="T46" t="s">
        <v>273</v>
      </c>
      <c r="U46" s="1">
        <v>41031</v>
      </c>
      <c r="V46" t="s">
        <v>48</v>
      </c>
      <c r="W46" t="s">
        <v>32</v>
      </c>
      <c r="X46" t="s">
        <v>49</v>
      </c>
      <c r="Y46" t="s">
        <v>32</v>
      </c>
      <c r="Z46" t="s">
        <v>32</v>
      </c>
      <c r="AA46" t="s">
        <v>69</v>
      </c>
      <c r="AB46" t="s">
        <v>167</v>
      </c>
      <c r="AC46" t="s">
        <v>111</v>
      </c>
      <c r="AD46" t="s">
        <v>95</v>
      </c>
      <c r="AE46" t="s">
        <v>54</v>
      </c>
    </row>
    <row r="47" spans="1:31" x14ac:dyDescent="0.2">
      <c r="A47">
        <v>19</v>
      </c>
      <c r="B47" t="s">
        <v>400</v>
      </c>
      <c r="C47" t="s">
        <v>155</v>
      </c>
      <c r="D47" t="s">
        <v>33</v>
      </c>
      <c r="E47" t="s">
        <v>34</v>
      </c>
      <c r="F47" t="s">
        <v>1139</v>
      </c>
      <c r="G47" t="s">
        <v>20570</v>
      </c>
      <c r="H47" t="s">
        <v>20571</v>
      </c>
      <c r="I47" t="s">
        <v>20572</v>
      </c>
      <c r="J47" t="s">
        <v>20573</v>
      </c>
      <c r="K47" t="s">
        <v>20574</v>
      </c>
      <c r="L47" t="s">
        <v>20575</v>
      </c>
      <c r="M47" t="s">
        <v>20576</v>
      </c>
      <c r="N47" t="s">
        <v>20577</v>
      </c>
      <c r="O47" t="s">
        <v>20578</v>
      </c>
      <c r="P47" t="s">
        <v>20579</v>
      </c>
      <c r="Q47" t="s">
        <v>3041</v>
      </c>
      <c r="R47">
        <v>66</v>
      </c>
      <c r="S47">
        <v>-1</v>
      </c>
      <c r="T47" t="s">
        <v>273</v>
      </c>
      <c r="U47" s="1">
        <v>40986</v>
      </c>
      <c r="V47" t="s">
        <v>48</v>
      </c>
      <c r="W47" t="s">
        <v>32</v>
      </c>
      <c r="X47" t="s">
        <v>49</v>
      </c>
      <c r="Y47" t="s">
        <v>93</v>
      </c>
      <c r="Z47" t="s">
        <v>1255</v>
      </c>
      <c r="AA47" t="s">
        <v>69</v>
      </c>
      <c r="AB47" t="s">
        <v>167</v>
      </c>
      <c r="AC47" t="s">
        <v>220</v>
      </c>
      <c r="AD47" t="s">
        <v>20580</v>
      </c>
      <c r="AE47" t="s">
        <v>54</v>
      </c>
    </row>
    <row r="48" spans="1:31" x14ac:dyDescent="0.2">
      <c r="A48">
        <v>19</v>
      </c>
      <c r="B48" t="s">
        <v>32</v>
      </c>
      <c r="C48" t="s">
        <v>32</v>
      </c>
      <c r="D48" t="s">
        <v>32</v>
      </c>
      <c r="E48" t="s">
        <v>32</v>
      </c>
      <c r="F48" t="s">
        <v>32</v>
      </c>
      <c r="G48" t="s">
        <v>23289</v>
      </c>
      <c r="H48" t="s">
        <v>23290</v>
      </c>
      <c r="I48" t="s">
        <v>23291</v>
      </c>
      <c r="J48" t="s">
        <v>23292</v>
      </c>
      <c r="K48" t="s">
        <v>23293</v>
      </c>
      <c r="L48" t="e">
        <f>- red lipstick  - a dose of creativity  - my inner conscience  -the weird people i call family  - my black and blue ball-point pens    and    - sushi.</f>
        <v>#NAME?</v>
      </c>
      <c r="M48" t="s">
        <v>23294</v>
      </c>
      <c r="N48" t="s">
        <v>23295</v>
      </c>
      <c r="O48" t="s">
        <v>23296</v>
      </c>
      <c r="P48" t="s">
        <v>23297</v>
      </c>
      <c r="Q48" t="s">
        <v>32</v>
      </c>
      <c r="R48">
        <v>67</v>
      </c>
      <c r="S48">
        <v>-1</v>
      </c>
      <c r="T48" t="s">
        <v>32</v>
      </c>
      <c r="U48" s="1">
        <v>41090</v>
      </c>
      <c r="V48" t="s">
        <v>2224</v>
      </c>
      <c r="W48" t="s">
        <v>32</v>
      </c>
      <c r="X48" t="s">
        <v>49</v>
      </c>
      <c r="Y48" t="s">
        <v>32</v>
      </c>
      <c r="Z48" t="s">
        <v>1045</v>
      </c>
      <c r="AA48" t="s">
        <v>69</v>
      </c>
      <c r="AB48" t="s">
        <v>285</v>
      </c>
      <c r="AC48" t="s">
        <v>71</v>
      </c>
      <c r="AD48" t="s">
        <v>13317</v>
      </c>
      <c r="AE48" t="s">
        <v>54</v>
      </c>
    </row>
    <row r="49" spans="1:31" x14ac:dyDescent="0.2">
      <c r="A49">
        <v>19</v>
      </c>
      <c r="B49" t="s">
        <v>55</v>
      </c>
      <c r="C49" t="s">
        <v>32</v>
      </c>
      <c r="D49" t="s">
        <v>98</v>
      </c>
      <c r="E49" t="s">
        <v>170</v>
      </c>
      <c r="F49" t="s">
        <v>35</v>
      </c>
      <c r="G49" t="s">
        <v>23702</v>
      </c>
      <c r="H49" t="s">
        <v>32</v>
      </c>
      <c r="I49" t="s">
        <v>23703</v>
      </c>
      <c r="J49" t="s">
        <v>32</v>
      </c>
      <c r="K49" t="s">
        <v>23704</v>
      </c>
      <c r="L49" t="s">
        <v>23705</v>
      </c>
      <c r="M49" t="s">
        <v>32</v>
      </c>
      <c r="N49" t="s">
        <v>32</v>
      </c>
      <c r="O49" t="s">
        <v>32</v>
      </c>
      <c r="P49" t="s">
        <v>23706</v>
      </c>
      <c r="Q49" t="s">
        <v>924</v>
      </c>
      <c r="R49">
        <v>73</v>
      </c>
      <c r="S49">
        <v>-1</v>
      </c>
      <c r="T49" t="s">
        <v>91</v>
      </c>
      <c r="U49" s="1">
        <v>40921</v>
      </c>
      <c r="V49" t="s">
        <v>48</v>
      </c>
      <c r="W49" t="s">
        <v>92</v>
      </c>
      <c r="X49" t="s">
        <v>49</v>
      </c>
      <c r="Y49" t="s">
        <v>32</v>
      </c>
      <c r="Z49" t="s">
        <v>2161</v>
      </c>
      <c r="AA49" t="s">
        <v>51</v>
      </c>
      <c r="AB49" t="s">
        <v>32</v>
      </c>
      <c r="AC49" t="s">
        <v>170</v>
      </c>
      <c r="AD49" t="s">
        <v>95</v>
      </c>
      <c r="AE49" t="s">
        <v>54</v>
      </c>
    </row>
    <row r="50" spans="1:31" x14ac:dyDescent="0.2">
      <c r="A50">
        <v>19</v>
      </c>
      <c r="B50" t="s">
        <v>96</v>
      </c>
      <c r="C50" t="s">
        <v>155</v>
      </c>
      <c r="D50" t="s">
        <v>888</v>
      </c>
      <c r="E50" t="s">
        <v>34</v>
      </c>
      <c r="F50" t="s">
        <v>4848</v>
      </c>
      <c r="G50" t="s">
        <v>32</v>
      </c>
      <c r="H50" t="s">
        <v>24143</v>
      </c>
      <c r="I50" t="s">
        <v>24144</v>
      </c>
      <c r="J50" t="s">
        <v>24145</v>
      </c>
      <c r="K50" t="s">
        <v>24146</v>
      </c>
      <c r="L50" t="s">
        <v>32</v>
      </c>
      <c r="M50" t="s">
        <v>32</v>
      </c>
      <c r="N50" t="s">
        <v>32</v>
      </c>
      <c r="O50" t="s">
        <v>32</v>
      </c>
      <c r="P50" t="s">
        <v>32</v>
      </c>
      <c r="Q50" t="s">
        <v>75</v>
      </c>
      <c r="R50">
        <v>70</v>
      </c>
      <c r="S50">
        <v>-1</v>
      </c>
      <c r="T50" t="s">
        <v>273</v>
      </c>
      <c r="U50" s="1">
        <v>40798</v>
      </c>
      <c r="V50" t="s">
        <v>48</v>
      </c>
      <c r="W50" t="s">
        <v>32</v>
      </c>
      <c r="X50" t="s">
        <v>398</v>
      </c>
      <c r="Y50" t="s">
        <v>435</v>
      </c>
      <c r="Z50" t="s">
        <v>151</v>
      </c>
      <c r="AA50" t="s">
        <v>51</v>
      </c>
      <c r="AB50" t="s">
        <v>247</v>
      </c>
      <c r="AC50" t="s">
        <v>71</v>
      </c>
      <c r="AD50" t="s">
        <v>95</v>
      </c>
      <c r="AE50" t="s">
        <v>54</v>
      </c>
    </row>
    <row r="51" spans="1:31" x14ac:dyDescent="0.2">
      <c r="A51">
        <v>19</v>
      </c>
      <c r="B51" t="s">
        <v>400</v>
      </c>
      <c r="C51" t="s">
        <v>83</v>
      </c>
      <c r="D51" t="s">
        <v>98</v>
      </c>
      <c r="E51" t="s">
        <v>34</v>
      </c>
      <c r="F51" t="s">
        <v>1139</v>
      </c>
      <c r="G51" t="s">
        <v>24311</v>
      </c>
      <c r="H51" t="s">
        <v>2072</v>
      </c>
      <c r="I51" t="s">
        <v>24312</v>
      </c>
      <c r="J51" t="s">
        <v>24313</v>
      </c>
      <c r="K51" t="s">
        <v>24314</v>
      </c>
      <c r="L51" t="s">
        <v>24315</v>
      </c>
      <c r="M51" t="s">
        <v>9326</v>
      </c>
      <c r="N51" t="s">
        <v>24316</v>
      </c>
      <c r="O51" t="s">
        <v>24317</v>
      </c>
      <c r="P51" t="s">
        <v>24318</v>
      </c>
      <c r="Q51" t="s">
        <v>75</v>
      </c>
      <c r="R51">
        <v>69</v>
      </c>
      <c r="S51">
        <v>-1</v>
      </c>
      <c r="T51" t="s">
        <v>273</v>
      </c>
      <c r="U51" s="1">
        <v>40824</v>
      </c>
      <c r="V51" t="s">
        <v>77</v>
      </c>
      <c r="W51" t="s">
        <v>32</v>
      </c>
      <c r="X51" t="s">
        <v>244</v>
      </c>
      <c r="Y51" t="s">
        <v>93</v>
      </c>
      <c r="Z51" t="s">
        <v>2850</v>
      </c>
      <c r="AA51" t="s">
        <v>51</v>
      </c>
      <c r="AB51" t="s">
        <v>344</v>
      </c>
      <c r="AC51" t="s">
        <v>170</v>
      </c>
      <c r="AD51" t="s">
        <v>168</v>
      </c>
      <c r="AE51" t="s">
        <v>54</v>
      </c>
    </row>
    <row r="52" spans="1:31" x14ac:dyDescent="0.2">
      <c r="A52">
        <v>19</v>
      </c>
      <c r="B52" t="s">
        <v>112</v>
      </c>
      <c r="C52" t="s">
        <v>155</v>
      </c>
      <c r="D52" t="s">
        <v>182</v>
      </c>
      <c r="E52" t="s">
        <v>34</v>
      </c>
      <c r="F52" t="s">
        <v>35</v>
      </c>
      <c r="G52" t="s">
        <v>24539</v>
      </c>
      <c r="H52" t="s">
        <v>24540</v>
      </c>
      <c r="I52" t="s">
        <v>24541</v>
      </c>
      <c r="J52" t="s">
        <v>24542</v>
      </c>
      <c r="K52" t="s">
        <v>24543</v>
      </c>
      <c r="L52" t="s">
        <v>24544</v>
      </c>
      <c r="M52" t="s">
        <v>24545</v>
      </c>
      <c r="N52" t="s">
        <v>24546</v>
      </c>
      <c r="O52" t="s">
        <v>24547</v>
      </c>
      <c r="P52" t="s">
        <v>24548</v>
      </c>
      <c r="Q52" t="s">
        <v>32</v>
      </c>
      <c r="R52">
        <v>58</v>
      </c>
      <c r="S52">
        <v>-1</v>
      </c>
      <c r="T52" t="s">
        <v>273</v>
      </c>
      <c r="U52" s="1">
        <v>41089</v>
      </c>
      <c r="V52" t="s">
        <v>3760</v>
      </c>
      <c r="W52" t="s">
        <v>32</v>
      </c>
      <c r="X52" t="s">
        <v>49</v>
      </c>
      <c r="Y52" t="s">
        <v>643</v>
      </c>
      <c r="Z52" t="s">
        <v>32</v>
      </c>
      <c r="AA52" t="s">
        <v>69</v>
      </c>
      <c r="AB52" t="s">
        <v>110</v>
      </c>
      <c r="AC52" t="s">
        <v>71</v>
      </c>
      <c r="AD52" t="s">
        <v>2330</v>
      </c>
      <c r="AE52" t="s">
        <v>54</v>
      </c>
    </row>
    <row r="53" spans="1:31" x14ac:dyDescent="0.2">
      <c r="A53">
        <v>19</v>
      </c>
      <c r="B53" t="s">
        <v>620</v>
      </c>
      <c r="C53" t="s">
        <v>32</v>
      </c>
      <c r="D53" t="s">
        <v>32</v>
      </c>
      <c r="E53" t="s">
        <v>34</v>
      </c>
      <c r="F53" t="s">
        <v>7873</v>
      </c>
      <c r="G53" t="s">
        <v>25223</v>
      </c>
      <c r="H53" t="s">
        <v>32</v>
      </c>
      <c r="I53" t="s">
        <v>32</v>
      </c>
      <c r="J53" t="s">
        <v>32</v>
      </c>
      <c r="K53" t="s">
        <v>32</v>
      </c>
      <c r="L53" t="s">
        <v>32</v>
      </c>
      <c r="M53" t="s">
        <v>32</v>
      </c>
      <c r="N53" t="s">
        <v>32</v>
      </c>
      <c r="O53" t="s">
        <v>32</v>
      </c>
      <c r="P53" t="s">
        <v>32</v>
      </c>
      <c r="Q53" t="s">
        <v>75</v>
      </c>
      <c r="R53">
        <v>60</v>
      </c>
      <c r="S53">
        <v>-1</v>
      </c>
      <c r="T53" t="s">
        <v>273</v>
      </c>
      <c r="U53" s="1">
        <v>40951</v>
      </c>
      <c r="V53" t="s">
        <v>667</v>
      </c>
      <c r="W53" t="s">
        <v>32</v>
      </c>
      <c r="X53" t="s">
        <v>49</v>
      </c>
      <c r="Y53" t="s">
        <v>150</v>
      </c>
      <c r="Z53" t="s">
        <v>32</v>
      </c>
      <c r="AA53" t="s">
        <v>69</v>
      </c>
      <c r="AB53" t="s">
        <v>219</v>
      </c>
      <c r="AC53" t="s">
        <v>32</v>
      </c>
      <c r="AD53" t="s">
        <v>95</v>
      </c>
      <c r="AE53" t="s">
        <v>54</v>
      </c>
    </row>
    <row r="54" spans="1:31" x14ac:dyDescent="0.2">
      <c r="A54">
        <v>19</v>
      </c>
      <c r="B54" t="s">
        <v>400</v>
      </c>
      <c r="C54" t="s">
        <v>155</v>
      </c>
      <c r="D54" t="s">
        <v>33</v>
      </c>
      <c r="E54" t="s">
        <v>34</v>
      </c>
      <c r="F54" t="s">
        <v>32</v>
      </c>
      <c r="G54" t="s">
        <v>25853</v>
      </c>
      <c r="H54" t="s">
        <v>25854</v>
      </c>
      <c r="I54" t="s">
        <v>25855</v>
      </c>
      <c r="J54" t="s">
        <v>25856</v>
      </c>
      <c r="K54" t="s">
        <v>25857</v>
      </c>
      <c r="L54" t="s">
        <v>32</v>
      </c>
      <c r="M54" t="s">
        <v>25858</v>
      </c>
      <c r="N54" t="s">
        <v>25859</v>
      </c>
      <c r="O54" t="s">
        <v>32</v>
      </c>
      <c r="P54" t="s">
        <v>32</v>
      </c>
      <c r="Q54" t="s">
        <v>75</v>
      </c>
      <c r="R54">
        <v>68</v>
      </c>
      <c r="S54">
        <v>-1</v>
      </c>
      <c r="T54" t="s">
        <v>32</v>
      </c>
      <c r="U54" s="1">
        <v>40859</v>
      </c>
      <c r="V54" t="s">
        <v>48</v>
      </c>
      <c r="W54" t="s">
        <v>32</v>
      </c>
      <c r="X54" t="s">
        <v>244</v>
      </c>
      <c r="Y54" t="s">
        <v>32</v>
      </c>
      <c r="Z54" t="s">
        <v>32</v>
      </c>
      <c r="AA54" t="s">
        <v>51</v>
      </c>
      <c r="AB54" t="s">
        <v>32</v>
      </c>
      <c r="AC54" t="s">
        <v>170</v>
      </c>
      <c r="AD54" t="s">
        <v>95</v>
      </c>
      <c r="AE54" t="s">
        <v>54</v>
      </c>
    </row>
    <row r="55" spans="1:31" x14ac:dyDescent="0.2">
      <c r="A55">
        <v>19</v>
      </c>
      <c r="B55" t="s">
        <v>400</v>
      </c>
      <c r="C55" t="s">
        <v>32</v>
      </c>
      <c r="D55" t="s">
        <v>501</v>
      </c>
      <c r="E55" t="s">
        <v>34</v>
      </c>
      <c r="F55" t="s">
        <v>1139</v>
      </c>
      <c r="G55" t="s">
        <v>26515</v>
      </c>
      <c r="H55" t="s">
        <v>26516</v>
      </c>
      <c r="I55" t="s">
        <v>26517</v>
      </c>
      <c r="J55" t="s">
        <v>2666</v>
      </c>
      <c r="K55" t="s">
        <v>26518</v>
      </c>
      <c r="L55" t="s">
        <v>2666</v>
      </c>
      <c r="M55" t="s">
        <v>2666</v>
      </c>
      <c r="N55" t="s">
        <v>2666</v>
      </c>
      <c r="O55" t="s">
        <v>26519</v>
      </c>
      <c r="P55" t="s">
        <v>26520</v>
      </c>
      <c r="Q55" t="s">
        <v>67</v>
      </c>
      <c r="R55">
        <v>71</v>
      </c>
      <c r="S55">
        <v>-1</v>
      </c>
      <c r="T55" t="s">
        <v>273</v>
      </c>
      <c r="U55" s="1">
        <v>40832</v>
      </c>
      <c r="V55" t="s">
        <v>48</v>
      </c>
      <c r="W55" t="s">
        <v>78</v>
      </c>
      <c r="X55" t="s">
        <v>244</v>
      </c>
      <c r="Y55" t="s">
        <v>32</v>
      </c>
      <c r="Z55" t="s">
        <v>322</v>
      </c>
      <c r="AA55" t="s">
        <v>51</v>
      </c>
      <c r="AB55" t="s">
        <v>521</v>
      </c>
      <c r="AC55" t="s">
        <v>71</v>
      </c>
      <c r="AD55" t="s">
        <v>5771</v>
      </c>
      <c r="AE55" t="s">
        <v>54</v>
      </c>
    </row>
    <row r="56" spans="1:31" x14ac:dyDescent="0.2">
      <c r="A56">
        <v>19</v>
      </c>
      <c r="B56" t="s">
        <v>55</v>
      </c>
      <c r="C56" t="s">
        <v>83</v>
      </c>
      <c r="D56" t="s">
        <v>182</v>
      </c>
      <c r="E56" t="s">
        <v>170</v>
      </c>
      <c r="F56" t="s">
        <v>1139</v>
      </c>
      <c r="G56" t="s">
        <v>27241</v>
      </c>
      <c r="H56" t="s">
        <v>27242</v>
      </c>
      <c r="I56" t="s">
        <v>27243</v>
      </c>
      <c r="J56" t="s">
        <v>27244</v>
      </c>
      <c r="K56" t="s">
        <v>27245</v>
      </c>
      <c r="L56" t="s">
        <v>27246</v>
      </c>
      <c r="M56" t="s">
        <v>27247</v>
      </c>
      <c r="N56" t="s">
        <v>27248</v>
      </c>
      <c r="O56" t="s">
        <v>27249</v>
      </c>
      <c r="P56" t="s">
        <v>27250</v>
      </c>
      <c r="Q56" t="s">
        <v>27251</v>
      </c>
      <c r="R56">
        <v>69</v>
      </c>
      <c r="S56">
        <v>-1</v>
      </c>
      <c r="T56" t="s">
        <v>273</v>
      </c>
      <c r="U56" s="1">
        <v>41090</v>
      </c>
      <c r="V56" t="s">
        <v>48</v>
      </c>
      <c r="W56" t="s">
        <v>217</v>
      </c>
      <c r="X56" t="s">
        <v>398</v>
      </c>
      <c r="Y56" t="s">
        <v>93</v>
      </c>
      <c r="Z56" t="s">
        <v>298</v>
      </c>
      <c r="AA56" t="s">
        <v>69</v>
      </c>
      <c r="AB56" t="s">
        <v>1633</v>
      </c>
      <c r="AC56" t="s">
        <v>170</v>
      </c>
      <c r="AD56" t="s">
        <v>4815</v>
      </c>
      <c r="AE56" t="s">
        <v>54</v>
      </c>
    </row>
    <row r="57" spans="1:31" x14ac:dyDescent="0.2">
      <c r="A57">
        <v>19</v>
      </c>
      <c r="B57" t="s">
        <v>32</v>
      </c>
      <c r="C57" t="s">
        <v>155</v>
      </c>
      <c r="D57" t="s">
        <v>32</v>
      </c>
      <c r="E57" t="s">
        <v>34</v>
      </c>
      <c r="F57" t="s">
        <v>35</v>
      </c>
      <c r="G57" t="s">
        <v>27515</v>
      </c>
      <c r="H57" t="s">
        <v>27516</v>
      </c>
      <c r="I57" t="s">
        <v>27517</v>
      </c>
      <c r="J57" t="s">
        <v>27518</v>
      </c>
      <c r="K57" t="s">
        <v>27519</v>
      </c>
      <c r="L57" t="s">
        <v>27520</v>
      </c>
      <c r="M57" t="s">
        <v>27521</v>
      </c>
      <c r="N57" t="s">
        <v>27522</v>
      </c>
      <c r="O57" t="s">
        <v>27523</v>
      </c>
      <c r="P57" t="s">
        <v>27524</v>
      </c>
      <c r="Q57" t="s">
        <v>32</v>
      </c>
      <c r="R57">
        <v>68</v>
      </c>
      <c r="S57">
        <v>-1</v>
      </c>
      <c r="T57" t="s">
        <v>32</v>
      </c>
      <c r="U57" s="1">
        <v>41089</v>
      </c>
      <c r="V57" t="s">
        <v>48</v>
      </c>
      <c r="W57" t="s">
        <v>32</v>
      </c>
      <c r="X57" t="s">
        <v>49</v>
      </c>
      <c r="Y57" t="s">
        <v>261</v>
      </c>
      <c r="Z57" t="s">
        <v>1810</v>
      </c>
      <c r="AA57" t="s">
        <v>51</v>
      </c>
      <c r="AB57" t="s">
        <v>1633</v>
      </c>
      <c r="AC57" t="s">
        <v>32</v>
      </c>
      <c r="AD57" t="s">
        <v>6180</v>
      </c>
      <c r="AE57" t="s">
        <v>54</v>
      </c>
    </row>
    <row r="58" spans="1:31" x14ac:dyDescent="0.2">
      <c r="A58">
        <v>19</v>
      </c>
      <c r="B58" t="s">
        <v>169</v>
      </c>
      <c r="C58" t="s">
        <v>155</v>
      </c>
      <c r="D58" t="s">
        <v>33</v>
      </c>
      <c r="E58" t="s">
        <v>32</v>
      </c>
      <c r="F58" t="s">
        <v>35</v>
      </c>
      <c r="G58" t="s">
        <v>27736</v>
      </c>
      <c r="H58" t="s">
        <v>27737</v>
      </c>
      <c r="I58" t="s">
        <v>27738</v>
      </c>
      <c r="J58" t="s">
        <v>27739</v>
      </c>
      <c r="K58" t="s">
        <v>27740</v>
      </c>
      <c r="L58" t="s">
        <v>27741</v>
      </c>
      <c r="M58" t="s">
        <v>27742</v>
      </c>
      <c r="N58" t="s">
        <v>27743</v>
      </c>
      <c r="O58" t="s">
        <v>27744</v>
      </c>
      <c r="P58" t="s">
        <v>27745</v>
      </c>
      <c r="Q58" t="s">
        <v>19529</v>
      </c>
      <c r="R58">
        <v>67</v>
      </c>
      <c r="S58">
        <v>-1</v>
      </c>
      <c r="T58" t="s">
        <v>273</v>
      </c>
      <c r="U58" s="1">
        <v>41086</v>
      </c>
      <c r="V58" t="s">
        <v>164</v>
      </c>
      <c r="W58" t="s">
        <v>32</v>
      </c>
      <c r="X58" t="s">
        <v>49</v>
      </c>
      <c r="Y58" t="s">
        <v>192</v>
      </c>
      <c r="Z58" t="s">
        <v>205</v>
      </c>
      <c r="AA58" t="s">
        <v>69</v>
      </c>
      <c r="AB58" t="s">
        <v>690</v>
      </c>
      <c r="AC58" t="s">
        <v>32</v>
      </c>
      <c r="AD58" t="s">
        <v>447</v>
      </c>
      <c r="AE58" t="s">
        <v>54</v>
      </c>
    </row>
    <row r="59" spans="1:31" x14ac:dyDescent="0.2">
      <c r="A59">
        <v>19</v>
      </c>
      <c r="B59" t="s">
        <v>169</v>
      </c>
      <c r="C59" t="s">
        <v>97</v>
      </c>
      <c r="D59" t="s">
        <v>501</v>
      </c>
      <c r="E59" t="s">
        <v>34</v>
      </c>
      <c r="F59" t="s">
        <v>35</v>
      </c>
      <c r="G59" t="s">
        <v>27834</v>
      </c>
      <c r="H59" t="s">
        <v>27835</v>
      </c>
      <c r="I59" t="s">
        <v>27836</v>
      </c>
      <c r="J59" t="s">
        <v>27837</v>
      </c>
      <c r="K59" t="s">
        <v>27838</v>
      </c>
      <c r="L59" t="s">
        <v>27839</v>
      </c>
      <c r="M59" t="s">
        <v>27840</v>
      </c>
      <c r="N59" t="s">
        <v>27841</v>
      </c>
      <c r="O59" t="s">
        <v>27842</v>
      </c>
      <c r="P59" t="s">
        <v>27843</v>
      </c>
      <c r="Q59" t="s">
        <v>321</v>
      </c>
      <c r="R59">
        <v>69</v>
      </c>
      <c r="S59">
        <v>20000</v>
      </c>
      <c r="T59" t="s">
        <v>273</v>
      </c>
      <c r="U59" s="1">
        <v>41090</v>
      </c>
      <c r="V59" t="s">
        <v>1632</v>
      </c>
      <c r="W59" t="s">
        <v>217</v>
      </c>
      <c r="X59" t="s">
        <v>49</v>
      </c>
      <c r="Y59" t="s">
        <v>495</v>
      </c>
      <c r="Z59" t="s">
        <v>388</v>
      </c>
      <c r="AA59" t="s">
        <v>51</v>
      </c>
      <c r="AB59" t="s">
        <v>1633</v>
      </c>
      <c r="AC59" t="s">
        <v>111</v>
      </c>
      <c r="AD59" t="s">
        <v>332</v>
      </c>
      <c r="AE59" t="s">
        <v>54</v>
      </c>
    </row>
    <row r="60" spans="1:31" x14ac:dyDescent="0.2">
      <c r="A60">
        <v>19</v>
      </c>
      <c r="B60" t="s">
        <v>112</v>
      </c>
      <c r="C60" t="s">
        <v>113</v>
      </c>
      <c r="D60" t="s">
        <v>182</v>
      </c>
      <c r="E60" t="s">
        <v>98</v>
      </c>
      <c r="F60" t="s">
        <v>32</v>
      </c>
      <c r="G60" t="s">
        <v>31268</v>
      </c>
      <c r="H60" t="s">
        <v>31269</v>
      </c>
      <c r="I60" t="s">
        <v>31270</v>
      </c>
      <c r="J60" t="s">
        <v>31271</v>
      </c>
      <c r="K60" t="s">
        <v>32</v>
      </c>
      <c r="L60" t="s">
        <v>31272</v>
      </c>
      <c r="M60" t="s">
        <v>31273</v>
      </c>
      <c r="N60" t="s">
        <v>31274</v>
      </c>
      <c r="O60" t="s">
        <v>32</v>
      </c>
      <c r="P60" t="s">
        <v>31275</v>
      </c>
      <c r="Q60" t="s">
        <v>321</v>
      </c>
      <c r="R60">
        <v>64</v>
      </c>
      <c r="S60">
        <v>-1</v>
      </c>
      <c r="T60" t="s">
        <v>32</v>
      </c>
      <c r="U60" s="1">
        <v>41087</v>
      </c>
      <c r="V60" t="s">
        <v>48</v>
      </c>
      <c r="W60" t="s">
        <v>32</v>
      </c>
      <c r="X60" t="s">
        <v>49</v>
      </c>
      <c r="Y60" t="s">
        <v>32</v>
      </c>
      <c r="Z60" t="s">
        <v>80</v>
      </c>
      <c r="AA60" t="s">
        <v>51</v>
      </c>
      <c r="AB60" t="s">
        <v>852</v>
      </c>
      <c r="AC60" t="s">
        <v>111</v>
      </c>
      <c r="AD60" t="s">
        <v>95</v>
      </c>
      <c r="AE60" t="s">
        <v>54</v>
      </c>
    </row>
    <row r="61" spans="1:31" x14ac:dyDescent="0.2">
      <c r="A61">
        <v>19</v>
      </c>
      <c r="B61" t="s">
        <v>96</v>
      </c>
      <c r="C61" t="s">
        <v>155</v>
      </c>
      <c r="D61" t="s">
        <v>33</v>
      </c>
      <c r="E61" t="s">
        <v>34</v>
      </c>
      <c r="F61" t="s">
        <v>1139</v>
      </c>
      <c r="G61" t="s">
        <v>31456</v>
      </c>
      <c r="H61" t="s">
        <v>31457</v>
      </c>
      <c r="I61" t="s">
        <v>31458</v>
      </c>
      <c r="J61" t="s">
        <v>31459</v>
      </c>
      <c r="K61" t="s">
        <v>31460</v>
      </c>
      <c r="L61" t="s">
        <v>31461</v>
      </c>
      <c r="M61" t="s">
        <v>31462</v>
      </c>
      <c r="N61" t="s">
        <v>31463</v>
      </c>
      <c r="O61" t="s">
        <v>31464</v>
      </c>
      <c r="P61" t="s">
        <v>31465</v>
      </c>
      <c r="Q61" t="s">
        <v>75</v>
      </c>
      <c r="R61">
        <v>70</v>
      </c>
      <c r="S61">
        <v>20000</v>
      </c>
      <c r="T61" t="s">
        <v>203</v>
      </c>
      <c r="U61" s="1">
        <v>41091</v>
      </c>
      <c r="V61" t="s">
        <v>667</v>
      </c>
      <c r="W61" t="s">
        <v>92</v>
      </c>
      <c r="X61" t="s">
        <v>49</v>
      </c>
      <c r="Y61" t="s">
        <v>495</v>
      </c>
      <c r="Z61" t="s">
        <v>2161</v>
      </c>
      <c r="AA61" t="s">
        <v>51</v>
      </c>
      <c r="AB61" t="s">
        <v>358</v>
      </c>
      <c r="AC61" t="s">
        <v>170</v>
      </c>
      <c r="AD61" t="s">
        <v>95</v>
      </c>
      <c r="AE61" t="s">
        <v>54</v>
      </c>
    </row>
    <row r="62" spans="1:31" x14ac:dyDescent="0.2">
      <c r="A62">
        <v>19</v>
      </c>
      <c r="B62" t="s">
        <v>96</v>
      </c>
      <c r="C62" t="s">
        <v>32</v>
      </c>
      <c r="D62" t="s">
        <v>32</v>
      </c>
      <c r="E62" t="s">
        <v>34</v>
      </c>
      <c r="F62" t="s">
        <v>221</v>
      </c>
      <c r="G62" t="s">
        <v>31529</v>
      </c>
      <c r="H62" t="s">
        <v>31530</v>
      </c>
      <c r="I62" t="s">
        <v>31531</v>
      </c>
      <c r="J62" t="s">
        <v>31532</v>
      </c>
      <c r="K62" t="s">
        <v>32</v>
      </c>
      <c r="L62" t="s">
        <v>31533</v>
      </c>
      <c r="M62" t="s">
        <v>31534</v>
      </c>
      <c r="N62" t="s">
        <v>32</v>
      </c>
      <c r="O62" t="s">
        <v>32</v>
      </c>
      <c r="P62" t="s">
        <v>31535</v>
      </c>
      <c r="Q62" t="s">
        <v>2374</v>
      </c>
      <c r="R62">
        <v>74</v>
      </c>
      <c r="S62">
        <v>-1</v>
      </c>
      <c r="T62" t="s">
        <v>273</v>
      </c>
      <c r="U62" s="1">
        <v>41089</v>
      </c>
      <c r="V62" t="s">
        <v>760</v>
      </c>
      <c r="W62" t="s">
        <v>32</v>
      </c>
      <c r="X62" t="s">
        <v>49</v>
      </c>
      <c r="Y62" t="s">
        <v>495</v>
      </c>
      <c r="Z62" t="s">
        <v>32</v>
      </c>
      <c r="AA62" t="s">
        <v>51</v>
      </c>
      <c r="AB62" t="s">
        <v>152</v>
      </c>
      <c r="AC62" t="s">
        <v>32</v>
      </c>
      <c r="AD62" t="s">
        <v>95</v>
      </c>
      <c r="AE62" t="s">
        <v>54</v>
      </c>
    </row>
    <row r="63" spans="1:31" x14ac:dyDescent="0.2">
      <c r="A63">
        <v>19</v>
      </c>
      <c r="B63" t="s">
        <v>96</v>
      </c>
      <c r="C63" t="s">
        <v>113</v>
      </c>
      <c r="D63" t="s">
        <v>501</v>
      </c>
      <c r="E63" t="s">
        <v>34</v>
      </c>
      <c r="F63" t="s">
        <v>32</v>
      </c>
      <c r="G63" t="s">
        <v>31682</v>
      </c>
      <c r="H63" t="s">
        <v>32</v>
      </c>
      <c r="I63" t="s">
        <v>32</v>
      </c>
      <c r="J63" t="s">
        <v>32</v>
      </c>
      <c r="K63" t="s">
        <v>32</v>
      </c>
      <c r="L63" t="s">
        <v>32</v>
      </c>
      <c r="M63" t="s">
        <v>32</v>
      </c>
      <c r="N63" t="s">
        <v>32</v>
      </c>
      <c r="O63" t="s">
        <v>32</v>
      </c>
      <c r="P63" t="s">
        <v>32</v>
      </c>
      <c r="Q63" t="s">
        <v>32</v>
      </c>
      <c r="R63">
        <v>63</v>
      </c>
      <c r="S63">
        <v>-1</v>
      </c>
      <c r="T63" t="s">
        <v>32</v>
      </c>
      <c r="U63" s="1">
        <v>40998</v>
      </c>
      <c r="V63" t="s">
        <v>1991</v>
      </c>
      <c r="W63" t="s">
        <v>32</v>
      </c>
      <c r="X63" t="s">
        <v>49</v>
      </c>
      <c r="Y63" t="s">
        <v>32</v>
      </c>
      <c r="Z63" t="s">
        <v>32</v>
      </c>
      <c r="AA63" t="s">
        <v>69</v>
      </c>
      <c r="AB63" t="s">
        <v>70</v>
      </c>
      <c r="AC63" t="s">
        <v>71</v>
      </c>
      <c r="AD63" t="s">
        <v>95</v>
      </c>
      <c r="AE63" t="s">
        <v>54</v>
      </c>
    </row>
    <row r="64" spans="1:31" x14ac:dyDescent="0.2">
      <c r="A64">
        <v>19</v>
      </c>
      <c r="B64" t="s">
        <v>96</v>
      </c>
      <c r="C64" t="s">
        <v>32</v>
      </c>
      <c r="D64" t="s">
        <v>33</v>
      </c>
      <c r="E64" t="s">
        <v>170</v>
      </c>
      <c r="F64" t="s">
        <v>4848</v>
      </c>
      <c r="G64" t="s">
        <v>31749</v>
      </c>
      <c r="H64" t="s">
        <v>31750</v>
      </c>
      <c r="I64" t="s">
        <v>31751</v>
      </c>
      <c r="J64" t="s">
        <v>31752</v>
      </c>
      <c r="K64" t="s">
        <v>31753</v>
      </c>
      <c r="L64" t="s">
        <v>31754</v>
      </c>
      <c r="M64" t="s">
        <v>31755</v>
      </c>
      <c r="N64" t="s">
        <v>31756</v>
      </c>
      <c r="O64" t="s">
        <v>31757</v>
      </c>
      <c r="P64" t="s">
        <v>31758</v>
      </c>
      <c r="Q64" t="s">
        <v>75</v>
      </c>
      <c r="R64">
        <v>73</v>
      </c>
      <c r="S64">
        <v>-1</v>
      </c>
      <c r="T64" t="s">
        <v>273</v>
      </c>
      <c r="U64" s="1">
        <v>40897</v>
      </c>
      <c r="V64" t="s">
        <v>662</v>
      </c>
      <c r="W64" t="s">
        <v>32</v>
      </c>
      <c r="X64" t="s">
        <v>49</v>
      </c>
      <c r="Y64" t="s">
        <v>261</v>
      </c>
      <c r="Z64" t="s">
        <v>378</v>
      </c>
      <c r="AA64" t="s">
        <v>51</v>
      </c>
      <c r="AB64" t="s">
        <v>562</v>
      </c>
      <c r="AC64" t="s">
        <v>71</v>
      </c>
      <c r="AD64" t="s">
        <v>11409</v>
      </c>
      <c r="AE64" t="s">
        <v>54</v>
      </c>
    </row>
    <row r="65" spans="1:31" x14ac:dyDescent="0.2">
      <c r="A65">
        <v>19</v>
      </c>
      <c r="B65" t="s">
        <v>55</v>
      </c>
      <c r="C65" t="s">
        <v>155</v>
      </c>
      <c r="D65" t="s">
        <v>501</v>
      </c>
      <c r="E65" t="s">
        <v>34</v>
      </c>
      <c r="F65" t="s">
        <v>221</v>
      </c>
      <c r="G65" t="s">
        <v>34454</v>
      </c>
      <c r="H65" t="s">
        <v>34455</v>
      </c>
      <c r="I65" t="s">
        <v>34456</v>
      </c>
      <c r="J65" t="s">
        <v>34457</v>
      </c>
      <c r="K65" t="s">
        <v>34458</v>
      </c>
      <c r="L65" t="s">
        <v>34459</v>
      </c>
      <c r="M65" t="s">
        <v>34460</v>
      </c>
      <c r="N65" t="s">
        <v>34461</v>
      </c>
      <c r="O65" t="s">
        <v>34462</v>
      </c>
      <c r="P65" t="s">
        <v>34463</v>
      </c>
      <c r="Q65" t="s">
        <v>75</v>
      </c>
      <c r="R65">
        <v>72</v>
      </c>
      <c r="S65">
        <v>20000</v>
      </c>
      <c r="T65" t="s">
        <v>273</v>
      </c>
      <c r="U65" s="1">
        <v>41091</v>
      </c>
      <c r="V65" t="s">
        <v>739</v>
      </c>
      <c r="W65" t="s">
        <v>92</v>
      </c>
      <c r="X65" t="s">
        <v>49</v>
      </c>
      <c r="Y65" t="s">
        <v>495</v>
      </c>
      <c r="Z65" t="s">
        <v>1505</v>
      </c>
      <c r="AA65" t="s">
        <v>51</v>
      </c>
      <c r="AB65" t="s">
        <v>299</v>
      </c>
      <c r="AC65" t="s">
        <v>170</v>
      </c>
      <c r="AD65" t="s">
        <v>332</v>
      </c>
      <c r="AE65" t="s">
        <v>54</v>
      </c>
    </row>
    <row r="66" spans="1:31" x14ac:dyDescent="0.2">
      <c r="A66">
        <v>19</v>
      </c>
      <c r="B66" t="s">
        <v>112</v>
      </c>
      <c r="C66" t="s">
        <v>155</v>
      </c>
      <c r="D66" t="s">
        <v>182</v>
      </c>
      <c r="E66" t="s">
        <v>34</v>
      </c>
      <c r="F66" t="s">
        <v>35</v>
      </c>
      <c r="G66" t="s">
        <v>37634</v>
      </c>
      <c r="H66" t="s">
        <v>37635</v>
      </c>
      <c r="I66" t="s">
        <v>37636</v>
      </c>
      <c r="J66" t="s">
        <v>37637</v>
      </c>
      <c r="K66" t="s">
        <v>37638</v>
      </c>
      <c r="L66" t="s">
        <v>37639</v>
      </c>
      <c r="M66" t="s">
        <v>37640</v>
      </c>
      <c r="N66" t="s">
        <v>37641</v>
      </c>
      <c r="O66" t="s">
        <v>37642</v>
      </c>
      <c r="P66" t="s">
        <v>37643</v>
      </c>
      <c r="Q66" t="s">
        <v>67</v>
      </c>
      <c r="R66">
        <v>64</v>
      </c>
      <c r="S66">
        <v>20000</v>
      </c>
      <c r="T66" t="s">
        <v>47</v>
      </c>
      <c r="U66" s="1">
        <v>41090</v>
      </c>
      <c r="V66" t="s">
        <v>48</v>
      </c>
      <c r="W66" t="s">
        <v>92</v>
      </c>
      <c r="X66" t="s">
        <v>49</v>
      </c>
      <c r="Y66" t="s">
        <v>93</v>
      </c>
      <c r="Z66" t="s">
        <v>218</v>
      </c>
      <c r="AA66" t="s">
        <v>69</v>
      </c>
      <c r="AB66" t="s">
        <v>263</v>
      </c>
      <c r="AC66" t="s">
        <v>71</v>
      </c>
      <c r="AD66" t="s">
        <v>168</v>
      </c>
      <c r="AE66" t="s">
        <v>346</v>
      </c>
    </row>
    <row r="67" spans="1:31" x14ac:dyDescent="0.2">
      <c r="A67">
        <v>19</v>
      </c>
      <c r="B67" t="s">
        <v>169</v>
      </c>
      <c r="C67" t="s">
        <v>287</v>
      </c>
      <c r="D67" t="s">
        <v>33</v>
      </c>
      <c r="E67" t="s">
        <v>32</v>
      </c>
      <c r="F67" t="s">
        <v>35</v>
      </c>
      <c r="G67" t="s">
        <v>37772</v>
      </c>
      <c r="H67" t="s">
        <v>37773</v>
      </c>
      <c r="I67" t="s">
        <v>37774</v>
      </c>
      <c r="J67" t="s">
        <v>13395</v>
      </c>
      <c r="K67" t="s">
        <v>37775</v>
      </c>
      <c r="L67" t="s">
        <v>37776</v>
      </c>
      <c r="M67" t="s">
        <v>37777</v>
      </c>
      <c r="N67" t="s">
        <v>37778</v>
      </c>
      <c r="O67" t="s">
        <v>32</v>
      </c>
      <c r="P67" t="s">
        <v>37779</v>
      </c>
      <c r="Q67" t="s">
        <v>75</v>
      </c>
      <c r="R67">
        <v>71</v>
      </c>
      <c r="S67">
        <v>-1</v>
      </c>
      <c r="T67" t="s">
        <v>273</v>
      </c>
      <c r="U67" s="1">
        <v>40934</v>
      </c>
      <c r="V67" t="s">
        <v>48</v>
      </c>
      <c r="W67" t="s">
        <v>32</v>
      </c>
      <c r="X67" t="s">
        <v>49</v>
      </c>
      <c r="Y67" t="s">
        <v>32</v>
      </c>
      <c r="Z67" t="s">
        <v>32</v>
      </c>
      <c r="AA67" t="s">
        <v>51</v>
      </c>
      <c r="AB67" t="s">
        <v>247</v>
      </c>
      <c r="AC67" t="s">
        <v>32</v>
      </c>
      <c r="AD67" t="s">
        <v>619</v>
      </c>
      <c r="AE67" t="s">
        <v>54</v>
      </c>
    </row>
    <row r="68" spans="1:31" x14ac:dyDescent="0.2">
      <c r="A68">
        <v>19</v>
      </c>
      <c r="B68" t="s">
        <v>96</v>
      </c>
      <c r="C68" t="s">
        <v>155</v>
      </c>
      <c r="D68" t="s">
        <v>182</v>
      </c>
      <c r="E68" t="s">
        <v>170</v>
      </c>
      <c r="F68" t="s">
        <v>35</v>
      </c>
      <c r="G68" t="s">
        <v>38136</v>
      </c>
      <c r="H68" t="s">
        <v>38137</v>
      </c>
      <c r="I68" t="s">
        <v>38138</v>
      </c>
      <c r="J68" t="s">
        <v>38139</v>
      </c>
      <c r="K68" t="s">
        <v>38140</v>
      </c>
      <c r="L68" t="s">
        <v>38141</v>
      </c>
      <c r="M68" t="s">
        <v>38142</v>
      </c>
      <c r="N68" t="s">
        <v>38143</v>
      </c>
      <c r="O68" t="s">
        <v>38144</v>
      </c>
      <c r="P68" t="s">
        <v>38145</v>
      </c>
      <c r="Q68" t="s">
        <v>91</v>
      </c>
      <c r="R68">
        <v>69</v>
      </c>
      <c r="S68">
        <v>20000</v>
      </c>
      <c r="T68" t="s">
        <v>1525</v>
      </c>
      <c r="U68" s="1">
        <v>41090</v>
      </c>
      <c r="V68" t="s">
        <v>2984</v>
      </c>
      <c r="W68" t="s">
        <v>217</v>
      </c>
      <c r="X68" t="s">
        <v>49</v>
      </c>
      <c r="Y68" t="s">
        <v>495</v>
      </c>
      <c r="Z68" t="s">
        <v>32</v>
      </c>
      <c r="AA68" t="s">
        <v>51</v>
      </c>
      <c r="AB68" t="s">
        <v>690</v>
      </c>
      <c r="AC68" t="s">
        <v>170</v>
      </c>
      <c r="AD68" t="s">
        <v>95</v>
      </c>
      <c r="AE68" t="s">
        <v>54</v>
      </c>
    </row>
    <row r="69" spans="1:31" x14ac:dyDescent="0.2">
      <c r="A69">
        <v>19</v>
      </c>
      <c r="B69" t="s">
        <v>169</v>
      </c>
      <c r="C69" t="s">
        <v>155</v>
      </c>
      <c r="D69" t="s">
        <v>182</v>
      </c>
      <c r="E69" t="s">
        <v>98</v>
      </c>
      <c r="F69" t="s">
        <v>32</v>
      </c>
      <c r="G69" t="s">
        <v>38662</v>
      </c>
      <c r="H69" t="s">
        <v>38663</v>
      </c>
      <c r="I69" t="s">
        <v>38664</v>
      </c>
      <c r="J69" t="s">
        <v>38665</v>
      </c>
      <c r="K69" t="s">
        <v>38666</v>
      </c>
      <c r="L69" t="e">
        <f>-my camera  -movies  -music  -weed  -friends  -car</f>
        <v>#NAME?</v>
      </c>
      <c r="M69" t="s">
        <v>32</v>
      </c>
      <c r="N69" t="s">
        <v>32</v>
      </c>
      <c r="O69" t="s">
        <v>32</v>
      </c>
      <c r="P69" t="s">
        <v>38667</v>
      </c>
      <c r="Q69" t="s">
        <v>259</v>
      </c>
      <c r="R69">
        <v>72</v>
      </c>
      <c r="S69">
        <v>-1</v>
      </c>
      <c r="T69" t="s">
        <v>273</v>
      </c>
      <c r="U69" s="1">
        <v>41071</v>
      </c>
      <c r="V69" t="s">
        <v>48</v>
      </c>
      <c r="W69" t="s">
        <v>32</v>
      </c>
      <c r="X69" t="s">
        <v>49</v>
      </c>
      <c r="Y69" t="s">
        <v>32</v>
      </c>
      <c r="Z69" t="s">
        <v>32</v>
      </c>
      <c r="AA69" t="s">
        <v>51</v>
      </c>
      <c r="AB69" t="s">
        <v>110</v>
      </c>
      <c r="AC69" t="s">
        <v>71</v>
      </c>
      <c r="AD69" t="s">
        <v>2201</v>
      </c>
      <c r="AE69" t="s">
        <v>54</v>
      </c>
    </row>
    <row r="70" spans="1:31" x14ac:dyDescent="0.2">
      <c r="A70">
        <v>19</v>
      </c>
      <c r="B70" t="s">
        <v>55</v>
      </c>
      <c r="C70" t="s">
        <v>32</v>
      </c>
      <c r="D70" t="s">
        <v>33</v>
      </c>
      <c r="E70" t="s">
        <v>34</v>
      </c>
      <c r="F70" t="s">
        <v>1139</v>
      </c>
      <c r="G70" t="s">
        <v>41014</v>
      </c>
      <c r="H70" t="s">
        <v>32</v>
      </c>
      <c r="I70" t="s">
        <v>32</v>
      </c>
      <c r="J70" t="s">
        <v>32</v>
      </c>
      <c r="K70" t="s">
        <v>32</v>
      </c>
      <c r="L70" t="s">
        <v>32</v>
      </c>
      <c r="M70" t="s">
        <v>32</v>
      </c>
      <c r="N70" t="s">
        <v>32</v>
      </c>
      <c r="O70" t="s">
        <v>32</v>
      </c>
      <c r="P70" t="s">
        <v>32</v>
      </c>
      <c r="Q70" t="s">
        <v>321</v>
      </c>
      <c r="R70">
        <v>71</v>
      </c>
      <c r="S70">
        <v>-1</v>
      </c>
      <c r="T70" t="s">
        <v>32</v>
      </c>
      <c r="U70" s="1">
        <v>40853</v>
      </c>
      <c r="V70" t="s">
        <v>164</v>
      </c>
      <c r="W70" t="s">
        <v>32</v>
      </c>
      <c r="X70" t="s">
        <v>398</v>
      </c>
      <c r="Y70" t="s">
        <v>32</v>
      </c>
      <c r="Z70" t="s">
        <v>32</v>
      </c>
      <c r="AA70" t="s">
        <v>51</v>
      </c>
      <c r="AB70" t="s">
        <v>271</v>
      </c>
      <c r="AC70" t="s">
        <v>170</v>
      </c>
      <c r="AD70" t="s">
        <v>95</v>
      </c>
      <c r="AE70" t="s">
        <v>54</v>
      </c>
    </row>
    <row r="71" spans="1:31" x14ac:dyDescent="0.2">
      <c r="A71">
        <v>20</v>
      </c>
      <c r="B71" t="s">
        <v>96</v>
      </c>
      <c r="C71" t="s">
        <v>32</v>
      </c>
      <c r="D71" t="s">
        <v>98</v>
      </c>
      <c r="E71" t="s">
        <v>34</v>
      </c>
      <c r="F71" t="s">
        <v>32</v>
      </c>
      <c r="G71" t="s">
        <v>32</v>
      </c>
      <c r="H71" t="s">
        <v>32</v>
      </c>
      <c r="I71" t="s">
        <v>32</v>
      </c>
      <c r="J71" t="s">
        <v>32</v>
      </c>
      <c r="K71" t="s">
        <v>32</v>
      </c>
      <c r="L71" t="s">
        <v>32</v>
      </c>
      <c r="M71" t="s">
        <v>32</v>
      </c>
      <c r="N71" t="s">
        <v>32</v>
      </c>
      <c r="O71" t="s">
        <v>32</v>
      </c>
      <c r="P71" t="s">
        <v>32</v>
      </c>
      <c r="Q71" t="s">
        <v>32</v>
      </c>
      <c r="R71">
        <v>67</v>
      </c>
      <c r="S71">
        <v>-1</v>
      </c>
      <c r="T71" t="s">
        <v>273</v>
      </c>
      <c r="U71" s="1">
        <v>40990</v>
      </c>
      <c r="V71" t="s">
        <v>274</v>
      </c>
      <c r="W71" t="s">
        <v>92</v>
      </c>
      <c r="X71" t="s">
        <v>49</v>
      </c>
      <c r="Y71" t="s">
        <v>32</v>
      </c>
      <c r="Z71" t="s">
        <v>275</v>
      </c>
      <c r="AA71" t="s">
        <v>51</v>
      </c>
      <c r="AB71" t="s">
        <v>276</v>
      </c>
      <c r="AC71" t="s">
        <v>71</v>
      </c>
      <c r="AD71" t="s">
        <v>277</v>
      </c>
      <c r="AE71" t="s">
        <v>54</v>
      </c>
    </row>
    <row r="72" spans="1:31" x14ac:dyDescent="0.2">
      <c r="A72">
        <v>20</v>
      </c>
      <c r="B72" t="s">
        <v>96</v>
      </c>
      <c r="C72" t="s">
        <v>113</v>
      </c>
      <c r="D72" t="s">
        <v>501</v>
      </c>
      <c r="E72" t="s">
        <v>34</v>
      </c>
      <c r="F72" t="s">
        <v>35</v>
      </c>
      <c r="G72" t="s">
        <v>1225</v>
      </c>
      <c r="H72" t="s">
        <v>1226</v>
      </c>
      <c r="I72" t="s">
        <v>32</v>
      </c>
      <c r="J72" t="s">
        <v>32</v>
      </c>
      <c r="K72" t="s">
        <v>32</v>
      </c>
      <c r="L72" t="s">
        <v>32</v>
      </c>
      <c r="M72" t="s">
        <v>32</v>
      </c>
      <c r="N72" t="s">
        <v>32</v>
      </c>
      <c r="O72" t="s">
        <v>32</v>
      </c>
      <c r="P72" t="s">
        <v>1227</v>
      </c>
      <c r="Q72" t="s">
        <v>321</v>
      </c>
      <c r="R72">
        <v>64</v>
      </c>
      <c r="S72">
        <v>-1</v>
      </c>
      <c r="T72" t="s">
        <v>273</v>
      </c>
      <c r="U72" s="1">
        <v>41024</v>
      </c>
      <c r="V72" t="s">
        <v>274</v>
      </c>
      <c r="W72" t="s">
        <v>1207</v>
      </c>
      <c r="X72" t="s">
        <v>49</v>
      </c>
      <c r="Y72" t="s">
        <v>93</v>
      </c>
      <c r="Z72" t="s">
        <v>520</v>
      </c>
      <c r="AA72" t="s">
        <v>51</v>
      </c>
      <c r="AB72" t="s">
        <v>32</v>
      </c>
      <c r="AC72" t="s">
        <v>71</v>
      </c>
      <c r="AD72" t="s">
        <v>447</v>
      </c>
      <c r="AE72" t="s">
        <v>54</v>
      </c>
    </row>
    <row r="73" spans="1:31" x14ac:dyDescent="0.2">
      <c r="A73">
        <v>20</v>
      </c>
      <c r="B73" t="s">
        <v>400</v>
      </c>
      <c r="C73" t="s">
        <v>83</v>
      </c>
      <c r="D73" t="s">
        <v>33</v>
      </c>
      <c r="E73" t="s">
        <v>34</v>
      </c>
      <c r="F73" t="s">
        <v>35</v>
      </c>
      <c r="G73" t="s">
        <v>2320</v>
      </c>
      <c r="H73" t="s">
        <v>2321</v>
      </c>
      <c r="I73" t="s">
        <v>2322</v>
      </c>
      <c r="J73" t="s">
        <v>2323</v>
      </c>
      <c r="K73" t="s">
        <v>2324</v>
      </c>
      <c r="L73" t="s">
        <v>2325</v>
      </c>
      <c r="M73" t="s">
        <v>2326</v>
      </c>
      <c r="N73" t="s">
        <v>2327</v>
      </c>
      <c r="O73" t="s">
        <v>2328</v>
      </c>
      <c r="P73" t="s">
        <v>2329</v>
      </c>
      <c r="Q73" t="s">
        <v>75</v>
      </c>
      <c r="R73">
        <v>65</v>
      </c>
      <c r="S73">
        <v>20000</v>
      </c>
      <c r="T73" t="s">
        <v>273</v>
      </c>
      <c r="U73" s="1">
        <v>41082</v>
      </c>
      <c r="V73" t="s">
        <v>260</v>
      </c>
      <c r="W73" t="s">
        <v>1207</v>
      </c>
      <c r="X73" t="s">
        <v>49</v>
      </c>
      <c r="Y73" t="s">
        <v>93</v>
      </c>
      <c r="Z73" t="s">
        <v>1041</v>
      </c>
      <c r="AA73" t="s">
        <v>69</v>
      </c>
      <c r="AB73" t="s">
        <v>423</v>
      </c>
      <c r="AC73" t="s">
        <v>170</v>
      </c>
      <c r="AD73" t="s">
        <v>2330</v>
      </c>
      <c r="AE73" t="s">
        <v>54</v>
      </c>
    </row>
    <row r="74" spans="1:31" x14ac:dyDescent="0.2">
      <c r="A74">
        <v>20</v>
      </c>
      <c r="B74" t="s">
        <v>169</v>
      </c>
      <c r="C74" t="s">
        <v>522</v>
      </c>
      <c r="D74" t="s">
        <v>33</v>
      </c>
      <c r="E74" t="s">
        <v>34</v>
      </c>
      <c r="F74" t="s">
        <v>35</v>
      </c>
      <c r="G74" t="s">
        <v>2358</v>
      </c>
      <c r="H74" t="s">
        <v>32</v>
      </c>
      <c r="I74" t="s">
        <v>32</v>
      </c>
      <c r="J74" t="s">
        <v>32</v>
      </c>
      <c r="K74" t="s">
        <v>32</v>
      </c>
      <c r="L74" t="s">
        <v>2359</v>
      </c>
      <c r="M74" t="s">
        <v>2360</v>
      </c>
      <c r="N74" t="s">
        <v>2361</v>
      </c>
      <c r="O74" t="s">
        <v>2362</v>
      </c>
      <c r="P74" t="s">
        <v>32</v>
      </c>
      <c r="Q74" t="s">
        <v>108</v>
      </c>
      <c r="R74">
        <v>62</v>
      </c>
      <c r="S74">
        <v>-1</v>
      </c>
      <c r="T74" t="s">
        <v>273</v>
      </c>
      <c r="U74" s="1">
        <v>40973</v>
      </c>
      <c r="V74" t="s">
        <v>260</v>
      </c>
      <c r="W74" t="s">
        <v>204</v>
      </c>
      <c r="X74" t="s">
        <v>49</v>
      </c>
      <c r="Y74" t="s">
        <v>32</v>
      </c>
      <c r="Z74" t="s">
        <v>262</v>
      </c>
      <c r="AA74" t="s">
        <v>69</v>
      </c>
      <c r="AB74" t="s">
        <v>32</v>
      </c>
      <c r="AC74" t="s">
        <v>71</v>
      </c>
      <c r="AD74" t="s">
        <v>2363</v>
      </c>
      <c r="AE74" t="s">
        <v>54</v>
      </c>
    </row>
    <row r="75" spans="1:31" x14ac:dyDescent="0.2">
      <c r="A75">
        <v>20</v>
      </c>
      <c r="B75" t="s">
        <v>96</v>
      </c>
      <c r="C75" t="s">
        <v>155</v>
      </c>
      <c r="D75" t="s">
        <v>182</v>
      </c>
      <c r="E75" t="s">
        <v>34</v>
      </c>
      <c r="F75" t="s">
        <v>32</v>
      </c>
      <c r="G75" t="s">
        <v>2467</v>
      </c>
      <c r="H75" t="s">
        <v>2468</v>
      </c>
      <c r="I75" t="s">
        <v>32</v>
      </c>
      <c r="J75" t="s">
        <v>32</v>
      </c>
      <c r="K75" t="s">
        <v>2469</v>
      </c>
      <c r="L75" t="s">
        <v>32</v>
      </c>
      <c r="M75" t="s">
        <v>32</v>
      </c>
      <c r="N75" t="s">
        <v>2470</v>
      </c>
      <c r="O75" t="s">
        <v>2471</v>
      </c>
      <c r="P75" t="s">
        <v>2472</v>
      </c>
      <c r="Q75" t="s">
        <v>75</v>
      </c>
      <c r="R75">
        <v>70</v>
      </c>
      <c r="S75">
        <v>-1</v>
      </c>
      <c r="T75" t="s">
        <v>136</v>
      </c>
      <c r="U75" s="1">
        <v>41087</v>
      </c>
      <c r="V75" t="s">
        <v>274</v>
      </c>
      <c r="W75" t="s">
        <v>92</v>
      </c>
      <c r="X75" t="s">
        <v>49</v>
      </c>
      <c r="Y75" t="s">
        <v>93</v>
      </c>
      <c r="Z75" t="s">
        <v>32</v>
      </c>
      <c r="AA75" t="s">
        <v>51</v>
      </c>
      <c r="AB75" t="s">
        <v>740</v>
      </c>
      <c r="AC75" t="s">
        <v>71</v>
      </c>
      <c r="AD75" t="s">
        <v>95</v>
      </c>
      <c r="AE75" t="s">
        <v>54</v>
      </c>
    </row>
    <row r="76" spans="1:31" x14ac:dyDescent="0.2">
      <c r="A76">
        <v>20</v>
      </c>
      <c r="B76" t="s">
        <v>169</v>
      </c>
      <c r="C76" t="s">
        <v>155</v>
      </c>
      <c r="D76" t="s">
        <v>33</v>
      </c>
      <c r="E76" t="s">
        <v>34</v>
      </c>
      <c r="F76" t="s">
        <v>773</v>
      </c>
      <c r="G76" t="s">
        <v>3166</v>
      </c>
      <c r="H76" t="s">
        <v>3167</v>
      </c>
      <c r="I76" t="s">
        <v>3168</v>
      </c>
      <c r="J76" t="s">
        <v>187</v>
      </c>
      <c r="K76" t="s">
        <v>3169</v>
      </c>
      <c r="L76" t="s">
        <v>3170</v>
      </c>
      <c r="M76" t="s">
        <v>3171</v>
      </c>
      <c r="N76" t="s">
        <v>3172</v>
      </c>
      <c r="O76" t="s">
        <v>3173</v>
      </c>
      <c r="P76" t="s">
        <v>3174</v>
      </c>
      <c r="Q76" t="s">
        <v>67</v>
      </c>
      <c r="R76">
        <v>72</v>
      </c>
      <c r="S76">
        <v>-1</v>
      </c>
      <c r="T76" t="s">
        <v>273</v>
      </c>
      <c r="U76" s="1">
        <v>41089</v>
      </c>
      <c r="V76" t="s">
        <v>216</v>
      </c>
      <c r="W76" t="s">
        <v>32</v>
      </c>
      <c r="X76" t="s">
        <v>49</v>
      </c>
      <c r="Y76" t="s">
        <v>32</v>
      </c>
      <c r="Z76" t="s">
        <v>91</v>
      </c>
      <c r="AA76" t="s">
        <v>51</v>
      </c>
      <c r="AB76" t="s">
        <v>233</v>
      </c>
      <c r="AC76" t="s">
        <v>71</v>
      </c>
      <c r="AD76" t="s">
        <v>95</v>
      </c>
      <c r="AE76" t="s">
        <v>54</v>
      </c>
    </row>
    <row r="77" spans="1:31" x14ac:dyDescent="0.2">
      <c r="A77">
        <v>20</v>
      </c>
      <c r="B77" t="s">
        <v>55</v>
      </c>
      <c r="C77" t="s">
        <v>155</v>
      </c>
      <c r="D77" t="s">
        <v>98</v>
      </c>
      <c r="E77" t="s">
        <v>34</v>
      </c>
      <c r="F77" t="s">
        <v>32</v>
      </c>
      <c r="G77" t="s">
        <v>3434</v>
      </c>
      <c r="H77" t="s">
        <v>3435</v>
      </c>
      <c r="I77" t="s">
        <v>3436</v>
      </c>
      <c r="J77" t="s">
        <v>3437</v>
      </c>
      <c r="K77" t="s">
        <v>3438</v>
      </c>
      <c r="L77" t="s">
        <v>3439</v>
      </c>
      <c r="M77" t="s">
        <v>3440</v>
      </c>
      <c r="N77" t="s">
        <v>3441</v>
      </c>
      <c r="O77" t="s">
        <v>3442</v>
      </c>
      <c r="P77" t="s">
        <v>3443</v>
      </c>
      <c r="Q77" t="s">
        <v>75</v>
      </c>
      <c r="R77">
        <v>72</v>
      </c>
      <c r="S77">
        <v>20000</v>
      </c>
      <c r="T77" t="s">
        <v>47</v>
      </c>
      <c r="U77" s="1">
        <v>41090</v>
      </c>
      <c r="V77" t="s">
        <v>164</v>
      </c>
      <c r="W77" t="s">
        <v>1207</v>
      </c>
      <c r="X77" t="s">
        <v>49</v>
      </c>
      <c r="Y77" t="s">
        <v>261</v>
      </c>
      <c r="Z77" t="s">
        <v>80</v>
      </c>
      <c r="AA77" t="s">
        <v>51</v>
      </c>
      <c r="AB77" t="s">
        <v>263</v>
      </c>
      <c r="AC77" t="s">
        <v>71</v>
      </c>
      <c r="AD77" t="s">
        <v>95</v>
      </c>
      <c r="AE77" t="s">
        <v>54</v>
      </c>
    </row>
    <row r="78" spans="1:31" x14ac:dyDescent="0.2">
      <c r="A78">
        <v>20</v>
      </c>
      <c r="B78" t="s">
        <v>169</v>
      </c>
      <c r="C78" t="s">
        <v>155</v>
      </c>
      <c r="D78" t="s">
        <v>33</v>
      </c>
      <c r="E78" t="s">
        <v>34</v>
      </c>
      <c r="F78" t="s">
        <v>35</v>
      </c>
      <c r="G78" t="s">
        <v>4330</v>
      </c>
      <c r="H78" t="s">
        <v>4331</v>
      </c>
      <c r="I78" t="s">
        <v>4332</v>
      </c>
      <c r="J78" t="s">
        <v>4333</v>
      </c>
      <c r="K78" t="s">
        <v>4334</v>
      </c>
      <c r="L78" t="s">
        <v>4335</v>
      </c>
      <c r="M78" t="s">
        <v>4336</v>
      </c>
      <c r="N78" t="s">
        <v>4337</v>
      </c>
      <c r="O78" t="s">
        <v>4338</v>
      </c>
      <c r="P78" t="s">
        <v>4339</v>
      </c>
      <c r="Q78" t="s">
        <v>4340</v>
      </c>
      <c r="R78">
        <v>67</v>
      </c>
      <c r="S78">
        <v>20000</v>
      </c>
      <c r="T78" t="s">
        <v>273</v>
      </c>
      <c r="U78" s="1">
        <v>40882</v>
      </c>
      <c r="V78" t="s">
        <v>48</v>
      </c>
      <c r="W78" t="s">
        <v>78</v>
      </c>
      <c r="X78" t="s">
        <v>49</v>
      </c>
      <c r="Y78" t="s">
        <v>474</v>
      </c>
      <c r="Z78" t="s">
        <v>4341</v>
      </c>
      <c r="AA78" t="s">
        <v>69</v>
      </c>
      <c r="AB78" t="s">
        <v>521</v>
      </c>
      <c r="AC78" t="s">
        <v>170</v>
      </c>
      <c r="AD78" t="s">
        <v>447</v>
      </c>
      <c r="AE78" t="s">
        <v>54</v>
      </c>
    </row>
    <row r="79" spans="1:31" x14ac:dyDescent="0.2">
      <c r="A79">
        <v>20</v>
      </c>
      <c r="B79" t="s">
        <v>620</v>
      </c>
      <c r="C79" t="s">
        <v>113</v>
      </c>
      <c r="D79" t="s">
        <v>501</v>
      </c>
      <c r="E79" t="s">
        <v>34</v>
      </c>
      <c r="F79" t="s">
        <v>32</v>
      </c>
      <c r="G79" t="s">
        <v>32</v>
      </c>
      <c r="H79" t="s">
        <v>32</v>
      </c>
      <c r="I79" t="s">
        <v>32</v>
      </c>
      <c r="J79" t="s">
        <v>32</v>
      </c>
      <c r="K79" t="s">
        <v>32</v>
      </c>
      <c r="L79" t="s">
        <v>32</v>
      </c>
      <c r="M79" t="s">
        <v>32</v>
      </c>
      <c r="N79" t="s">
        <v>32</v>
      </c>
      <c r="O79" t="s">
        <v>32</v>
      </c>
      <c r="P79" t="s">
        <v>32</v>
      </c>
      <c r="Q79" t="s">
        <v>75</v>
      </c>
      <c r="R79">
        <v>70</v>
      </c>
      <c r="S79">
        <v>-1</v>
      </c>
      <c r="T79" t="s">
        <v>273</v>
      </c>
      <c r="U79" s="1">
        <v>41055</v>
      </c>
      <c r="V79" t="s">
        <v>739</v>
      </c>
      <c r="W79" t="s">
        <v>217</v>
      </c>
      <c r="X79" t="s">
        <v>398</v>
      </c>
      <c r="Y79" t="s">
        <v>93</v>
      </c>
      <c r="Z79" t="s">
        <v>1430</v>
      </c>
      <c r="AA79" t="s">
        <v>51</v>
      </c>
      <c r="AB79" t="s">
        <v>521</v>
      </c>
      <c r="AC79" t="s">
        <v>71</v>
      </c>
      <c r="AD79" t="s">
        <v>332</v>
      </c>
      <c r="AE79" t="s">
        <v>54</v>
      </c>
    </row>
    <row r="80" spans="1:31" x14ac:dyDescent="0.2">
      <c r="A80">
        <v>20</v>
      </c>
      <c r="B80" t="s">
        <v>620</v>
      </c>
      <c r="C80" t="s">
        <v>278</v>
      </c>
      <c r="D80" t="s">
        <v>182</v>
      </c>
      <c r="E80" t="s">
        <v>34</v>
      </c>
      <c r="F80" t="s">
        <v>35</v>
      </c>
      <c r="G80" t="s">
        <v>4945</v>
      </c>
      <c r="H80" t="s">
        <v>32</v>
      </c>
      <c r="I80" t="s">
        <v>4946</v>
      </c>
      <c r="J80" t="s">
        <v>4947</v>
      </c>
      <c r="K80" t="s">
        <v>4948</v>
      </c>
      <c r="L80" t="s">
        <v>4949</v>
      </c>
      <c r="M80" t="s">
        <v>4950</v>
      </c>
      <c r="N80" t="s">
        <v>4951</v>
      </c>
      <c r="O80" t="s">
        <v>4952</v>
      </c>
      <c r="P80" t="s">
        <v>4953</v>
      </c>
      <c r="Q80" t="s">
        <v>860</v>
      </c>
      <c r="R80">
        <v>71</v>
      </c>
      <c r="S80">
        <v>-1</v>
      </c>
      <c r="T80" t="s">
        <v>203</v>
      </c>
      <c r="U80" s="1">
        <v>41089</v>
      </c>
      <c r="V80" t="s">
        <v>260</v>
      </c>
      <c r="W80" t="s">
        <v>217</v>
      </c>
      <c r="X80" t="s">
        <v>49</v>
      </c>
      <c r="Y80" t="s">
        <v>495</v>
      </c>
      <c r="Z80" t="s">
        <v>205</v>
      </c>
      <c r="AA80" t="s">
        <v>69</v>
      </c>
      <c r="AB80" t="s">
        <v>423</v>
      </c>
      <c r="AC80" t="s">
        <v>71</v>
      </c>
      <c r="AD80" t="s">
        <v>95</v>
      </c>
      <c r="AE80" t="s">
        <v>54</v>
      </c>
    </row>
    <row r="81" spans="1:31" x14ac:dyDescent="0.2">
      <c r="A81">
        <v>20</v>
      </c>
      <c r="B81" t="s">
        <v>169</v>
      </c>
      <c r="C81" t="s">
        <v>32</v>
      </c>
      <c r="D81" t="s">
        <v>33</v>
      </c>
      <c r="E81" t="s">
        <v>34</v>
      </c>
      <c r="F81" t="s">
        <v>35</v>
      </c>
      <c r="G81" t="s">
        <v>5064</v>
      </c>
      <c r="H81" t="s">
        <v>5065</v>
      </c>
      <c r="I81" t="s">
        <v>5066</v>
      </c>
      <c r="J81" t="s">
        <v>5067</v>
      </c>
      <c r="K81" t="s">
        <v>5068</v>
      </c>
      <c r="L81" t="s">
        <v>5069</v>
      </c>
      <c r="M81" t="s">
        <v>5070</v>
      </c>
      <c r="N81" t="s">
        <v>5071</v>
      </c>
      <c r="O81" t="s">
        <v>32</v>
      </c>
      <c r="P81" t="s">
        <v>5072</v>
      </c>
      <c r="Q81" t="s">
        <v>75</v>
      </c>
      <c r="R81">
        <v>72</v>
      </c>
      <c r="S81">
        <v>20000</v>
      </c>
      <c r="T81" t="s">
        <v>273</v>
      </c>
      <c r="U81" s="1">
        <v>41090</v>
      </c>
      <c r="V81" t="s">
        <v>164</v>
      </c>
      <c r="W81" t="s">
        <v>32</v>
      </c>
      <c r="X81" t="s">
        <v>49</v>
      </c>
      <c r="Y81" t="s">
        <v>495</v>
      </c>
      <c r="Z81" t="s">
        <v>32</v>
      </c>
      <c r="AA81" t="s">
        <v>51</v>
      </c>
      <c r="AB81" t="s">
        <v>32</v>
      </c>
      <c r="AC81" t="s">
        <v>71</v>
      </c>
      <c r="AD81" t="s">
        <v>95</v>
      </c>
      <c r="AE81" t="s">
        <v>54</v>
      </c>
    </row>
    <row r="82" spans="1:31" x14ac:dyDescent="0.2">
      <c r="A82">
        <v>20</v>
      </c>
      <c r="B82" t="s">
        <v>96</v>
      </c>
      <c r="C82" t="s">
        <v>32</v>
      </c>
      <c r="D82" t="s">
        <v>33</v>
      </c>
      <c r="E82" t="s">
        <v>34</v>
      </c>
      <c r="F82" t="s">
        <v>221</v>
      </c>
      <c r="G82" t="s">
        <v>5104</v>
      </c>
      <c r="H82" t="s">
        <v>5105</v>
      </c>
      <c r="I82" t="s">
        <v>5106</v>
      </c>
      <c r="J82" t="s">
        <v>32</v>
      </c>
      <c r="K82" t="s">
        <v>32</v>
      </c>
      <c r="L82" t="s">
        <v>32</v>
      </c>
      <c r="M82" t="s">
        <v>32</v>
      </c>
      <c r="N82" t="s">
        <v>32</v>
      </c>
      <c r="O82" t="s">
        <v>32</v>
      </c>
      <c r="P82" t="s">
        <v>32</v>
      </c>
      <c r="Q82" t="s">
        <v>32</v>
      </c>
      <c r="R82">
        <v>70</v>
      </c>
      <c r="S82">
        <v>-1</v>
      </c>
      <c r="T82" t="s">
        <v>32</v>
      </c>
      <c r="U82" s="1">
        <v>40951</v>
      </c>
      <c r="V82" t="s">
        <v>216</v>
      </c>
      <c r="W82" t="s">
        <v>32</v>
      </c>
      <c r="X82" t="s">
        <v>49</v>
      </c>
      <c r="Y82" t="s">
        <v>32</v>
      </c>
      <c r="Z82" t="s">
        <v>32</v>
      </c>
      <c r="AA82" t="s">
        <v>51</v>
      </c>
      <c r="AB82" t="s">
        <v>32</v>
      </c>
      <c r="AC82" t="s">
        <v>71</v>
      </c>
      <c r="AD82" t="s">
        <v>95</v>
      </c>
      <c r="AE82" t="s">
        <v>54</v>
      </c>
    </row>
    <row r="83" spans="1:31" x14ac:dyDescent="0.2">
      <c r="A83">
        <v>20</v>
      </c>
      <c r="B83" t="s">
        <v>96</v>
      </c>
      <c r="C83" t="s">
        <v>155</v>
      </c>
      <c r="D83" t="s">
        <v>182</v>
      </c>
      <c r="E83" t="s">
        <v>34</v>
      </c>
      <c r="F83" t="s">
        <v>1139</v>
      </c>
      <c r="G83" t="s">
        <v>6701</v>
      </c>
      <c r="H83" t="s">
        <v>6702</v>
      </c>
      <c r="I83" t="s">
        <v>6703</v>
      </c>
      <c r="J83" t="s">
        <v>6704</v>
      </c>
      <c r="K83" t="s">
        <v>6705</v>
      </c>
      <c r="L83" t="s">
        <v>6706</v>
      </c>
      <c r="M83" t="s">
        <v>6707</v>
      </c>
      <c r="N83" t="s">
        <v>6708</v>
      </c>
      <c r="O83" t="s">
        <v>6709</v>
      </c>
      <c r="P83" t="s">
        <v>6710</v>
      </c>
      <c r="Q83" t="s">
        <v>75</v>
      </c>
      <c r="R83">
        <v>71</v>
      </c>
      <c r="S83">
        <v>-1</v>
      </c>
      <c r="T83" t="s">
        <v>32</v>
      </c>
      <c r="U83" s="1">
        <v>41089</v>
      </c>
      <c r="V83" t="s">
        <v>6711</v>
      </c>
      <c r="W83" t="s">
        <v>5022</v>
      </c>
      <c r="X83" t="s">
        <v>49</v>
      </c>
      <c r="Y83" t="s">
        <v>245</v>
      </c>
      <c r="Z83" t="s">
        <v>520</v>
      </c>
      <c r="AA83" t="s">
        <v>51</v>
      </c>
      <c r="AB83" t="s">
        <v>379</v>
      </c>
      <c r="AC83" t="s">
        <v>71</v>
      </c>
      <c r="AD83" t="s">
        <v>5771</v>
      </c>
      <c r="AE83" t="s">
        <v>54</v>
      </c>
    </row>
    <row r="84" spans="1:31" x14ac:dyDescent="0.2">
      <c r="A84">
        <v>20</v>
      </c>
      <c r="B84" t="s">
        <v>96</v>
      </c>
      <c r="C84" t="s">
        <v>32</v>
      </c>
      <c r="D84" t="s">
        <v>33</v>
      </c>
      <c r="E84" t="s">
        <v>34</v>
      </c>
      <c r="F84" t="s">
        <v>35</v>
      </c>
      <c r="G84" t="s">
        <v>6769</v>
      </c>
      <c r="H84" t="s">
        <v>6770</v>
      </c>
      <c r="I84" t="s">
        <v>6771</v>
      </c>
      <c r="J84" t="s">
        <v>6772</v>
      </c>
      <c r="K84" t="s">
        <v>6773</v>
      </c>
      <c r="L84" t="e">
        <f>-friends  -family  -music  -laptop  -a good steak  -a little cash here and there</f>
        <v>#NAME?</v>
      </c>
      <c r="M84" t="s">
        <v>6774</v>
      </c>
      <c r="N84" t="s">
        <v>6775</v>
      </c>
      <c r="O84" t="s">
        <v>32</v>
      </c>
      <c r="P84" t="s">
        <v>6776</v>
      </c>
      <c r="Q84" t="s">
        <v>108</v>
      </c>
      <c r="R84">
        <v>60</v>
      </c>
      <c r="S84">
        <v>-1</v>
      </c>
      <c r="T84" t="s">
        <v>273</v>
      </c>
      <c r="U84" s="1">
        <v>41024</v>
      </c>
      <c r="V84" t="s">
        <v>48</v>
      </c>
      <c r="W84" t="s">
        <v>32</v>
      </c>
      <c r="X84" t="s">
        <v>49</v>
      </c>
      <c r="Y84" t="s">
        <v>32</v>
      </c>
      <c r="Z84" t="s">
        <v>151</v>
      </c>
      <c r="AA84" t="s">
        <v>69</v>
      </c>
      <c r="AB84" t="s">
        <v>271</v>
      </c>
      <c r="AC84" t="s">
        <v>71</v>
      </c>
      <c r="AD84" t="s">
        <v>95</v>
      </c>
      <c r="AE84" t="s">
        <v>54</v>
      </c>
    </row>
    <row r="85" spans="1:31" x14ac:dyDescent="0.2">
      <c r="A85">
        <v>20</v>
      </c>
      <c r="B85" t="s">
        <v>96</v>
      </c>
      <c r="C85" t="s">
        <v>32</v>
      </c>
      <c r="D85" t="s">
        <v>33</v>
      </c>
      <c r="E85" t="s">
        <v>34</v>
      </c>
      <c r="F85" t="s">
        <v>221</v>
      </c>
      <c r="G85" t="s">
        <v>6947</v>
      </c>
      <c r="H85" t="s">
        <v>6948</v>
      </c>
      <c r="I85" t="s">
        <v>32</v>
      </c>
      <c r="J85" t="s">
        <v>6949</v>
      </c>
      <c r="K85" t="s">
        <v>32</v>
      </c>
      <c r="L85" t="s">
        <v>6950</v>
      </c>
      <c r="M85" t="s">
        <v>6951</v>
      </c>
      <c r="N85" t="s">
        <v>6952</v>
      </c>
      <c r="O85" t="s">
        <v>6953</v>
      </c>
      <c r="P85" t="s">
        <v>6954</v>
      </c>
      <c r="Q85" t="s">
        <v>321</v>
      </c>
      <c r="R85">
        <v>67</v>
      </c>
      <c r="S85">
        <v>-1</v>
      </c>
      <c r="T85" t="s">
        <v>273</v>
      </c>
      <c r="U85" s="1">
        <v>40746</v>
      </c>
      <c r="V85" t="s">
        <v>216</v>
      </c>
      <c r="W85" t="s">
        <v>32</v>
      </c>
      <c r="X85" t="s">
        <v>49</v>
      </c>
      <c r="Y85" t="s">
        <v>32</v>
      </c>
      <c r="Z85" t="s">
        <v>275</v>
      </c>
      <c r="AA85" t="s">
        <v>51</v>
      </c>
      <c r="AB85" t="s">
        <v>276</v>
      </c>
      <c r="AC85" t="s">
        <v>71</v>
      </c>
      <c r="AD85" t="s">
        <v>6955</v>
      </c>
      <c r="AE85" t="s">
        <v>54</v>
      </c>
    </row>
    <row r="86" spans="1:31" x14ac:dyDescent="0.2">
      <c r="A86">
        <v>20</v>
      </c>
      <c r="B86" t="s">
        <v>31</v>
      </c>
      <c r="C86" t="s">
        <v>97</v>
      </c>
      <c r="D86" t="s">
        <v>33</v>
      </c>
      <c r="E86" t="s">
        <v>170</v>
      </c>
      <c r="F86" t="s">
        <v>35</v>
      </c>
      <c r="G86" t="s">
        <v>7028</v>
      </c>
      <c r="H86" t="s">
        <v>7029</v>
      </c>
      <c r="I86" t="s">
        <v>7030</v>
      </c>
      <c r="J86" t="s">
        <v>7031</v>
      </c>
      <c r="K86" t="s">
        <v>7032</v>
      </c>
      <c r="L86" t="s">
        <v>7033</v>
      </c>
      <c r="M86" t="s">
        <v>7034</v>
      </c>
      <c r="N86" t="s">
        <v>7035</v>
      </c>
      <c r="O86" t="s">
        <v>7036</v>
      </c>
      <c r="P86" t="s">
        <v>7037</v>
      </c>
      <c r="Q86" t="s">
        <v>75</v>
      </c>
      <c r="R86">
        <v>74</v>
      </c>
      <c r="S86">
        <v>-1</v>
      </c>
      <c r="T86" t="s">
        <v>273</v>
      </c>
      <c r="U86" s="1">
        <v>40900</v>
      </c>
      <c r="V86" t="s">
        <v>164</v>
      </c>
      <c r="W86" t="s">
        <v>32</v>
      </c>
      <c r="X86" t="s">
        <v>49</v>
      </c>
      <c r="Y86" t="s">
        <v>245</v>
      </c>
      <c r="Z86" t="s">
        <v>520</v>
      </c>
      <c r="AA86" t="s">
        <v>51</v>
      </c>
      <c r="AB86" t="s">
        <v>110</v>
      </c>
      <c r="AC86" t="s">
        <v>248</v>
      </c>
      <c r="AD86" t="s">
        <v>95</v>
      </c>
      <c r="AE86" t="s">
        <v>54</v>
      </c>
    </row>
    <row r="87" spans="1:31" x14ac:dyDescent="0.2">
      <c r="A87">
        <v>20</v>
      </c>
      <c r="B87" t="s">
        <v>32</v>
      </c>
      <c r="C87" t="s">
        <v>32</v>
      </c>
      <c r="D87" t="s">
        <v>33</v>
      </c>
      <c r="E87" t="s">
        <v>34</v>
      </c>
      <c r="F87" t="s">
        <v>183</v>
      </c>
      <c r="G87" t="s">
        <v>7048</v>
      </c>
      <c r="H87" t="s">
        <v>7049</v>
      </c>
      <c r="I87" t="s">
        <v>32</v>
      </c>
      <c r="J87" t="s">
        <v>32</v>
      </c>
      <c r="K87" t="s">
        <v>32</v>
      </c>
      <c r="L87" t="s">
        <v>7050</v>
      </c>
      <c r="M87" t="s">
        <v>7051</v>
      </c>
      <c r="N87" t="s">
        <v>7052</v>
      </c>
      <c r="O87" t="s">
        <v>32</v>
      </c>
      <c r="P87" t="s">
        <v>32</v>
      </c>
      <c r="Q87" t="s">
        <v>75</v>
      </c>
      <c r="R87">
        <v>73</v>
      </c>
      <c r="S87">
        <v>-1</v>
      </c>
      <c r="T87" t="s">
        <v>273</v>
      </c>
      <c r="U87" s="1">
        <v>41021</v>
      </c>
      <c r="V87" t="s">
        <v>164</v>
      </c>
      <c r="W87" t="s">
        <v>32</v>
      </c>
      <c r="X87" t="s">
        <v>49</v>
      </c>
      <c r="Y87" t="s">
        <v>150</v>
      </c>
      <c r="Z87" t="s">
        <v>32</v>
      </c>
      <c r="AA87" t="s">
        <v>51</v>
      </c>
      <c r="AB87" t="s">
        <v>423</v>
      </c>
      <c r="AC87" t="s">
        <v>248</v>
      </c>
      <c r="AD87" t="s">
        <v>7053</v>
      </c>
      <c r="AE87" t="s">
        <v>54</v>
      </c>
    </row>
    <row r="88" spans="1:31" x14ac:dyDescent="0.2">
      <c r="A88">
        <v>20</v>
      </c>
      <c r="B88" t="s">
        <v>96</v>
      </c>
      <c r="C88" t="s">
        <v>32</v>
      </c>
      <c r="D88" t="s">
        <v>33</v>
      </c>
      <c r="E88" t="s">
        <v>34</v>
      </c>
      <c r="F88" t="s">
        <v>114</v>
      </c>
      <c r="G88" t="s">
        <v>7933</v>
      </c>
      <c r="H88" t="s">
        <v>7934</v>
      </c>
      <c r="I88" t="s">
        <v>7935</v>
      </c>
      <c r="J88" t="s">
        <v>32</v>
      </c>
      <c r="K88" t="s">
        <v>32</v>
      </c>
      <c r="L88" t="s">
        <v>32</v>
      </c>
      <c r="M88" t="s">
        <v>32</v>
      </c>
      <c r="N88" t="s">
        <v>32</v>
      </c>
      <c r="O88" t="s">
        <v>32</v>
      </c>
      <c r="P88" t="s">
        <v>32</v>
      </c>
      <c r="Q88" t="s">
        <v>2374</v>
      </c>
      <c r="R88">
        <v>77</v>
      </c>
      <c r="S88">
        <v>500000</v>
      </c>
      <c r="T88" t="s">
        <v>91</v>
      </c>
      <c r="U88" s="1">
        <v>40931</v>
      </c>
      <c r="V88" t="s">
        <v>48</v>
      </c>
      <c r="W88" t="s">
        <v>473</v>
      </c>
      <c r="X88" t="s">
        <v>49</v>
      </c>
      <c r="Y88" t="s">
        <v>32</v>
      </c>
      <c r="Z88" t="s">
        <v>32</v>
      </c>
      <c r="AA88" t="s">
        <v>51</v>
      </c>
      <c r="AB88" t="s">
        <v>81</v>
      </c>
      <c r="AC88" t="s">
        <v>71</v>
      </c>
      <c r="AD88" t="s">
        <v>95</v>
      </c>
      <c r="AE88" t="s">
        <v>54</v>
      </c>
    </row>
    <row r="89" spans="1:31" x14ac:dyDescent="0.2">
      <c r="A89">
        <v>20</v>
      </c>
      <c r="B89" t="s">
        <v>400</v>
      </c>
      <c r="C89" t="s">
        <v>97</v>
      </c>
      <c r="D89" t="s">
        <v>33</v>
      </c>
      <c r="E89" t="s">
        <v>170</v>
      </c>
      <c r="F89" t="s">
        <v>35</v>
      </c>
      <c r="G89" t="s">
        <v>32</v>
      </c>
      <c r="H89" t="s">
        <v>32</v>
      </c>
      <c r="I89" t="s">
        <v>32</v>
      </c>
      <c r="J89" t="s">
        <v>32</v>
      </c>
      <c r="K89" t="s">
        <v>9809</v>
      </c>
      <c r="L89" t="s">
        <v>9810</v>
      </c>
      <c r="M89" t="s">
        <v>9811</v>
      </c>
      <c r="N89" t="s">
        <v>9812</v>
      </c>
      <c r="O89" t="s">
        <v>9813</v>
      </c>
      <c r="P89" t="s">
        <v>9814</v>
      </c>
      <c r="Q89" t="s">
        <v>75</v>
      </c>
      <c r="R89">
        <v>72</v>
      </c>
      <c r="S89">
        <v>20000</v>
      </c>
      <c r="T89" t="s">
        <v>273</v>
      </c>
      <c r="U89" s="1">
        <v>40953</v>
      </c>
      <c r="V89" t="s">
        <v>739</v>
      </c>
      <c r="W89" t="s">
        <v>1207</v>
      </c>
      <c r="X89" t="s">
        <v>49</v>
      </c>
      <c r="Y89" t="s">
        <v>435</v>
      </c>
      <c r="Z89" t="s">
        <v>322</v>
      </c>
      <c r="AA89" t="s">
        <v>51</v>
      </c>
      <c r="AB89" t="s">
        <v>167</v>
      </c>
      <c r="AC89" t="s">
        <v>170</v>
      </c>
      <c r="AD89" t="s">
        <v>9815</v>
      </c>
      <c r="AE89" t="s">
        <v>54</v>
      </c>
    </row>
    <row r="90" spans="1:31" x14ac:dyDescent="0.2">
      <c r="A90">
        <v>20</v>
      </c>
      <c r="B90" t="s">
        <v>55</v>
      </c>
      <c r="C90" t="s">
        <v>113</v>
      </c>
      <c r="D90" t="s">
        <v>33</v>
      </c>
      <c r="E90" t="s">
        <v>34</v>
      </c>
      <c r="F90" t="s">
        <v>35</v>
      </c>
      <c r="G90" t="s">
        <v>10456</v>
      </c>
      <c r="H90" t="s">
        <v>10457</v>
      </c>
      <c r="I90" t="s">
        <v>10458</v>
      </c>
      <c r="J90" t="s">
        <v>10459</v>
      </c>
      <c r="K90" t="s">
        <v>10460</v>
      </c>
      <c r="L90" t="s">
        <v>10461</v>
      </c>
      <c r="M90" t="s">
        <v>10462</v>
      </c>
      <c r="N90" t="s">
        <v>10463</v>
      </c>
      <c r="O90" t="s">
        <v>10464</v>
      </c>
      <c r="P90" t="s">
        <v>10465</v>
      </c>
      <c r="Q90" t="s">
        <v>471</v>
      </c>
      <c r="R90">
        <v>66</v>
      </c>
      <c r="S90">
        <v>-1</v>
      </c>
      <c r="T90" t="s">
        <v>91</v>
      </c>
      <c r="U90" s="1">
        <v>41086</v>
      </c>
      <c r="V90" t="s">
        <v>5559</v>
      </c>
      <c r="W90" t="s">
        <v>32</v>
      </c>
      <c r="X90" t="s">
        <v>49</v>
      </c>
      <c r="Y90" t="s">
        <v>93</v>
      </c>
      <c r="Z90" t="s">
        <v>80</v>
      </c>
      <c r="AA90" t="s">
        <v>51</v>
      </c>
      <c r="AB90" t="s">
        <v>423</v>
      </c>
      <c r="AC90" t="s">
        <v>170</v>
      </c>
      <c r="AD90" t="s">
        <v>332</v>
      </c>
      <c r="AE90" t="s">
        <v>54</v>
      </c>
    </row>
    <row r="91" spans="1:31" x14ac:dyDescent="0.2">
      <c r="A91">
        <v>20</v>
      </c>
      <c r="B91" t="s">
        <v>96</v>
      </c>
      <c r="C91" t="s">
        <v>155</v>
      </c>
      <c r="D91" t="s">
        <v>33</v>
      </c>
      <c r="E91" t="s">
        <v>34</v>
      </c>
      <c r="F91" t="s">
        <v>35</v>
      </c>
      <c r="G91" t="s">
        <v>11062</v>
      </c>
      <c r="H91" t="s">
        <v>11063</v>
      </c>
      <c r="I91" t="s">
        <v>32</v>
      </c>
      <c r="J91" t="s">
        <v>32</v>
      </c>
      <c r="K91" t="s">
        <v>11064</v>
      </c>
      <c r="L91" t="s">
        <v>11065</v>
      </c>
      <c r="M91" t="s">
        <v>32</v>
      </c>
      <c r="N91" t="s">
        <v>11066</v>
      </c>
      <c r="O91" t="s">
        <v>11067</v>
      </c>
      <c r="P91" t="s">
        <v>32</v>
      </c>
      <c r="Q91" t="s">
        <v>75</v>
      </c>
      <c r="R91">
        <v>66</v>
      </c>
      <c r="S91">
        <v>-1</v>
      </c>
      <c r="T91" t="s">
        <v>273</v>
      </c>
      <c r="U91" s="1">
        <v>41014</v>
      </c>
      <c r="V91" t="s">
        <v>164</v>
      </c>
      <c r="W91" t="s">
        <v>1207</v>
      </c>
      <c r="X91" t="s">
        <v>49</v>
      </c>
      <c r="Y91" t="s">
        <v>93</v>
      </c>
      <c r="Z91" t="s">
        <v>151</v>
      </c>
      <c r="AA91" t="s">
        <v>69</v>
      </c>
      <c r="AB91" t="s">
        <v>358</v>
      </c>
      <c r="AC91" t="s">
        <v>71</v>
      </c>
      <c r="AD91" t="s">
        <v>95</v>
      </c>
      <c r="AE91" t="s">
        <v>54</v>
      </c>
    </row>
    <row r="92" spans="1:31" x14ac:dyDescent="0.2">
      <c r="A92">
        <v>20</v>
      </c>
      <c r="B92" t="s">
        <v>169</v>
      </c>
      <c r="C92" t="s">
        <v>522</v>
      </c>
      <c r="D92" t="s">
        <v>33</v>
      </c>
      <c r="E92" t="s">
        <v>34</v>
      </c>
      <c r="F92" t="s">
        <v>35</v>
      </c>
      <c r="G92" t="s">
        <v>11191</v>
      </c>
      <c r="H92" t="s">
        <v>11192</v>
      </c>
      <c r="I92" t="s">
        <v>11193</v>
      </c>
      <c r="J92" t="s">
        <v>11194</v>
      </c>
      <c r="K92" t="s">
        <v>11195</v>
      </c>
      <c r="L92" t="s">
        <v>11196</v>
      </c>
      <c r="M92" t="s">
        <v>11197</v>
      </c>
      <c r="N92" t="s">
        <v>11198</v>
      </c>
      <c r="O92" t="s">
        <v>11199</v>
      </c>
      <c r="P92" t="s">
        <v>11200</v>
      </c>
      <c r="Q92" t="s">
        <v>75</v>
      </c>
      <c r="R92">
        <v>74</v>
      </c>
      <c r="S92">
        <v>20000</v>
      </c>
      <c r="T92" t="s">
        <v>68</v>
      </c>
      <c r="U92" s="1">
        <v>41089</v>
      </c>
      <c r="V92" t="s">
        <v>48</v>
      </c>
      <c r="W92" t="s">
        <v>32</v>
      </c>
      <c r="X92" t="s">
        <v>49</v>
      </c>
      <c r="Y92" t="s">
        <v>93</v>
      </c>
      <c r="Z92" t="s">
        <v>32</v>
      </c>
      <c r="AA92" t="s">
        <v>51</v>
      </c>
      <c r="AB92" t="s">
        <v>367</v>
      </c>
      <c r="AC92" t="s">
        <v>71</v>
      </c>
      <c r="AD92" t="s">
        <v>11201</v>
      </c>
      <c r="AE92" t="s">
        <v>54</v>
      </c>
    </row>
    <row r="93" spans="1:31" x14ac:dyDescent="0.2">
      <c r="A93">
        <v>20</v>
      </c>
      <c r="B93" t="s">
        <v>169</v>
      </c>
      <c r="C93" t="s">
        <v>287</v>
      </c>
      <c r="D93" t="s">
        <v>182</v>
      </c>
      <c r="E93" t="s">
        <v>32</v>
      </c>
      <c r="F93" t="s">
        <v>35</v>
      </c>
      <c r="G93" t="s">
        <v>12068</v>
      </c>
      <c r="H93" t="s">
        <v>12069</v>
      </c>
      <c r="I93" t="s">
        <v>12070</v>
      </c>
      <c r="J93" t="s">
        <v>12071</v>
      </c>
      <c r="K93" t="s">
        <v>12072</v>
      </c>
      <c r="L93" t="s">
        <v>12073</v>
      </c>
      <c r="M93" t="s">
        <v>12074</v>
      </c>
      <c r="N93" t="s">
        <v>32</v>
      </c>
      <c r="O93" t="s">
        <v>12075</v>
      </c>
      <c r="P93" t="s">
        <v>12076</v>
      </c>
      <c r="Q93" t="s">
        <v>321</v>
      </c>
      <c r="R93">
        <v>68</v>
      </c>
      <c r="S93">
        <v>-1</v>
      </c>
      <c r="T93" t="s">
        <v>215</v>
      </c>
      <c r="U93" s="1">
        <v>41090</v>
      </c>
      <c r="V93" t="s">
        <v>5559</v>
      </c>
      <c r="W93" t="s">
        <v>32</v>
      </c>
      <c r="X93" t="s">
        <v>49</v>
      </c>
      <c r="Y93" t="s">
        <v>32</v>
      </c>
      <c r="Z93" t="s">
        <v>32</v>
      </c>
      <c r="AA93" t="s">
        <v>51</v>
      </c>
      <c r="AB93" t="s">
        <v>1633</v>
      </c>
      <c r="AC93" t="s">
        <v>71</v>
      </c>
      <c r="AD93" t="s">
        <v>1206</v>
      </c>
      <c r="AE93" t="s">
        <v>54</v>
      </c>
    </row>
    <row r="94" spans="1:31" x14ac:dyDescent="0.2">
      <c r="A94">
        <v>20</v>
      </c>
      <c r="B94" t="s">
        <v>169</v>
      </c>
      <c r="C94" t="s">
        <v>155</v>
      </c>
      <c r="D94" t="s">
        <v>501</v>
      </c>
      <c r="E94" t="s">
        <v>34</v>
      </c>
      <c r="F94" t="s">
        <v>1139</v>
      </c>
      <c r="G94" t="s">
        <v>12945</v>
      </c>
      <c r="H94" t="s">
        <v>12946</v>
      </c>
      <c r="I94" t="s">
        <v>12947</v>
      </c>
      <c r="J94" t="s">
        <v>12948</v>
      </c>
      <c r="K94" t="s">
        <v>12949</v>
      </c>
      <c r="L94" t="s">
        <v>12950</v>
      </c>
      <c r="M94" t="s">
        <v>12951</v>
      </c>
      <c r="N94" t="s">
        <v>12952</v>
      </c>
      <c r="O94" t="s">
        <v>12953</v>
      </c>
      <c r="P94" t="s">
        <v>12954</v>
      </c>
      <c r="Q94" t="s">
        <v>1364</v>
      </c>
      <c r="R94">
        <v>68</v>
      </c>
      <c r="S94">
        <v>30000</v>
      </c>
      <c r="T94" t="s">
        <v>215</v>
      </c>
      <c r="U94" s="1">
        <v>41091</v>
      </c>
      <c r="V94" t="s">
        <v>274</v>
      </c>
      <c r="W94" t="s">
        <v>92</v>
      </c>
      <c r="X94" t="s">
        <v>49</v>
      </c>
      <c r="Y94" t="s">
        <v>435</v>
      </c>
      <c r="Z94" t="s">
        <v>32</v>
      </c>
      <c r="AA94" t="s">
        <v>51</v>
      </c>
      <c r="AB94" t="s">
        <v>459</v>
      </c>
      <c r="AC94" t="s">
        <v>71</v>
      </c>
      <c r="AD94" t="s">
        <v>332</v>
      </c>
      <c r="AE94" t="s">
        <v>54</v>
      </c>
    </row>
    <row r="95" spans="1:31" x14ac:dyDescent="0.2">
      <c r="A95">
        <v>20</v>
      </c>
      <c r="B95" t="s">
        <v>32</v>
      </c>
      <c r="C95" t="s">
        <v>32</v>
      </c>
      <c r="D95" t="s">
        <v>33</v>
      </c>
      <c r="E95" t="s">
        <v>34</v>
      </c>
      <c r="F95" t="s">
        <v>35</v>
      </c>
      <c r="G95" t="s">
        <v>32</v>
      </c>
      <c r="H95" t="s">
        <v>32</v>
      </c>
      <c r="I95" t="s">
        <v>32</v>
      </c>
      <c r="J95" t="s">
        <v>32</v>
      </c>
      <c r="K95" t="s">
        <v>32</v>
      </c>
      <c r="L95" t="s">
        <v>14542</v>
      </c>
      <c r="M95" t="s">
        <v>3201</v>
      </c>
      <c r="N95" t="s">
        <v>14543</v>
      </c>
      <c r="O95" t="s">
        <v>14544</v>
      </c>
      <c r="P95" t="s">
        <v>14545</v>
      </c>
      <c r="Q95" t="s">
        <v>321</v>
      </c>
      <c r="R95">
        <v>70</v>
      </c>
      <c r="S95">
        <v>-1</v>
      </c>
      <c r="T95" t="s">
        <v>446</v>
      </c>
      <c r="U95" s="1">
        <v>40829</v>
      </c>
      <c r="V95" t="s">
        <v>3194</v>
      </c>
      <c r="W95" t="s">
        <v>32</v>
      </c>
      <c r="X95" t="s">
        <v>49</v>
      </c>
      <c r="Y95" t="s">
        <v>32</v>
      </c>
      <c r="Z95" t="s">
        <v>50</v>
      </c>
      <c r="AA95" t="s">
        <v>51</v>
      </c>
      <c r="AB95" t="s">
        <v>276</v>
      </c>
      <c r="AC95" t="s">
        <v>71</v>
      </c>
      <c r="AD95" t="s">
        <v>1206</v>
      </c>
      <c r="AE95" t="s">
        <v>54</v>
      </c>
    </row>
    <row r="96" spans="1:31" x14ac:dyDescent="0.2">
      <c r="A96">
        <v>20</v>
      </c>
      <c r="B96" t="s">
        <v>112</v>
      </c>
      <c r="C96" t="s">
        <v>32</v>
      </c>
      <c r="D96" t="s">
        <v>33</v>
      </c>
      <c r="E96" t="s">
        <v>34</v>
      </c>
      <c r="F96" t="s">
        <v>35</v>
      </c>
      <c r="G96" t="s">
        <v>14781</v>
      </c>
      <c r="H96" t="s">
        <v>14782</v>
      </c>
      <c r="I96" t="s">
        <v>32</v>
      </c>
      <c r="J96" t="s">
        <v>14783</v>
      </c>
      <c r="K96" t="s">
        <v>14784</v>
      </c>
      <c r="L96" t="s">
        <v>32</v>
      </c>
      <c r="M96" t="s">
        <v>32</v>
      </c>
      <c r="N96" t="s">
        <v>14785</v>
      </c>
      <c r="O96" t="s">
        <v>32</v>
      </c>
      <c r="P96" t="s">
        <v>14786</v>
      </c>
      <c r="Q96" t="s">
        <v>75</v>
      </c>
      <c r="R96">
        <v>74</v>
      </c>
      <c r="S96">
        <v>20000</v>
      </c>
      <c r="T96" t="s">
        <v>273</v>
      </c>
      <c r="U96" s="1">
        <v>41028</v>
      </c>
      <c r="V96" t="s">
        <v>48</v>
      </c>
      <c r="W96" t="s">
        <v>32</v>
      </c>
      <c r="X96" t="s">
        <v>49</v>
      </c>
      <c r="Y96" t="s">
        <v>93</v>
      </c>
      <c r="Z96" t="s">
        <v>32</v>
      </c>
      <c r="AA96" t="s">
        <v>51</v>
      </c>
      <c r="AB96" t="s">
        <v>110</v>
      </c>
      <c r="AC96" t="s">
        <v>71</v>
      </c>
      <c r="AD96" t="s">
        <v>168</v>
      </c>
      <c r="AE96" t="s">
        <v>54</v>
      </c>
    </row>
    <row r="97" spans="1:31" x14ac:dyDescent="0.2">
      <c r="A97">
        <v>20</v>
      </c>
      <c r="B97" t="s">
        <v>400</v>
      </c>
      <c r="C97" t="s">
        <v>155</v>
      </c>
      <c r="D97" t="s">
        <v>2100</v>
      </c>
      <c r="E97" t="s">
        <v>32</v>
      </c>
      <c r="F97" t="s">
        <v>35</v>
      </c>
      <c r="G97" t="s">
        <v>15094</v>
      </c>
      <c r="H97" t="s">
        <v>15095</v>
      </c>
      <c r="I97" t="s">
        <v>15096</v>
      </c>
      <c r="J97" t="s">
        <v>15097</v>
      </c>
      <c r="K97" t="s">
        <v>15098</v>
      </c>
      <c r="L97" t="s">
        <v>32</v>
      </c>
      <c r="M97" t="s">
        <v>15099</v>
      </c>
      <c r="N97" t="s">
        <v>15100</v>
      </c>
      <c r="O97" t="s">
        <v>15101</v>
      </c>
      <c r="P97" t="s">
        <v>123</v>
      </c>
      <c r="Q97" t="s">
        <v>75</v>
      </c>
      <c r="R97">
        <v>74</v>
      </c>
      <c r="S97">
        <v>-1</v>
      </c>
      <c r="T97" t="s">
        <v>47</v>
      </c>
      <c r="U97" s="1">
        <v>41076</v>
      </c>
      <c r="V97" t="s">
        <v>48</v>
      </c>
      <c r="W97" t="s">
        <v>32</v>
      </c>
      <c r="X97" t="s">
        <v>244</v>
      </c>
      <c r="Y97" t="s">
        <v>32</v>
      </c>
      <c r="Z97" t="s">
        <v>1430</v>
      </c>
      <c r="AA97" t="s">
        <v>51</v>
      </c>
      <c r="AB97" t="s">
        <v>263</v>
      </c>
      <c r="AC97" t="s">
        <v>71</v>
      </c>
      <c r="AD97" t="s">
        <v>95</v>
      </c>
      <c r="AE97" t="s">
        <v>265</v>
      </c>
    </row>
    <row r="98" spans="1:31" x14ac:dyDescent="0.2">
      <c r="A98">
        <v>20</v>
      </c>
      <c r="B98" t="s">
        <v>96</v>
      </c>
      <c r="C98" t="s">
        <v>113</v>
      </c>
      <c r="D98" t="s">
        <v>501</v>
      </c>
      <c r="E98" t="s">
        <v>34</v>
      </c>
      <c r="F98" t="s">
        <v>3559</v>
      </c>
      <c r="G98" t="s">
        <v>15463</v>
      </c>
      <c r="H98" t="s">
        <v>15464</v>
      </c>
      <c r="I98" t="s">
        <v>15465</v>
      </c>
      <c r="J98" t="s">
        <v>15466</v>
      </c>
      <c r="K98" t="s">
        <v>15467</v>
      </c>
      <c r="L98" t="s">
        <v>15468</v>
      </c>
      <c r="M98" t="s">
        <v>32</v>
      </c>
      <c r="N98" t="s">
        <v>32</v>
      </c>
      <c r="O98" t="s">
        <v>32</v>
      </c>
      <c r="P98" t="s">
        <v>32</v>
      </c>
      <c r="Q98" t="s">
        <v>75</v>
      </c>
      <c r="R98">
        <v>69</v>
      </c>
      <c r="S98">
        <v>40000</v>
      </c>
      <c r="T98" t="s">
        <v>331</v>
      </c>
      <c r="U98" s="1">
        <v>41089</v>
      </c>
      <c r="V98" t="s">
        <v>164</v>
      </c>
      <c r="W98" t="s">
        <v>32</v>
      </c>
      <c r="X98" t="s">
        <v>49</v>
      </c>
      <c r="Y98" t="s">
        <v>79</v>
      </c>
      <c r="Z98" t="s">
        <v>1255</v>
      </c>
      <c r="AA98" t="s">
        <v>51</v>
      </c>
      <c r="AB98" t="s">
        <v>110</v>
      </c>
      <c r="AC98" t="s">
        <v>71</v>
      </c>
      <c r="AD98" t="s">
        <v>15469</v>
      </c>
      <c r="AE98" t="s">
        <v>54</v>
      </c>
    </row>
    <row r="99" spans="1:31" x14ac:dyDescent="0.2">
      <c r="A99">
        <v>20</v>
      </c>
      <c r="B99" t="s">
        <v>169</v>
      </c>
      <c r="C99" t="s">
        <v>32</v>
      </c>
      <c r="D99" t="s">
        <v>33</v>
      </c>
      <c r="E99" t="s">
        <v>34</v>
      </c>
      <c r="F99" t="s">
        <v>35</v>
      </c>
      <c r="G99" t="s">
        <v>15840</v>
      </c>
      <c r="H99" t="s">
        <v>15841</v>
      </c>
      <c r="I99" t="s">
        <v>15842</v>
      </c>
      <c r="J99" t="s">
        <v>15843</v>
      </c>
      <c r="K99" t="s">
        <v>15844</v>
      </c>
      <c r="L99" t="s">
        <v>15845</v>
      </c>
      <c r="M99" t="s">
        <v>32</v>
      </c>
      <c r="N99" t="s">
        <v>15846</v>
      </c>
      <c r="O99" t="s">
        <v>32</v>
      </c>
      <c r="P99" t="s">
        <v>32</v>
      </c>
      <c r="Q99" t="s">
        <v>4136</v>
      </c>
      <c r="R99">
        <v>71</v>
      </c>
      <c r="S99">
        <v>-1</v>
      </c>
      <c r="T99" t="s">
        <v>32</v>
      </c>
      <c r="U99" s="1">
        <v>41086</v>
      </c>
      <c r="V99" t="s">
        <v>48</v>
      </c>
      <c r="W99" t="s">
        <v>32</v>
      </c>
      <c r="X99" t="s">
        <v>49</v>
      </c>
      <c r="Y99" t="s">
        <v>32</v>
      </c>
      <c r="Z99" t="s">
        <v>32</v>
      </c>
      <c r="AA99" t="s">
        <v>51</v>
      </c>
      <c r="AB99" t="s">
        <v>219</v>
      </c>
      <c r="AC99" t="s">
        <v>71</v>
      </c>
      <c r="AD99" t="s">
        <v>15847</v>
      </c>
      <c r="AE99" t="s">
        <v>54</v>
      </c>
    </row>
    <row r="100" spans="1:31" x14ac:dyDescent="0.2">
      <c r="A100">
        <v>20</v>
      </c>
      <c r="B100" t="s">
        <v>620</v>
      </c>
      <c r="C100" t="s">
        <v>522</v>
      </c>
      <c r="D100" t="s">
        <v>33</v>
      </c>
      <c r="E100" t="s">
        <v>170</v>
      </c>
      <c r="F100" t="s">
        <v>35</v>
      </c>
      <c r="G100" t="s">
        <v>15927</v>
      </c>
      <c r="H100" t="s">
        <v>15928</v>
      </c>
      <c r="I100" t="s">
        <v>15929</v>
      </c>
      <c r="J100" t="s">
        <v>15930</v>
      </c>
      <c r="K100" t="s">
        <v>15931</v>
      </c>
      <c r="L100" t="s">
        <v>15932</v>
      </c>
      <c r="M100" t="s">
        <v>32</v>
      </c>
      <c r="N100" t="s">
        <v>32</v>
      </c>
      <c r="O100" t="s">
        <v>32</v>
      </c>
      <c r="P100" t="s">
        <v>15933</v>
      </c>
      <c r="Q100" t="s">
        <v>75</v>
      </c>
      <c r="R100">
        <v>67</v>
      </c>
      <c r="S100">
        <v>-1</v>
      </c>
      <c r="T100" t="s">
        <v>273</v>
      </c>
      <c r="U100" s="1">
        <v>41089</v>
      </c>
      <c r="V100" t="s">
        <v>739</v>
      </c>
      <c r="W100" t="s">
        <v>92</v>
      </c>
      <c r="X100" t="s">
        <v>49</v>
      </c>
      <c r="Y100" t="s">
        <v>435</v>
      </c>
      <c r="Z100" t="s">
        <v>151</v>
      </c>
      <c r="AA100" t="s">
        <v>69</v>
      </c>
      <c r="AB100" t="s">
        <v>423</v>
      </c>
      <c r="AC100" t="s">
        <v>170</v>
      </c>
      <c r="AD100" t="s">
        <v>95</v>
      </c>
      <c r="AE100" t="s">
        <v>54</v>
      </c>
    </row>
    <row r="101" spans="1:31" x14ac:dyDescent="0.2">
      <c r="A101">
        <v>20</v>
      </c>
      <c r="B101" t="s">
        <v>96</v>
      </c>
      <c r="C101" t="s">
        <v>155</v>
      </c>
      <c r="D101" t="s">
        <v>33</v>
      </c>
      <c r="E101" t="s">
        <v>170</v>
      </c>
      <c r="F101" t="s">
        <v>35</v>
      </c>
      <c r="G101" t="s">
        <v>16493</v>
      </c>
      <c r="H101" t="s">
        <v>16494</v>
      </c>
      <c r="I101" t="s">
        <v>16495</v>
      </c>
      <c r="J101" t="s">
        <v>16496</v>
      </c>
      <c r="K101" t="s">
        <v>16497</v>
      </c>
      <c r="L101" t="s">
        <v>16498</v>
      </c>
      <c r="M101" t="s">
        <v>16499</v>
      </c>
      <c r="N101" t="s">
        <v>16500</v>
      </c>
      <c r="O101" t="s">
        <v>16501</v>
      </c>
      <c r="P101" t="s">
        <v>16502</v>
      </c>
      <c r="Q101" t="s">
        <v>75</v>
      </c>
      <c r="R101">
        <v>68</v>
      </c>
      <c r="S101">
        <v>-1</v>
      </c>
      <c r="T101" t="s">
        <v>68</v>
      </c>
      <c r="U101" s="1">
        <v>41088</v>
      </c>
      <c r="V101" t="s">
        <v>260</v>
      </c>
      <c r="W101" t="s">
        <v>92</v>
      </c>
      <c r="X101" t="s">
        <v>244</v>
      </c>
      <c r="Y101" t="s">
        <v>245</v>
      </c>
      <c r="Z101" t="s">
        <v>1041</v>
      </c>
      <c r="AA101" t="s">
        <v>69</v>
      </c>
      <c r="AB101" t="s">
        <v>1243</v>
      </c>
      <c r="AC101" t="s">
        <v>170</v>
      </c>
      <c r="AD101" t="s">
        <v>332</v>
      </c>
      <c r="AE101" t="s">
        <v>54</v>
      </c>
    </row>
    <row r="102" spans="1:31" x14ac:dyDescent="0.2">
      <c r="A102">
        <v>20</v>
      </c>
      <c r="B102" t="s">
        <v>32</v>
      </c>
      <c r="C102" t="s">
        <v>155</v>
      </c>
      <c r="D102" t="s">
        <v>501</v>
      </c>
      <c r="E102" t="s">
        <v>34</v>
      </c>
      <c r="F102" t="s">
        <v>35</v>
      </c>
      <c r="G102" t="s">
        <v>16855</v>
      </c>
      <c r="H102" t="s">
        <v>16856</v>
      </c>
      <c r="I102" t="s">
        <v>16857</v>
      </c>
      <c r="J102" t="s">
        <v>16858</v>
      </c>
      <c r="K102" t="s">
        <v>16859</v>
      </c>
      <c r="L102" t="s">
        <v>16860</v>
      </c>
      <c r="M102" t="s">
        <v>16861</v>
      </c>
      <c r="N102" t="s">
        <v>16862</v>
      </c>
      <c r="O102" t="s">
        <v>16863</v>
      </c>
      <c r="P102" t="s">
        <v>16864</v>
      </c>
      <c r="Q102" t="s">
        <v>108</v>
      </c>
      <c r="R102">
        <v>61</v>
      </c>
      <c r="S102">
        <v>-1</v>
      </c>
      <c r="T102" t="s">
        <v>273</v>
      </c>
      <c r="U102" s="1">
        <v>41070</v>
      </c>
      <c r="V102" t="s">
        <v>48</v>
      </c>
      <c r="W102" t="s">
        <v>32</v>
      </c>
      <c r="X102" t="s">
        <v>398</v>
      </c>
      <c r="Y102" t="s">
        <v>93</v>
      </c>
      <c r="Z102" t="s">
        <v>91</v>
      </c>
      <c r="AA102" t="s">
        <v>69</v>
      </c>
      <c r="AB102" t="s">
        <v>247</v>
      </c>
      <c r="AC102" t="s">
        <v>71</v>
      </c>
      <c r="AD102" t="s">
        <v>16865</v>
      </c>
      <c r="AE102" t="s">
        <v>346</v>
      </c>
    </row>
    <row r="103" spans="1:31" x14ac:dyDescent="0.2">
      <c r="A103">
        <v>20</v>
      </c>
      <c r="B103" t="s">
        <v>169</v>
      </c>
      <c r="C103" t="s">
        <v>32</v>
      </c>
      <c r="D103" t="s">
        <v>32</v>
      </c>
      <c r="E103" t="s">
        <v>32</v>
      </c>
      <c r="F103" t="s">
        <v>32</v>
      </c>
      <c r="G103" t="s">
        <v>16895</v>
      </c>
      <c r="H103" t="s">
        <v>16896</v>
      </c>
      <c r="I103" t="s">
        <v>16897</v>
      </c>
      <c r="J103" t="s">
        <v>16898</v>
      </c>
      <c r="K103" t="s">
        <v>32</v>
      </c>
      <c r="L103" t="s">
        <v>16899</v>
      </c>
      <c r="M103" t="s">
        <v>16900</v>
      </c>
      <c r="N103" t="s">
        <v>32</v>
      </c>
      <c r="O103" t="s">
        <v>32</v>
      </c>
      <c r="P103" t="s">
        <v>16901</v>
      </c>
      <c r="Q103" t="s">
        <v>75</v>
      </c>
      <c r="R103">
        <v>70</v>
      </c>
      <c r="S103">
        <v>-1</v>
      </c>
      <c r="T103" t="s">
        <v>32</v>
      </c>
      <c r="U103" s="1">
        <v>41066</v>
      </c>
      <c r="V103" t="s">
        <v>260</v>
      </c>
      <c r="W103" t="s">
        <v>32</v>
      </c>
      <c r="X103" t="s">
        <v>49</v>
      </c>
      <c r="Y103" t="s">
        <v>32</v>
      </c>
      <c r="Z103" t="s">
        <v>32</v>
      </c>
      <c r="AA103" t="s">
        <v>51</v>
      </c>
      <c r="AB103" t="s">
        <v>32</v>
      </c>
      <c r="AC103" t="s">
        <v>32</v>
      </c>
      <c r="AD103" t="s">
        <v>95</v>
      </c>
      <c r="AE103" t="s">
        <v>54</v>
      </c>
    </row>
    <row r="104" spans="1:31" x14ac:dyDescent="0.2">
      <c r="A104">
        <v>20</v>
      </c>
      <c r="B104" t="s">
        <v>112</v>
      </c>
      <c r="C104" t="s">
        <v>16945</v>
      </c>
      <c r="D104" t="s">
        <v>2100</v>
      </c>
      <c r="E104" t="s">
        <v>170</v>
      </c>
      <c r="F104" t="s">
        <v>56</v>
      </c>
      <c r="G104" t="s">
        <v>16946</v>
      </c>
      <c r="H104" t="s">
        <v>16947</v>
      </c>
      <c r="I104" t="s">
        <v>16948</v>
      </c>
      <c r="J104" t="s">
        <v>16949</v>
      </c>
      <c r="K104" t="s">
        <v>16950</v>
      </c>
      <c r="L104" t="s">
        <v>16951</v>
      </c>
      <c r="M104" t="s">
        <v>16952</v>
      </c>
      <c r="N104" t="s">
        <v>16953</v>
      </c>
      <c r="O104" t="s">
        <v>16954</v>
      </c>
      <c r="P104" t="s">
        <v>16955</v>
      </c>
      <c r="Q104" t="s">
        <v>75</v>
      </c>
      <c r="R104">
        <v>65</v>
      </c>
      <c r="S104">
        <v>80000</v>
      </c>
      <c r="T104" t="s">
        <v>331</v>
      </c>
      <c r="U104" s="1">
        <v>41090</v>
      </c>
      <c r="V104" t="s">
        <v>216</v>
      </c>
      <c r="W104" t="s">
        <v>32</v>
      </c>
      <c r="X104" t="s">
        <v>49</v>
      </c>
      <c r="Y104" t="s">
        <v>93</v>
      </c>
      <c r="Z104" t="s">
        <v>561</v>
      </c>
      <c r="AA104" t="s">
        <v>51</v>
      </c>
      <c r="AB104" t="s">
        <v>233</v>
      </c>
      <c r="AC104" t="s">
        <v>220</v>
      </c>
      <c r="AD104" t="s">
        <v>2201</v>
      </c>
      <c r="AE104" t="s">
        <v>54</v>
      </c>
    </row>
    <row r="105" spans="1:31" x14ac:dyDescent="0.2">
      <c r="A105">
        <v>20</v>
      </c>
      <c r="B105" t="s">
        <v>577</v>
      </c>
      <c r="C105" t="s">
        <v>155</v>
      </c>
      <c r="D105" t="s">
        <v>33</v>
      </c>
      <c r="E105" t="s">
        <v>32</v>
      </c>
      <c r="F105" t="s">
        <v>221</v>
      </c>
      <c r="G105" t="s">
        <v>17550</v>
      </c>
      <c r="H105" t="s">
        <v>17551</v>
      </c>
      <c r="I105" t="s">
        <v>17552</v>
      </c>
      <c r="J105" t="s">
        <v>17553</v>
      </c>
      <c r="K105" t="s">
        <v>17554</v>
      </c>
      <c r="L105" t="s">
        <v>17555</v>
      </c>
      <c r="M105" t="s">
        <v>17556</v>
      </c>
      <c r="N105" t="s">
        <v>17557</v>
      </c>
      <c r="O105" t="s">
        <v>17558</v>
      </c>
      <c r="P105" t="s">
        <v>17559</v>
      </c>
      <c r="Q105" t="s">
        <v>1322</v>
      </c>
      <c r="R105">
        <v>67</v>
      </c>
      <c r="S105">
        <v>20000</v>
      </c>
      <c r="T105" t="s">
        <v>163</v>
      </c>
      <c r="U105" s="1">
        <v>40777</v>
      </c>
      <c r="V105" t="s">
        <v>48</v>
      </c>
      <c r="W105" t="s">
        <v>32</v>
      </c>
      <c r="X105" t="s">
        <v>49</v>
      </c>
      <c r="Y105" t="s">
        <v>261</v>
      </c>
      <c r="Z105" t="s">
        <v>205</v>
      </c>
      <c r="AA105" t="s">
        <v>51</v>
      </c>
      <c r="AB105" t="s">
        <v>852</v>
      </c>
      <c r="AC105" t="s">
        <v>170</v>
      </c>
      <c r="AD105" t="s">
        <v>168</v>
      </c>
      <c r="AE105" t="s">
        <v>54</v>
      </c>
    </row>
    <row r="106" spans="1:31" x14ac:dyDescent="0.2">
      <c r="A106">
        <v>20</v>
      </c>
      <c r="B106" t="s">
        <v>620</v>
      </c>
      <c r="C106" t="s">
        <v>522</v>
      </c>
      <c r="D106" t="s">
        <v>501</v>
      </c>
      <c r="E106" t="s">
        <v>34</v>
      </c>
      <c r="F106" t="s">
        <v>35</v>
      </c>
      <c r="G106" t="s">
        <v>17560</v>
      </c>
      <c r="H106" t="s">
        <v>17561</v>
      </c>
      <c r="I106" t="s">
        <v>32</v>
      </c>
      <c r="J106" t="s">
        <v>17562</v>
      </c>
      <c r="K106" t="s">
        <v>17563</v>
      </c>
      <c r="L106" t="s">
        <v>17564</v>
      </c>
      <c r="M106" t="s">
        <v>32</v>
      </c>
      <c r="N106" t="s">
        <v>17565</v>
      </c>
      <c r="O106" t="s">
        <v>32</v>
      </c>
      <c r="P106" t="s">
        <v>32</v>
      </c>
      <c r="Q106" t="s">
        <v>75</v>
      </c>
      <c r="R106">
        <v>65</v>
      </c>
      <c r="S106">
        <v>-1</v>
      </c>
      <c r="T106" t="s">
        <v>273</v>
      </c>
      <c r="U106" s="1">
        <v>40946</v>
      </c>
      <c r="V106" t="s">
        <v>822</v>
      </c>
      <c r="W106" t="s">
        <v>78</v>
      </c>
      <c r="X106" t="s">
        <v>49</v>
      </c>
      <c r="Y106" t="s">
        <v>192</v>
      </c>
      <c r="Z106" t="s">
        <v>298</v>
      </c>
      <c r="AA106" t="s">
        <v>69</v>
      </c>
      <c r="AB106" t="s">
        <v>690</v>
      </c>
      <c r="AC106" t="s">
        <v>71</v>
      </c>
      <c r="AD106" t="s">
        <v>95</v>
      </c>
      <c r="AE106" t="s">
        <v>54</v>
      </c>
    </row>
    <row r="107" spans="1:31" x14ac:dyDescent="0.2">
      <c r="A107">
        <v>20</v>
      </c>
      <c r="B107" t="s">
        <v>400</v>
      </c>
      <c r="C107" t="s">
        <v>155</v>
      </c>
      <c r="D107" t="s">
        <v>33</v>
      </c>
      <c r="E107" t="s">
        <v>34</v>
      </c>
      <c r="F107" t="s">
        <v>35</v>
      </c>
      <c r="G107" t="s">
        <v>18315</v>
      </c>
      <c r="H107" t="s">
        <v>18316</v>
      </c>
      <c r="I107" t="s">
        <v>18317</v>
      </c>
      <c r="J107" t="s">
        <v>18318</v>
      </c>
      <c r="K107" t="s">
        <v>18319</v>
      </c>
      <c r="L107" t="s">
        <v>18320</v>
      </c>
      <c r="M107" t="s">
        <v>18321</v>
      </c>
      <c r="N107" t="s">
        <v>18322</v>
      </c>
      <c r="O107" t="s">
        <v>18323</v>
      </c>
      <c r="P107" t="s">
        <v>8958</v>
      </c>
      <c r="Q107" t="s">
        <v>75</v>
      </c>
      <c r="R107">
        <v>74</v>
      </c>
      <c r="S107">
        <v>-1</v>
      </c>
      <c r="T107" t="s">
        <v>273</v>
      </c>
      <c r="U107" s="1">
        <v>41089</v>
      </c>
      <c r="V107" t="s">
        <v>164</v>
      </c>
      <c r="W107" t="s">
        <v>92</v>
      </c>
      <c r="X107" t="s">
        <v>49</v>
      </c>
      <c r="Y107" t="s">
        <v>32</v>
      </c>
      <c r="Z107" t="s">
        <v>32</v>
      </c>
      <c r="AA107" t="s">
        <v>51</v>
      </c>
      <c r="AB107" t="s">
        <v>94</v>
      </c>
      <c r="AC107" t="s">
        <v>71</v>
      </c>
      <c r="AD107" t="s">
        <v>95</v>
      </c>
      <c r="AE107" t="s">
        <v>54</v>
      </c>
    </row>
    <row r="108" spans="1:31" x14ac:dyDescent="0.2">
      <c r="A108">
        <v>20</v>
      </c>
      <c r="B108" t="s">
        <v>96</v>
      </c>
      <c r="C108" t="s">
        <v>32</v>
      </c>
      <c r="D108" t="s">
        <v>501</v>
      </c>
      <c r="E108" t="s">
        <v>34</v>
      </c>
      <c r="F108" t="s">
        <v>1139</v>
      </c>
      <c r="G108" t="s">
        <v>18381</v>
      </c>
      <c r="H108" t="s">
        <v>18382</v>
      </c>
      <c r="I108" t="s">
        <v>18383</v>
      </c>
      <c r="J108" t="s">
        <v>18384</v>
      </c>
      <c r="K108" t="s">
        <v>18385</v>
      </c>
      <c r="L108" t="s">
        <v>18386</v>
      </c>
      <c r="M108" t="s">
        <v>18387</v>
      </c>
      <c r="N108" t="s">
        <v>18388</v>
      </c>
      <c r="O108" t="s">
        <v>18389</v>
      </c>
      <c r="P108" t="s">
        <v>18390</v>
      </c>
      <c r="Q108" t="s">
        <v>75</v>
      </c>
      <c r="R108">
        <v>72</v>
      </c>
      <c r="S108">
        <v>-1</v>
      </c>
      <c r="T108" t="s">
        <v>273</v>
      </c>
      <c r="U108" s="1">
        <v>41083</v>
      </c>
      <c r="V108" t="s">
        <v>667</v>
      </c>
      <c r="W108" t="s">
        <v>32</v>
      </c>
      <c r="X108" t="s">
        <v>49</v>
      </c>
      <c r="Y108" t="s">
        <v>192</v>
      </c>
      <c r="Z108" t="s">
        <v>32</v>
      </c>
      <c r="AA108" t="s">
        <v>51</v>
      </c>
      <c r="AB108" t="s">
        <v>521</v>
      </c>
      <c r="AC108" t="s">
        <v>71</v>
      </c>
      <c r="AD108" t="s">
        <v>168</v>
      </c>
      <c r="AE108" t="s">
        <v>54</v>
      </c>
    </row>
    <row r="109" spans="1:31" x14ac:dyDescent="0.2">
      <c r="A109">
        <v>20</v>
      </c>
      <c r="B109" t="s">
        <v>620</v>
      </c>
      <c r="C109" t="s">
        <v>83</v>
      </c>
      <c r="D109" t="s">
        <v>182</v>
      </c>
      <c r="E109" t="s">
        <v>170</v>
      </c>
      <c r="F109" t="s">
        <v>35</v>
      </c>
      <c r="G109" t="s">
        <v>18576</v>
      </c>
      <c r="H109" t="s">
        <v>18577</v>
      </c>
      <c r="I109" t="s">
        <v>18578</v>
      </c>
      <c r="J109" t="s">
        <v>18579</v>
      </c>
      <c r="K109" t="s">
        <v>18580</v>
      </c>
      <c r="L109" t="s">
        <v>18581</v>
      </c>
      <c r="M109" t="s">
        <v>18582</v>
      </c>
      <c r="N109" t="s">
        <v>18583</v>
      </c>
      <c r="O109" t="s">
        <v>32</v>
      </c>
      <c r="P109" t="s">
        <v>18584</v>
      </c>
      <c r="Q109" t="s">
        <v>67</v>
      </c>
      <c r="R109">
        <v>70</v>
      </c>
      <c r="S109">
        <v>-1</v>
      </c>
      <c r="T109" t="s">
        <v>32</v>
      </c>
      <c r="U109" s="1">
        <v>41091</v>
      </c>
      <c r="V109" t="s">
        <v>164</v>
      </c>
      <c r="W109" t="s">
        <v>32</v>
      </c>
      <c r="X109" t="s">
        <v>244</v>
      </c>
      <c r="Y109" t="s">
        <v>32</v>
      </c>
      <c r="Z109" t="s">
        <v>32</v>
      </c>
      <c r="AA109" t="s">
        <v>69</v>
      </c>
      <c r="AB109" t="s">
        <v>219</v>
      </c>
      <c r="AC109" t="s">
        <v>170</v>
      </c>
      <c r="AD109" t="s">
        <v>95</v>
      </c>
      <c r="AE109" t="s">
        <v>54</v>
      </c>
    </row>
    <row r="110" spans="1:31" x14ac:dyDescent="0.2">
      <c r="A110">
        <v>20</v>
      </c>
      <c r="B110" t="s">
        <v>31</v>
      </c>
      <c r="C110" t="s">
        <v>155</v>
      </c>
      <c r="D110" t="s">
        <v>33</v>
      </c>
      <c r="E110" t="s">
        <v>34</v>
      </c>
      <c r="F110" t="s">
        <v>863</v>
      </c>
      <c r="G110" t="s">
        <v>19027</v>
      </c>
      <c r="H110" t="s">
        <v>19028</v>
      </c>
      <c r="I110" t="s">
        <v>19029</v>
      </c>
      <c r="J110" t="s">
        <v>19030</v>
      </c>
      <c r="K110" t="s">
        <v>19031</v>
      </c>
      <c r="L110" t="s">
        <v>19032</v>
      </c>
      <c r="M110" t="s">
        <v>19033</v>
      </c>
      <c r="N110" t="s">
        <v>19034</v>
      </c>
      <c r="O110" t="s">
        <v>19035</v>
      </c>
      <c r="P110" t="s">
        <v>19036</v>
      </c>
      <c r="Q110" t="s">
        <v>75</v>
      </c>
      <c r="R110">
        <v>73</v>
      </c>
      <c r="S110">
        <v>-1</v>
      </c>
      <c r="T110" t="s">
        <v>91</v>
      </c>
      <c r="U110" s="1">
        <v>40961</v>
      </c>
      <c r="V110" t="s">
        <v>164</v>
      </c>
      <c r="W110" t="s">
        <v>32</v>
      </c>
      <c r="X110" t="s">
        <v>49</v>
      </c>
      <c r="Y110" t="s">
        <v>261</v>
      </c>
      <c r="Z110" t="s">
        <v>109</v>
      </c>
      <c r="AA110" t="s">
        <v>51</v>
      </c>
      <c r="AB110" t="s">
        <v>110</v>
      </c>
      <c r="AC110" t="s">
        <v>71</v>
      </c>
      <c r="AD110" t="s">
        <v>1486</v>
      </c>
      <c r="AE110" t="s">
        <v>54</v>
      </c>
    </row>
    <row r="111" spans="1:31" x14ac:dyDescent="0.2">
      <c r="A111">
        <v>20</v>
      </c>
      <c r="B111" t="s">
        <v>32</v>
      </c>
      <c r="C111" t="s">
        <v>32</v>
      </c>
      <c r="D111" t="s">
        <v>33</v>
      </c>
      <c r="E111" t="s">
        <v>170</v>
      </c>
      <c r="F111" t="s">
        <v>35</v>
      </c>
      <c r="G111" t="s">
        <v>19432</v>
      </c>
      <c r="H111" t="s">
        <v>19433</v>
      </c>
      <c r="I111" t="e">
        <f>-reading people  -having a good time  -playing music  -film criticism  -having a different point of view</f>
        <v>#NAME?</v>
      </c>
      <c r="J111" t="s">
        <v>19434</v>
      </c>
      <c r="K111" t="s">
        <v>19435</v>
      </c>
      <c r="L111" t="s">
        <v>19436</v>
      </c>
      <c r="M111" t="s">
        <v>4541</v>
      </c>
      <c r="N111" t="s">
        <v>19437</v>
      </c>
      <c r="O111" t="s">
        <v>19438</v>
      </c>
      <c r="P111" t="s">
        <v>19439</v>
      </c>
      <c r="Q111" t="s">
        <v>321</v>
      </c>
      <c r="R111">
        <v>72</v>
      </c>
      <c r="S111">
        <v>-1</v>
      </c>
      <c r="T111" t="s">
        <v>273</v>
      </c>
      <c r="U111" s="1">
        <v>41061</v>
      </c>
      <c r="V111" t="s">
        <v>48</v>
      </c>
      <c r="W111" t="s">
        <v>32</v>
      </c>
      <c r="X111" t="s">
        <v>49</v>
      </c>
      <c r="Y111" t="s">
        <v>32</v>
      </c>
      <c r="Z111" t="s">
        <v>246</v>
      </c>
      <c r="AA111" t="s">
        <v>51</v>
      </c>
      <c r="AB111" t="s">
        <v>206</v>
      </c>
      <c r="AC111" t="s">
        <v>170</v>
      </c>
      <c r="AD111" t="s">
        <v>1206</v>
      </c>
      <c r="AE111" t="s">
        <v>54</v>
      </c>
    </row>
    <row r="112" spans="1:31" x14ac:dyDescent="0.2">
      <c r="A112">
        <v>20</v>
      </c>
      <c r="B112" t="s">
        <v>154</v>
      </c>
      <c r="C112" t="s">
        <v>32</v>
      </c>
      <c r="D112" t="s">
        <v>98</v>
      </c>
      <c r="E112" t="s">
        <v>34</v>
      </c>
      <c r="F112" t="s">
        <v>32</v>
      </c>
      <c r="G112" t="s">
        <v>19929</v>
      </c>
      <c r="H112" t="s">
        <v>19930</v>
      </c>
      <c r="I112" t="s">
        <v>19931</v>
      </c>
      <c r="J112" t="s">
        <v>19932</v>
      </c>
      <c r="K112" t="s">
        <v>19933</v>
      </c>
      <c r="L112" t="s">
        <v>19934</v>
      </c>
      <c r="M112" t="s">
        <v>19935</v>
      </c>
      <c r="N112" t="s">
        <v>19936</v>
      </c>
      <c r="O112" t="s">
        <v>19937</v>
      </c>
      <c r="P112" t="s">
        <v>19938</v>
      </c>
      <c r="Q112" t="s">
        <v>19939</v>
      </c>
      <c r="R112">
        <v>65</v>
      </c>
      <c r="S112">
        <v>-1</v>
      </c>
      <c r="T112" t="s">
        <v>32</v>
      </c>
      <c r="U112" s="1">
        <v>40917</v>
      </c>
      <c r="V112" t="s">
        <v>1598</v>
      </c>
      <c r="W112" t="s">
        <v>32</v>
      </c>
      <c r="X112" t="s">
        <v>49</v>
      </c>
      <c r="Y112" t="s">
        <v>93</v>
      </c>
      <c r="Z112" t="s">
        <v>322</v>
      </c>
      <c r="AA112" t="s">
        <v>69</v>
      </c>
      <c r="AB112" t="s">
        <v>344</v>
      </c>
      <c r="AC112" t="s">
        <v>111</v>
      </c>
      <c r="AD112" t="s">
        <v>95</v>
      </c>
      <c r="AE112" t="s">
        <v>54</v>
      </c>
    </row>
    <row r="113" spans="1:31" x14ac:dyDescent="0.2">
      <c r="A113">
        <v>20</v>
      </c>
      <c r="B113" t="s">
        <v>31</v>
      </c>
      <c r="C113" t="s">
        <v>155</v>
      </c>
      <c r="D113" t="s">
        <v>32</v>
      </c>
      <c r="E113" t="s">
        <v>34</v>
      </c>
      <c r="F113" t="s">
        <v>35</v>
      </c>
      <c r="G113" t="s">
        <v>20205</v>
      </c>
      <c r="H113" t="s">
        <v>20206</v>
      </c>
      <c r="I113" t="s">
        <v>8799</v>
      </c>
      <c r="J113" t="s">
        <v>20207</v>
      </c>
      <c r="K113" t="s">
        <v>20208</v>
      </c>
      <c r="L113" t="s">
        <v>20209</v>
      </c>
      <c r="M113" t="s">
        <v>20210</v>
      </c>
      <c r="N113" t="s">
        <v>20211</v>
      </c>
      <c r="O113" t="s">
        <v>20212</v>
      </c>
      <c r="P113" t="s">
        <v>20213</v>
      </c>
      <c r="Q113" t="s">
        <v>75</v>
      </c>
      <c r="R113">
        <v>73</v>
      </c>
      <c r="S113">
        <v>-1</v>
      </c>
      <c r="T113" t="s">
        <v>273</v>
      </c>
      <c r="U113" s="1">
        <v>41087</v>
      </c>
      <c r="V113" t="s">
        <v>164</v>
      </c>
      <c r="W113" t="s">
        <v>92</v>
      </c>
      <c r="X113" t="s">
        <v>49</v>
      </c>
      <c r="Y113" t="s">
        <v>261</v>
      </c>
      <c r="Z113" t="s">
        <v>378</v>
      </c>
      <c r="AA113" t="s">
        <v>51</v>
      </c>
      <c r="AB113" t="s">
        <v>740</v>
      </c>
      <c r="AC113" t="s">
        <v>32</v>
      </c>
      <c r="AD113" t="s">
        <v>168</v>
      </c>
      <c r="AE113" t="s">
        <v>54</v>
      </c>
    </row>
    <row r="114" spans="1:31" x14ac:dyDescent="0.2">
      <c r="A114">
        <v>20</v>
      </c>
      <c r="B114" t="s">
        <v>32</v>
      </c>
      <c r="C114" t="s">
        <v>97</v>
      </c>
      <c r="D114" t="s">
        <v>98</v>
      </c>
      <c r="E114" t="s">
        <v>32</v>
      </c>
      <c r="F114" t="s">
        <v>35</v>
      </c>
      <c r="G114" t="s">
        <v>20379</v>
      </c>
      <c r="H114" t="s">
        <v>20380</v>
      </c>
      <c r="I114" t="s">
        <v>20381</v>
      </c>
      <c r="J114" t="s">
        <v>32</v>
      </c>
      <c r="K114" t="s">
        <v>32</v>
      </c>
      <c r="L114" t="s">
        <v>32</v>
      </c>
      <c r="M114" t="s">
        <v>20382</v>
      </c>
      <c r="N114" t="s">
        <v>20383</v>
      </c>
      <c r="O114" t="s">
        <v>20384</v>
      </c>
      <c r="P114" t="s">
        <v>32</v>
      </c>
      <c r="Q114" t="s">
        <v>75</v>
      </c>
      <c r="R114">
        <v>66</v>
      </c>
      <c r="S114">
        <v>-1</v>
      </c>
      <c r="T114" t="s">
        <v>273</v>
      </c>
      <c r="U114" s="1">
        <v>41063</v>
      </c>
      <c r="V114" t="s">
        <v>164</v>
      </c>
      <c r="W114" t="s">
        <v>32</v>
      </c>
      <c r="X114" t="s">
        <v>49</v>
      </c>
      <c r="Y114" t="s">
        <v>32</v>
      </c>
      <c r="Z114" t="s">
        <v>32</v>
      </c>
      <c r="AA114" t="s">
        <v>69</v>
      </c>
      <c r="AB114" t="s">
        <v>1104</v>
      </c>
      <c r="AC114" t="s">
        <v>32</v>
      </c>
      <c r="AD114" t="s">
        <v>95</v>
      </c>
      <c r="AE114" t="s">
        <v>54</v>
      </c>
    </row>
    <row r="115" spans="1:31" x14ac:dyDescent="0.2">
      <c r="A115">
        <v>20</v>
      </c>
      <c r="B115" t="s">
        <v>169</v>
      </c>
      <c r="C115" t="s">
        <v>113</v>
      </c>
      <c r="D115" t="s">
        <v>33</v>
      </c>
      <c r="E115" t="s">
        <v>170</v>
      </c>
      <c r="F115" t="s">
        <v>35</v>
      </c>
      <c r="G115" t="s">
        <v>22006</v>
      </c>
      <c r="H115" t="s">
        <v>22007</v>
      </c>
      <c r="I115" t="s">
        <v>22008</v>
      </c>
      <c r="J115" t="s">
        <v>22009</v>
      </c>
      <c r="K115" t="s">
        <v>22010</v>
      </c>
      <c r="L115" t="s">
        <v>22011</v>
      </c>
      <c r="M115" t="s">
        <v>22012</v>
      </c>
      <c r="N115" t="s">
        <v>22013</v>
      </c>
      <c r="O115" t="s">
        <v>22014</v>
      </c>
      <c r="P115" t="s">
        <v>22015</v>
      </c>
      <c r="Q115" t="s">
        <v>75</v>
      </c>
      <c r="R115">
        <v>74</v>
      </c>
      <c r="S115">
        <v>20000</v>
      </c>
      <c r="T115" t="s">
        <v>273</v>
      </c>
      <c r="U115" s="1">
        <v>41029</v>
      </c>
      <c r="V115" t="s">
        <v>164</v>
      </c>
      <c r="W115" t="s">
        <v>32</v>
      </c>
      <c r="X115" t="s">
        <v>398</v>
      </c>
      <c r="Y115" t="s">
        <v>435</v>
      </c>
      <c r="Z115" t="s">
        <v>32</v>
      </c>
      <c r="AA115" t="s">
        <v>69</v>
      </c>
      <c r="AB115" t="s">
        <v>358</v>
      </c>
      <c r="AC115" t="s">
        <v>71</v>
      </c>
      <c r="AD115" t="s">
        <v>95</v>
      </c>
      <c r="AE115" t="s">
        <v>346</v>
      </c>
    </row>
    <row r="116" spans="1:31" x14ac:dyDescent="0.2">
      <c r="A116">
        <v>20</v>
      </c>
      <c r="B116" t="s">
        <v>32</v>
      </c>
      <c r="C116" t="s">
        <v>32</v>
      </c>
      <c r="D116" t="s">
        <v>182</v>
      </c>
      <c r="E116" t="s">
        <v>34</v>
      </c>
      <c r="F116" t="s">
        <v>35</v>
      </c>
      <c r="G116" t="s">
        <v>22613</v>
      </c>
      <c r="H116" t="s">
        <v>22614</v>
      </c>
      <c r="I116" t="s">
        <v>22615</v>
      </c>
      <c r="J116" t="s">
        <v>22616</v>
      </c>
      <c r="K116" t="s">
        <v>22617</v>
      </c>
      <c r="L116" t="s">
        <v>22618</v>
      </c>
      <c r="M116" t="s">
        <v>22619</v>
      </c>
      <c r="N116" t="s">
        <v>22620</v>
      </c>
      <c r="O116" t="s">
        <v>22621</v>
      </c>
      <c r="P116" t="s">
        <v>22622</v>
      </c>
      <c r="Q116" t="s">
        <v>108</v>
      </c>
      <c r="R116">
        <v>66</v>
      </c>
      <c r="S116">
        <v>-1</v>
      </c>
      <c r="T116" t="s">
        <v>273</v>
      </c>
      <c r="U116" s="1">
        <v>41091</v>
      </c>
      <c r="V116" t="s">
        <v>260</v>
      </c>
      <c r="W116" t="s">
        <v>32</v>
      </c>
      <c r="X116" t="s">
        <v>244</v>
      </c>
      <c r="Y116" t="s">
        <v>32</v>
      </c>
      <c r="Z116" t="s">
        <v>32</v>
      </c>
      <c r="AA116" t="s">
        <v>51</v>
      </c>
      <c r="AB116" t="s">
        <v>521</v>
      </c>
      <c r="AC116" t="s">
        <v>71</v>
      </c>
      <c r="AD116" t="s">
        <v>95</v>
      </c>
      <c r="AE116" t="s">
        <v>54</v>
      </c>
    </row>
    <row r="117" spans="1:31" x14ac:dyDescent="0.2">
      <c r="A117">
        <v>20</v>
      </c>
      <c r="B117" t="s">
        <v>96</v>
      </c>
      <c r="C117" t="s">
        <v>32</v>
      </c>
      <c r="D117" t="s">
        <v>98</v>
      </c>
      <c r="E117" t="s">
        <v>34</v>
      </c>
      <c r="F117" t="s">
        <v>221</v>
      </c>
      <c r="G117" t="s">
        <v>23019</v>
      </c>
      <c r="H117" t="s">
        <v>23020</v>
      </c>
      <c r="I117" t="s">
        <v>23021</v>
      </c>
      <c r="J117" t="s">
        <v>32</v>
      </c>
      <c r="K117" t="s">
        <v>23022</v>
      </c>
      <c r="L117" t="s">
        <v>32</v>
      </c>
      <c r="M117" t="s">
        <v>32</v>
      </c>
      <c r="N117" t="s">
        <v>23023</v>
      </c>
      <c r="O117" t="s">
        <v>32</v>
      </c>
      <c r="P117" t="s">
        <v>23024</v>
      </c>
      <c r="Q117" t="s">
        <v>321</v>
      </c>
      <c r="R117">
        <v>70</v>
      </c>
      <c r="S117">
        <v>-1</v>
      </c>
      <c r="T117" t="s">
        <v>32</v>
      </c>
      <c r="U117" s="1">
        <v>41054</v>
      </c>
      <c r="V117" t="s">
        <v>48</v>
      </c>
      <c r="W117" t="s">
        <v>32</v>
      </c>
      <c r="X117" t="s">
        <v>49</v>
      </c>
      <c r="Y117" t="s">
        <v>32</v>
      </c>
      <c r="Z117" t="s">
        <v>32</v>
      </c>
      <c r="AA117" t="s">
        <v>69</v>
      </c>
      <c r="AB117" t="s">
        <v>219</v>
      </c>
      <c r="AC117" t="s">
        <v>71</v>
      </c>
      <c r="AD117" t="s">
        <v>168</v>
      </c>
      <c r="AE117" t="s">
        <v>54</v>
      </c>
    </row>
    <row r="118" spans="1:31" x14ac:dyDescent="0.2">
      <c r="A118">
        <v>20</v>
      </c>
      <c r="B118" t="s">
        <v>96</v>
      </c>
      <c r="C118" t="s">
        <v>155</v>
      </c>
      <c r="D118" t="s">
        <v>182</v>
      </c>
      <c r="E118" t="s">
        <v>34</v>
      </c>
      <c r="F118" t="s">
        <v>35</v>
      </c>
      <c r="G118" t="s">
        <v>23691</v>
      </c>
      <c r="H118" t="s">
        <v>23692</v>
      </c>
      <c r="I118" t="s">
        <v>23693</v>
      </c>
      <c r="J118" t="s">
        <v>23694</v>
      </c>
      <c r="K118" t="s">
        <v>23695</v>
      </c>
      <c r="L118" t="s">
        <v>23696</v>
      </c>
      <c r="M118" t="s">
        <v>23697</v>
      </c>
      <c r="N118" t="s">
        <v>23698</v>
      </c>
      <c r="O118" t="s">
        <v>23699</v>
      </c>
      <c r="P118" t="s">
        <v>23700</v>
      </c>
      <c r="Q118" t="s">
        <v>23701</v>
      </c>
      <c r="R118">
        <v>70</v>
      </c>
      <c r="S118">
        <v>-1</v>
      </c>
      <c r="T118" t="s">
        <v>91</v>
      </c>
      <c r="U118" s="1">
        <v>40883</v>
      </c>
      <c r="V118" t="s">
        <v>1632</v>
      </c>
      <c r="W118" t="s">
        <v>32</v>
      </c>
      <c r="X118" t="s">
        <v>49</v>
      </c>
      <c r="Y118" t="s">
        <v>32</v>
      </c>
      <c r="Z118" t="s">
        <v>2161</v>
      </c>
      <c r="AA118" t="s">
        <v>51</v>
      </c>
      <c r="AB118" t="s">
        <v>32</v>
      </c>
      <c r="AC118" t="s">
        <v>71</v>
      </c>
      <c r="AD118" t="s">
        <v>447</v>
      </c>
      <c r="AE118" t="s">
        <v>54</v>
      </c>
    </row>
    <row r="119" spans="1:31" x14ac:dyDescent="0.2">
      <c r="A119">
        <v>20</v>
      </c>
      <c r="B119" t="s">
        <v>620</v>
      </c>
      <c r="C119" t="s">
        <v>32</v>
      </c>
      <c r="D119" t="s">
        <v>888</v>
      </c>
      <c r="E119" t="s">
        <v>170</v>
      </c>
      <c r="F119" t="s">
        <v>32</v>
      </c>
      <c r="G119" t="s">
        <v>23716</v>
      </c>
      <c r="H119" t="s">
        <v>23717</v>
      </c>
      <c r="I119" t="s">
        <v>23718</v>
      </c>
      <c r="J119" t="s">
        <v>23719</v>
      </c>
      <c r="K119" t="s">
        <v>23720</v>
      </c>
      <c r="L119" t="s">
        <v>23721</v>
      </c>
      <c r="M119" t="s">
        <v>23722</v>
      </c>
      <c r="N119" t="s">
        <v>23723</v>
      </c>
      <c r="O119" t="s">
        <v>23724</v>
      </c>
      <c r="P119" t="s">
        <v>23725</v>
      </c>
      <c r="Q119" t="s">
        <v>75</v>
      </c>
      <c r="R119">
        <v>69</v>
      </c>
      <c r="S119">
        <v>20000</v>
      </c>
      <c r="T119" t="s">
        <v>91</v>
      </c>
      <c r="U119" s="1">
        <v>41078</v>
      </c>
      <c r="V119" t="s">
        <v>164</v>
      </c>
      <c r="W119" t="s">
        <v>78</v>
      </c>
      <c r="X119" t="s">
        <v>49</v>
      </c>
      <c r="Y119" t="s">
        <v>261</v>
      </c>
      <c r="Z119" t="s">
        <v>32</v>
      </c>
      <c r="AA119" t="s">
        <v>69</v>
      </c>
      <c r="AB119" t="s">
        <v>285</v>
      </c>
      <c r="AC119" t="s">
        <v>111</v>
      </c>
      <c r="AD119" t="s">
        <v>95</v>
      </c>
      <c r="AE119" t="s">
        <v>54</v>
      </c>
    </row>
    <row r="120" spans="1:31" x14ac:dyDescent="0.2">
      <c r="A120">
        <v>20</v>
      </c>
      <c r="B120" t="s">
        <v>577</v>
      </c>
      <c r="C120" t="s">
        <v>155</v>
      </c>
      <c r="D120" t="s">
        <v>33</v>
      </c>
      <c r="E120" t="s">
        <v>34</v>
      </c>
      <c r="F120" t="s">
        <v>35</v>
      </c>
      <c r="G120" t="s">
        <v>23873</v>
      </c>
      <c r="H120" t="s">
        <v>23874</v>
      </c>
      <c r="I120" t="s">
        <v>23875</v>
      </c>
      <c r="J120" t="s">
        <v>23876</v>
      </c>
      <c r="K120" t="s">
        <v>23877</v>
      </c>
      <c r="L120" t="s">
        <v>23878</v>
      </c>
      <c r="M120" t="s">
        <v>23879</v>
      </c>
      <c r="N120" t="s">
        <v>23880</v>
      </c>
      <c r="O120" t="s">
        <v>23881</v>
      </c>
      <c r="P120" t="s">
        <v>23882</v>
      </c>
      <c r="Q120" t="s">
        <v>321</v>
      </c>
      <c r="R120">
        <v>67</v>
      </c>
      <c r="S120">
        <v>80000</v>
      </c>
      <c r="T120" t="s">
        <v>163</v>
      </c>
      <c r="U120" s="1">
        <v>41091</v>
      </c>
      <c r="V120" t="s">
        <v>164</v>
      </c>
      <c r="W120" t="s">
        <v>217</v>
      </c>
      <c r="X120" t="s">
        <v>49</v>
      </c>
      <c r="Y120" t="s">
        <v>192</v>
      </c>
      <c r="Z120" t="s">
        <v>475</v>
      </c>
      <c r="AA120" t="s">
        <v>51</v>
      </c>
      <c r="AB120" t="s">
        <v>285</v>
      </c>
      <c r="AC120" t="s">
        <v>71</v>
      </c>
      <c r="AD120" t="s">
        <v>447</v>
      </c>
      <c r="AE120" t="s">
        <v>54</v>
      </c>
    </row>
    <row r="121" spans="1:31" x14ac:dyDescent="0.2">
      <c r="A121">
        <v>20</v>
      </c>
      <c r="B121" t="s">
        <v>620</v>
      </c>
      <c r="C121" t="s">
        <v>278</v>
      </c>
      <c r="D121" t="s">
        <v>33</v>
      </c>
      <c r="E121" t="s">
        <v>34</v>
      </c>
      <c r="F121" t="s">
        <v>35</v>
      </c>
      <c r="G121" t="s">
        <v>24494</v>
      </c>
      <c r="H121" t="s">
        <v>24495</v>
      </c>
      <c r="I121" t="s">
        <v>24496</v>
      </c>
      <c r="J121" t="s">
        <v>24497</v>
      </c>
      <c r="K121" t="s">
        <v>24498</v>
      </c>
      <c r="L121" t="s">
        <v>24499</v>
      </c>
      <c r="M121" t="s">
        <v>24500</v>
      </c>
      <c r="N121" t="s">
        <v>24501</v>
      </c>
      <c r="O121" t="s">
        <v>24502</v>
      </c>
      <c r="P121" t="s">
        <v>24503</v>
      </c>
      <c r="Q121" t="s">
        <v>75</v>
      </c>
      <c r="R121">
        <v>53</v>
      </c>
      <c r="S121">
        <v>-1</v>
      </c>
      <c r="T121" t="s">
        <v>273</v>
      </c>
      <c r="U121" s="1">
        <v>41088</v>
      </c>
      <c r="V121" t="s">
        <v>260</v>
      </c>
      <c r="W121" t="s">
        <v>32</v>
      </c>
      <c r="X121" t="s">
        <v>49</v>
      </c>
      <c r="Y121" t="s">
        <v>495</v>
      </c>
      <c r="Z121" t="s">
        <v>475</v>
      </c>
      <c r="AA121" t="s">
        <v>69</v>
      </c>
      <c r="AB121" t="s">
        <v>110</v>
      </c>
      <c r="AC121" t="s">
        <v>71</v>
      </c>
      <c r="AD121" t="s">
        <v>13202</v>
      </c>
      <c r="AE121" t="s">
        <v>54</v>
      </c>
    </row>
    <row r="122" spans="1:31" x14ac:dyDescent="0.2">
      <c r="A122">
        <v>20</v>
      </c>
      <c r="B122" t="s">
        <v>55</v>
      </c>
      <c r="C122" t="s">
        <v>1799</v>
      </c>
      <c r="D122" t="s">
        <v>33</v>
      </c>
      <c r="E122" t="s">
        <v>32</v>
      </c>
      <c r="F122" t="s">
        <v>35</v>
      </c>
      <c r="G122" t="s">
        <v>24670</v>
      </c>
      <c r="H122" t="s">
        <v>24671</v>
      </c>
      <c r="I122" t="s">
        <v>24672</v>
      </c>
      <c r="J122" t="s">
        <v>24673</v>
      </c>
      <c r="K122" t="s">
        <v>24674</v>
      </c>
      <c r="L122" t="s">
        <v>24675</v>
      </c>
      <c r="M122" t="s">
        <v>24676</v>
      </c>
      <c r="N122" t="s">
        <v>24677</v>
      </c>
      <c r="O122" t="s">
        <v>24678</v>
      </c>
      <c r="P122" t="s">
        <v>24679</v>
      </c>
      <c r="Q122" t="s">
        <v>259</v>
      </c>
      <c r="R122">
        <v>71</v>
      </c>
      <c r="S122">
        <v>1000000</v>
      </c>
      <c r="T122" t="s">
        <v>273</v>
      </c>
      <c r="U122" s="1">
        <v>41088</v>
      </c>
      <c r="V122" t="s">
        <v>260</v>
      </c>
      <c r="W122" t="s">
        <v>78</v>
      </c>
      <c r="X122" t="s">
        <v>49</v>
      </c>
      <c r="Y122" t="s">
        <v>261</v>
      </c>
      <c r="Z122" t="s">
        <v>1430</v>
      </c>
      <c r="AA122" t="s">
        <v>51</v>
      </c>
      <c r="AB122" t="s">
        <v>247</v>
      </c>
      <c r="AC122" t="s">
        <v>32</v>
      </c>
      <c r="AD122" t="s">
        <v>3105</v>
      </c>
      <c r="AE122" t="s">
        <v>54</v>
      </c>
    </row>
    <row r="123" spans="1:31" x14ac:dyDescent="0.2">
      <c r="A123">
        <v>20</v>
      </c>
      <c r="B123" t="s">
        <v>169</v>
      </c>
      <c r="C123" t="s">
        <v>32</v>
      </c>
      <c r="D123" t="s">
        <v>33</v>
      </c>
      <c r="E123" t="s">
        <v>34</v>
      </c>
      <c r="F123" t="s">
        <v>183</v>
      </c>
      <c r="G123" t="s">
        <v>25293</v>
      </c>
      <c r="H123" t="s">
        <v>25294</v>
      </c>
      <c r="I123" t="s">
        <v>25295</v>
      </c>
      <c r="J123" t="s">
        <v>32</v>
      </c>
      <c r="K123" t="s">
        <v>32</v>
      </c>
      <c r="L123" t="s">
        <v>25296</v>
      </c>
      <c r="M123" t="s">
        <v>32</v>
      </c>
      <c r="N123" t="s">
        <v>25297</v>
      </c>
      <c r="O123" t="s">
        <v>32</v>
      </c>
      <c r="P123" t="s">
        <v>32</v>
      </c>
      <c r="Q123" t="s">
        <v>924</v>
      </c>
      <c r="R123">
        <v>67</v>
      </c>
      <c r="S123">
        <v>-1</v>
      </c>
      <c r="T123" t="s">
        <v>273</v>
      </c>
      <c r="U123" s="1">
        <v>40832</v>
      </c>
      <c r="V123" t="s">
        <v>1632</v>
      </c>
      <c r="W123" t="s">
        <v>32</v>
      </c>
      <c r="X123" t="s">
        <v>49</v>
      </c>
      <c r="Y123" t="s">
        <v>32</v>
      </c>
      <c r="Z123" t="s">
        <v>32</v>
      </c>
      <c r="AA123" t="s">
        <v>51</v>
      </c>
      <c r="AB123" t="s">
        <v>459</v>
      </c>
      <c r="AC123" t="s">
        <v>32</v>
      </c>
      <c r="AD123" t="s">
        <v>95</v>
      </c>
      <c r="AE123" t="s">
        <v>54</v>
      </c>
    </row>
    <row r="124" spans="1:31" x14ac:dyDescent="0.2">
      <c r="A124">
        <v>20</v>
      </c>
      <c r="B124" t="s">
        <v>96</v>
      </c>
      <c r="C124" t="s">
        <v>155</v>
      </c>
      <c r="D124" t="s">
        <v>182</v>
      </c>
      <c r="E124" t="s">
        <v>34</v>
      </c>
      <c r="F124" t="s">
        <v>35</v>
      </c>
      <c r="G124" t="s">
        <v>26218</v>
      </c>
      <c r="H124" t="s">
        <v>26219</v>
      </c>
      <c r="I124" t="s">
        <v>26220</v>
      </c>
      <c r="J124" t="s">
        <v>26221</v>
      </c>
      <c r="K124" t="s">
        <v>26222</v>
      </c>
      <c r="L124" t="s">
        <v>26223</v>
      </c>
      <c r="M124" t="s">
        <v>26224</v>
      </c>
      <c r="N124" t="s">
        <v>26225</v>
      </c>
      <c r="O124" t="s">
        <v>26226</v>
      </c>
      <c r="P124" t="s">
        <v>26227</v>
      </c>
      <c r="Q124" t="s">
        <v>108</v>
      </c>
      <c r="R124">
        <v>61</v>
      </c>
      <c r="S124">
        <v>-1</v>
      </c>
      <c r="T124" t="s">
        <v>273</v>
      </c>
      <c r="U124" s="1">
        <v>41091</v>
      </c>
      <c r="V124" t="s">
        <v>822</v>
      </c>
      <c r="W124" t="s">
        <v>32</v>
      </c>
      <c r="X124" t="s">
        <v>49</v>
      </c>
      <c r="Y124" t="s">
        <v>261</v>
      </c>
      <c r="Z124" t="s">
        <v>262</v>
      </c>
      <c r="AA124" t="s">
        <v>69</v>
      </c>
      <c r="AB124" t="s">
        <v>81</v>
      </c>
      <c r="AC124" t="s">
        <v>32</v>
      </c>
      <c r="AD124" t="s">
        <v>26228</v>
      </c>
      <c r="AE124" t="s">
        <v>54</v>
      </c>
    </row>
    <row r="125" spans="1:31" x14ac:dyDescent="0.2">
      <c r="A125">
        <v>20</v>
      </c>
      <c r="B125" t="s">
        <v>96</v>
      </c>
      <c r="C125" t="s">
        <v>278</v>
      </c>
      <c r="D125" t="s">
        <v>33</v>
      </c>
      <c r="E125" t="s">
        <v>32</v>
      </c>
      <c r="F125" t="s">
        <v>35</v>
      </c>
      <c r="G125" t="s">
        <v>26453</v>
      </c>
      <c r="H125" t="s">
        <v>26454</v>
      </c>
      <c r="I125" t="s">
        <v>26455</v>
      </c>
      <c r="J125" t="s">
        <v>26456</v>
      </c>
      <c r="K125" t="s">
        <v>26457</v>
      </c>
      <c r="L125" t="s">
        <v>26458</v>
      </c>
      <c r="M125" t="s">
        <v>26459</v>
      </c>
      <c r="N125" t="s">
        <v>26460</v>
      </c>
      <c r="O125" t="s">
        <v>26461</v>
      </c>
      <c r="P125" t="s">
        <v>26462</v>
      </c>
      <c r="Q125" t="s">
        <v>924</v>
      </c>
      <c r="R125">
        <v>67</v>
      </c>
      <c r="S125">
        <v>-1</v>
      </c>
      <c r="T125" t="s">
        <v>446</v>
      </c>
      <c r="U125" s="1">
        <v>41057</v>
      </c>
      <c r="V125" t="s">
        <v>48</v>
      </c>
      <c r="W125" t="s">
        <v>217</v>
      </c>
      <c r="X125" t="s">
        <v>244</v>
      </c>
      <c r="Y125" t="s">
        <v>93</v>
      </c>
      <c r="Z125" t="s">
        <v>32</v>
      </c>
      <c r="AA125" t="s">
        <v>51</v>
      </c>
      <c r="AB125" t="s">
        <v>1243</v>
      </c>
      <c r="AC125" t="s">
        <v>71</v>
      </c>
      <c r="AD125" t="s">
        <v>95</v>
      </c>
      <c r="AE125" t="s">
        <v>54</v>
      </c>
    </row>
    <row r="126" spans="1:31" x14ac:dyDescent="0.2">
      <c r="A126">
        <v>20</v>
      </c>
      <c r="B126" t="s">
        <v>96</v>
      </c>
      <c r="C126" t="s">
        <v>83</v>
      </c>
      <c r="D126" t="s">
        <v>33</v>
      </c>
      <c r="E126" t="s">
        <v>170</v>
      </c>
      <c r="F126" t="s">
        <v>35</v>
      </c>
      <c r="G126" t="s">
        <v>27790</v>
      </c>
      <c r="H126" t="s">
        <v>27791</v>
      </c>
      <c r="I126" t="s">
        <v>27792</v>
      </c>
      <c r="J126" t="s">
        <v>27793</v>
      </c>
      <c r="K126" t="s">
        <v>27794</v>
      </c>
      <c r="L126" t="s">
        <v>27795</v>
      </c>
      <c r="M126" t="s">
        <v>27796</v>
      </c>
      <c r="N126" t="s">
        <v>27797</v>
      </c>
      <c r="O126" t="s">
        <v>27798</v>
      </c>
      <c r="P126" t="s">
        <v>27799</v>
      </c>
      <c r="Q126" t="s">
        <v>75</v>
      </c>
      <c r="R126">
        <v>65</v>
      </c>
      <c r="S126">
        <v>-1</v>
      </c>
      <c r="T126" t="s">
        <v>273</v>
      </c>
      <c r="U126" s="1">
        <v>41090</v>
      </c>
      <c r="V126" t="s">
        <v>4944</v>
      </c>
      <c r="W126" t="s">
        <v>1207</v>
      </c>
      <c r="X126" t="s">
        <v>398</v>
      </c>
      <c r="Y126" t="s">
        <v>93</v>
      </c>
      <c r="Z126" t="s">
        <v>1255</v>
      </c>
      <c r="AA126" t="s">
        <v>69</v>
      </c>
      <c r="AB126" t="s">
        <v>32</v>
      </c>
      <c r="AC126" t="s">
        <v>170</v>
      </c>
      <c r="AD126" t="s">
        <v>20841</v>
      </c>
      <c r="AE126" t="s">
        <v>265</v>
      </c>
    </row>
    <row r="127" spans="1:31" x14ac:dyDescent="0.2">
      <c r="A127">
        <v>20</v>
      </c>
      <c r="B127" t="s">
        <v>112</v>
      </c>
      <c r="C127" t="s">
        <v>32</v>
      </c>
      <c r="D127" t="s">
        <v>33</v>
      </c>
      <c r="E127" t="s">
        <v>34</v>
      </c>
      <c r="F127" t="s">
        <v>35</v>
      </c>
      <c r="G127" t="s">
        <v>28627</v>
      </c>
      <c r="H127" t="s">
        <v>28628</v>
      </c>
      <c r="I127" t="s">
        <v>28629</v>
      </c>
      <c r="J127" t="s">
        <v>28630</v>
      </c>
      <c r="K127" t="s">
        <v>32</v>
      </c>
      <c r="L127" t="s">
        <v>28631</v>
      </c>
      <c r="M127" t="s">
        <v>28632</v>
      </c>
      <c r="N127" t="s">
        <v>32</v>
      </c>
      <c r="O127" t="s">
        <v>32</v>
      </c>
      <c r="P127" t="s">
        <v>32</v>
      </c>
      <c r="Q127" t="s">
        <v>2374</v>
      </c>
      <c r="R127">
        <v>67</v>
      </c>
      <c r="S127">
        <v>-1</v>
      </c>
      <c r="T127" t="s">
        <v>47</v>
      </c>
      <c r="U127" s="1">
        <v>41055</v>
      </c>
      <c r="V127" t="s">
        <v>48</v>
      </c>
      <c r="W127" t="s">
        <v>32</v>
      </c>
      <c r="X127" t="s">
        <v>49</v>
      </c>
      <c r="Y127" t="s">
        <v>32</v>
      </c>
      <c r="Z127" t="s">
        <v>91</v>
      </c>
      <c r="AA127" t="s">
        <v>51</v>
      </c>
      <c r="AB127" t="s">
        <v>32</v>
      </c>
      <c r="AC127" t="s">
        <v>71</v>
      </c>
      <c r="AD127" t="s">
        <v>95</v>
      </c>
      <c r="AE127" t="s">
        <v>54</v>
      </c>
    </row>
    <row r="128" spans="1:31" x14ac:dyDescent="0.2">
      <c r="A128">
        <v>20</v>
      </c>
      <c r="B128" t="s">
        <v>620</v>
      </c>
      <c r="C128" t="s">
        <v>155</v>
      </c>
      <c r="D128" t="s">
        <v>33</v>
      </c>
      <c r="E128" t="s">
        <v>34</v>
      </c>
      <c r="F128" t="s">
        <v>35</v>
      </c>
      <c r="G128" t="s">
        <v>28747</v>
      </c>
      <c r="H128" t="s">
        <v>28748</v>
      </c>
      <c r="I128" t="s">
        <v>28749</v>
      </c>
      <c r="J128" t="s">
        <v>28750</v>
      </c>
      <c r="K128" t="s">
        <v>28751</v>
      </c>
      <c r="L128" t="s">
        <v>28752</v>
      </c>
      <c r="M128" t="s">
        <v>28753</v>
      </c>
      <c r="N128" t="s">
        <v>28754</v>
      </c>
      <c r="O128" t="s">
        <v>28755</v>
      </c>
      <c r="P128" t="s">
        <v>28756</v>
      </c>
      <c r="Q128" t="s">
        <v>321</v>
      </c>
      <c r="R128">
        <v>68</v>
      </c>
      <c r="S128">
        <v>20000</v>
      </c>
      <c r="T128" t="s">
        <v>446</v>
      </c>
      <c r="U128" s="1">
        <v>41018</v>
      </c>
      <c r="V128" t="s">
        <v>216</v>
      </c>
      <c r="W128" t="s">
        <v>78</v>
      </c>
      <c r="X128" t="s">
        <v>49</v>
      </c>
      <c r="Y128" t="s">
        <v>474</v>
      </c>
      <c r="Z128" t="s">
        <v>151</v>
      </c>
      <c r="AA128" t="s">
        <v>69</v>
      </c>
      <c r="AB128" t="s">
        <v>52</v>
      </c>
      <c r="AC128" t="s">
        <v>71</v>
      </c>
      <c r="AD128" t="s">
        <v>3587</v>
      </c>
      <c r="AE128" t="s">
        <v>54</v>
      </c>
    </row>
    <row r="129" spans="1:31" x14ac:dyDescent="0.2">
      <c r="A129">
        <v>20</v>
      </c>
      <c r="B129" t="s">
        <v>112</v>
      </c>
      <c r="C129" t="s">
        <v>155</v>
      </c>
      <c r="D129" t="s">
        <v>888</v>
      </c>
      <c r="E129" t="s">
        <v>98</v>
      </c>
      <c r="F129" t="s">
        <v>310</v>
      </c>
      <c r="G129" t="s">
        <v>28871</v>
      </c>
      <c r="H129" t="s">
        <v>28872</v>
      </c>
      <c r="I129" t="s">
        <v>28873</v>
      </c>
      <c r="J129" t="s">
        <v>28874</v>
      </c>
      <c r="K129" t="s">
        <v>28875</v>
      </c>
      <c r="L129" t="s">
        <v>28876</v>
      </c>
      <c r="M129" t="s">
        <v>28877</v>
      </c>
      <c r="N129" t="s">
        <v>28878</v>
      </c>
      <c r="O129" t="s">
        <v>28879</v>
      </c>
      <c r="P129" t="s">
        <v>28880</v>
      </c>
      <c r="Q129" t="s">
        <v>75</v>
      </c>
      <c r="R129">
        <v>68</v>
      </c>
      <c r="S129">
        <v>-1</v>
      </c>
      <c r="T129" t="s">
        <v>47</v>
      </c>
      <c r="U129" s="1">
        <v>41090</v>
      </c>
      <c r="V129" t="s">
        <v>48</v>
      </c>
      <c r="W129" t="s">
        <v>1207</v>
      </c>
      <c r="X129" t="s">
        <v>49</v>
      </c>
      <c r="Y129" t="s">
        <v>93</v>
      </c>
      <c r="Z129" t="s">
        <v>80</v>
      </c>
      <c r="AA129" t="s">
        <v>51</v>
      </c>
      <c r="AB129" t="s">
        <v>70</v>
      </c>
      <c r="AC129" t="s">
        <v>111</v>
      </c>
      <c r="AD129" t="s">
        <v>28881</v>
      </c>
      <c r="AE129" t="s">
        <v>54</v>
      </c>
    </row>
    <row r="130" spans="1:31" x14ac:dyDescent="0.2">
      <c r="A130">
        <v>20</v>
      </c>
      <c r="B130" t="s">
        <v>96</v>
      </c>
      <c r="C130" t="s">
        <v>97</v>
      </c>
      <c r="D130" t="s">
        <v>33</v>
      </c>
      <c r="E130" t="s">
        <v>34</v>
      </c>
      <c r="F130" t="s">
        <v>35</v>
      </c>
      <c r="G130" t="s">
        <v>29428</v>
      </c>
      <c r="H130" t="s">
        <v>29429</v>
      </c>
      <c r="I130" t="s">
        <v>29430</v>
      </c>
      <c r="J130" t="s">
        <v>29431</v>
      </c>
      <c r="K130" t="s">
        <v>29432</v>
      </c>
      <c r="L130" t="s">
        <v>29433</v>
      </c>
      <c r="M130" t="s">
        <v>32</v>
      </c>
      <c r="N130" t="s">
        <v>32</v>
      </c>
      <c r="O130" t="s">
        <v>29434</v>
      </c>
      <c r="P130" t="s">
        <v>29435</v>
      </c>
      <c r="Q130" t="s">
        <v>108</v>
      </c>
      <c r="R130">
        <v>62</v>
      </c>
      <c r="S130">
        <v>20000</v>
      </c>
      <c r="T130" t="s">
        <v>457</v>
      </c>
      <c r="U130" s="1">
        <v>41090</v>
      </c>
      <c r="V130" t="s">
        <v>662</v>
      </c>
      <c r="W130" t="s">
        <v>204</v>
      </c>
      <c r="X130" t="s">
        <v>49</v>
      </c>
      <c r="Y130" t="s">
        <v>150</v>
      </c>
      <c r="Z130" t="s">
        <v>1041</v>
      </c>
      <c r="AA130" t="s">
        <v>69</v>
      </c>
      <c r="AB130" t="s">
        <v>285</v>
      </c>
      <c r="AC130" t="s">
        <v>71</v>
      </c>
      <c r="AD130" t="s">
        <v>14672</v>
      </c>
      <c r="AE130" t="s">
        <v>54</v>
      </c>
    </row>
    <row r="131" spans="1:31" x14ac:dyDescent="0.2">
      <c r="A131">
        <v>20</v>
      </c>
      <c r="B131" t="s">
        <v>96</v>
      </c>
      <c r="C131" t="s">
        <v>113</v>
      </c>
      <c r="D131" t="s">
        <v>182</v>
      </c>
      <c r="E131" t="s">
        <v>34</v>
      </c>
      <c r="F131" t="s">
        <v>35</v>
      </c>
      <c r="G131" t="s">
        <v>29622</v>
      </c>
      <c r="H131" t="s">
        <v>29623</v>
      </c>
      <c r="I131" t="s">
        <v>29624</v>
      </c>
      <c r="J131" t="s">
        <v>29625</v>
      </c>
      <c r="K131" t="s">
        <v>29626</v>
      </c>
      <c r="L131" t="s">
        <v>29627</v>
      </c>
      <c r="M131" t="s">
        <v>29628</v>
      </c>
      <c r="N131" t="s">
        <v>29629</v>
      </c>
      <c r="O131" t="s">
        <v>29630</v>
      </c>
      <c r="P131" t="s">
        <v>29631</v>
      </c>
      <c r="Q131" t="s">
        <v>75</v>
      </c>
      <c r="R131">
        <v>70</v>
      </c>
      <c r="S131">
        <v>-1</v>
      </c>
      <c r="T131" t="s">
        <v>273</v>
      </c>
      <c r="U131" s="1">
        <v>41091</v>
      </c>
      <c r="V131" t="s">
        <v>1639</v>
      </c>
      <c r="W131" t="s">
        <v>32</v>
      </c>
      <c r="X131" t="s">
        <v>49</v>
      </c>
      <c r="Y131" t="s">
        <v>32</v>
      </c>
      <c r="Z131" t="s">
        <v>246</v>
      </c>
      <c r="AA131" t="s">
        <v>51</v>
      </c>
      <c r="AB131" t="s">
        <v>618</v>
      </c>
      <c r="AC131" t="s">
        <v>71</v>
      </c>
      <c r="AD131" t="s">
        <v>447</v>
      </c>
      <c r="AE131" t="s">
        <v>54</v>
      </c>
    </row>
    <row r="132" spans="1:31" x14ac:dyDescent="0.2">
      <c r="A132">
        <v>20</v>
      </c>
      <c r="B132" t="s">
        <v>400</v>
      </c>
      <c r="C132" t="s">
        <v>522</v>
      </c>
      <c r="D132" t="s">
        <v>33</v>
      </c>
      <c r="E132" t="s">
        <v>170</v>
      </c>
      <c r="F132" t="s">
        <v>1394</v>
      </c>
      <c r="G132" t="s">
        <v>29674</v>
      </c>
      <c r="H132" t="s">
        <v>29675</v>
      </c>
      <c r="I132" t="s">
        <v>29676</v>
      </c>
      <c r="J132" t="s">
        <v>29677</v>
      </c>
      <c r="K132" t="s">
        <v>29678</v>
      </c>
      <c r="L132" t="s">
        <v>29679</v>
      </c>
      <c r="M132" t="s">
        <v>29680</v>
      </c>
      <c r="N132" t="s">
        <v>29681</v>
      </c>
      <c r="O132" t="s">
        <v>29682</v>
      </c>
      <c r="P132" t="s">
        <v>29683</v>
      </c>
      <c r="Q132" t="s">
        <v>75</v>
      </c>
      <c r="R132">
        <v>72</v>
      </c>
      <c r="S132">
        <v>-1</v>
      </c>
      <c r="T132" t="s">
        <v>32</v>
      </c>
      <c r="U132" s="1">
        <v>41087</v>
      </c>
      <c r="V132" t="s">
        <v>164</v>
      </c>
      <c r="W132" t="s">
        <v>32</v>
      </c>
      <c r="X132" t="s">
        <v>244</v>
      </c>
      <c r="Y132" t="s">
        <v>93</v>
      </c>
      <c r="Z132" t="s">
        <v>151</v>
      </c>
      <c r="AA132" t="s">
        <v>51</v>
      </c>
      <c r="AB132" t="s">
        <v>562</v>
      </c>
      <c r="AC132" t="s">
        <v>71</v>
      </c>
      <c r="AD132" t="s">
        <v>447</v>
      </c>
      <c r="AE132" t="s">
        <v>54</v>
      </c>
    </row>
    <row r="133" spans="1:31" x14ac:dyDescent="0.2">
      <c r="A133">
        <v>20</v>
      </c>
      <c r="B133" t="s">
        <v>55</v>
      </c>
      <c r="C133" t="s">
        <v>113</v>
      </c>
      <c r="D133" t="s">
        <v>182</v>
      </c>
      <c r="E133" t="s">
        <v>170</v>
      </c>
      <c r="F133" t="s">
        <v>1139</v>
      </c>
      <c r="G133" t="s">
        <v>29858</v>
      </c>
      <c r="H133" t="s">
        <v>29859</v>
      </c>
      <c r="I133" t="s">
        <v>29860</v>
      </c>
      <c r="J133" t="s">
        <v>29861</v>
      </c>
      <c r="K133" t="s">
        <v>29862</v>
      </c>
      <c r="L133" t="s">
        <v>29863</v>
      </c>
      <c r="M133" t="s">
        <v>29864</v>
      </c>
      <c r="N133" t="s">
        <v>29865</v>
      </c>
      <c r="O133" t="s">
        <v>29866</v>
      </c>
      <c r="P133" t="s">
        <v>29867</v>
      </c>
      <c r="Q133" t="s">
        <v>32</v>
      </c>
      <c r="R133">
        <v>72</v>
      </c>
      <c r="S133">
        <v>-1</v>
      </c>
      <c r="T133" t="s">
        <v>32</v>
      </c>
      <c r="U133" s="1">
        <v>41065</v>
      </c>
      <c r="V133" t="s">
        <v>164</v>
      </c>
      <c r="W133" t="s">
        <v>2599</v>
      </c>
      <c r="X133" t="s">
        <v>49</v>
      </c>
      <c r="Y133" t="s">
        <v>192</v>
      </c>
      <c r="Z133" t="s">
        <v>80</v>
      </c>
      <c r="AA133" t="s">
        <v>51</v>
      </c>
      <c r="AB133" t="s">
        <v>344</v>
      </c>
      <c r="AC133" t="s">
        <v>71</v>
      </c>
      <c r="AD133" t="s">
        <v>95</v>
      </c>
      <c r="AE133" t="s">
        <v>54</v>
      </c>
    </row>
    <row r="134" spans="1:31" x14ac:dyDescent="0.2">
      <c r="A134">
        <v>20</v>
      </c>
      <c r="B134" t="s">
        <v>154</v>
      </c>
      <c r="C134" t="s">
        <v>32</v>
      </c>
      <c r="D134" t="s">
        <v>98</v>
      </c>
      <c r="E134" t="s">
        <v>170</v>
      </c>
      <c r="F134" t="s">
        <v>35</v>
      </c>
      <c r="G134" t="s">
        <v>30963</v>
      </c>
      <c r="H134" t="s">
        <v>30964</v>
      </c>
      <c r="I134" t="s">
        <v>30965</v>
      </c>
      <c r="J134" t="s">
        <v>846</v>
      </c>
      <c r="K134" t="s">
        <v>30966</v>
      </c>
      <c r="L134" t="s">
        <v>30967</v>
      </c>
      <c r="M134" t="s">
        <v>30968</v>
      </c>
      <c r="N134" t="s">
        <v>30969</v>
      </c>
      <c r="O134" t="s">
        <v>30970</v>
      </c>
      <c r="P134" t="s">
        <v>30971</v>
      </c>
      <c r="Q134" t="s">
        <v>321</v>
      </c>
      <c r="R134">
        <v>68</v>
      </c>
      <c r="S134">
        <v>-1</v>
      </c>
      <c r="T134" t="s">
        <v>273</v>
      </c>
      <c r="U134" s="1">
        <v>41087</v>
      </c>
      <c r="V134" t="s">
        <v>48</v>
      </c>
      <c r="W134" t="s">
        <v>32</v>
      </c>
      <c r="X134" t="s">
        <v>49</v>
      </c>
      <c r="Y134" t="s">
        <v>93</v>
      </c>
      <c r="Z134" t="s">
        <v>218</v>
      </c>
      <c r="AA134" t="s">
        <v>69</v>
      </c>
      <c r="AB134" t="s">
        <v>367</v>
      </c>
      <c r="AC134" t="s">
        <v>220</v>
      </c>
      <c r="AD134" t="s">
        <v>1206</v>
      </c>
      <c r="AE134" t="s">
        <v>54</v>
      </c>
    </row>
    <row r="135" spans="1:31" x14ac:dyDescent="0.2">
      <c r="A135">
        <v>20</v>
      </c>
      <c r="B135" t="s">
        <v>154</v>
      </c>
      <c r="C135" t="s">
        <v>113</v>
      </c>
      <c r="D135" t="s">
        <v>33</v>
      </c>
      <c r="E135" t="s">
        <v>32</v>
      </c>
      <c r="F135" t="s">
        <v>35</v>
      </c>
      <c r="G135" t="s">
        <v>31546</v>
      </c>
      <c r="H135" t="s">
        <v>31547</v>
      </c>
      <c r="I135" t="s">
        <v>31548</v>
      </c>
      <c r="J135" t="s">
        <v>31549</v>
      </c>
      <c r="K135" t="s">
        <v>31550</v>
      </c>
      <c r="L135" t="s">
        <v>31551</v>
      </c>
      <c r="M135" t="s">
        <v>31552</v>
      </c>
      <c r="N135" t="s">
        <v>31553</v>
      </c>
      <c r="O135" t="s">
        <v>31554</v>
      </c>
      <c r="P135" t="s">
        <v>31555</v>
      </c>
      <c r="Q135" t="s">
        <v>67</v>
      </c>
      <c r="R135">
        <v>67</v>
      </c>
      <c r="S135">
        <v>-1</v>
      </c>
      <c r="T135" t="s">
        <v>273</v>
      </c>
      <c r="U135" s="1">
        <v>41069</v>
      </c>
      <c r="V135" t="s">
        <v>1195</v>
      </c>
      <c r="W135" t="s">
        <v>78</v>
      </c>
      <c r="X135" t="s">
        <v>244</v>
      </c>
      <c r="Y135" t="s">
        <v>474</v>
      </c>
      <c r="Z135" t="s">
        <v>109</v>
      </c>
      <c r="AA135" t="s">
        <v>69</v>
      </c>
      <c r="AB135" t="s">
        <v>379</v>
      </c>
      <c r="AC135" t="s">
        <v>71</v>
      </c>
      <c r="AD135" t="s">
        <v>10051</v>
      </c>
      <c r="AE135" t="s">
        <v>54</v>
      </c>
    </row>
    <row r="136" spans="1:31" x14ac:dyDescent="0.2">
      <c r="A136">
        <v>20</v>
      </c>
      <c r="B136" t="s">
        <v>96</v>
      </c>
      <c r="C136" t="s">
        <v>32</v>
      </c>
      <c r="D136" t="s">
        <v>33</v>
      </c>
      <c r="E136" t="s">
        <v>170</v>
      </c>
      <c r="F136" t="s">
        <v>35</v>
      </c>
      <c r="G136" t="s">
        <v>32</v>
      </c>
      <c r="H136" t="s">
        <v>32977</v>
      </c>
      <c r="I136" t="s">
        <v>32978</v>
      </c>
      <c r="J136" t="s">
        <v>32</v>
      </c>
      <c r="K136" t="s">
        <v>32979</v>
      </c>
      <c r="L136" t="s">
        <v>32980</v>
      </c>
      <c r="M136" t="s">
        <v>32981</v>
      </c>
      <c r="N136" t="s">
        <v>32982</v>
      </c>
      <c r="O136" t="s">
        <v>32983</v>
      </c>
      <c r="P136" t="s">
        <v>32984</v>
      </c>
      <c r="Q136" t="s">
        <v>321</v>
      </c>
      <c r="R136">
        <v>65</v>
      </c>
      <c r="S136">
        <v>20000</v>
      </c>
      <c r="T136" t="s">
        <v>68</v>
      </c>
      <c r="U136" s="1">
        <v>40989</v>
      </c>
      <c r="V136" t="s">
        <v>48</v>
      </c>
      <c r="W136" t="s">
        <v>32</v>
      </c>
      <c r="X136" t="s">
        <v>398</v>
      </c>
      <c r="Y136" t="s">
        <v>32</v>
      </c>
      <c r="Z136" t="s">
        <v>32</v>
      </c>
      <c r="AA136" t="s">
        <v>69</v>
      </c>
      <c r="AB136" t="s">
        <v>247</v>
      </c>
      <c r="AC136" t="s">
        <v>170</v>
      </c>
      <c r="AD136" t="s">
        <v>1206</v>
      </c>
      <c r="AE136" t="s">
        <v>54</v>
      </c>
    </row>
    <row r="137" spans="1:31" x14ac:dyDescent="0.2">
      <c r="A137">
        <v>20</v>
      </c>
      <c r="B137" t="s">
        <v>169</v>
      </c>
      <c r="C137" t="s">
        <v>97</v>
      </c>
      <c r="D137" t="s">
        <v>501</v>
      </c>
      <c r="E137" t="s">
        <v>34</v>
      </c>
      <c r="F137" t="s">
        <v>35</v>
      </c>
      <c r="G137" t="s">
        <v>34755</v>
      </c>
      <c r="H137" t="s">
        <v>34756</v>
      </c>
      <c r="I137" t="s">
        <v>34757</v>
      </c>
      <c r="J137" t="s">
        <v>34758</v>
      </c>
      <c r="K137" t="s">
        <v>34759</v>
      </c>
      <c r="L137" t="s">
        <v>34760</v>
      </c>
      <c r="M137" t="s">
        <v>34761</v>
      </c>
      <c r="N137" t="s">
        <v>34762</v>
      </c>
      <c r="O137" t="s">
        <v>34763</v>
      </c>
      <c r="P137" t="s">
        <v>34764</v>
      </c>
      <c r="Q137" t="s">
        <v>75</v>
      </c>
      <c r="R137">
        <v>68</v>
      </c>
      <c r="S137">
        <v>-1</v>
      </c>
      <c r="T137" t="s">
        <v>273</v>
      </c>
      <c r="U137" s="1">
        <v>41089</v>
      </c>
      <c r="V137" t="s">
        <v>357</v>
      </c>
      <c r="W137" t="s">
        <v>217</v>
      </c>
      <c r="X137" t="s">
        <v>49</v>
      </c>
      <c r="Y137" t="s">
        <v>93</v>
      </c>
      <c r="Z137" t="s">
        <v>298</v>
      </c>
      <c r="AA137" t="s">
        <v>51</v>
      </c>
      <c r="AB137" t="s">
        <v>521</v>
      </c>
      <c r="AC137" t="s">
        <v>71</v>
      </c>
      <c r="AD137" t="s">
        <v>332</v>
      </c>
      <c r="AE137" t="s">
        <v>54</v>
      </c>
    </row>
    <row r="138" spans="1:31" x14ac:dyDescent="0.2">
      <c r="A138">
        <v>20</v>
      </c>
      <c r="B138" t="s">
        <v>96</v>
      </c>
      <c r="C138" t="s">
        <v>32</v>
      </c>
      <c r="D138" t="s">
        <v>888</v>
      </c>
      <c r="E138" t="s">
        <v>170</v>
      </c>
      <c r="F138" t="s">
        <v>35</v>
      </c>
      <c r="G138" t="s">
        <v>35380</v>
      </c>
      <c r="H138" t="s">
        <v>35381</v>
      </c>
      <c r="I138" t="s">
        <v>35382</v>
      </c>
      <c r="J138" t="s">
        <v>35383</v>
      </c>
      <c r="K138" t="s">
        <v>35384</v>
      </c>
      <c r="L138" t="s">
        <v>35385</v>
      </c>
      <c r="M138" t="s">
        <v>35386</v>
      </c>
      <c r="N138" t="s">
        <v>35387</v>
      </c>
      <c r="O138" t="s">
        <v>35388</v>
      </c>
      <c r="P138" t="s">
        <v>35389</v>
      </c>
      <c r="Q138" t="s">
        <v>75</v>
      </c>
      <c r="R138">
        <v>63</v>
      </c>
      <c r="S138">
        <v>20000</v>
      </c>
      <c r="T138" t="s">
        <v>273</v>
      </c>
      <c r="U138" s="1">
        <v>40864</v>
      </c>
      <c r="V138" t="s">
        <v>260</v>
      </c>
      <c r="W138" t="s">
        <v>78</v>
      </c>
      <c r="X138" t="s">
        <v>49</v>
      </c>
      <c r="Y138" t="s">
        <v>1714</v>
      </c>
      <c r="Z138" t="s">
        <v>80</v>
      </c>
      <c r="AA138" t="s">
        <v>69</v>
      </c>
      <c r="AB138" t="s">
        <v>740</v>
      </c>
      <c r="AC138" t="s">
        <v>170</v>
      </c>
      <c r="AD138" t="s">
        <v>168</v>
      </c>
      <c r="AE138" t="s">
        <v>54</v>
      </c>
    </row>
    <row r="139" spans="1:31" x14ac:dyDescent="0.2">
      <c r="A139">
        <v>20</v>
      </c>
      <c r="B139" t="s">
        <v>31</v>
      </c>
      <c r="C139" t="s">
        <v>32</v>
      </c>
      <c r="D139" t="s">
        <v>33</v>
      </c>
      <c r="E139" t="s">
        <v>34</v>
      </c>
      <c r="F139" t="s">
        <v>32</v>
      </c>
      <c r="G139" t="s">
        <v>32</v>
      </c>
      <c r="H139" t="s">
        <v>32</v>
      </c>
      <c r="I139" t="s">
        <v>32</v>
      </c>
      <c r="J139" t="s">
        <v>32</v>
      </c>
      <c r="K139" t="s">
        <v>32</v>
      </c>
      <c r="L139" t="s">
        <v>32</v>
      </c>
      <c r="M139" t="s">
        <v>32</v>
      </c>
      <c r="N139" t="s">
        <v>32</v>
      </c>
      <c r="O139" t="s">
        <v>32</v>
      </c>
      <c r="P139" t="s">
        <v>32</v>
      </c>
      <c r="Q139" t="s">
        <v>32</v>
      </c>
      <c r="R139">
        <v>60</v>
      </c>
      <c r="S139">
        <v>-1</v>
      </c>
      <c r="T139" t="s">
        <v>32</v>
      </c>
      <c r="U139" s="1">
        <v>40866</v>
      </c>
      <c r="V139" t="s">
        <v>48</v>
      </c>
      <c r="W139" t="s">
        <v>32</v>
      </c>
      <c r="X139" t="s">
        <v>398</v>
      </c>
      <c r="Y139" t="s">
        <v>495</v>
      </c>
      <c r="Z139" t="s">
        <v>32</v>
      </c>
      <c r="AA139" t="s">
        <v>69</v>
      </c>
      <c r="AB139" t="s">
        <v>32</v>
      </c>
      <c r="AC139" t="s">
        <v>170</v>
      </c>
      <c r="AD139" t="s">
        <v>168</v>
      </c>
      <c r="AE139" t="s">
        <v>54</v>
      </c>
    </row>
    <row r="140" spans="1:31" x14ac:dyDescent="0.2">
      <c r="A140">
        <v>20</v>
      </c>
      <c r="B140" t="s">
        <v>32</v>
      </c>
      <c r="C140" t="s">
        <v>155</v>
      </c>
      <c r="D140" t="s">
        <v>33</v>
      </c>
      <c r="E140" t="s">
        <v>32</v>
      </c>
      <c r="F140" t="s">
        <v>35</v>
      </c>
      <c r="G140" t="s">
        <v>35631</v>
      </c>
      <c r="H140" t="s">
        <v>35632</v>
      </c>
      <c r="I140" t="s">
        <v>35633</v>
      </c>
      <c r="J140" t="s">
        <v>32</v>
      </c>
      <c r="K140" t="s">
        <v>35634</v>
      </c>
      <c r="L140" t="s">
        <v>35635</v>
      </c>
      <c r="M140" t="s">
        <v>35636</v>
      </c>
      <c r="N140" t="s">
        <v>35637</v>
      </c>
      <c r="O140" t="s">
        <v>32</v>
      </c>
      <c r="P140" t="s">
        <v>35638</v>
      </c>
      <c r="Q140" t="s">
        <v>321</v>
      </c>
      <c r="R140">
        <v>63</v>
      </c>
      <c r="S140">
        <v>-1</v>
      </c>
      <c r="T140" t="s">
        <v>273</v>
      </c>
      <c r="U140" s="1">
        <v>41044</v>
      </c>
      <c r="V140" t="s">
        <v>260</v>
      </c>
      <c r="W140" t="s">
        <v>32</v>
      </c>
      <c r="X140" t="s">
        <v>49</v>
      </c>
      <c r="Y140" t="s">
        <v>150</v>
      </c>
      <c r="Z140" t="s">
        <v>2161</v>
      </c>
      <c r="AA140" t="s">
        <v>69</v>
      </c>
      <c r="AB140" t="s">
        <v>389</v>
      </c>
      <c r="AC140" t="s">
        <v>71</v>
      </c>
      <c r="AD140" t="s">
        <v>447</v>
      </c>
      <c r="AE140" t="s">
        <v>54</v>
      </c>
    </row>
    <row r="141" spans="1:31" x14ac:dyDescent="0.2">
      <c r="A141">
        <v>20</v>
      </c>
      <c r="B141" t="s">
        <v>169</v>
      </c>
      <c r="C141" t="s">
        <v>32</v>
      </c>
      <c r="D141" t="s">
        <v>98</v>
      </c>
      <c r="E141" t="s">
        <v>34</v>
      </c>
      <c r="F141" t="s">
        <v>35</v>
      </c>
      <c r="G141" t="s">
        <v>36460</v>
      </c>
      <c r="H141" t="s">
        <v>36461</v>
      </c>
      <c r="I141" t="s">
        <v>36462</v>
      </c>
      <c r="J141" t="s">
        <v>36463</v>
      </c>
      <c r="K141" t="s">
        <v>36464</v>
      </c>
      <c r="L141" t="s">
        <v>36465</v>
      </c>
      <c r="M141" t="s">
        <v>36466</v>
      </c>
      <c r="N141" t="s">
        <v>36467</v>
      </c>
      <c r="O141" t="s">
        <v>36468</v>
      </c>
      <c r="P141" t="s">
        <v>36469</v>
      </c>
      <c r="Q141" t="s">
        <v>2374</v>
      </c>
      <c r="R141">
        <v>74</v>
      </c>
      <c r="S141">
        <v>-1</v>
      </c>
      <c r="T141" t="s">
        <v>215</v>
      </c>
      <c r="U141" s="1">
        <v>40900</v>
      </c>
      <c r="V141" t="s">
        <v>2224</v>
      </c>
      <c r="W141" t="s">
        <v>32</v>
      </c>
      <c r="X141" t="s">
        <v>49</v>
      </c>
      <c r="Y141" t="s">
        <v>32</v>
      </c>
      <c r="Z141" t="s">
        <v>32</v>
      </c>
      <c r="AA141" t="s">
        <v>51</v>
      </c>
      <c r="AB141" t="s">
        <v>618</v>
      </c>
      <c r="AC141" t="s">
        <v>170</v>
      </c>
      <c r="AD141" t="s">
        <v>95</v>
      </c>
      <c r="AE141" t="s">
        <v>54</v>
      </c>
    </row>
    <row r="142" spans="1:31" x14ac:dyDescent="0.2">
      <c r="A142">
        <v>20</v>
      </c>
      <c r="B142" t="s">
        <v>32</v>
      </c>
      <c r="C142" t="s">
        <v>32</v>
      </c>
      <c r="D142" t="s">
        <v>33</v>
      </c>
      <c r="E142" t="s">
        <v>32</v>
      </c>
      <c r="F142" t="s">
        <v>183</v>
      </c>
      <c r="G142" t="s">
        <v>37408</v>
      </c>
      <c r="H142" t="s">
        <v>37409</v>
      </c>
      <c r="I142" t="s">
        <v>6765</v>
      </c>
      <c r="J142" t="s">
        <v>37410</v>
      </c>
      <c r="K142" t="s">
        <v>32668</v>
      </c>
      <c r="L142" t="s">
        <v>32</v>
      </c>
      <c r="M142" t="s">
        <v>37411</v>
      </c>
      <c r="N142" t="s">
        <v>37412</v>
      </c>
      <c r="O142" t="s">
        <v>32</v>
      </c>
      <c r="P142" t="s">
        <v>32</v>
      </c>
      <c r="Q142" t="s">
        <v>924</v>
      </c>
      <c r="R142">
        <v>70</v>
      </c>
      <c r="S142">
        <v>-1</v>
      </c>
      <c r="T142" t="s">
        <v>32</v>
      </c>
      <c r="U142" s="1">
        <v>41090</v>
      </c>
      <c r="V142" t="s">
        <v>48</v>
      </c>
      <c r="W142" t="s">
        <v>32</v>
      </c>
      <c r="X142" t="s">
        <v>49</v>
      </c>
      <c r="Y142" t="s">
        <v>32</v>
      </c>
      <c r="Z142" t="s">
        <v>32</v>
      </c>
      <c r="AA142" t="s">
        <v>51</v>
      </c>
      <c r="AB142" t="s">
        <v>1104</v>
      </c>
      <c r="AC142" t="s">
        <v>32</v>
      </c>
      <c r="AD142" t="s">
        <v>95</v>
      </c>
      <c r="AE142" t="s">
        <v>54</v>
      </c>
    </row>
    <row r="143" spans="1:31" x14ac:dyDescent="0.2">
      <c r="A143">
        <v>20</v>
      </c>
      <c r="B143" t="s">
        <v>112</v>
      </c>
      <c r="C143" t="s">
        <v>113</v>
      </c>
      <c r="D143" t="s">
        <v>98</v>
      </c>
      <c r="E143" t="s">
        <v>98</v>
      </c>
      <c r="F143" t="s">
        <v>35</v>
      </c>
      <c r="G143" t="s">
        <v>37896</v>
      </c>
      <c r="H143" t="s">
        <v>37897</v>
      </c>
      <c r="I143" t="s">
        <v>37898</v>
      </c>
      <c r="J143" t="s">
        <v>34379</v>
      </c>
      <c r="K143" t="s">
        <v>37899</v>
      </c>
      <c r="L143" t="s">
        <v>32</v>
      </c>
      <c r="M143" t="s">
        <v>32</v>
      </c>
      <c r="N143" t="s">
        <v>32</v>
      </c>
      <c r="O143" t="s">
        <v>32</v>
      </c>
      <c r="P143" t="s">
        <v>37900</v>
      </c>
      <c r="Q143" t="s">
        <v>75</v>
      </c>
      <c r="R143">
        <v>72</v>
      </c>
      <c r="S143">
        <v>-1</v>
      </c>
      <c r="T143" t="s">
        <v>32</v>
      </c>
      <c r="U143" s="1">
        <v>40960</v>
      </c>
      <c r="V143" t="s">
        <v>48</v>
      </c>
      <c r="W143" t="s">
        <v>32</v>
      </c>
      <c r="X143" t="s">
        <v>49</v>
      </c>
      <c r="Y143" t="s">
        <v>32</v>
      </c>
      <c r="Z143" t="s">
        <v>50</v>
      </c>
      <c r="AA143" t="s">
        <v>51</v>
      </c>
      <c r="AB143" t="s">
        <v>32</v>
      </c>
      <c r="AC143" t="s">
        <v>32</v>
      </c>
      <c r="AD143" t="s">
        <v>95</v>
      </c>
      <c r="AE143" t="s">
        <v>54</v>
      </c>
    </row>
    <row r="144" spans="1:31" x14ac:dyDescent="0.2">
      <c r="A144">
        <v>20</v>
      </c>
      <c r="B144" t="s">
        <v>169</v>
      </c>
      <c r="C144" t="s">
        <v>113</v>
      </c>
      <c r="D144" t="s">
        <v>33</v>
      </c>
      <c r="E144" t="s">
        <v>34</v>
      </c>
      <c r="F144" t="s">
        <v>221</v>
      </c>
      <c r="G144" t="s">
        <v>37936</v>
      </c>
      <c r="H144" t="s">
        <v>37937</v>
      </c>
      <c r="I144" t="s">
        <v>37938</v>
      </c>
      <c r="J144" t="s">
        <v>37939</v>
      </c>
      <c r="K144" t="s">
        <v>37940</v>
      </c>
      <c r="L144" t="s">
        <v>37941</v>
      </c>
      <c r="M144" t="s">
        <v>37942</v>
      </c>
      <c r="N144" t="s">
        <v>37943</v>
      </c>
      <c r="O144" t="s">
        <v>37944</v>
      </c>
      <c r="P144" t="s">
        <v>37945</v>
      </c>
      <c r="Q144" t="s">
        <v>37946</v>
      </c>
      <c r="R144">
        <v>68</v>
      </c>
      <c r="S144">
        <v>-1</v>
      </c>
      <c r="T144" t="s">
        <v>273</v>
      </c>
      <c r="U144" s="1">
        <v>41018</v>
      </c>
      <c r="V144" t="s">
        <v>822</v>
      </c>
      <c r="W144" t="s">
        <v>32</v>
      </c>
      <c r="X144" t="s">
        <v>49</v>
      </c>
      <c r="Y144" t="s">
        <v>435</v>
      </c>
      <c r="Z144" t="s">
        <v>32</v>
      </c>
      <c r="AA144" t="s">
        <v>51</v>
      </c>
      <c r="AB144" t="s">
        <v>712</v>
      </c>
      <c r="AC144" t="s">
        <v>71</v>
      </c>
      <c r="AD144" t="s">
        <v>95</v>
      </c>
      <c r="AE144" t="s">
        <v>54</v>
      </c>
    </row>
    <row r="145" spans="1:31" x14ac:dyDescent="0.2">
      <c r="A145">
        <v>20</v>
      </c>
      <c r="B145" t="s">
        <v>96</v>
      </c>
      <c r="C145" t="s">
        <v>113</v>
      </c>
      <c r="D145" t="s">
        <v>33</v>
      </c>
      <c r="E145" t="s">
        <v>34</v>
      </c>
      <c r="F145" t="s">
        <v>1139</v>
      </c>
      <c r="G145" t="s">
        <v>32</v>
      </c>
      <c r="H145" t="s">
        <v>37976</v>
      </c>
      <c r="I145" t="s">
        <v>37977</v>
      </c>
      <c r="J145" t="s">
        <v>32</v>
      </c>
      <c r="K145" t="s">
        <v>32</v>
      </c>
      <c r="L145" t="s">
        <v>32</v>
      </c>
      <c r="M145" t="s">
        <v>32</v>
      </c>
      <c r="N145" t="s">
        <v>32</v>
      </c>
      <c r="O145" t="s">
        <v>32</v>
      </c>
      <c r="P145" t="s">
        <v>32</v>
      </c>
      <c r="Q145" t="s">
        <v>32</v>
      </c>
      <c r="R145">
        <v>66</v>
      </c>
      <c r="S145">
        <v>-1</v>
      </c>
      <c r="T145" t="s">
        <v>91</v>
      </c>
      <c r="U145" s="1">
        <v>41078</v>
      </c>
      <c r="V145" t="s">
        <v>48</v>
      </c>
      <c r="W145" t="s">
        <v>32</v>
      </c>
      <c r="X145" t="s">
        <v>398</v>
      </c>
      <c r="Y145" t="s">
        <v>32</v>
      </c>
      <c r="Z145" t="s">
        <v>32</v>
      </c>
      <c r="AA145" t="s">
        <v>51</v>
      </c>
      <c r="AB145" t="s">
        <v>263</v>
      </c>
      <c r="AC145" t="s">
        <v>71</v>
      </c>
      <c r="AD145" t="s">
        <v>95</v>
      </c>
      <c r="AE145" t="s">
        <v>54</v>
      </c>
    </row>
    <row r="146" spans="1:31" x14ac:dyDescent="0.2">
      <c r="A146">
        <v>20</v>
      </c>
      <c r="B146" t="s">
        <v>400</v>
      </c>
      <c r="C146" t="s">
        <v>155</v>
      </c>
      <c r="D146" t="s">
        <v>33</v>
      </c>
      <c r="E146" t="s">
        <v>34</v>
      </c>
      <c r="F146" t="s">
        <v>35</v>
      </c>
      <c r="G146" t="s">
        <v>38244</v>
      </c>
      <c r="H146" t="s">
        <v>38245</v>
      </c>
      <c r="I146" t="s">
        <v>38246</v>
      </c>
      <c r="J146" t="s">
        <v>38247</v>
      </c>
      <c r="K146" t="s">
        <v>38248</v>
      </c>
      <c r="L146" t="s">
        <v>38249</v>
      </c>
      <c r="M146" t="s">
        <v>38250</v>
      </c>
      <c r="N146" t="s">
        <v>38251</v>
      </c>
      <c r="O146" t="s">
        <v>38252</v>
      </c>
      <c r="P146" t="s">
        <v>38253</v>
      </c>
      <c r="Q146" t="s">
        <v>75</v>
      </c>
      <c r="R146">
        <v>74</v>
      </c>
      <c r="S146">
        <v>-1</v>
      </c>
      <c r="T146" t="s">
        <v>273</v>
      </c>
      <c r="U146" s="1">
        <v>41088</v>
      </c>
      <c r="V146" t="s">
        <v>3820</v>
      </c>
      <c r="W146" t="s">
        <v>32</v>
      </c>
      <c r="X146" t="s">
        <v>49</v>
      </c>
      <c r="Y146" t="s">
        <v>93</v>
      </c>
      <c r="Z146" t="s">
        <v>80</v>
      </c>
      <c r="AA146" t="s">
        <v>51</v>
      </c>
      <c r="AB146" t="s">
        <v>1104</v>
      </c>
      <c r="AC146" t="s">
        <v>248</v>
      </c>
      <c r="AD146" t="s">
        <v>95</v>
      </c>
      <c r="AE146" t="s">
        <v>54</v>
      </c>
    </row>
    <row r="147" spans="1:31" x14ac:dyDescent="0.2">
      <c r="A147">
        <v>20</v>
      </c>
      <c r="B147" t="s">
        <v>31</v>
      </c>
      <c r="C147" t="s">
        <v>32</v>
      </c>
      <c r="D147" t="s">
        <v>33</v>
      </c>
      <c r="E147" t="s">
        <v>34</v>
      </c>
      <c r="F147" t="s">
        <v>1139</v>
      </c>
      <c r="G147" t="s">
        <v>39748</v>
      </c>
      <c r="H147" t="s">
        <v>39749</v>
      </c>
      <c r="I147" t="s">
        <v>39750</v>
      </c>
      <c r="J147" t="s">
        <v>39751</v>
      </c>
      <c r="K147" t="s">
        <v>39752</v>
      </c>
      <c r="L147" t="s">
        <v>39753</v>
      </c>
      <c r="M147" t="s">
        <v>39754</v>
      </c>
      <c r="N147" t="s">
        <v>39755</v>
      </c>
      <c r="O147" t="s">
        <v>39756</v>
      </c>
      <c r="P147" t="s">
        <v>39757</v>
      </c>
      <c r="Q147" t="s">
        <v>39446</v>
      </c>
      <c r="R147">
        <v>65</v>
      </c>
      <c r="S147">
        <v>40000</v>
      </c>
      <c r="T147" t="s">
        <v>91</v>
      </c>
      <c r="U147" s="1">
        <v>41017</v>
      </c>
      <c r="V147" t="s">
        <v>164</v>
      </c>
      <c r="W147" t="s">
        <v>862</v>
      </c>
      <c r="X147" t="s">
        <v>49</v>
      </c>
      <c r="Y147" t="s">
        <v>150</v>
      </c>
      <c r="Z147" t="s">
        <v>218</v>
      </c>
      <c r="AA147" t="s">
        <v>69</v>
      </c>
      <c r="AB147" t="s">
        <v>167</v>
      </c>
      <c r="AC147" t="s">
        <v>71</v>
      </c>
      <c r="AD147" t="s">
        <v>95</v>
      </c>
      <c r="AE147" t="s">
        <v>54</v>
      </c>
    </row>
    <row r="148" spans="1:31" x14ac:dyDescent="0.2">
      <c r="A148">
        <v>20</v>
      </c>
      <c r="B148" t="s">
        <v>620</v>
      </c>
      <c r="C148" t="s">
        <v>32</v>
      </c>
      <c r="D148" t="s">
        <v>33</v>
      </c>
      <c r="E148" t="s">
        <v>170</v>
      </c>
      <c r="F148" t="s">
        <v>35</v>
      </c>
      <c r="G148" t="s">
        <v>40529</v>
      </c>
      <c r="H148" t="s">
        <v>40530</v>
      </c>
      <c r="I148" t="s">
        <v>40531</v>
      </c>
      <c r="J148" t="s">
        <v>40532</v>
      </c>
      <c r="K148" t="s">
        <v>40533</v>
      </c>
      <c r="L148" t="s">
        <v>40534</v>
      </c>
      <c r="M148" t="s">
        <v>40535</v>
      </c>
      <c r="N148" t="s">
        <v>40536</v>
      </c>
      <c r="O148" t="s">
        <v>40537</v>
      </c>
      <c r="P148" t="s">
        <v>40538</v>
      </c>
      <c r="Q148" t="s">
        <v>2374</v>
      </c>
      <c r="R148">
        <v>66</v>
      </c>
      <c r="S148">
        <v>-1</v>
      </c>
      <c r="T148" t="s">
        <v>273</v>
      </c>
      <c r="U148" s="1">
        <v>41088</v>
      </c>
      <c r="V148" t="s">
        <v>1195</v>
      </c>
      <c r="W148" t="s">
        <v>32</v>
      </c>
      <c r="X148" t="s">
        <v>49</v>
      </c>
      <c r="Y148" t="s">
        <v>495</v>
      </c>
      <c r="Z148" t="s">
        <v>475</v>
      </c>
      <c r="AA148" t="s">
        <v>69</v>
      </c>
      <c r="AB148" t="s">
        <v>712</v>
      </c>
      <c r="AC148" t="s">
        <v>170</v>
      </c>
      <c r="AD148" t="s">
        <v>95</v>
      </c>
      <c r="AE148" t="s">
        <v>54</v>
      </c>
    </row>
    <row r="149" spans="1:31" x14ac:dyDescent="0.2">
      <c r="A149">
        <v>20</v>
      </c>
      <c r="B149" t="s">
        <v>154</v>
      </c>
      <c r="C149" t="s">
        <v>155</v>
      </c>
      <c r="D149" t="s">
        <v>501</v>
      </c>
      <c r="E149" t="s">
        <v>32</v>
      </c>
      <c r="F149" t="s">
        <v>221</v>
      </c>
      <c r="G149" t="s">
        <v>41057</v>
      </c>
      <c r="H149" t="s">
        <v>41058</v>
      </c>
      <c r="I149" t="s">
        <v>41059</v>
      </c>
      <c r="J149" t="s">
        <v>41060</v>
      </c>
      <c r="K149" t="s">
        <v>41061</v>
      </c>
      <c r="L149" t="s">
        <v>41062</v>
      </c>
      <c r="M149" t="s">
        <v>41063</v>
      </c>
      <c r="N149" t="s">
        <v>41064</v>
      </c>
      <c r="O149" t="s">
        <v>41065</v>
      </c>
      <c r="P149" t="s">
        <v>41066</v>
      </c>
      <c r="Q149" t="s">
        <v>75</v>
      </c>
      <c r="R149">
        <v>67</v>
      </c>
      <c r="S149">
        <v>-1</v>
      </c>
      <c r="T149" t="s">
        <v>273</v>
      </c>
      <c r="U149" s="1">
        <v>41089</v>
      </c>
      <c r="V149" t="s">
        <v>662</v>
      </c>
      <c r="W149" t="s">
        <v>32</v>
      </c>
      <c r="X149" t="s">
        <v>398</v>
      </c>
      <c r="Y149" t="s">
        <v>192</v>
      </c>
      <c r="Z149" t="s">
        <v>262</v>
      </c>
      <c r="AA149" t="s">
        <v>69</v>
      </c>
      <c r="AB149" t="s">
        <v>1909</v>
      </c>
      <c r="AC149" t="s">
        <v>71</v>
      </c>
      <c r="AD149" t="s">
        <v>447</v>
      </c>
      <c r="AE149" t="s">
        <v>54</v>
      </c>
    </row>
    <row r="150" spans="1:31" x14ac:dyDescent="0.2">
      <c r="A150">
        <v>21</v>
      </c>
      <c r="B150" t="s">
        <v>620</v>
      </c>
      <c r="C150" t="s">
        <v>32</v>
      </c>
      <c r="D150" t="s">
        <v>32</v>
      </c>
      <c r="E150" t="s">
        <v>34</v>
      </c>
      <c r="F150" t="s">
        <v>32</v>
      </c>
      <c r="G150" t="s">
        <v>32</v>
      </c>
      <c r="H150" t="s">
        <v>32</v>
      </c>
      <c r="I150" t="s">
        <v>32</v>
      </c>
      <c r="J150" t="s">
        <v>32</v>
      </c>
      <c r="K150" t="s">
        <v>32</v>
      </c>
      <c r="L150" t="s">
        <v>32</v>
      </c>
      <c r="M150" t="s">
        <v>32</v>
      </c>
      <c r="N150" t="s">
        <v>32</v>
      </c>
      <c r="O150" t="s">
        <v>32</v>
      </c>
      <c r="P150" t="s">
        <v>32</v>
      </c>
      <c r="Q150" t="s">
        <v>32</v>
      </c>
      <c r="R150">
        <v>66</v>
      </c>
      <c r="S150">
        <v>-1</v>
      </c>
      <c r="T150" t="s">
        <v>32</v>
      </c>
      <c r="U150" s="1">
        <v>41063</v>
      </c>
      <c r="V150" t="s">
        <v>48</v>
      </c>
      <c r="W150" t="s">
        <v>32</v>
      </c>
      <c r="X150" t="s">
        <v>49</v>
      </c>
      <c r="Y150" t="s">
        <v>32</v>
      </c>
      <c r="Z150" t="s">
        <v>32</v>
      </c>
      <c r="AA150" t="s">
        <v>69</v>
      </c>
      <c r="AB150" t="s">
        <v>32</v>
      </c>
      <c r="AC150" t="s">
        <v>32</v>
      </c>
      <c r="AD150" t="s">
        <v>95</v>
      </c>
      <c r="AE150" t="s">
        <v>346</v>
      </c>
    </row>
    <row r="151" spans="1:31" x14ac:dyDescent="0.2">
      <c r="A151">
        <v>21</v>
      </c>
      <c r="B151" t="s">
        <v>32</v>
      </c>
      <c r="C151" t="s">
        <v>32</v>
      </c>
      <c r="D151" t="s">
        <v>32</v>
      </c>
      <c r="E151" t="s">
        <v>34</v>
      </c>
      <c r="F151" t="s">
        <v>32</v>
      </c>
      <c r="G151" t="s">
        <v>2070</v>
      </c>
      <c r="H151" t="s">
        <v>32</v>
      </c>
      <c r="I151" t="s">
        <v>32</v>
      </c>
      <c r="J151" t="s">
        <v>32</v>
      </c>
      <c r="K151" t="s">
        <v>32</v>
      </c>
      <c r="L151" t="s">
        <v>32</v>
      </c>
      <c r="M151" t="s">
        <v>32</v>
      </c>
      <c r="N151" t="s">
        <v>32</v>
      </c>
      <c r="O151" t="s">
        <v>32</v>
      </c>
      <c r="P151" t="s">
        <v>32</v>
      </c>
      <c r="Q151" t="s">
        <v>75</v>
      </c>
      <c r="R151">
        <v>65</v>
      </c>
      <c r="S151">
        <v>-1</v>
      </c>
      <c r="T151" t="s">
        <v>47</v>
      </c>
      <c r="U151" s="1">
        <v>41065</v>
      </c>
      <c r="V151" t="s">
        <v>48</v>
      </c>
      <c r="W151" t="s">
        <v>32</v>
      </c>
      <c r="X151" t="s">
        <v>49</v>
      </c>
      <c r="Y151" t="s">
        <v>32</v>
      </c>
      <c r="Z151" t="s">
        <v>32</v>
      </c>
      <c r="AA151" t="s">
        <v>69</v>
      </c>
      <c r="AB151" t="s">
        <v>32</v>
      </c>
      <c r="AC151" t="s">
        <v>32</v>
      </c>
      <c r="AD151" t="s">
        <v>95</v>
      </c>
      <c r="AE151" t="s">
        <v>54</v>
      </c>
    </row>
    <row r="152" spans="1:31" x14ac:dyDescent="0.2">
      <c r="A152">
        <v>21</v>
      </c>
      <c r="B152" t="s">
        <v>96</v>
      </c>
      <c r="C152" t="s">
        <v>32</v>
      </c>
      <c r="D152" t="s">
        <v>182</v>
      </c>
      <c r="E152" t="s">
        <v>170</v>
      </c>
      <c r="F152" t="s">
        <v>221</v>
      </c>
      <c r="G152" t="s">
        <v>2183</v>
      </c>
      <c r="H152" t="s">
        <v>2184</v>
      </c>
      <c r="I152" t="s">
        <v>2185</v>
      </c>
      <c r="J152" t="s">
        <v>2186</v>
      </c>
      <c r="K152" t="s">
        <v>2187</v>
      </c>
      <c r="L152" t="s">
        <v>2188</v>
      </c>
      <c r="M152" t="s">
        <v>2189</v>
      </c>
      <c r="N152" t="s">
        <v>2190</v>
      </c>
      <c r="O152" t="s">
        <v>2191</v>
      </c>
      <c r="P152" t="s">
        <v>2192</v>
      </c>
      <c r="Q152" t="s">
        <v>91</v>
      </c>
      <c r="R152">
        <v>71</v>
      </c>
      <c r="S152">
        <v>-1</v>
      </c>
      <c r="T152" t="s">
        <v>273</v>
      </c>
      <c r="U152" s="1">
        <v>41060</v>
      </c>
      <c r="V152" t="s">
        <v>662</v>
      </c>
      <c r="W152" t="s">
        <v>32</v>
      </c>
      <c r="X152" t="s">
        <v>49</v>
      </c>
      <c r="Y152" t="s">
        <v>79</v>
      </c>
      <c r="Z152" t="s">
        <v>32</v>
      </c>
      <c r="AA152" t="s">
        <v>51</v>
      </c>
      <c r="AB152" t="s">
        <v>712</v>
      </c>
      <c r="AC152" t="s">
        <v>71</v>
      </c>
      <c r="AD152" t="s">
        <v>95</v>
      </c>
      <c r="AE152" t="s">
        <v>54</v>
      </c>
    </row>
    <row r="153" spans="1:31" x14ac:dyDescent="0.2">
      <c r="A153">
        <v>21</v>
      </c>
      <c r="B153" t="s">
        <v>112</v>
      </c>
      <c r="C153" t="s">
        <v>155</v>
      </c>
      <c r="D153" t="s">
        <v>182</v>
      </c>
      <c r="E153" t="s">
        <v>34</v>
      </c>
      <c r="F153" t="s">
        <v>1139</v>
      </c>
      <c r="G153" t="s">
        <v>2636</v>
      </c>
      <c r="H153" t="s">
        <v>2637</v>
      </c>
      <c r="I153" t="s">
        <v>2638</v>
      </c>
      <c r="J153" t="s">
        <v>2639</v>
      </c>
      <c r="K153" t="s">
        <v>2640</v>
      </c>
      <c r="L153" t="s">
        <v>2641</v>
      </c>
      <c r="M153" t="s">
        <v>2642</v>
      </c>
      <c r="N153" t="s">
        <v>2643</v>
      </c>
      <c r="O153" t="s">
        <v>2644</v>
      </c>
      <c r="P153" t="s">
        <v>2645</v>
      </c>
      <c r="Q153" t="s">
        <v>75</v>
      </c>
      <c r="R153">
        <v>74</v>
      </c>
      <c r="S153">
        <v>20000</v>
      </c>
      <c r="T153" t="s">
        <v>231</v>
      </c>
      <c r="U153" s="1">
        <v>40863</v>
      </c>
      <c r="V153" t="s">
        <v>48</v>
      </c>
      <c r="W153" t="s">
        <v>32</v>
      </c>
      <c r="X153" t="s">
        <v>49</v>
      </c>
      <c r="Y153" t="s">
        <v>93</v>
      </c>
      <c r="Z153" t="s">
        <v>298</v>
      </c>
      <c r="AA153" t="s">
        <v>51</v>
      </c>
      <c r="AB153" t="s">
        <v>379</v>
      </c>
      <c r="AC153" t="s">
        <v>71</v>
      </c>
      <c r="AD153" t="s">
        <v>168</v>
      </c>
      <c r="AE153" t="s">
        <v>54</v>
      </c>
    </row>
    <row r="154" spans="1:31" x14ac:dyDescent="0.2">
      <c r="A154">
        <v>21</v>
      </c>
      <c r="B154" t="s">
        <v>620</v>
      </c>
      <c r="C154" t="s">
        <v>155</v>
      </c>
      <c r="D154" t="s">
        <v>182</v>
      </c>
      <c r="E154" t="s">
        <v>34</v>
      </c>
      <c r="F154" t="s">
        <v>35</v>
      </c>
      <c r="G154" t="s">
        <v>2719</v>
      </c>
      <c r="H154" t="s">
        <v>2720</v>
      </c>
      <c r="I154" t="s">
        <v>32</v>
      </c>
      <c r="J154" t="s">
        <v>2721</v>
      </c>
      <c r="K154" t="s">
        <v>2722</v>
      </c>
      <c r="L154" t="s">
        <v>32</v>
      </c>
      <c r="M154" t="s">
        <v>32</v>
      </c>
      <c r="N154" t="s">
        <v>32</v>
      </c>
      <c r="O154" t="s">
        <v>32</v>
      </c>
      <c r="P154" t="s">
        <v>32</v>
      </c>
      <c r="Q154" t="s">
        <v>1349</v>
      </c>
      <c r="R154">
        <v>65</v>
      </c>
      <c r="S154">
        <v>-1</v>
      </c>
      <c r="T154" t="s">
        <v>273</v>
      </c>
      <c r="U154" s="1">
        <v>40878</v>
      </c>
      <c r="V154" t="s">
        <v>164</v>
      </c>
      <c r="W154" t="s">
        <v>32</v>
      </c>
      <c r="X154" t="s">
        <v>49</v>
      </c>
      <c r="Y154" t="s">
        <v>93</v>
      </c>
      <c r="Z154" t="s">
        <v>205</v>
      </c>
      <c r="AA154" t="s">
        <v>69</v>
      </c>
      <c r="AB154" t="s">
        <v>344</v>
      </c>
      <c r="AC154" t="s">
        <v>71</v>
      </c>
      <c r="AD154" t="s">
        <v>168</v>
      </c>
      <c r="AE154" t="s">
        <v>54</v>
      </c>
    </row>
    <row r="155" spans="1:31" x14ac:dyDescent="0.2">
      <c r="A155">
        <v>21</v>
      </c>
      <c r="B155" t="s">
        <v>169</v>
      </c>
      <c r="C155" t="s">
        <v>113</v>
      </c>
      <c r="D155" t="s">
        <v>33</v>
      </c>
      <c r="E155" t="s">
        <v>32</v>
      </c>
      <c r="F155" t="s">
        <v>221</v>
      </c>
      <c r="G155" t="s">
        <v>3304</v>
      </c>
      <c r="H155" t="s">
        <v>3305</v>
      </c>
      <c r="I155" t="s">
        <v>3306</v>
      </c>
      <c r="J155" t="s">
        <v>846</v>
      </c>
      <c r="K155" t="s">
        <v>3307</v>
      </c>
      <c r="L155" t="s">
        <v>3308</v>
      </c>
      <c r="M155" t="s">
        <v>3309</v>
      </c>
      <c r="N155" t="s">
        <v>3310</v>
      </c>
      <c r="O155" t="s">
        <v>32</v>
      </c>
      <c r="P155" t="s">
        <v>3311</v>
      </c>
      <c r="Q155" t="s">
        <v>67</v>
      </c>
      <c r="R155">
        <v>69</v>
      </c>
      <c r="S155">
        <v>-1</v>
      </c>
      <c r="T155" t="s">
        <v>1066</v>
      </c>
      <c r="U155" s="1">
        <v>41074</v>
      </c>
      <c r="V155" t="s">
        <v>164</v>
      </c>
      <c r="W155" t="s">
        <v>32</v>
      </c>
      <c r="X155" t="s">
        <v>49</v>
      </c>
      <c r="Y155" t="s">
        <v>79</v>
      </c>
      <c r="Z155" t="s">
        <v>32</v>
      </c>
      <c r="AA155" t="s">
        <v>51</v>
      </c>
      <c r="AB155" t="s">
        <v>344</v>
      </c>
      <c r="AC155" t="s">
        <v>71</v>
      </c>
      <c r="AD155" t="s">
        <v>168</v>
      </c>
      <c r="AE155" t="s">
        <v>54</v>
      </c>
    </row>
    <row r="156" spans="1:31" x14ac:dyDescent="0.2">
      <c r="A156">
        <v>21</v>
      </c>
      <c r="B156" t="s">
        <v>96</v>
      </c>
      <c r="C156" t="s">
        <v>32</v>
      </c>
      <c r="D156" t="s">
        <v>33</v>
      </c>
      <c r="E156" t="s">
        <v>34</v>
      </c>
      <c r="F156" t="s">
        <v>35</v>
      </c>
      <c r="G156" t="s">
        <v>3580</v>
      </c>
      <c r="H156" t="s">
        <v>3581</v>
      </c>
      <c r="I156" t="s">
        <v>3582</v>
      </c>
      <c r="J156" t="s">
        <v>3583</v>
      </c>
      <c r="K156" t="s">
        <v>32</v>
      </c>
      <c r="L156" t="s">
        <v>3584</v>
      </c>
      <c r="M156" t="s">
        <v>32</v>
      </c>
      <c r="N156" t="s">
        <v>3585</v>
      </c>
      <c r="O156" t="s">
        <v>32</v>
      </c>
      <c r="P156" t="s">
        <v>3586</v>
      </c>
      <c r="Q156" t="s">
        <v>924</v>
      </c>
      <c r="R156">
        <v>72</v>
      </c>
      <c r="S156">
        <v>-1</v>
      </c>
      <c r="T156" t="s">
        <v>136</v>
      </c>
      <c r="U156" s="1">
        <v>41000</v>
      </c>
      <c r="V156" t="s">
        <v>48</v>
      </c>
      <c r="W156" t="s">
        <v>32</v>
      </c>
      <c r="X156" t="s">
        <v>49</v>
      </c>
      <c r="Y156" t="s">
        <v>32</v>
      </c>
      <c r="Z156" t="s">
        <v>32</v>
      </c>
      <c r="AA156" t="s">
        <v>51</v>
      </c>
      <c r="AB156" t="s">
        <v>233</v>
      </c>
      <c r="AC156" t="s">
        <v>71</v>
      </c>
      <c r="AD156" t="s">
        <v>3587</v>
      </c>
      <c r="AE156" t="s">
        <v>54</v>
      </c>
    </row>
    <row r="157" spans="1:31" x14ac:dyDescent="0.2">
      <c r="A157">
        <v>21</v>
      </c>
      <c r="B157" t="s">
        <v>31</v>
      </c>
      <c r="C157" t="s">
        <v>955</v>
      </c>
      <c r="D157" t="s">
        <v>98</v>
      </c>
      <c r="E157" t="s">
        <v>170</v>
      </c>
      <c r="F157" t="s">
        <v>56</v>
      </c>
      <c r="G157" t="s">
        <v>3637</v>
      </c>
      <c r="H157" t="s">
        <v>3638</v>
      </c>
      <c r="I157" t="s">
        <v>3639</v>
      </c>
      <c r="J157" t="s">
        <v>3640</v>
      </c>
      <c r="K157" t="s">
        <v>3641</v>
      </c>
      <c r="L157" t="s">
        <v>3642</v>
      </c>
      <c r="M157" t="s">
        <v>3643</v>
      </c>
      <c r="N157" t="s">
        <v>3644</v>
      </c>
      <c r="O157" t="s">
        <v>3645</v>
      </c>
      <c r="P157" t="s">
        <v>3646</v>
      </c>
      <c r="Q157" t="s">
        <v>32</v>
      </c>
      <c r="R157">
        <v>67</v>
      </c>
      <c r="S157">
        <v>-1</v>
      </c>
      <c r="T157" t="s">
        <v>47</v>
      </c>
      <c r="U157" s="1">
        <v>41081</v>
      </c>
      <c r="V157" t="s">
        <v>48</v>
      </c>
      <c r="W157" t="s">
        <v>78</v>
      </c>
      <c r="X157" t="s">
        <v>398</v>
      </c>
      <c r="Y157" t="s">
        <v>261</v>
      </c>
      <c r="Z157" t="s">
        <v>246</v>
      </c>
      <c r="AA157" t="s">
        <v>69</v>
      </c>
      <c r="AB157" t="s">
        <v>344</v>
      </c>
      <c r="AC157" t="s">
        <v>71</v>
      </c>
      <c r="AD157" t="s">
        <v>332</v>
      </c>
      <c r="AE157" t="s">
        <v>54</v>
      </c>
    </row>
    <row r="158" spans="1:31" x14ac:dyDescent="0.2">
      <c r="A158">
        <v>21</v>
      </c>
      <c r="B158" t="s">
        <v>96</v>
      </c>
      <c r="C158" t="s">
        <v>155</v>
      </c>
      <c r="D158" t="s">
        <v>33</v>
      </c>
      <c r="E158" t="s">
        <v>34</v>
      </c>
      <c r="F158" t="s">
        <v>35</v>
      </c>
      <c r="G158" t="s">
        <v>3782</v>
      </c>
      <c r="H158" t="s">
        <v>3783</v>
      </c>
      <c r="I158" t="s">
        <v>3784</v>
      </c>
      <c r="J158" t="s">
        <v>3785</v>
      </c>
      <c r="K158" t="s">
        <v>3786</v>
      </c>
      <c r="L158" t="s">
        <v>3787</v>
      </c>
      <c r="M158" t="s">
        <v>32</v>
      </c>
      <c r="N158" t="s">
        <v>32</v>
      </c>
      <c r="O158" t="s">
        <v>32</v>
      </c>
      <c r="P158" t="s">
        <v>32</v>
      </c>
      <c r="Q158" t="s">
        <v>32</v>
      </c>
      <c r="R158">
        <v>65</v>
      </c>
      <c r="S158">
        <v>20000</v>
      </c>
      <c r="T158" t="s">
        <v>560</v>
      </c>
      <c r="U158" s="1">
        <v>41073</v>
      </c>
      <c r="V158" t="s">
        <v>3194</v>
      </c>
      <c r="W158" t="s">
        <v>92</v>
      </c>
      <c r="X158" t="s">
        <v>49</v>
      </c>
      <c r="Y158" t="s">
        <v>245</v>
      </c>
      <c r="Z158" t="s">
        <v>32</v>
      </c>
      <c r="AA158" t="s">
        <v>69</v>
      </c>
      <c r="AB158" t="s">
        <v>124</v>
      </c>
      <c r="AC158" t="s">
        <v>71</v>
      </c>
      <c r="AD158" t="s">
        <v>95</v>
      </c>
      <c r="AE158" t="s">
        <v>54</v>
      </c>
    </row>
    <row r="159" spans="1:31" x14ac:dyDescent="0.2">
      <c r="A159">
        <v>21</v>
      </c>
      <c r="B159" t="s">
        <v>55</v>
      </c>
      <c r="C159" t="s">
        <v>32</v>
      </c>
      <c r="D159" t="s">
        <v>33</v>
      </c>
      <c r="E159" t="s">
        <v>34</v>
      </c>
      <c r="F159" t="s">
        <v>773</v>
      </c>
      <c r="G159" t="s">
        <v>4954</v>
      </c>
      <c r="H159" t="s">
        <v>4955</v>
      </c>
      <c r="I159" t="s">
        <v>4956</v>
      </c>
      <c r="J159" t="s">
        <v>32</v>
      </c>
      <c r="K159" t="s">
        <v>4957</v>
      </c>
      <c r="L159" t="s">
        <v>4958</v>
      </c>
      <c r="M159" t="s">
        <v>4959</v>
      </c>
      <c r="N159" t="s">
        <v>4960</v>
      </c>
      <c r="O159" t="s">
        <v>4961</v>
      </c>
      <c r="P159" t="s">
        <v>4962</v>
      </c>
      <c r="Q159" t="s">
        <v>67</v>
      </c>
      <c r="R159">
        <v>70</v>
      </c>
      <c r="S159">
        <v>40000</v>
      </c>
      <c r="T159" t="s">
        <v>163</v>
      </c>
      <c r="U159" s="1">
        <v>41077</v>
      </c>
      <c r="V159" t="s">
        <v>548</v>
      </c>
      <c r="W159" t="s">
        <v>32</v>
      </c>
      <c r="X159" t="s">
        <v>49</v>
      </c>
      <c r="Y159" t="s">
        <v>79</v>
      </c>
      <c r="Z159" t="s">
        <v>4341</v>
      </c>
      <c r="AA159" t="s">
        <v>51</v>
      </c>
      <c r="AB159" t="s">
        <v>152</v>
      </c>
      <c r="AC159" t="s">
        <v>71</v>
      </c>
      <c r="AD159" t="s">
        <v>4963</v>
      </c>
      <c r="AE159" t="s">
        <v>54</v>
      </c>
    </row>
    <row r="160" spans="1:31" x14ac:dyDescent="0.2">
      <c r="A160">
        <v>21</v>
      </c>
      <c r="B160" t="s">
        <v>55</v>
      </c>
      <c r="C160" t="s">
        <v>32</v>
      </c>
      <c r="D160" t="s">
        <v>33</v>
      </c>
      <c r="E160" t="s">
        <v>34</v>
      </c>
      <c r="F160" t="s">
        <v>32</v>
      </c>
      <c r="G160" t="s">
        <v>5023</v>
      </c>
      <c r="H160" t="s">
        <v>32</v>
      </c>
      <c r="I160" t="s">
        <v>32</v>
      </c>
      <c r="J160" t="s">
        <v>32</v>
      </c>
      <c r="K160" t="s">
        <v>32</v>
      </c>
      <c r="L160" t="s">
        <v>32</v>
      </c>
      <c r="M160" t="s">
        <v>32</v>
      </c>
      <c r="N160" t="s">
        <v>32</v>
      </c>
      <c r="O160" t="s">
        <v>32</v>
      </c>
      <c r="P160" t="s">
        <v>5024</v>
      </c>
      <c r="Q160" t="s">
        <v>32</v>
      </c>
      <c r="R160">
        <v>72</v>
      </c>
      <c r="S160">
        <v>-1</v>
      </c>
      <c r="T160" t="s">
        <v>215</v>
      </c>
      <c r="U160" s="1">
        <v>41089</v>
      </c>
      <c r="V160" t="s">
        <v>1598</v>
      </c>
      <c r="W160" t="s">
        <v>92</v>
      </c>
      <c r="X160" t="s">
        <v>49</v>
      </c>
      <c r="Y160" t="s">
        <v>32</v>
      </c>
      <c r="Z160" t="s">
        <v>32</v>
      </c>
      <c r="AA160" t="s">
        <v>51</v>
      </c>
      <c r="AB160" t="s">
        <v>110</v>
      </c>
      <c r="AC160" t="s">
        <v>111</v>
      </c>
      <c r="AD160" t="s">
        <v>95</v>
      </c>
      <c r="AE160" t="s">
        <v>54</v>
      </c>
    </row>
    <row r="161" spans="1:31" x14ac:dyDescent="0.2">
      <c r="A161">
        <v>21</v>
      </c>
      <c r="B161" t="s">
        <v>96</v>
      </c>
      <c r="C161" t="s">
        <v>32</v>
      </c>
      <c r="D161" t="s">
        <v>33</v>
      </c>
      <c r="E161" t="s">
        <v>170</v>
      </c>
      <c r="F161" t="s">
        <v>32</v>
      </c>
      <c r="G161" t="s">
        <v>5680</v>
      </c>
      <c r="H161" t="s">
        <v>5681</v>
      </c>
      <c r="I161" t="s">
        <v>5682</v>
      </c>
      <c r="J161" t="s">
        <v>5683</v>
      </c>
      <c r="K161" t="s">
        <v>5684</v>
      </c>
      <c r="L161" t="s">
        <v>5685</v>
      </c>
      <c r="M161" t="s">
        <v>5686</v>
      </c>
      <c r="N161" t="s">
        <v>5687</v>
      </c>
      <c r="O161" t="s">
        <v>5688</v>
      </c>
      <c r="P161" t="s">
        <v>5689</v>
      </c>
      <c r="Q161" t="s">
        <v>75</v>
      </c>
      <c r="R161">
        <v>67</v>
      </c>
      <c r="S161">
        <v>-1</v>
      </c>
      <c r="T161" t="s">
        <v>1959</v>
      </c>
      <c r="U161" s="1">
        <v>40995</v>
      </c>
      <c r="V161" t="s">
        <v>164</v>
      </c>
      <c r="W161" t="s">
        <v>32</v>
      </c>
      <c r="X161" t="s">
        <v>49</v>
      </c>
      <c r="Y161" t="s">
        <v>192</v>
      </c>
      <c r="Z161" t="s">
        <v>520</v>
      </c>
      <c r="AA161" t="s">
        <v>51</v>
      </c>
      <c r="AB161" t="s">
        <v>233</v>
      </c>
      <c r="AC161" t="s">
        <v>111</v>
      </c>
      <c r="AD161" t="s">
        <v>5690</v>
      </c>
      <c r="AE161" t="s">
        <v>265</v>
      </c>
    </row>
    <row r="162" spans="1:31" x14ac:dyDescent="0.2">
      <c r="A162">
        <v>21</v>
      </c>
      <c r="B162" t="s">
        <v>55</v>
      </c>
      <c r="C162" t="s">
        <v>155</v>
      </c>
      <c r="D162" t="s">
        <v>33</v>
      </c>
      <c r="E162" t="s">
        <v>34</v>
      </c>
      <c r="F162" t="s">
        <v>35</v>
      </c>
      <c r="G162" t="s">
        <v>6210</v>
      </c>
      <c r="H162" t="s">
        <v>6211</v>
      </c>
      <c r="I162" t="s">
        <v>6212</v>
      </c>
      <c r="J162" t="s">
        <v>6213</v>
      </c>
      <c r="K162" t="s">
        <v>6214</v>
      </c>
      <c r="L162" t="s">
        <v>6215</v>
      </c>
      <c r="M162" t="s">
        <v>6216</v>
      </c>
      <c r="N162" t="s">
        <v>6217</v>
      </c>
      <c r="O162" t="s">
        <v>32</v>
      </c>
      <c r="P162" t="s">
        <v>32</v>
      </c>
      <c r="Q162" t="s">
        <v>67</v>
      </c>
      <c r="R162">
        <v>69</v>
      </c>
      <c r="S162">
        <v>-1</v>
      </c>
      <c r="T162" t="s">
        <v>273</v>
      </c>
      <c r="U162" s="1">
        <v>41080</v>
      </c>
      <c r="V162" t="s">
        <v>1195</v>
      </c>
      <c r="W162" t="s">
        <v>32</v>
      </c>
      <c r="X162" t="s">
        <v>244</v>
      </c>
      <c r="Y162" t="s">
        <v>32</v>
      </c>
      <c r="Z162" t="s">
        <v>1255</v>
      </c>
      <c r="AA162" t="s">
        <v>51</v>
      </c>
      <c r="AB162" t="s">
        <v>233</v>
      </c>
      <c r="AC162" t="s">
        <v>71</v>
      </c>
      <c r="AD162" t="s">
        <v>511</v>
      </c>
      <c r="AE162" t="s">
        <v>54</v>
      </c>
    </row>
    <row r="163" spans="1:31" x14ac:dyDescent="0.2">
      <c r="A163">
        <v>21</v>
      </c>
      <c r="B163" t="s">
        <v>96</v>
      </c>
      <c r="C163" t="s">
        <v>155</v>
      </c>
      <c r="D163" t="s">
        <v>33</v>
      </c>
      <c r="E163" t="s">
        <v>170</v>
      </c>
      <c r="F163" t="s">
        <v>32</v>
      </c>
      <c r="G163" t="s">
        <v>7017</v>
      </c>
      <c r="H163" t="s">
        <v>32</v>
      </c>
      <c r="I163" t="s">
        <v>32</v>
      </c>
      <c r="J163" t="s">
        <v>32</v>
      </c>
      <c r="K163" t="s">
        <v>32</v>
      </c>
      <c r="L163" t="s">
        <v>32</v>
      </c>
      <c r="M163" t="s">
        <v>32</v>
      </c>
      <c r="N163" t="s">
        <v>32</v>
      </c>
      <c r="O163" t="s">
        <v>32</v>
      </c>
      <c r="P163" t="s">
        <v>32</v>
      </c>
      <c r="Q163" t="s">
        <v>91</v>
      </c>
      <c r="R163">
        <v>57</v>
      </c>
      <c r="S163">
        <v>-1</v>
      </c>
      <c r="T163" t="s">
        <v>32</v>
      </c>
      <c r="U163" s="1">
        <v>40941</v>
      </c>
      <c r="V163" t="s">
        <v>48</v>
      </c>
      <c r="W163" t="s">
        <v>32</v>
      </c>
      <c r="X163" t="s">
        <v>49</v>
      </c>
      <c r="Y163" t="s">
        <v>32</v>
      </c>
      <c r="Z163" t="s">
        <v>32</v>
      </c>
      <c r="AA163" t="s">
        <v>69</v>
      </c>
      <c r="AB163" t="s">
        <v>1243</v>
      </c>
      <c r="AC163" t="s">
        <v>71</v>
      </c>
      <c r="AD163" t="s">
        <v>7018</v>
      </c>
      <c r="AE163" t="s">
        <v>54</v>
      </c>
    </row>
    <row r="164" spans="1:31" x14ac:dyDescent="0.2">
      <c r="A164">
        <v>21</v>
      </c>
      <c r="B164" t="s">
        <v>400</v>
      </c>
      <c r="C164" t="s">
        <v>32</v>
      </c>
      <c r="D164" t="s">
        <v>501</v>
      </c>
      <c r="E164" t="s">
        <v>34</v>
      </c>
      <c r="F164" t="s">
        <v>221</v>
      </c>
      <c r="G164" t="s">
        <v>7065</v>
      </c>
      <c r="H164" t="s">
        <v>7066</v>
      </c>
      <c r="I164" t="s">
        <v>7067</v>
      </c>
      <c r="J164" t="s">
        <v>7068</v>
      </c>
      <c r="K164" t="s">
        <v>7069</v>
      </c>
      <c r="L164" t="s">
        <v>7070</v>
      </c>
      <c r="M164" t="s">
        <v>7071</v>
      </c>
      <c r="N164" t="s">
        <v>7072</v>
      </c>
      <c r="O164" t="s">
        <v>7073</v>
      </c>
      <c r="P164" t="s">
        <v>7074</v>
      </c>
      <c r="Q164" t="s">
        <v>7075</v>
      </c>
      <c r="R164">
        <v>60</v>
      </c>
      <c r="S164">
        <v>20000</v>
      </c>
      <c r="T164" t="s">
        <v>273</v>
      </c>
      <c r="U164" s="1">
        <v>41003</v>
      </c>
      <c r="V164" t="s">
        <v>3820</v>
      </c>
      <c r="W164" t="s">
        <v>32</v>
      </c>
      <c r="X164" t="s">
        <v>49</v>
      </c>
      <c r="Y164" t="s">
        <v>93</v>
      </c>
      <c r="Z164" t="s">
        <v>166</v>
      </c>
      <c r="AA164" t="s">
        <v>69</v>
      </c>
      <c r="AB164" t="s">
        <v>263</v>
      </c>
      <c r="AC164" t="s">
        <v>71</v>
      </c>
      <c r="AD164" t="s">
        <v>7076</v>
      </c>
      <c r="AE164" t="s">
        <v>54</v>
      </c>
    </row>
    <row r="165" spans="1:31" x14ac:dyDescent="0.2">
      <c r="A165">
        <v>21</v>
      </c>
      <c r="B165" t="s">
        <v>96</v>
      </c>
      <c r="C165" t="s">
        <v>155</v>
      </c>
      <c r="D165" t="s">
        <v>501</v>
      </c>
      <c r="E165" t="s">
        <v>34</v>
      </c>
      <c r="F165" t="s">
        <v>35</v>
      </c>
      <c r="G165" t="s">
        <v>7381</v>
      </c>
      <c r="H165" t="s">
        <v>7382</v>
      </c>
      <c r="I165" t="s">
        <v>7383</v>
      </c>
      <c r="J165" t="s">
        <v>7384</v>
      </c>
      <c r="K165" t="s">
        <v>7385</v>
      </c>
      <c r="L165" t="s">
        <v>7386</v>
      </c>
      <c r="M165" t="s">
        <v>7387</v>
      </c>
      <c r="N165" t="s">
        <v>7388</v>
      </c>
      <c r="O165" t="s">
        <v>7389</v>
      </c>
      <c r="P165" t="s">
        <v>7390</v>
      </c>
      <c r="Q165" t="s">
        <v>1364</v>
      </c>
      <c r="R165">
        <v>69</v>
      </c>
      <c r="S165">
        <v>-1</v>
      </c>
      <c r="T165" t="s">
        <v>273</v>
      </c>
      <c r="U165" s="1">
        <v>41090</v>
      </c>
      <c r="V165" t="s">
        <v>607</v>
      </c>
      <c r="W165" t="s">
        <v>217</v>
      </c>
      <c r="X165" t="s">
        <v>49</v>
      </c>
      <c r="Y165" t="s">
        <v>192</v>
      </c>
      <c r="Z165" t="s">
        <v>475</v>
      </c>
      <c r="AA165" t="s">
        <v>51</v>
      </c>
      <c r="AB165" t="s">
        <v>852</v>
      </c>
      <c r="AC165" t="s">
        <v>71</v>
      </c>
      <c r="AD165" t="s">
        <v>168</v>
      </c>
      <c r="AE165" t="s">
        <v>54</v>
      </c>
    </row>
    <row r="166" spans="1:31" x14ac:dyDescent="0.2">
      <c r="A166">
        <v>21</v>
      </c>
      <c r="B166" t="s">
        <v>620</v>
      </c>
      <c r="C166" t="s">
        <v>155</v>
      </c>
      <c r="D166" t="s">
        <v>33</v>
      </c>
      <c r="E166" t="s">
        <v>34</v>
      </c>
      <c r="F166" t="s">
        <v>35</v>
      </c>
      <c r="G166" t="s">
        <v>7393</v>
      </c>
      <c r="H166" t="s">
        <v>7394</v>
      </c>
      <c r="I166" t="s">
        <v>7395</v>
      </c>
      <c r="J166" t="s">
        <v>7396</v>
      </c>
      <c r="K166" t="s">
        <v>7397</v>
      </c>
      <c r="L166" t="s">
        <v>7398</v>
      </c>
      <c r="M166" t="s">
        <v>32</v>
      </c>
      <c r="N166" t="s">
        <v>7399</v>
      </c>
      <c r="O166" t="s">
        <v>7400</v>
      </c>
      <c r="P166" t="s">
        <v>7401</v>
      </c>
      <c r="Q166" t="s">
        <v>75</v>
      </c>
      <c r="R166">
        <v>68</v>
      </c>
      <c r="S166">
        <v>-1</v>
      </c>
      <c r="T166" t="s">
        <v>560</v>
      </c>
      <c r="U166" s="1">
        <v>41035</v>
      </c>
      <c r="V166" t="s">
        <v>164</v>
      </c>
      <c r="W166" t="s">
        <v>32</v>
      </c>
      <c r="X166" t="s">
        <v>49</v>
      </c>
      <c r="Y166" t="s">
        <v>192</v>
      </c>
      <c r="Z166" t="s">
        <v>151</v>
      </c>
      <c r="AA166" t="s">
        <v>69</v>
      </c>
      <c r="AB166" t="s">
        <v>1243</v>
      </c>
      <c r="AC166" t="s">
        <v>71</v>
      </c>
      <c r="AD166" t="s">
        <v>1440</v>
      </c>
      <c r="AE166" t="s">
        <v>54</v>
      </c>
    </row>
    <row r="167" spans="1:31" x14ac:dyDescent="0.2">
      <c r="A167">
        <v>21</v>
      </c>
      <c r="B167" t="s">
        <v>55</v>
      </c>
      <c r="C167" t="s">
        <v>83</v>
      </c>
      <c r="D167" t="s">
        <v>33</v>
      </c>
      <c r="E167" t="s">
        <v>34</v>
      </c>
      <c r="F167" t="s">
        <v>32</v>
      </c>
      <c r="G167" t="s">
        <v>8446</v>
      </c>
      <c r="H167" t="s">
        <v>8447</v>
      </c>
      <c r="I167" t="s">
        <v>8448</v>
      </c>
      <c r="J167" t="s">
        <v>8449</v>
      </c>
      <c r="K167" t="s">
        <v>8450</v>
      </c>
      <c r="L167" t="s">
        <v>32</v>
      </c>
      <c r="M167" t="s">
        <v>8451</v>
      </c>
      <c r="N167" t="s">
        <v>8452</v>
      </c>
      <c r="O167" t="s">
        <v>8453</v>
      </c>
      <c r="P167" t="s">
        <v>8454</v>
      </c>
      <c r="Q167" t="s">
        <v>75</v>
      </c>
      <c r="R167">
        <v>68</v>
      </c>
      <c r="S167">
        <v>-1</v>
      </c>
      <c r="T167" t="s">
        <v>47</v>
      </c>
      <c r="U167" s="1">
        <v>41090</v>
      </c>
      <c r="V167" t="s">
        <v>48</v>
      </c>
      <c r="W167" t="s">
        <v>92</v>
      </c>
      <c r="X167" t="s">
        <v>49</v>
      </c>
      <c r="Y167" t="s">
        <v>150</v>
      </c>
      <c r="Z167" t="s">
        <v>1041</v>
      </c>
      <c r="AA167" t="s">
        <v>69</v>
      </c>
      <c r="AB167" t="s">
        <v>344</v>
      </c>
      <c r="AC167" t="s">
        <v>71</v>
      </c>
      <c r="AD167" t="s">
        <v>95</v>
      </c>
      <c r="AE167" t="s">
        <v>54</v>
      </c>
    </row>
    <row r="168" spans="1:31" x14ac:dyDescent="0.2">
      <c r="A168">
        <v>21</v>
      </c>
      <c r="B168" t="s">
        <v>32</v>
      </c>
      <c r="C168" t="s">
        <v>32</v>
      </c>
      <c r="D168" t="s">
        <v>33</v>
      </c>
      <c r="E168" t="s">
        <v>34</v>
      </c>
      <c r="F168" t="s">
        <v>310</v>
      </c>
      <c r="G168" t="s">
        <v>8637</v>
      </c>
      <c r="H168" t="s">
        <v>8638</v>
      </c>
      <c r="I168" t="s">
        <v>8639</v>
      </c>
      <c r="J168" t="s">
        <v>8640</v>
      </c>
      <c r="K168" t="s">
        <v>8641</v>
      </c>
      <c r="L168" t="s">
        <v>8642</v>
      </c>
      <c r="M168" t="s">
        <v>8643</v>
      </c>
      <c r="N168" t="s">
        <v>8644</v>
      </c>
      <c r="O168" t="s">
        <v>8645</v>
      </c>
      <c r="P168" t="s">
        <v>8646</v>
      </c>
      <c r="Q168" t="s">
        <v>108</v>
      </c>
      <c r="R168">
        <v>66</v>
      </c>
      <c r="S168">
        <v>20000</v>
      </c>
      <c r="T168" t="s">
        <v>68</v>
      </c>
      <c r="U168" s="1">
        <v>41085</v>
      </c>
      <c r="V168" t="s">
        <v>260</v>
      </c>
      <c r="W168" t="s">
        <v>32</v>
      </c>
      <c r="X168" t="s">
        <v>49</v>
      </c>
      <c r="Y168" t="s">
        <v>93</v>
      </c>
      <c r="Z168" t="s">
        <v>50</v>
      </c>
      <c r="AA168" t="s">
        <v>69</v>
      </c>
      <c r="AB168" t="s">
        <v>1266</v>
      </c>
      <c r="AC168" t="s">
        <v>71</v>
      </c>
      <c r="AD168" t="s">
        <v>8647</v>
      </c>
      <c r="AE168" t="s">
        <v>54</v>
      </c>
    </row>
    <row r="169" spans="1:31" x14ac:dyDescent="0.2">
      <c r="A169">
        <v>21</v>
      </c>
      <c r="B169" t="s">
        <v>96</v>
      </c>
      <c r="C169" t="s">
        <v>155</v>
      </c>
      <c r="D169" t="s">
        <v>98</v>
      </c>
      <c r="E169" t="s">
        <v>170</v>
      </c>
      <c r="F169" t="s">
        <v>35</v>
      </c>
      <c r="G169" t="s">
        <v>8994</v>
      </c>
      <c r="H169" t="s">
        <v>8995</v>
      </c>
      <c r="I169" t="s">
        <v>8996</v>
      </c>
      <c r="J169" t="s">
        <v>8997</v>
      </c>
      <c r="K169" t="s">
        <v>8998</v>
      </c>
      <c r="L169" t="s">
        <v>8999</v>
      </c>
      <c r="M169" t="s">
        <v>9000</v>
      </c>
      <c r="N169" t="s">
        <v>9001</v>
      </c>
      <c r="O169" t="s">
        <v>32</v>
      </c>
      <c r="P169" t="s">
        <v>9002</v>
      </c>
      <c r="Q169" t="s">
        <v>75</v>
      </c>
      <c r="R169">
        <v>71</v>
      </c>
      <c r="S169">
        <v>20000</v>
      </c>
      <c r="T169" t="s">
        <v>446</v>
      </c>
      <c r="U169" s="1">
        <v>41089</v>
      </c>
      <c r="V169" t="s">
        <v>274</v>
      </c>
      <c r="W169" t="s">
        <v>32</v>
      </c>
      <c r="X169" t="s">
        <v>49</v>
      </c>
      <c r="Y169" t="s">
        <v>93</v>
      </c>
      <c r="Z169" t="s">
        <v>422</v>
      </c>
      <c r="AA169" t="s">
        <v>51</v>
      </c>
      <c r="AB169" t="s">
        <v>285</v>
      </c>
      <c r="AC169" t="s">
        <v>220</v>
      </c>
      <c r="AD169" t="s">
        <v>3636</v>
      </c>
      <c r="AE169" t="s">
        <v>54</v>
      </c>
    </row>
    <row r="170" spans="1:31" x14ac:dyDescent="0.2">
      <c r="A170">
        <v>21</v>
      </c>
      <c r="B170" t="s">
        <v>96</v>
      </c>
      <c r="C170" t="s">
        <v>83</v>
      </c>
      <c r="D170" t="s">
        <v>501</v>
      </c>
      <c r="E170" t="s">
        <v>34</v>
      </c>
      <c r="F170" t="s">
        <v>310</v>
      </c>
      <c r="G170" t="s">
        <v>9243</v>
      </c>
      <c r="H170" t="s">
        <v>9244</v>
      </c>
      <c r="I170" t="s">
        <v>9245</v>
      </c>
      <c r="J170" t="s">
        <v>9246</v>
      </c>
      <c r="K170" t="s">
        <v>9247</v>
      </c>
      <c r="L170" t="s">
        <v>9248</v>
      </c>
      <c r="M170" t="s">
        <v>9249</v>
      </c>
      <c r="N170" t="s">
        <v>9250</v>
      </c>
      <c r="O170" t="s">
        <v>9251</v>
      </c>
      <c r="P170" t="s">
        <v>9252</v>
      </c>
      <c r="Q170" t="s">
        <v>588</v>
      </c>
      <c r="R170">
        <v>65</v>
      </c>
      <c r="S170">
        <v>-1</v>
      </c>
      <c r="T170" t="s">
        <v>32</v>
      </c>
      <c r="U170" s="1">
        <v>41089</v>
      </c>
      <c r="V170" t="s">
        <v>48</v>
      </c>
      <c r="W170" t="s">
        <v>92</v>
      </c>
      <c r="X170" t="s">
        <v>49</v>
      </c>
      <c r="Y170" t="s">
        <v>93</v>
      </c>
      <c r="Z170" t="s">
        <v>388</v>
      </c>
      <c r="AA170" t="s">
        <v>69</v>
      </c>
      <c r="AB170" t="s">
        <v>852</v>
      </c>
      <c r="AC170" t="s">
        <v>71</v>
      </c>
      <c r="AD170" t="s">
        <v>9253</v>
      </c>
      <c r="AE170" t="s">
        <v>54</v>
      </c>
    </row>
    <row r="171" spans="1:31" x14ac:dyDescent="0.2">
      <c r="A171">
        <v>21</v>
      </c>
      <c r="B171" t="s">
        <v>96</v>
      </c>
      <c r="C171" t="s">
        <v>522</v>
      </c>
      <c r="D171" t="s">
        <v>33</v>
      </c>
      <c r="E171" t="s">
        <v>32</v>
      </c>
      <c r="F171" t="s">
        <v>35</v>
      </c>
      <c r="G171" t="s">
        <v>9658</v>
      </c>
      <c r="H171" t="s">
        <v>9659</v>
      </c>
      <c r="I171" t="s">
        <v>32</v>
      </c>
      <c r="J171" t="s">
        <v>9660</v>
      </c>
      <c r="K171" t="s">
        <v>9661</v>
      </c>
      <c r="L171" t="s">
        <v>9662</v>
      </c>
      <c r="M171" t="s">
        <v>9663</v>
      </c>
      <c r="N171" t="s">
        <v>9664</v>
      </c>
      <c r="O171" t="s">
        <v>9665</v>
      </c>
      <c r="P171" t="s">
        <v>9666</v>
      </c>
      <c r="Q171" t="s">
        <v>75</v>
      </c>
      <c r="R171">
        <v>75</v>
      </c>
      <c r="S171">
        <v>-1</v>
      </c>
      <c r="T171" t="s">
        <v>136</v>
      </c>
      <c r="U171" s="1">
        <v>41082</v>
      </c>
      <c r="V171" t="s">
        <v>260</v>
      </c>
      <c r="W171" t="s">
        <v>32</v>
      </c>
      <c r="X171" t="s">
        <v>49</v>
      </c>
      <c r="Y171" t="s">
        <v>32</v>
      </c>
      <c r="Z171" t="s">
        <v>322</v>
      </c>
      <c r="AA171" t="s">
        <v>51</v>
      </c>
      <c r="AB171" t="s">
        <v>233</v>
      </c>
      <c r="AC171" t="s">
        <v>71</v>
      </c>
      <c r="AD171" t="s">
        <v>168</v>
      </c>
      <c r="AE171" t="s">
        <v>54</v>
      </c>
    </row>
    <row r="172" spans="1:31" x14ac:dyDescent="0.2">
      <c r="A172">
        <v>21</v>
      </c>
      <c r="B172" t="s">
        <v>169</v>
      </c>
      <c r="C172" t="s">
        <v>113</v>
      </c>
      <c r="D172" t="s">
        <v>501</v>
      </c>
      <c r="E172" t="s">
        <v>34</v>
      </c>
      <c r="F172" t="s">
        <v>35</v>
      </c>
      <c r="G172" t="s">
        <v>9667</v>
      </c>
      <c r="H172" t="s">
        <v>9668</v>
      </c>
      <c r="I172" t="s">
        <v>9669</v>
      </c>
      <c r="J172" t="s">
        <v>32</v>
      </c>
      <c r="K172" t="s">
        <v>9670</v>
      </c>
      <c r="L172" t="s">
        <v>9671</v>
      </c>
      <c r="M172" t="s">
        <v>9672</v>
      </c>
      <c r="N172" t="s">
        <v>9673</v>
      </c>
      <c r="O172" t="s">
        <v>9674</v>
      </c>
      <c r="P172" t="s">
        <v>9675</v>
      </c>
      <c r="Q172" t="s">
        <v>9676</v>
      </c>
      <c r="R172">
        <v>70</v>
      </c>
      <c r="S172">
        <v>-1</v>
      </c>
      <c r="T172" t="s">
        <v>136</v>
      </c>
      <c r="U172" s="1">
        <v>41089</v>
      </c>
      <c r="V172" t="s">
        <v>77</v>
      </c>
      <c r="W172" t="s">
        <v>32</v>
      </c>
      <c r="X172" t="s">
        <v>49</v>
      </c>
      <c r="Y172" t="s">
        <v>261</v>
      </c>
      <c r="Z172" t="s">
        <v>1041</v>
      </c>
      <c r="AA172" t="s">
        <v>51</v>
      </c>
      <c r="AB172" t="s">
        <v>110</v>
      </c>
      <c r="AC172" t="s">
        <v>71</v>
      </c>
      <c r="AD172" t="s">
        <v>9677</v>
      </c>
      <c r="AE172" t="s">
        <v>54</v>
      </c>
    </row>
    <row r="173" spans="1:31" x14ac:dyDescent="0.2">
      <c r="A173">
        <v>21</v>
      </c>
      <c r="B173" t="s">
        <v>620</v>
      </c>
      <c r="C173" t="s">
        <v>155</v>
      </c>
      <c r="D173" t="s">
        <v>182</v>
      </c>
      <c r="E173" t="s">
        <v>34</v>
      </c>
      <c r="F173" t="s">
        <v>221</v>
      </c>
      <c r="G173" t="s">
        <v>9685</v>
      </c>
      <c r="H173" t="s">
        <v>9686</v>
      </c>
      <c r="I173" t="s">
        <v>9687</v>
      </c>
      <c r="J173" t="s">
        <v>9688</v>
      </c>
      <c r="K173" t="s">
        <v>9689</v>
      </c>
      <c r="L173" t="s">
        <v>9690</v>
      </c>
      <c r="M173" t="s">
        <v>9167</v>
      </c>
      <c r="N173" t="s">
        <v>9691</v>
      </c>
      <c r="O173" t="s">
        <v>9692</v>
      </c>
      <c r="P173" t="s">
        <v>9693</v>
      </c>
      <c r="Q173" t="s">
        <v>75</v>
      </c>
      <c r="R173">
        <v>69</v>
      </c>
      <c r="S173">
        <v>-1</v>
      </c>
      <c r="T173" t="s">
        <v>273</v>
      </c>
      <c r="U173" s="1">
        <v>41090</v>
      </c>
      <c r="V173" t="s">
        <v>5559</v>
      </c>
      <c r="W173" t="s">
        <v>32</v>
      </c>
      <c r="X173" t="s">
        <v>49</v>
      </c>
      <c r="Y173" t="s">
        <v>192</v>
      </c>
      <c r="Z173" t="s">
        <v>1041</v>
      </c>
      <c r="AA173" t="s">
        <v>69</v>
      </c>
      <c r="AB173" t="s">
        <v>285</v>
      </c>
      <c r="AC173" t="s">
        <v>71</v>
      </c>
      <c r="AD173" t="s">
        <v>2829</v>
      </c>
      <c r="AE173" t="s">
        <v>54</v>
      </c>
    </row>
    <row r="174" spans="1:31" x14ac:dyDescent="0.2">
      <c r="A174">
        <v>21</v>
      </c>
      <c r="B174" t="s">
        <v>620</v>
      </c>
      <c r="C174" t="s">
        <v>155</v>
      </c>
      <c r="D174" t="s">
        <v>33</v>
      </c>
      <c r="E174" t="s">
        <v>34</v>
      </c>
      <c r="F174" t="s">
        <v>35</v>
      </c>
      <c r="G174" t="s">
        <v>10097</v>
      </c>
      <c r="H174" t="s">
        <v>10098</v>
      </c>
      <c r="I174" t="s">
        <v>10099</v>
      </c>
      <c r="J174" t="s">
        <v>10100</v>
      </c>
      <c r="K174" t="s">
        <v>10101</v>
      </c>
      <c r="L174" t="s">
        <v>10102</v>
      </c>
      <c r="M174" t="s">
        <v>10103</v>
      </c>
      <c r="N174" t="s">
        <v>10104</v>
      </c>
      <c r="O174" t="s">
        <v>10105</v>
      </c>
      <c r="P174" t="s">
        <v>10106</v>
      </c>
      <c r="Q174" t="s">
        <v>75</v>
      </c>
      <c r="R174">
        <v>68</v>
      </c>
      <c r="S174">
        <v>-1</v>
      </c>
      <c r="T174" t="s">
        <v>273</v>
      </c>
      <c r="U174" s="1">
        <v>40961</v>
      </c>
      <c r="V174" t="s">
        <v>260</v>
      </c>
      <c r="W174" t="s">
        <v>32</v>
      </c>
      <c r="X174" t="s">
        <v>49</v>
      </c>
      <c r="Y174" t="s">
        <v>150</v>
      </c>
      <c r="Z174" t="s">
        <v>246</v>
      </c>
      <c r="AA174" t="s">
        <v>69</v>
      </c>
      <c r="AB174" t="s">
        <v>379</v>
      </c>
      <c r="AC174" t="s">
        <v>71</v>
      </c>
      <c r="AD174" t="s">
        <v>1419</v>
      </c>
      <c r="AE174" t="s">
        <v>54</v>
      </c>
    </row>
    <row r="175" spans="1:31" x14ac:dyDescent="0.2">
      <c r="A175">
        <v>21</v>
      </c>
      <c r="B175" t="s">
        <v>32</v>
      </c>
      <c r="C175" t="s">
        <v>32</v>
      </c>
      <c r="D175" t="s">
        <v>32</v>
      </c>
      <c r="E175" t="s">
        <v>32</v>
      </c>
      <c r="F175" t="s">
        <v>56</v>
      </c>
      <c r="G175" t="s">
        <v>10501</v>
      </c>
      <c r="H175" t="s">
        <v>10502</v>
      </c>
      <c r="I175" t="s">
        <v>32</v>
      </c>
      <c r="J175" t="s">
        <v>32</v>
      </c>
      <c r="K175" t="s">
        <v>10503</v>
      </c>
      <c r="L175" t="s">
        <v>10504</v>
      </c>
      <c r="M175" t="s">
        <v>32</v>
      </c>
      <c r="N175" t="s">
        <v>32</v>
      </c>
      <c r="O175" t="s">
        <v>10505</v>
      </c>
      <c r="P175" t="s">
        <v>32</v>
      </c>
      <c r="Q175" t="s">
        <v>32</v>
      </c>
      <c r="R175">
        <v>71</v>
      </c>
      <c r="S175">
        <v>-1</v>
      </c>
      <c r="T175" t="s">
        <v>331</v>
      </c>
      <c r="U175" s="1">
        <v>41090</v>
      </c>
      <c r="V175" t="s">
        <v>48</v>
      </c>
      <c r="W175" t="s">
        <v>92</v>
      </c>
      <c r="X175" t="s">
        <v>49</v>
      </c>
      <c r="Y175" t="s">
        <v>93</v>
      </c>
      <c r="Z175" t="s">
        <v>50</v>
      </c>
      <c r="AA175" t="s">
        <v>51</v>
      </c>
      <c r="AB175" t="s">
        <v>740</v>
      </c>
      <c r="AC175" t="s">
        <v>32</v>
      </c>
      <c r="AD175" t="s">
        <v>95</v>
      </c>
      <c r="AE175" t="s">
        <v>54</v>
      </c>
    </row>
    <row r="176" spans="1:31" x14ac:dyDescent="0.2">
      <c r="A176">
        <v>21</v>
      </c>
      <c r="B176" t="s">
        <v>96</v>
      </c>
      <c r="C176" t="s">
        <v>97</v>
      </c>
      <c r="D176" t="s">
        <v>33</v>
      </c>
      <c r="E176" t="s">
        <v>32</v>
      </c>
      <c r="F176" t="s">
        <v>35</v>
      </c>
      <c r="G176" t="s">
        <v>10839</v>
      </c>
      <c r="H176" t="s">
        <v>10840</v>
      </c>
      <c r="I176" t="s">
        <v>10841</v>
      </c>
      <c r="J176" t="s">
        <v>32</v>
      </c>
      <c r="K176" t="s">
        <v>10842</v>
      </c>
      <c r="L176" t="s">
        <v>10843</v>
      </c>
      <c r="M176" t="s">
        <v>10844</v>
      </c>
      <c r="N176" t="s">
        <v>32</v>
      </c>
      <c r="O176" t="s">
        <v>10845</v>
      </c>
      <c r="P176" t="s">
        <v>10846</v>
      </c>
      <c r="Q176" t="s">
        <v>75</v>
      </c>
      <c r="R176">
        <v>66</v>
      </c>
      <c r="S176">
        <v>-1</v>
      </c>
      <c r="T176" t="s">
        <v>331</v>
      </c>
      <c r="U176" s="1">
        <v>41090</v>
      </c>
      <c r="V176" t="s">
        <v>48</v>
      </c>
      <c r="W176" t="s">
        <v>32</v>
      </c>
      <c r="X176" t="s">
        <v>49</v>
      </c>
      <c r="Y176" t="s">
        <v>150</v>
      </c>
      <c r="Z176" t="s">
        <v>475</v>
      </c>
      <c r="AA176" t="s">
        <v>69</v>
      </c>
      <c r="AB176" t="s">
        <v>521</v>
      </c>
      <c r="AC176" t="s">
        <v>71</v>
      </c>
      <c r="AD176" t="s">
        <v>95</v>
      </c>
      <c r="AE176" t="s">
        <v>54</v>
      </c>
    </row>
    <row r="177" spans="1:31" x14ac:dyDescent="0.2">
      <c r="A177">
        <v>21</v>
      </c>
      <c r="B177" t="s">
        <v>169</v>
      </c>
      <c r="C177" t="s">
        <v>32</v>
      </c>
      <c r="D177" t="s">
        <v>33</v>
      </c>
      <c r="E177" t="s">
        <v>34</v>
      </c>
      <c r="F177" t="s">
        <v>35</v>
      </c>
      <c r="G177" t="s">
        <v>11142</v>
      </c>
      <c r="H177" t="s">
        <v>11143</v>
      </c>
      <c r="I177" t="s">
        <v>11144</v>
      </c>
      <c r="J177" t="s">
        <v>11145</v>
      </c>
      <c r="K177" t="s">
        <v>11146</v>
      </c>
      <c r="L177" t="s">
        <v>11147</v>
      </c>
      <c r="M177" t="s">
        <v>11148</v>
      </c>
      <c r="N177" t="s">
        <v>32</v>
      </c>
      <c r="O177" t="s">
        <v>11149</v>
      </c>
      <c r="P177" t="s">
        <v>11150</v>
      </c>
      <c r="Q177" t="s">
        <v>954</v>
      </c>
      <c r="R177">
        <v>71</v>
      </c>
      <c r="S177">
        <v>-1</v>
      </c>
      <c r="T177" t="s">
        <v>32</v>
      </c>
      <c r="U177" s="1">
        <v>41091</v>
      </c>
      <c r="V177" t="s">
        <v>260</v>
      </c>
      <c r="W177" t="s">
        <v>32</v>
      </c>
      <c r="X177" t="s">
        <v>49</v>
      </c>
      <c r="Y177" t="s">
        <v>32</v>
      </c>
      <c r="Z177" t="s">
        <v>32</v>
      </c>
      <c r="AA177" t="s">
        <v>69</v>
      </c>
      <c r="AB177" t="s">
        <v>32</v>
      </c>
      <c r="AC177" t="s">
        <v>32</v>
      </c>
      <c r="AD177" t="s">
        <v>11151</v>
      </c>
      <c r="AE177" t="s">
        <v>54</v>
      </c>
    </row>
    <row r="178" spans="1:31" x14ac:dyDescent="0.2">
      <c r="A178">
        <v>21</v>
      </c>
      <c r="B178" t="s">
        <v>400</v>
      </c>
      <c r="C178" t="s">
        <v>113</v>
      </c>
      <c r="D178" t="s">
        <v>98</v>
      </c>
      <c r="E178" t="s">
        <v>32</v>
      </c>
      <c r="F178" t="s">
        <v>35</v>
      </c>
      <c r="G178" t="s">
        <v>11268</v>
      </c>
      <c r="H178" t="s">
        <v>11269</v>
      </c>
      <c r="I178" t="s">
        <v>11270</v>
      </c>
      <c r="J178" t="s">
        <v>11271</v>
      </c>
      <c r="K178" t="s">
        <v>11272</v>
      </c>
      <c r="L178" t="s">
        <v>11273</v>
      </c>
      <c r="M178" t="s">
        <v>11274</v>
      </c>
      <c r="N178" t="s">
        <v>11275</v>
      </c>
      <c r="O178" t="s">
        <v>11276</v>
      </c>
      <c r="P178" t="s">
        <v>11277</v>
      </c>
      <c r="Q178" t="s">
        <v>75</v>
      </c>
      <c r="R178">
        <v>59</v>
      </c>
      <c r="S178">
        <v>-1</v>
      </c>
      <c r="T178" t="s">
        <v>273</v>
      </c>
      <c r="U178" s="1">
        <v>41089</v>
      </c>
      <c r="V178" t="s">
        <v>11278</v>
      </c>
      <c r="W178" t="s">
        <v>78</v>
      </c>
      <c r="X178" t="s">
        <v>398</v>
      </c>
      <c r="Y178" t="s">
        <v>435</v>
      </c>
      <c r="Z178" t="s">
        <v>91</v>
      </c>
      <c r="AA178" t="s">
        <v>69</v>
      </c>
      <c r="AB178" t="s">
        <v>852</v>
      </c>
      <c r="AC178" t="s">
        <v>111</v>
      </c>
      <c r="AD178" t="s">
        <v>11279</v>
      </c>
      <c r="AE178" t="s">
        <v>54</v>
      </c>
    </row>
    <row r="179" spans="1:31" x14ac:dyDescent="0.2">
      <c r="A179">
        <v>21</v>
      </c>
      <c r="B179" t="s">
        <v>96</v>
      </c>
      <c r="C179" t="s">
        <v>32</v>
      </c>
      <c r="D179" t="s">
        <v>33</v>
      </c>
      <c r="E179" t="s">
        <v>34</v>
      </c>
      <c r="F179" t="s">
        <v>35</v>
      </c>
      <c r="G179" t="s">
        <v>11559</v>
      </c>
      <c r="H179" t="s">
        <v>11560</v>
      </c>
      <c r="I179" t="s">
        <v>32</v>
      </c>
      <c r="J179" t="s">
        <v>32</v>
      </c>
      <c r="K179" t="s">
        <v>11561</v>
      </c>
      <c r="L179" t="s">
        <v>11562</v>
      </c>
      <c r="M179" t="s">
        <v>11563</v>
      </c>
      <c r="N179" t="s">
        <v>11564</v>
      </c>
      <c r="O179" t="s">
        <v>32</v>
      </c>
      <c r="P179" t="s">
        <v>11565</v>
      </c>
      <c r="Q179" t="s">
        <v>75</v>
      </c>
      <c r="R179">
        <v>70</v>
      </c>
      <c r="S179">
        <v>-1</v>
      </c>
      <c r="T179" t="s">
        <v>32</v>
      </c>
      <c r="U179" s="1">
        <v>41090</v>
      </c>
      <c r="V179" t="s">
        <v>164</v>
      </c>
      <c r="W179" t="s">
        <v>32</v>
      </c>
      <c r="X179" t="s">
        <v>49</v>
      </c>
      <c r="Y179" t="s">
        <v>32</v>
      </c>
      <c r="Z179" t="s">
        <v>151</v>
      </c>
      <c r="AA179" t="s">
        <v>51</v>
      </c>
      <c r="AB179" t="s">
        <v>32</v>
      </c>
      <c r="AC179" t="s">
        <v>71</v>
      </c>
      <c r="AD179" t="s">
        <v>95</v>
      </c>
      <c r="AE179" t="s">
        <v>54</v>
      </c>
    </row>
    <row r="180" spans="1:31" x14ac:dyDescent="0.2">
      <c r="A180">
        <v>21</v>
      </c>
      <c r="B180" t="s">
        <v>96</v>
      </c>
      <c r="C180" t="s">
        <v>32</v>
      </c>
      <c r="D180" t="s">
        <v>33</v>
      </c>
      <c r="E180" t="s">
        <v>34</v>
      </c>
      <c r="F180" t="s">
        <v>32</v>
      </c>
      <c r="G180" t="s">
        <v>11566</v>
      </c>
      <c r="H180" t="s">
        <v>11567</v>
      </c>
      <c r="I180" t="s">
        <v>11568</v>
      </c>
      <c r="J180" t="s">
        <v>11569</v>
      </c>
      <c r="K180" t="s">
        <v>11570</v>
      </c>
      <c r="L180" t="s">
        <v>32</v>
      </c>
      <c r="M180" t="s">
        <v>32</v>
      </c>
      <c r="N180" t="s">
        <v>11571</v>
      </c>
      <c r="O180" t="s">
        <v>32</v>
      </c>
      <c r="P180" t="s">
        <v>11572</v>
      </c>
      <c r="Q180" t="s">
        <v>108</v>
      </c>
      <c r="R180">
        <v>63</v>
      </c>
      <c r="S180">
        <v>-1</v>
      </c>
      <c r="T180" t="s">
        <v>32</v>
      </c>
      <c r="U180" s="1">
        <v>41090</v>
      </c>
      <c r="V180" t="s">
        <v>1812</v>
      </c>
      <c r="W180" t="s">
        <v>32</v>
      </c>
      <c r="X180" t="s">
        <v>49</v>
      </c>
      <c r="Y180" t="s">
        <v>32</v>
      </c>
      <c r="Z180" t="s">
        <v>166</v>
      </c>
      <c r="AA180" t="s">
        <v>51</v>
      </c>
      <c r="AB180" t="s">
        <v>32</v>
      </c>
      <c r="AC180" t="s">
        <v>71</v>
      </c>
      <c r="AD180" t="s">
        <v>95</v>
      </c>
      <c r="AE180" t="s">
        <v>54</v>
      </c>
    </row>
    <row r="181" spans="1:31" x14ac:dyDescent="0.2">
      <c r="A181">
        <v>21</v>
      </c>
      <c r="B181" t="s">
        <v>169</v>
      </c>
      <c r="C181" t="s">
        <v>113</v>
      </c>
      <c r="D181" t="s">
        <v>182</v>
      </c>
      <c r="E181" t="s">
        <v>34</v>
      </c>
      <c r="F181" t="s">
        <v>460</v>
      </c>
      <c r="G181" t="s">
        <v>11816</v>
      </c>
      <c r="H181" t="s">
        <v>11817</v>
      </c>
      <c r="I181" t="s">
        <v>11818</v>
      </c>
      <c r="J181" t="s">
        <v>11819</v>
      </c>
      <c r="K181" t="s">
        <v>32</v>
      </c>
      <c r="L181" t="s">
        <v>11820</v>
      </c>
      <c r="M181" t="s">
        <v>2497</v>
      </c>
      <c r="N181" t="s">
        <v>11821</v>
      </c>
      <c r="O181" t="s">
        <v>32</v>
      </c>
      <c r="P181" t="s">
        <v>11822</v>
      </c>
      <c r="Q181" t="s">
        <v>67</v>
      </c>
      <c r="R181">
        <v>67</v>
      </c>
      <c r="S181">
        <v>-1</v>
      </c>
      <c r="T181" t="s">
        <v>273</v>
      </c>
      <c r="U181" s="1">
        <v>41090</v>
      </c>
      <c r="V181" t="s">
        <v>822</v>
      </c>
      <c r="W181" t="s">
        <v>217</v>
      </c>
      <c r="X181" t="s">
        <v>49</v>
      </c>
      <c r="Y181" t="s">
        <v>32</v>
      </c>
      <c r="Z181" t="s">
        <v>218</v>
      </c>
      <c r="AA181" t="s">
        <v>51</v>
      </c>
      <c r="AB181" t="s">
        <v>152</v>
      </c>
      <c r="AC181" t="s">
        <v>71</v>
      </c>
      <c r="AD181" t="s">
        <v>95</v>
      </c>
      <c r="AE181" t="s">
        <v>54</v>
      </c>
    </row>
    <row r="182" spans="1:31" x14ac:dyDescent="0.2">
      <c r="A182">
        <v>21</v>
      </c>
      <c r="B182" t="s">
        <v>96</v>
      </c>
      <c r="C182" t="s">
        <v>155</v>
      </c>
      <c r="D182" t="s">
        <v>33</v>
      </c>
      <c r="E182" t="s">
        <v>32</v>
      </c>
      <c r="F182" t="s">
        <v>664</v>
      </c>
      <c r="G182" t="s">
        <v>12264</v>
      </c>
      <c r="H182" t="s">
        <v>12265</v>
      </c>
      <c r="I182" t="s">
        <v>12266</v>
      </c>
      <c r="J182" t="s">
        <v>846</v>
      </c>
      <c r="K182" t="s">
        <v>12267</v>
      </c>
      <c r="L182" t="s">
        <v>12268</v>
      </c>
      <c r="M182" t="s">
        <v>12269</v>
      </c>
      <c r="N182" t="s">
        <v>12270</v>
      </c>
      <c r="O182" t="s">
        <v>12271</v>
      </c>
      <c r="P182" t="s">
        <v>12272</v>
      </c>
      <c r="Q182" t="s">
        <v>75</v>
      </c>
      <c r="R182">
        <v>71</v>
      </c>
      <c r="S182">
        <v>-1</v>
      </c>
      <c r="T182" t="s">
        <v>32</v>
      </c>
      <c r="U182" s="1">
        <v>41079</v>
      </c>
      <c r="V182" t="s">
        <v>48</v>
      </c>
      <c r="W182" t="s">
        <v>32</v>
      </c>
      <c r="X182" t="s">
        <v>49</v>
      </c>
      <c r="Y182" t="s">
        <v>32</v>
      </c>
      <c r="Z182" t="s">
        <v>32</v>
      </c>
      <c r="AA182" t="s">
        <v>51</v>
      </c>
      <c r="AB182" t="s">
        <v>263</v>
      </c>
      <c r="AC182" t="s">
        <v>71</v>
      </c>
      <c r="AD182" t="s">
        <v>1486</v>
      </c>
      <c r="AE182" t="s">
        <v>54</v>
      </c>
    </row>
    <row r="183" spans="1:31" x14ac:dyDescent="0.2">
      <c r="A183">
        <v>21</v>
      </c>
      <c r="B183" t="s">
        <v>112</v>
      </c>
      <c r="C183" t="s">
        <v>155</v>
      </c>
      <c r="D183" t="s">
        <v>501</v>
      </c>
      <c r="E183" t="s">
        <v>34</v>
      </c>
      <c r="F183" t="s">
        <v>35</v>
      </c>
      <c r="G183" t="s">
        <v>12448</v>
      </c>
      <c r="H183" t="s">
        <v>12449</v>
      </c>
      <c r="I183" t="s">
        <v>12450</v>
      </c>
      <c r="J183" t="s">
        <v>12451</v>
      </c>
      <c r="K183" t="s">
        <v>12452</v>
      </c>
      <c r="L183" t="s">
        <v>12453</v>
      </c>
      <c r="M183" t="s">
        <v>12454</v>
      </c>
      <c r="N183" t="s">
        <v>12455</v>
      </c>
      <c r="O183" t="s">
        <v>12456</v>
      </c>
      <c r="P183" t="s">
        <v>12457</v>
      </c>
      <c r="Q183" t="s">
        <v>91</v>
      </c>
      <c r="R183">
        <v>69</v>
      </c>
      <c r="S183">
        <v>-1</v>
      </c>
      <c r="T183" t="s">
        <v>47</v>
      </c>
      <c r="U183" s="1">
        <v>41087</v>
      </c>
      <c r="V183" t="s">
        <v>48</v>
      </c>
      <c r="W183" t="s">
        <v>78</v>
      </c>
      <c r="X183" t="s">
        <v>244</v>
      </c>
      <c r="Y183" t="s">
        <v>32</v>
      </c>
      <c r="Z183" t="s">
        <v>246</v>
      </c>
      <c r="AA183" t="s">
        <v>69</v>
      </c>
      <c r="AB183" t="s">
        <v>263</v>
      </c>
      <c r="AC183" t="s">
        <v>71</v>
      </c>
      <c r="AD183" t="s">
        <v>12458</v>
      </c>
      <c r="AE183" t="s">
        <v>54</v>
      </c>
    </row>
    <row r="184" spans="1:31" x14ac:dyDescent="0.2">
      <c r="A184">
        <v>21</v>
      </c>
      <c r="B184" t="s">
        <v>55</v>
      </c>
      <c r="C184" t="s">
        <v>32</v>
      </c>
      <c r="D184" t="s">
        <v>32</v>
      </c>
      <c r="E184" t="s">
        <v>34</v>
      </c>
      <c r="F184" t="s">
        <v>32</v>
      </c>
      <c r="G184" t="s">
        <v>32</v>
      </c>
      <c r="H184" t="s">
        <v>32</v>
      </c>
      <c r="I184" t="s">
        <v>32</v>
      </c>
      <c r="J184" t="s">
        <v>32</v>
      </c>
      <c r="K184" t="s">
        <v>32</v>
      </c>
      <c r="L184" t="s">
        <v>32</v>
      </c>
      <c r="M184" t="s">
        <v>32</v>
      </c>
      <c r="N184" t="s">
        <v>32</v>
      </c>
      <c r="O184" t="s">
        <v>32</v>
      </c>
      <c r="P184" t="s">
        <v>32</v>
      </c>
      <c r="Q184" t="s">
        <v>75</v>
      </c>
      <c r="R184">
        <v>60</v>
      </c>
      <c r="S184">
        <v>-1</v>
      </c>
      <c r="T184" t="s">
        <v>32</v>
      </c>
      <c r="U184" s="1">
        <v>40725</v>
      </c>
      <c r="V184" t="s">
        <v>357</v>
      </c>
      <c r="W184" t="s">
        <v>32</v>
      </c>
      <c r="X184" t="s">
        <v>49</v>
      </c>
      <c r="Y184" t="s">
        <v>32</v>
      </c>
      <c r="Z184" t="s">
        <v>32</v>
      </c>
      <c r="AA184" t="s">
        <v>69</v>
      </c>
      <c r="AB184" t="s">
        <v>32</v>
      </c>
      <c r="AC184" t="s">
        <v>32</v>
      </c>
      <c r="AD184" t="s">
        <v>95</v>
      </c>
      <c r="AE184" t="s">
        <v>54</v>
      </c>
    </row>
    <row r="185" spans="1:31" x14ac:dyDescent="0.2">
      <c r="A185">
        <v>21</v>
      </c>
      <c r="B185" t="s">
        <v>96</v>
      </c>
      <c r="C185" t="s">
        <v>155</v>
      </c>
      <c r="D185" t="s">
        <v>33</v>
      </c>
      <c r="E185" t="s">
        <v>32</v>
      </c>
      <c r="F185" t="s">
        <v>35</v>
      </c>
      <c r="G185" t="s">
        <v>32</v>
      </c>
      <c r="H185" t="s">
        <v>32</v>
      </c>
      <c r="I185" t="s">
        <v>32</v>
      </c>
      <c r="J185" t="s">
        <v>32</v>
      </c>
      <c r="K185" t="s">
        <v>14288</v>
      </c>
      <c r="L185" t="s">
        <v>32</v>
      </c>
      <c r="M185" t="s">
        <v>32</v>
      </c>
      <c r="N185" t="s">
        <v>32</v>
      </c>
      <c r="O185" t="s">
        <v>14289</v>
      </c>
      <c r="P185" t="s">
        <v>32</v>
      </c>
      <c r="Q185" t="s">
        <v>4340</v>
      </c>
      <c r="R185">
        <v>67</v>
      </c>
      <c r="S185">
        <v>-1</v>
      </c>
      <c r="T185" t="s">
        <v>32</v>
      </c>
      <c r="U185" s="1">
        <v>41076</v>
      </c>
      <c r="V185" t="s">
        <v>48</v>
      </c>
      <c r="W185" t="s">
        <v>32</v>
      </c>
      <c r="X185" t="s">
        <v>244</v>
      </c>
      <c r="Y185" t="s">
        <v>32</v>
      </c>
      <c r="Z185" t="s">
        <v>32</v>
      </c>
      <c r="AA185" t="s">
        <v>51</v>
      </c>
      <c r="AB185" t="s">
        <v>271</v>
      </c>
      <c r="AC185" t="s">
        <v>170</v>
      </c>
      <c r="AD185" t="s">
        <v>95</v>
      </c>
      <c r="AE185" t="s">
        <v>54</v>
      </c>
    </row>
    <row r="186" spans="1:31" x14ac:dyDescent="0.2">
      <c r="A186">
        <v>21</v>
      </c>
      <c r="B186" t="s">
        <v>31</v>
      </c>
      <c r="C186" t="s">
        <v>155</v>
      </c>
      <c r="D186" t="s">
        <v>33</v>
      </c>
      <c r="E186" t="s">
        <v>32</v>
      </c>
      <c r="F186" t="s">
        <v>56</v>
      </c>
      <c r="G186" t="s">
        <v>14364</v>
      </c>
      <c r="H186" t="s">
        <v>14365</v>
      </c>
      <c r="I186" t="s">
        <v>14366</v>
      </c>
      <c r="J186" t="s">
        <v>14367</v>
      </c>
      <c r="K186" t="s">
        <v>14368</v>
      </c>
      <c r="L186" t="s">
        <v>14369</v>
      </c>
      <c r="M186" t="s">
        <v>14370</v>
      </c>
      <c r="N186" t="s">
        <v>14371</v>
      </c>
      <c r="O186" t="s">
        <v>14372</v>
      </c>
      <c r="P186" t="s">
        <v>14373</v>
      </c>
      <c r="Q186" t="s">
        <v>75</v>
      </c>
      <c r="R186">
        <v>65</v>
      </c>
      <c r="S186">
        <v>-1</v>
      </c>
      <c r="T186" t="s">
        <v>273</v>
      </c>
      <c r="U186" s="1">
        <v>41080</v>
      </c>
      <c r="V186" t="s">
        <v>48</v>
      </c>
      <c r="W186" t="s">
        <v>92</v>
      </c>
      <c r="X186" t="s">
        <v>244</v>
      </c>
      <c r="Y186" t="s">
        <v>93</v>
      </c>
      <c r="Z186" t="s">
        <v>32</v>
      </c>
      <c r="AA186" t="s">
        <v>69</v>
      </c>
      <c r="AB186" t="s">
        <v>124</v>
      </c>
      <c r="AC186" t="s">
        <v>71</v>
      </c>
      <c r="AD186" t="s">
        <v>332</v>
      </c>
      <c r="AE186" t="s">
        <v>54</v>
      </c>
    </row>
    <row r="187" spans="1:31" x14ac:dyDescent="0.2">
      <c r="A187">
        <v>21</v>
      </c>
      <c r="B187" t="s">
        <v>1525</v>
      </c>
      <c r="C187" t="s">
        <v>83</v>
      </c>
      <c r="D187" t="s">
        <v>32</v>
      </c>
      <c r="E187" t="s">
        <v>34</v>
      </c>
      <c r="F187" t="s">
        <v>1394</v>
      </c>
      <c r="G187" t="s">
        <v>15972</v>
      </c>
      <c r="H187" t="s">
        <v>15973</v>
      </c>
      <c r="I187" t="s">
        <v>15974</v>
      </c>
      <c r="J187" t="s">
        <v>15975</v>
      </c>
      <c r="K187" t="s">
        <v>15976</v>
      </c>
      <c r="L187" t="s">
        <v>15977</v>
      </c>
      <c r="M187" t="s">
        <v>32</v>
      </c>
      <c r="N187" t="s">
        <v>32</v>
      </c>
      <c r="O187" t="s">
        <v>32</v>
      </c>
      <c r="P187" t="s">
        <v>15978</v>
      </c>
      <c r="Q187" t="s">
        <v>32</v>
      </c>
      <c r="R187">
        <v>61</v>
      </c>
      <c r="S187">
        <v>-1</v>
      </c>
      <c r="T187" t="s">
        <v>203</v>
      </c>
      <c r="U187" s="1">
        <v>41088</v>
      </c>
      <c r="V187" t="s">
        <v>48</v>
      </c>
      <c r="W187" t="s">
        <v>217</v>
      </c>
      <c r="X187" t="s">
        <v>49</v>
      </c>
      <c r="Y187" t="s">
        <v>93</v>
      </c>
      <c r="Z187" t="s">
        <v>1041</v>
      </c>
      <c r="AA187" t="s">
        <v>69</v>
      </c>
      <c r="AB187" t="s">
        <v>299</v>
      </c>
      <c r="AC187" t="s">
        <v>71</v>
      </c>
      <c r="AD187" t="s">
        <v>15979</v>
      </c>
      <c r="AE187" t="s">
        <v>54</v>
      </c>
    </row>
    <row r="188" spans="1:31" x14ac:dyDescent="0.2">
      <c r="A188">
        <v>21</v>
      </c>
      <c r="B188" t="s">
        <v>55</v>
      </c>
      <c r="C188" t="s">
        <v>155</v>
      </c>
      <c r="D188" t="s">
        <v>182</v>
      </c>
      <c r="E188" t="s">
        <v>34</v>
      </c>
      <c r="F188" t="s">
        <v>35</v>
      </c>
      <c r="G188" t="s">
        <v>16411</v>
      </c>
      <c r="H188" t="s">
        <v>16412</v>
      </c>
      <c r="I188" t="s">
        <v>16413</v>
      </c>
      <c r="J188" t="s">
        <v>16414</v>
      </c>
      <c r="K188" t="s">
        <v>16415</v>
      </c>
      <c r="L188" t="s">
        <v>16416</v>
      </c>
      <c r="M188" t="s">
        <v>16417</v>
      </c>
      <c r="N188" t="s">
        <v>16418</v>
      </c>
      <c r="O188" t="s">
        <v>32</v>
      </c>
      <c r="P188" t="s">
        <v>16419</v>
      </c>
      <c r="Q188" t="s">
        <v>75</v>
      </c>
      <c r="R188">
        <v>71</v>
      </c>
      <c r="S188">
        <v>20000</v>
      </c>
      <c r="T188" t="s">
        <v>76</v>
      </c>
      <c r="U188" s="1">
        <v>40897</v>
      </c>
      <c r="V188" t="s">
        <v>48</v>
      </c>
      <c r="W188" t="s">
        <v>32</v>
      </c>
      <c r="X188" t="s">
        <v>49</v>
      </c>
      <c r="Y188" t="s">
        <v>93</v>
      </c>
      <c r="Z188" t="s">
        <v>475</v>
      </c>
      <c r="AA188" t="s">
        <v>51</v>
      </c>
      <c r="AB188" t="s">
        <v>32</v>
      </c>
      <c r="AC188" t="s">
        <v>71</v>
      </c>
      <c r="AD188" t="s">
        <v>95</v>
      </c>
      <c r="AE188" t="s">
        <v>54</v>
      </c>
    </row>
    <row r="189" spans="1:31" x14ac:dyDescent="0.2">
      <c r="A189">
        <v>21</v>
      </c>
      <c r="B189" t="s">
        <v>96</v>
      </c>
      <c r="C189" t="s">
        <v>155</v>
      </c>
      <c r="D189" t="s">
        <v>33</v>
      </c>
      <c r="E189" t="s">
        <v>34</v>
      </c>
      <c r="F189" t="s">
        <v>35</v>
      </c>
      <c r="G189" t="s">
        <v>16747</v>
      </c>
      <c r="H189" t="s">
        <v>16748</v>
      </c>
      <c r="I189" t="s">
        <v>16749</v>
      </c>
      <c r="J189" t="s">
        <v>16750</v>
      </c>
      <c r="K189" t="s">
        <v>16751</v>
      </c>
      <c r="L189" t="s">
        <v>16752</v>
      </c>
      <c r="M189" t="s">
        <v>16753</v>
      </c>
      <c r="N189" t="s">
        <v>16754</v>
      </c>
      <c r="O189" t="s">
        <v>16755</v>
      </c>
      <c r="P189" t="s">
        <v>16756</v>
      </c>
      <c r="Q189" t="s">
        <v>75</v>
      </c>
      <c r="R189">
        <v>68</v>
      </c>
      <c r="S189">
        <v>20000</v>
      </c>
      <c r="T189" t="s">
        <v>47</v>
      </c>
      <c r="U189" s="1">
        <v>41091</v>
      </c>
      <c r="V189" t="s">
        <v>2984</v>
      </c>
      <c r="W189" t="s">
        <v>78</v>
      </c>
      <c r="X189" t="s">
        <v>49</v>
      </c>
      <c r="Y189" t="s">
        <v>245</v>
      </c>
      <c r="Z189" t="s">
        <v>205</v>
      </c>
      <c r="AA189" t="s">
        <v>69</v>
      </c>
      <c r="AB189" t="s">
        <v>344</v>
      </c>
      <c r="AC189" t="s">
        <v>170</v>
      </c>
      <c r="AD189" t="s">
        <v>447</v>
      </c>
      <c r="AE189" t="s">
        <v>346</v>
      </c>
    </row>
    <row r="190" spans="1:31" x14ac:dyDescent="0.2">
      <c r="A190">
        <v>21</v>
      </c>
      <c r="B190" t="s">
        <v>169</v>
      </c>
      <c r="C190" t="s">
        <v>32</v>
      </c>
      <c r="D190" t="s">
        <v>33</v>
      </c>
      <c r="E190" t="s">
        <v>32</v>
      </c>
      <c r="F190" t="s">
        <v>35</v>
      </c>
      <c r="G190" t="s">
        <v>17278</v>
      </c>
      <c r="H190" t="s">
        <v>17279</v>
      </c>
      <c r="I190" t="s">
        <v>17280</v>
      </c>
      <c r="J190" t="s">
        <v>17281</v>
      </c>
      <c r="K190" t="s">
        <v>32</v>
      </c>
      <c r="L190" t="s">
        <v>17282</v>
      </c>
      <c r="M190" t="s">
        <v>17283</v>
      </c>
      <c r="N190" t="s">
        <v>17284</v>
      </c>
      <c r="O190" t="s">
        <v>2666</v>
      </c>
      <c r="P190" t="s">
        <v>17285</v>
      </c>
      <c r="Q190" t="s">
        <v>108</v>
      </c>
      <c r="R190">
        <v>74</v>
      </c>
      <c r="S190">
        <v>-1</v>
      </c>
      <c r="T190" t="s">
        <v>91</v>
      </c>
      <c r="U190" s="1">
        <v>40959</v>
      </c>
      <c r="V190" t="s">
        <v>260</v>
      </c>
      <c r="W190" t="s">
        <v>32</v>
      </c>
      <c r="X190" t="s">
        <v>49</v>
      </c>
      <c r="Y190" t="s">
        <v>435</v>
      </c>
      <c r="Z190" t="s">
        <v>32</v>
      </c>
      <c r="AA190" t="s">
        <v>51</v>
      </c>
      <c r="AB190" t="s">
        <v>712</v>
      </c>
      <c r="AC190" t="s">
        <v>170</v>
      </c>
      <c r="AD190" t="s">
        <v>447</v>
      </c>
      <c r="AE190" t="s">
        <v>54</v>
      </c>
    </row>
    <row r="191" spans="1:31" x14ac:dyDescent="0.2">
      <c r="A191">
        <v>21</v>
      </c>
      <c r="B191" t="s">
        <v>169</v>
      </c>
      <c r="C191" t="s">
        <v>32</v>
      </c>
      <c r="D191" t="s">
        <v>32</v>
      </c>
      <c r="E191" t="s">
        <v>34</v>
      </c>
      <c r="F191" t="s">
        <v>221</v>
      </c>
      <c r="G191" t="s">
        <v>17608</v>
      </c>
      <c r="H191" t="s">
        <v>17609</v>
      </c>
      <c r="I191" t="s">
        <v>17610</v>
      </c>
      <c r="J191" t="s">
        <v>32</v>
      </c>
      <c r="K191" t="s">
        <v>32</v>
      </c>
      <c r="L191" t="s">
        <v>32</v>
      </c>
      <c r="M191" t="s">
        <v>32</v>
      </c>
      <c r="N191" t="s">
        <v>32</v>
      </c>
      <c r="O191" t="s">
        <v>32</v>
      </c>
      <c r="P191" t="s">
        <v>32</v>
      </c>
      <c r="Q191" t="s">
        <v>108</v>
      </c>
      <c r="R191">
        <v>72</v>
      </c>
      <c r="S191">
        <v>-1</v>
      </c>
      <c r="T191" t="s">
        <v>273</v>
      </c>
      <c r="U191" s="1">
        <v>41018</v>
      </c>
      <c r="V191" t="s">
        <v>48</v>
      </c>
      <c r="W191" t="s">
        <v>217</v>
      </c>
      <c r="X191" t="s">
        <v>49</v>
      </c>
      <c r="Y191" t="s">
        <v>93</v>
      </c>
      <c r="Z191" t="s">
        <v>32</v>
      </c>
      <c r="AA191" t="s">
        <v>51</v>
      </c>
      <c r="AB191" t="s">
        <v>852</v>
      </c>
      <c r="AC191" t="s">
        <v>71</v>
      </c>
      <c r="AD191" t="s">
        <v>17611</v>
      </c>
      <c r="AE191" t="s">
        <v>54</v>
      </c>
    </row>
    <row r="192" spans="1:31" x14ac:dyDescent="0.2">
      <c r="A192">
        <v>21</v>
      </c>
      <c r="B192" t="s">
        <v>96</v>
      </c>
      <c r="C192" t="s">
        <v>83</v>
      </c>
      <c r="D192" t="s">
        <v>33</v>
      </c>
      <c r="E192" t="s">
        <v>34</v>
      </c>
      <c r="F192" t="s">
        <v>35</v>
      </c>
      <c r="G192" t="s">
        <v>18253</v>
      </c>
      <c r="H192" t="s">
        <v>18254</v>
      </c>
      <c r="I192" t="s">
        <v>18255</v>
      </c>
      <c r="J192" t="s">
        <v>18256</v>
      </c>
      <c r="K192" t="s">
        <v>18257</v>
      </c>
      <c r="L192" t="s">
        <v>18258</v>
      </c>
      <c r="M192" t="s">
        <v>18259</v>
      </c>
      <c r="N192" t="s">
        <v>18260</v>
      </c>
      <c r="O192" t="s">
        <v>18261</v>
      </c>
      <c r="P192" t="s">
        <v>18262</v>
      </c>
      <c r="Q192" t="s">
        <v>75</v>
      </c>
      <c r="R192">
        <v>64</v>
      </c>
      <c r="S192">
        <v>20000</v>
      </c>
      <c r="T192" t="s">
        <v>273</v>
      </c>
      <c r="U192" s="1">
        <v>40948</v>
      </c>
      <c r="V192" t="s">
        <v>739</v>
      </c>
      <c r="W192" t="s">
        <v>32</v>
      </c>
      <c r="X192" t="s">
        <v>49</v>
      </c>
      <c r="Y192" t="s">
        <v>93</v>
      </c>
      <c r="Z192" t="s">
        <v>322</v>
      </c>
      <c r="AA192" t="s">
        <v>69</v>
      </c>
      <c r="AB192" t="s">
        <v>124</v>
      </c>
      <c r="AC192" t="s">
        <v>71</v>
      </c>
      <c r="AD192" t="s">
        <v>6281</v>
      </c>
      <c r="AE192" t="s">
        <v>54</v>
      </c>
    </row>
    <row r="193" spans="1:31" x14ac:dyDescent="0.2">
      <c r="A193">
        <v>21</v>
      </c>
      <c r="B193" t="s">
        <v>96</v>
      </c>
      <c r="C193" t="s">
        <v>32</v>
      </c>
      <c r="D193" t="s">
        <v>33</v>
      </c>
      <c r="E193" t="s">
        <v>34</v>
      </c>
      <c r="F193" t="s">
        <v>35</v>
      </c>
      <c r="G193" t="s">
        <v>18312</v>
      </c>
      <c r="H193" t="s">
        <v>18313</v>
      </c>
      <c r="I193" t="s">
        <v>32</v>
      </c>
      <c r="J193" t="s">
        <v>32</v>
      </c>
      <c r="K193" t="s">
        <v>32</v>
      </c>
      <c r="L193" t="s">
        <v>32</v>
      </c>
      <c r="M193" t="s">
        <v>32</v>
      </c>
      <c r="N193" t="s">
        <v>32</v>
      </c>
      <c r="O193" t="s">
        <v>32</v>
      </c>
      <c r="P193" t="s">
        <v>18314</v>
      </c>
      <c r="Q193" t="s">
        <v>259</v>
      </c>
      <c r="R193">
        <v>61</v>
      </c>
      <c r="S193">
        <v>20000</v>
      </c>
      <c r="T193" t="s">
        <v>631</v>
      </c>
      <c r="U193" s="1">
        <v>41089</v>
      </c>
      <c r="V193" t="s">
        <v>260</v>
      </c>
      <c r="W193" t="s">
        <v>32</v>
      </c>
      <c r="X193" t="s">
        <v>49</v>
      </c>
      <c r="Y193" t="s">
        <v>495</v>
      </c>
      <c r="Z193" t="s">
        <v>1045</v>
      </c>
      <c r="AA193" t="s">
        <v>69</v>
      </c>
      <c r="AB193" t="s">
        <v>1104</v>
      </c>
      <c r="AC193" t="s">
        <v>71</v>
      </c>
      <c r="AD193" t="s">
        <v>95</v>
      </c>
      <c r="AE193" t="s">
        <v>54</v>
      </c>
    </row>
    <row r="194" spans="1:31" x14ac:dyDescent="0.2">
      <c r="A194">
        <v>21</v>
      </c>
      <c r="B194" t="s">
        <v>620</v>
      </c>
      <c r="C194" t="s">
        <v>32</v>
      </c>
      <c r="D194" t="s">
        <v>33</v>
      </c>
      <c r="E194" t="s">
        <v>32</v>
      </c>
      <c r="F194" t="s">
        <v>35</v>
      </c>
      <c r="G194" t="s">
        <v>19199</v>
      </c>
      <c r="H194" t="s">
        <v>19200</v>
      </c>
      <c r="I194" t="s">
        <v>19201</v>
      </c>
      <c r="J194" t="s">
        <v>32</v>
      </c>
      <c r="K194" t="s">
        <v>32</v>
      </c>
      <c r="L194" t="s">
        <v>32</v>
      </c>
      <c r="M194" t="s">
        <v>32</v>
      </c>
      <c r="N194" t="s">
        <v>32</v>
      </c>
      <c r="O194" t="s">
        <v>32</v>
      </c>
      <c r="P194" t="s">
        <v>32</v>
      </c>
      <c r="Q194" t="s">
        <v>75</v>
      </c>
      <c r="R194">
        <v>64</v>
      </c>
      <c r="S194">
        <v>-1</v>
      </c>
      <c r="T194" t="s">
        <v>32</v>
      </c>
      <c r="U194" s="1">
        <v>40817</v>
      </c>
      <c r="V194" t="s">
        <v>164</v>
      </c>
      <c r="W194" t="s">
        <v>32</v>
      </c>
      <c r="X194" t="s">
        <v>49</v>
      </c>
      <c r="Y194" t="s">
        <v>32</v>
      </c>
      <c r="Z194" t="s">
        <v>32</v>
      </c>
      <c r="AA194" t="s">
        <v>69</v>
      </c>
      <c r="AB194" t="s">
        <v>124</v>
      </c>
      <c r="AC194" t="s">
        <v>71</v>
      </c>
      <c r="AD194" t="s">
        <v>95</v>
      </c>
      <c r="AE194" t="s">
        <v>54</v>
      </c>
    </row>
    <row r="195" spans="1:31" x14ac:dyDescent="0.2">
      <c r="A195">
        <v>21</v>
      </c>
      <c r="B195" t="s">
        <v>31</v>
      </c>
      <c r="C195" t="s">
        <v>32</v>
      </c>
      <c r="D195" t="s">
        <v>33</v>
      </c>
      <c r="E195" t="s">
        <v>34</v>
      </c>
      <c r="F195" t="s">
        <v>35</v>
      </c>
      <c r="G195" t="s">
        <v>20016</v>
      </c>
      <c r="H195" t="s">
        <v>20017</v>
      </c>
      <c r="I195" t="s">
        <v>20018</v>
      </c>
      <c r="J195" t="s">
        <v>20019</v>
      </c>
      <c r="K195" t="s">
        <v>20020</v>
      </c>
      <c r="L195" t="s">
        <v>20021</v>
      </c>
      <c r="M195" t="s">
        <v>20022</v>
      </c>
      <c r="N195" t="s">
        <v>20023</v>
      </c>
      <c r="O195" t="s">
        <v>32</v>
      </c>
      <c r="P195" t="s">
        <v>20024</v>
      </c>
      <c r="Q195" t="s">
        <v>75</v>
      </c>
      <c r="R195">
        <v>68</v>
      </c>
      <c r="S195">
        <v>-1</v>
      </c>
      <c r="T195" t="s">
        <v>273</v>
      </c>
      <c r="U195" s="1">
        <v>41091</v>
      </c>
      <c r="V195" t="s">
        <v>662</v>
      </c>
      <c r="W195" t="s">
        <v>92</v>
      </c>
      <c r="X195" t="s">
        <v>49</v>
      </c>
      <c r="Y195" t="s">
        <v>192</v>
      </c>
      <c r="Z195" t="s">
        <v>32</v>
      </c>
      <c r="AA195" t="s">
        <v>69</v>
      </c>
      <c r="AB195" t="s">
        <v>276</v>
      </c>
      <c r="AC195" t="s">
        <v>71</v>
      </c>
      <c r="AD195" t="s">
        <v>95</v>
      </c>
      <c r="AE195" t="s">
        <v>54</v>
      </c>
    </row>
    <row r="196" spans="1:31" x14ac:dyDescent="0.2">
      <c r="A196">
        <v>21</v>
      </c>
      <c r="B196" t="s">
        <v>55</v>
      </c>
      <c r="C196" t="s">
        <v>278</v>
      </c>
      <c r="D196" t="s">
        <v>33</v>
      </c>
      <c r="E196" t="s">
        <v>34</v>
      </c>
      <c r="F196" t="s">
        <v>35</v>
      </c>
      <c r="G196" t="s">
        <v>20222</v>
      </c>
      <c r="H196" t="s">
        <v>20223</v>
      </c>
      <c r="I196" t="s">
        <v>20224</v>
      </c>
      <c r="J196" t="s">
        <v>20225</v>
      </c>
      <c r="K196" t="s">
        <v>20226</v>
      </c>
      <c r="L196" t="s">
        <v>32</v>
      </c>
      <c r="M196" t="s">
        <v>32</v>
      </c>
      <c r="N196" t="s">
        <v>32</v>
      </c>
      <c r="O196" t="s">
        <v>32</v>
      </c>
      <c r="P196" t="s">
        <v>20227</v>
      </c>
      <c r="Q196" t="s">
        <v>588</v>
      </c>
      <c r="R196">
        <v>70</v>
      </c>
      <c r="S196">
        <v>-1</v>
      </c>
      <c r="T196" t="s">
        <v>163</v>
      </c>
      <c r="U196" s="1">
        <v>41082</v>
      </c>
      <c r="V196" t="s">
        <v>2224</v>
      </c>
      <c r="W196" t="s">
        <v>217</v>
      </c>
      <c r="X196" t="s">
        <v>49</v>
      </c>
      <c r="Y196" t="s">
        <v>435</v>
      </c>
      <c r="Z196" t="s">
        <v>32</v>
      </c>
      <c r="AA196" t="s">
        <v>51</v>
      </c>
      <c r="AB196" t="s">
        <v>219</v>
      </c>
      <c r="AC196" t="s">
        <v>71</v>
      </c>
      <c r="AD196" t="s">
        <v>95</v>
      </c>
      <c r="AE196" t="s">
        <v>54</v>
      </c>
    </row>
    <row r="197" spans="1:31" x14ac:dyDescent="0.2">
      <c r="A197">
        <v>21</v>
      </c>
      <c r="B197" t="s">
        <v>96</v>
      </c>
      <c r="C197" t="s">
        <v>32</v>
      </c>
      <c r="D197" t="s">
        <v>98</v>
      </c>
      <c r="E197" t="s">
        <v>34</v>
      </c>
      <c r="F197" t="s">
        <v>35</v>
      </c>
      <c r="G197" t="s">
        <v>20291</v>
      </c>
      <c r="H197" t="s">
        <v>32</v>
      </c>
      <c r="I197" t="s">
        <v>32</v>
      </c>
      <c r="J197" t="s">
        <v>32</v>
      </c>
      <c r="K197" t="s">
        <v>20292</v>
      </c>
      <c r="L197" t="s">
        <v>32</v>
      </c>
      <c r="M197" t="s">
        <v>20293</v>
      </c>
      <c r="N197" t="s">
        <v>20294</v>
      </c>
      <c r="O197" t="s">
        <v>32</v>
      </c>
      <c r="P197" t="s">
        <v>32</v>
      </c>
      <c r="Q197" t="s">
        <v>32</v>
      </c>
      <c r="R197">
        <v>63</v>
      </c>
      <c r="S197">
        <v>-1</v>
      </c>
      <c r="T197" t="s">
        <v>32</v>
      </c>
      <c r="U197" s="1">
        <v>41007</v>
      </c>
      <c r="V197" t="s">
        <v>48</v>
      </c>
      <c r="W197" t="s">
        <v>217</v>
      </c>
      <c r="X197" t="s">
        <v>49</v>
      </c>
      <c r="Y197" t="s">
        <v>32</v>
      </c>
      <c r="Z197" t="s">
        <v>246</v>
      </c>
      <c r="AA197" t="s">
        <v>69</v>
      </c>
      <c r="AB197" t="s">
        <v>219</v>
      </c>
      <c r="AC197" t="s">
        <v>170</v>
      </c>
      <c r="AD197" t="s">
        <v>95</v>
      </c>
      <c r="AE197" t="s">
        <v>54</v>
      </c>
    </row>
    <row r="198" spans="1:31" x14ac:dyDescent="0.2">
      <c r="A198">
        <v>21</v>
      </c>
      <c r="B198" t="s">
        <v>96</v>
      </c>
      <c r="C198" t="s">
        <v>155</v>
      </c>
      <c r="D198" t="s">
        <v>32</v>
      </c>
      <c r="E198" t="s">
        <v>34</v>
      </c>
      <c r="F198" t="s">
        <v>32</v>
      </c>
      <c r="G198" t="s">
        <v>20897</v>
      </c>
      <c r="H198" t="s">
        <v>20898</v>
      </c>
      <c r="I198" t="s">
        <v>20899</v>
      </c>
      <c r="J198" t="s">
        <v>20900</v>
      </c>
      <c r="K198" t="s">
        <v>20901</v>
      </c>
      <c r="L198" t="s">
        <v>20902</v>
      </c>
      <c r="M198" t="s">
        <v>20903</v>
      </c>
      <c r="N198" t="s">
        <v>20904</v>
      </c>
      <c r="O198" t="s">
        <v>20905</v>
      </c>
      <c r="P198" t="s">
        <v>20906</v>
      </c>
      <c r="Q198" t="s">
        <v>32</v>
      </c>
      <c r="R198">
        <v>64</v>
      </c>
      <c r="S198">
        <v>20000</v>
      </c>
      <c r="T198" t="s">
        <v>47</v>
      </c>
      <c r="U198" s="1">
        <v>41089</v>
      </c>
      <c r="V198" t="s">
        <v>48</v>
      </c>
      <c r="W198" t="s">
        <v>92</v>
      </c>
      <c r="X198" t="s">
        <v>49</v>
      </c>
      <c r="Y198" t="s">
        <v>79</v>
      </c>
      <c r="Z198" t="s">
        <v>246</v>
      </c>
      <c r="AA198" t="s">
        <v>69</v>
      </c>
      <c r="AB198" t="s">
        <v>379</v>
      </c>
      <c r="AC198" t="s">
        <v>32</v>
      </c>
      <c r="AD198" t="s">
        <v>168</v>
      </c>
      <c r="AE198" t="s">
        <v>54</v>
      </c>
    </row>
    <row r="199" spans="1:31" x14ac:dyDescent="0.2">
      <c r="A199">
        <v>21</v>
      </c>
      <c r="B199" t="s">
        <v>32</v>
      </c>
      <c r="C199" t="s">
        <v>97</v>
      </c>
      <c r="D199" t="s">
        <v>33</v>
      </c>
      <c r="E199" t="s">
        <v>34</v>
      </c>
      <c r="F199" t="s">
        <v>56</v>
      </c>
      <c r="G199" t="s">
        <v>20944</v>
      </c>
      <c r="H199" t="s">
        <v>20945</v>
      </c>
      <c r="I199" t="s">
        <v>20946</v>
      </c>
      <c r="J199" t="s">
        <v>20947</v>
      </c>
      <c r="K199" t="s">
        <v>32</v>
      </c>
      <c r="L199" t="s">
        <v>20948</v>
      </c>
      <c r="M199" t="s">
        <v>20949</v>
      </c>
      <c r="N199" t="s">
        <v>20950</v>
      </c>
      <c r="O199" t="s">
        <v>20951</v>
      </c>
      <c r="P199" t="s">
        <v>32</v>
      </c>
      <c r="Q199" t="s">
        <v>108</v>
      </c>
      <c r="R199">
        <v>60</v>
      </c>
      <c r="S199">
        <v>-1</v>
      </c>
      <c r="T199" t="s">
        <v>136</v>
      </c>
      <c r="U199" s="1">
        <v>41089</v>
      </c>
      <c r="V199" t="s">
        <v>1598</v>
      </c>
      <c r="W199" t="s">
        <v>217</v>
      </c>
      <c r="X199" t="s">
        <v>49</v>
      </c>
      <c r="Y199" t="s">
        <v>32</v>
      </c>
      <c r="Z199" t="s">
        <v>32</v>
      </c>
      <c r="AA199" t="s">
        <v>69</v>
      </c>
      <c r="AB199" t="s">
        <v>32</v>
      </c>
      <c r="AC199" t="s">
        <v>71</v>
      </c>
      <c r="AD199" t="s">
        <v>95</v>
      </c>
      <c r="AE199" t="s">
        <v>54</v>
      </c>
    </row>
    <row r="200" spans="1:31" x14ac:dyDescent="0.2">
      <c r="A200">
        <v>21</v>
      </c>
      <c r="B200" t="s">
        <v>577</v>
      </c>
      <c r="C200" t="s">
        <v>155</v>
      </c>
      <c r="D200" t="s">
        <v>2100</v>
      </c>
      <c r="E200" t="s">
        <v>34</v>
      </c>
      <c r="F200" t="s">
        <v>35</v>
      </c>
      <c r="G200" t="s">
        <v>20962</v>
      </c>
      <c r="H200" t="s">
        <v>20963</v>
      </c>
      <c r="I200" t="s">
        <v>20964</v>
      </c>
      <c r="J200" t="s">
        <v>20965</v>
      </c>
      <c r="K200" t="s">
        <v>20966</v>
      </c>
      <c r="L200" t="s">
        <v>20967</v>
      </c>
      <c r="M200" t="s">
        <v>20968</v>
      </c>
      <c r="N200" t="s">
        <v>20969</v>
      </c>
      <c r="O200" t="s">
        <v>20970</v>
      </c>
      <c r="P200" t="s">
        <v>20971</v>
      </c>
      <c r="Q200" t="s">
        <v>108</v>
      </c>
      <c r="R200">
        <v>66</v>
      </c>
      <c r="S200">
        <v>-1</v>
      </c>
      <c r="T200" t="s">
        <v>68</v>
      </c>
      <c r="U200" s="1">
        <v>41090</v>
      </c>
      <c r="V200" t="s">
        <v>607</v>
      </c>
      <c r="W200" t="s">
        <v>32</v>
      </c>
      <c r="X200" t="s">
        <v>49</v>
      </c>
      <c r="Y200" t="s">
        <v>435</v>
      </c>
      <c r="Z200" t="s">
        <v>32</v>
      </c>
      <c r="AA200" t="s">
        <v>51</v>
      </c>
      <c r="AB200" t="s">
        <v>32</v>
      </c>
      <c r="AC200" t="s">
        <v>71</v>
      </c>
      <c r="AD200" t="s">
        <v>95</v>
      </c>
      <c r="AE200" t="s">
        <v>54</v>
      </c>
    </row>
    <row r="201" spans="1:31" x14ac:dyDescent="0.2">
      <c r="A201">
        <v>21</v>
      </c>
      <c r="B201" t="s">
        <v>31</v>
      </c>
      <c r="C201" t="s">
        <v>32</v>
      </c>
      <c r="D201" t="s">
        <v>182</v>
      </c>
      <c r="E201" t="s">
        <v>34</v>
      </c>
      <c r="F201" t="s">
        <v>1139</v>
      </c>
      <c r="G201" t="s">
        <v>21062</v>
      </c>
      <c r="H201" t="s">
        <v>21063</v>
      </c>
      <c r="I201" t="s">
        <v>21064</v>
      </c>
      <c r="J201" t="s">
        <v>21065</v>
      </c>
      <c r="K201" t="s">
        <v>21066</v>
      </c>
      <c r="L201" t="s">
        <v>21067</v>
      </c>
      <c r="M201" t="s">
        <v>21068</v>
      </c>
      <c r="N201" t="s">
        <v>21069</v>
      </c>
      <c r="O201" t="s">
        <v>21070</v>
      </c>
      <c r="P201" t="s">
        <v>21071</v>
      </c>
      <c r="Q201" t="s">
        <v>75</v>
      </c>
      <c r="R201">
        <v>63</v>
      </c>
      <c r="S201">
        <v>20000</v>
      </c>
      <c r="T201" t="s">
        <v>446</v>
      </c>
      <c r="U201" s="1">
        <v>40969</v>
      </c>
      <c r="V201" t="s">
        <v>48</v>
      </c>
      <c r="W201" t="s">
        <v>32</v>
      </c>
      <c r="X201" t="s">
        <v>49</v>
      </c>
      <c r="Y201" t="s">
        <v>93</v>
      </c>
      <c r="Z201" t="s">
        <v>388</v>
      </c>
      <c r="AA201" t="s">
        <v>69</v>
      </c>
      <c r="AB201" t="s">
        <v>740</v>
      </c>
      <c r="AC201" t="s">
        <v>71</v>
      </c>
      <c r="AD201" t="s">
        <v>82</v>
      </c>
      <c r="AE201" t="s">
        <v>54</v>
      </c>
    </row>
    <row r="202" spans="1:31" x14ac:dyDescent="0.2">
      <c r="A202">
        <v>21</v>
      </c>
      <c r="B202" t="s">
        <v>96</v>
      </c>
      <c r="C202" t="s">
        <v>522</v>
      </c>
      <c r="D202" t="s">
        <v>33</v>
      </c>
      <c r="E202" t="s">
        <v>34</v>
      </c>
      <c r="F202" t="s">
        <v>35</v>
      </c>
      <c r="G202" t="s">
        <v>21497</v>
      </c>
      <c r="H202" t="s">
        <v>21498</v>
      </c>
      <c r="I202" t="s">
        <v>21499</v>
      </c>
      <c r="J202" t="s">
        <v>21500</v>
      </c>
      <c r="K202" t="s">
        <v>21501</v>
      </c>
      <c r="L202" t="s">
        <v>21502</v>
      </c>
      <c r="M202" t="s">
        <v>21503</v>
      </c>
      <c r="N202" t="s">
        <v>21504</v>
      </c>
      <c r="O202" t="s">
        <v>21505</v>
      </c>
      <c r="P202" t="s">
        <v>21506</v>
      </c>
      <c r="Q202" t="s">
        <v>75</v>
      </c>
      <c r="R202">
        <v>71</v>
      </c>
      <c r="S202">
        <v>-1</v>
      </c>
      <c r="T202" t="s">
        <v>273</v>
      </c>
      <c r="U202" s="1">
        <v>41077</v>
      </c>
      <c r="V202" t="s">
        <v>48</v>
      </c>
      <c r="W202" t="s">
        <v>32</v>
      </c>
      <c r="X202" t="s">
        <v>244</v>
      </c>
      <c r="Y202" t="s">
        <v>93</v>
      </c>
      <c r="Z202" t="s">
        <v>378</v>
      </c>
      <c r="AA202" t="s">
        <v>51</v>
      </c>
      <c r="AB202" t="s">
        <v>379</v>
      </c>
      <c r="AC202" t="s">
        <v>71</v>
      </c>
      <c r="AD202" t="s">
        <v>447</v>
      </c>
      <c r="AE202" t="s">
        <v>54</v>
      </c>
    </row>
    <row r="203" spans="1:31" x14ac:dyDescent="0.2">
      <c r="A203">
        <v>21</v>
      </c>
      <c r="B203" t="s">
        <v>31</v>
      </c>
      <c r="C203" t="s">
        <v>155</v>
      </c>
      <c r="D203" t="s">
        <v>182</v>
      </c>
      <c r="E203" t="s">
        <v>32</v>
      </c>
      <c r="F203" t="s">
        <v>1139</v>
      </c>
      <c r="G203" t="s">
        <v>32</v>
      </c>
      <c r="H203" t="s">
        <v>32</v>
      </c>
      <c r="I203" t="s">
        <v>32</v>
      </c>
      <c r="J203" t="s">
        <v>32</v>
      </c>
      <c r="K203" t="s">
        <v>32</v>
      </c>
      <c r="L203" t="s">
        <v>32</v>
      </c>
      <c r="M203" t="s">
        <v>32</v>
      </c>
      <c r="N203" t="s">
        <v>32</v>
      </c>
      <c r="O203" t="s">
        <v>32</v>
      </c>
      <c r="P203" t="s">
        <v>32</v>
      </c>
      <c r="Q203" t="s">
        <v>321</v>
      </c>
      <c r="R203">
        <v>66</v>
      </c>
      <c r="S203">
        <v>-1</v>
      </c>
      <c r="T203" t="s">
        <v>91</v>
      </c>
      <c r="U203" s="1">
        <v>41036</v>
      </c>
      <c r="V203" t="s">
        <v>164</v>
      </c>
      <c r="W203" t="s">
        <v>204</v>
      </c>
      <c r="X203" t="s">
        <v>49</v>
      </c>
      <c r="Y203" t="s">
        <v>656</v>
      </c>
      <c r="Z203" t="s">
        <v>205</v>
      </c>
      <c r="AA203" t="s">
        <v>51</v>
      </c>
      <c r="AB203" t="s">
        <v>32</v>
      </c>
      <c r="AC203" t="s">
        <v>71</v>
      </c>
      <c r="AD203" t="s">
        <v>21587</v>
      </c>
      <c r="AE203" t="s">
        <v>54</v>
      </c>
    </row>
    <row r="204" spans="1:31" x14ac:dyDescent="0.2">
      <c r="A204">
        <v>21</v>
      </c>
      <c r="B204" t="s">
        <v>55</v>
      </c>
      <c r="C204" t="s">
        <v>32</v>
      </c>
      <c r="D204" t="s">
        <v>33</v>
      </c>
      <c r="E204" t="s">
        <v>170</v>
      </c>
      <c r="F204" t="s">
        <v>35</v>
      </c>
      <c r="G204" t="s">
        <v>21599</v>
      </c>
      <c r="H204" t="s">
        <v>32</v>
      </c>
      <c r="I204" t="s">
        <v>21600</v>
      </c>
      <c r="J204" t="s">
        <v>21601</v>
      </c>
      <c r="K204" t="s">
        <v>21602</v>
      </c>
      <c r="L204" t="s">
        <v>21603</v>
      </c>
      <c r="M204" t="s">
        <v>21604</v>
      </c>
      <c r="N204" t="s">
        <v>32</v>
      </c>
      <c r="O204" t="s">
        <v>32</v>
      </c>
      <c r="P204" t="s">
        <v>21605</v>
      </c>
      <c r="Q204" t="s">
        <v>954</v>
      </c>
      <c r="R204">
        <v>69</v>
      </c>
      <c r="S204">
        <v>-1</v>
      </c>
      <c r="T204" t="s">
        <v>32</v>
      </c>
      <c r="U204" s="1">
        <v>40964</v>
      </c>
      <c r="V204" t="s">
        <v>260</v>
      </c>
      <c r="W204" t="s">
        <v>32</v>
      </c>
      <c r="X204" t="s">
        <v>244</v>
      </c>
      <c r="Y204" t="s">
        <v>93</v>
      </c>
      <c r="Z204" t="s">
        <v>32</v>
      </c>
      <c r="AA204" t="s">
        <v>51</v>
      </c>
      <c r="AB204" t="s">
        <v>562</v>
      </c>
      <c r="AC204" t="s">
        <v>32</v>
      </c>
      <c r="AD204" t="s">
        <v>19158</v>
      </c>
      <c r="AE204" t="s">
        <v>54</v>
      </c>
    </row>
    <row r="205" spans="1:31" x14ac:dyDescent="0.2">
      <c r="A205">
        <v>21</v>
      </c>
      <c r="B205" t="s">
        <v>55</v>
      </c>
      <c r="C205" t="s">
        <v>32</v>
      </c>
      <c r="D205" t="s">
        <v>33</v>
      </c>
      <c r="E205" t="s">
        <v>34</v>
      </c>
      <c r="F205" t="s">
        <v>1139</v>
      </c>
      <c r="G205" t="s">
        <v>21730</v>
      </c>
      <c r="H205" t="s">
        <v>13063</v>
      </c>
      <c r="I205" t="s">
        <v>21731</v>
      </c>
      <c r="J205" t="s">
        <v>21732</v>
      </c>
      <c r="K205" t="s">
        <v>21733</v>
      </c>
      <c r="L205" t="s">
        <v>21734</v>
      </c>
      <c r="M205" t="s">
        <v>9167</v>
      </c>
      <c r="N205" t="s">
        <v>21735</v>
      </c>
      <c r="O205" t="s">
        <v>21736</v>
      </c>
      <c r="P205" t="s">
        <v>21737</v>
      </c>
      <c r="Q205" t="s">
        <v>75</v>
      </c>
      <c r="R205">
        <v>65</v>
      </c>
      <c r="S205">
        <v>20000</v>
      </c>
      <c r="T205" t="s">
        <v>273</v>
      </c>
      <c r="U205" s="1">
        <v>41029</v>
      </c>
      <c r="V205" t="s">
        <v>667</v>
      </c>
      <c r="W205" t="s">
        <v>32</v>
      </c>
      <c r="X205" t="s">
        <v>244</v>
      </c>
      <c r="Y205" t="s">
        <v>495</v>
      </c>
      <c r="Z205" t="s">
        <v>32</v>
      </c>
      <c r="AA205" t="s">
        <v>51</v>
      </c>
      <c r="AB205" t="s">
        <v>167</v>
      </c>
      <c r="AC205" t="s">
        <v>71</v>
      </c>
      <c r="AD205" t="s">
        <v>95</v>
      </c>
      <c r="AE205" t="s">
        <v>54</v>
      </c>
    </row>
    <row r="206" spans="1:31" x14ac:dyDescent="0.2">
      <c r="A206">
        <v>21</v>
      </c>
      <c r="B206" t="s">
        <v>32</v>
      </c>
      <c r="C206" t="s">
        <v>155</v>
      </c>
      <c r="D206" t="s">
        <v>33</v>
      </c>
      <c r="E206" t="s">
        <v>32</v>
      </c>
      <c r="F206" t="s">
        <v>35</v>
      </c>
      <c r="G206" t="s">
        <v>21784</v>
      </c>
      <c r="H206" t="s">
        <v>21785</v>
      </c>
      <c r="I206" t="s">
        <v>21786</v>
      </c>
      <c r="J206" t="s">
        <v>21787</v>
      </c>
      <c r="K206" t="s">
        <v>21788</v>
      </c>
      <c r="L206" t="s">
        <v>21789</v>
      </c>
      <c r="M206" t="s">
        <v>21790</v>
      </c>
      <c r="N206" t="s">
        <v>21791</v>
      </c>
      <c r="O206" t="s">
        <v>21792</v>
      </c>
      <c r="P206" t="s">
        <v>21793</v>
      </c>
      <c r="Q206" t="s">
        <v>321</v>
      </c>
      <c r="R206">
        <v>71</v>
      </c>
      <c r="S206">
        <v>-1</v>
      </c>
      <c r="T206" t="s">
        <v>91</v>
      </c>
      <c r="U206" s="1">
        <v>40975</v>
      </c>
      <c r="V206" t="s">
        <v>1598</v>
      </c>
      <c r="W206" t="s">
        <v>32</v>
      </c>
      <c r="X206" t="s">
        <v>49</v>
      </c>
      <c r="Y206" t="s">
        <v>245</v>
      </c>
      <c r="Z206" t="s">
        <v>520</v>
      </c>
      <c r="AA206" t="s">
        <v>51</v>
      </c>
      <c r="AB206" t="s">
        <v>358</v>
      </c>
      <c r="AC206" t="s">
        <v>111</v>
      </c>
      <c r="AD206" t="s">
        <v>3636</v>
      </c>
      <c r="AE206" t="s">
        <v>54</v>
      </c>
    </row>
    <row r="207" spans="1:31" x14ac:dyDescent="0.2">
      <c r="A207">
        <v>21</v>
      </c>
      <c r="B207" t="s">
        <v>96</v>
      </c>
      <c r="C207" t="s">
        <v>278</v>
      </c>
      <c r="D207" t="s">
        <v>33</v>
      </c>
      <c r="E207" t="s">
        <v>98</v>
      </c>
      <c r="F207" t="s">
        <v>1139</v>
      </c>
      <c r="G207" t="s">
        <v>21966</v>
      </c>
      <c r="H207" t="s">
        <v>21967</v>
      </c>
      <c r="I207" t="s">
        <v>21968</v>
      </c>
      <c r="J207" t="s">
        <v>21969</v>
      </c>
      <c r="K207" t="s">
        <v>21970</v>
      </c>
      <c r="L207" t="s">
        <v>21971</v>
      </c>
      <c r="M207" t="s">
        <v>21972</v>
      </c>
      <c r="N207" t="s">
        <v>21973</v>
      </c>
      <c r="O207" t="s">
        <v>21974</v>
      </c>
      <c r="P207" t="s">
        <v>21975</v>
      </c>
      <c r="Q207" t="s">
        <v>21976</v>
      </c>
      <c r="R207">
        <v>73</v>
      </c>
      <c r="S207">
        <v>-1</v>
      </c>
      <c r="T207" t="s">
        <v>76</v>
      </c>
      <c r="U207" s="1">
        <v>40960</v>
      </c>
      <c r="V207" t="s">
        <v>164</v>
      </c>
      <c r="W207" t="s">
        <v>78</v>
      </c>
      <c r="X207" t="s">
        <v>49</v>
      </c>
      <c r="Y207" t="s">
        <v>495</v>
      </c>
      <c r="Z207" t="s">
        <v>21977</v>
      </c>
      <c r="AA207" t="s">
        <v>51</v>
      </c>
      <c r="AB207" t="s">
        <v>887</v>
      </c>
      <c r="AC207" t="s">
        <v>111</v>
      </c>
      <c r="AD207" t="s">
        <v>15979</v>
      </c>
      <c r="AE207" t="s">
        <v>54</v>
      </c>
    </row>
    <row r="208" spans="1:31" x14ac:dyDescent="0.2">
      <c r="A208">
        <v>21</v>
      </c>
      <c r="B208" t="s">
        <v>112</v>
      </c>
      <c r="C208" t="s">
        <v>83</v>
      </c>
      <c r="D208" t="s">
        <v>33</v>
      </c>
      <c r="E208" t="s">
        <v>170</v>
      </c>
      <c r="F208" t="s">
        <v>32</v>
      </c>
      <c r="G208" t="s">
        <v>21987</v>
      </c>
      <c r="H208" t="s">
        <v>21988</v>
      </c>
      <c r="I208" t="s">
        <v>21989</v>
      </c>
      <c r="J208" t="s">
        <v>21990</v>
      </c>
      <c r="K208" t="s">
        <v>21991</v>
      </c>
      <c r="L208" t="s">
        <v>21992</v>
      </c>
      <c r="M208" t="s">
        <v>21993</v>
      </c>
      <c r="N208" t="s">
        <v>21994</v>
      </c>
      <c r="O208" t="s">
        <v>21995</v>
      </c>
      <c r="P208" t="s">
        <v>21996</v>
      </c>
      <c r="Q208" t="s">
        <v>588</v>
      </c>
      <c r="R208">
        <v>72</v>
      </c>
      <c r="S208">
        <v>-1</v>
      </c>
      <c r="T208" t="s">
        <v>203</v>
      </c>
      <c r="U208" s="1">
        <v>41091</v>
      </c>
      <c r="V208" t="s">
        <v>48</v>
      </c>
      <c r="W208" t="s">
        <v>32</v>
      </c>
      <c r="X208" t="s">
        <v>244</v>
      </c>
      <c r="Y208" t="s">
        <v>93</v>
      </c>
      <c r="Z208" t="s">
        <v>80</v>
      </c>
      <c r="AA208" t="s">
        <v>51</v>
      </c>
      <c r="AB208" t="s">
        <v>358</v>
      </c>
      <c r="AC208" t="s">
        <v>248</v>
      </c>
      <c r="AD208" t="s">
        <v>447</v>
      </c>
      <c r="AE208" t="s">
        <v>54</v>
      </c>
    </row>
    <row r="209" spans="1:31" x14ac:dyDescent="0.2">
      <c r="A209">
        <v>21</v>
      </c>
      <c r="B209" t="s">
        <v>96</v>
      </c>
      <c r="C209" t="s">
        <v>97</v>
      </c>
      <c r="D209" t="s">
        <v>33</v>
      </c>
      <c r="E209" t="s">
        <v>34</v>
      </c>
      <c r="F209" t="s">
        <v>35</v>
      </c>
      <c r="G209" t="s">
        <v>21997</v>
      </c>
      <c r="H209" t="s">
        <v>21998</v>
      </c>
      <c r="I209" t="s">
        <v>21999</v>
      </c>
      <c r="J209" t="s">
        <v>22000</v>
      </c>
      <c r="K209" t="s">
        <v>22001</v>
      </c>
      <c r="L209" t="s">
        <v>22002</v>
      </c>
      <c r="M209" t="s">
        <v>22003</v>
      </c>
      <c r="N209" t="s">
        <v>32</v>
      </c>
      <c r="O209" t="s">
        <v>22004</v>
      </c>
      <c r="P209" t="s">
        <v>22005</v>
      </c>
      <c r="Q209" t="s">
        <v>75</v>
      </c>
      <c r="R209">
        <v>70</v>
      </c>
      <c r="S209">
        <v>-1</v>
      </c>
      <c r="T209" t="s">
        <v>273</v>
      </c>
      <c r="U209" s="1">
        <v>41086</v>
      </c>
      <c r="V209" t="s">
        <v>48</v>
      </c>
      <c r="W209" t="s">
        <v>217</v>
      </c>
      <c r="X209" t="s">
        <v>398</v>
      </c>
      <c r="Y209" t="s">
        <v>1714</v>
      </c>
      <c r="Z209" t="s">
        <v>109</v>
      </c>
      <c r="AA209" t="s">
        <v>51</v>
      </c>
      <c r="AB209" t="s">
        <v>358</v>
      </c>
      <c r="AC209" t="s">
        <v>71</v>
      </c>
      <c r="AD209" t="s">
        <v>10500</v>
      </c>
      <c r="AE209" t="s">
        <v>54</v>
      </c>
    </row>
    <row r="210" spans="1:31" x14ac:dyDescent="0.2">
      <c r="A210">
        <v>21</v>
      </c>
      <c r="B210" t="s">
        <v>620</v>
      </c>
      <c r="C210" t="s">
        <v>97</v>
      </c>
      <c r="D210" t="s">
        <v>33</v>
      </c>
      <c r="E210" t="s">
        <v>34</v>
      </c>
      <c r="F210" t="s">
        <v>56</v>
      </c>
      <c r="G210" t="s">
        <v>23267</v>
      </c>
      <c r="H210" t="s">
        <v>23268</v>
      </c>
      <c r="I210" t="s">
        <v>23269</v>
      </c>
      <c r="J210" t="s">
        <v>23270</v>
      </c>
      <c r="K210" t="s">
        <v>23271</v>
      </c>
      <c r="L210" t="s">
        <v>23272</v>
      </c>
      <c r="M210" t="s">
        <v>23273</v>
      </c>
      <c r="N210" t="s">
        <v>23274</v>
      </c>
      <c r="O210" t="s">
        <v>23275</v>
      </c>
      <c r="P210" t="s">
        <v>23276</v>
      </c>
      <c r="Q210" t="s">
        <v>108</v>
      </c>
      <c r="R210">
        <v>60</v>
      </c>
      <c r="S210">
        <v>70000</v>
      </c>
      <c r="T210" t="s">
        <v>136</v>
      </c>
      <c r="U210" s="1">
        <v>41087</v>
      </c>
      <c r="V210" t="s">
        <v>48</v>
      </c>
      <c r="W210" t="s">
        <v>92</v>
      </c>
      <c r="X210" t="s">
        <v>49</v>
      </c>
      <c r="Y210" t="s">
        <v>79</v>
      </c>
      <c r="Z210" t="s">
        <v>1430</v>
      </c>
      <c r="AA210" t="s">
        <v>69</v>
      </c>
      <c r="AB210" t="s">
        <v>423</v>
      </c>
      <c r="AC210" t="s">
        <v>71</v>
      </c>
      <c r="AD210" t="s">
        <v>23277</v>
      </c>
      <c r="AE210" t="s">
        <v>54</v>
      </c>
    </row>
    <row r="211" spans="1:31" x14ac:dyDescent="0.2">
      <c r="A211">
        <v>21</v>
      </c>
      <c r="B211" t="s">
        <v>96</v>
      </c>
      <c r="C211" t="s">
        <v>955</v>
      </c>
      <c r="D211" t="s">
        <v>33</v>
      </c>
      <c r="E211" t="s">
        <v>170</v>
      </c>
      <c r="F211" t="s">
        <v>32</v>
      </c>
      <c r="G211" t="s">
        <v>23964</v>
      </c>
      <c r="H211" t="s">
        <v>23965</v>
      </c>
      <c r="I211" t="s">
        <v>23966</v>
      </c>
      <c r="J211" t="s">
        <v>23967</v>
      </c>
      <c r="K211" t="s">
        <v>23968</v>
      </c>
      <c r="L211" t="s">
        <v>23969</v>
      </c>
      <c r="M211" t="s">
        <v>23970</v>
      </c>
      <c r="N211" t="s">
        <v>32</v>
      </c>
      <c r="O211" t="s">
        <v>23971</v>
      </c>
      <c r="P211" t="s">
        <v>32</v>
      </c>
      <c r="Q211" t="s">
        <v>75</v>
      </c>
      <c r="R211">
        <v>72</v>
      </c>
      <c r="S211">
        <v>-1</v>
      </c>
      <c r="T211" t="s">
        <v>560</v>
      </c>
      <c r="U211" s="1">
        <v>41084</v>
      </c>
      <c r="V211" t="s">
        <v>48</v>
      </c>
      <c r="W211" t="s">
        <v>32</v>
      </c>
      <c r="X211" t="s">
        <v>244</v>
      </c>
      <c r="Y211" t="s">
        <v>32</v>
      </c>
      <c r="Z211" t="s">
        <v>32</v>
      </c>
      <c r="AA211" t="s">
        <v>51</v>
      </c>
      <c r="AB211" t="s">
        <v>32</v>
      </c>
      <c r="AC211" t="s">
        <v>32</v>
      </c>
      <c r="AD211" t="s">
        <v>95</v>
      </c>
      <c r="AE211" t="s">
        <v>54</v>
      </c>
    </row>
    <row r="212" spans="1:31" x14ac:dyDescent="0.2">
      <c r="A212">
        <v>21</v>
      </c>
      <c r="B212" t="s">
        <v>96</v>
      </c>
      <c r="C212" t="s">
        <v>155</v>
      </c>
      <c r="D212" t="s">
        <v>33</v>
      </c>
      <c r="E212" t="s">
        <v>34</v>
      </c>
      <c r="F212" t="s">
        <v>32</v>
      </c>
      <c r="G212" t="s">
        <v>24485</v>
      </c>
      <c r="H212" t="s">
        <v>24486</v>
      </c>
      <c r="I212" t="s">
        <v>24487</v>
      </c>
      <c r="J212" t="s">
        <v>24488</v>
      </c>
      <c r="K212" t="s">
        <v>24489</v>
      </c>
      <c r="L212" t="s">
        <v>24490</v>
      </c>
      <c r="M212" t="s">
        <v>24491</v>
      </c>
      <c r="N212" t="s">
        <v>32</v>
      </c>
      <c r="O212" t="s">
        <v>24492</v>
      </c>
      <c r="P212" t="s">
        <v>24493</v>
      </c>
      <c r="Q212" t="s">
        <v>75</v>
      </c>
      <c r="R212">
        <v>65</v>
      </c>
      <c r="S212">
        <v>-1</v>
      </c>
      <c r="T212" t="s">
        <v>136</v>
      </c>
      <c r="U212" s="1">
        <v>41090</v>
      </c>
      <c r="V212" t="s">
        <v>164</v>
      </c>
      <c r="W212" t="s">
        <v>32</v>
      </c>
      <c r="X212" t="s">
        <v>49</v>
      </c>
      <c r="Y212" t="s">
        <v>93</v>
      </c>
      <c r="Z212" t="s">
        <v>1041</v>
      </c>
      <c r="AA212" t="s">
        <v>69</v>
      </c>
      <c r="AB212" t="s">
        <v>344</v>
      </c>
      <c r="AC212" t="s">
        <v>71</v>
      </c>
      <c r="AD212" t="s">
        <v>332</v>
      </c>
      <c r="AE212" t="s">
        <v>54</v>
      </c>
    </row>
    <row r="213" spans="1:31" x14ac:dyDescent="0.2">
      <c r="A213">
        <v>21</v>
      </c>
      <c r="B213" t="s">
        <v>55</v>
      </c>
      <c r="C213" t="s">
        <v>113</v>
      </c>
      <c r="D213" t="s">
        <v>33</v>
      </c>
      <c r="E213" t="s">
        <v>32</v>
      </c>
      <c r="F213" t="s">
        <v>1139</v>
      </c>
      <c r="G213" t="s">
        <v>25427</v>
      </c>
      <c r="H213" t="s">
        <v>25428</v>
      </c>
      <c r="I213" t="s">
        <v>32</v>
      </c>
      <c r="J213" t="s">
        <v>32</v>
      </c>
      <c r="K213" t="s">
        <v>32</v>
      </c>
      <c r="L213" t="s">
        <v>32</v>
      </c>
      <c r="M213" t="s">
        <v>32</v>
      </c>
      <c r="N213" t="s">
        <v>32</v>
      </c>
      <c r="O213" t="s">
        <v>32</v>
      </c>
      <c r="P213" t="s">
        <v>25429</v>
      </c>
      <c r="Q213" t="s">
        <v>19529</v>
      </c>
      <c r="R213">
        <v>67</v>
      </c>
      <c r="S213">
        <v>70000</v>
      </c>
      <c r="T213" t="s">
        <v>215</v>
      </c>
      <c r="U213" s="1">
        <v>41090</v>
      </c>
      <c r="V213" t="s">
        <v>48</v>
      </c>
      <c r="W213" t="s">
        <v>204</v>
      </c>
      <c r="X213" t="s">
        <v>49</v>
      </c>
      <c r="Y213" t="s">
        <v>435</v>
      </c>
      <c r="Z213" t="s">
        <v>2161</v>
      </c>
      <c r="AA213" t="s">
        <v>51</v>
      </c>
      <c r="AB213" t="s">
        <v>32</v>
      </c>
      <c r="AC213" t="s">
        <v>170</v>
      </c>
      <c r="AD213" t="s">
        <v>168</v>
      </c>
      <c r="AE213" t="s">
        <v>54</v>
      </c>
    </row>
    <row r="214" spans="1:31" x14ac:dyDescent="0.2">
      <c r="A214">
        <v>21</v>
      </c>
      <c r="B214" t="s">
        <v>96</v>
      </c>
      <c r="C214" t="s">
        <v>155</v>
      </c>
      <c r="D214" t="s">
        <v>33</v>
      </c>
      <c r="E214" t="s">
        <v>34</v>
      </c>
      <c r="F214" t="s">
        <v>221</v>
      </c>
      <c r="G214" t="s">
        <v>32</v>
      </c>
      <c r="H214" t="s">
        <v>32</v>
      </c>
      <c r="I214" t="s">
        <v>26751</v>
      </c>
      <c r="J214" t="s">
        <v>32</v>
      </c>
      <c r="K214" t="s">
        <v>32</v>
      </c>
      <c r="L214" t="s">
        <v>26752</v>
      </c>
      <c r="M214" t="s">
        <v>26753</v>
      </c>
      <c r="N214" t="s">
        <v>32</v>
      </c>
      <c r="O214" t="s">
        <v>26754</v>
      </c>
      <c r="P214" t="s">
        <v>26755</v>
      </c>
      <c r="Q214" t="s">
        <v>321</v>
      </c>
      <c r="R214">
        <v>61</v>
      </c>
      <c r="S214">
        <v>-1</v>
      </c>
      <c r="T214" t="s">
        <v>91</v>
      </c>
      <c r="U214" s="1">
        <v>41088</v>
      </c>
      <c r="V214" t="s">
        <v>357</v>
      </c>
      <c r="W214" t="s">
        <v>217</v>
      </c>
      <c r="X214" t="s">
        <v>49</v>
      </c>
      <c r="Y214" t="s">
        <v>93</v>
      </c>
      <c r="Z214" t="s">
        <v>2161</v>
      </c>
      <c r="AA214" t="s">
        <v>69</v>
      </c>
      <c r="AB214" t="s">
        <v>389</v>
      </c>
      <c r="AC214" t="s">
        <v>71</v>
      </c>
      <c r="AD214" t="s">
        <v>26756</v>
      </c>
      <c r="AE214" t="s">
        <v>346</v>
      </c>
    </row>
    <row r="215" spans="1:31" x14ac:dyDescent="0.2">
      <c r="A215">
        <v>21</v>
      </c>
      <c r="B215" t="s">
        <v>169</v>
      </c>
      <c r="C215" t="s">
        <v>32</v>
      </c>
      <c r="D215" t="s">
        <v>33</v>
      </c>
      <c r="E215" t="s">
        <v>34</v>
      </c>
      <c r="F215" t="s">
        <v>35</v>
      </c>
      <c r="G215" t="s">
        <v>26831</v>
      </c>
      <c r="H215" t="s">
        <v>26832</v>
      </c>
      <c r="I215" t="s">
        <v>26833</v>
      </c>
      <c r="J215" t="s">
        <v>4688</v>
      </c>
      <c r="K215" t="s">
        <v>26834</v>
      </c>
      <c r="L215" t="s">
        <v>26835</v>
      </c>
      <c r="M215" t="s">
        <v>26836</v>
      </c>
      <c r="N215" t="s">
        <v>26837</v>
      </c>
      <c r="O215" t="s">
        <v>26838</v>
      </c>
      <c r="P215" t="s">
        <v>32</v>
      </c>
      <c r="Q215" t="s">
        <v>75</v>
      </c>
      <c r="R215">
        <v>66</v>
      </c>
      <c r="S215">
        <v>-1</v>
      </c>
      <c r="T215" t="s">
        <v>32</v>
      </c>
      <c r="U215" s="1">
        <v>41089</v>
      </c>
      <c r="V215" t="s">
        <v>48</v>
      </c>
      <c r="W215" t="s">
        <v>32</v>
      </c>
      <c r="X215" t="s">
        <v>49</v>
      </c>
      <c r="Y215" t="s">
        <v>435</v>
      </c>
      <c r="Z215" t="s">
        <v>32</v>
      </c>
      <c r="AA215" t="s">
        <v>69</v>
      </c>
      <c r="AB215" t="s">
        <v>367</v>
      </c>
      <c r="AC215" t="s">
        <v>71</v>
      </c>
      <c r="AD215" t="s">
        <v>95</v>
      </c>
      <c r="AE215" t="s">
        <v>54</v>
      </c>
    </row>
    <row r="216" spans="1:31" x14ac:dyDescent="0.2">
      <c r="A216">
        <v>21</v>
      </c>
      <c r="B216" t="s">
        <v>32</v>
      </c>
      <c r="C216" t="s">
        <v>32</v>
      </c>
      <c r="D216" t="s">
        <v>32</v>
      </c>
      <c r="E216" t="s">
        <v>34</v>
      </c>
      <c r="F216" t="s">
        <v>32</v>
      </c>
      <c r="G216" t="s">
        <v>26888</v>
      </c>
      <c r="H216" t="s">
        <v>26889</v>
      </c>
      <c r="I216" t="s">
        <v>26890</v>
      </c>
      <c r="J216" t="s">
        <v>26891</v>
      </c>
      <c r="K216" t="s">
        <v>26892</v>
      </c>
      <c r="L216" t="s">
        <v>26893</v>
      </c>
      <c r="M216" t="s">
        <v>26894</v>
      </c>
      <c r="N216" t="s">
        <v>26895</v>
      </c>
      <c r="O216" t="s">
        <v>26896</v>
      </c>
      <c r="P216" t="s">
        <v>26897</v>
      </c>
      <c r="Q216" t="s">
        <v>75</v>
      </c>
      <c r="R216">
        <v>65</v>
      </c>
      <c r="S216">
        <v>-1</v>
      </c>
      <c r="T216" t="s">
        <v>32</v>
      </c>
      <c r="U216" s="1">
        <v>41082</v>
      </c>
      <c r="V216" t="s">
        <v>260</v>
      </c>
      <c r="W216" t="s">
        <v>32</v>
      </c>
      <c r="X216" t="s">
        <v>49</v>
      </c>
      <c r="Y216" t="s">
        <v>32</v>
      </c>
      <c r="Z216" t="s">
        <v>32</v>
      </c>
      <c r="AA216" t="s">
        <v>69</v>
      </c>
      <c r="AB216" t="s">
        <v>32</v>
      </c>
      <c r="AC216" t="s">
        <v>32</v>
      </c>
      <c r="AD216" t="s">
        <v>95</v>
      </c>
      <c r="AE216" t="s">
        <v>54</v>
      </c>
    </row>
    <row r="217" spans="1:31" x14ac:dyDescent="0.2">
      <c r="A217">
        <v>21</v>
      </c>
      <c r="B217" t="s">
        <v>169</v>
      </c>
      <c r="C217" t="s">
        <v>113</v>
      </c>
      <c r="D217" t="s">
        <v>33</v>
      </c>
      <c r="E217" t="s">
        <v>170</v>
      </c>
      <c r="F217" t="s">
        <v>1139</v>
      </c>
      <c r="G217" t="s">
        <v>32</v>
      </c>
      <c r="H217" t="s">
        <v>32</v>
      </c>
      <c r="I217" t="s">
        <v>26957</v>
      </c>
      <c r="J217" t="s">
        <v>26958</v>
      </c>
      <c r="K217" t="s">
        <v>32</v>
      </c>
      <c r="L217" t="s">
        <v>32</v>
      </c>
      <c r="M217" t="s">
        <v>32</v>
      </c>
      <c r="N217" t="s">
        <v>32</v>
      </c>
      <c r="O217" t="s">
        <v>32</v>
      </c>
      <c r="P217" t="s">
        <v>26959</v>
      </c>
      <c r="Q217" t="s">
        <v>924</v>
      </c>
      <c r="R217">
        <v>74</v>
      </c>
      <c r="S217">
        <v>-1</v>
      </c>
      <c r="T217" t="s">
        <v>91</v>
      </c>
      <c r="U217" s="1">
        <v>40787</v>
      </c>
      <c r="V217" t="s">
        <v>822</v>
      </c>
      <c r="W217" t="s">
        <v>32</v>
      </c>
      <c r="X217" t="s">
        <v>49</v>
      </c>
      <c r="Y217" t="s">
        <v>32</v>
      </c>
      <c r="Z217" t="s">
        <v>32</v>
      </c>
      <c r="AA217" t="s">
        <v>51</v>
      </c>
      <c r="AB217" t="s">
        <v>32</v>
      </c>
      <c r="AC217" t="s">
        <v>170</v>
      </c>
      <c r="AD217" t="s">
        <v>95</v>
      </c>
      <c r="AE217" t="s">
        <v>54</v>
      </c>
    </row>
    <row r="218" spans="1:31" x14ac:dyDescent="0.2">
      <c r="A218">
        <v>21</v>
      </c>
      <c r="B218" t="s">
        <v>620</v>
      </c>
      <c r="C218" t="s">
        <v>155</v>
      </c>
      <c r="D218" t="s">
        <v>33</v>
      </c>
      <c r="E218" t="s">
        <v>34</v>
      </c>
      <c r="F218" t="s">
        <v>35</v>
      </c>
      <c r="G218" t="s">
        <v>27746</v>
      </c>
      <c r="H218" t="s">
        <v>27747</v>
      </c>
      <c r="I218" t="s">
        <v>27748</v>
      </c>
      <c r="J218" t="s">
        <v>27749</v>
      </c>
      <c r="K218" t="s">
        <v>27750</v>
      </c>
      <c r="L218" t="s">
        <v>27751</v>
      </c>
      <c r="M218" t="s">
        <v>27752</v>
      </c>
      <c r="N218" t="s">
        <v>27753</v>
      </c>
      <c r="O218" t="s">
        <v>27754</v>
      </c>
      <c r="P218" t="s">
        <v>27755</v>
      </c>
      <c r="Q218" t="s">
        <v>860</v>
      </c>
      <c r="R218">
        <v>67</v>
      </c>
      <c r="S218">
        <v>20000</v>
      </c>
      <c r="T218" t="s">
        <v>68</v>
      </c>
      <c r="U218" s="1">
        <v>41084</v>
      </c>
      <c r="V218" t="s">
        <v>4944</v>
      </c>
      <c r="W218" t="s">
        <v>217</v>
      </c>
      <c r="X218" t="s">
        <v>398</v>
      </c>
      <c r="Y218" t="s">
        <v>435</v>
      </c>
      <c r="Z218" t="s">
        <v>91</v>
      </c>
      <c r="AA218" t="s">
        <v>69</v>
      </c>
      <c r="AB218" t="s">
        <v>1243</v>
      </c>
      <c r="AC218" t="s">
        <v>170</v>
      </c>
      <c r="AD218" t="s">
        <v>332</v>
      </c>
      <c r="AE218" t="s">
        <v>54</v>
      </c>
    </row>
    <row r="219" spans="1:31" x14ac:dyDescent="0.2">
      <c r="A219">
        <v>21</v>
      </c>
      <c r="B219" t="s">
        <v>154</v>
      </c>
      <c r="C219" t="s">
        <v>155</v>
      </c>
      <c r="D219" t="s">
        <v>888</v>
      </c>
      <c r="E219" t="s">
        <v>170</v>
      </c>
      <c r="F219" t="s">
        <v>35</v>
      </c>
      <c r="G219" t="s">
        <v>27930</v>
      </c>
      <c r="H219" t="s">
        <v>27931</v>
      </c>
      <c r="I219" t="s">
        <v>27932</v>
      </c>
      <c r="J219" t="s">
        <v>27933</v>
      </c>
      <c r="K219" t="s">
        <v>27934</v>
      </c>
      <c r="L219" t="s">
        <v>27935</v>
      </c>
      <c r="M219" t="s">
        <v>27936</v>
      </c>
      <c r="N219" t="s">
        <v>27937</v>
      </c>
      <c r="O219" t="s">
        <v>32</v>
      </c>
      <c r="P219" t="s">
        <v>27938</v>
      </c>
      <c r="Q219" t="s">
        <v>588</v>
      </c>
      <c r="R219">
        <v>62</v>
      </c>
      <c r="S219">
        <v>-1</v>
      </c>
      <c r="T219" t="s">
        <v>203</v>
      </c>
      <c r="U219" s="1">
        <v>41049</v>
      </c>
      <c r="V219" t="s">
        <v>667</v>
      </c>
      <c r="W219" t="s">
        <v>92</v>
      </c>
      <c r="X219" t="s">
        <v>49</v>
      </c>
      <c r="Y219" t="s">
        <v>495</v>
      </c>
      <c r="Z219" t="s">
        <v>246</v>
      </c>
      <c r="AA219" t="s">
        <v>69</v>
      </c>
      <c r="AB219" t="s">
        <v>81</v>
      </c>
      <c r="AC219" t="s">
        <v>111</v>
      </c>
      <c r="AD219" t="s">
        <v>4033</v>
      </c>
      <c r="AE219" t="s">
        <v>54</v>
      </c>
    </row>
    <row r="220" spans="1:31" x14ac:dyDescent="0.2">
      <c r="A220">
        <v>21</v>
      </c>
      <c r="B220" t="s">
        <v>96</v>
      </c>
      <c r="C220" t="s">
        <v>155</v>
      </c>
      <c r="D220" t="s">
        <v>33</v>
      </c>
      <c r="E220" t="s">
        <v>170</v>
      </c>
      <c r="F220" t="s">
        <v>221</v>
      </c>
      <c r="G220" t="s">
        <v>28084</v>
      </c>
      <c r="H220" t="s">
        <v>28085</v>
      </c>
      <c r="I220" t="s">
        <v>28086</v>
      </c>
      <c r="J220" t="s">
        <v>28087</v>
      </c>
      <c r="K220" t="s">
        <v>28088</v>
      </c>
      <c r="L220" t="s">
        <v>28089</v>
      </c>
      <c r="M220" t="s">
        <v>28090</v>
      </c>
      <c r="N220" t="s">
        <v>28091</v>
      </c>
      <c r="O220" t="s">
        <v>28092</v>
      </c>
      <c r="P220" t="s">
        <v>28093</v>
      </c>
      <c r="Q220" t="s">
        <v>75</v>
      </c>
      <c r="R220">
        <v>73</v>
      </c>
      <c r="S220">
        <v>20000</v>
      </c>
      <c r="T220" t="s">
        <v>203</v>
      </c>
      <c r="U220" s="1">
        <v>41090</v>
      </c>
      <c r="V220" t="s">
        <v>799</v>
      </c>
      <c r="W220" t="s">
        <v>217</v>
      </c>
      <c r="X220" t="s">
        <v>49</v>
      </c>
      <c r="Y220" t="s">
        <v>32</v>
      </c>
      <c r="Z220" t="s">
        <v>246</v>
      </c>
      <c r="AA220" t="s">
        <v>51</v>
      </c>
      <c r="AB220" t="s">
        <v>70</v>
      </c>
      <c r="AC220" t="s">
        <v>111</v>
      </c>
      <c r="AD220" t="s">
        <v>95</v>
      </c>
      <c r="AE220" t="s">
        <v>54</v>
      </c>
    </row>
    <row r="221" spans="1:31" x14ac:dyDescent="0.2">
      <c r="A221">
        <v>21</v>
      </c>
      <c r="B221" t="s">
        <v>32</v>
      </c>
      <c r="C221" t="s">
        <v>83</v>
      </c>
      <c r="D221" t="s">
        <v>33</v>
      </c>
      <c r="E221" t="s">
        <v>34</v>
      </c>
      <c r="F221" t="s">
        <v>35</v>
      </c>
      <c r="G221" t="s">
        <v>29494</v>
      </c>
      <c r="H221" t="s">
        <v>29495</v>
      </c>
      <c r="I221" t="s">
        <v>29496</v>
      </c>
      <c r="J221" t="s">
        <v>29497</v>
      </c>
      <c r="K221" t="s">
        <v>29498</v>
      </c>
      <c r="L221" t="s">
        <v>29499</v>
      </c>
      <c r="M221" t="s">
        <v>29500</v>
      </c>
      <c r="N221" t="s">
        <v>29501</v>
      </c>
      <c r="O221" t="s">
        <v>29502</v>
      </c>
      <c r="P221" t="s">
        <v>29503</v>
      </c>
      <c r="Q221" t="s">
        <v>6301</v>
      </c>
      <c r="R221">
        <v>66</v>
      </c>
      <c r="S221">
        <v>20000</v>
      </c>
      <c r="T221" t="s">
        <v>273</v>
      </c>
      <c r="U221" s="1">
        <v>41090</v>
      </c>
      <c r="V221" t="s">
        <v>799</v>
      </c>
      <c r="W221" t="s">
        <v>32</v>
      </c>
      <c r="X221" t="s">
        <v>49</v>
      </c>
      <c r="Y221" t="s">
        <v>435</v>
      </c>
      <c r="Z221" t="s">
        <v>1041</v>
      </c>
      <c r="AA221" t="s">
        <v>69</v>
      </c>
      <c r="AB221" t="s">
        <v>70</v>
      </c>
      <c r="AC221" t="s">
        <v>71</v>
      </c>
      <c r="AD221" t="s">
        <v>29504</v>
      </c>
      <c r="AE221" t="s">
        <v>54</v>
      </c>
    </row>
    <row r="222" spans="1:31" x14ac:dyDescent="0.2">
      <c r="A222">
        <v>21</v>
      </c>
      <c r="B222" t="s">
        <v>169</v>
      </c>
      <c r="C222" t="s">
        <v>155</v>
      </c>
      <c r="D222" t="s">
        <v>33</v>
      </c>
      <c r="E222" t="s">
        <v>170</v>
      </c>
      <c r="F222" t="s">
        <v>35</v>
      </c>
      <c r="G222" t="s">
        <v>29925</v>
      </c>
      <c r="H222" t="s">
        <v>29926</v>
      </c>
      <c r="I222" t="s">
        <v>29927</v>
      </c>
      <c r="J222" t="s">
        <v>29928</v>
      </c>
      <c r="K222" t="s">
        <v>29929</v>
      </c>
      <c r="L222" t="s">
        <v>29930</v>
      </c>
      <c r="M222" t="s">
        <v>29931</v>
      </c>
      <c r="N222" t="s">
        <v>29932</v>
      </c>
      <c r="O222" t="s">
        <v>29933</v>
      </c>
      <c r="P222" t="s">
        <v>29934</v>
      </c>
      <c r="Q222" t="s">
        <v>75</v>
      </c>
      <c r="R222">
        <v>67</v>
      </c>
      <c r="S222">
        <v>-1</v>
      </c>
      <c r="T222" t="s">
        <v>47</v>
      </c>
      <c r="U222" s="1">
        <v>41090</v>
      </c>
      <c r="V222" t="s">
        <v>48</v>
      </c>
      <c r="W222" t="s">
        <v>32</v>
      </c>
      <c r="X222" t="s">
        <v>244</v>
      </c>
      <c r="Y222" t="s">
        <v>150</v>
      </c>
      <c r="Z222" t="s">
        <v>298</v>
      </c>
      <c r="AA222" t="s">
        <v>51</v>
      </c>
      <c r="AB222" t="s">
        <v>285</v>
      </c>
      <c r="AC222" t="s">
        <v>71</v>
      </c>
      <c r="AD222" t="s">
        <v>95</v>
      </c>
      <c r="AE222" t="s">
        <v>346</v>
      </c>
    </row>
    <row r="223" spans="1:31" x14ac:dyDescent="0.2">
      <c r="A223">
        <v>21</v>
      </c>
      <c r="B223" t="s">
        <v>400</v>
      </c>
      <c r="C223" t="s">
        <v>155</v>
      </c>
      <c r="D223" t="s">
        <v>501</v>
      </c>
      <c r="E223" t="s">
        <v>34</v>
      </c>
      <c r="F223" t="s">
        <v>221</v>
      </c>
      <c r="G223" t="s">
        <v>30065</v>
      </c>
      <c r="H223" t="s">
        <v>30066</v>
      </c>
      <c r="I223" t="s">
        <v>30067</v>
      </c>
      <c r="J223" t="s">
        <v>30068</v>
      </c>
      <c r="K223" t="s">
        <v>30069</v>
      </c>
      <c r="L223" t="s">
        <v>30070</v>
      </c>
      <c r="M223" t="s">
        <v>30071</v>
      </c>
      <c r="N223" t="s">
        <v>30072</v>
      </c>
      <c r="O223" t="s">
        <v>30073</v>
      </c>
      <c r="P223" t="s">
        <v>30074</v>
      </c>
      <c r="Q223" t="s">
        <v>30075</v>
      </c>
      <c r="R223">
        <v>72</v>
      </c>
      <c r="S223">
        <v>-1</v>
      </c>
      <c r="T223" t="s">
        <v>91</v>
      </c>
      <c r="U223" s="1">
        <v>41090</v>
      </c>
      <c r="V223" t="s">
        <v>822</v>
      </c>
      <c r="W223" t="s">
        <v>32</v>
      </c>
      <c r="X223" t="s">
        <v>244</v>
      </c>
      <c r="Y223" t="s">
        <v>93</v>
      </c>
      <c r="Z223" t="s">
        <v>205</v>
      </c>
      <c r="AA223" t="s">
        <v>51</v>
      </c>
      <c r="AB223" t="s">
        <v>358</v>
      </c>
      <c r="AC223" t="s">
        <v>71</v>
      </c>
      <c r="AD223" t="s">
        <v>9093</v>
      </c>
      <c r="AE223" t="s">
        <v>265</v>
      </c>
    </row>
    <row r="224" spans="1:31" x14ac:dyDescent="0.2">
      <c r="A224">
        <v>21</v>
      </c>
      <c r="B224" t="s">
        <v>112</v>
      </c>
      <c r="C224" t="s">
        <v>155</v>
      </c>
      <c r="D224" t="s">
        <v>33</v>
      </c>
      <c r="E224" t="s">
        <v>170</v>
      </c>
      <c r="F224" t="s">
        <v>310</v>
      </c>
      <c r="G224" t="s">
        <v>30501</v>
      </c>
      <c r="H224" t="s">
        <v>30502</v>
      </c>
      <c r="I224" t="s">
        <v>32</v>
      </c>
      <c r="J224" t="s">
        <v>30503</v>
      </c>
      <c r="K224" t="s">
        <v>30504</v>
      </c>
      <c r="L224" t="s">
        <v>30505</v>
      </c>
      <c r="M224" t="s">
        <v>32</v>
      </c>
      <c r="N224" t="s">
        <v>32</v>
      </c>
      <c r="O224" t="s">
        <v>30506</v>
      </c>
      <c r="P224" t="s">
        <v>32</v>
      </c>
      <c r="Q224" t="s">
        <v>75</v>
      </c>
      <c r="R224">
        <v>71</v>
      </c>
      <c r="S224">
        <v>-1</v>
      </c>
      <c r="T224" t="s">
        <v>32</v>
      </c>
      <c r="U224" s="1">
        <v>41068</v>
      </c>
      <c r="V224" t="s">
        <v>48</v>
      </c>
      <c r="W224" t="s">
        <v>32</v>
      </c>
      <c r="X224" t="s">
        <v>49</v>
      </c>
      <c r="Y224" t="s">
        <v>32</v>
      </c>
      <c r="Z224" t="s">
        <v>298</v>
      </c>
      <c r="AA224" t="s">
        <v>51</v>
      </c>
      <c r="AB224" t="s">
        <v>344</v>
      </c>
      <c r="AC224" t="s">
        <v>111</v>
      </c>
      <c r="AD224" t="s">
        <v>95</v>
      </c>
      <c r="AE224" t="s">
        <v>54</v>
      </c>
    </row>
    <row r="225" spans="1:31" x14ac:dyDescent="0.2">
      <c r="A225">
        <v>21</v>
      </c>
      <c r="B225" t="s">
        <v>96</v>
      </c>
      <c r="C225" t="s">
        <v>155</v>
      </c>
      <c r="D225" t="s">
        <v>33</v>
      </c>
      <c r="E225" t="s">
        <v>34</v>
      </c>
      <c r="F225" t="s">
        <v>32</v>
      </c>
      <c r="G225" t="s">
        <v>32</v>
      </c>
      <c r="H225" t="s">
        <v>32</v>
      </c>
      <c r="I225" t="s">
        <v>32</v>
      </c>
      <c r="J225" t="s">
        <v>32</v>
      </c>
      <c r="K225" t="s">
        <v>32</v>
      </c>
      <c r="L225" t="s">
        <v>32</v>
      </c>
      <c r="M225" t="s">
        <v>32</v>
      </c>
      <c r="N225" t="s">
        <v>32</v>
      </c>
      <c r="O225" t="s">
        <v>32</v>
      </c>
      <c r="P225" t="s">
        <v>32</v>
      </c>
      <c r="Q225" t="s">
        <v>32</v>
      </c>
      <c r="R225">
        <v>69</v>
      </c>
      <c r="S225">
        <v>-1</v>
      </c>
      <c r="T225" t="s">
        <v>32</v>
      </c>
      <c r="U225" s="1">
        <v>40886</v>
      </c>
      <c r="V225" t="s">
        <v>260</v>
      </c>
      <c r="W225" t="s">
        <v>32</v>
      </c>
      <c r="X225" t="s">
        <v>398</v>
      </c>
      <c r="Y225" t="s">
        <v>32</v>
      </c>
      <c r="Z225" t="s">
        <v>32</v>
      </c>
      <c r="AA225" t="s">
        <v>51</v>
      </c>
      <c r="AB225" t="s">
        <v>32</v>
      </c>
      <c r="AC225" t="s">
        <v>71</v>
      </c>
      <c r="AD225" t="s">
        <v>95</v>
      </c>
      <c r="AE225" t="s">
        <v>54</v>
      </c>
    </row>
    <row r="226" spans="1:31" x14ac:dyDescent="0.2">
      <c r="A226">
        <v>21</v>
      </c>
      <c r="B226" t="s">
        <v>169</v>
      </c>
      <c r="C226" t="s">
        <v>97</v>
      </c>
      <c r="D226" t="s">
        <v>33</v>
      </c>
      <c r="E226" t="s">
        <v>34</v>
      </c>
      <c r="F226" t="s">
        <v>1394</v>
      </c>
      <c r="G226" t="s">
        <v>30711</v>
      </c>
      <c r="H226" t="s">
        <v>30712</v>
      </c>
      <c r="I226" t="s">
        <v>30713</v>
      </c>
      <c r="J226" t="s">
        <v>30714</v>
      </c>
      <c r="K226" t="s">
        <v>30715</v>
      </c>
      <c r="L226" t="s">
        <v>30716</v>
      </c>
      <c r="M226" t="s">
        <v>30717</v>
      </c>
      <c r="N226" t="s">
        <v>30718</v>
      </c>
      <c r="O226" t="s">
        <v>30719</v>
      </c>
      <c r="P226" t="s">
        <v>30720</v>
      </c>
      <c r="Q226" t="s">
        <v>32</v>
      </c>
      <c r="R226">
        <v>67</v>
      </c>
      <c r="S226">
        <v>20000</v>
      </c>
      <c r="T226" t="s">
        <v>47</v>
      </c>
      <c r="U226" s="1">
        <v>41091</v>
      </c>
      <c r="V226" t="s">
        <v>1598</v>
      </c>
      <c r="W226" t="s">
        <v>32</v>
      </c>
      <c r="X226" t="s">
        <v>49</v>
      </c>
      <c r="Y226" t="s">
        <v>93</v>
      </c>
      <c r="Z226" t="s">
        <v>166</v>
      </c>
      <c r="AA226" t="s">
        <v>51</v>
      </c>
      <c r="AB226" t="s">
        <v>124</v>
      </c>
      <c r="AC226" t="s">
        <v>71</v>
      </c>
      <c r="AD226" t="s">
        <v>30721</v>
      </c>
      <c r="AE226" t="s">
        <v>54</v>
      </c>
    </row>
    <row r="227" spans="1:31" x14ac:dyDescent="0.2">
      <c r="A227">
        <v>21</v>
      </c>
      <c r="B227" t="s">
        <v>31</v>
      </c>
      <c r="C227" t="s">
        <v>32</v>
      </c>
      <c r="D227" t="s">
        <v>501</v>
      </c>
      <c r="E227" t="s">
        <v>34</v>
      </c>
      <c r="F227" t="s">
        <v>35</v>
      </c>
      <c r="G227" t="s">
        <v>30777</v>
      </c>
      <c r="H227" t="s">
        <v>30778</v>
      </c>
      <c r="I227" t="s">
        <v>2552</v>
      </c>
      <c r="J227" t="s">
        <v>30779</v>
      </c>
      <c r="K227" t="s">
        <v>30780</v>
      </c>
      <c r="L227" t="s">
        <v>21385</v>
      </c>
      <c r="M227" t="s">
        <v>30781</v>
      </c>
      <c r="N227" t="s">
        <v>8787</v>
      </c>
      <c r="O227" t="s">
        <v>30782</v>
      </c>
      <c r="P227" t="s">
        <v>30783</v>
      </c>
      <c r="Q227" t="s">
        <v>67</v>
      </c>
      <c r="R227">
        <v>69</v>
      </c>
      <c r="S227">
        <v>-1</v>
      </c>
      <c r="T227" t="s">
        <v>273</v>
      </c>
      <c r="U227" s="1">
        <v>40929</v>
      </c>
      <c r="V227" t="s">
        <v>48</v>
      </c>
      <c r="W227" t="s">
        <v>32</v>
      </c>
      <c r="X227" t="s">
        <v>49</v>
      </c>
      <c r="Y227" t="s">
        <v>32</v>
      </c>
      <c r="Z227" t="s">
        <v>218</v>
      </c>
      <c r="AA227" t="s">
        <v>69</v>
      </c>
      <c r="AB227" t="s">
        <v>110</v>
      </c>
      <c r="AC227" t="s">
        <v>71</v>
      </c>
      <c r="AD227" t="s">
        <v>168</v>
      </c>
      <c r="AE227" t="s">
        <v>54</v>
      </c>
    </row>
    <row r="228" spans="1:31" x14ac:dyDescent="0.2">
      <c r="A228">
        <v>21</v>
      </c>
      <c r="B228" t="s">
        <v>96</v>
      </c>
      <c r="C228" t="s">
        <v>32</v>
      </c>
      <c r="D228" t="s">
        <v>33</v>
      </c>
      <c r="E228" t="s">
        <v>98</v>
      </c>
      <c r="F228" t="s">
        <v>35</v>
      </c>
      <c r="G228" t="s">
        <v>30862</v>
      </c>
      <c r="H228" t="s">
        <v>30863</v>
      </c>
      <c r="I228" t="s">
        <v>32</v>
      </c>
      <c r="J228" t="s">
        <v>7258</v>
      </c>
      <c r="K228" t="s">
        <v>30864</v>
      </c>
      <c r="L228" t="s">
        <v>30865</v>
      </c>
      <c r="M228" t="s">
        <v>30866</v>
      </c>
      <c r="N228" t="s">
        <v>30867</v>
      </c>
      <c r="O228" t="s">
        <v>32</v>
      </c>
      <c r="P228" t="s">
        <v>30868</v>
      </c>
      <c r="Q228" t="s">
        <v>67</v>
      </c>
      <c r="R228">
        <v>72</v>
      </c>
      <c r="S228">
        <v>40000</v>
      </c>
      <c r="T228" t="s">
        <v>273</v>
      </c>
      <c r="U228" s="1">
        <v>41090</v>
      </c>
      <c r="V228" t="s">
        <v>164</v>
      </c>
      <c r="W228" t="s">
        <v>32</v>
      </c>
      <c r="X228" t="s">
        <v>49</v>
      </c>
      <c r="Y228" t="s">
        <v>32</v>
      </c>
      <c r="Z228" t="s">
        <v>218</v>
      </c>
      <c r="AA228" t="s">
        <v>51</v>
      </c>
      <c r="AB228" t="s">
        <v>124</v>
      </c>
      <c r="AC228" t="s">
        <v>111</v>
      </c>
      <c r="AD228" t="s">
        <v>95</v>
      </c>
      <c r="AE228" t="s">
        <v>54</v>
      </c>
    </row>
    <row r="229" spans="1:31" x14ac:dyDescent="0.2">
      <c r="A229">
        <v>21</v>
      </c>
      <c r="B229" t="s">
        <v>96</v>
      </c>
      <c r="C229" t="s">
        <v>113</v>
      </c>
      <c r="D229" t="s">
        <v>33</v>
      </c>
      <c r="E229" t="s">
        <v>34</v>
      </c>
      <c r="F229" t="s">
        <v>35</v>
      </c>
      <c r="G229" t="s">
        <v>30982</v>
      </c>
      <c r="H229" t="s">
        <v>30983</v>
      </c>
      <c r="I229" t="s">
        <v>32</v>
      </c>
      <c r="J229" t="s">
        <v>30984</v>
      </c>
      <c r="K229" t="s">
        <v>30985</v>
      </c>
      <c r="L229" t="s">
        <v>30986</v>
      </c>
      <c r="M229" t="s">
        <v>30987</v>
      </c>
      <c r="N229" t="s">
        <v>30988</v>
      </c>
      <c r="O229" t="s">
        <v>30989</v>
      </c>
      <c r="P229" t="s">
        <v>30990</v>
      </c>
      <c r="Q229" t="s">
        <v>108</v>
      </c>
      <c r="R229">
        <v>70</v>
      </c>
      <c r="S229">
        <v>-1</v>
      </c>
      <c r="T229" t="s">
        <v>136</v>
      </c>
      <c r="U229" s="1">
        <v>41088</v>
      </c>
      <c r="V229" t="s">
        <v>48</v>
      </c>
      <c r="W229" t="s">
        <v>32</v>
      </c>
      <c r="X229" t="s">
        <v>244</v>
      </c>
      <c r="Y229" t="s">
        <v>93</v>
      </c>
      <c r="Z229" t="s">
        <v>50</v>
      </c>
      <c r="AA229" t="s">
        <v>51</v>
      </c>
      <c r="AB229" t="s">
        <v>32</v>
      </c>
      <c r="AC229" t="s">
        <v>71</v>
      </c>
      <c r="AD229" t="s">
        <v>30991</v>
      </c>
      <c r="AE229" t="s">
        <v>54</v>
      </c>
    </row>
    <row r="230" spans="1:31" x14ac:dyDescent="0.2">
      <c r="A230">
        <v>21</v>
      </c>
      <c r="B230" t="s">
        <v>96</v>
      </c>
      <c r="C230" t="s">
        <v>32</v>
      </c>
      <c r="D230" t="s">
        <v>33</v>
      </c>
      <c r="E230" t="s">
        <v>34</v>
      </c>
      <c r="F230" t="s">
        <v>221</v>
      </c>
      <c r="G230" t="s">
        <v>32503</v>
      </c>
      <c r="H230" t="s">
        <v>32504</v>
      </c>
      <c r="I230" t="s">
        <v>32505</v>
      </c>
      <c r="J230" t="s">
        <v>32506</v>
      </c>
      <c r="K230" t="s">
        <v>32507</v>
      </c>
      <c r="L230" t="s">
        <v>32508</v>
      </c>
      <c r="M230" t="s">
        <v>32509</v>
      </c>
      <c r="N230" t="s">
        <v>32510</v>
      </c>
      <c r="O230" t="s">
        <v>32511</v>
      </c>
      <c r="P230" t="s">
        <v>32512</v>
      </c>
      <c r="Q230" t="s">
        <v>321</v>
      </c>
      <c r="R230">
        <v>66</v>
      </c>
      <c r="S230">
        <v>-1</v>
      </c>
      <c r="T230" t="s">
        <v>32</v>
      </c>
      <c r="U230" s="1">
        <v>41085</v>
      </c>
      <c r="V230" t="s">
        <v>216</v>
      </c>
      <c r="W230" t="s">
        <v>32</v>
      </c>
      <c r="X230" t="s">
        <v>49</v>
      </c>
      <c r="Y230" t="s">
        <v>32</v>
      </c>
      <c r="Z230" t="s">
        <v>475</v>
      </c>
      <c r="AA230" t="s">
        <v>51</v>
      </c>
      <c r="AB230" t="s">
        <v>110</v>
      </c>
      <c r="AC230" t="s">
        <v>170</v>
      </c>
      <c r="AD230" t="s">
        <v>53</v>
      </c>
      <c r="AE230" t="s">
        <v>54</v>
      </c>
    </row>
    <row r="231" spans="1:31" x14ac:dyDescent="0.2">
      <c r="A231">
        <v>21</v>
      </c>
      <c r="B231" t="s">
        <v>169</v>
      </c>
      <c r="C231" t="s">
        <v>32</v>
      </c>
      <c r="D231" t="s">
        <v>33</v>
      </c>
      <c r="E231" t="s">
        <v>34</v>
      </c>
      <c r="F231" t="s">
        <v>35</v>
      </c>
      <c r="G231" t="s">
        <v>32767</v>
      </c>
      <c r="H231" t="s">
        <v>32768</v>
      </c>
      <c r="I231" t="s">
        <v>32769</v>
      </c>
      <c r="J231" t="s">
        <v>32770</v>
      </c>
      <c r="K231" t="s">
        <v>32771</v>
      </c>
      <c r="L231" t="s">
        <v>32772</v>
      </c>
      <c r="M231" t="s">
        <v>32773</v>
      </c>
      <c r="N231" t="s">
        <v>32774</v>
      </c>
      <c r="O231" t="s">
        <v>32775</v>
      </c>
      <c r="P231" t="s">
        <v>32776</v>
      </c>
      <c r="Q231" t="s">
        <v>75</v>
      </c>
      <c r="R231">
        <v>72</v>
      </c>
      <c r="S231">
        <v>-1</v>
      </c>
      <c r="T231" t="s">
        <v>273</v>
      </c>
      <c r="U231" s="1">
        <v>41087</v>
      </c>
      <c r="V231" t="s">
        <v>164</v>
      </c>
      <c r="W231" t="s">
        <v>92</v>
      </c>
      <c r="X231" t="s">
        <v>49</v>
      </c>
      <c r="Y231" t="s">
        <v>32</v>
      </c>
      <c r="Z231" t="s">
        <v>275</v>
      </c>
      <c r="AA231" t="s">
        <v>51</v>
      </c>
      <c r="AB231" t="s">
        <v>1633</v>
      </c>
      <c r="AC231" t="s">
        <v>71</v>
      </c>
      <c r="AD231" t="s">
        <v>32777</v>
      </c>
      <c r="AE231" t="s">
        <v>54</v>
      </c>
    </row>
    <row r="232" spans="1:31" x14ac:dyDescent="0.2">
      <c r="A232">
        <v>21</v>
      </c>
      <c r="B232" t="s">
        <v>31</v>
      </c>
      <c r="C232" t="s">
        <v>113</v>
      </c>
      <c r="D232" t="s">
        <v>33</v>
      </c>
      <c r="E232" t="s">
        <v>170</v>
      </c>
      <c r="F232" t="s">
        <v>221</v>
      </c>
      <c r="G232" t="s">
        <v>33257</v>
      </c>
      <c r="H232" t="s">
        <v>33258</v>
      </c>
      <c r="I232" t="s">
        <v>33259</v>
      </c>
      <c r="J232" t="s">
        <v>33260</v>
      </c>
      <c r="K232" t="s">
        <v>32</v>
      </c>
      <c r="L232" t="s">
        <v>33261</v>
      </c>
      <c r="M232" t="s">
        <v>32</v>
      </c>
      <c r="N232" t="s">
        <v>33262</v>
      </c>
      <c r="O232" t="s">
        <v>32</v>
      </c>
      <c r="P232" t="s">
        <v>33263</v>
      </c>
      <c r="Q232" t="s">
        <v>75</v>
      </c>
      <c r="R232">
        <v>69</v>
      </c>
      <c r="S232">
        <v>-1</v>
      </c>
      <c r="T232" t="s">
        <v>91</v>
      </c>
      <c r="U232" s="1">
        <v>40864</v>
      </c>
      <c r="V232" t="s">
        <v>48</v>
      </c>
      <c r="W232" t="s">
        <v>32</v>
      </c>
      <c r="X232" t="s">
        <v>244</v>
      </c>
      <c r="Y232" t="s">
        <v>245</v>
      </c>
      <c r="Z232" t="s">
        <v>205</v>
      </c>
      <c r="AA232" t="s">
        <v>51</v>
      </c>
      <c r="AB232" t="s">
        <v>344</v>
      </c>
      <c r="AC232" t="s">
        <v>248</v>
      </c>
      <c r="AD232" t="s">
        <v>13304</v>
      </c>
      <c r="AE232" t="s">
        <v>54</v>
      </c>
    </row>
    <row r="233" spans="1:31" x14ac:dyDescent="0.2">
      <c r="A233">
        <v>21</v>
      </c>
      <c r="B233" t="s">
        <v>96</v>
      </c>
      <c r="C233" t="s">
        <v>113</v>
      </c>
      <c r="D233" t="s">
        <v>33</v>
      </c>
      <c r="E233" t="s">
        <v>170</v>
      </c>
      <c r="F233" t="s">
        <v>1139</v>
      </c>
      <c r="G233" t="s">
        <v>32</v>
      </c>
      <c r="H233" t="s">
        <v>32</v>
      </c>
      <c r="I233" t="s">
        <v>32</v>
      </c>
      <c r="J233" t="s">
        <v>32</v>
      </c>
      <c r="K233" t="s">
        <v>32</v>
      </c>
      <c r="L233" t="s">
        <v>32</v>
      </c>
      <c r="M233" t="s">
        <v>32</v>
      </c>
      <c r="N233" t="s">
        <v>32</v>
      </c>
      <c r="O233" t="s">
        <v>32</v>
      </c>
      <c r="P233" t="s">
        <v>33623</v>
      </c>
      <c r="Q233" t="s">
        <v>321</v>
      </c>
      <c r="R233">
        <v>66</v>
      </c>
      <c r="S233">
        <v>-1</v>
      </c>
      <c r="T233" t="s">
        <v>273</v>
      </c>
      <c r="U233" s="1">
        <v>40840</v>
      </c>
      <c r="V233" t="s">
        <v>164</v>
      </c>
      <c r="W233" t="s">
        <v>32</v>
      </c>
      <c r="X233" t="s">
        <v>49</v>
      </c>
      <c r="Y233" t="s">
        <v>32</v>
      </c>
      <c r="Z233" t="s">
        <v>475</v>
      </c>
      <c r="AA233" t="s">
        <v>51</v>
      </c>
      <c r="AB233" t="s">
        <v>206</v>
      </c>
      <c r="AC233" t="s">
        <v>170</v>
      </c>
      <c r="AD233" t="s">
        <v>1206</v>
      </c>
      <c r="AE233" t="s">
        <v>54</v>
      </c>
    </row>
    <row r="234" spans="1:31" x14ac:dyDescent="0.2">
      <c r="A234">
        <v>21</v>
      </c>
      <c r="B234" t="s">
        <v>32</v>
      </c>
      <c r="C234" t="s">
        <v>522</v>
      </c>
      <c r="D234" t="s">
        <v>33</v>
      </c>
      <c r="E234" t="s">
        <v>32</v>
      </c>
      <c r="F234" t="s">
        <v>35</v>
      </c>
      <c r="G234" t="s">
        <v>33723</v>
      </c>
      <c r="H234" t="s">
        <v>33724</v>
      </c>
      <c r="I234" t="s">
        <v>33725</v>
      </c>
      <c r="J234" t="s">
        <v>33726</v>
      </c>
      <c r="K234" t="s">
        <v>33727</v>
      </c>
      <c r="L234" t="s">
        <v>33728</v>
      </c>
      <c r="M234" t="s">
        <v>33729</v>
      </c>
      <c r="N234" t="s">
        <v>33730</v>
      </c>
      <c r="O234" t="s">
        <v>33731</v>
      </c>
      <c r="P234" t="s">
        <v>33732</v>
      </c>
      <c r="Q234" t="s">
        <v>32</v>
      </c>
      <c r="R234">
        <v>68</v>
      </c>
      <c r="S234">
        <v>-1</v>
      </c>
      <c r="T234" t="s">
        <v>273</v>
      </c>
      <c r="U234" s="1">
        <v>41066</v>
      </c>
      <c r="V234" t="s">
        <v>1195</v>
      </c>
      <c r="W234" t="s">
        <v>32</v>
      </c>
      <c r="X234" t="s">
        <v>398</v>
      </c>
      <c r="Y234" t="s">
        <v>32</v>
      </c>
      <c r="Z234" t="s">
        <v>1255</v>
      </c>
      <c r="AA234" t="s">
        <v>51</v>
      </c>
      <c r="AB234" t="s">
        <v>32</v>
      </c>
      <c r="AC234" t="s">
        <v>71</v>
      </c>
      <c r="AD234" t="s">
        <v>33733</v>
      </c>
      <c r="AE234" t="s">
        <v>346</v>
      </c>
    </row>
    <row r="235" spans="1:31" x14ac:dyDescent="0.2">
      <c r="A235">
        <v>21</v>
      </c>
      <c r="B235" t="s">
        <v>96</v>
      </c>
      <c r="C235" t="s">
        <v>32</v>
      </c>
      <c r="D235" t="s">
        <v>33</v>
      </c>
      <c r="E235" t="s">
        <v>32</v>
      </c>
      <c r="F235" t="s">
        <v>35</v>
      </c>
      <c r="G235" t="s">
        <v>33859</v>
      </c>
      <c r="H235" t="s">
        <v>33860</v>
      </c>
      <c r="I235" t="s">
        <v>33861</v>
      </c>
      <c r="J235" t="s">
        <v>33862</v>
      </c>
      <c r="K235" t="s">
        <v>33863</v>
      </c>
      <c r="L235" t="s">
        <v>33864</v>
      </c>
      <c r="M235" t="s">
        <v>33865</v>
      </c>
      <c r="N235" t="s">
        <v>33866</v>
      </c>
      <c r="O235" t="s">
        <v>33867</v>
      </c>
      <c r="P235" t="s">
        <v>33868</v>
      </c>
      <c r="Q235" t="s">
        <v>75</v>
      </c>
      <c r="R235">
        <v>70</v>
      </c>
      <c r="S235">
        <v>-1</v>
      </c>
      <c r="T235" t="s">
        <v>273</v>
      </c>
      <c r="U235" s="1">
        <v>41088</v>
      </c>
      <c r="V235" t="s">
        <v>260</v>
      </c>
      <c r="W235" t="s">
        <v>32</v>
      </c>
      <c r="X235" t="s">
        <v>49</v>
      </c>
      <c r="Y235" t="s">
        <v>93</v>
      </c>
      <c r="Z235" t="s">
        <v>246</v>
      </c>
      <c r="AA235" t="s">
        <v>51</v>
      </c>
      <c r="AB235" t="s">
        <v>618</v>
      </c>
      <c r="AC235" t="s">
        <v>71</v>
      </c>
      <c r="AD235" t="s">
        <v>168</v>
      </c>
      <c r="AE235" t="s">
        <v>54</v>
      </c>
    </row>
    <row r="236" spans="1:31" x14ac:dyDescent="0.2">
      <c r="A236">
        <v>21</v>
      </c>
      <c r="B236" t="s">
        <v>55</v>
      </c>
      <c r="C236" t="s">
        <v>32</v>
      </c>
      <c r="D236" t="s">
        <v>98</v>
      </c>
      <c r="E236" t="s">
        <v>170</v>
      </c>
      <c r="F236" t="s">
        <v>32</v>
      </c>
      <c r="G236" t="s">
        <v>33869</v>
      </c>
      <c r="H236" t="s">
        <v>33870</v>
      </c>
      <c r="I236" t="s">
        <v>32</v>
      </c>
      <c r="J236" t="s">
        <v>33871</v>
      </c>
      <c r="K236" t="s">
        <v>33872</v>
      </c>
      <c r="L236" t="s">
        <v>33873</v>
      </c>
      <c r="M236" t="s">
        <v>32</v>
      </c>
      <c r="N236" t="s">
        <v>33874</v>
      </c>
      <c r="O236" t="s">
        <v>33875</v>
      </c>
      <c r="P236" t="s">
        <v>33876</v>
      </c>
      <c r="Q236" t="s">
        <v>75</v>
      </c>
      <c r="R236">
        <v>65</v>
      </c>
      <c r="S236">
        <v>30000</v>
      </c>
      <c r="T236" t="s">
        <v>32</v>
      </c>
      <c r="U236" s="1">
        <v>41067</v>
      </c>
      <c r="V236" t="s">
        <v>48</v>
      </c>
      <c r="W236" t="s">
        <v>32</v>
      </c>
      <c r="X236" t="s">
        <v>244</v>
      </c>
      <c r="Y236" t="s">
        <v>643</v>
      </c>
      <c r="Z236" t="s">
        <v>32</v>
      </c>
      <c r="AA236" t="s">
        <v>69</v>
      </c>
      <c r="AB236" t="s">
        <v>94</v>
      </c>
      <c r="AC236" t="s">
        <v>111</v>
      </c>
      <c r="AD236" t="s">
        <v>95</v>
      </c>
      <c r="AE236" t="s">
        <v>54</v>
      </c>
    </row>
    <row r="237" spans="1:31" x14ac:dyDescent="0.2">
      <c r="A237">
        <v>21</v>
      </c>
      <c r="B237" t="s">
        <v>112</v>
      </c>
      <c r="C237" t="s">
        <v>97</v>
      </c>
      <c r="D237" t="s">
        <v>33</v>
      </c>
      <c r="E237" t="s">
        <v>34</v>
      </c>
      <c r="F237" t="s">
        <v>35</v>
      </c>
      <c r="G237" t="s">
        <v>34145</v>
      </c>
      <c r="H237" t="s">
        <v>34146</v>
      </c>
      <c r="I237" t="s">
        <v>34147</v>
      </c>
      <c r="J237" t="s">
        <v>34148</v>
      </c>
      <c r="K237" t="s">
        <v>34149</v>
      </c>
      <c r="L237" t="s">
        <v>34150</v>
      </c>
      <c r="M237" t="s">
        <v>34151</v>
      </c>
      <c r="N237" t="s">
        <v>34152</v>
      </c>
      <c r="O237" t="s">
        <v>34153</v>
      </c>
      <c r="P237" t="s">
        <v>34154</v>
      </c>
      <c r="Q237" t="s">
        <v>321</v>
      </c>
      <c r="R237">
        <v>61</v>
      </c>
      <c r="S237">
        <v>-1</v>
      </c>
      <c r="T237" t="s">
        <v>273</v>
      </c>
      <c r="U237" s="1">
        <v>41090</v>
      </c>
      <c r="V237" t="s">
        <v>48</v>
      </c>
      <c r="W237" t="s">
        <v>204</v>
      </c>
      <c r="X237" t="s">
        <v>49</v>
      </c>
      <c r="Y237" t="s">
        <v>10524</v>
      </c>
      <c r="Z237" t="s">
        <v>475</v>
      </c>
      <c r="AA237" t="s">
        <v>69</v>
      </c>
      <c r="AB237" t="s">
        <v>94</v>
      </c>
      <c r="AC237" t="s">
        <v>71</v>
      </c>
      <c r="AD237" t="s">
        <v>1206</v>
      </c>
      <c r="AE237" t="s">
        <v>54</v>
      </c>
    </row>
    <row r="238" spans="1:31" x14ac:dyDescent="0.2">
      <c r="A238">
        <v>21</v>
      </c>
      <c r="B238" t="s">
        <v>620</v>
      </c>
      <c r="C238" t="s">
        <v>155</v>
      </c>
      <c r="D238" t="s">
        <v>33</v>
      </c>
      <c r="E238" t="s">
        <v>34</v>
      </c>
      <c r="F238" t="s">
        <v>35</v>
      </c>
      <c r="G238" t="s">
        <v>34490</v>
      </c>
      <c r="H238" t="s">
        <v>34491</v>
      </c>
      <c r="I238" t="s">
        <v>34492</v>
      </c>
      <c r="J238" t="s">
        <v>34493</v>
      </c>
      <c r="K238" t="s">
        <v>34494</v>
      </c>
      <c r="L238" t="s">
        <v>34495</v>
      </c>
      <c r="M238" t="s">
        <v>34496</v>
      </c>
      <c r="N238" t="s">
        <v>34497</v>
      </c>
      <c r="O238" t="s">
        <v>34498</v>
      </c>
      <c r="P238" t="s">
        <v>34499</v>
      </c>
      <c r="Q238" t="s">
        <v>321</v>
      </c>
      <c r="R238">
        <v>65</v>
      </c>
      <c r="S238">
        <v>20000</v>
      </c>
      <c r="T238" t="s">
        <v>203</v>
      </c>
      <c r="U238" s="1">
        <v>41065</v>
      </c>
      <c r="V238" t="s">
        <v>48</v>
      </c>
      <c r="W238" t="s">
        <v>217</v>
      </c>
      <c r="X238" t="s">
        <v>244</v>
      </c>
      <c r="Y238" t="s">
        <v>435</v>
      </c>
      <c r="Z238" t="s">
        <v>151</v>
      </c>
      <c r="AA238" t="s">
        <v>51</v>
      </c>
      <c r="AB238" t="s">
        <v>778</v>
      </c>
      <c r="AC238" t="s">
        <v>71</v>
      </c>
      <c r="AD238" t="s">
        <v>3587</v>
      </c>
      <c r="AE238" t="s">
        <v>54</v>
      </c>
    </row>
    <row r="239" spans="1:31" x14ac:dyDescent="0.2">
      <c r="A239">
        <v>21</v>
      </c>
      <c r="B239" t="s">
        <v>169</v>
      </c>
      <c r="C239" t="s">
        <v>113</v>
      </c>
      <c r="D239" t="s">
        <v>33</v>
      </c>
      <c r="E239" t="s">
        <v>34</v>
      </c>
      <c r="F239" t="s">
        <v>221</v>
      </c>
      <c r="G239" t="s">
        <v>34791</v>
      </c>
      <c r="H239" t="s">
        <v>34792</v>
      </c>
      <c r="I239" t="s">
        <v>34793</v>
      </c>
      <c r="J239" t="s">
        <v>34794</v>
      </c>
      <c r="K239" t="s">
        <v>34795</v>
      </c>
      <c r="L239" t="s">
        <v>34796</v>
      </c>
      <c r="M239" t="s">
        <v>34797</v>
      </c>
      <c r="N239" t="s">
        <v>34798</v>
      </c>
      <c r="O239" t="s">
        <v>34799</v>
      </c>
      <c r="P239" t="s">
        <v>34800</v>
      </c>
      <c r="Q239" t="s">
        <v>954</v>
      </c>
      <c r="R239">
        <v>72</v>
      </c>
      <c r="S239">
        <v>-1</v>
      </c>
      <c r="T239" t="s">
        <v>273</v>
      </c>
      <c r="U239" s="1">
        <v>41076</v>
      </c>
      <c r="V239" t="s">
        <v>260</v>
      </c>
      <c r="W239" t="s">
        <v>32</v>
      </c>
      <c r="X239" t="s">
        <v>49</v>
      </c>
      <c r="Y239" t="s">
        <v>32</v>
      </c>
      <c r="Z239" t="s">
        <v>50</v>
      </c>
      <c r="AA239" t="s">
        <v>51</v>
      </c>
      <c r="AB239" t="s">
        <v>459</v>
      </c>
      <c r="AC239" t="s">
        <v>71</v>
      </c>
      <c r="AD239" t="s">
        <v>19158</v>
      </c>
      <c r="AE239" t="s">
        <v>54</v>
      </c>
    </row>
    <row r="240" spans="1:31" x14ac:dyDescent="0.2">
      <c r="A240">
        <v>21</v>
      </c>
      <c r="B240" t="s">
        <v>112</v>
      </c>
      <c r="C240" t="s">
        <v>97</v>
      </c>
      <c r="D240" t="s">
        <v>501</v>
      </c>
      <c r="E240" t="s">
        <v>34</v>
      </c>
      <c r="F240" t="s">
        <v>35</v>
      </c>
      <c r="G240" t="s">
        <v>34879</v>
      </c>
      <c r="H240" t="s">
        <v>34880</v>
      </c>
      <c r="I240" t="s">
        <v>34881</v>
      </c>
      <c r="J240" t="s">
        <v>34882</v>
      </c>
      <c r="K240" t="s">
        <v>34883</v>
      </c>
      <c r="L240" t="s">
        <v>34884</v>
      </c>
      <c r="M240" t="s">
        <v>34885</v>
      </c>
      <c r="N240" t="s">
        <v>34886</v>
      </c>
      <c r="O240" t="s">
        <v>34887</v>
      </c>
      <c r="P240" t="s">
        <v>34888</v>
      </c>
      <c r="Q240" t="s">
        <v>75</v>
      </c>
      <c r="R240">
        <v>63</v>
      </c>
      <c r="S240">
        <v>-1</v>
      </c>
      <c r="T240" t="s">
        <v>273</v>
      </c>
      <c r="U240" s="1">
        <v>40804</v>
      </c>
      <c r="V240" t="s">
        <v>607</v>
      </c>
      <c r="W240" t="s">
        <v>32</v>
      </c>
      <c r="X240" t="s">
        <v>49</v>
      </c>
      <c r="Y240" t="s">
        <v>93</v>
      </c>
      <c r="Z240" t="s">
        <v>246</v>
      </c>
      <c r="AA240" t="s">
        <v>69</v>
      </c>
      <c r="AB240" t="s">
        <v>389</v>
      </c>
      <c r="AC240" t="s">
        <v>71</v>
      </c>
      <c r="AD240" t="s">
        <v>168</v>
      </c>
      <c r="AE240" t="s">
        <v>54</v>
      </c>
    </row>
    <row r="241" spans="1:31" x14ac:dyDescent="0.2">
      <c r="A241">
        <v>21</v>
      </c>
      <c r="B241" t="s">
        <v>96</v>
      </c>
      <c r="C241" t="s">
        <v>113</v>
      </c>
      <c r="D241" t="s">
        <v>33</v>
      </c>
      <c r="E241" t="s">
        <v>32</v>
      </c>
      <c r="F241" t="s">
        <v>32</v>
      </c>
      <c r="G241" t="s">
        <v>35023</v>
      </c>
      <c r="H241" t="s">
        <v>35024</v>
      </c>
      <c r="I241" t="s">
        <v>35025</v>
      </c>
      <c r="J241" t="s">
        <v>35026</v>
      </c>
      <c r="K241" t="s">
        <v>35027</v>
      </c>
      <c r="L241" t="s">
        <v>35028</v>
      </c>
      <c r="M241" t="s">
        <v>35029</v>
      </c>
      <c r="N241" t="s">
        <v>35030</v>
      </c>
      <c r="O241" t="s">
        <v>35031</v>
      </c>
      <c r="P241" t="s">
        <v>35032</v>
      </c>
      <c r="Q241" t="s">
        <v>10796</v>
      </c>
      <c r="R241">
        <v>66</v>
      </c>
      <c r="S241">
        <v>-1</v>
      </c>
      <c r="T241" t="s">
        <v>91</v>
      </c>
      <c r="U241" s="1">
        <v>41090</v>
      </c>
      <c r="V241" t="s">
        <v>164</v>
      </c>
      <c r="W241" t="s">
        <v>92</v>
      </c>
      <c r="X241" t="s">
        <v>398</v>
      </c>
      <c r="Y241" t="s">
        <v>435</v>
      </c>
      <c r="Z241" t="s">
        <v>32</v>
      </c>
      <c r="AA241" t="s">
        <v>69</v>
      </c>
      <c r="AB241" t="s">
        <v>70</v>
      </c>
      <c r="AC241" t="s">
        <v>248</v>
      </c>
      <c r="AD241" t="s">
        <v>800</v>
      </c>
      <c r="AE241" t="s">
        <v>54</v>
      </c>
    </row>
    <row r="242" spans="1:31" x14ac:dyDescent="0.2">
      <c r="A242">
        <v>21</v>
      </c>
      <c r="B242" t="s">
        <v>96</v>
      </c>
      <c r="C242" t="s">
        <v>32</v>
      </c>
      <c r="D242" t="s">
        <v>33</v>
      </c>
      <c r="E242" t="s">
        <v>34</v>
      </c>
      <c r="F242" t="s">
        <v>35</v>
      </c>
      <c r="G242" t="s">
        <v>35179</v>
      </c>
      <c r="H242" t="s">
        <v>35180</v>
      </c>
      <c r="I242" t="s">
        <v>35181</v>
      </c>
      <c r="J242" t="s">
        <v>35182</v>
      </c>
      <c r="K242" t="s">
        <v>35183</v>
      </c>
      <c r="L242" t="s">
        <v>35184</v>
      </c>
      <c r="M242" t="s">
        <v>32</v>
      </c>
      <c r="N242" t="s">
        <v>35185</v>
      </c>
      <c r="O242" t="s">
        <v>35186</v>
      </c>
      <c r="P242" t="s">
        <v>32</v>
      </c>
      <c r="Q242" t="s">
        <v>831</v>
      </c>
      <c r="R242">
        <v>64</v>
      </c>
      <c r="S242">
        <v>-1</v>
      </c>
      <c r="T242" t="s">
        <v>273</v>
      </c>
      <c r="U242" s="1">
        <v>41090</v>
      </c>
      <c r="V242" t="s">
        <v>48</v>
      </c>
      <c r="W242" t="s">
        <v>32</v>
      </c>
      <c r="X242" t="s">
        <v>398</v>
      </c>
      <c r="Y242" t="s">
        <v>93</v>
      </c>
      <c r="Z242" t="s">
        <v>5721</v>
      </c>
      <c r="AA242" t="s">
        <v>69</v>
      </c>
      <c r="AB242" t="s">
        <v>379</v>
      </c>
      <c r="AC242" t="s">
        <v>71</v>
      </c>
      <c r="AD242" t="s">
        <v>53</v>
      </c>
      <c r="AE242" t="s">
        <v>54</v>
      </c>
    </row>
    <row r="243" spans="1:31" x14ac:dyDescent="0.2">
      <c r="A243">
        <v>21</v>
      </c>
      <c r="B243" t="s">
        <v>96</v>
      </c>
      <c r="C243" t="s">
        <v>83</v>
      </c>
      <c r="D243" t="s">
        <v>33</v>
      </c>
      <c r="E243" t="s">
        <v>170</v>
      </c>
      <c r="F243" t="s">
        <v>35</v>
      </c>
      <c r="G243" t="s">
        <v>35306</v>
      </c>
      <c r="H243" t="s">
        <v>35307</v>
      </c>
      <c r="I243" t="s">
        <v>35308</v>
      </c>
      <c r="J243" t="s">
        <v>35309</v>
      </c>
      <c r="K243" t="s">
        <v>35310</v>
      </c>
      <c r="L243" t="s">
        <v>35311</v>
      </c>
      <c r="M243" t="s">
        <v>35312</v>
      </c>
      <c r="N243" t="s">
        <v>35313</v>
      </c>
      <c r="O243" t="s">
        <v>35314</v>
      </c>
      <c r="P243" t="s">
        <v>35315</v>
      </c>
      <c r="Q243" t="s">
        <v>75</v>
      </c>
      <c r="R243">
        <v>63</v>
      </c>
      <c r="S243">
        <v>20000</v>
      </c>
      <c r="T243" t="s">
        <v>273</v>
      </c>
      <c r="U243" s="1">
        <v>40944</v>
      </c>
      <c r="V243" t="s">
        <v>48</v>
      </c>
      <c r="W243" t="s">
        <v>32</v>
      </c>
      <c r="X243" t="s">
        <v>49</v>
      </c>
      <c r="Y243" t="s">
        <v>93</v>
      </c>
      <c r="Z243" t="s">
        <v>1255</v>
      </c>
      <c r="AA243" t="s">
        <v>69</v>
      </c>
      <c r="AB243" t="s">
        <v>344</v>
      </c>
      <c r="AC243" t="s">
        <v>248</v>
      </c>
      <c r="AD243" t="s">
        <v>332</v>
      </c>
      <c r="AE243" t="s">
        <v>54</v>
      </c>
    </row>
    <row r="244" spans="1:31" x14ac:dyDescent="0.2">
      <c r="A244">
        <v>21</v>
      </c>
      <c r="B244" t="s">
        <v>169</v>
      </c>
      <c r="C244" t="s">
        <v>97</v>
      </c>
      <c r="D244" t="s">
        <v>33</v>
      </c>
      <c r="E244" t="s">
        <v>34</v>
      </c>
      <c r="F244" t="s">
        <v>35</v>
      </c>
      <c r="G244" t="s">
        <v>35331</v>
      </c>
      <c r="H244" t="s">
        <v>35332</v>
      </c>
      <c r="I244" t="s">
        <v>35333</v>
      </c>
      <c r="J244" t="s">
        <v>35334</v>
      </c>
      <c r="K244" t="s">
        <v>32</v>
      </c>
      <c r="L244" t="s">
        <v>35335</v>
      </c>
      <c r="M244" t="s">
        <v>32</v>
      </c>
      <c r="N244" t="s">
        <v>32</v>
      </c>
      <c r="O244" t="s">
        <v>32</v>
      </c>
      <c r="P244" t="s">
        <v>32</v>
      </c>
      <c r="Q244" t="s">
        <v>32</v>
      </c>
      <c r="R244">
        <v>76</v>
      </c>
      <c r="S244">
        <v>-1</v>
      </c>
      <c r="T244" t="s">
        <v>446</v>
      </c>
      <c r="U244" s="1">
        <v>41066</v>
      </c>
      <c r="V244" t="s">
        <v>7282</v>
      </c>
      <c r="W244" t="s">
        <v>32</v>
      </c>
      <c r="X244" t="s">
        <v>49</v>
      </c>
      <c r="Y244" t="s">
        <v>93</v>
      </c>
      <c r="Z244" t="s">
        <v>32</v>
      </c>
      <c r="AA244" t="s">
        <v>51</v>
      </c>
      <c r="AB244" t="s">
        <v>778</v>
      </c>
      <c r="AC244" t="s">
        <v>32</v>
      </c>
      <c r="AD244" t="s">
        <v>95</v>
      </c>
      <c r="AE244" t="s">
        <v>54</v>
      </c>
    </row>
    <row r="245" spans="1:31" x14ac:dyDescent="0.2">
      <c r="A245">
        <v>21</v>
      </c>
      <c r="B245" t="s">
        <v>96</v>
      </c>
      <c r="C245" t="s">
        <v>32</v>
      </c>
      <c r="D245" t="s">
        <v>33</v>
      </c>
      <c r="E245" t="s">
        <v>32</v>
      </c>
      <c r="F245" t="s">
        <v>35</v>
      </c>
      <c r="G245" t="s">
        <v>35711</v>
      </c>
      <c r="H245" t="s">
        <v>35712</v>
      </c>
      <c r="I245" t="s">
        <v>35713</v>
      </c>
      <c r="J245" t="s">
        <v>35714</v>
      </c>
      <c r="K245" t="s">
        <v>35715</v>
      </c>
      <c r="L245" t="e">
        <f>-ipod  -laptop  -skateboard  -books  -uuuh...cant think of what else at the moment</f>
        <v>#NAME?</v>
      </c>
      <c r="M245" t="s">
        <v>35716</v>
      </c>
      <c r="N245" t="s">
        <v>35717</v>
      </c>
      <c r="O245" t="s">
        <v>32</v>
      </c>
      <c r="P245" t="s">
        <v>35718</v>
      </c>
      <c r="Q245" t="s">
        <v>148</v>
      </c>
      <c r="R245">
        <v>72</v>
      </c>
      <c r="S245">
        <v>-1</v>
      </c>
      <c r="T245" t="s">
        <v>273</v>
      </c>
      <c r="U245" s="1">
        <v>40971</v>
      </c>
      <c r="V245" t="s">
        <v>232</v>
      </c>
      <c r="W245" t="s">
        <v>78</v>
      </c>
      <c r="X245" t="s">
        <v>49</v>
      </c>
      <c r="Y245" t="s">
        <v>32</v>
      </c>
      <c r="Z245" t="s">
        <v>24853</v>
      </c>
      <c r="AA245" t="s">
        <v>51</v>
      </c>
      <c r="AB245" t="s">
        <v>712</v>
      </c>
      <c r="AC245" t="s">
        <v>220</v>
      </c>
      <c r="AD245" t="s">
        <v>15979</v>
      </c>
      <c r="AE245" t="s">
        <v>54</v>
      </c>
    </row>
    <row r="246" spans="1:31" x14ac:dyDescent="0.2">
      <c r="A246">
        <v>21</v>
      </c>
      <c r="B246" t="s">
        <v>96</v>
      </c>
      <c r="C246" t="s">
        <v>155</v>
      </c>
      <c r="D246" t="s">
        <v>33</v>
      </c>
      <c r="E246" t="s">
        <v>34</v>
      </c>
      <c r="F246" t="s">
        <v>35</v>
      </c>
      <c r="G246" t="s">
        <v>35779</v>
      </c>
      <c r="H246" t="s">
        <v>35780</v>
      </c>
      <c r="I246" t="s">
        <v>35781</v>
      </c>
      <c r="J246" t="s">
        <v>35782</v>
      </c>
      <c r="K246" t="s">
        <v>35783</v>
      </c>
      <c r="L246" t="s">
        <v>35784</v>
      </c>
      <c r="M246" t="s">
        <v>35785</v>
      </c>
      <c r="N246" t="s">
        <v>35786</v>
      </c>
      <c r="O246" t="s">
        <v>35787</v>
      </c>
      <c r="P246" t="s">
        <v>519</v>
      </c>
      <c r="Q246" t="s">
        <v>471</v>
      </c>
      <c r="R246">
        <v>68</v>
      </c>
      <c r="S246">
        <v>-1</v>
      </c>
      <c r="T246" t="s">
        <v>273</v>
      </c>
      <c r="U246" s="1">
        <v>40881</v>
      </c>
      <c r="V246" t="s">
        <v>48</v>
      </c>
      <c r="W246" t="s">
        <v>32</v>
      </c>
      <c r="X246" t="s">
        <v>244</v>
      </c>
      <c r="Y246" t="s">
        <v>93</v>
      </c>
      <c r="Z246" t="s">
        <v>298</v>
      </c>
      <c r="AA246" t="s">
        <v>51</v>
      </c>
      <c r="AB246" t="s">
        <v>70</v>
      </c>
      <c r="AC246" t="s">
        <v>71</v>
      </c>
      <c r="AD246" t="s">
        <v>168</v>
      </c>
      <c r="AE246" t="s">
        <v>54</v>
      </c>
    </row>
    <row r="247" spans="1:31" x14ac:dyDescent="0.2">
      <c r="A247">
        <v>21</v>
      </c>
      <c r="B247" t="s">
        <v>112</v>
      </c>
      <c r="C247" t="s">
        <v>155</v>
      </c>
      <c r="D247" t="s">
        <v>888</v>
      </c>
      <c r="E247" t="s">
        <v>98</v>
      </c>
      <c r="F247" t="s">
        <v>1394</v>
      </c>
      <c r="G247" t="s">
        <v>36002</v>
      </c>
      <c r="H247" t="s">
        <v>32</v>
      </c>
      <c r="I247" t="s">
        <v>36003</v>
      </c>
      <c r="J247" t="s">
        <v>32</v>
      </c>
      <c r="K247" t="s">
        <v>36004</v>
      </c>
      <c r="L247" t="s">
        <v>32</v>
      </c>
      <c r="M247" t="s">
        <v>32</v>
      </c>
      <c r="N247" t="s">
        <v>36005</v>
      </c>
      <c r="O247" t="s">
        <v>32</v>
      </c>
      <c r="P247" t="s">
        <v>32</v>
      </c>
      <c r="Q247" t="s">
        <v>75</v>
      </c>
      <c r="R247">
        <v>72</v>
      </c>
      <c r="S247">
        <v>20000</v>
      </c>
      <c r="T247" t="s">
        <v>91</v>
      </c>
      <c r="U247" s="1">
        <v>41082</v>
      </c>
      <c r="V247" t="s">
        <v>2466</v>
      </c>
      <c r="W247" t="s">
        <v>217</v>
      </c>
      <c r="X247" t="s">
        <v>49</v>
      </c>
      <c r="Y247" t="s">
        <v>261</v>
      </c>
      <c r="Z247" t="s">
        <v>1041</v>
      </c>
      <c r="AA247" t="s">
        <v>51</v>
      </c>
      <c r="AB247" t="s">
        <v>263</v>
      </c>
      <c r="AC247" t="s">
        <v>111</v>
      </c>
      <c r="AD247" t="s">
        <v>1419</v>
      </c>
      <c r="AE247" t="s">
        <v>54</v>
      </c>
    </row>
    <row r="248" spans="1:31" x14ac:dyDescent="0.2">
      <c r="A248">
        <v>21</v>
      </c>
      <c r="B248" t="s">
        <v>55</v>
      </c>
      <c r="C248" t="s">
        <v>32</v>
      </c>
      <c r="D248" t="s">
        <v>33</v>
      </c>
      <c r="E248" t="s">
        <v>34</v>
      </c>
      <c r="F248" t="s">
        <v>221</v>
      </c>
      <c r="G248" t="s">
        <v>32</v>
      </c>
      <c r="H248" t="s">
        <v>32</v>
      </c>
      <c r="I248" t="s">
        <v>32</v>
      </c>
      <c r="J248" t="s">
        <v>32</v>
      </c>
      <c r="K248" t="s">
        <v>32</v>
      </c>
      <c r="L248" t="s">
        <v>32</v>
      </c>
      <c r="M248" t="s">
        <v>32</v>
      </c>
      <c r="N248" t="s">
        <v>32</v>
      </c>
      <c r="O248" t="s">
        <v>32</v>
      </c>
      <c r="P248" t="s">
        <v>32</v>
      </c>
      <c r="Q248" t="s">
        <v>67</v>
      </c>
      <c r="R248">
        <v>76</v>
      </c>
      <c r="S248">
        <v>-1</v>
      </c>
      <c r="T248" t="s">
        <v>273</v>
      </c>
      <c r="U248" s="1">
        <v>40932</v>
      </c>
      <c r="V248" t="s">
        <v>2466</v>
      </c>
      <c r="W248" t="s">
        <v>217</v>
      </c>
      <c r="X248" t="s">
        <v>49</v>
      </c>
      <c r="Y248" t="s">
        <v>150</v>
      </c>
      <c r="Z248" t="s">
        <v>2161</v>
      </c>
      <c r="AA248" t="s">
        <v>51</v>
      </c>
      <c r="AB248" t="s">
        <v>70</v>
      </c>
      <c r="AC248" t="s">
        <v>71</v>
      </c>
      <c r="AD248" t="s">
        <v>168</v>
      </c>
      <c r="AE248" t="s">
        <v>346</v>
      </c>
    </row>
    <row r="249" spans="1:31" x14ac:dyDescent="0.2">
      <c r="A249">
        <v>21</v>
      </c>
      <c r="B249" t="s">
        <v>31</v>
      </c>
      <c r="C249" t="s">
        <v>97</v>
      </c>
      <c r="D249" t="s">
        <v>33</v>
      </c>
      <c r="E249" t="s">
        <v>34</v>
      </c>
      <c r="F249" t="s">
        <v>1139</v>
      </c>
      <c r="G249" t="s">
        <v>36574</v>
      </c>
      <c r="H249" t="s">
        <v>36575</v>
      </c>
      <c r="I249" t="s">
        <v>36576</v>
      </c>
      <c r="J249" t="s">
        <v>36577</v>
      </c>
      <c r="K249" t="s">
        <v>36578</v>
      </c>
      <c r="L249" t="s">
        <v>36579</v>
      </c>
      <c r="M249" t="s">
        <v>32</v>
      </c>
      <c r="N249" t="s">
        <v>36580</v>
      </c>
      <c r="O249" t="s">
        <v>32</v>
      </c>
      <c r="P249" t="s">
        <v>36581</v>
      </c>
      <c r="Q249" t="s">
        <v>75</v>
      </c>
      <c r="R249">
        <v>67</v>
      </c>
      <c r="S249">
        <v>-1</v>
      </c>
      <c r="T249" t="s">
        <v>32</v>
      </c>
      <c r="U249" s="1">
        <v>41087</v>
      </c>
      <c r="V249" t="s">
        <v>1812</v>
      </c>
      <c r="W249" t="s">
        <v>32</v>
      </c>
      <c r="X249" t="s">
        <v>244</v>
      </c>
      <c r="Y249" t="s">
        <v>495</v>
      </c>
      <c r="Z249" t="s">
        <v>2161</v>
      </c>
      <c r="AA249" t="s">
        <v>51</v>
      </c>
      <c r="AB249" t="s">
        <v>206</v>
      </c>
      <c r="AC249" t="s">
        <v>71</v>
      </c>
      <c r="AD249" t="s">
        <v>95</v>
      </c>
      <c r="AE249" t="s">
        <v>54</v>
      </c>
    </row>
    <row r="250" spans="1:31" x14ac:dyDescent="0.2">
      <c r="A250">
        <v>21</v>
      </c>
      <c r="B250" t="s">
        <v>96</v>
      </c>
      <c r="C250" t="s">
        <v>1043</v>
      </c>
      <c r="D250" t="s">
        <v>33</v>
      </c>
      <c r="E250" t="s">
        <v>32</v>
      </c>
      <c r="F250" t="s">
        <v>35</v>
      </c>
      <c r="G250" t="s">
        <v>36800</v>
      </c>
      <c r="H250" t="s">
        <v>36801</v>
      </c>
      <c r="I250" t="s">
        <v>36802</v>
      </c>
      <c r="J250" t="s">
        <v>36803</v>
      </c>
      <c r="K250" t="s">
        <v>36804</v>
      </c>
      <c r="L250" t="s">
        <v>36805</v>
      </c>
      <c r="M250" t="s">
        <v>36806</v>
      </c>
      <c r="N250" t="s">
        <v>36807</v>
      </c>
      <c r="O250" t="s">
        <v>36808</v>
      </c>
      <c r="P250" t="s">
        <v>36809</v>
      </c>
      <c r="Q250" t="s">
        <v>259</v>
      </c>
      <c r="R250">
        <v>65</v>
      </c>
      <c r="S250">
        <v>-1</v>
      </c>
      <c r="T250" t="s">
        <v>273</v>
      </c>
      <c r="U250" s="1">
        <v>41012</v>
      </c>
      <c r="V250" t="s">
        <v>799</v>
      </c>
      <c r="W250" t="s">
        <v>32</v>
      </c>
      <c r="X250" t="s">
        <v>49</v>
      </c>
      <c r="Y250" t="s">
        <v>32</v>
      </c>
      <c r="Z250" t="s">
        <v>50</v>
      </c>
      <c r="AA250" t="s">
        <v>69</v>
      </c>
      <c r="AB250" t="s">
        <v>32</v>
      </c>
      <c r="AC250" t="s">
        <v>32</v>
      </c>
      <c r="AD250" t="s">
        <v>95</v>
      </c>
      <c r="AE250" t="s">
        <v>54</v>
      </c>
    </row>
    <row r="251" spans="1:31" x14ac:dyDescent="0.2">
      <c r="A251">
        <v>21</v>
      </c>
      <c r="B251" t="s">
        <v>32</v>
      </c>
      <c r="C251" t="s">
        <v>522</v>
      </c>
      <c r="D251" t="s">
        <v>33</v>
      </c>
      <c r="E251" t="s">
        <v>34</v>
      </c>
      <c r="F251" t="s">
        <v>35</v>
      </c>
      <c r="G251" t="s">
        <v>37130</v>
      </c>
      <c r="H251" t="s">
        <v>37131</v>
      </c>
      <c r="I251" t="s">
        <v>37132</v>
      </c>
      <c r="J251" t="s">
        <v>37133</v>
      </c>
      <c r="K251" t="s">
        <v>37134</v>
      </c>
      <c r="L251" t="s">
        <v>37135</v>
      </c>
      <c r="M251" t="s">
        <v>37136</v>
      </c>
      <c r="N251" t="s">
        <v>37137</v>
      </c>
      <c r="O251" t="s">
        <v>37138</v>
      </c>
      <c r="P251" t="s">
        <v>37139</v>
      </c>
      <c r="Q251" t="s">
        <v>108</v>
      </c>
      <c r="R251">
        <v>67</v>
      </c>
      <c r="S251">
        <v>-1</v>
      </c>
      <c r="T251" t="s">
        <v>273</v>
      </c>
      <c r="U251" s="1">
        <v>41088</v>
      </c>
      <c r="V251" t="s">
        <v>260</v>
      </c>
      <c r="W251" t="s">
        <v>32</v>
      </c>
      <c r="X251" t="s">
        <v>244</v>
      </c>
      <c r="Y251" t="s">
        <v>261</v>
      </c>
      <c r="Z251" t="s">
        <v>32</v>
      </c>
      <c r="AA251" t="s">
        <v>51</v>
      </c>
      <c r="AB251" t="s">
        <v>1909</v>
      </c>
      <c r="AC251" t="s">
        <v>71</v>
      </c>
      <c r="AD251" t="s">
        <v>37140</v>
      </c>
      <c r="AE251" t="s">
        <v>346</v>
      </c>
    </row>
    <row r="252" spans="1:31" x14ac:dyDescent="0.2">
      <c r="A252">
        <v>21</v>
      </c>
      <c r="B252" t="s">
        <v>620</v>
      </c>
      <c r="C252" t="s">
        <v>32</v>
      </c>
      <c r="D252" t="s">
        <v>501</v>
      </c>
      <c r="E252" t="s">
        <v>34</v>
      </c>
      <c r="F252" t="s">
        <v>32</v>
      </c>
      <c r="G252" t="s">
        <v>38464</v>
      </c>
      <c r="H252" t="s">
        <v>38465</v>
      </c>
      <c r="I252" t="s">
        <v>38466</v>
      </c>
      <c r="J252" t="s">
        <v>38467</v>
      </c>
      <c r="K252" t="s">
        <v>38468</v>
      </c>
      <c r="L252" t="s">
        <v>38469</v>
      </c>
      <c r="M252" t="s">
        <v>38470</v>
      </c>
      <c r="N252" t="s">
        <v>38471</v>
      </c>
      <c r="O252" t="s">
        <v>38472</v>
      </c>
      <c r="P252" t="s">
        <v>38473</v>
      </c>
      <c r="Q252" t="s">
        <v>91</v>
      </c>
      <c r="R252">
        <v>64</v>
      </c>
      <c r="S252">
        <v>-1</v>
      </c>
      <c r="T252" t="s">
        <v>32</v>
      </c>
      <c r="U252" s="1">
        <v>40807</v>
      </c>
      <c r="V252" t="s">
        <v>48</v>
      </c>
      <c r="W252" t="s">
        <v>32</v>
      </c>
      <c r="X252" t="s">
        <v>49</v>
      </c>
      <c r="Y252" t="s">
        <v>495</v>
      </c>
      <c r="Z252" t="s">
        <v>32</v>
      </c>
      <c r="AA252" t="s">
        <v>69</v>
      </c>
      <c r="AB252" t="s">
        <v>423</v>
      </c>
      <c r="AC252" t="s">
        <v>71</v>
      </c>
      <c r="AD252" t="s">
        <v>95</v>
      </c>
      <c r="AE252" t="s">
        <v>54</v>
      </c>
    </row>
    <row r="253" spans="1:31" x14ac:dyDescent="0.2">
      <c r="A253">
        <v>21</v>
      </c>
      <c r="B253" t="s">
        <v>620</v>
      </c>
      <c r="C253" t="s">
        <v>97</v>
      </c>
      <c r="D253" t="s">
        <v>33</v>
      </c>
      <c r="E253" t="s">
        <v>34</v>
      </c>
      <c r="F253" t="s">
        <v>1394</v>
      </c>
      <c r="G253" t="s">
        <v>39124</v>
      </c>
      <c r="H253" t="s">
        <v>39125</v>
      </c>
      <c r="I253" t="s">
        <v>39126</v>
      </c>
      <c r="J253" t="s">
        <v>39127</v>
      </c>
      <c r="K253" t="s">
        <v>39128</v>
      </c>
      <c r="L253" t="s">
        <v>39129</v>
      </c>
      <c r="M253" t="s">
        <v>39130</v>
      </c>
      <c r="N253" t="s">
        <v>39131</v>
      </c>
      <c r="O253" t="s">
        <v>39132</v>
      </c>
      <c r="P253" t="s">
        <v>39133</v>
      </c>
      <c r="Q253" t="s">
        <v>22199</v>
      </c>
      <c r="R253">
        <v>67</v>
      </c>
      <c r="S253">
        <v>20000</v>
      </c>
      <c r="T253" t="s">
        <v>91</v>
      </c>
      <c r="U253" s="1">
        <v>41079</v>
      </c>
      <c r="V253" t="s">
        <v>164</v>
      </c>
      <c r="W253" t="s">
        <v>78</v>
      </c>
      <c r="X253" t="s">
        <v>398</v>
      </c>
      <c r="Y253" t="s">
        <v>245</v>
      </c>
      <c r="Z253" t="s">
        <v>109</v>
      </c>
      <c r="AA253" t="s">
        <v>69</v>
      </c>
      <c r="AB253" t="s">
        <v>423</v>
      </c>
      <c r="AC253" t="s">
        <v>170</v>
      </c>
      <c r="AD253" t="s">
        <v>619</v>
      </c>
      <c r="AE253" t="s">
        <v>265</v>
      </c>
    </row>
    <row r="254" spans="1:31" x14ac:dyDescent="0.2">
      <c r="A254">
        <v>21</v>
      </c>
      <c r="B254" t="s">
        <v>169</v>
      </c>
      <c r="C254" t="s">
        <v>32</v>
      </c>
      <c r="D254" t="s">
        <v>33</v>
      </c>
      <c r="E254" t="s">
        <v>170</v>
      </c>
      <c r="F254" t="s">
        <v>35</v>
      </c>
      <c r="G254" t="s">
        <v>39888</v>
      </c>
      <c r="H254" t="s">
        <v>39889</v>
      </c>
      <c r="I254" t="s">
        <v>14426</v>
      </c>
      <c r="J254" t="s">
        <v>39890</v>
      </c>
      <c r="K254" t="s">
        <v>39891</v>
      </c>
      <c r="L254" t="s">
        <v>39892</v>
      </c>
      <c r="M254" t="s">
        <v>34460</v>
      </c>
      <c r="N254" t="s">
        <v>39893</v>
      </c>
      <c r="O254" t="s">
        <v>39894</v>
      </c>
      <c r="P254" t="s">
        <v>39895</v>
      </c>
      <c r="Q254" t="s">
        <v>75</v>
      </c>
      <c r="R254">
        <v>62</v>
      </c>
      <c r="S254">
        <v>20000</v>
      </c>
      <c r="T254" t="s">
        <v>273</v>
      </c>
      <c r="U254" s="1">
        <v>40955</v>
      </c>
      <c r="V254" t="s">
        <v>48</v>
      </c>
      <c r="W254" t="s">
        <v>78</v>
      </c>
      <c r="X254" t="s">
        <v>49</v>
      </c>
      <c r="Y254" t="s">
        <v>643</v>
      </c>
      <c r="Z254" t="s">
        <v>205</v>
      </c>
      <c r="AA254" t="s">
        <v>69</v>
      </c>
      <c r="AB254" t="s">
        <v>52</v>
      </c>
      <c r="AC254" t="s">
        <v>111</v>
      </c>
      <c r="AD254" t="s">
        <v>39896</v>
      </c>
      <c r="AE254" t="s">
        <v>54</v>
      </c>
    </row>
    <row r="255" spans="1:31" x14ac:dyDescent="0.2">
      <c r="A255">
        <v>21</v>
      </c>
      <c r="B255" t="s">
        <v>620</v>
      </c>
      <c r="C255" t="s">
        <v>97</v>
      </c>
      <c r="D255" t="s">
        <v>33</v>
      </c>
      <c r="E255" t="s">
        <v>32</v>
      </c>
      <c r="F255" t="s">
        <v>35</v>
      </c>
      <c r="G255" t="s">
        <v>32</v>
      </c>
      <c r="H255" t="s">
        <v>40430</v>
      </c>
      <c r="I255" t="s">
        <v>14910</v>
      </c>
      <c r="J255" t="s">
        <v>32</v>
      </c>
      <c r="K255" t="s">
        <v>32</v>
      </c>
      <c r="L255" t="s">
        <v>32</v>
      </c>
      <c r="M255" t="s">
        <v>32</v>
      </c>
      <c r="N255" t="s">
        <v>32</v>
      </c>
      <c r="O255" t="s">
        <v>32</v>
      </c>
      <c r="P255" t="s">
        <v>32</v>
      </c>
      <c r="Q255" t="s">
        <v>108</v>
      </c>
      <c r="R255">
        <v>67</v>
      </c>
      <c r="S255">
        <v>-1</v>
      </c>
      <c r="T255" t="s">
        <v>273</v>
      </c>
      <c r="U255" s="1">
        <v>41088</v>
      </c>
      <c r="V255" t="s">
        <v>822</v>
      </c>
      <c r="W255" t="s">
        <v>32</v>
      </c>
      <c r="X255" t="s">
        <v>49</v>
      </c>
      <c r="Y255" t="s">
        <v>32</v>
      </c>
      <c r="Z255" t="s">
        <v>32</v>
      </c>
      <c r="AA255" t="s">
        <v>69</v>
      </c>
      <c r="AB255" t="s">
        <v>70</v>
      </c>
      <c r="AC255" t="s">
        <v>220</v>
      </c>
      <c r="AD255" t="s">
        <v>95</v>
      </c>
      <c r="AE255" t="s">
        <v>54</v>
      </c>
    </row>
    <row r="256" spans="1:31" x14ac:dyDescent="0.2">
      <c r="A256">
        <v>21</v>
      </c>
      <c r="B256" t="s">
        <v>169</v>
      </c>
      <c r="C256" t="s">
        <v>32</v>
      </c>
      <c r="D256" t="s">
        <v>501</v>
      </c>
      <c r="E256" t="s">
        <v>34</v>
      </c>
      <c r="F256" t="s">
        <v>35</v>
      </c>
      <c r="G256" t="s">
        <v>40638</v>
      </c>
      <c r="H256" t="s">
        <v>40639</v>
      </c>
      <c r="I256" t="s">
        <v>40640</v>
      </c>
      <c r="J256" t="s">
        <v>40641</v>
      </c>
      <c r="K256" t="s">
        <v>32</v>
      </c>
      <c r="L256" t="s">
        <v>32</v>
      </c>
      <c r="M256" t="s">
        <v>32</v>
      </c>
      <c r="N256" t="s">
        <v>32</v>
      </c>
      <c r="O256" t="s">
        <v>32</v>
      </c>
      <c r="P256" t="s">
        <v>32</v>
      </c>
      <c r="Q256" t="s">
        <v>108</v>
      </c>
      <c r="R256">
        <v>68</v>
      </c>
      <c r="S256">
        <v>-1</v>
      </c>
      <c r="T256" t="s">
        <v>273</v>
      </c>
      <c r="U256" s="1">
        <v>40964</v>
      </c>
      <c r="V256" t="s">
        <v>1632</v>
      </c>
      <c r="W256" t="s">
        <v>204</v>
      </c>
      <c r="X256" t="s">
        <v>49</v>
      </c>
      <c r="Y256" t="s">
        <v>495</v>
      </c>
      <c r="Z256" t="s">
        <v>32</v>
      </c>
      <c r="AA256" t="s">
        <v>51</v>
      </c>
      <c r="AB256" t="s">
        <v>778</v>
      </c>
      <c r="AC256" t="s">
        <v>71</v>
      </c>
      <c r="AD256" t="s">
        <v>168</v>
      </c>
      <c r="AE256" t="s">
        <v>54</v>
      </c>
    </row>
    <row r="257" spans="1:31" x14ac:dyDescent="0.2">
      <c r="A257">
        <v>21</v>
      </c>
      <c r="B257" t="s">
        <v>620</v>
      </c>
      <c r="C257" t="s">
        <v>83</v>
      </c>
      <c r="D257" t="s">
        <v>33</v>
      </c>
      <c r="E257" t="s">
        <v>170</v>
      </c>
      <c r="F257" t="s">
        <v>35</v>
      </c>
      <c r="G257" t="s">
        <v>40680</v>
      </c>
      <c r="H257" t="s">
        <v>40681</v>
      </c>
      <c r="I257" t="s">
        <v>40682</v>
      </c>
      <c r="J257" t="s">
        <v>40683</v>
      </c>
      <c r="K257" t="s">
        <v>40684</v>
      </c>
      <c r="L257" t="s">
        <v>40685</v>
      </c>
      <c r="M257" t="s">
        <v>40686</v>
      </c>
      <c r="N257" t="s">
        <v>40687</v>
      </c>
      <c r="O257" t="s">
        <v>40688</v>
      </c>
      <c r="P257" t="s">
        <v>40689</v>
      </c>
      <c r="Q257" t="s">
        <v>75</v>
      </c>
      <c r="R257">
        <v>65</v>
      </c>
      <c r="S257">
        <v>-1</v>
      </c>
      <c r="T257" t="s">
        <v>47</v>
      </c>
      <c r="U257" s="1">
        <v>41091</v>
      </c>
      <c r="V257" t="s">
        <v>48</v>
      </c>
      <c r="W257" t="s">
        <v>32</v>
      </c>
      <c r="X257" t="s">
        <v>398</v>
      </c>
      <c r="Y257" t="s">
        <v>93</v>
      </c>
      <c r="Z257" t="s">
        <v>32</v>
      </c>
      <c r="AA257" t="s">
        <v>69</v>
      </c>
      <c r="AB257" t="s">
        <v>6520</v>
      </c>
      <c r="AC257" t="s">
        <v>248</v>
      </c>
      <c r="AD257" t="s">
        <v>447</v>
      </c>
      <c r="AE257" t="s">
        <v>54</v>
      </c>
    </row>
    <row r="258" spans="1:31" x14ac:dyDescent="0.2">
      <c r="A258">
        <v>21</v>
      </c>
      <c r="B258" t="s">
        <v>169</v>
      </c>
      <c r="C258" t="s">
        <v>32</v>
      </c>
      <c r="D258" t="s">
        <v>32</v>
      </c>
      <c r="E258" t="s">
        <v>34</v>
      </c>
      <c r="F258" t="s">
        <v>32</v>
      </c>
      <c r="G258" t="s">
        <v>41377</v>
      </c>
      <c r="H258" t="s">
        <v>41378</v>
      </c>
      <c r="I258" t="s">
        <v>41379</v>
      </c>
      <c r="J258" t="s">
        <v>41380</v>
      </c>
      <c r="K258" t="s">
        <v>32</v>
      </c>
      <c r="L258" t="s">
        <v>41381</v>
      </c>
      <c r="M258" t="s">
        <v>41382</v>
      </c>
      <c r="N258" t="s">
        <v>32</v>
      </c>
      <c r="O258" t="s">
        <v>32</v>
      </c>
      <c r="P258" t="s">
        <v>32</v>
      </c>
      <c r="Q258" t="s">
        <v>75</v>
      </c>
      <c r="R258">
        <v>76</v>
      </c>
      <c r="S258">
        <v>-1</v>
      </c>
      <c r="T258" t="s">
        <v>32</v>
      </c>
      <c r="U258" s="1">
        <v>41083</v>
      </c>
      <c r="V258" t="s">
        <v>260</v>
      </c>
      <c r="W258" t="s">
        <v>32</v>
      </c>
      <c r="X258" t="s">
        <v>49</v>
      </c>
      <c r="Y258" t="s">
        <v>32</v>
      </c>
      <c r="Z258" t="s">
        <v>32</v>
      </c>
      <c r="AA258" t="s">
        <v>51</v>
      </c>
      <c r="AB258" t="s">
        <v>32</v>
      </c>
      <c r="AC258" t="s">
        <v>32</v>
      </c>
      <c r="AD258" t="s">
        <v>41383</v>
      </c>
      <c r="AE258" t="s">
        <v>54</v>
      </c>
    </row>
    <row r="259" spans="1:31" x14ac:dyDescent="0.2">
      <c r="A259">
        <v>22</v>
      </c>
      <c r="B259" t="s">
        <v>55</v>
      </c>
      <c r="C259" t="s">
        <v>155</v>
      </c>
      <c r="D259" t="s">
        <v>33</v>
      </c>
      <c r="E259" t="s">
        <v>34</v>
      </c>
      <c r="F259" t="s">
        <v>221</v>
      </c>
      <c r="G259" t="s">
        <v>222</v>
      </c>
      <c r="H259" t="s">
        <v>223</v>
      </c>
      <c r="I259" t="s">
        <v>224</v>
      </c>
      <c r="J259" t="s">
        <v>225</v>
      </c>
      <c r="K259" t="s">
        <v>226</v>
      </c>
      <c r="L259" t="s">
        <v>227</v>
      </c>
      <c r="M259" t="s">
        <v>228</v>
      </c>
      <c r="N259" t="s">
        <v>229</v>
      </c>
      <c r="O259" t="s">
        <v>32</v>
      </c>
      <c r="P259" t="s">
        <v>230</v>
      </c>
      <c r="Q259" t="s">
        <v>108</v>
      </c>
      <c r="R259">
        <v>67</v>
      </c>
      <c r="S259">
        <v>-1</v>
      </c>
      <c r="T259" t="s">
        <v>231</v>
      </c>
      <c r="U259" s="1">
        <v>41090</v>
      </c>
      <c r="V259" t="s">
        <v>232</v>
      </c>
      <c r="W259" t="s">
        <v>78</v>
      </c>
      <c r="X259" t="s">
        <v>49</v>
      </c>
      <c r="Y259" t="s">
        <v>93</v>
      </c>
      <c r="Z259" t="s">
        <v>205</v>
      </c>
      <c r="AA259" t="s">
        <v>51</v>
      </c>
      <c r="AB259" t="s">
        <v>233</v>
      </c>
      <c r="AC259" t="s">
        <v>170</v>
      </c>
      <c r="AD259" t="s">
        <v>168</v>
      </c>
      <c r="AE259" t="s">
        <v>54</v>
      </c>
    </row>
    <row r="260" spans="1:31" x14ac:dyDescent="0.2">
      <c r="A260">
        <v>22</v>
      </c>
      <c r="B260" t="s">
        <v>55</v>
      </c>
      <c r="C260" t="s">
        <v>97</v>
      </c>
      <c r="D260" t="s">
        <v>33</v>
      </c>
      <c r="E260" t="s">
        <v>34</v>
      </c>
      <c r="F260" t="s">
        <v>368</v>
      </c>
      <c r="G260" t="s">
        <v>369</v>
      </c>
      <c r="H260" t="s">
        <v>370</v>
      </c>
      <c r="I260" t="s">
        <v>371</v>
      </c>
      <c r="J260" t="s">
        <v>372</v>
      </c>
      <c r="K260" t="s">
        <v>373</v>
      </c>
      <c r="L260" t="s">
        <v>32</v>
      </c>
      <c r="M260" t="s">
        <v>374</v>
      </c>
      <c r="N260" t="s">
        <v>375</v>
      </c>
      <c r="O260" t="s">
        <v>376</v>
      </c>
      <c r="P260" t="s">
        <v>377</v>
      </c>
      <c r="Q260" t="s">
        <v>75</v>
      </c>
      <c r="R260">
        <v>71</v>
      </c>
      <c r="S260">
        <v>-1</v>
      </c>
      <c r="T260" t="s">
        <v>68</v>
      </c>
      <c r="U260" s="1">
        <v>41089</v>
      </c>
      <c r="V260" t="s">
        <v>48</v>
      </c>
      <c r="W260" t="s">
        <v>217</v>
      </c>
      <c r="X260" t="s">
        <v>49</v>
      </c>
      <c r="Y260" t="s">
        <v>32</v>
      </c>
      <c r="Z260" t="s">
        <v>378</v>
      </c>
      <c r="AA260" t="s">
        <v>51</v>
      </c>
      <c r="AB260" t="s">
        <v>379</v>
      </c>
      <c r="AC260" t="s">
        <v>71</v>
      </c>
      <c r="AD260" t="s">
        <v>332</v>
      </c>
      <c r="AE260" t="s">
        <v>54</v>
      </c>
    </row>
    <row r="261" spans="1:31" x14ac:dyDescent="0.2">
      <c r="A261">
        <v>22</v>
      </c>
      <c r="B261" t="s">
        <v>96</v>
      </c>
      <c r="C261" t="s">
        <v>155</v>
      </c>
      <c r="D261" t="s">
        <v>33</v>
      </c>
      <c r="E261" t="s">
        <v>34</v>
      </c>
      <c r="F261" t="s">
        <v>56</v>
      </c>
      <c r="G261" t="s">
        <v>412</v>
      </c>
      <c r="H261" t="s">
        <v>413</v>
      </c>
      <c r="I261" t="s">
        <v>414</v>
      </c>
      <c r="J261" t="s">
        <v>415</v>
      </c>
      <c r="K261" t="s">
        <v>416</v>
      </c>
      <c r="L261" t="s">
        <v>417</v>
      </c>
      <c r="M261" t="s">
        <v>418</v>
      </c>
      <c r="N261" t="s">
        <v>419</v>
      </c>
      <c r="O261" t="s">
        <v>420</v>
      </c>
      <c r="P261" t="s">
        <v>421</v>
      </c>
      <c r="Q261" t="s">
        <v>321</v>
      </c>
      <c r="R261">
        <v>67</v>
      </c>
      <c r="S261">
        <v>-1</v>
      </c>
      <c r="T261" t="s">
        <v>203</v>
      </c>
      <c r="U261" s="1">
        <v>41089</v>
      </c>
      <c r="V261" t="s">
        <v>48</v>
      </c>
      <c r="W261" t="s">
        <v>32</v>
      </c>
      <c r="X261" t="s">
        <v>244</v>
      </c>
      <c r="Y261" t="s">
        <v>32</v>
      </c>
      <c r="Z261" t="s">
        <v>422</v>
      </c>
      <c r="AA261" t="s">
        <v>51</v>
      </c>
      <c r="AB261" t="s">
        <v>423</v>
      </c>
      <c r="AC261" t="s">
        <v>248</v>
      </c>
      <c r="AD261" t="s">
        <v>424</v>
      </c>
      <c r="AE261" t="s">
        <v>54</v>
      </c>
    </row>
    <row r="262" spans="1:31" x14ac:dyDescent="0.2">
      <c r="A262">
        <v>22</v>
      </c>
      <c r="B262" t="s">
        <v>169</v>
      </c>
      <c r="C262" t="s">
        <v>155</v>
      </c>
      <c r="D262" t="s">
        <v>33</v>
      </c>
      <c r="E262" t="s">
        <v>34</v>
      </c>
      <c r="F262" t="s">
        <v>56</v>
      </c>
      <c r="G262" t="s">
        <v>566</v>
      </c>
      <c r="H262" t="s">
        <v>567</v>
      </c>
      <c r="I262" t="s">
        <v>568</v>
      </c>
      <c r="J262" t="s">
        <v>569</v>
      </c>
      <c r="K262" t="s">
        <v>570</v>
      </c>
      <c r="L262" t="s">
        <v>571</v>
      </c>
      <c r="M262" t="s">
        <v>572</v>
      </c>
      <c r="N262" t="s">
        <v>573</v>
      </c>
      <c r="O262" t="s">
        <v>574</v>
      </c>
      <c r="P262" t="s">
        <v>575</v>
      </c>
      <c r="Q262" t="s">
        <v>75</v>
      </c>
      <c r="R262">
        <v>76</v>
      </c>
      <c r="S262">
        <v>-1</v>
      </c>
      <c r="T262" t="s">
        <v>576</v>
      </c>
      <c r="U262" s="1">
        <v>41089</v>
      </c>
      <c r="V262" t="s">
        <v>48</v>
      </c>
      <c r="W262" t="s">
        <v>92</v>
      </c>
      <c r="X262" t="s">
        <v>49</v>
      </c>
      <c r="Y262" t="s">
        <v>435</v>
      </c>
      <c r="Z262" t="s">
        <v>32</v>
      </c>
      <c r="AA262" t="s">
        <v>51</v>
      </c>
      <c r="AB262" t="s">
        <v>459</v>
      </c>
      <c r="AC262" t="s">
        <v>71</v>
      </c>
      <c r="AD262" t="s">
        <v>95</v>
      </c>
      <c r="AE262" t="s">
        <v>54</v>
      </c>
    </row>
    <row r="263" spans="1:31" x14ac:dyDescent="0.2">
      <c r="A263">
        <v>22</v>
      </c>
      <c r="B263" t="s">
        <v>55</v>
      </c>
      <c r="C263" t="s">
        <v>97</v>
      </c>
      <c r="D263" t="s">
        <v>33</v>
      </c>
      <c r="E263" t="s">
        <v>34</v>
      </c>
      <c r="F263" t="s">
        <v>35</v>
      </c>
      <c r="G263" t="s">
        <v>670</v>
      </c>
      <c r="H263" t="s">
        <v>671</v>
      </c>
      <c r="I263" t="s">
        <v>672</v>
      </c>
      <c r="J263" t="s">
        <v>673</v>
      </c>
      <c r="K263" t="s">
        <v>674</v>
      </c>
      <c r="L263" t="s">
        <v>675</v>
      </c>
      <c r="M263" t="s">
        <v>676</v>
      </c>
      <c r="N263" t="s">
        <v>677</v>
      </c>
      <c r="O263" t="s">
        <v>678</v>
      </c>
      <c r="P263" t="s">
        <v>679</v>
      </c>
      <c r="Q263" t="s">
        <v>75</v>
      </c>
      <c r="R263">
        <v>73</v>
      </c>
      <c r="S263">
        <v>-1</v>
      </c>
      <c r="T263" t="s">
        <v>136</v>
      </c>
      <c r="U263" s="1">
        <v>41090</v>
      </c>
      <c r="V263" t="s">
        <v>48</v>
      </c>
      <c r="W263" t="s">
        <v>32</v>
      </c>
      <c r="X263" t="s">
        <v>49</v>
      </c>
      <c r="Y263" t="s">
        <v>495</v>
      </c>
      <c r="Z263" t="s">
        <v>32</v>
      </c>
      <c r="AA263" t="s">
        <v>51</v>
      </c>
      <c r="AB263" t="s">
        <v>81</v>
      </c>
      <c r="AC263" t="s">
        <v>71</v>
      </c>
      <c r="AD263" t="s">
        <v>680</v>
      </c>
      <c r="AE263" t="s">
        <v>54</v>
      </c>
    </row>
    <row r="264" spans="1:31" x14ac:dyDescent="0.2">
      <c r="A264">
        <v>22</v>
      </c>
      <c r="B264" t="s">
        <v>112</v>
      </c>
      <c r="C264" t="s">
        <v>32</v>
      </c>
      <c r="D264" t="s">
        <v>32</v>
      </c>
      <c r="E264" t="s">
        <v>32</v>
      </c>
      <c r="F264" t="s">
        <v>35</v>
      </c>
      <c r="G264" t="s">
        <v>741</v>
      </c>
      <c r="H264" t="s">
        <v>742</v>
      </c>
      <c r="I264" t="s">
        <v>32</v>
      </c>
      <c r="J264" t="s">
        <v>743</v>
      </c>
      <c r="K264" t="s">
        <v>744</v>
      </c>
      <c r="L264" t="s">
        <v>745</v>
      </c>
      <c r="M264" t="s">
        <v>746</v>
      </c>
      <c r="N264" t="s">
        <v>747</v>
      </c>
      <c r="O264" t="s">
        <v>748</v>
      </c>
      <c r="P264" t="s">
        <v>749</v>
      </c>
      <c r="Q264" t="s">
        <v>75</v>
      </c>
      <c r="R264">
        <v>69</v>
      </c>
      <c r="S264">
        <v>-1</v>
      </c>
      <c r="T264" t="s">
        <v>273</v>
      </c>
      <c r="U264" s="1">
        <v>41088</v>
      </c>
      <c r="V264" t="s">
        <v>48</v>
      </c>
      <c r="W264" t="s">
        <v>32</v>
      </c>
      <c r="X264" t="s">
        <v>49</v>
      </c>
      <c r="Y264" t="s">
        <v>32</v>
      </c>
      <c r="Z264" t="s">
        <v>32</v>
      </c>
      <c r="AA264" t="s">
        <v>69</v>
      </c>
      <c r="AB264" t="s">
        <v>276</v>
      </c>
      <c r="AC264" t="s">
        <v>32</v>
      </c>
      <c r="AD264" t="s">
        <v>95</v>
      </c>
      <c r="AE264" t="s">
        <v>346</v>
      </c>
    </row>
    <row r="265" spans="1:31" x14ac:dyDescent="0.2">
      <c r="A265">
        <v>22</v>
      </c>
      <c r="B265" t="s">
        <v>620</v>
      </c>
      <c r="C265" t="s">
        <v>155</v>
      </c>
      <c r="D265" t="s">
        <v>33</v>
      </c>
      <c r="E265" t="s">
        <v>34</v>
      </c>
      <c r="F265" t="s">
        <v>32</v>
      </c>
      <c r="G265" t="s">
        <v>761</v>
      </c>
      <c r="H265" t="s">
        <v>762</v>
      </c>
      <c r="I265" t="s">
        <v>763</v>
      </c>
      <c r="J265" t="s">
        <v>764</v>
      </c>
      <c r="K265" t="s">
        <v>765</v>
      </c>
      <c r="L265" t="s">
        <v>766</v>
      </c>
      <c r="M265" t="s">
        <v>767</v>
      </c>
      <c r="N265" t="s">
        <v>768</v>
      </c>
      <c r="O265" t="s">
        <v>769</v>
      </c>
      <c r="P265" t="s">
        <v>770</v>
      </c>
      <c r="Q265" t="s">
        <v>91</v>
      </c>
      <c r="R265">
        <v>61</v>
      </c>
      <c r="S265">
        <v>-1</v>
      </c>
      <c r="T265" t="s">
        <v>91</v>
      </c>
      <c r="U265" s="1">
        <v>41032</v>
      </c>
      <c r="V265" t="s">
        <v>458</v>
      </c>
      <c r="W265" t="s">
        <v>78</v>
      </c>
      <c r="X265" t="s">
        <v>49</v>
      </c>
      <c r="Y265" t="s">
        <v>261</v>
      </c>
      <c r="Z265" t="s">
        <v>32</v>
      </c>
      <c r="AA265" t="s">
        <v>69</v>
      </c>
      <c r="AB265" t="s">
        <v>344</v>
      </c>
      <c r="AC265" t="s">
        <v>71</v>
      </c>
      <c r="AD265" t="s">
        <v>771</v>
      </c>
      <c r="AE265" t="s">
        <v>772</v>
      </c>
    </row>
    <row r="266" spans="1:31" x14ac:dyDescent="0.2">
      <c r="A266">
        <v>22</v>
      </c>
      <c r="B266" t="s">
        <v>577</v>
      </c>
      <c r="C266" t="s">
        <v>97</v>
      </c>
      <c r="D266" t="s">
        <v>888</v>
      </c>
      <c r="E266" t="s">
        <v>170</v>
      </c>
      <c r="F266" t="s">
        <v>221</v>
      </c>
      <c r="G266" t="s">
        <v>944</v>
      </c>
      <c r="H266" t="s">
        <v>945</v>
      </c>
      <c r="I266" t="s">
        <v>946</v>
      </c>
      <c r="J266" t="s">
        <v>947</v>
      </c>
      <c r="K266" t="s">
        <v>948</v>
      </c>
      <c r="L266" t="s">
        <v>949</v>
      </c>
      <c r="M266" t="s">
        <v>950</v>
      </c>
      <c r="N266" t="s">
        <v>951</v>
      </c>
      <c r="O266" t="s">
        <v>952</v>
      </c>
      <c r="P266" t="s">
        <v>953</v>
      </c>
      <c r="Q266" t="s">
        <v>954</v>
      </c>
      <c r="R266">
        <v>74</v>
      </c>
      <c r="S266">
        <v>20000</v>
      </c>
      <c r="T266" t="s">
        <v>273</v>
      </c>
      <c r="U266" s="1">
        <v>41089</v>
      </c>
      <c r="V266" t="s">
        <v>739</v>
      </c>
      <c r="W266" t="s">
        <v>32</v>
      </c>
      <c r="X266" t="s">
        <v>398</v>
      </c>
      <c r="Y266" t="s">
        <v>261</v>
      </c>
      <c r="Z266" t="s">
        <v>343</v>
      </c>
      <c r="AA266" t="s">
        <v>51</v>
      </c>
      <c r="AB266" t="s">
        <v>740</v>
      </c>
      <c r="AC266" t="s">
        <v>170</v>
      </c>
      <c r="AD266" t="s">
        <v>663</v>
      </c>
      <c r="AE266" t="s">
        <v>54</v>
      </c>
    </row>
    <row r="267" spans="1:31" x14ac:dyDescent="0.2">
      <c r="A267">
        <v>22</v>
      </c>
      <c r="B267" t="s">
        <v>620</v>
      </c>
      <c r="C267" t="s">
        <v>32</v>
      </c>
      <c r="D267" t="s">
        <v>33</v>
      </c>
      <c r="E267" t="s">
        <v>170</v>
      </c>
      <c r="F267" t="s">
        <v>32</v>
      </c>
      <c r="G267" t="s">
        <v>1405</v>
      </c>
      <c r="H267" t="s">
        <v>1406</v>
      </c>
      <c r="I267" t="s">
        <v>1407</v>
      </c>
      <c r="J267" t="s">
        <v>32</v>
      </c>
      <c r="K267" t="s">
        <v>1408</v>
      </c>
      <c r="L267" t="s">
        <v>32</v>
      </c>
      <c r="M267" t="s">
        <v>32</v>
      </c>
      <c r="N267" t="s">
        <v>1409</v>
      </c>
      <c r="O267" t="s">
        <v>1410</v>
      </c>
      <c r="P267" t="s">
        <v>32</v>
      </c>
      <c r="Q267" t="s">
        <v>32</v>
      </c>
      <c r="R267">
        <v>62</v>
      </c>
      <c r="S267">
        <v>-1</v>
      </c>
      <c r="T267" t="s">
        <v>203</v>
      </c>
      <c r="U267" s="1">
        <v>40986</v>
      </c>
      <c r="V267" t="s">
        <v>472</v>
      </c>
      <c r="W267" t="s">
        <v>886</v>
      </c>
      <c r="X267" t="s">
        <v>398</v>
      </c>
      <c r="Y267" t="s">
        <v>474</v>
      </c>
      <c r="Z267" t="s">
        <v>166</v>
      </c>
      <c r="AA267" t="s">
        <v>69</v>
      </c>
      <c r="AB267" t="s">
        <v>778</v>
      </c>
      <c r="AC267" t="s">
        <v>111</v>
      </c>
      <c r="AD267" t="s">
        <v>95</v>
      </c>
      <c r="AE267" t="s">
        <v>54</v>
      </c>
    </row>
    <row r="268" spans="1:31" x14ac:dyDescent="0.2">
      <c r="A268">
        <v>22</v>
      </c>
      <c r="B268" t="s">
        <v>169</v>
      </c>
      <c r="C268" t="s">
        <v>113</v>
      </c>
      <c r="D268" t="s">
        <v>33</v>
      </c>
      <c r="E268" t="s">
        <v>34</v>
      </c>
      <c r="F268" t="s">
        <v>56</v>
      </c>
      <c r="G268" t="s">
        <v>1538</v>
      </c>
      <c r="H268" t="s">
        <v>1539</v>
      </c>
      <c r="I268" t="s">
        <v>1540</v>
      </c>
      <c r="J268" t="s">
        <v>1541</v>
      </c>
      <c r="K268" t="s">
        <v>1542</v>
      </c>
      <c r="L268" t="s">
        <v>1543</v>
      </c>
      <c r="M268" t="s">
        <v>1544</v>
      </c>
      <c r="N268" t="s">
        <v>1545</v>
      </c>
      <c r="O268" t="s">
        <v>1546</v>
      </c>
      <c r="P268" t="s">
        <v>1547</v>
      </c>
      <c r="Q268" t="s">
        <v>75</v>
      </c>
      <c r="R268">
        <v>75</v>
      </c>
      <c r="S268">
        <v>-1</v>
      </c>
      <c r="T268" t="s">
        <v>149</v>
      </c>
      <c r="U268" s="1">
        <v>41090</v>
      </c>
      <c r="V268" t="s">
        <v>164</v>
      </c>
      <c r="W268" t="s">
        <v>92</v>
      </c>
      <c r="X268" t="s">
        <v>49</v>
      </c>
      <c r="Y268" t="s">
        <v>32</v>
      </c>
      <c r="Z268" t="s">
        <v>151</v>
      </c>
      <c r="AA268" t="s">
        <v>51</v>
      </c>
      <c r="AB268" t="s">
        <v>110</v>
      </c>
      <c r="AC268" t="s">
        <v>170</v>
      </c>
      <c r="AD268" t="s">
        <v>95</v>
      </c>
      <c r="AE268" t="s">
        <v>54</v>
      </c>
    </row>
    <row r="269" spans="1:31" x14ac:dyDescent="0.2">
      <c r="A269">
        <v>22</v>
      </c>
      <c r="B269" t="s">
        <v>620</v>
      </c>
      <c r="C269" t="s">
        <v>155</v>
      </c>
      <c r="D269" t="s">
        <v>98</v>
      </c>
      <c r="E269" t="s">
        <v>32</v>
      </c>
      <c r="F269" t="s">
        <v>56</v>
      </c>
      <c r="G269" t="s">
        <v>1640</v>
      </c>
      <c r="H269" t="s">
        <v>1641</v>
      </c>
      <c r="I269" t="s">
        <v>1642</v>
      </c>
      <c r="J269" t="s">
        <v>1643</v>
      </c>
      <c r="K269" t="s">
        <v>32</v>
      </c>
      <c r="L269" t="s">
        <v>1644</v>
      </c>
      <c r="M269" t="s">
        <v>1645</v>
      </c>
      <c r="N269" t="s">
        <v>1646</v>
      </c>
      <c r="O269" t="s">
        <v>32</v>
      </c>
      <c r="P269" t="s">
        <v>1647</v>
      </c>
      <c r="Q269" t="s">
        <v>75</v>
      </c>
      <c r="R269">
        <v>63</v>
      </c>
      <c r="S269">
        <v>-1</v>
      </c>
      <c r="T269" t="s">
        <v>68</v>
      </c>
      <c r="U269" s="1">
        <v>41087</v>
      </c>
      <c r="V269" t="s">
        <v>667</v>
      </c>
      <c r="W269" t="s">
        <v>92</v>
      </c>
      <c r="X269" t="s">
        <v>49</v>
      </c>
      <c r="Y269" t="s">
        <v>245</v>
      </c>
      <c r="Z269" t="s">
        <v>50</v>
      </c>
      <c r="AA269" t="s">
        <v>69</v>
      </c>
      <c r="AB269" t="s">
        <v>459</v>
      </c>
      <c r="AC269" t="s">
        <v>111</v>
      </c>
      <c r="AD269" t="s">
        <v>95</v>
      </c>
      <c r="AE269" t="s">
        <v>54</v>
      </c>
    </row>
    <row r="270" spans="1:31" x14ac:dyDescent="0.2">
      <c r="A270">
        <v>22</v>
      </c>
      <c r="B270" t="s">
        <v>96</v>
      </c>
      <c r="C270" t="s">
        <v>32</v>
      </c>
      <c r="D270" t="s">
        <v>32</v>
      </c>
      <c r="E270" t="s">
        <v>34</v>
      </c>
      <c r="F270" t="s">
        <v>1139</v>
      </c>
      <c r="G270" t="s">
        <v>32</v>
      </c>
      <c r="H270" t="s">
        <v>32</v>
      </c>
      <c r="I270" t="s">
        <v>1670</v>
      </c>
      <c r="J270" t="s">
        <v>1671</v>
      </c>
      <c r="K270" t="s">
        <v>1672</v>
      </c>
      <c r="L270" t="s">
        <v>1673</v>
      </c>
      <c r="M270" t="s">
        <v>1674</v>
      </c>
      <c r="N270" t="s">
        <v>1675</v>
      </c>
      <c r="O270" t="s">
        <v>1676</v>
      </c>
      <c r="P270" t="s">
        <v>32</v>
      </c>
      <c r="Q270" t="s">
        <v>321</v>
      </c>
      <c r="R270">
        <v>63</v>
      </c>
      <c r="S270">
        <v>-1</v>
      </c>
      <c r="T270" t="s">
        <v>76</v>
      </c>
      <c r="U270" s="1">
        <v>41005</v>
      </c>
      <c r="V270" t="s">
        <v>548</v>
      </c>
      <c r="W270" t="s">
        <v>32</v>
      </c>
      <c r="X270" t="s">
        <v>49</v>
      </c>
      <c r="Y270" t="s">
        <v>32</v>
      </c>
      <c r="Z270" t="s">
        <v>475</v>
      </c>
      <c r="AA270" t="s">
        <v>69</v>
      </c>
      <c r="AB270" t="s">
        <v>740</v>
      </c>
      <c r="AC270" t="s">
        <v>32</v>
      </c>
      <c r="AD270" t="s">
        <v>1677</v>
      </c>
      <c r="AE270" t="s">
        <v>54</v>
      </c>
    </row>
    <row r="271" spans="1:31" x14ac:dyDescent="0.2">
      <c r="A271">
        <v>22</v>
      </c>
      <c r="B271" t="s">
        <v>154</v>
      </c>
      <c r="C271" t="s">
        <v>155</v>
      </c>
      <c r="D271" t="s">
        <v>33</v>
      </c>
      <c r="E271" t="s">
        <v>32</v>
      </c>
      <c r="F271" t="s">
        <v>1139</v>
      </c>
      <c r="G271" t="s">
        <v>32</v>
      </c>
      <c r="H271" t="s">
        <v>2094</v>
      </c>
      <c r="I271" t="s">
        <v>2095</v>
      </c>
      <c r="J271" t="s">
        <v>2096</v>
      </c>
      <c r="K271" t="s">
        <v>2097</v>
      </c>
      <c r="L271" t="s">
        <v>32</v>
      </c>
      <c r="M271" t="s">
        <v>2098</v>
      </c>
      <c r="N271" t="s">
        <v>2099</v>
      </c>
      <c r="O271" t="s">
        <v>32</v>
      </c>
      <c r="P271" t="s">
        <v>32</v>
      </c>
      <c r="Q271" t="s">
        <v>75</v>
      </c>
      <c r="R271">
        <v>64</v>
      </c>
      <c r="S271">
        <v>20000</v>
      </c>
      <c r="T271" t="s">
        <v>203</v>
      </c>
      <c r="U271" s="1">
        <v>41058</v>
      </c>
      <c r="V271" t="s">
        <v>1632</v>
      </c>
      <c r="W271" t="s">
        <v>204</v>
      </c>
      <c r="X271" t="s">
        <v>49</v>
      </c>
      <c r="Y271" t="s">
        <v>245</v>
      </c>
      <c r="Z271" t="s">
        <v>298</v>
      </c>
      <c r="AA271" t="s">
        <v>69</v>
      </c>
      <c r="AB271" t="s">
        <v>389</v>
      </c>
      <c r="AC271" t="s">
        <v>220</v>
      </c>
      <c r="AD271" t="s">
        <v>95</v>
      </c>
      <c r="AE271" t="s">
        <v>54</v>
      </c>
    </row>
    <row r="272" spans="1:31" x14ac:dyDescent="0.2">
      <c r="A272">
        <v>22</v>
      </c>
      <c r="B272" t="s">
        <v>55</v>
      </c>
      <c r="C272" t="s">
        <v>32</v>
      </c>
      <c r="D272" t="s">
        <v>33</v>
      </c>
      <c r="E272" t="s">
        <v>34</v>
      </c>
      <c r="F272" t="s">
        <v>1139</v>
      </c>
      <c r="G272" t="s">
        <v>2510</v>
      </c>
      <c r="H272" t="s">
        <v>2511</v>
      </c>
      <c r="I272" t="s">
        <v>32</v>
      </c>
      <c r="J272" t="s">
        <v>32</v>
      </c>
      <c r="K272" t="s">
        <v>32</v>
      </c>
      <c r="L272" t="s">
        <v>32</v>
      </c>
      <c r="M272" t="s">
        <v>32</v>
      </c>
      <c r="N272" t="s">
        <v>32</v>
      </c>
      <c r="O272" t="s">
        <v>32</v>
      </c>
      <c r="P272" t="s">
        <v>32</v>
      </c>
      <c r="Q272" t="s">
        <v>75</v>
      </c>
      <c r="R272">
        <v>67</v>
      </c>
      <c r="S272">
        <v>-1</v>
      </c>
      <c r="T272" t="s">
        <v>32</v>
      </c>
      <c r="U272" s="1">
        <v>41033</v>
      </c>
      <c r="V272" t="s">
        <v>2512</v>
      </c>
      <c r="W272" t="s">
        <v>204</v>
      </c>
      <c r="X272" t="s">
        <v>49</v>
      </c>
      <c r="Y272" t="s">
        <v>93</v>
      </c>
      <c r="Z272" t="s">
        <v>475</v>
      </c>
      <c r="AA272" t="s">
        <v>51</v>
      </c>
      <c r="AB272" t="s">
        <v>70</v>
      </c>
      <c r="AC272" t="s">
        <v>71</v>
      </c>
      <c r="AD272" t="s">
        <v>2513</v>
      </c>
      <c r="AE272" t="s">
        <v>54</v>
      </c>
    </row>
    <row r="273" spans="1:31" x14ac:dyDescent="0.2">
      <c r="A273">
        <v>22</v>
      </c>
      <c r="B273" t="s">
        <v>96</v>
      </c>
      <c r="C273" t="s">
        <v>155</v>
      </c>
      <c r="D273" t="s">
        <v>33</v>
      </c>
      <c r="E273" t="s">
        <v>32</v>
      </c>
      <c r="F273" t="s">
        <v>32</v>
      </c>
      <c r="G273" t="s">
        <v>3212</v>
      </c>
      <c r="H273" t="s">
        <v>3213</v>
      </c>
      <c r="I273" t="s">
        <v>3214</v>
      </c>
      <c r="J273" t="s">
        <v>3215</v>
      </c>
      <c r="K273" t="s">
        <v>3216</v>
      </c>
      <c r="L273" t="s">
        <v>3217</v>
      </c>
      <c r="M273" t="s">
        <v>3218</v>
      </c>
      <c r="N273" t="s">
        <v>3219</v>
      </c>
      <c r="O273" t="s">
        <v>3220</v>
      </c>
      <c r="P273" t="s">
        <v>3221</v>
      </c>
      <c r="Q273" t="s">
        <v>75</v>
      </c>
      <c r="R273">
        <v>72</v>
      </c>
      <c r="S273">
        <v>-1</v>
      </c>
      <c r="T273" t="s">
        <v>136</v>
      </c>
      <c r="U273" s="1">
        <v>41090</v>
      </c>
      <c r="V273" t="s">
        <v>48</v>
      </c>
      <c r="W273" t="s">
        <v>92</v>
      </c>
      <c r="X273" t="s">
        <v>49</v>
      </c>
      <c r="Y273" t="s">
        <v>245</v>
      </c>
      <c r="Z273" t="s">
        <v>32</v>
      </c>
      <c r="AA273" t="s">
        <v>51</v>
      </c>
      <c r="AB273" t="s">
        <v>94</v>
      </c>
      <c r="AC273" t="s">
        <v>170</v>
      </c>
      <c r="AD273" t="s">
        <v>3222</v>
      </c>
      <c r="AE273" t="s">
        <v>54</v>
      </c>
    </row>
    <row r="274" spans="1:31" x14ac:dyDescent="0.2">
      <c r="A274">
        <v>22</v>
      </c>
      <c r="B274" t="s">
        <v>169</v>
      </c>
      <c r="C274" t="s">
        <v>113</v>
      </c>
      <c r="D274" t="s">
        <v>33</v>
      </c>
      <c r="E274" t="s">
        <v>34</v>
      </c>
      <c r="F274" t="s">
        <v>35</v>
      </c>
      <c r="G274" t="s">
        <v>3885</v>
      </c>
      <c r="H274" t="s">
        <v>3886</v>
      </c>
      <c r="I274" t="s">
        <v>3887</v>
      </c>
      <c r="J274" t="s">
        <v>3888</v>
      </c>
      <c r="K274" t="s">
        <v>3889</v>
      </c>
      <c r="L274" t="s">
        <v>3890</v>
      </c>
      <c r="M274" t="s">
        <v>3891</v>
      </c>
      <c r="N274" t="s">
        <v>3892</v>
      </c>
      <c r="O274" t="s">
        <v>32</v>
      </c>
      <c r="P274" t="s">
        <v>3893</v>
      </c>
      <c r="Q274" t="s">
        <v>75</v>
      </c>
      <c r="R274">
        <v>72</v>
      </c>
      <c r="S274">
        <v>-1</v>
      </c>
      <c r="T274" t="s">
        <v>32</v>
      </c>
      <c r="U274" s="1">
        <v>41085</v>
      </c>
      <c r="V274" t="s">
        <v>48</v>
      </c>
      <c r="W274" t="s">
        <v>32</v>
      </c>
      <c r="X274" t="s">
        <v>49</v>
      </c>
      <c r="Y274" t="s">
        <v>32</v>
      </c>
      <c r="Z274" t="s">
        <v>32</v>
      </c>
      <c r="AA274" t="s">
        <v>51</v>
      </c>
      <c r="AB274" t="s">
        <v>271</v>
      </c>
      <c r="AC274" t="s">
        <v>71</v>
      </c>
      <c r="AD274" t="s">
        <v>95</v>
      </c>
      <c r="AE274" t="s">
        <v>54</v>
      </c>
    </row>
    <row r="275" spans="1:31" x14ac:dyDescent="0.2">
      <c r="A275">
        <v>22</v>
      </c>
      <c r="B275" t="s">
        <v>96</v>
      </c>
      <c r="C275" t="s">
        <v>32</v>
      </c>
      <c r="D275" t="s">
        <v>33</v>
      </c>
      <c r="E275" t="s">
        <v>34</v>
      </c>
      <c r="F275" t="s">
        <v>56</v>
      </c>
      <c r="G275" t="s">
        <v>3894</v>
      </c>
      <c r="H275" t="s">
        <v>3895</v>
      </c>
      <c r="I275" t="s">
        <v>3896</v>
      </c>
      <c r="J275" t="s">
        <v>3897</v>
      </c>
      <c r="K275" t="s">
        <v>3898</v>
      </c>
      <c r="L275" t="s">
        <v>3899</v>
      </c>
      <c r="M275" t="s">
        <v>3900</v>
      </c>
      <c r="N275" t="s">
        <v>3901</v>
      </c>
      <c r="O275" t="s">
        <v>3902</v>
      </c>
      <c r="P275" t="s">
        <v>3903</v>
      </c>
      <c r="Q275" t="s">
        <v>75</v>
      </c>
      <c r="R275">
        <v>68</v>
      </c>
      <c r="S275">
        <v>-1</v>
      </c>
      <c r="T275" t="s">
        <v>47</v>
      </c>
      <c r="U275" s="1">
        <v>41089</v>
      </c>
      <c r="V275" t="s">
        <v>48</v>
      </c>
      <c r="W275" t="s">
        <v>32</v>
      </c>
      <c r="X275" t="s">
        <v>49</v>
      </c>
      <c r="Y275" t="s">
        <v>150</v>
      </c>
      <c r="Z275" t="s">
        <v>32</v>
      </c>
      <c r="AA275" t="s">
        <v>69</v>
      </c>
      <c r="AB275" t="s">
        <v>299</v>
      </c>
      <c r="AC275" t="s">
        <v>170</v>
      </c>
      <c r="AD275" t="s">
        <v>95</v>
      </c>
      <c r="AE275" t="s">
        <v>54</v>
      </c>
    </row>
    <row r="276" spans="1:31" x14ac:dyDescent="0.2">
      <c r="A276">
        <v>22</v>
      </c>
      <c r="B276" t="s">
        <v>400</v>
      </c>
      <c r="C276" t="s">
        <v>1799</v>
      </c>
      <c r="D276" t="s">
        <v>2100</v>
      </c>
      <c r="E276" t="s">
        <v>170</v>
      </c>
      <c r="F276" t="s">
        <v>35</v>
      </c>
      <c r="G276" t="s">
        <v>4126</v>
      </c>
      <c r="H276" t="s">
        <v>4127</v>
      </c>
      <c r="I276" t="s">
        <v>4128</v>
      </c>
      <c r="J276" t="s">
        <v>4129</v>
      </c>
      <c r="K276" t="s">
        <v>4130</v>
      </c>
      <c r="L276" t="s">
        <v>4131</v>
      </c>
      <c r="M276" t="s">
        <v>4132</v>
      </c>
      <c r="N276" t="s">
        <v>4133</v>
      </c>
      <c r="O276" t="s">
        <v>4134</v>
      </c>
      <c r="P276" t="s">
        <v>4135</v>
      </c>
      <c r="Q276" t="s">
        <v>4136</v>
      </c>
      <c r="R276">
        <v>65</v>
      </c>
      <c r="S276">
        <v>-1</v>
      </c>
      <c r="T276" t="s">
        <v>273</v>
      </c>
      <c r="U276" s="1">
        <v>40733</v>
      </c>
      <c r="V276" t="s">
        <v>48</v>
      </c>
      <c r="W276" t="s">
        <v>32</v>
      </c>
      <c r="X276" t="s">
        <v>49</v>
      </c>
      <c r="Y276" t="s">
        <v>192</v>
      </c>
      <c r="Z276" t="s">
        <v>91</v>
      </c>
      <c r="AA276" t="s">
        <v>69</v>
      </c>
      <c r="AB276" t="s">
        <v>690</v>
      </c>
      <c r="AC276" t="s">
        <v>170</v>
      </c>
      <c r="AD276" t="s">
        <v>95</v>
      </c>
      <c r="AE276" t="s">
        <v>54</v>
      </c>
    </row>
    <row r="277" spans="1:31" x14ac:dyDescent="0.2">
      <c r="A277">
        <v>22</v>
      </c>
      <c r="B277" t="s">
        <v>96</v>
      </c>
      <c r="C277" t="s">
        <v>113</v>
      </c>
      <c r="D277" t="s">
        <v>33</v>
      </c>
      <c r="E277" t="s">
        <v>34</v>
      </c>
      <c r="F277" t="s">
        <v>56</v>
      </c>
      <c r="G277" t="s">
        <v>4398</v>
      </c>
      <c r="H277" t="s">
        <v>4399</v>
      </c>
      <c r="I277" t="s">
        <v>4400</v>
      </c>
      <c r="J277" t="s">
        <v>4401</v>
      </c>
      <c r="K277" t="s">
        <v>4402</v>
      </c>
      <c r="L277" t="s">
        <v>4403</v>
      </c>
      <c r="M277" t="s">
        <v>4404</v>
      </c>
      <c r="N277" t="s">
        <v>4405</v>
      </c>
      <c r="O277" t="s">
        <v>4406</v>
      </c>
      <c r="P277" t="s">
        <v>4407</v>
      </c>
      <c r="Q277" t="s">
        <v>75</v>
      </c>
      <c r="R277">
        <v>61</v>
      </c>
      <c r="S277">
        <v>-1</v>
      </c>
      <c r="T277" t="s">
        <v>203</v>
      </c>
      <c r="U277" s="1">
        <v>41089</v>
      </c>
      <c r="V277" t="s">
        <v>458</v>
      </c>
      <c r="W277" t="s">
        <v>92</v>
      </c>
      <c r="X277" t="s">
        <v>49</v>
      </c>
      <c r="Y277" t="s">
        <v>93</v>
      </c>
      <c r="Z277" t="s">
        <v>218</v>
      </c>
      <c r="AA277" t="s">
        <v>69</v>
      </c>
      <c r="AB277" t="s">
        <v>94</v>
      </c>
      <c r="AC277" t="s">
        <v>170</v>
      </c>
      <c r="AD277" t="s">
        <v>95</v>
      </c>
      <c r="AE277" t="s">
        <v>54</v>
      </c>
    </row>
    <row r="278" spans="1:31" x14ac:dyDescent="0.2">
      <c r="A278">
        <v>22</v>
      </c>
      <c r="B278" t="s">
        <v>55</v>
      </c>
      <c r="C278" t="s">
        <v>32</v>
      </c>
      <c r="D278" t="s">
        <v>33</v>
      </c>
      <c r="E278" t="s">
        <v>34</v>
      </c>
      <c r="F278" t="s">
        <v>32</v>
      </c>
      <c r="G278" t="s">
        <v>4580</v>
      </c>
      <c r="H278" t="s">
        <v>4581</v>
      </c>
      <c r="I278" t="s">
        <v>4582</v>
      </c>
      <c r="J278" t="s">
        <v>4583</v>
      </c>
      <c r="K278" t="s">
        <v>4584</v>
      </c>
      <c r="L278" t="s">
        <v>32</v>
      </c>
      <c r="M278" t="s">
        <v>32</v>
      </c>
      <c r="N278" t="s">
        <v>32</v>
      </c>
      <c r="O278" t="s">
        <v>32</v>
      </c>
      <c r="P278" t="s">
        <v>4585</v>
      </c>
      <c r="Q278" t="s">
        <v>32</v>
      </c>
      <c r="R278">
        <v>65</v>
      </c>
      <c r="S278">
        <v>20000</v>
      </c>
      <c r="T278" t="s">
        <v>163</v>
      </c>
      <c r="U278" s="1">
        <v>41064</v>
      </c>
      <c r="V278" t="s">
        <v>164</v>
      </c>
      <c r="W278" t="s">
        <v>32</v>
      </c>
      <c r="X278" t="s">
        <v>49</v>
      </c>
      <c r="Y278" t="s">
        <v>93</v>
      </c>
      <c r="Z278" t="s">
        <v>32</v>
      </c>
      <c r="AA278" t="s">
        <v>51</v>
      </c>
      <c r="AB278" t="s">
        <v>379</v>
      </c>
      <c r="AC278" t="s">
        <v>170</v>
      </c>
      <c r="AD278" t="s">
        <v>95</v>
      </c>
      <c r="AE278" t="s">
        <v>54</v>
      </c>
    </row>
    <row r="279" spans="1:31" x14ac:dyDescent="0.2">
      <c r="A279">
        <v>22</v>
      </c>
      <c r="B279" t="s">
        <v>169</v>
      </c>
      <c r="C279" t="s">
        <v>155</v>
      </c>
      <c r="D279" t="s">
        <v>33</v>
      </c>
      <c r="E279" t="s">
        <v>34</v>
      </c>
      <c r="F279" t="s">
        <v>35</v>
      </c>
      <c r="G279" t="s">
        <v>4927</v>
      </c>
      <c r="H279" t="s">
        <v>4928</v>
      </c>
      <c r="I279" t="s">
        <v>4929</v>
      </c>
      <c r="J279" t="s">
        <v>4930</v>
      </c>
      <c r="K279" t="s">
        <v>4931</v>
      </c>
      <c r="L279" t="s">
        <v>4932</v>
      </c>
      <c r="M279" t="s">
        <v>4933</v>
      </c>
      <c r="N279" t="s">
        <v>4934</v>
      </c>
      <c r="O279" t="s">
        <v>4935</v>
      </c>
      <c r="P279" t="s">
        <v>4936</v>
      </c>
      <c r="Q279" t="s">
        <v>67</v>
      </c>
      <c r="R279">
        <v>73</v>
      </c>
      <c r="S279">
        <v>-1</v>
      </c>
      <c r="T279" t="s">
        <v>149</v>
      </c>
      <c r="U279" s="1">
        <v>41088</v>
      </c>
      <c r="V279" t="s">
        <v>1598</v>
      </c>
      <c r="W279" t="s">
        <v>32</v>
      </c>
      <c r="X279" t="s">
        <v>49</v>
      </c>
      <c r="Y279" t="s">
        <v>150</v>
      </c>
      <c r="Z279" t="s">
        <v>32</v>
      </c>
      <c r="AA279" t="s">
        <v>51</v>
      </c>
      <c r="AB279" t="s">
        <v>1909</v>
      </c>
      <c r="AC279" t="s">
        <v>71</v>
      </c>
      <c r="AD279" t="s">
        <v>4937</v>
      </c>
      <c r="AE279" t="s">
        <v>54</v>
      </c>
    </row>
    <row r="280" spans="1:31" x14ac:dyDescent="0.2">
      <c r="A280">
        <v>22</v>
      </c>
      <c r="B280" t="s">
        <v>169</v>
      </c>
      <c r="C280" t="s">
        <v>113</v>
      </c>
      <c r="D280" t="s">
        <v>33</v>
      </c>
      <c r="E280" t="s">
        <v>34</v>
      </c>
      <c r="F280" t="s">
        <v>221</v>
      </c>
      <c r="G280" t="s">
        <v>5136</v>
      </c>
      <c r="H280" t="s">
        <v>5137</v>
      </c>
      <c r="I280" t="s">
        <v>5138</v>
      </c>
      <c r="J280" t="s">
        <v>5139</v>
      </c>
      <c r="K280" t="s">
        <v>5140</v>
      </c>
      <c r="L280" t="s">
        <v>5141</v>
      </c>
      <c r="M280" t="s">
        <v>5142</v>
      </c>
      <c r="N280" t="s">
        <v>5143</v>
      </c>
      <c r="O280" t="s">
        <v>5144</v>
      </c>
      <c r="P280" t="s">
        <v>5145</v>
      </c>
      <c r="Q280" t="s">
        <v>321</v>
      </c>
      <c r="R280">
        <v>73</v>
      </c>
      <c r="S280">
        <v>-1</v>
      </c>
      <c r="T280" t="s">
        <v>91</v>
      </c>
      <c r="U280" s="1">
        <v>41079</v>
      </c>
      <c r="V280" t="s">
        <v>48</v>
      </c>
      <c r="W280" t="s">
        <v>32</v>
      </c>
      <c r="X280" t="s">
        <v>49</v>
      </c>
      <c r="Y280" t="s">
        <v>32</v>
      </c>
      <c r="Z280" t="s">
        <v>275</v>
      </c>
      <c r="AA280" t="s">
        <v>51</v>
      </c>
      <c r="AB280" t="s">
        <v>32</v>
      </c>
      <c r="AC280" t="s">
        <v>71</v>
      </c>
      <c r="AD280" t="s">
        <v>1206</v>
      </c>
      <c r="AE280" t="s">
        <v>2899</v>
      </c>
    </row>
    <row r="281" spans="1:31" x14ac:dyDescent="0.2">
      <c r="A281">
        <v>22</v>
      </c>
      <c r="B281" t="s">
        <v>169</v>
      </c>
      <c r="C281" t="s">
        <v>155</v>
      </c>
      <c r="D281" t="s">
        <v>182</v>
      </c>
      <c r="E281" t="s">
        <v>34</v>
      </c>
      <c r="F281" t="s">
        <v>56</v>
      </c>
      <c r="G281" t="s">
        <v>5229</v>
      </c>
      <c r="H281" t="s">
        <v>5230</v>
      </c>
      <c r="I281" t="s">
        <v>5231</v>
      </c>
      <c r="J281" t="s">
        <v>5232</v>
      </c>
      <c r="K281" t="s">
        <v>5233</v>
      </c>
      <c r="L281" t="s">
        <v>5234</v>
      </c>
      <c r="M281" t="s">
        <v>5235</v>
      </c>
      <c r="N281" t="s">
        <v>5236</v>
      </c>
      <c r="O281" t="s">
        <v>32</v>
      </c>
      <c r="P281" t="s">
        <v>5237</v>
      </c>
      <c r="Q281" t="s">
        <v>108</v>
      </c>
      <c r="R281">
        <v>66</v>
      </c>
      <c r="S281">
        <v>-1</v>
      </c>
      <c r="T281" t="s">
        <v>91</v>
      </c>
      <c r="U281" s="1">
        <v>41090</v>
      </c>
      <c r="V281" t="s">
        <v>260</v>
      </c>
      <c r="W281" t="s">
        <v>92</v>
      </c>
      <c r="X281" t="s">
        <v>49</v>
      </c>
      <c r="Y281" t="s">
        <v>495</v>
      </c>
      <c r="Z281" t="s">
        <v>32</v>
      </c>
      <c r="AA281" t="s">
        <v>51</v>
      </c>
      <c r="AB281" t="s">
        <v>1243</v>
      </c>
      <c r="AC281" t="s">
        <v>71</v>
      </c>
      <c r="AD281" t="s">
        <v>5238</v>
      </c>
      <c r="AE281" t="s">
        <v>54</v>
      </c>
    </row>
    <row r="282" spans="1:31" x14ac:dyDescent="0.2">
      <c r="A282">
        <v>22</v>
      </c>
      <c r="B282" t="s">
        <v>96</v>
      </c>
      <c r="C282" t="s">
        <v>113</v>
      </c>
      <c r="D282" t="s">
        <v>33</v>
      </c>
      <c r="E282" t="s">
        <v>34</v>
      </c>
      <c r="F282" t="s">
        <v>35</v>
      </c>
      <c r="G282" t="s">
        <v>5412</v>
      </c>
      <c r="H282" t="s">
        <v>5413</v>
      </c>
      <c r="I282" t="s">
        <v>5414</v>
      </c>
      <c r="J282" t="s">
        <v>5415</v>
      </c>
      <c r="K282" t="s">
        <v>32</v>
      </c>
      <c r="L282" t="s">
        <v>32</v>
      </c>
      <c r="M282" t="s">
        <v>32</v>
      </c>
      <c r="N282" t="s">
        <v>5416</v>
      </c>
      <c r="O282" t="s">
        <v>5417</v>
      </c>
      <c r="P282" t="s">
        <v>5418</v>
      </c>
      <c r="Q282" t="s">
        <v>75</v>
      </c>
      <c r="R282">
        <v>67</v>
      </c>
      <c r="S282">
        <v>20000</v>
      </c>
      <c r="T282" t="s">
        <v>163</v>
      </c>
      <c r="U282" s="1">
        <v>41089</v>
      </c>
      <c r="V282" t="s">
        <v>3194</v>
      </c>
      <c r="W282" t="s">
        <v>473</v>
      </c>
      <c r="X282" t="s">
        <v>49</v>
      </c>
      <c r="Y282" t="s">
        <v>32</v>
      </c>
      <c r="Z282" t="s">
        <v>32</v>
      </c>
      <c r="AA282" t="s">
        <v>51</v>
      </c>
      <c r="AB282" t="s">
        <v>52</v>
      </c>
      <c r="AC282" t="s">
        <v>71</v>
      </c>
      <c r="AD282" t="s">
        <v>95</v>
      </c>
      <c r="AE282" t="s">
        <v>54</v>
      </c>
    </row>
    <row r="283" spans="1:31" x14ac:dyDescent="0.2">
      <c r="A283">
        <v>22</v>
      </c>
      <c r="B283" t="s">
        <v>96</v>
      </c>
      <c r="C283" t="s">
        <v>113</v>
      </c>
      <c r="D283" t="s">
        <v>33</v>
      </c>
      <c r="E283" t="s">
        <v>34</v>
      </c>
      <c r="F283" t="s">
        <v>221</v>
      </c>
      <c r="G283" t="s">
        <v>32</v>
      </c>
      <c r="H283" t="s">
        <v>32</v>
      </c>
      <c r="I283" t="s">
        <v>32</v>
      </c>
      <c r="J283" t="s">
        <v>32</v>
      </c>
      <c r="K283" t="s">
        <v>32</v>
      </c>
      <c r="L283" t="s">
        <v>32</v>
      </c>
      <c r="M283" t="s">
        <v>32</v>
      </c>
      <c r="N283" t="s">
        <v>32</v>
      </c>
      <c r="O283" t="s">
        <v>32</v>
      </c>
      <c r="P283" t="s">
        <v>32</v>
      </c>
      <c r="Q283" t="s">
        <v>67</v>
      </c>
      <c r="R283">
        <v>71</v>
      </c>
      <c r="S283">
        <v>-1</v>
      </c>
      <c r="T283" t="s">
        <v>273</v>
      </c>
      <c r="U283" s="1">
        <v>41090</v>
      </c>
      <c r="V283" t="s">
        <v>5559</v>
      </c>
      <c r="W283" t="s">
        <v>78</v>
      </c>
      <c r="X283" t="s">
        <v>49</v>
      </c>
      <c r="Y283" t="s">
        <v>495</v>
      </c>
      <c r="Z283" t="s">
        <v>32</v>
      </c>
      <c r="AA283" t="s">
        <v>51</v>
      </c>
      <c r="AB283" t="s">
        <v>167</v>
      </c>
      <c r="AC283" t="s">
        <v>71</v>
      </c>
      <c r="AD283" t="s">
        <v>95</v>
      </c>
      <c r="AE283" t="s">
        <v>54</v>
      </c>
    </row>
    <row r="284" spans="1:31" x14ac:dyDescent="0.2">
      <c r="A284">
        <v>22</v>
      </c>
      <c r="B284" t="s">
        <v>169</v>
      </c>
      <c r="C284" t="s">
        <v>113</v>
      </c>
      <c r="D284" t="s">
        <v>33</v>
      </c>
      <c r="E284" t="s">
        <v>170</v>
      </c>
      <c r="F284" t="s">
        <v>35</v>
      </c>
      <c r="G284" t="s">
        <v>5711</v>
      </c>
      <c r="H284" t="s">
        <v>5712</v>
      </c>
      <c r="I284" t="s">
        <v>5713</v>
      </c>
      <c r="J284" t="s">
        <v>5714</v>
      </c>
      <c r="K284" t="s">
        <v>5715</v>
      </c>
      <c r="L284" t="s">
        <v>5716</v>
      </c>
      <c r="M284" t="s">
        <v>5717</v>
      </c>
      <c r="N284" t="s">
        <v>5718</v>
      </c>
      <c r="O284" t="s">
        <v>5719</v>
      </c>
      <c r="P284" t="s">
        <v>5720</v>
      </c>
      <c r="Q284" t="s">
        <v>831</v>
      </c>
      <c r="R284">
        <v>72</v>
      </c>
      <c r="S284">
        <v>-1</v>
      </c>
      <c r="T284" t="s">
        <v>576</v>
      </c>
      <c r="U284" s="1">
        <v>41064</v>
      </c>
      <c r="V284" t="s">
        <v>260</v>
      </c>
      <c r="W284" t="s">
        <v>32</v>
      </c>
      <c r="X284" t="s">
        <v>49</v>
      </c>
      <c r="Y284" t="s">
        <v>150</v>
      </c>
      <c r="Z284" t="s">
        <v>5721</v>
      </c>
      <c r="AA284" t="s">
        <v>51</v>
      </c>
      <c r="AB284" t="s">
        <v>1909</v>
      </c>
      <c r="AC284" t="s">
        <v>71</v>
      </c>
      <c r="AD284" t="s">
        <v>3117</v>
      </c>
      <c r="AE284" t="s">
        <v>54</v>
      </c>
    </row>
    <row r="285" spans="1:31" x14ac:dyDescent="0.2">
      <c r="A285">
        <v>22</v>
      </c>
      <c r="B285" t="s">
        <v>169</v>
      </c>
      <c r="C285" t="s">
        <v>83</v>
      </c>
      <c r="D285" t="s">
        <v>33</v>
      </c>
      <c r="E285" t="s">
        <v>34</v>
      </c>
      <c r="F285" t="s">
        <v>368</v>
      </c>
      <c r="G285" t="s">
        <v>6247</v>
      </c>
      <c r="H285" t="s">
        <v>6248</v>
      </c>
      <c r="I285" t="s">
        <v>6249</v>
      </c>
      <c r="J285" t="s">
        <v>6250</v>
      </c>
      <c r="K285" t="s">
        <v>6251</v>
      </c>
      <c r="L285" t="s">
        <v>6252</v>
      </c>
      <c r="M285" t="s">
        <v>32</v>
      </c>
      <c r="N285" t="s">
        <v>6253</v>
      </c>
      <c r="O285" t="s">
        <v>32</v>
      </c>
      <c r="P285" t="s">
        <v>6254</v>
      </c>
      <c r="Q285" t="s">
        <v>32</v>
      </c>
      <c r="R285">
        <v>65</v>
      </c>
      <c r="S285">
        <v>-1</v>
      </c>
      <c r="T285" t="s">
        <v>32</v>
      </c>
      <c r="U285" s="1">
        <v>41084</v>
      </c>
      <c r="V285" t="s">
        <v>48</v>
      </c>
      <c r="W285" t="s">
        <v>32</v>
      </c>
      <c r="X285" t="s">
        <v>398</v>
      </c>
      <c r="Y285" t="s">
        <v>32</v>
      </c>
      <c r="Z285" t="s">
        <v>32</v>
      </c>
      <c r="AA285" t="s">
        <v>69</v>
      </c>
      <c r="AB285" t="s">
        <v>32</v>
      </c>
      <c r="AC285" t="s">
        <v>71</v>
      </c>
      <c r="AD285" t="s">
        <v>95</v>
      </c>
      <c r="AE285" t="s">
        <v>54</v>
      </c>
    </row>
    <row r="286" spans="1:31" x14ac:dyDescent="0.2">
      <c r="A286">
        <v>22</v>
      </c>
      <c r="B286" t="s">
        <v>96</v>
      </c>
      <c r="C286" t="s">
        <v>155</v>
      </c>
      <c r="D286" t="s">
        <v>33</v>
      </c>
      <c r="E286" t="s">
        <v>170</v>
      </c>
      <c r="F286" t="s">
        <v>35</v>
      </c>
      <c r="G286" t="s">
        <v>6348</v>
      </c>
      <c r="H286" t="s">
        <v>6349</v>
      </c>
      <c r="I286" t="s">
        <v>6350</v>
      </c>
      <c r="J286" t="s">
        <v>6351</v>
      </c>
      <c r="K286" t="s">
        <v>6352</v>
      </c>
      <c r="L286" t="s">
        <v>6353</v>
      </c>
      <c r="M286" t="s">
        <v>6354</v>
      </c>
      <c r="N286" t="s">
        <v>6355</v>
      </c>
      <c r="O286" t="s">
        <v>6356</v>
      </c>
      <c r="P286" t="s">
        <v>6357</v>
      </c>
      <c r="Q286" t="s">
        <v>75</v>
      </c>
      <c r="R286">
        <v>67</v>
      </c>
      <c r="S286">
        <v>20000</v>
      </c>
      <c r="T286" t="s">
        <v>273</v>
      </c>
      <c r="U286" s="1">
        <v>41091</v>
      </c>
      <c r="V286" t="s">
        <v>48</v>
      </c>
      <c r="W286" t="s">
        <v>92</v>
      </c>
      <c r="X286" t="s">
        <v>49</v>
      </c>
      <c r="Y286" t="s">
        <v>93</v>
      </c>
      <c r="Z286" t="s">
        <v>1430</v>
      </c>
      <c r="AA286" t="s">
        <v>51</v>
      </c>
      <c r="AB286" t="s">
        <v>299</v>
      </c>
      <c r="AC286" t="s">
        <v>170</v>
      </c>
      <c r="AD286" t="s">
        <v>6358</v>
      </c>
      <c r="AE286" t="s">
        <v>54</v>
      </c>
    </row>
    <row r="287" spans="1:31" x14ac:dyDescent="0.2">
      <c r="A287">
        <v>22</v>
      </c>
      <c r="B287" t="s">
        <v>620</v>
      </c>
      <c r="C287" t="s">
        <v>83</v>
      </c>
      <c r="D287" t="s">
        <v>33</v>
      </c>
      <c r="E287" t="s">
        <v>34</v>
      </c>
      <c r="F287" t="s">
        <v>35</v>
      </c>
      <c r="G287" t="s">
        <v>6359</v>
      </c>
      <c r="H287" t="s">
        <v>6360</v>
      </c>
      <c r="I287" t="s">
        <v>6361</v>
      </c>
      <c r="J287" t="s">
        <v>6362</v>
      </c>
      <c r="K287" t="s">
        <v>6363</v>
      </c>
      <c r="L287" t="s">
        <v>6364</v>
      </c>
      <c r="M287" t="s">
        <v>6365</v>
      </c>
      <c r="N287" t="s">
        <v>6366</v>
      </c>
      <c r="O287" t="s">
        <v>32</v>
      </c>
      <c r="P287" t="s">
        <v>6367</v>
      </c>
      <c r="Q287" t="s">
        <v>75</v>
      </c>
      <c r="R287">
        <v>65</v>
      </c>
      <c r="S287">
        <v>-1</v>
      </c>
      <c r="T287" t="s">
        <v>1601</v>
      </c>
      <c r="U287" s="1">
        <v>41086</v>
      </c>
      <c r="V287" t="s">
        <v>48</v>
      </c>
      <c r="W287" t="s">
        <v>32</v>
      </c>
      <c r="X287" t="s">
        <v>49</v>
      </c>
      <c r="Y287" t="s">
        <v>93</v>
      </c>
      <c r="Z287" t="s">
        <v>1041</v>
      </c>
      <c r="AA287" t="s">
        <v>69</v>
      </c>
      <c r="AB287" t="s">
        <v>1909</v>
      </c>
      <c r="AC287" t="s">
        <v>71</v>
      </c>
      <c r="AD287" t="s">
        <v>619</v>
      </c>
      <c r="AE287" t="s">
        <v>54</v>
      </c>
    </row>
    <row r="288" spans="1:31" x14ac:dyDescent="0.2">
      <c r="A288">
        <v>22</v>
      </c>
      <c r="B288" t="s">
        <v>169</v>
      </c>
      <c r="C288" t="s">
        <v>32</v>
      </c>
      <c r="D288" t="s">
        <v>98</v>
      </c>
      <c r="E288" t="s">
        <v>34</v>
      </c>
      <c r="F288" t="s">
        <v>114</v>
      </c>
      <c r="G288" t="s">
        <v>6996</v>
      </c>
      <c r="H288" t="s">
        <v>32</v>
      </c>
      <c r="I288" t="s">
        <v>6997</v>
      </c>
      <c r="J288" t="s">
        <v>32</v>
      </c>
      <c r="K288" t="s">
        <v>32</v>
      </c>
      <c r="L288" t="s">
        <v>32</v>
      </c>
      <c r="M288" t="s">
        <v>32</v>
      </c>
      <c r="N288" t="s">
        <v>32</v>
      </c>
      <c r="O288" t="s">
        <v>32</v>
      </c>
      <c r="P288" t="s">
        <v>32</v>
      </c>
      <c r="Q288" t="s">
        <v>321</v>
      </c>
      <c r="R288">
        <v>70</v>
      </c>
      <c r="S288">
        <v>-1</v>
      </c>
      <c r="T288" t="s">
        <v>91</v>
      </c>
      <c r="U288" s="1">
        <v>41088</v>
      </c>
      <c r="V288" t="s">
        <v>48</v>
      </c>
      <c r="W288" t="s">
        <v>32</v>
      </c>
      <c r="X288" t="s">
        <v>49</v>
      </c>
      <c r="Y288" t="s">
        <v>32</v>
      </c>
      <c r="Z288" t="s">
        <v>32</v>
      </c>
      <c r="AA288" t="s">
        <v>51</v>
      </c>
      <c r="AB288" t="s">
        <v>167</v>
      </c>
      <c r="AC288" t="s">
        <v>71</v>
      </c>
      <c r="AD288" t="s">
        <v>95</v>
      </c>
      <c r="AE288" t="s">
        <v>54</v>
      </c>
    </row>
    <row r="289" spans="1:31" x14ac:dyDescent="0.2">
      <c r="A289">
        <v>22</v>
      </c>
      <c r="B289" t="s">
        <v>620</v>
      </c>
      <c r="C289" t="s">
        <v>155</v>
      </c>
      <c r="D289" t="s">
        <v>33</v>
      </c>
      <c r="E289" t="s">
        <v>34</v>
      </c>
      <c r="F289" t="s">
        <v>35</v>
      </c>
      <c r="G289" t="s">
        <v>7019</v>
      </c>
      <c r="H289" t="s">
        <v>7020</v>
      </c>
      <c r="I289" t="s">
        <v>7021</v>
      </c>
      <c r="J289" t="s">
        <v>39</v>
      </c>
      <c r="K289" t="s">
        <v>7022</v>
      </c>
      <c r="L289" t="s">
        <v>7023</v>
      </c>
      <c r="M289" t="s">
        <v>7024</v>
      </c>
      <c r="N289" t="s">
        <v>7025</v>
      </c>
      <c r="O289" t="s">
        <v>7026</v>
      </c>
      <c r="P289" t="s">
        <v>7027</v>
      </c>
      <c r="Q289" t="s">
        <v>860</v>
      </c>
      <c r="R289">
        <v>70</v>
      </c>
      <c r="S289">
        <v>-1</v>
      </c>
      <c r="T289" t="s">
        <v>68</v>
      </c>
      <c r="U289" s="1">
        <v>41089</v>
      </c>
      <c r="V289" t="s">
        <v>164</v>
      </c>
      <c r="W289" t="s">
        <v>92</v>
      </c>
      <c r="X289" t="s">
        <v>49</v>
      </c>
      <c r="Y289" t="s">
        <v>261</v>
      </c>
      <c r="Z289" t="s">
        <v>205</v>
      </c>
      <c r="AA289" t="s">
        <v>69</v>
      </c>
      <c r="AB289" t="s">
        <v>344</v>
      </c>
      <c r="AC289" t="s">
        <v>71</v>
      </c>
      <c r="AD289" t="s">
        <v>168</v>
      </c>
      <c r="AE289" t="s">
        <v>54</v>
      </c>
    </row>
    <row r="290" spans="1:31" x14ac:dyDescent="0.2">
      <c r="A290">
        <v>22</v>
      </c>
      <c r="B290" t="s">
        <v>112</v>
      </c>
      <c r="C290" t="s">
        <v>32</v>
      </c>
      <c r="D290" t="s">
        <v>33</v>
      </c>
      <c r="E290" t="s">
        <v>34</v>
      </c>
      <c r="F290" t="s">
        <v>35</v>
      </c>
      <c r="G290" t="s">
        <v>7493</v>
      </c>
      <c r="H290" t="s">
        <v>7494</v>
      </c>
      <c r="I290" t="s">
        <v>32</v>
      </c>
      <c r="J290" t="s">
        <v>32</v>
      </c>
      <c r="K290" t="s">
        <v>7495</v>
      </c>
      <c r="L290" t="s">
        <v>32</v>
      </c>
      <c r="M290" t="s">
        <v>32</v>
      </c>
      <c r="N290" t="s">
        <v>7496</v>
      </c>
      <c r="O290" t="s">
        <v>32</v>
      </c>
      <c r="P290" t="s">
        <v>32</v>
      </c>
      <c r="Q290" t="s">
        <v>924</v>
      </c>
      <c r="R290">
        <v>70</v>
      </c>
      <c r="S290">
        <v>-1</v>
      </c>
      <c r="T290" t="s">
        <v>331</v>
      </c>
      <c r="U290" s="1">
        <v>41090</v>
      </c>
      <c r="V290" t="s">
        <v>48</v>
      </c>
      <c r="W290" t="s">
        <v>32</v>
      </c>
      <c r="X290" t="s">
        <v>398</v>
      </c>
      <c r="Y290" t="s">
        <v>93</v>
      </c>
      <c r="Z290" t="s">
        <v>50</v>
      </c>
      <c r="AA290" t="s">
        <v>69</v>
      </c>
      <c r="AB290" t="s">
        <v>379</v>
      </c>
      <c r="AC290" t="s">
        <v>71</v>
      </c>
      <c r="AD290" t="s">
        <v>168</v>
      </c>
      <c r="AE290" t="s">
        <v>346</v>
      </c>
    </row>
    <row r="291" spans="1:31" x14ac:dyDescent="0.2">
      <c r="A291">
        <v>22</v>
      </c>
      <c r="B291" t="s">
        <v>32</v>
      </c>
      <c r="C291" t="s">
        <v>32</v>
      </c>
      <c r="D291" t="s">
        <v>33</v>
      </c>
      <c r="E291" t="s">
        <v>34</v>
      </c>
      <c r="F291" t="s">
        <v>1716</v>
      </c>
      <c r="G291" t="s">
        <v>7656</v>
      </c>
      <c r="H291" t="s">
        <v>7657</v>
      </c>
      <c r="I291" t="s">
        <v>7658</v>
      </c>
      <c r="J291" t="s">
        <v>7659</v>
      </c>
      <c r="K291" t="s">
        <v>7660</v>
      </c>
      <c r="L291" t="s">
        <v>7661</v>
      </c>
      <c r="M291" t="s">
        <v>32</v>
      </c>
      <c r="N291" t="s">
        <v>7662</v>
      </c>
      <c r="O291" t="s">
        <v>7663</v>
      </c>
      <c r="P291" t="s">
        <v>7664</v>
      </c>
      <c r="Q291" t="s">
        <v>75</v>
      </c>
      <c r="R291">
        <v>64</v>
      </c>
      <c r="S291">
        <v>-1</v>
      </c>
      <c r="T291" t="s">
        <v>32</v>
      </c>
      <c r="U291" s="1">
        <v>41023</v>
      </c>
      <c r="V291" t="s">
        <v>260</v>
      </c>
      <c r="W291" t="s">
        <v>32</v>
      </c>
      <c r="X291" t="s">
        <v>398</v>
      </c>
      <c r="Y291" t="s">
        <v>93</v>
      </c>
      <c r="Z291" t="s">
        <v>298</v>
      </c>
      <c r="AA291" t="s">
        <v>69</v>
      </c>
      <c r="AB291" t="s">
        <v>167</v>
      </c>
      <c r="AC291" t="s">
        <v>71</v>
      </c>
      <c r="AD291" t="s">
        <v>7665</v>
      </c>
      <c r="AE291" t="s">
        <v>54</v>
      </c>
    </row>
    <row r="292" spans="1:31" x14ac:dyDescent="0.2">
      <c r="A292">
        <v>22</v>
      </c>
      <c r="B292" t="s">
        <v>169</v>
      </c>
      <c r="C292" t="s">
        <v>32</v>
      </c>
      <c r="D292" t="s">
        <v>98</v>
      </c>
      <c r="E292" t="s">
        <v>34</v>
      </c>
      <c r="F292" t="s">
        <v>32</v>
      </c>
      <c r="G292" t="s">
        <v>32</v>
      </c>
      <c r="H292" t="s">
        <v>32</v>
      </c>
      <c r="I292" t="s">
        <v>32</v>
      </c>
      <c r="J292" t="s">
        <v>32</v>
      </c>
      <c r="K292" t="s">
        <v>32</v>
      </c>
      <c r="L292" t="s">
        <v>32</v>
      </c>
      <c r="M292" t="s">
        <v>32</v>
      </c>
      <c r="N292" t="s">
        <v>32</v>
      </c>
      <c r="O292" t="s">
        <v>32</v>
      </c>
      <c r="P292" t="s">
        <v>32</v>
      </c>
      <c r="Q292" t="s">
        <v>108</v>
      </c>
      <c r="R292">
        <v>67</v>
      </c>
      <c r="S292">
        <v>-1</v>
      </c>
      <c r="T292" t="s">
        <v>32</v>
      </c>
      <c r="U292" s="1">
        <v>40811</v>
      </c>
      <c r="V292" t="s">
        <v>2224</v>
      </c>
      <c r="W292" t="s">
        <v>32</v>
      </c>
      <c r="X292" t="s">
        <v>49</v>
      </c>
      <c r="Y292" t="s">
        <v>32</v>
      </c>
      <c r="Z292" t="s">
        <v>32</v>
      </c>
      <c r="AA292" t="s">
        <v>51</v>
      </c>
      <c r="AB292" t="s">
        <v>32</v>
      </c>
      <c r="AC292" t="s">
        <v>32</v>
      </c>
      <c r="AD292" t="s">
        <v>95</v>
      </c>
      <c r="AE292" t="s">
        <v>54</v>
      </c>
    </row>
    <row r="293" spans="1:31" x14ac:dyDescent="0.2">
      <c r="A293">
        <v>22</v>
      </c>
      <c r="B293" t="s">
        <v>112</v>
      </c>
      <c r="C293" t="s">
        <v>113</v>
      </c>
      <c r="D293" t="s">
        <v>2100</v>
      </c>
      <c r="E293" t="s">
        <v>170</v>
      </c>
      <c r="F293" t="s">
        <v>56</v>
      </c>
      <c r="G293" t="s">
        <v>7816</v>
      </c>
      <c r="H293" t="s">
        <v>7817</v>
      </c>
      <c r="I293" t="s">
        <v>32</v>
      </c>
      <c r="J293" t="s">
        <v>7818</v>
      </c>
      <c r="K293" t="s">
        <v>7819</v>
      </c>
      <c r="L293" t="s">
        <v>32</v>
      </c>
      <c r="M293" t="s">
        <v>7820</v>
      </c>
      <c r="N293" t="s">
        <v>7821</v>
      </c>
      <c r="O293" t="s">
        <v>7822</v>
      </c>
      <c r="P293" t="s">
        <v>7823</v>
      </c>
      <c r="Q293" t="s">
        <v>32</v>
      </c>
      <c r="R293">
        <v>70</v>
      </c>
      <c r="S293">
        <v>-1</v>
      </c>
      <c r="T293" t="s">
        <v>47</v>
      </c>
      <c r="U293" s="1">
        <v>41087</v>
      </c>
      <c r="V293" t="s">
        <v>48</v>
      </c>
      <c r="W293" t="s">
        <v>32</v>
      </c>
      <c r="X293" t="s">
        <v>49</v>
      </c>
      <c r="Y293" t="s">
        <v>32</v>
      </c>
      <c r="Z293" t="s">
        <v>80</v>
      </c>
      <c r="AA293" t="s">
        <v>51</v>
      </c>
      <c r="AB293" t="s">
        <v>206</v>
      </c>
      <c r="AC293" t="s">
        <v>111</v>
      </c>
      <c r="AD293" t="s">
        <v>95</v>
      </c>
      <c r="AE293" t="s">
        <v>54</v>
      </c>
    </row>
    <row r="294" spans="1:31" x14ac:dyDescent="0.2">
      <c r="A294">
        <v>22</v>
      </c>
      <c r="B294" t="s">
        <v>55</v>
      </c>
      <c r="C294" t="s">
        <v>955</v>
      </c>
      <c r="D294" t="s">
        <v>33</v>
      </c>
      <c r="E294" t="s">
        <v>32</v>
      </c>
      <c r="F294" t="s">
        <v>35</v>
      </c>
      <c r="G294" t="s">
        <v>8324</v>
      </c>
      <c r="H294" t="s">
        <v>8325</v>
      </c>
      <c r="I294" t="s">
        <v>8326</v>
      </c>
      <c r="J294" t="s">
        <v>8327</v>
      </c>
      <c r="K294" t="s">
        <v>8328</v>
      </c>
      <c r="L294" t="s">
        <v>8329</v>
      </c>
      <c r="M294" t="s">
        <v>8330</v>
      </c>
      <c r="N294" t="s">
        <v>8331</v>
      </c>
      <c r="O294" t="s">
        <v>8332</v>
      </c>
      <c r="P294" t="s">
        <v>8333</v>
      </c>
      <c r="Q294" t="s">
        <v>75</v>
      </c>
      <c r="R294">
        <v>70</v>
      </c>
      <c r="S294">
        <v>-1</v>
      </c>
      <c r="T294" t="s">
        <v>273</v>
      </c>
      <c r="U294" s="1">
        <v>41040</v>
      </c>
      <c r="V294" t="s">
        <v>48</v>
      </c>
      <c r="W294" t="s">
        <v>92</v>
      </c>
      <c r="X294" t="s">
        <v>244</v>
      </c>
      <c r="Y294" t="s">
        <v>32</v>
      </c>
      <c r="Z294" t="s">
        <v>32</v>
      </c>
      <c r="AA294" t="s">
        <v>51</v>
      </c>
      <c r="AB294" t="s">
        <v>459</v>
      </c>
      <c r="AC294" t="s">
        <v>71</v>
      </c>
      <c r="AD294" t="s">
        <v>95</v>
      </c>
      <c r="AE294" t="s">
        <v>54</v>
      </c>
    </row>
    <row r="295" spans="1:31" x14ac:dyDescent="0.2">
      <c r="A295">
        <v>22</v>
      </c>
      <c r="B295" t="s">
        <v>112</v>
      </c>
      <c r="C295" t="s">
        <v>155</v>
      </c>
      <c r="D295" t="s">
        <v>98</v>
      </c>
      <c r="E295" t="s">
        <v>34</v>
      </c>
      <c r="F295" t="s">
        <v>56</v>
      </c>
      <c r="G295" t="s">
        <v>8339</v>
      </c>
      <c r="H295" t="s">
        <v>32</v>
      </c>
      <c r="I295" t="s">
        <v>32</v>
      </c>
      <c r="J295" t="s">
        <v>32</v>
      </c>
      <c r="K295" t="s">
        <v>8340</v>
      </c>
      <c r="L295" t="s">
        <v>32</v>
      </c>
      <c r="M295" t="s">
        <v>32</v>
      </c>
      <c r="N295" t="s">
        <v>32</v>
      </c>
      <c r="O295" t="s">
        <v>32</v>
      </c>
      <c r="P295" t="s">
        <v>32</v>
      </c>
      <c r="Q295" t="s">
        <v>75</v>
      </c>
      <c r="R295">
        <v>65</v>
      </c>
      <c r="S295">
        <v>-1</v>
      </c>
      <c r="T295" t="s">
        <v>32</v>
      </c>
      <c r="U295" s="1">
        <v>41090</v>
      </c>
      <c r="V295" t="s">
        <v>48</v>
      </c>
      <c r="W295" t="s">
        <v>92</v>
      </c>
      <c r="X295" t="s">
        <v>49</v>
      </c>
      <c r="Y295" t="s">
        <v>32</v>
      </c>
      <c r="Z295" t="s">
        <v>50</v>
      </c>
      <c r="AA295" t="s">
        <v>69</v>
      </c>
      <c r="AB295" t="s">
        <v>32</v>
      </c>
      <c r="AC295" t="s">
        <v>170</v>
      </c>
      <c r="AD295" t="s">
        <v>4555</v>
      </c>
      <c r="AE295" t="s">
        <v>54</v>
      </c>
    </row>
    <row r="296" spans="1:31" x14ac:dyDescent="0.2">
      <c r="A296">
        <v>22</v>
      </c>
      <c r="B296" t="s">
        <v>169</v>
      </c>
      <c r="C296" t="s">
        <v>113</v>
      </c>
      <c r="D296" t="s">
        <v>33</v>
      </c>
      <c r="E296" t="s">
        <v>32</v>
      </c>
      <c r="F296" t="s">
        <v>35</v>
      </c>
      <c r="G296" t="s">
        <v>8576</v>
      </c>
      <c r="H296" t="s">
        <v>8577</v>
      </c>
      <c r="I296" t="s">
        <v>8578</v>
      </c>
      <c r="J296" t="s">
        <v>8579</v>
      </c>
      <c r="K296" t="s">
        <v>8580</v>
      </c>
      <c r="L296" t="s">
        <v>8581</v>
      </c>
      <c r="M296" t="s">
        <v>8582</v>
      </c>
      <c r="N296" t="s">
        <v>8583</v>
      </c>
      <c r="O296" t="s">
        <v>8584</v>
      </c>
      <c r="P296" t="s">
        <v>8585</v>
      </c>
      <c r="Q296" t="s">
        <v>75</v>
      </c>
      <c r="R296">
        <v>69</v>
      </c>
      <c r="S296">
        <v>-1</v>
      </c>
      <c r="T296" t="s">
        <v>32</v>
      </c>
      <c r="U296" s="1">
        <v>41070</v>
      </c>
      <c r="V296" t="s">
        <v>48</v>
      </c>
      <c r="W296" t="s">
        <v>32</v>
      </c>
      <c r="X296" t="s">
        <v>49</v>
      </c>
      <c r="Y296" t="s">
        <v>32</v>
      </c>
      <c r="Z296" t="s">
        <v>32</v>
      </c>
      <c r="AA296" t="s">
        <v>51</v>
      </c>
      <c r="AB296" t="s">
        <v>32</v>
      </c>
      <c r="AC296" t="s">
        <v>32</v>
      </c>
      <c r="AD296" t="s">
        <v>2149</v>
      </c>
      <c r="AE296" t="s">
        <v>54</v>
      </c>
    </row>
    <row r="297" spans="1:31" x14ac:dyDescent="0.2">
      <c r="A297">
        <v>22</v>
      </c>
      <c r="B297" t="s">
        <v>55</v>
      </c>
      <c r="C297" t="s">
        <v>97</v>
      </c>
      <c r="D297" t="s">
        <v>501</v>
      </c>
      <c r="E297" t="s">
        <v>34</v>
      </c>
      <c r="F297" t="s">
        <v>56</v>
      </c>
      <c r="G297" t="s">
        <v>8959</v>
      </c>
      <c r="H297" t="s">
        <v>8960</v>
      </c>
      <c r="I297" t="s">
        <v>8961</v>
      </c>
      <c r="J297" t="s">
        <v>8962</v>
      </c>
      <c r="K297" t="s">
        <v>8963</v>
      </c>
      <c r="L297" t="s">
        <v>8964</v>
      </c>
      <c r="M297" t="s">
        <v>8965</v>
      </c>
      <c r="N297" t="s">
        <v>8966</v>
      </c>
      <c r="O297" t="s">
        <v>8967</v>
      </c>
      <c r="P297" t="s">
        <v>8968</v>
      </c>
      <c r="Q297" t="s">
        <v>75</v>
      </c>
      <c r="R297">
        <v>64</v>
      </c>
      <c r="S297">
        <v>20000</v>
      </c>
      <c r="T297" t="s">
        <v>68</v>
      </c>
      <c r="U297" s="1">
        <v>41091</v>
      </c>
      <c r="V297" t="s">
        <v>48</v>
      </c>
      <c r="W297" t="s">
        <v>217</v>
      </c>
      <c r="X297" t="s">
        <v>49</v>
      </c>
      <c r="Y297" t="s">
        <v>93</v>
      </c>
      <c r="Z297" t="s">
        <v>91</v>
      </c>
      <c r="AA297" t="s">
        <v>69</v>
      </c>
      <c r="AB297" t="s">
        <v>81</v>
      </c>
      <c r="AC297" t="s">
        <v>111</v>
      </c>
      <c r="AD297" t="s">
        <v>95</v>
      </c>
      <c r="AE297" t="s">
        <v>54</v>
      </c>
    </row>
    <row r="298" spans="1:31" x14ac:dyDescent="0.2">
      <c r="A298">
        <v>22</v>
      </c>
      <c r="B298" t="s">
        <v>96</v>
      </c>
      <c r="C298" t="s">
        <v>113</v>
      </c>
      <c r="D298" t="s">
        <v>501</v>
      </c>
      <c r="E298" t="s">
        <v>34</v>
      </c>
      <c r="F298" t="s">
        <v>35</v>
      </c>
      <c r="G298" t="s">
        <v>9320</v>
      </c>
      <c r="H298" t="s">
        <v>9321</v>
      </c>
      <c r="I298" t="s">
        <v>9322</v>
      </c>
      <c r="J298" t="s">
        <v>9323</v>
      </c>
      <c r="K298" t="s">
        <v>9324</v>
      </c>
      <c r="L298" t="s">
        <v>9325</v>
      </c>
      <c r="M298" t="s">
        <v>9326</v>
      </c>
      <c r="N298" t="s">
        <v>9327</v>
      </c>
      <c r="O298" t="s">
        <v>9328</v>
      </c>
      <c r="P298" t="s">
        <v>9329</v>
      </c>
      <c r="Q298" t="s">
        <v>32</v>
      </c>
      <c r="R298">
        <v>73</v>
      </c>
      <c r="S298">
        <v>-1</v>
      </c>
      <c r="T298" t="s">
        <v>136</v>
      </c>
      <c r="U298" s="1">
        <v>41009</v>
      </c>
      <c r="V298" t="s">
        <v>48</v>
      </c>
      <c r="W298" t="s">
        <v>32</v>
      </c>
      <c r="X298" t="s">
        <v>49</v>
      </c>
      <c r="Y298" t="s">
        <v>32</v>
      </c>
      <c r="Z298" t="s">
        <v>1164</v>
      </c>
      <c r="AA298" t="s">
        <v>51</v>
      </c>
      <c r="AB298" t="s">
        <v>778</v>
      </c>
      <c r="AC298" t="s">
        <v>71</v>
      </c>
      <c r="AD298" t="s">
        <v>95</v>
      </c>
      <c r="AE298" t="s">
        <v>54</v>
      </c>
    </row>
    <row r="299" spans="1:31" x14ac:dyDescent="0.2">
      <c r="A299">
        <v>22</v>
      </c>
      <c r="B299" t="s">
        <v>55</v>
      </c>
      <c r="C299" t="s">
        <v>155</v>
      </c>
      <c r="D299" t="s">
        <v>33</v>
      </c>
      <c r="E299" t="s">
        <v>34</v>
      </c>
      <c r="F299" t="s">
        <v>35</v>
      </c>
      <c r="G299" t="s">
        <v>9374</v>
      </c>
      <c r="H299" t="s">
        <v>9375</v>
      </c>
      <c r="I299" t="s">
        <v>9376</v>
      </c>
      <c r="J299" t="s">
        <v>9377</v>
      </c>
      <c r="K299" t="s">
        <v>9378</v>
      </c>
      <c r="L299" t="s">
        <v>9379</v>
      </c>
      <c r="M299" t="s">
        <v>9380</v>
      </c>
      <c r="N299" t="s">
        <v>9381</v>
      </c>
      <c r="O299" t="s">
        <v>9382</v>
      </c>
      <c r="P299" t="s">
        <v>32</v>
      </c>
      <c r="Q299" t="s">
        <v>75</v>
      </c>
      <c r="R299">
        <v>74</v>
      </c>
      <c r="S299">
        <v>-1</v>
      </c>
      <c r="T299" t="s">
        <v>32</v>
      </c>
      <c r="U299" s="1">
        <v>41080</v>
      </c>
      <c r="V299" t="s">
        <v>48</v>
      </c>
      <c r="W299" t="s">
        <v>32</v>
      </c>
      <c r="X299" t="s">
        <v>49</v>
      </c>
      <c r="Y299" t="s">
        <v>150</v>
      </c>
      <c r="Z299" t="s">
        <v>32</v>
      </c>
      <c r="AA299" t="s">
        <v>51</v>
      </c>
      <c r="AB299" t="s">
        <v>32</v>
      </c>
      <c r="AC299" t="s">
        <v>71</v>
      </c>
      <c r="AD299" t="s">
        <v>9383</v>
      </c>
      <c r="AE299" t="s">
        <v>54</v>
      </c>
    </row>
    <row r="300" spans="1:31" x14ac:dyDescent="0.2">
      <c r="A300">
        <v>22</v>
      </c>
      <c r="B300" t="s">
        <v>31</v>
      </c>
      <c r="C300" t="s">
        <v>32</v>
      </c>
      <c r="D300" t="s">
        <v>33</v>
      </c>
      <c r="E300" t="s">
        <v>34</v>
      </c>
      <c r="F300" t="s">
        <v>221</v>
      </c>
      <c r="G300" t="s">
        <v>9439</v>
      </c>
      <c r="H300" t="s">
        <v>9440</v>
      </c>
      <c r="I300" t="s">
        <v>9441</v>
      </c>
      <c r="J300" t="s">
        <v>9442</v>
      </c>
      <c r="K300" t="s">
        <v>9443</v>
      </c>
      <c r="L300" t="s">
        <v>9444</v>
      </c>
      <c r="M300" t="s">
        <v>9445</v>
      </c>
      <c r="N300" t="s">
        <v>9446</v>
      </c>
      <c r="O300" t="s">
        <v>9447</v>
      </c>
      <c r="P300" t="s">
        <v>9448</v>
      </c>
      <c r="Q300" t="s">
        <v>471</v>
      </c>
      <c r="R300">
        <v>69</v>
      </c>
      <c r="S300">
        <v>-1</v>
      </c>
      <c r="T300" t="s">
        <v>1959</v>
      </c>
      <c r="U300" s="1">
        <v>41079</v>
      </c>
      <c r="V300" t="s">
        <v>274</v>
      </c>
      <c r="W300" t="s">
        <v>32</v>
      </c>
      <c r="X300" t="s">
        <v>49</v>
      </c>
      <c r="Y300" t="s">
        <v>93</v>
      </c>
      <c r="Z300" t="s">
        <v>4416</v>
      </c>
      <c r="AA300" t="s">
        <v>51</v>
      </c>
      <c r="AB300" t="s">
        <v>110</v>
      </c>
      <c r="AC300" t="s">
        <v>220</v>
      </c>
      <c r="AD300" t="s">
        <v>9449</v>
      </c>
      <c r="AE300" t="s">
        <v>54</v>
      </c>
    </row>
    <row r="301" spans="1:31" x14ac:dyDescent="0.2">
      <c r="A301">
        <v>22</v>
      </c>
      <c r="B301" t="s">
        <v>169</v>
      </c>
      <c r="C301" t="s">
        <v>155</v>
      </c>
      <c r="D301" t="s">
        <v>98</v>
      </c>
      <c r="E301" t="s">
        <v>34</v>
      </c>
      <c r="F301" t="s">
        <v>35</v>
      </c>
      <c r="G301" t="s">
        <v>9641</v>
      </c>
      <c r="H301" t="s">
        <v>32</v>
      </c>
      <c r="I301" t="s">
        <v>32</v>
      </c>
      <c r="J301" t="s">
        <v>32</v>
      </c>
      <c r="K301" t="s">
        <v>32</v>
      </c>
      <c r="L301" t="s">
        <v>32</v>
      </c>
      <c r="M301" t="s">
        <v>32</v>
      </c>
      <c r="N301" t="s">
        <v>32</v>
      </c>
      <c r="O301" t="s">
        <v>32</v>
      </c>
      <c r="P301" t="s">
        <v>32</v>
      </c>
      <c r="Q301" t="s">
        <v>75</v>
      </c>
      <c r="R301">
        <v>75</v>
      </c>
      <c r="S301">
        <v>-1</v>
      </c>
      <c r="T301" t="s">
        <v>47</v>
      </c>
      <c r="U301" s="1">
        <v>41090</v>
      </c>
      <c r="V301" t="s">
        <v>48</v>
      </c>
      <c r="W301" t="s">
        <v>32</v>
      </c>
      <c r="X301" t="s">
        <v>244</v>
      </c>
      <c r="Y301" t="s">
        <v>495</v>
      </c>
      <c r="Z301" t="s">
        <v>32</v>
      </c>
      <c r="AA301" t="s">
        <v>51</v>
      </c>
      <c r="AB301" t="s">
        <v>32</v>
      </c>
      <c r="AC301" t="s">
        <v>170</v>
      </c>
      <c r="AD301" t="s">
        <v>9642</v>
      </c>
      <c r="AE301" t="s">
        <v>54</v>
      </c>
    </row>
    <row r="302" spans="1:31" x14ac:dyDescent="0.2">
      <c r="A302">
        <v>22</v>
      </c>
      <c r="B302" t="s">
        <v>55</v>
      </c>
      <c r="C302" t="s">
        <v>113</v>
      </c>
      <c r="D302" t="s">
        <v>33</v>
      </c>
      <c r="E302" t="s">
        <v>34</v>
      </c>
      <c r="F302" t="s">
        <v>1139</v>
      </c>
      <c r="G302" t="s">
        <v>32</v>
      </c>
      <c r="H302" t="s">
        <v>9808</v>
      </c>
      <c r="I302" t="s">
        <v>32</v>
      </c>
      <c r="J302" t="s">
        <v>32</v>
      </c>
      <c r="K302" t="s">
        <v>32</v>
      </c>
      <c r="L302" t="s">
        <v>32</v>
      </c>
      <c r="M302" t="s">
        <v>32</v>
      </c>
      <c r="N302" t="s">
        <v>32</v>
      </c>
      <c r="O302" t="s">
        <v>32</v>
      </c>
      <c r="P302" t="s">
        <v>32</v>
      </c>
      <c r="Q302" t="s">
        <v>75</v>
      </c>
      <c r="R302">
        <v>77</v>
      </c>
      <c r="S302">
        <v>-1</v>
      </c>
      <c r="T302" t="s">
        <v>91</v>
      </c>
      <c r="U302" s="1">
        <v>41064</v>
      </c>
      <c r="V302" t="s">
        <v>260</v>
      </c>
      <c r="W302" t="s">
        <v>2599</v>
      </c>
      <c r="X302" t="s">
        <v>49</v>
      </c>
      <c r="Y302" t="s">
        <v>32</v>
      </c>
      <c r="Z302" t="s">
        <v>32</v>
      </c>
      <c r="AA302" t="s">
        <v>51</v>
      </c>
      <c r="AB302" t="s">
        <v>206</v>
      </c>
      <c r="AC302" t="s">
        <v>170</v>
      </c>
      <c r="AD302" t="s">
        <v>95</v>
      </c>
      <c r="AE302" t="s">
        <v>54</v>
      </c>
    </row>
    <row r="303" spans="1:31" x14ac:dyDescent="0.2">
      <c r="A303">
        <v>22</v>
      </c>
      <c r="B303" t="s">
        <v>620</v>
      </c>
      <c r="C303" t="s">
        <v>97</v>
      </c>
      <c r="D303" t="s">
        <v>33</v>
      </c>
      <c r="E303" t="s">
        <v>32</v>
      </c>
      <c r="F303" t="s">
        <v>1139</v>
      </c>
      <c r="G303" t="s">
        <v>10076</v>
      </c>
      <c r="H303" t="s">
        <v>10077</v>
      </c>
      <c r="I303" t="s">
        <v>10078</v>
      </c>
      <c r="J303" t="s">
        <v>10079</v>
      </c>
      <c r="K303" t="s">
        <v>10080</v>
      </c>
      <c r="L303" t="s">
        <v>10081</v>
      </c>
      <c r="M303" t="s">
        <v>10082</v>
      </c>
      <c r="N303" t="s">
        <v>10083</v>
      </c>
      <c r="O303" t="s">
        <v>10084</v>
      </c>
      <c r="P303" t="s">
        <v>10085</v>
      </c>
      <c r="Q303" t="s">
        <v>321</v>
      </c>
      <c r="R303">
        <v>68</v>
      </c>
      <c r="S303">
        <v>-1</v>
      </c>
      <c r="T303" t="s">
        <v>273</v>
      </c>
      <c r="U303" s="1">
        <v>41090</v>
      </c>
      <c r="V303" t="s">
        <v>48</v>
      </c>
      <c r="W303" t="s">
        <v>32</v>
      </c>
      <c r="X303" t="s">
        <v>49</v>
      </c>
      <c r="Y303" t="s">
        <v>474</v>
      </c>
      <c r="Z303" t="s">
        <v>4341</v>
      </c>
      <c r="AA303" t="s">
        <v>69</v>
      </c>
      <c r="AB303" t="s">
        <v>344</v>
      </c>
      <c r="AC303" t="s">
        <v>71</v>
      </c>
      <c r="AD303" t="s">
        <v>447</v>
      </c>
      <c r="AE303" t="s">
        <v>54</v>
      </c>
    </row>
    <row r="304" spans="1:31" x14ac:dyDescent="0.2">
      <c r="A304">
        <v>22</v>
      </c>
      <c r="B304" t="s">
        <v>31</v>
      </c>
      <c r="C304" t="s">
        <v>32</v>
      </c>
      <c r="D304" t="s">
        <v>33</v>
      </c>
      <c r="E304" t="s">
        <v>32</v>
      </c>
      <c r="F304" t="s">
        <v>35</v>
      </c>
      <c r="G304" t="s">
        <v>11107</v>
      </c>
      <c r="H304" t="s">
        <v>11108</v>
      </c>
      <c r="I304" t="s">
        <v>11109</v>
      </c>
      <c r="J304" t="s">
        <v>32</v>
      </c>
      <c r="K304" t="s">
        <v>32</v>
      </c>
      <c r="L304" t="s">
        <v>32</v>
      </c>
      <c r="M304" t="s">
        <v>11110</v>
      </c>
      <c r="N304" t="s">
        <v>11111</v>
      </c>
      <c r="O304" t="s">
        <v>32</v>
      </c>
      <c r="P304" t="s">
        <v>11112</v>
      </c>
      <c r="Q304" t="s">
        <v>75</v>
      </c>
      <c r="R304">
        <v>71</v>
      </c>
      <c r="S304">
        <v>-1</v>
      </c>
      <c r="T304" t="s">
        <v>47</v>
      </c>
      <c r="U304" s="1">
        <v>40980</v>
      </c>
      <c r="V304" t="s">
        <v>48</v>
      </c>
      <c r="W304" t="s">
        <v>32</v>
      </c>
      <c r="X304" t="s">
        <v>49</v>
      </c>
      <c r="Y304" t="s">
        <v>32</v>
      </c>
      <c r="Z304" t="s">
        <v>32</v>
      </c>
      <c r="AA304" t="s">
        <v>51</v>
      </c>
      <c r="AB304" t="s">
        <v>81</v>
      </c>
      <c r="AC304" t="s">
        <v>71</v>
      </c>
      <c r="AD304" t="s">
        <v>95</v>
      </c>
      <c r="AE304" t="s">
        <v>54</v>
      </c>
    </row>
    <row r="305" spans="1:31" x14ac:dyDescent="0.2">
      <c r="A305">
        <v>22</v>
      </c>
      <c r="B305" t="s">
        <v>96</v>
      </c>
      <c r="C305" t="s">
        <v>155</v>
      </c>
      <c r="D305" t="s">
        <v>33</v>
      </c>
      <c r="E305" t="s">
        <v>34</v>
      </c>
      <c r="F305" t="s">
        <v>35</v>
      </c>
      <c r="G305" t="s">
        <v>11520</v>
      </c>
      <c r="H305" t="s">
        <v>11521</v>
      </c>
      <c r="I305" t="s">
        <v>11522</v>
      </c>
      <c r="J305" t="s">
        <v>11523</v>
      </c>
      <c r="K305" t="s">
        <v>32</v>
      </c>
      <c r="L305" t="e">
        <f>- my family  - riding boots  - a sketchbook  - my bike  - my sight  - compassion</f>
        <v>#NAME?</v>
      </c>
      <c r="M305" t="s">
        <v>11524</v>
      </c>
      <c r="N305" t="s">
        <v>11525</v>
      </c>
      <c r="O305" t="s">
        <v>11526</v>
      </c>
      <c r="P305" t="s">
        <v>11527</v>
      </c>
      <c r="Q305" t="s">
        <v>924</v>
      </c>
      <c r="R305">
        <v>63</v>
      </c>
      <c r="S305">
        <v>-1</v>
      </c>
      <c r="T305" t="s">
        <v>47</v>
      </c>
      <c r="U305" s="1">
        <v>41089</v>
      </c>
      <c r="V305" t="s">
        <v>10158</v>
      </c>
      <c r="W305" t="s">
        <v>92</v>
      </c>
      <c r="X305" t="s">
        <v>398</v>
      </c>
      <c r="Y305" t="s">
        <v>32</v>
      </c>
      <c r="Z305" t="s">
        <v>32</v>
      </c>
      <c r="AA305" t="s">
        <v>69</v>
      </c>
      <c r="AB305" t="s">
        <v>367</v>
      </c>
      <c r="AC305" t="s">
        <v>71</v>
      </c>
      <c r="AD305" t="s">
        <v>1684</v>
      </c>
      <c r="AE305" t="s">
        <v>54</v>
      </c>
    </row>
    <row r="306" spans="1:31" x14ac:dyDescent="0.2">
      <c r="A306">
        <v>22</v>
      </c>
      <c r="B306" t="s">
        <v>96</v>
      </c>
      <c r="C306" t="s">
        <v>113</v>
      </c>
      <c r="D306" t="s">
        <v>182</v>
      </c>
      <c r="E306" t="s">
        <v>34</v>
      </c>
      <c r="F306" t="s">
        <v>56</v>
      </c>
      <c r="G306" t="s">
        <v>11862</v>
      </c>
      <c r="H306" t="s">
        <v>11863</v>
      </c>
      <c r="I306" t="s">
        <v>11864</v>
      </c>
      <c r="J306" t="s">
        <v>11865</v>
      </c>
      <c r="K306" t="s">
        <v>11866</v>
      </c>
      <c r="L306" t="s">
        <v>32</v>
      </c>
      <c r="M306" t="s">
        <v>11867</v>
      </c>
      <c r="N306" t="s">
        <v>11868</v>
      </c>
      <c r="O306" t="s">
        <v>32</v>
      </c>
      <c r="P306" t="s">
        <v>11869</v>
      </c>
      <c r="Q306" t="s">
        <v>75</v>
      </c>
      <c r="R306">
        <v>63</v>
      </c>
      <c r="S306">
        <v>-1</v>
      </c>
      <c r="T306" t="s">
        <v>32</v>
      </c>
      <c r="U306" s="1">
        <v>41088</v>
      </c>
      <c r="V306" t="s">
        <v>48</v>
      </c>
      <c r="W306" t="s">
        <v>32</v>
      </c>
      <c r="X306" t="s">
        <v>49</v>
      </c>
      <c r="Y306" t="s">
        <v>93</v>
      </c>
      <c r="Z306" t="s">
        <v>91</v>
      </c>
      <c r="AA306" t="s">
        <v>51</v>
      </c>
      <c r="AB306" t="s">
        <v>263</v>
      </c>
      <c r="AC306" t="s">
        <v>71</v>
      </c>
      <c r="AD306" t="s">
        <v>168</v>
      </c>
      <c r="AE306" t="s">
        <v>54</v>
      </c>
    </row>
    <row r="307" spans="1:31" x14ac:dyDescent="0.2">
      <c r="A307">
        <v>22</v>
      </c>
      <c r="B307" t="s">
        <v>55</v>
      </c>
      <c r="C307" t="s">
        <v>155</v>
      </c>
      <c r="D307" t="s">
        <v>98</v>
      </c>
      <c r="E307" t="s">
        <v>170</v>
      </c>
      <c r="F307" t="s">
        <v>35</v>
      </c>
      <c r="G307" t="s">
        <v>12174</v>
      </c>
      <c r="H307" t="s">
        <v>12175</v>
      </c>
      <c r="I307" t="s">
        <v>12176</v>
      </c>
      <c r="J307" t="s">
        <v>12177</v>
      </c>
      <c r="K307" t="s">
        <v>12178</v>
      </c>
      <c r="L307" t="s">
        <v>12179</v>
      </c>
      <c r="M307" t="s">
        <v>12180</v>
      </c>
      <c r="N307" t="s">
        <v>12181</v>
      </c>
      <c r="O307" t="s">
        <v>12182</v>
      </c>
      <c r="P307" t="s">
        <v>12183</v>
      </c>
      <c r="Q307" t="s">
        <v>75</v>
      </c>
      <c r="R307">
        <v>74</v>
      </c>
      <c r="S307">
        <v>20000</v>
      </c>
      <c r="T307" t="s">
        <v>331</v>
      </c>
      <c r="U307" s="1">
        <v>40991</v>
      </c>
      <c r="V307" t="s">
        <v>799</v>
      </c>
      <c r="W307" t="s">
        <v>32</v>
      </c>
      <c r="X307" t="s">
        <v>49</v>
      </c>
      <c r="Y307" t="s">
        <v>261</v>
      </c>
      <c r="Z307" t="s">
        <v>1726</v>
      </c>
      <c r="AA307" t="s">
        <v>51</v>
      </c>
      <c r="AB307" t="s">
        <v>358</v>
      </c>
      <c r="AC307" t="s">
        <v>71</v>
      </c>
      <c r="AD307" t="s">
        <v>168</v>
      </c>
      <c r="AE307" t="s">
        <v>346</v>
      </c>
    </row>
    <row r="308" spans="1:31" x14ac:dyDescent="0.2">
      <c r="A308">
        <v>22</v>
      </c>
      <c r="B308" t="s">
        <v>169</v>
      </c>
      <c r="C308" t="s">
        <v>113</v>
      </c>
      <c r="D308" t="s">
        <v>33</v>
      </c>
      <c r="E308" t="s">
        <v>34</v>
      </c>
      <c r="F308" t="s">
        <v>35</v>
      </c>
      <c r="G308" t="s">
        <v>12366</v>
      </c>
      <c r="H308" t="s">
        <v>12367</v>
      </c>
      <c r="I308" t="s">
        <v>12368</v>
      </c>
      <c r="J308" t="s">
        <v>12369</v>
      </c>
      <c r="K308" t="s">
        <v>12370</v>
      </c>
      <c r="L308" t="s">
        <v>12371</v>
      </c>
      <c r="M308" t="s">
        <v>12372</v>
      </c>
      <c r="N308" t="s">
        <v>12373</v>
      </c>
      <c r="O308" t="s">
        <v>12374</v>
      </c>
      <c r="P308" t="s">
        <v>12375</v>
      </c>
      <c r="Q308" t="s">
        <v>321</v>
      </c>
      <c r="R308">
        <v>69</v>
      </c>
      <c r="S308">
        <v>-1</v>
      </c>
      <c r="T308" t="s">
        <v>273</v>
      </c>
      <c r="U308" s="1">
        <v>41090</v>
      </c>
      <c r="V308" t="s">
        <v>48</v>
      </c>
      <c r="W308" t="s">
        <v>32</v>
      </c>
      <c r="X308" t="s">
        <v>49</v>
      </c>
      <c r="Y308" t="s">
        <v>32</v>
      </c>
      <c r="Z308" t="s">
        <v>32</v>
      </c>
      <c r="AA308" t="s">
        <v>51</v>
      </c>
      <c r="AB308" t="s">
        <v>299</v>
      </c>
      <c r="AC308" t="s">
        <v>248</v>
      </c>
      <c r="AD308" t="s">
        <v>3587</v>
      </c>
      <c r="AE308" t="s">
        <v>54</v>
      </c>
    </row>
    <row r="309" spans="1:31" x14ac:dyDescent="0.2">
      <c r="A309">
        <v>22</v>
      </c>
      <c r="B309" t="s">
        <v>169</v>
      </c>
      <c r="C309" t="s">
        <v>32</v>
      </c>
      <c r="D309" t="s">
        <v>33</v>
      </c>
      <c r="E309" t="s">
        <v>34</v>
      </c>
      <c r="F309" t="s">
        <v>368</v>
      </c>
      <c r="G309" t="s">
        <v>12376</v>
      </c>
      <c r="H309" t="s">
        <v>12377</v>
      </c>
      <c r="I309" t="s">
        <v>32</v>
      </c>
      <c r="J309" t="s">
        <v>12378</v>
      </c>
      <c r="K309" t="s">
        <v>12379</v>
      </c>
      <c r="L309" t="s">
        <v>12380</v>
      </c>
      <c r="M309" t="s">
        <v>12381</v>
      </c>
      <c r="N309" t="s">
        <v>12382</v>
      </c>
      <c r="O309" t="s">
        <v>32</v>
      </c>
      <c r="P309" t="s">
        <v>32</v>
      </c>
      <c r="Q309" t="s">
        <v>32</v>
      </c>
      <c r="R309">
        <v>74</v>
      </c>
      <c r="S309">
        <v>100000</v>
      </c>
      <c r="T309" t="s">
        <v>576</v>
      </c>
      <c r="U309" s="1">
        <v>41076</v>
      </c>
      <c r="V309" t="s">
        <v>662</v>
      </c>
      <c r="W309" t="s">
        <v>32</v>
      </c>
      <c r="X309" t="s">
        <v>49</v>
      </c>
      <c r="Y309" t="s">
        <v>643</v>
      </c>
      <c r="Z309" t="s">
        <v>3515</v>
      </c>
      <c r="AA309" t="s">
        <v>51</v>
      </c>
      <c r="AB309" t="s">
        <v>219</v>
      </c>
      <c r="AC309" t="s">
        <v>170</v>
      </c>
      <c r="AD309" t="s">
        <v>12383</v>
      </c>
      <c r="AE309" t="s">
        <v>54</v>
      </c>
    </row>
    <row r="310" spans="1:31" x14ac:dyDescent="0.2">
      <c r="A310">
        <v>22</v>
      </c>
      <c r="B310" t="s">
        <v>169</v>
      </c>
      <c r="C310" t="s">
        <v>32</v>
      </c>
      <c r="D310" t="s">
        <v>501</v>
      </c>
      <c r="E310" t="s">
        <v>34</v>
      </c>
      <c r="F310" t="s">
        <v>35</v>
      </c>
      <c r="G310" t="s">
        <v>13925</v>
      </c>
      <c r="H310" t="s">
        <v>13926</v>
      </c>
      <c r="I310" t="s">
        <v>13927</v>
      </c>
      <c r="J310" t="s">
        <v>13928</v>
      </c>
      <c r="K310" t="s">
        <v>13929</v>
      </c>
      <c r="L310" t="s">
        <v>13930</v>
      </c>
      <c r="M310" t="s">
        <v>13931</v>
      </c>
      <c r="N310" t="s">
        <v>13932</v>
      </c>
      <c r="O310" t="s">
        <v>13933</v>
      </c>
      <c r="P310" t="s">
        <v>13934</v>
      </c>
      <c r="Q310" t="s">
        <v>321</v>
      </c>
      <c r="R310">
        <v>68</v>
      </c>
      <c r="S310">
        <v>-1</v>
      </c>
      <c r="T310" t="s">
        <v>273</v>
      </c>
      <c r="U310" s="1">
        <v>41089</v>
      </c>
      <c r="V310" t="s">
        <v>2416</v>
      </c>
      <c r="W310" t="s">
        <v>32</v>
      </c>
      <c r="X310" t="s">
        <v>49</v>
      </c>
      <c r="Y310" t="s">
        <v>93</v>
      </c>
      <c r="Z310" t="s">
        <v>1430</v>
      </c>
      <c r="AA310" t="s">
        <v>51</v>
      </c>
      <c r="AB310" t="s">
        <v>690</v>
      </c>
      <c r="AC310" t="s">
        <v>71</v>
      </c>
      <c r="AD310" t="s">
        <v>13935</v>
      </c>
      <c r="AE310" t="s">
        <v>54</v>
      </c>
    </row>
    <row r="311" spans="1:31" x14ac:dyDescent="0.2">
      <c r="A311">
        <v>22</v>
      </c>
      <c r="B311" t="s">
        <v>32</v>
      </c>
      <c r="C311" t="s">
        <v>32</v>
      </c>
      <c r="D311" t="s">
        <v>182</v>
      </c>
      <c r="E311" t="s">
        <v>34</v>
      </c>
      <c r="F311" t="s">
        <v>35</v>
      </c>
      <c r="G311" t="s">
        <v>32</v>
      </c>
      <c r="H311" t="s">
        <v>32</v>
      </c>
      <c r="I311" t="s">
        <v>32</v>
      </c>
      <c r="J311" t="s">
        <v>32</v>
      </c>
      <c r="K311" t="s">
        <v>32</v>
      </c>
      <c r="L311" t="s">
        <v>14286</v>
      </c>
      <c r="M311" t="s">
        <v>32</v>
      </c>
      <c r="N311" t="s">
        <v>14287</v>
      </c>
      <c r="O311" t="s">
        <v>32</v>
      </c>
      <c r="P311" t="s">
        <v>32</v>
      </c>
      <c r="Q311" t="s">
        <v>471</v>
      </c>
      <c r="R311">
        <v>61</v>
      </c>
      <c r="S311">
        <v>-1</v>
      </c>
      <c r="T311" t="s">
        <v>273</v>
      </c>
      <c r="U311" s="1">
        <v>41055</v>
      </c>
      <c r="V311" t="s">
        <v>2339</v>
      </c>
      <c r="W311" t="s">
        <v>32</v>
      </c>
      <c r="X311" t="s">
        <v>49</v>
      </c>
      <c r="Y311" t="s">
        <v>32</v>
      </c>
      <c r="Z311" t="s">
        <v>32</v>
      </c>
      <c r="AA311" t="s">
        <v>69</v>
      </c>
      <c r="AB311" t="s">
        <v>852</v>
      </c>
      <c r="AC311" t="s">
        <v>71</v>
      </c>
      <c r="AD311" t="s">
        <v>95</v>
      </c>
      <c r="AE311" t="s">
        <v>54</v>
      </c>
    </row>
    <row r="312" spans="1:31" x14ac:dyDescent="0.2">
      <c r="A312">
        <v>22</v>
      </c>
      <c r="B312" t="s">
        <v>31</v>
      </c>
      <c r="C312" t="s">
        <v>113</v>
      </c>
      <c r="D312" t="s">
        <v>98</v>
      </c>
      <c r="E312" t="s">
        <v>170</v>
      </c>
      <c r="F312" t="s">
        <v>7873</v>
      </c>
      <c r="G312" t="s">
        <v>14334</v>
      </c>
      <c r="H312" t="s">
        <v>14335</v>
      </c>
      <c r="I312" t="s">
        <v>14336</v>
      </c>
      <c r="J312" t="s">
        <v>14337</v>
      </c>
      <c r="K312" t="s">
        <v>14338</v>
      </c>
      <c r="L312" t="s">
        <v>14339</v>
      </c>
      <c r="M312" t="s">
        <v>14340</v>
      </c>
      <c r="N312" t="s">
        <v>14341</v>
      </c>
      <c r="O312" t="s">
        <v>14342</v>
      </c>
      <c r="P312" t="s">
        <v>14343</v>
      </c>
      <c r="Q312" t="s">
        <v>75</v>
      </c>
      <c r="R312">
        <v>73</v>
      </c>
      <c r="S312">
        <v>30000</v>
      </c>
      <c r="T312" t="s">
        <v>91</v>
      </c>
      <c r="U312" s="1">
        <v>40812</v>
      </c>
      <c r="V312" t="s">
        <v>723</v>
      </c>
      <c r="W312" t="s">
        <v>32</v>
      </c>
      <c r="X312" t="s">
        <v>49</v>
      </c>
      <c r="Y312" t="s">
        <v>495</v>
      </c>
      <c r="Z312" t="s">
        <v>91</v>
      </c>
      <c r="AA312" t="s">
        <v>51</v>
      </c>
      <c r="AB312" t="s">
        <v>459</v>
      </c>
      <c r="AC312" t="s">
        <v>71</v>
      </c>
      <c r="AD312" t="s">
        <v>95</v>
      </c>
      <c r="AE312" t="s">
        <v>54</v>
      </c>
    </row>
    <row r="313" spans="1:31" x14ac:dyDescent="0.2">
      <c r="A313">
        <v>22</v>
      </c>
      <c r="B313" t="s">
        <v>55</v>
      </c>
      <c r="C313" t="s">
        <v>155</v>
      </c>
      <c r="D313" t="s">
        <v>33</v>
      </c>
      <c r="E313" t="s">
        <v>34</v>
      </c>
      <c r="F313" t="s">
        <v>35</v>
      </c>
      <c r="G313" t="s">
        <v>14374</v>
      </c>
      <c r="H313" t="s">
        <v>14375</v>
      </c>
      <c r="I313" t="s">
        <v>14376</v>
      </c>
      <c r="J313" t="s">
        <v>14377</v>
      </c>
      <c r="K313" t="s">
        <v>14378</v>
      </c>
      <c r="L313" t="s">
        <v>14379</v>
      </c>
      <c r="M313" t="s">
        <v>14380</v>
      </c>
      <c r="N313" t="s">
        <v>14381</v>
      </c>
      <c r="O313" t="s">
        <v>14382</v>
      </c>
      <c r="P313" t="s">
        <v>14383</v>
      </c>
      <c r="Q313" t="s">
        <v>75</v>
      </c>
      <c r="R313">
        <v>77</v>
      </c>
      <c r="S313">
        <v>-1</v>
      </c>
      <c r="T313" t="s">
        <v>273</v>
      </c>
      <c r="U313" s="1">
        <v>41089</v>
      </c>
      <c r="V313" t="s">
        <v>5083</v>
      </c>
      <c r="W313" t="s">
        <v>92</v>
      </c>
      <c r="X313" t="s">
        <v>49</v>
      </c>
      <c r="Y313" t="s">
        <v>93</v>
      </c>
      <c r="Z313" t="s">
        <v>2161</v>
      </c>
      <c r="AA313" t="s">
        <v>51</v>
      </c>
      <c r="AB313" t="s">
        <v>852</v>
      </c>
      <c r="AC313" t="s">
        <v>71</v>
      </c>
      <c r="AD313" t="s">
        <v>14384</v>
      </c>
      <c r="AE313" t="s">
        <v>54</v>
      </c>
    </row>
    <row r="314" spans="1:31" x14ac:dyDescent="0.2">
      <c r="A314">
        <v>22</v>
      </c>
      <c r="B314" t="s">
        <v>169</v>
      </c>
      <c r="C314" t="s">
        <v>155</v>
      </c>
      <c r="D314" t="s">
        <v>98</v>
      </c>
      <c r="E314" t="s">
        <v>170</v>
      </c>
      <c r="F314" t="s">
        <v>56</v>
      </c>
      <c r="G314" t="s">
        <v>14634</v>
      </c>
      <c r="H314" t="s">
        <v>14635</v>
      </c>
      <c r="I314" t="s">
        <v>14636</v>
      </c>
      <c r="J314" t="s">
        <v>14637</v>
      </c>
      <c r="K314" t="s">
        <v>32</v>
      </c>
      <c r="L314" t="s">
        <v>14638</v>
      </c>
      <c r="M314" t="s">
        <v>14639</v>
      </c>
      <c r="N314" t="s">
        <v>14640</v>
      </c>
      <c r="O314" t="s">
        <v>14641</v>
      </c>
      <c r="P314" t="s">
        <v>6915</v>
      </c>
      <c r="Q314" t="s">
        <v>4136</v>
      </c>
      <c r="R314">
        <v>66</v>
      </c>
      <c r="S314">
        <v>1000000</v>
      </c>
      <c r="T314" t="s">
        <v>47</v>
      </c>
      <c r="U314" s="1">
        <v>41090</v>
      </c>
      <c r="V314" t="s">
        <v>48</v>
      </c>
      <c r="W314" t="s">
        <v>32</v>
      </c>
      <c r="X314" t="s">
        <v>49</v>
      </c>
      <c r="Y314" t="s">
        <v>32</v>
      </c>
      <c r="Z314" t="s">
        <v>80</v>
      </c>
      <c r="AA314" t="s">
        <v>51</v>
      </c>
      <c r="AB314" t="s">
        <v>32</v>
      </c>
      <c r="AC314" t="s">
        <v>71</v>
      </c>
      <c r="AD314" t="s">
        <v>95</v>
      </c>
      <c r="AE314" t="s">
        <v>54</v>
      </c>
    </row>
    <row r="315" spans="1:31" x14ac:dyDescent="0.2">
      <c r="A315">
        <v>22</v>
      </c>
      <c r="B315" t="s">
        <v>112</v>
      </c>
      <c r="C315" t="s">
        <v>155</v>
      </c>
      <c r="D315" t="s">
        <v>33</v>
      </c>
      <c r="E315" t="s">
        <v>32</v>
      </c>
      <c r="F315" t="s">
        <v>56</v>
      </c>
      <c r="G315" t="s">
        <v>14807</v>
      </c>
      <c r="H315" t="s">
        <v>14808</v>
      </c>
      <c r="I315" t="s">
        <v>14809</v>
      </c>
      <c r="J315" t="s">
        <v>14810</v>
      </c>
      <c r="K315" t="s">
        <v>14811</v>
      </c>
      <c r="L315" t="s">
        <v>14812</v>
      </c>
      <c r="M315" t="s">
        <v>14813</v>
      </c>
      <c r="N315" t="s">
        <v>14814</v>
      </c>
      <c r="O315" t="s">
        <v>14815</v>
      </c>
      <c r="P315" t="s">
        <v>14816</v>
      </c>
      <c r="Q315" t="s">
        <v>108</v>
      </c>
      <c r="R315">
        <v>63</v>
      </c>
      <c r="S315">
        <v>-1</v>
      </c>
      <c r="T315" t="s">
        <v>163</v>
      </c>
      <c r="U315" s="1">
        <v>41090</v>
      </c>
      <c r="V315" t="s">
        <v>48</v>
      </c>
      <c r="W315" t="s">
        <v>92</v>
      </c>
      <c r="X315" t="s">
        <v>49</v>
      </c>
      <c r="Y315" t="s">
        <v>435</v>
      </c>
      <c r="Z315" t="s">
        <v>32</v>
      </c>
      <c r="AA315" t="s">
        <v>69</v>
      </c>
      <c r="AB315" t="s">
        <v>124</v>
      </c>
      <c r="AC315" t="s">
        <v>71</v>
      </c>
      <c r="AD315" t="s">
        <v>14817</v>
      </c>
      <c r="AE315" t="s">
        <v>54</v>
      </c>
    </row>
    <row r="316" spans="1:31" x14ac:dyDescent="0.2">
      <c r="A316">
        <v>22</v>
      </c>
      <c r="B316" t="s">
        <v>169</v>
      </c>
      <c r="C316" t="s">
        <v>97</v>
      </c>
      <c r="D316" t="s">
        <v>33</v>
      </c>
      <c r="E316" t="s">
        <v>34</v>
      </c>
      <c r="F316" t="s">
        <v>35</v>
      </c>
      <c r="G316" t="s">
        <v>14818</v>
      </c>
      <c r="H316" t="s">
        <v>14819</v>
      </c>
      <c r="I316" t="s">
        <v>14820</v>
      </c>
      <c r="J316" t="s">
        <v>14821</v>
      </c>
      <c r="K316" t="s">
        <v>14822</v>
      </c>
      <c r="L316" t="s">
        <v>14823</v>
      </c>
      <c r="M316" t="s">
        <v>14824</v>
      </c>
      <c r="N316" t="s">
        <v>14825</v>
      </c>
      <c r="O316" t="s">
        <v>14826</v>
      </c>
      <c r="P316" t="s">
        <v>14827</v>
      </c>
      <c r="Q316" t="s">
        <v>91</v>
      </c>
      <c r="R316">
        <v>70</v>
      </c>
      <c r="S316">
        <v>-1</v>
      </c>
      <c r="T316" t="s">
        <v>215</v>
      </c>
      <c r="U316" s="1">
        <v>41090</v>
      </c>
      <c r="V316" t="s">
        <v>48</v>
      </c>
      <c r="W316" t="s">
        <v>32</v>
      </c>
      <c r="X316" t="s">
        <v>49</v>
      </c>
      <c r="Y316" t="s">
        <v>150</v>
      </c>
      <c r="Z316" t="s">
        <v>80</v>
      </c>
      <c r="AA316" t="s">
        <v>51</v>
      </c>
      <c r="AB316" t="s">
        <v>233</v>
      </c>
      <c r="AC316" t="s">
        <v>71</v>
      </c>
      <c r="AD316" t="s">
        <v>95</v>
      </c>
      <c r="AE316" t="s">
        <v>54</v>
      </c>
    </row>
    <row r="317" spans="1:31" x14ac:dyDescent="0.2">
      <c r="A317">
        <v>22</v>
      </c>
      <c r="B317" t="s">
        <v>400</v>
      </c>
      <c r="C317" t="s">
        <v>97</v>
      </c>
      <c r="D317" t="s">
        <v>33</v>
      </c>
      <c r="E317" t="s">
        <v>34</v>
      </c>
      <c r="F317" t="s">
        <v>35</v>
      </c>
      <c r="G317" t="s">
        <v>15020</v>
      </c>
      <c r="H317" t="s">
        <v>15021</v>
      </c>
      <c r="I317" t="s">
        <v>15022</v>
      </c>
      <c r="J317" t="s">
        <v>15023</v>
      </c>
      <c r="K317" t="s">
        <v>15024</v>
      </c>
      <c r="L317" t="s">
        <v>15025</v>
      </c>
      <c r="M317" t="s">
        <v>15026</v>
      </c>
      <c r="N317" t="s">
        <v>15027</v>
      </c>
      <c r="O317" t="s">
        <v>15028</v>
      </c>
      <c r="P317" t="s">
        <v>15029</v>
      </c>
      <c r="Q317" t="s">
        <v>75</v>
      </c>
      <c r="R317">
        <v>74</v>
      </c>
      <c r="S317">
        <v>-1</v>
      </c>
      <c r="T317" t="s">
        <v>273</v>
      </c>
      <c r="U317" s="1">
        <v>41090</v>
      </c>
      <c r="V317" t="s">
        <v>260</v>
      </c>
      <c r="W317" t="s">
        <v>92</v>
      </c>
      <c r="X317" t="s">
        <v>49</v>
      </c>
      <c r="Y317" t="s">
        <v>79</v>
      </c>
      <c r="Z317" t="s">
        <v>80</v>
      </c>
      <c r="AA317" t="s">
        <v>51</v>
      </c>
      <c r="AB317" t="s">
        <v>32</v>
      </c>
      <c r="AC317" t="s">
        <v>71</v>
      </c>
      <c r="AD317" t="s">
        <v>1486</v>
      </c>
      <c r="AE317" t="s">
        <v>54</v>
      </c>
    </row>
    <row r="318" spans="1:31" x14ac:dyDescent="0.2">
      <c r="A318">
        <v>22</v>
      </c>
      <c r="B318" t="s">
        <v>55</v>
      </c>
      <c r="C318" t="s">
        <v>32</v>
      </c>
      <c r="D318" t="s">
        <v>33</v>
      </c>
      <c r="E318" t="s">
        <v>170</v>
      </c>
      <c r="F318" t="s">
        <v>35</v>
      </c>
      <c r="G318" t="s">
        <v>15030</v>
      </c>
      <c r="H318" t="s">
        <v>15031</v>
      </c>
      <c r="I318" t="s">
        <v>15032</v>
      </c>
      <c r="J318" t="s">
        <v>15033</v>
      </c>
      <c r="K318" t="s">
        <v>15034</v>
      </c>
      <c r="L318" t="s">
        <v>15035</v>
      </c>
      <c r="M318" t="s">
        <v>15036</v>
      </c>
      <c r="N318" t="s">
        <v>15037</v>
      </c>
      <c r="O318" t="s">
        <v>15038</v>
      </c>
      <c r="P318" t="s">
        <v>15039</v>
      </c>
      <c r="Q318" t="s">
        <v>75</v>
      </c>
      <c r="R318">
        <v>74</v>
      </c>
      <c r="S318">
        <v>50000</v>
      </c>
      <c r="T318" t="s">
        <v>1525</v>
      </c>
      <c r="U318" s="1">
        <v>41086</v>
      </c>
      <c r="V318" t="s">
        <v>48</v>
      </c>
      <c r="W318" t="s">
        <v>78</v>
      </c>
      <c r="X318" t="s">
        <v>49</v>
      </c>
      <c r="Y318" t="s">
        <v>93</v>
      </c>
      <c r="Z318" t="s">
        <v>32</v>
      </c>
      <c r="AA318" t="s">
        <v>51</v>
      </c>
      <c r="AB318" t="s">
        <v>110</v>
      </c>
      <c r="AC318" t="s">
        <v>111</v>
      </c>
      <c r="AD318" t="s">
        <v>332</v>
      </c>
      <c r="AE318" t="s">
        <v>54</v>
      </c>
    </row>
    <row r="319" spans="1:31" x14ac:dyDescent="0.2">
      <c r="A319">
        <v>22</v>
      </c>
      <c r="B319" t="s">
        <v>620</v>
      </c>
      <c r="C319" t="s">
        <v>1018</v>
      </c>
      <c r="D319" t="s">
        <v>33</v>
      </c>
      <c r="E319" t="s">
        <v>170</v>
      </c>
      <c r="F319" t="s">
        <v>56</v>
      </c>
      <c r="G319" t="s">
        <v>15498</v>
      </c>
      <c r="H319" t="s">
        <v>15499</v>
      </c>
      <c r="I319" t="s">
        <v>15500</v>
      </c>
      <c r="J319" t="s">
        <v>15501</v>
      </c>
      <c r="K319" t="s">
        <v>15502</v>
      </c>
      <c r="L319" t="s">
        <v>15503</v>
      </c>
      <c r="M319" t="s">
        <v>15504</v>
      </c>
      <c r="N319" t="s">
        <v>3207</v>
      </c>
      <c r="O319" t="s">
        <v>15505</v>
      </c>
      <c r="P319" t="s">
        <v>15506</v>
      </c>
      <c r="Q319" t="s">
        <v>91</v>
      </c>
      <c r="R319">
        <v>68</v>
      </c>
      <c r="S319">
        <v>20000</v>
      </c>
      <c r="T319" t="s">
        <v>68</v>
      </c>
      <c r="U319" s="1">
        <v>41090</v>
      </c>
      <c r="V319" t="s">
        <v>5446</v>
      </c>
      <c r="W319" t="s">
        <v>32</v>
      </c>
      <c r="X319" t="s">
        <v>398</v>
      </c>
      <c r="Y319" t="s">
        <v>93</v>
      </c>
      <c r="Z319" t="s">
        <v>388</v>
      </c>
      <c r="AA319" t="s">
        <v>69</v>
      </c>
      <c r="AB319" t="s">
        <v>247</v>
      </c>
      <c r="AC319" t="s">
        <v>71</v>
      </c>
      <c r="AD319" t="s">
        <v>447</v>
      </c>
      <c r="AE319" t="s">
        <v>54</v>
      </c>
    </row>
    <row r="320" spans="1:31" x14ac:dyDescent="0.2">
      <c r="A320">
        <v>22</v>
      </c>
      <c r="B320" t="s">
        <v>55</v>
      </c>
      <c r="C320" t="s">
        <v>155</v>
      </c>
      <c r="D320" t="s">
        <v>33</v>
      </c>
      <c r="E320" t="s">
        <v>34</v>
      </c>
      <c r="F320" t="s">
        <v>56</v>
      </c>
      <c r="G320" t="s">
        <v>15630</v>
      </c>
      <c r="H320" t="s">
        <v>15631</v>
      </c>
      <c r="I320" t="s">
        <v>15632</v>
      </c>
      <c r="J320" t="s">
        <v>32</v>
      </c>
      <c r="K320" t="s">
        <v>15633</v>
      </c>
      <c r="L320" t="s">
        <v>15634</v>
      </c>
      <c r="M320" t="s">
        <v>15635</v>
      </c>
      <c r="N320" t="s">
        <v>15636</v>
      </c>
      <c r="O320" t="s">
        <v>15637</v>
      </c>
      <c r="P320" t="s">
        <v>15638</v>
      </c>
      <c r="Q320" t="s">
        <v>108</v>
      </c>
      <c r="R320">
        <v>65</v>
      </c>
      <c r="S320">
        <v>-1</v>
      </c>
      <c r="T320" t="s">
        <v>331</v>
      </c>
      <c r="U320" s="1">
        <v>41090</v>
      </c>
      <c r="V320" t="s">
        <v>48</v>
      </c>
      <c r="W320" t="s">
        <v>92</v>
      </c>
      <c r="X320" t="s">
        <v>49</v>
      </c>
      <c r="Y320" t="s">
        <v>93</v>
      </c>
      <c r="Z320" t="s">
        <v>1041</v>
      </c>
      <c r="AA320" t="s">
        <v>69</v>
      </c>
      <c r="AB320" t="s">
        <v>618</v>
      </c>
      <c r="AC320" t="s">
        <v>71</v>
      </c>
      <c r="AD320" t="s">
        <v>2201</v>
      </c>
      <c r="AE320" t="s">
        <v>54</v>
      </c>
    </row>
    <row r="321" spans="1:31" x14ac:dyDescent="0.2">
      <c r="A321">
        <v>22</v>
      </c>
      <c r="B321" t="s">
        <v>2255</v>
      </c>
      <c r="C321" t="s">
        <v>97</v>
      </c>
      <c r="D321" t="s">
        <v>33</v>
      </c>
      <c r="E321" t="s">
        <v>34</v>
      </c>
      <c r="F321" t="s">
        <v>56</v>
      </c>
      <c r="G321" t="s">
        <v>15961</v>
      </c>
      <c r="H321" t="s">
        <v>15962</v>
      </c>
      <c r="I321" t="s">
        <v>15963</v>
      </c>
      <c r="J321" t="s">
        <v>15964</v>
      </c>
      <c r="K321" t="s">
        <v>15965</v>
      </c>
      <c r="L321" t="s">
        <v>15966</v>
      </c>
      <c r="M321" t="s">
        <v>15967</v>
      </c>
      <c r="N321" t="s">
        <v>15968</v>
      </c>
      <c r="O321" t="s">
        <v>15969</v>
      </c>
      <c r="P321" t="s">
        <v>15970</v>
      </c>
      <c r="Q321" t="s">
        <v>108</v>
      </c>
      <c r="R321">
        <v>61</v>
      </c>
      <c r="S321">
        <v>-1</v>
      </c>
      <c r="T321" t="s">
        <v>91</v>
      </c>
      <c r="U321" s="1">
        <v>41089</v>
      </c>
      <c r="V321" t="s">
        <v>48</v>
      </c>
      <c r="W321" t="s">
        <v>32</v>
      </c>
      <c r="X321" t="s">
        <v>49</v>
      </c>
      <c r="Y321" t="s">
        <v>150</v>
      </c>
      <c r="Z321" t="s">
        <v>32</v>
      </c>
      <c r="AA321" t="s">
        <v>69</v>
      </c>
      <c r="AB321" t="s">
        <v>6478</v>
      </c>
      <c r="AC321" t="s">
        <v>32</v>
      </c>
      <c r="AD321" t="s">
        <v>15971</v>
      </c>
      <c r="AE321" t="s">
        <v>54</v>
      </c>
    </row>
    <row r="322" spans="1:31" x14ac:dyDescent="0.2">
      <c r="A322">
        <v>22</v>
      </c>
      <c r="B322" t="s">
        <v>400</v>
      </c>
      <c r="C322" t="s">
        <v>155</v>
      </c>
      <c r="D322" t="s">
        <v>33</v>
      </c>
      <c r="E322" t="s">
        <v>170</v>
      </c>
      <c r="F322" t="s">
        <v>35</v>
      </c>
      <c r="G322" t="s">
        <v>16091</v>
      </c>
      <c r="H322" t="s">
        <v>16092</v>
      </c>
      <c r="I322" t="s">
        <v>16093</v>
      </c>
      <c r="J322" t="s">
        <v>16094</v>
      </c>
      <c r="K322" t="s">
        <v>16095</v>
      </c>
      <c r="L322" t="s">
        <v>16096</v>
      </c>
      <c r="M322" t="s">
        <v>16097</v>
      </c>
      <c r="N322" t="s">
        <v>16098</v>
      </c>
      <c r="O322" t="s">
        <v>16099</v>
      </c>
      <c r="P322" t="s">
        <v>16100</v>
      </c>
      <c r="Q322" t="s">
        <v>75</v>
      </c>
      <c r="R322">
        <v>71</v>
      </c>
      <c r="S322">
        <v>-1</v>
      </c>
      <c r="T322" t="s">
        <v>273</v>
      </c>
      <c r="U322" s="1">
        <v>41089</v>
      </c>
      <c r="V322" t="s">
        <v>739</v>
      </c>
      <c r="W322" t="s">
        <v>1207</v>
      </c>
      <c r="X322" t="s">
        <v>49</v>
      </c>
      <c r="Y322" t="s">
        <v>93</v>
      </c>
      <c r="Z322" t="s">
        <v>80</v>
      </c>
      <c r="AA322" t="s">
        <v>51</v>
      </c>
      <c r="AB322" t="s">
        <v>344</v>
      </c>
      <c r="AC322" t="s">
        <v>71</v>
      </c>
      <c r="AD322" t="s">
        <v>168</v>
      </c>
      <c r="AE322" t="s">
        <v>54</v>
      </c>
    </row>
    <row r="323" spans="1:31" x14ac:dyDescent="0.2">
      <c r="A323">
        <v>22</v>
      </c>
      <c r="B323" t="s">
        <v>96</v>
      </c>
      <c r="C323" t="s">
        <v>32</v>
      </c>
      <c r="D323" t="s">
        <v>98</v>
      </c>
      <c r="E323" t="s">
        <v>32</v>
      </c>
      <c r="F323" t="s">
        <v>35</v>
      </c>
      <c r="G323" t="s">
        <v>16375</v>
      </c>
      <c r="H323" t="s">
        <v>16376</v>
      </c>
      <c r="I323" t="s">
        <v>32</v>
      </c>
      <c r="J323" t="s">
        <v>32</v>
      </c>
      <c r="K323" t="s">
        <v>16377</v>
      </c>
      <c r="L323" t="s">
        <v>16378</v>
      </c>
      <c r="M323" t="s">
        <v>16379</v>
      </c>
      <c r="N323" t="s">
        <v>16380</v>
      </c>
      <c r="O323" t="s">
        <v>32</v>
      </c>
      <c r="P323" t="s">
        <v>16381</v>
      </c>
      <c r="Q323" t="s">
        <v>75</v>
      </c>
      <c r="R323">
        <v>64</v>
      </c>
      <c r="S323">
        <v>-1</v>
      </c>
      <c r="T323" t="s">
        <v>273</v>
      </c>
      <c r="U323" s="1">
        <v>41090</v>
      </c>
      <c r="V323" t="s">
        <v>48</v>
      </c>
      <c r="W323" t="s">
        <v>32</v>
      </c>
      <c r="X323" t="s">
        <v>244</v>
      </c>
      <c r="Y323" t="s">
        <v>32</v>
      </c>
      <c r="Z323" t="s">
        <v>50</v>
      </c>
      <c r="AA323" t="s">
        <v>69</v>
      </c>
      <c r="AB323" t="s">
        <v>32</v>
      </c>
      <c r="AC323" t="s">
        <v>71</v>
      </c>
      <c r="AD323" t="s">
        <v>95</v>
      </c>
      <c r="AE323" t="s">
        <v>54</v>
      </c>
    </row>
    <row r="324" spans="1:31" x14ac:dyDescent="0.2">
      <c r="A324">
        <v>22</v>
      </c>
      <c r="B324" t="s">
        <v>112</v>
      </c>
      <c r="C324" t="s">
        <v>113</v>
      </c>
      <c r="D324" t="s">
        <v>33</v>
      </c>
      <c r="E324" t="s">
        <v>170</v>
      </c>
      <c r="F324" t="s">
        <v>35</v>
      </c>
      <c r="G324" t="s">
        <v>16517</v>
      </c>
      <c r="H324" t="s">
        <v>16518</v>
      </c>
      <c r="I324" t="s">
        <v>32</v>
      </c>
      <c r="J324" t="s">
        <v>32</v>
      </c>
      <c r="K324" t="s">
        <v>16519</v>
      </c>
      <c r="L324" t="s">
        <v>16520</v>
      </c>
      <c r="M324" t="s">
        <v>4933</v>
      </c>
      <c r="N324" t="s">
        <v>16521</v>
      </c>
      <c r="O324" t="s">
        <v>32</v>
      </c>
      <c r="P324" t="s">
        <v>16522</v>
      </c>
      <c r="Q324" t="s">
        <v>108</v>
      </c>
      <c r="R324">
        <v>63</v>
      </c>
      <c r="S324">
        <v>-1</v>
      </c>
      <c r="T324" t="s">
        <v>273</v>
      </c>
      <c r="U324" s="1">
        <v>41087</v>
      </c>
      <c r="V324" t="s">
        <v>48</v>
      </c>
      <c r="W324" t="s">
        <v>32</v>
      </c>
      <c r="X324" t="s">
        <v>49</v>
      </c>
      <c r="Y324" t="s">
        <v>93</v>
      </c>
      <c r="Z324" t="s">
        <v>1041</v>
      </c>
      <c r="AA324" t="s">
        <v>69</v>
      </c>
      <c r="AB324" t="s">
        <v>367</v>
      </c>
      <c r="AC324" t="s">
        <v>220</v>
      </c>
      <c r="AD324" t="s">
        <v>16523</v>
      </c>
      <c r="AE324" t="s">
        <v>54</v>
      </c>
    </row>
    <row r="325" spans="1:31" x14ac:dyDescent="0.2">
      <c r="A325">
        <v>22</v>
      </c>
      <c r="B325" t="s">
        <v>620</v>
      </c>
      <c r="C325" t="s">
        <v>83</v>
      </c>
      <c r="D325" t="s">
        <v>33</v>
      </c>
      <c r="E325" t="s">
        <v>34</v>
      </c>
      <c r="F325" t="s">
        <v>35</v>
      </c>
      <c r="G325" t="s">
        <v>16593</v>
      </c>
      <c r="H325" t="s">
        <v>16594</v>
      </c>
      <c r="I325" t="s">
        <v>16595</v>
      </c>
      <c r="J325" t="s">
        <v>16596</v>
      </c>
      <c r="K325" t="s">
        <v>16597</v>
      </c>
      <c r="L325" t="s">
        <v>16598</v>
      </c>
      <c r="M325" t="s">
        <v>16599</v>
      </c>
      <c r="N325" t="s">
        <v>16600</v>
      </c>
      <c r="O325" t="s">
        <v>32</v>
      </c>
      <c r="P325" t="s">
        <v>16601</v>
      </c>
      <c r="Q325" t="s">
        <v>4205</v>
      </c>
      <c r="R325">
        <v>62</v>
      </c>
      <c r="S325">
        <v>-1</v>
      </c>
      <c r="T325" t="s">
        <v>68</v>
      </c>
      <c r="U325" s="1">
        <v>41090</v>
      </c>
      <c r="V325" t="s">
        <v>260</v>
      </c>
      <c r="W325" t="s">
        <v>217</v>
      </c>
      <c r="X325" t="s">
        <v>49</v>
      </c>
      <c r="Y325" t="s">
        <v>192</v>
      </c>
      <c r="Z325" t="s">
        <v>378</v>
      </c>
      <c r="AA325" t="s">
        <v>69</v>
      </c>
      <c r="AB325" t="s">
        <v>389</v>
      </c>
      <c r="AC325" t="s">
        <v>71</v>
      </c>
      <c r="AD325" t="s">
        <v>168</v>
      </c>
      <c r="AE325" t="s">
        <v>54</v>
      </c>
    </row>
    <row r="326" spans="1:31" x14ac:dyDescent="0.2">
      <c r="A326">
        <v>22</v>
      </c>
      <c r="B326" t="s">
        <v>96</v>
      </c>
      <c r="C326" t="s">
        <v>32</v>
      </c>
      <c r="D326" t="s">
        <v>33</v>
      </c>
      <c r="E326" t="s">
        <v>34</v>
      </c>
      <c r="F326" t="s">
        <v>32</v>
      </c>
      <c r="G326" t="s">
        <v>16612</v>
      </c>
      <c r="H326" t="s">
        <v>16613</v>
      </c>
      <c r="I326" t="s">
        <v>16614</v>
      </c>
      <c r="J326" t="s">
        <v>16615</v>
      </c>
      <c r="K326" t="s">
        <v>16616</v>
      </c>
      <c r="L326" t="s">
        <v>16617</v>
      </c>
      <c r="M326" t="s">
        <v>16618</v>
      </c>
      <c r="N326" t="s">
        <v>16619</v>
      </c>
      <c r="O326" t="s">
        <v>16620</v>
      </c>
      <c r="P326" t="s">
        <v>16621</v>
      </c>
      <c r="Q326" t="s">
        <v>6519</v>
      </c>
      <c r="R326">
        <v>68</v>
      </c>
      <c r="S326">
        <v>-1</v>
      </c>
      <c r="T326" t="s">
        <v>273</v>
      </c>
      <c r="U326" s="1">
        <v>41080</v>
      </c>
      <c r="V326" t="s">
        <v>260</v>
      </c>
      <c r="W326" t="s">
        <v>32</v>
      </c>
      <c r="X326" t="s">
        <v>244</v>
      </c>
      <c r="Y326" t="s">
        <v>245</v>
      </c>
      <c r="Z326" t="s">
        <v>32</v>
      </c>
      <c r="AA326" t="s">
        <v>51</v>
      </c>
      <c r="AB326" t="s">
        <v>276</v>
      </c>
      <c r="AC326" t="s">
        <v>71</v>
      </c>
      <c r="AD326" t="s">
        <v>168</v>
      </c>
      <c r="AE326" t="s">
        <v>54</v>
      </c>
    </row>
    <row r="327" spans="1:31" x14ac:dyDescent="0.2">
      <c r="A327">
        <v>22</v>
      </c>
      <c r="B327" t="s">
        <v>620</v>
      </c>
      <c r="C327" t="s">
        <v>155</v>
      </c>
      <c r="D327" t="s">
        <v>33</v>
      </c>
      <c r="E327" t="s">
        <v>170</v>
      </c>
      <c r="F327" t="s">
        <v>35</v>
      </c>
      <c r="G327" t="s">
        <v>16966</v>
      </c>
      <c r="H327" t="s">
        <v>16967</v>
      </c>
      <c r="I327" t="s">
        <v>16968</v>
      </c>
      <c r="J327" t="s">
        <v>16969</v>
      </c>
      <c r="K327" t="s">
        <v>16970</v>
      </c>
      <c r="L327" t="s">
        <v>16971</v>
      </c>
      <c r="M327" t="s">
        <v>16972</v>
      </c>
      <c r="N327" t="s">
        <v>16973</v>
      </c>
      <c r="O327" t="s">
        <v>32</v>
      </c>
      <c r="P327" t="s">
        <v>16974</v>
      </c>
      <c r="Q327" t="s">
        <v>1349</v>
      </c>
      <c r="R327">
        <v>68</v>
      </c>
      <c r="S327">
        <v>20000</v>
      </c>
      <c r="T327" t="s">
        <v>446</v>
      </c>
      <c r="U327" s="1">
        <v>41090</v>
      </c>
      <c r="V327" t="s">
        <v>48</v>
      </c>
      <c r="W327" t="s">
        <v>92</v>
      </c>
      <c r="X327" t="s">
        <v>49</v>
      </c>
      <c r="Y327" t="s">
        <v>32</v>
      </c>
      <c r="Z327" t="s">
        <v>32</v>
      </c>
      <c r="AA327" t="s">
        <v>69</v>
      </c>
      <c r="AB327" t="s">
        <v>1243</v>
      </c>
      <c r="AC327" t="s">
        <v>32</v>
      </c>
      <c r="AD327" t="s">
        <v>95</v>
      </c>
      <c r="AE327" t="s">
        <v>54</v>
      </c>
    </row>
    <row r="328" spans="1:31" x14ac:dyDescent="0.2">
      <c r="A328">
        <v>22</v>
      </c>
      <c r="B328" t="s">
        <v>55</v>
      </c>
      <c r="C328" t="s">
        <v>155</v>
      </c>
      <c r="D328" t="s">
        <v>33</v>
      </c>
      <c r="E328" t="s">
        <v>170</v>
      </c>
      <c r="F328" t="s">
        <v>35</v>
      </c>
      <c r="G328" t="s">
        <v>17020</v>
      </c>
      <c r="H328" t="s">
        <v>17021</v>
      </c>
      <c r="I328" t="e">
        <f>-identifying themes/symbols/undercurrents  -finding things to laugh at  -coming up with crazy ideas  -holding my liquor  -going on adventures  -using grammar correctly</f>
        <v>#NAME?</v>
      </c>
      <c r="J328" t="s">
        <v>17022</v>
      </c>
      <c r="K328" t="s">
        <v>17023</v>
      </c>
      <c r="L328" t="s">
        <v>17024</v>
      </c>
      <c r="M328" t="s">
        <v>17025</v>
      </c>
      <c r="N328" t="s">
        <v>17026</v>
      </c>
      <c r="O328" t="s">
        <v>17027</v>
      </c>
      <c r="P328" t="s">
        <v>17028</v>
      </c>
      <c r="Q328" t="s">
        <v>75</v>
      </c>
      <c r="R328">
        <v>66</v>
      </c>
      <c r="S328">
        <v>20000</v>
      </c>
      <c r="T328" t="s">
        <v>47</v>
      </c>
      <c r="U328" s="1">
        <v>41085</v>
      </c>
      <c r="V328" t="s">
        <v>48</v>
      </c>
      <c r="W328" t="s">
        <v>92</v>
      </c>
      <c r="X328" t="s">
        <v>49</v>
      </c>
      <c r="Y328" t="s">
        <v>32</v>
      </c>
      <c r="Z328" t="s">
        <v>205</v>
      </c>
      <c r="AA328" t="s">
        <v>51</v>
      </c>
      <c r="AB328" t="s">
        <v>379</v>
      </c>
      <c r="AC328" t="s">
        <v>170</v>
      </c>
      <c r="AD328" t="s">
        <v>17029</v>
      </c>
      <c r="AE328" t="s">
        <v>54</v>
      </c>
    </row>
    <row r="329" spans="1:31" x14ac:dyDescent="0.2">
      <c r="A329">
        <v>22</v>
      </c>
      <c r="B329" t="s">
        <v>112</v>
      </c>
      <c r="C329" t="s">
        <v>83</v>
      </c>
      <c r="D329" t="s">
        <v>33</v>
      </c>
      <c r="E329" t="s">
        <v>170</v>
      </c>
      <c r="F329" t="s">
        <v>35</v>
      </c>
      <c r="G329" t="s">
        <v>17145</v>
      </c>
      <c r="H329" t="s">
        <v>17146</v>
      </c>
      <c r="I329" t="s">
        <v>17147</v>
      </c>
      <c r="J329" t="s">
        <v>17148</v>
      </c>
      <c r="K329" t="s">
        <v>17149</v>
      </c>
      <c r="L329" t="s">
        <v>17150</v>
      </c>
      <c r="M329" t="s">
        <v>17151</v>
      </c>
      <c r="N329" t="s">
        <v>17152</v>
      </c>
      <c r="O329" t="s">
        <v>17153</v>
      </c>
      <c r="P329" t="s">
        <v>17154</v>
      </c>
      <c r="Q329" t="s">
        <v>67</v>
      </c>
      <c r="R329">
        <v>67</v>
      </c>
      <c r="S329">
        <v>-1</v>
      </c>
      <c r="T329" t="s">
        <v>273</v>
      </c>
      <c r="U329" s="1">
        <v>41082</v>
      </c>
      <c r="V329" t="s">
        <v>260</v>
      </c>
      <c r="W329" t="s">
        <v>32</v>
      </c>
      <c r="X329" t="s">
        <v>398</v>
      </c>
      <c r="Y329" t="s">
        <v>32</v>
      </c>
      <c r="Z329" t="s">
        <v>32</v>
      </c>
      <c r="AA329" t="s">
        <v>69</v>
      </c>
      <c r="AB329" t="s">
        <v>1909</v>
      </c>
      <c r="AC329" t="s">
        <v>32</v>
      </c>
      <c r="AD329" t="s">
        <v>1419</v>
      </c>
      <c r="AE329" t="s">
        <v>54</v>
      </c>
    </row>
    <row r="330" spans="1:31" x14ac:dyDescent="0.2">
      <c r="A330">
        <v>22</v>
      </c>
      <c r="B330" t="s">
        <v>620</v>
      </c>
      <c r="C330" t="s">
        <v>83</v>
      </c>
      <c r="D330" t="s">
        <v>33</v>
      </c>
      <c r="E330" t="s">
        <v>32</v>
      </c>
      <c r="F330" t="s">
        <v>35</v>
      </c>
      <c r="G330" t="s">
        <v>17174</v>
      </c>
      <c r="H330" t="s">
        <v>17175</v>
      </c>
      <c r="I330" t="s">
        <v>32</v>
      </c>
      <c r="J330" t="s">
        <v>142</v>
      </c>
      <c r="K330" t="s">
        <v>32</v>
      </c>
      <c r="L330" t="s">
        <v>17176</v>
      </c>
      <c r="M330" t="s">
        <v>32</v>
      </c>
      <c r="N330" t="s">
        <v>32</v>
      </c>
      <c r="O330" t="s">
        <v>32</v>
      </c>
      <c r="P330" t="s">
        <v>123</v>
      </c>
      <c r="Q330" t="s">
        <v>4235</v>
      </c>
      <c r="R330">
        <v>63</v>
      </c>
      <c r="S330">
        <v>-1</v>
      </c>
      <c r="T330" t="s">
        <v>163</v>
      </c>
      <c r="U330" s="1">
        <v>40810</v>
      </c>
      <c r="V330" t="s">
        <v>48</v>
      </c>
      <c r="W330" t="s">
        <v>32</v>
      </c>
      <c r="X330" t="s">
        <v>49</v>
      </c>
      <c r="Y330" t="s">
        <v>93</v>
      </c>
      <c r="Z330" t="s">
        <v>32</v>
      </c>
      <c r="AA330" t="s">
        <v>69</v>
      </c>
      <c r="AB330" t="s">
        <v>167</v>
      </c>
      <c r="AC330" t="s">
        <v>248</v>
      </c>
      <c r="AD330" t="s">
        <v>332</v>
      </c>
      <c r="AE330" t="s">
        <v>54</v>
      </c>
    </row>
    <row r="331" spans="1:31" x14ac:dyDescent="0.2">
      <c r="A331">
        <v>22</v>
      </c>
      <c r="B331" t="s">
        <v>169</v>
      </c>
      <c r="C331" t="s">
        <v>155</v>
      </c>
      <c r="D331" t="s">
        <v>33</v>
      </c>
      <c r="E331" t="s">
        <v>32</v>
      </c>
      <c r="F331" t="s">
        <v>221</v>
      </c>
      <c r="G331" t="s">
        <v>17269</v>
      </c>
      <c r="H331" t="s">
        <v>17270</v>
      </c>
      <c r="I331" t="s">
        <v>17271</v>
      </c>
      <c r="J331" t="s">
        <v>17272</v>
      </c>
      <c r="K331" t="s">
        <v>17273</v>
      </c>
      <c r="L331" t="s">
        <v>17274</v>
      </c>
      <c r="M331" t="s">
        <v>32</v>
      </c>
      <c r="N331" t="s">
        <v>17275</v>
      </c>
      <c r="O331" t="s">
        <v>17276</v>
      </c>
      <c r="P331" t="s">
        <v>17277</v>
      </c>
      <c r="Q331" t="s">
        <v>75</v>
      </c>
      <c r="R331">
        <v>75</v>
      </c>
      <c r="S331">
        <v>20000</v>
      </c>
      <c r="T331" t="s">
        <v>91</v>
      </c>
      <c r="U331" s="1">
        <v>41088</v>
      </c>
      <c r="V331" t="s">
        <v>3194</v>
      </c>
      <c r="W331" t="s">
        <v>32</v>
      </c>
      <c r="X331" t="s">
        <v>49</v>
      </c>
      <c r="Y331" t="s">
        <v>435</v>
      </c>
      <c r="Z331" t="s">
        <v>298</v>
      </c>
      <c r="AA331" t="s">
        <v>51</v>
      </c>
      <c r="AB331" t="s">
        <v>379</v>
      </c>
      <c r="AC331" t="s">
        <v>32</v>
      </c>
      <c r="AD331" t="s">
        <v>332</v>
      </c>
      <c r="AE331" t="s">
        <v>54</v>
      </c>
    </row>
    <row r="332" spans="1:31" x14ac:dyDescent="0.2">
      <c r="A332">
        <v>22</v>
      </c>
      <c r="B332" t="s">
        <v>2255</v>
      </c>
      <c r="C332" t="s">
        <v>113</v>
      </c>
      <c r="D332" t="s">
        <v>98</v>
      </c>
      <c r="E332" t="s">
        <v>34</v>
      </c>
      <c r="F332" t="s">
        <v>221</v>
      </c>
      <c r="G332" t="s">
        <v>17304</v>
      </c>
      <c r="H332" t="s">
        <v>17305</v>
      </c>
      <c r="I332" t="s">
        <v>17306</v>
      </c>
      <c r="J332" t="s">
        <v>17307</v>
      </c>
      <c r="K332" t="s">
        <v>17308</v>
      </c>
      <c r="L332" t="s">
        <v>17309</v>
      </c>
      <c r="M332" t="s">
        <v>17310</v>
      </c>
      <c r="N332" t="s">
        <v>17311</v>
      </c>
      <c r="O332" t="s">
        <v>17312</v>
      </c>
      <c r="P332" t="s">
        <v>17313</v>
      </c>
      <c r="Q332" t="s">
        <v>321</v>
      </c>
      <c r="R332">
        <v>69</v>
      </c>
      <c r="S332">
        <v>30000</v>
      </c>
      <c r="T332" t="s">
        <v>231</v>
      </c>
      <c r="U332" s="1">
        <v>41089</v>
      </c>
      <c r="V332" t="s">
        <v>822</v>
      </c>
      <c r="W332" t="s">
        <v>32</v>
      </c>
      <c r="X332" t="s">
        <v>49</v>
      </c>
      <c r="Y332" t="s">
        <v>495</v>
      </c>
      <c r="Z332" t="s">
        <v>218</v>
      </c>
      <c r="AA332" t="s">
        <v>51</v>
      </c>
      <c r="AB332" t="s">
        <v>562</v>
      </c>
      <c r="AC332" t="s">
        <v>71</v>
      </c>
      <c r="AD332" t="s">
        <v>95</v>
      </c>
      <c r="AE332" t="s">
        <v>54</v>
      </c>
    </row>
    <row r="333" spans="1:31" x14ac:dyDescent="0.2">
      <c r="A333">
        <v>22</v>
      </c>
      <c r="B333" t="s">
        <v>96</v>
      </c>
      <c r="C333" t="s">
        <v>155</v>
      </c>
      <c r="D333" t="s">
        <v>33</v>
      </c>
      <c r="E333" t="s">
        <v>34</v>
      </c>
      <c r="F333" t="s">
        <v>32</v>
      </c>
      <c r="G333" t="s">
        <v>17352</v>
      </c>
      <c r="H333" t="s">
        <v>17353</v>
      </c>
      <c r="I333" t="s">
        <v>17354</v>
      </c>
      <c r="J333" t="s">
        <v>17355</v>
      </c>
      <c r="K333" t="s">
        <v>17356</v>
      </c>
      <c r="L333" t="s">
        <v>32</v>
      </c>
      <c r="M333" t="s">
        <v>17357</v>
      </c>
      <c r="N333" t="s">
        <v>17358</v>
      </c>
      <c r="O333" t="s">
        <v>32</v>
      </c>
      <c r="P333" t="s">
        <v>17359</v>
      </c>
      <c r="Q333" t="s">
        <v>108</v>
      </c>
      <c r="R333">
        <v>67</v>
      </c>
      <c r="S333">
        <v>-1</v>
      </c>
      <c r="T333" t="s">
        <v>273</v>
      </c>
      <c r="U333" s="1">
        <v>41073</v>
      </c>
      <c r="V333" t="s">
        <v>48</v>
      </c>
      <c r="W333" t="s">
        <v>92</v>
      </c>
      <c r="X333" t="s">
        <v>49</v>
      </c>
      <c r="Y333" t="s">
        <v>93</v>
      </c>
      <c r="Z333" t="s">
        <v>388</v>
      </c>
      <c r="AA333" t="s">
        <v>69</v>
      </c>
      <c r="AB333" t="s">
        <v>124</v>
      </c>
      <c r="AC333" t="s">
        <v>71</v>
      </c>
      <c r="AD333" t="s">
        <v>500</v>
      </c>
      <c r="AE333" t="s">
        <v>54</v>
      </c>
    </row>
    <row r="334" spans="1:31" x14ac:dyDescent="0.2">
      <c r="A334">
        <v>22</v>
      </c>
      <c r="B334" t="s">
        <v>400</v>
      </c>
      <c r="C334" t="s">
        <v>155</v>
      </c>
      <c r="D334" t="s">
        <v>98</v>
      </c>
      <c r="E334" t="s">
        <v>170</v>
      </c>
      <c r="F334" t="s">
        <v>35</v>
      </c>
      <c r="G334" t="s">
        <v>17768</v>
      </c>
      <c r="H334" t="s">
        <v>17769</v>
      </c>
      <c r="I334" t="s">
        <v>17770</v>
      </c>
      <c r="J334" t="s">
        <v>8108</v>
      </c>
      <c r="K334" t="s">
        <v>17771</v>
      </c>
      <c r="L334" t="s">
        <v>17772</v>
      </c>
      <c r="M334" t="s">
        <v>17773</v>
      </c>
      <c r="N334" t="s">
        <v>17774</v>
      </c>
      <c r="O334" t="s">
        <v>17775</v>
      </c>
      <c r="P334" t="s">
        <v>17776</v>
      </c>
      <c r="Q334" t="s">
        <v>75</v>
      </c>
      <c r="R334">
        <v>64</v>
      </c>
      <c r="S334">
        <v>-1</v>
      </c>
      <c r="T334" t="s">
        <v>273</v>
      </c>
      <c r="U334" s="1">
        <v>41089</v>
      </c>
      <c r="V334" t="s">
        <v>48</v>
      </c>
      <c r="W334" t="s">
        <v>32</v>
      </c>
      <c r="X334" t="s">
        <v>49</v>
      </c>
      <c r="Y334" t="s">
        <v>93</v>
      </c>
      <c r="Z334" t="s">
        <v>388</v>
      </c>
      <c r="AA334" t="s">
        <v>51</v>
      </c>
      <c r="AB334" t="s">
        <v>124</v>
      </c>
      <c r="AC334" t="s">
        <v>248</v>
      </c>
      <c r="AD334" t="s">
        <v>168</v>
      </c>
      <c r="AE334" t="s">
        <v>54</v>
      </c>
    </row>
    <row r="335" spans="1:31" x14ac:dyDescent="0.2">
      <c r="A335">
        <v>22</v>
      </c>
      <c r="B335" t="s">
        <v>112</v>
      </c>
      <c r="C335" t="s">
        <v>32</v>
      </c>
      <c r="D335" t="s">
        <v>98</v>
      </c>
      <c r="E335" t="s">
        <v>170</v>
      </c>
      <c r="F335" t="s">
        <v>35</v>
      </c>
      <c r="G335" t="s">
        <v>17892</v>
      </c>
      <c r="H335" t="s">
        <v>17893</v>
      </c>
      <c r="I335" t="s">
        <v>17894</v>
      </c>
      <c r="J335" t="s">
        <v>17895</v>
      </c>
      <c r="K335" t="s">
        <v>17896</v>
      </c>
      <c r="L335" t="s">
        <v>17897</v>
      </c>
      <c r="M335" t="s">
        <v>17898</v>
      </c>
      <c r="N335" t="s">
        <v>17899</v>
      </c>
      <c r="O335" t="s">
        <v>17900</v>
      </c>
      <c r="P335" t="s">
        <v>17901</v>
      </c>
      <c r="Q335" t="s">
        <v>75</v>
      </c>
      <c r="R335">
        <v>67</v>
      </c>
      <c r="S335">
        <v>-1</v>
      </c>
      <c r="T335" t="s">
        <v>273</v>
      </c>
      <c r="U335" s="1">
        <v>41090</v>
      </c>
      <c r="V335" t="s">
        <v>48</v>
      </c>
      <c r="W335" t="s">
        <v>32</v>
      </c>
      <c r="X335" t="s">
        <v>49</v>
      </c>
      <c r="Y335" t="s">
        <v>32</v>
      </c>
      <c r="Z335" t="s">
        <v>32</v>
      </c>
      <c r="AA335" t="s">
        <v>69</v>
      </c>
      <c r="AB335" t="s">
        <v>32</v>
      </c>
      <c r="AC335" t="s">
        <v>32</v>
      </c>
      <c r="AD335" t="s">
        <v>95</v>
      </c>
      <c r="AE335" t="s">
        <v>54</v>
      </c>
    </row>
    <row r="336" spans="1:31" x14ac:dyDescent="0.2">
      <c r="A336">
        <v>22</v>
      </c>
      <c r="B336" t="s">
        <v>169</v>
      </c>
      <c r="C336" t="s">
        <v>32</v>
      </c>
      <c r="D336" t="s">
        <v>501</v>
      </c>
      <c r="E336" t="s">
        <v>32</v>
      </c>
      <c r="F336" t="s">
        <v>32</v>
      </c>
      <c r="G336" t="s">
        <v>17902</v>
      </c>
      <c r="H336" t="s">
        <v>17903</v>
      </c>
      <c r="I336" t="s">
        <v>17904</v>
      </c>
      <c r="J336" t="s">
        <v>17905</v>
      </c>
      <c r="K336" t="s">
        <v>17906</v>
      </c>
      <c r="L336" t="s">
        <v>17907</v>
      </c>
      <c r="M336" t="s">
        <v>17908</v>
      </c>
      <c r="N336" t="s">
        <v>17909</v>
      </c>
      <c r="O336" t="s">
        <v>17910</v>
      </c>
      <c r="P336" t="s">
        <v>17911</v>
      </c>
      <c r="Q336" t="s">
        <v>75</v>
      </c>
      <c r="R336">
        <v>67</v>
      </c>
      <c r="S336">
        <v>-1</v>
      </c>
      <c r="T336" t="s">
        <v>32</v>
      </c>
      <c r="U336" s="1">
        <v>41089</v>
      </c>
      <c r="V336" t="s">
        <v>48</v>
      </c>
      <c r="W336" t="s">
        <v>32</v>
      </c>
      <c r="X336" t="s">
        <v>49</v>
      </c>
      <c r="Y336" t="s">
        <v>93</v>
      </c>
      <c r="Z336" t="s">
        <v>246</v>
      </c>
      <c r="AA336" t="s">
        <v>51</v>
      </c>
      <c r="AB336" t="s">
        <v>344</v>
      </c>
      <c r="AC336" t="s">
        <v>71</v>
      </c>
      <c r="AD336" t="s">
        <v>2149</v>
      </c>
      <c r="AE336" t="s">
        <v>54</v>
      </c>
    </row>
    <row r="337" spans="1:31" x14ac:dyDescent="0.2">
      <c r="A337">
        <v>22</v>
      </c>
      <c r="B337" t="s">
        <v>169</v>
      </c>
      <c r="C337" t="s">
        <v>278</v>
      </c>
      <c r="D337" t="s">
        <v>33</v>
      </c>
      <c r="E337" t="s">
        <v>34</v>
      </c>
      <c r="F337" t="s">
        <v>32</v>
      </c>
      <c r="G337" t="s">
        <v>32</v>
      </c>
      <c r="H337" t="s">
        <v>32</v>
      </c>
      <c r="I337" t="s">
        <v>32</v>
      </c>
      <c r="J337" t="s">
        <v>32</v>
      </c>
      <c r="K337" t="s">
        <v>32</v>
      </c>
      <c r="L337" t="s">
        <v>32</v>
      </c>
      <c r="M337" t="s">
        <v>32</v>
      </c>
      <c r="N337" t="s">
        <v>32</v>
      </c>
      <c r="O337" t="s">
        <v>32</v>
      </c>
      <c r="P337" t="s">
        <v>32</v>
      </c>
      <c r="Q337" t="s">
        <v>75</v>
      </c>
      <c r="R337">
        <v>75</v>
      </c>
      <c r="S337">
        <v>-1</v>
      </c>
      <c r="T337" t="s">
        <v>331</v>
      </c>
      <c r="U337" s="1">
        <v>41085</v>
      </c>
      <c r="V337" t="s">
        <v>48</v>
      </c>
      <c r="W337" t="s">
        <v>92</v>
      </c>
      <c r="X337" t="s">
        <v>49</v>
      </c>
      <c r="Y337" t="s">
        <v>32</v>
      </c>
      <c r="Z337" t="s">
        <v>32</v>
      </c>
      <c r="AA337" t="s">
        <v>51</v>
      </c>
      <c r="AB337" t="s">
        <v>32</v>
      </c>
      <c r="AC337" t="s">
        <v>71</v>
      </c>
      <c r="AD337" t="s">
        <v>95</v>
      </c>
      <c r="AE337" t="s">
        <v>54</v>
      </c>
    </row>
    <row r="338" spans="1:31" x14ac:dyDescent="0.2">
      <c r="A338">
        <v>22</v>
      </c>
      <c r="B338" t="s">
        <v>96</v>
      </c>
      <c r="C338" t="s">
        <v>32</v>
      </c>
      <c r="D338" t="s">
        <v>33</v>
      </c>
      <c r="E338" t="s">
        <v>32</v>
      </c>
      <c r="F338" t="s">
        <v>1139</v>
      </c>
      <c r="G338" t="s">
        <v>18082</v>
      </c>
      <c r="H338" t="s">
        <v>18083</v>
      </c>
      <c r="I338" t="e">
        <f>-being myself.  -making people laugh and cracking jokes.  -getting along with anyone and everyone.  -not judging someone right away.</f>
        <v>#NAME?</v>
      </c>
      <c r="J338" t="s">
        <v>18084</v>
      </c>
      <c r="K338" t="s">
        <v>18085</v>
      </c>
      <c r="L338" t="s">
        <v>18086</v>
      </c>
      <c r="M338" t="s">
        <v>18087</v>
      </c>
      <c r="N338" t="s">
        <v>18088</v>
      </c>
      <c r="O338" t="s">
        <v>18089</v>
      </c>
      <c r="P338" t="s">
        <v>18090</v>
      </c>
      <c r="Q338" t="s">
        <v>588</v>
      </c>
      <c r="R338">
        <v>64</v>
      </c>
      <c r="S338">
        <v>-1</v>
      </c>
      <c r="T338" t="s">
        <v>32</v>
      </c>
      <c r="U338" s="1">
        <v>40785</v>
      </c>
      <c r="V338" t="s">
        <v>607</v>
      </c>
      <c r="W338" t="s">
        <v>32</v>
      </c>
      <c r="X338" t="s">
        <v>49</v>
      </c>
      <c r="Y338" t="s">
        <v>261</v>
      </c>
      <c r="Z338" t="s">
        <v>32</v>
      </c>
      <c r="AA338" t="s">
        <v>51</v>
      </c>
      <c r="AB338" t="s">
        <v>690</v>
      </c>
      <c r="AC338" t="s">
        <v>71</v>
      </c>
      <c r="AD338" t="s">
        <v>95</v>
      </c>
      <c r="AE338" t="s">
        <v>54</v>
      </c>
    </row>
    <row r="339" spans="1:31" x14ac:dyDescent="0.2">
      <c r="A339">
        <v>22</v>
      </c>
      <c r="B339" t="s">
        <v>96</v>
      </c>
      <c r="C339" t="s">
        <v>155</v>
      </c>
      <c r="D339" t="s">
        <v>33</v>
      </c>
      <c r="E339" t="s">
        <v>170</v>
      </c>
      <c r="F339" t="s">
        <v>35</v>
      </c>
      <c r="G339" t="s">
        <v>18171</v>
      </c>
      <c r="H339" t="s">
        <v>18172</v>
      </c>
      <c r="I339" t="s">
        <v>32</v>
      </c>
      <c r="J339" t="s">
        <v>32</v>
      </c>
      <c r="K339" t="s">
        <v>18173</v>
      </c>
      <c r="L339" t="s">
        <v>32</v>
      </c>
      <c r="M339" t="s">
        <v>18174</v>
      </c>
      <c r="N339" t="s">
        <v>32</v>
      </c>
      <c r="O339" t="s">
        <v>18175</v>
      </c>
      <c r="P339" t="s">
        <v>18176</v>
      </c>
      <c r="Q339" t="s">
        <v>32</v>
      </c>
      <c r="R339">
        <v>67</v>
      </c>
      <c r="S339">
        <v>20000</v>
      </c>
      <c r="T339" t="s">
        <v>273</v>
      </c>
      <c r="U339" s="1">
        <v>41083</v>
      </c>
      <c r="V339" t="s">
        <v>662</v>
      </c>
      <c r="W339" t="s">
        <v>32</v>
      </c>
      <c r="X339" t="s">
        <v>398</v>
      </c>
      <c r="Y339" t="s">
        <v>93</v>
      </c>
      <c r="Z339" t="s">
        <v>32</v>
      </c>
      <c r="AA339" t="s">
        <v>69</v>
      </c>
      <c r="AB339" t="s">
        <v>271</v>
      </c>
      <c r="AC339" t="s">
        <v>111</v>
      </c>
      <c r="AD339" t="s">
        <v>18177</v>
      </c>
      <c r="AE339" t="s">
        <v>2899</v>
      </c>
    </row>
    <row r="340" spans="1:31" x14ac:dyDescent="0.2">
      <c r="A340">
        <v>22</v>
      </c>
      <c r="B340" t="s">
        <v>620</v>
      </c>
      <c r="C340" t="s">
        <v>155</v>
      </c>
      <c r="D340" t="s">
        <v>33</v>
      </c>
      <c r="E340" t="s">
        <v>170</v>
      </c>
      <c r="F340" t="s">
        <v>35</v>
      </c>
      <c r="G340" t="s">
        <v>18198</v>
      </c>
      <c r="H340" t="s">
        <v>18199</v>
      </c>
      <c r="I340" t="s">
        <v>18200</v>
      </c>
      <c r="J340" t="s">
        <v>6869</v>
      </c>
      <c r="K340" t="s">
        <v>18201</v>
      </c>
      <c r="L340" t="s">
        <v>18202</v>
      </c>
      <c r="M340" t="s">
        <v>18203</v>
      </c>
      <c r="N340" t="s">
        <v>18204</v>
      </c>
      <c r="O340" t="s">
        <v>18205</v>
      </c>
      <c r="P340" t="s">
        <v>18206</v>
      </c>
      <c r="Q340" t="s">
        <v>924</v>
      </c>
      <c r="R340">
        <v>67</v>
      </c>
      <c r="S340">
        <v>-1</v>
      </c>
      <c r="T340" t="s">
        <v>273</v>
      </c>
      <c r="U340" s="1">
        <v>41085</v>
      </c>
      <c r="V340" t="s">
        <v>48</v>
      </c>
      <c r="W340" t="s">
        <v>32</v>
      </c>
      <c r="X340" t="s">
        <v>49</v>
      </c>
      <c r="Y340" t="s">
        <v>32</v>
      </c>
      <c r="Z340" t="s">
        <v>218</v>
      </c>
      <c r="AA340" t="s">
        <v>69</v>
      </c>
      <c r="AB340" t="s">
        <v>1909</v>
      </c>
      <c r="AC340" t="s">
        <v>71</v>
      </c>
      <c r="AD340" t="s">
        <v>95</v>
      </c>
      <c r="AE340" t="s">
        <v>54</v>
      </c>
    </row>
    <row r="341" spans="1:31" x14ac:dyDescent="0.2">
      <c r="A341">
        <v>22</v>
      </c>
      <c r="B341" t="s">
        <v>32</v>
      </c>
      <c r="C341" t="s">
        <v>113</v>
      </c>
      <c r="D341" t="s">
        <v>33</v>
      </c>
      <c r="E341" t="s">
        <v>34</v>
      </c>
      <c r="F341" t="s">
        <v>368</v>
      </c>
      <c r="G341" t="s">
        <v>18511</v>
      </c>
      <c r="H341" t="s">
        <v>18512</v>
      </c>
      <c r="I341" t="s">
        <v>18513</v>
      </c>
      <c r="J341" t="s">
        <v>1760</v>
      </c>
      <c r="K341" t="s">
        <v>18514</v>
      </c>
      <c r="L341" t="s">
        <v>18515</v>
      </c>
      <c r="M341" t="s">
        <v>18516</v>
      </c>
      <c r="N341" t="s">
        <v>18517</v>
      </c>
      <c r="O341" t="s">
        <v>18518</v>
      </c>
      <c r="P341" t="s">
        <v>18519</v>
      </c>
      <c r="Q341" t="s">
        <v>831</v>
      </c>
      <c r="R341">
        <v>62</v>
      </c>
      <c r="S341">
        <v>-1</v>
      </c>
      <c r="T341" t="s">
        <v>273</v>
      </c>
      <c r="U341" s="1">
        <v>41085</v>
      </c>
      <c r="V341" t="s">
        <v>48</v>
      </c>
      <c r="W341" t="s">
        <v>32</v>
      </c>
      <c r="X341" t="s">
        <v>49</v>
      </c>
      <c r="Y341" t="s">
        <v>150</v>
      </c>
      <c r="Z341" t="s">
        <v>5721</v>
      </c>
      <c r="AA341" t="s">
        <v>69</v>
      </c>
      <c r="AB341" t="s">
        <v>852</v>
      </c>
      <c r="AC341" t="s">
        <v>111</v>
      </c>
      <c r="AD341" t="s">
        <v>10587</v>
      </c>
      <c r="AE341" t="s">
        <v>54</v>
      </c>
    </row>
    <row r="342" spans="1:31" x14ac:dyDescent="0.2">
      <c r="A342">
        <v>22</v>
      </c>
      <c r="B342" t="s">
        <v>96</v>
      </c>
      <c r="C342" t="s">
        <v>32</v>
      </c>
      <c r="D342" t="s">
        <v>32</v>
      </c>
      <c r="E342" t="s">
        <v>34</v>
      </c>
      <c r="F342" t="s">
        <v>32</v>
      </c>
      <c r="G342" t="s">
        <v>18750</v>
      </c>
      <c r="H342" t="s">
        <v>18751</v>
      </c>
      <c r="I342" t="s">
        <v>32</v>
      </c>
      <c r="J342" t="s">
        <v>18752</v>
      </c>
      <c r="K342" t="s">
        <v>32</v>
      </c>
      <c r="L342" t="s">
        <v>32</v>
      </c>
      <c r="M342" t="s">
        <v>18753</v>
      </c>
      <c r="N342" t="s">
        <v>32</v>
      </c>
      <c r="O342" t="s">
        <v>2666</v>
      </c>
      <c r="P342" t="s">
        <v>18754</v>
      </c>
      <c r="Q342" t="s">
        <v>321</v>
      </c>
      <c r="R342">
        <v>65</v>
      </c>
      <c r="S342">
        <v>-1</v>
      </c>
      <c r="T342" t="s">
        <v>32</v>
      </c>
      <c r="U342" s="1">
        <v>40817</v>
      </c>
      <c r="V342" t="s">
        <v>164</v>
      </c>
      <c r="W342" t="s">
        <v>32</v>
      </c>
      <c r="X342" t="s">
        <v>49</v>
      </c>
      <c r="Y342" t="s">
        <v>32</v>
      </c>
      <c r="Z342" t="s">
        <v>32</v>
      </c>
      <c r="AA342" t="s">
        <v>51</v>
      </c>
      <c r="AB342" t="s">
        <v>32</v>
      </c>
      <c r="AC342" t="s">
        <v>32</v>
      </c>
      <c r="AD342" t="s">
        <v>95</v>
      </c>
      <c r="AE342" t="s">
        <v>54</v>
      </c>
    </row>
    <row r="343" spans="1:31" x14ac:dyDescent="0.2">
      <c r="A343">
        <v>22</v>
      </c>
      <c r="B343" t="s">
        <v>96</v>
      </c>
      <c r="C343" t="s">
        <v>113</v>
      </c>
      <c r="D343" t="s">
        <v>33</v>
      </c>
      <c r="E343" t="s">
        <v>34</v>
      </c>
      <c r="F343" t="s">
        <v>1394</v>
      </c>
      <c r="G343" t="s">
        <v>18798</v>
      </c>
      <c r="H343" t="s">
        <v>18799</v>
      </c>
      <c r="I343" t="s">
        <v>18800</v>
      </c>
      <c r="J343" t="s">
        <v>18801</v>
      </c>
      <c r="K343" t="s">
        <v>18802</v>
      </c>
      <c r="L343" t="s">
        <v>18803</v>
      </c>
      <c r="M343" t="s">
        <v>18804</v>
      </c>
      <c r="N343" t="s">
        <v>18805</v>
      </c>
      <c r="O343" t="s">
        <v>18806</v>
      </c>
      <c r="P343" t="s">
        <v>18807</v>
      </c>
      <c r="Q343" t="s">
        <v>75</v>
      </c>
      <c r="R343">
        <v>74</v>
      </c>
      <c r="S343">
        <v>-1</v>
      </c>
      <c r="T343" t="s">
        <v>76</v>
      </c>
      <c r="U343" s="1">
        <v>41088</v>
      </c>
      <c r="V343" t="s">
        <v>48</v>
      </c>
      <c r="W343" t="s">
        <v>92</v>
      </c>
      <c r="X343" t="s">
        <v>49</v>
      </c>
      <c r="Y343" t="s">
        <v>32</v>
      </c>
      <c r="Z343" t="s">
        <v>50</v>
      </c>
      <c r="AA343" t="s">
        <v>51</v>
      </c>
      <c r="AB343" t="s">
        <v>206</v>
      </c>
      <c r="AC343" t="s">
        <v>248</v>
      </c>
      <c r="AD343" t="s">
        <v>95</v>
      </c>
      <c r="AE343" t="s">
        <v>54</v>
      </c>
    </row>
    <row r="344" spans="1:31" x14ac:dyDescent="0.2">
      <c r="A344">
        <v>22</v>
      </c>
      <c r="B344" t="s">
        <v>31</v>
      </c>
      <c r="C344" t="s">
        <v>32</v>
      </c>
      <c r="D344" t="s">
        <v>98</v>
      </c>
      <c r="E344" t="s">
        <v>170</v>
      </c>
      <c r="F344" t="s">
        <v>773</v>
      </c>
      <c r="G344" t="s">
        <v>18876</v>
      </c>
      <c r="H344" t="s">
        <v>18877</v>
      </c>
      <c r="I344" t="s">
        <v>18878</v>
      </c>
      <c r="J344" t="s">
        <v>18879</v>
      </c>
      <c r="K344" t="s">
        <v>18880</v>
      </c>
      <c r="L344" t="s">
        <v>18881</v>
      </c>
      <c r="M344" t="s">
        <v>18882</v>
      </c>
      <c r="N344" t="s">
        <v>18883</v>
      </c>
      <c r="O344" t="s">
        <v>18884</v>
      </c>
      <c r="P344" t="s">
        <v>18885</v>
      </c>
      <c r="Q344" t="s">
        <v>924</v>
      </c>
      <c r="R344">
        <v>73</v>
      </c>
      <c r="S344">
        <v>-1</v>
      </c>
      <c r="T344" t="s">
        <v>32</v>
      </c>
      <c r="U344" s="1">
        <v>41090</v>
      </c>
      <c r="V344" t="s">
        <v>164</v>
      </c>
      <c r="W344" t="s">
        <v>32</v>
      </c>
      <c r="X344" t="s">
        <v>49</v>
      </c>
      <c r="Y344" t="s">
        <v>32</v>
      </c>
      <c r="Z344" t="s">
        <v>32</v>
      </c>
      <c r="AA344" t="s">
        <v>51</v>
      </c>
      <c r="AB344" t="s">
        <v>206</v>
      </c>
      <c r="AC344" t="s">
        <v>111</v>
      </c>
      <c r="AD344" t="s">
        <v>95</v>
      </c>
      <c r="AE344" t="s">
        <v>54</v>
      </c>
    </row>
    <row r="345" spans="1:31" x14ac:dyDescent="0.2">
      <c r="A345">
        <v>22</v>
      </c>
      <c r="B345" t="s">
        <v>400</v>
      </c>
      <c r="C345" t="s">
        <v>32</v>
      </c>
      <c r="D345" t="s">
        <v>33</v>
      </c>
      <c r="E345" t="s">
        <v>32</v>
      </c>
      <c r="F345" t="s">
        <v>35</v>
      </c>
      <c r="G345" t="s">
        <v>19021</v>
      </c>
      <c r="H345" t="s">
        <v>19022</v>
      </c>
      <c r="I345" t="s">
        <v>19023</v>
      </c>
      <c r="J345" t="s">
        <v>32</v>
      </c>
      <c r="K345" t="s">
        <v>32</v>
      </c>
      <c r="L345" t="s">
        <v>32</v>
      </c>
      <c r="M345" t="s">
        <v>4541</v>
      </c>
      <c r="N345" t="s">
        <v>19024</v>
      </c>
      <c r="O345" t="s">
        <v>19025</v>
      </c>
      <c r="P345" t="s">
        <v>19026</v>
      </c>
      <c r="Q345" t="s">
        <v>75</v>
      </c>
      <c r="R345">
        <v>70</v>
      </c>
      <c r="S345">
        <v>-1</v>
      </c>
      <c r="T345" t="s">
        <v>32</v>
      </c>
      <c r="U345" s="1">
        <v>41052</v>
      </c>
      <c r="V345" t="s">
        <v>260</v>
      </c>
      <c r="W345" t="s">
        <v>32</v>
      </c>
      <c r="X345" t="s">
        <v>49</v>
      </c>
      <c r="Y345" t="s">
        <v>32</v>
      </c>
      <c r="Z345" t="s">
        <v>1041</v>
      </c>
      <c r="AA345" t="s">
        <v>51</v>
      </c>
      <c r="AB345" t="s">
        <v>70</v>
      </c>
      <c r="AC345" t="s">
        <v>71</v>
      </c>
      <c r="AD345" t="s">
        <v>332</v>
      </c>
      <c r="AE345" t="s">
        <v>54</v>
      </c>
    </row>
    <row r="346" spans="1:31" x14ac:dyDescent="0.2">
      <c r="A346">
        <v>22</v>
      </c>
      <c r="B346" t="s">
        <v>169</v>
      </c>
      <c r="C346" t="s">
        <v>155</v>
      </c>
      <c r="D346" t="s">
        <v>33</v>
      </c>
      <c r="E346" t="s">
        <v>34</v>
      </c>
      <c r="F346" t="s">
        <v>221</v>
      </c>
      <c r="G346" t="s">
        <v>19230</v>
      </c>
      <c r="H346" t="s">
        <v>19231</v>
      </c>
      <c r="I346" t="s">
        <v>19232</v>
      </c>
      <c r="J346" t="s">
        <v>19233</v>
      </c>
      <c r="K346" t="s">
        <v>32</v>
      </c>
      <c r="L346" t="s">
        <v>32</v>
      </c>
      <c r="M346" t="s">
        <v>32</v>
      </c>
      <c r="N346" t="s">
        <v>19234</v>
      </c>
      <c r="O346" t="s">
        <v>32</v>
      </c>
      <c r="P346" t="s">
        <v>32</v>
      </c>
      <c r="Q346" t="s">
        <v>75</v>
      </c>
      <c r="R346">
        <v>69</v>
      </c>
      <c r="S346">
        <v>-1</v>
      </c>
      <c r="T346" t="s">
        <v>163</v>
      </c>
      <c r="U346" s="1">
        <v>40969</v>
      </c>
      <c r="V346" t="s">
        <v>458</v>
      </c>
      <c r="W346" t="s">
        <v>204</v>
      </c>
      <c r="X346" t="s">
        <v>49</v>
      </c>
      <c r="Y346" t="s">
        <v>93</v>
      </c>
      <c r="Z346" t="s">
        <v>378</v>
      </c>
      <c r="AA346" t="s">
        <v>51</v>
      </c>
      <c r="AB346" t="s">
        <v>1633</v>
      </c>
      <c r="AC346" t="s">
        <v>71</v>
      </c>
      <c r="AD346" t="s">
        <v>3861</v>
      </c>
      <c r="AE346" t="s">
        <v>54</v>
      </c>
    </row>
    <row r="347" spans="1:31" x14ac:dyDescent="0.2">
      <c r="A347">
        <v>22</v>
      </c>
      <c r="B347" t="s">
        <v>55</v>
      </c>
      <c r="C347" t="s">
        <v>83</v>
      </c>
      <c r="D347" t="s">
        <v>182</v>
      </c>
      <c r="E347" t="s">
        <v>34</v>
      </c>
      <c r="F347" t="s">
        <v>1394</v>
      </c>
      <c r="G347" t="s">
        <v>19366</v>
      </c>
      <c r="H347" t="s">
        <v>19367</v>
      </c>
      <c r="I347" t="s">
        <v>19368</v>
      </c>
      <c r="J347" t="s">
        <v>19369</v>
      </c>
      <c r="K347" t="s">
        <v>19370</v>
      </c>
      <c r="L347" t="s">
        <v>19371</v>
      </c>
      <c r="M347" t="s">
        <v>19372</v>
      </c>
      <c r="N347" t="s">
        <v>19373</v>
      </c>
      <c r="O347" t="s">
        <v>19374</v>
      </c>
      <c r="P347" t="s">
        <v>19375</v>
      </c>
      <c r="Q347" t="s">
        <v>75</v>
      </c>
      <c r="R347">
        <v>76</v>
      </c>
      <c r="S347">
        <v>-1</v>
      </c>
      <c r="T347" t="s">
        <v>91</v>
      </c>
      <c r="U347" s="1">
        <v>41090</v>
      </c>
      <c r="V347" t="s">
        <v>164</v>
      </c>
      <c r="W347" t="s">
        <v>92</v>
      </c>
      <c r="X347" t="s">
        <v>49</v>
      </c>
      <c r="Y347" t="s">
        <v>93</v>
      </c>
      <c r="Z347" t="s">
        <v>298</v>
      </c>
      <c r="AA347" t="s">
        <v>51</v>
      </c>
      <c r="AB347" t="s">
        <v>299</v>
      </c>
      <c r="AC347" t="s">
        <v>71</v>
      </c>
      <c r="AD347" t="s">
        <v>19376</v>
      </c>
      <c r="AE347" t="s">
        <v>54</v>
      </c>
    </row>
    <row r="348" spans="1:31" x14ac:dyDescent="0.2">
      <c r="A348">
        <v>22</v>
      </c>
      <c r="B348" t="s">
        <v>96</v>
      </c>
      <c r="C348" t="s">
        <v>32</v>
      </c>
      <c r="D348" t="s">
        <v>32</v>
      </c>
      <c r="E348" t="s">
        <v>34</v>
      </c>
      <c r="F348" t="s">
        <v>32</v>
      </c>
      <c r="G348" t="s">
        <v>32</v>
      </c>
      <c r="H348" t="s">
        <v>32</v>
      </c>
      <c r="I348" t="s">
        <v>32</v>
      </c>
      <c r="J348" t="s">
        <v>32</v>
      </c>
      <c r="K348" t="s">
        <v>32</v>
      </c>
      <c r="L348" t="s">
        <v>32</v>
      </c>
      <c r="M348" t="s">
        <v>32</v>
      </c>
      <c r="N348" t="s">
        <v>32</v>
      </c>
      <c r="O348" t="s">
        <v>32</v>
      </c>
      <c r="P348" t="s">
        <v>32</v>
      </c>
      <c r="Q348" t="s">
        <v>75</v>
      </c>
      <c r="R348">
        <v>70</v>
      </c>
      <c r="S348">
        <v>-1</v>
      </c>
      <c r="T348" t="s">
        <v>203</v>
      </c>
      <c r="U348" s="1">
        <v>41000</v>
      </c>
      <c r="V348" t="s">
        <v>164</v>
      </c>
      <c r="W348" t="s">
        <v>92</v>
      </c>
      <c r="X348" t="s">
        <v>49</v>
      </c>
      <c r="Y348" t="s">
        <v>32</v>
      </c>
      <c r="Z348" t="s">
        <v>32</v>
      </c>
      <c r="AA348" t="s">
        <v>51</v>
      </c>
      <c r="AB348" t="s">
        <v>562</v>
      </c>
      <c r="AC348" t="s">
        <v>32</v>
      </c>
      <c r="AD348" t="s">
        <v>95</v>
      </c>
      <c r="AE348" t="s">
        <v>54</v>
      </c>
    </row>
    <row r="349" spans="1:31" x14ac:dyDescent="0.2">
      <c r="A349">
        <v>22</v>
      </c>
      <c r="B349" t="s">
        <v>112</v>
      </c>
      <c r="C349" t="s">
        <v>97</v>
      </c>
      <c r="D349" t="s">
        <v>182</v>
      </c>
      <c r="E349" t="s">
        <v>34</v>
      </c>
      <c r="F349" t="s">
        <v>35</v>
      </c>
      <c r="G349" t="s">
        <v>19588</v>
      </c>
      <c r="H349" t="s">
        <v>19589</v>
      </c>
      <c r="I349" t="s">
        <v>19590</v>
      </c>
      <c r="J349" t="s">
        <v>19591</v>
      </c>
      <c r="K349" t="s">
        <v>19592</v>
      </c>
      <c r="L349" t="s">
        <v>19593</v>
      </c>
      <c r="M349" t="s">
        <v>19594</v>
      </c>
      <c r="N349" t="s">
        <v>19595</v>
      </c>
      <c r="O349" t="s">
        <v>19596</v>
      </c>
      <c r="P349" t="s">
        <v>19597</v>
      </c>
      <c r="Q349" t="s">
        <v>75</v>
      </c>
      <c r="R349">
        <v>76</v>
      </c>
      <c r="S349">
        <v>20000</v>
      </c>
      <c r="T349" t="s">
        <v>76</v>
      </c>
      <c r="U349" s="1">
        <v>41090</v>
      </c>
      <c r="V349" t="s">
        <v>48</v>
      </c>
      <c r="W349" t="s">
        <v>32</v>
      </c>
      <c r="X349" t="s">
        <v>49</v>
      </c>
      <c r="Y349" t="s">
        <v>150</v>
      </c>
      <c r="Z349" t="s">
        <v>50</v>
      </c>
      <c r="AA349" t="s">
        <v>51</v>
      </c>
      <c r="AB349" t="s">
        <v>379</v>
      </c>
      <c r="AC349" t="s">
        <v>71</v>
      </c>
      <c r="AD349" t="s">
        <v>168</v>
      </c>
      <c r="AE349" t="s">
        <v>54</v>
      </c>
    </row>
    <row r="350" spans="1:31" x14ac:dyDescent="0.2">
      <c r="A350">
        <v>22</v>
      </c>
      <c r="B350" t="s">
        <v>55</v>
      </c>
      <c r="C350" t="s">
        <v>32</v>
      </c>
      <c r="D350" t="s">
        <v>32</v>
      </c>
      <c r="E350" t="s">
        <v>32</v>
      </c>
      <c r="F350" t="s">
        <v>35</v>
      </c>
      <c r="G350" t="s">
        <v>19618</v>
      </c>
      <c r="H350" t="s">
        <v>19619</v>
      </c>
      <c r="I350" t="s">
        <v>32</v>
      </c>
      <c r="J350" t="s">
        <v>19620</v>
      </c>
      <c r="K350" t="s">
        <v>32</v>
      </c>
      <c r="L350" t="s">
        <v>32</v>
      </c>
      <c r="M350" t="s">
        <v>19621</v>
      </c>
      <c r="N350" t="s">
        <v>32</v>
      </c>
      <c r="O350" t="s">
        <v>32</v>
      </c>
      <c r="P350" t="s">
        <v>19622</v>
      </c>
      <c r="Q350" t="s">
        <v>75</v>
      </c>
      <c r="R350">
        <v>68</v>
      </c>
      <c r="S350">
        <v>-1</v>
      </c>
      <c r="T350" t="s">
        <v>76</v>
      </c>
      <c r="U350" s="1">
        <v>41090</v>
      </c>
      <c r="V350" t="s">
        <v>164</v>
      </c>
      <c r="W350" t="s">
        <v>32</v>
      </c>
      <c r="X350" t="s">
        <v>49</v>
      </c>
      <c r="Y350" t="s">
        <v>93</v>
      </c>
      <c r="Z350" t="s">
        <v>80</v>
      </c>
      <c r="AA350" t="s">
        <v>51</v>
      </c>
      <c r="AB350" t="s">
        <v>32</v>
      </c>
      <c r="AC350" t="s">
        <v>32</v>
      </c>
      <c r="AD350" t="s">
        <v>95</v>
      </c>
      <c r="AE350" t="s">
        <v>54</v>
      </c>
    </row>
    <row r="351" spans="1:31" x14ac:dyDescent="0.2">
      <c r="A351">
        <v>22</v>
      </c>
      <c r="B351" t="s">
        <v>32</v>
      </c>
      <c r="C351" t="s">
        <v>32</v>
      </c>
      <c r="D351" t="s">
        <v>501</v>
      </c>
      <c r="E351" t="s">
        <v>34</v>
      </c>
      <c r="F351" t="s">
        <v>35</v>
      </c>
      <c r="G351" t="s">
        <v>19679</v>
      </c>
      <c r="H351" t="s">
        <v>19680</v>
      </c>
      <c r="I351" t="s">
        <v>19681</v>
      </c>
      <c r="J351" t="s">
        <v>19682</v>
      </c>
      <c r="K351" t="s">
        <v>19683</v>
      </c>
      <c r="L351" t="s">
        <v>19684</v>
      </c>
      <c r="M351" t="s">
        <v>19685</v>
      </c>
      <c r="N351" t="s">
        <v>19686</v>
      </c>
      <c r="O351" t="s">
        <v>19687</v>
      </c>
      <c r="P351" t="s">
        <v>19688</v>
      </c>
      <c r="Q351" t="s">
        <v>67</v>
      </c>
      <c r="R351">
        <v>67</v>
      </c>
      <c r="S351">
        <v>-1</v>
      </c>
      <c r="T351" t="s">
        <v>68</v>
      </c>
      <c r="U351" s="1">
        <v>41089</v>
      </c>
      <c r="V351" t="s">
        <v>2466</v>
      </c>
      <c r="W351" t="s">
        <v>92</v>
      </c>
      <c r="X351" t="s">
        <v>49</v>
      </c>
      <c r="Y351" t="s">
        <v>93</v>
      </c>
      <c r="Z351" t="s">
        <v>32</v>
      </c>
      <c r="AA351" t="s">
        <v>51</v>
      </c>
      <c r="AB351" t="s">
        <v>459</v>
      </c>
      <c r="AC351" t="s">
        <v>71</v>
      </c>
      <c r="AD351" t="s">
        <v>168</v>
      </c>
      <c r="AE351" t="s">
        <v>54</v>
      </c>
    </row>
    <row r="352" spans="1:31" x14ac:dyDescent="0.2">
      <c r="A352">
        <v>22</v>
      </c>
      <c r="B352" t="s">
        <v>96</v>
      </c>
      <c r="C352" t="s">
        <v>155</v>
      </c>
      <c r="D352" t="s">
        <v>33</v>
      </c>
      <c r="E352" t="s">
        <v>32</v>
      </c>
      <c r="F352" t="s">
        <v>35</v>
      </c>
      <c r="G352" t="s">
        <v>20084</v>
      </c>
      <c r="H352" t="s">
        <v>32</v>
      </c>
      <c r="I352" t="s">
        <v>32</v>
      </c>
      <c r="J352" t="s">
        <v>20085</v>
      </c>
      <c r="K352" t="s">
        <v>20086</v>
      </c>
      <c r="L352" t="s">
        <v>20087</v>
      </c>
      <c r="M352" t="s">
        <v>20088</v>
      </c>
      <c r="N352" t="s">
        <v>20089</v>
      </c>
      <c r="O352" t="s">
        <v>20090</v>
      </c>
      <c r="P352" t="s">
        <v>20091</v>
      </c>
      <c r="Q352" t="s">
        <v>954</v>
      </c>
      <c r="R352">
        <v>61</v>
      </c>
      <c r="S352">
        <v>20000</v>
      </c>
      <c r="T352" t="s">
        <v>273</v>
      </c>
      <c r="U352" s="1">
        <v>40930</v>
      </c>
      <c r="V352" t="s">
        <v>164</v>
      </c>
      <c r="W352" t="s">
        <v>32</v>
      </c>
      <c r="X352" t="s">
        <v>49</v>
      </c>
      <c r="Y352" t="s">
        <v>93</v>
      </c>
      <c r="Z352" t="s">
        <v>32</v>
      </c>
      <c r="AA352" t="s">
        <v>69</v>
      </c>
      <c r="AB352" t="s">
        <v>285</v>
      </c>
      <c r="AC352" t="s">
        <v>248</v>
      </c>
      <c r="AD352" t="s">
        <v>20092</v>
      </c>
      <c r="AE352" t="s">
        <v>54</v>
      </c>
    </row>
    <row r="353" spans="1:31" x14ac:dyDescent="0.2">
      <c r="A353">
        <v>22</v>
      </c>
      <c r="B353" t="s">
        <v>112</v>
      </c>
      <c r="C353" t="s">
        <v>32</v>
      </c>
      <c r="D353" t="s">
        <v>32</v>
      </c>
      <c r="E353" t="s">
        <v>32</v>
      </c>
      <c r="F353" t="s">
        <v>310</v>
      </c>
      <c r="G353" t="s">
        <v>20333</v>
      </c>
      <c r="H353" t="s">
        <v>20334</v>
      </c>
      <c r="I353" t="s">
        <v>20335</v>
      </c>
      <c r="J353" t="s">
        <v>20336</v>
      </c>
      <c r="K353" t="s">
        <v>20337</v>
      </c>
      <c r="L353" t="s">
        <v>20338</v>
      </c>
      <c r="M353" t="s">
        <v>20339</v>
      </c>
      <c r="N353" t="s">
        <v>20340</v>
      </c>
      <c r="O353" t="s">
        <v>20341</v>
      </c>
      <c r="P353" t="s">
        <v>20342</v>
      </c>
      <c r="Q353" t="s">
        <v>831</v>
      </c>
      <c r="R353">
        <v>74</v>
      </c>
      <c r="S353">
        <v>1000000</v>
      </c>
      <c r="T353" t="s">
        <v>32</v>
      </c>
      <c r="U353" s="1">
        <v>41087</v>
      </c>
      <c r="V353" t="s">
        <v>48</v>
      </c>
      <c r="W353" t="s">
        <v>32</v>
      </c>
      <c r="X353" t="s">
        <v>49</v>
      </c>
      <c r="Y353" t="s">
        <v>495</v>
      </c>
      <c r="Z353" t="s">
        <v>32</v>
      </c>
      <c r="AA353" t="s">
        <v>51</v>
      </c>
      <c r="AB353" t="s">
        <v>344</v>
      </c>
      <c r="AC353" t="s">
        <v>32</v>
      </c>
      <c r="AD353" t="s">
        <v>800</v>
      </c>
      <c r="AE353" t="s">
        <v>54</v>
      </c>
    </row>
    <row r="354" spans="1:31" x14ac:dyDescent="0.2">
      <c r="A354">
        <v>22</v>
      </c>
      <c r="B354" t="s">
        <v>400</v>
      </c>
      <c r="C354" t="s">
        <v>113</v>
      </c>
      <c r="D354" t="s">
        <v>33</v>
      </c>
      <c r="E354" t="s">
        <v>34</v>
      </c>
      <c r="F354" t="s">
        <v>56</v>
      </c>
      <c r="G354" t="s">
        <v>32</v>
      </c>
      <c r="H354" t="s">
        <v>20581</v>
      </c>
      <c r="I354" t="s">
        <v>20582</v>
      </c>
      <c r="J354" t="s">
        <v>20583</v>
      </c>
      <c r="K354" t="s">
        <v>32</v>
      </c>
      <c r="L354" t="s">
        <v>20584</v>
      </c>
      <c r="M354" t="s">
        <v>20585</v>
      </c>
      <c r="N354" t="s">
        <v>32</v>
      </c>
      <c r="O354" t="s">
        <v>32</v>
      </c>
      <c r="P354" t="s">
        <v>20586</v>
      </c>
      <c r="Q354" t="s">
        <v>75</v>
      </c>
      <c r="R354">
        <v>64</v>
      </c>
      <c r="S354">
        <v>20000</v>
      </c>
      <c r="T354" t="s">
        <v>47</v>
      </c>
      <c r="U354" s="1">
        <v>41086</v>
      </c>
      <c r="V354" t="s">
        <v>48</v>
      </c>
      <c r="W354" t="s">
        <v>217</v>
      </c>
      <c r="X354" t="s">
        <v>49</v>
      </c>
      <c r="Y354" t="s">
        <v>245</v>
      </c>
      <c r="Z354" t="s">
        <v>32</v>
      </c>
      <c r="AA354" t="s">
        <v>69</v>
      </c>
      <c r="AB354" t="s">
        <v>1909</v>
      </c>
      <c r="AC354" t="s">
        <v>71</v>
      </c>
      <c r="AD354" t="s">
        <v>95</v>
      </c>
      <c r="AE354" t="s">
        <v>54</v>
      </c>
    </row>
    <row r="355" spans="1:31" x14ac:dyDescent="0.2">
      <c r="A355">
        <v>22</v>
      </c>
      <c r="B355" t="s">
        <v>169</v>
      </c>
      <c r="C355" t="s">
        <v>113</v>
      </c>
      <c r="D355" t="s">
        <v>33</v>
      </c>
      <c r="E355" t="s">
        <v>34</v>
      </c>
      <c r="F355" t="s">
        <v>35</v>
      </c>
      <c r="G355" t="s">
        <v>32</v>
      </c>
      <c r="H355" t="s">
        <v>32</v>
      </c>
      <c r="I355" t="s">
        <v>32</v>
      </c>
      <c r="J355" t="s">
        <v>32</v>
      </c>
      <c r="K355" t="s">
        <v>32</v>
      </c>
      <c r="L355" t="s">
        <v>32</v>
      </c>
      <c r="M355" t="s">
        <v>32</v>
      </c>
      <c r="N355" t="s">
        <v>32</v>
      </c>
      <c r="O355" t="s">
        <v>32</v>
      </c>
      <c r="P355" t="s">
        <v>32</v>
      </c>
      <c r="Q355" t="s">
        <v>75</v>
      </c>
      <c r="R355">
        <v>73</v>
      </c>
      <c r="S355">
        <v>-1</v>
      </c>
      <c r="T355" t="s">
        <v>273</v>
      </c>
      <c r="U355" s="1">
        <v>41046</v>
      </c>
      <c r="V355" t="s">
        <v>2950</v>
      </c>
      <c r="W355" t="s">
        <v>32</v>
      </c>
      <c r="X355" t="s">
        <v>49</v>
      </c>
      <c r="Y355" t="s">
        <v>93</v>
      </c>
      <c r="Z355" t="s">
        <v>298</v>
      </c>
      <c r="AA355" t="s">
        <v>51</v>
      </c>
      <c r="AB355" t="s">
        <v>276</v>
      </c>
      <c r="AC355" t="s">
        <v>71</v>
      </c>
      <c r="AD355" t="s">
        <v>95</v>
      </c>
      <c r="AE355" t="s">
        <v>54</v>
      </c>
    </row>
    <row r="356" spans="1:31" x14ac:dyDescent="0.2">
      <c r="A356">
        <v>22</v>
      </c>
      <c r="B356" t="s">
        <v>96</v>
      </c>
      <c r="C356" t="s">
        <v>522</v>
      </c>
      <c r="D356" t="s">
        <v>33</v>
      </c>
      <c r="E356" t="s">
        <v>34</v>
      </c>
      <c r="F356" t="s">
        <v>35</v>
      </c>
      <c r="G356" t="s">
        <v>21271</v>
      </c>
      <c r="H356" t="s">
        <v>21272</v>
      </c>
      <c r="I356" t="s">
        <v>21273</v>
      </c>
      <c r="J356" t="s">
        <v>21274</v>
      </c>
      <c r="K356" t="s">
        <v>21275</v>
      </c>
      <c r="L356" t="s">
        <v>21276</v>
      </c>
      <c r="M356" t="s">
        <v>21277</v>
      </c>
      <c r="N356" t="s">
        <v>21278</v>
      </c>
      <c r="O356" t="s">
        <v>21279</v>
      </c>
      <c r="P356" t="s">
        <v>21280</v>
      </c>
      <c r="Q356" t="s">
        <v>32</v>
      </c>
      <c r="R356">
        <v>61</v>
      </c>
      <c r="S356">
        <v>-1</v>
      </c>
      <c r="T356" t="s">
        <v>32</v>
      </c>
      <c r="U356" s="1">
        <v>41087</v>
      </c>
      <c r="V356" t="s">
        <v>48</v>
      </c>
      <c r="W356" t="s">
        <v>92</v>
      </c>
      <c r="X356" t="s">
        <v>49</v>
      </c>
      <c r="Y356" t="s">
        <v>93</v>
      </c>
      <c r="Z356" t="s">
        <v>298</v>
      </c>
      <c r="AA356" t="s">
        <v>69</v>
      </c>
      <c r="AB356" t="s">
        <v>344</v>
      </c>
      <c r="AC356" t="s">
        <v>170</v>
      </c>
      <c r="AD356" t="s">
        <v>168</v>
      </c>
      <c r="AE356" t="s">
        <v>54</v>
      </c>
    </row>
    <row r="357" spans="1:31" x14ac:dyDescent="0.2">
      <c r="A357">
        <v>22</v>
      </c>
      <c r="B357" t="s">
        <v>169</v>
      </c>
      <c r="C357" t="s">
        <v>113</v>
      </c>
      <c r="D357" t="s">
        <v>33</v>
      </c>
      <c r="E357" t="s">
        <v>34</v>
      </c>
      <c r="F357" t="s">
        <v>773</v>
      </c>
      <c r="G357" t="s">
        <v>21292</v>
      </c>
      <c r="H357" t="s">
        <v>21293</v>
      </c>
      <c r="I357" t="s">
        <v>21294</v>
      </c>
      <c r="J357" t="s">
        <v>21295</v>
      </c>
      <c r="K357" t="s">
        <v>21296</v>
      </c>
      <c r="L357" t="s">
        <v>32</v>
      </c>
      <c r="M357" t="s">
        <v>32</v>
      </c>
      <c r="N357" t="s">
        <v>32</v>
      </c>
      <c r="O357" t="s">
        <v>32</v>
      </c>
      <c r="P357" t="s">
        <v>32</v>
      </c>
      <c r="Q357" t="s">
        <v>75</v>
      </c>
      <c r="R357">
        <v>68</v>
      </c>
      <c r="S357">
        <v>30000</v>
      </c>
      <c r="T357" t="s">
        <v>149</v>
      </c>
      <c r="U357" s="1">
        <v>41065</v>
      </c>
      <c r="V357" t="s">
        <v>48</v>
      </c>
      <c r="W357" t="s">
        <v>217</v>
      </c>
      <c r="X357" t="s">
        <v>49</v>
      </c>
      <c r="Y357" t="s">
        <v>32</v>
      </c>
      <c r="Z357" t="s">
        <v>166</v>
      </c>
      <c r="AA357" t="s">
        <v>51</v>
      </c>
      <c r="AB357" t="s">
        <v>32</v>
      </c>
      <c r="AC357" t="s">
        <v>170</v>
      </c>
      <c r="AD357" t="s">
        <v>95</v>
      </c>
      <c r="AE357" t="s">
        <v>54</v>
      </c>
    </row>
    <row r="358" spans="1:31" x14ac:dyDescent="0.2">
      <c r="A358">
        <v>22</v>
      </c>
      <c r="B358" t="s">
        <v>112</v>
      </c>
      <c r="C358" t="s">
        <v>97</v>
      </c>
      <c r="D358" t="s">
        <v>33</v>
      </c>
      <c r="E358" t="s">
        <v>34</v>
      </c>
      <c r="F358" t="s">
        <v>56</v>
      </c>
      <c r="G358" t="s">
        <v>21576</v>
      </c>
      <c r="H358" t="s">
        <v>21577</v>
      </c>
      <c r="I358" t="s">
        <v>21578</v>
      </c>
      <c r="J358" t="s">
        <v>21579</v>
      </c>
      <c r="K358" t="s">
        <v>21580</v>
      </c>
      <c r="L358" t="s">
        <v>21581</v>
      </c>
      <c r="M358" t="s">
        <v>21582</v>
      </c>
      <c r="N358" t="s">
        <v>21583</v>
      </c>
      <c r="O358" t="s">
        <v>21584</v>
      </c>
      <c r="P358" t="s">
        <v>21585</v>
      </c>
      <c r="Q358" t="s">
        <v>75</v>
      </c>
      <c r="R358">
        <v>75</v>
      </c>
      <c r="S358">
        <v>-1</v>
      </c>
      <c r="T358" t="s">
        <v>331</v>
      </c>
      <c r="U358" s="1">
        <v>41064</v>
      </c>
      <c r="V358" t="s">
        <v>48</v>
      </c>
      <c r="W358" t="s">
        <v>32</v>
      </c>
      <c r="X358" t="s">
        <v>244</v>
      </c>
      <c r="Y358" t="s">
        <v>435</v>
      </c>
      <c r="Z358" t="s">
        <v>32</v>
      </c>
      <c r="AA358" t="s">
        <v>51</v>
      </c>
      <c r="AB358" t="s">
        <v>32</v>
      </c>
      <c r="AC358" t="s">
        <v>170</v>
      </c>
      <c r="AD358" t="s">
        <v>21586</v>
      </c>
      <c r="AE358" t="s">
        <v>54</v>
      </c>
    </row>
    <row r="359" spans="1:31" x14ac:dyDescent="0.2">
      <c r="A359">
        <v>22</v>
      </c>
      <c r="B359" t="s">
        <v>112</v>
      </c>
      <c r="C359" t="s">
        <v>16945</v>
      </c>
      <c r="D359" t="s">
        <v>2100</v>
      </c>
      <c r="E359" t="s">
        <v>98</v>
      </c>
      <c r="F359" t="s">
        <v>1106</v>
      </c>
      <c r="G359" t="s">
        <v>21947</v>
      </c>
      <c r="H359" t="s">
        <v>21948</v>
      </c>
      <c r="I359" t="s">
        <v>21949</v>
      </c>
      <c r="J359" t="s">
        <v>21950</v>
      </c>
      <c r="K359" t="s">
        <v>21951</v>
      </c>
      <c r="L359" t="s">
        <v>21952</v>
      </c>
      <c r="M359" t="s">
        <v>21953</v>
      </c>
      <c r="N359" t="s">
        <v>21954</v>
      </c>
      <c r="O359" t="s">
        <v>21955</v>
      </c>
      <c r="P359" t="s">
        <v>21956</v>
      </c>
      <c r="Q359" t="s">
        <v>4136</v>
      </c>
      <c r="R359">
        <v>60</v>
      </c>
      <c r="S359">
        <v>1000000</v>
      </c>
      <c r="T359" t="s">
        <v>231</v>
      </c>
      <c r="U359" s="1">
        <v>41084</v>
      </c>
      <c r="V359" t="s">
        <v>48</v>
      </c>
      <c r="W359" t="s">
        <v>191</v>
      </c>
      <c r="X359" t="s">
        <v>398</v>
      </c>
      <c r="Y359" t="s">
        <v>32</v>
      </c>
      <c r="Z359" t="s">
        <v>32</v>
      </c>
      <c r="AA359" t="s">
        <v>69</v>
      </c>
      <c r="AB359" t="s">
        <v>32</v>
      </c>
      <c r="AC359" t="s">
        <v>170</v>
      </c>
      <c r="AD359" t="s">
        <v>21957</v>
      </c>
      <c r="AE359" t="s">
        <v>54</v>
      </c>
    </row>
    <row r="360" spans="1:31" x14ac:dyDescent="0.2">
      <c r="A360">
        <v>22</v>
      </c>
      <c r="B360" t="s">
        <v>112</v>
      </c>
      <c r="C360" t="s">
        <v>155</v>
      </c>
      <c r="D360" t="s">
        <v>98</v>
      </c>
      <c r="E360" t="s">
        <v>32</v>
      </c>
      <c r="F360" t="s">
        <v>1716</v>
      </c>
      <c r="G360" t="s">
        <v>22373</v>
      </c>
      <c r="H360" t="s">
        <v>22374</v>
      </c>
      <c r="I360" t="s">
        <v>22375</v>
      </c>
      <c r="J360" t="s">
        <v>22376</v>
      </c>
      <c r="K360" t="s">
        <v>22377</v>
      </c>
      <c r="L360" t="s">
        <v>22378</v>
      </c>
      <c r="M360" t="s">
        <v>22379</v>
      </c>
      <c r="N360" t="s">
        <v>22380</v>
      </c>
      <c r="O360" t="s">
        <v>32</v>
      </c>
      <c r="P360" t="s">
        <v>22381</v>
      </c>
      <c r="Q360" t="s">
        <v>75</v>
      </c>
      <c r="R360">
        <v>62</v>
      </c>
      <c r="S360">
        <v>-1</v>
      </c>
      <c r="T360" t="s">
        <v>32</v>
      </c>
      <c r="U360" s="1">
        <v>41089</v>
      </c>
      <c r="V360" t="s">
        <v>48</v>
      </c>
      <c r="W360" t="s">
        <v>32</v>
      </c>
      <c r="X360" t="s">
        <v>49</v>
      </c>
      <c r="Y360" t="s">
        <v>32</v>
      </c>
      <c r="Z360" t="s">
        <v>91</v>
      </c>
      <c r="AA360" t="s">
        <v>69</v>
      </c>
      <c r="AB360" t="s">
        <v>285</v>
      </c>
      <c r="AC360" t="s">
        <v>111</v>
      </c>
      <c r="AD360" t="s">
        <v>4555</v>
      </c>
      <c r="AE360" t="s">
        <v>54</v>
      </c>
    </row>
    <row r="361" spans="1:31" x14ac:dyDescent="0.2">
      <c r="A361">
        <v>22</v>
      </c>
      <c r="B361" t="s">
        <v>169</v>
      </c>
      <c r="C361" t="s">
        <v>155</v>
      </c>
      <c r="D361" t="s">
        <v>182</v>
      </c>
      <c r="E361" t="s">
        <v>34</v>
      </c>
      <c r="F361" t="s">
        <v>35</v>
      </c>
      <c r="G361" t="s">
        <v>22819</v>
      </c>
      <c r="H361" t="s">
        <v>22820</v>
      </c>
      <c r="I361" t="s">
        <v>22821</v>
      </c>
      <c r="J361" t="s">
        <v>22822</v>
      </c>
      <c r="K361" t="s">
        <v>22823</v>
      </c>
      <c r="L361" t="s">
        <v>22824</v>
      </c>
      <c r="M361" t="s">
        <v>22825</v>
      </c>
      <c r="N361" t="s">
        <v>22826</v>
      </c>
      <c r="O361" t="s">
        <v>22827</v>
      </c>
      <c r="P361" t="s">
        <v>22828</v>
      </c>
      <c r="Q361" t="s">
        <v>67</v>
      </c>
      <c r="R361">
        <v>74</v>
      </c>
      <c r="S361">
        <v>-1</v>
      </c>
      <c r="T361" t="s">
        <v>273</v>
      </c>
      <c r="U361" s="1">
        <v>41090</v>
      </c>
      <c r="V361" t="s">
        <v>1598</v>
      </c>
      <c r="W361" t="s">
        <v>92</v>
      </c>
      <c r="X361" t="s">
        <v>49</v>
      </c>
      <c r="Y361" t="s">
        <v>656</v>
      </c>
      <c r="Z361" t="s">
        <v>218</v>
      </c>
      <c r="AA361" t="s">
        <v>51</v>
      </c>
      <c r="AB361" t="s">
        <v>367</v>
      </c>
      <c r="AC361" t="s">
        <v>71</v>
      </c>
      <c r="AD361" t="s">
        <v>95</v>
      </c>
      <c r="AE361" t="s">
        <v>54</v>
      </c>
    </row>
    <row r="362" spans="1:31" x14ac:dyDescent="0.2">
      <c r="A362">
        <v>22</v>
      </c>
      <c r="B362" t="s">
        <v>620</v>
      </c>
      <c r="C362" t="s">
        <v>155</v>
      </c>
      <c r="D362" t="s">
        <v>182</v>
      </c>
      <c r="E362" t="s">
        <v>34</v>
      </c>
      <c r="F362" t="s">
        <v>35</v>
      </c>
      <c r="G362" t="s">
        <v>23417</v>
      </c>
      <c r="H362" t="s">
        <v>23418</v>
      </c>
      <c r="I362" t="s">
        <v>23419</v>
      </c>
      <c r="J362" t="s">
        <v>23420</v>
      </c>
      <c r="K362" t="s">
        <v>23421</v>
      </c>
      <c r="L362" t="s">
        <v>23422</v>
      </c>
      <c r="M362" t="s">
        <v>32</v>
      </c>
      <c r="N362" t="s">
        <v>32</v>
      </c>
      <c r="O362" t="s">
        <v>23423</v>
      </c>
      <c r="P362" t="s">
        <v>23424</v>
      </c>
      <c r="Q362" t="s">
        <v>860</v>
      </c>
      <c r="R362">
        <v>64</v>
      </c>
      <c r="S362">
        <v>-1</v>
      </c>
      <c r="T362" t="s">
        <v>273</v>
      </c>
      <c r="U362" s="1">
        <v>41044</v>
      </c>
      <c r="V362" t="s">
        <v>48</v>
      </c>
      <c r="W362" t="s">
        <v>32</v>
      </c>
      <c r="X362" t="s">
        <v>49</v>
      </c>
      <c r="Y362" t="s">
        <v>93</v>
      </c>
      <c r="Z362" t="s">
        <v>91</v>
      </c>
      <c r="AA362" t="s">
        <v>69</v>
      </c>
      <c r="AB362" t="s">
        <v>110</v>
      </c>
      <c r="AC362" t="s">
        <v>71</v>
      </c>
      <c r="AD362" t="s">
        <v>95</v>
      </c>
      <c r="AE362" t="s">
        <v>54</v>
      </c>
    </row>
    <row r="363" spans="1:31" x14ac:dyDescent="0.2">
      <c r="A363">
        <v>22</v>
      </c>
      <c r="B363" t="s">
        <v>96</v>
      </c>
      <c r="C363" t="s">
        <v>155</v>
      </c>
      <c r="D363" t="s">
        <v>182</v>
      </c>
      <c r="E363" t="s">
        <v>34</v>
      </c>
      <c r="F363" t="s">
        <v>35</v>
      </c>
      <c r="G363" t="s">
        <v>23681</v>
      </c>
      <c r="H363" t="s">
        <v>23682</v>
      </c>
      <c r="I363" t="s">
        <v>23683</v>
      </c>
      <c r="J363" t="s">
        <v>23684</v>
      </c>
      <c r="K363" t="s">
        <v>23685</v>
      </c>
      <c r="L363" t="s">
        <v>23686</v>
      </c>
      <c r="M363" t="s">
        <v>23687</v>
      </c>
      <c r="N363" t="s">
        <v>23688</v>
      </c>
      <c r="O363" t="s">
        <v>23689</v>
      </c>
      <c r="P363" t="s">
        <v>23690</v>
      </c>
      <c r="Q363" t="s">
        <v>108</v>
      </c>
      <c r="R363">
        <v>70</v>
      </c>
      <c r="S363">
        <v>20000</v>
      </c>
      <c r="T363" t="s">
        <v>136</v>
      </c>
      <c r="U363" s="1">
        <v>41087</v>
      </c>
      <c r="V363" t="s">
        <v>48</v>
      </c>
      <c r="W363" t="s">
        <v>78</v>
      </c>
      <c r="X363" t="s">
        <v>49</v>
      </c>
      <c r="Y363" t="s">
        <v>32</v>
      </c>
      <c r="Z363" t="s">
        <v>1041</v>
      </c>
      <c r="AA363" t="s">
        <v>51</v>
      </c>
      <c r="AB363" t="s">
        <v>367</v>
      </c>
      <c r="AC363" t="s">
        <v>71</v>
      </c>
      <c r="AD363" t="s">
        <v>17646</v>
      </c>
      <c r="AE363" t="s">
        <v>54</v>
      </c>
    </row>
    <row r="364" spans="1:31" x14ac:dyDescent="0.2">
      <c r="A364">
        <v>22</v>
      </c>
      <c r="B364" t="s">
        <v>96</v>
      </c>
      <c r="C364" t="s">
        <v>155</v>
      </c>
      <c r="D364" t="s">
        <v>98</v>
      </c>
      <c r="E364" t="s">
        <v>170</v>
      </c>
      <c r="F364" t="s">
        <v>35</v>
      </c>
      <c r="G364" t="s">
        <v>23753</v>
      </c>
      <c r="H364" t="s">
        <v>23754</v>
      </c>
      <c r="I364" t="s">
        <v>23755</v>
      </c>
      <c r="J364" t="s">
        <v>23756</v>
      </c>
      <c r="K364" t="s">
        <v>23757</v>
      </c>
      <c r="L364" t="s">
        <v>23758</v>
      </c>
      <c r="M364" t="s">
        <v>23759</v>
      </c>
      <c r="N364" t="s">
        <v>23760</v>
      </c>
      <c r="O364" t="s">
        <v>23761</v>
      </c>
      <c r="P364" t="s">
        <v>23762</v>
      </c>
      <c r="Q364" t="s">
        <v>321</v>
      </c>
      <c r="R364">
        <v>62</v>
      </c>
      <c r="S364">
        <v>-1</v>
      </c>
      <c r="T364" t="s">
        <v>273</v>
      </c>
      <c r="U364" s="1">
        <v>41090</v>
      </c>
      <c r="V364" t="s">
        <v>799</v>
      </c>
      <c r="W364" t="s">
        <v>32</v>
      </c>
      <c r="X364" t="s">
        <v>244</v>
      </c>
      <c r="Y364" t="s">
        <v>192</v>
      </c>
      <c r="Z364" t="s">
        <v>298</v>
      </c>
      <c r="AA364" t="s">
        <v>69</v>
      </c>
      <c r="AB364" t="s">
        <v>690</v>
      </c>
      <c r="AC364" t="s">
        <v>248</v>
      </c>
      <c r="AD364" t="s">
        <v>447</v>
      </c>
      <c r="AE364" t="s">
        <v>54</v>
      </c>
    </row>
    <row r="365" spans="1:31" x14ac:dyDescent="0.2">
      <c r="A365">
        <v>22</v>
      </c>
      <c r="B365" t="s">
        <v>32</v>
      </c>
      <c r="C365" t="s">
        <v>32</v>
      </c>
      <c r="D365" t="s">
        <v>33</v>
      </c>
      <c r="E365" t="s">
        <v>34</v>
      </c>
      <c r="F365" t="s">
        <v>221</v>
      </c>
      <c r="G365" t="s">
        <v>32</v>
      </c>
      <c r="H365" t="s">
        <v>32</v>
      </c>
      <c r="I365" t="s">
        <v>32</v>
      </c>
      <c r="J365" t="s">
        <v>32</v>
      </c>
      <c r="K365" t="s">
        <v>32</v>
      </c>
      <c r="L365" t="s">
        <v>32</v>
      </c>
      <c r="M365" t="s">
        <v>32</v>
      </c>
      <c r="N365" t="s">
        <v>23810</v>
      </c>
      <c r="O365" t="s">
        <v>32</v>
      </c>
      <c r="P365" t="s">
        <v>23811</v>
      </c>
      <c r="Q365" t="s">
        <v>321</v>
      </c>
      <c r="R365">
        <v>68</v>
      </c>
      <c r="S365">
        <v>-1</v>
      </c>
      <c r="T365" t="s">
        <v>32</v>
      </c>
      <c r="U365" s="1">
        <v>41090</v>
      </c>
      <c r="V365" t="s">
        <v>822</v>
      </c>
      <c r="W365" t="s">
        <v>32</v>
      </c>
      <c r="X365" t="s">
        <v>49</v>
      </c>
      <c r="Y365" t="s">
        <v>32</v>
      </c>
      <c r="Z365" t="s">
        <v>32</v>
      </c>
      <c r="AA365" t="s">
        <v>51</v>
      </c>
      <c r="AB365" t="s">
        <v>70</v>
      </c>
      <c r="AC365" t="s">
        <v>32</v>
      </c>
      <c r="AD365" t="s">
        <v>53</v>
      </c>
      <c r="AE365" t="s">
        <v>54</v>
      </c>
    </row>
    <row r="366" spans="1:31" x14ac:dyDescent="0.2">
      <c r="A366">
        <v>22</v>
      </c>
      <c r="B366" t="s">
        <v>169</v>
      </c>
      <c r="C366" t="s">
        <v>83</v>
      </c>
      <c r="D366" t="s">
        <v>182</v>
      </c>
      <c r="E366" t="s">
        <v>34</v>
      </c>
      <c r="F366" t="s">
        <v>56</v>
      </c>
      <c r="G366" t="s">
        <v>23892</v>
      </c>
      <c r="H366" t="s">
        <v>23893</v>
      </c>
      <c r="I366" t="s">
        <v>32</v>
      </c>
      <c r="J366" t="s">
        <v>32</v>
      </c>
      <c r="K366" t="s">
        <v>23894</v>
      </c>
      <c r="L366" t="s">
        <v>23895</v>
      </c>
      <c r="M366" t="s">
        <v>23896</v>
      </c>
      <c r="N366" t="s">
        <v>23897</v>
      </c>
      <c r="O366" t="s">
        <v>23898</v>
      </c>
      <c r="P366" t="s">
        <v>23899</v>
      </c>
      <c r="Q366" t="s">
        <v>321</v>
      </c>
      <c r="R366">
        <v>68</v>
      </c>
      <c r="S366">
        <v>-1</v>
      </c>
      <c r="T366" t="s">
        <v>149</v>
      </c>
      <c r="U366" s="1">
        <v>41090</v>
      </c>
      <c r="V366" t="s">
        <v>260</v>
      </c>
      <c r="W366" t="s">
        <v>204</v>
      </c>
      <c r="X366" t="s">
        <v>398</v>
      </c>
      <c r="Y366" t="s">
        <v>93</v>
      </c>
      <c r="Z366" t="s">
        <v>1041</v>
      </c>
      <c r="AA366" t="s">
        <v>51</v>
      </c>
      <c r="AB366" t="s">
        <v>124</v>
      </c>
      <c r="AC366" t="s">
        <v>71</v>
      </c>
      <c r="AD366" t="s">
        <v>424</v>
      </c>
      <c r="AE366" t="s">
        <v>54</v>
      </c>
    </row>
    <row r="367" spans="1:31" x14ac:dyDescent="0.2">
      <c r="A367">
        <v>22</v>
      </c>
      <c r="B367" t="s">
        <v>96</v>
      </c>
      <c r="C367" t="s">
        <v>97</v>
      </c>
      <c r="D367" t="s">
        <v>182</v>
      </c>
      <c r="E367" t="s">
        <v>170</v>
      </c>
      <c r="F367" t="s">
        <v>56</v>
      </c>
      <c r="G367" t="s">
        <v>24029</v>
      </c>
      <c r="H367" t="s">
        <v>24030</v>
      </c>
      <c r="I367" t="s">
        <v>24031</v>
      </c>
      <c r="J367" t="s">
        <v>24032</v>
      </c>
      <c r="K367" t="s">
        <v>24033</v>
      </c>
      <c r="L367" t="s">
        <v>24034</v>
      </c>
      <c r="M367" t="s">
        <v>24035</v>
      </c>
      <c r="N367" t="s">
        <v>24036</v>
      </c>
      <c r="O367" t="s">
        <v>24037</v>
      </c>
      <c r="P367" t="s">
        <v>24038</v>
      </c>
      <c r="Q367" t="s">
        <v>75</v>
      </c>
      <c r="R367">
        <v>73</v>
      </c>
      <c r="S367">
        <v>-1</v>
      </c>
      <c r="T367" t="s">
        <v>136</v>
      </c>
      <c r="U367" s="1">
        <v>41043</v>
      </c>
      <c r="V367" t="s">
        <v>48</v>
      </c>
      <c r="W367" t="s">
        <v>32</v>
      </c>
      <c r="X367" t="s">
        <v>49</v>
      </c>
      <c r="Y367" t="s">
        <v>32</v>
      </c>
      <c r="Z367" t="s">
        <v>80</v>
      </c>
      <c r="AA367" t="s">
        <v>51</v>
      </c>
      <c r="AB367" t="s">
        <v>423</v>
      </c>
      <c r="AC367" t="s">
        <v>170</v>
      </c>
      <c r="AD367" t="s">
        <v>95</v>
      </c>
      <c r="AE367" t="s">
        <v>54</v>
      </c>
    </row>
    <row r="368" spans="1:31" x14ac:dyDescent="0.2">
      <c r="A368">
        <v>22</v>
      </c>
      <c r="B368" t="s">
        <v>55</v>
      </c>
      <c r="C368" t="s">
        <v>1018</v>
      </c>
      <c r="D368" t="s">
        <v>33</v>
      </c>
      <c r="E368" t="s">
        <v>170</v>
      </c>
      <c r="F368" t="s">
        <v>35</v>
      </c>
      <c r="G368" t="s">
        <v>24346</v>
      </c>
      <c r="H368" t="s">
        <v>24347</v>
      </c>
      <c r="I368" t="s">
        <v>24348</v>
      </c>
      <c r="J368" t="s">
        <v>24349</v>
      </c>
      <c r="K368" t="s">
        <v>24350</v>
      </c>
      <c r="L368" t="s">
        <v>24351</v>
      </c>
      <c r="M368" t="s">
        <v>24352</v>
      </c>
      <c r="N368" t="s">
        <v>24353</v>
      </c>
      <c r="O368" t="s">
        <v>32</v>
      </c>
      <c r="P368" t="s">
        <v>24354</v>
      </c>
      <c r="Q368" t="s">
        <v>75</v>
      </c>
      <c r="R368">
        <v>70</v>
      </c>
      <c r="S368">
        <v>20000</v>
      </c>
      <c r="T368" t="s">
        <v>91</v>
      </c>
      <c r="U368" s="1">
        <v>41063</v>
      </c>
      <c r="V368" t="s">
        <v>48</v>
      </c>
      <c r="W368" t="s">
        <v>32</v>
      </c>
      <c r="X368" t="s">
        <v>49</v>
      </c>
      <c r="Y368" t="s">
        <v>261</v>
      </c>
      <c r="Z368" t="s">
        <v>322</v>
      </c>
      <c r="AA368" t="s">
        <v>51</v>
      </c>
      <c r="AB368" t="s">
        <v>367</v>
      </c>
      <c r="AC368" t="s">
        <v>32</v>
      </c>
      <c r="AD368" t="s">
        <v>95</v>
      </c>
      <c r="AE368" t="s">
        <v>54</v>
      </c>
    </row>
    <row r="369" spans="1:31" x14ac:dyDescent="0.2">
      <c r="A369">
        <v>22</v>
      </c>
      <c r="B369" t="s">
        <v>620</v>
      </c>
      <c r="C369" t="s">
        <v>83</v>
      </c>
      <c r="D369" t="s">
        <v>33</v>
      </c>
      <c r="E369" t="s">
        <v>170</v>
      </c>
      <c r="F369" t="s">
        <v>32</v>
      </c>
      <c r="G369" t="s">
        <v>24652</v>
      </c>
      <c r="H369" t="s">
        <v>24653</v>
      </c>
      <c r="I369" t="s">
        <v>32</v>
      </c>
      <c r="J369" t="s">
        <v>24654</v>
      </c>
      <c r="K369" t="s">
        <v>24655</v>
      </c>
      <c r="L369" t="s">
        <v>32</v>
      </c>
      <c r="M369" t="s">
        <v>24656</v>
      </c>
      <c r="N369" t="s">
        <v>24657</v>
      </c>
      <c r="O369" t="s">
        <v>32</v>
      </c>
      <c r="P369" t="s">
        <v>24658</v>
      </c>
      <c r="Q369" t="s">
        <v>15461</v>
      </c>
      <c r="R369">
        <v>63</v>
      </c>
      <c r="S369">
        <v>-1</v>
      </c>
      <c r="T369" t="s">
        <v>47</v>
      </c>
      <c r="U369" s="1">
        <v>41082</v>
      </c>
      <c r="V369" t="s">
        <v>274</v>
      </c>
      <c r="W369" t="s">
        <v>1207</v>
      </c>
      <c r="X369" t="s">
        <v>49</v>
      </c>
      <c r="Y369" t="s">
        <v>495</v>
      </c>
      <c r="Z369" t="s">
        <v>151</v>
      </c>
      <c r="AA369" t="s">
        <v>69</v>
      </c>
      <c r="AB369" t="s">
        <v>276</v>
      </c>
      <c r="AC369" t="s">
        <v>220</v>
      </c>
      <c r="AD369" t="s">
        <v>24659</v>
      </c>
      <c r="AE369" t="s">
        <v>54</v>
      </c>
    </row>
    <row r="370" spans="1:31" x14ac:dyDescent="0.2">
      <c r="A370">
        <v>22</v>
      </c>
      <c r="B370" t="s">
        <v>55</v>
      </c>
      <c r="C370" t="s">
        <v>155</v>
      </c>
      <c r="D370" t="s">
        <v>33</v>
      </c>
      <c r="E370" t="s">
        <v>32</v>
      </c>
      <c r="F370" t="s">
        <v>35</v>
      </c>
      <c r="G370" t="s">
        <v>32</v>
      </c>
      <c r="H370" t="s">
        <v>32</v>
      </c>
      <c r="I370" t="s">
        <v>32</v>
      </c>
      <c r="J370" t="s">
        <v>24865</v>
      </c>
      <c r="K370" t="s">
        <v>24866</v>
      </c>
      <c r="L370" t="s">
        <v>24867</v>
      </c>
      <c r="M370" t="s">
        <v>32</v>
      </c>
      <c r="N370" t="s">
        <v>32</v>
      </c>
      <c r="O370" t="s">
        <v>24868</v>
      </c>
      <c r="P370" t="s">
        <v>24869</v>
      </c>
      <c r="Q370" t="s">
        <v>108</v>
      </c>
      <c r="R370">
        <v>69</v>
      </c>
      <c r="S370">
        <v>-1</v>
      </c>
      <c r="T370" t="s">
        <v>273</v>
      </c>
      <c r="U370" s="1">
        <v>41091</v>
      </c>
      <c r="V370" t="s">
        <v>861</v>
      </c>
      <c r="W370" t="s">
        <v>32</v>
      </c>
      <c r="X370" t="s">
        <v>49</v>
      </c>
      <c r="Y370" t="s">
        <v>495</v>
      </c>
      <c r="Z370" t="s">
        <v>32</v>
      </c>
      <c r="AA370" t="s">
        <v>51</v>
      </c>
      <c r="AB370" t="s">
        <v>367</v>
      </c>
      <c r="AC370" t="s">
        <v>32</v>
      </c>
      <c r="AD370" t="s">
        <v>24870</v>
      </c>
      <c r="AE370" t="s">
        <v>54</v>
      </c>
    </row>
    <row r="371" spans="1:31" x14ac:dyDescent="0.2">
      <c r="A371">
        <v>22</v>
      </c>
      <c r="B371" t="s">
        <v>55</v>
      </c>
      <c r="C371" t="s">
        <v>32</v>
      </c>
      <c r="D371" t="s">
        <v>33</v>
      </c>
      <c r="E371" t="s">
        <v>98</v>
      </c>
      <c r="F371" t="s">
        <v>32</v>
      </c>
      <c r="G371" t="s">
        <v>24909</v>
      </c>
      <c r="H371" t="s">
        <v>24910</v>
      </c>
      <c r="I371" t="s">
        <v>24911</v>
      </c>
      <c r="J371" t="s">
        <v>24912</v>
      </c>
      <c r="K371" t="s">
        <v>24913</v>
      </c>
      <c r="L371" t="s">
        <v>24914</v>
      </c>
      <c r="M371" t="s">
        <v>24915</v>
      </c>
      <c r="N371" t="s">
        <v>24916</v>
      </c>
      <c r="O371" t="s">
        <v>24917</v>
      </c>
      <c r="P371" t="s">
        <v>24918</v>
      </c>
      <c r="Q371" t="s">
        <v>924</v>
      </c>
      <c r="R371">
        <v>67</v>
      </c>
      <c r="S371">
        <v>20000</v>
      </c>
      <c r="T371" t="s">
        <v>203</v>
      </c>
      <c r="U371" s="1">
        <v>41043</v>
      </c>
      <c r="V371" t="s">
        <v>2466</v>
      </c>
      <c r="W371" t="s">
        <v>78</v>
      </c>
      <c r="X371" t="s">
        <v>244</v>
      </c>
      <c r="Y371" t="s">
        <v>93</v>
      </c>
      <c r="Z371" t="s">
        <v>1041</v>
      </c>
      <c r="AA371" t="s">
        <v>69</v>
      </c>
      <c r="AB371" t="s">
        <v>247</v>
      </c>
      <c r="AC371" t="s">
        <v>220</v>
      </c>
      <c r="AD371" t="s">
        <v>95</v>
      </c>
      <c r="AE371" t="s">
        <v>54</v>
      </c>
    </row>
    <row r="372" spans="1:31" x14ac:dyDescent="0.2">
      <c r="A372">
        <v>22</v>
      </c>
      <c r="B372" t="s">
        <v>400</v>
      </c>
      <c r="C372" t="s">
        <v>1043</v>
      </c>
      <c r="D372" t="s">
        <v>33</v>
      </c>
      <c r="E372" t="s">
        <v>34</v>
      </c>
      <c r="F372" t="s">
        <v>221</v>
      </c>
      <c r="G372" t="s">
        <v>24950</v>
      </c>
      <c r="H372" t="s">
        <v>24951</v>
      </c>
      <c r="I372" t="s">
        <v>24952</v>
      </c>
      <c r="J372" t="s">
        <v>24953</v>
      </c>
      <c r="K372" t="s">
        <v>24954</v>
      </c>
      <c r="L372" t="s">
        <v>24955</v>
      </c>
      <c r="M372" t="s">
        <v>24956</v>
      </c>
      <c r="N372" t="s">
        <v>24957</v>
      </c>
      <c r="O372" t="s">
        <v>24958</v>
      </c>
      <c r="P372" t="s">
        <v>24959</v>
      </c>
      <c r="Q372" t="s">
        <v>75</v>
      </c>
      <c r="R372">
        <v>73</v>
      </c>
      <c r="S372">
        <v>-1</v>
      </c>
      <c r="T372" t="s">
        <v>91</v>
      </c>
      <c r="U372" s="1">
        <v>41083</v>
      </c>
      <c r="V372" t="s">
        <v>48</v>
      </c>
      <c r="W372" t="s">
        <v>32</v>
      </c>
      <c r="X372" t="s">
        <v>49</v>
      </c>
      <c r="Y372" t="s">
        <v>435</v>
      </c>
      <c r="Z372" t="s">
        <v>32</v>
      </c>
      <c r="AA372" t="s">
        <v>51</v>
      </c>
      <c r="AB372" t="s">
        <v>233</v>
      </c>
      <c r="AC372" t="s">
        <v>111</v>
      </c>
      <c r="AD372" t="s">
        <v>2243</v>
      </c>
      <c r="AE372" t="s">
        <v>54</v>
      </c>
    </row>
    <row r="373" spans="1:31" x14ac:dyDescent="0.2">
      <c r="A373">
        <v>22</v>
      </c>
      <c r="B373" t="s">
        <v>32</v>
      </c>
      <c r="C373" t="s">
        <v>287</v>
      </c>
      <c r="D373" t="s">
        <v>98</v>
      </c>
      <c r="E373" t="s">
        <v>32</v>
      </c>
      <c r="F373" t="s">
        <v>35</v>
      </c>
      <c r="G373" t="s">
        <v>25185</v>
      </c>
      <c r="H373" t="s">
        <v>25186</v>
      </c>
      <c r="I373" t="s">
        <v>25187</v>
      </c>
      <c r="J373" t="s">
        <v>25188</v>
      </c>
      <c r="K373" t="s">
        <v>25189</v>
      </c>
      <c r="L373" t="e">
        <f>-sarcasm  -great friends  -my brother and my sisters  -exercise  -alone time  -creative expression</f>
        <v>#NAME?</v>
      </c>
      <c r="M373" t="e">
        <f>-what i am going to wear to ____ or ___  -how i can make my life or the lives of the people i love better  -how much i can get done in the next hour/day/week  -what i am going to eat next/what i ate an hour ago</f>
        <v>#NAME?</v>
      </c>
      <c r="N373" t="s">
        <v>25190</v>
      </c>
      <c r="O373" t="s">
        <v>25191</v>
      </c>
      <c r="P373" t="s">
        <v>25192</v>
      </c>
      <c r="Q373" t="s">
        <v>32</v>
      </c>
      <c r="R373">
        <v>68</v>
      </c>
      <c r="S373">
        <v>-1</v>
      </c>
      <c r="T373" t="s">
        <v>203</v>
      </c>
      <c r="U373" s="1">
        <v>41088</v>
      </c>
      <c r="V373" t="s">
        <v>48</v>
      </c>
      <c r="W373" t="s">
        <v>204</v>
      </c>
      <c r="X373" t="s">
        <v>398</v>
      </c>
      <c r="Y373" t="s">
        <v>150</v>
      </c>
      <c r="Z373" t="s">
        <v>1041</v>
      </c>
      <c r="AA373" t="s">
        <v>69</v>
      </c>
      <c r="AB373" t="s">
        <v>562</v>
      </c>
      <c r="AC373" t="s">
        <v>111</v>
      </c>
      <c r="AD373" t="s">
        <v>2972</v>
      </c>
      <c r="AE373" t="s">
        <v>54</v>
      </c>
    </row>
    <row r="374" spans="1:31" x14ac:dyDescent="0.2">
      <c r="A374">
        <v>22</v>
      </c>
      <c r="B374" t="s">
        <v>169</v>
      </c>
      <c r="C374" t="s">
        <v>155</v>
      </c>
      <c r="D374" t="s">
        <v>33</v>
      </c>
      <c r="E374" t="s">
        <v>32</v>
      </c>
      <c r="F374" t="s">
        <v>56</v>
      </c>
      <c r="G374" t="s">
        <v>25283</v>
      </c>
      <c r="H374" t="s">
        <v>25284</v>
      </c>
      <c r="I374" t="s">
        <v>25285</v>
      </c>
      <c r="J374" t="s">
        <v>25286</v>
      </c>
      <c r="K374" t="s">
        <v>25287</v>
      </c>
      <c r="L374" t="s">
        <v>25288</v>
      </c>
      <c r="M374" t="s">
        <v>25289</v>
      </c>
      <c r="N374" t="s">
        <v>25290</v>
      </c>
      <c r="O374" t="s">
        <v>25291</v>
      </c>
      <c r="P374" t="s">
        <v>25292</v>
      </c>
      <c r="Q374" t="s">
        <v>1364</v>
      </c>
      <c r="R374">
        <v>66</v>
      </c>
      <c r="S374">
        <v>-1</v>
      </c>
      <c r="T374" t="s">
        <v>331</v>
      </c>
      <c r="U374" s="1">
        <v>41089</v>
      </c>
      <c r="V374" t="s">
        <v>822</v>
      </c>
      <c r="W374" t="s">
        <v>32</v>
      </c>
      <c r="X374" t="s">
        <v>49</v>
      </c>
      <c r="Y374" t="s">
        <v>643</v>
      </c>
      <c r="Z374" t="s">
        <v>32</v>
      </c>
      <c r="AA374" t="s">
        <v>51</v>
      </c>
      <c r="AB374" t="s">
        <v>32</v>
      </c>
      <c r="AC374" t="s">
        <v>71</v>
      </c>
      <c r="AD374" t="s">
        <v>95</v>
      </c>
      <c r="AE374" t="s">
        <v>54</v>
      </c>
    </row>
    <row r="375" spans="1:31" x14ac:dyDescent="0.2">
      <c r="A375">
        <v>22</v>
      </c>
      <c r="B375" t="s">
        <v>32</v>
      </c>
      <c r="C375" t="s">
        <v>32</v>
      </c>
      <c r="D375" t="s">
        <v>33</v>
      </c>
      <c r="E375" t="s">
        <v>34</v>
      </c>
      <c r="F375" t="s">
        <v>56</v>
      </c>
      <c r="G375" t="s">
        <v>25499</v>
      </c>
      <c r="H375" t="s">
        <v>25500</v>
      </c>
      <c r="I375" t="s">
        <v>25501</v>
      </c>
      <c r="J375" t="s">
        <v>32</v>
      </c>
      <c r="K375" t="s">
        <v>25502</v>
      </c>
      <c r="L375" t="s">
        <v>25503</v>
      </c>
      <c r="M375" t="s">
        <v>25504</v>
      </c>
      <c r="N375" t="s">
        <v>25505</v>
      </c>
      <c r="O375" t="s">
        <v>25506</v>
      </c>
      <c r="P375" t="s">
        <v>25507</v>
      </c>
      <c r="Q375" t="s">
        <v>75</v>
      </c>
      <c r="R375">
        <v>68</v>
      </c>
      <c r="S375">
        <v>-1</v>
      </c>
      <c r="T375" t="s">
        <v>32</v>
      </c>
      <c r="U375" s="1">
        <v>41090</v>
      </c>
      <c r="V375" t="s">
        <v>25508</v>
      </c>
      <c r="W375" t="s">
        <v>32</v>
      </c>
      <c r="X375" t="s">
        <v>49</v>
      </c>
      <c r="Y375" t="s">
        <v>495</v>
      </c>
      <c r="Z375" t="s">
        <v>32</v>
      </c>
      <c r="AA375" t="s">
        <v>69</v>
      </c>
      <c r="AB375" t="s">
        <v>1243</v>
      </c>
      <c r="AC375" t="s">
        <v>71</v>
      </c>
      <c r="AD375" t="s">
        <v>25509</v>
      </c>
      <c r="AE375" t="s">
        <v>54</v>
      </c>
    </row>
    <row r="376" spans="1:31" x14ac:dyDescent="0.2">
      <c r="A376">
        <v>22</v>
      </c>
      <c r="B376" t="s">
        <v>169</v>
      </c>
      <c r="C376" t="s">
        <v>32</v>
      </c>
      <c r="D376" t="s">
        <v>33</v>
      </c>
      <c r="E376" t="s">
        <v>34</v>
      </c>
      <c r="F376" t="s">
        <v>35</v>
      </c>
      <c r="G376" t="s">
        <v>25749</v>
      </c>
      <c r="H376" t="s">
        <v>25750</v>
      </c>
      <c r="I376" t="s">
        <v>25751</v>
      </c>
      <c r="J376" t="s">
        <v>25752</v>
      </c>
      <c r="K376" t="s">
        <v>25753</v>
      </c>
      <c r="L376" t="s">
        <v>25754</v>
      </c>
      <c r="M376" t="s">
        <v>25755</v>
      </c>
      <c r="N376" t="s">
        <v>25756</v>
      </c>
      <c r="O376" t="s">
        <v>25757</v>
      </c>
      <c r="P376" t="s">
        <v>25758</v>
      </c>
      <c r="Q376" t="s">
        <v>108</v>
      </c>
      <c r="R376">
        <v>68</v>
      </c>
      <c r="S376">
        <v>-1</v>
      </c>
      <c r="T376" t="s">
        <v>149</v>
      </c>
      <c r="U376" s="1">
        <v>40981</v>
      </c>
      <c r="V376" t="s">
        <v>1812</v>
      </c>
      <c r="W376" t="s">
        <v>32</v>
      </c>
      <c r="X376" t="s">
        <v>49</v>
      </c>
      <c r="Y376" t="s">
        <v>495</v>
      </c>
      <c r="Z376" t="s">
        <v>4341</v>
      </c>
      <c r="AA376" t="s">
        <v>51</v>
      </c>
      <c r="AB376" t="s">
        <v>358</v>
      </c>
      <c r="AC376" t="s">
        <v>71</v>
      </c>
      <c r="AD376" t="s">
        <v>8938</v>
      </c>
      <c r="AE376" t="s">
        <v>54</v>
      </c>
    </row>
    <row r="377" spans="1:31" x14ac:dyDescent="0.2">
      <c r="A377">
        <v>22</v>
      </c>
      <c r="B377" t="s">
        <v>620</v>
      </c>
      <c r="C377" t="s">
        <v>155</v>
      </c>
      <c r="D377" t="s">
        <v>182</v>
      </c>
      <c r="E377" t="s">
        <v>34</v>
      </c>
      <c r="F377" t="s">
        <v>56</v>
      </c>
      <c r="G377" t="s">
        <v>26596</v>
      </c>
      <c r="H377" t="s">
        <v>26597</v>
      </c>
      <c r="I377" t="s">
        <v>26598</v>
      </c>
      <c r="J377" t="s">
        <v>32</v>
      </c>
      <c r="K377" t="s">
        <v>26599</v>
      </c>
      <c r="L377" t="s">
        <v>26600</v>
      </c>
      <c r="M377" t="s">
        <v>26601</v>
      </c>
      <c r="N377" t="s">
        <v>26602</v>
      </c>
      <c r="O377" t="s">
        <v>32</v>
      </c>
      <c r="P377" t="s">
        <v>26603</v>
      </c>
      <c r="Q377" t="s">
        <v>67</v>
      </c>
      <c r="R377">
        <v>64</v>
      </c>
      <c r="S377">
        <v>-1</v>
      </c>
      <c r="T377" t="s">
        <v>47</v>
      </c>
      <c r="U377" s="1">
        <v>41090</v>
      </c>
      <c r="V377" t="s">
        <v>48</v>
      </c>
      <c r="W377" t="s">
        <v>204</v>
      </c>
      <c r="X377" t="s">
        <v>49</v>
      </c>
      <c r="Y377" t="s">
        <v>435</v>
      </c>
      <c r="Z377" t="s">
        <v>91</v>
      </c>
      <c r="AA377" t="s">
        <v>69</v>
      </c>
      <c r="AB377" t="s">
        <v>52</v>
      </c>
      <c r="AC377" t="s">
        <v>71</v>
      </c>
      <c r="AD377" t="s">
        <v>95</v>
      </c>
      <c r="AE377" t="s">
        <v>54</v>
      </c>
    </row>
    <row r="378" spans="1:31" x14ac:dyDescent="0.2">
      <c r="A378">
        <v>22</v>
      </c>
      <c r="B378" t="s">
        <v>96</v>
      </c>
      <c r="C378" t="s">
        <v>32</v>
      </c>
      <c r="D378" t="s">
        <v>33</v>
      </c>
      <c r="E378" t="s">
        <v>170</v>
      </c>
      <c r="F378" t="s">
        <v>32</v>
      </c>
      <c r="G378" t="s">
        <v>26621</v>
      </c>
      <c r="H378" t="s">
        <v>26622</v>
      </c>
      <c r="I378" t="s">
        <v>26623</v>
      </c>
      <c r="J378" t="s">
        <v>26624</v>
      </c>
      <c r="K378" t="s">
        <v>26625</v>
      </c>
      <c r="L378" t="s">
        <v>26626</v>
      </c>
      <c r="M378" t="s">
        <v>26627</v>
      </c>
      <c r="N378" t="s">
        <v>26628</v>
      </c>
      <c r="O378" t="s">
        <v>26629</v>
      </c>
      <c r="P378" t="s">
        <v>26630</v>
      </c>
      <c r="Q378" t="s">
        <v>924</v>
      </c>
      <c r="R378">
        <v>63</v>
      </c>
      <c r="S378">
        <v>-1</v>
      </c>
      <c r="T378" t="s">
        <v>576</v>
      </c>
      <c r="U378" s="1">
        <v>40826</v>
      </c>
      <c r="V378" t="s">
        <v>26631</v>
      </c>
      <c r="W378" t="s">
        <v>78</v>
      </c>
      <c r="X378" t="s">
        <v>49</v>
      </c>
      <c r="Y378" t="s">
        <v>643</v>
      </c>
      <c r="Z378" t="s">
        <v>32</v>
      </c>
      <c r="AA378" t="s">
        <v>69</v>
      </c>
      <c r="AB378" t="s">
        <v>367</v>
      </c>
      <c r="AC378" t="s">
        <v>248</v>
      </c>
      <c r="AD378" t="s">
        <v>332</v>
      </c>
      <c r="AE378" t="s">
        <v>54</v>
      </c>
    </row>
    <row r="379" spans="1:31" x14ac:dyDescent="0.2">
      <c r="A379">
        <v>22</v>
      </c>
      <c r="B379" t="s">
        <v>55</v>
      </c>
      <c r="C379" t="s">
        <v>155</v>
      </c>
      <c r="D379" t="s">
        <v>33</v>
      </c>
      <c r="E379" t="s">
        <v>32</v>
      </c>
      <c r="F379" t="s">
        <v>32</v>
      </c>
      <c r="G379" t="s">
        <v>26993</v>
      </c>
      <c r="H379" t="s">
        <v>21130</v>
      </c>
      <c r="I379" t="s">
        <v>26994</v>
      </c>
      <c r="J379" t="s">
        <v>26995</v>
      </c>
      <c r="K379" t="s">
        <v>26996</v>
      </c>
      <c r="L379" t="s">
        <v>26997</v>
      </c>
      <c r="M379" t="s">
        <v>26998</v>
      </c>
      <c r="N379" t="s">
        <v>26999</v>
      </c>
      <c r="O379" t="s">
        <v>32</v>
      </c>
      <c r="P379" t="s">
        <v>27000</v>
      </c>
      <c r="Q379" t="s">
        <v>75</v>
      </c>
      <c r="R379">
        <v>69</v>
      </c>
      <c r="S379">
        <v>-1</v>
      </c>
      <c r="T379" t="s">
        <v>576</v>
      </c>
      <c r="U379" s="1">
        <v>41090</v>
      </c>
      <c r="V379" t="s">
        <v>48</v>
      </c>
      <c r="W379" t="s">
        <v>32</v>
      </c>
      <c r="X379" t="s">
        <v>244</v>
      </c>
      <c r="Y379" t="s">
        <v>93</v>
      </c>
      <c r="Z379" t="s">
        <v>151</v>
      </c>
      <c r="AA379" t="s">
        <v>51</v>
      </c>
      <c r="AB379" t="s">
        <v>32</v>
      </c>
      <c r="AC379" t="s">
        <v>32</v>
      </c>
      <c r="AD379" t="s">
        <v>95</v>
      </c>
      <c r="AE379" t="s">
        <v>54</v>
      </c>
    </row>
    <row r="380" spans="1:31" x14ac:dyDescent="0.2">
      <c r="A380">
        <v>22</v>
      </c>
      <c r="B380" t="s">
        <v>96</v>
      </c>
      <c r="C380" t="s">
        <v>113</v>
      </c>
      <c r="D380" t="s">
        <v>33</v>
      </c>
      <c r="E380" t="s">
        <v>32</v>
      </c>
      <c r="F380" t="s">
        <v>35</v>
      </c>
      <c r="G380" t="s">
        <v>27197</v>
      </c>
      <c r="H380" t="s">
        <v>27198</v>
      </c>
      <c r="I380" t="s">
        <v>27199</v>
      </c>
      <c r="J380" t="s">
        <v>32</v>
      </c>
      <c r="K380" t="s">
        <v>27200</v>
      </c>
      <c r="L380" t="s">
        <v>27201</v>
      </c>
      <c r="M380" t="s">
        <v>27202</v>
      </c>
      <c r="N380" t="s">
        <v>27203</v>
      </c>
      <c r="O380" t="s">
        <v>32</v>
      </c>
      <c r="P380" t="s">
        <v>32</v>
      </c>
      <c r="Q380" t="s">
        <v>321</v>
      </c>
      <c r="R380">
        <v>65</v>
      </c>
      <c r="S380">
        <v>20000</v>
      </c>
      <c r="T380" t="s">
        <v>136</v>
      </c>
      <c r="U380" s="1">
        <v>41089</v>
      </c>
      <c r="V380" t="s">
        <v>1632</v>
      </c>
      <c r="W380" t="s">
        <v>32</v>
      </c>
      <c r="X380" t="s">
        <v>398</v>
      </c>
      <c r="Y380" t="s">
        <v>32</v>
      </c>
      <c r="Z380" t="s">
        <v>520</v>
      </c>
      <c r="AA380" t="s">
        <v>51</v>
      </c>
      <c r="AB380" t="s">
        <v>81</v>
      </c>
      <c r="AC380" t="s">
        <v>248</v>
      </c>
      <c r="AD380" t="s">
        <v>95</v>
      </c>
      <c r="AE380" t="s">
        <v>54</v>
      </c>
    </row>
    <row r="381" spans="1:31" x14ac:dyDescent="0.2">
      <c r="A381">
        <v>22</v>
      </c>
      <c r="B381" t="s">
        <v>577</v>
      </c>
      <c r="C381" t="s">
        <v>97</v>
      </c>
      <c r="D381" t="s">
        <v>33</v>
      </c>
      <c r="E381" t="s">
        <v>170</v>
      </c>
      <c r="F381" t="s">
        <v>221</v>
      </c>
      <c r="G381" t="s">
        <v>27297</v>
      </c>
      <c r="H381" t="s">
        <v>27298</v>
      </c>
      <c r="I381" t="s">
        <v>27299</v>
      </c>
      <c r="J381" t="s">
        <v>27300</v>
      </c>
      <c r="K381" t="s">
        <v>27301</v>
      </c>
      <c r="L381" t="s">
        <v>27302</v>
      </c>
      <c r="M381" t="s">
        <v>27303</v>
      </c>
      <c r="N381" t="s">
        <v>27304</v>
      </c>
      <c r="O381" t="s">
        <v>27305</v>
      </c>
      <c r="P381" t="s">
        <v>27306</v>
      </c>
      <c r="Q381" t="s">
        <v>91</v>
      </c>
      <c r="R381">
        <v>71</v>
      </c>
      <c r="S381">
        <v>20000</v>
      </c>
      <c r="T381" t="s">
        <v>273</v>
      </c>
      <c r="U381" s="1">
        <v>41090</v>
      </c>
      <c r="V381" t="s">
        <v>48</v>
      </c>
      <c r="W381" t="s">
        <v>92</v>
      </c>
      <c r="X381" t="s">
        <v>49</v>
      </c>
      <c r="Y381" t="s">
        <v>495</v>
      </c>
      <c r="Z381" t="s">
        <v>246</v>
      </c>
      <c r="AA381" t="s">
        <v>51</v>
      </c>
      <c r="AB381" t="s">
        <v>167</v>
      </c>
      <c r="AC381" t="s">
        <v>71</v>
      </c>
      <c r="AD381" t="s">
        <v>82</v>
      </c>
      <c r="AE381" t="s">
        <v>54</v>
      </c>
    </row>
    <row r="382" spans="1:31" x14ac:dyDescent="0.2">
      <c r="A382">
        <v>22</v>
      </c>
      <c r="B382" t="s">
        <v>169</v>
      </c>
      <c r="C382" t="s">
        <v>97</v>
      </c>
      <c r="D382" t="s">
        <v>33</v>
      </c>
      <c r="E382" t="s">
        <v>32</v>
      </c>
      <c r="F382" t="s">
        <v>35</v>
      </c>
      <c r="G382" t="s">
        <v>27866</v>
      </c>
      <c r="H382" t="s">
        <v>27867</v>
      </c>
      <c r="I382" t="s">
        <v>27868</v>
      </c>
      <c r="J382" t="s">
        <v>1803</v>
      </c>
      <c r="K382" t="s">
        <v>27869</v>
      </c>
      <c r="L382" t="s">
        <v>27870</v>
      </c>
      <c r="M382" t="s">
        <v>27871</v>
      </c>
      <c r="N382" t="s">
        <v>27872</v>
      </c>
      <c r="O382" t="s">
        <v>27873</v>
      </c>
      <c r="P382" t="s">
        <v>27874</v>
      </c>
      <c r="Q382" t="s">
        <v>75</v>
      </c>
      <c r="R382">
        <v>69</v>
      </c>
      <c r="S382">
        <v>-1</v>
      </c>
      <c r="T382" t="s">
        <v>32</v>
      </c>
      <c r="U382" s="1">
        <v>40988</v>
      </c>
      <c r="V382" t="s">
        <v>260</v>
      </c>
      <c r="W382" t="s">
        <v>204</v>
      </c>
      <c r="X382" t="s">
        <v>244</v>
      </c>
      <c r="Y382" t="s">
        <v>93</v>
      </c>
      <c r="Z382" t="s">
        <v>32</v>
      </c>
      <c r="AA382" t="s">
        <v>51</v>
      </c>
      <c r="AB382" t="s">
        <v>1909</v>
      </c>
      <c r="AC382" t="s">
        <v>32</v>
      </c>
      <c r="AD382" t="s">
        <v>168</v>
      </c>
      <c r="AE382" t="s">
        <v>54</v>
      </c>
    </row>
    <row r="383" spans="1:31" x14ac:dyDescent="0.2">
      <c r="A383">
        <v>22</v>
      </c>
      <c r="B383" t="s">
        <v>169</v>
      </c>
      <c r="C383" t="s">
        <v>155</v>
      </c>
      <c r="D383" t="s">
        <v>33</v>
      </c>
      <c r="E383" t="s">
        <v>170</v>
      </c>
      <c r="F383" t="s">
        <v>35</v>
      </c>
      <c r="G383" t="s">
        <v>27894</v>
      </c>
      <c r="H383" t="s">
        <v>27895</v>
      </c>
      <c r="I383" t="s">
        <v>27896</v>
      </c>
      <c r="J383" t="s">
        <v>27897</v>
      </c>
      <c r="K383" t="s">
        <v>32</v>
      </c>
      <c r="L383" t="s">
        <v>27898</v>
      </c>
      <c r="M383" t="s">
        <v>27899</v>
      </c>
      <c r="N383" t="s">
        <v>27900</v>
      </c>
      <c r="O383" t="s">
        <v>32</v>
      </c>
      <c r="P383" t="s">
        <v>27901</v>
      </c>
      <c r="Q383" t="s">
        <v>75</v>
      </c>
      <c r="R383">
        <v>72</v>
      </c>
      <c r="S383">
        <v>-1</v>
      </c>
      <c r="T383" t="s">
        <v>203</v>
      </c>
      <c r="U383" s="1">
        <v>41090</v>
      </c>
      <c r="V383" t="s">
        <v>48</v>
      </c>
      <c r="W383" t="s">
        <v>92</v>
      </c>
      <c r="X383" t="s">
        <v>49</v>
      </c>
      <c r="Y383" t="s">
        <v>32</v>
      </c>
      <c r="Z383" t="s">
        <v>50</v>
      </c>
      <c r="AA383" t="s">
        <v>51</v>
      </c>
      <c r="AB383" t="s">
        <v>423</v>
      </c>
      <c r="AC383" t="s">
        <v>248</v>
      </c>
      <c r="AD383" t="s">
        <v>447</v>
      </c>
      <c r="AE383" t="s">
        <v>54</v>
      </c>
    </row>
    <row r="384" spans="1:31" x14ac:dyDescent="0.2">
      <c r="A384">
        <v>22</v>
      </c>
      <c r="B384" t="s">
        <v>96</v>
      </c>
      <c r="C384" t="s">
        <v>155</v>
      </c>
      <c r="D384" t="s">
        <v>33</v>
      </c>
      <c r="E384" t="s">
        <v>170</v>
      </c>
      <c r="F384" t="s">
        <v>56</v>
      </c>
      <c r="G384" t="s">
        <v>28199</v>
      </c>
      <c r="H384" t="s">
        <v>28200</v>
      </c>
      <c r="I384" t="s">
        <v>28201</v>
      </c>
      <c r="J384" t="s">
        <v>28202</v>
      </c>
      <c r="K384" t="s">
        <v>28203</v>
      </c>
      <c r="L384" t="s">
        <v>28204</v>
      </c>
      <c r="M384" t="s">
        <v>3201</v>
      </c>
      <c r="N384" t="s">
        <v>28205</v>
      </c>
      <c r="O384" t="s">
        <v>28206</v>
      </c>
      <c r="P384" t="s">
        <v>28207</v>
      </c>
      <c r="Q384" t="s">
        <v>108</v>
      </c>
      <c r="R384">
        <v>67</v>
      </c>
      <c r="S384">
        <v>50000</v>
      </c>
      <c r="T384" t="s">
        <v>136</v>
      </c>
      <c r="U384" s="1">
        <v>41069</v>
      </c>
      <c r="V384" t="s">
        <v>164</v>
      </c>
      <c r="W384" t="s">
        <v>204</v>
      </c>
      <c r="X384" t="s">
        <v>49</v>
      </c>
      <c r="Y384" t="s">
        <v>32</v>
      </c>
      <c r="Z384" t="s">
        <v>262</v>
      </c>
      <c r="AA384" t="s">
        <v>51</v>
      </c>
      <c r="AB384" t="s">
        <v>690</v>
      </c>
      <c r="AC384" t="s">
        <v>248</v>
      </c>
      <c r="AD384" t="s">
        <v>28208</v>
      </c>
      <c r="AE384" t="s">
        <v>54</v>
      </c>
    </row>
    <row r="385" spans="1:31" x14ac:dyDescent="0.2">
      <c r="A385">
        <v>22</v>
      </c>
      <c r="B385" t="s">
        <v>1525</v>
      </c>
      <c r="C385" t="s">
        <v>32</v>
      </c>
      <c r="D385" t="s">
        <v>33</v>
      </c>
      <c r="E385" t="s">
        <v>32</v>
      </c>
      <c r="F385" t="s">
        <v>56</v>
      </c>
      <c r="G385" t="s">
        <v>28691</v>
      </c>
      <c r="H385" t="s">
        <v>28692</v>
      </c>
      <c r="I385" t="s">
        <v>28693</v>
      </c>
      <c r="J385" t="s">
        <v>28694</v>
      </c>
      <c r="K385" t="s">
        <v>28695</v>
      </c>
      <c r="L385" t="s">
        <v>28696</v>
      </c>
      <c r="M385" t="s">
        <v>22224</v>
      </c>
      <c r="N385" t="s">
        <v>28697</v>
      </c>
      <c r="O385" t="s">
        <v>28698</v>
      </c>
      <c r="P385" t="s">
        <v>28699</v>
      </c>
      <c r="Q385" t="s">
        <v>108</v>
      </c>
      <c r="R385">
        <v>62</v>
      </c>
      <c r="S385">
        <v>-1</v>
      </c>
      <c r="T385" t="s">
        <v>273</v>
      </c>
      <c r="U385" s="1">
        <v>41043</v>
      </c>
      <c r="V385" t="s">
        <v>48</v>
      </c>
      <c r="W385" t="s">
        <v>78</v>
      </c>
      <c r="X385" t="s">
        <v>49</v>
      </c>
      <c r="Y385" t="s">
        <v>93</v>
      </c>
      <c r="Z385" t="s">
        <v>50</v>
      </c>
      <c r="AA385" t="s">
        <v>69</v>
      </c>
      <c r="AB385" t="s">
        <v>110</v>
      </c>
      <c r="AC385" t="s">
        <v>71</v>
      </c>
      <c r="AD385" t="s">
        <v>28700</v>
      </c>
      <c r="AE385" t="s">
        <v>54</v>
      </c>
    </row>
    <row r="386" spans="1:31" x14ac:dyDescent="0.2">
      <c r="A386">
        <v>22</v>
      </c>
      <c r="B386" t="s">
        <v>96</v>
      </c>
      <c r="C386" t="s">
        <v>32</v>
      </c>
      <c r="D386" t="s">
        <v>33</v>
      </c>
      <c r="E386" t="s">
        <v>34</v>
      </c>
      <c r="F386" t="s">
        <v>35</v>
      </c>
      <c r="G386" t="s">
        <v>28779</v>
      </c>
      <c r="H386" t="s">
        <v>28780</v>
      </c>
      <c r="I386" t="s">
        <v>28781</v>
      </c>
      <c r="J386" t="s">
        <v>32</v>
      </c>
      <c r="K386" t="s">
        <v>28782</v>
      </c>
      <c r="L386" t="s">
        <v>32</v>
      </c>
      <c r="M386" t="s">
        <v>32</v>
      </c>
      <c r="N386" t="s">
        <v>28783</v>
      </c>
      <c r="O386" t="s">
        <v>32</v>
      </c>
      <c r="P386" t="s">
        <v>28784</v>
      </c>
      <c r="Q386" t="s">
        <v>75</v>
      </c>
      <c r="R386">
        <v>72</v>
      </c>
      <c r="S386">
        <v>-1</v>
      </c>
      <c r="T386" t="s">
        <v>560</v>
      </c>
      <c r="U386" s="1">
        <v>41010</v>
      </c>
      <c r="V386" t="s">
        <v>48</v>
      </c>
      <c r="W386" t="s">
        <v>32</v>
      </c>
      <c r="X386" t="s">
        <v>244</v>
      </c>
      <c r="Y386" t="s">
        <v>495</v>
      </c>
      <c r="Z386" t="s">
        <v>32</v>
      </c>
      <c r="AA386" t="s">
        <v>51</v>
      </c>
      <c r="AB386" t="s">
        <v>423</v>
      </c>
      <c r="AC386" t="s">
        <v>71</v>
      </c>
      <c r="AD386" t="s">
        <v>168</v>
      </c>
      <c r="AE386" t="s">
        <v>54</v>
      </c>
    </row>
    <row r="387" spans="1:31" x14ac:dyDescent="0.2">
      <c r="A387">
        <v>22</v>
      </c>
      <c r="B387" t="s">
        <v>169</v>
      </c>
      <c r="C387" t="s">
        <v>97</v>
      </c>
      <c r="D387" t="s">
        <v>98</v>
      </c>
      <c r="E387" t="s">
        <v>34</v>
      </c>
      <c r="F387" t="s">
        <v>35</v>
      </c>
      <c r="G387" t="s">
        <v>28785</v>
      </c>
      <c r="H387" t="s">
        <v>28786</v>
      </c>
      <c r="I387" t="s">
        <v>28787</v>
      </c>
      <c r="J387" t="s">
        <v>28788</v>
      </c>
      <c r="K387" t="s">
        <v>28789</v>
      </c>
      <c r="L387" t="s">
        <v>28790</v>
      </c>
      <c r="M387" t="s">
        <v>28791</v>
      </c>
      <c r="N387" t="s">
        <v>28792</v>
      </c>
      <c r="O387" t="s">
        <v>28793</v>
      </c>
      <c r="P387" t="s">
        <v>28794</v>
      </c>
      <c r="Q387" t="s">
        <v>67</v>
      </c>
      <c r="R387">
        <v>68</v>
      </c>
      <c r="S387">
        <v>-1</v>
      </c>
      <c r="T387" t="s">
        <v>47</v>
      </c>
      <c r="U387" s="1">
        <v>41088</v>
      </c>
      <c r="V387" t="s">
        <v>48</v>
      </c>
      <c r="W387" t="s">
        <v>204</v>
      </c>
      <c r="X387" t="s">
        <v>49</v>
      </c>
      <c r="Y387" t="s">
        <v>93</v>
      </c>
      <c r="Z387" t="s">
        <v>218</v>
      </c>
      <c r="AA387" t="s">
        <v>69</v>
      </c>
      <c r="AB387" t="s">
        <v>285</v>
      </c>
      <c r="AC387" t="s">
        <v>71</v>
      </c>
      <c r="AD387" t="s">
        <v>511</v>
      </c>
      <c r="AE387" t="s">
        <v>54</v>
      </c>
    </row>
    <row r="388" spans="1:31" x14ac:dyDescent="0.2">
      <c r="A388">
        <v>22</v>
      </c>
      <c r="B388" t="s">
        <v>169</v>
      </c>
      <c r="C388" t="s">
        <v>155</v>
      </c>
      <c r="D388" t="s">
        <v>33</v>
      </c>
      <c r="E388" t="s">
        <v>34</v>
      </c>
      <c r="F388" t="s">
        <v>56</v>
      </c>
      <c r="G388" t="s">
        <v>29052</v>
      </c>
      <c r="H388" t="s">
        <v>29053</v>
      </c>
      <c r="I388" t="s">
        <v>29054</v>
      </c>
      <c r="J388" t="s">
        <v>29055</v>
      </c>
      <c r="K388" t="s">
        <v>29056</v>
      </c>
      <c r="L388" t="s">
        <v>29057</v>
      </c>
      <c r="M388" t="s">
        <v>29058</v>
      </c>
      <c r="N388" t="s">
        <v>29059</v>
      </c>
      <c r="O388" t="s">
        <v>29060</v>
      </c>
      <c r="P388" t="s">
        <v>29061</v>
      </c>
      <c r="Q388" t="s">
        <v>321</v>
      </c>
      <c r="R388">
        <v>68</v>
      </c>
      <c r="S388">
        <v>20000</v>
      </c>
      <c r="T388" t="s">
        <v>273</v>
      </c>
      <c r="U388" s="1">
        <v>41090</v>
      </c>
      <c r="V388" t="s">
        <v>1598</v>
      </c>
      <c r="W388" t="s">
        <v>78</v>
      </c>
      <c r="X388" t="s">
        <v>49</v>
      </c>
      <c r="Y388" t="s">
        <v>93</v>
      </c>
      <c r="Z388" t="s">
        <v>80</v>
      </c>
      <c r="AA388" t="s">
        <v>51</v>
      </c>
      <c r="AB388" t="s">
        <v>358</v>
      </c>
      <c r="AC388" t="s">
        <v>71</v>
      </c>
      <c r="AD388" t="s">
        <v>1206</v>
      </c>
      <c r="AE388" t="s">
        <v>54</v>
      </c>
    </row>
    <row r="389" spans="1:31" x14ac:dyDescent="0.2">
      <c r="A389">
        <v>22</v>
      </c>
      <c r="B389" t="s">
        <v>169</v>
      </c>
      <c r="C389" t="s">
        <v>1018</v>
      </c>
      <c r="D389" t="s">
        <v>33</v>
      </c>
      <c r="E389" t="s">
        <v>34</v>
      </c>
      <c r="F389" t="s">
        <v>35</v>
      </c>
      <c r="G389" t="s">
        <v>29720</v>
      </c>
      <c r="H389" t="s">
        <v>29721</v>
      </c>
      <c r="I389" t="s">
        <v>29722</v>
      </c>
      <c r="J389" t="s">
        <v>29723</v>
      </c>
      <c r="K389" t="s">
        <v>29724</v>
      </c>
      <c r="L389" t="s">
        <v>29725</v>
      </c>
      <c r="M389" t="s">
        <v>29726</v>
      </c>
      <c r="N389" t="s">
        <v>29727</v>
      </c>
      <c r="O389" t="s">
        <v>29728</v>
      </c>
      <c r="P389" t="s">
        <v>29729</v>
      </c>
      <c r="Q389" t="s">
        <v>75</v>
      </c>
      <c r="R389">
        <v>75</v>
      </c>
      <c r="S389">
        <v>20000</v>
      </c>
      <c r="T389" t="s">
        <v>91</v>
      </c>
      <c r="U389" s="1">
        <v>41090</v>
      </c>
      <c r="V389" t="s">
        <v>164</v>
      </c>
      <c r="W389" t="s">
        <v>2599</v>
      </c>
      <c r="X389" t="s">
        <v>49</v>
      </c>
      <c r="Y389" t="s">
        <v>261</v>
      </c>
      <c r="Z389" t="s">
        <v>32</v>
      </c>
      <c r="AA389" t="s">
        <v>51</v>
      </c>
      <c r="AB389" t="s">
        <v>1243</v>
      </c>
      <c r="AC389" t="s">
        <v>71</v>
      </c>
      <c r="AD389" t="s">
        <v>447</v>
      </c>
      <c r="AE389" t="s">
        <v>54</v>
      </c>
    </row>
    <row r="390" spans="1:31" x14ac:dyDescent="0.2">
      <c r="A390">
        <v>22</v>
      </c>
      <c r="B390" t="s">
        <v>169</v>
      </c>
      <c r="C390" t="s">
        <v>32</v>
      </c>
      <c r="D390" t="s">
        <v>182</v>
      </c>
      <c r="E390" t="s">
        <v>34</v>
      </c>
      <c r="F390" t="s">
        <v>221</v>
      </c>
      <c r="G390" t="s">
        <v>29750</v>
      </c>
      <c r="H390" t="s">
        <v>29751</v>
      </c>
      <c r="I390" t="s">
        <v>29752</v>
      </c>
      <c r="J390" t="s">
        <v>29028</v>
      </c>
      <c r="K390" t="s">
        <v>32</v>
      </c>
      <c r="L390" t="s">
        <v>32</v>
      </c>
      <c r="M390" t="s">
        <v>32</v>
      </c>
      <c r="N390" t="s">
        <v>32</v>
      </c>
      <c r="O390" t="s">
        <v>32</v>
      </c>
      <c r="P390" t="s">
        <v>29753</v>
      </c>
      <c r="Q390" t="s">
        <v>32</v>
      </c>
      <c r="R390">
        <v>76</v>
      </c>
      <c r="S390">
        <v>-1</v>
      </c>
      <c r="T390" t="s">
        <v>91</v>
      </c>
      <c r="U390" s="1">
        <v>41090</v>
      </c>
      <c r="V390" t="s">
        <v>29754</v>
      </c>
      <c r="W390" t="s">
        <v>204</v>
      </c>
      <c r="X390" t="s">
        <v>49</v>
      </c>
      <c r="Y390" t="s">
        <v>245</v>
      </c>
      <c r="Z390" t="s">
        <v>32</v>
      </c>
      <c r="AA390" t="s">
        <v>51</v>
      </c>
      <c r="AB390" t="s">
        <v>263</v>
      </c>
      <c r="AC390" t="s">
        <v>220</v>
      </c>
      <c r="AD390" t="s">
        <v>95</v>
      </c>
      <c r="AE390" t="s">
        <v>54</v>
      </c>
    </row>
    <row r="391" spans="1:31" x14ac:dyDescent="0.2">
      <c r="A391">
        <v>22</v>
      </c>
      <c r="B391" t="s">
        <v>620</v>
      </c>
      <c r="C391" t="s">
        <v>83</v>
      </c>
      <c r="D391" t="s">
        <v>98</v>
      </c>
      <c r="E391" t="s">
        <v>32</v>
      </c>
      <c r="F391" t="s">
        <v>56</v>
      </c>
      <c r="G391" t="s">
        <v>30042</v>
      </c>
      <c r="H391" t="s">
        <v>30043</v>
      </c>
      <c r="I391" t="s">
        <v>30044</v>
      </c>
      <c r="J391" t="s">
        <v>30045</v>
      </c>
      <c r="K391" t="s">
        <v>30046</v>
      </c>
      <c r="L391" t="s">
        <v>30047</v>
      </c>
      <c r="M391" t="s">
        <v>30048</v>
      </c>
      <c r="N391" t="s">
        <v>30049</v>
      </c>
      <c r="O391" t="s">
        <v>30050</v>
      </c>
      <c r="P391" t="s">
        <v>30051</v>
      </c>
      <c r="Q391" t="s">
        <v>32</v>
      </c>
      <c r="R391">
        <v>68</v>
      </c>
      <c r="S391">
        <v>-1</v>
      </c>
      <c r="T391" t="s">
        <v>1601</v>
      </c>
      <c r="U391" s="1">
        <v>41090</v>
      </c>
      <c r="V391" t="s">
        <v>48</v>
      </c>
      <c r="W391" t="s">
        <v>32</v>
      </c>
      <c r="X391" t="s">
        <v>49</v>
      </c>
      <c r="Y391" t="s">
        <v>32</v>
      </c>
      <c r="Z391" t="s">
        <v>50</v>
      </c>
      <c r="AA391" t="s">
        <v>69</v>
      </c>
      <c r="AB391" t="s">
        <v>271</v>
      </c>
      <c r="AC391" t="s">
        <v>248</v>
      </c>
      <c r="AD391" t="s">
        <v>619</v>
      </c>
      <c r="AE391" t="s">
        <v>346</v>
      </c>
    </row>
    <row r="392" spans="1:31" x14ac:dyDescent="0.2">
      <c r="A392">
        <v>22</v>
      </c>
      <c r="B392" t="s">
        <v>55</v>
      </c>
      <c r="C392" t="s">
        <v>155</v>
      </c>
      <c r="D392" t="s">
        <v>33</v>
      </c>
      <c r="E392" t="s">
        <v>34</v>
      </c>
      <c r="F392" t="s">
        <v>56</v>
      </c>
      <c r="G392" t="s">
        <v>30115</v>
      </c>
      <c r="H392" t="s">
        <v>30116</v>
      </c>
      <c r="I392" t="s">
        <v>30117</v>
      </c>
      <c r="J392" t="s">
        <v>14145</v>
      </c>
      <c r="K392" t="s">
        <v>30118</v>
      </c>
      <c r="L392" t="s">
        <v>30119</v>
      </c>
      <c r="M392" t="s">
        <v>32</v>
      </c>
      <c r="N392" t="s">
        <v>30120</v>
      </c>
      <c r="O392" t="s">
        <v>30121</v>
      </c>
      <c r="P392" t="s">
        <v>32</v>
      </c>
      <c r="Q392" t="s">
        <v>75</v>
      </c>
      <c r="R392">
        <v>74</v>
      </c>
      <c r="S392">
        <v>-1</v>
      </c>
      <c r="T392" t="s">
        <v>576</v>
      </c>
      <c r="U392" s="1">
        <v>41090</v>
      </c>
      <c r="V392" t="s">
        <v>739</v>
      </c>
      <c r="W392" t="s">
        <v>1207</v>
      </c>
      <c r="X392" t="s">
        <v>49</v>
      </c>
      <c r="Y392" t="s">
        <v>93</v>
      </c>
      <c r="Z392" t="s">
        <v>32</v>
      </c>
      <c r="AA392" t="s">
        <v>51</v>
      </c>
      <c r="AB392" t="s">
        <v>379</v>
      </c>
      <c r="AC392" t="s">
        <v>71</v>
      </c>
      <c r="AD392" t="s">
        <v>30122</v>
      </c>
      <c r="AE392" t="s">
        <v>54</v>
      </c>
    </row>
    <row r="393" spans="1:31" x14ac:dyDescent="0.2">
      <c r="A393">
        <v>22</v>
      </c>
      <c r="B393" t="s">
        <v>112</v>
      </c>
      <c r="C393" t="s">
        <v>278</v>
      </c>
      <c r="D393" t="s">
        <v>98</v>
      </c>
      <c r="E393" t="s">
        <v>170</v>
      </c>
      <c r="F393" t="s">
        <v>35</v>
      </c>
      <c r="G393" t="s">
        <v>30445</v>
      </c>
      <c r="H393" t="s">
        <v>30446</v>
      </c>
      <c r="I393" t="s">
        <v>30447</v>
      </c>
      <c r="J393" t="s">
        <v>30448</v>
      </c>
      <c r="K393" t="s">
        <v>30449</v>
      </c>
      <c r="L393" t="s">
        <v>30450</v>
      </c>
      <c r="M393" t="s">
        <v>30451</v>
      </c>
      <c r="N393" t="s">
        <v>30452</v>
      </c>
      <c r="O393" t="s">
        <v>30453</v>
      </c>
      <c r="P393" t="s">
        <v>30454</v>
      </c>
      <c r="Q393" t="s">
        <v>259</v>
      </c>
      <c r="R393">
        <v>62</v>
      </c>
      <c r="S393">
        <v>20000</v>
      </c>
      <c r="T393" t="s">
        <v>273</v>
      </c>
      <c r="U393" s="1">
        <v>41091</v>
      </c>
      <c r="V393" t="s">
        <v>662</v>
      </c>
      <c r="W393" t="s">
        <v>1207</v>
      </c>
      <c r="X393" t="s">
        <v>398</v>
      </c>
      <c r="Y393" t="s">
        <v>192</v>
      </c>
      <c r="Z393" t="s">
        <v>343</v>
      </c>
      <c r="AA393" t="s">
        <v>69</v>
      </c>
      <c r="AB393" t="s">
        <v>358</v>
      </c>
      <c r="AC393" t="s">
        <v>170</v>
      </c>
      <c r="AD393" t="s">
        <v>1863</v>
      </c>
      <c r="AE393" t="s">
        <v>54</v>
      </c>
    </row>
    <row r="394" spans="1:31" x14ac:dyDescent="0.2">
      <c r="A394">
        <v>22</v>
      </c>
      <c r="B394" t="s">
        <v>169</v>
      </c>
      <c r="C394" t="s">
        <v>97</v>
      </c>
      <c r="D394" t="s">
        <v>33</v>
      </c>
      <c r="E394" t="s">
        <v>34</v>
      </c>
      <c r="F394" t="s">
        <v>1139</v>
      </c>
      <c r="G394" t="s">
        <v>31090</v>
      </c>
      <c r="H394" t="s">
        <v>31091</v>
      </c>
      <c r="I394" t="s">
        <v>14426</v>
      </c>
      <c r="J394" t="s">
        <v>846</v>
      </c>
      <c r="K394" t="s">
        <v>32</v>
      </c>
      <c r="L394" t="s">
        <v>32</v>
      </c>
      <c r="M394" t="s">
        <v>32</v>
      </c>
      <c r="N394" t="s">
        <v>32</v>
      </c>
      <c r="O394" t="s">
        <v>32</v>
      </c>
      <c r="P394" t="s">
        <v>32</v>
      </c>
      <c r="Q394" t="s">
        <v>75</v>
      </c>
      <c r="R394">
        <v>72</v>
      </c>
      <c r="S394">
        <v>60000</v>
      </c>
      <c r="T394" t="s">
        <v>231</v>
      </c>
      <c r="U394" s="1">
        <v>41090</v>
      </c>
      <c r="V394" t="s">
        <v>48</v>
      </c>
      <c r="W394" t="s">
        <v>217</v>
      </c>
      <c r="X394" t="s">
        <v>49</v>
      </c>
      <c r="Y394" t="s">
        <v>495</v>
      </c>
      <c r="Z394" t="s">
        <v>205</v>
      </c>
      <c r="AA394" t="s">
        <v>51</v>
      </c>
      <c r="AB394" t="s">
        <v>219</v>
      </c>
      <c r="AC394" t="s">
        <v>111</v>
      </c>
      <c r="AD394" t="s">
        <v>95</v>
      </c>
      <c r="AE394" t="s">
        <v>54</v>
      </c>
    </row>
    <row r="395" spans="1:31" x14ac:dyDescent="0.2">
      <c r="A395">
        <v>22</v>
      </c>
      <c r="B395" t="s">
        <v>400</v>
      </c>
      <c r="C395" t="s">
        <v>97</v>
      </c>
      <c r="D395" t="s">
        <v>501</v>
      </c>
      <c r="E395" t="s">
        <v>34</v>
      </c>
      <c r="F395" t="s">
        <v>32</v>
      </c>
      <c r="G395" t="s">
        <v>31128</v>
      </c>
      <c r="H395" t="s">
        <v>32</v>
      </c>
      <c r="I395" t="s">
        <v>32</v>
      </c>
      <c r="J395" t="s">
        <v>31129</v>
      </c>
      <c r="K395" t="s">
        <v>31130</v>
      </c>
      <c r="L395" t="s">
        <v>31131</v>
      </c>
      <c r="M395" t="s">
        <v>31132</v>
      </c>
      <c r="N395" t="s">
        <v>32</v>
      </c>
      <c r="O395" t="s">
        <v>32</v>
      </c>
      <c r="P395" t="s">
        <v>32</v>
      </c>
      <c r="Q395" t="s">
        <v>75</v>
      </c>
      <c r="R395">
        <v>73</v>
      </c>
      <c r="S395">
        <v>-1</v>
      </c>
      <c r="T395" t="s">
        <v>32</v>
      </c>
      <c r="U395" s="1">
        <v>41041</v>
      </c>
      <c r="V395" t="s">
        <v>48</v>
      </c>
      <c r="W395" t="s">
        <v>32</v>
      </c>
      <c r="X395" t="s">
        <v>49</v>
      </c>
      <c r="Y395" t="s">
        <v>32</v>
      </c>
      <c r="Z395" t="s">
        <v>32</v>
      </c>
      <c r="AA395" t="s">
        <v>51</v>
      </c>
      <c r="AB395" t="s">
        <v>32</v>
      </c>
      <c r="AC395" t="s">
        <v>71</v>
      </c>
      <c r="AD395" t="s">
        <v>95</v>
      </c>
      <c r="AE395" t="s">
        <v>54</v>
      </c>
    </row>
    <row r="396" spans="1:31" x14ac:dyDescent="0.2">
      <c r="A396">
        <v>22</v>
      </c>
      <c r="B396" t="s">
        <v>32</v>
      </c>
      <c r="C396" t="s">
        <v>32</v>
      </c>
      <c r="D396" t="s">
        <v>33</v>
      </c>
      <c r="E396" t="s">
        <v>32</v>
      </c>
      <c r="F396" t="s">
        <v>35</v>
      </c>
      <c r="G396" t="s">
        <v>31249</v>
      </c>
      <c r="H396" t="s">
        <v>31250</v>
      </c>
      <c r="I396" t="s">
        <v>31251</v>
      </c>
      <c r="J396" t="s">
        <v>31252</v>
      </c>
      <c r="K396" t="s">
        <v>31253</v>
      </c>
      <c r="L396" t="s">
        <v>31254</v>
      </c>
      <c r="M396" t="s">
        <v>31255</v>
      </c>
      <c r="N396" t="s">
        <v>31256</v>
      </c>
      <c r="O396" t="s">
        <v>31257</v>
      </c>
      <c r="P396" t="s">
        <v>31258</v>
      </c>
      <c r="Q396" t="s">
        <v>108</v>
      </c>
      <c r="R396">
        <v>67</v>
      </c>
      <c r="S396">
        <v>-1</v>
      </c>
      <c r="T396" t="s">
        <v>149</v>
      </c>
      <c r="U396" s="1">
        <v>41089</v>
      </c>
      <c r="V396" t="s">
        <v>1991</v>
      </c>
      <c r="W396" t="s">
        <v>32</v>
      </c>
      <c r="X396" t="s">
        <v>49</v>
      </c>
      <c r="Y396" t="s">
        <v>261</v>
      </c>
      <c r="Z396" t="s">
        <v>32</v>
      </c>
      <c r="AA396" t="s">
        <v>51</v>
      </c>
      <c r="AB396" t="s">
        <v>247</v>
      </c>
      <c r="AC396" t="s">
        <v>170</v>
      </c>
      <c r="AD396" t="s">
        <v>3731</v>
      </c>
      <c r="AE396" t="s">
        <v>346</v>
      </c>
    </row>
    <row r="397" spans="1:31" x14ac:dyDescent="0.2">
      <c r="A397">
        <v>22</v>
      </c>
      <c r="B397" t="s">
        <v>96</v>
      </c>
      <c r="C397" t="s">
        <v>32</v>
      </c>
      <c r="D397" t="s">
        <v>182</v>
      </c>
      <c r="E397" t="s">
        <v>34</v>
      </c>
      <c r="F397" t="s">
        <v>221</v>
      </c>
      <c r="G397" t="s">
        <v>31290</v>
      </c>
      <c r="H397" t="s">
        <v>31291</v>
      </c>
      <c r="I397" t="s">
        <v>31292</v>
      </c>
      <c r="J397" t="s">
        <v>31293</v>
      </c>
      <c r="K397" t="s">
        <v>31294</v>
      </c>
      <c r="L397" t="s">
        <v>31295</v>
      </c>
      <c r="M397" t="s">
        <v>31296</v>
      </c>
      <c r="N397" t="s">
        <v>31297</v>
      </c>
      <c r="O397" t="s">
        <v>31298</v>
      </c>
      <c r="P397" t="s">
        <v>31299</v>
      </c>
      <c r="Q397" t="s">
        <v>108</v>
      </c>
      <c r="R397">
        <v>64</v>
      </c>
      <c r="S397">
        <v>-1</v>
      </c>
      <c r="T397" t="s">
        <v>273</v>
      </c>
      <c r="U397" s="1">
        <v>41089</v>
      </c>
      <c r="V397" t="s">
        <v>48</v>
      </c>
      <c r="W397" t="s">
        <v>32</v>
      </c>
      <c r="X397" t="s">
        <v>49</v>
      </c>
      <c r="Y397" t="s">
        <v>32</v>
      </c>
      <c r="Z397" t="s">
        <v>32</v>
      </c>
      <c r="AA397" t="s">
        <v>51</v>
      </c>
      <c r="AB397" t="s">
        <v>52</v>
      </c>
      <c r="AC397" t="s">
        <v>71</v>
      </c>
      <c r="AD397" t="s">
        <v>168</v>
      </c>
      <c r="AE397" t="s">
        <v>54</v>
      </c>
    </row>
    <row r="398" spans="1:31" x14ac:dyDescent="0.2">
      <c r="A398">
        <v>22</v>
      </c>
      <c r="B398" t="s">
        <v>96</v>
      </c>
      <c r="C398" t="s">
        <v>155</v>
      </c>
      <c r="D398" t="s">
        <v>182</v>
      </c>
      <c r="E398" t="s">
        <v>34</v>
      </c>
      <c r="F398" t="s">
        <v>1139</v>
      </c>
      <c r="G398" t="s">
        <v>32330</v>
      </c>
      <c r="H398" t="s">
        <v>32331</v>
      </c>
      <c r="I398" t="s">
        <v>32332</v>
      </c>
      <c r="J398" t="s">
        <v>32333</v>
      </c>
      <c r="K398" t="s">
        <v>32334</v>
      </c>
      <c r="L398" t="s">
        <v>32335</v>
      </c>
      <c r="M398" t="s">
        <v>32336</v>
      </c>
      <c r="N398" t="s">
        <v>32337</v>
      </c>
      <c r="O398" t="s">
        <v>32338</v>
      </c>
      <c r="P398" t="s">
        <v>32339</v>
      </c>
      <c r="Q398" t="s">
        <v>75</v>
      </c>
      <c r="R398">
        <v>71</v>
      </c>
      <c r="S398">
        <v>40000</v>
      </c>
      <c r="T398" t="s">
        <v>91</v>
      </c>
      <c r="U398" s="1">
        <v>41090</v>
      </c>
      <c r="V398" t="s">
        <v>607</v>
      </c>
      <c r="W398" t="s">
        <v>92</v>
      </c>
      <c r="X398" t="s">
        <v>49</v>
      </c>
      <c r="Y398" t="s">
        <v>93</v>
      </c>
      <c r="Z398" t="s">
        <v>32</v>
      </c>
      <c r="AA398" t="s">
        <v>51</v>
      </c>
      <c r="AB398" t="s">
        <v>423</v>
      </c>
      <c r="AC398" t="s">
        <v>71</v>
      </c>
      <c r="AD398" t="s">
        <v>168</v>
      </c>
      <c r="AE398" t="s">
        <v>54</v>
      </c>
    </row>
    <row r="399" spans="1:31" x14ac:dyDescent="0.2">
      <c r="A399">
        <v>22</v>
      </c>
      <c r="B399" t="s">
        <v>400</v>
      </c>
      <c r="C399" t="s">
        <v>83</v>
      </c>
      <c r="D399" t="s">
        <v>33</v>
      </c>
      <c r="E399" t="s">
        <v>34</v>
      </c>
      <c r="F399" t="s">
        <v>56</v>
      </c>
      <c r="G399" t="s">
        <v>32689</v>
      </c>
      <c r="H399" t="s">
        <v>32690</v>
      </c>
      <c r="I399" t="s">
        <v>32691</v>
      </c>
      <c r="J399" t="s">
        <v>32692</v>
      </c>
      <c r="K399" t="s">
        <v>32</v>
      </c>
      <c r="L399" t="s">
        <v>32693</v>
      </c>
      <c r="M399" t="s">
        <v>32694</v>
      </c>
      <c r="N399" t="s">
        <v>32695</v>
      </c>
      <c r="O399" t="s">
        <v>32696</v>
      </c>
      <c r="P399" t="s">
        <v>32697</v>
      </c>
      <c r="Q399" t="s">
        <v>75</v>
      </c>
      <c r="R399">
        <v>74</v>
      </c>
      <c r="S399">
        <v>-1</v>
      </c>
      <c r="T399" t="s">
        <v>446</v>
      </c>
      <c r="U399" s="1">
        <v>41089</v>
      </c>
      <c r="V399" t="s">
        <v>48</v>
      </c>
      <c r="W399" t="s">
        <v>217</v>
      </c>
      <c r="X399" t="s">
        <v>244</v>
      </c>
      <c r="Y399" t="s">
        <v>93</v>
      </c>
      <c r="Z399" t="s">
        <v>205</v>
      </c>
      <c r="AA399" t="s">
        <v>51</v>
      </c>
      <c r="AB399" t="s">
        <v>285</v>
      </c>
      <c r="AC399" t="s">
        <v>71</v>
      </c>
      <c r="AD399" t="s">
        <v>1419</v>
      </c>
      <c r="AE399" t="s">
        <v>54</v>
      </c>
    </row>
    <row r="400" spans="1:31" x14ac:dyDescent="0.2">
      <c r="A400">
        <v>22</v>
      </c>
      <c r="B400" t="s">
        <v>112</v>
      </c>
      <c r="C400" t="s">
        <v>155</v>
      </c>
      <c r="D400" t="s">
        <v>182</v>
      </c>
      <c r="E400" t="s">
        <v>34</v>
      </c>
      <c r="F400" t="s">
        <v>35</v>
      </c>
      <c r="G400" t="s">
        <v>33201</v>
      </c>
      <c r="H400" t="s">
        <v>33202</v>
      </c>
      <c r="I400" t="s">
        <v>33203</v>
      </c>
      <c r="J400" t="s">
        <v>33204</v>
      </c>
      <c r="K400" t="s">
        <v>33205</v>
      </c>
      <c r="L400" t="s">
        <v>33206</v>
      </c>
      <c r="M400" t="s">
        <v>33207</v>
      </c>
      <c r="N400" t="s">
        <v>33208</v>
      </c>
      <c r="O400" t="s">
        <v>33209</v>
      </c>
      <c r="P400" t="s">
        <v>33210</v>
      </c>
      <c r="Q400" t="s">
        <v>75</v>
      </c>
      <c r="R400">
        <v>63</v>
      </c>
      <c r="S400">
        <v>20000</v>
      </c>
      <c r="T400" t="s">
        <v>273</v>
      </c>
      <c r="U400" s="1">
        <v>41080</v>
      </c>
      <c r="V400" t="s">
        <v>260</v>
      </c>
      <c r="W400" t="s">
        <v>32</v>
      </c>
      <c r="X400" t="s">
        <v>49</v>
      </c>
      <c r="Y400" t="s">
        <v>93</v>
      </c>
      <c r="Z400" t="s">
        <v>2161</v>
      </c>
      <c r="AA400" t="s">
        <v>69</v>
      </c>
      <c r="AB400" t="s">
        <v>206</v>
      </c>
      <c r="AC400" t="s">
        <v>71</v>
      </c>
      <c r="AD400" t="s">
        <v>33211</v>
      </c>
      <c r="AE400" t="s">
        <v>54</v>
      </c>
    </row>
    <row r="401" spans="1:31" x14ac:dyDescent="0.2">
      <c r="A401">
        <v>22</v>
      </c>
      <c r="B401" t="s">
        <v>169</v>
      </c>
      <c r="C401" t="s">
        <v>16991</v>
      </c>
      <c r="D401" t="s">
        <v>33</v>
      </c>
      <c r="E401" t="s">
        <v>34</v>
      </c>
      <c r="F401" t="s">
        <v>221</v>
      </c>
      <c r="G401" t="s">
        <v>33624</v>
      </c>
      <c r="H401" t="s">
        <v>33625</v>
      </c>
      <c r="I401" t="s">
        <v>33626</v>
      </c>
      <c r="J401" t="s">
        <v>33627</v>
      </c>
      <c r="K401" t="s">
        <v>33628</v>
      </c>
      <c r="L401" t="s">
        <v>33629</v>
      </c>
      <c r="M401" t="s">
        <v>33630</v>
      </c>
      <c r="N401" t="s">
        <v>33631</v>
      </c>
      <c r="O401" t="s">
        <v>33632</v>
      </c>
      <c r="P401" t="s">
        <v>33633</v>
      </c>
      <c r="Q401" t="s">
        <v>7348</v>
      </c>
      <c r="R401">
        <v>72</v>
      </c>
      <c r="S401">
        <v>500000</v>
      </c>
      <c r="T401" t="s">
        <v>273</v>
      </c>
      <c r="U401" s="1">
        <v>41090</v>
      </c>
      <c r="V401" t="s">
        <v>48</v>
      </c>
      <c r="W401" t="s">
        <v>217</v>
      </c>
      <c r="X401" t="s">
        <v>49</v>
      </c>
      <c r="Y401" t="s">
        <v>150</v>
      </c>
      <c r="Z401" t="s">
        <v>378</v>
      </c>
      <c r="AA401" t="s">
        <v>51</v>
      </c>
      <c r="AB401" t="s">
        <v>263</v>
      </c>
      <c r="AC401" t="s">
        <v>71</v>
      </c>
      <c r="AD401" t="s">
        <v>33634</v>
      </c>
      <c r="AE401" t="s">
        <v>54</v>
      </c>
    </row>
    <row r="402" spans="1:31" x14ac:dyDescent="0.2">
      <c r="A402">
        <v>22</v>
      </c>
      <c r="B402" t="s">
        <v>96</v>
      </c>
      <c r="C402" t="s">
        <v>97</v>
      </c>
      <c r="D402" t="s">
        <v>33</v>
      </c>
      <c r="E402" t="s">
        <v>170</v>
      </c>
      <c r="F402" t="s">
        <v>35</v>
      </c>
      <c r="G402" t="s">
        <v>872</v>
      </c>
      <c r="H402" t="s">
        <v>3535</v>
      </c>
      <c r="I402" t="s">
        <v>34020</v>
      </c>
      <c r="J402" t="s">
        <v>34021</v>
      </c>
      <c r="K402" t="s">
        <v>34022</v>
      </c>
      <c r="L402" t="s">
        <v>34023</v>
      </c>
      <c r="M402" t="s">
        <v>34024</v>
      </c>
      <c r="N402" t="s">
        <v>34025</v>
      </c>
      <c r="O402" t="s">
        <v>34026</v>
      </c>
      <c r="P402" t="s">
        <v>34027</v>
      </c>
      <c r="Q402" t="s">
        <v>75</v>
      </c>
      <c r="R402">
        <v>75</v>
      </c>
      <c r="S402">
        <v>1000000</v>
      </c>
      <c r="T402" t="s">
        <v>91</v>
      </c>
      <c r="U402" s="1">
        <v>41089</v>
      </c>
      <c r="V402" t="s">
        <v>48</v>
      </c>
      <c r="W402" t="s">
        <v>92</v>
      </c>
      <c r="X402" t="s">
        <v>49</v>
      </c>
      <c r="Y402" t="s">
        <v>93</v>
      </c>
      <c r="Z402" t="s">
        <v>32</v>
      </c>
      <c r="AA402" t="s">
        <v>51</v>
      </c>
      <c r="AB402" t="s">
        <v>271</v>
      </c>
      <c r="AC402" t="s">
        <v>71</v>
      </c>
      <c r="AD402" t="s">
        <v>168</v>
      </c>
      <c r="AE402" t="s">
        <v>54</v>
      </c>
    </row>
    <row r="403" spans="1:31" x14ac:dyDescent="0.2">
      <c r="A403">
        <v>22</v>
      </c>
      <c r="B403" t="s">
        <v>620</v>
      </c>
      <c r="C403" t="s">
        <v>155</v>
      </c>
      <c r="D403" t="s">
        <v>33</v>
      </c>
      <c r="E403" t="s">
        <v>34</v>
      </c>
      <c r="F403" t="s">
        <v>35</v>
      </c>
      <c r="G403" t="s">
        <v>34815</v>
      </c>
      <c r="H403" t="s">
        <v>34816</v>
      </c>
      <c r="I403" t="s">
        <v>34817</v>
      </c>
      <c r="J403" t="s">
        <v>34818</v>
      </c>
      <c r="K403" t="s">
        <v>34819</v>
      </c>
      <c r="L403" t="s">
        <v>34820</v>
      </c>
      <c r="M403" t="s">
        <v>7869</v>
      </c>
      <c r="N403" t="s">
        <v>4128</v>
      </c>
      <c r="O403" t="s">
        <v>34821</v>
      </c>
      <c r="P403" t="s">
        <v>34822</v>
      </c>
      <c r="Q403" t="s">
        <v>75</v>
      </c>
      <c r="R403">
        <v>69</v>
      </c>
      <c r="S403">
        <v>-1</v>
      </c>
      <c r="T403" t="s">
        <v>91</v>
      </c>
      <c r="U403" s="1">
        <v>40871</v>
      </c>
      <c r="V403" t="s">
        <v>739</v>
      </c>
      <c r="W403" t="s">
        <v>32</v>
      </c>
      <c r="X403" t="s">
        <v>49</v>
      </c>
      <c r="Y403" t="s">
        <v>261</v>
      </c>
      <c r="Z403" t="s">
        <v>205</v>
      </c>
      <c r="AA403" t="s">
        <v>69</v>
      </c>
      <c r="AB403" t="s">
        <v>1243</v>
      </c>
      <c r="AC403" t="s">
        <v>71</v>
      </c>
      <c r="AD403" t="s">
        <v>24394</v>
      </c>
      <c r="AE403" t="s">
        <v>54</v>
      </c>
    </row>
    <row r="404" spans="1:31" x14ac:dyDescent="0.2">
      <c r="A404">
        <v>22</v>
      </c>
      <c r="B404" t="s">
        <v>55</v>
      </c>
      <c r="C404" t="s">
        <v>155</v>
      </c>
      <c r="D404" t="s">
        <v>33</v>
      </c>
      <c r="E404" t="s">
        <v>34</v>
      </c>
      <c r="F404" t="s">
        <v>35</v>
      </c>
      <c r="G404" t="s">
        <v>34956</v>
      </c>
      <c r="H404" t="s">
        <v>34957</v>
      </c>
      <c r="I404" t="s">
        <v>34958</v>
      </c>
      <c r="J404" t="s">
        <v>34959</v>
      </c>
      <c r="K404" t="s">
        <v>34960</v>
      </c>
      <c r="L404" t="s">
        <v>32</v>
      </c>
      <c r="M404" t="s">
        <v>34961</v>
      </c>
      <c r="N404" t="s">
        <v>34962</v>
      </c>
      <c r="O404" t="s">
        <v>34963</v>
      </c>
      <c r="P404" t="s">
        <v>34964</v>
      </c>
      <c r="Q404" t="s">
        <v>75</v>
      </c>
      <c r="R404">
        <v>70</v>
      </c>
      <c r="S404">
        <v>-1</v>
      </c>
      <c r="T404" t="s">
        <v>1525</v>
      </c>
      <c r="U404" s="1">
        <v>40950</v>
      </c>
      <c r="V404" t="s">
        <v>48</v>
      </c>
      <c r="W404" t="s">
        <v>32</v>
      </c>
      <c r="X404" t="s">
        <v>49</v>
      </c>
      <c r="Y404" t="s">
        <v>261</v>
      </c>
      <c r="Z404" t="s">
        <v>246</v>
      </c>
      <c r="AA404" t="s">
        <v>51</v>
      </c>
      <c r="AB404" t="s">
        <v>344</v>
      </c>
      <c r="AC404" t="s">
        <v>71</v>
      </c>
      <c r="AD404" t="s">
        <v>168</v>
      </c>
      <c r="AE404" t="s">
        <v>54</v>
      </c>
    </row>
    <row r="405" spans="1:31" x14ac:dyDescent="0.2">
      <c r="A405">
        <v>22</v>
      </c>
      <c r="B405" t="s">
        <v>169</v>
      </c>
      <c r="C405" t="s">
        <v>32</v>
      </c>
      <c r="D405" t="s">
        <v>33</v>
      </c>
      <c r="E405" t="s">
        <v>34</v>
      </c>
      <c r="F405" t="s">
        <v>56</v>
      </c>
      <c r="G405" t="s">
        <v>35151</v>
      </c>
      <c r="H405" t="s">
        <v>35152</v>
      </c>
      <c r="I405" t="s">
        <v>35153</v>
      </c>
      <c r="J405" t="s">
        <v>35154</v>
      </c>
      <c r="K405" t="s">
        <v>35155</v>
      </c>
      <c r="L405" t="s">
        <v>35156</v>
      </c>
      <c r="M405" t="s">
        <v>35157</v>
      </c>
      <c r="N405" t="s">
        <v>35158</v>
      </c>
      <c r="O405" t="s">
        <v>32</v>
      </c>
      <c r="P405" t="s">
        <v>35159</v>
      </c>
      <c r="Q405" t="s">
        <v>32</v>
      </c>
      <c r="R405">
        <v>66</v>
      </c>
      <c r="S405">
        <v>70000</v>
      </c>
      <c r="T405" t="s">
        <v>47</v>
      </c>
      <c r="U405" s="1">
        <v>41090</v>
      </c>
      <c r="V405" t="s">
        <v>48</v>
      </c>
      <c r="W405" t="s">
        <v>32</v>
      </c>
      <c r="X405" t="s">
        <v>49</v>
      </c>
      <c r="Y405" t="s">
        <v>32</v>
      </c>
      <c r="Z405" t="s">
        <v>32</v>
      </c>
      <c r="AA405" t="s">
        <v>51</v>
      </c>
      <c r="AB405" t="s">
        <v>285</v>
      </c>
      <c r="AC405" t="s">
        <v>71</v>
      </c>
      <c r="AD405" t="s">
        <v>35160</v>
      </c>
      <c r="AE405" t="s">
        <v>54</v>
      </c>
    </row>
    <row r="406" spans="1:31" x14ac:dyDescent="0.2">
      <c r="A406">
        <v>22</v>
      </c>
      <c r="B406" t="s">
        <v>620</v>
      </c>
      <c r="C406" t="s">
        <v>32</v>
      </c>
      <c r="D406" t="s">
        <v>98</v>
      </c>
      <c r="E406" t="s">
        <v>34</v>
      </c>
      <c r="F406" t="s">
        <v>35</v>
      </c>
      <c r="G406" t="s">
        <v>35272</v>
      </c>
      <c r="H406" t="s">
        <v>35273</v>
      </c>
      <c r="I406" t="s">
        <v>35274</v>
      </c>
      <c r="J406" t="s">
        <v>35275</v>
      </c>
      <c r="K406" t="s">
        <v>35276</v>
      </c>
      <c r="L406" t="s">
        <v>35277</v>
      </c>
      <c r="M406" t="s">
        <v>35278</v>
      </c>
      <c r="N406" t="s">
        <v>35279</v>
      </c>
      <c r="O406" t="s">
        <v>35280</v>
      </c>
      <c r="P406" t="s">
        <v>35281</v>
      </c>
      <c r="Q406" t="s">
        <v>67</v>
      </c>
      <c r="R406">
        <v>63</v>
      </c>
      <c r="S406">
        <v>-1</v>
      </c>
      <c r="T406" t="s">
        <v>76</v>
      </c>
      <c r="U406" s="1">
        <v>41038</v>
      </c>
      <c r="V406" t="s">
        <v>458</v>
      </c>
      <c r="W406" t="s">
        <v>32</v>
      </c>
      <c r="X406" t="s">
        <v>398</v>
      </c>
      <c r="Y406" t="s">
        <v>150</v>
      </c>
      <c r="Z406" t="s">
        <v>205</v>
      </c>
      <c r="AA406" t="s">
        <v>69</v>
      </c>
      <c r="AB406" t="s">
        <v>110</v>
      </c>
      <c r="AC406" t="s">
        <v>248</v>
      </c>
      <c r="AD406" t="s">
        <v>35282</v>
      </c>
      <c r="AE406" t="s">
        <v>54</v>
      </c>
    </row>
    <row r="407" spans="1:31" x14ac:dyDescent="0.2">
      <c r="A407">
        <v>22</v>
      </c>
      <c r="B407" t="s">
        <v>32</v>
      </c>
      <c r="C407" t="s">
        <v>32</v>
      </c>
      <c r="D407" t="s">
        <v>888</v>
      </c>
      <c r="E407" t="s">
        <v>98</v>
      </c>
      <c r="F407" t="s">
        <v>1139</v>
      </c>
      <c r="G407" t="s">
        <v>35957</v>
      </c>
      <c r="H407" t="s">
        <v>35958</v>
      </c>
      <c r="I407" t="s">
        <v>35959</v>
      </c>
      <c r="J407" t="s">
        <v>35960</v>
      </c>
      <c r="K407" t="s">
        <v>35961</v>
      </c>
      <c r="L407" t="s">
        <v>35962</v>
      </c>
      <c r="M407" t="s">
        <v>35963</v>
      </c>
      <c r="N407" t="s">
        <v>35964</v>
      </c>
      <c r="O407" t="s">
        <v>35965</v>
      </c>
      <c r="P407" t="s">
        <v>35966</v>
      </c>
      <c r="Q407" t="s">
        <v>75</v>
      </c>
      <c r="R407">
        <v>64</v>
      </c>
      <c r="S407">
        <v>-1</v>
      </c>
      <c r="T407" t="s">
        <v>47</v>
      </c>
      <c r="U407" s="1">
        <v>40813</v>
      </c>
      <c r="V407" t="s">
        <v>164</v>
      </c>
      <c r="W407" t="s">
        <v>32</v>
      </c>
      <c r="X407" t="s">
        <v>49</v>
      </c>
      <c r="Y407" t="s">
        <v>79</v>
      </c>
      <c r="Z407" t="s">
        <v>80</v>
      </c>
      <c r="AA407" t="s">
        <v>69</v>
      </c>
      <c r="AB407" t="s">
        <v>4803</v>
      </c>
      <c r="AC407" t="s">
        <v>111</v>
      </c>
      <c r="AD407" t="s">
        <v>95</v>
      </c>
      <c r="AE407" t="s">
        <v>54</v>
      </c>
    </row>
    <row r="408" spans="1:31" x14ac:dyDescent="0.2">
      <c r="A408">
        <v>22</v>
      </c>
      <c r="B408" t="s">
        <v>112</v>
      </c>
      <c r="C408" t="s">
        <v>97</v>
      </c>
      <c r="D408" t="s">
        <v>33</v>
      </c>
      <c r="E408" t="s">
        <v>170</v>
      </c>
      <c r="F408" t="s">
        <v>1394</v>
      </c>
      <c r="G408" t="s">
        <v>36423</v>
      </c>
      <c r="H408" t="s">
        <v>36424</v>
      </c>
      <c r="I408" t="s">
        <v>36425</v>
      </c>
      <c r="J408" t="s">
        <v>36426</v>
      </c>
      <c r="K408" t="s">
        <v>36427</v>
      </c>
      <c r="L408" t="e">
        <f>-spectacles  -testicles  -wallet  -watch    there is no six.</f>
        <v>#NAME?</v>
      </c>
      <c r="M408" t="s">
        <v>36428</v>
      </c>
      <c r="N408" t="s">
        <v>36429</v>
      </c>
      <c r="O408" t="s">
        <v>36430</v>
      </c>
      <c r="P408" t="s">
        <v>36431</v>
      </c>
      <c r="Q408" t="s">
        <v>75</v>
      </c>
      <c r="R408">
        <v>72</v>
      </c>
      <c r="S408">
        <v>30000</v>
      </c>
      <c r="T408" t="s">
        <v>203</v>
      </c>
      <c r="U408" s="1">
        <v>41090</v>
      </c>
      <c r="V408" t="s">
        <v>48</v>
      </c>
      <c r="W408" t="s">
        <v>217</v>
      </c>
      <c r="X408" t="s">
        <v>49</v>
      </c>
      <c r="Y408" t="s">
        <v>93</v>
      </c>
      <c r="Z408" t="s">
        <v>80</v>
      </c>
      <c r="AA408" t="s">
        <v>51</v>
      </c>
      <c r="AB408" t="s">
        <v>358</v>
      </c>
      <c r="AC408" t="s">
        <v>111</v>
      </c>
      <c r="AD408" t="s">
        <v>36432</v>
      </c>
      <c r="AE408" t="s">
        <v>54</v>
      </c>
    </row>
    <row r="409" spans="1:31" x14ac:dyDescent="0.2">
      <c r="A409">
        <v>22</v>
      </c>
      <c r="B409" t="s">
        <v>169</v>
      </c>
      <c r="C409" t="s">
        <v>97</v>
      </c>
      <c r="D409" t="s">
        <v>33</v>
      </c>
      <c r="E409" t="s">
        <v>34</v>
      </c>
      <c r="F409" t="s">
        <v>221</v>
      </c>
      <c r="G409" t="s">
        <v>36844</v>
      </c>
      <c r="H409" t="s">
        <v>36845</v>
      </c>
      <c r="I409" t="s">
        <v>36846</v>
      </c>
      <c r="J409" t="s">
        <v>36847</v>
      </c>
      <c r="K409" t="s">
        <v>36848</v>
      </c>
      <c r="L409" t="s">
        <v>36849</v>
      </c>
      <c r="M409" t="s">
        <v>36850</v>
      </c>
      <c r="N409" t="s">
        <v>36851</v>
      </c>
      <c r="O409" t="s">
        <v>36852</v>
      </c>
      <c r="P409" t="s">
        <v>36853</v>
      </c>
      <c r="Q409" t="s">
        <v>75</v>
      </c>
      <c r="R409">
        <v>72</v>
      </c>
      <c r="S409">
        <v>-1</v>
      </c>
      <c r="T409" t="s">
        <v>231</v>
      </c>
      <c r="U409" s="1">
        <v>40901</v>
      </c>
      <c r="V409" t="s">
        <v>2224</v>
      </c>
      <c r="W409" t="s">
        <v>32</v>
      </c>
      <c r="X409" t="s">
        <v>49</v>
      </c>
      <c r="Y409" t="s">
        <v>435</v>
      </c>
      <c r="Z409" t="s">
        <v>1041</v>
      </c>
      <c r="AA409" t="s">
        <v>51</v>
      </c>
      <c r="AB409" t="s">
        <v>299</v>
      </c>
      <c r="AC409" t="s">
        <v>71</v>
      </c>
      <c r="AD409" t="s">
        <v>5771</v>
      </c>
      <c r="AE409" t="s">
        <v>54</v>
      </c>
    </row>
    <row r="410" spans="1:31" x14ac:dyDescent="0.2">
      <c r="A410">
        <v>22</v>
      </c>
      <c r="B410" t="s">
        <v>96</v>
      </c>
      <c r="C410" t="s">
        <v>32</v>
      </c>
      <c r="D410" t="s">
        <v>33</v>
      </c>
      <c r="E410" t="s">
        <v>170</v>
      </c>
      <c r="F410" t="s">
        <v>35</v>
      </c>
      <c r="G410" t="s">
        <v>36864</v>
      </c>
      <c r="H410" t="s">
        <v>36865</v>
      </c>
      <c r="I410" t="s">
        <v>36866</v>
      </c>
      <c r="J410" t="s">
        <v>36867</v>
      </c>
      <c r="K410" t="s">
        <v>36868</v>
      </c>
      <c r="L410" t="s">
        <v>36869</v>
      </c>
      <c r="M410" t="s">
        <v>36870</v>
      </c>
      <c r="N410" t="s">
        <v>36871</v>
      </c>
      <c r="O410" t="s">
        <v>36872</v>
      </c>
      <c r="P410" t="s">
        <v>36873</v>
      </c>
      <c r="Q410" t="s">
        <v>75</v>
      </c>
      <c r="R410">
        <v>69</v>
      </c>
      <c r="S410">
        <v>-1</v>
      </c>
      <c r="T410" t="s">
        <v>273</v>
      </c>
      <c r="U410" s="1">
        <v>40954</v>
      </c>
      <c r="V410" t="s">
        <v>48</v>
      </c>
      <c r="W410" t="s">
        <v>32</v>
      </c>
      <c r="X410" t="s">
        <v>49</v>
      </c>
      <c r="Y410" t="s">
        <v>245</v>
      </c>
      <c r="Z410" t="s">
        <v>520</v>
      </c>
      <c r="AA410" t="s">
        <v>51</v>
      </c>
      <c r="AB410" t="s">
        <v>344</v>
      </c>
      <c r="AC410" t="s">
        <v>71</v>
      </c>
      <c r="AD410" t="s">
        <v>168</v>
      </c>
      <c r="AE410" t="s">
        <v>54</v>
      </c>
    </row>
    <row r="411" spans="1:31" x14ac:dyDescent="0.2">
      <c r="A411">
        <v>22</v>
      </c>
      <c r="B411" t="s">
        <v>32</v>
      </c>
      <c r="C411" t="s">
        <v>32</v>
      </c>
      <c r="D411" t="s">
        <v>33</v>
      </c>
      <c r="E411" t="s">
        <v>170</v>
      </c>
      <c r="F411" t="s">
        <v>56</v>
      </c>
      <c r="G411" t="s">
        <v>36959</v>
      </c>
      <c r="H411" t="s">
        <v>36960</v>
      </c>
      <c r="I411" t="s">
        <v>36961</v>
      </c>
      <c r="J411" t="s">
        <v>32</v>
      </c>
      <c r="K411" t="s">
        <v>36962</v>
      </c>
      <c r="L411" t="s">
        <v>36963</v>
      </c>
      <c r="M411" t="s">
        <v>36964</v>
      </c>
      <c r="N411" t="s">
        <v>36965</v>
      </c>
      <c r="O411" t="s">
        <v>36966</v>
      </c>
      <c r="P411" t="s">
        <v>36967</v>
      </c>
      <c r="Q411" t="s">
        <v>75</v>
      </c>
      <c r="R411">
        <v>65</v>
      </c>
      <c r="S411">
        <v>1000000</v>
      </c>
      <c r="T411" t="s">
        <v>1601</v>
      </c>
      <c r="U411" s="1">
        <v>41090</v>
      </c>
      <c r="V411" t="s">
        <v>260</v>
      </c>
      <c r="W411" t="s">
        <v>92</v>
      </c>
      <c r="X411" t="s">
        <v>49</v>
      </c>
      <c r="Y411" t="s">
        <v>192</v>
      </c>
      <c r="Z411" t="s">
        <v>378</v>
      </c>
      <c r="AA411" t="s">
        <v>69</v>
      </c>
      <c r="AB411" t="s">
        <v>247</v>
      </c>
      <c r="AC411" t="s">
        <v>71</v>
      </c>
      <c r="AD411" t="s">
        <v>447</v>
      </c>
      <c r="AE411" t="s">
        <v>54</v>
      </c>
    </row>
    <row r="412" spans="1:31" x14ac:dyDescent="0.2">
      <c r="A412">
        <v>22</v>
      </c>
      <c r="B412" t="s">
        <v>112</v>
      </c>
      <c r="C412" t="s">
        <v>32</v>
      </c>
      <c r="D412" t="s">
        <v>33</v>
      </c>
      <c r="E412" t="s">
        <v>34</v>
      </c>
      <c r="F412" t="s">
        <v>32</v>
      </c>
      <c r="G412" t="s">
        <v>32</v>
      </c>
      <c r="H412" t="s">
        <v>37468</v>
      </c>
      <c r="I412" t="s">
        <v>32</v>
      </c>
      <c r="J412" t="s">
        <v>32</v>
      </c>
      <c r="K412" t="s">
        <v>32</v>
      </c>
      <c r="L412" t="s">
        <v>37469</v>
      </c>
      <c r="M412" t="s">
        <v>32</v>
      </c>
      <c r="N412" t="s">
        <v>32</v>
      </c>
      <c r="O412" t="s">
        <v>32</v>
      </c>
      <c r="P412" t="s">
        <v>32</v>
      </c>
      <c r="Q412" t="s">
        <v>32</v>
      </c>
      <c r="R412">
        <v>68</v>
      </c>
      <c r="S412">
        <v>-1</v>
      </c>
      <c r="T412" t="s">
        <v>32</v>
      </c>
      <c r="U412" s="1">
        <v>41090</v>
      </c>
      <c r="V412" t="s">
        <v>48</v>
      </c>
      <c r="W412" t="s">
        <v>92</v>
      </c>
      <c r="X412" t="s">
        <v>244</v>
      </c>
      <c r="Y412" t="s">
        <v>495</v>
      </c>
      <c r="Z412" t="s">
        <v>32</v>
      </c>
      <c r="AA412" t="s">
        <v>69</v>
      </c>
      <c r="AB412" t="s">
        <v>276</v>
      </c>
      <c r="AC412" t="s">
        <v>170</v>
      </c>
      <c r="AD412" t="s">
        <v>95</v>
      </c>
      <c r="AE412" t="s">
        <v>54</v>
      </c>
    </row>
    <row r="413" spans="1:31" x14ac:dyDescent="0.2">
      <c r="A413">
        <v>22</v>
      </c>
      <c r="B413" t="s">
        <v>32</v>
      </c>
      <c r="C413" t="s">
        <v>83</v>
      </c>
      <c r="D413" t="s">
        <v>33</v>
      </c>
      <c r="E413" t="s">
        <v>32</v>
      </c>
      <c r="F413" t="s">
        <v>35</v>
      </c>
      <c r="G413" t="s">
        <v>37470</v>
      </c>
      <c r="H413" t="s">
        <v>37471</v>
      </c>
      <c r="I413" t="s">
        <v>37472</v>
      </c>
      <c r="J413" t="s">
        <v>37473</v>
      </c>
      <c r="K413" t="s">
        <v>37474</v>
      </c>
      <c r="L413" t="s">
        <v>32</v>
      </c>
      <c r="M413" t="s">
        <v>37475</v>
      </c>
      <c r="N413" t="s">
        <v>37476</v>
      </c>
      <c r="O413" t="s">
        <v>37477</v>
      </c>
      <c r="P413" t="s">
        <v>37478</v>
      </c>
      <c r="Q413" t="s">
        <v>32</v>
      </c>
      <c r="R413">
        <v>63</v>
      </c>
      <c r="S413">
        <v>-1</v>
      </c>
      <c r="T413" t="s">
        <v>32</v>
      </c>
      <c r="U413" s="1">
        <v>41077</v>
      </c>
      <c r="V413" t="s">
        <v>48</v>
      </c>
      <c r="W413" t="s">
        <v>32</v>
      </c>
      <c r="X413" t="s">
        <v>244</v>
      </c>
      <c r="Y413" t="s">
        <v>93</v>
      </c>
      <c r="Z413" t="s">
        <v>32</v>
      </c>
      <c r="AA413" t="s">
        <v>69</v>
      </c>
      <c r="AB413" t="s">
        <v>367</v>
      </c>
      <c r="AC413" t="s">
        <v>220</v>
      </c>
      <c r="AD413" t="s">
        <v>3685</v>
      </c>
      <c r="AE413" t="s">
        <v>54</v>
      </c>
    </row>
    <row r="414" spans="1:31" x14ac:dyDescent="0.2">
      <c r="A414">
        <v>22</v>
      </c>
      <c r="B414" t="s">
        <v>169</v>
      </c>
      <c r="C414" t="s">
        <v>32</v>
      </c>
      <c r="D414" t="s">
        <v>33</v>
      </c>
      <c r="E414" t="s">
        <v>32</v>
      </c>
      <c r="F414" t="s">
        <v>1394</v>
      </c>
      <c r="G414" t="s">
        <v>37684</v>
      </c>
      <c r="H414" t="s">
        <v>37685</v>
      </c>
      <c r="I414" t="s">
        <v>37686</v>
      </c>
      <c r="J414" t="s">
        <v>37687</v>
      </c>
      <c r="K414" t="s">
        <v>37688</v>
      </c>
      <c r="L414" t="s">
        <v>37689</v>
      </c>
      <c r="M414" t="s">
        <v>37690</v>
      </c>
      <c r="N414" t="s">
        <v>37691</v>
      </c>
      <c r="O414" t="s">
        <v>37692</v>
      </c>
      <c r="P414" t="s">
        <v>37693</v>
      </c>
      <c r="Q414" t="s">
        <v>75</v>
      </c>
      <c r="R414">
        <v>71</v>
      </c>
      <c r="S414">
        <v>-1</v>
      </c>
      <c r="T414" t="s">
        <v>47</v>
      </c>
      <c r="U414" s="1">
        <v>40942</v>
      </c>
      <c r="V414" t="s">
        <v>260</v>
      </c>
      <c r="W414" t="s">
        <v>32</v>
      </c>
      <c r="X414" t="s">
        <v>49</v>
      </c>
      <c r="Y414" t="s">
        <v>32</v>
      </c>
      <c r="Z414" t="s">
        <v>32</v>
      </c>
      <c r="AA414" t="s">
        <v>51</v>
      </c>
      <c r="AB414" t="s">
        <v>32</v>
      </c>
      <c r="AC414" t="s">
        <v>32</v>
      </c>
      <c r="AD414" t="s">
        <v>95</v>
      </c>
      <c r="AE414" t="s">
        <v>54</v>
      </c>
    </row>
    <row r="415" spans="1:31" x14ac:dyDescent="0.2">
      <c r="A415">
        <v>22</v>
      </c>
      <c r="B415" t="s">
        <v>96</v>
      </c>
      <c r="C415" t="s">
        <v>155</v>
      </c>
      <c r="D415" t="s">
        <v>33</v>
      </c>
      <c r="E415" t="s">
        <v>32</v>
      </c>
      <c r="F415" t="s">
        <v>35</v>
      </c>
      <c r="G415" t="s">
        <v>37906</v>
      </c>
      <c r="H415" t="s">
        <v>37907</v>
      </c>
      <c r="I415" t="s">
        <v>37908</v>
      </c>
      <c r="J415" t="s">
        <v>37909</v>
      </c>
      <c r="K415" t="s">
        <v>37910</v>
      </c>
      <c r="L415" t="s">
        <v>37911</v>
      </c>
      <c r="M415" t="s">
        <v>37912</v>
      </c>
      <c r="N415" t="s">
        <v>37913</v>
      </c>
      <c r="O415" t="s">
        <v>37914</v>
      </c>
      <c r="P415" t="s">
        <v>37915</v>
      </c>
      <c r="Q415" t="s">
        <v>75</v>
      </c>
      <c r="R415">
        <v>72</v>
      </c>
      <c r="S415">
        <v>-1</v>
      </c>
      <c r="T415" t="s">
        <v>273</v>
      </c>
      <c r="U415" s="1">
        <v>41090</v>
      </c>
      <c r="V415" t="s">
        <v>48</v>
      </c>
      <c r="W415" t="s">
        <v>78</v>
      </c>
      <c r="X415" t="s">
        <v>49</v>
      </c>
      <c r="Y415" t="s">
        <v>93</v>
      </c>
      <c r="Z415" t="s">
        <v>109</v>
      </c>
      <c r="AA415" t="s">
        <v>51</v>
      </c>
      <c r="AB415" t="s">
        <v>423</v>
      </c>
      <c r="AC415" t="s">
        <v>248</v>
      </c>
      <c r="AD415" t="s">
        <v>168</v>
      </c>
      <c r="AE415" t="s">
        <v>54</v>
      </c>
    </row>
    <row r="416" spans="1:31" x14ac:dyDescent="0.2">
      <c r="A416">
        <v>22</v>
      </c>
      <c r="B416" t="s">
        <v>169</v>
      </c>
      <c r="C416" t="s">
        <v>1043</v>
      </c>
      <c r="D416" t="s">
        <v>33</v>
      </c>
      <c r="E416" t="s">
        <v>34</v>
      </c>
      <c r="F416" t="s">
        <v>35</v>
      </c>
      <c r="G416" t="s">
        <v>37978</v>
      </c>
      <c r="H416" t="s">
        <v>32</v>
      </c>
      <c r="I416" t="s">
        <v>32</v>
      </c>
      <c r="J416" t="s">
        <v>37979</v>
      </c>
      <c r="K416" t="s">
        <v>32</v>
      </c>
      <c r="L416" t="s">
        <v>32</v>
      </c>
      <c r="M416" t="s">
        <v>37980</v>
      </c>
      <c r="N416" t="s">
        <v>32</v>
      </c>
      <c r="O416" t="s">
        <v>32</v>
      </c>
      <c r="P416" t="s">
        <v>37981</v>
      </c>
      <c r="Q416" t="s">
        <v>32</v>
      </c>
      <c r="R416">
        <v>70</v>
      </c>
      <c r="S416">
        <v>-1</v>
      </c>
      <c r="T416" t="s">
        <v>273</v>
      </c>
      <c r="U416" s="1">
        <v>41024</v>
      </c>
      <c r="V416" t="s">
        <v>1598</v>
      </c>
      <c r="W416" t="s">
        <v>862</v>
      </c>
      <c r="X416" t="s">
        <v>49</v>
      </c>
      <c r="Y416" t="s">
        <v>93</v>
      </c>
      <c r="Z416" t="s">
        <v>275</v>
      </c>
      <c r="AA416" t="s">
        <v>51</v>
      </c>
      <c r="AB416" t="s">
        <v>1104</v>
      </c>
      <c r="AC416" t="s">
        <v>71</v>
      </c>
      <c r="AD416" t="s">
        <v>95</v>
      </c>
      <c r="AE416" t="s">
        <v>54</v>
      </c>
    </row>
    <row r="417" spans="1:31" x14ac:dyDescent="0.2">
      <c r="A417">
        <v>22</v>
      </c>
      <c r="B417" t="s">
        <v>55</v>
      </c>
      <c r="C417" t="s">
        <v>155</v>
      </c>
      <c r="D417" t="s">
        <v>33</v>
      </c>
      <c r="E417" t="s">
        <v>32</v>
      </c>
      <c r="F417" t="s">
        <v>56</v>
      </c>
      <c r="G417" t="s">
        <v>32</v>
      </c>
      <c r="H417" t="s">
        <v>38195</v>
      </c>
      <c r="I417" t="s">
        <v>38196</v>
      </c>
      <c r="J417" t="s">
        <v>38197</v>
      </c>
      <c r="K417" t="s">
        <v>38198</v>
      </c>
      <c r="L417" t="e">
        <f>-adobe illustrator  -the interwebs  -blueberries  -hot showers  -reddit  -massages</f>
        <v>#NAME?</v>
      </c>
      <c r="M417" t="s">
        <v>38199</v>
      </c>
      <c r="N417" t="s">
        <v>32</v>
      </c>
      <c r="O417" t="s">
        <v>32</v>
      </c>
      <c r="P417" t="s">
        <v>38200</v>
      </c>
      <c r="Q417" t="s">
        <v>108</v>
      </c>
      <c r="R417">
        <v>66</v>
      </c>
      <c r="S417">
        <v>-1</v>
      </c>
      <c r="T417" t="s">
        <v>47</v>
      </c>
      <c r="U417" s="1">
        <v>41091</v>
      </c>
      <c r="V417" t="s">
        <v>48</v>
      </c>
      <c r="W417" t="s">
        <v>92</v>
      </c>
      <c r="X417" t="s">
        <v>49</v>
      </c>
      <c r="Y417" t="s">
        <v>435</v>
      </c>
      <c r="Z417" t="s">
        <v>32</v>
      </c>
      <c r="AA417" t="s">
        <v>51</v>
      </c>
      <c r="AB417" t="s">
        <v>32</v>
      </c>
      <c r="AC417" t="s">
        <v>71</v>
      </c>
      <c r="AD417" t="s">
        <v>168</v>
      </c>
      <c r="AE417" t="s">
        <v>54</v>
      </c>
    </row>
    <row r="418" spans="1:31" x14ac:dyDescent="0.2">
      <c r="A418">
        <v>22</v>
      </c>
      <c r="B418" t="s">
        <v>55</v>
      </c>
      <c r="C418" t="s">
        <v>32</v>
      </c>
      <c r="D418" t="s">
        <v>33</v>
      </c>
      <c r="E418" t="s">
        <v>170</v>
      </c>
      <c r="F418" t="s">
        <v>35</v>
      </c>
      <c r="G418" t="s">
        <v>38217</v>
      </c>
      <c r="H418" t="s">
        <v>38218</v>
      </c>
      <c r="I418" t="s">
        <v>38219</v>
      </c>
      <c r="J418" t="s">
        <v>38220</v>
      </c>
      <c r="K418" t="s">
        <v>38221</v>
      </c>
      <c r="L418" t="s">
        <v>38222</v>
      </c>
      <c r="M418" t="s">
        <v>38223</v>
      </c>
      <c r="N418" t="s">
        <v>38224</v>
      </c>
      <c r="O418" t="s">
        <v>38225</v>
      </c>
      <c r="P418" t="s">
        <v>38226</v>
      </c>
      <c r="Q418" t="s">
        <v>2150</v>
      </c>
      <c r="R418">
        <v>63</v>
      </c>
      <c r="S418">
        <v>20000</v>
      </c>
      <c r="T418" t="s">
        <v>273</v>
      </c>
      <c r="U418" s="1">
        <v>41061</v>
      </c>
      <c r="V418" t="s">
        <v>822</v>
      </c>
      <c r="W418" t="s">
        <v>181</v>
      </c>
      <c r="X418" t="s">
        <v>244</v>
      </c>
      <c r="Y418" t="s">
        <v>93</v>
      </c>
      <c r="Z418" t="s">
        <v>91</v>
      </c>
      <c r="AA418" t="s">
        <v>69</v>
      </c>
      <c r="AB418" t="s">
        <v>263</v>
      </c>
      <c r="AC418" t="s">
        <v>248</v>
      </c>
      <c r="AD418" t="s">
        <v>95</v>
      </c>
      <c r="AE418" t="s">
        <v>54</v>
      </c>
    </row>
    <row r="419" spans="1:31" x14ac:dyDescent="0.2">
      <c r="A419">
        <v>22</v>
      </c>
      <c r="B419" t="s">
        <v>96</v>
      </c>
      <c r="C419" t="s">
        <v>155</v>
      </c>
      <c r="D419" t="s">
        <v>33</v>
      </c>
      <c r="E419" t="s">
        <v>32</v>
      </c>
      <c r="F419" t="s">
        <v>56</v>
      </c>
      <c r="G419" t="s">
        <v>38254</v>
      </c>
      <c r="H419" t="s">
        <v>38255</v>
      </c>
      <c r="I419" t="s">
        <v>38256</v>
      </c>
      <c r="J419" t="s">
        <v>38257</v>
      </c>
      <c r="K419" t="s">
        <v>38258</v>
      </c>
      <c r="L419" t="s">
        <v>38259</v>
      </c>
      <c r="M419" t="s">
        <v>38260</v>
      </c>
      <c r="N419" t="s">
        <v>38261</v>
      </c>
      <c r="O419" t="s">
        <v>38262</v>
      </c>
      <c r="P419" t="s">
        <v>38263</v>
      </c>
      <c r="Q419" t="s">
        <v>4235</v>
      </c>
      <c r="R419">
        <v>60</v>
      </c>
      <c r="S419">
        <v>-1</v>
      </c>
      <c r="T419" t="s">
        <v>91</v>
      </c>
      <c r="U419" s="1">
        <v>41090</v>
      </c>
      <c r="V419" t="s">
        <v>1632</v>
      </c>
      <c r="W419" t="s">
        <v>92</v>
      </c>
      <c r="X419" t="s">
        <v>49</v>
      </c>
      <c r="Y419" t="s">
        <v>93</v>
      </c>
      <c r="Z419" t="s">
        <v>32</v>
      </c>
      <c r="AA419" t="s">
        <v>69</v>
      </c>
      <c r="AB419" t="s">
        <v>712</v>
      </c>
      <c r="AC419" t="s">
        <v>71</v>
      </c>
      <c r="AD419" t="s">
        <v>511</v>
      </c>
      <c r="AE419" t="s">
        <v>54</v>
      </c>
    </row>
    <row r="420" spans="1:31" x14ac:dyDescent="0.2">
      <c r="A420">
        <v>22</v>
      </c>
      <c r="B420" t="s">
        <v>112</v>
      </c>
      <c r="C420" t="s">
        <v>91</v>
      </c>
      <c r="D420" t="s">
        <v>32</v>
      </c>
      <c r="E420" t="s">
        <v>170</v>
      </c>
      <c r="F420" t="s">
        <v>35</v>
      </c>
      <c r="G420" t="s">
        <v>32</v>
      </c>
      <c r="H420" t="s">
        <v>32</v>
      </c>
      <c r="I420" t="s">
        <v>32</v>
      </c>
      <c r="J420" t="s">
        <v>38271</v>
      </c>
      <c r="K420" t="s">
        <v>32</v>
      </c>
      <c r="L420" t="s">
        <v>32</v>
      </c>
      <c r="M420" t="s">
        <v>32</v>
      </c>
      <c r="N420" t="s">
        <v>32</v>
      </c>
      <c r="O420" t="s">
        <v>32</v>
      </c>
      <c r="P420" t="s">
        <v>32</v>
      </c>
      <c r="Q420" t="s">
        <v>91</v>
      </c>
      <c r="R420">
        <v>68</v>
      </c>
      <c r="S420">
        <v>-1</v>
      </c>
      <c r="T420" t="s">
        <v>32</v>
      </c>
      <c r="U420" s="1">
        <v>40742</v>
      </c>
      <c r="V420" t="s">
        <v>260</v>
      </c>
      <c r="W420" t="s">
        <v>32</v>
      </c>
      <c r="X420" t="s">
        <v>49</v>
      </c>
      <c r="Y420" t="s">
        <v>32</v>
      </c>
      <c r="Z420" t="s">
        <v>520</v>
      </c>
      <c r="AA420" t="s">
        <v>51</v>
      </c>
      <c r="AB420" t="s">
        <v>32</v>
      </c>
      <c r="AC420" t="s">
        <v>71</v>
      </c>
      <c r="AD420" t="s">
        <v>95</v>
      </c>
      <c r="AE420" t="s">
        <v>54</v>
      </c>
    </row>
    <row r="421" spans="1:31" x14ac:dyDescent="0.2">
      <c r="A421">
        <v>22</v>
      </c>
      <c r="B421" t="s">
        <v>31</v>
      </c>
      <c r="C421" t="s">
        <v>32</v>
      </c>
      <c r="D421" t="s">
        <v>33</v>
      </c>
      <c r="E421" t="s">
        <v>34</v>
      </c>
      <c r="F421" t="s">
        <v>35</v>
      </c>
      <c r="G421" t="s">
        <v>38540</v>
      </c>
      <c r="H421" t="s">
        <v>38541</v>
      </c>
      <c r="I421" t="s">
        <v>38542</v>
      </c>
      <c r="J421" t="s">
        <v>38543</v>
      </c>
      <c r="K421" t="s">
        <v>38544</v>
      </c>
      <c r="L421" t="s">
        <v>32</v>
      </c>
      <c r="M421" t="s">
        <v>38545</v>
      </c>
      <c r="N421" t="s">
        <v>38546</v>
      </c>
      <c r="O421" t="s">
        <v>38547</v>
      </c>
      <c r="P421" t="s">
        <v>38548</v>
      </c>
      <c r="Q421" t="s">
        <v>321</v>
      </c>
      <c r="R421">
        <v>71</v>
      </c>
      <c r="S421">
        <v>-1</v>
      </c>
      <c r="T421" t="s">
        <v>68</v>
      </c>
      <c r="U421" s="1">
        <v>40907</v>
      </c>
      <c r="V421" t="s">
        <v>822</v>
      </c>
      <c r="W421" t="s">
        <v>32</v>
      </c>
      <c r="X421" t="s">
        <v>244</v>
      </c>
      <c r="Y421" t="s">
        <v>192</v>
      </c>
      <c r="Z421" t="s">
        <v>166</v>
      </c>
      <c r="AA421" t="s">
        <v>51</v>
      </c>
      <c r="AB421" t="s">
        <v>379</v>
      </c>
      <c r="AC421" t="s">
        <v>71</v>
      </c>
      <c r="AD421" t="s">
        <v>447</v>
      </c>
      <c r="AE421" t="s">
        <v>54</v>
      </c>
    </row>
    <row r="422" spans="1:31" x14ac:dyDescent="0.2">
      <c r="A422">
        <v>22</v>
      </c>
      <c r="B422" t="s">
        <v>55</v>
      </c>
      <c r="C422" t="s">
        <v>287</v>
      </c>
      <c r="D422" t="s">
        <v>98</v>
      </c>
      <c r="E422" t="s">
        <v>98</v>
      </c>
      <c r="F422" t="s">
        <v>35</v>
      </c>
      <c r="G422" t="s">
        <v>39020</v>
      </c>
      <c r="H422" t="s">
        <v>39021</v>
      </c>
      <c r="I422" t="s">
        <v>39022</v>
      </c>
      <c r="J422" t="s">
        <v>39023</v>
      </c>
      <c r="K422" t="s">
        <v>39024</v>
      </c>
      <c r="L422" t="s">
        <v>39025</v>
      </c>
      <c r="M422" t="s">
        <v>39026</v>
      </c>
      <c r="N422" t="s">
        <v>39027</v>
      </c>
      <c r="O422" t="s">
        <v>39028</v>
      </c>
      <c r="P422" t="s">
        <v>39029</v>
      </c>
      <c r="Q422" t="s">
        <v>39030</v>
      </c>
      <c r="R422">
        <v>58</v>
      </c>
      <c r="S422">
        <v>-1</v>
      </c>
      <c r="T422" t="s">
        <v>47</v>
      </c>
      <c r="U422" s="1">
        <v>41090</v>
      </c>
      <c r="V422" t="s">
        <v>260</v>
      </c>
      <c r="W422" t="s">
        <v>217</v>
      </c>
      <c r="X422" t="s">
        <v>398</v>
      </c>
      <c r="Y422" t="s">
        <v>93</v>
      </c>
      <c r="Z422" t="s">
        <v>1726</v>
      </c>
      <c r="AA422" t="s">
        <v>69</v>
      </c>
      <c r="AB422" t="s">
        <v>6478</v>
      </c>
      <c r="AC422" t="s">
        <v>111</v>
      </c>
      <c r="AD422" t="s">
        <v>39031</v>
      </c>
      <c r="AE422" t="s">
        <v>265</v>
      </c>
    </row>
    <row r="423" spans="1:31" x14ac:dyDescent="0.2">
      <c r="A423">
        <v>22</v>
      </c>
      <c r="B423" t="s">
        <v>96</v>
      </c>
      <c r="C423" t="s">
        <v>155</v>
      </c>
      <c r="D423" t="s">
        <v>33</v>
      </c>
      <c r="E423" t="s">
        <v>34</v>
      </c>
      <c r="F423" t="s">
        <v>35</v>
      </c>
      <c r="G423" t="s">
        <v>39612</v>
      </c>
      <c r="H423" t="s">
        <v>39613</v>
      </c>
      <c r="I423" t="s">
        <v>39614</v>
      </c>
      <c r="J423" t="s">
        <v>39615</v>
      </c>
      <c r="K423" t="s">
        <v>32</v>
      </c>
      <c r="L423" t="s">
        <v>32</v>
      </c>
      <c r="M423" t="s">
        <v>39616</v>
      </c>
      <c r="N423" t="s">
        <v>39617</v>
      </c>
      <c r="O423" t="s">
        <v>32</v>
      </c>
      <c r="P423" t="s">
        <v>39618</v>
      </c>
      <c r="Q423" t="s">
        <v>831</v>
      </c>
      <c r="R423">
        <v>68</v>
      </c>
      <c r="S423">
        <v>-1</v>
      </c>
      <c r="T423" t="s">
        <v>273</v>
      </c>
      <c r="U423" s="1">
        <v>40833</v>
      </c>
      <c r="V423" t="s">
        <v>260</v>
      </c>
      <c r="W423" t="s">
        <v>32</v>
      </c>
      <c r="X423" t="s">
        <v>49</v>
      </c>
      <c r="Y423" t="s">
        <v>150</v>
      </c>
      <c r="Z423" t="s">
        <v>5721</v>
      </c>
      <c r="AA423" t="s">
        <v>51</v>
      </c>
      <c r="AB423" t="s">
        <v>110</v>
      </c>
      <c r="AC423" t="s">
        <v>71</v>
      </c>
      <c r="AD423" t="s">
        <v>39619</v>
      </c>
      <c r="AE423" t="s">
        <v>54</v>
      </c>
    </row>
    <row r="424" spans="1:31" x14ac:dyDescent="0.2">
      <c r="A424">
        <v>22</v>
      </c>
      <c r="B424" t="s">
        <v>96</v>
      </c>
      <c r="C424" t="s">
        <v>83</v>
      </c>
      <c r="D424" t="s">
        <v>33</v>
      </c>
      <c r="E424" t="s">
        <v>32</v>
      </c>
      <c r="F424" t="s">
        <v>56</v>
      </c>
      <c r="G424" t="s">
        <v>32</v>
      </c>
      <c r="H424" t="s">
        <v>39641</v>
      </c>
      <c r="I424" t="s">
        <v>39642</v>
      </c>
      <c r="J424" t="s">
        <v>39643</v>
      </c>
      <c r="K424" t="s">
        <v>39644</v>
      </c>
      <c r="L424" t="s">
        <v>39645</v>
      </c>
      <c r="M424" t="s">
        <v>39646</v>
      </c>
      <c r="N424" t="s">
        <v>39647</v>
      </c>
      <c r="O424" t="s">
        <v>39648</v>
      </c>
      <c r="P424" t="s">
        <v>39649</v>
      </c>
      <c r="Q424" t="s">
        <v>75</v>
      </c>
      <c r="R424">
        <v>68</v>
      </c>
      <c r="S424">
        <v>-1</v>
      </c>
      <c r="T424" t="s">
        <v>91</v>
      </c>
      <c r="U424" s="1">
        <v>41064</v>
      </c>
      <c r="V424" t="s">
        <v>48</v>
      </c>
      <c r="W424" t="s">
        <v>92</v>
      </c>
      <c r="X424" t="s">
        <v>49</v>
      </c>
      <c r="Y424" t="s">
        <v>93</v>
      </c>
      <c r="Z424" t="s">
        <v>1041</v>
      </c>
      <c r="AA424" t="s">
        <v>69</v>
      </c>
      <c r="AB424" t="s">
        <v>344</v>
      </c>
      <c r="AC424" t="s">
        <v>248</v>
      </c>
      <c r="AD424" t="s">
        <v>39650</v>
      </c>
      <c r="AE424" t="s">
        <v>54</v>
      </c>
    </row>
    <row r="425" spans="1:31" x14ac:dyDescent="0.2">
      <c r="A425">
        <v>22</v>
      </c>
      <c r="B425" t="s">
        <v>96</v>
      </c>
      <c r="C425" t="s">
        <v>32</v>
      </c>
      <c r="D425" t="s">
        <v>32</v>
      </c>
      <c r="E425" t="s">
        <v>34</v>
      </c>
      <c r="F425" t="s">
        <v>56</v>
      </c>
      <c r="G425" t="s">
        <v>39690</v>
      </c>
      <c r="H425" t="s">
        <v>39691</v>
      </c>
      <c r="I425" t="s">
        <v>39692</v>
      </c>
      <c r="J425" t="s">
        <v>32</v>
      </c>
      <c r="K425" t="s">
        <v>32</v>
      </c>
      <c r="L425" t="s">
        <v>32</v>
      </c>
      <c r="M425" t="s">
        <v>32</v>
      </c>
      <c r="N425" t="s">
        <v>32</v>
      </c>
      <c r="O425" t="s">
        <v>32</v>
      </c>
      <c r="P425" t="s">
        <v>39693</v>
      </c>
      <c r="Q425" t="s">
        <v>75</v>
      </c>
      <c r="R425">
        <v>73</v>
      </c>
      <c r="S425">
        <v>100000</v>
      </c>
      <c r="T425" t="s">
        <v>91</v>
      </c>
      <c r="U425" s="1">
        <v>40827</v>
      </c>
      <c r="V425" t="s">
        <v>3194</v>
      </c>
      <c r="W425" t="s">
        <v>32</v>
      </c>
      <c r="X425" t="s">
        <v>49</v>
      </c>
      <c r="Y425" t="s">
        <v>32</v>
      </c>
      <c r="Z425" t="s">
        <v>32</v>
      </c>
      <c r="AA425" t="s">
        <v>51</v>
      </c>
      <c r="AB425" t="s">
        <v>32</v>
      </c>
      <c r="AC425" t="s">
        <v>32</v>
      </c>
      <c r="AD425" t="s">
        <v>14925</v>
      </c>
      <c r="AE425" t="s">
        <v>54</v>
      </c>
    </row>
    <row r="426" spans="1:31" x14ac:dyDescent="0.2">
      <c r="A426">
        <v>22</v>
      </c>
      <c r="B426" t="s">
        <v>32</v>
      </c>
      <c r="C426" t="s">
        <v>32</v>
      </c>
      <c r="D426" t="s">
        <v>33</v>
      </c>
      <c r="E426" t="s">
        <v>34</v>
      </c>
      <c r="F426" t="s">
        <v>35</v>
      </c>
      <c r="G426" t="s">
        <v>39927</v>
      </c>
      <c r="H426" t="s">
        <v>39928</v>
      </c>
      <c r="I426" t="s">
        <v>39929</v>
      </c>
      <c r="J426" t="s">
        <v>39930</v>
      </c>
      <c r="K426" t="s">
        <v>39931</v>
      </c>
      <c r="L426" t="s">
        <v>39932</v>
      </c>
      <c r="M426" t="s">
        <v>39933</v>
      </c>
      <c r="N426" t="s">
        <v>39934</v>
      </c>
      <c r="O426" t="s">
        <v>39935</v>
      </c>
      <c r="P426" t="s">
        <v>39936</v>
      </c>
      <c r="Q426" t="s">
        <v>108</v>
      </c>
      <c r="R426">
        <v>67</v>
      </c>
      <c r="S426">
        <v>-1</v>
      </c>
      <c r="T426" t="s">
        <v>32</v>
      </c>
      <c r="U426" s="1">
        <v>40982</v>
      </c>
      <c r="V426" t="s">
        <v>48</v>
      </c>
      <c r="W426" t="s">
        <v>32</v>
      </c>
      <c r="X426" t="s">
        <v>244</v>
      </c>
      <c r="Y426" t="s">
        <v>93</v>
      </c>
      <c r="Z426" t="s">
        <v>1041</v>
      </c>
      <c r="AA426" t="s">
        <v>69</v>
      </c>
      <c r="AB426" t="s">
        <v>423</v>
      </c>
      <c r="AC426" t="s">
        <v>71</v>
      </c>
      <c r="AD426" t="s">
        <v>3731</v>
      </c>
      <c r="AE426" t="s">
        <v>54</v>
      </c>
    </row>
    <row r="427" spans="1:31" x14ac:dyDescent="0.2">
      <c r="A427">
        <v>22</v>
      </c>
      <c r="B427" t="s">
        <v>55</v>
      </c>
      <c r="C427" t="s">
        <v>32</v>
      </c>
      <c r="D427" t="s">
        <v>33</v>
      </c>
      <c r="E427" t="s">
        <v>34</v>
      </c>
      <c r="F427" t="s">
        <v>35</v>
      </c>
      <c r="G427" t="s">
        <v>39986</v>
      </c>
      <c r="H427" t="s">
        <v>39987</v>
      </c>
      <c r="I427" t="s">
        <v>39988</v>
      </c>
      <c r="J427" t="s">
        <v>39989</v>
      </c>
      <c r="K427" t="s">
        <v>39990</v>
      </c>
      <c r="L427" t="s">
        <v>39991</v>
      </c>
      <c r="M427" t="s">
        <v>39992</v>
      </c>
      <c r="N427" t="s">
        <v>39993</v>
      </c>
      <c r="O427" t="s">
        <v>39994</v>
      </c>
      <c r="P427" t="s">
        <v>39995</v>
      </c>
      <c r="Q427" t="s">
        <v>108</v>
      </c>
      <c r="R427">
        <v>65</v>
      </c>
      <c r="S427">
        <v>-1</v>
      </c>
      <c r="T427" t="s">
        <v>1959</v>
      </c>
      <c r="U427" s="1">
        <v>41085</v>
      </c>
      <c r="V427" t="s">
        <v>48</v>
      </c>
      <c r="W427" t="s">
        <v>32</v>
      </c>
      <c r="X427" t="s">
        <v>49</v>
      </c>
      <c r="Y427" t="s">
        <v>93</v>
      </c>
      <c r="Z427" t="s">
        <v>32</v>
      </c>
      <c r="AA427" t="s">
        <v>51</v>
      </c>
      <c r="AB427" t="s">
        <v>32</v>
      </c>
      <c r="AC427" t="s">
        <v>71</v>
      </c>
      <c r="AD427" t="s">
        <v>3731</v>
      </c>
      <c r="AE427" t="s">
        <v>54</v>
      </c>
    </row>
    <row r="428" spans="1:31" x14ac:dyDescent="0.2">
      <c r="A428">
        <v>22</v>
      </c>
      <c r="B428" t="s">
        <v>96</v>
      </c>
      <c r="C428" t="s">
        <v>155</v>
      </c>
      <c r="D428" t="s">
        <v>33</v>
      </c>
      <c r="E428" t="s">
        <v>34</v>
      </c>
      <c r="F428" t="s">
        <v>35</v>
      </c>
      <c r="G428" t="s">
        <v>40175</v>
      </c>
      <c r="H428" t="s">
        <v>40176</v>
      </c>
      <c r="I428" t="s">
        <v>40177</v>
      </c>
      <c r="J428" t="s">
        <v>40178</v>
      </c>
      <c r="K428" t="s">
        <v>32</v>
      </c>
      <c r="L428" t="s">
        <v>40179</v>
      </c>
      <c r="M428" t="s">
        <v>15664</v>
      </c>
      <c r="N428" t="s">
        <v>32</v>
      </c>
      <c r="O428" t="s">
        <v>40180</v>
      </c>
      <c r="P428" t="s">
        <v>40181</v>
      </c>
      <c r="Q428" t="s">
        <v>321</v>
      </c>
      <c r="R428">
        <v>67</v>
      </c>
      <c r="S428">
        <v>-1</v>
      </c>
      <c r="T428" t="s">
        <v>91</v>
      </c>
      <c r="U428" s="1">
        <v>40948</v>
      </c>
      <c r="V428" t="s">
        <v>260</v>
      </c>
      <c r="W428" t="s">
        <v>92</v>
      </c>
      <c r="X428" t="s">
        <v>49</v>
      </c>
      <c r="Y428" t="s">
        <v>93</v>
      </c>
      <c r="Z428" t="s">
        <v>91</v>
      </c>
      <c r="AA428" t="s">
        <v>51</v>
      </c>
      <c r="AB428" t="s">
        <v>423</v>
      </c>
      <c r="AC428" t="s">
        <v>111</v>
      </c>
      <c r="AD428" t="s">
        <v>1206</v>
      </c>
      <c r="AE428" t="s">
        <v>54</v>
      </c>
    </row>
    <row r="429" spans="1:31" x14ac:dyDescent="0.2">
      <c r="A429">
        <v>22</v>
      </c>
      <c r="B429" t="s">
        <v>55</v>
      </c>
      <c r="C429" t="s">
        <v>155</v>
      </c>
      <c r="D429" t="s">
        <v>33</v>
      </c>
      <c r="E429" t="s">
        <v>170</v>
      </c>
      <c r="F429" t="s">
        <v>35</v>
      </c>
      <c r="G429" t="s">
        <v>40320</v>
      </c>
      <c r="H429" t="s">
        <v>40321</v>
      </c>
      <c r="I429" t="s">
        <v>40322</v>
      </c>
      <c r="J429" t="s">
        <v>40323</v>
      </c>
      <c r="K429" t="s">
        <v>40324</v>
      </c>
      <c r="L429" t="s">
        <v>40325</v>
      </c>
      <c r="M429" t="s">
        <v>40326</v>
      </c>
      <c r="N429" t="s">
        <v>40327</v>
      </c>
      <c r="O429" t="s">
        <v>40328</v>
      </c>
      <c r="P429" t="s">
        <v>40329</v>
      </c>
      <c r="Q429" t="s">
        <v>75</v>
      </c>
      <c r="R429">
        <v>65</v>
      </c>
      <c r="S429">
        <v>20000</v>
      </c>
      <c r="T429" t="s">
        <v>91</v>
      </c>
      <c r="U429" s="1">
        <v>41080</v>
      </c>
      <c r="V429" t="s">
        <v>48</v>
      </c>
      <c r="W429" t="s">
        <v>32</v>
      </c>
      <c r="X429" t="s">
        <v>49</v>
      </c>
      <c r="Y429" t="s">
        <v>474</v>
      </c>
      <c r="Z429" t="s">
        <v>1041</v>
      </c>
      <c r="AA429" t="s">
        <v>69</v>
      </c>
      <c r="AB429" t="s">
        <v>32</v>
      </c>
      <c r="AC429" t="s">
        <v>248</v>
      </c>
      <c r="AD429" t="s">
        <v>511</v>
      </c>
      <c r="AE429" t="s">
        <v>54</v>
      </c>
    </row>
    <row r="430" spans="1:31" x14ac:dyDescent="0.2">
      <c r="A430">
        <v>22</v>
      </c>
      <c r="B430" t="s">
        <v>169</v>
      </c>
      <c r="C430" t="s">
        <v>113</v>
      </c>
      <c r="D430" t="s">
        <v>33</v>
      </c>
      <c r="E430" t="s">
        <v>34</v>
      </c>
      <c r="F430" t="s">
        <v>56</v>
      </c>
      <c r="G430" t="s">
        <v>32</v>
      </c>
      <c r="H430" t="s">
        <v>40413</v>
      </c>
      <c r="I430" t="s">
        <v>40414</v>
      </c>
      <c r="J430" t="s">
        <v>32</v>
      </c>
      <c r="K430" t="s">
        <v>40415</v>
      </c>
      <c r="L430" t="s">
        <v>40416</v>
      </c>
      <c r="M430" t="s">
        <v>40417</v>
      </c>
      <c r="N430" t="s">
        <v>40418</v>
      </c>
      <c r="O430" t="s">
        <v>32</v>
      </c>
      <c r="P430" t="s">
        <v>32</v>
      </c>
      <c r="Q430" t="s">
        <v>75</v>
      </c>
      <c r="R430">
        <v>67</v>
      </c>
      <c r="S430">
        <v>-1</v>
      </c>
      <c r="T430" t="s">
        <v>68</v>
      </c>
      <c r="U430" s="1">
        <v>41078</v>
      </c>
      <c r="V430" t="s">
        <v>164</v>
      </c>
      <c r="W430" t="s">
        <v>92</v>
      </c>
      <c r="X430" t="s">
        <v>49</v>
      </c>
      <c r="Y430" t="s">
        <v>32</v>
      </c>
      <c r="Z430" t="s">
        <v>151</v>
      </c>
      <c r="AA430" t="s">
        <v>69</v>
      </c>
      <c r="AB430" t="s">
        <v>32</v>
      </c>
      <c r="AC430" t="s">
        <v>71</v>
      </c>
      <c r="AD430" t="s">
        <v>899</v>
      </c>
      <c r="AE430" t="s">
        <v>54</v>
      </c>
    </row>
    <row r="431" spans="1:31" x14ac:dyDescent="0.2">
      <c r="A431">
        <v>22</v>
      </c>
      <c r="B431" t="s">
        <v>169</v>
      </c>
      <c r="C431" t="s">
        <v>1043</v>
      </c>
      <c r="D431" t="s">
        <v>32</v>
      </c>
      <c r="E431" t="s">
        <v>34</v>
      </c>
      <c r="F431" t="s">
        <v>35</v>
      </c>
      <c r="G431" t="s">
        <v>40419</v>
      </c>
      <c r="H431" t="s">
        <v>40420</v>
      </c>
      <c r="I431" t="s">
        <v>40421</v>
      </c>
      <c r="J431" t="s">
        <v>40422</v>
      </c>
      <c r="K431" t="s">
        <v>40423</v>
      </c>
      <c r="L431" t="s">
        <v>40424</v>
      </c>
      <c r="M431" t="s">
        <v>40425</v>
      </c>
      <c r="N431" t="s">
        <v>40426</v>
      </c>
      <c r="O431" t="s">
        <v>40427</v>
      </c>
      <c r="P431" t="s">
        <v>40428</v>
      </c>
      <c r="Q431" t="s">
        <v>108</v>
      </c>
      <c r="R431">
        <v>70</v>
      </c>
      <c r="S431">
        <v>-1</v>
      </c>
      <c r="T431" t="s">
        <v>273</v>
      </c>
      <c r="U431" s="1">
        <v>41090</v>
      </c>
      <c r="V431" t="s">
        <v>48</v>
      </c>
      <c r="W431" t="s">
        <v>92</v>
      </c>
      <c r="X431" t="s">
        <v>49</v>
      </c>
      <c r="Y431" t="s">
        <v>93</v>
      </c>
      <c r="Z431" t="s">
        <v>32</v>
      </c>
      <c r="AA431" t="s">
        <v>51</v>
      </c>
      <c r="AB431" t="s">
        <v>206</v>
      </c>
      <c r="AC431" t="s">
        <v>32</v>
      </c>
      <c r="AD431" t="s">
        <v>40429</v>
      </c>
      <c r="AE431" t="s">
        <v>54</v>
      </c>
    </row>
    <row r="432" spans="1:31" x14ac:dyDescent="0.2">
      <c r="A432">
        <v>22</v>
      </c>
      <c r="B432" t="s">
        <v>112</v>
      </c>
      <c r="C432" t="s">
        <v>32</v>
      </c>
      <c r="D432" t="s">
        <v>182</v>
      </c>
      <c r="E432" t="s">
        <v>34</v>
      </c>
      <c r="F432" t="s">
        <v>32</v>
      </c>
      <c r="G432" t="s">
        <v>40803</v>
      </c>
      <c r="H432" t="s">
        <v>40804</v>
      </c>
      <c r="I432" t="s">
        <v>32</v>
      </c>
      <c r="J432" t="s">
        <v>32</v>
      </c>
      <c r="K432" t="s">
        <v>40805</v>
      </c>
      <c r="L432" t="s">
        <v>40806</v>
      </c>
      <c r="M432" t="s">
        <v>32</v>
      </c>
      <c r="N432" t="s">
        <v>32</v>
      </c>
      <c r="O432" t="s">
        <v>32</v>
      </c>
      <c r="P432" t="s">
        <v>40807</v>
      </c>
      <c r="Q432" t="s">
        <v>32</v>
      </c>
      <c r="R432">
        <v>75</v>
      </c>
      <c r="S432">
        <v>-1</v>
      </c>
      <c r="T432" t="s">
        <v>32</v>
      </c>
      <c r="U432" s="1">
        <v>41083</v>
      </c>
      <c r="V432" t="s">
        <v>48</v>
      </c>
      <c r="W432" t="s">
        <v>32</v>
      </c>
      <c r="X432" t="s">
        <v>244</v>
      </c>
      <c r="Y432" t="s">
        <v>32</v>
      </c>
      <c r="Z432" t="s">
        <v>32</v>
      </c>
      <c r="AA432" t="s">
        <v>51</v>
      </c>
      <c r="AB432" t="s">
        <v>32</v>
      </c>
      <c r="AC432" t="s">
        <v>71</v>
      </c>
      <c r="AD432" t="s">
        <v>95</v>
      </c>
      <c r="AE432" t="s">
        <v>54</v>
      </c>
    </row>
    <row r="433" spans="1:31" x14ac:dyDescent="0.2">
      <c r="A433">
        <v>22</v>
      </c>
      <c r="B433" t="s">
        <v>169</v>
      </c>
      <c r="C433" t="s">
        <v>155</v>
      </c>
      <c r="D433" t="s">
        <v>182</v>
      </c>
      <c r="E433" t="s">
        <v>34</v>
      </c>
      <c r="F433" t="s">
        <v>1394</v>
      </c>
      <c r="G433" t="s">
        <v>40957</v>
      </c>
      <c r="H433" t="s">
        <v>40958</v>
      </c>
      <c r="I433" t="s">
        <v>40959</v>
      </c>
      <c r="J433" t="s">
        <v>8108</v>
      </c>
      <c r="K433" t="s">
        <v>40960</v>
      </c>
      <c r="L433" t="s">
        <v>40961</v>
      </c>
      <c r="M433" t="s">
        <v>40962</v>
      </c>
      <c r="N433" t="s">
        <v>40963</v>
      </c>
      <c r="O433" t="s">
        <v>40964</v>
      </c>
      <c r="P433" t="s">
        <v>40965</v>
      </c>
      <c r="Q433" t="s">
        <v>75</v>
      </c>
      <c r="R433">
        <v>65</v>
      </c>
      <c r="S433">
        <v>-1</v>
      </c>
      <c r="T433" t="s">
        <v>32</v>
      </c>
      <c r="U433" s="1">
        <v>40988</v>
      </c>
      <c r="V433" t="s">
        <v>4456</v>
      </c>
      <c r="W433" t="s">
        <v>32</v>
      </c>
      <c r="X433" t="s">
        <v>49</v>
      </c>
      <c r="Y433" t="s">
        <v>495</v>
      </c>
      <c r="Z433" t="s">
        <v>32</v>
      </c>
      <c r="AA433" t="s">
        <v>69</v>
      </c>
      <c r="AB433" t="s">
        <v>52</v>
      </c>
      <c r="AC433" t="s">
        <v>71</v>
      </c>
      <c r="AD433" t="s">
        <v>95</v>
      </c>
      <c r="AE433" t="s">
        <v>54</v>
      </c>
    </row>
    <row r="434" spans="1:31" x14ac:dyDescent="0.2">
      <c r="A434">
        <v>23</v>
      </c>
      <c r="B434" t="s">
        <v>31</v>
      </c>
      <c r="C434" t="s">
        <v>32</v>
      </c>
      <c r="D434" t="s">
        <v>33</v>
      </c>
      <c r="E434" t="s">
        <v>34</v>
      </c>
      <c r="F434" t="s">
        <v>35</v>
      </c>
      <c r="G434" t="s">
        <v>36</v>
      </c>
      <c r="H434" t="s">
        <v>37</v>
      </c>
      <c r="I434" t="s">
        <v>38</v>
      </c>
      <c r="J434" t="s">
        <v>39</v>
      </c>
      <c r="K434" t="s">
        <v>40</v>
      </c>
      <c r="L434" t="s">
        <v>41</v>
      </c>
      <c r="M434" t="s">
        <v>42</v>
      </c>
      <c r="N434" t="s">
        <v>43</v>
      </c>
      <c r="O434" t="s">
        <v>44</v>
      </c>
      <c r="P434" t="s">
        <v>45</v>
      </c>
      <c r="Q434" t="s">
        <v>46</v>
      </c>
      <c r="R434">
        <v>73</v>
      </c>
      <c r="S434">
        <v>-1</v>
      </c>
      <c r="T434" t="s">
        <v>47</v>
      </c>
      <c r="U434" s="1">
        <v>40870</v>
      </c>
      <c r="V434" t="s">
        <v>48</v>
      </c>
      <c r="W434" t="s">
        <v>32</v>
      </c>
      <c r="X434" t="s">
        <v>49</v>
      </c>
      <c r="Y434" t="s">
        <v>32</v>
      </c>
      <c r="Z434" t="s">
        <v>50</v>
      </c>
      <c r="AA434" t="s">
        <v>51</v>
      </c>
      <c r="AB434" t="s">
        <v>52</v>
      </c>
      <c r="AC434" t="s">
        <v>32</v>
      </c>
      <c r="AD434" t="s">
        <v>53</v>
      </c>
      <c r="AE434" t="s">
        <v>54</v>
      </c>
    </row>
    <row r="435" spans="1:31" x14ac:dyDescent="0.2">
      <c r="A435">
        <v>23</v>
      </c>
      <c r="B435" t="s">
        <v>620</v>
      </c>
      <c r="C435" t="s">
        <v>83</v>
      </c>
      <c r="D435" t="s">
        <v>33</v>
      </c>
      <c r="E435" t="s">
        <v>170</v>
      </c>
      <c r="F435" t="s">
        <v>56</v>
      </c>
      <c r="G435" t="s">
        <v>621</v>
      </c>
      <c r="H435" t="s">
        <v>622</v>
      </c>
      <c r="I435" t="s">
        <v>623</v>
      </c>
      <c r="J435" t="s">
        <v>624</v>
      </c>
      <c r="K435" t="s">
        <v>625</v>
      </c>
      <c r="L435" t="s">
        <v>626</v>
      </c>
      <c r="M435" t="s">
        <v>627</v>
      </c>
      <c r="N435" t="s">
        <v>628</v>
      </c>
      <c r="O435" t="s">
        <v>629</v>
      </c>
      <c r="P435" t="s">
        <v>630</v>
      </c>
      <c r="Q435" t="s">
        <v>32</v>
      </c>
      <c r="R435">
        <v>60</v>
      </c>
      <c r="S435">
        <v>20000</v>
      </c>
      <c r="T435" t="s">
        <v>631</v>
      </c>
      <c r="U435" s="1">
        <v>41059</v>
      </c>
      <c r="V435" t="s">
        <v>164</v>
      </c>
      <c r="W435" t="s">
        <v>32</v>
      </c>
      <c r="X435" t="s">
        <v>244</v>
      </c>
      <c r="Y435" t="s">
        <v>93</v>
      </c>
      <c r="Z435" t="s">
        <v>109</v>
      </c>
      <c r="AA435" t="s">
        <v>69</v>
      </c>
      <c r="AB435" t="s">
        <v>358</v>
      </c>
      <c r="AC435" t="s">
        <v>170</v>
      </c>
      <c r="AD435" t="s">
        <v>632</v>
      </c>
      <c r="AE435" t="s">
        <v>265</v>
      </c>
    </row>
    <row r="436" spans="1:31" x14ac:dyDescent="0.2">
      <c r="A436">
        <v>23</v>
      </c>
      <c r="B436" t="s">
        <v>32</v>
      </c>
      <c r="C436" t="s">
        <v>155</v>
      </c>
      <c r="D436" t="s">
        <v>33</v>
      </c>
      <c r="E436" t="s">
        <v>34</v>
      </c>
      <c r="F436" t="s">
        <v>56</v>
      </c>
      <c r="G436" t="s">
        <v>32</v>
      </c>
      <c r="H436" t="s">
        <v>32</v>
      </c>
      <c r="I436" t="s">
        <v>32</v>
      </c>
      <c r="J436" t="s">
        <v>32</v>
      </c>
      <c r="K436" t="s">
        <v>32</v>
      </c>
      <c r="L436" t="s">
        <v>32</v>
      </c>
      <c r="M436" t="s">
        <v>32</v>
      </c>
      <c r="N436" t="s">
        <v>32</v>
      </c>
      <c r="O436" t="s">
        <v>32</v>
      </c>
      <c r="P436" t="s">
        <v>32</v>
      </c>
      <c r="Q436" t="s">
        <v>75</v>
      </c>
      <c r="R436">
        <v>72</v>
      </c>
      <c r="S436">
        <v>-1</v>
      </c>
      <c r="T436" t="s">
        <v>32</v>
      </c>
      <c r="U436" s="1">
        <v>41090</v>
      </c>
      <c r="V436" t="s">
        <v>164</v>
      </c>
      <c r="W436" t="s">
        <v>32</v>
      </c>
      <c r="X436" t="s">
        <v>49</v>
      </c>
      <c r="Y436" t="s">
        <v>93</v>
      </c>
      <c r="Z436" t="s">
        <v>32</v>
      </c>
      <c r="AA436" t="s">
        <v>51</v>
      </c>
      <c r="AB436" t="s">
        <v>271</v>
      </c>
      <c r="AC436" t="s">
        <v>32</v>
      </c>
      <c r="AD436" t="s">
        <v>663</v>
      </c>
      <c r="AE436" t="s">
        <v>54</v>
      </c>
    </row>
    <row r="437" spans="1:31" x14ac:dyDescent="0.2">
      <c r="A437">
        <v>23</v>
      </c>
      <c r="B437" t="s">
        <v>169</v>
      </c>
      <c r="C437" t="s">
        <v>113</v>
      </c>
      <c r="D437" t="s">
        <v>33</v>
      </c>
      <c r="E437" t="s">
        <v>34</v>
      </c>
      <c r="F437" t="s">
        <v>35</v>
      </c>
      <c r="G437" t="s">
        <v>922</v>
      </c>
      <c r="H437" t="s">
        <v>32</v>
      </c>
      <c r="I437" t="s">
        <v>32</v>
      </c>
      <c r="J437" t="s">
        <v>32</v>
      </c>
      <c r="K437" t="s">
        <v>32</v>
      </c>
      <c r="L437" t="s">
        <v>32</v>
      </c>
      <c r="M437" t="s">
        <v>32</v>
      </c>
      <c r="N437" t="s">
        <v>923</v>
      </c>
      <c r="O437" t="s">
        <v>32</v>
      </c>
      <c r="P437" t="s">
        <v>32</v>
      </c>
      <c r="Q437" t="s">
        <v>924</v>
      </c>
      <c r="R437">
        <v>69</v>
      </c>
      <c r="S437">
        <v>-1</v>
      </c>
      <c r="T437" t="s">
        <v>91</v>
      </c>
      <c r="U437" s="1">
        <v>41090</v>
      </c>
      <c r="V437" t="s">
        <v>48</v>
      </c>
      <c r="W437" t="s">
        <v>32</v>
      </c>
      <c r="X437" t="s">
        <v>49</v>
      </c>
      <c r="Y437" t="s">
        <v>32</v>
      </c>
      <c r="Z437" t="s">
        <v>32</v>
      </c>
      <c r="AA437" t="s">
        <v>51</v>
      </c>
      <c r="AB437" t="s">
        <v>233</v>
      </c>
      <c r="AC437" t="s">
        <v>32</v>
      </c>
      <c r="AD437" t="s">
        <v>95</v>
      </c>
      <c r="AE437" t="s">
        <v>54</v>
      </c>
    </row>
    <row r="438" spans="1:31" x14ac:dyDescent="0.2">
      <c r="A438">
        <v>23</v>
      </c>
      <c r="B438" t="s">
        <v>96</v>
      </c>
      <c r="C438" t="s">
        <v>155</v>
      </c>
      <c r="D438" t="s">
        <v>98</v>
      </c>
      <c r="E438" t="s">
        <v>32</v>
      </c>
      <c r="F438" t="s">
        <v>56</v>
      </c>
      <c r="G438" t="s">
        <v>1056</v>
      </c>
      <c r="H438" t="s">
        <v>1057</v>
      </c>
      <c r="I438" t="s">
        <v>1058</v>
      </c>
      <c r="J438" t="s">
        <v>1059</v>
      </c>
      <c r="K438" t="s">
        <v>1060</v>
      </c>
      <c r="L438" t="s">
        <v>1061</v>
      </c>
      <c r="M438" t="s">
        <v>1062</v>
      </c>
      <c r="N438" t="s">
        <v>1063</v>
      </c>
      <c r="O438" t="s">
        <v>1064</v>
      </c>
      <c r="P438" t="s">
        <v>1065</v>
      </c>
      <c r="Q438" t="s">
        <v>588</v>
      </c>
      <c r="R438">
        <v>68</v>
      </c>
      <c r="S438">
        <v>-1</v>
      </c>
      <c r="T438" t="s">
        <v>1066</v>
      </c>
      <c r="U438" s="1">
        <v>41088</v>
      </c>
      <c r="V438" t="s">
        <v>164</v>
      </c>
      <c r="W438" t="s">
        <v>217</v>
      </c>
      <c r="X438" t="s">
        <v>49</v>
      </c>
      <c r="Y438" t="s">
        <v>93</v>
      </c>
      <c r="Z438" t="s">
        <v>80</v>
      </c>
      <c r="AA438" t="s">
        <v>51</v>
      </c>
      <c r="AB438" t="s">
        <v>367</v>
      </c>
      <c r="AC438" t="s">
        <v>220</v>
      </c>
      <c r="AD438" t="s">
        <v>95</v>
      </c>
      <c r="AE438" t="s">
        <v>54</v>
      </c>
    </row>
    <row r="439" spans="1:31" x14ac:dyDescent="0.2">
      <c r="A439">
        <v>23</v>
      </c>
      <c r="B439" t="s">
        <v>55</v>
      </c>
      <c r="C439" t="s">
        <v>32</v>
      </c>
      <c r="D439" t="s">
        <v>33</v>
      </c>
      <c r="E439" t="s">
        <v>34</v>
      </c>
      <c r="F439" t="s">
        <v>56</v>
      </c>
      <c r="G439" t="s">
        <v>1379</v>
      </c>
      <c r="H439" t="s">
        <v>32</v>
      </c>
      <c r="I439" t="s">
        <v>32</v>
      </c>
      <c r="J439" t="s">
        <v>142</v>
      </c>
      <c r="K439" t="s">
        <v>32</v>
      </c>
      <c r="L439" t="s">
        <v>1380</v>
      </c>
      <c r="M439" t="s">
        <v>1381</v>
      </c>
      <c r="N439" t="s">
        <v>1382</v>
      </c>
      <c r="O439" t="s">
        <v>32</v>
      </c>
      <c r="P439" t="s">
        <v>1383</v>
      </c>
      <c r="Q439" t="s">
        <v>75</v>
      </c>
      <c r="R439">
        <v>70</v>
      </c>
      <c r="S439">
        <v>-1</v>
      </c>
      <c r="T439" t="s">
        <v>331</v>
      </c>
      <c r="U439" s="1">
        <v>41090</v>
      </c>
      <c r="V439" t="s">
        <v>1195</v>
      </c>
      <c r="W439" t="s">
        <v>32</v>
      </c>
      <c r="X439" t="s">
        <v>49</v>
      </c>
      <c r="Y439" t="s">
        <v>495</v>
      </c>
      <c r="Z439" t="s">
        <v>218</v>
      </c>
      <c r="AA439" t="s">
        <v>51</v>
      </c>
      <c r="AB439" t="s">
        <v>110</v>
      </c>
      <c r="AC439" t="s">
        <v>71</v>
      </c>
      <c r="AD439" t="s">
        <v>95</v>
      </c>
      <c r="AE439" t="s">
        <v>54</v>
      </c>
    </row>
    <row r="440" spans="1:31" x14ac:dyDescent="0.2">
      <c r="A440">
        <v>23</v>
      </c>
      <c r="B440" t="s">
        <v>96</v>
      </c>
      <c r="C440" t="s">
        <v>97</v>
      </c>
      <c r="D440" t="s">
        <v>33</v>
      </c>
      <c r="E440" t="s">
        <v>32</v>
      </c>
      <c r="F440" t="s">
        <v>56</v>
      </c>
      <c r="G440" t="s">
        <v>1458</v>
      </c>
      <c r="H440" t="s">
        <v>1459</v>
      </c>
      <c r="I440" t="s">
        <v>1460</v>
      </c>
      <c r="J440" t="s">
        <v>32</v>
      </c>
      <c r="K440" t="s">
        <v>1461</v>
      </c>
      <c r="L440" t="s">
        <v>1462</v>
      </c>
      <c r="M440" t="s">
        <v>32</v>
      </c>
      <c r="N440" t="s">
        <v>1463</v>
      </c>
      <c r="O440" t="s">
        <v>32</v>
      </c>
      <c r="P440" t="s">
        <v>1464</v>
      </c>
      <c r="Q440" t="s">
        <v>75</v>
      </c>
      <c r="R440">
        <v>69</v>
      </c>
      <c r="S440">
        <v>-1</v>
      </c>
      <c r="T440" t="s">
        <v>76</v>
      </c>
      <c r="U440" s="1">
        <v>41089</v>
      </c>
      <c r="V440" t="s">
        <v>48</v>
      </c>
      <c r="W440" t="s">
        <v>32</v>
      </c>
      <c r="X440" t="s">
        <v>49</v>
      </c>
      <c r="Y440" t="s">
        <v>435</v>
      </c>
      <c r="Z440" t="s">
        <v>32</v>
      </c>
      <c r="AA440" t="s">
        <v>51</v>
      </c>
      <c r="AB440" t="s">
        <v>110</v>
      </c>
      <c r="AC440" t="s">
        <v>71</v>
      </c>
      <c r="AD440" t="s">
        <v>1042</v>
      </c>
      <c r="AE440" t="s">
        <v>54</v>
      </c>
    </row>
    <row r="441" spans="1:31" x14ac:dyDescent="0.2">
      <c r="A441">
        <v>23</v>
      </c>
      <c r="B441" t="s">
        <v>31</v>
      </c>
      <c r="C441" t="s">
        <v>155</v>
      </c>
      <c r="D441" t="s">
        <v>33</v>
      </c>
      <c r="E441" t="s">
        <v>34</v>
      </c>
      <c r="F441" t="s">
        <v>114</v>
      </c>
      <c r="G441" t="s">
        <v>1569</v>
      </c>
      <c r="H441" t="s">
        <v>1570</v>
      </c>
      <c r="I441" t="s">
        <v>1571</v>
      </c>
      <c r="J441" t="s">
        <v>1572</v>
      </c>
      <c r="K441" t="s">
        <v>1573</v>
      </c>
      <c r="L441" t="s">
        <v>1574</v>
      </c>
      <c r="M441" t="s">
        <v>1575</v>
      </c>
      <c r="N441" t="s">
        <v>1576</v>
      </c>
      <c r="O441" t="s">
        <v>1577</v>
      </c>
      <c r="P441" t="s">
        <v>32</v>
      </c>
      <c r="Q441" t="s">
        <v>75</v>
      </c>
      <c r="R441">
        <v>68</v>
      </c>
      <c r="S441">
        <v>-1</v>
      </c>
      <c r="T441" t="s">
        <v>331</v>
      </c>
      <c r="U441" s="1">
        <v>41090</v>
      </c>
      <c r="V441" t="s">
        <v>48</v>
      </c>
      <c r="W441" t="s">
        <v>92</v>
      </c>
      <c r="X441" t="s">
        <v>49</v>
      </c>
      <c r="Y441" t="s">
        <v>93</v>
      </c>
      <c r="Z441" t="s">
        <v>32</v>
      </c>
      <c r="AA441" t="s">
        <v>51</v>
      </c>
      <c r="AB441" t="s">
        <v>299</v>
      </c>
      <c r="AC441" t="s">
        <v>71</v>
      </c>
      <c r="AD441" t="s">
        <v>168</v>
      </c>
      <c r="AE441" t="s">
        <v>54</v>
      </c>
    </row>
    <row r="442" spans="1:31" x14ac:dyDescent="0.2">
      <c r="A442">
        <v>23</v>
      </c>
      <c r="B442" t="s">
        <v>169</v>
      </c>
      <c r="C442" t="s">
        <v>155</v>
      </c>
      <c r="D442" t="s">
        <v>98</v>
      </c>
      <c r="E442" t="s">
        <v>34</v>
      </c>
      <c r="F442" t="s">
        <v>56</v>
      </c>
      <c r="G442" t="s">
        <v>1603</v>
      </c>
      <c r="H442" t="s">
        <v>1604</v>
      </c>
      <c r="I442" t="s">
        <v>1605</v>
      </c>
      <c r="J442" t="s">
        <v>1606</v>
      </c>
      <c r="K442" t="s">
        <v>32</v>
      </c>
      <c r="L442" t="s">
        <v>1607</v>
      </c>
      <c r="M442" t="s">
        <v>1608</v>
      </c>
      <c r="N442" t="s">
        <v>1609</v>
      </c>
      <c r="O442" t="s">
        <v>32</v>
      </c>
      <c r="P442" t="s">
        <v>1610</v>
      </c>
      <c r="Q442" t="s">
        <v>108</v>
      </c>
      <c r="R442">
        <v>69</v>
      </c>
      <c r="S442">
        <v>-1</v>
      </c>
      <c r="T442" t="s">
        <v>32</v>
      </c>
      <c r="U442" s="1">
        <v>41090</v>
      </c>
      <c r="V442" t="s">
        <v>48</v>
      </c>
      <c r="W442" t="s">
        <v>32</v>
      </c>
      <c r="X442" t="s">
        <v>244</v>
      </c>
      <c r="Y442" t="s">
        <v>32</v>
      </c>
      <c r="Z442" t="s">
        <v>32</v>
      </c>
      <c r="AA442" t="s">
        <v>51</v>
      </c>
      <c r="AB442" t="s">
        <v>32</v>
      </c>
      <c r="AC442" t="s">
        <v>71</v>
      </c>
      <c r="AD442" t="s">
        <v>1611</v>
      </c>
      <c r="AE442" t="s">
        <v>54</v>
      </c>
    </row>
    <row r="443" spans="1:31" x14ac:dyDescent="0.2">
      <c r="A443">
        <v>23</v>
      </c>
      <c r="B443" t="s">
        <v>169</v>
      </c>
      <c r="C443" t="s">
        <v>155</v>
      </c>
      <c r="D443" t="s">
        <v>32</v>
      </c>
      <c r="E443" t="s">
        <v>32</v>
      </c>
      <c r="F443" t="s">
        <v>221</v>
      </c>
      <c r="G443" t="s">
        <v>1889</v>
      </c>
      <c r="H443" t="s">
        <v>1890</v>
      </c>
      <c r="I443" t="s">
        <v>1891</v>
      </c>
      <c r="J443" t="s">
        <v>1892</v>
      </c>
      <c r="K443" t="s">
        <v>1893</v>
      </c>
      <c r="L443" t="s">
        <v>1894</v>
      </c>
      <c r="M443" t="s">
        <v>1895</v>
      </c>
      <c r="N443" t="s">
        <v>1896</v>
      </c>
      <c r="O443" t="s">
        <v>1897</v>
      </c>
      <c r="P443" t="s">
        <v>1898</v>
      </c>
      <c r="Q443" t="s">
        <v>75</v>
      </c>
      <c r="R443">
        <v>78</v>
      </c>
      <c r="S443">
        <v>-1</v>
      </c>
      <c r="T443" t="s">
        <v>273</v>
      </c>
      <c r="U443" s="1">
        <v>40957</v>
      </c>
      <c r="V443" t="s">
        <v>48</v>
      </c>
      <c r="W443" t="s">
        <v>32</v>
      </c>
      <c r="X443" t="s">
        <v>49</v>
      </c>
      <c r="Y443" t="s">
        <v>435</v>
      </c>
      <c r="Z443" t="s">
        <v>298</v>
      </c>
      <c r="AA443" t="s">
        <v>51</v>
      </c>
      <c r="AB443" t="s">
        <v>852</v>
      </c>
      <c r="AC443" t="s">
        <v>71</v>
      </c>
      <c r="AD443" t="s">
        <v>95</v>
      </c>
      <c r="AE443" t="s">
        <v>54</v>
      </c>
    </row>
    <row r="444" spans="1:31" x14ac:dyDescent="0.2">
      <c r="A444">
        <v>23</v>
      </c>
      <c r="B444" t="s">
        <v>96</v>
      </c>
      <c r="C444" t="s">
        <v>155</v>
      </c>
      <c r="D444" t="s">
        <v>33</v>
      </c>
      <c r="E444" t="s">
        <v>170</v>
      </c>
      <c r="F444" t="s">
        <v>56</v>
      </c>
      <c r="G444" t="s">
        <v>2055</v>
      </c>
      <c r="H444" t="s">
        <v>2056</v>
      </c>
      <c r="I444" t="s">
        <v>2057</v>
      </c>
      <c r="J444" t="s">
        <v>32</v>
      </c>
      <c r="K444" t="s">
        <v>2058</v>
      </c>
      <c r="L444" t="e">
        <f>- music  - the internet  - writing code  - a soldering iron  - good food  - a comfy bed</f>
        <v>#NAME?</v>
      </c>
      <c r="M444" t="s">
        <v>32</v>
      </c>
      <c r="N444" t="s">
        <v>32</v>
      </c>
      <c r="O444" t="s">
        <v>2059</v>
      </c>
      <c r="P444" t="s">
        <v>32</v>
      </c>
      <c r="Q444" t="s">
        <v>75</v>
      </c>
      <c r="R444">
        <v>71</v>
      </c>
      <c r="S444">
        <v>-1</v>
      </c>
      <c r="T444" t="s">
        <v>136</v>
      </c>
      <c r="U444" s="1">
        <v>41089</v>
      </c>
      <c r="V444" t="s">
        <v>48</v>
      </c>
      <c r="W444" t="s">
        <v>78</v>
      </c>
      <c r="X444" t="s">
        <v>49</v>
      </c>
      <c r="Y444" t="s">
        <v>93</v>
      </c>
      <c r="Z444" t="s">
        <v>246</v>
      </c>
      <c r="AA444" t="s">
        <v>51</v>
      </c>
      <c r="AB444" t="s">
        <v>32</v>
      </c>
      <c r="AC444" t="s">
        <v>71</v>
      </c>
      <c r="AD444" t="s">
        <v>332</v>
      </c>
      <c r="AE444" t="s">
        <v>54</v>
      </c>
    </row>
    <row r="445" spans="1:31" x14ac:dyDescent="0.2">
      <c r="A445">
        <v>23</v>
      </c>
      <c r="B445" t="s">
        <v>400</v>
      </c>
      <c r="C445" t="s">
        <v>155</v>
      </c>
      <c r="D445" t="s">
        <v>33</v>
      </c>
      <c r="E445" t="s">
        <v>170</v>
      </c>
      <c r="F445" t="s">
        <v>35</v>
      </c>
      <c r="G445" t="s">
        <v>2396</v>
      </c>
      <c r="H445" t="s">
        <v>2397</v>
      </c>
      <c r="I445" t="s">
        <v>2398</v>
      </c>
      <c r="J445" t="s">
        <v>2399</v>
      </c>
      <c r="K445" t="s">
        <v>2400</v>
      </c>
      <c r="L445" t="s">
        <v>2401</v>
      </c>
      <c r="M445" t="s">
        <v>2402</v>
      </c>
      <c r="N445" t="s">
        <v>2403</v>
      </c>
      <c r="O445" t="s">
        <v>2404</v>
      </c>
      <c r="P445" t="s">
        <v>2405</v>
      </c>
      <c r="Q445" t="s">
        <v>75</v>
      </c>
      <c r="R445">
        <v>71</v>
      </c>
      <c r="S445">
        <v>20000</v>
      </c>
      <c r="T445" t="s">
        <v>203</v>
      </c>
      <c r="U445" s="1">
        <v>41081</v>
      </c>
      <c r="V445" t="s">
        <v>861</v>
      </c>
      <c r="W445" t="s">
        <v>32</v>
      </c>
      <c r="X445" t="s">
        <v>49</v>
      </c>
      <c r="Y445" t="s">
        <v>245</v>
      </c>
      <c r="Z445" t="s">
        <v>80</v>
      </c>
      <c r="AA445" t="s">
        <v>51</v>
      </c>
      <c r="AB445" t="s">
        <v>740</v>
      </c>
      <c r="AC445" t="s">
        <v>32</v>
      </c>
      <c r="AD445" t="s">
        <v>95</v>
      </c>
      <c r="AE445" t="s">
        <v>54</v>
      </c>
    </row>
    <row r="446" spans="1:31" x14ac:dyDescent="0.2">
      <c r="A446">
        <v>23</v>
      </c>
      <c r="B446" t="s">
        <v>169</v>
      </c>
      <c r="C446" t="s">
        <v>32</v>
      </c>
      <c r="D446" t="s">
        <v>33</v>
      </c>
      <c r="E446" t="s">
        <v>34</v>
      </c>
      <c r="F446" t="s">
        <v>773</v>
      </c>
      <c r="G446" t="s">
        <v>2457</v>
      </c>
      <c r="H446" t="s">
        <v>2458</v>
      </c>
      <c r="I446" t="s">
        <v>2459</v>
      </c>
      <c r="J446" t="s">
        <v>2460</v>
      </c>
      <c r="K446" t="s">
        <v>2461</v>
      </c>
      <c r="L446" t="s">
        <v>2462</v>
      </c>
      <c r="M446" t="s">
        <v>32</v>
      </c>
      <c r="N446" t="s">
        <v>2463</v>
      </c>
      <c r="O446" t="s">
        <v>2464</v>
      </c>
      <c r="P446" t="s">
        <v>2465</v>
      </c>
      <c r="Q446" t="s">
        <v>32</v>
      </c>
      <c r="R446">
        <v>70</v>
      </c>
      <c r="S446">
        <v>60000</v>
      </c>
      <c r="T446" t="s">
        <v>163</v>
      </c>
      <c r="U446" s="1">
        <v>40931</v>
      </c>
      <c r="V446" t="s">
        <v>2466</v>
      </c>
      <c r="W446" t="s">
        <v>32</v>
      </c>
      <c r="X446" t="s">
        <v>49</v>
      </c>
      <c r="Y446" t="s">
        <v>32</v>
      </c>
      <c r="Z446" t="s">
        <v>275</v>
      </c>
      <c r="AA446" t="s">
        <v>51</v>
      </c>
      <c r="AB446" t="s">
        <v>562</v>
      </c>
      <c r="AC446" t="s">
        <v>71</v>
      </c>
      <c r="AD446" t="s">
        <v>95</v>
      </c>
      <c r="AE446" t="s">
        <v>54</v>
      </c>
    </row>
    <row r="447" spans="1:31" x14ac:dyDescent="0.2">
      <c r="A447">
        <v>23</v>
      </c>
      <c r="B447" t="s">
        <v>96</v>
      </c>
      <c r="C447" t="s">
        <v>113</v>
      </c>
      <c r="D447" t="s">
        <v>33</v>
      </c>
      <c r="E447" t="s">
        <v>32</v>
      </c>
      <c r="F447" t="s">
        <v>56</v>
      </c>
      <c r="G447" t="s">
        <v>2607</v>
      </c>
      <c r="H447" t="s">
        <v>2608</v>
      </c>
      <c r="I447" t="s">
        <v>2609</v>
      </c>
      <c r="J447" t="s">
        <v>32</v>
      </c>
      <c r="K447" t="s">
        <v>2610</v>
      </c>
      <c r="L447" t="s">
        <v>32</v>
      </c>
      <c r="M447" t="s">
        <v>2611</v>
      </c>
      <c r="N447" t="s">
        <v>32</v>
      </c>
      <c r="O447" t="s">
        <v>32</v>
      </c>
      <c r="P447" t="s">
        <v>32</v>
      </c>
      <c r="Q447" t="s">
        <v>75</v>
      </c>
      <c r="R447">
        <v>65</v>
      </c>
      <c r="S447">
        <v>-1</v>
      </c>
      <c r="T447" t="s">
        <v>560</v>
      </c>
      <c r="U447" s="1">
        <v>41090</v>
      </c>
      <c r="V447" t="s">
        <v>48</v>
      </c>
      <c r="W447" t="s">
        <v>32</v>
      </c>
      <c r="X447" t="s">
        <v>244</v>
      </c>
      <c r="Y447" t="s">
        <v>474</v>
      </c>
      <c r="Z447" t="s">
        <v>32</v>
      </c>
      <c r="AA447" t="s">
        <v>69</v>
      </c>
      <c r="AB447" t="s">
        <v>52</v>
      </c>
      <c r="AC447" t="s">
        <v>170</v>
      </c>
      <c r="AD447" t="s">
        <v>95</v>
      </c>
      <c r="AE447" t="s">
        <v>54</v>
      </c>
    </row>
    <row r="448" spans="1:31" x14ac:dyDescent="0.2">
      <c r="A448">
        <v>23</v>
      </c>
      <c r="B448" t="s">
        <v>169</v>
      </c>
      <c r="C448" t="s">
        <v>32</v>
      </c>
      <c r="D448" t="s">
        <v>501</v>
      </c>
      <c r="E448" t="s">
        <v>34</v>
      </c>
      <c r="F448" t="s">
        <v>773</v>
      </c>
      <c r="G448" t="s">
        <v>2723</v>
      </c>
      <c r="H448" t="s">
        <v>2660</v>
      </c>
      <c r="I448" t="s">
        <v>2724</v>
      </c>
      <c r="J448" t="s">
        <v>2725</v>
      </c>
      <c r="K448" t="s">
        <v>2726</v>
      </c>
      <c r="L448" t="s">
        <v>2727</v>
      </c>
      <c r="M448" t="s">
        <v>32</v>
      </c>
      <c r="N448" t="s">
        <v>2728</v>
      </c>
      <c r="O448" t="s">
        <v>32</v>
      </c>
      <c r="P448" t="s">
        <v>2729</v>
      </c>
      <c r="Q448" t="s">
        <v>75</v>
      </c>
      <c r="R448">
        <v>74</v>
      </c>
      <c r="S448">
        <v>60000</v>
      </c>
      <c r="T448" t="s">
        <v>136</v>
      </c>
      <c r="U448" s="1">
        <v>41090</v>
      </c>
      <c r="V448" t="s">
        <v>48</v>
      </c>
      <c r="W448" t="s">
        <v>92</v>
      </c>
      <c r="X448" t="s">
        <v>49</v>
      </c>
      <c r="Y448" t="s">
        <v>495</v>
      </c>
      <c r="Z448" t="s">
        <v>166</v>
      </c>
      <c r="AA448" t="s">
        <v>51</v>
      </c>
      <c r="AB448" t="s">
        <v>167</v>
      </c>
      <c r="AC448" t="s">
        <v>71</v>
      </c>
      <c r="AD448" t="s">
        <v>53</v>
      </c>
      <c r="AE448" t="s">
        <v>54</v>
      </c>
    </row>
    <row r="449" spans="1:31" x14ac:dyDescent="0.2">
      <c r="A449">
        <v>23</v>
      </c>
      <c r="B449" t="s">
        <v>55</v>
      </c>
      <c r="C449" t="s">
        <v>113</v>
      </c>
      <c r="D449" t="s">
        <v>182</v>
      </c>
      <c r="E449" t="s">
        <v>170</v>
      </c>
      <c r="F449" t="s">
        <v>56</v>
      </c>
      <c r="G449" t="s">
        <v>2811</v>
      </c>
      <c r="H449" t="s">
        <v>2812</v>
      </c>
      <c r="I449" t="s">
        <v>2813</v>
      </c>
      <c r="J449" t="s">
        <v>32</v>
      </c>
      <c r="K449" t="s">
        <v>2814</v>
      </c>
      <c r="L449" t="s">
        <v>2815</v>
      </c>
      <c r="M449" t="s">
        <v>2816</v>
      </c>
      <c r="N449" t="s">
        <v>2817</v>
      </c>
      <c r="O449" t="s">
        <v>2818</v>
      </c>
      <c r="P449" t="s">
        <v>2819</v>
      </c>
      <c r="Q449" t="s">
        <v>75</v>
      </c>
      <c r="R449">
        <v>74</v>
      </c>
      <c r="S449">
        <v>-1</v>
      </c>
      <c r="T449" t="s">
        <v>331</v>
      </c>
      <c r="U449" s="1">
        <v>41090</v>
      </c>
      <c r="V449" t="s">
        <v>48</v>
      </c>
      <c r="W449" t="s">
        <v>32</v>
      </c>
      <c r="X449" t="s">
        <v>49</v>
      </c>
      <c r="Y449" t="s">
        <v>79</v>
      </c>
      <c r="Z449" t="s">
        <v>50</v>
      </c>
      <c r="AA449" t="s">
        <v>51</v>
      </c>
      <c r="AB449" t="s">
        <v>32</v>
      </c>
      <c r="AC449" t="s">
        <v>71</v>
      </c>
      <c r="AD449" t="s">
        <v>95</v>
      </c>
      <c r="AE449" t="s">
        <v>54</v>
      </c>
    </row>
    <row r="450" spans="1:31" x14ac:dyDescent="0.2">
      <c r="A450">
        <v>23</v>
      </c>
      <c r="B450" t="s">
        <v>169</v>
      </c>
      <c r="C450" t="s">
        <v>155</v>
      </c>
      <c r="D450" t="s">
        <v>33</v>
      </c>
      <c r="E450" t="s">
        <v>32</v>
      </c>
      <c r="F450" t="s">
        <v>56</v>
      </c>
      <c r="G450" t="s">
        <v>3195</v>
      </c>
      <c r="H450" t="s">
        <v>3196</v>
      </c>
      <c r="I450" t="s">
        <v>3197</v>
      </c>
      <c r="J450" t="s">
        <v>3198</v>
      </c>
      <c r="K450" t="s">
        <v>3199</v>
      </c>
      <c r="L450" t="s">
        <v>3200</v>
      </c>
      <c r="M450" t="s">
        <v>3201</v>
      </c>
      <c r="N450" t="s">
        <v>3202</v>
      </c>
      <c r="O450" t="s">
        <v>3203</v>
      </c>
      <c r="P450" t="s">
        <v>3204</v>
      </c>
      <c r="Q450" t="s">
        <v>148</v>
      </c>
      <c r="R450">
        <v>72</v>
      </c>
      <c r="S450">
        <v>-1</v>
      </c>
      <c r="T450" t="s">
        <v>273</v>
      </c>
      <c r="U450" s="1">
        <v>40781</v>
      </c>
      <c r="V450" t="s">
        <v>662</v>
      </c>
      <c r="W450" t="s">
        <v>32</v>
      </c>
      <c r="X450" t="s">
        <v>49</v>
      </c>
      <c r="Y450" t="s">
        <v>495</v>
      </c>
      <c r="Z450" t="s">
        <v>32</v>
      </c>
      <c r="AA450" t="s">
        <v>51</v>
      </c>
      <c r="AB450" t="s">
        <v>32</v>
      </c>
      <c r="AC450" t="s">
        <v>71</v>
      </c>
      <c r="AD450" t="s">
        <v>3205</v>
      </c>
      <c r="AE450" t="s">
        <v>54</v>
      </c>
    </row>
    <row r="451" spans="1:31" x14ac:dyDescent="0.2">
      <c r="A451">
        <v>23</v>
      </c>
      <c r="B451" t="s">
        <v>32</v>
      </c>
      <c r="C451" t="s">
        <v>83</v>
      </c>
      <c r="D451" t="s">
        <v>33</v>
      </c>
      <c r="E451" t="s">
        <v>32</v>
      </c>
      <c r="F451" t="s">
        <v>56</v>
      </c>
      <c r="G451" t="s">
        <v>3821</v>
      </c>
      <c r="H451" t="s">
        <v>3822</v>
      </c>
      <c r="I451" t="s">
        <v>3823</v>
      </c>
      <c r="J451" t="s">
        <v>3824</v>
      </c>
      <c r="K451" t="s">
        <v>3825</v>
      </c>
      <c r="L451" t="s">
        <v>3826</v>
      </c>
      <c r="M451" t="s">
        <v>3827</v>
      </c>
      <c r="N451" t="s">
        <v>3828</v>
      </c>
      <c r="O451" t="s">
        <v>3829</v>
      </c>
      <c r="P451" t="s">
        <v>3830</v>
      </c>
      <c r="Q451" t="s">
        <v>75</v>
      </c>
      <c r="R451">
        <v>66</v>
      </c>
      <c r="S451">
        <v>-1</v>
      </c>
      <c r="T451" t="s">
        <v>163</v>
      </c>
      <c r="U451" s="1">
        <v>41090</v>
      </c>
      <c r="V451" t="s">
        <v>48</v>
      </c>
      <c r="W451" t="s">
        <v>32</v>
      </c>
      <c r="X451" t="s">
        <v>49</v>
      </c>
      <c r="Y451" t="s">
        <v>32</v>
      </c>
      <c r="Z451" t="s">
        <v>32</v>
      </c>
      <c r="AA451" t="s">
        <v>69</v>
      </c>
      <c r="AB451" t="s">
        <v>32</v>
      </c>
      <c r="AC451" t="s">
        <v>71</v>
      </c>
      <c r="AD451" t="s">
        <v>95</v>
      </c>
      <c r="AE451" t="s">
        <v>54</v>
      </c>
    </row>
    <row r="452" spans="1:31" x14ac:dyDescent="0.2">
      <c r="A452">
        <v>23</v>
      </c>
      <c r="B452" t="s">
        <v>400</v>
      </c>
      <c r="C452" t="s">
        <v>155</v>
      </c>
      <c r="D452" t="s">
        <v>98</v>
      </c>
      <c r="E452" t="s">
        <v>32</v>
      </c>
      <c r="F452" t="s">
        <v>56</v>
      </c>
      <c r="G452" t="s">
        <v>4092</v>
      </c>
      <c r="H452" t="s">
        <v>32</v>
      </c>
      <c r="I452" t="s">
        <v>32</v>
      </c>
      <c r="J452" t="s">
        <v>32</v>
      </c>
      <c r="K452" t="s">
        <v>32</v>
      </c>
      <c r="L452" t="s">
        <v>32</v>
      </c>
      <c r="M452" t="s">
        <v>32</v>
      </c>
      <c r="N452" t="s">
        <v>32</v>
      </c>
      <c r="O452" t="s">
        <v>32</v>
      </c>
      <c r="P452" t="s">
        <v>32</v>
      </c>
      <c r="Q452" t="s">
        <v>75</v>
      </c>
      <c r="R452">
        <v>75</v>
      </c>
      <c r="S452">
        <v>-1</v>
      </c>
      <c r="T452" t="s">
        <v>576</v>
      </c>
      <c r="U452" s="1">
        <v>41083</v>
      </c>
      <c r="V452" t="s">
        <v>48</v>
      </c>
      <c r="W452" t="s">
        <v>32</v>
      </c>
      <c r="X452" t="s">
        <v>49</v>
      </c>
      <c r="Y452" t="s">
        <v>150</v>
      </c>
      <c r="Z452" t="s">
        <v>32</v>
      </c>
      <c r="AA452" t="s">
        <v>51</v>
      </c>
      <c r="AB452" t="s">
        <v>206</v>
      </c>
      <c r="AC452" t="s">
        <v>32</v>
      </c>
      <c r="AD452" t="s">
        <v>4093</v>
      </c>
      <c r="AE452" t="s">
        <v>54</v>
      </c>
    </row>
    <row r="453" spans="1:31" x14ac:dyDescent="0.2">
      <c r="A453">
        <v>23</v>
      </c>
      <c r="B453" t="s">
        <v>169</v>
      </c>
      <c r="C453" t="s">
        <v>278</v>
      </c>
      <c r="D453" t="s">
        <v>33</v>
      </c>
      <c r="E453" t="s">
        <v>34</v>
      </c>
      <c r="F453" t="s">
        <v>35</v>
      </c>
      <c r="G453" t="s">
        <v>32</v>
      </c>
      <c r="H453" t="s">
        <v>32</v>
      </c>
      <c r="I453" t="s">
        <v>32</v>
      </c>
      <c r="J453" t="s">
        <v>32</v>
      </c>
      <c r="K453" t="s">
        <v>32</v>
      </c>
      <c r="L453" t="s">
        <v>32</v>
      </c>
      <c r="M453" t="s">
        <v>32</v>
      </c>
      <c r="N453" t="s">
        <v>32</v>
      </c>
      <c r="O453" t="s">
        <v>32</v>
      </c>
      <c r="P453" t="s">
        <v>32</v>
      </c>
      <c r="Q453" t="s">
        <v>75</v>
      </c>
      <c r="R453">
        <v>69</v>
      </c>
      <c r="S453">
        <v>-1</v>
      </c>
      <c r="T453" t="s">
        <v>203</v>
      </c>
      <c r="U453" s="1">
        <v>40868</v>
      </c>
      <c r="V453" t="s">
        <v>260</v>
      </c>
      <c r="W453" t="s">
        <v>32</v>
      </c>
      <c r="X453" t="s">
        <v>49</v>
      </c>
      <c r="Y453" t="s">
        <v>93</v>
      </c>
      <c r="Z453" t="s">
        <v>91</v>
      </c>
      <c r="AA453" t="s">
        <v>51</v>
      </c>
      <c r="AB453" t="s">
        <v>712</v>
      </c>
      <c r="AC453" t="s">
        <v>71</v>
      </c>
      <c r="AD453" t="s">
        <v>168</v>
      </c>
      <c r="AE453" t="s">
        <v>54</v>
      </c>
    </row>
    <row r="454" spans="1:31" x14ac:dyDescent="0.2">
      <c r="A454">
        <v>23</v>
      </c>
      <c r="B454" t="s">
        <v>96</v>
      </c>
      <c r="C454" t="s">
        <v>32</v>
      </c>
      <c r="D454" t="s">
        <v>32</v>
      </c>
      <c r="E454" t="s">
        <v>34</v>
      </c>
      <c r="F454" t="s">
        <v>32</v>
      </c>
      <c r="G454" t="s">
        <v>4207</v>
      </c>
      <c r="H454" t="s">
        <v>4208</v>
      </c>
      <c r="I454" t="s">
        <v>32</v>
      </c>
      <c r="J454" t="s">
        <v>32</v>
      </c>
      <c r="K454" t="s">
        <v>32</v>
      </c>
      <c r="L454" t="s">
        <v>32</v>
      </c>
      <c r="M454" t="s">
        <v>32</v>
      </c>
      <c r="N454" t="s">
        <v>32</v>
      </c>
      <c r="O454" t="s">
        <v>32</v>
      </c>
      <c r="P454" t="s">
        <v>32</v>
      </c>
      <c r="Q454" t="s">
        <v>32</v>
      </c>
      <c r="R454">
        <v>67</v>
      </c>
      <c r="S454">
        <v>-1</v>
      </c>
      <c r="T454" t="s">
        <v>32</v>
      </c>
      <c r="U454" s="1">
        <v>40904</v>
      </c>
      <c r="V454" t="s">
        <v>1632</v>
      </c>
      <c r="W454" t="s">
        <v>32</v>
      </c>
      <c r="X454" t="s">
        <v>49</v>
      </c>
      <c r="Y454" t="s">
        <v>32</v>
      </c>
      <c r="Z454" t="s">
        <v>32</v>
      </c>
      <c r="AA454" t="s">
        <v>51</v>
      </c>
      <c r="AB454" t="s">
        <v>32</v>
      </c>
      <c r="AC454" t="s">
        <v>32</v>
      </c>
      <c r="AD454" t="s">
        <v>95</v>
      </c>
      <c r="AE454" t="s">
        <v>54</v>
      </c>
    </row>
    <row r="455" spans="1:31" x14ac:dyDescent="0.2">
      <c r="A455">
        <v>23</v>
      </c>
      <c r="B455" t="s">
        <v>112</v>
      </c>
      <c r="C455" t="s">
        <v>155</v>
      </c>
      <c r="D455" t="s">
        <v>182</v>
      </c>
      <c r="E455" t="s">
        <v>32</v>
      </c>
      <c r="F455" t="s">
        <v>221</v>
      </c>
      <c r="G455" t="s">
        <v>4430</v>
      </c>
      <c r="H455" t="s">
        <v>4431</v>
      </c>
      <c r="I455" t="s">
        <v>4432</v>
      </c>
      <c r="J455" t="s">
        <v>4433</v>
      </c>
      <c r="K455" t="s">
        <v>4434</v>
      </c>
      <c r="L455" t="s">
        <v>4435</v>
      </c>
      <c r="M455" t="s">
        <v>4436</v>
      </c>
      <c r="N455" t="s">
        <v>4437</v>
      </c>
      <c r="O455" t="s">
        <v>4438</v>
      </c>
      <c r="P455" t="s">
        <v>4439</v>
      </c>
      <c r="Q455" t="s">
        <v>75</v>
      </c>
      <c r="R455">
        <v>73</v>
      </c>
      <c r="S455">
        <v>20000</v>
      </c>
      <c r="T455" t="s">
        <v>91</v>
      </c>
      <c r="U455" s="1">
        <v>41037</v>
      </c>
      <c r="V455" t="s">
        <v>77</v>
      </c>
      <c r="W455" t="s">
        <v>32</v>
      </c>
      <c r="X455" t="s">
        <v>49</v>
      </c>
      <c r="Y455" t="s">
        <v>93</v>
      </c>
      <c r="Z455" t="s">
        <v>32</v>
      </c>
      <c r="AA455" t="s">
        <v>51</v>
      </c>
      <c r="AB455" t="s">
        <v>690</v>
      </c>
      <c r="AC455" t="s">
        <v>71</v>
      </c>
      <c r="AD455" t="s">
        <v>168</v>
      </c>
      <c r="AE455" t="s">
        <v>265</v>
      </c>
    </row>
    <row r="456" spans="1:31" x14ac:dyDescent="0.2">
      <c r="A456">
        <v>23</v>
      </c>
      <c r="B456" t="s">
        <v>55</v>
      </c>
      <c r="C456" t="s">
        <v>97</v>
      </c>
      <c r="D456" t="s">
        <v>98</v>
      </c>
      <c r="E456" t="s">
        <v>170</v>
      </c>
      <c r="F456" t="s">
        <v>56</v>
      </c>
      <c r="G456" t="s">
        <v>4840</v>
      </c>
      <c r="H456" t="s">
        <v>4841</v>
      </c>
      <c r="I456" t="s">
        <v>4842</v>
      </c>
      <c r="J456" t="s">
        <v>32</v>
      </c>
      <c r="K456" t="s">
        <v>4843</v>
      </c>
      <c r="L456" t="s">
        <v>4844</v>
      </c>
      <c r="M456" t="s">
        <v>4845</v>
      </c>
      <c r="N456" t="s">
        <v>4846</v>
      </c>
      <c r="O456" t="s">
        <v>32</v>
      </c>
      <c r="P456" t="s">
        <v>4847</v>
      </c>
      <c r="Q456" t="s">
        <v>1096</v>
      </c>
      <c r="R456">
        <v>72</v>
      </c>
      <c r="S456">
        <v>40000</v>
      </c>
      <c r="T456" t="s">
        <v>331</v>
      </c>
      <c r="U456" s="1">
        <v>41090</v>
      </c>
      <c r="V456" t="s">
        <v>48</v>
      </c>
      <c r="W456" t="s">
        <v>92</v>
      </c>
      <c r="X456" t="s">
        <v>49</v>
      </c>
      <c r="Y456" t="s">
        <v>93</v>
      </c>
      <c r="Z456" t="s">
        <v>298</v>
      </c>
      <c r="AA456" t="s">
        <v>51</v>
      </c>
      <c r="AB456" t="s">
        <v>423</v>
      </c>
      <c r="AC456" t="s">
        <v>71</v>
      </c>
      <c r="AD456" t="s">
        <v>168</v>
      </c>
      <c r="AE456" t="s">
        <v>54</v>
      </c>
    </row>
    <row r="457" spans="1:31" x14ac:dyDescent="0.2">
      <c r="A457">
        <v>23</v>
      </c>
      <c r="B457" t="s">
        <v>169</v>
      </c>
      <c r="C457" t="s">
        <v>97</v>
      </c>
      <c r="D457" t="s">
        <v>33</v>
      </c>
      <c r="E457" t="s">
        <v>34</v>
      </c>
      <c r="F457" t="s">
        <v>56</v>
      </c>
      <c r="G457" t="s">
        <v>4908</v>
      </c>
      <c r="H457" t="s">
        <v>4909</v>
      </c>
      <c r="I457" t="s">
        <v>4910</v>
      </c>
      <c r="J457" t="s">
        <v>4911</v>
      </c>
      <c r="K457" t="s">
        <v>4912</v>
      </c>
      <c r="L457" t="s">
        <v>4913</v>
      </c>
      <c r="M457" t="s">
        <v>4914</v>
      </c>
      <c r="N457" t="s">
        <v>4915</v>
      </c>
      <c r="O457" t="s">
        <v>4916</v>
      </c>
      <c r="P457" t="s">
        <v>4917</v>
      </c>
      <c r="Q457" t="s">
        <v>32</v>
      </c>
      <c r="R457">
        <v>68</v>
      </c>
      <c r="S457">
        <v>-1</v>
      </c>
      <c r="T457" t="s">
        <v>331</v>
      </c>
      <c r="U457" s="1">
        <v>41085</v>
      </c>
      <c r="V457" t="s">
        <v>48</v>
      </c>
      <c r="W457" t="s">
        <v>204</v>
      </c>
      <c r="X457" t="s">
        <v>49</v>
      </c>
      <c r="Y457" t="s">
        <v>93</v>
      </c>
      <c r="Z457" t="s">
        <v>475</v>
      </c>
      <c r="AA457" t="s">
        <v>51</v>
      </c>
      <c r="AB457" t="s">
        <v>367</v>
      </c>
      <c r="AC457" t="s">
        <v>71</v>
      </c>
      <c r="AD457" t="s">
        <v>1206</v>
      </c>
      <c r="AE457" t="s">
        <v>54</v>
      </c>
    </row>
    <row r="458" spans="1:31" x14ac:dyDescent="0.2">
      <c r="A458">
        <v>23</v>
      </c>
      <c r="B458" t="s">
        <v>169</v>
      </c>
      <c r="C458" t="s">
        <v>97</v>
      </c>
      <c r="D458" t="s">
        <v>33</v>
      </c>
      <c r="E458" t="s">
        <v>32</v>
      </c>
      <c r="F458" t="s">
        <v>35</v>
      </c>
      <c r="G458" t="s">
        <v>5308</v>
      </c>
      <c r="H458" t="s">
        <v>5309</v>
      </c>
      <c r="I458" t="s">
        <v>5310</v>
      </c>
      <c r="J458" t="s">
        <v>5311</v>
      </c>
      <c r="K458" t="s">
        <v>5312</v>
      </c>
      <c r="L458" t="s">
        <v>5313</v>
      </c>
      <c r="M458" t="s">
        <v>5314</v>
      </c>
      <c r="N458" t="s">
        <v>5315</v>
      </c>
      <c r="O458" t="s">
        <v>5316</v>
      </c>
      <c r="P458" t="s">
        <v>5317</v>
      </c>
      <c r="Q458" t="s">
        <v>75</v>
      </c>
      <c r="R458">
        <v>71</v>
      </c>
      <c r="S458">
        <v>-1</v>
      </c>
      <c r="T458" t="s">
        <v>203</v>
      </c>
      <c r="U458" s="1">
        <v>41090</v>
      </c>
      <c r="V458" t="s">
        <v>662</v>
      </c>
      <c r="W458" t="s">
        <v>32</v>
      </c>
      <c r="X458" t="s">
        <v>49</v>
      </c>
      <c r="Y458" t="s">
        <v>261</v>
      </c>
      <c r="Z458" t="s">
        <v>1041</v>
      </c>
      <c r="AA458" t="s">
        <v>51</v>
      </c>
      <c r="AB458" t="s">
        <v>740</v>
      </c>
      <c r="AC458" t="s">
        <v>71</v>
      </c>
      <c r="AD458" t="s">
        <v>596</v>
      </c>
      <c r="AE458" t="s">
        <v>54</v>
      </c>
    </row>
    <row r="459" spans="1:31" x14ac:dyDescent="0.2">
      <c r="A459">
        <v>23</v>
      </c>
      <c r="B459" t="s">
        <v>55</v>
      </c>
      <c r="C459" t="s">
        <v>32</v>
      </c>
      <c r="D459" t="s">
        <v>33</v>
      </c>
      <c r="E459" t="s">
        <v>32</v>
      </c>
      <c r="F459" t="s">
        <v>1139</v>
      </c>
      <c r="G459" t="s">
        <v>5565</v>
      </c>
      <c r="H459" t="s">
        <v>5566</v>
      </c>
      <c r="I459" t="s">
        <v>5567</v>
      </c>
      <c r="J459" t="s">
        <v>5568</v>
      </c>
      <c r="K459" t="s">
        <v>5569</v>
      </c>
      <c r="L459" t="s">
        <v>5570</v>
      </c>
      <c r="M459" t="s">
        <v>5571</v>
      </c>
      <c r="N459" t="s">
        <v>5572</v>
      </c>
      <c r="O459" t="s">
        <v>5573</v>
      </c>
      <c r="P459" t="s">
        <v>5574</v>
      </c>
      <c r="Q459" t="s">
        <v>67</v>
      </c>
      <c r="R459">
        <v>71</v>
      </c>
      <c r="S459">
        <v>-1</v>
      </c>
      <c r="T459" t="s">
        <v>331</v>
      </c>
      <c r="U459" s="1">
        <v>41085</v>
      </c>
      <c r="V459" t="s">
        <v>1632</v>
      </c>
      <c r="W459" t="s">
        <v>92</v>
      </c>
      <c r="X459" t="s">
        <v>49</v>
      </c>
      <c r="Y459" t="s">
        <v>495</v>
      </c>
      <c r="Z459" t="s">
        <v>218</v>
      </c>
      <c r="AA459" t="s">
        <v>51</v>
      </c>
      <c r="AB459" t="s">
        <v>367</v>
      </c>
      <c r="AC459" t="s">
        <v>170</v>
      </c>
      <c r="AD459" t="s">
        <v>95</v>
      </c>
      <c r="AE459" t="s">
        <v>54</v>
      </c>
    </row>
    <row r="460" spans="1:31" x14ac:dyDescent="0.2">
      <c r="A460">
        <v>23</v>
      </c>
      <c r="B460" t="s">
        <v>112</v>
      </c>
      <c r="C460" t="s">
        <v>97</v>
      </c>
      <c r="D460" t="s">
        <v>501</v>
      </c>
      <c r="E460" t="s">
        <v>34</v>
      </c>
      <c r="F460" t="s">
        <v>1139</v>
      </c>
      <c r="G460" t="s">
        <v>5872</v>
      </c>
      <c r="H460" t="s">
        <v>5873</v>
      </c>
      <c r="I460" t="s">
        <v>5874</v>
      </c>
      <c r="J460" t="s">
        <v>846</v>
      </c>
      <c r="K460" t="s">
        <v>5875</v>
      </c>
      <c r="L460" t="s">
        <v>5876</v>
      </c>
      <c r="M460" t="s">
        <v>5877</v>
      </c>
      <c r="N460" t="s">
        <v>5878</v>
      </c>
      <c r="O460" t="s">
        <v>5879</v>
      </c>
      <c r="P460" t="s">
        <v>5880</v>
      </c>
      <c r="Q460" t="s">
        <v>75</v>
      </c>
      <c r="R460">
        <v>68</v>
      </c>
      <c r="S460">
        <v>30000</v>
      </c>
      <c r="T460" t="s">
        <v>1066</v>
      </c>
      <c r="U460" s="1">
        <v>41090</v>
      </c>
      <c r="V460" t="s">
        <v>822</v>
      </c>
      <c r="W460" t="s">
        <v>181</v>
      </c>
      <c r="X460" t="s">
        <v>49</v>
      </c>
      <c r="Y460" t="s">
        <v>495</v>
      </c>
      <c r="Z460" t="s">
        <v>322</v>
      </c>
      <c r="AA460" t="s">
        <v>69</v>
      </c>
      <c r="AB460" t="s">
        <v>669</v>
      </c>
      <c r="AC460" t="s">
        <v>220</v>
      </c>
      <c r="AD460" t="s">
        <v>168</v>
      </c>
      <c r="AE460" t="s">
        <v>54</v>
      </c>
    </row>
    <row r="461" spans="1:31" x14ac:dyDescent="0.2">
      <c r="A461">
        <v>23</v>
      </c>
      <c r="B461" t="s">
        <v>32</v>
      </c>
      <c r="C461" t="s">
        <v>32</v>
      </c>
      <c r="D461" t="s">
        <v>33</v>
      </c>
      <c r="E461" t="s">
        <v>34</v>
      </c>
      <c r="F461" t="s">
        <v>35</v>
      </c>
      <c r="G461" t="s">
        <v>6042</v>
      </c>
      <c r="H461" t="s">
        <v>6043</v>
      </c>
      <c r="I461" t="s">
        <v>6044</v>
      </c>
      <c r="J461" t="s">
        <v>6045</v>
      </c>
      <c r="K461" t="s">
        <v>6046</v>
      </c>
      <c r="L461" t="s">
        <v>6047</v>
      </c>
      <c r="M461" t="s">
        <v>6048</v>
      </c>
      <c r="N461" t="s">
        <v>6049</v>
      </c>
      <c r="O461" t="s">
        <v>6050</v>
      </c>
      <c r="P461" t="s">
        <v>6051</v>
      </c>
      <c r="Q461" t="s">
        <v>108</v>
      </c>
      <c r="R461">
        <v>66</v>
      </c>
      <c r="S461">
        <v>-1</v>
      </c>
      <c r="T461" t="s">
        <v>273</v>
      </c>
      <c r="U461" s="1">
        <v>40754</v>
      </c>
      <c r="V461" t="s">
        <v>260</v>
      </c>
      <c r="W461" t="s">
        <v>32</v>
      </c>
      <c r="X461" t="s">
        <v>49</v>
      </c>
      <c r="Y461" t="s">
        <v>32</v>
      </c>
      <c r="Z461" t="s">
        <v>32</v>
      </c>
      <c r="AA461" t="s">
        <v>69</v>
      </c>
      <c r="AB461" t="s">
        <v>70</v>
      </c>
      <c r="AC461" t="s">
        <v>71</v>
      </c>
      <c r="AD461" t="s">
        <v>95</v>
      </c>
      <c r="AE461" t="s">
        <v>54</v>
      </c>
    </row>
    <row r="462" spans="1:31" x14ac:dyDescent="0.2">
      <c r="A462">
        <v>23</v>
      </c>
      <c r="B462" t="s">
        <v>96</v>
      </c>
      <c r="C462" t="s">
        <v>155</v>
      </c>
      <c r="D462" t="s">
        <v>33</v>
      </c>
      <c r="E462" t="s">
        <v>32</v>
      </c>
      <c r="F462" t="s">
        <v>56</v>
      </c>
      <c r="G462" t="s">
        <v>6237</v>
      </c>
      <c r="H462" t="s">
        <v>6238</v>
      </c>
      <c r="I462" t="s">
        <v>6239</v>
      </c>
      <c r="J462" t="s">
        <v>6240</v>
      </c>
      <c r="K462" t="s">
        <v>6241</v>
      </c>
      <c r="L462" t="s">
        <v>6242</v>
      </c>
      <c r="M462" t="s">
        <v>6243</v>
      </c>
      <c r="N462" t="s">
        <v>6244</v>
      </c>
      <c r="O462" t="s">
        <v>6245</v>
      </c>
      <c r="P462" t="s">
        <v>6246</v>
      </c>
      <c r="Q462" t="s">
        <v>75</v>
      </c>
      <c r="R462">
        <v>70</v>
      </c>
      <c r="S462">
        <v>-1</v>
      </c>
      <c r="T462" t="s">
        <v>91</v>
      </c>
      <c r="U462" s="1">
        <v>41089</v>
      </c>
      <c r="V462" t="s">
        <v>48</v>
      </c>
      <c r="W462" t="s">
        <v>92</v>
      </c>
      <c r="X462" t="s">
        <v>49</v>
      </c>
      <c r="Y462" t="s">
        <v>435</v>
      </c>
      <c r="Z462" t="s">
        <v>1041</v>
      </c>
      <c r="AA462" t="s">
        <v>69</v>
      </c>
      <c r="AB462" t="s">
        <v>110</v>
      </c>
      <c r="AC462" t="s">
        <v>71</v>
      </c>
      <c r="AD462" t="s">
        <v>95</v>
      </c>
      <c r="AE462" t="s">
        <v>54</v>
      </c>
    </row>
    <row r="463" spans="1:31" x14ac:dyDescent="0.2">
      <c r="A463">
        <v>23</v>
      </c>
      <c r="B463" t="s">
        <v>577</v>
      </c>
      <c r="C463" t="s">
        <v>97</v>
      </c>
      <c r="D463" t="s">
        <v>33</v>
      </c>
      <c r="E463" t="s">
        <v>34</v>
      </c>
      <c r="F463" t="s">
        <v>35</v>
      </c>
      <c r="G463" t="s">
        <v>6368</v>
      </c>
      <c r="H463" t="s">
        <v>6369</v>
      </c>
      <c r="I463" t="s">
        <v>6370</v>
      </c>
      <c r="J463" t="s">
        <v>6371</v>
      </c>
      <c r="K463" t="s">
        <v>6372</v>
      </c>
      <c r="L463" t="s">
        <v>6373</v>
      </c>
      <c r="M463" t="s">
        <v>6374</v>
      </c>
      <c r="N463" t="s">
        <v>6375</v>
      </c>
      <c r="O463" t="s">
        <v>6376</v>
      </c>
      <c r="P463" t="s">
        <v>6377</v>
      </c>
      <c r="Q463" t="s">
        <v>6378</v>
      </c>
      <c r="R463">
        <v>61</v>
      </c>
      <c r="S463">
        <v>-1</v>
      </c>
      <c r="T463" t="s">
        <v>273</v>
      </c>
      <c r="U463" s="1">
        <v>41088</v>
      </c>
      <c r="V463" t="s">
        <v>274</v>
      </c>
      <c r="W463" t="s">
        <v>78</v>
      </c>
      <c r="X463" t="s">
        <v>49</v>
      </c>
      <c r="Y463" t="s">
        <v>93</v>
      </c>
      <c r="Z463" t="s">
        <v>91</v>
      </c>
      <c r="AA463" t="s">
        <v>69</v>
      </c>
      <c r="AB463" t="s">
        <v>1633</v>
      </c>
      <c r="AC463" t="s">
        <v>71</v>
      </c>
      <c r="AD463" t="s">
        <v>2718</v>
      </c>
      <c r="AE463" t="s">
        <v>54</v>
      </c>
    </row>
    <row r="464" spans="1:31" x14ac:dyDescent="0.2">
      <c r="A464">
        <v>23</v>
      </c>
      <c r="B464" t="s">
        <v>55</v>
      </c>
      <c r="C464" t="s">
        <v>113</v>
      </c>
      <c r="D464" t="s">
        <v>182</v>
      </c>
      <c r="E464" t="s">
        <v>34</v>
      </c>
      <c r="F464" t="s">
        <v>35</v>
      </c>
      <c r="G464" t="s">
        <v>7183</v>
      </c>
      <c r="H464" t="s">
        <v>7184</v>
      </c>
      <c r="I464" t="s">
        <v>32</v>
      </c>
      <c r="J464" t="s">
        <v>32</v>
      </c>
      <c r="K464" t="s">
        <v>7185</v>
      </c>
      <c r="L464" t="s">
        <v>7186</v>
      </c>
      <c r="M464" t="s">
        <v>7187</v>
      </c>
      <c r="N464" t="s">
        <v>32</v>
      </c>
      <c r="O464" t="s">
        <v>7188</v>
      </c>
      <c r="P464" t="s">
        <v>7189</v>
      </c>
      <c r="Q464" t="s">
        <v>75</v>
      </c>
      <c r="R464">
        <v>69</v>
      </c>
      <c r="S464">
        <v>-1</v>
      </c>
      <c r="T464" t="s">
        <v>273</v>
      </c>
      <c r="U464" s="1">
        <v>41077</v>
      </c>
      <c r="V464" t="s">
        <v>2466</v>
      </c>
      <c r="W464" t="s">
        <v>32</v>
      </c>
      <c r="X464" t="s">
        <v>49</v>
      </c>
      <c r="Y464" t="s">
        <v>32</v>
      </c>
      <c r="Z464" t="s">
        <v>50</v>
      </c>
      <c r="AA464" t="s">
        <v>51</v>
      </c>
      <c r="AB464" t="s">
        <v>1104</v>
      </c>
      <c r="AC464" t="s">
        <v>71</v>
      </c>
      <c r="AD464" t="s">
        <v>332</v>
      </c>
      <c r="AE464" t="s">
        <v>54</v>
      </c>
    </row>
    <row r="465" spans="1:31" x14ac:dyDescent="0.2">
      <c r="A465">
        <v>23</v>
      </c>
      <c r="B465" t="s">
        <v>55</v>
      </c>
      <c r="C465" t="s">
        <v>97</v>
      </c>
      <c r="D465" t="s">
        <v>33</v>
      </c>
      <c r="E465" t="s">
        <v>170</v>
      </c>
      <c r="F465" t="s">
        <v>35</v>
      </c>
      <c r="G465" t="s">
        <v>7423</v>
      </c>
      <c r="H465" t="s">
        <v>7424</v>
      </c>
      <c r="I465" t="s">
        <v>7425</v>
      </c>
      <c r="J465" t="s">
        <v>7426</v>
      </c>
      <c r="K465" t="s">
        <v>7427</v>
      </c>
      <c r="L465" t="s">
        <v>7428</v>
      </c>
      <c r="M465" t="s">
        <v>7429</v>
      </c>
      <c r="N465" t="s">
        <v>7430</v>
      </c>
      <c r="O465" t="s">
        <v>7431</v>
      </c>
      <c r="P465" t="s">
        <v>7432</v>
      </c>
      <c r="Q465" t="s">
        <v>75</v>
      </c>
      <c r="R465">
        <v>66</v>
      </c>
      <c r="S465">
        <v>-1</v>
      </c>
      <c r="T465" t="s">
        <v>76</v>
      </c>
      <c r="U465" s="1">
        <v>41088</v>
      </c>
      <c r="V465" t="s">
        <v>48</v>
      </c>
      <c r="W465" t="s">
        <v>32</v>
      </c>
      <c r="X465" t="s">
        <v>49</v>
      </c>
      <c r="Y465" t="s">
        <v>93</v>
      </c>
      <c r="Z465" t="s">
        <v>32</v>
      </c>
      <c r="AA465" t="s">
        <v>51</v>
      </c>
      <c r="AB465" t="s">
        <v>271</v>
      </c>
      <c r="AC465" t="s">
        <v>71</v>
      </c>
      <c r="AD465" t="s">
        <v>7433</v>
      </c>
      <c r="AE465" t="s">
        <v>54</v>
      </c>
    </row>
    <row r="466" spans="1:31" x14ac:dyDescent="0.2">
      <c r="A466">
        <v>23</v>
      </c>
      <c r="B466" t="s">
        <v>169</v>
      </c>
      <c r="C466" t="s">
        <v>1018</v>
      </c>
      <c r="D466" t="s">
        <v>98</v>
      </c>
      <c r="E466" t="s">
        <v>170</v>
      </c>
      <c r="F466" t="s">
        <v>7517</v>
      </c>
      <c r="G466" t="s">
        <v>7518</v>
      </c>
      <c r="H466" t="s">
        <v>7519</v>
      </c>
      <c r="I466" t="s">
        <v>7520</v>
      </c>
      <c r="J466" t="s">
        <v>7521</v>
      </c>
      <c r="K466" t="s">
        <v>7522</v>
      </c>
      <c r="L466" t="s">
        <v>7523</v>
      </c>
      <c r="M466" t="s">
        <v>7524</v>
      </c>
      <c r="N466" t="s">
        <v>7525</v>
      </c>
      <c r="O466" t="s">
        <v>7526</v>
      </c>
      <c r="P466" t="s">
        <v>7527</v>
      </c>
      <c r="Q466" t="s">
        <v>75</v>
      </c>
      <c r="R466">
        <v>72</v>
      </c>
      <c r="S466">
        <v>20000</v>
      </c>
      <c r="T466" t="s">
        <v>91</v>
      </c>
      <c r="U466" s="1">
        <v>41090</v>
      </c>
      <c r="V466" t="s">
        <v>48</v>
      </c>
      <c r="W466" t="s">
        <v>32</v>
      </c>
      <c r="X466" t="s">
        <v>49</v>
      </c>
      <c r="Y466" t="s">
        <v>32</v>
      </c>
      <c r="Z466" t="s">
        <v>343</v>
      </c>
      <c r="AA466" t="s">
        <v>51</v>
      </c>
      <c r="AB466" t="s">
        <v>521</v>
      </c>
      <c r="AC466" t="s">
        <v>170</v>
      </c>
      <c r="AD466" t="s">
        <v>95</v>
      </c>
      <c r="AE466" t="s">
        <v>54</v>
      </c>
    </row>
    <row r="467" spans="1:31" x14ac:dyDescent="0.2">
      <c r="A467">
        <v>23</v>
      </c>
      <c r="B467" t="s">
        <v>169</v>
      </c>
      <c r="C467" t="s">
        <v>155</v>
      </c>
      <c r="D467" t="s">
        <v>33</v>
      </c>
      <c r="E467" t="s">
        <v>34</v>
      </c>
      <c r="F467" t="s">
        <v>1139</v>
      </c>
      <c r="G467" t="s">
        <v>7795</v>
      </c>
      <c r="H467" t="s">
        <v>7796</v>
      </c>
      <c r="I467" t="s">
        <v>7797</v>
      </c>
      <c r="J467" t="s">
        <v>7798</v>
      </c>
      <c r="K467" t="s">
        <v>7799</v>
      </c>
      <c r="L467" t="s">
        <v>7800</v>
      </c>
      <c r="M467" t="s">
        <v>7801</v>
      </c>
      <c r="N467" t="s">
        <v>7802</v>
      </c>
      <c r="O467" t="s">
        <v>7803</v>
      </c>
      <c r="P467" t="s">
        <v>7804</v>
      </c>
      <c r="Q467" t="s">
        <v>75</v>
      </c>
      <c r="R467">
        <v>71</v>
      </c>
      <c r="S467">
        <v>-1</v>
      </c>
      <c r="T467" t="s">
        <v>203</v>
      </c>
      <c r="U467" s="1">
        <v>41089</v>
      </c>
      <c r="V467" t="s">
        <v>1632</v>
      </c>
      <c r="W467" t="s">
        <v>32</v>
      </c>
      <c r="X467" t="s">
        <v>49</v>
      </c>
      <c r="Y467" t="s">
        <v>435</v>
      </c>
      <c r="Z467" t="s">
        <v>378</v>
      </c>
      <c r="AA467" t="s">
        <v>51</v>
      </c>
      <c r="AB467" t="s">
        <v>110</v>
      </c>
      <c r="AC467" t="s">
        <v>220</v>
      </c>
      <c r="AD467" t="s">
        <v>168</v>
      </c>
      <c r="AE467" t="s">
        <v>54</v>
      </c>
    </row>
    <row r="468" spans="1:31" x14ac:dyDescent="0.2">
      <c r="A468">
        <v>23</v>
      </c>
      <c r="B468" t="s">
        <v>96</v>
      </c>
      <c r="C468" t="s">
        <v>97</v>
      </c>
      <c r="D468" t="s">
        <v>2100</v>
      </c>
      <c r="E468" t="s">
        <v>170</v>
      </c>
      <c r="F468" t="s">
        <v>56</v>
      </c>
      <c r="G468" t="s">
        <v>7824</v>
      </c>
      <c r="H468" t="s">
        <v>7825</v>
      </c>
      <c r="I468" t="s">
        <v>7826</v>
      </c>
      <c r="J468" t="s">
        <v>7827</v>
      </c>
      <c r="K468" t="s">
        <v>7828</v>
      </c>
      <c r="L468" t="s">
        <v>7829</v>
      </c>
      <c r="M468" t="s">
        <v>7830</v>
      </c>
      <c r="N468" t="s">
        <v>7831</v>
      </c>
      <c r="O468" t="s">
        <v>7832</v>
      </c>
      <c r="P468" t="s">
        <v>7833</v>
      </c>
      <c r="Q468" t="s">
        <v>4340</v>
      </c>
      <c r="R468">
        <v>72</v>
      </c>
      <c r="S468">
        <v>1000000</v>
      </c>
      <c r="T468" t="s">
        <v>446</v>
      </c>
      <c r="U468" s="1">
        <v>41087</v>
      </c>
      <c r="V468" t="s">
        <v>164</v>
      </c>
      <c r="W468" t="s">
        <v>32</v>
      </c>
      <c r="X468" t="s">
        <v>49</v>
      </c>
      <c r="Y468" t="s">
        <v>435</v>
      </c>
      <c r="Z468" t="s">
        <v>1041</v>
      </c>
      <c r="AA468" t="s">
        <v>51</v>
      </c>
      <c r="AB468" t="s">
        <v>887</v>
      </c>
      <c r="AC468" t="s">
        <v>170</v>
      </c>
      <c r="AD468" t="s">
        <v>663</v>
      </c>
      <c r="AE468" t="s">
        <v>54</v>
      </c>
    </row>
    <row r="469" spans="1:31" x14ac:dyDescent="0.2">
      <c r="A469">
        <v>23</v>
      </c>
      <c r="B469" t="s">
        <v>577</v>
      </c>
      <c r="C469" t="s">
        <v>155</v>
      </c>
      <c r="D469" t="s">
        <v>33</v>
      </c>
      <c r="E469" t="s">
        <v>32</v>
      </c>
      <c r="F469" t="s">
        <v>35</v>
      </c>
      <c r="G469" t="s">
        <v>7996</v>
      </c>
      <c r="H469" t="s">
        <v>7997</v>
      </c>
      <c r="I469" t="s">
        <v>7998</v>
      </c>
      <c r="J469" t="s">
        <v>7999</v>
      </c>
      <c r="K469" t="s">
        <v>8000</v>
      </c>
      <c r="L469" t="s">
        <v>8001</v>
      </c>
      <c r="M469" t="s">
        <v>8002</v>
      </c>
      <c r="N469" t="s">
        <v>8003</v>
      </c>
      <c r="O469" t="s">
        <v>8004</v>
      </c>
      <c r="P469" t="s">
        <v>8005</v>
      </c>
      <c r="Q469" t="s">
        <v>7589</v>
      </c>
      <c r="R469">
        <v>72</v>
      </c>
      <c r="S469">
        <v>40000</v>
      </c>
      <c r="T469" t="s">
        <v>47</v>
      </c>
      <c r="U469" s="1">
        <v>41090</v>
      </c>
      <c r="V469" t="s">
        <v>48</v>
      </c>
      <c r="W469" t="s">
        <v>92</v>
      </c>
      <c r="X469" t="s">
        <v>49</v>
      </c>
      <c r="Y469" t="s">
        <v>32</v>
      </c>
      <c r="Z469" t="s">
        <v>91</v>
      </c>
      <c r="AA469" t="s">
        <v>51</v>
      </c>
      <c r="AB469" t="s">
        <v>459</v>
      </c>
      <c r="AC469" t="s">
        <v>111</v>
      </c>
      <c r="AD469" t="s">
        <v>332</v>
      </c>
      <c r="AE469" t="s">
        <v>54</v>
      </c>
    </row>
    <row r="470" spans="1:31" x14ac:dyDescent="0.2">
      <c r="A470">
        <v>23</v>
      </c>
      <c r="B470" t="s">
        <v>55</v>
      </c>
      <c r="C470" t="s">
        <v>155</v>
      </c>
      <c r="D470" t="s">
        <v>33</v>
      </c>
      <c r="E470" t="s">
        <v>34</v>
      </c>
      <c r="F470" t="s">
        <v>56</v>
      </c>
      <c r="G470" t="s">
        <v>8187</v>
      </c>
      <c r="H470" t="s">
        <v>8188</v>
      </c>
      <c r="I470" t="s">
        <v>8189</v>
      </c>
      <c r="J470" t="s">
        <v>8190</v>
      </c>
      <c r="K470" t="s">
        <v>8191</v>
      </c>
      <c r="L470" t="s">
        <v>8192</v>
      </c>
      <c r="M470" t="s">
        <v>8193</v>
      </c>
      <c r="N470" t="s">
        <v>8194</v>
      </c>
      <c r="O470" t="s">
        <v>8195</v>
      </c>
      <c r="P470" t="s">
        <v>8196</v>
      </c>
      <c r="Q470" t="s">
        <v>108</v>
      </c>
      <c r="R470">
        <v>67</v>
      </c>
      <c r="S470">
        <v>70000</v>
      </c>
      <c r="T470" t="s">
        <v>576</v>
      </c>
      <c r="U470" s="1">
        <v>41091</v>
      </c>
      <c r="V470" t="s">
        <v>164</v>
      </c>
      <c r="W470" t="s">
        <v>92</v>
      </c>
      <c r="X470" t="s">
        <v>49</v>
      </c>
      <c r="Y470" t="s">
        <v>435</v>
      </c>
      <c r="Z470" t="s">
        <v>520</v>
      </c>
      <c r="AA470" t="s">
        <v>51</v>
      </c>
      <c r="AB470" t="s">
        <v>81</v>
      </c>
      <c r="AC470" t="s">
        <v>71</v>
      </c>
      <c r="AD470" t="s">
        <v>3105</v>
      </c>
      <c r="AE470" t="s">
        <v>54</v>
      </c>
    </row>
    <row r="471" spans="1:31" x14ac:dyDescent="0.2">
      <c r="A471">
        <v>23</v>
      </c>
      <c r="B471" t="s">
        <v>32</v>
      </c>
      <c r="C471" t="s">
        <v>155</v>
      </c>
      <c r="D471" t="s">
        <v>182</v>
      </c>
      <c r="E471" t="s">
        <v>34</v>
      </c>
      <c r="F471" t="s">
        <v>56</v>
      </c>
      <c r="G471" t="s">
        <v>8463</v>
      </c>
      <c r="H471" t="s">
        <v>8464</v>
      </c>
      <c r="I471" t="s">
        <v>8465</v>
      </c>
      <c r="J471" t="s">
        <v>32</v>
      </c>
      <c r="K471" t="s">
        <v>8466</v>
      </c>
      <c r="L471" t="s">
        <v>32</v>
      </c>
      <c r="M471" t="s">
        <v>32</v>
      </c>
      <c r="N471" t="s">
        <v>8467</v>
      </c>
      <c r="O471" t="s">
        <v>8468</v>
      </c>
      <c r="P471" t="s">
        <v>32</v>
      </c>
      <c r="Q471" t="s">
        <v>75</v>
      </c>
      <c r="R471">
        <v>64</v>
      </c>
      <c r="S471">
        <v>-1</v>
      </c>
      <c r="T471" t="s">
        <v>331</v>
      </c>
      <c r="U471" s="1">
        <v>41073</v>
      </c>
      <c r="V471" t="s">
        <v>48</v>
      </c>
      <c r="W471" t="s">
        <v>32</v>
      </c>
      <c r="X471" t="s">
        <v>49</v>
      </c>
      <c r="Y471" t="s">
        <v>435</v>
      </c>
      <c r="Z471" t="s">
        <v>32</v>
      </c>
      <c r="AA471" t="s">
        <v>69</v>
      </c>
      <c r="AB471" t="s">
        <v>32</v>
      </c>
      <c r="AC471" t="s">
        <v>71</v>
      </c>
      <c r="AD471" t="s">
        <v>95</v>
      </c>
      <c r="AE471" t="s">
        <v>54</v>
      </c>
    </row>
    <row r="472" spans="1:31" x14ac:dyDescent="0.2">
      <c r="A472">
        <v>23</v>
      </c>
      <c r="B472" t="s">
        <v>169</v>
      </c>
      <c r="C472" t="s">
        <v>955</v>
      </c>
      <c r="D472" t="s">
        <v>33</v>
      </c>
      <c r="E472" t="s">
        <v>34</v>
      </c>
      <c r="F472" t="s">
        <v>35</v>
      </c>
      <c r="G472" t="s">
        <v>8726</v>
      </c>
      <c r="H472" t="s">
        <v>8727</v>
      </c>
      <c r="I472" t="s">
        <v>8728</v>
      </c>
      <c r="J472" t="s">
        <v>8729</v>
      </c>
      <c r="K472" t="s">
        <v>8730</v>
      </c>
      <c r="L472" t="s">
        <v>8731</v>
      </c>
      <c r="M472" t="s">
        <v>8732</v>
      </c>
      <c r="N472" t="s">
        <v>8733</v>
      </c>
      <c r="O472" t="s">
        <v>8734</v>
      </c>
      <c r="P472" t="s">
        <v>8735</v>
      </c>
      <c r="Q472" t="s">
        <v>75</v>
      </c>
      <c r="R472">
        <v>63</v>
      </c>
      <c r="S472">
        <v>-1</v>
      </c>
      <c r="T472" t="s">
        <v>273</v>
      </c>
      <c r="U472" s="1">
        <v>41091</v>
      </c>
      <c r="V472" t="s">
        <v>48</v>
      </c>
      <c r="W472" t="s">
        <v>92</v>
      </c>
      <c r="X472" t="s">
        <v>244</v>
      </c>
      <c r="Y472" t="s">
        <v>93</v>
      </c>
      <c r="Z472" t="s">
        <v>298</v>
      </c>
      <c r="AA472" t="s">
        <v>69</v>
      </c>
      <c r="AB472" t="s">
        <v>344</v>
      </c>
      <c r="AC472" t="s">
        <v>71</v>
      </c>
      <c r="AD472" t="s">
        <v>8736</v>
      </c>
      <c r="AE472" t="s">
        <v>54</v>
      </c>
    </row>
    <row r="473" spans="1:31" x14ac:dyDescent="0.2">
      <c r="A473">
        <v>23</v>
      </c>
      <c r="B473" t="s">
        <v>96</v>
      </c>
      <c r="C473" t="s">
        <v>32</v>
      </c>
      <c r="D473" t="s">
        <v>33</v>
      </c>
      <c r="E473" t="s">
        <v>34</v>
      </c>
      <c r="F473" t="s">
        <v>56</v>
      </c>
      <c r="G473" t="s">
        <v>32</v>
      </c>
      <c r="H473" t="s">
        <v>32</v>
      </c>
      <c r="I473" t="s">
        <v>32</v>
      </c>
      <c r="J473" t="s">
        <v>32</v>
      </c>
      <c r="K473" t="s">
        <v>32</v>
      </c>
      <c r="L473" t="s">
        <v>32</v>
      </c>
      <c r="M473" t="s">
        <v>32</v>
      </c>
      <c r="N473" t="s">
        <v>32</v>
      </c>
      <c r="O473" t="s">
        <v>32</v>
      </c>
      <c r="P473" t="s">
        <v>32</v>
      </c>
      <c r="Q473" t="s">
        <v>32</v>
      </c>
      <c r="R473">
        <v>67</v>
      </c>
      <c r="S473">
        <v>20000</v>
      </c>
      <c r="T473" t="s">
        <v>91</v>
      </c>
      <c r="U473" s="1">
        <v>40896</v>
      </c>
      <c r="V473" t="s">
        <v>164</v>
      </c>
      <c r="W473" t="s">
        <v>32</v>
      </c>
      <c r="X473" t="s">
        <v>49</v>
      </c>
      <c r="Y473" t="s">
        <v>32</v>
      </c>
      <c r="Z473" t="s">
        <v>218</v>
      </c>
      <c r="AA473" t="s">
        <v>69</v>
      </c>
      <c r="AB473" t="s">
        <v>32</v>
      </c>
      <c r="AC473" t="s">
        <v>71</v>
      </c>
      <c r="AD473" t="s">
        <v>168</v>
      </c>
      <c r="AE473" t="s">
        <v>54</v>
      </c>
    </row>
    <row r="474" spans="1:31" x14ac:dyDescent="0.2">
      <c r="A474">
        <v>23</v>
      </c>
      <c r="B474" t="s">
        <v>96</v>
      </c>
      <c r="C474" t="s">
        <v>155</v>
      </c>
      <c r="D474" t="s">
        <v>501</v>
      </c>
      <c r="E474" t="s">
        <v>34</v>
      </c>
      <c r="F474" t="s">
        <v>56</v>
      </c>
      <c r="G474" t="s">
        <v>9587</v>
      </c>
      <c r="H474" t="s">
        <v>9588</v>
      </c>
      <c r="I474" t="s">
        <v>9589</v>
      </c>
      <c r="J474" t="s">
        <v>9590</v>
      </c>
      <c r="K474" t="s">
        <v>9591</v>
      </c>
      <c r="L474" t="s">
        <v>9592</v>
      </c>
      <c r="M474" t="s">
        <v>9593</v>
      </c>
      <c r="N474" t="s">
        <v>9594</v>
      </c>
      <c r="O474" t="s">
        <v>9595</v>
      </c>
      <c r="P474" t="s">
        <v>9596</v>
      </c>
      <c r="Q474" t="s">
        <v>67</v>
      </c>
      <c r="R474">
        <v>66</v>
      </c>
      <c r="S474">
        <v>60000</v>
      </c>
      <c r="T474" t="s">
        <v>273</v>
      </c>
      <c r="U474" s="1">
        <v>41087</v>
      </c>
      <c r="V474" t="s">
        <v>48</v>
      </c>
      <c r="W474" t="s">
        <v>78</v>
      </c>
      <c r="X474" t="s">
        <v>49</v>
      </c>
      <c r="Y474" t="s">
        <v>150</v>
      </c>
      <c r="Z474" t="s">
        <v>1041</v>
      </c>
      <c r="AA474" t="s">
        <v>51</v>
      </c>
      <c r="AB474" t="s">
        <v>379</v>
      </c>
      <c r="AC474" t="s">
        <v>71</v>
      </c>
      <c r="AD474" t="s">
        <v>5771</v>
      </c>
      <c r="AE474" t="s">
        <v>54</v>
      </c>
    </row>
    <row r="475" spans="1:31" x14ac:dyDescent="0.2">
      <c r="A475">
        <v>23</v>
      </c>
      <c r="B475" t="s">
        <v>400</v>
      </c>
      <c r="C475" t="s">
        <v>97</v>
      </c>
      <c r="D475" t="s">
        <v>182</v>
      </c>
      <c r="E475" t="s">
        <v>170</v>
      </c>
      <c r="F475" t="s">
        <v>56</v>
      </c>
      <c r="G475" t="s">
        <v>9816</v>
      </c>
      <c r="H475" t="s">
        <v>9817</v>
      </c>
      <c r="I475" t="s">
        <v>9818</v>
      </c>
      <c r="J475" t="s">
        <v>9819</v>
      </c>
      <c r="K475" t="s">
        <v>9820</v>
      </c>
      <c r="L475" t="s">
        <v>9821</v>
      </c>
      <c r="M475" t="s">
        <v>9822</v>
      </c>
      <c r="N475" t="s">
        <v>9823</v>
      </c>
      <c r="O475" t="s">
        <v>9824</v>
      </c>
      <c r="P475" t="s">
        <v>9825</v>
      </c>
      <c r="Q475" t="s">
        <v>91</v>
      </c>
      <c r="R475">
        <v>63</v>
      </c>
      <c r="S475">
        <v>-1</v>
      </c>
      <c r="T475" t="s">
        <v>273</v>
      </c>
      <c r="U475" s="1">
        <v>41089</v>
      </c>
      <c r="V475" t="s">
        <v>48</v>
      </c>
      <c r="W475" t="s">
        <v>1207</v>
      </c>
      <c r="X475" t="s">
        <v>398</v>
      </c>
      <c r="Y475" t="s">
        <v>93</v>
      </c>
      <c r="Z475" t="s">
        <v>1726</v>
      </c>
      <c r="AA475" t="s">
        <v>69</v>
      </c>
      <c r="AB475" t="s">
        <v>32</v>
      </c>
      <c r="AC475" t="s">
        <v>220</v>
      </c>
      <c r="AD475" t="s">
        <v>3731</v>
      </c>
      <c r="AE475" t="s">
        <v>54</v>
      </c>
    </row>
    <row r="476" spans="1:31" x14ac:dyDescent="0.2">
      <c r="A476">
        <v>23</v>
      </c>
      <c r="B476" t="s">
        <v>400</v>
      </c>
      <c r="C476" t="s">
        <v>32</v>
      </c>
      <c r="D476" t="s">
        <v>33</v>
      </c>
      <c r="E476" t="s">
        <v>170</v>
      </c>
      <c r="F476" t="s">
        <v>56</v>
      </c>
      <c r="G476" t="s">
        <v>9862</v>
      </c>
      <c r="H476" t="s">
        <v>32</v>
      </c>
      <c r="I476" t="s">
        <v>32</v>
      </c>
      <c r="J476" t="s">
        <v>32</v>
      </c>
      <c r="K476" t="s">
        <v>32</v>
      </c>
      <c r="L476" t="s">
        <v>32</v>
      </c>
      <c r="M476" t="s">
        <v>32</v>
      </c>
      <c r="N476" t="s">
        <v>32</v>
      </c>
      <c r="O476" t="s">
        <v>32</v>
      </c>
      <c r="P476" t="s">
        <v>32</v>
      </c>
      <c r="Q476" t="s">
        <v>75</v>
      </c>
      <c r="R476">
        <v>71</v>
      </c>
      <c r="S476">
        <v>-1</v>
      </c>
      <c r="T476" t="s">
        <v>136</v>
      </c>
      <c r="U476" s="1">
        <v>41085</v>
      </c>
      <c r="V476" t="s">
        <v>48</v>
      </c>
      <c r="W476" t="s">
        <v>92</v>
      </c>
      <c r="X476" t="s">
        <v>49</v>
      </c>
      <c r="Y476" t="s">
        <v>32</v>
      </c>
      <c r="Z476" t="s">
        <v>32</v>
      </c>
      <c r="AA476" t="s">
        <v>51</v>
      </c>
      <c r="AB476" t="s">
        <v>32</v>
      </c>
      <c r="AC476" t="s">
        <v>170</v>
      </c>
      <c r="AD476" t="s">
        <v>95</v>
      </c>
      <c r="AE476" t="s">
        <v>54</v>
      </c>
    </row>
    <row r="477" spans="1:31" x14ac:dyDescent="0.2">
      <c r="A477">
        <v>23</v>
      </c>
      <c r="B477" t="s">
        <v>55</v>
      </c>
      <c r="C477" t="s">
        <v>32</v>
      </c>
      <c r="D477" t="s">
        <v>33</v>
      </c>
      <c r="E477" t="s">
        <v>34</v>
      </c>
      <c r="F477" t="s">
        <v>35</v>
      </c>
      <c r="G477" t="s">
        <v>9880</v>
      </c>
      <c r="H477" t="s">
        <v>9881</v>
      </c>
      <c r="I477" t="s">
        <v>9882</v>
      </c>
      <c r="J477" t="s">
        <v>32</v>
      </c>
      <c r="K477" t="s">
        <v>9883</v>
      </c>
      <c r="L477" t="s">
        <v>9884</v>
      </c>
      <c r="M477" t="s">
        <v>9885</v>
      </c>
      <c r="N477" t="s">
        <v>32</v>
      </c>
      <c r="O477" t="s">
        <v>9886</v>
      </c>
      <c r="P477" t="s">
        <v>9887</v>
      </c>
      <c r="Q477" t="s">
        <v>32</v>
      </c>
      <c r="R477">
        <v>70</v>
      </c>
      <c r="S477">
        <v>-1</v>
      </c>
      <c r="T477" t="s">
        <v>32</v>
      </c>
      <c r="U477" s="1">
        <v>41086</v>
      </c>
      <c r="V477" t="s">
        <v>48</v>
      </c>
      <c r="W477" t="s">
        <v>32</v>
      </c>
      <c r="X477" t="s">
        <v>49</v>
      </c>
      <c r="Y477" t="s">
        <v>32</v>
      </c>
      <c r="Z477" t="s">
        <v>32</v>
      </c>
      <c r="AA477" t="s">
        <v>69</v>
      </c>
      <c r="AB477" t="s">
        <v>32</v>
      </c>
      <c r="AC477" t="s">
        <v>71</v>
      </c>
      <c r="AD477" t="s">
        <v>95</v>
      </c>
      <c r="AE477" t="s">
        <v>54</v>
      </c>
    </row>
    <row r="478" spans="1:31" x14ac:dyDescent="0.2">
      <c r="A478">
        <v>23</v>
      </c>
      <c r="B478" t="s">
        <v>55</v>
      </c>
      <c r="C478" t="s">
        <v>155</v>
      </c>
      <c r="D478" t="s">
        <v>33</v>
      </c>
      <c r="E478" t="s">
        <v>34</v>
      </c>
      <c r="F478" t="s">
        <v>35</v>
      </c>
      <c r="G478" t="s">
        <v>10039</v>
      </c>
      <c r="H478" t="s">
        <v>10040</v>
      </c>
      <c r="I478" t="s">
        <v>10041</v>
      </c>
      <c r="J478" t="s">
        <v>10042</v>
      </c>
      <c r="K478" t="s">
        <v>10043</v>
      </c>
      <c r="L478" t="s">
        <v>10044</v>
      </c>
      <c r="M478" t="s">
        <v>10045</v>
      </c>
      <c r="N478" t="s">
        <v>10046</v>
      </c>
      <c r="O478" t="s">
        <v>10047</v>
      </c>
      <c r="P478" t="s">
        <v>10048</v>
      </c>
      <c r="Q478" t="s">
        <v>75</v>
      </c>
      <c r="R478">
        <v>71</v>
      </c>
      <c r="S478">
        <v>30000</v>
      </c>
      <c r="T478" t="s">
        <v>76</v>
      </c>
      <c r="U478" s="1">
        <v>41056</v>
      </c>
      <c r="V478" t="s">
        <v>48</v>
      </c>
      <c r="W478" t="s">
        <v>32</v>
      </c>
      <c r="X478" t="s">
        <v>49</v>
      </c>
      <c r="Y478" t="s">
        <v>495</v>
      </c>
      <c r="Z478" t="s">
        <v>32</v>
      </c>
      <c r="AA478" t="s">
        <v>51</v>
      </c>
      <c r="AB478" t="s">
        <v>389</v>
      </c>
      <c r="AC478" t="s">
        <v>170</v>
      </c>
      <c r="AD478" t="s">
        <v>95</v>
      </c>
      <c r="AE478" t="s">
        <v>54</v>
      </c>
    </row>
    <row r="479" spans="1:31" x14ac:dyDescent="0.2">
      <c r="A479">
        <v>23</v>
      </c>
      <c r="B479" t="s">
        <v>55</v>
      </c>
      <c r="C479" t="s">
        <v>32</v>
      </c>
      <c r="D479" t="s">
        <v>33</v>
      </c>
      <c r="E479" t="s">
        <v>32</v>
      </c>
      <c r="F479" t="s">
        <v>56</v>
      </c>
      <c r="G479" t="s">
        <v>10208</v>
      </c>
      <c r="H479" t="s">
        <v>10209</v>
      </c>
      <c r="I479" t="s">
        <v>10210</v>
      </c>
      <c r="J479" t="s">
        <v>10211</v>
      </c>
      <c r="K479" t="s">
        <v>10212</v>
      </c>
      <c r="L479" t="s">
        <v>10213</v>
      </c>
      <c r="M479" t="s">
        <v>10214</v>
      </c>
      <c r="N479" t="s">
        <v>10215</v>
      </c>
      <c r="O479" t="s">
        <v>10216</v>
      </c>
      <c r="P479" t="s">
        <v>10217</v>
      </c>
      <c r="Q479" t="s">
        <v>91</v>
      </c>
      <c r="R479">
        <v>69</v>
      </c>
      <c r="S479">
        <v>-1</v>
      </c>
      <c r="T479" t="s">
        <v>203</v>
      </c>
      <c r="U479" s="1">
        <v>41077</v>
      </c>
      <c r="V479" t="s">
        <v>48</v>
      </c>
      <c r="W479" t="s">
        <v>32</v>
      </c>
      <c r="X479" t="s">
        <v>244</v>
      </c>
      <c r="Y479" t="s">
        <v>435</v>
      </c>
      <c r="Z479" t="s">
        <v>32</v>
      </c>
      <c r="AA479" t="s">
        <v>51</v>
      </c>
      <c r="AB479" t="s">
        <v>285</v>
      </c>
      <c r="AC479" t="s">
        <v>71</v>
      </c>
      <c r="AD479" t="s">
        <v>447</v>
      </c>
      <c r="AE479" t="s">
        <v>54</v>
      </c>
    </row>
    <row r="480" spans="1:31" x14ac:dyDescent="0.2">
      <c r="A480">
        <v>23</v>
      </c>
      <c r="B480" t="s">
        <v>96</v>
      </c>
      <c r="C480" t="s">
        <v>97</v>
      </c>
      <c r="D480" t="s">
        <v>33</v>
      </c>
      <c r="E480" t="s">
        <v>170</v>
      </c>
      <c r="F480" t="s">
        <v>35</v>
      </c>
      <c r="G480" t="s">
        <v>10274</v>
      </c>
      <c r="H480" t="s">
        <v>10275</v>
      </c>
      <c r="I480" t="s">
        <v>10276</v>
      </c>
      <c r="J480" t="s">
        <v>10277</v>
      </c>
      <c r="K480" t="s">
        <v>10278</v>
      </c>
      <c r="L480" t="s">
        <v>10279</v>
      </c>
      <c r="M480" t="s">
        <v>10280</v>
      </c>
      <c r="N480" t="s">
        <v>10281</v>
      </c>
      <c r="O480" t="s">
        <v>10282</v>
      </c>
      <c r="P480" t="s">
        <v>10283</v>
      </c>
      <c r="Q480" t="s">
        <v>75</v>
      </c>
      <c r="R480">
        <v>65</v>
      </c>
      <c r="S480">
        <v>-1</v>
      </c>
      <c r="T480" t="s">
        <v>32</v>
      </c>
      <c r="U480" s="1">
        <v>41057</v>
      </c>
      <c r="V480" t="s">
        <v>260</v>
      </c>
      <c r="W480" t="s">
        <v>32</v>
      </c>
      <c r="X480" t="s">
        <v>49</v>
      </c>
      <c r="Y480" t="s">
        <v>192</v>
      </c>
      <c r="Z480" t="s">
        <v>378</v>
      </c>
      <c r="AA480" t="s">
        <v>69</v>
      </c>
      <c r="AB480" t="s">
        <v>32</v>
      </c>
      <c r="AC480" t="s">
        <v>248</v>
      </c>
      <c r="AD480" t="s">
        <v>10284</v>
      </c>
      <c r="AE480" t="s">
        <v>54</v>
      </c>
    </row>
    <row r="481" spans="1:31" x14ac:dyDescent="0.2">
      <c r="A481">
        <v>23</v>
      </c>
      <c r="B481" t="s">
        <v>169</v>
      </c>
      <c r="C481" t="s">
        <v>287</v>
      </c>
      <c r="D481" t="s">
        <v>182</v>
      </c>
      <c r="E481" t="s">
        <v>32</v>
      </c>
      <c r="F481" t="s">
        <v>35</v>
      </c>
      <c r="G481" t="s">
        <v>10285</v>
      </c>
      <c r="H481" t="s">
        <v>10286</v>
      </c>
      <c r="I481" t="s">
        <v>10287</v>
      </c>
      <c r="J481" t="s">
        <v>10288</v>
      </c>
      <c r="K481" t="s">
        <v>10289</v>
      </c>
      <c r="L481" t="s">
        <v>10290</v>
      </c>
      <c r="M481" t="s">
        <v>3432</v>
      </c>
      <c r="N481" t="s">
        <v>10291</v>
      </c>
      <c r="O481" t="s">
        <v>10292</v>
      </c>
      <c r="P481" t="s">
        <v>10293</v>
      </c>
      <c r="Q481" t="s">
        <v>75</v>
      </c>
      <c r="R481">
        <v>73</v>
      </c>
      <c r="S481">
        <v>-1</v>
      </c>
      <c r="T481" t="s">
        <v>273</v>
      </c>
      <c r="U481" s="1">
        <v>41089</v>
      </c>
      <c r="V481" t="s">
        <v>48</v>
      </c>
      <c r="W481" t="s">
        <v>2599</v>
      </c>
      <c r="X481" t="s">
        <v>49</v>
      </c>
      <c r="Y481" t="s">
        <v>245</v>
      </c>
      <c r="Z481" t="s">
        <v>32</v>
      </c>
      <c r="AA481" t="s">
        <v>51</v>
      </c>
      <c r="AB481" t="s">
        <v>852</v>
      </c>
      <c r="AC481" t="s">
        <v>71</v>
      </c>
      <c r="AD481" t="s">
        <v>511</v>
      </c>
      <c r="AE481" t="s">
        <v>54</v>
      </c>
    </row>
    <row r="482" spans="1:31" x14ac:dyDescent="0.2">
      <c r="A482">
        <v>23</v>
      </c>
      <c r="B482" t="s">
        <v>55</v>
      </c>
      <c r="C482" t="s">
        <v>32</v>
      </c>
      <c r="D482" t="s">
        <v>33</v>
      </c>
      <c r="E482" t="s">
        <v>34</v>
      </c>
      <c r="F482" t="s">
        <v>35</v>
      </c>
      <c r="G482" t="s">
        <v>10700</v>
      </c>
      <c r="H482" t="s">
        <v>10701</v>
      </c>
      <c r="I482" t="s">
        <v>10702</v>
      </c>
      <c r="J482" t="s">
        <v>10703</v>
      </c>
      <c r="K482" t="s">
        <v>32</v>
      </c>
      <c r="L482" t="s">
        <v>10704</v>
      </c>
      <c r="M482" t="s">
        <v>10705</v>
      </c>
      <c r="N482" t="s">
        <v>10706</v>
      </c>
      <c r="O482" t="s">
        <v>10707</v>
      </c>
      <c r="P482" t="s">
        <v>10708</v>
      </c>
      <c r="Q482" t="s">
        <v>108</v>
      </c>
      <c r="R482">
        <v>67</v>
      </c>
      <c r="S482">
        <v>-1</v>
      </c>
      <c r="T482" t="s">
        <v>273</v>
      </c>
      <c r="U482" s="1">
        <v>40752</v>
      </c>
      <c r="V482" t="s">
        <v>260</v>
      </c>
      <c r="W482" t="s">
        <v>32</v>
      </c>
      <c r="X482" t="s">
        <v>49</v>
      </c>
      <c r="Y482" t="s">
        <v>32</v>
      </c>
      <c r="Z482" t="s">
        <v>91</v>
      </c>
      <c r="AA482" t="s">
        <v>51</v>
      </c>
      <c r="AB482" t="s">
        <v>276</v>
      </c>
      <c r="AC482" t="s">
        <v>71</v>
      </c>
      <c r="AD482" t="s">
        <v>10709</v>
      </c>
      <c r="AE482" t="s">
        <v>54</v>
      </c>
    </row>
    <row r="483" spans="1:31" x14ac:dyDescent="0.2">
      <c r="A483">
        <v>23</v>
      </c>
      <c r="B483" t="s">
        <v>32</v>
      </c>
      <c r="C483" t="s">
        <v>32</v>
      </c>
      <c r="D483" t="s">
        <v>33</v>
      </c>
      <c r="E483" t="s">
        <v>32</v>
      </c>
      <c r="F483" t="s">
        <v>56</v>
      </c>
      <c r="G483" t="s">
        <v>11389</v>
      </c>
      <c r="H483" t="s">
        <v>11390</v>
      </c>
      <c r="I483" t="s">
        <v>11391</v>
      </c>
      <c r="J483" t="s">
        <v>11392</v>
      </c>
      <c r="K483" t="s">
        <v>11393</v>
      </c>
      <c r="L483" t="s">
        <v>11394</v>
      </c>
      <c r="M483" t="s">
        <v>11395</v>
      </c>
      <c r="N483" t="s">
        <v>11396</v>
      </c>
      <c r="O483" t="s">
        <v>11397</v>
      </c>
      <c r="P483" t="s">
        <v>11398</v>
      </c>
      <c r="Q483" t="s">
        <v>108</v>
      </c>
      <c r="R483">
        <v>62</v>
      </c>
      <c r="S483">
        <v>-1</v>
      </c>
      <c r="T483" t="s">
        <v>331</v>
      </c>
      <c r="U483" s="1">
        <v>41088</v>
      </c>
      <c r="V483" t="s">
        <v>48</v>
      </c>
      <c r="W483" t="s">
        <v>32</v>
      </c>
      <c r="X483" t="s">
        <v>49</v>
      </c>
      <c r="Y483" t="s">
        <v>93</v>
      </c>
      <c r="Z483" t="s">
        <v>1041</v>
      </c>
      <c r="AA483" t="s">
        <v>69</v>
      </c>
      <c r="AB483" t="s">
        <v>70</v>
      </c>
      <c r="AC483" t="s">
        <v>32</v>
      </c>
      <c r="AD483" t="s">
        <v>168</v>
      </c>
      <c r="AE483" t="s">
        <v>346</v>
      </c>
    </row>
    <row r="484" spans="1:31" x14ac:dyDescent="0.2">
      <c r="A484">
        <v>23</v>
      </c>
      <c r="B484" t="s">
        <v>96</v>
      </c>
      <c r="C484" t="s">
        <v>32</v>
      </c>
      <c r="D484" t="s">
        <v>32</v>
      </c>
      <c r="E484" t="s">
        <v>34</v>
      </c>
      <c r="F484" t="s">
        <v>32</v>
      </c>
      <c r="G484" t="s">
        <v>11466</v>
      </c>
      <c r="H484" t="s">
        <v>11467</v>
      </c>
      <c r="I484" t="s">
        <v>11468</v>
      </c>
      <c r="J484" t="s">
        <v>11469</v>
      </c>
      <c r="K484" t="s">
        <v>11470</v>
      </c>
      <c r="L484" t="s">
        <v>11471</v>
      </c>
      <c r="M484" t="s">
        <v>11472</v>
      </c>
      <c r="N484" t="s">
        <v>11473</v>
      </c>
      <c r="O484" t="s">
        <v>11474</v>
      </c>
      <c r="P484" t="s">
        <v>32</v>
      </c>
      <c r="Q484" t="s">
        <v>32</v>
      </c>
      <c r="R484">
        <v>73</v>
      </c>
      <c r="S484">
        <v>-1</v>
      </c>
      <c r="T484" t="s">
        <v>32</v>
      </c>
      <c r="U484" s="1">
        <v>41002</v>
      </c>
      <c r="V484" t="s">
        <v>48</v>
      </c>
      <c r="W484" t="s">
        <v>32</v>
      </c>
      <c r="X484" t="s">
        <v>49</v>
      </c>
      <c r="Y484" t="s">
        <v>32</v>
      </c>
      <c r="Z484" t="s">
        <v>32</v>
      </c>
      <c r="AA484" t="s">
        <v>51</v>
      </c>
      <c r="AB484" t="s">
        <v>32</v>
      </c>
      <c r="AC484" t="s">
        <v>32</v>
      </c>
      <c r="AD484" t="s">
        <v>95</v>
      </c>
      <c r="AE484" t="s">
        <v>54</v>
      </c>
    </row>
    <row r="485" spans="1:31" x14ac:dyDescent="0.2">
      <c r="A485">
        <v>23</v>
      </c>
      <c r="B485" t="s">
        <v>620</v>
      </c>
      <c r="C485" t="s">
        <v>32</v>
      </c>
      <c r="D485" t="s">
        <v>33</v>
      </c>
      <c r="E485" t="s">
        <v>170</v>
      </c>
      <c r="F485" t="s">
        <v>35</v>
      </c>
      <c r="G485" t="s">
        <v>11763</v>
      </c>
      <c r="H485" t="s">
        <v>11764</v>
      </c>
      <c r="I485" t="s">
        <v>11765</v>
      </c>
      <c r="J485" t="s">
        <v>11766</v>
      </c>
      <c r="K485" t="s">
        <v>11767</v>
      </c>
      <c r="L485" t="s">
        <v>11768</v>
      </c>
      <c r="M485" t="s">
        <v>11769</v>
      </c>
      <c r="N485" t="s">
        <v>11770</v>
      </c>
      <c r="O485" t="s">
        <v>11771</v>
      </c>
      <c r="P485" t="s">
        <v>11772</v>
      </c>
      <c r="Q485" t="s">
        <v>75</v>
      </c>
      <c r="R485">
        <v>67</v>
      </c>
      <c r="S485">
        <v>-1</v>
      </c>
      <c r="T485" t="s">
        <v>91</v>
      </c>
      <c r="U485" s="1">
        <v>41088</v>
      </c>
      <c r="V485" t="s">
        <v>260</v>
      </c>
      <c r="W485" t="s">
        <v>78</v>
      </c>
      <c r="X485" t="s">
        <v>398</v>
      </c>
      <c r="Y485" t="s">
        <v>192</v>
      </c>
      <c r="Z485" t="s">
        <v>322</v>
      </c>
      <c r="AA485" t="s">
        <v>69</v>
      </c>
      <c r="AB485" t="s">
        <v>690</v>
      </c>
      <c r="AC485" t="s">
        <v>71</v>
      </c>
      <c r="AD485" t="s">
        <v>2069</v>
      </c>
      <c r="AE485" t="s">
        <v>265</v>
      </c>
    </row>
    <row r="486" spans="1:31" x14ac:dyDescent="0.2">
      <c r="A486">
        <v>23</v>
      </c>
      <c r="B486" t="s">
        <v>96</v>
      </c>
      <c r="C486" t="s">
        <v>113</v>
      </c>
      <c r="D486" t="s">
        <v>33</v>
      </c>
      <c r="E486" t="s">
        <v>34</v>
      </c>
      <c r="F486" t="s">
        <v>32</v>
      </c>
      <c r="G486" t="s">
        <v>11823</v>
      </c>
      <c r="H486" t="s">
        <v>11824</v>
      </c>
      <c r="I486" t="s">
        <v>11825</v>
      </c>
      <c r="J486" t="s">
        <v>11826</v>
      </c>
      <c r="K486" t="s">
        <v>11827</v>
      </c>
      <c r="L486" t="s">
        <v>11828</v>
      </c>
      <c r="M486" t="s">
        <v>11829</v>
      </c>
      <c r="N486" t="s">
        <v>11830</v>
      </c>
      <c r="O486" t="s">
        <v>11831</v>
      </c>
      <c r="P486" t="s">
        <v>11832</v>
      </c>
      <c r="Q486" t="s">
        <v>108</v>
      </c>
      <c r="R486">
        <v>64</v>
      </c>
      <c r="S486">
        <v>-1</v>
      </c>
      <c r="T486" t="s">
        <v>331</v>
      </c>
      <c r="U486" s="1">
        <v>41088</v>
      </c>
      <c r="V486" t="s">
        <v>164</v>
      </c>
      <c r="W486" t="s">
        <v>217</v>
      </c>
      <c r="X486" t="s">
        <v>49</v>
      </c>
      <c r="Y486" t="s">
        <v>495</v>
      </c>
      <c r="Z486" t="s">
        <v>1045</v>
      </c>
      <c r="AA486" t="s">
        <v>69</v>
      </c>
      <c r="AB486" t="s">
        <v>152</v>
      </c>
      <c r="AC486" t="s">
        <v>220</v>
      </c>
      <c r="AD486" t="s">
        <v>95</v>
      </c>
      <c r="AE486" t="s">
        <v>54</v>
      </c>
    </row>
    <row r="487" spans="1:31" x14ac:dyDescent="0.2">
      <c r="A487">
        <v>23</v>
      </c>
      <c r="B487" t="s">
        <v>96</v>
      </c>
      <c r="C487" t="s">
        <v>155</v>
      </c>
      <c r="D487" t="s">
        <v>182</v>
      </c>
      <c r="E487" t="s">
        <v>34</v>
      </c>
      <c r="F487" t="s">
        <v>56</v>
      </c>
      <c r="G487" t="s">
        <v>32</v>
      </c>
      <c r="H487" t="s">
        <v>32</v>
      </c>
      <c r="I487" t="s">
        <v>32</v>
      </c>
      <c r="J487" t="s">
        <v>39</v>
      </c>
      <c r="K487" t="s">
        <v>11921</v>
      </c>
      <c r="L487" t="s">
        <v>11922</v>
      </c>
      <c r="M487" t="s">
        <v>11923</v>
      </c>
      <c r="N487" t="s">
        <v>11924</v>
      </c>
      <c r="O487" t="s">
        <v>32</v>
      </c>
      <c r="P487" t="s">
        <v>11925</v>
      </c>
      <c r="Q487" t="s">
        <v>108</v>
      </c>
      <c r="R487">
        <v>70</v>
      </c>
      <c r="S487">
        <v>-1</v>
      </c>
      <c r="T487" t="s">
        <v>32</v>
      </c>
      <c r="U487" s="1">
        <v>41089</v>
      </c>
      <c r="V487" t="s">
        <v>48</v>
      </c>
      <c r="W487" t="s">
        <v>32</v>
      </c>
      <c r="X487" t="s">
        <v>49</v>
      </c>
      <c r="Y487" t="s">
        <v>93</v>
      </c>
      <c r="Z487" t="s">
        <v>166</v>
      </c>
      <c r="AA487" t="s">
        <v>51</v>
      </c>
      <c r="AB487" t="s">
        <v>32</v>
      </c>
      <c r="AC487" t="s">
        <v>71</v>
      </c>
      <c r="AD487" t="s">
        <v>168</v>
      </c>
      <c r="AE487" t="s">
        <v>54</v>
      </c>
    </row>
    <row r="488" spans="1:31" x14ac:dyDescent="0.2">
      <c r="A488">
        <v>23</v>
      </c>
      <c r="B488" t="s">
        <v>32</v>
      </c>
      <c r="C488" t="s">
        <v>113</v>
      </c>
      <c r="D488" t="s">
        <v>33</v>
      </c>
      <c r="E488" t="s">
        <v>34</v>
      </c>
      <c r="F488" t="s">
        <v>35</v>
      </c>
      <c r="G488" t="s">
        <v>11968</v>
      </c>
      <c r="H488" t="s">
        <v>11969</v>
      </c>
      <c r="I488" t="e">
        <f>-helping others  -having fun whenever/however  -having my silly moments</f>
        <v>#NAME?</v>
      </c>
      <c r="J488" t="s">
        <v>11970</v>
      </c>
      <c r="K488" t="s">
        <v>32</v>
      </c>
      <c r="L488" t="s">
        <v>32</v>
      </c>
      <c r="M488" t="s">
        <v>32</v>
      </c>
      <c r="N488" t="s">
        <v>11971</v>
      </c>
      <c r="O488" t="s">
        <v>11972</v>
      </c>
      <c r="P488" t="s">
        <v>11973</v>
      </c>
      <c r="Q488" t="s">
        <v>108</v>
      </c>
      <c r="R488">
        <v>61</v>
      </c>
      <c r="S488">
        <v>-1</v>
      </c>
      <c r="T488" t="s">
        <v>32</v>
      </c>
      <c r="U488" s="1">
        <v>41089</v>
      </c>
      <c r="V488" t="s">
        <v>48</v>
      </c>
      <c r="W488" t="s">
        <v>92</v>
      </c>
      <c r="X488" t="s">
        <v>49</v>
      </c>
      <c r="Y488" t="s">
        <v>495</v>
      </c>
      <c r="Z488" t="s">
        <v>275</v>
      </c>
      <c r="AA488" t="s">
        <v>69</v>
      </c>
      <c r="AB488" t="s">
        <v>712</v>
      </c>
      <c r="AC488" t="s">
        <v>71</v>
      </c>
      <c r="AD488" t="s">
        <v>2266</v>
      </c>
      <c r="AE488" t="s">
        <v>54</v>
      </c>
    </row>
    <row r="489" spans="1:31" x14ac:dyDescent="0.2">
      <c r="A489">
        <v>23</v>
      </c>
      <c r="B489" t="s">
        <v>169</v>
      </c>
      <c r="C489" t="s">
        <v>1043</v>
      </c>
      <c r="D489" t="s">
        <v>33</v>
      </c>
      <c r="E489" t="s">
        <v>34</v>
      </c>
      <c r="F489" t="s">
        <v>56</v>
      </c>
      <c r="G489" t="s">
        <v>12411</v>
      </c>
      <c r="H489" t="s">
        <v>12412</v>
      </c>
      <c r="I489" t="s">
        <v>12413</v>
      </c>
      <c r="J489" t="s">
        <v>12414</v>
      </c>
      <c r="K489" t="s">
        <v>12415</v>
      </c>
      <c r="L489" t="s">
        <v>12416</v>
      </c>
      <c r="M489" t="s">
        <v>12417</v>
      </c>
      <c r="N489" t="s">
        <v>12418</v>
      </c>
      <c r="O489" t="s">
        <v>12419</v>
      </c>
      <c r="P489" t="s">
        <v>12420</v>
      </c>
      <c r="Q489" t="s">
        <v>75</v>
      </c>
      <c r="R489">
        <v>72</v>
      </c>
      <c r="S489">
        <v>-1</v>
      </c>
      <c r="T489" t="s">
        <v>149</v>
      </c>
      <c r="U489" s="1">
        <v>41090</v>
      </c>
      <c r="V489" t="s">
        <v>48</v>
      </c>
      <c r="W489" t="s">
        <v>32</v>
      </c>
      <c r="X489" t="s">
        <v>244</v>
      </c>
      <c r="Y489" t="s">
        <v>32</v>
      </c>
      <c r="Z489" t="s">
        <v>422</v>
      </c>
      <c r="AA489" t="s">
        <v>51</v>
      </c>
      <c r="AB489" t="s">
        <v>32</v>
      </c>
      <c r="AC489" t="s">
        <v>71</v>
      </c>
      <c r="AD489" t="s">
        <v>82</v>
      </c>
      <c r="AE489" t="s">
        <v>54</v>
      </c>
    </row>
    <row r="490" spans="1:31" x14ac:dyDescent="0.2">
      <c r="A490">
        <v>23</v>
      </c>
      <c r="B490" t="s">
        <v>169</v>
      </c>
      <c r="C490" t="s">
        <v>32</v>
      </c>
      <c r="D490" t="s">
        <v>32</v>
      </c>
      <c r="E490" t="s">
        <v>34</v>
      </c>
      <c r="F490" t="s">
        <v>32</v>
      </c>
      <c r="G490" t="s">
        <v>12526</v>
      </c>
      <c r="H490" t="s">
        <v>32</v>
      </c>
      <c r="I490" t="s">
        <v>12527</v>
      </c>
      <c r="J490" t="s">
        <v>32</v>
      </c>
      <c r="K490" t="s">
        <v>32</v>
      </c>
      <c r="L490" t="s">
        <v>32</v>
      </c>
      <c r="M490" t="s">
        <v>32</v>
      </c>
      <c r="N490" t="s">
        <v>32</v>
      </c>
      <c r="O490" t="s">
        <v>32</v>
      </c>
      <c r="P490" t="s">
        <v>32</v>
      </c>
      <c r="Q490" t="s">
        <v>32</v>
      </c>
      <c r="R490">
        <v>70</v>
      </c>
      <c r="S490">
        <v>-1</v>
      </c>
      <c r="T490" t="s">
        <v>273</v>
      </c>
      <c r="U490" s="1">
        <v>41084</v>
      </c>
      <c r="V490" t="s">
        <v>2950</v>
      </c>
      <c r="W490" t="s">
        <v>32</v>
      </c>
      <c r="X490" t="s">
        <v>49</v>
      </c>
      <c r="Y490" t="s">
        <v>32</v>
      </c>
      <c r="Z490" t="s">
        <v>32</v>
      </c>
      <c r="AA490" t="s">
        <v>51</v>
      </c>
      <c r="AB490" t="s">
        <v>276</v>
      </c>
      <c r="AC490" t="s">
        <v>71</v>
      </c>
      <c r="AD490" t="s">
        <v>95</v>
      </c>
      <c r="AE490" t="s">
        <v>54</v>
      </c>
    </row>
    <row r="491" spans="1:31" x14ac:dyDescent="0.2">
      <c r="A491">
        <v>23</v>
      </c>
      <c r="B491" t="s">
        <v>112</v>
      </c>
      <c r="C491" t="s">
        <v>113</v>
      </c>
      <c r="D491" t="s">
        <v>33</v>
      </c>
      <c r="E491" t="s">
        <v>170</v>
      </c>
      <c r="F491" t="s">
        <v>56</v>
      </c>
      <c r="G491" t="s">
        <v>12635</v>
      </c>
      <c r="H491" t="s">
        <v>12636</v>
      </c>
      <c r="I491" t="s">
        <v>12637</v>
      </c>
      <c r="J491" t="s">
        <v>32</v>
      </c>
      <c r="K491" t="s">
        <v>12638</v>
      </c>
      <c r="L491" t="s">
        <v>12639</v>
      </c>
      <c r="M491" t="s">
        <v>12640</v>
      </c>
      <c r="N491" t="s">
        <v>12641</v>
      </c>
      <c r="O491" t="s">
        <v>32</v>
      </c>
      <c r="P491" t="s">
        <v>12642</v>
      </c>
      <c r="Q491" t="s">
        <v>75</v>
      </c>
      <c r="R491">
        <v>71</v>
      </c>
      <c r="S491">
        <v>20000</v>
      </c>
      <c r="T491" t="s">
        <v>91</v>
      </c>
      <c r="U491" s="1">
        <v>41090</v>
      </c>
      <c r="V491" t="s">
        <v>48</v>
      </c>
      <c r="W491" t="s">
        <v>92</v>
      </c>
      <c r="X491" t="s">
        <v>49</v>
      </c>
      <c r="Y491" t="s">
        <v>93</v>
      </c>
      <c r="Z491" t="s">
        <v>32</v>
      </c>
      <c r="AA491" t="s">
        <v>51</v>
      </c>
      <c r="AB491" t="s">
        <v>285</v>
      </c>
      <c r="AC491" t="s">
        <v>71</v>
      </c>
      <c r="AD491" t="s">
        <v>95</v>
      </c>
      <c r="AE491" t="s">
        <v>54</v>
      </c>
    </row>
    <row r="492" spans="1:31" x14ac:dyDescent="0.2">
      <c r="A492">
        <v>23</v>
      </c>
      <c r="B492" t="s">
        <v>55</v>
      </c>
      <c r="C492" t="s">
        <v>97</v>
      </c>
      <c r="D492" t="s">
        <v>33</v>
      </c>
      <c r="E492" t="s">
        <v>32</v>
      </c>
      <c r="F492" t="s">
        <v>56</v>
      </c>
      <c r="G492" t="s">
        <v>12969</v>
      </c>
      <c r="H492" t="s">
        <v>12970</v>
      </c>
      <c r="I492" t="s">
        <v>12971</v>
      </c>
      <c r="J492" t="s">
        <v>12972</v>
      </c>
      <c r="K492" t="s">
        <v>12973</v>
      </c>
      <c r="L492" t="s">
        <v>12974</v>
      </c>
      <c r="M492" t="s">
        <v>12975</v>
      </c>
      <c r="N492" t="s">
        <v>12976</v>
      </c>
      <c r="O492" t="s">
        <v>32</v>
      </c>
      <c r="P492" t="s">
        <v>12977</v>
      </c>
      <c r="Q492" t="s">
        <v>75</v>
      </c>
      <c r="R492">
        <v>68</v>
      </c>
      <c r="S492">
        <v>-1</v>
      </c>
      <c r="T492" t="s">
        <v>76</v>
      </c>
      <c r="U492" s="1">
        <v>41081</v>
      </c>
      <c r="V492" t="s">
        <v>48</v>
      </c>
      <c r="W492" t="s">
        <v>32</v>
      </c>
      <c r="X492" t="s">
        <v>49</v>
      </c>
      <c r="Y492" t="s">
        <v>93</v>
      </c>
      <c r="Z492" t="s">
        <v>378</v>
      </c>
      <c r="AA492" t="s">
        <v>51</v>
      </c>
      <c r="AB492" t="s">
        <v>712</v>
      </c>
      <c r="AC492" t="s">
        <v>71</v>
      </c>
      <c r="AD492" t="s">
        <v>12978</v>
      </c>
      <c r="AE492" t="s">
        <v>54</v>
      </c>
    </row>
    <row r="493" spans="1:31" x14ac:dyDescent="0.2">
      <c r="A493">
        <v>23</v>
      </c>
      <c r="B493" t="s">
        <v>400</v>
      </c>
      <c r="C493" t="s">
        <v>155</v>
      </c>
      <c r="D493" t="s">
        <v>33</v>
      </c>
      <c r="E493" t="s">
        <v>32</v>
      </c>
      <c r="F493" t="s">
        <v>35</v>
      </c>
      <c r="G493" t="s">
        <v>13165</v>
      </c>
      <c r="H493" t="s">
        <v>13166</v>
      </c>
      <c r="I493" t="s">
        <v>13167</v>
      </c>
      <c r="J493" t="s">
        <v>13168</v>
      </c>
      <c r="K493" t="s">
        <v>13169</v>
      </c>
      <c r="L493" t="s">
        <v>13170</v>
      </c>
      <c r="M493" t="s">
        <v>13171</v>
      </c>
      <c r="N493" t="s">
        <v>13172</v>
      </c>
      <c r="O493" t="s">
        <v>13173</v>
      </c>
      <c r="P493" t="s">
        <v>13174</v>
      </c>
      <c r="Q493" t="s">
        <v>75</v>
      </c>
      <c r="R493">
        <v>67</v>
      </c>
      <c r="S493">
        <v>-1</v>
      </c>
      <c r="T493" t="s">
        <v>273</v>
      </c>
      <c r="U493" s="1">
        <v>41084</v>
      </c>
      <c r="V493" t="s">
        <v>2466</v>
      </c>
      <c r="W493" t="s">
        <v>32</v>
      </c>
      <c r="X493" t="s">
        <v>49</v>
      </c>
      <c r="Y493" t="s">
        <v>93</v>
      </c>
      <c r="Z493" t="s">
        <v>246</v>
      </c>
      <c r="AA493" t="s">
        <v>51</v>
      </c>
      <c r="AB493" t="s">
        <v>206</v>
      </c>
      <c r="AC493" t="s">
        <v>71</v>
      </c>
      <c r="AD493" t="s">
        <v>168</v>
      </c>
      <c r="AE493" t="s">
        <v>54</v>
      </c>
    </row>
    <row r="494" spans="1:31" x14ac:dyDescent="0.2">
      <c r="A494">
        <v>23</v>
      </c>
      <c r="B494" t="s">
        <v>32</v>
      </c>
      <c r="C494" t="s">
        <v>155</v>
      </c>
      <c r="D494" t="s">
        <v>33</v>
      </c>
      <c r="E494" t="s">
        <v>170</v>
      </c>
      <c r="F494" t="s">
        <v>32</v>
      </c>
      <c r="G494" t="s">
        <v>13283</v>
      </c>
      <c r="H494" t="s">
        <v>13284</v>
      </c>
      <c r="I494" t="s">
        <v>13285</v>
      </c>
      <c r="J494" t="s">
        <v>13286</v>
      </c>
      <c r="K494" t="s">
        <v>13287</v>
      </c>
      <c r="L494" t="s">
        <v>13288</v>
      </c>
      <c r="M494" t="s">
        <v>13289</v>
      </c>
      <c r="N494" t="s">
        <v>13290</v>
      </c>
      <c r="O494" t="s">
        <v>13291</v>
      </c>
      <c r="P494" t="s">
        <v>13292</v>
      </c>
      <c r="Q494" t="s">
        <v>32</v>
      </c>
      <c r="R494">
        <v>69</v>
      </c>
      <c r="S494">
        <v>-1</v>
      </c>
      <c r="T494" t="s">
        <v>273</v>
      </c>
      <c r="U494" s="1">
        <v>41090</v>
      </c>
      <c r="V494" t="s">
        <v>48</v>
      </c>
      <c r="W494" t="s">
        <v>32</v>
      </c>
      <c r="X494" t="s">
        <v>49</v>
      </c>
      <c r="Y494" t="s">
        <v>435</v>
      </c>
      <c r="Z494" t="s">
        <v>32</v>
      </c>
      <c r="AA494" t="s">
        <v>69</v>
      </c>
      <c r="AB494" t="s">
        <v>52</v>
      </c>
      <c r="AC494" t="s">
        <v>71</v>
      </c>
      <c r="AD494" t="s">
        <v>13293</v>
      </c>
      <c r="AE494" t="s">
        <v>54</v>
      </c>
    </row>
    <row r="495" spans="1:31" x14ac:dyDescent="0.2">
      <c r="A495">
        <v>23</v>
      </c>
      <c r="B495" t="s">
        <v>620</v>
      </c>
      <c r="C495" t="s">
        <v>97</v>
      </c>
      <c r="D495" t="s">
        <v>182</v>
      </c>
      <c r="E495" t="s">
        <v>34</v>
      </c>
      <c r="F495" t="s">
        <v>56</v>
      </c>
      <c r="G495" t="s">
        <v>13294</v>
      </c>
      <c r="H495" t="s">
        <v>13295</v>
      </c>
      <c r="I495" t="s">
        <v>13296</v>
      </c>
      <c r="J495" t="s">
        <v>13297</v>
      </c>
      <c r="K495" t="s">
        <v>13298</v>
      </c>
      <c r="L495" t="s">
        <v>13299</v>
      </c>
      <c r="M495" t="s">
        <v>13300</v>
      </c>
      <c r="N495" t="s">
        <v>13301</v>
      </c>
      <c r="O495" t="s">
        <v>13302</v>
      </c>
      <c r="P495" t="s">
        <v>13303</v>
      </c>
      <c r="Q495" t="s">
        <v>259</v>
      </c>
      <c r="R495">
        <v>62</v>
      </c>
      <c r="S495">
        <v>20000</v>
      </c>
      <c r="T495" t="s">
        <v>91</v>
      </c>
      <c r="U495" s="1">
        <v>41089</v>
      </c>
      <c r="V495" t="s">
        <v>48</v>
      </c>
      <c r="W495" t="s">
        <v>32</v>
      </c>
      <c r="X495" t="s">
        <v>49</v>
      </c>
      <c r="Y495" t="s">
        <v>93</v>
      </c>
      <c r="Z495" t="s">
        <v>561</v>
      </c>
      <c r="AA495" t="s">
        <v>69</v>
      </c>
      <c r="AB495" t="s">
        <v>852</v>
      </c>
      <c r="AC495" t="s">
        <v>71</v>
      </c>
      <c r="AD495" t="s">
        <v>13304</v>
      </c>
      <c r="AE495" t="s">
        <v>54</v>
      </c>
    </row>
    <row r="496" spans="1:31" x14ac:dyDescent="0.2">
      <c r="A496">
        <v>23</v>
      </c>
      <c r="B496" t="s">
        <v>400</v>
      </c>
      <c r="C496" t="s">
        <v>83</v>
      </c>
      <c r="D496" t="s">
        <v>182</v>
      </c>
      <c r="E496" t="s">
        <v>170</v>
      </c>
      <c r="F496" t="s">
        <v>35</v>
      </c>
      <c r="G496" t="s">
        <v>13362</v>
      </c>
      <c r="H496" t="s">
        <v>13363</v>
      </c>
      <c r="I496" t="s">
        <v>32</v>
      </c>
      <c r="J496" t="s">
        <v>32</v>
      </c>
      <c r="K496" t="s">
        <v>13364</v>
      </c>
      <c r="L496" t="s">
        <v>32</v>
      </c>
      <c r="M496" t="s">
        <v>32</v>
      </c>
      <c r="N496" t="s">
        <v>32</v>
      </c>
      <c r="O496" t="s">
        <v>32</v>
      </c>
      <c r="P496" t="s">
        <v>32</v>
      </c>
      <c r="Q496" t="s">
        <v>75</v>
      </c>
      <c r="R496">
        <v>64</v>
      </c>
      <c r="S496">
        <v>-1</v>
      </c>
      <c r="T496" t="s">
        <v>273</v>
      </c>
      <c r="U496" s="1">
        <v>41036</v>
      </c>
      <c r="V496" t="s">
        <v>48</v>
      </c>
      <c r="W496" t="s">
        <v>32</v>
      </c>
      <c r="X496" t="s">
        <v>49</v>
      </c>
      <c r="Y496" t="s">
        <v>245</v>
      </c>
      <c r="Z496" t="s">
        <v>343</v>
      </c>
      <c r="AA496" t="s">
        <v>69</v>
      </c>
      <c r="AB496" t="s">
        <v>389</v>
      </c>
      <c r="AC496" t="s">
        <v>71</v>
      </c>
      <c r="AD496" t="s">
        <v>13365</v>
      </c>
      <c r="AE496" t="s">
        <v>54</v>
      </c>
    </row>
    <row r="497" spans="1:31" x14ac:dyDescent="0.2">
      <c r="A497">
        <v>23</v>
      </c>
      <c r="B497" t="s">
        <v>55</v>
      </c>
      <c r="C497" t="s">
        <v>113</v>
      </c>
      <c r="D497" t="s">
        <v>98</v>
      </c>
      <c r="E497" t="s">
        <v>34</v>
      </c>
      <c r="F497" t="s">
        <v>32</v>
      </c>
      <c r="G497" t="s">
        <v>13908</v>
      </c>
      <c r="H497" t="s">
        <v>13909</v>
      </c>
      <c r="I497" t="s">
        <v>13910</v>
      </c>
      <c r="J497" t="s">
        <v>32</v>
      </c>
      <c r="K497" t="s">
        <v>13911</v>
      </c>
      <c r="L497" t="s">
        <v>13912</v>
      </c>
      <c r="M497" t="s">
        <v>13913</v>
      </c>
      <c r="N497" t="s">
        <v>13914</v>
      </c>
      <c r="O497" t="s">
        <v>32</v>
      </c>
      <c r="P497" t="s">
        <v>32</v>
      </c>
      <c r="Q497" t="s">
        <v>75</v>
      </c>
      <c r="R497">
        <v>72</v>
      </c>
      <c r="S497">
        <v>50000</v>
      </c>
      <c r="T497" t="s">
        <v>91</v>
      </c>
      <c r="U497" s="1">
        <v>41078</v>
      </c>
      <c r="V497" t="s">
        <v>48</v>
      </c>
      <c r="W497" t="s">
        <v>92</v>
      </c>
      <c r="X497" t="s">
        <v>49</v>
      </c>
      <c r="Y497" t="s">
        <v>32</v>
      </c>
      <c r="Z497" t="s">
        <v>32</v>
      </c>
      <c r="AA497" t="s">
        <v>51</v>
      </c>
      <c r="AB497" t="s">
        <v>423</v>
      </c>
      <c r="AC497" t="s">
        <v>32</v>
      </c>
      <c r="AD497" t="s">
        <v>95</v>
      </c>
      <c r="AE497" t="s">
        <v>54</v>
      </c>
    </row>
    <row r="498" spans="1:31" x14ac:dyDescent="0.2">
      <c r="A498">
        <v>23</v>
      </c>
      <c r="B498" t="s">
        <v>55</v>
      </c>
      <c r="C498" t="s">
        <v>113</v>
      </c>
      <c r="D498" t="s">
        <v>98</v>
      </c>
      <c r="E498" t="s">
        <v>34</v>
      </c>
      <c r="F498" t="s">
        <v>56</v>
      </c>
      <c r="G498" t="s">
        <v>13951</v>
      </c>
      <c r="H498" t="s">
        <v>13952</v>
      </c>
      <c r="I498" t="s">
        <v>13953</v>
      </c>
      <c r="J498" t="s">
        <v>13954</v>
      </c>
      <c r="K498" t="s">
        <v>13955</v>
      </c>
      <c r="L498" t="s">
        <v>13956</v>
      </c>
      <c r="M498" t="s">
        <v>13957</v>
      </c>
      <c r="N498" t="s">
        <v>13958</v>
      </c>
      <c r="O498" t="s">
        <v>32</v>
      </c>
      <c r="P498" t="s">
        <v>13959</v>
      </c>
      <c r="Q498" t="s">
        <v>75</v>
      </c>
      <c r="R498">
        <v>63</v>
      </c>
      <c r="S498">
        <v>-1</v>
      </c>
      <c r="T498" t="s">
        <v>91</v>
      </c>
      <c r="U498" s="1">
        <v>41062</v>
      </c>
      <c r="V498" t="s">
        <v>48</v>
      </c>
      <c r="W498" t="s">
        <v>32</v>
      </c>
      <c r="X498" t="s">
        <v>49</v>
      </c>
      <c r="Y498" t="s">
        <v>150</v>
      </c>
      <c r="Z498" t="s">
        <v>50</v>
      </c>
      <c r="AA498" t="s">
        <v>69</v>
      </c>
      <c r="AB498" t="s">
        <v>124</v>
      </c>
      <c r="AC498" t="s">
        <v>71</v>
      </c>
      <c r="AD498" t="s">
        <v>95</v>
      </c>
      <c r="AE498" t="s">
        <v>54</v>
      </c>
    </row>
    <row r="499" spans="1:31" x14ac:dyDescent="0.2">
      <c r="A499">
        <v>23</v>
      </c>
      <c r="B499" t="s">
        <v>2255</v>
      </c>
      <c r="C499" t="s">
        <v>155</v>
      </c>
      <c r="D499" t="s">
        <v>33</v>
      </c>
      <c r="E499" t="s">
        <v>34</v>
      </c>
      <c r="F499" t="s">
        <v>221</v>
      </c>
      <c r="G499" t="s">
        <v>14053</v>
      </c>
      <c r="H499" t="s">
        <v>14054</v>
      </c>
      <c r="I499" t="s">
        <v>14055</v>
      </c>
      <c r="J499" t="s">
        <v>14056</v>
      </c>
      <c r="K499" t="s">
        <v>14057</v>
      </c>
      <c r="L499" t="s">
        <v>14058</v>
      </c>
      <c r="M499" t="s">
        <v>14059</v>
      </c>
      <c r="N499" t="s">
        <v>14060</v>
      </c>
      <c r="O499" t="s">
        <v>14061</v>
      </c>
      <c r="P499" t="s">
        <v>14062</v>
      </c>
      <c r="Q499" t="s">
        <v>75</v>
      </c>
      <c r="R499">
        <v>72</v>
      </c>
      <c r="S499">
        <v>20000</v>
      </c>
      <c r="T499" t="s">
        <v>47</v>
      </c>
      <c r="U499" s="1">
        <v>41089</v>
      </c>
      <c r="V499" t="s">
        <v>667</v>
      </c>
      <c r="W499" t="s">
        <v>32</v>
      </c>
      <c r="X499" t="s">
        <v>49</v>
      </c>
      <c r="Y499" t="s">
        <v>245</v>
      </c>
      <c r="Z499" t="s">
        <v>520</v>
      </c>
      <c r="AA499" t="s">
        <v>51</v>
      </c>
      <c r="AB499" t="s">
        <v>206</v>
      </c>
      <c r="AC499" t="s">
        <v>71</v>
      </c>
      <c r="AD499" t="s">
        <v>95</v>
      </c>
      <c r="AE499" t="s">
        <v>54</v>
      </c>
    </row>
    <row r="500" spans="1:31" x14ac:dyDescent="0.2">
      <c r="A500">
        <v>23</v>
      </c>
      <c r="B500" t="s">
        <v>96</v>
      </c>
      <c r="C500" t="s">
        <v>522</v>
      </c>
      <c r="D500" t="s">
        <v>501</v>
      </c>
      <c r="E500" t="s">
        <v>34</v>
      </c>
      <c r="F500" t="s">
        <v>35</v>
      </c>
      <c r="G500" t="s">
        <v>14115</v>
      </c>
      <c r="H500" t="s">
        <v>14116</v>
      </c>
      <c r="I500" t="s">
        <v>14117</v>
      </c>
      <c r="J500" t="s">
        <v>14118</v>
      </c>
      <c r="K500" t="s">
        <v>14119</v>
      </c>
      <c r="L500" t="s">
        <v>14120</v>
      </c>
      <c r="M500" t="s">
        <v>14121</v>
      </c>
      <c r="N500" t="s">
        <v>13075</v>
      </c>
      <c r="O500" t="s">
        <v>14122</v>
      </c>
      <c r="P500" t="s">
        <v>14123</v>
      </c>
      <c r="Q500" t="s">
        <v>75</v>
      </c>
      <c r="R500">
        <v>66</v>
      </c>
      <c r="S500">
        <v>-1</v>
      </c>
      <c r="T500" t="s">
        <v>273</v>
      </c>
      <c r="U500" s="1">
        <v>41051</v>
      </c>
      <c r="V500" t="s">
        <v>48</v>
      </c>
      <c r="W500" t="s">
        <v>32</v>
      </c>
      <c r="X500" t="s">
        <v>49</v>
      </c>
      <c r="Y500" t="s">
        <v>32</v>
      </c>
      <c r="Z500" t="s">
        <v>32</v>
      </c>
      <c r="AA500" t="s">
        <v>69</v>
      </c>
      <c r="AB500" t="s">
        <v>167</v>
      </c>
      <c r="AC500" t="s">
        <v>111</v>
      </c>
      <c r="AD500" t="s">
        <v>95</v>
      </c>
      <c r="AE500" t="s">
        <v>54</v>
      </c>
    </row>
    <row r="501" spans="1:31" x14ac:dyDescent="0.2">
      <c r="A501">
        <v>23</v>
      </c>
      <c r="B501" t="s">
        <v>169</v>
      </c>
      <c r="C501" t="s">
        <v>97</v>
      </c>
      <c r="D501" t="s">
        <v>98</v>
      </c>
      <c r="E501" t="s">
        <v>32</v>
      </c>
      <c r="F501" t="s">
        <v>56</v>
      </c>
      <c r="G501" t="s">
        <v>14290</v>
      </c>
      <c r="H501" t="s">
        <v>14291</v>
      </c>
      <c r="I501" t="s">
        <v>14292</v>
      </c>
      <c r="J501" t="s">
        <v>14293</v>
      </c>
      <c r="K501" t="s">
        <v>14294</v>
      </c>
      <c r="L501" t="e">
        <f>-naps  -laughing  -exercise  -family  -sandwiches  -spotify</f>
        <v>#NAME?</v>
      </c>
      <c r="M501" t="s">
        <v>9217</v>
      </c>
      <c r="N501" t="s">
        <v>14295</v>
      </c>
      <c r="O501" t="s">
        <v>32</v>
      </c>
      <c r="P501" t="s">
        <v>14296</v>
      </c>
      <c r="Q501" t="s">
        <v>108</v>
      </c>
      <c r="R501">
        <v>70</v>
      </c>
      <c r="S501">
        <v>-1</v>
      </c>
      <c r="T501" t="s">
        <v>32</v>
      </c>
      <c r="U501" s="1">
        <v>41091</v>
      </c>
      <c r="V501" t="s">
        <v>48</v>
      </c>
      <c r="W501" t="s">
        <v>92</v>
      </c>
      <c r="X501" t="s">
        <v>49</v>
      </c>
      <c r="Y501" t="s">
        <v>435</v>
      </c>
      <c r="Z501" t="s">
        <v>32</v>
      </c>
      <c r="AA501" t="s">
        <v>51</v>
      </c>
      <c r="AB501" t="s">
        <v>740</v>
      </c>
      <c r="AC501" t="s">
        <v>248</v>
      </c>
      <c r="AD501" t="s">
        <v>95</v>
      </c>
      <c r="AE501" t="s">
        <v>54</v>
      </c>
    </row>
    <row r="502" spans="1:31" x14ac:dyDescent="0.2">
      <c r="A502">
        <v>23</v>
      </c>
      <c r="B502" t="s">
        <v>96</v>
      </c>
      <c r="C502" t="s">
        <v>155</v>
      </c>
      <c r="D502" t="s">
        <v>98</v>
      </c>
      <c r="E502" t="s">
        <v>170</v>
      </c>
      <c r="F502" t="s">
        <v>310</v>
      </c>
      <c r="G502" t="s">
        <v>14546</v>
      </c>
      <c r="H502" t="s">
        <v>14547</v>
      </c>
      <c r="I502" t="s">
        <v>14548</v>
      </c>
      <c r="J502" t="s">
        <v>14549</v>
      </c>
      <c r="K502" t="s">
        <v>14550</v>
      </c>
      <c r="L502" t="s">
        <v>14551</v>
      </c>
      <c r="M502" t="s">
        <v>14552</v>
      </c>
      <c r="N502" t="s">
        <v>14553</v>
      </c>
      <c r="O502" t="s">
        <v>14554</v>
      </c>
      <c r="P502" t="s">
        <v>14555</v>
      </c>
      <c r="Q502" t="s">
        <v>75</v>
      </c>
      <c r="R502">
        <v>72</v>
      </c>
      <c r="S502">
        <v>20000</v>
      </c>
      <c r="T502" t="s">
        <v>273</v>
      </c>
      <c r="U502" s="1">
        <v>41079</v>
      </c>
      <c r="V502" t="s">
        <v>48</v>
      </c>
      <c r="W502" t="s">
        <v>32</v>
      </c>
      <c r="X502" t="s">
        <v>49</v>
      </c>
      <c r="Y502" t="s">
        <v>32</v>
      </c>
      <c r="Z502" t="s">
        <v>298</v>
      </c>
      <c r="AA502" t="s">
        <v>51</v>
      </c>
      <c r="AB502" t="s">
        <v>379</v>
      </c>
      <c r="AC502" t="s">
        <v>111</v>
      </c>
      <c r="AD502" t="s">
        <v>168</v>
      </c>
      <c r="AE502" t="s">
        <v>54</v>
      </c>
    </row>
    <row r="503" spans="1:31" x14ac:dyDescent="0.2">
      <c r="A503">
        <v>23</v>
      </c>
      <c r="B503" t="s">
        <v>96</v>
      </c>
      <c r="C503" t="s">
        <v>32</v>
      </c>
      <c r="D503" t="s">
        <v>33</v>
      </c>
      <c r="E503" t="s">
        <v>34</v>
      </c>
      <c r="F503" t="s">
        <v>35</v>
      </c>
      <c r="G503" t="s">
        <v>14615</v>
      </c>
      <c r="H503" t="s">
        <v>14616</v>
      </c>
      <c r="I503" t="s">
        <v>14617</v>
      </c>
      <c r="J503" t="s">
        <v>14618</v>
      </c>
      <c r="K503" t="s">
        <v>14619</v>
      </c>
      <c r="L503" t="s">
        <v>14620</v>
      </c>
      <c r="M503" t="s">
        <v>14621</v>
      </c>
      <c r="N503" t="s">
        <v>14622</v>
      </c>
      <c r="O503" t="s">
        <v>32</v>
      </c>
      <c r="P503" t="s">
        <v>14623</v>
      </c>
      <c r="Q503" t="s">
        <v>67</v>
      </c>
      <c r="R503">
        <v>68</v>
      </c>
      <c r="S503">
        <v>-1</v>
      </c>
      <c r="T503" t="s">
        <v>273</v>
      </c>
      <c r="U503" s="1">
        <v>40868</v>
      </c>
      <c r="V503" t="s">
        <v>260</v>
      </c>
      <c r="W503" t="s">
        <v>32</v>
      </c>
      <c r="X503" t="s">
        <v>49</v>
      </c>
      <c r="Y503" t="s">
        <v>261</v>
      </c>
      <c r="Z503" t="s">
        <v>151</v>
      </c>
      <c r="AA503" t="s">
        <v>69</v>
      </c>
      <c r="AB503" t="s">
        <v>263</v>
      </c>
      <c r="AC503" t="s">
        <v>71</v>
      </c>
      <c r="AD503" t="s">
        <v>3587</v>
      </c>
      <c r="AE503" t="s">
        <v>54</v>
      </c>
    </row>
    <row r="504" spans="1:31" x14ac:dyDescent="0.2">
      <c r="A504">
        <v>23</v>
      </c>
      <c r="B504" t="s">
        <v>169</v>
      </c>
      <c r="C504" t="s">
        <v>113</v>
      </c>
      <c r="D504" t="s">
        <v>98</v>
      </c>
      <c r="E504" t="s">
        <v>32</v>
      </c>
      <c r="F504" t="s">
        <v>56</v>
      </c>
      <c r="G504" t="s">
        <v>14701</v>
      </c>
      <c r="H504" t="s">
        <v>14702</v>
      </c>
      <c r="I504" t="s">
        <v>14703</v>
      </c>
      <c r="J504" t="s">
        <v>14704</v>
      </c>
      <c r="K504" t="s">
        <v>14705</v>
      </c>
      <c r="L504" t="s">
        <v>14706</v>
      </c>
      <c r="M504" t="s">
        <v>14707</v>
      </c>
      <c r="N504" t="s">
        <v>14708</v>
      </c>
      <c r="O504" t="s">
        <v>14709</v>
      </c>
      <c r="P504" t="s">
        <v>14710</v>
      </c>
      <c r="Q504" t="s">
        <v>75</v>
      </c>
      <c r="R504">
        <v>72</v>
      </c>
      <c r="S504">
        <v>-1</v>
      </c>
      <c r="T504" t="s">
        <v>32</v>
      </c>
      <c r="U504" s="1">
        <v>41089</v>
      </c>
      <c r="V504" t="s">
        <v>260</v>
      </c>
      <c r="W504" t="s">
        <v>32</v>
      </c>
      <c r="X504" t="s">
        <v>244</v>
      </c>
      <c r="Y504" t="s">
        <v>93</v>
      </c>
      <c r="Z504" t="s">
        <v>32</v>
      </c>
      <c r="AA504" t="s">
        <v>51</v>
      </c>
      <c r="AB504" t="s">
        <v>1104</v>
      </c>
      <c r="AC504" t="s">
        <v>170</v>
      </c>
      <c r="AD504" t="s">
        <v>11967</v>
      </c>
      <c r="AE504" t="s">
        <v>54</v>
      </c>
    </row>
    <row r="505" spans="1:31" x14ac:dyDescent="0.2">
      <c r="A505">
        <v>23</v>
      </c>
      <c r="B505" t="s">
        <v>620</v>
      </c>
      <c r="C505" t="s">
        <v>97</v>
      </c>
      <c r="D505" t="s">
        <v>33</v>
      </c>
      <c r="E505" t="s">
        <v>32</v>
      </c>
      <c r="F505" t="s">
        <v>2730</v>
      </c>
      <c r="G505" t="s">
        <v>14841</v>
      </c>
      <c r="H505" t="s">
        <v>14842</v>
      </c>
      <c r="I505" t="s">
        <v>14843</v>
      </c>
      <c r="J505" t="s">
        <v>14844</v>
      </c>
      <c r="K505" t="s">
        <v>14845</v>
      </c>
      <c r="L505" t="s">
        <v>14846</v>
      </c>
      <c r="M505" t="s">
        <v>14847</v>
      </c>
      <c r="N505" t="s">
        <v>14848</v>
      </c>
      <c r="O505" t="s">
        <v>14849</v>
      </c>
      <c r="P505" t="s">
        <v>14850</v>
      </c>
      <c r="Q505" t="s">
        <v>108</v>
      </c>
      <c r="R505">
        <v>63</v>
      </c>
      <c r="S505">
        <v>-1</v>
      </c>
      <c r="T505" t="s">
        <v>273</v>
      </c>
      <c r="U505" s="1">
        <v>41088</v>
      </c>
      <c r="V505" t="s">
        <v>48</v>
      </c>
      <c r="W505" t="s">
        <v>92</v>
      </c>
      <c r="X505" t="s">
        <v>398</v>
      </c>
      <c r="Y505" t="s">
        <v>93</v>
      </c>
      <c r="Z505" t="s">
        <v>80</v>
      </c>
      <c r="AA505" t="s">
        <v>69</v>
      </c>
      <c r="AB505" t="s">
        <v>110</v>
      </c>
      <c r="AC505" t="s">
        <v>71</v>
      </c>
      <c r="AD505" t="s">
        <v>95</v>
      </c>
      <c r="AE505" t="s">
        <v>54</v>
      </c>
    </row>
    <row r="506" spans="1:31" x14ac:dyDescent="0.2">
      <c r="A506">
        <v>23</v>
      </c>
      <c r="B506" t="s">
        <v>55</v>
      </c>
      <c r="C506" t="s">
        <v>155</v>
      </c>
      <c r="D506" t="s">
        <v>33</v>
      </c>
      <c r="E506" t="s">
        <v>34</v>
      </c>
      <c r="F506" t="s">
        <v>1139</v>
      </c>
      <c r="G506" t="s">
        <v>14991</v>
      </c>
      <c r="H506" t="s">
        <v>14992</v>
      </c>
      <c r="I506" t="s">
        <v>32</v>
      </c>
      <c r="J506" t="s">
        <v>32</v>
      </c>
      <c r="K506" t="s">
        <v>32</v>
      </c>
      <c r="L506" t="s">
        <v>32</v>
      </c>
      <c r="M506" t="s">
        <v>32</v>
      </c>
      <c r="N506" t="s">
        <v>32</v>
      </c>
      <c r="O506" t="s">
        <v>32</v>
      </c>
      <c r="P506" t="s">
        <v>14993</v>
      </c>
      <c r="Q506" t="s">
        <v>75</v>
      </c>
      <c r="R506">
        <v>75</v>
      </c>
      <c r="S506">
        <v>40000</v>
      </c>
      <c r="T506" t="s">
        <v>215</v>
      </c>
      <c r="U506" s="1">
        <v>40893</v>
      </c>
      <c r="V506" t="s">
        <v>1598</v>
      </c>
      <c r="W506" t="s">
        <v>32</v>
      </c>
      <c r="X506" t="s">
        <v>49</v>
      </c>
      <c r="Y506" t="s">
        <v>32</v>
      </c>
      <c r="Z506" t="s">
        <v>32</v>
      </c>
      <c r="AA506" t="s">
        <v>51</v>
      </c>
      <c r="AB506" t="s">
        <v>52</v>
      </c>
      <c r="AC506" t="s">
        <v>71</v>
      </c>
      <c r="AD506" t="s">
        <v>168</v>
      </c>
      <c r="AE506" t="s">
        <v>54</v>
      </c>
    </row>
    <row r="507" spans="1:31" x14ac:dyDescent="0.2">
      <c r="A507">
        <v>23</v>
      </c>
      <c r="B507" t="s">
        <v>55</v>
      </c>
      <c r="C507" t="s">
        <v>155</v>
      </c>
      <c r="D507" t="s">
        <v>182</v>
      </c>
      <c r="E507" t="s">
        <v>34</v>
      </c>
      <c r="F507" t="s">
        <v>35</v>
      </c>
      <c r="G507" t="s">
        <v>15050</v>
      </c>
      <c r="H507" t="s">
        <v>15051</v>
      </c>
      <c r="I507" t="s">
        <v>15052</v>
      </c>
      <c r="J507" t="s">
        <v>15053</v>
      </c>
      <c r="K507" t="s">
        <v>32</v>
      </c>
      <c r="L507" t="s">
        <v>15054</v>
      </c>
      <c r="M507" t="s">
        <v>15055</v>
      </c>
      <c r="N507" t="s">
        <v>15056</v>
      </c>
      <c r="O507" t="s">
        <v>15057</v>
      </c>
      <c r="P507" t="s">
        <v>15058</v>
      </c>
      <c r="Q507" t="s">
        <v>91</v>
      </c>
      <c r="R507">
        <v>68</v>
      </c>
      <c r="S507">
        <v>-1</v>
      </c>
      <c r="T507" t="s">
        <v>446</v>
      </c>
      <c r="U507" s="1">
        <v>40888</v>
      </c>
      <c r="V507" t="s">
        <v>48</v>
      </c>
      <c r="W507" t="s">
        <v>32</v>
      </c>
      <c r="X507" t="s">
        <v>49</v>
      </c>
      <c r="Y507" t="s">
        <v>32</v>
      </c>
      <c r="Z507" t="s">
        <v>322</v>
      </c>
      <c r="AA507" t="s">
        <v>51</v>
      </c>
      <c r="AB507" t="s">
        <v>81</v>
      </c>
      <c r="AC507" t="s">
        <v>220</v>
      </c>
      <c r="AD507" t="s">
        <v>95</v>
      </c>
      <c r="AE507" t="s">
        <v>54</v>
      </c>
    </row>
    <row r="508" spans="1:31" x14ac:dyDescent="0.2">
      <c r="A508">
        <v>23</v>
      </c>
      <c r="B508" t="s">
        <v>55</v>
      </c>
      <c r="C508" t="s">
        <v>32</v>
      </c>
      <c r="D508" t="s">
        <v>32</v>
      </c>
      <c r="E508" t="s">
        <v>32</v>
      </c>
      <c r="F508" t="s">
        <v>35</v>
      </c>
      <c r="G508" t="s">
        <v>15122</v>
      </c>
      <c r="H508" t="s">
        <v>15123</v>
      </c>
      <c r="I508" t="s">
        <v>32</v>
      </c>
      <c r="J508" t="s">
        <v>32</v>
      </c>
      <c r="K508" t="s">
        <v>15124</v>
      </c>
      <c r="L508" t="s">
        <v>32</v>
      </c>
      <c r="M508" t="s">
        <v>15125</v>
      </c>
      <c r="N508" t="s">
        <v>32</v>
      </c>
      <c r="O508" t="s">
        <v>32</v>
      </c>
      <c r="P508" t="s">
        <v>15126</v>
      </c>
      <c r="Q508" t="s">
        <v>321</v>
      </c>
      <c r="R508">
        <v>64</v>
      </c>
      <c r="S508">
        <v>-1</v>
      </c>
      <c r="T508" t="s">
        <v>68</v>
      </c>
      <c r="U508" s="1">
        <v>41089</v>
      </c>
      <c r="V508" t="s">
        <v>48</v>
      </c>
      <c r="W508" t="s">
        <v>32</v>
      </c>
      <c r="X508" t="s">
        <v>49</v>
      </c>
      <c r="Y508" t="s">
        <v>32</v>
      </c>
      <c r="Z508" t="s">
        <v>32</v>
      </c>
      <c r="AA508" t="s">
        <v>69</v>
      </c>
      <c r="AB508" t="s">
        <v>167</v>
      </c>
      <c r="AC508" t="s">
        <v>32</v>
      </c>
      <c r="AD508" t="s">
        <v>1206</v>
      </c>
      <c r="AE508" t="s">
        <v>54</v>
      </c>
    </row>
    <row r="509" spans="1:31" x14ac:dyDescent="0.2">
      <c r="A509">
        <v>23</v>
      </c>
      <c r="B509" t="s">
        <v>169</v>
      </c>
      <c r="C509" t="s">
        <v>113</v>
      </c>
      <c r="D509" t="s">
        <v>33</v>
      </c>
      <c r="E509" t="s">
        <v>32</v>
      </c>
      <c r="F509" t="s">
        <v>1716</v>
      </c>
      <c r="G509" t="s">
        <v>15364</v>
      </c>
      <c r="H509" t="s">
        <v>15365</v>
      </c>
      <c r="I509" t="s">
        <v>15366</v>
      </c>
      <c r="J509" t="s">
        <v>15367</v>
      </c>
      <c r="K509" t="s">
        <v>15368</v>
      </c>
      <c r="L509" t="s">
        <v>15369</v>
      </c>
      <c r="M509" t="s">
        <v>15370</v>
      </c>
      <c r="N509" t="s">
        <v>15371</v>
      </c>
      <c r="O509" t="s">
        <v>15372</v>
      </c>
      <c r="P509" t="s">
        <v>15373</v>
      </c>
      <c r="Q509" t="s">
        <v>5214</v>
      </c>
      <c r="R509">
        <v>68</v>
      </c>
      <c r="S509">
        <v>1000000</v>
      </c>
      <c r="T509" t="s">
        <v>163</v>
      </c>
      <c r="U509" s="1">
        <v>41090</v>
      </c>
      <c r="V509" t="s">
        <v>164</v>
      </c>
      <c r="W509" t="s">
        <v>32</v>
      </c>
      <c r="X509" t="s">
        <v>49</v>
      </c>
      <c r="Y509" t="s">
        <v>495</v>
      </c>
      <c r="Z509" t="s">
        <v>298</v>
      </c>
      <c r="AA509" t="s">
        <v>51</v>
      </c>
      <c r="AB509" t="s">
        <v>459</v>
      </c>
      <c r="AC509" t="s">
        <v>32</v>
      </c>
      <c r="AD509" t="s">
        <v>9508</v>
      </c>
      <c r="AE509" t="s">
        <v>54</v>
      </c>
    </row>
    <row r="510" spans="1:31" x14ac:dyDescent="0.2">
      <c r="A510">
        <v>23</v>
      </c>
      <c r="B510" t="s">
        <v>112</v>
      </c>
      <c r="C510" t="s">
        <v>97</v>
      </c>
      <c r="D510" t="s">
        <v>33</v>
      </c>
      <c r="E510" t="s">
        <v>34</v>
      </c>
      <c r="F510" t="s">
        <v>35</v>
      </c>
      <c r="G510" t="s">
        <v>15451</v>
      </c>
      <c r="H510" t="s">
        <v>15452</v>
      </c>
      <c r="I510" t="s">
        <v>15453</v>
      </c>
      <c r="J510" t="s">
        <v>15454</v>
      </c>
      <c r="K510" t="s">
        <v>15455</v>
      </c>
      <c r="L510" t="s">
        <v>15456</v>
      </c>
      <c r="M510" t="s">
        <v>15457</v>
      </c>
      <c r="N510" t="s">
        <v>15458</v>
      </c>
      <c r="O510" t="s">
        <v>15459</v>
      </c>
      <c r="P510" t="s">
        <v>15460</v>
      </c>
      <c r="Q510" t="s">
        <v>15461</v>
      </c>
      <c r="R510">
        <v>70</v>
      </c>
      <c r="S510">
        <v>-1</v>
      </c>
      <c r="T510" t="s">
        <v>273</v>
      </c>
      <c r="U510" s="1">
        <v>41090</v>
      </c>
      <c r="V510" t="s">
        <v>48</v>
      </c>
      <c r="W510" t="s">
        <v>78</v>
      </c>
      <c r="X510" t="s">
        <v>49</v>
      </c>
      <c r="Y510" t="s">
        <v>245</v>
      </c>
      <c r="Z510" t="s">
        <v>50</v>
      </c>
      <c r="AA510" t="s">
        <v>69</v>
      </c>
      <c r="AB510" t="s">
        <v>367</v>
      </c>
      <c r="AC510" t="s">
        <v>71</v>
      </c>
      <c r="AD510" t="s">
        <v>15462</v>
      </c>
      <c r="AE510" t="s">
        <v>54</v>
      </c>
    </row>
    <row r="511" spans="1:31" x14ac:dyDescent="0.2">
      <c r="A511">
        <v>23</v>
      </c>
      <c r="B511" t="s">
        <v>400</v>
      </c>
      <c r="C511" t="s">
        <v>155</v>
      </c>
      <c r="D511" t="s">
        <v>33</v>
      </c>
      <c r="E511" t="s">
        <v>32</v>
      </c>
      <c r="F511" t="s">
        <v>56</v>
      </c>
      <c r="G511" t="s">
        <v>15547</v>
      </c>
      <c r="H511" t="s">
        <v>15548</v>
      </c>
      <c r="I511" t="s">
        <v>15549</v>
      </c>
      <c r="J511" t="s">
        <v>15550</v>
      </c>
      <c r="K511" t="s">
        <v>15551</v>
      </c>
      <c r="L511" t="s">
        <v>15552</v>
      </c>
      <c r="M511" t="s">
        <v>15553</v>
      </c>
      <c r="N511" t="s">
        <v>15554</v>
      </c>
      <c r="O511" t="s">
        <v>15555</v>
      </c>
      <c r="P511" t="s">
        <v>15556</v>
      </c>
      <c r="Q511" t="s">
        <v>924</v>
      </c>
      <c r="R511">
        <v>70</v>
      </c>
      <c r="S511">
        <v>-1</v>
      </c>
      <c r="T511" t="s">
        <v>1959</v>
      </c>
      <c r="U511" s="1">
        <v>41027</v>
      </c>
      <c r="V511" t="s">
        <v>662</v>
      </c>
      <c r="W511" t="s">
        <v>78</v>
      </c>
      <c r="X511" t="s">
        <v>49</v>
      </c>
      <c r="Y511" t="s">
        <v>93</v>
      </c>
      <c r="Z511" t="s">
        <v>1255</v>
      </c>
      <c r="AA511" t="s">
        <v>51</v>
      </c>
      <c r="AB511" t="s">
        <v>379</v>
      </c>
      <c r="AC511" t="s">
        <v>71</v>
      </c>
      <c r="AD511" t="s">
        <v>95</v>
      </c>
      <c r="AE511" t="s">
        <v>54</v>
      </c>
    </row>
    <row r="512" spans="1:31" x14ac:dyDescent="0.2">
      <c r="A512">
        <v>23</v>
      </c>
      <c r="B512" t="s">
        <v>32</v>
      </c>
      <c r="C512" t="s">
        <v>32</v>
      </c>
      <c r="D512" t="s">
        <v>33</v>
      </c>
      <c r="E512" t="s">
        <v>34</v>
      </c>
      <c r="F512" t="s">
        <v>56</v>
      </c>
      <c r="G512" t="s">
        <v>32</v>
      </c>
      <c r="H512" t="s">
        <v>15733</v>
      </c>
      <c r="I512" t="s">
        <v>15734</v>
      </c>
      <c r="J512" t="s">
        <v>32</v>
      </c>
      <c r="K512" t="s">
        <v>15735</v>
      </c>
      <c r="L512" t="s">
        <v>15736</v>
      </c>
      <c r="M512" t="s">
        <v>32</v>
      </c>
      <c r="N512" t="s">
        <v>15737</v>
      </c>
      <c r="O512" t="s">
        <v>15738</v>
      </c>
      <c r="P512" t="s">
        <v>32</v>
      </c>
      <c r="Q512" t="s">
        <v>32</v>
      </c>
      <c r="R512">
        <v>66</v>
      </c>
      <c r="S512">
        <v>-1</v>
      </c>
      <c r="T512" t="s">
        <v>32</v>
      </c>
      <c r="U512" s="1">
        <v>41013</v>
      </c>
      <c r="V512" t="s">
        <v>1195</v>
      </c>
      <c r="W512" t="s">
        <v>32</v>
      </c>
      <c r="X512" t="s">
        <v>49</v>
      </c>
      <c r="Y512" t="s">
        <v>32</v>
      </c>
      <c r="Z512" t="s">
        <v>32</v>
      </c>
      <c r="AA512" t="s">
        <v>69</v>
      </c>
      <c r="AB512" t="s">
        <v>32</v>
      </c>
      <c r="AC512" t="s">
        <v>71</v>
      </c>
      <c r="AD512" t="s">
        <v>95</v>
      </c>
      <c r="AE512" t="s">
        <v>54</v>
      </c>
    </row>
    <row r="513" spans="1:31" x14ac:dyDescent="0.2">
      <c r="A513">
        <v>23</v>
      </c>
      <c r="B513" t="s">
        <v>169</v>
      </c>
      <c r="C513" t="s">
        <v>32</v>
      </c>
      <c r="D513" t="s">
        <v>2100</v>
      </c>
      <c r="E513" t="s">
        <v>34</v>
      </c>
      <c r="F513" t="s">
        <v>56</v>
      </c>
      <c r="G513" t="s">
        <v>15786</v>
      </c>
      <c r="H513" t="s">
        <v>15787</v>
      </c>
      <c r="I513" t="s">
        <v>15788</v>
      </c>
      <c r="J513" t="s">
        <v>32</v>
      </c>
      <c r="K513" t="s">
        <v>32</v>
      </c>
      <c r="L513" t="s">
        <v>15789</v>
      </c>
      <c r="M513" t="s">
        <v>4933</v>
      </c>
      <c r="N513" t="s">
        <v>32</v>
      </c>
      <c r="O513" t="s">
        <v>32</v>
      </c>
      <c r="P513" t="s">
        <v>32</v>
      </c>
      <c r="Q513" t="s">
        <v>75</v>
      </c>
      <c r="R513">
        <v>71</v>
      </c>
      <c r="S513">
        <v>-1</v>
      </c>
      <c r="T513" t="s">
        <v>32</v>
      </c>
      <c r="U513" s="1">
        <v>41074</v>
      </c>
      <c r="V513" t="s">
        <v>48</v>
      </c>
      <c r="W513" t="s">
        <v>32</v>
      </c>
      <c r="X513" t="s">
        <v>49</v>
      </c>
      <c r="Y513" t="s">
        <v>32</v>
      </c>
      <c r="Z513" t="s">
        <v>218</v>
      </c>
      <c r="AA513" t="s">
        <v>51</v>
      </c>
      <c r="AB513" t="s">
        <v>712</v>
      </c>
      <c r="AC513" t="s">
        <v>71</v>
      </c>
      <c r="AD513" t="s">
        <v>15790</v>
      </c>
      <c r="AE513" t="s">
        <v>54</v>
      </c>
    </row>
    <row r="514" spans="1:31" x14ac:dyDescent="0.2">
      <c r="A514">
        <v>23</v>
      </c>
      <c r="B514" t="s">
        <v>400</v>
      </c>
      <c r="C514" t="s">
        <v>155</v>
      </c>
      <c r="D514" t="s">
        <v>33</v>
      </c>
      <c r="E514" t="s">
        <v>170</v>
      </c>
      <c r="F514" t="s">
        <v>35</v>
      </c>
      <c r="G514" t="s">
        <v>32</v>
      </c>
      <c r="H514" t="s">
        <v>15934</v>
      </c>
      <c r="I514" t="s">
        <v>15935</v>
      </c>
      <c r="J514" t="s">
        <v>15936</v>
      </c>
      <c r="K514" t="s">
        <v>15937</v>
      </c>
      <c r="L514" t="s">
        <v>15938</v>
      </c>
      <c r="M514" t="s">
        <v>15939</v>
      </c>
      <c r="N514" t="s">
        <v>15940</v>
      </c>
      <c r="O514" t="s">
        <v>15941</v>
      </c>
      <c r="P514" t="s">
        <v>32</v>
      </c>
      <c r="Q514" t="s">
        <v>924</v>
      </c>
      <c r="R514">
        <v>75</v>
      </c>
      <c r="S514">
        <v>20000</v>
      </c>
      <c r="T514" t="s">
        <v>273</v>
      </c>
      <c r="U514" s="1">
        <v>40871</v>
      </c>
      <c r="V514" t="s">
        <v>260</v>
      </c>
      <c r="W514" t="s">
        <v>32</v>
      </c>
      <c r="X514" t="s">
        <v>244</v>
      </c>
      <c r="Y514" t="s">
        <v>150</v>
      </c>
      <c r="Z514" t="s">
        <v>298</v>
      </c>
      <c r="AA514" t="s">
        <v>51</v>
      </c>
      <c r="AB514" t="s">
        <v>389</v>
      </c>
      <c r="AC514" t="s">
        <v>111</v>
      </c>
      <c r="AD514" t="s">
        <v>447</v>
      </c>
      <c r="AE514" t="s">
        <v>54</v>
      </c>
    </row>
    <row r="515" spans="1:31" x14ac:dyDescent="0.2">
      <c r="A515">
        <v>23</v>
      </c>
      <c r="B515" t="s">
        <v>32</v>
      </c>
      <c r="C515" t="s">
        <v>32</v>
      </c>
      <c r="D515" t="s">
        <v>32</v>
      </c>
      <c r="E515" t="s">
        <v>34</v>
      </c>
      <c r="F515" t="s">
        <v>32</v>
      </c>
      <c r="G515" t="s">
        <v>15942</v>
      </c>
      <c r="H515" t="s">
        <v>15943</v>
      </c>
      <c r="I515" t="s">
        <v>15944</v>
      </c>
      <c r="J515" t="s">
        <v>15945</v>
      </c>
      <c r="K515" t="s">
        <v>15946</v>
      </c>
      <c r="L515" t="s">
        <v>15947</v>
      </c>
      <c r="M515" t="s">
        <v>15948</v>
      </c>
      <c r="N515" t="s">
        <v>15949</v>
      </c>
      <c r="O515" t="s">
        <v>15950</v>
      </c>
      <c r="P515" t="s">
        <v>15951</v>
      </c>
      <c r="Q515" t="s">
        <v>32</v>
      </c>
      <c r="R515">
        <v>65</v>
      </c>
      <c r="S515">
        <v>-1</v>
      </c>
      <c r="T515" t="s">
        <v>32</v>
      </c>
      <c r="U515" s="1">
        <v>40730</v>
      </c>
      <c r="V515" t="s">
        <v>48</v>
      </c>
      <c r="W515" t="s">
        <v>32</v>
      </c>
      <c r="X515" t="s">
        <v>49</v>
      </c>
      <c r="Y515" t="s">
        <v>32</v>
      </c>
      <c r="Z515" t="s">
        <v>32</v>
      </c>
      <c r="AA515" t="s">
        <v>51</v>
      </c>
      <c r="AB515" t="s">
        <v>32</v>
      </c>
      <c r="AC515" t="s">
        <v>32</v>
      </c>
      <c r="AD515" t="s">
        <v>95</v>
      </c>
      <c r="AE515" t="s">
        <v>54</v>
      </c>
    </row>
    <row r="516" spans="1:31" x14ac:dyDescent="0.2">
      <c r="A516">
        <v>23</v>
      </c>
      <c r="B516" t="s">
        <v>169</v>
      </c>
      <c r="C516" t="s">
        <v>155</v>
      </c>
      <c r="D516" t="s">
        <v>33</v>
      </c>
      <c r="E516" t="s">
        <v>34</v>
      </c>
      <c r="F516" t="s">
        <v>56</v>
      </c>
      <c r="G516" t="s">
        <v>16270</v>
      </c>
      <c r="H516" t="s">
        <v>16271</v>
      </c>
      <c r="I516" t="s">
        <v>16272</v>
      </c>
      <c r="J516" t="s">
        <v>16273</v>
      </c>
      <c r="K516" t="s">
        <v>16274</v>
      </c>
      <c r="L516" t="s">
        <v>16275</v>
      </c>
      <c r="M516" t="s">
        <v>16276</v>
      </c>
      <c r="N516" t="s">
        <v>16277</v>
      </c>
      <c r="O516" t="s">
        <v>16278</v>
      </c>
      <c r="P516" t="s">
        <v>16279</v>
      </c>
      <c r="Q516" t="s">
        <v>75</v>
      </c>
      <c r="R516">
        <v>70</v>
      </c>
      <c r="S516">
        <v>-1</v>
      </c>
      <c r="T516" t="s">
        <v>203</v>
      </c>
      <c r="U516" s="1">
        <v>41090</v>
      </c>
      <c r="V516" t="s">
        <v>260</v>
      </c>
      <c r="W516" t="s">
        <v>92</v>
      </c>
      <c r="X516" t="s">
        <v>49</v>
      </c>
      <c r="Y516" t="s">
        <v>495</v>
      </c>
      <c r="Z516" t="s">
        <v>32</v>
      </c>
      <c r="AA516" t="s">
        <v>51</v>
      </c>
      <c r="AB516" t="s">
        <v>32</v>
      </c>
      <c r="AC516" t="s">
        <v>71</v>
      </c>
      <c r="AD516" t="s">
        <v>95</v>
      </c>
      <c r="AE516" t="s">
        <v>54</v>
      </c>
    </row>
    <row r="517" spans="1:31" x14ac:dyDescent="0.2">
      <c r="A517">
        <v>23</v>
      </c>
      <c r="B517" t="s">
        <v>169</v>
      </c>
      <c r="C517" t="s">
        <v>32</v>
      </c>
      <c r="D517" t="s">
        <v>33</v>
      </c>
      <c r="E517" t="s">
        <v>34</v>
      </c>
      <c r="F517" t="s">
        <v>35</v>
      </c>
      <c r="G517" t="s">
        <v>16338</v>
      </c>
      <c r="H517" t="s">
        <v>16339</v>
      </c>
      <c r="I517" t="s">
        <v>16340</v>
      </c>
      <c r="J517" t="s">
        <v>32</v>
      </c>
      <c r="K517" t="s">
        <v>16341</v>
      </c>
      <c r="L517" t="s">
        <v>16342</v>
      </c>
      <c r="M517" t="s">
        <v>32</v>
      </c>
      <c r="N517" t="s">
        <v>16343</v>
      </c>
      <c r="O517" t="s">
        <v>32</v>
      </c>
      <c r="P517" t="s">
        <v>16344</v>
      </c>
      <c r="Q517" t="s">
        <v>91</v>
      </c>
      <c r="R517">
        <v>66</v>
      </c>
      <c r="S517">
        <v>-1</v>
      </c>
      <c r="T517" t="s">
        <v>273</v>
      </c>
      <c r="U517" s="1">
        <v>40756</v>
      </c>
      <c r="V517" t="s">
        <v>2950</v>
      </c>
      <c r="W517" t="s">
        <v>32</v>
      </c>
      <c r="X517" t="s">
        <v>49</v>
      </c>
      <c r="Y517" t="s">
        <v>32</v>
      </c>
      <c r="Z517" t="s">
        <v>32</v>
      </c>
      <c r="AA517" t="s">
        <v>69</v>
      </c>
      <c r="AB517" t="s">
        <v>852</v>
      </c>
      <c r="AC517" t="s">
        <v>71</v>
      </c>
      <c r="AD517" t="s">
        <v>168</v>
      </c>
      <c r="AE517" t="s">
        <v>54</v>
      </c>
    </row>
    <row r="518" spans="1:31" x14ac:dyDescent="0.2">
      <c r="A518">
        <v>23</v>
      </c>
      <c r="B518" t="s">
        <v>169</v>
      </c>
      <c r="C518" t="s">
        <v>155</v>
      </c>
      <c r="D518" t="s">
        <v>33</v>
      </c>
      <c r="E518" t="s">
        <v>34</v>
      </c>
      <c r="F518" t="s">
        <v>35</v>
      </c>
      <c r="G518" t="s">
        <v>16345</v>
      </c>
      <c r="H518" t="s">
        <v>16346</v>
      </c>
      <c r="I518" t="s">
        <v>16347</v>
      </c>
      <c r="J518" t="s">
        <v>16348</v>
      </c>
      <c r="K518" t="s">
        <v>16349</v>
      </c>
      <c r="L518" t="s">
        <v>16350</v>
      </c>
      <c r="M518" t="s">
        <v>16351</v>
      </c>
      <c r="N518" t="s">
        <v>16352</v>
      </c>
      <c r="O518" t="s">
        <v>16353</v>
      </c>
      <c r="P518" t="s">
        <v>16354</v>
      </c>
      <c r="Q518" t="s">
        <v>16355</v>
      </c>
      <c r="R518">
        <v>76</v>
      </c>
      <c r="S518">
        <v>20000</v>
      </c>
      <c r="T518" t="s">
        <v>76</v>
      </c>
      <c r="U518" s="1">
        <v>41090</v>
      </c>
      <c r="V518" t="s">
        <v>48</v>
      </c>
      <c r="W518" t="s">
        <v>217</v>
      </c>
      <c r="X518" t="s">
        <v>49</v>
      </c>
      <c r="Y518" t="s">
        <v>93</v>
      </c>
      <c r="Z518" t="s">
        <v>422</v>
      </c>
      <c r="AA518" t="s">
        <v>51</v>
      </c>
      <c r="AB518" t="s">
        <v>1909</v>
      </c>
      <c r="AC518" t="s">
        <v>71</v>
      </c>
      <c r="AD518" t="s">
        <v>1208</v>
      </c>
      <c r="AE518" t="s">
        <v>54</v>
      </c>
    </row>
    <row r="519" spans="1:31" x14ac:dyDescent="0.2">
      <c r="A519">
        <v>23</v>
      </c>
      <c r="B519" t="s">
        <v>32</v>
      </c>
      <c r="C519" t="s">
        <v>32</v>
      </c>
      <c r="D519" t="s">
        <v>33</v>
      </c>
      <c r="E519" t="s">
        <v>32</v>
      </c>
      <c r="F519" t="s">
        <v>35</v>
      </c>
      <c r="G519" t="s">
        <v>16356</v>
      </c>
      <c r="H519" t="s">
        <v>16357</v>
      </c>
      <c r="I519" t="s">
        <v>16358</v>
      </c>
      <c r="J519" t="s">
        <v>16359</v>
      </c>
      <c r="K519" t="s">
        <v>16360</v>
      </c>
      <c r="L519" t="s">
        <v>16361</v>
      </c>
      <c r="M519" t="s">
        <v>16362</v>
      </c>
      <c r="N519" t="s">
        <v>16363</v>
      </c>
      <c r="O519" t="s">
        <v>16364</v>
      </c>
      <c r="P519" t="s">
        <v>16365</v>
      </c>
      <c r="Q519" t="s">
        <v>75</v>
      </c>
      <c r="R519">
        <v>76</v>
      </c>
      <c r="S519">
        <v>20000</v>
      </c>
      <c r="T519" t="s">
        <v>273</v>
      </c>
      <c r="U519" s="1">
        <v>40889</v>
      </c>
      <c r="V519" t="s">
        <v>822</v>
      </c>
      <c r="W519" t="s">
        <v>78</v>
      </c>
      <c r="X519" t="s">
        <v>49</v>
      </c>
      <c r="Y519" t="s">
        <v>93</v>
      </c>
      <c r="Z519" t="s">
        <v>1041</v>
      </c>
      <c r="AA519" t="s">
        <v>51</v>
      </c>
      <c r="AB519" t="s">
        <v>1243</v>
      </c>
      <c r="AC519" t="s">
        <v>71</v>
      </c>
      <c r="AD519" t="s">
        <v>168</v>
      </c>
      <c r="AE519" t="s">
        <v>54</v>
      </c>
    </row>
    <row r="520" spans="1:31" x14ac:dyDescent="0.2">
      <c r="A520">
        <v>23</v>
      </c>
      <c r="B520" t="s">
        <v>96</v>
      </c>
      <c r="C520" t="s">
        <v>32</v>
      </c>
      <c r="D520" t="s">
        <v>33</v>
      </c>
      <c r="E520" t="s">
        <v>34</v>
      </c>
      <c r="F520" t="s">
        <v>368</v>
      </c>
      <c r="G520" t="s">
        <v>16476</v>
      </c>
      <c r="H520" t="s">
        <v>16477</v>
      </c>
      <c r="I520" t="s">
        <v>16478</v>
      </c>
      <c r="J520" t="s">
        <v>16479</v>
      </c>
      <c r="K520" t="s">
        <v>32</v>
      </c>
      <c r="L520" t="s">
        <v>16480</v>
      </c>
      <c r="M520" t="s">
        <v>4933</v>
      </c>
      <c r="N520" t="s">
        <v>16481</v>
      </c>
      <c r="O520" t="s">
        <v>32</v>
      </c>
      <c r="P520" t="s">
        <v>16482</v>
      </c>
      <c r="Q520" t="s">
        <v>108</v>
      </c>
      <c r="R520">
        <v>66</v>
      </c>
      <c r="S520">
        <v>-1</v>
      </c>
      <c r="T520" t="s">
        <v>273</v>
      </c>
      <c r="U520" s="1">
        <v>41089</v>
      </c>
      <c r="V520" t="s">
        <v>48</v>
      </c>
      <c r="W520" t="s">
        <v>217</v>
      </c>
      <c r="X520" t="s">
        <v>49</v>
      </c>
      <c r="Y520" t="s">
        <v>32</v>
      </c>
      <c r="Z520" t="s">
        <v>32</v>
      </c>
      <c r="AA520" t="s">
        <v>69</v>
      </c>
      <c r="AB520" t="s">
        <v>32</v>
      </c>
      <c r="AC520" t="s">
        <v>71</v>
      </c>
      <c r="AD520" t="s">
        <v>7922</v>
      </c>
      <c r="AE520" t="s">
        <v>54</v>
      </c>
    </row>
    <row r="521" spans="1:31" x14ac:dyDescent="0.2">
      <c r="A521">
        <v>23</v>
      </c>
      <c r="B521" t="s">
        <v>31</v>
      </c>
      <c r="C521" t="s">
        <v>113</v>
      </c>
      <c r="D521" t="s">
        <v>33</v>
      </c>
      <c r="E521" t="s">
        <v>32</v>
      </c>
      <c r="F521" t="s">
        <v>56</v>
      </c>
      <c r="G521" t="s">
        <v>16511</v>
      </c>
      <c r="H521" t="s">
        <v>16512</v>
      </c>
      <c r="I521" t="s">
        <v>32</v>
      </c>
      <c r="J521" t="s">
        <v>16513</v>
      </c>
      <c r="K521" t="s">
        <v>32</v>
      </c>
      <c r="L521" t="s">
        <v>16514</v>
      </c>
      <c r="M521" t="s">
        <v>32</v>
      </c>
      <c r="N521" t="s">
        <v>32</v>
      </c>
      <c r="O521" t="s">
        <v>16515</v>
      </c>
      <c r="P521" t="s">
        <v>32</v>
      </c>
      <c r="Q521" t="s">
        <v>108</v>
      </c>
      <c r="R521">
        <v>74</v>
      </c>
      <c r="S521">
        <v>-1</v>
      </c>
      <c r="T521" t="s">
        <v>273</v>
      </c>
      <c r="U521" s="1">
        <v>41079</v>
      </c>
      <c r="V521" t="s">
        <v>48</v>
      </c>
      <c r="W521" t="s">
        <v>217</v>
      </c>
      <c r="X521" t="s">
        <v>49</v>
      </c>
      <c r="Y521" t="s">
        <v>32</v>
      </c>
      <c r="Z521" t="s">
        <v>32</v>
      </c>
      <c r="AA521" t="s">
        <v>51</v>
      </c>
      <c r="AB521" t="s">
        <v>285</v>
      </c>
      <c r="AC521" t="s">
        <v>111</v>
      </c>
      <c r="AD521" t="s">
        <v>16516</v>
      </c>
      <c r="AE521" t="s">
        <v>54</v>
      </c>
    </row>
    <row r="522" spans="1:31" x14ac:dyDescent="0.2">
      <c r="A522">
        <v>23</v>
      </c>
      <c r="B522" t="s">
        <v>169</v>
      </c>
      <c r="C522" t="s">
        <v>155</v>
      </c>
      <c r="D522" t="s">
        <v>33</v>
      </c>
      <c r="E522" t="s">
        <v>170</v>
      </c>
      <c r="F522" t="s">
        <v>35</v>
      </c>
      <c r="G522" t="s">
        <v>16913</v>
      </c>
      <c r="H522" t="s">
        <v>16914</v>
      </c>
      <c r="I522" t="s">
        <v>16915</v>
      </c>
      <c r="J522" t="s">
        <v>16916</v>
      </c>
      <c r="K522" t="s">
        <v>16917</v>
      </c>
      <c r="L522" t="s">
        <v>16918</v>
      </c>
      <c r="M522" t="s">
        <v>16919</v>
      </c>
      <c r="N522" t="s">
        <v>16920</v>
      </c>
      <c r="O522" t="s">
        <v>32</v>
      </c>
      <c r="P522" t="s">
        <v>32</v>
      </c>
      <c r="Q522" t="s">
        <v>75</v>
      </c>
      <c r="R522">
        <v>63</v>
      </c>
      <c r="S522">
        <v>-1</v>
      </c>
      <c r="T522" t="s">
        <v>273</v>
      </c>
      <c r="U522" s="1">
        <v>41088</v>
      </c>
      <c r="V522" t="s">
        <v>48</v>
      </c>
      <c r="W522" t="s">
        <v>32</v>
      </c>
      <c r="X522" t="s">
        <v>49</v>
      </c>
      <c r="Y522" t="s">
        <v>93</v>
      </c>
      <c r="Z522" t="s">
        <v>561</v>
      </c>
      <c r="AA522" t="s">
        <v>69</v>
      </c>
      <c r="AB522" t="s">
        <v>1633</v>
      </c>
      <c r="AC522" t="s">
        <v>71</v>
      </c>
      <c r="AD522" t="s">
        <v>447</v>
      </c>
      <c r="AE522" t="s">
        <v>54</v>
      </c>
    </row>
    <row r="523" spans="1:31" x14ac:dyDescent="0.2">
      <c r="A523">
        <v>23</v>
      </c>
      <c r="B523" t="s">
        <v>112</v>
      </c>
      <c r="C523" t="s">
        <v>155</v>
      </c>
      <c r="D523" t="s">
        <v>33</v>
      </c>
      <c r="E523" t="s">
        <v>34</v>
      </c>
      <c r="F523" t="s">
        <v>56</v>
      </c>
      <c r="G523" t="s">
        <v>17082</v>
      </c>
      <c r="H523" t="s">
        <v>17083</v>
      </c>
      <c r="I523" t="s">
        <v>17084</v>
      </c>
      <c r="J523" t="s">
        <v>32</v>
      </c>
      <c r="K523" t="s">
        <v>17085</v>
      </c>
      <c r="L523" t="s">
        <v>17086</v>
      </c>
      <c r="M523" t="s">
        <v>17087</v>
      </c>
      <c r="N523" t="s">
        <v>17088</v>
      </c>
      <c r="O523" t="s">
        <v>17089</v>
      </c>
      <c r="P523" t="s">
        <v>17090</v>
      </c>
      <c r="Q523" t="s">
        <v>32</v>
      </c>
      <c r="R523">
        <v>65</v>
      </c>
      <c r="S523">
        <v>-1</v>
      </c>
      <c r="T523" t="s">
        <v>47</v>
      </c>
      <c r="U523" s="1">
        <v>41089</v>
      </c>
      <c r="V523" t="s">
        <v>164</v>
      </c>
      <c r="W523" t="s">
        <v>32</v>
      </c>
      <c r="X523" t="s">
        <v>49</v>
      </c>
      <c r="Y523" t="s">
        <v>93</v>
      </c>
      <c r="Z523" t="s">
        <v>32</v>
      </c>
      <c r="AA523" t="s">
        <v>69</v>
      </c>
      <c r="AB523" t="s">
        <v>32</v>
      </c>
      <c r="AC523" t="s">
        <v>71</v>
      </c>
      <c r="AD523" t="s">
        <v>2149</v>
      </c>
      <c r="AE523" t="s">
        <v>54</v>
      </c>
    </row>
    <row r="524" spans="1:31" x14ac:dyDescent="0.2">
      <c r="A524">
        <v>23</v>
      </c>
      <c r="B524" t="s">
        <v>55</v>
      </c>
      <c r="C524" t="s">
        <v>155</v>
      </c>
      <c r="D524" t="s">
        <v>33</v>
      </c>
      <c r="E524" t="s">
        <v>34</v>
      </c>
      <c r="F524" t="s">
        <v>56</v>
      </c>
      <c r="G524" t="s">
        <v>17832</v>
      </c>
      <c r="H524" t="s">
        <v>17833</v>
      </c>
      <c r="I524" t="s">
        <v>17834</v>
      </c>
      <c r="J524" t="s">
        <v>17835</v>
      </c>
      <c r="K524" t="s">
        <v>17836</v>
      </c>
      <c r="L524" t="s">
        <v>17837</v>
      </c>
      <c r="M524" t="s">
        <v>17838</v>
      </c>
      <c r="N524" t="s">
        <v>17839</v>
      </c>
      <c r="O524" t="s">
        <v>17840</v>
      </c>
      <c r="P524" t="s">
        <v>17841</v>
      </c>
      <c r="Q524" t="s">
        <v>75</v>
      </c>
      <c r="R524">
        <v>68</v>
      </c>
      <c r="S524">
        <v>-1</v>
      </c>
      <c r="T524" t="s">
        <v>163</v>
      </c>
      <c r="U524" s="1">
        <v>41090</v>
      </c>
      <c r="V524" t="s">
        <v>260</v>
      </c>
      <c r="W524" t="s">
        <v>32</v>
      </c>
      <c r="X524" t="s">
        <v>49</v>
      </c>
      <c r="Y524" t="s">
        <v>435</v>
      </c>
      <c r="Z524" t="s">
        <v>1041</v>
      </c>
      <c r="AA524" t="s">
        <v>69</v>
      </c>
      <c r="AB524" t="s">
        <v>1243</v>
      </c>
      <c r="AC524" t="s">
        <v>71</v>
      </c>
      <c r="AD524" t="s">
        <v>3096</v>
      </c>
      <c r="AE524" t="s">
        <v>54</v>
      </c>
    </row>
    <row r="525" spans="1:31" x14ac:dyDescent="0.2">
      <c r="A525">
        <v>23</v>
      </c>
      <c r="B525" t="s">
        <v>55</v>
      </c>
      <c r="C525" t="s">
        <v>32</v>
      </c>
      <c r="D525" t="s">
        <v>182</v>
      </c>
      <c r="E525" t="s">
        <v>34</v>
      </c>
      <c r="F525" t="s">
        <v>35</v>
      </c>
      <c r="G525" t="s">
        <v>18391</v>
      </c>
      <c r="H525" t="s">
        <v>18392</v>
      </c>
      <c r="I525" t="s">
        <v>18393</v>
      </c>
      <c r="J525" t="s">
        <v>18394</v>
      </c>
      <c r="K525" t="s">
        <v>18395</v>
      </c>
      <c r="L525" t="s">
        <v>18396</v>
      </c>
      <c r="M525" t="s">
        <v>18397</v>
      </c>
      <c r="N525" t="s">
        <v>18398</v>
      </c>
      <c r="O525" t="s">
        <v>18399</v>
      </c>
      <c r="P525" t="s">
        <v>18400</v>
      </c>
      <c r="Q525" t="s">
        <v>321</v>
      </c>
      <c r="R525">
        <v>69</v>
      </c>
      <c r="S525">
        <v>-1</v>
      </c>
      <c r="T525" t="s">
        <v>91</v>
      </c>
      <c r="U525" s="1">
        <v>41030</v>
      </c>
      <c r="V525" t="s">
        <v>260</v>
      </c>
      <c r="W525" t="s">
        <v>217</v>
      </c>
      <c r="X525" t="s">
        <v>49</v>
      </c>
      <c r="Y525" t="s">
        <v>435</v>
      </c>
      <c r="Z525" t="s">
        <v>298</v>
      </c>
      <c r="AA525" t="s">
        <v>51</v>
      </c>
      <c r="AB525" t="s">
        <v>167</v>
      </c>
      <c r="AC525" t="s">
        <v>71</v>
      </c>
      <c r="AD525" t="s">
        <v>332</v>
      </c>
      <c r="AE525" t="s">
        <v>54</v>
      </c>
    </row>
    <row r="526" spans="1:31" x14ac:dyDescent="0.2">
      <c r="A526">
        <v>23</v>
      </c>
      <c r="B526" t="s">
        <v>112</v>
      </c>
      <c r="C526" t="s">
        <v>155</v>
      </c>
      <c r="D526" t="s">
        <v>33</v>
      </c>
      <c r="E526" t="s">
        <v>34</v>
      </c>
      <c r="F526" t="s">
        <v>35</v>
      </c>
      <c r="G526" t="s">
        <v>18592</v>
      </c>
      <c r="H526" t="s">
        <v>18593</v>
      </c>
      <c r="I526" t="s">
        <v>18594</v>
      </c>
      <c r="J526" t="s">
        <v>18595</v>
      </c>
      <c r="K526" t="s">
        <v>18596</v>
      </c>
      <c r="L526" t="s">
        <v>18597</v>
      </c>
      <c r="M526" t="s">
        <v>18598</v>
      </c>
      <c r="N526" t="s">
        <v>18599</v>
      </c>
      <c r="O526" t="s">
        <v>18600</v>
      </c>
      <c r="P526" t="s">
        <v>18601</v>
      </c>
      <c r="Q526" t="s">
        <v>321</v>
      </c>
      <c r="R526">
        <v>69</v>
      </c>
      <c r="S526">
        <v>20000</v>
      </c>
      <c r="T526" t="s">
        <v>136</v>
      </c>
      <c r="U526" s="1">
        <v>41090</v>
      </c>
      <c r="V526" t="s">
        <v>1812</v>
      </c>
      <c r="W526" t="s">
        <v>32</v>
      </c>
      <c r="X526" t="s">
        <v>49</v>
      </c>
      <c r="Y526" t="s">
        <v>93</v>
      </c>
      <c r="Z526" t="s">
        <v>109</v>
      </c>
      <c r="AA526" t="s">
        <v>51</v>
      </c>
      <c r="AB526" t="s">
        <v>618</v>
      </c>
      <c r="AC526" t="s">
        <v>71</v>
      </c>
      <c r="AD526" t="s">
        <v>1206</v>
      </c>
      <c r="AE526" t="s">
        <v>54</v>
      </c>
    </row>
    <row r="527" spans="1:31" x14ac:dyDescent="0.2">
      <c r="A527">
        <v>23</v>
      </c>
      <c r="B527" t="s">
        <v>32</v>
      </c>
      <c r="C527" t="s">
        <v>155</v>
      </c>
      <c r="D527" t="s">
        <v>33</v>
      </c>
      <c r="E527" t="s">
        <v>34</v>
      </c>
      <c r="F527" t="s">
        <v>56</v>
      </c>
      <c r="G527" t="s">
        <v>19066</v>
      </c>
      <c r="H527" t="s">
        <v>19067</v>
      </c>
      <c r="I527" t="s">
        <v>19068</v>
      </c>
      <c r="J527" t="s">
        <v>19069</v>
      </c>
      <c r="K527" t="s">
        <v>19070</v>
      </c>
      <c r="L527" t="s">
        <v>19071</v>
      </c>
      <c r="M527" t="s">
        <v>19072</v>
      </c>
      <c r="N527" t="s">
        <v>19073</v>
      </c>
      <c r="O527" t="s">
        <v>19074</v>
      </c>
      <c r="P527" t="s">
        <v>19075</v>
      </c>
      <c r="Q527" t="s">
        <v>75</v>
      </c>
      <c r="R527">
        <v>67</v>
      </c>
      <c r="S527">
        <v>-1</v>
      </c>
      <c r="T527" t="s">
        <v>32</v>
      </c>
      <c r="U527" s="1">
        <v>41089</v>
      </c>
      <c r="V527" t="s">
        <v>164</v>
      </c>
      <c r="W527" t="s">
        <v>92</v>
      </c>
      <c r="X527" t="s">
        <v>398</v>
      </c>
      <c r="Y527" t="s">
        <v>150</v>
      </c>
      <c r="Z527" t="s">
        <v>80</v>
      </c>
      <c r="AA527" t="s">
        <v>69</v>
      </c>
      <c r="AB527" t="s">
        <v>1633</v>
      </c>
      <c r="AC527" t="s">
        <v>248</v>
      </c>
      <c r="AD527" t="s">
        <v>19076</v>
      </c>
      <c r="AE527" t="s">
        <v>54</v>
      </c>
    </row>
    <row r="528" spans="1:31" x14ac:dyDescent="0.2">
      <c r="A528">
        <v>23</v>
      </c>
      <c r="B528" t="s">
        <v>400</v>
      </c>
      <c r="C528" t="s">
        <v>97</v>
      </c>
      <c r="D528" t="s">
        <v>98</v>
      </c>
      <c r="E528" t="s">
        <v>170</v>
      </c>
      <c r="F528" t="s">
        <v>35</v>
      </c>
      <c r="G528" t="s">
        <v>32</v>
      </c>
      <c r="H528" t="s">
        <v>32</v>
      </c>
      <c r="I528" t="s">
        <v>32</v>
      </c>
      <c r="J528" t="s">
        <v>32</v>
      </c>
      <c r="K528" t="s">
        <v>32</v>
      </c>
      <c r="L528" t="s">
        <v>19527</v>
      </c>
      <c r="M528" t="s">
        <v>32</v>
      </c>
      <c r="N528" t="s">
        <v>32</v>
      </c>
      <c r="O528" t="s">
        <v>32</v>
      </c>
      <c r="P528" t="s">
        <v>19528</v>
      </c>
      <c r="Q528" t="s">
        <v>19529</v>
      </c>
      <c r="R528">
        <v>66</v>
      </c>
      <c r="S528">
        <v>-1</v>
      </c>
      <c r="T528" t="s">
        <v>203</v>
      </c>
      <c r="U528" s="1">
        <v>41090</v>
      </c>
      <c r="V528" t="s">
        <v>48</v>
      </c>
      <c r="W528" t="s">
        <v>32</v>
      </c>
      <c r="X528" t="s">
        <v>244</v>
      </c>
      <c r="Y528" t="s">
        <v>245</v>
      </c>
      <c r="Z528" t="s">
        <v>1505</v>
      </c>
      <c r="AA528" t="s">
        <v>51</v>
      </c>
      <c r="AB528" t="s">
        <v>1909</v>
      </c>
      <c r="AC528" t="s">
        <v>220</v>
      </c>
      <c r="AD528" t="s">
        <v>95</v>
      </c>
      <c r="AE528" t="s">
        <v>54</v>
      </c>
    </row>
    <row r="529" spans="1:31" x14ac:dyDescent="0.2">
      <c r="A529">
        <v>23</v>
      </c>
      <c r="B529" t="s">
        <v>400</v>
      </c>
      <c r="C529" t="s">
        <v>155</v>
      </c>
      <c r="D529" t="s">
        <v>33</v>
      </c>
      <c r="E529" t="s">
        <v>170</v>
      </c>
      <c r="F529" t="s">
        <v>56</v>
      </c>
      <c r="G529" t="s">
        <v>19578</v>
      </c>
      <c r="H529" t="s">
        <v>19579</v>
      </c>
      <c r="I529" t="s">
        <v>19580</v>
      </c>
      <c r="J529" t="s">
        <v>19581</v>
      </c>
      <c r="K529" t="s">
        <v>19582</v>
      </c>
      <c r="L529" t="s">
        <v>19583</v>
      </c>
      <c r="M529" t="s">
        <v>19584</v>
      </c>
      <c r="N529" t="s">
        <v>19585</v>
      </c>
      <c r="O529" t="s">
        <v>19586</v>
      </c>
      <c r="P529" t="s">
        <v>19587</v>
      </c>
      <c r="Q529" t="s">
        <v>75</v>
      </c>
      <c r="R529">
        <v>72</v>
      </c>
      <c r="S529">
        <v>-1</v>
      </c>
      <c r="T529" t="s">
        <v>331</v>
      </c>
      <c r="U529" s="1">
        <v>41089</v>
      </c>
      <c r="V529" t="s">
        <v>48</v>
      </c>
      <c r="W529" t="s">
        <v>92</v>
      </c>
      <c r="X529" t="s">
        <v>49</v>
      </c>
      <c r="Y529" t="s">
        <v>93</v>
      </c>
      <c r="Z529" t="s">
        <v>205</v>
      </c>
      <c r="AA529" t="s">
        <v>51</v>
      </c>
      <c r="AB529" t="s">
        <v>70</v>
      </c>
      <c r="AC529" t="s">
        <v>248</v>
      </c>
      <c r="AD529" t="s">
        <v>95</v>
      </c>
      <c r="AE529" t="s">
        <v>54</v>
      </c>
    </row>
    <row r="530" spans="1:31" x14ac:dyDescent="0.2">
      <c r="A530">
        <v>23</v>
      </c>
      <c r="B530" t="s">
        <v>2255</v>
      </c>
      <c r="C530" t="s">
        <v>16991</v>
      </c>
      <c r="D530" t="s">
        <v>182</v>
      </c>
      <c r="E530" t="s">
        <v>34</v>
      </c>
      <c r="F530" t="s">
        <v>56</v>
      </c>
      <c r="G530" t="s">
        <v>19670</v>
      </c>
      <c r="H530" t="s">
        <v>19671</v>
      </c>
      <c r="I530" t="s">
        <v>19672</v>
      </c>
      <c r="J530" t="s">
        <v>19673</v>
      </c>
      <c r="K530" t="s">
        <v>19674</v>
      </c>
      <c r="L530" t="s">
        <v>19675</v>
      </c>
      <c r="M530" t="s">
        <v>32</v>
      </c>
      <c r="N530" t="s">
        <v>19676</v>
      </c>
      <c r="O530" t="s">
        <v>19677</v>
      </c>
      <c r="P530" t="s">
        <v>19678</v>
      </c>
      <c r="Q530" t="s">
        <v>75</v>
      </c>
      <c r="R530">
        <v>70</v>
      </c>
      <c r="S530">
        <v>-1</v>
      </c>
      <c r="T530" t="s">
        <v>631</v>
      </c>
      <c r="U530" s="1">
        <v>41089</v>
      </c>
      <c r="V530" t="s">
        <v>260</v>
      </c>
      <c r="W530" t="s">
        <v>92</v>
      </c>
      <c r="X530" t="s">
        <v>49</v>
      </c>
      <c r="Y530" t="s">
        <v>435</v>
      </c>
      <c r="Z530" t="s">
        <v>2445</v>
      </c>
      <c r="AA530" t="s">
        <v>51</v>
      </c>
      <c r="AB530" t="s">
        <v>379</v>
      </c>
      <c r="AC530" t="s">
        <v>71</v>
      </c>
      <c r="AD530" t="s">
        <v>168</v>
      </c>
      <c r="AE530" t="s">
        <v>54</v>
      </c>
    </row>
    <row r="531" spans="1:31" x14ac:dyDescent="0.2">
      <c r="A531">
        <v>23</v>
      </c>
      <c r="B531" t="s">
        <v>55</v>
      </c>
      <c r="C531" t="s">
        <v>97</v>
      </c>
      <c r="D531" t="s">
        <v>182</v>
      </c>
      <c r="E531" t="s">
        <v>34</v>
      </c>
      <c r="F531" t="s">
        <v>1394</v>
      </c>
      <c r="G531" t="s">
        <v>19788</v>
      </c>
      <c r="H531" t="s">
        <v>19789</v>
      </c>
      <c r="I531" t="s">
        <v>19790</v>
      </c>
      <c r="J531" t="s">
        <v>19791</v>
      </c>
      <c r="K531" t="s">
        <v>19792</v>
      </c>
      <c r="L531" t="s">
        <v>19793</v>
      </c>
      <c r="M531" t="s">
        <v>19794</v>
      </c>
      <c r="N531" t="s">
        <v>19795</v>
      </c>
      <c r="O531" t="s">
        <v>19796</v>
      </c>
      <c r="P531" t="s">
        <v>19797</v>
      </c>
      <c r="Q531" t="s">
        <v>75</v>
      </c>
      <c r="R531">
        <v>74</v>
      </c>
      <c r="S531">
        <v>-1</v>
      </c>
      <c r="T531" t="s">
        <v>91</v>
      </c>
      <c r="U531" s="1">
        <v>41090</v>
      </c>
      <c r="V531" t="s">
        <v>739</v>
      </c>
      <c r="W531" t="s">
        <v>217</v>
      </c>
      <c r="X531" t="s">
        <v>49</v>
      </c>
      <c r="Y531" t="s">
        <v>79</v>
      </c>
      <c r="Z531" t="s">
        <v>1430</v>
      </c>
      <c r="AA531" t="s">
        <v>51</v>
      </c>
      <c r="AB531" t="s">
        <v>379</v>
      </c>
      <c r="AC531" t="s">
        <v>71</v>
      </c>
      <c r="AD531" t="s">
        <v>19798</v>
      </c>
      <c r="AE531" t="s">
        <v>54</v>
      </c>
    </row>
    <row r="532" spans="1:31" x14ac:dyDescent="0.2">
      <c r="A532">
        <v>23</v>
      </c>
      <c r="B532" t="s">
        <v>96</v>
      </c>
      <c r="C532" t="s">
        <v>155</v>
      </c>
      <c r="D532" t="s">
        <v>182</v>
      </c>
      <c r="E532" t="s">
        <v>34</v>
      </c>
      <c r="F532" t="s">
        <v>35</v>
      </c>
      <c r="G532" t="s">
        <v>20122</v>
      </c>
      <c r="H532" t="s">
        <v>20123</v>
      </c>
      <c r="I532" t="s">
        <v>20124</v>
      </c>
      <c r="J532" t="s">
        <v>20125</v>
      </c>
      <c r="K532" t="s">
        <v>20126</v>
      </c>
      <c r="L532" t="s">
        <v>20127</v>
      </c>
      <c r="M532" t="s">
        <v>20128</v>
      </c>
      <c r="N532" t="s">
        <v>20129</v>
      </c>
      <c r="O532" t="s">
        <v>20130</v>
      </c>
      <c r="P532" t="s">
        <v>20131</v>
      </c>
      <c r="Q532" t="s">
        <v>67</v>
      </c>
      <c r="R532">
        <v>64</v>
      </c>
      <c r="S532">
        <v>-1</v>
      </c>
      <c r="T532" t="s">
        <v>68</v>
      </c>
      <c r="U532" s="1">
        <v>41090</v>
      </c>
      <c r="V532" t="s">
        <v>164</v>
      </c>
      <c r="W532" t="s">
        <v>32</v>
      </c>
      <c r="X532" t="s">
        <v>49</v>
      </c>
      <c r="Y532" t="s">
        <v>32</v>
      </c>
      <c r="Z532" t="s">
        <v>205</v>
      </c>
      <c r="AA532" t="s">
        <v>69</v>
      </c>
      <c r="AB532" t="s">
        <v>263</v>
      </c>
      <c r="AC532" t="s">
        <v>71</v>
      </c>
      <c r="AD532" t="s">
        <v>332</v>
      </c>
      <c r="AE532" t="s">
        <v>54</v>
      </c>
    </row>
    <row r="533" spans="1:31" x14ac:dyDescent="0.2">
      <c r="A533">
        <v>23</v>
      </c>
      <c r="B533" t="s">
        <v>620</v>
      </c>
      <c r="C533" t="s">
        <v>287</v>
      </c>
      <c r="D533" t="s">
        <v>33</v>
      </c>
      <c r="E533" t="s">
        <v>34</v>
      </c>
      <c r="F533" t="s">
        <v>773</v>
      </c>
      <c r="G533" t="s">
        <v>20174</v>
      </c>
      <c r="H533" t="s">
        <v>20175</v>
      </c>
      <c r="I533" t="s">
        <v>20176</v>
      </c>
      <c r="J533" t="s">
        <v>20177</v>
      </c>
      <c r="K533" t="s">
        <v>20178</v>
      </c>
      <c r="L533" t="s">
        <v>20179</v>
      </c>
      <c r="M533" t="s">
        <v>20180</v>
      </c>
      <c r="N533" t="s">
        <v>20181</v>
      </c>
      <c r="O533" t="s">
        <v>20182</v>
      </c>
      <c r="P533" t="s">
        <v>20183</v>
      </c>
      <c r="Q533" t="s">
        <v>924</v>
      </c>
      <c r="R533">
        <v>67</v>
      </c>
      <c r="S533">
        <v>20000</v>
      </c>
      <c r="T533" t="s">
        <v>560</v>
      </c>
      <c r="U533" s="1">
        <v>41090</v>
      </c>
      <c r="V533" t="s">
        <v>2224</v>
      </c>
      <c r="W533" t="s">
        <v>32</v>
      </c>
      <c r="X533" t="s">
        <v>398</v>
      </c>
      <c r="Y533" t="s">
        <v>192</v>
      </c>
      <c r="Z533" t="s">
        <v>322</v>
      </c>
      <c r="AA533" t="s">
        <v>69</v>
      </c>
      <c r="AB533" t="s">
        <v>690</v>
      </c>
      <c r="AC533" t="s">
        <v>71</v>
      </c>
      <c r="AD533" t="s">
        <v>168</v>
      </c>
      <c r="AE533" t="s">
        <v>54</v>
      </c>
    </row>
    <row r="534" spans="1:31" x14ac:dyDescent="0.2">
      <c r="A534">
        <v>23</v>
      </c>
      <c r="B534" t="s">
        <v>112</v>
      </c>
      <c r="C534" t="s">
        <v>155</v>
      </c>
      <c r="D534" t="s">
        <v>182</v>
      </c>
      <c r="E534" t="s">
        <v>34</v>
      </c>
      <c r="F534" t="s">
        <v>368</v>
      </c>
      <c r="G534" t="s">
        <v>20194</v>
      </c>
      <c r="H534" t="s">
        <v>20195</v>
      </c>
      <c r="I534" t="s">
        <v>20196</v>
      </c>
      <c r="J534" t="s">
        <v>20197</v>
      </c>
      <c r="K534" t="s">
        <v>20198</v>
      </c>
      <c r="L534" t="s">
        <v>20199</v>
      </c>
      <c r="M534" t="s">
        <v>20200</v>
      </c>
      <c r="N534" t="s">
        <v>20201</v>
      </c>
      <c r="O534" t="s">
        <v>20202</v>
      </c>
      <c r="P534" t="s">
        <v>20203</v>
      </c>
      <c r="Q534" t="s">
        <v>108</v>
      </c>
      <c r="R534">
        <v>66</v>
      </c>
      <c r="S534">
        <v>-1</v>
      </c>
      <c r="T534" t="s">
        <v>273</v>
      </c>
      <c r="U534" s="1">
        <v>41077</v>
      </c>
      <c r="V534" t="s">
        <v>799</v>
      </c>
      <c r="W534" t="s">
        <v>32</v>
      </c>
      <c r="X534" t="s">
        <v>49</v>
      </c>
      <c r="Y534" t="s">
        <v>93</v>
      </c>
      <c r="Z534" t="s">
        <v>1505</v>
      </c>
      <c r="AA534" t="s">
        <v>51</v>
      </c>
      <c r="AB534" t="s">
        <v>81</v>
      </c>
      <c r="AC534" t="s">
        <v>71</v>
      </c>
      <c r="AD534" t="s">
        <v>20204</v>
      </c>
      <c r="AE534" t="s">
        <v>54</v>
      </c>
    </row>
    <row r="535" spans="1:31" x14ac:dyDescent="0.2">
      <c r="A535">
        <v>23</v>
      </c>
      <c r="B535" t="s">
        <v>55</v>
      </c>
      <c r="C535" t="s">
        <v>155</v>
      </c>
      <c r="D535" t="s">
        <v>33</v>
      </c>
      <c r="E535" t="s">
        <v>34</v>
      </c>
      <c r="F535" t="s">
        <v>56</v>
      </c>
      <c r="G535" t="s">
        <v>20729</v>
      </c>
      <c r="H535" t="s">
        <v>20730</v>
      </c>
      <c r="I535" t="s">
        <v>20731</v>
      </c>
      <c r="J535" t="s">
        <v>20732</v>
      </c>
      <c r="K535" t="s">
        <v>20733</v>
      </c>
      <c r="L535" t="s">
        <v>20734</v>
      </c>
      <c r="M535" t="s">
        <v>20735</v>
      </c>
      <c r="N535" t="s">
        <v>20736</v>
      </c>
      <c r="O535" t="s">
        <v>32</v>
      </c>
      <c r="P535" t="s">
        <v>20737</v>
      </c>
      <c r="Q535" t="s">
        <v>75</v>
      </c>
      <c r="R535">
        <v>68</v>
      </c>
      <c r="S535">
        <v>-1</v>
      </c>
      <c r="T535" t="s">
        <v>91</v>
      </c>
      <c r="U535" s="1">
        <v>41087</v>
      </c>
      <c r="V535" t="s">
        <v>48</v>
      </c>
      <c r="W535" t="s">
        <v>92</v>
      </c>
      <c r="X535" t="s">
        <v>244</v>
      </c>
      <c r="Y535" t="s">
        <v>435</v>
      </c>
      <c r="Z535" t="s">
        <v>422</v>
      </c>
      <c r="AA535" t="s">
        <v>51</v>
      </c>
      <c r="AB535" t="s">
        <v>1633</v>
      </c>
      <c r="AC535" t="s">
        <v>71</v>
      </c>
      <c r="AD535" t="s">
        <v>137</v>
      </c>
      <c r="AE535" t="s">
        <v>54</v>
      </c>
    </row>
    <row r="536" spans="1:31" x14ac:dyDescent="0.2">
      <c r="A536">
        <v>23</v>
      </c>
      <c r="B536" t="s">
        <v>577</v>
      </c>
      <c r="C536" t="s">
        <v>83</v>
      </c>
      <c r="D536" t="s">
        <v>33</v>
      </c>
      <c r="E536" t="s">
        <v>170</v>
      </c>
      <c r="F536" t="s">
        <v>35</v>
      </c>
      <c r="G536" t="s">
        <v>21114</v>
      </c>
      <c r="H536" t="s">
        <v>21115</v>
      </c>
      <c r="I536" t="s">
        <v>21116</v>
      </c>
      <c r="J536" t="s">
        <v>21117</v>
      </c>
      <c r="K536" t="s">
        <v>32</v>
      </c>
      <c r="L536" t="s">
        <v>21118</v>
      </c>
      <c r="M536" t="s">
        <v>21119</v>
      </c>
      <c r="N536" t="s">
        <v>21120</v>
      </c>
      <c r="O536" t="s">
        <v>32</v>
      </c>
      <c r="P536" t="s">
        <v>21121</v>
      </c>
      <c r="Q536" t="s">
        <v>75</v>
      </c>
      <c r="R536">
        <v>68</v>
      </c>
      <c r="S536">
        <v>20000</v>
      </c>
      <c r="T536" t="s">
        <v>273</v>
      </c>
      <c r="U536" s="1">
        <v>41089</v>
      </c>
      <c r="V536" t="s">
        <v>260</v>
      </c>
      <c r="W536" t="s">
        <v>217</v>
      </c>
      <c r="X536" t="s">
        <v>398</v>
      </c>
      <c r="Y536" t="s">
        <v>93</v>
      </c>
      <c r="Z536" t="s">
        <v>32</v>
      </c>
      <c r="AA536" t="s">
        <v>69</v>
      </c>
      <c r="AB536" t="s">
        <v>94</v>
      </c>
      <c r="AC536" t="s">
        <v>111</v>
      </c>
      <c r="AD536" t="s">
        <v>21122</v>
      </c>
      <c r="AE536" t="s">
        <v>54</v>
      </c>
    </row>
    <row r="537" spans="1:31" x14ac:dyDescent="0.2">
      <c r="A537">
        <v>23</v>
      </c>
      <c r="B537" t="s">
        <v>169</v>
      </c>
      <c r="C537" t="s">
        <v>32</v>
      </c>
      <c r="D537" t="s">
        <v>33</v>
      </c>
      <c r="E537" t="s">
        <v>34</v>
      </c>
      <c r="F537" t="s">
        <v>56</v>
      </c>
      <c r="G537" t="s">
        <v>21399</v>
      </c>
      <c r="H537" t="s">
        <v>21400</v>
      </c>
      <c r="I537" t="s">
        <v>21401</v>
      </c>
      <c r="J537" t="s">
        <v>21402</v>
      </c>
      <c r="K537" t="s">
        <v>21403</v>
      </c>
      <c r="L537" t="s">
        <v>21404</v>
      </c>
      <c r="M537" t="s">
        <v>21405</v>
      </c>
      <c r="N537" t="s">
        <v>21406</v>
      </c>
      <c r="O537" t="s">
        <v>21407</v>
      </c>
      <c r="P537" t="s">
        <v>21408</v>
      </c>
      <c r="Q537" t="s">
        <v>75</v>
      </c>
      <c r="R537">
        <v>73</v>
      </c>
      <c r="S537">
        <v>-1</v>
      </c>
      <c r="T537" t="s">
        <v>203</v>
      </c>
      <c r="U537" s="1">
        <v>41089</v>
      </c>
      <c r="V537" t="s">
        <v>48</v>
      </c>
      <c r="W537" t="s">
        <v>32</v>
      </c>
      <c r="X537" t="s">
        <v>49</v>
      </c>
      <c r="Y537" t="s">
        <v>32</v>
      </c>
      <c r="Z537" t="s">
        <v>32</v>
      </c>
      <c r="AA537" t="s">
        <v>51</v>
      </c>
      <c r="AB537" t="s">
        <v>32</v>
      </c>
      <c r="AC537" t="s">
        <v>71</v>
      </c>
      <c r="AD537" t="s">
        <v>95</v>
      </c>
      <c r="AE537" t="s">
        <v>54</v>
      </c>
    </row>
    <row r="538" spans="1:31" x14ac:dyDescent="0.2">
      <c r="A538">
        <v>23</v>
      </c>
      <c r="B538" t="s">
        <v>112</v>
      </c>
      <c r="C538" t="s">
        <v>32</v>
      </c>
      <c r="D538" t="s">
        <v>32</v>
      </c>
      <c r="E538" t="s">
        <v>34</v>
      </c>
      <c r="F538" t="s">
        <v>32</v>
      </c>
      <c r="G538" t="s">
        <v>21534</v>
      </c>
      <c r="H538" t="s">
        <v>21535</v>
      </c>
      <c r="I538" t="s">
        <v>21536</v>
      </c>
      <c r="J538" t="s">
        <v>21537</v>
      </c>
      <c r="K538" t="s">
        <v>21538</v>
      </c>
      <c r="L538" t="s">
        <v>21539</v>
      </c>
      <c r="M538" t="s">
        <v>32</v>
      </c>
      <c r="N538" t="s">
        <v>21540</v>
      </c>
      <c r="O538" t="s">
        <v>32</v>
      </c>
      <c r="P538" t="s">
        <v>21541</v>
      </c>
      <c r="Q538" t="s">
        <v>954</v>
      </c>
      <c r="R538">
        <v>68</v>
      </c>
      <c r="S538">
        <v>-1</v>
      </c>
      <c r="T538" t="s">
        <v>32</v>
      </c>
      <c r="U538" s="1">
        <v>41089</v>
      </c>
      <c r="V538" t="s">
        <v>48</v>
      </c>
      <c r="W538" t="s">
        <v>32</v>
      </c>
      <c r="X538" t="s">
        <v>49</v>
      </c>
      <c r="Y538" t="s">
        <v>32</v>
      </c>
      <c r="Z538" t="s">
        <v>32</v>
      </c>
      <c r="AA538" t="s">
        <v>69</v>
      </c>
      <c r="AB538" t="s">
        <v>32</v>
      </c>
      <c r="AC538" t="s">
        <v>32</v>
      </c>
      <c r="AD538" t="s">
        <v>95</v>
      </c>
      <c r="AE538" t="s">
        <v>54</v>
      </c>
    </row>
    <row r="539" spans="1:31" x14ac:dyDescent="0.2">
      <c r="A539">
        <v>23</v>
      </c>
      <c r="B539" t="s">
        <v>55</v>
      </c>
      <c r="C539" t="s">
        <v>16991</v>
      </c>
      <c r="D539" t="s">
        <v>98</v>
      </c>
      <c r="E539" t="s">
        <v>98</v>
      </c>
      <c r="F539" t="s">
        <v>56</v>
      </c>
      <c r="G539" t="s">
        <v>32</v>
      </c>
      <c r="H539" t="s">
        <v>32</v>
      </c>
      <c r="I539" t="s">
        <v>32</v>
      </c>
      <c r="J539" t="s">
        <v>32</v>
      </c>
      <c r="K539" t="s">
        <v>32</v>
      </c>
      <c r="L539" t="s">
        <v>32</v>
      </c>
      <c r="M539" t="s">
        <v>32</v>
      </c>
      <c r="N539" t="s">
        <v>32</v>
      </c>
      <c r="O539" t="s">
        <v>32</v>
      </c>
      <c r="P539" t="s">
        <v>32</v>
      </c>
      <c r="Q539" t="s">
        <v>321</v>
      </c>
      <c r="R539">
        <v>72</v>
      </c>
      <c r="S539">
        <v>1000000</v>
      </c>
      <c r="T539" t="s">
        <v>47</v>
      </c>
      <c r="U539" s="1">
        <v>41080</v>
      </c>
      <c r="V539" t="s">
        <v>48</v>
      </c>
      <c r="W539" t="s">
        <v>1207</v>
      </c>
      <c r="X539" t="s">
        <v>49</v>
      </c>
      <c r="Y539" t="s">
        <v>261</v>
      </c>
      <c r="Z539" t="s">
        <v>1726</v>
      </c>
      <c r="AA539" t="s">
        <v>51</v>
      </c>
      <c r="AB539" t="s">
        <v>618</v>
      </c>
      <c r="AC539" t="s">
        <v>248</v>
      </c>
      <c r="AD539" t="s">
        <v>21659</v>
      </c>
      <c r="AE539" t="s">
        <v>54</v>
      </c>
    </row>
    <row r="540" spans="1:31" x14ac:dyDescent="0.2">
      <c r="A540">
        <v>23</v>
      </c>
      <c r="B540" t="s">
        <v>154</v>
      </c>
      <c r="C540" t="s">
        <v>155</v>
      </c>
      <c r="D540" t="s">
        <v>98</v>
      </c>
      <c r="E540" t="s">
        <v>32</v>
      </c>
      <c r="F540" t="s">
        <v>56</v>
      </c>
      <c r="G540" t="s">
        <v>21660</v>
      </c>
      <c r="H540" t="s">
        <v>21661</v>
      </c>
      <c r="I540" t="s">
        <v>21662</v>
      </c>
      <c r="J540" t="s">
        <v>21663</v>
      </c>
      <c r="K540" t="s">
        <v>21664</v>
      </c>
      <c r="L540" t="s">
        <v>21665</v>
      </c>
      <c r="M540" t="s">
        <v>21666</v>
      </c>
      <c r="N540" t="s">
        <v>21667</v>
      </c>
      <c r="O540" t="s">
        <v>21668</v>
      </c>
      <c r="P540" t="s">
        <v>18232</v>
      </c>
      <c r="Q540" t="s">
        <v>75</v>
      </c>
      <c r="R540">
        <v>74</v>
      </c>
      <c r="S540">
        <v>-1</v>
      </c>
      <c r="T540" t="s">
        <v>203</v>
      </c>
      <c r="U540" s="1">
        <v>41090</v>
      </c>
      <c r="V540" t="s">
        <v>4569</v>
      </c>
      <c r="W540" t="s">
        <v>92</v>
      </c>
      <c r="X540" t="s">
        <v>49</v>
      </c>
      <c r="Y540" t="s">
        <v>192</v>
      </c>
      <c r="Z540" t="s">
        <v>322</v>
      </c>
      <c r="AA540" t="s">
        <v>51</v>
      </c>
      <c r="AB540" t="s">
        <v>285</v>
      </c>
      <c r="AC540" t="s">
        <v>248</v>
      </c>
      <c r="AD540" t="s">
        <v>21616</v>
      </c>
      <c r="AE540" t="s">
        <v>54</v>
      </c>
    </row>
    <row r="541" spans="1:31" x14ac:dyDescent="0.2">
      <c r="A541">
        <v>23</v>
      </c>
      <c r="B541" t="s">
        <v>96</v>
      </c>
      <c r="C541" t="s">
        <v>155</v>
      </c>
      <c r="D541" t="s">
        <v>182</v>
      </c>
      <c r="E541" t="s">
        <v>34</v>
      </c>
      <c r="F541" t="s">
        <v>56</v>
      </c>
      <c r="G541" t="s">
        <v>21822</v>
      </c>
      <c r="H541" t="s">
        <v>21823</v>
      </c>
      <c r="I541" t="s">
        <v>21824</v>
      </c>
      <c r="J541" t="s">
        <v>21825</v>
      </c>
      <c r="K541" t="s">
        <v>21826</v>
      </c>
      <c r="L541" t="s">
        <v>21827</v>
      </c>
      <c r="M541" t="s">
        <v>21828</v>
      </c>
      <c r="N541" t="s">
        <v>21829</v>
      </c>
      <c r="O541" t="s">
        <v>21830</v>
      </c>
      <c r="P541" t="s">
        <v>21831</v>
      </c>
      <c r="Q541" t="s">
        <v>75</v>
      </c>
      <c r="R541">
        <v>74</v>
      </c>
      <c r="S541">
        <v>-1</v>
      </c>
      <c r="T541" t="s">
        <v>576</v>
      </c>
      <c r="U541" s="1">
        <v>40748</v>
      </c>
      <c r="V541" t="s">
        <v>548</v>
      </c>
      <c r="W541" t="s">
        <v>32</v>
      </c>
      <c r="X541" t="s">
        <v>49</v>
      </c>
      <c r="Y541" t="s">
        <v>261</v>
      </c>
      <c r="Z541" t="s">
        <v>91</v>
      </c>
      <c r="AA541" t="s">
        <v>51</v>
      </c>
      <c r="AB541" t="s">
        <v>712</v>
      </c>
      <c r="AC541" t="s">
        <v>71</v>
      </c>
      <c r="AD541" t="s">
        <v>168</v>
      </c>
      <c r="AE541" t="s">
        <v>54</v>
      </c>
    </row>
    <row r="542" spans="1:31" x14ac:dyDescent="0.2">
      <c r="A542">
        <v>23</v>
      </c>
      <c r="B542" t="s">
        <v>96</v>
      </c>
      <c r="C542" t="s">
        <v>155</v>
      </c>
      <c r="D542" t="s">
        <v>33</v>
      </c>
      <c r="E542" t="s">
        <v>34</v>
      </c>
      <c r="F542" t="s">
        <v>56</v>
      </c>
      <c r="G542" t="s">
        <v>22139</v>
      </c>
      <c r="H542" t="s">
        <v>22140</v>
      </c>
      <c r="I542" t="s">
        <v>22141</v>
      </c>
      <c r="J542" t="s">
        <v>22142</v>
      </c>
      <c r="K542" t="s">
        <v>22143</v>
      </c>
      <c r="L542" t="s">
        <v>22144</v>
      </c>
      <c r="M542" t="s">
        <v>22145</v>
      </c>
      <c r="N542" t="s">
        <v>22146</v>
      </c>
      <c r="O542" t="s">
        <v>32</v>
      </c>
      <c r="P542" t="s">
        <v>32</v>
      </c>
      <c r="Q542" t="s">
        <v>108</v>
      </c>
      <c r="R542">
        <v>64</v>
      </c>
      <c r="S542">
        <v>-1</v>
      </c>
      <c r="T542" t="s">
        <v>136</v>
      </c>
      <c r="U542" s="1">
        <v>41090</v>
      </c>
      <c r="V542" t="s">
        <v>662</v>
      </c>
      <c r="W542" t="s">
        <v>92</v>
      </c>
      <c r="X542" t="s">
        <v>49</v>
      </c>
      <c r="Y542" t="s">
        <v>245</v>
      </c>
      <c r="Z542" t="s">
        <v>50</v>
      </c>
      <c r="AA542" t="s">
        <v>69</v>
      </c>
      <c r="AB542" t="s">
        <v>423</v>
      </c>
      <c r="AC542" t="s">
        <v>71</v>
      </c>
      <c r="AD542" t="s">
        <v>5238</v>
      </c>
      <c r="AE542" t="s">
        <v>54</v>
      </c>
    </row>
    <row r="543" spans="1:31" x14ac:dyDescent="0.2">
      <c r="A543">
        <v>23</v>
      </c>
      <c r="B543" t="s">
        <v>32</v>
      </c>
      <c r="C543" t="s">
        <v>32</v>
      </c>
      <c r="D543" t="s">
        <v>33</v>
      </c>
      <c r="E543" t="s">
        <v>34</v>
      </c>
      <c r="F543" t="s">
        <v>32</v>
      </c>
      <c r="G543" t="s">
        <v>22555</v>
      </c>
      <c r="H543" t="s">
        <v>32</v>
      </c>
      <c r="I543" t="s">
        <v>32</v>
      </c>
      <c r="J543" t="s">
        <v>32</v>
      </c>
      <c r="K543" t="s">
        <v>32</v>
      </c>
      <c r="L543" t="s">
        <v>32</v>
      </c>
      <c r="M543" t="s">
        <v>32</v>
      </c>
      <c r="N543" t="s">
        <v>32</v>
      </c>
      <c r="O543" t="s">
        <v>32</v>
      </c>
      <c r="P543" t="s">
        <v>32</v>
      </c>
      <c r="Q543" t="s">
        <v>32</v>
      </c>
      <c r="R543">
        <v>73</v>
      </c>
      <c r="S543">
        <v>-1</v>
      </c>
      <c r="T543" t="s">
        <v>32</v>
      </c>
      <c r="U543" s="1">
        <v>40905</v>
      </c>
      <c r="V543" t="s">
        <v>662</v>
      </c>
      <c r="W543" t="s">
        <v>32</v>
      </c>
      <c r="X543" t="s">
        <v>49</v>
      </c>
      <c r="Y543" t="s">
        <v>32</v>
      </c>
      <c r="Z543" t="s">
        <v>151</v>
      </c>
      <c r="AA543" t="s">
        <v>51</v>
      </c>
      <c r="AB543" t="s">
        <v>271</v>
      </c>
      <c r="AC543" t="s">
        <v>32</v>
      </c>
      <c r="AD543" t="s">
        <v>95</v>
      </c>
      <c r="AE543" t="s">
        <v>54</v>
      </c>
    </row>
    <row r="544" spans="1:31" x14ac:dyDescent="0.2">
      <c r="A544">
        <v>23</v>
      </c>
      <c r="B544" t="s">
        <v>96</v>
      </c>
      <c r="C544" t="s">
        <v>113</v>
      </c>
      <c r="D544" t="s">
        <v>33</v>
      </c>
      <c r="E544" t="s">
        <v>34</v>
      </c>
      <c r="F544" t="s">
        <v>183</v>
      </c>
      <c r="G544" t="s">
        <v>22605</v>
      </c>
      <c r="H544" t="s">
        <v>22606</v>
      </c>
      <c r="I544" t="s">
        <v>22607</v>
      </c>
      <c r="J544" t="s">
        <v>22608</v>
      </c>
      <c r="K544" t="s">
        <v>22609</v>
      </c>
      <c r="L544" t="s">
        <v>22610</v>
      </c>
      <c r="M544" t="s">
        <v>32</v>
      </c>
      <c r="N544" t="s">
        <v>22611</v>
      </c>
      <c r="O544" t="s">
        <v>22612</v>
      </c>
      <c r="P544" t="s">
        <v>32</v>
      </c>
      <c r="Q544" t="s">
        <v>108</v>
      </c>
      <c r="R544">
        <v>60</v>
      </c>
      <c r="S544">
        <v>-1</v>
      </c>
      <c r="T544" t="s">
        <v>576</v>
      </c>
      <c r="U544" s="1">
        <v>41089</v>
      </c>
      <c r="V544" t="s">
        <v>48</v>
      </c>
      <c r="W544" t="s">
        <v>204</v>
      </c>
      <c r="X544" t="s">
        <v>49</v>
      </c>
      <c r="Y544" t="s">
        <v>32</v>
      </c>
      <c r="Z544" t="s">
        <v>1045</v>
      </c>
      <c r="AA544" t="s">
        <v>69</v>
      </c>
      <c r="AB544" t="s">
        <v>94</v>
      </c>
      <c r="AC544" t="s">
        <v>71</v>
      </c>
      <c r="AD544" t="s">
        <v>500</v>
      </c>
      <c r="AE544" t="s">
        <v>54</v>
      </c>
    </row>
    <row r="545" spans="1:31" x14ac:dyDescent="0.2">
      <c r="A545">
        <v>23</v>
      </c>
      <c r="B545" t="s">
        <v>32</v>
      </c>
      <c r="C545" t="s">
        <v>32</v>
      </c>
      <c r="D545" t="s">
        <v>32</v>
      </c>
      <c r="E545" t="s">
        <v>34</v>
      </c>
      <c r="F545" t="s">
        <v>56</v>
      </c>
      <c r="G545" t="s">
        <v>22666</v>
      </c>
      <c r="H545" t="s">
        <v>22667</v>
      </c>
      <c r="I545" t="s">
        <v>22668</v>
      </c>
      <c r="J545" t="s">
        <v>32</v>
      </c>
      <c r="K545" t="s">
        <v>22669</v>
      </c>
      <c r="L545" t="s">
        <v>22670</v>
      </c>
      <c r="M545" t="s">
        <v>4933</v>
      </c>
      <c r="N545" t="s">
        <v>22671</v>
      </c>
      <c r="O545" t="s">
        <v>10324</v>
      </c>
      <c r="P545" t="s">
        <v>22672</v>
      </c>
      <c r="Q545" t="s">
        <v>32</v>
      </c>
      <c r="R545">
        <v>72</v>
      </c>
      <c r="S545">
        <v>-1</v>
      </c>
      <c r="T545" t="s">
        <v>576</v>
      </c>
      <c r="U545" s="1">
        <v>41089</v>
      </c>
      <c r="V545" t="s">
        <v>799</v>
      </c>
      <c r="W545" t="s">
        <v>32</v>
      </c>
      <c r="X545" t="s">
        <v>49</v>
      </c>
      <c r="Y545" t="s">
        <v>32</v>
      </c>
      <c r="Z545" t="s">
        <v>32</v>
      </c>
      <c r="AA545" t="s">
        <v>51</v>
      </c>
      <c r="AB545" t="s">
        <v>32</v>
      </c>
      <c r="AC545" t="s">
        <v>32</v>
      </c>
      <c r="AD545" t="s">
        <v>95</v>
      </c>
      <c r="AE545" t="s">
        <v>54</v>
      </c>
    </row>
    <row r="546" spans="1:31" x14ac:dyDescent="0.2">
      <c r="A546">
        <v>23</v>
      </c>
      <c r="B546" t="s">
        <v>169</v>
      </c>
      <c r="C546" t="s">
        <v>32</v>
      </c>
      <c r="D546" t="s">
        <v>33</v>
      </c>
      <c r="E546" t="s">
        <v>34</v>
      </c>
      <c r="F546" t="s">
        <v>56</v>
      </c>
      <c r="G546" t="s">
        <v>22681</v>
      </c>
      <c r="H546" t="s">
        <v>22682</v>
      </c>
      <c r="I546" t="s">
        <v>22683</v>
      </c>
      <c r="J546" t="s">
        <v>22684</v>
      </c>
      <c r="K546" t="s">
        <v>22685</v>
      </c>
      <c r="L546" t="s">
        <v>22686</v>
      </c>
      <c r="M546" t="s">
        <v>22687</v>
      </c>
      <c r="N546" t="s">
        <v>22688</v>
      </c>
      <c r="O546" t="s">
        <v>22689</v>
      </c>
      <c r="P546" t="s">
        <v>32</v>
      </c>
      <c r="Q546" t="s">
        <v>108</v>
      </c>
      <c r="R546">
        <v>67</v>
      </c>
      <c r="S546">
        <v>-1</v>
      </c>
      <c r="T546" t="s">
        <v>331</v>
      </c>
      <c r="U546" s="1">
        <v>41089</v>
      </c>
      <c r="V546" t="s">
        <v>48</v>
      </c>
      <c r="W546" t="s">
        <v>32</v>
      </c>
      <c r="X546" t="s">
        <v>49</v>
      </c>
      <c r="Y546" t="s">
        <v>32</v>
      </c>
      <c r="Z546" t="s">
        <v>32</v>
      </c>
      <c r="AA546" t="s">
        <v>51</v>
      </c>
      <c r="AB546" t="s">
        <v>32</v>
      </c>
      <c r="AC546" t="s">
        <v>71</v>
      </c>
      <c r="AD546" t="s">
        <v>12242</v>
      </c>
      <c r="AE546" t="s">
        <v>54</v>
      </c>
    </row>
    <row r="547" spans="1:31" x14ac:dyDescent="0.2">
      <c r="A547">
        <v>23</v>
      </c>
      <c r="B547" t="s">
        <v>112</v>
      </c>
      <c r="C547" t="s">
        <v>83</v>
      </c>
      <c r="D547" t="s">
        <v>33</v>
      </c>
      <c r="E547" t="s">
        <v>34</v>
      </c>
      <c r="F547" t="s">
        <v>56</v>
      </c>
      <c r="G547" t="s">
        <v>23213</v>
      </c>
      <c r="H547" t="s">
        <v>23214</v>
      </c>
      <c r="I547" t="s">
        <v>6765</v>
      </c>
      <c r="J547" t="s">
        <v>7955</v>
      </c>
      <c r="K547" t="s">
        <v>23215</v>
      </c>
      <c r="L547" t="s">
        <v>32</v>
      </c>
      <c r="M547" t="s">
        <v>23216</v>
      </c>
      <c r="N547" t="s">
        <v>32</v>
      </c>
      <c r="O547" t="s">
        <v>32</v>
      </c>
      <c r="P547" t="s">
        <v>32</v>
      </c>
      <c r="Q547" t="s">
        <v>75</v>
      </c>
      <c r="R547">
        <v>68</v>
      </c>
      <c r="S547">
        <v>-1</v>
      </c>
      <c r="T547" t="s">
        <v>32</v>
      </c>
      <c r="U547" s="1">
        <v>41086</v>
      </c>
      <c r="V547" t="s">
        <v>48</v>
      </c>
      <c r="W547" t="s">
        <v>32</v>
      </c>
      <c r="X547" t="s">
        <v>49</v>
      </c>
      <c r="Y547" t="s">
        <v>93</v>
      </c>
      <c r="Z547" t="s">
        <v>520</v>
      </c>
      <c r="AA547" t="s">
        <v>69</v>
      </c>
      <c r="AB547" t="s">
        <v>32</v>
      </c>
      <c r="AC547" t="s">
        <v>71</v>
      </c>
      <c r="AD547" t="s">
        <v>95</v>
      </c>
      <c r="AE547" t="s">
        <v>54</v>
      </c>
    </row>
    <row r="548" spans="1:31" x14ac:dyDescent="0.2">
      <c r="A548">
        <v>23</v>
      </c>
      <c r="B548" t="s">
        <v>55</v>
      </c>
      <c r="C548" t="s">
        <v>155</v>
      </c>
      <c r="D548" t="s">
        <v>33</v>
      </c>
      <c r="E548" t="s">
        <v>32</v>
      </c>
      <c r="F548" t="s">
        <v>56</v>
      </c>
      <c r="G548" t="s">
        <v>23319</v>
      </c>
      <c r="H548" t="s">
        <v>23320</v>
      </c>
      <c r="I548" t="s">
        <v>23321</v>
      </c>
      <c r="J548" t="s">
        <v>23322</v>
      </c>
      <c r="K548" t="s">
        <v>23323</v>
      </c>
      <c r="L548" t="s">
        <v>23324</v>
      </c>
      <c r="M548" t="s">
        <v>23325</v>
      </c>
      <c r="N548" t="s">
        <v>23326</v>
      </c>
      <c r="O548" t="s">
        <v>23327</v>
      </c>
      <c r="P548" t="s">
        <v>32</v>
      </c>
      <c r="Q548" t="s">
        <v>91</v>
      </c>
      <c r="R548">
        <v>63</v>
      </c>
      <c r="S548">
        <v>-1</v>
      </c>
      <c r="T548" t="s">
        <v>32</v>
      </c>
      <c r="U548" s="1">
        <v>41089</v>
      </c>
      <c r="V548" t="s">
        <v>48</v>
      </c>
      <c r="W548" t="s">
        <v>32</v>
      </c>
      <c r="X548" t="s">
        <v>49</v>
      </c>
      <c r="Y548" t="s">
        <v>93</v>
      </c>
      <c r="Z548" t="s">
        <v>151</v>
      </c>
      <c r="AA548" t="s">
        <v>69</v>
      </c>
      <c r="AB548" t="s">
        <v>344</v>
      </c>
      <c r="AC548" t="s">
        <v>71</v>
      </c>
      <c r="AD548" t="s">
        <v>95</v>
      </c>
      <c r="AE548" t="s">
        <v>54</v>
      </c>
    </row>
    <row r="549" spans="1:31" x14ac:dyDescent="0.2">
      <c r="A549">
        <v>23</v>
      </c>
      <c r="B549" t="s">
        <v>31</v>
      </c>
      <c r="C549" t="s">
        <v>32</v>
      </c>
      <c r="D549" t="s">
        <v>33</v>
      </c>
      <c r="E549" t="s">
        <v>32</v>
      </c>
      <c r="F549" t="s">
        <v>56</v>
      </c>
      <c r="G549" t="s">
        <v>23408</v>
      </c>
      <c r="H549" t="s">
        <v>23409</v>
      </c>
      <c r="I549" t="s">
        <v>23410</v>
      </c>
      <c r="J549" t="s">
        <v>23411</v>
      </c>
      <c r="K549" t="s">
        <v>23412</v>
      </c>
      <c r="L549" t="s">
        <v>23413</v>
      </c>
      <c r="M549" t="s">
        <v>23414</v>
      </c>
      <c r="N549" t="s">
        <v>23415</v>
      </c>
      <c r="O549" t="s">
        <v>23416</v>
      </c>
      <c r="P549" t="s">
        <v>19528</v>
      </c>
      <c r="Q549" t="s">
        <v>75</v>
      </c>
      <c r="R549">
        <v>62</v>
      </c>
      <c r="S549">
        <v>-1</v>
      </c>
      <c r="T549" t="s">
        <v>136</v>
      </c>
      <c r="U549" s="1">
        <v>41040</v>
      </c>
      <c r="V549" t="s">
        <v>48</v>
      </c>
      <c r="W549" t="s">
        <v>32</v>
      </c>
      <c r="X549" t="s">
        <v>244</v>
      </c>
      <c r="Y549" t="s">
        <v>32</v>
      </c>
      <c r="Z549" t="s">
        <v>151</v>
      </c>
      <c r="AA549" t="s">
        <v>69</v>
      </c>
      <c r="AB549" t="s">
        <v>712</v>
      </c>
      <c r="AC549" t="s">
        <v>71</v>
      </c>
      <c r="AD549" t="s">
        <v>95</v>
      </c>
      <c r="AE549" t="s">
        <v>54</v>
      </c>
    </row>
    <row r="550" spans="1:31" x14ac:dyDescent="0.2">
      <c r="A550">
        <v>23</v>
      </c>
      <c r="B550" t="s">
        <v>169</v>
      </c>
      <c r="C550" t="s">
        <v>155</v>
      </c>
      <c r="D550" t="s">
        <v>33</v>
      </c>
      <c r="E550" t="s">
        <v>34</v>
      </c>
      <c r="F550" t="s">
        <v>460</v>
      </c>
      <c r="G550" t="s">
        <v>23769</v>
      </c>
      <c r="H550" t="s">
        <v>23770</v>
      </c>
      <c r="I550" t="s">
        <v>23771</v>
      </c>
      <c r="J550" t="s">
        <v>23772</v>
      </c>
      <c r="K550" t="s">
        <v>23773</v>
      </c>
      <c r="L550" t="s">
        <v>23774</v>
      </c>
      <c r="M550" t="s">
        <v>23775</v>
      </c>
      <c r="N550" t="s">
        <v>23776</v>
      </c>
      <c r="O550" t="s">
        <v>23777</v>
      </c>
      <c r="P550" t="s">
        <v>23778</v>
      </c>
      <c r="Q550" t="s">
        <v>6519</v>
      </c>
      <c r="R550">
        <v>67</v>
      </c>
      <c r="S550">
        <v>-1</v>
      </c>
      <c r="T550" t="s">
        <v>231</v>
      </c>
      <c r="U550" s="1">
        <v>40940</v>
      </c>
      <c r="V550" t="s">
        <v>48</v>
      </c>
      <c r="W550" t="s">
        <v>32</v>
      </c>
      <c r="X550" t="s">
        <v>49</v>
      </c>
      <c r="Y550" t="s">
        <v>261</v>
      </c>
      <c r="Z550" t="s">
        <v>475</v>
      </c>
      <c r="AA550" t="s">
        <v>51</v>
      </c>
      <c r="AB550" t="s">
        <v>299</v>
      </c>
      <c r="AC550" t="s">
        <v>248</v>
      </c>
      <c r="AD550" t="s">
        <v>23779</v>
      </c>
      <c r="AE550" t="s">
        <v>54</v>
      </c>
    </row>
    <row r="551" spans="1:31" x14ac:dyDescent="0.2">
      <c r="A551">
        <v>23</v>
      </c>
      <c r="B551" t="s">
        <v>32</v>
      </c>
      <c r="C551" t="s">
        <v>32</v>
      </c>
      <c r="D551" t="s">
        <v>33</v>
      </c>
      <c r="E551" t="s">
        <v>170</v>
      </c>
      <c r="F551" t="s">
        <v>32</v>
      </c>
      <c r="G551" t="s">
        <v>24187</v>
      </c>
      <c r="H551" t="s">
        <v>24188</v>
      </c>
      <c r="I551" t="s">
        <v>24189</v>
      </c>
      <c r="J551" t="s">
        <v>24190</v>
      </c>
      <c r="K551" t="s">
        <v>24191</v>
      </c>
      <c r="L551" t="s">
        <v>24192</v>
      </c>
      <c r="M551" t="s">
        <v>24193</v>
      </c>
      <c r="N551" t="s">
        <v>24194</v>
      </c>
      <c r="O551" t="s">
        <v>24195</v>
      </c>
      <c r="P551" t="s">
        <v>24196</v>
      </c>
      <c r="Q551" t="s">
        <v>75</v>
      </c>
      <c r="R551">
        <v>60</v>
      </c>
      <c r="S551">
        <v>-1</v>
      </c>
      <c r="T551" t="s">
        <v>47</v>
      </c>
      <c r="U551" s="1">
        <v>41003</v>
      </c>
      <c r="V551" t="s">
        <v>164</v>
      </c>
      <c r="W551" t="s">
        <v>32</v>
      </c>
      <c r="X551" t="s">
        <v>49</v>
      </c>
      <c r="Y551" t="s">
        <v>495</v>
      </c>
      <c r="Z551" t="s">
        <v>32</v>
      </c>
      <c r="AA551" t="s">
        <v>69</v>
      </c>
      <c r="AB551" t="s">
        <v>852</v>
      </c>
      <c r="AC551" t="s">
        <v>32</v>
      </c>
      <c r="AD551" t="s">
        <v>24197</v>
      </c>
      <c r="AE551" t="s">
        <v>346</v>
      </c>
    </row>
    <row r="552" spans="1:31" x14ac:dyDescent="0.2">
      <c r="A552">
        <v>23</v>
      </c>
      <c r="B552" t="s">
        <v>55</v>
      </c>
      <c r="C552" t="s">
        <v>97</v>
      </c>
      <c r="D552" t="s">
        <v>33</v>
      </c>
      <c r="E552" t="s">
        <v>34</v>
      </c>
      <c r="F552" t="s">
        <v>1394</v>
      </c>
      <c r="G552" t="s">
        <v>24449</v>
      </c>
      <c r="H552" t="s">
        <v>24450</v>
      </c>
      <c r="I552" t="s">
        <v>24451</v>
      </c>
      <c r="J552" t="s">
        <v>24452</v>
      </c>
      <c r="K552" t="s">
        <v>24453</v>
      </c>
      <c r="L552" t="s">
        <v>24454</v>
      </c>
      <c r="M552" t="s">
        <v>24455</v>
      </c>
      <c r="N552" t="s">
        <v>24456</v>
      </c>
      <c r="O552" t="s">
        <v>24457</v>
      </c>
      <c r="P552" t="s">
        <v>24458</v>
      </c>
      <c r="Q552" t="s">
        <v>75</v>
      </c>
      <c r="R552">
        <v>72</v>
      </c>
      <c r="S552">
        <v>20000</v>
      </c>
      <c r="T552" t="s">
        <v>91</v>
      </c>
      <c r="U552" s="1">
        <v>41090</v>
      </c>
      <c r="V552" t="s">
        <v>3820</v>
      </c>
      <c r="W552" t="s">
        <v>32</v>
      </c>
      <c r="X552" t="s">
        <v>49</v>
      </c>
      <c r="Y552" t="s">
        <v>150</v>
      </c>
      <c r="Z552" t="s">
        <v>246</v>
      </c>
      <c r="AA552" t="s">
        <v>51</v>
      </c>
      <c r="AB552" t="s">
        <v>206</v>
      </c>
      <c r="AC552" t="s">
        <v>71</v>
      </c>
      <c r="AD552" t="s">
        <v>168</v>
      </c>
      <c r="AE552" t="s">
        <v>54</v>
      </c>
    </row>
    <row r="553" spans="1:31" x14ac:dyDescent="0.2">
      <c r="A553">
        <v>23</v>
      </c>
      <c r="B553" t="s">
        <v>96</v>
      </c>
      <c r="C553" t="s">
        <v>155</v>
      </c>
      <c r="D553" t="s">
        <v>33</v>
      </c>
      <c r="E553" t="s">
        <v>34</v>
      </c>
      <c r="F553" t="s">
        <v>56</v>
      </c>
      <c r="G553" t="s">
        <v>24736</v>
      </c>
      <c r="H553" t="s">
        <v>24737</v>
      </c>
      <c r="I553" t="s">
        <v>24738</v>
      </c>
      <c r="J553" t="s">
        <v>32</v>
      </c>
      <c r="K553" t="s">
        <v>24739</v>
      </c>
      <c r="L553" t="s">
        <v>24740</v>
      </c>
      <c r="M553" t="s">
        <v>24741</v>
      </c>
      <c r="N553" t="s">
        <v>24742</v>
      </c>
      <c r="O553" t="s">
        <v>24743</v>
      </c>
      <c r="P553" t="s">
        <v>24744</v>
      </c>
      <c r="Q553" t="s">
        <v>75</v>
      </c>
      <c r="R553">
        <v>68</v>
      </c>
      <c r="S553">
        <v>-1</v>
      </c>
      <c r="T553" t="s">
        <v>203</v>
      </c>
      <c r="U553" s="1">
        <v>41089</v>
      </c>
      <c r="V553" t="s">
        <v>48</v>
      </c>
      <c r="W553" t="s">
        <v>92</v>
      </c>
      <c r="X553" t="s">
        <v>49</v>
      </c>
      <c r="Y553" t="s">
        <v>93</v>
      </c>
      <c r="Z553" t="s">
        <v>2161</v>
      </c>
      <c r="AA553" t="s">
        <v>51</v>
      </c>
      <c r="AB553" t="s">
        <v>299</v>
      </c>
      <c r="AC553" t="s">
        <v>71</v>
      </c>
      <c r="AD553" t="s">
        <v>5771</v>
      </c>
      <c r="AE553" t="s">
        <v>54</v>
      </c>
    </row>
    <row r="554" spans="1:31" x14ac:dyDescent="0.2">
      <c r="A554">
        <v>23</v>
      </c>
      <c r="B554" t="s">
        <v>400</v>
      </c>
      <c r="C554" t="s">
        <v>155</v>
      </c>
      <c r="D554" t="s">
        <v>33</v>
      </c>
      <c r="E554" t="s">
        <v>32</v>
      </c>
      <c r="F554" t="s">
        <v>56</v>
      </c>
      <c r="G554" t="s">
        <v>25131</v>
      </c>
      <c r="H554" t="s">
        <v>25132</v>
      </c>
      <c r="I554" t="s">
        <v>25133</v>
      </c>
      <c r="J554" t="s">
        <v>25134</v>
      </c>
      <c r="K554" t="s">
        <v>25135</v>
      </c>
      <c r="L554" t="s">
        <v>25136</v>
      </c>
      <c r="M554" t="s">
        <v>25137</v>
      </c>
      <c r="N554" t="s">
        <v>32</v>
      </c>
      <c r="O554" t="s">
        <v>32</v>
      </c>
      <c r="P554" t="s">
        <v>25138</v>
      </c>
      <c r="Q554" t="s">
        <v>67</v>
      </c>
      <c r="R554">
        <v>67</v>
      </c>
      <c r="S554">
        <v>-1</v>
      </c>
      <c r="T554" t="s">
        <v>68</v>
      </c>
      <c r="U554" s="1">
        <v>40887</v>
      </c>
      <c r="V554" t="s">
        <v>260</v>
      </c>
      <c r="W554" t="s">
        <v>32</v>
      </c>
      <c r="X554" t="s">
        <v>49</v>
      </c>
      <c r="Y554" t="s">
        <v>32</v>
      </c>
      <c r="Z554" t="s">
        <v>32</v>
      </c>
      <c r="AA554" t="s">
        <v>69</v>
      </c>
      <c r="AB554" t="s">
        <v>712</v>
      </c>
      <c r="AC554" t="s">
        <v>71</v>
      </c>
      <c r="AD554" t="s">
        <v>95</v>
      </c>
      <c r="AE554" t="s">
        <v>54</v>
      </c>
    </row>
    <row r="555" spans="1:31" x14ac:dyDescent="0.2">
      <c r="A555">
        <v>23</v>
      </c>
      <c r="B555" t="s">
        <v>55</v>
      </c>
      <c r="C555" t="s">
        <v>97</v>
      </c>
      <c r="D555" t="s">
        <v>33</v>
      </c>
      <c r="E555" t="s">
        <v>34</v>
      </c>
      <c r="F555" t="s">
        <v>56</v>
      </c>
      <c r="G555" t="s">
        <v>25476</v>
      </c>
      <c r="H555" t="s">
        <v>25477</v>
      </c>
      <c r="I555" t="s">
        <v>25478</v>
      </c>
      <c r="J555" t="s">
        <v>25479</v>
      </c>
      <c r="K555" t="s">
        <v>25480</v>
      </c>
      <c r="L555" t="s">
        <v>32</v>
      </c>
      <c r="M555" t="s">
        <v>32</v>
      </c>
      <c r="N555" t="s">
        <v>25481</v>
      </c>
      <c r="O555" t="s">
        <v>32</v>
      </c>
      <c r="P555" t="s">
        <v>32</v>
      </c>
      <c r="Q555" t="s">
        <v>75</v>
      </c>
      <c r="R555">
        <v>68</v>
      </c>
      <c r="S555">
        <v>-1</v>
      </c>
      <c r="T555" t="s">
        <v>47</v>
      </c>
      <c r="U555" s="1">
        <v>41090</v>
      </c>
      <c r="V555" t="s">
        <v>799</v>
      </c>
      <c r="W555" t="s">
        <v>32</v>
      </c>
      <c r="X555" t="s">
        <v>49</v>
      </c>
      <c r="Y555" t="s">
        <v>32</v>
      </c>
      <c r="Z555" t="s">
        <v>1041</v>
      </c>
      <c r="AA555" t="s">
        <v>51</v>
      </c>
      <c r="AB555" t="s">
        <v>389</v>
      </c>
      <c r="AC555" t="s">
        <v>71</v>
      </c>
      <c r="AD555" t="s">
        <v>95</v>
      </c>
      <c r="AE555" t="s">
        <v>54</v>
      </c>
    </row>
    <row r="556" spans="1:31" x14ac:dyDescent="0.2">
      <c r="A556">
        <v>23</v>
      </c>
      <c r="B556" t="s">
        <v>400</v>
      </c>
      <c r="C556" t="s">
        <v>155</v>
      </c>
      <c r="D556" t="s">
        <v>33</v>
      </c>
      <c r="E556" t="s">
        <v>32</v>
      </c>
      <c r="F556" t="s">
        <v>35</v>
      </c>
      <c r="G556" t="s">
        <v>25580</v>
      </c>
      <c r="H556" t="s">
        <v>25581</v>
      </c>
      <c r="I556" t="s">
        <v>25582</v>
      </c>
      <c r="J556" t="s">
        <v>25583</v>
      </c>
      <c r="K556" t="s">
        <v>25584</v>
      </c>
      <c r="L556" t="s">
        <v>25585</v>
      </c>
      <c r="M556" t="s">
        <v>25586</v>
      </c>
      <c r="N556" t="s">
        <v>25587</v>
      </c>
      <c r="O556" t="s">
        <v>25588</v>
      </c>
      <c r="P556" t="s">
        <v>25589</v>
      </c>
      <c r="Q556" t="s">
        <v>75</v>
      </c>
      <c r="R556">
        <v>67</v>
      </c>
      <c r="S556">
        <v>-1</v>
      </c>
      <c r="T556" t="s">
        <v>149</v>
      </c>
      <c r="U556" s="1">
        <v>41090</v>
      </c>
      <c r="V556" t="s">
        <v>48</v>
      </c>
      <c r="W556" t="s">
        <v>217</v>
      </c>
      <c r="X556" t="s">
        <v>49</v>
      </c>
      <c r="Y556" t="s">
        <v>435</v>
      </c>
      <c r="Z556" t="s">
        <v>91</v>
      </c>
      <c r="AA556" t="s">
        <v>69</v>
      </c>
      <c r="AB556" t="s">
        <v>70</v>
      </c>
      <c r="AC556" t="s">
        <v>71</v>
      </c>
      <c r="AD556" t="s">
        <v>168</v>
      </c>
      <c r="AE556" t="s">
        <v>54</v>
      </c>
    </row>
    <row r="557" spans="1:31" x14ac:dyDescent="0.2">
      <c r="A557">
        <v>23</v>
      </c>
      <c r="B557" t="s">
        <v>55</v>
      </c>
      <c r="C557" t="s">
        <v>32</v>
      </c>
      <c r="D557" t="s">
        <v>33</v>
      </c>
      <c r="E557" t="s">
        <v>170</v>
      </c>
      <c r="F557" t="s">
        <v>56</v>
      </c>
      <c r="G557" t="s">
        <v>25653</v>
      </c>
      <c r="H557" t="s">
        <v>25654</v>
      </c>
      <c r="I557" t="s">
        <v>25655</v>
      </c>
      <c r="J557" t="s">
        <v>25656</v>
      </c>
      <c r="K557" t="s">
        <v>25657</v>
      </c>
      <c r="L557" t="s">
        <v>25658</v>
      </c>
      <c r="M557" t="s">
        <v>25659</v>
      </c>
      <c r="N557" t="s">
        <v>25660</v>
      </c>
      <c r="O557" t="s">
        <v>25661</v>
      </c>
      <c r="P557" t="s">
        <v>25662</v>
      </c>
      <c r="Q557" t="s">
        <v>75</v>
      </c>
      <c r="R557">
        <v>72</v>
      </c>
      <c r="S557">
        <v>-1</v>
      </c>
      <c r="T557" t="s">
        <v>91</v>
      </c>
      <c r="U557" s="1">
        <v>40910</v>
      </c>
      <c r="V557" t="s">
        <v>48</v>
      </c>
      <c r="W557" t="s">
        <v>32</v>
      </c>
      <c r="X557" t="s">
        <v>49</v>
      </c>
      <c r="Y557" t="s">
        <v>32</v>
      </c>
      <c r="Z557" t="s">
        <v>378</v>
      </c>
      <c r="AA557" t="s">
        <v>51</v>
      </c>
      <c r="AB557" t="s">
        <v>1243</v>
      </c>
      <c r="AC557" t="s">
        <v>32</v>
      </c>
      <c r="AD557" t="s">
        <v>2446</v>
      </c>
      <c r="AE557" t="s">
        <v>54</v>
      </c>
    </row>
    <row r="558" spans="1:31" x14ac:dyDescent="0.2">
      <c r="A558">
        <v>23</v>
      </c>
      <c r="B558" t="s">
        <v>169</v>
      </c>
      <c r="C558" t="s">
        <v>155</v>
      </c>
      <c r="D558" t="s">
        <v>501</v>
      </c>
      <c r="E558" t="s">
        <v>34</v>
      </c>
      <c r="F558" t="s">
        <v>221</v>
      </c>
      <c r="G558" t="s">
        <v>26389</v>
      </c>
      <c r="H558" t="s">
        <v>26390</v>
      </c>
      <c r="I558" t="s">
        <v>26391</v>
      </c>
      <c r="J558" t="s">
        <v>26392</v>
      </c>
      <c r="K558" t="s">
        <v>26393</v>
      </c>
      <c r="L558" t="s">
        <v>26394</v>
      </c>
      <c r="M558" t="s">
        <v>26395</v>
      </c>
      <c r="N558" t="s">
        <v>26396</v>
      </c>
      <c r="O558" t="s">
        <v>26397</v>
      </c>
      <c r="P558" t="s">
        <v>26398</v>
      </c>
      <c r="Q558" t="s">
        <v>1349</v>
      </c>
      <c r="R558">
        <v>75</v>
      </c>
      <c r="S558">
        <v>-1</v>
      </c>
      <c r="T558" t="s">
        <v>273</v>
      </c>
      <c r="U558" s="1">
        <v>41091</v>
      </c>
      <c r="V558" t="s">
        <v>48</v>
      </c>
      <c r="W558" t="s">
        <v>92</v>
      </c>
      <c r="X558" t="s">
        <v>49</v>
      </c>
      <c r="Y558" t="s">
        <v>93</v>
      </c>
      <c r="Z558" t="s">
        <v>298</v>
      </c>
      <c r="AA558" t="s">
        <v>51</v>
      </c>
      <c r="AB558" t="s">
        <v>618</v>
      </c>
      <c r="AC558" t="s">
        <v>71</v>
      </c>
      <c r="AD558" t="s">
        <v>1300</v>
      </c>
      <c r="AE558" t="s">
        <v>54</v>
      </c>
    </row>
    <row r="559" spans="1:31" x14ac:dyDescent="0.2">
      <c r="A559">
        <v>23</v>
      </c>
      <c r="B559" t="s">
        <v>620</v>
      </c>
      <c r="C559" t="s">
        <v>1043</v>
      </c>
      <c r="D559" t="s">
        <v>33</v>
      </c>
      <c r="E559" t="s">
        <v>32</v>
      </c>
      <c r="F559" t="s">
        <v>56</v>
      </c>
      <c r="G559" t="s">
        <v>26407</v>
      </c>
      <c r="H559" t="s">
        <v>26408</v>
      </c>
      <c r="I559" t="s">
        <v>26409</v>
      </c>
      <c r="J559" t="s">
        <v>26410</v>
      </c>
      <c r="K559" t="s">
        <v>26411</v>
      </c>
      <c r="L559" t="s">
        <v>26412</v>
      </c>
      <c r="M559" t="s">
        <v>26413</v>
      </c>
      <c r="N559" t="s">
        <v>26414</v>
      </c>
      <c r="O559" t="s">
        <v>26415</v>
      </c>
      <c r="P559" t="s">
        <v>26416</v>
      </c>
      <c r="Q559" t="s">
        <v>75</v>
      </c>
      <c r="R559">
        <v>67</v>
      </c>
      <c r="S559">
        <v>-1</v>
      </c>
      <c r="T559" t="s">
        <v>163</v>
      </c>
      <c r="U559" s="1">
        <v>41090</v>
      </c>
      <c r="V559" t="s">
        <v>548</v>
      </c>
      <c r="W559" t="s">
        <v>92</v>
      </c>
      <c r="X559" t="s">
        <v>398</v>
      </c>
      <c r="Y559" t="s">
        <v>93</v>
      </c>
      <c r="Z559" t="s">
        <v>50</v>
      </c>
      <c r="AA559" t="s">
        <v>69</v>
      </c>
      <c r="AB559" t="s">
        <v>379</v>
      </c>
      <c r="AC559" t="s">
        <v>71</v>
      </c>
      <c r="AD559" t="s">
        <v>95</v>
      </c>
      <c r="AE559" t="s">
        <v>54</v>
      </c>
    </row>
    <row r="560" spans="1:31" x14ac:dyDescent="0.2">
      <c r="A560">
        <v>23</v>
      </c>
      <c r="B560" t="s">
        <v>112</v>
      </c>
      <c r="C560" t="s">
        <v>155</v>
      </c>
      <c r="D560" t="s">
        <v>33</v>
      </c>
      <c r="E560" t="s">
        <v>170</v>
      </c>
      <c r="F560" t="s">
        <v>32</v>
      </c>
      <c r="G560" t="s">
        <v>32</v>
      </c>
      <c r="H560" t="s">
        <v>26586</v>
      </c>
      <c r="I560" t="s">
        <v>26587</v>
      </c>
      <c r="J560" t="s">
        <v>26588</v>
      </c>
      <c r="K560" t="s">
        <v>26589</v>
      </c>
      <c r="L560" t="s">
        <v>26590</v>
      </c>
      <c r="M560" t="s">
        <v>26591</v>
      </c>
      <c r="N560" t="s">
        <v>26592</v>
      </c>
      <c r="O560" t="s">
        <v>32</v>
      </c>
      <c r="P560" t="s">
        <v>26593</v>
      </c>
      <c r="Q560" t="s">
        <v>75</v>
      </c>
      <c r="R560">
        <v>60</v>
      </c>
      <c r="S560">
        <v>-1</v>
      </c>
      <c r="T560" t="s">
        <v>32</v>
      </c>
      <c r="U560" s="1">
        <v>41090</v>
      </c>
      <c r="V560" t="s">
        <v>48</v>
      </c>
      <c r="W560" t="s">
        <v>32</v>
      </c>
      <c r="X560" t="s">
        <v>49</v>
      </c>
      <c r="Y560" t="s">
        <v>93</v>
      </c>
      <c r="Z560" t="s">
        <v>151</v>
      </c>
      <c r="AA560" t="s">
        <v>69</v>
      </c>
      <c r="AB560" t="s">
        <v>562</v>
      </c>
      <c r="AC560" t="s">
        <v>170</v>
      </c>
      <c r="AD560" t="s">
        <v>9104</v>
      </c>
      <c r="AE560" t="s">
        <v>54</v>
      </c>
    </row>
    <row r="561" spans="1:31" x14ac:dyDescent="0.2">
      <c r="A561">
        <v>23</v>
      </c>
      <c r="B561" t="s">
        <v>55</v>
      </c>
      <c r="C561" t="s">
        <v>83</v>
      </c>
      <c r="D561" t="s">
        <v>98</v>
      </c>
      <c r="E561" t="s">
        <v>170</v>
      </c>
      <c r="F561" t="s">
        <v>56</v>
      </c>
      <c r="G561" t="s">
        <v>26707</v>
      </c>
      <c r="H561" t="s">
        <v>26708</v>
      </c>
      <c r="I561" t="s">
        <v>26709</v>
      </c>
      <c r="J561" t="s">
        <v>26710</v>
      </c>
      <c r="K561" t="s">
        <v>26711</v>
      </c>
      <c r="L561" t="s">
        <v>26712</v>
      </c>
      <c r="M561" t="s">
        <v>26713</v>
      </c>
      <c r="N561" t="s">
        <v>26714</v>
      </c>
      <c r="O561" t="s">
        <v>26715</v>
      </c>
      <c r="P561" t="s">
        <v>26716</v>
      </c>
      <c r="Q561" t="s">
        <v>75</v>
      </c>
      <c r="R561">
        <v>70</v>
      </c>
      <c r="S561">
        <v>-1</v>
      </c>
      <c r="T561" t="s">
        <v>68</v>
      </c>
      <c r="U561" s="1">
        <v>41088</v>
      </c>
      <c r="V561" t="s">
        <v>48</v>
      </c>
      <c r="W561" t="s">
        <v>1207</v>
      </c>
      <c r="X561" t="s">
        <v>49</v>
      </c>
      <c r="Y561" t="s">
        <v>32</v>
      </c>
      <c r="Z561" t="s">
        <v>246</v>
      </c>
      <c r="AA561" t="s">
        <v>51</v>
      </c>
      <c r="AB561" t="s">
        <v>299</v>
      </c>
      <c r="AC561" t="s">
        <v>71</v>
      </c>
      <c r="AD561" t="s">
        <v>511</v>
      </c>
      <c r="AE561" t="s">
        <v>54</v>
      </c>
    </row>
    <row r="562" spans="1:31" x14ac:dyDescent="0.2">
      <c r="A562">
        <v>23</v>
      </c>
      <c r="B562" t="s">
        <v>96</v>
      </c>
      <c r="C562" t="s">
        <v>113</v>
      </c>
      <c r="D562" t="s">
        <v>98</v>
      </c>
      <c r="E562" t="s">
        <v>170</v>
      </c>
      <c r="F562" t="s">
        <v>35</v>
      </c>
      <c r="G562" t="s">
        <v>26827</v>
      </c>
      <c r="H562" t="s">
        <v>26828</v>
      </c>
      <c r="I562" t="s">
        <v>32</v>
      </c>
      <c r="J562" t="s">
        <v>32</v>
      </c>
      <c r="K562" t="s">
        <v>32</v>
      </c>
      <c r="L562" t="s">
        <v>32</v>
      </c>
      <c r="M562" t="s">
        <v>32</v>
      </c>
      <c r="N562" t="s">
        <v>26829</v>
      </c>
      <c r="O562" t="s">
        <v>32</v>
      </c>
      <c r="P562" t="s">
        <v>26830</v>
      </c>
      <c r="Q562" t="s">
        <v>75</v>
      </c>
      <c r="R562">
        <v>73</v>
      </c>
      <c r="S562">
        <v>20000</v>
      </c>
      <c r="T562" t="s">
        <v>91</v>
      </c>
      <c r="U562" s="1">
        <v>40725</v>
      </c>
      <c r="V562" t="s">
        <v>48</v>
      </c>
      <c r="W562" t="s">
        <v>32</v>
      </c>
      <c r="X562" t="s">
        <v>49</v>
      </c>
      <c r="Y562" t="s">
        <v>93</v>
      </c>
      <c r="Z562" t="s">
        <v>91</v>
      </c>
      <c r="AA562" t="s">
        <v>51</v>
      </c>
      <c r="AB562" t="s">
        <v>70</v>
      </c>
      <c r="AC562" t="s">
        <v>111</v>
      </c>
      <c r="AD562" t="s">
        <v>95</v>
      </c>
      <c r="AE562" t="s">
        <v>54</v>
      </c>
    </row>
    <row r="563" spans="1:31" x14ac:dyDescent="0.2">
      <c r="A563">
        <v>23</v>
      </c>
      <c r="B563" t="s">
        <v>169</v>
      </c>
      <c r="C563" t="s">
        <v>32</v>
      </c>
      <c r="D563" t="s">
        <v>32</v>
      </c>
      <c r="E563" t="s">
        <v>34</v>
      </c>
      <c r="F563" t="s">
        <v>56</v>
      </c>
      <c r="G563" t="s">
        <v>26984</v>
      </c>
      <c r="H563" t="s">
        <v>26985</v>
      </c>
      <c r="I563" t="s">
        <v>26986</v>
      </c>
      <c r="J563" t="s">
        <v>32</v>
      </c>
      <c r="K563" t="s">
        <v>26987</v>
      </c>
      <c r="L563" t="s">
        <v>26988</v>
      </c>
      <c r="M563" t="s">
        <v>26989</v>
      </c>
      <c r="N563" t="s">
        <v>26990</v>
      </c>
      <c r="O563" t="s">
        <v>26991</v>
      </c>
      <c r="P563" t="s">
        <v>32</v>
      </c>
      <c r="Q563" t="s">
        <v>108</v>
      </c>
      <c r="R563">
        <v>65</v>
      </c>
      <c r="S563">
        <v>-1</v>
      </c>
      <c r="T563" t="s">
        <v>457</v>
      </c>
      <c r="U563" s="1">
        <v>41065</v>
      </c>
      <c r="V563" t="s">
        <v>48</v>
      </c>
      <c r="W563" t="s">
        <v>32</v>
      </c>
      <c r="X563" t="s">
        <v>244</v>
      </c>
      <c r="Y563" t="s">
        <v>32</v>
      </c>
      <c r="Z563" t="s">
        <v>32</v>
      </c>
      <c r="AA563" t="s">
        <v>51</v>
      </c>
      <c r="AB563" t="s">
        <v>124</v>
      </c>
      <c r="AC563" t="s">
        <v>32</v>
      </c>
      <c r="AD563" t="s">
        <v>26992</v>
      </c>
      <c r="AE563" t="s">
        <v>54</v>
      </c>
    </row>
    <row r="564" spans="1:31" x14ac:dyDescent="0.2">
      <c r="A564">
        <v>23</v>
      </c>
      <c r="B564" t="s">
        <v>96</v>
      </c>
      <c r="C564" t="s">
        <v>1043</v>
      </c>
      <c r="D564" t="s">
        <v>33</v>
      </c>
      <c r="E564" t="s">
        <v>34</v>
      </c>
      <c r="F564" t="s">
        <v>56</v>
      </c>
      <c r="G564" t="s">
        <v>27037</v>
      </c>
      <c r="H564" t="s">
        <v>27038</v>
      </c>
      <c r="I564" t="s">
        <v>27039</v>
      </c>
      <c r="J564" t="s">
        <v>27040</v>
      </c>
      <c r="K564" t="s">
        <v>27041</v>
      </c>
      <c r="L564" t="s">
        <v>27042</v>
      </c>
      <c r="M564" t="s">
        <v>27043</v>
      </c>
      <c r="N564" t="s">
        <v>27044</v>
      </c>
      <c r="O564" t="s">
        <v>27045</v>
      </c>
      <c r="P564" t="s">
        <v>27046</v>
      </c>
      <c r="Q564" t="s">
        <v>108</v>
      </c>
      <c r="R564">
        <v>66</v>
      </c>
      <c r="S564">
        <v>-1</v>
      </c>
      <c r="T564" t="s">
        <v>91</v>
      </c>
      <c r="U564" s="1">
        <v>41090</v>
      </c>
      <c r="V564" t="s">
        <v>164</v>
      </c>
      <c r="W564" t="s">
        <v>92</v>
      </c>
      <c r="X564" t="s">
        <v>49</v>
      </c>
      <c r="Y564" t="s">
        <v>245</v>
      </c>
      <c r="Z564" t="s">
        <v>1041</v>
      </c>
      <c r="AA564" t="s">
        <v>69</v>
      </c>
      <c r="AB564" t="s">
        <v>690</v>
      </c>
      <c r="AC564" t="s">
        <v>71</v>
      </c>
      <c r="AD564" t="s">
        <v>95</v>
      </c>
      <c r="AE564" t="s">
        <v>54</v>
      </c>
    </row>
    <row r="565" spans="1:31" x14ac:dyDescent="0.2">
      <c r="A565">
        <v>23</v>
      </c>
      <c r="B565" t="s">
        <v>2255</v>
      </c>
      <c r="C565" t="s">
        <v>1799</v>
      </c>
      <c r="D565" t="s">
        <v>98</v>
      </c>
      <c r="E565" t="s">
        <v>32</v>
      </c>
      <c r="F565" t="s">
        <v>664</v>
      </c>
      <c r="G565" t="s">
        <v>27404</v>
      </c>
      <c r="H565" t="s">
        <v>27405</v>
      </c>
      <c r="I565" t="s">
        <v>27406</v>
      </c>
      <c r="J565" t="s">
        <v>27407</v>
      </c>
      <c r="K565" t="s">
        <v>27408</v>
      </c>
      <c r="L565" t="s">
        <v>27409</v>
      </c>
      <c r="M565" t="s">
        <v>27410</v>
      </c>
      <c r="N565" t="s">
        <v>27411</v>
      </c>
      <c r="O565" t="s">
        <v>32</v>
      </c>
      <c r="P565" t="s">
        <v>27412</v>
      </c>
      <c r="Q565" t="s">
        <v>17793</v>
      </c>
      <c r="R565">
        <v>71</v>
      </c>
      <c r="S565">
        <v>-1</v>
      </c>
      <c r="T565" t="s">
        <v>32</v>
      </c>
      <c r="U565" s="1">
        <v>41079</v>
      </c>
      <c r="V565" t="s">
        <v>48</v>
      </c>
      <c r="W565" t="s">
        <v>32</v>
      </c>
      <c r="X565" t="s">
        <v>244</v>
      </c>
      <c r="Y565" t="s">
        <v>32</v>
      </c>
      <c r="Z565" t="s">
        <v>32</v>
      </c>
      <c r="AA565" t="s">
        <v>69</v>
      </c>
      <c r="AB565" t="s">
        <v>389</v>
      </c>
      <c r="AC565" t="s">
        <v>32</v>
      </c>
      <c r="AD565" t="s">
        <v>95</v>
      </c>
      <c r="AE565" t="s">
        <v>54</v>
      </c>
    </row>
    <row r="566" spans="1:31" x14ac:dyDescent="0.2">
      <c r="A566">
        <v>23</v>
      </c>
      <c r="B566" t="s">
        <v>169</v>
      </c>
      <c r="C566" t="s">
        <v>32</v>
      </c>
      <c r="D566" t="s">
        <v>33</v>
      </c>
      <c r="E566" t="s">
        <v>34</v>
      </c>
      <c r="F566" t="s">
        <v>56</v>
      </c>
      <c r="G566" t="s">
        <v>27776</v>
      </c>
      <c r="H566" t="s">
        <v>2666</v>
      </c>
      <c r="I566" t="s">
        <v>27777</v>
      </c>
      <c r="J566" t="s">
        <v>27778</v>
      </c>
      <c r="K566" t="s">
        <v>32</v>
      </c>
      <c r="L566" t="s">
        <v>32</v>
      </c>
      <c r="M566" t="s">
        <v>32</v>
      </c>
      <c r="N566" t="s">
        <v>32</v>
      </c>
      <c r="O566" t="s">
        <v>32</v>
      </c>
      <c r="P566" t="s">
        <v>27779</v>
      </c>
      <c r="Q566" t="s">
        <v>75</v>
      </c>
      <c r="R566">
        <v>76</v>
      </c>
      <c r="S566">
        <v>-1</v>
      </c>
      <c r="T566" t="s">
        <v>32</v>
      </c>
      <c r="U566" s="1">
        <v>41090</v>
      </c>
      <c r="V566" t="s">
        <v>799</v>
      </c>
      <c r="W566" t="s">
        <v>92</v>
      </c>
      <c r="X566" t="s">
        <v>49</v>
      </c>
      <c r="Y566" t="s">
        <v>32</v>
      </c>
      <c r="Z566" t="s">
        <v>32</v>
      </c>
      <c r="AA566" t="s">
        <v>51</v>
      </c>
      <c r="AB566" t="s">
        <v>32</v>
      </c>
      <c r="AC566" t="s">
        <v>32</v>
      </c>
      <c r="AD566" t="s">
        <v>95</v>
      </c>
      <c r="AE566" t="s">
        <v>54</v>
      </c>
    </row>
    <row r="567" spans="1:31" x14ac:dyDescent="0.2">
      <c r="A567">
        <v>23</v>
      </c>
      <c r="B567" t="s">
        <v>400</v>
      </c>
      <c r="C567" t="s">
        <v>155</v>
      </c>
      <c r="D567" t="s">
        <v>32</v>
      </c>
      <c r="E567" t="s">
        <v>32</v>
      </c>
      <c r="F567" t="s">
        <v>56</v>
      </c>
      <c r="G567" t="s">
        <v>27922</v>
      </c>
      <c r="H567" t="s">
        <v>27923</v>
      </c>
      <c r="I567" t="s">
        <v>27924</v>
      </c>
      <c r="J567" t="s">
        <v>27925</v>
      </c>
      <c r="K567" t="s">
        <v>27926</v>
      </c>
      <c r="L567" t="s">
        <v>27927</v>
      </c>
      <c r="M567" t="s">
        <v>4541</v>
      </c>
      <c r="N567" t="s">
        <v>4178</v>
      </c>
      <c r="O567" t="s">
        <v>27928</v>
      </c>
      <c r="P567" t="s">
        <v>27929</v>
      </c>
      <c r="Q567" t="s">
        <v>75</v>
      </c>
      <c r="R567">
        <v>71</v>
      </c>
      <c r="S567">
        <v>-1</v>
      </c>
      <c r="T567" t="s">
        <v>47</v>
      </c>
      <c r="U567" s="1">
        <v>41090</v>
      </c>
      <c r="V567" t="s">
        <v>48</v>
      </c>
      <c r="W567" t="s">
        <v>32</v>
      </c>
      <c r="X567" t="s">
        <v>49</v>
      </c>
      <c r="Y567" t="s">
        <v>32</v>
      </c>
      <c r="Z567" t="s">
        <v>151</v>
      </c>
      <c r="AA567" t="s">
        <v>51</v>
      </c>
      <c r="AB567" t="s">
        <v>344</v>
      </c>
      <c r="AC567" t="s">
        <v>170</v>
      </c>
      <c r="AD567" t="s">
        <v>95</v>
      </c>
      <c r="AE567" t="s">
        <v>265</v>
      </c>
    </row>
    <row r="568" spans="1:31" x14ac:dyDescent="0.2">
      <c r="A568">
        <v>23</v>
      </c>
      <c r="B568" t="s">
        <v>31</v>
      </c>
      <c r="C568" t="s">
        <v>97</v>
      </c>
      <c r="D568" t="s">
        <v>33</v>
      </c>
      <c r="E568" t="s">
        <v>170</v>
      </c>
      <c r="F568" t="s">
        <v>56</v>
      </c>
      <c r="G568" t="s">
        <v>28517</v>
      </c>
      <c r="H568" t="s">
        <v>28518</v>
      </c>
      <c r="I568" t="s">
        <v>28519</v>
      </c>
      <c r="J568" t="s">
        <v>28520</v>
      </c>
      <c r="K568" t="s">
        <v>28521</v>
      </c>
      <c r="L568" t="s">
        <v>28522</v>
      </c>
      <c r="M568" t="s">
        <v>28523</v>
      </c>
      <c r="N568" t="s">
        <v>28524</v>
      </c>
      <c r="O568" t="s">
        <v>28525</v>
      </c>
      <c r="P568" t="s">
        <v>28526</v>
      </c>
      <c r="Q568" t="s">
        <v>75</v>
      </c>
      <c r="R568">
        <v>68</v>
      </c>
      <c r="S568">
        <v>20000</v>
      </c>
      <c r="T568" t="s">
        <v>203</v>
      </c>
      <c r="U568" s="1">
        <v>41090</v>
      </c>
      <c r="V568" t="s">
        <v>48</v>
      </c>
      <c r="W568" t="s">
        <v>92</v>
      </c>
      <c r="X568" t="s">
        <v>49</v>
      </c>
      <c r="Y568" t="s">
        <v>93</v>
      </c>
      <c r="Z568" t="s">
        <v>1041</v>
      </c>
      <c r="AA568" t="s">
        <v>69</v>
      </c>
      <c r="AB568" t="s">
        <v>233</v>
      </c>
      <c r="AC568" t="s">
        <v>248</v>
      </c>
      <c r="AD568" t="s">
        <v>168</v>
      </c>
      <c r="AE568" t="s">
        <v>54</v>
      </c>
    </row>
    <row r="569" spans="1:31" x14ac:dyDescent="0.2">
      <c r="A569">
        <v>23</v>
      </c>
      <c r="B569" t="s">
        <v>96</v>
      </c>
      <c r="C569" t="s">
        <v>32</v>
      </c>
      <c r="D569" t="s">
        <v>33</v>
      </c>
      <c r="E569" t="s">
        <v>34</v>
      </c>
      <c r="F569" t="s">
        <v>35</v>
      </c>
      <c r="G569" t="s">
        <v>32</v>
      </c>
      <c r="H569" t="s">
        <v>32</v>
      </c>
      <c r="I569" t="s">
        <v>32</v>
      </c>
      <c r="J569" t="s">
        <v>28810</v>
      </c>
      <c r="K569" t="s">
        <v>28811</v>
      </c>
      <c r="L569" t="e">
        <f>-family  -friends  -music  -baseball  -art  -laughing</f>
        <v>#NAME?</v>
      </c>
      <c r="M569" t="s">
        <v>32</v>
      </c>
      <c r="N569" t="s">
        <v>32</v>
      </c>
      <c r="O569" t="s">
        <v>32</v>
      </c>
      <c r="P569" t="s">
        <v>32</v>
      </c>
      <c r="Q569" t="s">
        <v>321</v>
      </c>
      <c r="R569">
        <v>68</v>
      </c>
      <c r="S569">
        <v>-1</v>
      </c>
      <c r="T569" t="s">
        <v>576</v>
      </c>
      <c r="U569" s="1">
        <v>41081</v>
      </c>
      <c r="V569" t="s">
        <v>48</v>
      </c>
      <c r="W569" t="s">
        <v>217</v>
      </c>
      <c r="X569" t="s">
        <v>49</v>
      </c>
      <c r="Y569" t="s">
        <v>32</v>
      </c>
      <c r="Z569" t="s">
        <v>32</v>
      </c>
      <c r="AA569" t="s">
        <v>51</v>
      </c>
      <c r="AB569" t="s">
        <v>124</v>
      </c>
      <c r="AC569" t="s">
        <v>71</v>
      </c>
      <c r="AD569" t="s">
        <v>95</v>
      </c>
      <c r="AE569" t="s">
        <v>54</v>
      </c>
    </row>
    <row r="570" spans="1:31" x14ac:dyDescent="0.2">
      <c r="A570">
        <v>23</v>
      </c>
      <c r="B570" t="s">
        <v>169</v>
      </c>
      <c r="C570" t="s">
        <v>155</v>
      </c>
      <c r="D570" t="s">
        <v>33</v>
      </c>
      <c r="E570" t="s">
        <v>170</v>
      </c>
      <c r="F570" t="s">
        <v>56</v>
      </c>
      <c r="G570" t="s">
        <v>28939</v>
      </c>
      <c r="H570" t="s">
        <v>28940</v>
      </c>
      <c r="I570" t="s">
        <v>28941</v>
      </c>
      <c r="J570" t="s">
        <v>28942</v>
      </c>
      <c r="K570" t="s">
        <v>28943</v>
      </c>
      <c r="L570" t="s">
        <v>28944</v>
      </c>
      <c r="M570" t="s">
        <v>28945</v>
      </c>
      <c r="N570" t="s">
        <v>28946</v>
      </c>
      <c r="O570" t="s">
        <v>28947</v>
      </c>
      <c r="P570" t="s">
        <v>28948</v>
      </c>
      <c r="Q570" t="s">
        <v>75</v>
      </c>
      <c r="R570">
        <v>72</v>
      </c>
      <c r="S570">
        <v>-1</v>
      </c>
      <c r="T570" t="s">
        <v>76</v>
      </c>
      <c r="U570" s="1">
        <v>41089</v>
      </c>
      <c r="V570" t="s">
        <v>48</v>
      </c>
      <c r="W570" t="s">
        <v>32</v>
      </c>
      <c r="X570" t="s">
        <v>49</v>
      </c>
      <c r="Y570" t="s">
        <v>93</v>
      </c>
      <c r="Z570" t="s">
        <v>80</v>
      </c>
      <c r="AA570" t="s">
        <v>51</v>
      </c>
      <c r="AB570" t="s">
        <v>233</v>
      </c>
      <c r="AC570" t="s">
        <v>71</v>
      </c>
      <c r="AD570" t="s">
        <v>168</v>
      </c>
      <c r="AE570" t="s">
        <v>54</v>
      </c>
    </row>
    <row r="571" spans="1:31" x14ac:dyDescent="0.2">
      <c r="A571">
        <v>23</v>
      </c>
      <c r="B571" t="s">
        <v>96</v>
      </c>
      <c r="C571" t="s">
        <v>113</v>
      </c>
      <c r="D571" t="s">
        <v>182</v>
      </c>
      <c r="E571" t="s">
        <v>34</v>
      </c>
      <c r="F571" t="s">
        <v>4848</v>
      </c>
      <c r="G571" t="s">
        <v>29139</v>
      </c>
      <c r="H571" t="s">
        <v>32</v>
      </c>
      <c r="I571" t="s">
        <v>32</v>
      </c>
      <c r="J571" t="s">
        <v>32</v>
      </c>
      <c r="K571" t="s">
        <v>32</v>
      </c>
      <c r="L571" t="s">
        <v>32</v>
      </c>
      <c r="M571" t="s">
        <v>32</v>
      </c>
      <c r="N571" t="s">
        <v>32</v>
      </c>
      <c r="O571" t="s">
        <v>32</v>
      </c>
      <c r="P571" t="s">
        <v>32</v>
      </c>
      <c r="Q571" t="s">
        <v>321</v>
      </c>
      <c r="R571">
        <v>72</v>
      </c>
      <c r="S571">
        <v>-1</v>
      </c>
      <c r="T571" t="s">
        <v>91</v>
      </c>
      <c r="U571" s="1">
        <v>41085</v>
      </c>
      <c r="V571" t="s">
        <v>48</v>
      </c>
      <c r="W571" t="s">
        <v>32</v>
      </c>
      <c r="X571" t="s">
        <v>49</v>
      </c>
      <c r="Y571" t="s">
        <v>32</v>
      </c>
      <c r="Z571" t="s">
        <v>205</v>
      </c>
      <c r="AA571" t="s">
        <v>51</v>
      </c>
      <c r="AB571" t="s">
        <v>740</v>
      </c>
      <c r="AC571" t="s">
        <v>71</v>
      </c>
      <c r="AD571" t="s">
        <v>95</v>
      </c>
      <c r="AE571" t="s">
        <v>54</v>
      </c>
    </row>
    <row r="572" spans="1:31" x14ac:dyDescent="0.2">
      <c r="A572">
        <v>23</v>
      </c>
      <c r="B572" t="s">
        <v>154</v>
      </c>
      <c r="C572" t="s">
        <v>32</v>
      </c>
      <c r="D572" t="s">
        <v>33</v>
      </c>
      <c r="E572" t="s">
        <v>34</v>
      </c>
      <c r="F572" t="s">
        <v>35</v>
      </c>
      <c r="G572" t="s">
        <v>29173</v>
      </c>
      <c r="H572" t="s">
        <v>29174</v>
      </c>
      <c r="I572" t="s">
        <v>29175</v>
      </c>
      <c r="J572" t="s">
        <v>29176</v>
      </c>
      <c r="K572" t="s">
        <v>29177</v>
      </c>
      <c r="L572" t="s">
        <v>29178</v>
      </c>
      <c r="M572" t="s">
        <v>29179</v>
      </c>
      <c r="N572" t="s">
        <v>29180</v>
      </c>
      <c r="O572" t="s">
        <v>32</v>
      </c>
      <c r="P572" t="s">
        <v>29181</v>
      </c>
      <c r="Q572" t="s">
        <v>75</v>
      </c>
      <c r="R572">
        <v>71</v>
      </c>
      <c r="S572">
        <v>20000</v>
      </c>
      <c r="T572" t="s">
        <v>91</v>
      </c>
      <c r="U572" s="1">
        <v>41087</v>
      </c>
      <c r="V572" t="s">
        <v>274</v>
      </c>
      <c r="W572" t="s">
        <v>32</v>
      </c>
      <c r="X572" t="s">
        <v>244</v>
      </c>
      <c r="Y572" t="s">
        <v>93</v>
      </c>
      <c r="Z572" t="s">
        <v>1041</v>
      </c>
      <c r="AA572" t="s">
        <v>51</v>
      </c>
      <c r="AB572" t="s">
        <v>219</v>
      </c>
      <c r="AC572" t="s">
        <v>71</v>
      </c>
      <c r="AD572" t="s">
        <v>332</v>
      </c>
      <c r="AE572" t="s">
        <v>54</v>
      </c>
    </row>
    <row r="573" spans="1:31" x14ac:dyDescent="0.2">
      <c r="A573">
        <v>23</v>
      </c>
      <c r="B573" t="s">
        <v>96</v>
      </c>
      <c r="C573" t="s">
        <v>155</v>
      </c>
      <c r="D573" t="s">
        <v>182</v>
      </c>
      <c r="E573" t="s">
        <v>32</v>
      </c>
      <c r="F573" t="s">
        <v>35</v>
      </c>
      <c r="G573" t="s">
        <v>29790</v>
      </c>
      <c r="H573" t="s">
        <v>29791</v>
      </c>
      <c r="I573" t="s">
        <v>29792</v>
      </c>
      <c r="J573" t="s">
        <v>29793</v>
      </c>
      <c r="K573" t="s">
        <v>29794</v>
      </c>
      <c r="L573" t="s">
        <v>29795</v>
      </c>
      <c r="M573" t="s">
        <v>29796</v>
      </c>
      <c r="N573" t="s">
        <v>29797</v>
      </c>
      <c r="O573" t="s">
        <v>29798</v>
      </c>
      <c r="P573" t="s">
        <v>29799</v>
      </c>
      <c r="Q573" t="s">
        <v>3483</v>
      </c>
      <c r="R573">
        <v>62</v>
      </c>
      <c r="S573">
        <v>-1</v>
      </c>
      <c r="T573" t="s">
        <v>273</v>
      </c>
      <c r="U573" s="1">
        <v>41090</v>
      </c>
      <c r="V573" t="s">
        <v>164</v>
      </c>
      <c r="W573" t="s">
        <v>217</v>
      </c>
      <c r="X573" t="s">
        <v>49</v>
      </c>
      <c r="Y573" t="s">
        <v>93</v>
      </c>
      <c r="Z573" t="s">
        <v>322</v>
      </c>
      <c r="AA573" t="s">
        <v>69</v>
      </c>
      <c r="AB573" t="s">
        <v>367</v>
      </c>
      <c r="AC573" t="s">
        <v>71</v>
      </c>
      <c r="AD573" t="s">
        <v>29800</v>
      </c>
      <c r="AE573" t="s">
        <v>54</v>
      </c>
    </row>
    <row r="574" spans="1:31" x14ac:dyDescent="0.2">
      <c r="A574">
        <v>23</v>
      </c>
      <c r="B574" t="s">
        <v>620</v>
      </c>
      <c r="C574" t="s">
        <v>32</v>
      </c>
      <c r="D574" t="s">
        <v>98</v>
      </c>
      <c r="E574" t="s">
        <v>32</v>
      </c>
      <c r="F574" t="s">
        <v>32</v>
      </c>
      <c r="G574" t="s">
        <v>32</v>
      </c>
      <c r="H574" t="s">
        <v>29801</v>
      </c>
      <c r="I574" t="s">
        <v>32</v>
      </c>
      <c r="J574" t="s">
        <v>32</v>
      </c>
      <c r="K574" t="s">
        <v>32</v>
      </c>
      <c r="L574" t="s">
        <v>32</v>
      </c>
      <c r="M574" t="s">
        <v>32</v>
      </c>
      <c r="N574" t="s">
        <v>32</v>
      </c>
      <c r="O574" t="s">
        <v>32</v>
      </c>
      <c r="P574" t="s">
        <v>32</v>
      </c>
      <c r="Q574" t="s">
        <v>32</v>
      </c>
      <c r="R574">
        <v>65</v>
      </c>
      <c r="S574">
        <v>-1</v>
      </c>
      <c r="T574" t="s">
        <v>32</v>
      </c>
      <c r="U574" s="1">
        <v>41082</v>
      </c>
      <c r="V574" t="s">
        <v>2950</v>
      </c>
      <c r="W574" t="s">
        <v>32</v>
      </c>
      <c r="X574" t="s">
        <v>398</v>
      </c>
      <c r="Y574" t="s">
        <v>32</v>
      </c>
      <c r="Z574" t="s">
        <v>32</v>
      </c>
      <c r="AA574" t="s">
        <v>69</v>
      </c>
      <c r="AB574" t="s">
        <v>152</v>
      </c>
      <c r="AC574" t="s">
        <v>71</v>
      </c>
      <c r="AD574" t="s">
        <v>95</v>
      </c>
      <c r="AE574" t="s">
        <v>346</v>
      </c>
    </row>
    <row r="575" spans="1:31" x14ac:dyDescent="0.2">
      <c r="A575">
        <v>23</v>
      </c>
      <c r="B575" t="s">
        <v>169</v>
      </c>
      <c r="C575" t="s">
        <v>155</v>
      </c>
      <c r="D575" t="s">
        <v>33</v>
      </c>
      <c r="E575" t="s">
        <v>170</v>
      </c>
      <c r="F575" t="s">
        <v>35</v>
      </c>
      <c r="G575" t="s">
        <v>30436</v>
      </c>
      <c r="H575" t="s">
        <v>30437</v>
      </c>
      <c r="I575" t="s">
        <v>30438</v>
      </c>
      <c r="J575" t="s">
        <v>30439</v>
      </c>
      <c r="K575" t="s">
        <v>30440</v>
      </c>
      <c r="L575" t="s">
        <v>30441</v>
      </c>
      <c r="M575" t="s">
        <v>4933</v>
      </c>
      <c r="N575" t="s">
        <v>30442</v>
      </c>
      <c r="O575" t="s">
        <v>30443</v>
      </c>
      <c r="P575" t="s">
        <v>30444</v>
      </c>
      <c r="Q575" t="s">
        <v>75</v>
      </c>
      <c r="R575">
        <v>75</v>
      </c>
      <c r="S575">
        <v>20000</v>
      </c>
      <c r="T575" t="s">
        <v>273</v>
      </c>
      <c r="U575" s="1">
        <v>40844</v>
      </c>
      <c r="V575" t="s">
        <v>1598</v>
      </c>
      <c r="W575" t="s">
        <v>32</v>
      </c>
      <c r="X575" t="s">
        <v>49</v>
      </c>
      <c r="Y575" t="s">
        <v>150</v>
      </c>
      <c r="Z575" t="s">
        <v>322</v>
      </c>
      <c r="AA575" t="s">
        <v>51</v>
      </c>
      <c r="AB575" t="s">
        <v>233</v>
      </c>
      <c r="AC575" t="s">
        <v>170</v>
      </c>
      <c r="AD575" t="s">
        <v>95</v>
      </c>
      <c r="AE575" t="s">
        <v>54</v>
      </c>
    </row>
    <row r="576" spans="1:31" x14ac:dyDescent="0.2">
      <c r="A576">
        <v>23</v>
      </c>
      <c r="B576" t="s">
        <v>96</v>
      </c>
      <c r="C576" t="s">
        <v>32</v>
      </c>
      <c r="D576" t="s">
        <v>33</v>
      </c>
      <c r="E576" t="s">
        <v>170</v>
      </c>
      <c r="F576" t="s">
        <v>56</v>
      </c>
      <c r="G576" t="s">
        <v>30745</v>
      </c>
      <c r="H576" t="s">
        <v>30746</v>
      </c>
      <c r="I576" t="s">
        <v>30747</v>
      </c>
      <c r="J576" t="s">
        <v>30748</v>
      </c>
      <c r="K576" t="s">
        <v>30749</v>
      </c>
      <c r="L576" t="s">
        <v>30750</v>
      </c>
      <c r="M576" t="s">
        <v>30751</v>
      </c>
      <c r="N576" t="s">
        <v>30752</v>
      </c>
      <c r="O576" t="s">
        <v>30753</v>
      </c>
      <c r="P576" t="s">
        <v>30754</v>
      </c>
      <c r="Q576" t="s">
        <v>75</v>
      </c>
      <c r="R576">
        <v>69</v>
      </c>
      <c r="S576">
        <v>-1</v>
      </c>
      <c r="T576" t="s">
        <v>136</v>
      </c>
      <c r="U576" s="1">
        <v>41089</v>
      </c>
      <c r="V576" t="s">
        <v>274</v>
      </c>
      <c r="W576" t="s">
        <v>32</v>
      </c>
      <c r="X576" t="s">
        <v>49</v>
      </c>
      <c r="Y576" t="s">
        <v>93</v>
      </c>
      <c r="Z576" t="s">
        <v>91</v>
      </c>
      <c r="AA576" t="s">
        <v>51</v>
      </c>
      <c r="AB576" t="s">
        <v>233</v>
      </c>
      <c r="AC576" t="s">
        <v>71</v>
      </c>
      <c r="AD576" t="s">
        <v>30755</v>
      </c>
      <c r="AE576" t="s">
        <v>54</v>
      </c>
    </row>
    <row r="577" spans="1:31" x14ac:dyDescent="0.2">
      <c r="A577">
        <v>23</v>
      </c>
      <c r="B577" t="s">
        <v>96</v>
      </c>
      <c r="C577" t="s">
        <v>32</v>
      </c>
      <c r="D577" t="s">
        <v>33</v>
      </c>
      <c r="E577" t="s">
        <v>34</v>
      </c>
      <c r="F577" t="s">
        <v>35</v>
      </c>
      <c r="G577" t="s">
        <v>30795</v>
      </c>
      <c r="H577" t="s">
        <v>30796</v>
      </c>
      <c r="I577" t="s">
        <v>12386</v>
      </c>
      <c r="J577" t="s">
        <v>14145</v>
      </c>
      <c r="K577" t="s">
        <v>30797</v>
      </c>
      <c r="L577" t="s">
        <v>30798</v>
      </c>
      <c r="M577" t="s">
        <v>9167</v>
      </c>
      <c r="N577" t="s">
        <v>30799</v>
      </c>
      <c r="O577" t="s">
        <v>30800</v>
      </c>
      <c r="P577" t="s">
        <v>30801</v>
      </c>
      <c r="Q577" t="s">
        <v>75</v>
      </c>
      <c r="R577">
        <v>68</v>
      </c>
      <c r="S577">
        <v>-1</v>
      </c>
      <c r="T577" t="s">
        <v>457</v>
      </c>
      <c r="U577" s="1">
        <v>41085</v>
      </c>
      <c r="V577" t="s">
        <v>667</v>
      </c>
      <c r="W577" t="s">
        <v>32</v>
      </c>
      <c r="X577" t="s">
        <v>49</v>
      </c>
      <c r="Y577" t="s">
        <v>245</v>
      </c>
      <c r="Z577" t="s">
        <v>205</v>
      </c>
      <c r="AA577" t="s">
        <v>51</v>
      </c>
      <c r="AB577" t="s">
        <v>367</v>
      </c>
      <c r="AC577" t="s">
        <v>71</v>
      </c>
      <c r="AD577" t="s">
        <v>95</v>
      </c>
      <c r="AE577" t="s">
        <v>54</v>
      </c>
    </row>
    <row r="578" spans="1:31" x14ac:dyDescent="0.2">
      <c r="A578">
        <v>23</v>
      </c>
      <c r="B578" t="s">
        <v>400</v>
      </c>
      <c r="C578" t="s">
        <v>113</v>
      </c>
      <c r="D578" t="s">
        <v>33</v>
      </c>
      <c r="E578" t="s">
        <v>32</v>
      </c>
      <c r="F578" t="s">
        <v>56</v>
      </c>
      <c r="G578" t="s">
        <v>32</v>
      </c>
      <c r="H578" t="s">
        <v>30992</v>
      </c>
      <c r="I578" t="s">
        <v>30993</v>
      </c>
      <c r="J578" t="s">
        <v>30994</v>
      </c>
      <c r="K578" t="s">
        <v>30995</v>
      </c>
      <c r="L578" t="s">
        <v>30996</v>
      </c>
      <c r="M578" t="s">
        <v>32</v>
      </c>
      <c r="N578" t="s">
        <v>32</v>
      </c>
      <c r="O578" t="s">
        <v>30997</v>
      </c>
      <c r="P578" t="s">
        <v>30998</v>
      </c>
      <c r="Q578" t="s">
        <v>32</v>
      </c>
      <c r="R578">
        <v>69</v>
      </c>
      <c r="S578">
        <v>-1</v>
      </c>
      <c r="T578" t="s">
        <v>32</v>
      </c>
      <c r="U578" s="1">
        <v>40759</v>
      </c>
      <c r="V578" t="s">
        <v>260</v>
      </c>
      <c r="W578" t="s">
        <v>32</v>
      </c>
      <c r="X578" t="s">
        <v>49</v>
      </c>
      <c r="Y578" t="s">
        <v>261</v>
      </c>
      <c r="Z578" t="s">
        <v>50</v>
      </c>
      <c r="AA578" t="s">
        <v>51</v>
      </c>
      <c r="AB578" t="s">
        <v>423</v>
      </c>
      <c r="AC578" t="s">
        <v>71</v>
      </c>
      <c r="AD578" t="s">
        <v>511</v>
      </c>
      <c r="AE578" t="s">
        <v>54</v>
      </c>
    </row>
    <row r="579" spans="1:31" x14ac:dyDescent="0.2">
      <c r="A579">
        <v>23</v>
      </c>
      <c r="B579" t="s">
        <v>112</v>
      </c>
      <c r="C579" t="s">
        <v>113</v>
      </c>
      <c r="D579" t="s">
        <v>98</v>
      </c>
      <c r="E579" t="s">
        <v>170</v>
      </c>
      <c r="F579" t="s">
        <v>368</v>
      </c>
      <c r="G579" t="s">
        <v>31281</v>
      </c>
      <c r="H579" t="s">
        <v>31282</v>
      </c>
      <c r="I579" t="s">
        <v>31283</v>
      </c>
      <c r="J579" t="s">
        <v>31284</v>
      </c>
      <c r="K579" t="s">
        <v>31285</v>
      </c>
      <c r="L579" t="s">
        <v>31286</v>
      </c>
      <c r="M579" t="s">
        <v>3201</v>
      </c>
      <c r="N579" t="s">
        <v>31287</v>
      </c>
      <c r="O579" t="s">
        <v>31288</v>
      </c>
      <c r="P579" t="s">
        <v>31289</v>
      </c>
      <c r="Q579" t="s">
        <v>32</v>
      </c>
      <c r="R579">
        <v>63</v>
      </c>
      <c r="S579">
        <v>-1</v>
      </c>
      <c r="T579" t="s">
        <v>203</v>
      </c>
      <c r="U579" s="1">
        <v>41084</v>
      </c>
      <c r="V579" t="s">
        <v>48</v>
      </c>
      <c r="W579" t="s">
        <v>92</v>
      </c>
      <c r="X579" t="s">
        <v>49</v>
      </c>
      <c r="Y579" t="s">
        <v>245</v>
      </c>
      <c r="Z579" t="s">
        <v>2161</v>
      </c>
      <c r="AA579" t="s">
        <v>69</v>
      </c>
      <c r="AB579" t="s">
        <v>367</v>
      </c>
      <c r="AC579" t="s">
        <v>71</v>
      </c>
      <c r="AD579" t="s">
        <v>95</v>
      </c>
      <c r="AE579" t="s">
        <v>54</v>
      </c>
    </row>
    <row r="580" spans="1:31" x14ac:dyDescent="0.2">
      <c r="A580">
        <v>23</v>
      </c>
      <c r="B580" t="s">
        <v>96</v>
      </c>
      <c r="C580" t="s">
        <v>155</v>
      </c>
      <c r="D580" t="s">
        <v>33</v>
      </c>
      <c r="E580" t="s">
        <v>34</v>
      </c>
      <c r="F580" t="s">
        <v>368</v>
      </c>
      <c r="G580" t="s">
        <v>31403</v>
      </c>
      <c r="H580" t="s">
        <v>32</v>
      </c>
      <c r="I580" t="s">
        <v>32</v>
      </c>
      <c r="J580" t="s">
        <v>32</v>
      </c>
      <c r="K580" t="s">
        <v>32</v>
      </c>
      <c r="L580" t="s">
        <v>32</v>
      </c>
      <c r="M580" t="s">
        <v>32</v>
      </c>
      <c r="N580" t="s">
        <v>32</v>
      </c>
      <c r="O580" t="s">
        <v>32</v>
      </c>
      <c r="P580" t="s">
        <v>32</v>
      </c>
      <c r="Q580" t="s">
        <v>75</v>
      </c>
      <c r="R580">
        <v>64</v>
      </c>
      <c r="S580">
        <v>40000</v>
      </c>
      <c r="T580" t="s">
        <v>68</v>
      </c>
      <c r="U580" s="1">
        <v>41090</v>
      </c>
      <c r="V580" t="s">
        <v>164</v>
      </c>
      <c r="W580" t="s">
        <v>92</v>
      </c>
      <c r="X580" t="s">
        <v>49</v>
      </c>
      <c r="Y580" t="s">
        <v>435</v>
      </c>
      <c r="Z580" t="s">
        <v>32</v>
      </c>
      <c r="AA580" t="s">
        <v>69</v>
      </c>
      <c r="AB580" t="s">
        <v>32</v>
      </c>
      <c r="AC580" t="s">
        <v>71</v>
      </c>
      <c r="AD580" t="s">
        <v>447</v>
      </c>
      <c r="AE580" t="s">
        <v>54</v>
      </c>
    </row>
    <row r="581" spans="1:31" x14ac:dyDescent="0.2">
      <c r="A581">
        <v>23</v>
      </c>
      <c r="B581" t="s">
        <v>620</v>
      </c>
      <c r="C581" t="s">
        <v>113</v>
      </c>
      <c r="D581" t="s">
        <v>33</v>
      </c>
      <c r="E581" t="s">
        <v>170</v>
      </c>
      <c r="F581" t="s">
        <v>56</v>
      </c>
      <c r="G581" t="s">
        <v>31961</v>
      </c>
      <c r="H581" t="s">
        <v>32</v>
      </c>
      <c r="I581" t="s">
        <v>31962</v>
      </c>
      <c r="J581" t="s">
        <v>31963</v>
      </c>
      <c r="K581" t="s">
        <v>31964</v>
      </c>
      <c r="L581" t="s">
        <v>31965</v>
      </c>
      <c r="M581" t="s">
        <v>31966</v>
      </c>
      <c r="N581" t="s">
        <v>31967</v>
      </c>
      <c r="O581" t="s">
        <v>32</v>
      </c>
      <c r="P581" t="s">
        <v>31968</v>
      </c>
      <c r="Q581" t="s">
        <v>32</v>
      </c>
      <c r="R581">
        <v>62</v>
      </c>
      <c r="S581">
        <v>1000000</v>
      </c>
      <c r="T581" t="s">
        <v>446</v>
      </c>
      <c r="U581" s="1">
        <v>41088</v>
      </c>
      <c r="V581" t="s">
        <v>48</v>
      </c>
      <c r="W581" t="s">
        <v>92</v>
      </c>
      <c r="X581" t="s">
        <v>49</v>
      </c>
      <c r="Y581" t="s">
        <v>93</v>
      </c>
      <c r="Z581" t="s">
        <v>151</v>
      </c>
      <c r="AA581" t="s">
        <v>69</v>
      </c>
      <c r="AB581" t="s">
        <v>712</v>
      </c>
      <c r="AC581" t="s">
        <v>170</v>
      </c>
      <c r="AD581" t="s">
        <v>95</v>
      </c>
      <c r="AE581" t="s">
        <v>54</v>
      </c>
    </row>
    <row r="582" spans="1:31" x14ac:dyDescent="0.2">
      <c r="A582">
        <v>23</v>
      </c>
      <c r="B582" t="s">
        <v>620</v>
      </c>
      <c r="C582" t="s">
        <v>32</v>
      </c>
      <c r="D582" t="s">
        <v>33</v>
      </c>
      <c r="E582" t="s">
        <v>32</v>
      </c>
      <c r="F582" t="s">
        <v>32</v>
      </c>
      <c r="G582" t="s">
        <v>32023</v>
      </c>
      <c r="H582" t="s">
        <v>32024</v>
      </c>
      <c r="I582" t="s">
        <v>32</v>
      </c>
      <c r="J582" t="s">
        <v>32025</v>
      </c>
      <c r="K582" t="s">
        <v>32</v>
      </c>
      <c r="L582" t="s">
        <v>32026</v>
      </c>
      <c r="M582" t="s">
        <v>32</v>
      </c>
      <c r="N582" t="s">
        <v>32027</v>
      </c>
      <c r="O582" t="s">
        <v>32</v>
      </c>
      <c r="P582" t="s">
        <v>32028</v>
      </c>
      <c r="Q582" t="s">
        <v>321</v>
      </c>
      <c r="R582">
        <v>65</v>
      </c>
      <c r="S582">
        <v>-1</v>
      </c>
      <c r="T582" t="s">
        <v>32</v>
      </c>
      <c r="U582" s="1">
        <v>40738</v>
      </c>
      <c r="V582" t="s">
        <v>48</v>
      </c>
      <c r="W582" t="s">
        <v>32</v>
      </c>
      <c r="X582" t="s">
        <v>398</v>
      </c>
      <c r="Y582" t="s">
        <v>32</v>
      </c>
      <c r="Z582" t="s">
        <v>32</v>
      </c>
      <c r="AA582" t="s">
        <v>69</v>
      </c>
      <c r="AB582" t="s">
        <v>32</v>
      </c>
      <c r="AC582" t="s">
        <v>71</v>
      </c>
      <c r="AD582" t="s">
        <v>95</v>
      </c>
      <c r="AE582" t="s">
        <v>54</v>
      </c>
    </row>
    <row r="583" spans="1:31" x14ac:dyDescent="0.2">
      <c r="A583">
        <v>23</v>
      </c>
      <c r="B583" t="s">
        <v>96</v>
      </c>
      <c r="C583" t="s">
        <v>32</v>
      </c>
      <c r="D583" t="s">
        <v>33</v>
      </c>
      <c r="E583" t="s">
        <v>34</v>
      </c>
      <c r="F583" t="s">
        <v>35</v>
      </c>
      <c r="G583" t="s">
        <v>32058</v>
      </c>
      <c r="H583" t="s">
        <v>32059</v>
      </c>
      <c r="I583" t="s">
        <v>32060</v>
      </c>
      <c r="J583" t="s">
        <v>32061</v>
      </c>
      <c r="K583" t="s">
        <v>32062</v>
      </c>
      <c r="L583" t="s">
        <v>32063</v>
      </c>
      <c r="M583" t="s">
        <v>32064</v>
      </c>
      <c r="N583" t="s">
        <v>32065</v>
      </c>
      <c r="O583" t="s">
        <v>32066</v>
      </c>
      <c r="P583" t="s">
        <v>32067</v>
      </c>
      <c r="Q583" t="s">
        <v>108</v>
      </c>
      <c r="R583">
        <v>61</v>
      </c>
      <c r="S583">
        <v>-1</v>
      </c>
      <c r="T583" t="s">
        <v>91</v>
      </c>
      <c r="U583" s="1">
        <v>41086</v>
      </c>
      <c r="V583" t="s">
        <v>3820</v>
      </c>
      <c r="W583" t="s">
        <v>32</v>
      </c>
      <c r="X583" t="s">
        <v>49</v>
      </c>
      <c r="Y583" t="s">
        <v>245</v>
      </c>
      <c r="Z583" t="s">
        <v>32</v>
      </c>
      <c r="AA583" t="s">
        <v>69</v>
      </c>
      <c r="AB583" t="s">
        <v>367</v>
      </c>
      <c r="AC583" t="s">
        <v>71</v>
      </c>
      <c r="AD583" t="s">
        <v>2266</v>
      </c>
      <c r="AE583" t="s">
        <v>54</v>
      </c>
    </row>
    <row r="584" spans="1:31" x14ac:dyDescent="0.2">
      <c r="A584">
        <v>23</v>
      </c>
      <c r="B584" t="s">
        <v>96</v>
      </c>
      <c r="C584" t="s">
        <v>155</v>
      </c>
      <c r="D584" t="s">
        <v>33</v>
      </c>
      <c r="E584" t="s">
        <v>34</v>
      </c>
      <c r="F584" t="s">
        <v>56</v>
      </c>
      <c r="G584" t="s">
        <v>32068</v>
      </c>
      <c r="H584" t="s">
        <v>32069</v>
      </c>
      <c r="I584" t="s">
        <v>32070</v>
      </c>
      <c r="J584" t="s">
        <v>32071</v>
      </c>
      <c r="K584" t="s">
        <v>32072</v>
      </c>
      <c r="L584" t="s">
        <v>32073</v>
      </c>
      <c r="M584" t="s">
        <v>32074</v>
      </c>
      <c r="N584" t="s">
        <v>32075</v>
      </c>
      <c r="O584" t="s">
        <v>32076</v>
      </c>
      <c r="P584" t="s">
        <v>32077</v>
      </c>
      <c r="Q584" t="s">
        <v>75</v>
      </c>
      <c r="R584">
        <v>67</v>
      </c>
      <c r="S584">
        <v>-1</v>
      </c>
      <c r="T584" t="s">
        <v>149</v>
      </c>
      <c r="U584" s="1">
        <v>41091</v>
      </c>
      <c r="V584" t="s">
        <v>164</v>
      </c>
      <c r="W584" t="s">
        <v>32</v>
      </c>
      <c r="X584" t="s">
        <v>49</v>
      </c>
      <c r="Y584" t="s">
        <v>495</v>
      </c>
      <c r="Z584" t="s">
        <v>475</v>
      </c>
      <c r="AA584" t="s">
        <v>69</v>
      </c>
      <c r="AB584" t="s">
        <v>423</v>
      </c>
      <c r="AC584" t="s">
        <v>32</v>
      </c>
      <c r="AD584" t="s">
        <v>95</v>
      </c>
      <c r="AE584" t="s">
        <v>54</v>
      </c>
    </row>
    <row r="585" spans="1:31" x14ac:dyDescent="0.2">
      <c r="A585">
        <v>23</v>
      </c>
      <c r="B585" t="s">
        <v>112</v>
      </c>
      <c r="C585" t="s">
        <v>32</v>
      </c>
      <c r="D585" t="s">
        <v>182</v>
      </c>
      <c r="E585" t="s">
        <v>34</v>
      </c>
      <c r="F585" t="s">
        <v>35</v>
      </c>
      <c r="G585" t="s">
        <v>32106</v>
      </c>
      <c r="H585" t="s">
        <v>32107</v>
      </c>
      <c r="I585" t="s">
        <v>32</v>
      </c>
      <c r="J585" t="s">
        <v>32108</v>
      </c>
      <c r="K585" t="s">
        <v>32109</v>
      </c>
      <c r="L585" t="s">
        <v>32110</v>
      </c>
      <c r="M585" t="s">
        <v>32111</v>
      </c>
      <c r="N585" t="s">
        <v>32</v>
      </c>
      <c r="O585" t="s">
        <v>32</v>
      </c>
      <c r="P585" t="s">
        <v>32112</v>
      </c>
      <c r="Q585" t="s">
        <v>75</v>
      </c>
      <c r="R585">
        <v>70</v>
      </c>
      <c r="S585">
        <v>-1</v>
      </c>
      <c r="T585" t="s">
        <v>273</v>
      </c>
      <c r="U585" s="1">
        <v>41089</v>
      </c>
      <c r="V585" t="s">
        <v>48</v>
      </c>
      <c r="W585" t="s">
        <v>32</v>
      </c>
      <c r="X585" t="s">
        <v>49</v>
      </c>
      <c r="Y585" t="s">
        <v>150</v>
      </c>
      <c r="Z585" t="s">
        <v>2445</v>
      </c>
      <c r="AA585" t="s">
        <v>51</v>
      </c>
      <c r="AB585" t="s">
        <v>423</v>
      </c>
      <c r="AC585" t="s">
        <v>71</v>
      </c>
      <c r="AD585" t="s">
        <v>32113</v>
      </c>
      <c r="AE585" t="s">
        <v>346</v>
      </c>
    </row>
    <row r="586" spans="1:31" x14ac:dyDescent="0.2">
      <c r="A586">
        <v>23</v>
      </c>
      <c r="B586" t="s">
        <v>32</v>
      </c>
      <c r="C586" t="s">
        <v>83</v>
      </c>
      <c r="D586" t="s">
        <v>33</v>
      </c>
      <c r="E586" t="s">
        <v>32</v>
      </c>
      <c r="F586" t="s">
        <v>56</v>
      </c>
      <c r="G586" t="s">
        <v>32154</v>
      </c>
      <c r="H586" t="s">
        <v>32155</v>
      </c>
      <c r="I586" t="s">
        <v>32156</v>
      </c>
      <c r="J586" t="s">
        <v>32157</v>
      </c>
      <c r="K586" t="s">
        <v>32158</v>
      </c>
      <c r="L586" t="s">
        <v>32159</v>
      </c>
      <c r="M586" t="s">
        <v>32160</v>
      </c>
      <c r="N586" t="s">
        <v>32161</v>
      </c>
      <c r="O586" t="s">
        <v>32162</v>
      </c>
      <c r="P586" t="s">
        <v>32163</v>
      </c>
      <c r="Q586" t="s">
        <v>75</v>
      </c>
      <c r="R586">
        <v>63</v>
      </c>
      <c r="S586">
        <v>-1</v>
      </c>
      <c r="T586" t="s">
        <v>47</v>
      </c>
      <c r="U586" s="1">
        <v>41090</v>
      </c>
      <c r="V586" t="s">
        <v>48</v>
      </c>
      <c r="W586" t="s">
        <v>32</v>
      </c>
      <c r="X586" t="s">
        <v>49</v>
      </c>
      <c r="Y586" t="s">
        <v>93</v>
      </c>
      <c r="Z586" t="s">
        <v>1164</v>
      </c>
      <c r="AA586" t="s">
        <v>69</v>
      </c>
      <c r="AB586" t="s">
        <v>285</v>
      </c>
      <c r="AC586" t="s">
        <v>71</v>
      </c>
      <c r="AD586" t="s">
        <v>95</v>
      </c>
      <c r="AE586" t="s">
        <v>54</v>
      </c>
    </row>
    <row r="587" spans="1:31" x14ac:dyDescent="0.2">
      <c r="A587">
        <v>23</v>
      </c>
      <c r="B587" t="s">
        <v>112</v>
      </c>
      <c r="C587" t="s">
        <v>83</v>
      </c>
      <c r="D587" t="s">
        <v>98</v>
      </c>
      <c r="E587" t="s">
        <v>34</v>
      </c>
      <c r="F587" t="s">
        <v>35</v>
      </c>
      <c r="G587" t="s">
        <v>32210</v>
      </c>
      <c r="H587" t="s">
        <v>32211</v>
      </c>
      <c r="I587" t="s">
        <v>32212</v>
      </c>
      <c r="J587" t="s">
        <v>32213</v>
      </c>
      <c r="K587" t="s">
        <v>32214</v>
      </c>
      <c r="L587" t="s">
        <v>32215</v>
      </c>
      <c r="M587" t="s">
        <v>32</v>
      </c>
      <c r="N587" t="s">
        <v>32216</v>
      </c>
      <c r="O587" t="s">
        <v>32</v>
      </c>
      <c r="P587" t="s">
        <v>32217</v>
      </c>
      <c r="Q587" t="s">
        <v>75</v>
      </c>
      <c r="R587">
        <v>66</v>
      </c>
      <c r="S587">
        <v>-1</v>
      </c>
      <c r="T587" t="s">
        <v>32</v>
      </c>
      <c r="U587" s="1">
        <v>41044</v>
      </c>
      <c r="V587" t="s">
        <v>48</v>
      </c>
      <c r="W587" t="s">
        <v>32</v>
      </c>
      <c r="X587" t="s">
        <v>49</v>
      </c>
      <c r="Y587" t="s">
        <v>32</v>
      </c>
      <c r="Z587" t="s">
        <v>2161</v>
      </c>
      <c r="AA587" t="s">
        <v>69</v>
      </c>
      <c r="AB587" t="s">
        <v>32</v>
      </c>
      <c r="AC587" t="s">
        <v>71</v>
      </c>
      <c r="AD587" t="s">
        <v>95</v>
      </c>
      <c r="AE587" t="s">
        <v>54</v>
      </c>
    </row>
    <row r="588" spans="1:31" x14ac:dyDescent="0.2">
      <c r="A588">
        <v>23</v>
      </c>
      <c r="B588" t="s">
        <v>112</v>
      </c>
      <c r="C588" t="s">
        <v>155</v>
      </c>
      <c r="D588" t="s">
        <v>33</v>
      </c>
      <c r="E588" t="s">
        <v>34</v>
      </c>
      <c r="F588" t="s">
        <v>35</v>
      </c>
      <c r="G588" t="s">
        <v>32262</v>
      </c>
      <c r="H588" t="s">
        <v>32</v>
      </c>
      <c r="I588" t="s">
        <v>32</v>
      </c>
      <c r="J588" t="s">
        <v>32</v>
      </c>
      <c r="K588" t="s">
        <v>32</v>
      </c>
      <c r="L588" t="s">
        <v>32263</v>
      </c>
      <c r="M588" t="s">
        <v>32</v>
      </c>
      <c r="N588" t="s">
        <v>32264</v>
      </c>
      <c r="O588" t="s">
        <v>32</v>
      </c>
      <c r="P588" t="s">
        <v>32</v>
      </c>
      <c r="Q588" t="s">
        <v>75</v>
      </c>
      <c r="R588">
        <v>68</v>
      </c>
      <c r="S588">
        <v>-1</v>
      </c>
      <c r="T588" t="s">
        <v>273</v>
      </c>
      <c r="U588" s="1">
        <v>40904</v>
      </c>
      <c r="V588" t="s">
        <v>48</v>
      </c>
      <c r="W588" t="s">
        <v>32</v>
      </c>
      <c r="X588" t="s">
        <v>244</v>
      </c>
      <c r="Y588" t="s">
        <v>93</v>
      </c>
      <c r="Z588" t="s">
        <v>205</v>
      </c>
      <c r="AA588" t="s">
        <v>51</v>
      </c>
      <c r="AB588" t="s">
        <v>690</v>
      </c>
      <c r="AC588" t="s">
        <v>71</v>
      </c>
      <c r="AD588" t="s">
        <v>1419</v>
      </c>
      <c r="AE588" t="s">
        <v>54</v>
      </c>
    </row>
    <row r="589" spans="1:31" x14ac:dyDescent="0.2">
      <c r="A589">
        <v>23</v>
      </c>
      <c r="B589" t="s">
        <v>169</v>
      </c>
      <c r="C589" t="s">
        <v>155</v>
      </c>
      <c r="D589" t="s">
        <v>33</v>
      </c>
      <c r="E589" t="s">
        <v>32</v>
      </c>
      <c r="F589" t="s">
        <v>368</v>
      </c>
      <c r="G589" t="s">
        <v>32724</v>
      </c>
      <c r="H589" t="s">
        <v>32</v>
      </c>
      <c r="I589" t="s">
        <v>32725</v>
      </c>
      <c r="J589" t="s">
        <v>32726</v>
      </c>
      <c r="K589" t="s">
        <v>32727</v>
      </c>
      <c r="L589" t="s">
        <v>32728</v>
      </c>
      <c r="M589" t="s">
        <v>32</v>
      </c>
      <c r="N589" t="s">
        <v>32729</v>
      </c>
      <c r="O589" t="s">
        <v>32</v>
      </c>
      <c r="P589" t="s">
        <v>32730</v>
      </c>
      <c r="Q589" t="s">
        <v>75</v>
      </c>
      <c r="R589">
        <v>67</v>
      </c>
      <c r="S589">
        <v>-1</v>
      </c>
      <c r="T589" t="s">
        <v>560</v>
      </c>
      <c r="U589" s="1">
        <v>41085</v>
      </c>
      <c r="V589" t="s">
        <v>48</v>
      </c>
      <c r="W589" t="s">
        <v>32</v>
      </c>
      <c r="X589" t="s">
        <v>244</v>
      </c>
      <c r="Y589" t="s">
        <v>32</v>
      </c>
      <c r="Z589" t="s">
        <v>32</v>
      </c>
      <c r="AA589" t="s">
        <v>69</v>
      </c>
      <c r="AB589" t="s">
        <v>562</v>
      </c>
      <c r="AC589" t="s">
        <v>71</v>
      </c>
      <c r="AD589" t="s">
        <v>95</v>
      </c>
      <c r="AE589" t="s">
        <v>54</v>
      </c>
    </row>
    <row r="590" spans="1:31" x14ac:dyDescent="0.2">
      <c r="A590">
        <v>23</v>
      </c>
      <c r="B590" t="s">
        <v>169</v>
      </c>
      <c r="C590" t="s">
        <v>83</v>
      </c>
      <c r="D590" t="s">
        <v>501</v>
      </c>
      <c r="E590" t="s">
        <v>34</v>
      </c>
      <c r="F590" t="s">
        <v>368</v>
      </c>
      <c r="G590" t="s">
        <v>32828</v>
      </c>
      <c r="H590" t="s">
        <v>32829</v>
      </c>
      <c r="I590" t="s">
        <v>32830</v>
      </c>
      <c r="J590" t="s">
        <v>32831</v>
      </c>
      <c r="K590" t="s">
        <v>32</v>
      </c>
      <c r="L590" t="s">
        <v>32832</v>
      </c>
      <c r="M590" t="s">
        <v>32833</v>
      </c>
      <c r="N590" t="s">
        <v>32</v>
      </c>
      <c r="O590" t="s">
        <v>32</v>
      </c>
      <c r="P590" t="s">
        <v>32834</v>
      </c>
      <c r="Q590" t="s">
        <v>75</v>
      </c>
      <c r="R590">
        <v>71</v>
      </c>
      <c r="S590">
        <v>-1</v>
      </c>
      <c r="T590" t="s">
        <v>273</v>
      </c>
      <c r="U590" s="1">
        <v>41068</v>
      </c>
      <c r="V590" t="s">
        <v>799</v>
      </c>
      <c r="W590" t="s">
        <v>1207</v>
      </c>
      <c r="X590" t="s">
        <v>49</v>
      </c>
      <c r="Y590" t="s">
        <v>435</v>
      </c>
      <c r="Z590" t="s">
        <v>109</v>
      </c>
      <c r="AA590" t="s">
        <v>51</v>
      </c>
      <c r="AB590" t="s">
        <v>618</v>
      </c>
      <c r="AC590" t="s">
        <v>71</v>
      </c>
      <c r="AD590" t="s">
        <v>95</v>
      </c>
      <c r="AE590" t="s">
        <v>346</v>
      </c>
    </row>
    <row r="591" spans="1:31" x14ac:dyDescent="0.2">
      <c r="A591">
        <v>23</v>
      </c>
      <c r="B591" t="s">
        <v>55</v>
      </c>
      <c r="C591" t="s">
        <v>155</v>
      </c>
      <c r="D591" t="s">
        <v>33</v>
      </c>
      <c r="E591" t="s">
        <v>170</v>
      </c>
      <c r="F591" t="s">
        <v>35</v>
      </c>
      <c r="G591" t="s">
        <v>34108</v>
      </c>
      <c r="H591" t="s">
        <v>34109</v>
      </c>
      <c r="I591" t="s">
        <v>34110</v>
      </c>
      <c r="J591" t="s">
        <v>32</v>
      </c>
      <c r="K591" t="s">
        <v>34111</v>
      </c>
      <c r="L591" t="s">
        <v>34112</v>
      </c>
      <c r="M591" t="s">
        <v>34113</v>
      </c>
      <c r="N591" t="s">
        <v>34114</v>
      </c>
      <c r="O591" t="s">
        <v>34115</v>
      </c>
      <c r="P591" t="s">
        <v>34116</v>
      </c>
      <c r="Q591" t="s">
        <v>321</v>
      </c>
      <c r="R591">
        <v>70</v>
      </c>
      <c r="S591">
        <v>-1</v>
      </c>
      <c r="T591" t="s">
        <v>203</v>
      </c>
      <c r="U591" s="1">
        <v>41085</v>
      </c>
      <c r="V591" t="s">
        <v>164</v>
      </c>
      <c r="W591" t="s">
        <v>204</v>
      </c>
      <c r="X591" t="s">
        <v>49</v>
      </c>
      <c r="Y591" t="s">
        <v>93</v>
      </c>
      <c r="Z591" t="s">
        <v>475</v>
      </c>
      <c r="AA591" t="s">
        <v>51</v>
      </c>
      <c r="AB591" t="s">
        <v>285</v>
      </c>
      <c r="AC591" t="s">
        <v>170</v>
      </c>
      <c r="AD591" t="s">
        <v>5536</v>
      </c>
      <c r="AE591" t="s">
        <v>54</v>
      </c>
    </row>
    <row r="592" spans="1:31" x14ac:dyDescent="0.2">
      <c r="A592">
        <v>23</v>
      </c>
      <c r="B592" t="s">
        <v>620</v>
      </c>
      <c r="C592" t="s">
        <v>32</v>
      </c>
      <c r="D592" t="s">
        <v>33</v>
      </c>
      <c r="E592" t="s">
        <v>34</v>
      </c>
      <c r="F592" t="s">
        <v>35</v>
      </c>
      <c r="G592" t="s">
        <v>34283</v>
      </c>
      <c r="H592" t="s">
        <v>34284</v>
      </c>
      <c r="I592" t="s">
        <v>34285</v>
      </c>
      <c r="J592" t="s">
        <v>34286</v>
      </c>
      <c r="K592" t="s">
        <v>34287</v>
      </c>
      <c r="L592" t="s">
        <v>34288</v>
      </c>
      <c r="M592" t="s">
        <v>34289</v>
      </c>
      <c r="N592" t="s">
        <v>34290</v>
      </c>
      <c r="O592" t="s">
        <v>34291</v>
      </c>
      <c r="P592" t="s">
        <v>34292</v>
      </c>
      <c r="Q592" t="s">
        <v>32</v>
      </c>
      <c r="R592">
        <v>65</v>
      </c>
      <c r="S592">
        <v>-1</v>
      </c>
      <c r="T592" t="s">
        <v>273</v>
      </c>
      <c r="U592" s="1">
        <v>41090</v>
      </c>
      <c r="V592" t="s">
        <v>48</v>
      </c>
      <c r="W592" t="s">
        <v>32</v>
      </c>
      <c r="X592" t="s">
        <v>49</v>
      </c>
      <c r="Y592" t="s">
        <v>32</v>
      </c>
      <c r="Z592" t="s">
        <v>166</v>
      </c>
      <c r="AA592" t="s">
        <v>69</v>
      </c>
      <c r="AB592" t="s">
        <v>1633</v>
      </c>
      <c r="AC592" t="s">
        <v>71</v>
      </c>
      <c r="AD592" t="s">
        <v>95</v>
      </c>
      <c r="AE592" t="s">
        <v>54</v>
      </c>
    </row>
    <row r="593" spans="1:31" x14ac:dyDescent="0.2">
      <c r="A593">
        <v>23</v>
      </c>
      <c r="B593" t="s">
        <v>620</v>
      </c>
      <c r="C593" t="s">
        <v>155</v>
      </c>
      <c r="D593" t="s">
        <v>33</v>
      </c>
      <c r="E593" t="s">
        <v>34</v>
      </c>
      <c r="F593" t="s">
        <v>35</v>
      </c>
      <c r="G593" t="s">
        <v>34477</v>
      </c>
      <c r="H593" t="s">
        <v>34478</v>
      </c>
      <c r="I593" t="s">
        <v>34479</v>
      </c>
      <c r="J593" t="s">
        <v>34480</v>
      </c>
      <c r="K593" t="s">
        <v>34481</v>
      </c>
      <c r="L593" t="s">
        <v>34482</v>
      </c>
      <c r="M593" t="s">
        <v>34483</v>
      </c>
      <c r="N593" t="s">
        <v>32</v>
      </c>
      <c r="O593" t="s">
        <v>34484</v>
      </c>
      <c r="P593" t="s">
        <v>34485</v>
      </c>
      <c r="Q593" t="s">
        <v>108</v>
      </c>
      <c r="R593">
        <v>66</v>
      </c>
      <c r="S593">
        <v>-1</v>
      </c>
      <c r="T593" t="s">
        <v>163</v>
      </c>
      <c r="U593" s="1">
        <v>41076</v>
      </c>
      <c r="V593" t="s">
        <v>274</v>
      </c>
      <c r="W593" t="s">
        <v>217</v>
      </c>
      <c r="X593" t="s">
        <v>49</v>
      </c>
      <c r="Y593" t="s">
        <v>435</v>
      </c>
      <c r="Z593" t="s">
        <v>91</v>
      </c>
      <c r="AA593" t="s">
        <v>69</v>
      </c>
      <c r="AB593" t="s">
        <v>299</v>
      </c>
      <c r="AC593" t="s">
        <v>71</v>
      </c>
      <c r="AD593" t="s">
        <v>500</v>
      </c>
      <c r="AE593" t="s">
        <v>54</v>
      </c>
    </row>
    <row r="594" spans="1:31" x14ac:dyDescent="0.2">
      <c r="A594">
        <v>23</v>
      </c>
      <c r="B594" t="s">
        <v>96</v>
      </c>
      <c r="C594" t="s">
        <v>32</v>
      </c>
      <c r="D594" t="s">
        <v>98</v>
      </c>
      <c r="E594" t="s">
        <v>34</v>
      </c>
      <c r="F594" t="s">
        <v>56</v>
      </c>
      <c r="G594" t="s">
        <v>34595</v>
      </c>
      <c r="H594" t="s">
        <v>34596</v>
      </c>
      <c r="I594" t="s">
        <v>34597</v>
      </c>
      <c r="J594" t="s">
        <v>34598</v>
      </c>
      <c r="K594" t="s">
        <v>34599</v>
      </c>
      <c r="L594" t="s">
        <v>34600</v>
      </c>
      <c r="M594" t="s">
        <v>32</v>
      </c>
      <c r="N594" t="s">
        <v>34601</v>
      </c>
      <c r="O594" t="s">
        <v>34602</v>
      </c>
      <c r="P594" t="s">
        <v>34603</v>
      </c>
      <c r="Q594" t="s">
        <v>4340</v>
      </c>
      <c r="R594">
        <v>71</v>
      </c>
      <c r="S594">
        <v>-1</v>
      </c>
      <c r="T594" t="s">
        <v>76</v>
      </c>
      <c r="U594" s="1">
        <v>41088</v>
      </c>
      <c r="V594" t="s">
        <v>48</v>
      </c>
      <c r="W594" t="s">
        <v>32</v>
      </c>
      <c r="X594" t="s">
        <v>49</v>
      </c>
      <c r="Y594" t="s">
        <v>32</v>
      </c>
      <c r="Z594" t="s">
        <v>275</v>
      </c>
      <c r="AA594" t="s">
        <v>51</v>
      </c>
      <c r="AB594" t="s">
        <v>32</v>
      </c>
      <c r="AC594" t="s">
        <v>32</v>
      </c>
      <c r="AD594" t="s">
        <v>95</v>
      </c>
      <c r="AE594" t="s">
        <v>54</v>
      </c>
    </row>
    <row r="595" spans="1:31" x14ac:dyDescent="0.2">
      <c r="A595">
        <v>23</v>
      </c>
      <c r="B595" t="s">
        <v>32</v>
      </c>
      <c r="C595" t="s">
        <v>32</v>
      </c>
      <c r="D595" t="s">
        <v>32</v>
      </c>
      <c r="E595" t="s">
        <v>32</v>
      </c>
      <c r="F595" t="s">
        <v>56</v>
      </c>
      <c r="G595" t="s">
        <v>34801</v>
      </c>
      <c r="H595" t="s">
        <v>34802</v>
      </c>
      <c r="I595" t="s">
        <v>32</v>
      </c>
      <c r="J595" t="s">
        <v>32</v>
      </c>
      <c r="K595" t="s">
        <v>34803</v>
      </c>
      <c r="L595" t="s">
        <v>34804</v>
      </c>
      <c r="M595" t="s">
        <v>34805</v>
      </c>
      <c r="N595" t="s">
        <v>34806</v>
      </c>
      <c r="O595" t="s">
        <v>32</v>
      </c>
      <c r="P595" t="s">
        <v>32</v>
      </c>
      <c r="Q595" t="s">
        <v>108</v>
      </c>
      <c r="R595">
        <v>63</v>
      </c>
      <c r="S595">
        <v>-1</v>
      </c>
      <c r="T595" t="s">
        <v>32</v>
      </c>
      <c r="U595" s="1">
        <v>41055</v>
      </c>
      <c r="V595" t="s">
        <v>48</v>
      </c>
      <c r="W595" t="s">
        <v>32</v>
      </c>
      <c r="X595" t="s">
        <v>49</v>
      </c>
      <c r="Y595" t="s">
        <v>32</v>
      </c>
      <c r="Z595" t="s">
        <v>32</v>
      </c>
      <c r="AA595" t="s">
        <v>69</v>
      </c>
      <c r="AB595" t="s">
        <v>32</v>
      </c>
      <c r="AC595" t="s">
        <v>71</v>
      </c>
      <c r="AD595" t="s">
        <v>95</v>
      </c>
      <c r="AE595" t="s">
        <v>54</v>
      </c>
    </row>
    <row r="596" spans="1:31" x14ac:dyDescent="0.2">
      <c r="A596">
        <v>23</v>
      </c>
      <c r="B596" t="s">
        <v>96</v>
      </c>
      <c r="C596" t="s">
        <v>155</v>
      </c>
      <c r="D596" t="s">
        <v>98</v>
      </c>
      <c r="E596" t="s">
        <v>170</v>
      </c>
      <c r="F596" t="s">
        <v>56</v>
      </c>
      <c r="G596" t="s">
        <v>34842</v>
      </c>
      <c r="H596" t="s">
        <v>34843</v>
      </c>
      <c r="I596" t="s">
        <v>34844</v>
      </c>
      <c r="J596" t="s">
        <v>34845</v>
      </c>
      <c r="K596" t="s">
        <v>34846</v>
      </c>
      <c r="L596" t="s">
        <v>34847</v>
      </c>
      <c r="M596" t="s">
        <v>34848</v>
      </c>
      <c r="N596" t="s">
        <v>34849</v>
      </c>
      <c r="O596" t="s">
        <v>32</v>
      </c>
      <c r="P596" t="s">
        <v>34850</v>
      </c>
      <c r="Q596" t="s">
        <v>75</v>
      </c>
      <c r="R596">
        <v>78</v>
      </c>
      <c r="S596">
        <v>-1</v>
      </c>
      <c r="T596" t="s">
        <v>136</v>
      </c>
      <c r="U596" s="1">
        <v>41081</v>
      </c>
      <c r="V596" t="s">
        <v>48</v>
      </c>
      <c r="W596" t="s">
        <v>32</v>
      </c>
      <c r="X596" t="s">
        <v>49</v>
      </c>
      <c r="Y596" t="s">
        <v>32</v>
      </c>
      <c r="Z596" t="s">
        <v>298</v>
      </c>
      <c r="AA596" t="s">
        <v>51</v>
      </c>
      <c r="AB596" t="s">
        <v>167</v>
      </c>
      <c r="AC596" t="s">
        <v>248</v>
      </c>
      <c r="AD596" t="s">
        <v>95</v>
      </c>
      <c r="AE596" t="s">
        <v>54</v>
      </c>
    </row>
    <row r="597" spans="1:31" x14ac:dyDescent="0.2">
      <c r="A597">
        <v>23</v>
      </c>
      <c r="B597" t="s">
        <v>112</v>
      </c>
      <c r="C597" t="s">
        <v>32</v>
      </c>
      <c r="D597" t="s">
        <v>33</v>
      </c>
      <c r="E597" t="s">
        <v>32</v>
      </c>
      <c r="F597" t="s">
        <v>56</v>
      </c>
      <c r="G597" t="s">
        <v>34851</v>
      </c>
      <c r="H597" t="s">
        <v>32</v>
      </c>
      <c r="I597" t="s">
        <v>32</v>
      </c>
      <c r="J597" t="s">
        <v>32</v>
      </c>
      <c r="K597" t="s">
        <v>32</v>
      </c>
      <c r="L597" t="s">
        <v>34852</v>
      </c>
      <c r="M597" t="s">
        <v>32</v>
      </c>
      <c r="N597" t="s">
        <v>32</v>
      </c>
      <c r="O597" t="s">
        <v>32</v>
      </c>
      <c r="P597" t="s">
        <v>32</v>
      </c>
      <c r="Q597" t="s">
        <v>75</v>
      </c>
      <c r="R597">
        <v>68</v>
      </c>
      <c r="S597">
        <v>-1</v>
      </c>
      <c r="T597" t="s">
        <v>91</v>
      </c>
      <c r="U597" s="1">
        <v>41091</v>
      </c>
      <c r="V597" t="s">
        <v>48</v>
      </c>
      <c r="W597" t="s">
        <v>32</v>
      </c>
      <c r="X597" t="s">
        <v>49</v>
      </c>
      <c r="Y597" t="s">
        <v>32</v>
      </c>
      <c r="Z597" t="s">
        <v>32</v>
      </c>
      <c r="AA597" t="s">
        <v>69</v>
      </c>
      <c r="AB597" t="s">
        <v>299</v>
      </c>
      <c r="AC597" t="s">
        <v>32</v>
      </c>
      <c r="AD597" t="s">
        <v>18968</v>
      </c>
      <c r="AE597" t="s">
        <v>54</v>
      </c>
    </row>
    <row r="598" spans="1:31" x14ac:dyDescent="0.2">
      <c r="A598">
        <v>23</v>
      </c>
      <c r="B598" t="s">
        <v>55</v>
      </c>
      <c r="C598" t="s">
        <v>91</v>
      </c>
      <c r="D598" t="s">
        <v>33</v>
      </c>
      <c r="E598" t="s">
        <v>34</v>
      </c>
      <c r="F598" t="s">
        <v>390</v>
      </c>
      <c r="G598" t="s">
        <v>34889</v>
      </c>
      <c r="H598" t="s">
        <v>34890</v>
      </c>
      <c r="I598" t="s">
        <v>32</v>
      </c>
      <c r="J598" t="s">
        <v>32</v>
      </c>
      <c r="K598" t="s">
        <v>34891</v>
      </c>
      <c r="L598" t="s">
        <v>34892</v>
      </c>
      <c r="M598" t="s">
        <v>32</v>
      </c>
      <c r="N598" t="s">
        <v>32</v>
      </c>
      <c r="O598" t="s">
        <v>34893</v>
      </c>
      <c r="P598" t="s">
        <v>34894</v>
      </c>
      <c r="Q598" t="s">
        <v>75</v>
      </c>
      <c r="R598">
        <v>67</v>
      </c>
      <c r="S598">
        <v>-1</v>
      </c>
      <c r="T598" t="s">
        <v>273</v>
      </c>
      <c r="U598" s="1">
        <v>41090</v>
      </c>
      <c r="V598" t="s">
        <v>48</v>
      </c>
      <c r="W598" t="s">
        <v>32</v>
      </c>
      <c r="X598" t="s">
        <v>244</v>
      </c>
      <c r="Y598" t="s">
        <v>93</v>
      </c>
      <c r="Z598" t="s">
        <v>298</v>
      </c>
      <c r="AA598" t="s">
        <v>69</v>
      </c>
      <c r="AB598" t="s">
        <v>167</v>
      </c>
      <c r="AC598" t="s">
        <v>71</v>
      </c>
      <c r="AD598" t="s">
        <v>95</v>
      </c>
      <c r="AE598" t="s">
        <v>54</v>
      </c>
    </row>
    <row r="599" spans="1:31" x14ac:dyDescent="0.2">
      <c r="A599">
        <v>23</v>
      </c>
      <c r="B599" t="s">
        <v>169</v>
      </c>
      <c r="C599" t="s">
        <v>155</v>
      </c>
      <c r="D599" t="s">
        <v>33</v>
      </c>
      <c r="E599" t="s">
        <v>34</v>
      </c>
      <c r="F599" t="s">
        <v>221</v>
      </c>
      <c r="G599" t="s">
        <v>35043</v>
      </c>
      <c r="H599" t="s">
        <v>35044</v>
      </c>
      <c r="I599" t="s">
        <v>35045</v>
      </c>
      <c r="J599" t="s">
        <v>35046</v>
      </c>
      <c r="K599" t="s">
        <v>35047</v>
      </c>
      <c r="L599" t="s">
        <v>35048</v>
      </c>
      <c r="M599" t="s">
        <v>35049</v>
      </c>
      <c r="N599" t="s">
        <v>35050</v>
      </c>
      <c r="O599" t="s">
        <v>35051</v>
      </c>
      <c r="P599" t="s">
        <v>35052</v>
      </c>
      <c r="Q599" t="s">
        <v>91</v>
      </c>
      <c r="R599">
        <v>75</v>
      </c>
      <c r="S599">
        <v>20000</v>
      </c>
      <c r="T599" t="s">
        <v>273</v>
      </c>
      <c r="U599" s="1">
        <v>41086</v>
      </c>
      <c r="V599" t="s">
        <v>48</v>
      </c>
      <c r="W599" t="s">
        <v>204</v>
      </c>
      <c r="X599" t="s">
        <v>49</v>
      </c>
      <c r="Y599" t="s">
        <v>495</v>
      </c>
      <c r="Z599" t="s">
        <v>32</v>
      </c>
      <c r="AA599" t="s">
        <v>51</v>
      </c>
      <c r="AB599" t="s">
        <v>1633</v>
      </c>
      <c r="AC599" t="s">
        <v>220</v>
      </c>
      <c r="AD599" t="s">
        <v>95</v>
      </c>
      <c r="AE599" t="s">
        <v>54</v>
      </c>
    </row>
    <row r="600" spans="1:31" x14ac:dyDescent="0.2">
      <c r="A600">
        <v>23</v>
      </c>
      <c r="B600" t="s">
        <v>55</v>
      </c>
      <c r="C600" t="s">
        <v>155</v>
      </c>
      <c r="D600" t="s">
        <v>182</v>
      </c>
      <c r="E600" t="s">
        <v>34</v>
      </c>
      <c r="F600" t="s">
        <v>35</v>
      </c>
      <c r="G600" t="s">
        <v>35069</v>
      </c>
      <c r="H600" t="s">
        <v>35070</v>
      </c>
      <c r="I600" t="s">
        <v>35071</v>
      </c>
      <c r="J600" t="s">
        <v>35072</v>
      </c>
      <c r="K600" t="s">
        <v>35073</v>
      </c>
      <c r="L600" t="s">
        <v>35074</v>
      </c>
      <c r="M600" t="s">
        <v>35075</v>
      </c>
      <c r="N600" t="s">
        <v>35076</v>
      </c>
      <c r="O600" t="s">
        <v>35077</v>
      </c>
      <c r="P600" t="s">
        <v>35078</v>
      </c>
      <c r="Q600" t="s">
        <v>108</v>
      </c>
      <c r="R600">
        <v>62</v>
      </c>
      <c r="S600">
        <v>-1</v>
      </c>
      <c r="T600" t="s">
        <v>273</v>
      </c>
      <c r="U600" s="1">
        <v>41090</v>
      </c>
      <c r="V600" t="s">
        <v>48</v>
      </c>
      <c r="W600" t="s">
        <v>204</v>
      </c>
      <c r="X600" t="s">
        <v>49</v>
      </c>
      <c r="Y600" t="s">
        <v>93</v>
      </c>
      <c r="Z600" t="s">
        <v>32</v>
      </c>
      <c r="AA600" t="s">
        <v>69</v>
      </c>
      <c r="AB600" t="s">
        <v>70</v>
      </c>
      <c r="AC600" t="s">
        <v>71</v>
      </c>
      <c r="AD600" t="s">
        <v>35079</v>
      </c>
      <c r="AE600" t="s">
        <v>54</v>
      </c>
    </row>
    <row r="601" spans="1:31" x14ac:dyDescent="0.2">
      <c r="A601">
        <v>23</v>
      </c>
      <c r="B601" t="s">
        <v>577</v>
      </c>
      <c r="C601" t="s">
        <v>97</v>
      </c>
      <c r="D601" t="s">
        <v>98</v>
      </c>
      <c r="E601" t="s">
        <v>170</v>
      </c>
      <c r="F601" t="s">
        <v>773</v>
      </c>
      <c r="G601" t="s">
        <v>35080</v>
      </c>
      <c r="H601" t="s">
        <v>35081</v>
      </c>
      <c r="I601" t="s">
        <v>35082</v>
      </c>
      <c r="J601" t="s">
        <v>35083</v>
      </c>
      <c r="K601" t="s">
        <v>35084</v>
      </c>
      <c r="L601" t="s">
        <v>35085</v>
      </c>
      <c r="M601" t="s">
        <v>35086</v>
      </c>
      <c r="N601" t="s">
        <v>35087</v>
      </c>
      <c r="O601" t="s">
        <v>35088</v>
      </c>
      <c r="P601" t="s">
        <v>35089</v>
      </c>
      <c r="Q601" t="s">
        <v>75</v>
      </c>
      <c r="R601">
        <v>72</v>
      </c>
      <c r="S601">
        <v>20000</v>
      </c>
      <c r="T601" t="s">
        <v>91</v>
      </c>
      <c r="U601" s="1">
        <v>41078</v>
      </c>
      <c r="V601" t="s">
        <v>164</v>
      </c>
      <c r="W601" t="s">
        <v>78</v>
      </c>
      <c r="X601" t="s">
        <v>398</v>
      </c>
      <c r="Y601" t="s">
        <v>93</v>
      </c>
      <c r="Z601" t="s">
        <v>246</v>
      </c>
      <c r="AA601" t="s">
        <v>51</v>
      </c>
      <c r="AB601" t="s">
        <v>423</v>
      </c>
      <c r="AC601" t="s">
        <v>71</v>
      </c>
      <c r="AD601" t="s">
        <v>168</v>
      </c>
      <c r="AE601" t="s">
        <v>265</v>
      </c>
    </row>
    <row r="602" spans="1:31" x14ac:dyDescent="0.2">
      <c r="A602">
        <v>23</v>
      </c>
      <c r="B602" t="s">
        <v>169</v>
      </c>
      <c r="C602" t="s">
        <v>287</v>
      </c>
      <c r="D602" t="s">
        <v>182</v>
      </c>
      <c r="E602" t="s">
        <v>34</v>
      </c>
      <c r="F602" t="s">
        <v>56</v>
      </c>
      <c r="G602" t="s">
        <v>35106</v>
      </c>
      <c r="H602" t="s">
        <v>35107</v>
      </c>
      <c r="I602" t="s">
        <v>35108</v>
      </c>
      <c r="J602" t="s">
        <v>35109</v>
      </c>
      <c r="K602" t="s">
        <v>35110</v>
      </c>
      <c r="L602" t="s">
        <v>32</v>
      </c>
      <c r="M602" t="s">
        <v>35111</v>
      </c>
      <c r="N602" t="s">
        <v>35112</v>
      </c>
      <c r="O602" t="s">
        <v>32</v>
      </c>
      <c r="P602" t="s">
        <v>35113</v>
      </c>
      <c r="Q602" t="s">
        <v>32</v>
      </c>
      <c r="R602">
        <v>69</v>
      </c>
      <c r="S602">
        <v>-1</v>
      </c>
      <c r="T602" t="s">
        <v>68</v>
      </c>
      <c r="U602" s="1">
        <v>41037</v>
      </c>
      <c r="V602" t="s">
        <v>48</v>
      </c>
      <c r="W602" t="s">
        <v>1207</v>
      </c>
      <c r="X602" t="s">
        <v>49</v>
      </c>
      <c r="Y602" t="s">
        <v>32</v>
      </c>
      <c r="Z602" t="s">
        <v>32</v>
      </c>
      <c r="AA602" t="s">
        <v>51</v>
      </c>
      <c r="AB602" t="s">
        <v>263</v>
      </c>
      <c r="AC602" t="s">
        <v>71</v>
      </c>
      <c r="AD602" t="s">
        <v>1206</v>
      </c>
      <c r="AE602" t="s">
        <v>346</v>
      </c>
    </row>
    <row r="603" spans="1:31" x14ac:dyDescent="0.2">
      <c r="A603">
        <v>23</v>
      </c>
      <c r="B603" t="s">
        <v>112</v>
      </c>
      <c r="C603" t="s">
        <v>32</v>
      </c>
      <c r="D603" t="s">
        <v>33</v>
      </c>
      <c r="E603" t="s">
        <v>32</v>
      </c>
      <c r="F603" t="s">
        <v>56</v>
      </c>
      <c r="G603" t="s">
        <v>35300</v>
      </c>
      <c r="H603" t="s">
        <v>32</v>
      </c>
      <c r="I603" t="s">
        <v>35301</v>
      </c>
      <c r="J603" t="s">
        <v>32</v>
      </c>
      <c r="K603" t="s">
        <v>35302</v>
      </c>
      <c r="L603" t="s">
        <v>35303</v>
      </c>
      <c r="M603" t="s">
        <v>35304</v>
      </c>
      <c r="N603" t="s">
        <v>35305</v>
      </c>
      <c r="O603" t="s">
        <v>32</v>
      </c>
      <c r="P603" t="s">
        <v>32</v>
      </c>
      <c r="Q603" t="s">
        <v>75</v>
      </c>
      <c r="R603">
        <v>70</v>
      </c>
      <c r="S603">
        <v>-1</v>
      </c>
      <c r="T603" t="s">
        <v>203</v>
      </c>
      <c r="U603" s="1">
        <v>41089</v>
      </c>
      <c r="V603" t="s">
        <v>48</v>
      </c>
      <c r="W603" t="s">
        <v>32</v>
      </c>
      <c r="X603" t="s">
        <v>49</v>
      </c>
      <c r="Y603" t="s">
        <v>93</v>
      </c>
      <c r="Z603" t="s">
        <v>80</v>
      </c>
      <c r="AA603" t="s">
        <v>51</v>
      </c>
      <c r="AB603" t="s">
        <v>459</v>
      </c>
      <c r="AC603" t="s">
        <v>170</v>
      </c>
      <c r="AD603" t="s">
        <v>332</v>
      </c>
      <c r="AE603" t="s">
        <v>54</v>
      </c>
    </row>
    <row r="604" spans="1:31" x14ac:dyDescent="0.2">
      <c r="A604">
        <v>23</v>
      </c>
      <c r="B604" t="s">
        <v>31</v>
      </c>
      <c r="C604" t="s">
        <v>32</v>
      </c>
      <c r="D604" t="s">
        <v>182</v>
      </c>
      <c r="E604" t="s">
        <v>34</v>
      </c>
      <c r="F604" t="s">
        <v>460</v>
      </c>
      <c r="G604" t="s">
        <v>35316</v>
      </c>
      <c r="H604" t="s">
        <v>35317</v>
      </c>
      <c r="I604" t="s">
        <v>35318</v>
      </c>
      <c r="J604" t="s">
        <v>35319</v>
      </c>
      <c r="K604" t="s">
        <v>35320</v>
      </c>
      <c r="L604" t="s">
        <v>35321</v>
      </c>
      <c r="M604" t="s">
        <v>32</v>
      </c>
      <c r="N604" t="s">
        <v>35322</v>
      </c>
      <c r="O604" t="s">
        <v>35323</v>
      </c>
      <c r="P604" t="s">
        <v>35324</v>
      </c>
      <c r="Q604" t="s">
        <v>108</v>
      </c>
      <c r="R604">
        <v>63</v>
      </c>
      <c r="S604">
        <v>-1</v>
      </c>
      <c r="T604" t="s">
        <v>1525</v>
      </c>
      <c r="U604" s="1">
        <v>41090</v>
      </c>
      <c r="V604" t="s">
        <v>760</v>
      </c>
      <c r="W604" t="s">
        <v>32</v>
      </c>
      <c r="X604" t="s">
        <v>49</v>
      </c>
      <c r="Y604" t="s">
        <v>150</v>
      </c>
      <c r="Z604" t="s">
        <v>4416</v>
      </c>
      <c r="AA604" t="s">
        <v>69</v>
      </c>
      <c r="AB604" t="s">
        <v>81</v>
      </c>
      <c r="AC604" t="s">
        <v>71</v>
      </c>
      <c r="AD604" t="s">
        <v>3669</v>
      </c>
      <c r="AE604" t="s">
        <v>54</v>
      </c>
    </row>
    <row r="605" spans="1:31" x14ac:dyDescent="0.2">
      <c r="A605">
        <v>23</v>
      </c>
      <c r="B605" t="s">
        <v>96</v>
      </c>
      <c r="C605" t="s">
        <v>32</v>
      </c>
      <c r="D605" t="s">
        <v>98</v>
      </c>
      <c r="E605" t="s">
        <v>32</v>
      </c>
      <c r="F605" t="s">
        <v>1394</v>
      </c>
      <c r="G605" t="s">
        <v>36088</v>
      </c>
      <c r="H605" t="s">
        <v>36089</v>
      </c>
      <c r="I605" t="s">
        <v>36090</v>
      </c>
      <c r="J605" t="s">
        <v>36091</v>
      </c>
      <c r="K605" t="s">
        <v>36092</v>
      </c>
      <c r="L605" t="s">
        <v>36093</v>
      </c>
      <c r="M605" t="s">
        <v>36094</v>
      </c>
      <c r="N605" t="s">
        <v>36095</v>
      </c>
      <c r="O605" t="s">
        <v>36096</v>
      </c>
      <c r="P605" t="s">
        <v>36097</v>
      </c>
      <c r="Q605" t="s">
        <v>75</v>
      </c>
      <c r="R605">
        <v>67</v>
      </c>
      <c r="S605">
        <v>-1</v>
      </c>
      <c r="T605" t="s">
        <v>91</v>
      </c>
      <c r="U605" s="1">
        <v>41078</v>
      </c>
      <c r="V605" t="s">
        <v>2466</v>
      </c>
      <c r="W605" t="s">
        <v>32</v>
      </c>
      <c r="X605" t="s">
        <v>398</v>
      </c>
      <c r="Y605" t="s">
        <v>245</v>
      </c>
      <c r="Z605" t="s">
        <v>50</v>
      </c>
      <c r="AA605" t="s">
        <v>69</v>
      </c>
      <c r="AB605" t="s">
        <v>32</v>
      </c>
      <c r="AC605" t="s">
        <v>111</v>
      </c>
      <c r="AD605" t="s">
        <v>95</v>
      </c>
      <c r="AE605" t="s">
        <v>54</v>
      </c>
    </row>
    <row r="606" spans="1:31" x14ac:dyDescent="0.2">
      <c r="A606">
        <v>23</v>
      </c>
      <c r="B606" t="s">
        <v>400</v>
      </c>
      <c r="C606" t="s">
        <v>155</v>
      </c>
      <c r="D606" t="s">
        <v>98</v>
      </c>
      <c r="E606" t="s">
        <v>170</v>
      </c>
      <c r="F606" t="s">
        <v>32</v>
      </c>
      <c r="G606" t="s">
        <v>36310</v>
      </c>
      <c r="H606" t="s">
        <v>36311</v>
      </c>
      <c r="I606" t="s">
        <v>36312</v>
      </c>
      <c r="J606" t="s">
        <v>36313</v>
      </c>
      <c r="K606" t="s">
        <v>36314</v>
      </c>
      <c r="L606" t="s">
        <v>32</v>
      </c>
      <c r="M606" t="s">
        <v>36315</v>
      </c>
      <c r="N606" t="s">
        <v>36316</v>
      </c>
      <c r="O606" t="s">
        <v>32</v>
      </c>
      <c r="P606" t="s">
        <v>36317</v>
      </c>
      <c r="Q606" t="s">
        <v>91</v>
      </c>
      <c r="R606">
        <v>69</v>
      </c>
      <c r="S606">
        <v>-1</v>
      </c>
      <c r="T606" t="s">
        <v>91</v>
      </c>
      <c r="U606" s="1">
        <v>41041</v>
      </c>
      <c r="V606" t="s">
        <v>164</v>
      </c>
      <c r="W606" t="s">
        <v>78</v>
      </c>
      <c r="X606" t="s">
        <v>49</v>
      </c>
      <c r="Y606" t="s">
        <v>32</v>
      </c>
      <c r="Z606" t="s">
        <v>80</v>
      </c>
      <c r="AA606" t="s">
        <v>51</v>
      </c>
      <c r="AB606" t="s">
        <v>219</v>
      </c>
      <c r="AC606" t="s">
        <v>111</v>
      </c>
      <c r="AD606" t="s">
        <v>36318</v>
      </c>
      <c r="AE606" t="s">
        <v>54</v>
      </c>
    </row>
    <row r="607" spans="1:31" x14ac:dyDescent="0.2">
      <c r="A607">
        <v>23</v>
      </c>
      <c r="B607" t="s">
        <v>169</v>
      </c>
      <c r="C607" t="s">
        <v>113</v>
      </c>
      <c r="D607" t="s">
        <v>33</v>
      </c>
      <c r="E607" t="s">
        <v>34</v>
      </c>
      <c r="F607" t="s">
        <v>56</v>
      </c>
      <c r="G607" t="s">
        <v>36329</v>
      </c>
      <c r="H607" t="s">
        <v>36330</v>
      </c>
      <c r="I607" t="s">
        <v>36331</v>
      </c>
      <c r="J607" t="s">
        <v>36332</v>
      </c>
      <c r="K607" t="s">
        <v>36333</v>
      </c>
      <c r="L607" t="s">
        <v>36334</v>
      </c>
      <c r="M607" t="s">
        <v>36335</v>
      </c>
      <c r="N607" t="s">
        <v>36336</v>
      </c>
      <c r="O607" t="s">
        <v>36337</v>
      </c>
      <c r="P607" t="s">
        <v>36338</v>
      </c>
      <c r="Q607" t="s">
        <v>75</v>
      </c>
      <c r="R607">
        <v>66</v>
      </c>
      <c r="S607">
        <v>-1</v>
      </c>
      <c r="T607" t="s">
        <v>273</v>
      </c>
      <c r="U607" s="1">
        <v>41086</v>
      </c>
      <c r="V607" t="s">
        <v>48</v>
      </c>
      <c r="W607" t="s">
        <v>32</v>
      </c>
      <c r="X607" t="s">
        <v>49</v>
      </c>
      <c r="Y607" t="s">
        <v>261</v>
      </c>
      <c r="Z607" t="s">
        <v>378</v>
      </c>
      <c r="AA607" t="s">
        <v>51</v>
      </c>
      <c r="AB607" t="s">
        <v>81</v>
      </c>
      <c r="AC607" t="s">
        <v>71</v>
      </c>
      <c r="AD607" t="s">
        <v>36339</v>
      </c>
      <c r="AE607" t="s">
        <v>54</v>
      </c>
    </row>
    <row r="608" spans="1:31" x14ac:dyDescent="0.2">
      <c r="A608">
        <v>23</v>
      </c>
      <c r="B608" t="s">
        <v>112</v>
      </c>
      <c r="C608" t="s">
        <v>83</v>
      </c>
      <c r="D608" t="s">
        <v>33</v>
      </c>
      <c r="E608" t="s">
        <v>34</v>
      </c>
      <c r="F608" t="s">
        <v>56</v>
      </c>
      <c r="G608" t="s">
        <v>36343</v>
      </c>
      <c r="H608" t="s">
        <v>36344</v>
      </c>
      <c r="I608" t="s">
        <v>36345</v>
      </c>
      <c r="J608" t="s">
        <v>36346</v>
      </c>
      <c r="K608" t="s">
        <v>36347</v>
      </c>
      <c r="L608" t="s">
        <v>36348</v>
      </c>
      <c r="M608" t="s">
        <v>36349</v>
      </c>
      <c r="N608" t="s">
        <v>36350</v>
      </c>
      <c r="O608" t="s">
        <v>36351</v>
      </c>
      <c r="P608" t="s">
        <v>36352</v>
      </c>
      <c r="Q608" t="s">
        <v>75</v>
      </c>
      <c r="R608">
        <v>71</v>
      </c>
      <c r="S608">
        <v>-1</v>
      </c>
      <c r="T608" t="s">
        <v>203</v>
      </c>
      <c r="U608" s="1">
        <v>41087</v>
      </c>
      <c r="V608" t="s">
        <v>48</v>
      </c>
      <c r="W608" t="s">
        <v>32</v>
      </c>
      <c r="X608" t="s">
        <v>244</v>
      </c>
      <c r="Y608" t="s">
        <v>32</v>
      </c>
      <c r="Z608" t="s">
        <v>378</v>
      </c>
      <c r="AA608" t="s">
        <v>51</v>
      </c>
      <c r="AB608" t="s">
        <v>618</v>
      </c>
      <c r="AC608" t="s">
        <v>71</v>
      </c>
      <c r="AD608" t="s">
        <v>95</v>
      </c>
      <c r="AE608" t="s">
        <v>54</v>
      </c>
    </row>
    <row r="609" spans="1:31" x14ac:dyDescent="0.2">
      <c r="A609">
        <v>23</v>
      </c>
      <c r="B609" t="s">
        <v>112</v>
      </c>
      <c r="C609" t="s">
        <v>32</v>
      </c>
      <c r="D609" t="s">
        <v>182</v>
      </c>
      <c r="E609" t="s">
        <v>34</v>
      </c>
      <c r="F609" t="s">
        <v>35</v>
      </c>
      <c r="G609" t="s">
        <v>36490</v>
      </c>
      <c r="H609" t="s">
        <v>36491</v>
      </c>
      <c r="I609" t="s">
        <v>36492</v>
      </c>
      <c r="J609" t="s">
        <v>8317</v>
      </c>
      <c r="K609" t="s">
        <v>36493</v>
      </c>
      <c r="L609" t="s">
        <v>36494</v>
      </c>
      <c r="M609" t="s">
        <v>36495</v>
      </c>
      <c r="N609" t="s">
        <v>36496</v>
      </c>
      <c r="O609" t="s">
        <v>36497</v>
      </c>
      <c r="P609" t="s">
        <v>36498</v>
      </c>
      <c r="Q609" t="s">
        <v>75</v>
      </c>
      <c r="R609">
        <v>73</v>
      </c>
      <c r="S609">
        <v>-1</v>
      </c>
      <c r="T609" t="s">
        <v>273</v>
      </c>
      <c r="U609" s="1">
        <v>41090</v>
      </c>
      <c r="V609" t="s">
        <v>48</v>
      </c>
      <c r="W609" t="s">
        <v>32</v>
      </c>
      <c r="X609" t="s">
        <v>49</v>
      </c>
      <c r="Y609" t="s">
        <v>192</v>
      </c>
      <c r="Z609" t="s">
        <v>32</v>
      </c>
      <c r="AA609" t="s">
        <v>51</v>
      </c>
      <c r="AB609" t="s">
        <v>740</v>
      </c>
      <c r="AC609" t="s">
        <v>71</v>
      </c>
      <c r="AD609" t="s">
        <v>95</v>
      </c>
      <c r="AE609" t="s">
        <v>54</v>
      </c>
    </row>
    <row r="610" spans="1:31" x14ac:dyDescent="0.2">
      <c r="A610">
        <v>23</v>
      </c>
      <c r="B610" t="s">
        <v>112</v>
      </c>
      <c r="C610" t="s">
        <v>32</v>
      </c>
      <c r="D610" t="s">
        <v>182</v>
      </c>
      <c r="E610" t="s">
        <v>34</v>
      </c>
      <c r="F610" t="s">
        <v>221</v>
      </c>
      <c r="G610" t="s">
        <v>36704</v>
      </c>
      <c r="H610" t="s">
        <v>36705</v>
      </c>
      <c r="I610" t="s">
        <v>36706</v>
      </c>
      <c r="J610" t="s">
        <v>36707</v>
      </c>
      <c r="K610" t="s">
        <v>36708</v>
      </c>
      <c r="L610" t="s">
        <v>36709</v>
      </c>
      <c r="M610" t="s">
        <v>36710</v>
      </c>
      <c r="N610" t="s">
        <v>36711</v>
      </c>
      <c r="O610" t="s">
        <v>36712</v>
      </c>
      <c r="P610" t="s">
        <v>36713</v>
      </c>
      <c r="Q610" t="s">
        <v>6498</v>
      </c>
      <c r="R610">
        <v>69</v>
      </c>
      <c r="S610">
        <v>-1</v>
      </c>
      <c r="T610" t="s">
        <v>446</v>
      </c>
      <c r="U610" s="1">
        <v>41023</v>
      </c>
      <c r="V610" t="s">
        <v>48</v>
      </c>
      <c r="W610" t="s">
        <v>32</v>
      </c>
      <c r="X610" t="s">
        <v>49</v>
      </c>
      <c r="Y610" t="s">
        <v>435</v>
      </c>
      <c r="Z610" t="s">
        <v>32</v>
      </c>
      <c r="AA610" t="s">
        <v>51</v>
      </c>
      <c r="AB610" t="s">
        <v>562</v>
      </c>
      <c r="AC610" t="s">
        <v>71</v>
      </c>
      <c r="AD610" t="s">
        <v>95</v>
      </c>
      <c r="AE610" t="s">
        <v>54</v>
      </c>
    </row>
    <row r="611" spans="1:31" x14ac:dyDescent="0.2">
      <c r="A611">
        <v>23</v>
      </c>
      <c r="B611" t="s">
        <v>96</v>
      </c>
      <c r="C611" t="s">
        <v>83</v>
      </c>
      <c r="D611" t="s">
        <v>33</v>
      </c>
      <c r="E611" t="s">
        <v>170</v>
      </c>
      <c r="F611" t="s">
        <v>35</v>
      </c>
      <c r="G611" t="s">
        <v>36790</v>
      </c>
      <c r="H611" t="s">
        <v>36791</v>
      </c>
      <c r="I611" t="s">
        <v>36792</v>
      </c>
      <c r="J611" t="s">
        <v>36793</v>
      </c>
      <c r="K611" t="s">
        <v>36794</v>
      </c>
      <c r="L611" t="s">
        <v>36795</v>
      </c>
      <c r="M611" t="s">
        <v>36796</v>
      </c>
      <c r="N611" t="s">
        <v>36797</v>
      </c>
      <c r="O611" t="s">
        <v>36798</v>
      </c>
      <c r="P611" t="s">
        <v>32</v>
      </c>
      <c r="Q611" t="s">
        <v>32</v>
      </c>
      <c r="R611">
        <v>59</v>
      </c>
      <c r="S611">
        <v>20000</v>
      </c>
      <c r="T611" t="s">
        <v>273</v>
      </c>
      <c r="U611" s="1">
        <v>41090</v>
      </c>
      <c r="V611" t="s">
        <v>164</v>
      </c>
      <c r="W611" t="s">
        <v>32</v>
      </c>
      <c r="X611" t="s">
        <v>49</v>
      </c>
      <c r="Y611" t="s">
        <v>93</v>
      </c>
      <c r="Z611" t="s">
        <v>275</v>
      </c>
      <c r="AA611" t="s">
        <v>69</v>
      </c>
      <c r="AB611" t="s">
        <v>690</v>
      </c>
      <c r="AC611" t="s">
        <v>32</v>
      </c>
      <c r="AD611" t="s">
        <v>36799</v>
      </c>
      <c r="AE611" t="s">
        <v>54</v>
      </c>
    </row>
    <row r="612" spans="1:31" x14ac:dyDescent="0.2">
      <c r="A612">
        <v>23</v>
      </c>
      <c r="B612" t="s">
        <v>96</v>
      </c>
      <c r="C612" t="s">
        <v>32</v>
      </c>
      <c r="D612" t="s">
        <v>501</v>
      </c>
      <c r="E612" t="s">
        <v>34</v>
      </c>
      <c r="F612" t="s">
        <v>35</v>
      </c>
      <c r="G612" t="s">
        <v>36987</v>
      </c>
      <c r="H612" t="s">
        <v>36988</v>
      </c>
      <c r="I612" t="s">
        <v>36989</v>
      </c>
      <c r="J612" t="s">
        <v>36990</v>
      </c>
      <c r="K612" t="s">
        <v>36991</v>
      </c>
      <c r="L612" t="s">
        <v>32</v>
      </c>
      <c r="M612" t="s">
        <v>32</v>
      </c>
      <c r="N612" t="s">
        <v>36992</v>
      </c>
      <c r="O612" t="s">
        <v>32</v>
      </c>
      <c r="P612" t="s">
        <v>36993</v>
      </c>
      <c r="Q612" t="s">
        <v>108</v>
      </c>
      <c r="R612">
        <v>68</v>
      </c>
      <c r="S612">
        <v>-1</v>
      </c>
      <c r="T612" t="s">
        <v>273</v>
      </c>
      <c r="U612" s="1">
        <v>41090</v>
      </c>
      <c r="V612" t="s">
        <v>48</v>
      </c>
      <c r="W612" t="s">
        <v>32</v>
      </c>
      <c r="X612" t="s">
        <v>244</v>
      </c>
      <c r="Y612" t="s">
        <v>93</v>
      </c>
      <c r="Z612" t="s">
        <v>109</v>
      </c>
      <c r="AA612" t="s">
        <v>51</v>
      </c>
      <c r="AB612" t="s">
        <v>358</v>
      </c>
      <c r="AC612" t="s">
        <v>71</v>
      </c>
      <c r="AD612" t="s">
        <v>3731</v>
      </c>
      <c r="AE612" t="s">
        <v>54</v>
      </c>
    </row>
    <row r="613" spans="1:31" x14ac:dyDescent="0.2">
      <c r="A613">
        <v>23</v>
      </c>
      <c r="B613" t="s">
        <v>32</v>
      </c>
      <c r="C613" t="s">
        <v>113</v>
      </c>
      <c r="D613" t="s">
        <v>33</v>
      </c>
      <c r="E613" t="s">
        <v>34</v>
      </c>
      <c r="F613" t="s">
        <v>183</v>
      </c>
      <c r="G613" t="s">
        <v>32</v>
      </c>
      <c r="H613" t="s">
        <v>37148</v>
      </c>
      <c r="I613" t="s">
        <v>37149</v>
      </c>
      <c r="J613" t="s">
        <v>37150</v>
      </c>
      <c r="K613" t="s">
        <v>37151</v>
      </c>
      <c r="L613" t="s">
        <v>37152</v>
      </c>
      <c r="M613" t="s">
        <v>32</v>
      </c>
      <c r="N613" t="s">
        <v>32</v>
      </c>
      <c r="O613" t="s">
        <v>37153</v>
      </c>
      <c r="P613" t="s">
        <v>37154</v>
      </c>
      <c r="Q613" t="s">
        <v>75</v>
      </c>
      <c r="R613">
        <v>69</v>
      </c>
      <c r="S613">
        <v>-1</v>
      </c>
      <c r="T613" t="s">
        <v>163</v>
      </c>
      <c r="U613" s="1">
        <v>41073</v>
      </c>
      <c r="V613" t="s">
        <v>48</v>
      </c>
      <c r="W613" t="s">
        <v>32</v>
      </c>
      <c r="X613" t="s">
        <v>49</v>
      </c>
      <c r="Y613" t="s">
        <v>32</v>
      </c>
      <c r="Z613" t="s">
        <v>275</v>
      </c>
      <c r="AA613" t="s">
        <v>69</v>
      </c>
      <c r="AB613" t="s">
        <v>358</v>
      </c>
      <c r="AC613" t="s">
        <v>71</v>
      </c>
      <c r="AD613" t="s">
        <v>37155</v>
      </c>
      <c r="AE613" t="s">
        <v>54</v>
      </c>
    </row>
    <row r="614" spans="1:31" x14ac:dyDescent="0.2">
      <c r="A614">
        <v>23</v>
      </c>
      <c r="B614" t="s">
        <v>96</v>
      </c>
      <c r="C614" t="s">
        <v>287</v>
      </c>
      <c r="D614" t="s">
        <v>33</v>
      </c>
      <c r="E614" t="s">
        <v>34</v>
      </c>
      <c r="F614" t="s">
        <v>1139</v>
      </c>
      <c r="G614" t="s">
        <v>37229</v>
      </c>
      <c r="H614" t="s">
        <v>37230</v>
      </c>
      <c r="I614" t="e">
        <f>-trolling coworkers  -picking out movies  -giving girls advice (fucking random)  -the cat daddy</f>
        <v>#NAME?</v>
      </c>
      <c r="J614" t="s">
        <v>37231</v>
      </c>
      <c r="K614" t="s">
        <v>37232</v>
      </c>
      <c r="L614" t="e">
        <f>-marvel movies  -mexican food  -dexter  -friends  -work  -my laptop</f>
        <v>#NAME?</v>
      </c>
      <c r="M614" t="s">
        <v>37233</v>
      </c>
      <c r="N614" t="s">
        <v>37234</v>
      </c>
      <c r="O614" t="e">
        <f>-i cried while watching independence day and lion king  -i love chick flicks</f>
        <v>#NAME?</v>
      </c>
      <c r="P614" t="s">
        <v>37235</v>
      </c>
      <c r="Q614" t="s">
        <v>3483</v>
      </c>
      <c r="R614">
        <v>73</v>
      </c>
      <c r="S614">
        <v>-1</v>
      </c>
      <c r="T614" t="s">
        <v>203</v>
      </c>
      <c r="U614" s="1">
        <v>41090</v>
      </c>
      <c r="V614" t="s">
        <v>1632</v>
      </c>
      <c r="W614" t="s">
        <v>204</v>
      </c>
      <c r="X614" t="s">
        <v>49</v>
      </c>
      <c r="Y614" t="s">
        <v>1714</v>
      </c>
      <c r="Z614" t="s">
        <v>298</v>
      </c>
      <c r="AA614" t="s">
        <v>51</v>
      </c>
      <c r="AB614" t="s">
        <v>299</v>
      </c>
      <c r="AC614" t="s">
        <v>71</v>
      </c>
      <c r="AD614" t="s">
        <v>95</v>
      </c>
      <c r="AE614" t="s">
        <v>54</v>
      </c>
    </row>
    <row r="615" spans="1:31" x14ac:dyDescent="0.2">
      <c r="A615">
        <v>23</v>
      </c>
      <c r="B615" t="s">
        <v>112</v>
      </c>
      <c r="C615" t="s">
        <v>113</v>
      </c>
      <c r="D615" t="s">
        <v>32</v>
      </c>
      <c r="E615" t="s">
        <v>32</v>
      </c>
      <c r="F615" t="s">
        <v>183</v>
      </c>
      <c r="G615" t="s">
        <v>37309</v>
      </c>
      <c r="H615" t="s">
        <v>32</v>
      </c>
      <c r="I615" t="s">
        <v>32</v>
      </c>
      <c r="J615" t="s">
        <v>32</v>
      </c>
      <c r="K615" t="s">
        <v>32</v>
      </c>
      <c r="L615" t="s">
        <v>32</v>
      </c>
      <c r="M615" t="s">
        <v>32</v>
      </c>
      <c r="N615" t="s">
        <v>32</v>
      </c>
      <c r="O615" t="s">
        <v>32</v>
      </c>
      <c r="P615" t="s">
        <v>37310</v>
      </c>
      <c r="Q615" t="s">
        <v>32</v>
      </c>
      <c r="R615">
        <v>64</v>
      </c>
      <c r="S615">
        <v>-1</v>
      </c>
      <c r="T615" t="s">
        <v>91</v>
      </c>
      <c r="U615" s="1">
        <v>41090</v>
      </c>
      <c r="V615" t="s">
        <v>37311</v>
      </c>
      <c r="W615" t="s">
        <v>1207</v>
      </c>
      <c r="X615" t="s">
        <v>49</v>
      </c>
      <c r="Y615" t="s">
        <v>245</v>
      </c>
      <c r="Z615" t="s">
        <v>91</v>
      </c>
      <c r="AA615" t="s">
        <v>69</v>
      </c>
      <c r="AB615" t="s">
        <v>562</v>
      </c>
      <c r="AC615" t="s">
        <v>32</v>
      </c>
      <c r="AD615" t="s">
        <v>168</v>
      </c>
      <c r="AE615" t="s">
        <v>346</v>
      </c>
    </row>
    <row r="616" spans="1:31" x14ac:dyDescent="0.2">
      <c r="A616">
        <v>23</v>
      </c>
      <c r="B616" t="s">
        <v>620</v>
      </c>
      <c r="C616" t="s">
        <v>32</v>
      </c>
      <c r="D616" t="s">
        <v>33</v>
      </c>
      <c r="E616" t="s">
        <v>34</v>
      </c>
      <c r="F616" t="s">
        <v>35</v>
      </c>
      <c r="G616" t="s">
        <v>37349</v>
      </c>
      <c r="H616" t="s">
        <v>37350</v>
      </c>
      <c r="I616" t="s">
        <v>37351</v>
      </c>
      <c r="J616" t="s">
        <v>37352</v>
      </c>
      <c r="K616" t="s">
        <v>37353</v>
      </c>
      <c r="L616" t="s">
        <v>37354</v>
      </c>
      <c r="M616" t="s">
        <v>37355</v>
      </c>
      <c r="N616" t="s">
        <v>37356</v>
      </c>
      <c r="O616" t="s">
        <v>37357</v>
      </c>
      <c r="P616" t="s">
        <v>37358</v>
      </c>
      <c r="Q616" t="s">
        <v>321</v>
      </c>
      <c r="R616">
        <v>62</v>
      </c>
      <c r="S616">
        <v>-1</v>
      </c>
      <c r="T616" t="s">
        <v>32</v>
      </c>
      <c r="U616" s="1">
        <v>41049</v>
      </c>
      <c r="V616" t="s">
        <v>260</v>
      </c>
      <c r="W616" t="s">
        <v>32</v>
      </c>
      <c r="X616" t="s">
        <v>49</v>
      </c>
      <c r="Y616" t="s">
        <v>32</v>
      </c>
      <c r="Z616" t="s">
        <v>475</v>
      </c>
      <c r="AA616" t="s">
        <v>69</v>
      </c>
      <c r="AB616" t="s">
        <v>712</v>
      </c>
      <c r="AC616" t="s">
        <v>71</v>
      </c>
      <c r="AD616" t="s">
        <v>53</v>
      </c>
      <c r="AE616" t="s">
        <v>346</v>
      </c>
    </row>
    <row r="617" spans="1:31" x14ac:dyDescent="0.2">
      <c r="A617">
        <v>23</v>
      </c>
      <c r="B617" t="s">
        <v>32</v>
      </c>
      <c r="C617" t="s">
        <v>97</v>
      </c>
      <c r="D617" t="s">
        <v>98</v>
      </c>
      <c r="E617" t="s">
        <v>98</v>
      </c>
      <c r="F617" t="s">
        <v>56</v>
      </c>
      <c r="G617" t="s">
        <v>37448</v>
      </c>
      <c r="H617" t="s">
        <v>37449</v>
      </c>
      <c r="I617" t="s">
        <v>37450</v>
      </c>
      <c r="J617" t="s">
        <v>37451</v>
      </c>
      <c r="K617" t="s">
        <v>37452</v>
      </c>
      <c r="L617" t="s">
        <v>37453</v>
      </c>
      <c r="M617" t="s">
        <v>37454</v>
      </c>
      <c r="N617" t="s">
        <v>37455</v>
      </c>
      <c r="O617" t="s">
        <v>37456</v>
      </c>
      <c r="P617" t="s">
        <v>37457</v>
      </c>
      <c r="Q617" t="s">
        <v>75</v>
      </c>
      <c r="R617">
        <v>72</v>
      </c>
      <c r="S617">
        <v>1000000</v>
      </c>
      <c r="T617" t="s">
        <v>136</v>
      </c>
      <c r="U617" s="1">
        <v>41084</v>
      </c>
      <c r="V617" t="s">
        <v>48</v>
      </c>
      <c r="W617" t="s">
        <v>32</v>
      </c>
      <c r="X617" t="s">
        <v>49</v>
      </c>
      <c r="Y617" t="s">
        <v>32</v>
      </c>
      <c r="Z617" t="s">
        <v>246</v>
      </c>
      <c r="AA617" t="s">
        <v>51</v>
      </c>
      <c r="AB617" t="s">
        <v>32</v>
      </c>
      <c r="AC617" t="s">
        <v>71</v>
      </c>
      <c r="AD617" t="s">
        <v>3685</v>
      </c>
      <c r="AE617" t="s">
        <v>54</v>
      </c>
    </row>
    <row r="618" spans="1:31" x14ac:dyDescent="0.2">
      <c r="A618">
        <v>23</v>
      </c>
      <c r="B618" t="s">
        <v>96</v>
      </c>
      <c r="C618" t="s">
        <v>155</v>
      </c>
      <c r="D618" t="s">
        <v>182</v>
      </c>
      <c r="E618" t="s">
        <v>34</v>
      </c>
      <c r="F618" t="s">
        <v>390</v>
      </c>
      <c r="G618" t="s">
        <v>37484</v>
      </c>
      <c r="H618" t="s">
        <v>32</v>
      </c>
      <c r="I618" t="s">
        <v>37485</v>
      </c>
      <c r="J618" t="s">
        <v>32</v>
      </c>
      <c r="K618" t="s">
        <v>37486</v>
      </c>
      <c r="L618" t="s">
        <v>37487</v>
      </c>
      <c r="M618" t="s">
        <v>37488</v>
      </c>
      <c r="N618" t="s">
        <v>37489</v>
      </c>
      <c r="O618" t="s">
        <v>37490</v>
      </c>
      <c r="P618" t="s">
        <v>37491</v>
      </c>
      <c r="Q618" t="s">
        <v>75</v>
      </c>
      <c r="R618">
        <v>70</v>
      </c>
      <c r="S618">
        <v>20000</v>
      </c>
      <c r="T618" t="s">
        <v>273</v>
      </c>
      <c r="U618" s="1">
        <v>41086</v>
      </c>
      <c r="V618" t="s">
        <v>260</v>
      </c>
      <c r="W618" t="s">
        <v>217</v>
      </c>
      <c r="X618" t="s">
        <v>49</v>
      </c>
      <c r="Y618" t="s">
        <v>93</v>
      </c>
      <c r="Z618" t="s">
        <v>50</v>
      </c>
      <c r="AA618" t="s">
        <v>51</v>
      </c>
      <c r="AB618" t="s">
        <v>32</v>
      </c>
      <c r="AC618" t="s">
        <v>71</v>
      </c>
      <c r="AD618" t="s">
        <v>37492</v>
      </c>
      <c r="AE618" t="s">
        <v>54</v>
      </c>
    </row>
    <row r="619" spans="1:31" x14ac:dyDescent="0.2">
      <c r="A619">
        <v>23</v>
      </c>
      <c r="B619" t="s">
        <v>96</v>
      </c>
      <c r="C619" t="s">
        <v>155</v>
      </c>
      <c r="D619" t="s">
        <v>33</v>
      </c>
      <c r="E619" t="s">
        <v>34</v>
      </c>
      <c r="F619" t="s">
        <v>35</v>
      </c>
      <c r="G619" t="s">
        <v>37532</v>
      </c>
      <c r="H619" t="s">
        <v>37533</v>
      </c>
      <c r="I619" t="s">
        <v>37534</v>
      </c>
      <c r="J619" t="s">
        <v>37535</v>
      </c>
      <c r="K619" t="s">
        <v>37536</v>
      </c>
      <c r="L619" t="s">
        <v>37537</v>
      </c>
      <c r="M619" t="s">
        <v>37538</v>
      </c>
      <c r="N619" t="s">
        <v>37539</v>
      </c>
      <c r="O619" t="s">
        <v>37540</v>
      </c>
      <c r="P619" t="s">
        <v>37541</v>
      </c>
      <c r="Q619" t="s">
        <v>75</v>
      </c>
      <c r="R619">
        <v>66</v>
      </c>
      <c r="S619">
        <v>-1</v>
      </c>
      <c r="T619" t="s">
        <v>273</v>
      </c>
      <c r="U619" s="1">
        <v>41090</v>
      </c>
      <c r="V619" t="s">
        <v>1812</v>
      </c>
      <c r="W619" t="s">
        <v>92</v>
      </c>
      <c r="X619" t="s">
        <v>49</v>
      </c>
      <c r="Y619" t="s">
        <v>192</v>
      </c>
      <c r="Z619" t="s">
        <v>50</v>
      </c>
      <c r="AA619" t="s">
        <v>51</v>
      </c>
      <c r="AB619" t="s">
        <v>562</v>
      </c>
      <c r="AC619" t="s">
        <v>71</v>
      </c>
      <c r="AD619" t="s">
        <v>168</v>
      </c>
      <c r="AE619" t="s">
        <v>54</v>
      </c>
    </row>
    <row r="620" spans="1:31" x14ac:dyDescent="0.2">
      <c r="A620">
        <v>23</v>
      </c>
      <c r="B620" t="s">
        <v>169</v>
      </c>
      <c r="C620" t="s">
        <v>83</v>
      </c>
      <c r="D620" t="s">
        <v>33</v>
      </c>
      <c r="E620" t="s">
        <v>32</v>
      </c>
      <c r="F620" t="s">
        <v>56</v>
      </c>
      <c r="G620" t="s">
        <v>37654</v>
      </c>
      <c r="H620" t="s">
        <v>37655</v>
      </c>
      <c r="I620" t="s">
        <v>37656</v>
      </c>
      <c r="J620" t="s">
        <v>37657</v>
      </c>
      <c r="K620" t="s">
        <v>37658</v>
      </c>
      <c r="L620" t="s">
        <v>37659</v>
      </c>
      <c r="M620" t="s">
        <v>37660</v>
      </c>
      <c r="N620" t="s">
        <v>37661</v>
      </c>
      <c r="O620" t="s">
        <v>37662</v>
      </c>
      <c r="P620" t="s">
        <v>37663</v>
      </c>
      <c r="Q620" t="s">
        <v>75</v>
      </c>
      <c r="R620">
        <v>70</v>
      </c>
      <c r="S620">
        <v>-1</v>
      </c>
      <c r="T620" t="s">
        <v>32</v>
      </c>
      <c r="U620" s="1">
        <v>41088</v>
      </c>
      <c r="V620" t="s">
        <v>48</v>
      </c>
      <c r="W620" t="s">
        <v>32</v>
      </c>
      <c r="X620" t="s">
        <v>244</v>
      </c>
      <c r="Y620" t="s">
        <v>435</v>
      </c>
      <c r="Z620" t="s">
        <v>32</v>
      </c>
      <c r="AA620" t="s">
        <v>51</v>
      </c>
      <c r="AB620" t="s">
        <v>1243</v>
      </c>
      <c r="AC620" t="s">
        <v>71</v>
      </c>
      <c r="AD620" t="s">
        <v>37664</v>
      </c>
      <c r="AE620" t="s">
        <v>54</v>
      </c>
    </row>
    <row r="621" spans="1:31" x14ac:dyDescent="0.2">
      <c r="A621">
        <v>23</v>
      </c>
      <c r="B621" t="s">
        <v>96</v>
      </c>
      <c r="C621" t="s">
        <v>155</v>
      </c>
      <c r="D621" t="s">
        <v>182</v>
      </c>
      <c r="E621" t="s">
        <v>34</v>
      </c>
      <c r="F621" t="s">
        <v>1139</v>
      </c>
      <c r="G621" t="s">
        <v>37675</v>
      </c>
      <c r="H621" t="s">
        <v>37676</v>
      </c>
      <c r="I621" t="s">
        <v>37677</v>
      </c>
      <c r="J621" t="s">
        <v>37678</v>
      </c>
      <c r="K621" t="s">
        <v>37679</v>
      </c>
      <c r="L621" t="s">
        <v>37680</v>
      </c>
      <c r="M621" t="s">
        <v>13784</v>
      </c>
      <c r="N621" t="s">
        <v>37681</v>
      </c>
      <c r="O621" t="s">
        <v>37682</v>
      </c>
      <c r="P621" t="s">
        <v>37683</v>
      </c>
      <c r="Q621" t="s">
        <v>321</v>
      </c>
      <c r="R621">
        <v>66</v>
      </c>
      <c r="S621">
        <v>-1</v>
      </c>
      <c r="T621" t="s">
        <v>32</v>
      </c>
      <c r="U621" s="1">
        <v>41085</v>
      </c>
      <c r="V621" t="s">
        <v>164</v>
      </c>
      <c r="W621" t="s">
        <v>204</v>
      </c>
      <c r="X621" t="s">
        <v>49</v>
      </c>
      <c r="Y621" t="s">
        <v>495</v>
      </c>
      <c r="Z621" t="s">
        <v>32</v>
      </c>
      <c r="AA621" t="s">
        <v>51</v>
      </c>
      <c r="AB621" t="s">
        <v>367</v>
      </c>
      <c r="AC621" t="s">
        <v>71</v>
      </c>
      <c r="AD621" t="s">
        <v>7815</v>
      </c>
      <c r="AE621" t="s">
        <v>54</v>
      </c>
    </row>
    <row r="622" spans="1:31" x14ac:dyDescent="0.2">
      <c r="A622">
        <v>23</v>
      </c>
      <c r="B622" t="s">
        <v>112</v>
      </c>
      <c r="C622" t="s">
        <v>155</v>
      </c>
      <c r="D622" t="s">
        <v>33</v>
      </c>
      <c r="E622" t="s">
        <v>34</v>
      </c>
      <c r="F622" t="s">
        <v>390</v>
      </c>
      <c r="G622" t="s">
        <v>37704</v>
      </c>
      <c r="H622" t="s">
        <v>37705</v>
      </c>
      <c r="I622" t="s">
        <v>37706</v>
      </c>
      <c r="J622" t="s">
        <v>37707</v>
      </c>
      <c r="K622" t="s">
        <v>37708</v>
      </c>
      <c r="L622" t="s">
        <v>37709</v>
      </c>
      <c r="M622" t="s">
        <v>32</v>
      </c>
      <c r="N622" t="s">
        <v>37710</v>
      </c>
      <c r="O622" t="s">
        <v>37711</v>
      </c>
      <c r="P622" t="s">
        <v>37712</v>
      </c>
      <c r="Q622" t="s">
        <v>75</v>
      </c>
      <c r="R622">
        <v>68</v>
      </c>
      <c r="S622">
        <v>-1</v>
      </c>
      <c r="T622" t="s">
        <v>273</v>
      </c>
      <c r="U622" s="1">
        <v>41090</v>
      </c>
      <c r="V622" t="s">
        <v>48</v>
      </c>
      <c r="W622" t="s">
        <v>217</v>
      </c>
      <c r="X622" t="s">
        <v>49</v>
      </c>
      <c r="Y622" t="s">
        <v>435</v>
      </c>
      <c r="Z622" t="s">
        <v>1041</v>
      </c>
      <c r="AA622" t="s">
        <v>69</v>
      </c>
      <c r="AB622" t="s">
        <v>206</v>
      </c>
      <c r="AC622" t="s">
        <v>71</v>
      </c>
      <c r="AD622" t="s">
        <v>168</v>
      </c>
      <c r="AE622" t="s">
        <v>54</v>
      </c>
    </row>
    <row r="623" spans="1:31" x14ac:dyDescent="0.2">
      <c r="A623">
        <v>23</v>
      </c>
      <c r="B623" t="s">
        <v>169</v>
      </c>
      <c r="C623" t="s">
        <v>32</v>
      </c>
      <c r="D623" t="s">
        <v>501</v>
      </c>
      <c r="E623" t="s">
        <v>34</v>
      </c>
      <c r="F623" t="s">
        <v>32</v>
      </c>
      <c r="G623" t="s">
        <v>32</v>
      </c>
      <c r="H623" t="s">
        <v>32</v>
      </c>
      <c r="I623" t="s">
        <v>32</v>
      </c>
      <c r="J623" t="s">
        <v>32</v>
      </c>
      <c r="K623" t="s">
        <v>32</v>
      </c>
      <c r="L623" t="s">
        <v>32</v>
      </c>
      <c r="M623" t="s">
        <v>32</v>
      </c>
      <c r="N623" t="s">
        <v>32</v>
      </c>
      <c r="O623" t="s">
        <v>32</v>
      </c>
      <c r="P623" t="s">
        <v>32</v>
      </c>
      <c r="Q623" t="s">
        <v>32</v>
      </c>
      <c r="R623">
        <v>67</v>
      </c>
      <c r="S623">
        <v>-1</v>
      </c>
      <c r="T623" t="s">
        <v>32</v>
      </c>
      <c r="U623" s="1">
        <v>40971</v>
      </c>
      <c r="V623" t="s">
        <v>48</v>
      </c>
      <c r="W623" t="s">
        <v>32</v>
      </c>
      <c r="X623" t="s">
        <v>49</v>
      </c>
      <c r="Y623" t="s">
        <v>32</v>
      </c>
      <c r="Z623" t="s">
        <v>32</v>
      </c>
      <c r="AA623" t="s">
        <v>51</v>
      </c>
      <c r="AB623" t="s">
        <v>32</v>
      </c>
      <c r="AC623" t="s">
        <v>71</v>
      </c>
      <c r="AD623" t="s">
        <v>95</v>
      </c>
      <c r="AE623" t="s">
        <v>54</v>
      </c>
    </row>
    <row r="624" spans="1:31" x14ac:dyDescent="0.2">
      <c r="A624">
        <v>23</v>
      </c>
      <c r="B624" t="s">
        <v>154</v>
      </c>
      <c r="C624" t="s">
        <v>155</v>
      </c>
      <c r="D624" t="s">
        <v>33</v>
      </c>
      <c r="E624" t="s">
        <v>34</v>
      </c>
      <c r="F624" t="s">
        <v>35</v>
      </c>
      <c r="G624" t="s">
        <v>38070</v>
      </c>
      <c r="H624" t="s">
        <v>38071</v>
      </c>
      <c r="I624" t="s">
        <v>38072</v>
      </c>
      <c r="J624" t="s">
        <v>38073</v>
      </c>
      <c r="K624" t="s">
        <v>38074</v>
      </c>
      <c r="L624" t="s">
        <v>38075</v>
      </c>
      <c r="M624" t="s">
        <v>38076</v>
      </c>
      <c r="N624" t="s">
        <v>38077</v>
      </c>
      <c r="O624" t="s">
        <v>38078</v>
      </c>
      <c r="P624" t="s">
        <v>38079</v>
      </c>
      <c r="Q624" t="s">
        <v>32</v>
      </c>
      <c r="R624">
        <v>63</v>
      </c>
      <c r="S624">
        <v>-1</v>
      </c>
      <c r="T624" t="s">
        <v>91</v>
      </c>
      <c r="U624" s="1">
        <v>41091</v>
      </c>
      <c r="V624" t="s">
        <v>1812</v>
      </c>
      <c r="W624" t="s">
        <v>32</v>
      </c>
      <c r="X624" t="s">
        <v>49</v>
      </c>
      <c r="Y624" t="s">
        <v>192</v>
      </c>
      <c r="Z624" t="s">
        <v>32</v>
      </c>
      <c r="AA624" t="s">
        <v>69</v>
      </c>
      <c r="AB624" t="s">
        <v>124</v>
      </c>
      <c r="AC624" t="s">
        <v>71</v>
      </c>
      <c r="AD624" t="s">
        <v>332</v>
      </c>
      <c r="AE624" t="s">
        <v>54</v>
      </c>
    </row>
    <row r="625" spans="1:31" x14ac:dyDescent="0.2">
      <c r="A625">
        <v>23</v>
      </c>
      <c r="B625" t="s">
        <v>620</v>
      </c>
      <c r="C625" t="s">
        <v>113</v>
      </c>
      <c r="D625" t="s">
        <v>33</v>
      </c>
      <c r="E625" t="s">
        <v>34</v>
      </c>
      <c r="F625" t="s">
        <v>460</v>
      </c>
      <c r="G625" t="s">
        <v>38632</v>
      </c>
      <c r="H625" t="s">
        <v>38633</v>
      </c>
      <c r="I625" t="s">
        <v>38634</v>
      </c>
      <c r="J625" t="s">
        <v>38635</v>
      </c>
      <c r="K625" t="s">
        <v>38636</v>
      </c>
      <c r="L625" t="s">
        <v>38637</v>
      </c>
      <c r="M625" t="s">
        <v>38638</v>
      </c>
      <c r="N625" t="s">
        <v>38639</v>
      </c>
      <c r="O625" t="s">
        <v>38640</v>
      </c>
      <c r="P625" t="s">
        <v>38641</v>
      </c>
      <c r="Q625" t="s">
        <v>108</v>
      </c>
      <c r="R625">
        <v>60</v>
      </c>
      <c r="S625">
        <v>-1</v>
      </c>
      <c r="T625" t="s">
        <v>446</v>
      </c>
      <c r="U625" s="1">
        <v>40984</v>
      </c>
      <c r="V625" t="s">
        <v>260</v>
      </c>
      <c r="W625" t="s">
        <v>204</v>
      </c>
      <c r="X625" t="s">
        <v>49</v>
      </c>
      <c r="Y625" t="s">
        <v>150</v>
      </c>
      <c r="Z625" t="s">
        <v>166</v>
      </c>
      <c r="AA625" t="s">
        <v>69</v>
      </c>
      <c r="AB625" t="s">
        <v>32</v>
      </c>
      <c r="AC625" t="s">
        <v>71</v>
      </c>
      <c r="AD625" t="s">
        <v>25426</v>
      </c>
      <c r="AE625" t="s">
        <v>54</v>
      </c>
    </row>
    <row r="626" spans="1:31" x14ac:dyDescent="0.2">
      <c r="A626">
        <v>23</v>
      </c>
      <c r="B626" t="s">
        <v>55</v>
      </c>
      <c r="C626" t="s">
        <v>155</v>
      </c>
      <c r="D626" t="s">
        <v>182</v>
      </c>
      <c r="E626" t="s">
        <v>98</v>
      </c>
      <c r="F626" t="s">
        <v>32</v>
      </c>
      <c r="G626" t="s">
        <v>38718</v>
      </c>
      <c r="H626" t="s">
        <v>38719</v>
      </c>
      <c r="I626" t="s">
        <v>38720</v>
      </c>
      <c r="J626" t="s">
        <v>38721</v>
      </c>
      <c r="K626" t="s">
        <v>38722</v>
      </c>
      <c r="L626" t="s">
        <v>38723</v>
      </c>
      <c r="M626" t="s">
        <v>38724</v>
      </c>
      <c r="N626" t="s">
        <v>38725</v>
      </c>
      <c r="O626" t="s">
        <v>32</v>
      </c>
      <c r="P626" t="s">
        <v>38726</v>
      </c>
      <c r="Q626" t="s">
        <v>75</v>
      </c>
      <c r="R626">
        <v>73</v>
      </c>
      <c r="S626">
        <v>-1</v>
      </c>
      <c r="T626" t="s">
        <v>203</v>
      </c>
      <c r="U626" s="1">
        <v>41087</v>
      </c>
      <c r="V626" t="s">
        <v>7282</v>
      </c>
      <c r="W626" t="s">
        <v>32</v>
      </c>
      <c r="X626" t="s">
        <v>49</v>
      </c>
      <c r="Y626" t="s">
        <v>435</v>
      </c>
      <c r="Z626" t="s">
        <v>151</v>
      </c>
      <c r="AA626" t="s">
        <v>51</v>
      </c>
      <c r="AB626" t="s">
        <v>247</v>
      </c>
      <c r="AC626" t="s">
        <v>71</v>
      </c>
      <c r="AD626" t="s">
        <v>95</v>
      </c>
      <c r="AE626" t="s">
        <v>54</v>
      </c>
    </row>
    <row r="627" spans="1:31" x14ac:dyDescent="0.2">
      <c r="A627">
        <v>23</v>
      </c>
      <c r="B627" t="s">
        <v>169</v>
      </c>
      <c r="C627" t="s">
        <v>32</v>
      </c>
      <c r="D627" t="s">
        <v>33</v>
      </c>
      <c r="E627" t="s">
        <v>34</v>
      </c>
      <c r="F627" t="s">
        <v>56</v>
      </c>
      <c r="G627" t="s">
        <v>38801</v>
      </c>
      <c r="H627" t="s">
        <v>38802</v>
      </c>
      <c r="I627" t="s">
        <v>38803</v>
      </c>
      <c r="J627" t="s">
        <v>38804</v>
      </c>
      <c r="K627" t="s">
        <v>38805</v>
      </c>
      <c r="L627" t="s">
        <v>38806</v>
      </c>
      <c r="M627" t="s">
        <v>38807</v>
      </c>
      <c r="N627" t="s">
        <v>38808</v>
      </c>
      <c r="O627" t="s">
        <v>38809</v>
      </c>
      <c r="P627" t="s">
        <v>38810</v>
      </c>
      <c r="Q627" t="s">
        <v>75</v>
      </c>
      <c r="R627">
        <v>71</v>
      </c>
      <c r="S627">
        <v>-1</v>
      </c>
      <c r="T627" t="s">
        <v>331</v>
      </c>
      <c r="U627" s="1">
        <v>41089</v>
      </c>
      <c r="V627" t="s">
        <v>48</v>
      </c>
      <c r="W627" t="s">
        <v>32</v>
      </c>
      <c r="X627" t="s">
        <v>49</v>
      </c>
      <c r="Y627" t="s">
        <v>32</v>
      </c>
      <c r="Z627" t="s">
        <v>1164</v>
      </c>
      <c r="AA627" t="s">
        <v>51</v>
      </c>
      <c r="AB627" t="s">
        <v>32</v>
      </c>
      <c r="AC627" t="s">
        <v>71</v>
      </c>
      <c r="AD627" t="s">
        <v>3809</v>
      </c>
      <c r="AE627" t="s">
        <v>54</v>
      </c>
    </row>
    <row r="628" spans="1:31" x14ac:dyDescent="0.2">
      <c r="A628">
        <v>23</v>
      </c>
      <c r="B628" t="s">
        <v>169</v>
      </c>
      <c r="C628" t="s">
        <v>32</v>
      </c>
      <c r="D628" t="s">
        <v>33</v>
      </c>
      <c r="E628" t="s">
        <v>34</v>
      </c>
      <c r="F628" t="s">
        <v>773</v>
      </c>
      <c r="G628" t="s">
        <v>38904</v>
      </c>
      <c r="H628" t="s">
        <v>38905</v>
      </c>
      <c r="I628" t="s">
        <v>38906</v>
      </c>
      <c r="J628" t="s">
        <v>846</v>
      </c>
      <c r="K628" t="s">
        <v>38907</v>
      </c>
      <c r="L628" t="s">
        <v>32</v>
      </c>
      <c r="M628" t="s">
        <v>38908</v>
      </c>
      <c r="N628" t="s">
        <v>38909</v>
      </c>
      <c r="O628" t="s">
        <v>32</v>
      </c>
      <c r="P628" t="s">
        <v>32</v>
      </c>
      <c r="Q628" t="s">
        <v>91</v>
      </c>
      <c r="R628">
        <v>71</v>
      </c>
      <c r="S628">
        <v>-1</v>
      </c>
      <c r="T628" t="s">
        <v>215</v>
      </c>
      <c r="U628" s="1">
        <v>41083</v>
      </c>
      <c r="V628" t="s">
        <v>2224</v>
      </c>
      <c r="W628" t="s">
        <v>217</v>
      </c>
      <c r="X628" t="s">
        <v>49</v>
      </c>
      <c r="Y628" t="s">
        <v>435</v>
      </c>
      <c r="Z628" t="s">
        <v>378</v>
      </c>
      <c r="AA628" t="s">
        <v>51</v>
      </c>
      <c r="AB628" t="s">
        <v>52</v>
      </c>
      <c r="AC628" t="s">
        <v>170</v>
      </c>
      <c r="AD628" t="s">
        <v>38910</v>
      </c>
      <c r="AE628" t="s">
        <v>54</v>
      </c>
    </row>
    <row r="629" spans="1:31" x14ac:dyDescent="0.2">
      <c r="A629">
        <v>23</v>
      </c>
      <c r="B629" t="s">
        <v>32</v>
      </c>
      <c r="C629" t="s">
        <v>32</v>
      </c>
      <c r="D629" t="s">
        <v>33</v>
      </c>
      <c r="E629" t="s">
        <v>34</v>
      </c>
      <c r="F629" t="s">
        <v>35</v>
      </c>
      <c r="G629" t="s">
        <v>39208</v>
      </c>
      <c r="H629" t="s">
        <v>39209</v>
      </c>
      <c r="I629" t="s">
        <v>12386</v>
      </c>
      <c r="J629" t="s">
        <v>7955</v>
      </c>
      <c r="K629" t="s">
        <v>39210</v>
      </c>
      <c r="L629" t="s">
        <v>39211</v>
      </c>
      <c r="M629" t="s">
        <v>39212</v>
      </c>
      <c r="N629" t="s">
        <v>39213</v>
      </c>
      <c r="O629" t="s">
        <v>32</v>
      </c>
      <c r="P629" t="s">
        <v>39214</v>
      </c>
      <c r="Q629" t="s">
        <v>75</v>
      </c>
      <c r="R629">
        <v>68</v>
      </c>
      <c r="S629">
        <v>-1</v>
      </c>
      <c r="T629" t="s">
        <v>273</v>
      </c>
      <c r="U629" s="1">
        <v>41090</v>
      </c>
      <c r="V629" t="s">
        <v>548</v>
      </c>
      <c r="W629" t="s">
        <v>92</v>
      </c>
      <c r="X629" t="s">
        <v>49</v>
      </c>
      <c r="Y629" t="s">
        <v>495</v>
      </c>
      <c r="Z629" t="s">
        <v>475</v>
      </c>
      <c r="AA629" t="s">
        <v>69</v>
      </c>
      <c r="AB629" t="s">
        <v>271</v>
      </c>
      <c r="AC629" t="s">
        <v>71</v>
      </c>
      <c r="AD629" t="s">
        <v>95</v>
      </c>
      <c r="AE629" t="s">
        <v>54</v>
      </c>
    </row>
    <row r="630" spans="1:31" x14ac:dyDescent="0.2">
      <c r="A630">
        <v>23</v>
      </c>
      <c r="B630" t="s">
        <v>31</v>
      </c>
      <c r="C630" t="s">
        <v>155</v>
      </c>
      <c r="D630" t="s">
        <v>33</v>
      </c>
      <c r="E630" t="s">
        <v>34</v>
      </c>
      <c r="F630" t="s">
        <v>35</v>
      </c>
      <c r="G630" t="s">
        <v>39228</v>
      </c>
      <c r="H630" t="s">
        <v>39229</v>
      </c>
      <c r="I630" t="s">
        <v>39230</v>
      </c>
      <c r="J630" t="s">
        <v>39231</v>
      </c>
      <c r="K630" t="s">
        <v>39232</v>
      </c>
      <c r="L630" t="s">
        <v>39233</v>
      </c>
      <c r="M630" t="s">
        <v>39234</v>
      </c>
      <c r="N630" t="s">
        <v>39235</v>
      </c>
      <c r="O630" t="s">
        <v>39236</v>
      </c>
      <c r="P630" t="s">
        <v>39237</v>
      </c>
      <c r="Q630" t="s">
        <v>10796</v>
      </c>
      <c r="R630">
        <v>61</v>
      </c>
      <c r="S630">
        <v>-1</v>
      </c>
      <c r="T630" t="s">
        <v>203</v>
      </c>
      <c r="U630" s="1">
        <v>40841</v>
      </c>
      <c r="V630" t="s">
        <v>48</v>
      </c>
      <c r="W630" t="s">
        <v>32</v>
      </c>
      <c r="X630" t="s">
        <v>49</v>
      </c>
      <c r="Y630" t="s">
        <v>32</v>
      </c>
      <c r="Z630" t="s">
        <v>32</v>
      </c>
      <c r="AA630" t="s">
        <v>69</v>
      </c>
      <c r="AB630" t="s">
        <v>233</v>
      </c>
      <c r="AC630" t="s">
        <v>71</v>
      </c>
      <c r="AD630" t="s">
        <v>95</v>
      </c>
      <c r="AE630" t="s">
        <v>54</v>
      </c>
    </row>
    <row r="631" spans="1:31" x14ac:dyDescent="0.2">
      <c r="A631">
        <v>23</v>
      </c>
      <c r="B631" t="s">
        <v>32</v>
      </c>
      <c r="C631" t="s">
        <v>32</v>
      </c>
      <c r="D631" t="s">
        <v>33</v>
      </c>
      <c r="E631" t="s">
        <v>32</v>
      </c>
      <c r="F631" t="s">
        <v>56</v>
      </c>
      <c r="G631" t="s">
        <v>39374</v>
      </c>
      <c r="H631" t="s">
        <v>32</v>
      </c>
      <c r="I631" t="s">
        <v>32</v>
      </c>
      <c r="J631" t="s">
        <v>32</v>
      </c>
      <c r="K631" t="s">
        <v>32</v>
      </c>
      <c r="L631" t="s">
        <v>32</v>
      </c>
      <c r="M631" t="s">
        <v>32</v>
      </c>
      <c r="N631" t="s">
        <v>32</v>
      </c>
      <c r="O631" t="s">
        <v>32</v>
      </c>
      <c r="P631" t="s">
        <v>32</v>
      </c>
      <c r="Q631" t="s">
        <v>75</v>
      </c>
      <c r="R631">
        <v>63</v>
      </c>
      <c r="S631">
        <v>-1</v>
      </c>
      <c r="T631" t="s">
        <v>163</v>
      </c>
      <c r="U631" s="1">
        <v>41089</v>
      </c>
      <c r="V631" t="s">
        <v>48</v>
      </c>
      <c r="W631" t="s">
        <v>32</v>
      </c>
      <c r="X631" t="s">
        <v>49</v>
      </c>
      <c r="Y631" t="s">
        <v>32</v>
      </c>
      <c r="Z631" t="s">
        <v>561</v>
      </c>
      <c r="AA631" t="s">
        <v>69</v>
      </c>
      <c r="AB631" t="s">
        <v>32</v>
      </c>
      <c r="AC631" t="s">
        <v>71</v>
      </c>
      <c r="AD631" t="s">
        <v>39375</v>
      </c>
      <c r="AE631" t="s">
        <v>54</v>
      </c>
    </row>
    <row r="632" spans="1:31" x14ac:dyDescent="0.2">
      <c r="A632">
        <v>23</v>
      </c>
      <c r="B632" t="s">
        <v>154</v>
      </c>
      <c r="C632" t="s">
        <v>155</v>
      </c>
      <c r="D632" t="s">
        <v>98</v>
      </c>
      <c r="E632" t="s">
        <v>170</v>
      </c>
      <c r="F632" t="s">
        <v>56</v>
      </c>
      <c r="G632" t="s">
        <v>39565</v>
      </c>
      <c r="H632" t="s">
        <v>39566</v>
      </c>
      <c r="I632" t="e">
        <f>+idolizing old grumpy jewish men  +drunk texting  +being blunt  +being impulsive</f>
        <v>#NAME?</v>
      </c>
      <c r="J632" t="s">
        <v>39567</v>
      </c>
      <c r="K632" t="s">
        <v>39568</v>
      </c>
      <c r="L632" t="s">
        <v>32</v>
      </c>
      <c r="M632" t="s">
        <v>32</v>
      </c>
      <c r="N632" t="s">
        <v>39569</v>
      </c>
      <c r="O632" t="s">
        <v>39570</v>
      </c>
      <c r="P632" t="s">
        <v>39571</v>
      </c>
      <c r="Q632" t="s">
        <v>954</v>
      </c>
      <c r="R632">
        <v>60</v>
      </c>
      <c r="S632">
        <v>-1</v>
      </c>
      <c r="T632" t="s">
        <v>47</v>
      </c>
      <c r="U632" s="1">
        <v>41088</v>
      </c>
      <c r="V632" t="s">
        <v>164</v>
      </c>
      <c r="W632" t="s">
        <v>32</v>
      </c>
      <c r="X632" t="s">
        <v>49</v>
      </c>
      <c r="Y632" t="s">
        <v>93</v>
      </c>
      <c r="Z632" t="s">
        <v>378</v>
      </c>
      <c r="AA632" t="s">
        <v>69</v>
      </c>
      <c r="AB632" t="s">
        <v>1909</v>
      </c>
      <c r="AC632" t="s">
        <v>111</v>
      </c>
      <c r="AD632" t="s">
        <v>7952</v>
      </c>
      <c r="AE632" t="s">
        <v>54</v>
      </c>
    </row>
    <row r="633" spans="1:31" x14ac:dyDescent="0.2">
      <c r="A633">
        <v>23</v>
      </c>
      <c r="B633" t="s">
        <v>154</v>
      </c>
      <c r="C633" t="s">
        <v>155</v>
      </c>
      <c r="D633" t="s">
        <v>33</v>
      </c>
      <c r="E633" t="s">
        <v>32</v>
      </c>
      <c r="F633" t="s">
        <v>773</v>
      </c>
      <c r="G633" t="s">
        <v>39758</v>
      </c>
      <c r="H633" t="s">
        <v>39759</v>
      </c>
      <c r="I633" t="s">
        <v>39760</v>
      </c>
      <c r="J633" t="s">
        <v>39761</v>
      </c>
      <c r="K633" t="s">
        <v>39762</v>
      </c>
      <c r="L633" t="e">
        <f>-my ipod  -my car  -my phone  -my freedom/independence  -my fav thai restaurant in castro valley  -concert venues</f>
        <v>#NAME?</v>
      </c>
      <c r="M633" t="s">
        <v>39763</v>
      </c>
      <c r="N633" t="s">
        <v>39764</v>
      </c>
      <c r="O633" t="s">
        <v>39765</v>
      </c>
      <c r="P633" t="s">
        <v>39766</v>
      </c>
      <c r="Q633" t="s">
        <v>321</v>
      </c>
      <c r="R633">
        <v>64</v>
      </c>
      <c r="S633">
        <v>-1</v>
      </c>
      <c r="T633" t="s">
        <v>32</v>
      </c>
      <c r="U633" s="1">
        <v>41090</v>
      </c>
      <c r="V633" t="s">
        <v>1632</v>
      </c>
      <c r="W633" t="s">
        <v>217</v>
      </c>
      <c r="X633" t="s">
        <v>49</v>
      </c>
      <c r="Y633" t="s">
        <v>93</v>
      </c>
      <c r="Z633" t="s">
        <v>298</v>
      </c>
      <c r="AA633" t="s">
        <v>69</v>
      </c>
      <c r="AB633" t="s">
        <v>669</v>
      </c>
      <c r="AC633" t="s">
        <v>170</v>
      </c>
      <c r="AD633" t="s">
        <v>1208</v>
      </c>
      <c r="AE633" t="s">
        <v>54</v>
      </c>
    </row>
    <row r="634" spans="1:31" x14ac:dyDescent="0.2">
      <c r="A634">
        <v>23</v>
      </c>
      <c r="B634" t="s">
        <v>2255</v>
      </c>
      <c r="C634" t="s">
        <v>155</v>
      </c>
      <c r="D634" t="s">
        <v>33</v>
      </c>
      <c r="E634" t="s">
        <v>32</v>
      </c>
      <c r="F634" t="s">
        <v>32</v>
      </c>
      <c r="G634" t="s">
        <v>40006</v>
      </c>
      <c r="H634" t="s">
        <v>40007</v>
      </c>
      <c r="I634" t="s">
        <v>40008</v>
      </c>
      <c r="J634" t="s">
        <v>40009</v>
      </c>
      <c r="K634" t="s">
        <v>40010</v>
      </c>
      <c r="L634" t="s">
        <v>40011</v>
      </c>
      <c r="M634" t="s">
        <v>40012</v>
      </c>
      <c r="N634" t="s">
        <v>40013</v>
      </c>
      <c r="O634" t="s">
        <v>40014</v>
      </c>
      <c r="P634" t="s">
        <v>40015</v>
      </c>
      <c r="Q634" t="s">
        <v>32</v>
      </c>
      <c r="R634">
        <v>72</v>
      </c>
      <c r="S634">
        <v>-1</v>
      </c>
      <c r="T634" t="s">
        <v>47</v>
      </c>
      <c r="U634" s="1">
        <v>41081</v>
      </c>
      <c r="V634" t="s">
        <v>48</v>
      </c>
      <c r="W634" t="s">
        <v>92</v>
      </c>
      <c r="X634" t="s">
        <v>49</v>
      </c>
      <c r="Y634" t="s">
        <v>32</v>
      </c>
      <c r="Z634" t="s">
        <v>32</v>
      </c>
      <c r="AA634" t="s">
        <v>51</v>
      </c>
      <c r="AB634" t="s">
        <v>52</v>
      </c>
      <c r="AC634" t="s">
        <v>71</v>
      </c>
      <c r="AD634" t="s">
        <v>95</v>
      </c>
      <c r="AE634" t="s">
        <v>54</v>
      </c>
    </row>
    <row r="635" spans="1:31" x14ac:dyDescent="0.2">
      <c r="A635">
        <v>23</v>
      </c>
      <c r="B635" t="s">
        <v>32</v>
      </c>
      <c r="C635" t="s">
        <v>32</v>
      </c>
      <c r="D635" t="s">
        <v>32</v>
      </c>
      <c r="E635" t="s">
        <v>32</v>
      </c>
      <c r="F635" t="s">
        <v>32</v>
      </c>
      <c r="G635" t="s">
        <v>32</v>
      </c>
      <c r="H635" t="s">
        <v>40024</v>
      </c>
      <c r="I635" t="s">
        <v>40025</v>
      </c>
      <c r="J635" t="s">
        <v>32</v>
      </c>
      <c r="K635" t="s">
        <v>40026</v>
      </c>
      <c r="L635" t="s">
        <v>40027</v>
      </c>
      <c r="M635" t="s">
        <v>32</v>
      </c>
      <c r="N635" t="s">
        <v>40028</v>
      </c>
      <c r="O635" t="s">
        <v>32</v>
      </c>
      <c r="P635" t="s">
        <v>32</v>
      </c>
      <c r="Q635" t="s">
        <v>32</v>
      </c>
      <c r="R635">
        <v>62</v>
      </c>
      <c r="S635">
        <v>1000000</v>
      </c>
      <c r="T635" t="s">
        <v>32</v>
      </c>
      <c r="U635" s="1">
        <v>41090</v>
      </c>
      <c r="V635" t="s">
        <v>48</v>
      </c>
      <c r="W635" t="s">
        <v>32</v>
      </c>
      <c r="X635" t="s">
        <v>49</v>
      </c>
      <c r="Y635" t="s">
        <v>32</v>
      </c>
      <c r="Z635" t="s">
        <v>32</v>
      </c>
      <c r="AA635" t="s">
        <v>69</v>
      </c>
      <c r="AB635" t="s">
        <v>32</v>
      </c>
      <c r="AC635" t="s">
        <v>32</v>
      </c>
      <c r="AD635" t="s">
        <v>95</v>
      </c>
      <c r="AE635" t="s">
        <v>54</v>
      </c>
    </row>
    <row r="636" spans="1:31" x14ac:dyDescent="0.2">
      <c r="A636">
        <v>23</v>
      </c>
      <c r="B636" t="s">
        <v>169</v>
      </c>
      <c r="C636" t="s">
        <v>32</v>
      </c>
      <c r="D636" t="s">
        <v>33</v>
      </c>
      <c r="E636" t="s">
        <v>34</v>
      </c>
      <c r="F636" t="s">
        <v>56</v>
      </c>
      <c r="G636" t="s">
        <v>40029</v>
      </c>
      <c r="H636" t="s">
        <v>40030</v>
      </c>
      <c r="I636" t="s">
        <v>40031</v>
      </c>
      <c r="J636" t="s">
        <v>40032</v>
      </c>
      <c r="K636" t="s">
        <v>40033</v>
      </c>
      <c r="L636" t="s">
        <v>32</v>
      </c>
      <c r="M636" t="s">
        <v>40034</v>
      </c>
      <c r="N636" t="s">
        <v>40035</v>
      </c>
      <c r="O636" t="s">
        <v>40036</v>
      </c>
      <c r="P636" t="s">
        <v>40037</v>
      </c>
      <c r="Q636" t="s">
        <v>32</v>
      </c>
      <c r="R636">
        <v>66</v>
      </c>
      <c r="S636">
        <v>60000</v>
      </c>
      <c r="T636" t="s">
        <v>273</v>
      </c>
      <c r="U636" s="1">
        <v>41052</v>
      </c>
      <c r="V636" t="s">
        <v>48</v>
      </c>
      <c r="W636" t="s">
        <v>32</v>
      </c>
      <c r="X636" t="s">
        <v>49</v>
      </c>
      <c r="Y636" t="s">
        <v>32</v>
      </c>
      <c r="Z636" t="s">
        <v>32</v>
      </c>
      <c r="AA636" t="s">
        <v>51</v>
      </c>
      <c r="AB636" t="s">
        <v>740</v>
      </c>
      <c r="AC636" t="s">
        <v>71</v>
      </c>
      <c r="AD636" t="s">
        <v>95</v>
      </c>
      <c r="AE636" t="s">
        <v>54</v>
      </c>
    </row>
    <row r="637" spans="1:31" x14ac:dyDescent="0.2">
      <c r="A637">
        <v>23</v>
      </c>
      <c r="B637" t="s">
        <v>169</v>
      </c>
      <c r="C637" t="s">
        <v>278</v>
      </c>
      <c r="D637" t="s">
        <v>33</v>
      </c>
      <c r="E637" t="s">
        <v>34</v>
      </c>
      <c r="F637" t="s">
        <v>35</v>
      </c>
      <c r="G637" t="s">
        <v>32</v>
      </c>
      <c r="H637" t="s">
        <v>40121</v>
      </c>
      <c r="I637" t="s">
        <v>40122</v>
      </c>
      <c r="J637" t="s">
        <v>40123</v>
      </c>
      <c r="K637" t="s">
        <v>40124</v>
      </c>
      <c r="L637" t="s">
        <v>40125</v>
      </c>
      <c r="M637" t="s">
        <v>40126</v>
      </c>
      <c r="N637" t="s">
        <v>40127</v>
      </c>
      <c r="O637" t="s">
        <v>40128</v>
      </c>
      <c r="P637" t="s">
        <v>40129</v>
      </c>
      <c r="Q637" t="s">
        <v>32</v>
      </c>
      <c r="R637">
        <v>71</v>
      </c>
      <c r="S637">
        <v>1000000</v>
      </c>
      <c r="T637" t="s">
        <v>331</v>
      </c>
      <c r="U637" s="1">
        <v>41049</v>
      </c>
      <c r="V637" t="s">
        <v>48</v>
      </c>
      <c r="W637" t="s">
        <v>32</v>
      </c>
      <c r="X637" t="s">
        <v>49</v>
      </c>
      <c r="Y637" t="s">
        <v>495</v>
      </c>
      <c r="Z637" t="s">
        <v>4341</v>
      </c>
      <c r="AA637" t="s">
        <v>51</v>
      </c>
      <c r="AB637" t="s">
        <v>344</v>
      </c>
      <c r="AC637" t="s">
        <v>170</v>
      </c>
      <c r="AD637" t="s">
        <v>40130</v>
      </c>
      <c r="AE637" t="s">
        <v>54</v>
      </c>
    </row>
    <row r="638" spans="1:31" x14ac:dyDescent="0.2">
      <c r="A638">
        <v>23</v>
      </c>
      <c r="B638" t="s">
        <v>96</v>
      </c>
      <c r="C638" t="s">
        <v>32</v>
      </c>
      <c r="D638" t="s">
        <v>33</v>
      </c>
      <c r="E638" t="s">
        <v>34</v>
      </c>
      <c r="F638" t="s">
        <v>390</v>
      </c>
      <c r="G638" t="s">
        <v>40752</v>
      </c>
      <c r="H638" t="s">
        <v>40753</v>
      </c>
      <c r="I638" t="s">
        <v>40754</v>
      </c>
      <c r="J638" t="s">
        <v>40755</v>
      </c>
      <c r="K638" t="s">
        <v>40756</v>
      </c>
      <c r="L638" t="s">
        <v>40757</v>
      </c>
      <c r="M638" t="s">
        <v>40758</v>
      </c>
      <c r="N638" t="s">
        <v>40759</v>
      </c>
      <c r="O638" t="s">
        <v>40760</v>
      </c>
      <c r="P638" t="s">
        <v>40761</v>
      </c>
      <c r="Q638" t="s">
        <v>67</v>
      </c>
      <c r="R638">
        <v>74</v>
      </c>
      <c r="S638">
        <v>20000</v>
      </c>
      <c r="T638" t="s">
        <v>91</v>
      </c>
      <c r="U638" s="1">
        <v>41087</v>
      </c>
      <c r="V638" t="s">
        <v>667</v>
      </c>
      <c r="W638" t="s">
        <v>78</v>
      </c>
      <c r="X638" t="s">
        <v>398</v>
      </c>
      <c r="Y638" t="s">
        <v>93</v>
      </c>
      <c r="Z638" t="s">
        <v>32</v>
      </c>
      <c r="AA638" t="s">
        <v>51</v>
      </c>
      <c r="AB638" t="s">
        <v>206</v>
      </c>
      <c r="AC638" t="s">
        <v>71</v>
      </c>
      <c r="AD638" t="s">
        <v>168</v>
      </c>
      <c r="AE638" t="s">
        <v>54</v>
      </c>
    </row>
    <row r="639" spans="1:31" x14ac:dyDescent="0.2">
      <c r="A639">
        <v>23</v>
      </c>
      <c r="B639" t="s">
        <v>32</v>
      </c>
      <c r="C639" t="s">
        <v>32</v>
      </c>
      <c r="D639" t="s">
        <v>501</v>
      </c>
      <c r="E639" t="s">
        <v>34</v>
      </c>
      <c r="F639" t="s">
        <v>32</v>
      </c>
      <c r="G639" t="s">
        <v>41050</v>
      </c>
      <c r="H639" t="s">
        <v>41051</v>
      </c>
      <c r="I639" t="s">
        <v>8261</v>
      </c>
      <c r="J639" t="s">
        <v>846</v>
      </c>
      <c r="K639" t="s">
        <v>41052</v>
      </c>
      <c r="L639" t="s">
        <v>41053</v>
      </c>
      <c r="M639" t="s">
        <v>41054</v>
      </c>
      <c r="N639" t="s">
        <v>41055</v>
      </c>
      <c r="O639" t="s">
        <v>32</v>
      </c>
      <c r="P639" t="s">
        <v>41056</v>
      </c>
      <c r="Q639" t="s">
        <v>75</v>
      </c>
      <c r="R639">
        <v>70</v>
      </c>
      <c r="S639">
        <v>-1</v>
      </c>
      <c r="T639" t="s">
        <v>91</v>
      </c>
      <c r="U639" s="1">
        <v>41087</v>
      </c>
      <c r="V639" t="s">
        <v>164</v>
      </c>
      <c r="W639" t="s">
        <v>32</v>
      </c>
      <c r="X639" t="s">
        <v>49</v>
      </c>
      <c r="Y639" t="s">
        <v>32</v>
      </c>
      <c r="Z639" t="s">
        <v>32</v>
      </c>
      <c r="AA639" t="s">
        <v>51</v>
      </c>
      <c r="AB639" t="s">
        <v>562</v>
      </c>
      <c r="AC639" t="s">
        <v>71</v>
      </c>
      <c r="AD639" t="s">
        <v>95</v>
      </c>
      <c r="AE639" t="s">
        <v>54</v>
      </c>
    </row>
    <row r="640" spans="1:31" x14ac:dyDescent="0.2">
      <c r="A640">
        <v>23</v>
      </c>
      <c r="B640" t="s">
        <v>55</v>
      </c>
      <c r="C640" t="s">
        <v>113</v>
      </c>
      <c r="D640" t="s">
        <v>182</v>
      </c>
      <c r="E640" t="s">
        <v>34</v>
      </c>
      <c r="F640" t="s">
        <v>35</v>
      </c>
      <c r="G640" t="s">
        <v>41303</v>
      </c>
      <c r="H640" t="s">
        <v>41304</v>
      </c>
      <c r="I640" t="s">
        <v>41305</v>
      </c>
      <c r="J640" t="s">
        <v>41306</v>
      </c>
      <c r="K640" t="s">
        <v>41307</v>
      </c>
      <c r="L640" t="s">
        <v>41308</v>
      </c>
      <c r="M640" t="s">
        <v>41309</v>
      </c>
      <c r="N640" t="s">
        <v>41310</v>
      </c>
      <c r="O640" t="s">
        <v>41311</v>
      </c>
      <c r="P640" t="s">
        <v>41312</v>
      </c>
      <c r="Q640" t="s">
        <v>91</v>
      </c>
      <c r="R640">
        <v>72</v>
      </c>
      <c r="S640">
        <v>-1</v>
      </c>
      <c r="T640" t="s">
        <v>273</v>
      </c>
      <c r="U640" s="1">
        <v>41075</v>
      </c>
      <c r="V640" t="s">
        <v>48</v>
      </c>
      <c r="W640" t="s">
        <v>32</v>
      </c>
      <c r="X640" t="s">
        <v>244</v>
      </c>
      <c r="Y640" t="s">
        <v>32</v>
      </c>
      <c r="Z640" t="s">
        <v>50</v>
      </c>
      <c r="AA640" t="s">
        <v>51</v>
      </c>
      <c r="AB640" t="s">
        <v>110</v>
      </c>
      <c r="AC640" t="s">
        <v>71</v>
      </c>
      <c r="AD640" t="s">
        <v>95</v>
      </c>
      <c r="AE640" t="s">
        <v>54</v>
      </c>
    </row>
    <row r="641" spans="1:31" x14ac:dyDescent="0.2">
      <c r="A641">
        <v>24</v>
      </c>
      <c r="B641" t="s">
        <v>55</v>
      </c>
      <c r="C641" t="s">
        <v>32</v>
      </c>
      <c r="D641" t="s">
        <v>32</v>
      </c>
      <c r="E641" t="s">
        <v>34</v>
      </c>
      <c r="F641" t="s">
        <v>56</v>
      </c>
      <c r="G641" t="s">
        <v>57</v>
      </c>
      <c r="H641" t="s">
        <v>58</v>
      </c>
      <c r="I641" t="s">
        <v>59</v>
      </c>
      <c r="J641" t="s">
        <v>60</v>
      </c>
      <c r="K641" t="s">
        <v>61</v>
      </c>
      <c r="L641" t="s">
        <v>62</v>
      </c>
      <c r="M641" t="s">
        <v>63</v>
      </c>
      <c r="N641" t="s">
        <v>64</v>
      </c>
      <c r="O641" t="s">
        <v>65</v>
      </c>
      <c r="P641" t="s">
        <v>66</v>
      </c>
      <c r="Q641" t="s">
        <v>67</v>
      </c>
      <c r="R641">
        <v>67</v>
      </c>
      <c r="S641">
        <v>-1</v>
      </c>
      <c r="T641" t="s">
        <v>68</v>
      </c>
      <c r="U641" s="1">
        <v>41089</v>
      </c>
      <c r="V641" t="s">
        <v>48</v>
      </c>
      <c r="W641" t="s">
        <v>32</v>
      </c>
      <c r="X641" t="s">
        <v>49</v>
      </c>
      <c r="Y641" t="s">
        <v>32</v>
      </c>
      <c r="Z641" t="s">
        <v>32</v>
      </c>
      <c r="AA641" t="s">
        <v>69</v>
      </c>
      <c r="AB641" t="s">
        <v>70</v>
      </c>
      <c r="AC641" t="s">
        <v>71</v>
      </c>
      <c r="AD641" t="s">
        <v>72</v>
      </c>
      <c r="AE641" t="s">
        <v>54</v>
      </c>
    </row>
    <row r="642" spans="1:31" x14ac:dyDescent="0.2">
      <c r="A642">
        <v>24</v>
      </c>
      <c r="B642" t="s">
        <v>112</v>
      </c>
      <c r="C642" t="s">
        <v>83</v>
      </c>
      <c r="D642" t="s">
        <v>33</v>
      </c>
      <c r="E642" t="s">
        <v>32</v>
      </c>
      <c r="F642" t="s">
        <v>56</v>
      </c>
      <c r="G642" t="s">
        <v>234</v>
      </c>
      <c r="H642" t="s">
        <v>235</v>
      </c>
      <c r="I642" t="s">
        <v>236</v>
      </c>
      <c r="J642" t="s">
        <v>237</v>
      </c>
      <c r="K642" t="s">
        <v>238</v>
      </c>
      <c r="L642" t="s">
        <v>239</v>
      </c>
      <c r="M642" t="s">
        <v>240</v>
      </c>
      <c r="N642" t="s">
        <v>241</v>
      </c>
      <c r="O642" t="s">
        <v>242</v>
      </c>
      <c r="P642" t="s">
        <v>243</v>
      </c>
      <c r="Q642" t="s">
        <v>75</v>
      </c>
      <c r="R642">
        <v>69</v>
      </c>
      <c r="S642">
        <v>-1</v>
      </c>
      <c r="T642" t="s">
        <v>91</v>
      </c>
      <c r="U642" s="1">
        <v>41086</v>
      </c>
      <c r="V642" t="s">
        <v>48</v>
      </c>
      <c r="W642" t="s">
        <v>92</v>
      </c>
      <c r="X642" t="s">
        <v>244</v>
      </c>
      <c r="Y642" t="s">
        <v>245</v>
      </c>
      <c r="Z642" t="s">
        <v>246</v>
      </c>
      <c r="AA642" t="s">
        <v>69</v>
      </c>
      <c r="AB642" t="s">
        <v>247</v>
      </c>
      <c r="AC642" t="s">
        <v>248</v>
      </c>
      <c r="AD642" t="s">
        <v>168</v>
      </c>
      <c r="AE642" t="s">
        <v>54</v>
      </c>
    </row>
    <row r="643" spans="1:31" x14ac:dyDescent="0.2">
      <c r="A643">
        <v>24</v>
      </c>
      <c r="B643" t="s">
        <v>96</v>
      </c>
      <c r="C643" t="s">
        <v>155</v>
      </c>
      <c r="D643" t="s">
        <v>33</v>
      </c>
      <c r="E643" t="s">
        <v>32</v>
      </c>
      <c r="F643" t="s">
        <v>56</v>
      </c>
      <c r="G643" t="s">
        <v>436</v>
      </c>
      <c r="H643" t="s">
        <v>437</v>
      </c>
      <c r="I643" t="s">
        <v>438</v>
      </c>
      <c r="J643" t="s">
        <v>439</v>
      </c>
      <c r="K643" t="s">
        <v>440</v>
      </c>
      <c r="L643" t="s">
        <v>441</v>
      </c>
      <c r="M643" t="s">
        <v>442</v>
      </c>
      <c r="N643" t="s">
        <v>443</v>
      </c>
      <c r="O643" t="s">
        <v>444</v>
      </c>
      <c r="P643" t="s">
        <v>445</v>
      </c>
      <c r="Q643" t="s">
        <v>75</v>
      </c>
      <c r="R643">
        <v>69</v>
      </c>
      <c r="S643">
        <v>-1</v>
      </c>
      <c r="T643" t="s">
        <v>446</v>
      </c>
      <c r="U643" s="1">
        <v>41090</v>
      </c>
      <c r="V643" t="s">
        <v>48</v>
      </c>
      <c r="W643" t="s">
        <v>32</v>
      </c>
      <c r="X643" t="s">
        <v>49</v>
      </c>
      <c r="Y643" t="s">
        <v>435</v>
      </c>
      <c r="Z643" t="s">
        <v>246</v>
      </c>
      <c r="AA643" t="s">
        <v>69</v>
      </c>
      <c r="AB643" t="s">
        <v>70</v>
      </c>
      <c r="AC643" t="s">
        <v>71</v>
      </c>
      <c r="AD643" t="s">
        <v>447</v>
      </c>
      <c r="AE643" t="s">
        <v>54</v>
      </c>
    </row>
    <row r="644" spans="1:31" x14ac:dyDescent="0.2">
      <c r="A644">
        <v>24</v>
      </c>
      <c r="B644" t="s">
        <v>96</v>
      </c>
      <c r="C644" t="s">
        <v>32</v>
      </c>
      <c r="D644" t="s">
        <v>33</v>
      </c>
      <c r="E644" t="s">
        <v>32</v>
      </c>
      <c r="F644" t="s">
        <v>221</v>
      </c>
      <c r="G644" t="s">
        <v>597</v>
      </c>
      <c r="H644" t="s">
        <v>598</v>
      </c>
      <c r="I644" t="s">
        <v>599</v>
      </c>
      <c r="J644" t="s">
        <v>600</v>
      </c>
      <c r="K644" t="s">
        <v>601</v>
      </c>
      <c r="L644" t="s">
        <v>602</v>
      </c>
      <c r="M644" t="s">
        <v>603</v>
      </c>
      <c r="N644" t="s">
        <v>604</v>
      </c>
      <c r="O644" t="s">
        <v>605</v>
      </c>
      <c r="P644" t="s">
        <v>606</v>
      </c>
      <c r="Q644" t="s">
        <v>321</v>
      </c>
      <c r="R644">
        <v>71</v>
      </c>
      <c r="S644">
        <v>-1</v>
      </c>
      <c r="T644" t="s">
        <v>273</v>
      </c>
      <c r="U644" s="1">
        <v>41038</v>
      </c>
      <c r="V644" t="s">
        <v>607</v>
      </c>
      <c r="W644" t="s">
        <v>32</v>
      </c>
      <c r="X644" t="s">
        <v>49</v>
      </c>
      <c r="Y644" t="s">
        <v>93</v>
      </c>
      <c r="Z644" t="s">
        <v>322</v>
      </c>
      <c r="AA644" t="s">
        <v>51</v>
      </c>
      <c r="AB644" t="s">
        <v>299</v>
      </c>
      <c r="AC644" t="s">
        <v>71</v>
      </c>
      <c r="AD644" t="s">
        <v>447</v>
      </c>
      <c r="AE644" t="s">
        <v>54</v>
      </c>
    </row>
    <row r="645" spans="1:31" x14ac:dyDescent="0.2">
      <c r="A645">
        <v>24</v>
      </c>
      <c r="B645" t="s">
        <v>400</v>
      </c>
      <c r="C645" t="s">
        <v>32</v>
      </c>
      <c r="D645" t="s">
        <v>33</v>
      </c>
      <c r="E645" t="s">
        <v>32</v>
      </c>
      <c r="F645" t="s">
        <v>56</v>
      </c>
      <c r="G645" t="s">
        <v>1158</v>
      </c>
      <c r="H645" t="s">
        <v>1159</v>
      </c>
      <c r="I645" t="s">
        <v>1160</v>
      </c>
      <c r="J645" t="s">
        <v>32</v>
      </c>
      <c r="K645" t="s">
        <v>1161</v>
      </c>
      <c r="L645" t="s">
        <v>1162</v>
      </c>
      <c r="M645" t="s">
        <v>32</v>
      </c>
      <c r="N645" t="s">
        <v>32</v>
      </c>
      <c r="O645" t="s">
        <v>32</v>
      </c>
      <c r="P645" t="s">
        <v>1163</v>
      </c>
      <c r="Q645" t="s">
        <v>924</v>
      </c>
      <c r="R645">
        <v>70</v>
      </c>
      <c r="S645">
        <v>-1</v>
      </c>
      <c r="T645" t="s">
        <v>32</v>
      </c>
      <c r="U645" s="1">
        <v>41085</v>
      </c>
      <c r="V645" t="s">
        <v>260</v>
      </c>
      <c r="W645" t="s">
        <v>32</v>
      </c>
      <c r="X645" t="s">
        <v>49</v>
      </c>
      <c r="Y645" t="s">
        <v>32</v>
      </c>
      <c r="Z645" t="s">
        <v>1164</v>
      </c>
      <c r="AA645" t="s">
        <v>51</v>
      </c>
      <c r="AB645" t="s">
        <v>32</v>
      </c>
      <c r="AC645" t="s">
        <v>32</v>
      </c>
      <c r="AD645" t="s">
        <v>53</v>
      </c>
      <c r="AE645" t="s">
        <v>54</v>
      </c>
    </row>
    <row r="646" spans="1:31" x14ac:dyDescent="0.2">
      <c r="A646">
        <v>24</v>
      </c>
      <c r="B646" t="s">
        <v>169</v>
      </c>
      <c r="C646" t="s">
        <v>32</v>
      </c>
      <c r="D646" t="s">
        <v>98</v>
      </c>
      <c r="E646" t="s">
        <v>170</v>
      </c>
      <c r="F646" t="s">
        <v>56</v>
      </c>
      <c r="G646" t="s">
        <v>1165</v>
      </c>
      <c r="H646" t="s">
        <v>1166</v>
      </c>
      <c r="I646" t="s">
        <v>1167</v>
      </c>
      <c r="J646" t="s">
        <v>1168</v>
      </c>
      <c r="K646" t="s">
        <v>1169</v>
      </c>
      <c r="L646" t="s">
        <v>1170</v>
      </c>
      <c r="M646" t="s">
        <v>1171</v>
      </c>
      <c r="N646" t="s">
        <v>1172</v>
      </c>
      <c r="O646" t="s">
        <v>1173</v>
      </c>
      <c r="P646" t="s">
        <v>1174</v>
      </c>
      <c r="Q646" t="s">
        <v>75</v>
      </c>
      <c r="R646">
        <v>67</v>
      </c>
      <c r="S646">
        <v>-1</v>
      </c>
      <c r="T646" t="s">
        <v>91</v>
      </c>
      <c r="U646" s="1">
        <v>41090</v>
      </c>
      <c r="V646" t="s">
        <v>260</v>
      </c>
      <c r="W646" t="s">
        <v>32</v>
      </c>
      <c r="X646" t="s">
        <v>244</v>
      </c>
      <c r="Y646" t="s">
        <v>192</v>
      </c>
      <c r="Z646" t="s">
        <v>475</v>
      </c>
      <c r="AA646" t="s">
        <v>69</v>
      </c>
      <c r="AB646" t="s">
        <v>367</v>
      </c>
      <c r="AC646" t="s">
        <v>111</v>
      </c>
      <c r="AD646" t="s">
        <v>95</v>
      </c>
      <c r="AE646" t="s">
        <v>265</v>
      </c>
    </row>
    <row r="647" spans="1:31" x14ac:dyDescent="0.2">
      <c r="A647">
        <v>24</v>
      </c>
      <c r="B647" t="s">
        <v>169</v>
      </c>
      <c r="C647" t="s">
        <v>155</v>
      </c>
      <c r="D647" t="s">
        <v>33</v>
      </c>
      <c r="E647" t="s">
        <v>32</v>
      </c>
      <c r="F647" t="s">
        <v>56</v>
      </c>
      <c r="G647" t="s">
        <v>1175</v>
      </c>
      <c r="H647" t="s">
        <v>1176</v>
      </c>
      <c r="I647" t="s">
        <v>1177</v>
      </c>
      <c r="J647" t="s">
        <v>1178</v>
      </c>
      <c r="K647" t="s">
        <v>1179</v>
      </c>
      <c r="L647" t="s">
        <v>1180</v>
      </c>
      <c r="M647" t="s">
        <v>1181</v>
      </c>
      <c r="N647" t="s">
        <v>1182</v>
      </c>
      <c r="O647" t="s">
        <v>1183</v>
      </c>
      <c r="P647" t="s">
        <v>1184</v>
      </c>
      <c r="Q647" t="s">
        <v>924</v>
      </c>
      <c r="R647">
        <v>67</v>
      </c>
      <c r="S647">
        <v>-1</v>
      </c>
      <c r="T647" t="s">
        <v>203</v>
      </c>
      <c r="U647" s="1">
        <v>41090</v>
      </c>
      <c r="V647" t="s">
        <v>861</v>
      </c>
      <c r="W647" t="s">
        <v>32</v>
      </c>
      <c r="X647" t="s">
        <v>49</v>
      </c>
      <c r="Y647" t="s">
        <v>150</v>
      </c>
      <c r="Z647" t="s">
        <v>520</v>
      </c>
      <c r="AA647" t="s">
        <v>51</v>
      </c>
      <c r="AB647" t="s">
        <v>233</v>
      </c>
      <c r="AC647" t="s">
        <v>71</v>
      </c>
      <c r="AD647" t="s">
        <v>447</v>
      </c>
      <c r="AE647" t="s">
        <v>54</v>
      </c>
    </row>
    <row r="648" spans="1:31" x14ac:dyDescent="0.2">
      <c r="A648">
        <v>24</v>
      </c>
      <c r="B648" t="s">
        <v>169</v>
      </c>
      <c r="C648" t="s">
        <v>155</v>
      </c>
      <c r="D648" t="s">
        <v>98</v>
      </c>
      <c r="E648" t="s">
        <v>170</v>
      </c>
      <c r="F648" t="s">
        <v>35</v>
      </c>
      <c r="G648" t="s">
        <v>1209</v>
      </c>
      <c r="H648" t="s">
        <v>1210</v>
      </c>
      <c r="I648" t="s">
        <v>1211</v>
      </c>
      <c r="J648" t="s">
        <v>1212</v>
      </c>
      <c r="K648" t="s">
        <v>1213</v>
      </c>
      <c r="L648" t="s">
        <v>1214</v>
      </c>
      <c r="M648" t="s">
        <v>1215</v>
      </c>
      <c r="N648" t="s">
        <v>1216</v>
      </c>
      <c r="O648" t="s">
        <v>1217</v>
      </c>
      <c r="P648" t="s">
        <v>1218</v>
      </c>
      <c r="Q648" t="s">
        <v>75</v>
      </c>
      <c r="R648">
        <v>71</v>
      </c>
      <c r="S648">
        <v>-1</v>
      </c>
      <c r="T648" t="s">
        <v>273</v>
      </c>
      <c r="U648" s="1">
        <v>41079</v>
      </c>
      <c r="V648" t="s">
        <v>48</v>
      </c>
      <c r="W648" t="s">
        <v>32</v>
      </c>
      <c r="X648" t="s">
        <v>49</v>
      </c>
      <c r="Y648" t="s">
        <v>150</v>
      </c>
      <c r="Z648" t="s">
        <v>298</v>
      </c>
      <c r="AA648" t="s">
        <v>51</v>
      </c>
      <c r="AB648" t="s">
        <v>358</v>
      </c>
      <c r="AC648" t="s">
        <v>71</v>
      </c>
      <c r="AD648" t="s">
        <v>447</v>
      </c>
      <c r="AE648" t="s">
        <v>54</v>
      </c>
    </row>
    <row r="649" spans="1:31" x14ac:dyDescent="0.2">
      <c r="A649">
        <v>24</v>
      </c>
      <c r="B649" t="s">
        <v>1288</v>
      </c>
      <c r="C649" t="s">
        <v>155</v>
      </c>
      <c r="D649" t="s">
        <v>182</v>
      </c>
      <c r="E649" t="s">
        <v>98</v>
      </c>
      <c r="F649" t="s">
        <v>56</v>
      </c>
      <c r="G649" t="s">
        <v>1289</v>
      </c>
      <c r="H649" t="s">
        <v>1290</v>
      </c>
      <c r="I649" t="s">
        <v>1291</v>
      </c>
      <c r="J649" t="s">
        <v>1292</v>
      </c>
      <c r="K649" t="s">
        <v>1293</v>
      </c>
      <c r="L649" t="s">
        <v>1294</v>
      </c>
      <c r="M649" t="s">
        <v>1295</v>
      </c>
      <c r="N649" t="s">
        <v>1296</v>
      </c>
      <c r="O649" t="s">
        <v>1297</v>
      </c>
      <c r="P649" t="s">
        <v>1298</v>
      </c>
      <c r="Q649" t="s">
        <v>1299</v>
      </c>
      <c r="R649">
        <v>71</v>
      </c>
      <c r="S649">
        <v>40000</v>
      </c>
      <c r="T649" t="s">
        <v>76</v>
      </c>
      <c r="U649" s="1">
        <v>40930</v>
      </c>
      <c r="V649" t="s">
        <v>164</v>
      </c>
      <c r="W649" t="s">
        <v>32</v>
      </c>
      <c r="X649" t="s">
        <v>49</v>
      </c>
      <c r="Y649" t="s">
        <v>93</v>
      </c>
      <c r="Z649" t="s">
        <v>91</v>
      </c>
      <c r="AA649" t="s">
        <v>51</v>
      </c>
      <c r="AB649" t="s">
        <v>379</v>
      </c>
      <c r="AC649" t="s">
        <v>71</v>
      </c>
      <c r="AD649" t="s">
        <v>1300</v>
      </c>
      <c r="AE649" t="s">
        <v>54</v>
      </c>
    </row>
    <row r="650" spans="1:31" x14ac:dyDescent="0.2">
      <c r="A650">
        <v>24</v>
      </c>
      <c r="B650" t="s">
        <v>154</v>
      </c>
      <c r="C650" t="s">
        <v>97</v>
      </c>
      <c r="D650" t="s">
        <v>98</v>
      </c>
      <c r="E650" t="s">
        <v>170</v>
      </c>
      <c r="F650" t="s">
        <v>56</v>
      </c>
      <c r="G650" t="s">
        <v>1420</v>
      </c>
      <c r="H650" t="s">
        <v>1421</v>
      </c>
      <c r="I650" t="s">
        <v>1422</v>
      </c>
      <c r="J650" t="s">
        <v>1423</v>
      </c>
      <c r="K650" t="s">
        <v>1424</v>
      </c>
      <c r="L650" t="s">
        <v>1425</v>
      </c>
      <c r="M650" t="s">
        <v>1426</v>
      </c>
      <c r="N650" t="s">
        <v>1427</v>
      </c>
      <c r="O650" t="s">
        <v>1428</v>
      </c>
      <c r="P650" t="s">
        <v>1429</v>
      </c>
      <c r="Q650" t="s">
        <v>75</v>
      </c>
      <c r="R650">
        <v>72</v>
      </c>
      <c r="S650">
        <v>30000</v>
      </c>
      <c r="T650" t="s">
        <v>47</v>
      </c>
      <c r="U650" s="1">
        <v>41067</v>
      </c>
      <c r="V650" t="s">
        <v>739</v>
      </c>
      <c r="W650" t="s">
        <v>92</v>
      </c>
      <c r="X650" t="s">
        <v>49</v>
      </c>
      <c r="Y650" t="s">
        <v>245</v>
      </c>
      <c r="Z650" t="s">
        <v>1430</v>
      </c>
      <c r="AA650" t="s">
        <v>51</v>
      </c>
      <c r="AB650" t="s">
        <v>389</v>
      </c>
      <c r="AC650" t="s">
        <v>71</v>
      </c>
      <c r="AD650" t="s">
        <v>168</v>
      </c>
      <c r="AE650" t="s">
        <v>346</v>
      </c>
    </row>
    <row r="651" spans="1:31" x14ac:dyDescent="0.2">
      <c r="A651">
        <v>24</v>
      </c>
      <c r="B651" t="s">
        <v>400</v>
      </c>
      <c r="C651" t="s">
        <v>32</v>
      </c>
      <c r="D651" t="s">
        <v>33</v>
      </c>
      <c r="E651" t="s">
        <v>34</v>
      </c>
      <c r="F651" t="s">
        <v>114</v>
      </c>
      <c r="G651" t="s">
        <v>1548</v>
      </c>
      <c r="H651" t="s">
        <v>1549</v>
      </c>
      <c r="I651" t="s">
        <v>1550</v>
      </c>
      <c r="J651" t="s">
        <v>1551</v>
      </c>
      <c r="K651" t="s">
        <v>1552</v>
      </c>
      <c r="L651" t="s">
        <v>1553</v>
      </c>
      <c r="M651" t="s">
        <v>1554</v>
      </c>
      <c r="N651" t="s">
        <v>1555</v>
      </c>
      <c r="O651" t="s">
        <v>1556</v>
      </c>
      <c r="P651" t="s">
        <v>1557</v>
      </c>
      <c r="Q651" t="s">
        <v>75</v>
      </c>
      <c r="R651">
        <v>72</v>
      </c>
      <c r="S651">
        <v>-1</v>
      </c>
      <c r="T651" t="s">
        <v>136</v>
      </c>
      <c r="U651" s="1">
        <v>41049</v>
      </c>
      <c r="V651" t="s">
        <v>799</v>
      </c>
      <c r="W651" t="s">
        <v>32</v>
      </c>
      <c r="X651" t="s">
        <v>244</v>
      </c>
      <c r="Y651" t="s">
        <v>32</v>
      </c>
      <c r="Z651" t="s">
        <v>1164</v>
      </c>
      <c r="AA651" t="s">
        <v>51</v>
      </c>
      <c r="AB651" t="s">
        <v>32</v>
      </c>
      <c r="AC651" t="s">
        <v>71</v>
      </c>
      <c r="AD651" t="s">
        <v>1558</v>
      </c>
      <c r="AE651" t="s">
        <v>54</v>
      </c>
    </row>
    <row r="652" spans="1:31" x14ac:dyDescent="0.2">
      <c r="A652">
        <v>24</v>
      </c>
      <c r="B652" t="s">
        <v>169</v>
      </c>
      <c r="C652" t="s">
        <v>32</v>
      </c>
      <c r="D652" t="s">
        <v>33</v>
      </c>
      <c r="E652" t="s">
        <v>32</v>
      </c>
      <c r="F652" t="s">
        <v>35</v>
      </c>
      <c r="G652" t="s">
        <v>1728</v>
      </c>
      <c r="H652" t="s">
        <v>1729</v>
      </c>
      <c r="I652" t="s">
        <v>1730</v>
      </c>
      <c r="J652" t="s">
        <v>1731</v>
      </c>
      <c r="K652" t="s">
        <v>1732</v>
      </c>
      <c r="L652" t="s">
        <v>1733</v>
      </c>
      <c r="M652" t="s">
        <v>1734</v>
      </c>
      <c r="N652" t="s">
        <v>1735</v>
      </c>
      <c r="O652" t="s">
        <v>1736</v>
      </c>
      <c r="P652" t="s">
        <v>1737</v>
      </c>
      <c r="Q652" t="s">
        <v>67</v>
      </c>
      <c r="R652">
        <v>74</v>
      </c>
      <c r="S652">
        <v>-1</v>
      </c>
      <c r="T652" t="s">
        <v>91</v>
      </c>
      <c r="U652" s="1">
        <v>41089</v>
      </c>
      <c r="V652" t="s">
        <v>164</v>
      </c>
      <c r="W652" t="s">
        <v>217</v>
      </c>
      <c r="X652" t="s">
        <v>49</v>
      </c>
      <c r="Y652" t="s">
        <v>32</v>
      </c>
      <c r="Z652" t="s">
        <v>32</v>
      </c>
      <c r="AA652" t="s">
        <v>51</v>
      </c>
      <c r="AB652" t="s">
        <v>778</v>
      </c>
      <c r="AC652" t="s">
        <v>71</v>
      </c>
      <c r="AD652" t="s">
        <v>95</v>
      </c>
      <c r="AE652" t="s">
        <v>54</v>
      </c>
    </row>
    <row r="653" spans="1:31" x14ac:dyDescent="0.2">
      <c r="A653">
        <v>24</v>
      </c>
      <c r="B653" t="s">
        <v>31</v>
      </c>
      <c r="C653" t="s">
        <v>32</v>
      </c>
      <c r="D653" t="s">
        <v>33</v>
      </c>
      <c r="E653" t="s">
        <v>32</v>
      </c>
      <c r="F653" t="s">
        <v>56</v>
      </c>
      <c r="G653" t="s">
        <v>1960</v>
      </c>
      <c r="H653" t="s">
        <v>32</v>
      </c>
      <c r="I653" t="s">
        <v>32</v>
      </c>
      <c r="J653" t="s">
        <v>1961</v>
      </c>
      <c r="K653" t="s">
        <v>1962</v>
      </c>
      <c r="L653" t="s">
        <v>1963</v>
      </c>
      <c r="M653" t="s">
        <v>32</v>
      </c>
      <c r="N653" t="s">
        <v>1964</v>
      </c>
      <c r="O653" t="s">
        <v>32</v>
      </c>
      <c r="P653" t="s">
        <v>1965</v>
      </c>
      <c r="Q653" t="s">
        <v>75</v>
      </c>
      <c r="R653">
        <v>67</v>
      </c>
      <c r="S653">
        <v>-1</v>
      </c>
      <c r="T653" t="s">
        <v>68</v>
      </c>
      <c r="U653" s="1">
        <v>41043</v>
      </c>
      <c r="V653" t="s">
        <v>164</v>
      </c>
      <c r="W653" t="s">
        <v>32</v>
      </c>
      <c r="X653" t="s">
        <v>49</v>
      </c>
      <c r="Y653" t="s">
        <v>261</v>
      </c>
      <c r="Z653" t="s">
        <v>561</v>
      </c>
      <c r="AA653" t="s">
        <v>69</v>
      </c>
      <c r="AB653" t="s">
        <v>110</v>
      </c>
      <c r="AC653" t="s">
        <v>248</v>
      </c>
      <c r="AD653" t="s">
        <v>168</v>
      </c>
      <c r="AE653" t="s">
        <v>54</v>
      </c>
    </row>
    <row r="654" spans="1:31" x14ac:dyDescent="0.2">
      <c r="A654">
        <v>24</v>
      </c>
      <c r="B654" t="s">
        <v>96</v>
      </c>
      <c r="C654" t="s">
        <v>155</v>
      </c>
      <c r="D654" t="s">
        <v>33</v>
      </c>
      <c r="E654" t="s">
        <v>32</v>
      </c>
      <c r="F654" t="s">
        <v>56</v>
      </c>
      <c r="G654" t="s">
        <v>2012</v>
      </c>
      <c r="H654" t="s">
        <v>2013</v>
      </c>
      <c r="I654" t="s">
        <v>2014</v>
      </c>
      <c r="J654" t="s">
        <v>2015</v>
      </c>
      <c r="K654" t="s">
        <v>2016</v>
      </c>
      <c r="L654" t="s">
        <v>2017</v>
      </c>
      <c r="M654" t="s">
        <v>2018</v>
      </c>
      <c r="N654" t="s">
        <v>2019</v>
      </c>
      <c r="O654" t="s">
        <v>2020</v>
      </c>
      <c r="P654" t="s">
        <v>2021</v>
      </c>
      <c r="Q654" t="s">
        <v>860</v>
      </c>
      <c r="R654">
        <v>76</v>
      </c>
      <c r="S654">
        <v>-1</v>
      </c>
      <c r="T654" t="s">
        <v>446</v>
      </c>
      <c r="U654" s="1">
        <v>41051</v>
      </c>
      <c r="V654" t="s">
        <v>164</v>
      </c>
      <c r="W654" t="s">
        <v>32</v>
      </c>
      <c r="X654" t="s">
        <v>49</v>
      </c>
      <c r="Y654" t="s">
        <v>32</v>
      </c>
      <c r="Z654" t="s">
        <v>32</v>
      </c>
      <c r="AA654" t="s">
        <v>51</v>
      </c>
      <c r="AB654" t="s">
        <v>70</v>
      </c>
      <c r="AC654" t="s">
        <v>32</v>
      </c>
      <c r="AD654" t="s">
        <v>95</v>
      </c>
      <c r="AE654" t="s">
        <v>54</v>
      </c>
    </row>
    <row r="655" spans="1:31" x14ac:dyDescent="0.2">
      <c r="A655">
        <v>24</v>
      </c>
      <c r="B655" t="s">
        <v>96</v>
      </c>
      <c r="C655" t="s">
        <v>32</v>
      </c>
      <c r="D655" t="s">
        <v>33</v>
      </c>
      <c r="E655" t="s">
        <v>34</v>
      </c>
      <c r="F655" t="s">
        <v>56</v>
      </c>
      <c r="G655" t="s">
        <v>2060</v>
      </c>
      <c r="H655" t="s">
        <v>2061</v>
      </c>
      <c r="I655" t="s">
        <v>2062</v>
      </c>
      <c r="J655" t="s">
        <v>2063</v>
      </c>
      <c r="K655" t="s">
        <v>2064</v>
      </c>
      <c r="L655" t="s">
        <v>2065</v>
      </c>
      <c r="M655" t="s">
        <v>2066</v>
      </c>
      <c r="N655" t="s">
        <v>2067</v>
      </c>
      <c r="O655" t="s">
        <v>32</v>
      </c>
      <c r="P655" t="s">
        <v>2068</v>
      </c>
      <c r="Q655" t="s">
        <v>75</v>
      </c>
      <c r="R655">
        <v>72</v>
      </c>
      <c r="S655">
        <v>-1</v>
      </c>
      <c r="T655" t="s">
        <v>76</v>
      </c>
      <c r="U655" s="1">
        <v>41088</v>
      </c>
      <c r="V655" t="s">
        <v>48</v>
      </c>
      <c r="W655" t="s">
        <v>92</v>
      </c>
      <c r="X655" t="s">
        <v>49</v>
      </c>
      <c r="Y655" t="s">
        <v>32</v>
      </c>
      <c r="Z655" t="s">
        <v>32</v>
      </c>
      <c r="AA655" t="s">
        <v>51</v>
      </c>
      <c r="AB655" t="s">
        <v>1633</v>
      </c>
      <c r="AC655" t="s">
        <v>71</v>
      </c>
      <c r="AD655" t="s">
        <v>2069</v>
      </c>
      <c r="AE655" t="s">
        <v>54</v>
      </c>
    </row>
    <row r="656" spans="1:31" x14ac:dyDescent="0.2">
      <c r="A656">
        <v>24</v>
      </c>
      <c r="B656" t="s">
        <v>96</v>
      </c>
      <c r="C656" t="s">
        <v>97</v>
      </c>
      <c r="D656" t="s">
        <v>33</v>
      </c>
      <c r="E656" t="s">
        <v>34</v>
      </c>
      <c r="F656" t="s">
        <v>310</v>
      </c>
      <c r="G656" t="s">
        <v>2540</v>
      </c>
      <c r="H656" t="s">
        <v>2541</v>
      </c>
      <c r="I656" t="s">
        <v>2542</v>
      </c>
      <c r="J656" t="s">
        <v>2543</v>
      </c>
      <c r="K656" t="s">
        <v>2544</v>
      </c>
      <c r="L656" t="s">
        <v>2545</v>
      </c>
      <c r="M656" t="s">
        <v>2546</v>
      </c>
      <c r="N656" t="s">
        <v>2547</v>
      </c>
      <c r="O656" t="s">
        <v>2548</v>
      </c>
      <c r="P656" t="s">
        <v>2549</v>
      </c>
      <c r="Q656" t="s">
        <v>75</v>
      </c>
      <c r="R656">
        <v>67</v>
      </c>
      <c r="S656">
        <v>-1</v>
      </c>
      <c r="T656" t="s">
        <v>68</v>
      </c>
      <c r="U656" s="1">
        <v>41090</v>
      </c>
      <c r="V656" t="s">
        <v>861</v>
      </c>
      <c r="W656" t="s">
        <v>92</v>
      </c>
      <c r="X656" t="s">
        <v>49</v>
      </c>
      <c r="Y656" t="s">
        <v>93</v>
      </c>
      <c r="Z656" t="s">
        <v>32</v>
      </c>
      <c r="AA656" t="s">
        <v>51</v>
      </c>
      <c r="AB656" t="s">
        <v>124</v>
      </c>
      <c r="AC656" t="s">
        <v>71</v>
      </c>
      <c r="AD656" t="s">
        <v>332</v>
      </c>
      <c r="AE656" t="s">
        <v>54</v>
      </c>
    </row>
    <row r="657" spans="1:31" x14ac:dyDescent="0.2">
      <c r="A657">
        <v>24</v>
      </c>
      <c r="B657" t="s">
        <v>32</v>
      </c>
      <c r="C657" t="s">
        <v>32</v>
      </c>
      <c r="D657" t="s">
        <v>33</v>
      </c>
      <c r="E657" t="s">
        <v>32</v>
      </c>
      <c r="F657" t="s">
        <v>56</v>
      </c>
      <c r="G657" t="s">
        <v>2550</v>
      </c>
      <c r="H657" t="s">
        <v>2551</v>
      </c>
      <c r="I657" t="s">
        <v>2552</v>
      </c>
      <c r="J657" t="s">
        <v>2553</v>
      </c>
      <c r="K657" t="s">
        <v>2554</v>
      </c>
      <c r="L657" t="s">
        <v>2555</v>
      </c>
      <c r="M657" t="s">
        <v>2556</v>
      </c>
      <c r="N657" t="s">
        <v>2557</v>
      </c>
      <c r="O657" t="s">
        <v>2558</v>
      </c>
      <c r="P657" t="s">
        <v>32</v>
      </c>
      <c r="Q657" t="s">
        <v>108</v>
      </c>
      <c r="R657">
        <v>71</v>
      </c>
      <c r="S657">
        <v>-1</v>
      </c>
      <c r="T657" t="s">
        <v>68</v>
      </c>
      <c r="U657" s="1">
        <v>40828</v>
      </c>
      <c r="V657" t="s">
        <v>48</v>
      </c>
      <c r="W657" t="s">
        <v>32</v>
      </c>
      <c r="X657" t="s">
        <v>244</v>
      </c>
      <c r="Y657" t="s">
        <v>93</v>
      </c>
      <c r="Z657" t="s">
        <v>32</v>
      </c>
      <c r="AA657" t="s">
        <v>51</v>
      </c>
      <c r="AB657" t="s">
        <v>52</v>
      </c>
      <c r="AC657" t="s">
        <v>71</v>
      </c>
      <c r="AD657" t="s">
        <v>95</v>
      </c>
      <c r="AE657" t="s">
        <v>54</v>
      </c>
    </row>
    <row r="658" spans="1:31" x14ac:dyDescent="0.2">
      <c r="A658">
        <v>24</v>
      </c>
      <c r="B658" t="s">
        <v>169</v>
      </c>
      <c r="C658" t="s">
        <v>155</v>
      </c>
      <c r="D658" t="s">
        <v>33</v>
      </c>
      <c r="E658" t="s">
        <v>170</v>
      </c>
      <c r="F658" t="s">
        <v>56</v>
      </c>
      <c r="G658" t="s">
        <v>32</v>
      </c>
      <c r="H658" t="s">
        <v>32</v>
      </c>
      <c r="I658" t="s">
        <v>32</v>
      </c>
      <c r="J658" t="s">
        <v>32</v>
      </c>
      <c r="K658" t="s">
        <v>2632</v>
      </c>
      <c r="L658" t="s">
        <v>2633</v>
      </c>
      <c r="M658" t="s">
        <v>2634</v>
      </c>
      <c r="N658" t="s">
        <v>32</v>
      </c>
      <c r="O658" t="s">
        <v>32</v>
      </c>
      <c r="P658" t="s">
        <v>32</v>
      </c>
      <c r="Q658" t="s">
        <v>108</v>
      </c>
      <c r="R658">
        <v>66</v>
      </c>
      <c r="S658">
        <v>-1</v>
      </c>
      <c r="T658" t="s">
        <v>32</v>
      </c>
      <c r="U658" s="1">
        <v>41067</v>
      </c>
      <c r="V658" t="s">
        <v>48</v>
      </c>
      <c r="W658" t="s">
        <v>32</v>
      </c>
      <c r="X658" t="s">
        <v>244</v>
      </c>
      <c r="Y658" t="s">
        <v>93</v>
      </c>
      <c r="Z658" t="s">
        <v>262</v>
      </c>
      <c r="AA658" t="s">
        <v>69</v>
      </c>
      <c r="AB658" t="s">
        <v>367</v>
      </c>
      <c r="AC658" t="s">
        <v>170</v>
      </c>
      <c r="AD658" t="s">
        <v>2635</v>
      </c>
      <c r="AE658" t="s">
        <v>54</v>
      </c>
    </row>
    <row r="659" spans="1:31" x14ac:dyDescent="0.2">
      <c r="A659">
        <v>24</v>
      </c>
      <c r="B659" t="s">
        <v>96</v>
      </c>
      <c r="C659" t="s">
        <v>97</v>
      </c>
      <c r="D659" t="s">
        <v>98</v>
      </c>
      <c r="E659" t="s">
        <v>34</v>
      </c>
      <c r="F659" t="s">
        <v>56</v>
      </c>
      <c r="G659" t="s">
        <v>2690</v>
      </c>
      <c r="H659" t="s">
        <v>2691</v>
      </c>
      <c r="I659" t="s">
        <v>2692</v>
      </c>
      <c r="J659" t="s">
        <v>2693</v>
      </c>
      <c r="K659" t="s">
        <v>2694</v>
      </c>
      <c r="L659" t="s">
        <v>2695</v>
      </c>
      <c r="M659" t="s">
        <v>2696</v>
      </c>
      <c r="N659" t="s">
        <v>2697</v>
      </c>
      <c r="O659" t="s">
        <v>2698</v>
      </c>
      <c r="P659" t="s">
        <v>32</v>
      </c>
      <c r="Q659" t="s">
        <v>588</v>
      </c>
      <c r="R659">
        <v>70</v>
      </c>
      <c r="S659">
        <v>-1</v>
      </c>
      <c r="T659" t="s">
        <v>91</v>
      </c>
      <c r="U659" s="1">
        <v>41089</v>
      </c>
      <c r="V659" t="s">
        <v>48</v>
      </c>
      <c r="W659" t="s">
        <v>32</v>
      </c>
      <c r="X659" t="s">
        <v>49</v>
      </c>
      <c r="Y659" t="s">
        <v>643</v>
      </c>
      <c r="Z659" t="s">
        <v>80</v>
      </c>
      <c r="AA659" t="s">
        <v>69</v>
      </c>
      <c r="AB659" t="s">
        <v>521</v>
      </c>
      <c r="AC659" t="s">
        <v>71</v>
      </c>
      <c r="AD659" t="s">
        <v>511</v>
      </c>
      <c r="AE659" t="s">
        <v>54</v>
      </c>
    </row>
    <row r="660" spans="1:31" x14ac:dyDescent="0.2">
      <c r="A660">
        <v>24</v>
      </c>
      <c r="B660" t="s">
        <v>169</v>
      </c>
      <c r="C660" t="s">
        <v>113</v>
      </c>
      <c r="D660" t="s">
        <v>33</v>
      </c>
      <c r="E660" t="s">
        <v>34</v>
      </c>
      <c r="F660" t="s">
        <v>56</v>
      </c>
      <c r="G660" t="s">
        <v>2708</v>
      </c>
      <c r="H660" t="s">
        <v>2709</v>
      </c>
      <c r="I660" t="s">
        <v>2710</v>
      </c>
      <c r="J660" t="s">
        <v>2711</v>
      </c>
      <c r="K660" t="s">
        <v>2712</v>
      </c>
      <c r="L660" t="s">
        <v>2713</v>
      </c>
      <c r="M660" t="s">
        <v>2714</v>
      </c>
      <c r="N660" t="s">
        <v>2715</v>
      </c>
      <c r="O660" t="s">
        <v>2716</v>
      </c>
      <c r="P660" t="s">
        <v>2717</v>
      </c>
      <c r="Q660" t="s">
        <v>2374</v>
      </c>
      <c r="R660">
        <v>64</v>
      </c>
      <c r="S660">
        <v>50000</v>
      </c>
      <c r="T660" t="s">
        <v>331</v>
      </c>
      <c r="U660" s="1">
        <v>41091</v>
      </c>
      <c r="V660" t="s">
        <v>760</v>
      </c>
      <c r="W660" t="s">
        <v>92</v>
      </c>
      <c r="X660" t="s">
        <v>49</v>
      </c>
      <c r="Y660" t="s">
        <v>495</v>
      </c>
      <c r="Z660" t="s">
        <v>275</v>
      </c>
      <c r="AA660" t="s">
        <v>51</v>
      </c>
      <c r="AB660" t="s">
        <v>562</v>
      </c>
      <c r="AC660" t="s">
        <v>71</v>
      </c>
      <c r="AD660" t="s">
        <v>2718</v>
      </c>
      <c r="AE660" t="s">
        <v>54</v>
      </c>
    </row>
    <row r="661" spans="1:31" x14ac:dyDescent="0.2">
      <c r="A661">
        <v>24</v>
      </c>
      <c r="B661" t="s">
        <v>32</v>
      </c>
      <c r="C661" t="s">
        <v>113</v>
      </c>
      <c r="D661" t="s">
        <v>33</v>
      </c>
      <c r="E661" t="s">
        <v>32</v>
      </c>
      <c r="F661" t="s">
        <v>56</v>
      </c>
      <c r="G661" t="s">
        <v>2932</v>
      </c>
      <c r="H661" t="s">
        <v>2933</v>
      </c>
      <c r="I661" t="s">
        <v>2934</v>
      </c>
      <c r="J661" t="s">
        <v>32</v>
      </c>
      <c r="K661" t="s">
        <v>2935</v>
      </c>
      <c r="L661" t="e">
        <f>-music  -laughing  -concerts/shows  -delicious food  -family  -friends</f>
        <v>#NAME?</v>
      </c>
      <c r="M661" t="s">
        <v>2936</v>
      </c>
      <c r="N661" t="s">
        <v>2937</v>
      </c>
      <c r="O661" t="s">
        <v>2938</v>
      </c>
      <c r="P661" t="s">
        <v>2939</v>
      </c>
      <c r="Q661" t="s">
        <v>75</v>
      </c>
      <c r="R661">
        <v>67</v>
      </c>
      <c r="S661">
        <v>-1</v>
      </c>
      <c r="T661" t="s">
        <v>203</v>
      </c>
      <c r="U661" s="1">
        <v>41043</v>
      </c>
      <c r="V661" t="s">
        <v>48</v>
      </c>
      <c r="W661" t="s">
        <v>32</v>
      </c>
      <c r="X661" t="s">
        <v>49</v>
      </c>
      <c r="Y661" t="s">
        <v>32</v>
      </c>
      <c r="Z661" t="s">
        <v>32</v>
      </c>
      <c r="AA661" t="s">
        <v>69</v>
      </c>
      <c r="AB661" t="s">
        <v>367</v>
      </c>
      <c r="AC661" t="s">
        <v>248</v>
      </c>
      <c r="AD661" t="s">
        <v>95</v>
      </c>
      <c r="AE661" t="s">
        <v>54</v>
      </c>
    </row>
    <row r="662" spans="1:31" x14ac:dyDescent="0.2">
      <c r="A662">
        <v>24</v>
      </c>
      <c r="B662" t="s">
        <v>55</v>
      </c>
      <c r="C662" t="s">
        <v>32</v>
      </c>
      <c r="D662" t="s">
        <v>33</v>
      </c>
      <c r="E662" t="s">
        <v>34</v>
      </c>
      <c r="F662" t="s">
        <v>35</v>
      </c>
      <c r="G662" t="s">
        <v>3517</v>
      </c>
      <c r="H662" t="s">
        <v>3518</v>
      </c>
      <c r="I662" t="s">
        <v>3519</v>
      </c>
      <c r="J662" t="s">
        <v>3520</v>
      </c>
      <c r="K662" t="s">
        <v>3521</v>
      </c>
      <c r="L662" t="s">
        <v>3522</v>
      </c>
      <c r="M662" t="s">
        <v>3523</v>
      </c>
      <c r="N662" t="s">
        <v>3524</v>
      </c>
      <c r="O662" t="s">
        <v>3525</v>
      </c>
      <c r="P662" t="s">
        <v>3526</v>
      </c>
      <c r="Q662" t="s">
        <v>75</v>
      </c>
      <c r="R662">
        <v>68</v>
      </c>
      <c r="S662">
        <v>-1</v>
      </c>
      <c r="T662" t="s">
        <v>47</v>
      </c>
      <c r="U662" s="1">
        <v>41002</v>
      </c>
      <c r="V662" t="s">
        <v>48</v>
      </c>
      <c r="W662" t="s">
        <v>32</v>
      </c>
      <c r="X662" t="s">
        <v>49</v>
      </c>
      <c r="Y662" t="s">
        <v>93</v>
      </c>
      <c r="Z662" t="s">
        <v>109</v>
      </c>
      <c r="AA662" t="s">
        <v>51</v>
      </c>
      <c r="AB662" t="s">
        <v>285</v>
      </c>
      <c r="AC662" t="s">
        <v>71</v>
      </c>
      <c r="AD662" t="s">
        <v>168</v>
      </c>
      <c r="AE662" t="s">
        <v>54</v>
      </c>
    </row>
    <row r="663" spans="1:31" x14ac:dyDescent="0.2">
      <c r="A663">
        <v>24</v>
      </c>
      <c r="B663" t="s">
        <v>96</v>
      </c>
      <c r="C663" t="s">
        <v>97</v>
      </c>
      <c r="D663" t="s">
        <v>33</v>
      </c>
      <c r="E663" t="s">
        <v>34</v>
      </c>
      <c r="F663" t="s">
        <v>56</v>
      </c>
      <c r="G663" t="s">
        <v>4219</v>
      </c>
      <c r="H663" t="s">
        <v>4220</v>
      </c>
      <c r="I663" t="s">
        <v>4221</v>
      </c>
      <c r="J663" t="s">
        <v>32</v>
      </c>
      <c r="K663" t="s">
        <v>4222</v>
      </c>
      <c r="L663" t="s">
        <v>32</v>
      </c>
      <c r="M663" t="s">
        <v>32</v>
      </c>
      <c r="N663" t="s">
        <v>32</v>
      </c>
      <c r="O663" t="s">
        <v>4223</v>
      </c>
      <c r="P663" t="s">
        <v>4224</v>
      </c>
      <c r="Q663" t="s">
        <v>75</v>
      </c>
      <c r="R663">
        <v>72</v>
      </c>
      <c r="S663">
        <v>-1</v>
      </c>
      <c r="T663" t="s">
        <v>136</v>
      </c>
      <c r="U663" s="1">
        <v>41090</v>
      </c>
      <c r="V663" t="s">
        <v>357</v>
      </c>
      <c r="W663" t="s">
        <v>92</v>
      </c>
      <c r="X663" t="s">
        <v>49</v>
      </c>
      <c r="Y663" t="s">
        <v>435</v>
      </c>
      <c r="Z663" t="s">
        <v>151</v>
      </c>
      <c r="AA663" t="s">
        <v>51</v>
      </c>
      <c r="AB663" t="s">
        <v>32</v>
      </c>
      <c r="AC663" t="s">
        <v>71</v>
      </c>
      <c r="AD663" t="s">
        <v>95</v>
      </c>
      <c r="AE663" t="s">
        <v>54</v>
      </c>
    </row>
    <row r="664" spans="1:31" x14ac:dyDescent="0.2">
      <c r="A664">
        <v>24</v>
      </c>
      <c r="B664" t="s">
        <v>31</v>
      </c>
      <c r="C664" t="s">
        <v>32</v>
      </c>
      <c r="D664" t="s">
        <v>501</v>
      </c>
      <c r="E664" t="s">
        <v>34</v>
      </c>
      <c r="F664" t="s">
        <v>1139</v>
      </c>
      <c r="G664" t="s">
        <v>4332</v>
      </c>
      <c r="H664" t="s">
        <v>32</v>
      </c>
      <c r="I664" t="s">
        <v>4332</v>
      </c>
      <c r="J664" t="s">
        <v>4332</v>
      </c>
      <c r="K664" t="s">
        <v>32</v>
      </c>
      <c r="L664" t="s">
        <v>32</v>
      </c>
      <c r="M664" t="s">
        <v>32</v>
      </c>
      <c r="N664" t="s">
        <v>32</v>
      </c>
      <c r="O664" t="s">
        <v>32</v>
      </c>
      <c r="P664" t="s">
        <v>32</v>
      </c>
      <c r="Q664" t="s">
        <v>67</v>
      </c>
      <c r="R664">
        <v>68</v>
      </c>
      <c r="S664">
        <v>-1</v>
      </c>
      <c r="T664" t="s">
        <v>273</v>
      </c>
      <c r="U664" s="1">
        <v>41055</v>
      </c>
      <c r="V664" t="s">
        <v>48</v>
      </c>
      <c r="W664" t="s">
        <v>217</v>
      </c>
      <c r="X664" t="s">
        <v>49</v>
      </c>
      <c r="Y664" t="s">
        <v>32</v>
      </c>
      <c r="Z664" t="s">
        <v>32</v>
      </c>
      <c r="AA664" t="s">
        <v>51</v>
      </c>
      <c r="AB664" t="s">
        <v>712</v>
      </c>
      <c r="AC664" t="s">
        <v>71</v>
      </c>
      <c r="AD664" t="s">
        <v>95</v>
      </c>
      <c r="AE664" t="s">
        <v>54</v>
      </c>
    </row>
    <row r="665" spans="1:31" x14ac:dyDescent="0.2">
      <c r="A665">
        <v>24</v>
      </c>
      <c r="B665" t="s">
        <v>96</v>
      </c>
      <c r="C665" t="s">
        <v>97</v>
      </c>
      <c r="D665" t="s">
        <v>33</v>
      </c>
      <c r="E665" t="s">
        <v>32</v>
      </c>
      <c r="F665" t="s">
        <v>773</v>
      </c>
      <c r="G665" t="s">
        <v>4504</v>
      </c>
      <c r="H665" t="s">
        <v>4505</v>
      </c>
      <c r="I665" t="s">
        <v>4506</v>
      </c>
      <c r="J665" t="s">
        <v>4507</v>
      </c>
      <c r="K665" t="s">
        <v>4508</v>
      </c>
      <c r="L665" t="s">
        <v>32</v>
      </c>
      <c r="M665" t="s">
        <v>4509</v>
      </c>
      <c r="N665" t="s">
        <v>4510</v>
      </c>
      <c r="O665" t="s">
        <v>4511</v>
      </c>
      <c r="P665" t="s">
        <v>4512</v>
      </c>
      <c r="Q665" t="s">
        <v>108</v>
      </c>
      <c r="R665">
        <v>66</v>
      </c>
      <c r="S665">
        <v>-1</v>
      </c>
      <c r="T665" t="s">
        <v>273</v>
      </c>
      <c r="U665" s="1">
        <v>41086</v>
      </c>
      <c r="V665" t="s">
        <v>2466</v>
      </c>
      <c r="W665" t="s">
        <v>204</v>
      </c>
      <c r="X665" t="s">
        <v>49</v>
      </c>
      <c r="Y665" t="s">
        <v>93</v>
      </c>
      <c r="Z665" t="s">
        <v>275</v>
      </c>
      <c r="AA665" t="s">
        <v>51</v>
      </c>
      <c r="AB665" t="s">
        <v>167</v>
      </c>
      <c r="AC665" t="s">
        <v>248</v>
      </c>
      <c r="AD665" t="s">
        <v>95</v>
      </c>
      <c r="AE665" t="s">
        <v>54</v>
      </c>
    </row>
    <row r="666" spans="1:31" x14ac:dyDescent="0.2">
      <c r="A666">
        <v>24</v>
      </c>
      <c r="B666" t="s">
        <v>169</v>
      </c>
      <c r="C666" t="s">
        <v>155</v>
      </c>
      <c r="D666" t="s">
        <v>33</v>
      </c>
      <c r="E666" t="s">
        <v>34</v>
      </c>
      <c r="F666" t="s">
        <v>390</v>
      </c>
      <c r="G666" t="s">
        <v>4898</v>
      </c>
      <c r="H666" t="s">
        <v>4899</v>
      </c>
      <c r="I666" t="s">
        <v>4900</v>
      </c>
      <c r="J666" t="s">
        <v>4901</v>
      </c>
      <c r="K666" t="s">
        <v>4902</v>
      </c>
      <c r="L666" t="s">
        <v>4903</v>
      </c>
      <c r="M666" t="s">
        <v>4904</v>
      </c>
      <c r="N666" t="s">
        <v>4905</v>
      </c>
      <c r="O666" t="s">
        <v>4906</v>
      </c>
      <c r="P666" t="s">
        <v>4907</v>
      </c>
      <c r="Q666" t="s">
        <v>108</v>
      </c>
      <c r="R666">
        <v>73</v>
      </c>
      <c r="S666">
        <v>-1</v>
      </c>
      <c r="T666" t="s">
        <v>331</v>
      </c>
      <c r="U666" s="1">
        <v>41089</v>
      </c>
      <c r="V666" t="s">
        <v>1195</v>
      </c>
      <c r="W666" t="s">
        <v>92</v>
      </c>
      <c r="X666" t="s">
        <v>49</v>
      </c>
      <c r="Y666" t="s">
        <v>435</v>
      </c>
      <c r="Z666" t="s">
        <v>4341</v>
      </c>
      <c r="AA666" t="s">
        <v>51</v>
      </c>
      <c r="AB666" t="s">
        <v>233</v>
      </c>
      <c r="AC666" t="s">
        <v>71</v>
      </c>
      <c r="AD666" t="s">
        <v>95</v>
      </c>
      <c r="AE666" t="s">
        <v>54</v>
      </c>
    </row>
    <row r="667" spans="1:31" x14ac:dyDescent="0.2">
      <c r="A667">
        <v>24</v>
      </c>
      <c r="B667" t="s">
        <v>620</v>
      </c>
      <c r="C667" t="s">
        <v>113</v>
      </c>
      <c r="D667" t="s">
        <v>33</v>
      </c>
      <c r="E667" t="s">
        <v>32</v>
      </c>
      <c r="F667" t="s">
        <v>56</v>
      </c>
      <c r="G667" t="s">
        <v>5469</v>
      </c>
      <c r="H667" t="s">
        <v>5470</v>
      </c>
      <c r="I667" t="s">
        <v>5471</v>
      </c>
      <c r="J667" t="s">
        <v>5472</v>
      </c>
      <c r="K667" t="s">
        <v>5473</v>
      </c>
      <c r="L667" t="s">
        <v>5474</v>
      </c>
      <c r="M667" t="s">
        <v>32</v>
      </c>
      <c r="N667" t="s">
        <v>5475</v>
      </c>
      <c r="O667" t="s">
        <v>5476</v>
      </c>
      <c r="P667" t="s">
        <v>5477</v>
      </c>
      <c r="Q667" t="s">
        <v>75</v>
      </c>
      <c r="R667">
        <v>67</v>
      </c>
      <c r="S667">
        <v>-1</v>
      </c>
      <c r="T667" t="s">
        <v>32</v>
      </c>
      <c r="U667" s="1">
        <v>41090</v>
      </c>
      <c r="V667" t="s">
        <v>48</v>
      </c>
      <c r="W667" t="s">
        <v>92</v>
      </c>
      <c r="X667" t="s">
        <v>49</v>
      </c>
      <c r="Y667" t="s">
        <v>150</v>
      </c>
      <c r="Z667" t="s">
        <v>32</v>
      </c>
      <c r="AA667" t="s">
        <v>69</v>
      </c>
      <c r="AB667" t="s">
        <v>152</v>
      </c>
      <c r="AC667" t="s">
        <v>71</v>
      </c>
      <c r="AD667" t="s">
        <v>1419</v>
      </c>
      <c r="AE667" t="s">
        <v>54</v>
      </c>
    </row>
    <row r="668" spans="1:31" x14ac:dyDescent="0.2">
      <c r="A668">
        <v>24</v>
      </c>
      <c r="B668" t="s">
        <v>55</v>
      </c>
      <c r="C668" t="s">
        <v>155</v>
      </c>
      <c r="D668" t="s">
        <v>33</v>
      </c>
      <c r="E668" t="s">
        <v>170</v>
      </c>
      <c r="F668" t="s">
        <v>56</v>
      </c>
      <c r="G668" t="s">
        <v>5517</v>
      </c>
      <c r="H668" t="s">
        <v>5518</v>
      </c>
      <c r="I668" t="s">
        <v>5519</v>
      </c>
      <c r="J668" t="s">
        <v>5520</v>
      </c>
      <c r="K668" t="s">
        <v>5521</v>
      </c>
      <c r="L668" t="s">
        <v>5522</v>
      </c>
      <c r="M668" t="s">
        <v>5523</v>
      </c>
      <c r="N668" t="s">
        <v>5524</v>
      </c>
      <c r="O668" t="s">
        <v>5525</v>
      </c>
      <c r="P668" t="s">
        <v>5526</v>
      </c>
      <c r="Q668" t="s">
        <v>75</v>
      </c>
      <c r="R668">
        <v>71</v>
      </c>
      <c r="S668">
        <v>-1</v>
      </c>
      <c r="T668" t="s">
        <v>331</v>
      </c>
      <c r="U668" s="1">
        <v>40946</v>
      </c>
      <c r="V668" t="s">
        <v>48</v>
      </c>
      <c r="W668" t="s">
        <v>32</v>
      </c>
      <c r="X668" t="s">
        <v>49</v>
      </c>
      <c r="Y668" t="s">
        <v>32</v>
      </c>
      <c r="Z668" t="s">
        <v>32</v>
      </c>
      <c r="AA668" t="s">
        <v>51</v>
      </c>
      <c r="AB668" t="s">
        <v>124</v>
      </c>
      <c r="AC668" t="s">
        <v>32</v>
      </c>
      <c r="AD668" t="s">
        <v>4555</v>
      </c>
      <c r="AE668" t="s">
        <v>54</v>
      </c>
    </row>
    <row r="669" spans="1:31" x14ac:dyDescent="0.2">
      <c r="A669">
        <v>24</v>
      </c>
      <c r="B669" t="s">
        <v>55</v>
      </c>
      <c r="C669" t="s">
        <v>155</v>
      </c>
      <c r="D669" t="s">
        <v>33</v>
      </c>
      <c r="E669" t="s">
        <v>34</v>
      </c>
      <c r="F669" t="s">
        <v>2730</v>
      </c>
      <c r="G669" t="s">
        <v>5862</v>
      </c>
      <c r="H669" t="s">
        <v>5863</v>
      </c>
      <c r="I669" t="s">
        <v>5864</v>
      </c>
      <c r="J669" t="s">
        <v>5865</v>
      </c>
      <c r="K669" t="s">
        <v>5866</v>
      </c>
      <c r="L669" t="s">
        <v>5867</v>
      </c>
      <c r="M669" t="s">
        <v>5868</v>
      </c>
      <c r="N669" t="s">
        <v>5869</v>
      </c>
      <c r="O669" t="s">
        <v>5870</v>
      </c>
      <c r="P669" t="s">
        <v>5871</v>
      </c>
      <c r="Q669" t="s">
        <v>75</v>
      </c>
      <c r="R669">
        <v>68</v>
      </c>
      <c r="S669">
        <v>20000</v>
      </c>
      <c r="T669" t="s">
        <v>273</v>
      </c>
      <c r="U669" s="1">
        <v>41086</v>
      </c>
      <c r="V669" t="s">
        <v>48</v>
      </c>
      <c r="W669" t="s">
        <v>92</v>
      </c>
      <c r="X669" t="s">
        <v>49</v>
      </c>
      <c r="Y669" t="s">
        <v>435</v>
      </c>
      <c r="Z669" t="s">
        <v>475</v>
      </c>
      <c r="AA669" t="s">
        <v>51</v>
      </c>
      <c r="AB669" t="s">
        <v>276</v>
      </c>
      <c r="AC669" t="s">
        <v>71</v>
      </c>
      <c r="AD669" t="s">
        <v>95</v>
      </c>
      <c r="AE669" t="s">
        <v>54</v>
      </c>
    </row>
    <row r="670" spans="1:31" x14ac:dyDescent="0.2">
      <c r="A670">
        <v>24</v>
      </c>
      <c r="B670" t="s">
        <v>96</v>
      </c>
      <c r="C670" t="s">
        <v>155</v>
      </c>
      <c r="D670" t="s">
        <v>33</v>
      </c>
      <c r="E670" t="s">
        <v>34</v>
      </c>
      <c r="F670" t="s">
        <v>390</v>
      </c>
      <c r="G670" t="s">
        <v>32</v>
      </c>
      <c r="H670" t="s">
        <v>5956</v>
      </c>
      <c r="I670" t="s">
        <v>5957</v>
      </c>
      <c r="J670" t="s">
        <v>32</v>
      </c>
      <c r="K670" t="s">
        <v>5958</v>
      </c>
      <c r="L670" t="s">
        <v>5959</v>
      </c>
      <c r="M670" t="s">
        <v>5960</v>
      </c>
      <c r="N670" t="s">
        <v>5961</v>
      </c>
      <c r="O670" t="s">
        <v>5962</v>
      </c>
      <c r="P670" t="s">
        <v>5963</v>
      </c>
      <c r="Q670" t="s">
        <v>32</v>
      </c>
      <c r="R670">
        <v>64</v>
      </c>
      <c r="S670">
        <v>-1</v>
      </c>
      <c r="T670" t="s">
        <v>68</v>
      </c>
      <c r="U670" s="1">
        <v>41091</v>
      </c>
      <c r="V670" t="s">
        <v>1195</v>
      </c>
      <c r="W670" t="s">
        <v>32</v>
      </c>
      <c r="X670" t="s">
        <v>49</v>
      </c>
      <c r="Y670" t="s">
        <v>435</v>
      </c>
      <c r="Z670" t="s">
        <v>32</v>
      </c>
      <c r="AA670" t="s">
        <v>69</v>
      </c>
      <c r="AB670" t="s">
        <v>32</v>
      </c>
      <c r="AC670" t="s">
        <v>71</v>
      </c>
      <c r="AD670" t="s">
        <v>5964</v>
      </c>
      <c r="AE670" t="s">
        <v>54</v>
      </c>
    </row>
    <row r="671" spans="1:31" x14ac:dyDescent="0.2">
      <c r="A671">
        <v>24</v>
      </c>
      <c r="B671" t="s">
        <v>620</v>
      </c>
      <c r="C671" t="s">
        <v>113</v>
      </c>
      <c r="D671" t="s">
        <v>98</v>
      </c>
      <c r="E671" t="s">
        <v>170</v>
      </c>
      <c r="F671" t="s">
        <v>56</v>
      </c>
      <c r="G671" t="s">
        <v>6124</v>
      </c>
      <c r="H671" t="s">
        <v>6125</v>
      </c>
      <c r="I671" t="s">
        <v>6126</v>
      </c>
      <c r="J671" t="s">
        <v>6127</v>
      </c>
      <c r="K671" t="s">
        <v>6128</v>
      </c>
      <c r="L671" t="s">
        <v>6129</v>
      </c>
      <c r="M671" t="s">
        <v>6130</v>
      </c>
      <c r="N671" t="s">
        <v>6131</v>
      </c>
      <c r="O671" t="s">
        <v>6132</v>
      </c>
      <c r="P671" t="s">
        <v>32</v>
      </c>
      <c r="Q671" t="s">
        <v>75</v>
      </c>
      <c r="R671">
        <v>66</v>
      </c>
      <c r="S671">
        <v>-1</v>
      </c>
      <c r="T671" t="s">
        <v>47</v>
      </c>
      <c r="U671" s="1">
        <v>41090</v>
      </c>
      <c r="V671" t="s">
        <v>48</v>
      </c>
      <c r="W671" t="s">
        <v>217</v>
      </c>
      <c r="X671" t="s">
        <v>49</v>
      </c>
      <c r="Y671" t="s">
        <v>435</v>
      </c>
      <c r="Z671" t="s">
        <v>32</v>
      </c>
      <c r="AA671" t="s">
        <v>69</v>
      </c>
      <c r="AB671" t="s">
        <v>285</v>
      </c>
      <c r="AC671" t="s">
        <v>170</v>
      </c>
      <c r="AD671" t="s">
        <v>2149</v>
      </c>
      <c r="AE671" t="s">
        <v>54</v>
      </c>
    </row>
    <row r="672" spans="1:31" x14ac:dyDescent="0.2">
      <c r="A672">
        <v>24</v>
      </c>
      <c r="B672" t="s">
        <v>32</v>
      </c>
      <c r="C672" t="s">
        <v>32</v>
      </c>
      <c r="D672" t="s">
        <v>33</v>
      </c>
      <c r="E672" t="s">
        <v>32</v>
      </c>
      <c r="F672" t="s">
        <v>56</v>
      </c>
      <c r="G672" t="s">
        <v>6303</v>
      </c>
      <c r="H672" t="s">
        <v>6304</v>
      </c>
      <c r="I672" t="s">
        <v>6305</v>
      </c>
      <c r="J672" t="s">
        <v>6306</v>
      </c>
      <c r="K672" t="s">
        <v>32</v>
      </c>
      <c r="L672" t="s">
        <v>6307</v>
      </c>
      <c r="M672" t="s">
        <v>6308</v>
      </c>
      <c r="N672" t="s">
        <v>6309</v>
      </c>
      <c r="O672" t="s">
        <v>6310</v>
      </c>
      <c r="P672" t="s">
        <v>6311</v>
      </c>
      <c r="Q672" t="s">
        <v>75</v>
      </c>
      <c r="R672">
        <v>67</v>
      </c>
      <c r="S672">
        <v>-1</v>
      </c>
      <c r="T672" t="s">
        <v>91</v>
      </c>
      <c r="U672" s="1">
        <v>41030</v>
      </c>
      <c r="V672" t="s">
        <v>260</v>
      </c>
      <c r="W672" t="s">
        <v>32</v>
      </c>
      <c r="X672" t="s">
        <v>49</v>
      </c>
      <c r="Y672" t="s">
        <v>93</v>
      </c>
      <c r="Z672" t="s">
        <v>1164</v>
      </c>
      <c r="AA672" t="s">
        <v>69</v>
      </c>
      <c r="AB672" t="s">
        <v>271</v>
      </c>
      <c r="AC672" t="s">
        <v>71</v>
      </c>
      <c r="AD672" t="s">
        <v>800</v>
      </c>
      <c r="AE672" t="s">
        <v>54</v>
      </c>
    </row>
    <row r="673" spans="1:31" x14ac:dyDescent="0.2">
      <c r="A673">
        <v>24</v>
      </c>
      <c r="B673" t="s">
        <v>55</v>
      </c>
      <c r="C673" t="s">
        <v>155</v>
      </c>
      <c r="D673" t="s">
        <v>33</v>
      </c>
      <c r="E673" t="s">
        <v>32</v>
      </c>
      <c r="F673" t="s">
        <v>56</v>
      </c>
      <c r="G673" t="s">
        <v>6416</v>
      </c>
      <c r="H673" t="s">
        <v>6417</v>
      </c>
      <c r="I673" t="s">
        <v>6418</v>
      </c>
      <c r="J673" t="s">
        <v>6419</v>
      </c>
      <c r="K673" t="s">
        <v>6420</v>
      </c>
      <c r="L673" t="s">
        <v>6421</v>
      </c>
      <c r="M673" t="s">
        <v>6422</v>
      </c>
      <c r="N673" t="s">
        <v>6423</v>
      </c>
      <c r="O673" t="s">
        <v>32</v>
      </c>
      <c r="P673" t="s">
        <v>6424</v>
      </c>
      <c r="Q673" t="s">
        <v>75</v>
      </c>
      <c r="R673">
        <v>66</v>
      </c>
      <c r="S673">
        <v>-1</v>
      </c>
      <c r="T673" t="s">
        <v>136</v>
      </c>
      <c r="U673" s="1">
        <v>40972</v>
      </c>
      <c r="V673" t="s">
        <v>48</v>
      </c>
      <c r="W673" t="s">
        <v>32</v>
      </c>
      <c r="X673" t="s">
        <v>49</v>
      </c>
      <c r="Y673" t="s">
        <v>32</v>
      </c>
      <c r="Z673" t="s">
        <v>32</v>
      </c>
      <c r="AA673" t="s">
        <v>69</v>
      </c>
      <c r="AB673" t="s">
        <v>562</v>
      </c>
      <c r="AC673" t="s">
        <v>71</v>
      </c>
      <c r="AD673" t="s">
        <v>95</v>
      </c>
      <c r="AE673" t="s">
        <v>54</v>
      </c>
    </row>
    <row r="674" spans="1:31" x14ac:dyDescent="0.2">
      <c r="A674">
        <v>24</v>
      </c>
      <c r="B674" t="s">
        <v>169</v>
      </c>
      <c r="C674" t="s">
        <v>32</v>
      </c>
      <c r="D674" t="s">
        <v>501</v>
      </c>
      <c r="E674" t="s">
        <v>34</v>
      </c>
      <c r="F674" t="s">
        <v>221</v>
      </c>
      <c r="G674" t="s">
        <v>6434</v>
      </c>
      <c r="H674" t="s">
        <v>6435</v>
      </c>
      <c r="I674" t="s">
        <v>6436</v>
      </c>
      <c r="J674" t="s">
        <v>6437</v>
      </c>
      <c r="K674" t="s">
        <v>6438</v>
      </c>
      <c r="L674" t="s">
        <v>6439</v>
      </c>
      <c r="M674" t="s">
        <v>6440</v>
      </c>
      <c r="N674" t="s">
        <v>6441</v>
      </c>
      <c r="O674" t="s">
        <v>6442</v>
      </c>
      <c r="P674" t="s">
        <v>6443</v>
      </c>
      <c r="Q674" t="s">
        <v>67</v>
      </c>
      <c r="R674">
        <v>67</v>
      </c>
      <c r="S674">
        <v>-1</v>
      </c>
      <c r="T674" t="s">
        <v>273</v>
      </c>
      <c r="U674" s="1">
        <v>41089</v>
      </c>
      <c r="V674" t="s">
        <v>216</v>
      </c>
      <c r="W674" t="s">
        <v>217</v>
      </c>
      <c r="X674" t="s">
        <v>49</v>
      </c>
      <c r="Y674" t="s">
        <v>93</v>
      </c>
      <c r="Z674" t="s">
        <v>218</v>
      </c>
      <c r="AA674" t="s">
        <v>69</v>
      </c>
      <c r="AB674" t="s">
        <v>263</v>
      </c>
      <c r="AC674" t="s">
        <v>71</v>
      </c>
      <c r="AD674" t="s">
        <v>168</v>
      </c>
      <c r="AE674" t="s">
        <v>54</v>
      </c>
    </row>
    <row r="675" spans="1:31" x14ac:dyDescent="0.2">
      <c r="A675">
        <v>24</v>
      </c>
      <c r="B675" t="s">
        <v>112</v>
      </c>
      <c r="C675" t="s">
        <v>97</v>
      </c>
      <c r="D675" t="s">
        <v>33</v>
      </c>
      <c r="E675" t="s">
        <v>170</v>
      </c>
      <c r="F675" t="s">
        <v>664</v>
      </c>
      <c r="G675" t="s">
        <v>6681</v>
      </c>
      <c r="H675" t="s">
        <v>6682</v>
      </c>
      <c r="I675" t="s">
        <v>6683</v>
      </c>
      <c r="J675" t="s">
        <v>6684</v>
      </c>
      <c r="K675" t="s">
        <v>6685</v>
      </c>
      <c r="L675" t="s">
        <v>6686</v>
      </c>
      <c r="M675" t="s">
        <v>6687</v>
      </c>
      <c r="N675" t="s">
        <v>6688</v>
      </c>
      <c r="O675" t="s">
        <v>6689</v>
      </c>
      <c r="P675" t="s">
        <v>6690</v>
      </c>
      <c r="Q675" t="s">
        <v>2374</v>
      </c>
      <c r="R675">
        <v>73</v>
      </c>
      <c r="S675">
        <v>-1</v>
      </c>
      <c r="T675" t="s">
        <v>273</v>
      </c>
      <c r="U675" s="1">
        <v>41090</v>
      </c>
      <c r="V675" t="s">
        <v>48</v>
      </c>
      <c r="W675" t="s">
        <v>32</v>
      </c>
      <c r="X675" t="s">
        <v>49</v>
      </c>
      <c r="Y675" t="s">
        <v>150</v>
      </c>
      <c r="Z675" t="s">
        <v>6691</v>
      </c>
      <c r="AA675" t="s">
        <v>51</v>
      </c>
      <c r="AB675" t="s">
        <v>521</v>
      </c>
      <c r="AC675" t="s">
        <v>248</v>
      </c>
      <c r="AD675" t="s">
        <v>6692</v>
      </c>
      <c r="AE675" t="s">
        <v>54</v>
      </c>
    </row>
    <row r="676" spans="1:31" x14ac:dyDescent="0.2">
      <c r="A676">
        <v>24</v>
      </c>
      <c r="B676" t="s">
        <v>169</v>
      </c>
      <c r="C676" t="s">
        <v>155</v>
      </c>
      <c r="D676" t="s">
        <v>98</v>
      </c>
      <c r="E676" t="s">
        <v>34</v>
      </c>
      <c r="F676" t="s">
        <v>35</v>
      </c>
      <c r="G676" t="s">
        <v>6712</v>
      </c>
      <c r="H676" t="s">
        <v>6713</v>
      </c>
      <c r="I676" t="s">
        <v>6714</v>
      </c>
      <c r="J676" t="s">
        <v>6715</v>
      </c>
      <c r="K676" t="s">
        <v>6716</v>
      </c>
      <c r="L676" t="s">
        <v>6717</v>
      </c>
      <c r="M676" t="s">
        <v>6718</v>
      </c>
      <c r="N676" t="s">
        <v>6719</v>
      </c>
      <c r="O676" t="s">
        <v>32</v>
      </c>
      <c r="P676" t="s">
        <v>32</v>
      </c>
      <c r="Q676" t="s">
        <v>321</v>
      </c>
      <c r="R676">
        <v>73</v>
      </c>
      <c r="S676">
        <v>-1</v>
      </c>
      <c r="T676" t="s">
        <v>47</v>
      </c>
      <c r="U676" s="1">
        <v>41089</v>
      </c>
      <c r="V676" t="s">
        <v>48</v>
      </c>
      <c r="W676" t="s">
        <v>32</v>
      </c>
      <c r="X676" t="s">
        <v>244</v>
      </c>
      <c r="Y676" t="s">
        <v>93</v>
      </c>
      <c r="Z676" t="s">
        <v>475</v>
      </c>
      <c r="AA676" t="s">
        <v>51</v>
      </c>
      <c r="AB676" t="s">
        <v>263</v>
      </c>
      <c r="AC676" t="s">
        <v>170</v>
      </c>
      <c r="AD676" t="s">
        <v>6720</v>
      </c>
      <c r="AE676" t="s">
        <v>54</v>
      </c>
    </row>
    <row r="677" spans="1:31" x14ac:dyDescent="0.2">
      <c r="A677">
        <v>24</v>
      </c>
      <c r="B677" t="s">
        <v>55</v>
      </c>
      <c r="C677" t="s">
        <v>155</v>
      </c>
      <c r="D677" t="s">
        <v>33</v>
      </c>
      <c r="E677" t="s">
        <v>34</v>
      </c>
      <c r="F677" t="s">
        <v>1394</v>
      </c>
      <c r="G677" t="s">
        <v>7507</v>
      </c>
      <c r="H677" t="s">
        <v>7508</v>
      </c>
      <c r="I677" t="s">
        <v>7509</v>
      </c>
      <c r="J677" t="s">
        <v>7510</v>
      </c>
      <c r="K677" t="s">
        <v>7511</v>
      </c>
      <c r="L677" t="s">
        <v>7512</v>
      </c>
      <c r="M677" t="s">
        <v>7513</v>
      </c>
      <c r="N677" t="s">
        <v>7514</v>
      </c>
      <c r="O677" t="s">
        <v>7515</v>
      </c>
      <c r="P677" t="s">
        <v>7516</v>
      </c>
      <c r="Q677" t="s">
        <v>75</v>
      </c>
      <c r="R677">
        <v>72</v>
      </c>
      <c r="S677">
        <v>100000</v>
      </c>
      <c r="T677" t="s">
        <v>136</v>
      </c>
      <c r="U677" s="1">
        <v>41086</v>
      </c>
      <c r="V677" t="s">
        <v>48</v>
      </c>
      <c r="W677" t="s">
        <v>32</v>
      </c>
      <c r="X677" t="s">
        <v>244</v>
      </c>
      <c r="Y677" t="s">
        <v>93</v>
      </c>
      <c r="Z677" t="s">
        <v>1810</v>
      </c>
      <c r="AA677" t="s">
        <v>51</v>
      </c>
      <c r="AB677" t="s">
        <v>521</v>
      </c>
      <c r="AC677" t="s">
        <v>71</v>
      </c>
      <c r="AD677" t="s">
        <v>3222</v>
      </c>
      <c r="AE677" t="s">
        <v>54</v>
      </c>
    </row>
    <row r="678" spans="1:31" x14ac:dyDescent="0.2">
      <c r="A678">
        <v>24</v>
      </c>
      <c r="B678" t="s">
        <v>96</v>
      </c>
      <c r="C678" t="s">
        <v>32</v>
      </c>
      <c r="D678" t="s">
        <v>32</v>
      </c>
      <c r="E678" t="s">
        <v>34</v>
      </c>
      <c r="F678" t="s">
        <v>56</v>
      </c>
      <c r="G678" t="s">
        <v>7953</v>
      </c>
      <c r="H678" t="s">
        <v>32</v>
      </c>
      <c r="I678" t="s">
        <v>7954</v>
      </c>
      <c r="J678" t="s">
        <v>7955</v>
      </c>
      <c r="K678" t="s">
        <v>32</v>
      </c>
      <c r="L678" t="s">
        <v>32</v>
      </c>
      <c r="M678" t="s">
        <v>7956</v>
      </c>
      <c r="N678" t="s">
        <v>7957</v>
      </c>
      <c r="O678" t="s">
        <v>32</v>
      </c>
      <c r="P678" t="s">
        <v>32</v>
      </c>
      <c r="Q678" t="s">
        <v>75</v>
      </c>
      <c r="R678">
        <v>67</v>
      </c>
      <c r="S678">
        <v>-1</v>
      </c>
      <c r="T678" t="s">
        <v>32</v>
      </c>
      <c r="U678" s="1">
        <v>41024</v>
      </c>
      <c r="V678" t="s">
        <v>48</v>
      </c>
      <c r="W678" t="s">
        <v>32</v>
      </c>
      <c r="X678" t="s">
        <v>49</v>
      </c>
      <c r="Y678" t="s">
        <v>32</v>
      </c>
      <c r="Z678" t="s">
        <v>32</v>
      </c>
      <c r="AA678" t="s">
        <v>69</v>
      </c>
      <c r="AB678" t="s">
        <v>32</v>
      </c>
      <c r="AC678" t="s">
        <v>71</v>
      </c>
      <c r="AD678" t="s">
        <v>95</v>
      </c>
      <c r="AE678" t="s">
        <v>54</v>
      </c>
    </row>
    <row r="679" spans="1:31" x14ac:dyDescent="0.2">
      <c r="A679">
        <v>24</v>
      </c>
      <c r="B679" t="s">
        <v>96</v>
      </c>
      <c r="C679" t="s">
        <v>1018</v>
      </c>
      <c r="D679" t="s">
        <v>182</v>
      </c>
      <c r="E679" t="s">
        <v>32</v>
      </c>
      <c r="F679" t="s">
        <v>56</v>
      </c>
      <c r="G679" t="s">
        <v>8065</v>
      </c>
      <c r="H679" t="s">
        <v>8066</v>
      </c>
      <c r="I679" t="s">
        <v>8067</v>
      </c>
      <c r="J679" t="s">
        <v>8068</v>
      </c>
      <c r="K679" t="s">
        <v>8069</v>
      </c>
      <c r="L679" t="s">
        <v>8070</v>
      </c>
      <c r="M679" t="s">
        <v>32</v>
      </c>
      <c r="N679" t="s">
        <v>32</v>
      </c>
      <c r="O679" t="s">
        <v>8071</v>
      </c>
      <c r="P679" t="s">
        <v>32</v>
      </c>
      <c r="Q679" t="s">
        <v>321</v>
      </c>
      <c r="R679">
        <v>71</v>
      </c>
      <c r="S679">
        <v>-1</v>
      </c>
      <c r="T679" t="s">
        <v>32</v>
      </c>
      <c r="U679" s="1">
        <v>40997</v>
      </c>
      <c r="V679" t="s">
        <v>260</v>
      </c>
      <c r="W679" t="s">
        <v>32</v>
      </c>
      <c r="X679" t="s">
        <v>244</v>
      </c>
      <c r="Y679" t="s">
        <v>32</v>
      </c>
      <c r="Z679" t="s">
        <v>32</v>
      </c>
      <c r="AA679" t="s">
        <v>51</v>
      </c>
      <c r="AB679" t="s">
        <v>8072</v>
      </c>
      <c r="AC679" t="s">
        <v>248</v>
      </c>
      <c r="AD679" t="s">
        <v>424</v>
      </c>
      <c r="AE679" t="s">
        <v>54</v>
      </c>
    </row>
    <row r="680" spans="1:31" x14ac:dyDescent="0.2">
      <c r="A680">
        <v>24</v>
      </c>
      <c r="B680" t="s">
        <v>169</v>
      </c>
      <c r="C680" t="s">
        <v>32</v>
      </c>
      <c r="D680" t="s">
        <v>33</v>
      </c>
      <c r="E680" t="s">
        <v>34</v>
      </c>
      <c r="F680" t="s">
        <v>1139</v>
      </c>
      <c r="G680" t="s">
        <v>8547</v>
      </c>
      <c r="H680" t="s">
        <v>8548</v>
      </c>
      <c r="I680" t="s">
        <v>32</v>
      </c>
      <c r="J680" t="s">
        <v>8549</v>
      </c>
      <c r="K680" t="s">
        <v>8550</v>
      </c>
      <c r="L680" t="s">
        <v>8551</v>
      </c>
      <c r="M680" t="s">
        <v>8552</v>
      </c>
      <c r="N680" t="s">
        <v>8553</v>
      </c>
      <c r="O680" t="s">
        <v>8554</v>
      </c>
      <c r="P680" t="s">
        <v>8555</v>
      </c>
      <c r="Q680" t="s">
        <v>91</v>
      </c>
      <c r="R680">
        <v>67</v>
      </c>
      <c r="S680">
        <v>70000</v>
      </c>
      <c r="T680" t="s">
        <v>231</v>
      </c>
      <c r="U680" s="1">
        <v>41089</v>
      </c>
      <c r="V680" t="s">
        <v>164</v>
      </c>
      <c r="W680" t="s">
        <v>32</v>
      </c>
      <c r="X680" t="s">
        <v>49</v>
      </c>
      <c r="Y680" t="s">
        <v>32</v>
      </c>
      <c r="Z680" t="s">
        <v>32</v>
      </c>
      <c r="AA680" t="s">
        <v>51</v>
      </c>
      <c r="AB680" t="s">
        <v>562</v>
      </c>
      <c r="AC680" t="s">
        <v>71</v>
      </c>
      <c r="AD680" t="s">
        <v>168</v>
      </c>
      <c r="AE680" t="s">
        <v>54</v>
      </c>
    </row>
    <row r="681" spans="1:31" x14ac:dyDescent="0.2">
      <c r="A681">
        <v>24</v>
      </c>
      <c r="B681" t="s">
        <v>96</v>
      </c>
      <c r="C681" t="s">
        <v>97</v>
      </c>
      <c r="D681" t="s">
        <v>98</v>
      </c>
      <c r="E681" t="s">
        <v>34</v>
      </c>
      <c r="F681" t="s">
        <v>390</v>
      </c>
      <c r="G681" t="s">
        <v>9068</v>
      </c>
      <c r="H681" t="s">
        <v>9069</v>
      </c>
      <c r="I681" t="s">
        <v>9070</v>
      </c>
      <c r="J681" t="s">
        <v>9071</v>
      </c>
      <c r="K681" t="s">
        <v>9072</v>
      </c>
      <c r="L681" t="s">
        <v>32</v>
      </c>
      <c r="M681" t="s">
        <v>9073</v>
      </c>
      <c r="N681" t="s">
        <v>9074</v>
      </c>
      <c r="O681" t="s">
        <v>32</v>
      </c>
      <c r="P681" t="s">
        <v>32</v>
      </c>
      <c r="Q681" t="s">
        <v>75</v>
      </c>
      <c r="R681">
        <v>72</v>
      </c>
      <c r="S681">
        <v>-1</v>
      </c>
      <c r="T681" t="s">
        <v>273</v>
      </c>
      <c r="U681" s="1">
        <v>41085</v>
      </c>
      <c r="V681" t="s">
        <v>48</v>
      </c>
      <c r="W681" t="s">
        <v>32</v>
      </c>
      <c r="X681" t="s">
        <v>49</v>
      </c>
      <c r="Y681" t="s">
        <v>32</v>
      </c>
      <c r="Z681" t="s">
        <v>50</v>
      </c>
      <c r="AA681" t="s">
        <v>51</v>
      </c>
      <c r="AB681" t="s">
        <v>32</v>
      </c>
      <c r="AC681" t="s">
        <v>32</v>
      </c>
      <c r="AD681" t="s">
        <v>9075</v>
      </c>
      <c r="AE681" t="s">
        <v>54</v>
      </c>
    </row>
    <row r="682" spans="1:31" x14ac:dyDescent="0.2">
      <c r="A682">
        <v>24</v>
      </c>
      <c r="B682" t="s">
        <v>169</v>
      </c>
      <c r="C682" t="s">
        <v>32</v>
      </c>
      <c r="D682" t="s">
        <v>182</v>
      </c>
      <c r="E682" t="s">
        <v>34</v>
      </c>
      <c r="F682" t="s">
        <v>460</v>
      </c>
      <c r="G682" t="s">
        <v>9134</v>
      </c>
      <c r="H682" t="s">
        <v>32</v>
      </c>
      <c r="I682" t="s">
        <v>32</v>
      </c>
      <c r="J682" t="s">
        <v>32</v>
      </c>
      <c r="K682" t="s">
        <v>32</v>
      </c>
      <c r="L682" t="s">
        <v>32</v>
      </c>
      <c r="M682" t="s">
        <v>32</v>
      </c>
      <c r="N682" t="s">
        <v>32</v>
      </c>
      <c r="O682" t="s">
        <v>32</v>
      </c>
      <c r="P682" t="s">
        <v>32</v>
      </c>
      <c r="Q682" t="s">
        <v>108</v>
      </c>
      <c r="R682">
        <v>67</v>
      </c>
      <c r="S682">
        <v>-1</v>
      </c>
      <c r="T682" t="s">
        <v>273</v>
      </c>
      <c r="U682" s="1">
        <v>41064</v>
      </c>
      <c r="V682" t="s">
        <v>760</v>
      </c>
      <c r="W682" t="s">
        <v>32</v>
      </c>
      <c r="X682" t="s">
        <v>49</v>
      </c>
      <c r="Y682" t="s">
        <v>656</v>
      </c>
      <c r="Z682" t="s">
        <v>151</v>
      </c>
      <c r="AA682" t="s">
        <v>51</v>
      </c>
      <c r="AB682" t="s">
        <v>423</v>
      </c>
      <c r="AC682" t="s">
        <v>71</v>
      </c>
      <c r="AD682" t="s">
        <v>2201</v>
      </c>
      <c r="AE682" t="s">
        <v>54</v>
      </c>
    </row>
    <row r="683" spans="1:31" x14ac:dyDescent="0.2">
      <c r="A683">
        <v>24</v>
      </c>
      <c r="B683" t="s">
        <v>112</v>
      </c>
      <c r="C683" t="s">
        <v>155</v>
      </c>
      <c r="D683" t="s">
        <v>33</v>
      </c>
      <c r="E683" t="s">
        <v>170</v>
      </c>
      <c r="F683" t="s">
        <v>773</v>
      </c>
      <c r="G683" t="s">
        <v>9169</v>
      </c>
      <c r="H683" t="s">
        <v>9170</v>
      </c>
      <c r="I683" t="s">
        <v>9171</v>
      </c>
      <c r="J683" t="s">
        <v>9172</v>
      </c>
      <c r="K683" t="s">
        <v>9173</v>
      </c>
      <c r="L683" t="s">
        <v>9174</v>
      </c>
      <c r="M683" t="s">
        <v>9175</v>
      </c>
      <c r="N683" t="s">
        <v>9176</v>
      </c>
      <c r="O683" t="s">
        <v>9177</v>
      </c>
      <c r="P683" t="s">
        <v>9178</v>
      </c>
      <c r="Q683" t="s">
        <v>75</v>
      </c>
      <c r="R683">
        <v>65</v>
      </c>
      <c r="S683">
        <v>-1</v>
      </c>
      <c r="T683" t="s">
        <v>91</v>
      </c>
      <c r="U683" s="1">
        <v>40783</v>
      </c>
      <c r="V683" t="s">
        <v>48</v>
      </c>
      <c r="W683" t="s">
        <v>32</v>
      </c>
      <c r="X683" t="s">
        <v>398</v>
      </c>
      <c r="Y683" t="s">
        <v>495</v>
      </c>
      <c r="Z683" t="s">
        <v>32</v>
      </c>
      <c r="AA683" t="s">
        <v>69</v>
      </c>
      <c r="AB683" t="s">
        <v>690</v>
      </c>
      <c r="AC683" t="s">
        <v>248</v>
      </c>
      <c r="AD683" t="s">
        <v>95</v>
      </c>
      <c r="AE683" t="s">
        <v>54</v>
      </c>
    </row>
    <row r="684" spans="1:31" x14ac:dyDescent="0.2">
      <c r="A684">
        <v>24</v>
      </c>
      <c r="B684" t="s">
        <v>32</v>
      </c>
      <c r="C684" t="s">
        <v>91</v>
      </c>
      <c r="D684" t="s">
        <v>33</v>
      </c>
      <c r="E684" t="s">
        <v>34</v>
      </c>
      <c r="F684" t="s">
        <v>56</v>
      </c>
      <c r="G684" t="s">
        <v>32</v>
      </c>
      <c r="H684" t="s">
        <v>9237</v>
      </c>
      <c r="I684" t="s">
        <v>4582</v>
      </c>
      <c r="J684" t="s">
        <v>9238</v>
      </c>
      <c r="K684" t="s">
        <v>9239</v>
      </c>
      <c r="L684" t="s">
        <v>9240</v>
      </c>
      <c r="M684" t="s">
        <v>9241</v>
      </c>
      <c r="N684" t="s">
        <v>9242</v>
      </c>
      <c r="O684" t="s">
        <v>32</v>
      </c>
      <c r="P684" t="s">
        <v>32</v>
      </c>
      <c r="Q684" t="s">
        <v>67</v>
      </c>
      <c r="R684">
        <v>72</v>
      </c>
      <c r="S684">
        <v>-1</v>
      </c>
      <c r="T684" t="s">
        <v>91</v>
      </c>
      <c r="U684" s="1">
        <v>41090</v>
      </c>
      <c r="V684" t="s">
        <v>48</v>
      </c>
      <c r="W684" t="s">
        <v>32</v>
      </c>
      <c r="X684" t="s">
        <v>244</v>
      </c>
      <c r="Y684" t="s">
        <v>32</v>
      </c>
      <c r="Z684" t="s">
        <v>205</v>
      </c>
      <c r="AA684" t="s">
        <v>51</v>
      </c>
      <c r="AB684" t="s">
        <v>852</v>
      </c>
      <c r="AC684" t="s">
        <v>71</v>
      </c>
      <c r="AD684" t="s">
        <v>95</v>
      </c>
      <c r="AE684" t="s">
        <v>54</v>
      </c>
    </row>
    <row r="685" spans="1:31" x14ac:dyDescent="0.2">
      <c r="A685">
        <v>24</v>
      </c>
      <c r="B685" t="s">
        <v>55</v>
      </c>
      <c r="C685" t="s">
        <v>32</v>
      </c>
      <c r="D685" t="s">
        <v>33</v>
      </c>
      <c r="E685" t="s">
        <v>34</v>
      </c>
      <c r="F685" t="s">
        <v>32</v>
      </c>
      <c r="G685" t="s">
        <v>9339</v>
      </c>
      <c r="H685" t="s">
        <v>9340</v>
      </c>
      <c r="I685" t="s">
        <v>32</v>
      </c>
      <c r="J685" t="s">
        <v>9341</v>
      </c>
      <c r="K685" t="s">
        <v>32</v>
      </c>
      <c r="L685" t="s">
        <v>32</v>
      </c>
      <c r="M685" t="s">
        <v>32</v>
      </c>
      <c r="N685" t="s">
        <v>9342</v>
      </c>
      <c r="O685" t="s">
        <v>32</v>
      </c>
      <c r="P685" t="s">
        <v>9343</v>
      </c>
      <c r="Q685" t="s">
        <v>75</v>
      </c>
      <c r="R685">
        <v>64</v>
      </c>
      <c r="S685">
        <v>-1</v>
      </c>
      <c r="T685" t="s">
        <v>32</v>
      </c>
      <c r="U685" s="1">
        <v>40824</v>
      </c>
      <c r="V685" t="s">
        <v>1474</v>
      </c>
      <c r="W685" t="s">
        <v>32</v>
      </c>
      <c r="X685" t="s">
        <v>49</v>
      </c>
      <c r="Y685" t="s">
        <v>32</v>
      </c>
      <c r="Z685" t="s">
        <v>246</v>
      </c>
      <c r="AA685" t="s">
        <v>69</v>
      </c>
      <c r="AB685" t="s">
        <v>32</v>
      </c>
      <c r="AC685" t="s">
        <v>71</v>
      </c>
      <c r="AD685" t="s">
        <v>2069</v>
      </c>
      <c r="AE685" t="s">
        <v>346</v>
      </c>
    </row>
    <row r="686" spans="1:31" x14ac:dyDescent="0.2">
      <c r="A686">
        <v>24</v>
      </c>
      <c r="B686" t="s">
        <v>169</v>
      </c>
      <c r="C686" t="s">
        <v>155</v>
      </c>
      <c r="D686" t="s">
        <v>33</v>
      </c>
      <c r="E686" t="s">
        <v>32</v>
      </c>
      <c r="F686" t="s">
        <v>56</v>
      </c>
      <c r="G686" t="s">
        <v>9420</v>
      </c>
      <c r="H686" t="s">
        <v>9421</v>
      </c>
      <c r="I686" t="s">
        <v>7745</v>
      </c>
      <c r="J686" t="s">
        <v>9422</v>
      </c>
      <c r="K686" t="s">
        <v>9423</v>
      </c>
      <c r="L686" t="s">
        <v>32</v>
      </c>
      <c r="M686" t="s">
        <v>9424</v>
      </c>
      <c r="N686" t="s">
        <v>9425</v>
      </c>
      <c r="O686" t="s">
        <v>9426</v>
      </c>
      <c r="P686" t="s">
        <v>9427</v>
      </c>
      <c r="Q686" t="s">
        <v>75</v>
      </c>
      <c r="R686">
        <v>74</v>
      </c>
      <c r="S686">
        <v>20000</v>
      </c>
      <c r="T686" t="s">
        <v>136</v>
      </c>
      <c r="U686" s="1">
        <v>41089</v>
      </c>
      <c r="V686" t="s">
        <v>1812</v>
      </c>
      <c r="W686" t="s">
        <v>32</v>
      </c>
      <c r="X686" t="s">
        <v>49</v>
      </c>
      <c r="Y686" t="s">
        <v>435</v>
      </c>
      <c r="Z686" t="s">
        <v>32</v>
      </c>
      <c r="AA686" t="s">
        <v>51</v>
      </c>
      <c r="AB686" t="s">
        <v>358</v>
      </c>
      <c r="AC686" t="s">
        <v>71</v>
      </c>
      <c r="AD686" t="s">
        <v>1440</v>
      </c>
      <c r="AE686" t="s">
        <v>54</v>
      </c>
    </row>
    <row r="687" spans="1:31" x14ac:dyDescent="0.2">
      <c r="A687">
        <v>24</v>
      </c>
      <c r="B687" t="s">
        <v>112</v>
      </c>
      <c r="C687" t="s">
        <v>32</v>
      </c>
      <c r="D687" t="s">
        <v>888</v>
      </c>
      <c r="E687" t="s">
        <v>98</v>
      </c>
      <c r="F687" t="s">
        <v>32</v>
      </c>
      <c r="G687" t="s">
        <v>9475</v>
      </c>
      <c r="H687" t="s">
        <v>9476</v>
      </c>
      <c r="I687" t="s">
        <v>9477</v>
      </c>
      <c r="J687" t="s">
        <v>9478</v>
      </c>
      <c r="K687" t="s">
        <v>9479</v>
      </c>
      <c r="L687" t="s">
        <v>9480</v>
      </c>
      <c r="M687" t="s">
        <v>9481</v>
      </c>
      <c r="N687" t="s">
        <v>9482</v>
      </c>
      <c r="O687" t="s">
        <v>9483</v>
      </c>
      <c r="P687" t="s">
        <v>9484</v>
      </c>
      <c r="Q687" t="s">
        <v>67</v>
      </c>
      <c r="R687">
        <v>70</v>
      </c>
      <c r="S687">
        <v>-1</v>
      </c>
      <c r="T687" t="s">
        <v>76</v>
      </c>
      <c r="U687" s="1">
        <v>41090</v>
      </c>
      <c r="V687" t="s">
        <v>164</v>
      </c>
      <c r="W687" t="s">
        <v>92</v>
      </c>
      <c r="X687" t="s">
        <v>49</v>
      </c>
      <c r="Y687" t="s">
        <v>32</v>
      </c>
      <c r="Z687" t="s">
        <v>91</v>
      </c>
      <c r="AA687" t="s">
        <v>51</v>
      </c>
      <c r="AB687" t="s">
        <v>152</v>
      </c>
      <c r="AC687" t="s">
        <v>111</v>
      </c>
      <c r="AD687" t="s">
        <v>95</v>
      </c>
      <c r="AE687" t="s">
        <v>54</v>
      </c>
    </row>
    <row r="688" spans="1:31" x14ac:dyDescent="0.2">
      <c r="A688">
        <v>24</v>
      </c>
      <c r="B688" t="s">
        <v>96</v>
      </c>
      <c r="C688" t="s">
        <v>97</v>
      </c>
      <c r="D688" t="s">
        <v>33</v>
      </c>
      <c r="E688" t="s">
        <v>32</v>
      </c>
      <c r="F688" t="s">
        <v>310</v>
      </c>
      <c r="G688" t="s">
        <v>9721</v>
      </c>
      <c r="H688" t="s">
        <v>9722</v>
      </c>
      <c r="I688" t="s">
        <v>9723</v>
      </c>
      <c r="J688" t="s">
        <v>32</v>
      </c>
      <c r="K688" t="s">
        <v>9724</v>
      </c>
      <c r="L688" t="s">
        <v>9725</v>
      </c>
      <c r="M688" t="s">
        <v>32</v>
      </c>
      <c r="N688" t="s">
        <v>9726</v>
      </c>
      <c r="O688" t="s">
        <v>9727</v>
      </c>
      <c r="P688" t="s">
        <v>9728</v>
      </c>
      <c r="Q688" t="s">
        <v>32</v>
      </c>
      <c r="R688">
        <v>72</v>
      </c>
      <c r="S688">
        <v>-1</v>
      </c>
      <c r="T688" t="s">
        <v>273</v>
      </c>
      <c r="U688" s="1">
        <v>41090</v>
      </c>
      <c r="V688" t="s">
        <v>164</v>
      </c>
      <c r="W688" t="s">
        <v>32</v>
      </c>
      <c r="X688" t="s">
        <v>49</v>
      </c>
      <c r="Y688" t="s">
        <v>32</v>
      </c>
      <c r="Z688" t="s">
        <v>109</v>
      </c>
      <c r="AA688" t="s">
        <v>51</v>
      </c>
      <c r="AB688" t="s">
        <v>379</v>
      </c>
      <c r="AC688" t="s">
        <v>170</v>
      </c>
      <c r="AD688" t="s">
        <v>9729</v>
      </c>
      <c r="AE688" t="s">
        <v>54</v>
      </c>
    </row>
    <row r="689" spans="1:31" x14ac:dyDescent="0.2">
      <c r="A689">
        <v>24</v>
      </c>
      <c r="B689" t="s">
        <v>400</v>
      </c>
      <c r="C689" t="s">
        <v>32</v>
      </c>
      <c r="D689" t="s">
        <v>33</v>
      </c>
      <c r="E689" t="s">
        <v>32</v>
      </c>
      <c r="F689" t="s">
        <v>664</v>
      </c>
      <c r="G689" t="s">
        <v>9781</v>
      </c>
      <c r="H689" t="s">
        <v>9782</v>
      </c>
      <c r="I689" t="s">
        <v>9783</v>
      </c>
      <c r="J689" t="s">
        <v>9784</v>
      </c>
      <c r="K689" t="s">
        <v>9785</v>
      </c>
      <c r="L689" t="s">
        <v>9786</v>
      </c>
      <c r="M689" t="s">
        <v>9787</v>
      </c>
      <c r="N689" t="s">
        <v>9788</v>
      </c>
      <c r="O689" t="s">
        <v>9789</v>
      </c>
      <c r="P689" t="s">
        <v>9790</v>
      </c>
      <c r="Q689" t="s">
        <v>32</v>
      </c>
      <c r="R689">
        <v>73</v>
      </c>
      <c r="S689">
        <v>20000</v>
      </c>
      <c r="T689" t="s">
        <v>47</v>
      </c>
      <c r="U689" s="1">
        <v>41056</v>
      </c>
      <c r="V689" t="s">
        <v>48</v>
      </c>
      <c r="W689" t="s">
        <v>78</v>
      </c>
      <c r="X689" t="s">
        <v>49</v>
      </c>
      <c r="Y689" t="s">
        <v>93</v>
      </c>
      <c r="Z689" t="s">
        <v>298</v>
      </c>
      <c r="AA689" t="s">
        <v>51</v>
      </c>
      <c r="AB689" t="s">
        <v>521</v>
      </c>
      <c r="AC689" t="s">
        <v>248</v>
      </c>
      <c r="AD689" t="s">
        <v>3009</v>
      </c>
      <c r="AE689" t="s">
        <v>54</v>
      </c>
    </row>
    <row r="690" spans="1:31" x14ac:dyDescent="0.2">
      <c r="A690">
        <v>24</v>
      </c>
      <c r="B690" t="s">
        <v>112</v>
      </c>
      <c r="C690" t="s">
        <v>155</v>
      </c>
      <c r="D690" t="s">
        <v>33</v>
      </c>
      <c r="E690" t="s">
        <v>32</v>
      </c>
      <c r="F690" t="s">
        <v>35</v>
      </c>
      <c r="G690" t="s">
        <v>9798</v>
      </c>
      <c r="H690" t="s">
        <v>9799</v>
      </c>
      <c r="I690" t="s">
        <v>9800</v>
      </c>
      <c r="J690" t="s">
        <v>9801</v>
      </c>
      <c r="K690" t="s">
        <v>9802</v>
      </c>
      <c r="L690" t="s">
        <v>9803</v>
      </c>
      <c r="M690" t="s">
        <v>9804</v>
      </c>
      <c r="N690" t="s">
        <v>9805</v>
      </c>
      <c r="O690" t="s">
        <v>9806</v>
      </c>
      <c r="P690" t="s">
        <v>9807</v>
      </c>
      <c r="Q690" t="s">
        <v>75</v>
      </c>
      <c r="R690">
        <v>69</v>
      </c>
      <c r="S690">
        <v>-1</v>
      </c>
      <c r="T690" t="s">
        <v>32</v>
      </c>
      <c r="U690" s="1">
        <v>41088</v>
      </c>
      <c r="V690" t="s">
        <v>48</v>
      </c>
      <c r="W690" t="s">
        <v>32</v>
      </c>
      <c r="X690" t="s">
        <v>49</v>
      </c>
      <c r="Y690" t="s">
        <v>32</v>
      </c>
      <c r="Z690" t="s">
        <v>32</v>
      </c>
      <c r="AA690" t="s">
        <v>51</v>
      </c>
      <c r="AB690" t="s">
        <v>32</v>
      </c>
      <c r="AC690" t="s">
        <v>170</v>
      </c>
      <c r="AD690" t="s">
        <v>95</v>
      </c>
      <c r="AE690" t="s">
        <v>54</v>
      </c>
    </row>
    <row r="691" spans="1:31" x14ac:dyDescent="0.2">
      <c r="A691">
        <v>24</v>
      </c>
      <c r="B691" t="s">
        <v>96</v>
      </c>
      <c r="C691" t="s">
        <v>113</v>
      </c>
      <c r="D691" t="s">
        <v>33</v>
      </c>
      <c r="E691" t="s">
        <v>34</v>
      </c>
      <c r="F691" t="s">
        <v>390</v>
      </c>
      <c r="G691" t="s">
        <v>9929</v>
      </c>
      <c r="H691" t="s">
        <v>9930</v>
      </c>
      <c r="I691" t="s">
        <v>9931</v>
      </c>
      <c r="J691" t="s">
        <v>9932</v>
      </c>
      <c r="K691" t="s">
        <v>9933</v>
      </c>
      <c r="L691" t="s">
        <v>9934</v>
      </c>
      <c r="M691" t="s">
        <v>9935</v>
      </c>
      <c r="N691" t="s">
        <v>9936</v>
      </c>
      <c r="O691" t="s">
        <v>9937</v>
      </c>
      <c r="P691" t="s">
        <v>9938</v>
      </c>
      <c r="Q691" t="s">
        <v>108</v>
      </c>
      <c r="R691">
        <v>71</v>
      </c>
      <c r="S691">
        <v>20000</v>
      </c>
      <c r="T691" t="s">
        <v>273</v>
      </c>
      <c r="U691" s="1">
        <v>41037</v>
      </c>
      <c r="V691" t="s">
        <v>1639</v>
      </c>
      <c r="W691" t="s">
        <v>32</v>
      </c>
      <c r="X691" t="s">
        <v>49</v>
      </c>
      <c r="Y691" t="s">
        <v>93</v>
      </c>
      <c r="Z691" t="s">
        <v>50</v>
      </c>
      <c r="AA691" t="s">
        <v>51</v>
      </c>
      <c r="AB691" t="s">
        <v>206</v>
      </c>
      <c r="AC691" t="s">
        <v>71</v>
      </c>
      <c r="AD691" t="s">
        <v>95</v>
      </c>
      <c r="AE691" t="s">
        <v>54</v>
      </c>
    </row>
    <row r="692" spans="1:31" x14ac:dyDescent="0.2">
      <c r="A692">
        <v>24</v>
      </c>
      <c r="B692" t="s">
        <v>169</v>
      </c>
      <c r="C692" t="s">
        <v>155</v>
      </c>
      <c r="D692" t="s">
        <v>33</v>
      </c>
      <c r="E692" t="s">
        <v>170</v>
      </c>
      <c r="F692" t="s">
        <v>56</v>
      </c>
      <c r="G692" t="s">
        <v>10107</v>
      </c>
      <c r="H692" t="s">
        <v>10108</v>
      </c>
      <c r="I692" t="s">
        <v>10109</v>
      </c>
      <c r="J692" t="s">
        <v>10110</v>
      </c>
      <c r="K692" t="s">
        <v>10111</v>
      </c>
      <c r="L692" t="s">
        <v>10112</v>
      </c>
      <c r="M692" t="s">
        <v>10113</v>
      </c>
      <c r="N692" t="s">
        <v>10114</v>
      </c>
      <c r="O692" t="s">
        <v>10115</v>
      </c>
      <c r="P692" t="s">
        <v>10116</v>
      </c>
      <c r="Q692" t="s">
        <v>75</v>
      </c>
      <c r="R692">
        <v>72</v>
      </c>
      <c r="S692">
        <v>-1</v>
      </c>
      <c r="T692" t="s">
        <v>203</v>
      </c>
      <c r="U692" s="1">
        <v>41090</v>
      </c>
      <c r="V692" t="s">
        <v>48</v>
      </c>
      <c r="W692" t="s">
        <v>92</v>
      </c>
      <c r="X692" t="s">
        <v>49</v>
      </c>
      <c r="Y692" t="s">
        <v>150</v>
      </c>
      <c r="Z692" t="s">
        <v>32</v>
      </c>
      <c r="AA692" t="s">
        <v>51</v>
      </c>
      <c r="AB692" t="s">
        <v>32</v>
      </c>
      <c r="AC692" t="s">
        <v>248</v>
      </c>
      <c r="AD692" t="s">
        <v>95</v>
      </c>
      <c r="AE692" t="s">
        <v>54</v>
      </c>
    </row>
    <row r="693" spans="1:31" x14ac:dyDescent="0.2">
      <c r="A693">
        <v>24</v>
      </c>
      <c r="B693" t="s">
        <v>55</v>
      </c>
      <c r="C693" t="s">
        <v>155</v>
      </c>
      <c r="D693" t="s">
        <v>33</v>
      </c>
      <c r="E693" t="s">
        <v>34</v>
      </c>
      <c r="F693" t="s">
        <v>56</v>
      </c>
      <c r="G693" t="s">
        <v>10137</v>
      </c>
      <c r="H693" t="s">
        <v>10138</v>
      </c>
      <c r="I693" t="s">
        <v>10139</v>
      </c>
      <c r="J693" t="s">
        <v>10140</v>
      </c>
      <c r="K693" t="s">
        <v>10141</v>
      </c>
      <c r="L693" t="s">
        <v>10142</v>
      </c>
      <c r="M693" t="s">
        <v>10143</v>
      </c>
      <c r="N693" t="s">
        <v>10144</v>
      </c>
      <c r="O693" t="s">
        <v>10145</v>
      </c>
      <c r="P693" t="s">
        <v>10146</v>
      </c>
      <c r="Q693" t="s">
        <v>75</v>
      </c>
      <c r="R693">
        <v>68</v>
      </c>
      <c r="S693">
        <v>-1</v>
      </c>
      <c r="T693" t="s">
        <v>76</v>
      </c>
      <c r="U693" s="1">
        <v>41089</v>
      </c>
      <c r="V693" t="s">
        <v>48</v>
      </c>
      <c r="W693" t="s">
        <v>32</v>
      </c>
      <c r="X693" t="s">
        <v>49</v>
      </c>
      <c r="Y693" t="s">
        <v>32</v>
      </c>
      <c r="Z693" t="s">
        <v>1041</v>
      </c>
      <c r="AA693" t="s">
        <v>51</v>
      </c>
      <c r="AB693" t="s">
        <v>167</v>
      </c>
      <c r="AC693" t="s">
        <v>71</v>
      </c>
      <c r="AD693" t="s">
        <v>95</v>
      </c>
      <c r="AE693" t="s">
        <v>54</v>
      </c>
    </row>
    <row r="694" spans="1:31" x14ac:dyDescent="0.2">
      <c r="A694">
        <v>24</v>
      </c>
      <c r="B694" t="s">
        <v>31</v>
      </c>
      <c r="C694" t="s">
        <v>155</v>
      </c>
      <c r="D694" t="s">
        <v>501</v>
      </c>
      <c r="E694" t="s">
        <v>34</v>
      </c>
      <c r="F694" t="s">
        <v>1139</v>
      </c>
      <c r="G694" t="s">
        <v>10248</v>
      </c>
      <c r="H694" t="s">
        <v>10249</v>
      </c>
      <c r="I694" t="s">
        <v>10250</v>
      </c>
      <c r="J694" t="s">
        <v>10251</v>
      </c>
      <c r="K694" t="s">
        <v>10252</v>
      </c>
      <c r="L694" t="s">
        <v>10253</v>
      </c>
      <c r="M694" t="s">
        <v>10254</v>
      </c>
      <c r="N694" t="s">
        <v>10255</v>
      </c>
      <c r="O694" t="s">
        <v>10256</v>
      </c>
      <c r="P694" t="s">
        <v>10257</v>
      </c>
      <c r="Q694" t="s">
        <v>75</v>
      </c>
      <c r="R694">
        <v>70</v>
      </c>
      <c r="S694">
        <v>-1</v>
      </c>
      <c r="T694" t="s">
        <v>1525</v>
      </c>
      <c r="U694" s="1">
        <v>41079</v>
      </c>
      <c r="V694" t="s">
        <v>667</v>
      </c>
      <c r="W694" t="s">
        <v>217</v>
      </c>
      <c r="X694" t="s">
        <v>49</v>
      </c>
      <c r="Y694" t="s">
        <v>261</v>
      </c>
      <c r="Z694" t="s">
        <v>166</v>
      </c>
      <c r="AA694" t="s">
        <v>51</v>
      </c>
      <c r="AB694" t="s">
        <v>521</v>
      </c>
      <c r="AC694" t="s">
        <v>71</v>
      </c>
      <c r="AD694" t="s">
        <v>332</v>
      </c>
      <c r="AE694" t="s">
        <v>54</v>
      </c>
    </row>
    <row r="695" spans="1:31" x14ac:dyDescent="0.2">
      <c r="A695">
        <v>24</v>
      </c>
      <c r="B695" t="s">
        <v>620</v>
      </c>
      <c r="C695" t="s">
        <v>83</v>
      </c>
      <c r="D695" t="s">
        <v>501</v>
      </c>
      <c r="E695" t="s">
        <v>34</v>
      </c>
      <c r="F695" t="s">
        <v>1394</v>
      </c>
      <c r="G695" t="s">
        <v>10356</v>
      </c>
      <c r="H695" t="s">
        <v>10357</v>
      </c>
      <c r="I695" t="s">
        <v>10358</v>
      </c>
      <c r="J695" t="s">
        <v>10359</v>
      </c>
      <c r="K695" t="s">
        <v>10360</v>
      </c>
      <c r="L695" t="s">
        <v>10361</v>
      </c>
      <c r="M695" t="s">
        <v>10362</v>
      </c>
      <c r="N695" t="s">
        <v>10363</v>
      </c>
      <c r="O695" t="s">
        <v>10364</v>
      </c>
      <c r="P695" t="s">
        <v>10365</v>
      </c>
      <c r="Q695" t="s">
        <v>75</v>
      </c>
      <c r="R695">
        <v>66</v>
      </c>
      <c r="S695">
        <v>20000</v>
      </c>
      <c r="T695" t="s">
        <v>47</v>
      </c>
      <c r="U695" s="1">
        <v>41087</v>
      </c>
      <c r="V695" t="s">
        <v>48</v>
      </c>
      <c r="W695" t="s">
        <v>92</v>
      </c>
      <c r="X695" t="s">
        <v>398</v>
      </c>
      <c r="Y695" t="s">
        <v>32</v>
      </c>
      <c r="Z695" t="s">
        <v>32</v>
      </c>
      <c r="AA695" t="s">
        <v>69</v>
      </c>
      <c r="AB695" t="s">
        <v>1243</v>
      </c>
      <c r="AC695" t="s">
        <v>71</v>
      </c>
      <c r="AD695" t="s">
        <v>2243</v>
      </c>
      <c r="AE695" t="s">
        <v>54</v>
      </c>
    </row>
    <row r="696" spans="1:31" x14ac:dyDescent="0.2">
      <c r="A696">
        <v>24</v>
      </c>
      <c r="B696" t="s">
        <v>169</v>
      </c>
      <c r="C696" t="s">
        <v>97</v>
      </c>
      <c r="D696" t="s">
        <v>33</v>
      </c>
      <c r="E696" t="s">
        <v>170</v>
      </c>
      <c r="F696" t="s">
        <v>56</v>
      </c>
      <c r="G696" t="s">
        <v>10404</v>
      </c>
      <c r="H696" t="s">
        <v>10405</v>
      </c>
      <c r="I696" t="s">
        <v>10406</v>
      </c>
      <c r="J696" t="s">
        <v>10407</v>
      </c>
      <c r="K696" t="s">
        <v>10408</v>
      </c>
      <c r="L696" t="s">
        <v>32</v>
      </c>
      <c r="M696" t="s">
        <v>32</v>
      </c>
      <c r="N696" t="s">
        <v>10409</v>
      </c>
      <c r="O696" t="s">
        <v>32</v>
      </c>
      <c r="P696" t="s">
        <v>32</v>
      </c>
      <c r="Q696" t="s">
        <v>75</v>
      </c>
      <c r="R696">
        <v>69</v>
      </c>
      <c r="S696">
        <v>-1</v>
      </c>
      <c r="T696" t="s">
        <v>331</v>
      </c>
      <c r="U696" s="1">
        <v>41090</v>
      </c>
      <c r="V696" t="s">
        <v>48</v>
      </c>
      <c r="W696" t="s">
        <v>92</v>
      </c>
      <c r="X696" t="s">
        <v>49</v>
      </c>
      <c r="Y696" t="s">
        <v>93</v>
      </c>
      <c r="Z696" t="s">
        <v>109</v>
      </c>
      <c r="AA696" t="s">
        <v>51</v>
      </c>
      <c r="AB696" t="s">
        <v>32</v>
      </c>
      <c r="AC696" t="s">
        <v>71</v>
      </c>
      <c r="AD696" t="s">
        <v>95</v>
      </c>
      <c r="AE696" t="s">
        <v>54</v>
      </c>
    </row>
    <row r="697" spans="1:31" x14ac:dyDescent="0.2">
      <c r="A697">
        <v>24</v>
      </c>
      <c r="B697" t="s">
        <v>96</v>
      </c>
      <c r="C697" t="s">
        <v>113</v>
      </c>
      <c r="D697" t="s">
        <v>888</v>
      </c>
      <c r="E697" t="s">
        <v>34</v>
      </c>
      <c r="F697" t="s">
        <v>773</v>
      </c>
      <c r="G697" t="s">
        <v>10435</v>
      </c>
      <c r="H697" t="s">
        <v>10436</v>
      </c>
      <c r="I697" t="s">
        <v>10437</v>
      </c>
      <c r="J697" t="s">
        <v>10438</v>
      </c>
      <c r="K697" t="s">
        <v>32</v>
      </c>
      <c r="L697" t="s">
        <v>10439</v>
      </c>
      <c r="M697" t="s">
        <v>10440</v>
      </c>
      <c r="N697" t="s">
        <v>10441</v>
      </c>
      <c r="O697" t="s">
        <v>10442</v>
      </c>
      <c r="P697" t="s">
        <v>10443</v>
      </c>
      <c r="Q697" t="s">
        <v>75</v>
      </c>
      <c r="R697">
        <v>75</v>
      </c>
      <c r="S697">
        <v>-1</v>
      </c>
      <c r="T697" t="s">
        <v>91</v>
      </c>
      <c r="U697" s="1">
        <v>41090</v>
      </c>
      <c r="V697" t="s">
        <v>48</v>
      </c>
      <c r="W697" t="s">
        <v>92</v>
      </c>
      <c r="X697" t="s">
        <v>49</v>
      </c>
      <c r="Y697" t="s">
        <v>435</v>
      </c>
      <c r="Z697" t="s">
        <v>109</v>
      </c>
      <c r="AA697" t="s">
        <v>51</v>
      </c>
      <c r="AB697" t="s">
        <v>32</v>
      </c>
      <c r="AC697" t="s">
        <v>71</v>
      </c>
      <c r="AD697" t="s">
        <v>95</v>
      </c>
      <c r="AE697" t="s">
        <v>54</v>
      </c>
    </row>
    <row r="698" spans="1:31" x14ac:dyDescent="0.2">
      <c r="A698">
        <v>24</v>
      </c>
      <c r="B698" t="s">
        <v>55</v>
      </c>
      <c r="C698" t="s">
        <v>155</v>
      </c>
      <c r="D698" t="s">
        <v>33</v>
      </c>
      <c r="E698" t="s">
        <v>32</v>
      </c>
      <c r="F698" t="s">
        <v>56</v>
      </c>
      <c r="G698" t="s">
        <v>10558</v>
      </c>
      <c r="H698" t="s">
        <v>10559</v>
      </c>
      <c r="I698" t="s">
        <v>10560</v>
      </c>
      <c r="J698" t="s">
        <v>10561</v>
      </c>
      <c r="K698" t="s">
        <v>10562</v>
      </c>
      <c r="L698" t="s">
        <v>10563</v>
      </c>
      <c r="M698" t="s">
        <v>10564</v>
      </c>
      <c r="N698" t="s">
        <v>10565</v>
      </c>
      <c r="O698" t="s">
        <v>10566</v>
      </c>
      <c r="P698" t="s">
        <v>10567</v>
      </c>
      <c r="Q698" t="s">
        <v>924</v>
      </c>
      <c r="R698">
        <v>70</v>
      </c>
      <c r="S698">
        <v>-1</v>
      </c>
      <c r="T698" t="s">
        <v>331</v>
      </c>
      <c r="U698" s="1">
        <v>41056</v>
      </c>
      <c r="V698" t="s">
        <v>260</v>
      </c>
      <c r="W698" t="s">
        <v>1207</v>
      </c>
      <c r="X698" t="s">
        <v>49</v>
      </c>
      <c r="Y698" t="s">
        <v>32</v>
      </c>
      <c r="Z698" t="s">
        <v>109</v>
      </c>
      <c r="AA698" t="s">
        <v>51</v>
      </c>
      <c r="AB698" t="s">
        <v>358</v>
      </c>
      <c r="AC698" t="s">
        <v>170</v>
      </c>
      <c r="AD698" t="s">
        <v>332</v>
      </c>
      <c r="AE698" t="s">
        <v>54</v>
      </c>
    </row>
    <row r="699" spans="1:31" x14ac:dyDescent="0.2">
      <c r="A699">
        <v>24</v>
      </c>
      <c r="B699" t="s">
        <v>32</v>
      </c>
      <c r="C699" t="s">
        <v>32</v>
      </c>
      <c r="D699" t="s">
        <v>33</v>
      </c>
      <c r="E699" t="s">
        <v>32</v>
      </c>
      <c r="F699" t="s">
        <v>56</v>
      </c>
      <c r="G699" t="s">
        <v>10568</v>
      </c>
      <c r="H699" t="s">
        <v>10569</v>
      </c>
      <c r="I699" t="s">
        <v>10570</v>
      </c>
      <c r="J699" t="s">
        <v>10571</v>
      </c>
      <c r="K699" t="s">
        <v>10572</v>
      </c>
      <c r="L699" t="s">
        <v>32</v>
      </c>
      <c r="M699" t="s">
        <v>10573</v>
      </c>
      <c r="N699" t="s">
        <v>10574</v>
      </c>
      <c r="O699" t="s">
        <v>10575</v>
      </c>
      <c r="P699" t="e">
        <f>- you have an awesome profile name.  - you are good at the banter thing</f>
        <v>#NAME?</v>
      </c>
      <c r="Q699" t="s">
        <v>108</v>
      </c>
      <c r="R699">
        <v>68</v>
      </c>
      <c r="S699">
        <v>-1</v>
      </c>
      <c r="T699" t="s">
        <v>47</v>
      </c>
      <c r="U699" s="1">
        <v>41090</v>
      </c>
      <c r="V699" t="s">
        <v>260</v>
      </c>
      <c r="W699" t="s">
        <v>32</v>
      </c>
      <c r="X699" t="s">
        <v>49</v>
      </c>
      <c r="Y699" t="s">
        <v>495</v>
      </c>
      <c r="Z699" t="s">
        <v>322</v>
      </c>
      <c r="AA699" t="s">
        <v>51</v>
      </c>
      <c r="AB699" t="s">
        <v>206</v>
      </c>
      <c r="AC699" t="s">
        <v>71</v>
      </c>
      <c r="AD699" t="s">
        <v>10576</v>
      </c>
      <c r="AE699" t="s">
        <v>54</v>
      </c>
    </row>
    <row r="700" spans="1:31" x14ac:dyDescent="0.2">
      <c r="A700">
        <v>24</v>
      </c>
      <c r="B700" t="s">
        <v>96</v>
      </c>
      <c r="C700" t="s">
        <v>83</v>
      </c>
      <c r="D700" t="s">
        <v>32</v>
      </c>
      <c r="E700" t="s">
        <v>32</v>
      </c>
      <c r="F700" t="s">
        <v>390</v>
      </c>
      <c r="G700" t="s">
        <v>32</v>
      </c>
      <c r="H700" t="s">
        <v>10598</v>
      </c>
      <c r="I700" t="s">
        <v>10599</v>
      </c>
      <c r="J700" t="s">
        <v>10600</v>
      </c>
      <c r="K700" t="s">
        <v>10601</v>
      </c>
      <c r="L700" t="s">
        <v>32</v>
      </c>
      <c r="M700" t="s">
        <v>10602</v>
      </c>
      <c r="N700" t="s">
        <v>10603</v>
      </c>
      <c r="O700" t="s">
        <v>32</v>
      </c>
      <c r="P700" t="s">
        <v>32</v>
      </c>
      <c r="Q700" t="s">
        <v>32</v>
      </c>
      <c r="R700">
        <v>71</v>
      </c>
      <c r="S700">
        <v>-1</v>
      </c>
      <c r="T700" t="s">
        <v>32</v>
      </c>
      <c r="U700" s="1">
        <v>41090</v>
      </c>
      <c r="V700" t="s">
        <v>260</v>
      </c>
      <c r="W700" t="s">
        <v>32</v>
      </c>
      <c r="X700" t="s">
        <v>49</v>
      </c>
      <c r="Y700" t="s">
        <v>32</v>
      </c>
      <c r="Z700" t="s">
        <v>151</v>
      </c>
      <c r="AA700" t="s">
        <v>69</v>
      </c>
      <c r="AB700" t="s">
        <v>1243</v>
      </c>
      <c r="AC700" t="s">
        <v>32</v>
      </c>
      <c r="AD700" t="s">
        <v>95</v>
      </c>
      <c r="AE700" t="s">
        <v>54</v>
      </c>
    </row>
    <row r="701" spans="1:31" x14ac:dyDescent="0.2">
      <c r="A701">
        <v>24</v>
      </c>
      <c r="B701" t="s">
        <v>169</v>
      </c>
      <c r="C701" t="s">
        <v>32</v>
      </c>
      <c r="D701" t="s">
        <v>33</v>
      </c>
      <c r="E701" t="s">
        <v>32</v>
      </c>
      <c r="F701" t="s">
        <v>32</v>
      </c>
      <c r="G701" t="s">
        <v>32</v>
      </c>
      <c r="H701" t="s">
        <v>32</v>
      </c>
      <c r="I701" t="s">
        <v>32</v>
      </c>
      <c r="J701" t="s">
        <v>10674</v>
      </c>
      <c r="K701" t="s">
        <v>32</v>
      </c>
      <c r="L701" t="s">
        <v>10675</v>
      </c>
      <c r="M701" t="s">
        <v>10676</v>
      </c>
      <c r="N701" t="s">
        <v>10677</v>
      </c>
      <c r="O701" t="s">
        <v>10678</v>
      </c>
      <c r="P701" t="s">
        <v>10679</v>
      </c>
      <c r="Q701" t="s">
        <v>75</v>
      </c>
      <c r="R701">
        <v>68</v>
      </c>
      <c r="S701">
        <v>-1</v>
      </c>
      <c r="T701" t="s">
        <v>32</v>
      </c>
      <c r="U701" s="1">
        <v>40900</v>
      </c>
      <c r="V701" t="s">
        <v>48</v>
      </c>
      <c r="W701" t="s">
        <v>32</v>
      </c>
      <c r="X701" t="s">
        <v>49</v>
      </c>
      <c r="Y701" t="s">
        <v>435</v>
      </c>
      <c r="Z701" t="s">
        <v>32</v>
      </c>
      <c r="AA701" t="s">
        <v>69</v>
      </c>
      <c r="AB701" t="s">
        <v>32</v>
      </c>
      <c r="AC701" t="s">
        <v>32</v>
      </c>
      <c r="AD701" t="s">
        <v>95</v>
      </c>
      <c r="AE701" t="s">
        <v>54</v>
      </c>
    </row>
    <row r="702" spans="1:31" x14ac:dyDescent="0.2">
      <c r="A702">
        <v>24</v>
      </c>
      <c r="B702" t="s">
        <v>96</v>
      </c>
      <c r="C702" t="s">
        <v>83</v>
      </c>
      <c r="D702" t="s">
        <v>182</v>
      </c>
      <c r="E702" t="s">
        <v>34</v>
      </c>
      <c r="F702" t="s">
        <v>56</v>
      </c>
      <c r="G702" t="s">
        <v>10797</v>
      </c>
      <c r="H702" t="s">
        <v>10798</v>
      </c>
      <c r="I702" t="s">
        <v>10799</v>
      </c>
      <c r="J702" t="s">
        <v>32</v>
      </c>
      <c r="K702" t="s">
        <v>10800</v>
      </c>
      <c r="L702" t="s">
        <v>10801</v>
      </c>
      <c r="M702" t="s">
        <v>10802</v>
      </c>
      <c r="N702" t="s">
        <v>10803</v>
      </c>
      <c r="O702" t="s">
        <v>10804</v>
      </c>
      <c r="P702" t="s">
        <v>10805</v>
      </c>
      <c r="Q702" t="s">
        <v>75</v>
      </c>
      <c r="R702">
        <v>67</v>
      </c>
      <c r="S702">
        <v>-1</v>
      </c>
      <c r="T702" t="s">
        <v>32</v>
      </c>
      <c r="U702" s="1">
        <v>41090</v>
      </c>
      <c r="V702" t="s">
        <v>164</v>
      </c>
      <c r="W702" t="s">
        <v>78</v>
      </c>
      <c r="X702" t="s">
        <v>244</v>
      </c>
      <c r="Y702" t="s">
        <v>93</v>
      </c>
      <c r="Z702" t="s">
        <v>1430</v>
      </c>
      <c r="AA702" t="s">
        <v>51</v>
      </c>
      <c r="AB702" t="s">
        <v>1104</v>
      </c>
      <c r="AC702" t="s">
        <v>71</v>
      </c>
      <c r="AD702" t="s">
        <v>1208</v>
      </c>
      <c r="AE702" t="s">
        <v>265</v>
      </c>
    </row>
    <row r="703" spans="1:31" x14ac:dyDescent="0.2">
      <c r="A703">
        <v>24</v>
      </c>
      <c r="B703" t="s">
        <v>96</v>
      </c>
      <c r="C703" t="s">
        <v>97</v>
      </c>
      <c r="D703" t="s">
        <v>98</v>
      </c>
      <c r="E703" t="s">
        <v>170</v>
      </c>
      <c r="F703" t="s">
        <v>368</v>
      </c>
      <c r="G703" t="s">
        <v>10819</v>
      </c>
      <c r="H703" t="s">
        <v>10820</v>
      </c>
      <c r="I703" t="s">
        <v>10821</v>
      </c>
      <c r="J703" t="s">
        <v>10822</v>
      </c>
      <c r="K703" t="s">
        <v>10823</v>
      </c>
      <c r="L703" t="e">
        <f>- family  - homies  - music  - internet  - uncertainty  - pineapple juice</f>
        <v>#NAME?</v>
      </c>
      <c r="M703" t="s">
        <v>10824</v>
      </c>
      <c r="N703" t="s">
        <v>10825</v>
      </c>
      <c r="O703" t="s">
        <v>10826</v>
      </c>
      <c r="P703" t="s">
        <v>10827</v>
      </c>
      <c r="Q703" t="s">
        <v>75</v>
      </c>
      <c r="R703">
        <v>75</v>
      </c>
      <c r="S703">
        <v>20000</v>
      </c>
      <c r="T703" t="s">
        <v>91</v>
      </c>
      <c r="U703" s="1">
        <v>41086</v>
      </c>
      <c r="V703" t="s">
        <v>164</v>
      </c>
      <c r="W703" t="s">
        <v>92</v>
      </c>
      <c r="X703" t="s">
        <v>49</v>
      </c>
      <c r="Y703" t="s">
        <v>93</v>
      </c>
      <c r="Z703" t="s">
        <v>32</v>
      </c>
      <c r="AA703" t="s">
        <v>51</v>
      </c>
      <c r="AB703" t="s">
        <v>52</v>
      </c>
      <c r="AC703" t="s">
        <v>170</v>
      </c>
      <c r="AD703" t="s">
        <v>95</v>
      </c>
      <c r="AE703" t="s">
        <v>54</v>
      </c>
    </row>
    <row r="704" spans="1:31" x14ac:dyDescent="0.2">
      <c r="A704">
        <v>24</v>
      </c>
      <c r="B704" t="s">
        <v>31</v>
      </c>
      <c r="C704" t="s">
        <v>32</v>
      </c>
      <c r="D704" t="s">
        <v>33</v>
      </c>
      <c r="E704" t="s">
        <v>32</v>
      </c>
      <c r="F704" t="s">
        <v>35</v>
      </c>
      <c r="G704" t="s">
        <v>11223</v>
      </c>
      <c r="H704" t="s">
        <v>11224</v>
      </c>
      <c r="I704" t="s">
        <v>11225</v>
      </c>
      <c r="J704" t="s">
        <v>11226</v>
      </c>
      <c r="K704" t="s">
        <v>11227</v>
      </c>
      <c r="L704" t="s">
        <v>11228</v>
      </c>
      <c r="M704" t="s">
        <v>11229</v>
      </c>
      <c r="N704" t="s">
        <v>11230</v>
      </c>
      <c r="O704" t="s">
        <v>11231</v>
      </c>
      <c r="P704" t="s">
        <v>11232</v>
      </c>
      <c r="Q704" t="s">
        <v>588</v>
      </c>
      <c r="R704">
        <v>78</v>
      </c>
      <c r="S704">
        <v>-1</v>
      </c>
      <c r="T704" t="s">
        <v>273</v>
      </c>
      <c r="U704" s="1">
        <v>41086</v>
      </c>
      <c r="V704" t="s">
        <v>2416</v>
      </c>
      <c r="W704" t="s">
        <v>1207</v>
      </c>
      <c r="X704" t="s">
        <v>49</v>
      </c>
      <c r="Y704" t="s">
        <v>495</v>
      </c>
      <c r="Z704" t="s">
        <v>298</v>
      </c>
      <c r="AA704" t="s">
        <v>51</v>
      </c>
      <c r="AB704" t="s">
        <v>521</v>
      </c>
      <c r="AC704" t="s">
        <v>71</v>
      </c>
      <c r="AD704" t="s">
        <v>95</v>
      </c>
      <c r="AE704" t="s">
        <v>54</v>
      </c>
    </row>
    <row r="705" spans="1:31" x14ac:dyDescent="0.2">
      <c r="A705">
        <v>24</v>
      </c>
      <c r="B705" t="s">
        <v>169</v>
      </c>
      <c r="C705" t="s">
        <v>113</v>
      </c>
      <c r="D705" t="s">
        <v>33</v>
      </c>
      <c r="E705" t="s">
        <v>34</v>
      </c>
      <c r="F705" t="s">
        <v>368</v>
      </c>
      <c r="G705" t="s">
        <v>11233</v>
      </c>
      <c r="H705" t="s">
        <v>11234</v>
      </c>
      <c r="I705" t="e">
        <f>-picking cheeses  -carving pumpkins  -smoke rings</f>
        <v>#NAME?</v>
      </c>
      <c r="J705" t="s">
        <v>11235</v>
      </c>
      <c r="K705" t="s">
        <v>32</v>
      </c>
      <c r="L705" t="e">
        <f>-pen/pencil  -deodorant  -paperclip  -lighter  -duct tape  -somewhere to swim</f>
        <v>#NAME?</v>
      </c>
      <c r="M705" t="s">
        <v>32</v>
      </c>
      <c r="N705" t="s">
        <v>32</v>
      </c>
      <c r="O705" t="s">
        <v>32</v>
      </c>
      <c r="P705" t="s">
        <v>32</v>
      </c>
      <c r="Q705" t="s">
        <v>75</v>
      </c>
      <c r="R705">
        <v>76</v>
      </c>
      <c r="S705">
        <v>-1</v>
      </c>
      <c r="T705" t="s">
        <v>273</v>
      </c>
      <c r="U705" s="1">
        <v>41090</v>
      </c>
      <c r="V705" t="s">
        <v>260</v>
      </c>
      <c r="W705" t="s">
        <v>32</v>
      </c>
      <c r="X705" t="s">
        <v>49</v>
      </c>
      <c r="Y705" t="s">
        <v>32</v>
      </c>
      <c r="Z705" t="s">
        <v>32</v>
      </c>
      <c r="AA705" t="s">
        <v>51</v>
      </c>
      <c r="AB705" t="s">
        <v>562</v>
      </c>
      <c r="AC705" t="s">
        <v>220</v>
      </c>
      <c r="AD705" t="s">
        <v>11236</v>
      </c>
      <c r="AE705" t="s">
        <v>54</v>
      </c>
    </row>
    <row r="706" spans="1:31" x14ac:dyDescent="0.2">
      <c r="A706">
        <v>24</v>
      </c>
      <c r="B706" t="s">
        <v>169</v>
      </c>
      <c r="C706" t="s">
        <v>155</v>
      </c>
      <c r="D706" t="s">
        <v>182</v>
      </c>
      <c r="E706" t="s">
        <v>34</v>
      </c>
      <c r="F706" t="s">
        <v>56</v>
      </c>
      <c r="G706" t="s">
        <v>11485</v>
      </c>
      <c r="H706" t="s">
        <v>11486</v>
      </c>
      <c r="I706" t="s">
        <v>11487</v>
      </c>
      <c r="J706" t="s">
        <v>11488</v>
      </c>
      <c r="K706" t="s">
        <v>11489</v>
      </c>
      <c r="L706" t="s">
        <v>32</v>
      </c>
      <c r="M706" t="s">
        <v>32</v>
      </c>
      <c r="N706" t="s">
        <v>11490</v>
      </c>
      <c r="O706" t="s">
        <v>32</v>
      </c>
      <c r="P706" t="s">
        <v>11491</v>
      </c>
      <c r="Q706" t="s">
        <v>75</v>
      </c>
      <c r="R706">
        <v>66</v>
      </c>
      <c r="S706">
        <v>-1</v>
      </c>
      <c r="T706" t="s">
        <v>203</v>
      </c>
      <c r="U706" s="1">
        <v>41088</v>
      </c>
      <c r="V706" t="s">
        <v>861</v>
      </c>
      <c r="W706" t="s">
        <v>204</v>
      </c>
      <c r="X706" t="s">
        <v>244</v>
      </c>
      <c r="Y706" t="s">
        <v>32</v>
      </c>
      <c r="Z706" t="s">
        <v>32</v>
      </c>
      <c r="AA706" t="s">
        <v>69</v>
      </c>
      <c r="AB706" t="s">
        <v>32</v>
      </c>
      <c r="AC706" t="s">
        <v>71</v>
      </c>
      <c r="AD706" t="s">
        <v>447</v>
      </c>
      <c r="AE706" t="s">
        <v>54</v>
      </c>
    </row>
    <row r="707" spans="1:31" x14ac:dyDescent="0.2">
      <c r="A707">
        <v>24</v>
      </c>
      <c r="B707" t="s">
        <v>112</v>
      </c>
      <c r="C707" t="s">
        <v>32</v>
      </c>
      <c r="D707" t="s">
        <v>33</v>
      </c>
      <c r="E707" t="s">
        <v>34</v>
      </c>
      <c r="F707" t="s">
        <v>32</v>
      </c>
      <c r="G707" t="s">
        <v>11649</v>
      </c>
      <c r="H707" t="s">
        <v>11650</v>
      </c>
      <c r="I707" t="s">
        <v>11651</v>
      </c>
      <c r="J707" t="s">
        <v>11652</v>
      </c>
      <c r="K707" t="s">
        <v>11653</v>
      </c>
      <c r="L707" t="s">
        <v>11654</v>
      </c>
      <c r="M707" t="s">
        <v>11655</v>
      </c>
      <c r="N707" t="s">
        <v>32</v>
      </c>
      <c r="O707" t="s">
        <v>11656</v>
      </c>
      <c r="P707" t="s">
        <v>11657</v>
      </c>
      <c r="Q707" t="s">
        <v>75</v>
      </c>
      <c r="R707">
        <v>66</v>
      </c>
      <c r="S707">
        <v>-1</v>
      </c>
      <c r="T707" t="s">
        <v>32</v>
      </c>
      <c r="U707" s="1">
        <v>41089</v>
      </c>
      <c r="V707" t="s">
        <v>164</v>
      </c>
      <c r="W707" t="s">
        <v>1207</v>
      </c>
      <c r="X707" t="s">
        <v>49</v>
      </c>
      <c r="Y707" t="s">
        <v>192</v>
      </c>
      <c r="Z707" t="s">
        <v>246</v>
      </c>
      <c r="AA707" t="s">
        <v>69</v>
      </c>
      <c r="AB707" t="s">
        <v>32</v>
      </c>
      <c r="AC707" t="s">
        <v>71</v>
      </c>
      <c r="AD707" t="s">
        <v>11658</v>
      </c>
      <c r="AE707" t="s">
        <v>54</v>
      </c>
    </row>
    <row r="708" spans="1:31" x14ac:dyDescent="0.2">
      <c r="A708">
        <v>24</v>
      </c>
      <c r="B708" t="s">
        <v>169</v>
      </c>
      <c r="C708" t="s">
        <v>97</v>
      </c>
      <c r="D708" t="s">
        <v>33</v>
      </c>
      <c r="E708" t="s">
        <v>170</v>
      </c>
      <c r="F708" t="s">
        <v>56</v>
      </c>
      <c r="G708" t="s">
        <v>11743</v>
      </c>
      <c r="H708" t="s">
        <v>11744</v>
      </c>
      <c r="I708" t="s">
        <v>11745</v>
      </c>
      <c r="J708" t="s">
        <v>11746</v>
      </c>
      <c r="K708" t="s">
        <v>11747</v>
      </c>
      <c r="L708" t="s">
        <v>11748</v>
      </c>
      <c r="M708" t="s">
        <v>11749</v>
      </c>
      <c r="N708" t="s">
        <v>32</v>
      </c>
      <c r="O708" t="s">
        <v>11750</v>
      </c>
      <c r="P708" t="s">
        <v>11751</v>
      </c>
      <c r="Q708" t="s">
        <v>75</v>
      </c>
      <c r="R708">
        <v>74</v>
      </c>
      <c r="S708">
        <v>-1</v>
      </c>
      <c r="T708" t="s">
        <v>32</v>
      </c>
      <c r="U708" s="1">
        <v>41089</v>
      </c>
      <c r="V708" t="s">
        <v>48</v>
      </c>
      <c r="W708" t="s">
        <v>217</v>
      </c>
      <c r="X708" t="s">
        <v>49</v>
      </c>
      <c r="Y708" t="s">
        <v>435</v>
      </c>
      <c r="Z708" t="s">
        <v>275</v>
      </c>
      <c r="AA708" t="s">
        <v>51</v>
      </c>
      <c r="AB708" t="s">
        <v>367</v>
      </c>
      <c r="AC708" t="s">
        <v>71</v>
      </c>
      <c r="AD708" t="s">
        <v>95</v>
      </c>
      <c r="AE708" t="s">
        <v>54</v>
      </c>
    </row>
    <row r="709" spans="1:31" x14ac:dyDescent="0.2">
      <c r="A709">
        <v>24</v>
      </c>
      <c r="B709" t="s">
        <v>31</v>
      </c>
      <c r="C709" t="s">
        <v>155</v>
      </c>
      <c r="D709" t="s">
        <v>33</v>
      </c>
      <c r="E709" t="s">
        <v>32</v>
      </c>
      <c r="F709" t="s">
        <v>56</v>
      </c>
      <c r="G709" t="s">
        <v>11806</v>
      </c>
      <c r="H709" t="s">
        <v>11807</v>
      </c>
      <c r="I709" t="s">
        <v>11808</v>
      </c>
      <c r="J709" t="s">
        <v>11809</v>
      </c>
      <c r="K709" t="s">
        <v>11810</v>
      </c>
      <c r="L709" t="s">
        <v>11811</v>
      </c>
      <c r="M709" t="s">
        <v>11812</v>
      </c>
      <c r="N709" t="s">
        <v>11813</v>
      </c>
      <c r="O709" t="s">
        <v>872</v>
      </c>
      <c r="P709" t="s">
        <v>11814</v>
      </c>
      <c r="Q709" t="s">
        <v>1322</v>
      </c>
      <c r="R709">
        <v>65</v>
      </c>
      <c r="S709">
        <v>-1</v>
      </c>
      <c r="T709" t="s">
        <v>560</v>
      </c>
      <c r="U709" s="1">
        <v>41089</v>
      </c>
      <c r="V709" t="s">
        <v>48</v>
      </c>
      <c r="W709" t="s">
        <v>32</v>
      </c>
      <c r="X709" t="s">
        <v>49</v>
      </c>
      <c r="Y709" t="s">
        <v>93</v>
      </c>
      <c r="Z709" t="s">
        <v>4341</v>
      </c>
      <c r="AA709" t="s">
        <v>69</v>
      </c>
      <c r="AB709" t="s">
        <v>367</v>
      </c>
      <c r="AC709" t="s">
        <v>71</v>
      </c>
      <c r="AD709" t="s">
        <v>11815</v>
      </c>
      <c r="AE709" t="s">
        <v>54</v>
      </c>
    </row>
    <row r="710" spans="1:31" x14ac:dyDescent="0.2">
      <c r="A710">
        <v>24</v>
      </c>
      <c r="B710" t="s">
        <v>2255</v>
      </c>
      <c r="C710" t="s">
        <v>97</v>
      </c>
      <c r="D710" t="s">
        <v>888</v>
      </c>
      <c r="E710" t="s">
        <v>170</v>
      </c>
      <c r="F710" t="s">
        <v>35</v>
      </c>
      <c r="G710" t="s">
        <v>11855</v>
      </c>
      <c r="H710" t="s">
        <v>11856</v>
      </c>
      <c r="I710" t="s">
        <v>11857</v>
      </c>
      <c r="J710" t="s">
        <v>32</v>
      </c>
      <c r="K710" t="s">
        <v>11858</v>
      </c>
      <c r="L710" t="s">
        <v>11859</v>
      </c>
      <c r="M710" t="s">
        <v>11860</v>
      </c>
      <c r="N710" t="s">
        <v>32</v>
      </c>
      <c r="O710" t="s">
        <v>32</v>
      </c>
      <c r="P710" t="s">
        <v>11861</v>
      </c>
      <c r="Q710" t="s">
        <v>91</v>
      </c>
      <c r="R710">
        <v>71</v>
      </c>
      <c r="S710">
        <v>-1</v>
      </c>
      <c r="T710" t="s">
        <v>273</v>
      </c>
      <c r="U710" s="1">
        <v>40995</v>
      </c>
      <c r="V710" t="s">
        <v>48</v>
      </c>
      <c r="W710" t="s">
        <v>32</v>
      </c>
      <c r="X710" t="s">
        <v>49</v>
      </c>
      <c r="Y710" t="s">
        <v>495</v>
      </c>
      <c r="Z710" t="s">
        <v>475</v>
      </c>
      <c r="AA710" t="s">
        <v>51</v>
      </c>
      <c r="AB710" t="s">
        <v>358</v>
      </c>
      <c r="AC710" t="s">
        <v>71</v>
      </c>
      <c r="AD710" t="s">
        <v>168</v>
      </c>
      <c r="AE710" t="s">
        <v>54</v>
      </c>
    </row>
    <row r="711" spans="1:31" x14ac:dyDescent="0.2">
      <c r="A711">
        <v>24</v>
      </c>
      <c r="B711" t="s">
        <v>154</v>
      </c>
      <c r="C711" t="s">
        <v>32</v>
      </c>
      <c r="D711" t="s">
        <v>182</v>
      </c>
      <c r="E711" t="s">
        <v>170</v>
      </c>
      <c r="F711" t="s">
        <v>35</v>
      </c>
      <c r="G711" t="s">
        <v>11870</v>
      </c>
      <c r="H711" t="s">
        <v>11871</v>
      </c>
      <c r="I711" t="s">
        <v>11872</v>
      </c>
      <c r="J711" t="s">
        <v>8108</v>
      </c>
      <c r="K711" t="s">
        <v>11873</v>
      </c>
      <c r="L711" t="s">
        <v>11874</v>
      </c>
      <c r="M711" t="s">
        <v>11875</v>
      </c>
      <c r="N711" t="s">
        <v>11876</v>
      </c>
      <c r="O711" t="s">
        <v>11877</v>
      </c>
      <c r="P711" t="s">
        <v>11878</v>
      </c>
      <c r="Q711" t="s">
        <v>75</v>
      </c>
      <c r="R711">
        <v>71</v>
      </c>
      <c r="S711">
        <v>-1</v>
      </c>
      <c r="T711" t="s">
        <v>273</v>
      </c>
      <c r="U711" s="1">
        <v>41081</v>
      </c>
      <c r="V711" t="s">
        <v>5446</v>
      </c>
      <c r="W711" t="s">
        <v>32</v>
      </c>
      <c r="X711" t="s">
        <v>49</v>
      </c>
      <c r="Y711" t="s">
        <v>93</v>
      </c>
      <c r="Z711" t="s">
        <v>205</v>
      </c>
      <c r="AA711" t="s">
        <v>51</v>
      </c>
      <c r="AB711" t="s">
        <v>358</v>
      </c>
      <c r="AC711" t="s">
        <v>111</v>
      </c>
      <c r="AD711" t="s">
        <v>11879</v>
      </c>
      <c r="AE711" t="s">
        <v>54</v>
      </c>
    </row>
    <row r="712" spans="1:31" x14ac:dyDescent="0.2">
      <c r="A712">
        <v>24</v>
      </c>
      <c r="B712" t="s">
        <v>169</v>
      </c>
      <c r="C712" t="s">
        <v>97</v>
      </c>
      <c r="D712" t="s">
        <v>33</v>
      </c>
      <c r="E712" t="s">
        <v>32</v>
      </c>
      <c r="F712" t="s">
        <v>56</v>
      </c>
      <c r="G712" t="s">
        <v>11985</v>
      </c>
      <c r="H712" t="s">
        <v>11986</v>
      </c>
      <c r="I712" t="s">
        <v>11987</v>
      </c>
      <c r="J712" t="s">
        <v>11988</v>
      </c>
      <c r="K712" t="s">
        <v>32</v>
      </c>
      <c r="L712" t="s">
        <v>11989</v>
      </c>
      <c r="M712" t="s">
        <v>11990</v>
      </c>
      <c r="N712" t="s">
        <v>11991</v>
      </c>
      <c r="O712" t="s">
        <v>11992</v>
      </c>
      <c r="P712" t="s">
        <v>11993</v>
      </c>
      <c r="Q712" t="s">
        <v>32</v>
      </c>
      <c r="R712">
        <v>69</v>
      </c>
      <c r="S712">
        <v>-1</v>
      </c>
      <c r="T712" t="s">
        <v>273</v>
      </c>
      <c r="U712" s="1">
        <v>41090</v>
      </c>
      <c r="V712" t="s">
        <v>260</v>
      </c>
      <c r="W712" t="s">
        <v>32</v>
      </c>
      <c r="X712" t="s">
        <v>49</v>
      </c>
      <c r="Y712" t="s">
        <v>435</v>
      </c>
      <c r="Z712" t="s">
        <v>205</v>
      </c>
      <c r="AA712" t="s">
        <v>51</v>
      </c>
      <c r="AB712" t="s">
        <v>263</v>
      </c>
      <c r="AC712" t="s">
        <v>71</v>
      </c>
      <c r="AD712" t="s">
        <v>95</v>
      </c>
      <c r="AE712" t="s">
        <v>54</v>
      </c>
    </row>
    <row r="713" spans="1:31" x14ac:dyDescent="0.2">
      <c r="A713">
        <v>24</v>
      </c>
      <c r="B713" t="s">
        <v>96</v>
      </c>
      <c r="C713" t="s">
        <v>155</v>
      </c>
      <c r="D713" t="s">
        <v>33</v>
      </c>
      <c r="E713" t="s">
        <v>34</v>
      </c>
      <c r="F713" t="s">
        <v>2730</v>
      </c>
      <c r="G713" t="s">
        <v>12154</v>
      </c>
      <c r="H713" t="s">
        <v>12155</v>
      </c>
      <c r="I713" t="s">
        <v>12156</v>
      </c>
      <c r="J713" t="s">
        <v>39</v>
      </c>
      <c r="K713" t="s">
        <v>12157</v>
      </c>
      <c r="L713" t="s">
        <v>12158</v>
      </c>
      <c r="M713" t="s">
        <v>12159</v>
      </c>
      <c r="N713" t="s">
        <v>12160</v>
      </c>
      <c r="O713" t="s">
        <v>12161</v>
      </c>
      <c r="P713" t="s">
        <v>12162</v>
      </c>
      <c r="Q713" t="s">
        <v>91</v>
      </c>
      <c r="R713">
        <v>64</v>
      </c>
      <c r="S713">
        <v>-1</v>
      </c>
      <c r="T713" t="s">
        <v>273</v>
      </c>
      <c r="U713" s="1">
        <v>41090</v>
      </c>
      <c r="V713" t="s">
        <v>799</v>
      </c>
      <c r="W713" t="s">
        <v>92</v>
      </c>
      <c r="X713" t="s">
        <v>49</v>
      </c>
      <c r="Y713" t="s">
        <v>150</v>
      </c>
      <c r="Z713" t="s">
        <v>91</v>
      </c>
      <c r="AA713" t="s">
        <v>69</v>
      </c>
      <c r="AB713" t="s">
        <v>1633</v>
      </c>
      <c r="AC713" t="s">
        <v>71</v>
      </c>
      <c r="AD713" t="s">
        <v>168</v>
      </c>
      <c r="AE713" t="s">
        <v>54</v>
      </c>
    </row>
    <row r="714" spans="1:31" x14ac:dyDescent="0.2">
      <c r="A714">
        <v>24</v>
      </c>
      <c r="B714" t="s">
        <v>96</v>
      </c>
      <c r="C714" t="s">
        <v>83</v>
      </c>
      <c r="D714" t="s">
        <v>98</v>
      </c>
      <c r="E714" t="s">
        <v>32</v>
      </c>
      <c r="F714" t="s">
        <v>56</v>
      </c>
      <c r="G714" t="s">
        <v>12233</v>
      </c>
      <c r="H714" t="s">
        <v>12234</v>
      </c>
      <c r="I714" t="s">
        <v>12235</v>
      </c>
      <c r="J714" t="s">
        <v>12236</v>
      </c>
      <c r="K714" t="s">
        <v>12237</v>
      </c>
      <c r="L714" t="s">
        <v>32</v>
      </c>
      <c r="M714" t="s">
        <v>12238</v>
      </c>
      <c r="N714" t="s">
        <v>12239</v>
      </c>
      <c r="O714" t="s">
        <v>12240</v>
      </c>
      <c r="P714" t="s">
        <v>12241</v>
      </c>
      <c r="Q714" t="s">
        <v>108</v>
      </c>
      <c r="R714">
        <v>63</v>
      </c>
      <c r="S714">
        <v>-1</v>
      </c>
      <c r="T714" t="s">
        <v>32</v>
      </c>
      <c r="U714" s="1">
        <v>41039</v>
      </c>
      <c r="V714" t="s">
        <v>48</v>
      </c>
      <c r="W714" t="s">
        <v>32</v>
      </c>
      <c r="X714" t="s">
        <v>398</v>
      </c>
      <c r="Y714" t="s">
        <v>93</v>
      </c>
      <c r="Z714" t="s">
        <v>50</v>
      </c>
      <c r="AA714" t="s">
        <v>69</v>
      </c>
      <c r="AB714" t="s">
        <v>94</v>
      </c>
      <c r="AC714" t="s">
        <v>71</v>
      </c>
      <c r="AD714" t="s">
        <v>12242</v>
      </c>
      <c r="AE714" t="s">
        <v>346</v>
      </c>
    </row>
    <row r="715" spans="1:31" x14ac:dyDescent="0.2">
      <c r="A715">
        <v>24</v>
      </c>
      <c r="B715" t="s">
        <v>55</v>
      </c>
      <c r="C715" t="s">
        <v>113</v>
      </c>
      <c r="D715" t="s">
        <v>33</v>
      </c>
      <c r="E715" t="s">
        <v>34</v>
      </c>
      <c r="F715" t="s">
        <v>56</v>
      </c>
      <c r="G715" t="s">
        <v>12479</v>
      </c>
      <c r="H715" t="s">
        <v>12480</v>
      </c>
      <c r="I715" t="s">
        <v>12481</v>
      </c>
      <c r="J715" t="s">
        <v>12482</v>
      </c>
      <c r="K715" t="s">
        <v>12483</v>
      </c>
      <c r="L715" t="s">
        <v>32</v>
      </c>
      <c r="M715" t="s">
        <v>12484</v>
      </c>
      <c r="N715" t="s">
        <v>12485</v>
      </c>
      <c r="O715" t="s">
        <v>12486</v>
      </c>
      <c r="P715" t="s">
        <v>12487</v>
      </c>
      <c r="Q715" t="s">
        <v>108</v>
      </c>
      <c r="R715">
        <v>71</v>
      </c>
      <c r="S715">
        <v>-1</v>
      </c>
      <c r="T715" t="s">
        <v>203</v>
      </c>
      <c r="U715" s="1">
        <v>41090</v>
      </c>
      <c r="V715" t="s">
        <v>1598</v>
      </c>
      <c r="W715" t="s">
        <v>32</v>
      </c>
      <c r="X715" t="s">
        <v>49</v>
      </c>
      <c r="Y715" t="s">
        <v>32</v>
      </c>
      <c r="Z715" t="s">
        <v>32</v>
      </c>
      <c r="AA715" t="s">
        <v>51</v>
      </c>
      <c r="AB715" t="s">
        <v>712</v>
      </c>
      <c r="AC715" t="s">
        <v>32</v>
      </c>
      <c r="AD715" t="s">
        <v>95</v>
      </c>
      <c r="AE715" t="s">
        <v>54</v>
      </c>
    </row>
    <row r="716" spans="1:31" x14ac:dyDescent="0.2">
      <c r="A716">
        <v>24</v>
      </c>
      <c r="B716" t="s">
        <v>55</v>
      </c>
      <c r="C716" t="s">
        <v>155</v>
      </c>
      <c r="D716" t="s">
        <v>33</v>
      </c>
      <c r="E716" t="s">
        <v>34</v>
      </c>
      <c r="F716" t="s">
        <v>56</v>
      </c>
      <c r="G716" t="s">
        <v>12825</v>
      </c>
      <c r="H716" t="s">
        <v>12826</v>
      </c>
      <c r="I716" t="s">
        <v>12827</v>
      </c>
      <c r="J716" t="s">
        <v>12828</v>
      </c>
      <c r="K716" t="s">
        <v>12829</v>
      </c>
      <c r="L716" t="s">
        <v>12830</v>
      </c>
      <c r="M716" t="s">
        <v>12831</v>
      </c>
      <c r="N716" t="s">
        <v>12832</v>
      </c>
      <c r="O716" t="s">
        <v>12833</v>
      </c>
      <c r="P716" t="s">
        <v>12834</v>
      </c>
      <c r="Q716" t="s">
        <v>108</v>
      </c>
      <c r="R716">
        <v>63</v>
      </c>
      <c r="S716">
        <v>-1</v>
      </c>
      <c r="T716" t="s">
        <v>331</v>
      </c>
      <c r="U716" s="1">
        <v>41086</v>
      </c>
      <c r="V716" t="s">
        <v>2466</v>
      </c>
      <c r="W716" t="s">
        <v>32</v>
      </c>
      <c r="X716" t="s">
        <v>49</v>
      </c>
      <c r="Y716" t="s">
        <v>93</v>
      </c>
      <c r="Z716" t="s">
        <v>32</v>
      </c>
      <c r="AA716" t="s">
        <v>69</v>
      </c>
      <c r="AB716" t="s">
        <v>1104</v>
      </c>
      <c r="AC716" t="s">
        <v>71</v>
      </c>
      <c r="AD716" t="s">
        <v>2087</v>
      </c>
      <c r="AE716" t="s">
        <v>54</v>
      </c>
    </row>
    <row r="717" spans="1:31" x14ac:dyDescent="0.2">
      <c r="A717">
        <v>24</v>
      </c>
      <c r="B717" t="s">
        <v>96</v>
      </c>
      <c r="C717" t="s">
        <v>97</v>
      </c>
      <c r="D717" t="s">
        <v>33</v>
      </c>
      <c r="E717" t="s">
        <v>34</v>
      </c>
      <c r="F717" t="s">
        <v>664</v>
      </c>
      <c r="G717" t="s">
        <v>13002</v>
      </c>
      <c r="H717" t="s">
        <v>13003</v>
      </c>
      <c r="I717" t="s">
        <v>13004</v>
      </c>
      <c r="J717" t="s">
        <v>13005</v>
      </c>
      <c r="K717" t="s">
        <v>13006</v>
      </c>
      <c r="L717" t="s">
        <v>13007</v>
      </c>
      <c r="M717" t="s">
        <v>13008</v>
      </c>
      <c r="N717" t="s">
        <v>13009</v>
      </c>
      <c r="O717" t="s">
        <v>13010</v>
      </c>
      <c r="P717" t="s">
        <v>13011</v>
      </c>
      <c r="Q717" t="s">
        <v>321</v>
      </c>
      <c r="R717">
        <v>71</v>
      </c>
      <c r="S717">
        <v>60000</v>
      </c>
      <c r="T717" t="s">
        <v>91</v>
      </c>
      <c r="U717" s="1">
        <v>41090</v>
      </c>
      <c r="V717" t="s">
        <v>5559</v>
      </c>
      <c r="W717" t="s">
        <v>32</v>
      </c>
      <c r="X717" t="s">
        <v>49</v>
      </c>
      <c r="Y717" t="s">
        <v>93</v>
      </c>
      <c r="Z717" t="s">
        <v>246</v>
      </c>
      <c r="AA717" t="s">
        <v>51</v>
      </c>
      <c r="AB717" t="s">
        <v>1909</v>
      </c>
      <c r="AC717" t="s">
        <v>71</v>
      </c>
      <c r="AD717" t="s">
        <v>13012</v>
      </c>
      <c r="AE717" t="s">
        <v>54</v>
      </c>
    </row>
    <row r="718" spans="1:31" x14ac:dyDescent="0.2">
      <c r="A718">
        <v>24</v>
      </c>
      <c r="B718" t="s">
        <v>32</v>
      </c>
      <c r="C718" t="s">
        <v>32</v>
      </c>
      <c r="D718" t="s">
        <v>33</v>
      </c>
      <c r="E718" t="s">
        <v>34</v>
      </c>
      <c r="F718" t="s">
        <v>56</v>
      </c>
      <c r="G718" t="s">
        <v>13140</v>
      </c>
      <c r="H718" t="s">
        <v>13141</v>
      </c>
      <c r="I718" t="s">
        <v>13142</v>
      </c>
      <c r="J718" t="s">
        <v>32</v>
      </c>
      <c r="K718" t="s">
        <v>32</v>
      </c>
      <c r="L718" t="s">
        <v>13143</v>
      </c>
      <c r="M718" t="s">
        <v>13144</v>
      </c>
      <c r="N718" t="s">
        <v>13145</v>
      </c>
      <c r="O718" t="s">
        <v>32</v>
      </c>
      <c r="P718" t="s">
        <v>13146</v>
      </c>
      <c r="Q718" t="s">
        <v>32</v>
      </c>
      <c r="R718">
        <v>65</v>
      </c>
      <c r="S718">
        <v>-1</v>
      </c>
      <c r="T718" t="s">
        <v>149</v>
      </c>
      <c r="U718" s="1">
        <v>41090</v>
      </c>
      <c r="V718" t="s">
        <v>48</v>
      </c>
      <c r="W718" t="s">
        <v>32</v>
      </c>
      <c r="X718" t="s">
        <v>49</v>
      </c>
      <c r="Y718" t="s">
        <v>495</v>
      </c>
      <c r="Z718" t="s">
        <v>32</v>
      </c>
      <c r="AA718" t="s">
        <v>69</v>
      </c>
      <c r="AB718" t="s">
        <v>285</v>
      </c>
      <c r="AC718" t="s">
        <v>71</v>
      </c>
      <c r="AD718" t="s">
        <v>168</v>
      </c>
      <c r="AE718" t="s">
        <v>54</v>
      </c>
    </row>
    <row r="719" spans="1:31" x14ac:dyDescent="0.2">
      <c r="A719">
        <v>24</v>
      </c>
      <c r="B719" t="s">
        <v>400</v>
      </c>
      <c r="C719" t="s">
        <v>32</v>
      </c>
      <c r="D719" t="s">
        <v>33</v>
      </c>
      <c r="E719" t="s">
        <v>32</v>
      </c>
      <c r="F719" t="s">
        <v>32</v>
      </c>
      <c r="G719" t="s">
        <v>32</v>
      </c>
      <c r="H719" t="s">
        <v>13213</v>
      </c>
      <c r="I719" t="s">
        <v>32</v>
      </c>
      <c r="J719" t="s">
        <v>32</v>
      </c>
      <c r="K719" t="s">
        <v>32</v>
      </c>
      <c r="L719" t="s">
        <v>32</v>
      </c>
      <c r="M719" t="s">
        <v>32</v>
      </c>
      <c r="N719" t="s">
        <v>32</v>
      </c>
      <c r="O719" t="s">
        <v>32</v>
      </c>
      <c r="P719" t="s">
        <v>13214</v>
      </c>
      <c r="Q719" t="s">
        <v>13215</v>
      </c>
      <c r="R719">
        <v>63</v>
      </c>
      <c r="S719">
        <v>-1</v>
      </c>
      <c r="T719" t="s">
        <v>47</v>
      </c>
      <c r="U719" s="1">
        <v>40747</v>
      </c>
      <c r="V719" t="s">
        <v>2466</v>
      </c>
      <c r="W719" t="s">
        <v>32</v>
      </c>
      <c r="X719" t="s">
        <v>398</v>
      </c>
      <c r="Y719" t="s">
        <v>32</v>
      </c>
      <c r="Z719" t="s">
        <v>32</v>
      </c>
      <c r="AA719" t="s">
        <v>69</v>
      </c>
      <c r="AB719" t="s">
        <v>562</v>
      </c>
      <c r="AC719" t="s">
        <v>32</v>
      </c>
      <c r="AD719" t="s">
        <v>95</v>
      </c>
      <c r="AE719" t="s">
        <v>54</v>
      </c>
    </row>
    <row r="720" spans="1:31" x14ac:dyDescent="0.2">
      <c r="A720">
        <v>24</v>
      </c>
      <c r="B720" t="s">
        <v>55</v>
      </c>
      <c r="C720" t="s">
        <v>83</v>
      </c>
      <c r="D720" t="s">
        <v>33</v>
      </c>
      <c r="E720" t="s">
        <v>32</v>
      </c>
      <c r="F720" t="s">
        <v>56</v>
      </c>
      <c r="G720" t="s">
        <v>13222</v>
      </c>
      <c r="H720" t="s">
        <v>13223</v>
      </c>
      <c r="I720" t="s">
        <v>13224</v>
      </c>
      <c r="J720" t="s">
        <v>13225</v>
      </c>
      <c r="K720" t="s">
        <v>13226</v>
      </c>
      <c r="L720" t="s">
        <v>13227</v>
      </c>
      <c r="M720" t="s">
        <v>32</v>
      </c>
      <c r="N720" t="s">
        <v>13228</v>
      </c>
      <c r="O720" t="s">
        <v>13229</v>
      </c>
      <c r="P720" t="s">
        <v>13230</v>
      </c>
      <c r="Q720" t="s">
        <v>75</v>
      </c>
      <c r="R720">
        <v>71</v>
      </c>
      <c r="S720">
        <v>-1</v>
      </c>
      <c r="T720" t="s">
        <v>32</v>
      </c>
      <c r="U720" s="1">
        <v>40935</v>
      </c>
      <c r="V720" t="s">
        <v>1195</v>
      </c>
      <c r="W720" t="s">
        <v>32</v>
      </c>
      <c r="X720" t="s">
        <v>49</v>
      </c>
      <c r="Y720" t="s">
        <v>261</v>
      </c>
      <c r="Z720" t="s">
        <v>378</v>
      </c>
      <c r="AA720" t="s">
        <v>51</v>
      </c>
      <c r="AB720" t="s">
        <v>263</v>
      </c>
      <c r="AC720" t="s">
        <v>71</v>
      </c>
      <c r="AD720" t="s">
        <v>13231</v>
      </c>
      <c r="AE720" t="s">
        <v>54</v>
      </c>
    </row>
    <row r="721" spans="1:31" x14ac:dyDescent="0.2">
      <c r="A721">
        <v>24</v>
      </c>
      <c r="B721" t="s">
        <v>96</v>
      </c>
      <c r="C721" t="s">
        <v>155</v>
      </c>
      <c r="D721" t="s">
        <v>32</v>
      </c>
      <c r="E721" t="s">
        <v>34</v>
      </c>
      <c r="F721" t="s">
        <v>32</v>
      </c>
      <c r="G721" t="s">
        <v>13463</v>
      </c>
      <c r="H721" t="s">
        <v>13464</v>
      </c>
      <c r="I721" t="s">
        <v>32</v>
      </c>
      <c r="J721" t="s">
        <v>13465</v>
      </c>
      <c r="K721" t="s">
        <v>13466</v>
      </c>
      <c r="L721" t="s">
        <v>13467</v>
      </c>
      <c r="M721" t="s">
        <v>13468</v>
      </c>
      <c r="N721" t="s">
        <v>13469</v>
      </c>
      <c r="O721" t="s">
        <v>13470</v>
      </c>
      <c r="P721" t="s">
        <v>13471</v>
      </c>
      <c r="Q721" t="s">
        <v>6301</v>
      </c>
      <c r="R721">
        <v>67</v>
      </c>
      <c r="S721">
        <v>-1</v>
      </c>
      <c r="T721" t="s">
        <v>32</v>
      </c>
      <c r="U721" s="1">
        <v>40975</v>
      </c>
      <c r="V721" t="s">
        <v>216</v>
      </c>
      <c r="W721" t="s">
        <v>32</v>
      </c>
      <c r="X721" t="s">
        <v>49</v>
      </c>
      <c r="Y721" t="s">
        <v>32</v>
      </c>
      <c r="Z721" t="s">
        <v>32</v>
      </c>
      <c r="AA721" t="s">
        <v>69</v>
      </c>
      <c r="AB721" t="s">
        <v>32</v>
      </c>
      <c r="AC721" t="s">
        <v>71</v>
      </c>
      <c r="AD721" t="s">
        <v>95</v>
      </c>
      <c r="AE721" t="s">
        <v>54</v>
      </c>
    </row>
    <row r="722" spans="1:31" x14ac:dyDescent="0.2">
      <c r="A722">
        <v>24</v>
      </c>
      <c r="B722" t="s">
        <v>169</v>
      </c>
      <c r="C722" t="s">
        <v>32</v>
      </c>
      <c r="D722" t="s">
        <v>98</v>
      </c>
      <c r="E722" t="s">
        <v>32</v>
      </c>
      <c r="F722" t="s">
        <v>56</v>
      </c>
      <c r="G722" t="s">
        <v>13643</v>
      </c>
      <c r="H722" t="s">
        <v>13644</v>
      </c>
      <c r="I722" t="s">
        <v>13645</v>
      </c>
      <c r="J722" t="s">
        <v>13646</v>
      </c>
      <c r="K722" t="s">
        <v>13647</v>
      </c>
      <c r="L722" t="s">
        <v>13648</v>
      </c>
      <c r="M722" t="s">
        <v>13649</v>
      </c>
      <c r="N722" t="s">
        <v>13650</v>
      </c>
      <c r="O722" t="s">
        <v>32</v>
      </c>
      <c r="P722" t="s">
        <v>13651</v>
      </c>
      <c r="Q722" t="s">
        <v>91</v>
      </c>
      <c r="R722">
        <v>75</v>
      </c>
      <c r="S722">
        <v>-1</v>
      </c>
      <c r="T722" t="s">
        <v>91</v>
      </c>
      <c r="U722" s="1">
        <v>41082</v>
      </c>
      <c r="V722" t="s">
        <v>164</v>
      </c>
      <c r="W722" t="s">
        <v>32</v>
      </c>
      <c r="X722" t="s">
        <v>49</v>
      </c>
      <c r="Y722" t="s">
        <v>93</v>
      </c>
      <c r="Z722" t="s">
        <v>32</v>
      </c>
      <c r="AA722" t="s">
        <v>51</v>
      </c>
      <c r="AB722" t="s">
        <v>32</v>
      </c>
      <c r="AC722" t="s">
        <v>71</v>
      </c>
      <c r="AD722" t="s">
        <v>95</v>
      </c>
      <c r="AE722" t="s">
        <v>54</v>
      </c>
    </row>
    <row r="723" spans="1:31" x14ac:dyDescent="0.2">
      <c r="A723">
        <v>24</v>
      </c>
      <c r="B723" t="s">
        <v>32</v>
      </c>
      <c r="C723" t="s">
        <v>32</v>
      </c>
      <c r="D723" t="s">
        <v>32</v>
      </c>
      <c r="E723" t="s">
        <v>32</v>
      </c>
      <c r="F723" t="s">
        <v>32</v>
      </c>
      <c r="G723" t="s">
        <v>32</v>
      </c>
      <c r="H723" t="s">
        <v>13670</v>
      </c>
      <c r="I723" t="s">
        <v>32</v>
      </c>
      <c r="J723" t="s">
        <v>32</v>
      </c>
      <c r="K723" t="s">
        <v>13671</v>
      </c>
      <c r="L723" t="s">
        <v>32</v>
      </c>
      <c r="M723" t="s">
        <v>32</v>
      </c>
      <c r="N723" t="s">
        <v>32</v>
      </c>
      <c r="O723" t="s">
        <v>32</v>
      </c>
      <c r="P723" t="s">
        <v>13672</v>
      </c>
      <c r="Q723" t="s">
        <v>75</v>
      </c>
      <c r="R723">
        <v>63</v>
      </c>
      <c r="S723">
        <v>-1</v>
      </c>
      <c r="T723" t="s">
        <v>32</v>
      </c>
      <c r="U723" s="1">
        <v>41088</v>
      </c>
      <c r="V723" t="s">
        <v>164</v>
      </c>
      <c r="W723" t="s">
        <v>32</v>
      </c>
      <c r="X723" t="s">
        <v>49</v>
      </c>
      <c r="Y723" t="s">
        <v>32</v>
      </c>
      <c r="Z723" t="s">
        <v>32</v>
      </c>
      <c r="AA723" t="s">
        <v>69</v>
      </c>
      <c r="AB723" t="s">
        <v>152</v>
      </c>
      <c r="AC723" t="s">
        <v>32</v>
      </c>
      <c r="AD723" t="s">
        <v>95</v>
      </c>
      <c r="AE723" t="s">
        <v>54</v>
      </c>
    </row>
    <row r="724" spans="1:31" x14ac:dyDescent="0.2">
      <c r="A724">
        <v>24</v>
      </c>
      <c r="B724" t="s">
        <v>96</v>
      </c>
      <c r="C724" t="s">
        <v>155</v>
      </c>
      <c r="D724" t="s">
        <v>98</v>
      </c>
      <c r="E724" t="s">
        <v>170</v>
      </c>
      <c r="F724" t="s">
        <v>56</v>
      </c>
      <c r="G724" t="s">
        <v>14124</v>
      </c>
      <c r="H724" t="s">
        <v>14125</v>
      </c>
      <c r="I724" t="s">
        <v>14126</v>
      </c>
      <c r="J724" t="s">
        <v>14127</v>
      </c>
      <c r="K724" t="s">
        <v>14128</v>
      </c>
      <c r="L724" t="s">
        <v>14129</v>
      </c>
      <c r="M724" t="s">
        <v>14130</v>
      </c>
      <c r="N724" t="s">
        <v>14131</v>
      </c>
      <c r="O724" t="s">
        <v>14132</v>
      </c>
      <c r="P724" t="s">
        <v>14133</v>
      </c>
      <c r="Q724" t="s">
        <v>75</v>
      </c>
      <c r="R724">
        <v>95</v>
      </c>
      <c r="S724">
        <v>1000000</v>
      </c>
      <c r="T724" t="s">
        <v>91</v>
      </c>
      <c r="U724" s="1">
        <v>41090</v>
      </c>
      <c r="V724" t="s">
        <v>48</v>
      </c>
      <c r="W724" t="s">
        <v>32</v>
      </c>
      <c r="X724" t="s">
        <v>49</v>
      </c>
      <c r="Y724" t="s">
        <v>93</v>
      </c>
      <c r="Z724" t="s">
        <v>32</v>
      </c>
      <c r="AA724" t="s">
        <v>69</v>
      </c>
      <c r="AB724" t="s">
        <v>32</v>
      </c>
      <c r="AC724" t="s">
        <v>71</v>
      </c>
      <c r="AD724" t="s">
        <v>95</v>
      </c>
      <c r="AE724" t="s">
        <v>54</v>
      </c>
    </row>
    <row r="725" spans="1:31" x14ac:dyDescent="0.2">
      <c r="A725">
        <v>24</v>
      </c>
      <c r="B725" t="s">
        <v>32</v>
      </c>
      <c r="C725" t="s">
        <v>32</v>
      </c>
      <c r="D725" t="s">
        <v>33</v>
      </c>
      <c r="E725" t="s">
        <v>34</v>
      </c>
      <c r="F725" t="s">
        <v>56</v>
      </c>
      <c r="G725" t="s">
        <v>14181</v>
      </c>
      <c r="H725" t="s">
        <v>14182</v>
      </c>
      <c r="I725" t="s">
        <v>14183</v>
      </c>
      <c r="J725" t="s">
        <v>14184</v>
      </c>
      <c r="K725" t="s">
        <v>14185</v>
      </c>
      <c r="L725" t="s">
        <v>14186</v>
      </c>
      <c r="M725" t="s">
        <v>14187</v>
      </c>
      <c r="N725" t="s">
        <v>14188</v>
      </c>
      <c r="O725" t="s">
        <v>32</v>
      </c>
      <c r="P725" t="s">
        <v>32</v>
      </c>
      <c r="Q725" t="s">
        <v>75</v>
      </c>
      <c r="R725">
        <v>68</v>
      </c>
      <c r="S725">
        <v>50000</v>
      </c>
      <c r="T725" t="s">
        <v>203</v>
      </c>
      <c r="U725" s="1">
        <v>40884</v>
      </c>
      <c r="V725" t="s">
        <v>667</v>
      </c>
      <c r="W725" t="s">
        <v>32</v>
      </c>
      <c r="X725" t="s">
        <v>49</v>
      </c>
      <c r="Y725" t="s">
        <v>474</v>
      </c>
      <c r="Z725" t="s">
        <v>218</v>
      </c>
      <c r="AA725" t="s">
        <v>69</v>
      </c>
      <c r="AB725" t="s">
        <v>152</v>
      </c>
      <c r="AC725" t="s">
        <v>71</v>
      </c>
      <c r="AD725" t="s">
        <v>168</v>
      </c>
      <c r="AE725" t="s">
        <v>54</v>
      </c>
    </row>
    <row r="726" spans="1:31" x14ac:dyDescent="0.2">
      <c r="A726">
        <v>24</v>
      </c>
      <c r="B726" t="s">
        <v>96</v>
      </c>
      <c r="C726" t="s">
        <v>97</v>
      </c>
      <c r="D726" t="s">
        <v>33</v>
      </c>
      <c r="E726" t="s">
        <v>32</v>
      </c>
      <c r="F726" t="s">
        <v>35</v>
      </c>
      <c r="G726" t="s">
        <v>14297</v>
      </c>
      <c r="H726" t="s">
        <v>14298</v>
      </c>
      <c r="I726" t="s">
        <v>32</v>
      </c>
      <c r="J726" t="s">
        <v>32</v>
      </c>
      <c r="K726" t="s">
        <v>14299</v>
      </c>
      <c r="L726" t="s">
        <v>14300</v>
      </c>
      <c r="M726" t="s">
        <v>14301</v>
      </c>
      <c r="N726" t="s">
        <v>14302</v>
      </c>
      <c r="O726" t="s">
        <v>14303</v>
      </c>
      <c r="P726" t="s">
        <v>14304</v>
      </c>
      <c r="Q726" t="s">
        <v>75</v>
      </c>
      <c r="R726">
        <v>71</v>
      </c>
      <c r="S726">
        <v>-1</v>
      </c>
      <c r="T726" t="s">
        <v>273</v>
      </c>
      <c r="U726" s="1">
        <v>41075</v>
      </c>
      <c r="V726" t="s">
        <v>458</v>
      </c>
      <c r="W726" t="s">
        <v>32</v>
      </c>
      <c r="X726" t="s">
        <v>49</v>
      </c>
      <c r="Y726" t="s">
        <v>245</v>
      </c>
      <c r="Z726" t="s">
        <v>1041</v>
      </c>
      <c r="AA726" t="s">
        <v>51</v>
      </c>
      <c r="AB726" t="s">
        <v>206</v>
      </c>
      <c r="AC726" t="s">
        <v>71</v>
      </c>
      <c r="AD726" t="s">
        <v>14305</v>
      </c>
      <c r="AE726" t="s">
        <v>54</v>
      </c>
    </row>
    <row r="727" spans="1:31" x14ac:dyDescent="0.2">
      <c r="A727">
        <v>24</v>
      </c>
      <c r="B727" t="s">
        <v>96</v>
      </c>
      <c r="C727" t="s">
        <v>155</v>
      </c>
      <c r="D727" t="s">
        <v>182</v>
      </c>
      <c r="E727" t="s">
        <v>34</v>
      </c>
      <c r="F727" t="s">
        <v>1394</v>
      </c>
      <c r="G727" t="s">
        <v>14306</v>
      </c>
      <c r="H727" t="s">
        <v>14307</v>
      </c>
      <c r="I727" t="s">
        <v>14308</v>
      </c>
      <c r="J727" t="s">
        <v>14309</v>
      </c>
      <c r="K727" t="s">
        <v>14310</v>
      </c>
      <c r="L727" t="s">
        <v>14311</v>
      </c>
      <c r="M727" t="s">
        <v>14312</v>
      </c>
      <c r="N727" t="s">
        <v>14313</v>
      </c>
      <c r="O727" t="s">
        <v>14314</v>
      </c>
      <c r="P727" t="s">
        <v>14315</v>
      </c>
      <c r="Q727" t="s">
        <v>75</v>
      </c>
      <c r="R727">
        <v>71</v>
      </c>
      <c r="S727">
        <v>-1</v>
      </c>
      <c r="T727" t="s">
        <v>136</v>
      </c>
      <c r="U727" s="1">
        <v>41075</v>
      </c>
      <c r="V727" t="s">
        <v>48</v>
      </c>
      <c r="W727" t="s">
        <v>92</v>
      </c>
      <c r="X727" t="s">
        <v>49</v>
      </c>
      <c r="Y727" t="s">
        <v>79</v>
      </c>
      <c r="Z727" t="s">
        <v>50</v>
      </c>
      <c r="AA727" t="s">
        <v>51</v>
      </c>
      <c r="AB727" t="s">
        <v>32</v>
      </c>
      <c r="AC727" t="s">
        <v>71</v>
      </c>
      <c r="AD727" t="s">
        <v>4645</v>
      </c>
      <c r="AE727" t="s">
        <v>54</v>
      </c>
    </row>
    <row r="728" spans="1:31" x14ac:dyDescent="0.2">
      <c r="A728">
        <v>24</v>
      </c>
      <c r="B728" t="s">
        <v>112</v>
      </c>
      <c r="C728" t="s">
        <v>97</v>
      </c>
      <c r="D728" t="s">
        <v>33</v>
      </c>
      <c r="E728" t="s">
        <v>34</v>
      </c>
      <c r="F728" t="s">
        <v>56</v>
      </c>
      <c r="G728" t="s">
        <v>32</v>
      </c>
      <c r="H728" t="s">
        <v>14909</v>
      </c>
      <c r="I728" t="s">
        <v>14910</v>
      </c>
      <c r="J728" t="s">
        <v>14911</v>
      </c>
      <c r="K728" t="s">
        <v>14912</v>
      </c>
      <c r="L728" t="s">
        <v>14913</v>
      </c>
      <c r="M728" t="s">
        <v>32</v>
      </c>
      <c r="N728" t="s">
        <v>14914</v>
      </c>
      <c r="O728" t="s">
        <v>32</v>
      </c>
      <c r="P728" t="s">
        <v>32</v>
      </c>
      <c r="Q728" t="s">
        <v>32</v>
      </c>
      <c r="R728">
        <v>72</v>
      </c>
      <c r="S728">
        <v>-1</v>
      </c>
      <c r="T728" t="s">
        <v>32</v>
      </c>
      <c r="U728" s="1">
        <v>41082</v>
      </c>
      <c r="V728" t="s">
        <v>77</v>
      </c>
      <c r="W728" t="s">
        <v>32</v>
      </c>
      <c r="X728" t="s">
        <v>49</v>
      </c>
      <c r="Y728" t="s">
        <v>435</v>
      </c>
      <c r="Z728" t="s">
        <v>32</v>
      </c>
      <c r="AA728" t="s">
        <v>51</v>
      </c>
      <c r="AB728" t="s">
        <v>263</v>
      </c>
      <c r="AC728" t="s">
        <v>71</v>
      </c>
      <c r="AD728" t="s">
        <v>95</v>
      </c>
      <c r="AE728" t="s">
        <v>54</v>
      </c>
    </row>
    <row r="729" spans="1:31" x14ac:dyDescent="0.2">
      <c r="A729">
        <v>24</v>
      </c>
      <c r="B729" t="s">
        <v>96</v>
      </c>
      <c r="C729" t="s">
        <v>155</v>
      </c>
      <c r="D729" t="s">
        <v>33</v>
      </c>
      <c r="E729" t="s">
        <v>34</v>
      </c>
      <c r="F729" t="s">
        <v>35</v>
      </c>
      <c r="G729" t="s">
        <v>14974</v>
      </c>
      <c r="H729" t="s">
        <v>14975</v>
      </c>
      <c r="I729" t="s">
        <v>14976</v>
      </c>
      <c r="J729" t="s">
        <v>142</v>
      </c>
      <c r="K729" t="s">
        <v>14977</v>
      </c>
      <c r="L729" t="s">
        <v>14978</v>
      </c>
      <c r="M729" t="s">
        <v>9167</v>
      </c>
      <c r="N729" t="s">
        <v>14979</v>
      </c>
      <c r="O729" t="s">
        <v>14980</v>
      </c>
      <c r="P729" t="s">
        <v>32</v>
      </c>
      <c r="Q729" t="s">
        <v>75</v>
      </c>
      <c r="R729">
        <v>75</v>
      </c>
      <c r="S729">
        <v>20000</v>
      </c>
      <c r="T729" t="s">
        <v>273</v>
      </c>
      <c r="U729" s="1">
        <v>40932</v>
      </c>
      <c r="V729" t="s">
        <v>2984</v>
      </c>
      <c r="W729" t="s">
        <v>32</v>
      </c>
      <c r="X729" t="s">
        <v>49</v>
      </c>
      <c r="Y729" t="s">
        <v>93</v>
      </c>
      <c r="Z729" t="s">
        <v>151</v>
      </c>
      <c r="AA729" t="s">
        <v>51</v>
      </c>
      <c r="AB729" t="s">
        <v>778</v>
      </c>
      <c r="AC729" t="s">
        <v>32</v>
      </c>
      <c r="AD729" t="s">
        <v>447</v>
      </c>
      <c r="AE729" t="s">
        <v>54</v>
      </c>
    </row>
    <row r="730" spans="1:31" x14ac:dyDescent="0.2">
      <c r="A730">
        <v>24</v>
      </c>
      <c r="B730" t="s">
        <v>55</v>
      </c>
      <c r="C730" t="s">
        <v>155</v>
      </c>
      <c r="D730" t="s">
        <v>98</v>
      </c>
      <c r="E730" t="s">
        <v>170</v>
      </c>
      <c r="F730" t="s">
        <v>35</v>
      </c>
      <c r="G730" t="s">
        <v>15255</v>
      </c>
      <c r="H730" t="s">
        <v>15256</v>
      </c>
      <c r="I730" t="s">
        <v>15257</v>
      </c>
      <c r="J730" t="s">
        <v>15258</v>
      </c>
      <c r="K730" t="s">
        <v>15259</v>
      </c>
      <c r="L730" t="s">
        <v>15260</v>
      </c>
      <c r="M730" t="s">
        <v>15261</v>
      </c>
      <c r="N730" t="s">
        <v>15262</v>
      </c>
      <c r="O730" t="s">
        <v>15263</v>
      </c>
      <c r="P730" t="s">
        <v>15264</v>
      </c>
      <c r="Q730" t="s">
        <v>954</v>
      </c>
      <c r="R730">
        <v>65</v>
      </c>
      <c r="S730">
        <v>20000</v>
      </c>
      <c r="T730" t="s">
        <v>273</v>
      </c>
      <c r="U730" s="1">
        <v>41086</v>
      </c>
      <c r="V730" t="s">
        <v>48</v>
      </c>
      <c r="W730" t="s">
        <v>1207</v>
      </c>
      <c r="X730" t="s">
        <v>49</v>
      </c>
      <c r="Y730" t="s">
        <v>261</v>
      </c>
      <c r="Z730" t="s">
        <v>91</v>
      </c>
      <c r="AA730" t="s">
        <v>51</v>
      </c>
      <c r="AB730" t="s">
        <v>206</v>
      </c>
      <c r="AC730" t="s">
        <v>71</v>
      </c>
      <c r="AD730" t="s">
        <v>168</v>
      </c>
      <c r="AE730" t="s">
        <v>54</v>
      </c>
    </row>
    <row r="731" spans="1:31" x14ac:dyDescent="0.2">
      <c r="A731">
        <v>24</v>
      </c>
      <c r="B731" t="s">
        <v>32</v>
      </c>
      <c r="C731" t="s">
        <v>32</v>
      </c>
      <c r="D731" t="s">
        <v>33</v>
      </c>
      <c r="E731" t="s">
        <v>34</v>
      </c>
      <c r="F731" t="s">
        <v>56</v>
      </c>
      <c r="G731" t="s">
        <v>32</v>
      </c>
      <c r="H731" t="s">
        <v>15388</v>
      </c>
      <c r="I731" t="s">
        <v>32</v>
      </c>
      <c r="J731" t="s">
        <v>15389</v>
      </c>
      <c r="K731" t="s">
        <v>15390</v>
      </c>
      <c r="L731" t="s">
        <v>15391</v>
      </c>
      <c r="M731" t="e">
        <f>-my next vacation  -how to achieve my personal goals  -plans for the weekend</f>
        <v>#NAME?</v>
      </c>
      <c r="N731" t="s">
        <v>15392</v>
      </c>
      <c r="O731" t="s">
        <v>15393</v>
      </c>
      <c r="P731" t="s">
        <v>15394</v>
      </c>
      <c r="Q731" t="s">
        <v>108</v>
      </c>
      <c r="R731">
        <v>63</v>
      </c>
      <c r="S731">
        <v>-1</v>
      </c>
      <c r="T731" t="s">
        <v>32</v>
      </c>
      <c r="U731" s="1">
        <v>41090</v>
      </c>
      <c r="V731" t="s">
        <v>662</v>
      </c>
      <c r="W731" t="s">
        <v>32</v>
      </c>
      <c r="X731" t="s">
        <v>49</v>
      </c>
      <c r="Y731" t="s">
        <v>435</v>
      </c>
      <c r="Z731" t="s">
        <v>32</v>
      </c>
      <c r="AA731" t="s">
        <v>69</v>
      </c>
      <c r="AB731" t="s">
        <v>778</v>
      </c>
      <c r="AC731" t="s">
        <v>71</v>
      </c>
      <c r="AD731" t="s">
        <v>168</v>
      </c>
      <c r="AE731" t="s">
        <v>54</v>
      </c>
    </row>
    <row r="732" spans="1:31" x14ac:dyDescent="0.2">
      <c r="A732">
        <v>24</v>
      </c>
      <c r="B732" t="s">
        <v>55</v>
      </c>
      <c r="C732" t="s">
        <v>32</v>
      </c>
      <c r="D732" t="s">
        <v>33</v>
      </c>
      <c r="E732" t="s">
        <v>32</v>
      </c>
      <c r="F732" t="s">
        <v>56</v>
      </c>
      <c r="G732" t="s">
        <v>15683</v>
      </c>
      <c r="H732" t="s">
        <v>15684</v>
      </c>
      <c r="I732" t="s">
        <v>15685</v>
      </c>
      <c r="J732" t="s">
        <v>15686</v>
      </c>
      <c r="K732" t="s">
        <v>15687</v>
      </c>
      <c r="L732" t="s">
        <v>15688</v>
      </c>
      <c r="M732" t="s">
        <v>15689</v>
      </c>
      <c r="N732" t="s">
        <v>15690</v>
      </c>
      <c r="O732" t="s">
        <v>15691</v>
      </c>
      <c r="P732" t="s">
        <v>15692</v>
      </c>
      <c r="Q732" t="s">
        <v>75</v>
      </c>
      <c r="R732">
        <v>70</v>
      </c>
      <c r="S732">
        <v>-1</v>
      </c>
      <c r="T732" t="s">
        <v>203</v>
      </c>
      <c r="U732" s="1">
        <v>41086</v>
      </c>
      <c r="V732" t="s">
        <v>260</v>
      </c>
      <c r="W732" t="s">
        <v>32</v>
      </c>
      <c r="X732" t="s">
        <v>49</v>
      </c>
      <c r="Y732" t="s">
        <v>32</v>
      </c>
      <c r="Z732" t="s">
        <v>32</v>
      </c>
      <c r="AA732" t="s">
        <v>51</v>
      </c>
      <c r="AB732" t="s">
        <v>740</v>
      </c>
      <c r="AC732" t="s">
        <v>71</v>
      </c>
      <c r="AD732" t="s">
        <v>800</v>
      </c>
      <c r="AE732" t="s">
        <v>54</v>
      </c>
    </row>
    <row r="733" spans="1:31" x14ac:dyDescent="0.2">
      <c r="A733">
        <v>24</v>
      </c>
      <c r="B733" t="s">
        <v>1525</v>
      </c>
      <c r="C733" t="s">
        <v>155</v>
      </c>
      <c r="D733" t="s">
        <v>2100</v>
      </c>
      <c r="E733" t="s">
        <v>170</v>
      </c>
      <c r="F733" t="s">
        <v>1394</v>
      </c>
      <c r="G733" t="s">
        <v>15952</v>
      </c>
      <c r="H733" t="s">
        <v>15953</v>
      </c>
      <c r="I733" t="s">
        <v>15954</v>
      </c>
      <c r="J733" t="s">
        <v>15955</v>
      </c>
      <c r="K733" t="s">
        <v>15956</v>
      </c>
      <c r="L733" t="s">
        <v>15957</v>
      </c>
      <c r="M733" t="s">
        <v>15958</v>
      </c>
      <c r="N733" t="s">
        <v>15959</v>
      </c>
      <c r="O733" t="s">
        <v>8926</v>
      </c>
      <c r="P733" t="s">
        <v>15960</v>
      </c>
      <c r="Q733" t="s">
        <v>75</v>
      </c>
      <c r="R733">
        <v>70</v>
      </c>
      <c r="S733">
        <v>-1</v>
      </c>
      <c r="T733" t="s">
        <v>91</v>
      </c>
      <c r="U733" s="1">
        <v>41091</v>
      </c>
      <c r="V733" t="s">
        <v>48</v>
      </c>
      <c r="W733" t="s">
        <v>78</v>
      </c>
      <c r="X733" t="s">
        <v>49</v>
      </c>
      <c r="Y733" t="s">
        <v>32</v>
      </c>
      <c r="Z733" t="s">
        <v>1810</v>
      </c>
      <c r="AA733" t="s">
        <v>51</v>
      </c>
      <c r="AB733" t="s">
        <v>285</v>
      </c>
      <c r="AC733" t="s">
        <v>111</v>
      </c>
      <c r="AD733" t="s">
        <v>1206</v>
      </c>
      <c r="AE733" t="s">
        <v>54</v>
      </c>
    </row>
    <row r="734" spans="1:31" x14ac:dyDescent="0.2">
      <c r="A734">
        <v>24</v>
      </c>
      <c r="B734" t="s">
        <v>620</v>
      </c>
      <c r="C734" t="s">
        <v>1043</v>
      </c>
      <c r="D734" t="s">
        <v>98</v>
      </c>
      <c r="E734" t="s">
        <v>34</v>
      </c>
      <c r="F734" t="s">
        <v>56</v>
      </c>
      <c r="G734" t="s">
        <v>16058</v>
      </c>
      <c r="H734" t="s">
        <v>16059</v>
      </c>
      <c r="I734" t="s">
        <v>16060</v>
      </c>
      <c r="J734" t="s">
        <v>16061</v>
      </c>
      <c r="K734" t="s">
        <v>16062</v>
      </c>
      <c r="L734" t="s">
        <v>16063</v>
      </c>
      <c r="M734" t="s">
        <v>16064</v>
      </c>
      <c r="N734" t="s">
        <v>16065</v>
      </c>
      <c r="O734" t="s">
        <v>16066</v>
      </c>
      <c r="P734" t="s">
        <v>16067</v>
      </c>
      <c r="Q734" t="s">
        <v>5214</v>
      </c>
      <c r="R734">
        <v>63</v>
      </c>
      <c r="S734">
        <v>-1</v>
      </c>
      <c r="T734" t="s">
        <v>91</v>
      </c>
      <c r="U734" s="1">
        <v>41088</v>
      </c>
      <c r="V734" t="s">
        <v>48</v>
      </c>
      <c r="W734" t="s">
        <v>92</v>
      </c>
      <c r="X734" t="s">
        <v>49</v>
      </c>
      <c r="Y734" t="s">
        <v>32</v>
      </c>
      <c r="Z734" t="s">
        <v>32</v>
      </c>
      <c r="AA734" t="s">
        <v>69</v>
      </c>
      <c r="AB734" t="s">
        <v>70</v>
      </c>
      <c r="AC734" t="s">
        <v>71</v>
      </c>
      <c r="AD734" t="s">
        <v>95</v>
      </c>
      <c r="AE734" t="s">
        <v>54</v>
      </c>
    </row>
    <row r="735" spans="1:31" x14ac:dyDescent="0.2">
      <c r="A735">
        <v>24</v>
      </c>
      <c r="B735" t="s">
        <v>620</v>
      </c>
      <c r="C735" t="s">
        <v>155</v>
      </c>
      <c r="D735" t="s">
        <v>33</v>
      </c>
      <c r="E735" t="s">
        <v>34</v>
      </c>
      <c r="F735" t="s">
        <v>183</v>
      </c>
      <c r="G735" t="s">
        <v>16088</v>
      </c>
      <c r="H735" t="s">
        <v>32</v>
      </c>
      <c r="I735" t="s">
        <v>32</v>
      </c>
      <c r="J735" t="s">
        <v>32</v>
      </c>
      <c r="K735" t="s">
        <v>32</v>
      </c>
      <c r="L735" t="s">
        <v>32</v>
      </c>
      <c r="M735" t="s">
        <v>32</v>
      </c>
      <c r="N735" t="s">
        <v>16089</v>
      </c>
      <c r="O735" t="s">
        <v>32</v>
      </c>
      <c r="P735" t="s">
        <v>16090</v>
      </c>
      <c r="Q735" t="s">
        <v>75</v>
      </c>
      <c r="R735">
        <v>61</v>
      </c>
      <c r="S735">
        <v>-1</v>
      </c>
      <c r="T735" t="s">
        <v>446</v>
      </c>
      <c r="U735" s="1">
        <v>41085</v>
      </c>
      <c r="V735" t="s">
        <v>48</v>
      </c>
      <c r="W735" t="s">
        <v>92</v>
      </c>
      <c r="X735" t="s">
        <v>49</v>
      </c>
      <c r="Y735" t="s">
        <v>474</v>
      </c>
      <c r="Z735" t="s">
        <v>205</v>
      </c>
      <c r="AA735" t="s">
        <v>69</v>
      </c>
      <c r="AB735" t="s">
        <v>423</v>
      </c>
      <c r="AC735" t="s">
        <v>71</v>
      </c>
      <c r="AD735" t="s">
        <v>95</v>
      </c>
      <c r="AE735" t="s">
        <v>54</v>
      </c>
    </row>
    <row r="736" spans="1:31" x14ac:dyDescent="0.2">
      <c r="A736">
        <v>24</v>
      </c>
      <c r="B736" t="s">
        <v>96</v>
      </c>
      <c r="C736" t="s">
        <v>32</v>
      </c>
      <c r="D736" t="s">
        <v>182</v>
      </c>
      <c r="E736" t="s">
        <v>34</v>
      </c>
      <c r="F736" t="s">
        <v>56</v>
      </c>
      <c r="G736" t="s">
        <v>16175</v>
      </c>
      <c r="H736" t="s">
        <v>16176</v>
      </c>
      <c r="I736" t="s">
        <v>16177</v>
      </c>
      <c r="J736" t="s">
        <v>16178</v>
      </c>
      <c r="K736" t="s">
        <v>16179</v>
      </c>
      <c r="L736" t="s">
        <v>16180</v>
      </c>
      <c r="M736" t="s">
        <v>16181</v>
      </c>
      <c r="N736" t="s">
        <v>16182</v>
      </c>
      <c r="O736" t="s">
        <v>16183</v>
      </c>
      <c r="P736" t="s">
        <v>16184</v>
      </c>
      <c r="Q736" t="s">
        <v>75</v>
      </c>
      <c r="R736">
        <v>70</v>
      </c>
      <c r="S736">
        <v>-1</v>
      </c>
      <c r="T736" t="s">
        <v>68</v>
      </c>
      <c r="U736" s="1">
        <v>41043</v>
      </c>
      <c r="V736" t="s">
        <v>260</v>
      </c>
      <c r="W736" t="s">
        <v>32</v>
      </c>
      <c r="X736" t="s">
        <v>49</v>
      </c>
      <c r="Y736" t="s">
        <v>32</v>
      </c>
      <c r="Z736" t="s">
        <v>91</v>
      </c>
      <c r="AA736" t="s">
        <v>51</v>
      </c>
      <c r="AB736" t="s">
        <v>299</v>
      </c>
      <c r="AC736" t="s">
        <v>71</v>
      </c>
      <c r="AD736" t="s">
        <v>332</v>
      </c>
      <c r="AE736" t="s">
        <v>54</v>
      </c>
    </row>
    <row r="737" spans="1:31" x14ac:dyDescent="0.2">
      <c r="A737">
        <v>24</v>
      </c>
      <c r="B737" t="s">
        <v>112</v>
      </c>
      <c r="C737" t="s">
        <v>113</v>
      </c>
      <c r="D737" t="s">
        <v>32</v>
      </c>
      <c r="E737" t="s">
        <v>34</v>
      </c>
      <c r="F737" t="s">
        <v>32</v>
      </c>
      <c r="G737" t="s">
        <v>32</v>
      </c>
      <c r="H737" t="s">
        <v>32</v>
      </c>
      <c r="I737" t="s">
        <v>32</v>
      </c>
      <c r="J737" t="s">
        <v>32</v>
      </c>
      <c r="K737" t="s">
        <v>32</v>
      </c>
      <c r="L737" t="s">
        <v>32</v>
      </c>
      <c r="M737" t="s">
        <v>32</v>
      </c>
      <c r="N737" t="s">
        <v>32</v>
      </c>
      <c r="O737" t="s">
        <v>32</v>
      </c>
      <c r="P737" t="s">
        <v>32</v>
      </c>
      <c r="Q737" t="s">
        <v>32</v>
      </c>
      <c r="R737">
        <v>70</v>
      </c>
      <c r="S737">
        <v>-1</v>
      </c>
      <c r="T737" t="s">
        <v>32</v>
      </c>
      <c r="U737" s="1">
        <v>40881</v>
      </c>
      <c r="V737" t="s">
        <v>48</v>
      </c>
      <c r="W737" t="s">
        <v>32</v>
      </c>
      <c r="X737" t="s">
        <v>49</v>
      </c>
      <c r="Y737" t="s">
        <v>32</v>
      </c>
      <c r="Z737" t="s">
        <v>32</v>
      </c>
      <c r="AA737" t="s">
        <v>51</v>
      </c>
      <c r="AB737" t="s">
        <v>32</v>
      </c>
      <c r="AC737" t="s">
        <v>32</v>
      </c>
      <c r="AD737" t="s">
        <v>95</v>
      </c>
      <c r="AE737" t="s">
        <v>54</v>
      </c>
    </row>
    <row r="738" spans="1:31" x14ac:dyDescent="0.2">
      <c r="A738">
        <v>24</v>
      </c>
      <c r="B738" t="s">
        <v>96</v>
      </c>
      <c r="C738" t="s">
        <v>113</v>
      </c>
      <c r="D738" t="s">
        <v>33</v>
      </c>
      <c r="E738" t="s">
        <v>170</v>
      </c>
      <c r="F738" t="s">
        <v>3351</v>
      </c>
      <c r="G738" t="s">
        <v>16454</v>
      </c>
      <c r="H738" t="s">
        <v>16455</v>
      </c>
      <c r="I738" t="s">
        <v>16456</v>
      </c>
      <c r="J738" t="s">
        <v>16457</v>
      </c>
      <c r="K738" t="s">
        <v>16458</v>
      </c>
      <c r="L738" t="s">
        <v>16459</v>
      </c>
      <c r="M738" t="s">
        <v>16460</v>
      </c>
      <c r="N738" t="s">
        <v>32</v>
      </c>
      <c r="O738" t="s">
        <v>32</v>
      </c>
      <c r="P738" t="s">
        <v>32</v>
      </c>
      <c r="Q738" t="s">
        <v>75</v>
      </c>
      <c r="R738">
        <v>70</v>
      </c>
      <c r="S738">
        <v>-1</v>
      </c>
      <c r="T738" t="s">
        <v>76</v>
      </c>
      <c r="U738" s="1">
        <v>41090</v>
      </c>
      <c r="V738" t="s">
        <v>260</v>
      </c>
      <c r="W738" t="s">
        <v>32</v>
      </c>
      <c r="X738" t="s">
        <v>49</v>
      </c>
      <c r="Y738" t="s">
        <v>93</v>
      </c>
      <c r="Z738" t="s">
        <v>32</v>
      </c>
      <c r="AA738" t="s">
        <v>51</v>
      </c>
      <c r="AB738" t="s">
        <v>32</v>
      </c>
      <c r="AC738" t="s">
        <v>71</v>
      </c>
      <c r="AD738" t="s">
        <v>95</v>
      </c>
      <c r="AE738" t="s">
        <v>54</v>
      </c>
    </row>
    <row r="739" spans="1:31" x14ac:dyDescent="0.2">
      <c r="A739">
        <v>24</v>
      </c>
      <c r="B739" t="s">
        <v>55</v>
      </c>
      <c r="C739" t="s">
        <v>155</v>
      </c>
      <c r="D739" t="s">
        <v>33</v>
      </c>
      <c r="E739" t="s">
        <v>32</v>
      </c>
      <c r="F739" t="s">
        <v>56</v>
      </c>
      <c r="G739" t="s">
        <v>16663</v>
      </c>
      <c r="H739" t="s">
        <v>16664</v>
      </c>
      <c r="I739" t="s">
        <v>16665</v>
      </c>
      <c r="J739" t="s">
        <v>16666</v>
      </c>
      <c r="K739" t="s">
        <v>32</v>
      </c>
      <c r="L739" t="s">
        <v>16667</v>
      </c>
      <c r="M739" t="s">
        <v>16668</v>
      </c>
      <c r="N739" t="s">
        <v>16669</v>
      </c>
      <c r="O739" t="s">
        <v>16670</v>
      </c>
      <c r="P739" t="s">
        <v>16671</v>
      </c>
      <c r="Q739" t="s">
        <v>75</v>
      </c>
      <c r="R739">
        <v>68</v>
      </c>
      <c r="S739">
        <v>20000</v>
      </c>
      <c r="T739" t="s">
        <v>163</v>
      </c>
      <c r="U739" s="1">
        <v>41089</v>
      </c>
      <c r="V739" t="s">
        <v>48</v>
      </c>
      <c r="W739" t="s">
        <v>1207</v>
      </c>
      <c r="X739" t="s">
        <v>49</v>
      </c>
      <c r="Y739" t="s">
        <v>93</v>
      </c>
      <c r="Z739" t="s">
        <v>475</v>
      </c>
      <c r="AA739" t="s">
        <v>69</v>
      </c>
      <c r="AB739" t="s">
        <v>233</v>
      </c>
      <c r="AC739" t="s">
        <v>71</v>
      </c>
      <c r="AD739" t="s">
        <v>95</v>
      </c>
      <c r="AE739" t="s">
        <v>346</v>
      </c>
    </row>
    <row r="740" spans="1:31" x14ac:dyDescent="0.2">
      <c r="A740">
        <v>24</v>
      </c>
      <c r="B740" t="s">
        <v>169</v>
      </c>
      <c r="C740" t="s">
        <v>113</v>
      </c>
      <c r="D740" t="s">
        <v>501</v>
      </c>
      <c r="E740" t="s">
        <v>34</v>
      </c>
      <c r="F740" t="s">
        <v>56</v>
      </c>
      <c r="G740" t="s">
        <v>16820</v>
      </c>
      <c r="H740" t="s">
        <v>16821</v>
      </c>
      <c r="I740" t="s">
        <v>16822</v>
      </c>
      <c r="J740" t="s">
        <v>16823</v>
      </c>
      <c r="K740" t="s">
        <v>16824</v>
      </c>
      <c r="L740" t="s">
        <v>16825</v>
      </c>
      <c r="M740" t="s">
        <v>16826</v>
      </c>
      <c r="N740" t="s">
        <v>16827</v>
      </c>
      <c r="O740" t="s">
        <v>16828</v>
      </c>
      <c r="P740" t="s">
        <v>16829</v>
      </c>
      <c r="Q740" t="s">
        <v>588</v>
      </c>
      <c r="R740">
        <v>69</v>
      </c>
      <c r="S740">
        <v>-1</v>
      </c>
      <c r="T740" t="s">
        <v>32</v>
      </c>
      <c r="U740" s="1">
        <v>41090</v>
      </c>
      <c r="V740" t="s">
        <v>1598</v>
      </c>
      <c r="W740" t="s">
        <v>204</v>
      </c>
      <c r="X740" t="s">
        <v>49</v>
      </c>
      <c r="Y740" t="s">
        <v>93</v>
      </c>
      <c r="Z740" t="s">
        <v>246</v>
      </c>
      <c r="AA740" t="s">
        <v>51</v>
      </c>
      <c r="AB740" t="s">
        <v>379</v>
      </c>
      <c r="AC740" t="s">
        <v>71</v>
      </c>
      <c r="AD740" t="s">
        <v>16830</v>
      </c>
      <c r="AE740" t="s">
        <v>54</v>
      </c>
    </row>
    <row r="741" spans="1:31" x14ac:dyDescent="0.2">
      <c r="A741">
        <v>24</v>
      </c>
      <c r="B741" t="s">
        <v>55</v>
      </c>
      <c r="C741" t="s">
        <v>16991</v>
      </c>
      <c r="D741" t="s">
        <v>182</v>
      </c>
      <c r="E741" t="s">
        <v>34</v>
      </c>
      <c r="F741" t="s">
        <v>35</v>
      </c>
      <c r="G741" t="s">
        <v>16992</v>
      </c>
      <c r="H741" t="s">
        <v>16993</v>
      </c>
      <c r="I741" t="s">
        <v>16994</v>
      </c>
      <c r="J741" t="s">
        <v>16995</v>
      </c>
      <c r="K741" t="s">
        <v>16996</v>
      </c>
      <c r="L741" t="s">
        <v>16997</v>
      </c>
      <c r="M741" t="s">
        <v>16998</v>
      </c>
      <c r="N741" t="s">
        <v>16999</v>
      </c>
      <c r="O741" t="s">
        <v>17000</v>
      </c>
      <c r="P741" t="s">
        <v>17001</v>
      </c>
      <c r="Q741" t="s">
        <v>75</v>
      </c>
      <c r="R741">
        <v>77</v>
      </c>
      <c r="S741">
        <v>20000</v>
      </c>
      <c r="T741" t="s">
        <v>203</v>
      </c>
      <c r="U741" s="1">
        <v>41089</v>
      </c>
      <c r="V741" t="s">
        <v>48</v>
      </c>
      <c r="W741" t="s">
        <v>32</v>
      </c>
      <c r="X741" t="s">
        <v>49</v>
      </c>
      <c r="Y741" t="s">
        <v>93</v>
      </c>
      <c r="Z741" t="s">
        <v>2445</v>
      </c>
      <c r="AA741" t="s">
        <v>51</v>
      </c>
      <c r="AB741" t="s">
        <v>618</v>
      </c>
      <c r="AC741" t="s">
        <v>71</v>
      </c>
      <c r="AD741" t="s">
        <v>17002</v>
      </c>
      <c r="AE741" t="s">
        <v>54</v>
      </c>
    </row>
    <row r="742" spans="1:31" x14ac:dyDescent="0.2">
      <c r="A742">
        <v>24</v>
      </c>
      <c r="B742" t="s">
        <v>32</v>
      </c>
      <c r="C742" t="s">
        <v>113</v>
      </c>
      <c r="D742" t="s">
        <v>33</v>
      </c>
      <c r="E742" t="s">
        <v>34</v>
      </c>
      <c r="F742" t="s">
        <v>460</v>
      </c>
      <c r="G742" t="s">
        <v>32</v>
      </c>
      <c r="H742" t="s">
        <v>17119</v>
      </c>
      <c r="I742" t="s">
        <v>17120</v>
      </c>
      <c r="J742" t="s">
        <v>17121</v>
      </c>
      <c r="K742" t="s">
        <v>32</v>
      </c>
      <c r="L742" t="s">
        <v>17122</v>
      </c>
      <c r="M742" t="s">
        <v>17123</v>
      </c>
      <c r="N742" t="s">
        <v>17124</v>
      </c>
      <c r="O742" t="s">
        <v>17125</v>
      </c>
      <c r="P742" t="s">
        <v>17126</v>
      </c>
      <c r="Q742" t="s">
        <v>32</v>
      </c>
      <c r="R742">
        <v>62</v>
      </c>
      <c r="S742">
        <v>-1</v>
      </c>
      <c r="T742" t="s">
        <v>32</v>
      </c>
      <c r="U742" s="1">
        <v>41091</v>
      </c>
      <c r="V742" t="s">
        <v>48</v>
      </c>
      <c r="W742" t="s">
        <v>32</v>
      </c>
      <c r="X742" t="s">
        <v>49</v>
      </c>
      <c r="Y742" t="s">
        <v>32</v>
      </c>
      <c r="Z742" t="s">
        <v>166</v>
      </c>
      <c r="AA742" t="s">
        <v>69</v>
      </c>
      <c r="AB742" t="s">
        <v>110</v>
      </c>
      <c r="AC742" t="s">
        <v>71</v>
      </c>
      <c r="AD742" t="s">
        <v>12132</v>
      </c>
      <c r="AE742" t="s">
        <v>54</v>
      </c>
    </row>
    <row r="743" spans="1:31" x14ac:dyDescent="0.2">
      <c r="A743">
        <v>24</v>
      </c>
      <c r="B743" t="s">
        <v>400</v>
      </c>
      <c r="C743" t="s">
        <v>32</v>
      </c>
      <c r="D743" t="s">
        <v>182</v>
      </c>
      <c r="E743" t="s">
        <v>34</v>
      </c>
      <c r="F743" t="s">
        <v>56</v>
      </c>
      <c r="G743" t="s">
        <v>17314</v>
      </c>
      <c r="H743" t="s">
        <v>17315</v>
      </c>
      <c r="I743" t="s">
        <v>17316</v>
      </c>
      <c r="J743" t="s">
        <v>17317</v>
      </c>
      <c r="K743" t="s">
        <v>17318</v>
      </c>
      <c r="L743" t="s">
        <v>17319</v>
      </c>
      <c r="M743" t="e">
        <f>- phenomenology  - the most valuable and plausible endeavors that i can aim to accomplish in my life  - selflessness  - the highest level of communication conceivable between two people  - where perception ends and memory begins  - how our embodiment constitutes our experiences  - how much authority do we give others in informing us about ourselves?</f>
        <v>#NAME?</v>
      </c>
      <c r="N743" t="e">
        <f>- seeking an adventure  - in the midst of a seven-hour conversation  - enamored by books or cinema</f>
        <v>#NAME?</v>
      </c>
      <c r="O743" t="s">
        <v>17320</v>
      </c>
      <c r="P743" t="s">
        <v>17321</v>
      </c>
      <c r="Q743" t="s">
        <v>75</v>
      </c>
      <c r="R743">
        <v>67</v>
      </c>
      <c r="S743">
        <v>-1</v>
      </c>
      <c r="T743" t="s">
        <v>273</v>
      </c>
      <c r="U743" s="1">
        <v>41025</v>
      </c>
      <c r="V743" t="s">
        <v>48</v>
      </c>
      <c r="W743" t="s">
        <v>32</v>
      </c>
      <c r="X743" t="s">
        <v>398</v>
      </c>
      <c r="Y743" t="s">
        <v>32</v>
      </c>
      <c r="Z743" t="s">
        <v>1045</v>
      </c>
      <c r="AA743" t="s">
        <v>69</v>
      </c>
      <c r="AB743" t="s">
        <v>271</v>
      </c>
      <c r="AC743" t="s">
        <v>71</v>
      </c>
      <c r="AD743" t="s">
        <v>17322</v>
      </c>
      <c r="AE743" t="s">
        <v>54</v>
      </c>
    </row>
    <row r="744" spans="1:31" x14ac:dyDescent="0.2">
      <c r="A744">
        <v>24</v>
      </c>
      <c r="B744" t="s">
        <v>169</v>
      </c>
      <c r="C744" t="s">
        <v>155</v>
      </c>
      <c r="D744" t="s">
        <v>33</v>
      </c>
      <c r="E744" t="s">
        <v>32</v>
      </c>
      <c r="F744" t="s">
        <v>56</v>
      </c>
      <c r="G744" t="s">
        <v>17333</v>
      </c>
      <c r="H744" t="s">
        <v>17334</v>
      </c>
      <c r="I744" t="s">
        <v>17335</v>
      </c>
      <c r="J744" t="s">
        <v>17336</v>
      </c>
      <c r="K744" t="s">
        <v>17337</v>
      </c>
      <c r="L744" t="s">
        <v>17338</v>
      </c>
      <c r="M744" t="s">
        <v>17339</v>
      </c>
      <c r="N744" t="s">
        <v>17340</v>
      </c>
      <c r="O744" t="s">
        <v>17341</v>
      </c>
      <c r="P744" t="s">
        <v>32</v>
      </c>
      <c r="Q744" t="s">
        <v>75</v>
      </c>
      <c r="R744">
        <v>69</v>
      </c>
      <c r="S744">
        <v>-1</v>
      </c>
      <c r="T744" t="s">
        <v>203</v>
      </c>
      <c r="U744" s="1">
        <v>41020</v>
      </c>
      <c r="V744" t="s">
        <v>48</v>
      </c>
      <c r="W744" t="s">
        <v>32</v>
      </c>
      <c r="X744" t="s">
        <v>49</v>
      </c>
      <c r="Y744" t="s">
        <v>32</v>
      </c>
      <c r="Z744" t="s">
        <v>561</v>
      </c>
      <c r="AA744" t="s">
        <v>51</v>
      </c>
      <c r="AB744" t="s">
        <v>32</v>
      </c>
      <c r="AC744" t="s">
        <v>32</v>
      </c>
      <c r="AD744" t="s">
        <v>2201</v>
      </c>
      <c r="AE744" t="s">
        <v>54</v>
      </c>
    </row>
    <row r="745" spans="1:31" x14ac:dyDescent="0.2">
      <c r="A745">
        <v>24</v>
      </c>
      <c r="B745" t="s">
        <v>96</v>
      </c>
      <c r="C745" t="s">
        <v>97</v>
      </c>
      <c r="D745" t="s">
        <v>501</v>
      </c>
      <c r="E745" t="s">
        <v>34</v>
      </c>
      <c r="F745" t="s">
        <v>56</v>
      </c>
      <c r="G745" t="s">
        <v>17416</v>
      </c>
      <c r="H745" t="s">
        <v>17417</v>
      </c>
      <c r="I745" t="s">
        <v>17418</v>
      </c>
      <c r="J745" t="s">
        <v>17419</v>
      </c>
      <c r="K745" t="s">
        <v>17420</v>
      </c>
      <c r="L745" t="s">
        <v>17421</v>
      </c>
      <c r="M745" t="s">
        <v>17422</v>
      </c>
      <c r="N745" t="s">
        <v>17423</v>
      </c>
      <c r="O745" t="s">
        <v>17424</v>
      </c>
      <c r="P745" t="s">
        <v>17425</v>
      </c>
      <c r="Q745" t="s">
        <v>75</v>
      </c>
      <c r="R745">
        <v>68</v>
      </c>
      <c r="S745">
        <v>-1</v>
      </c>
      <c r="T745" t="s">
        <v>457</v>
      </c>
      <c r="U745" s="1">
        <v>41090</v>
      </c>
      <c r="V745" t="s">
        <v>48</v>
      </c>
      <c r="W745" t="s">
        <v>1207</v>
      </c>
      <c r="X745" t="s">
        <v>49</v>
      </c>
      <c r="Y745" t="s">
        <v>656</v>
      </c>
      <c r="Z745" t="s">
        <v>343</v>
      </c>
      <c r="AA745" t="s">
        <v>69</v>
      </c>
      <c r="AB745" t="s">
        <v>852</v>
      </c>
      <c r="AC745" t="s">
        <v>111</v>
      </c>
      <c r="AD745" t="s">
        <v>95</v>
      </c>
      <c r="AE745" t="s">
        <v>54</v>
      </c>
    </row>
    <row r="746" spans="1:31" x14ac:dyDescent="0.2">
      <c r="A746">
        <v>24</v>
      </c>
      <c r="B746" t="s">
        <v>169</v>
      </c>
      <c r="C746" t="s">
        <v>32</v>
      </c>
      <c r="D746" t="s">
        <v>33</v>
      </c>
      <c r="E746" t="s">
        <v>34</v>
      </c>
      <c r="F746" t="s">
        <v>35</v>
      </c>
      <c r="G746" t="s">
        <v>17465</v>
      </c>
      <c r="H746" t="s">
        <v>17466</v>
      </c>
      <c r="I746" t="s">
        <v>17467</v>
      </c>
      <c r="J746" t="s">
        <v>17468</v>
      </c>
      <c r="K746" t="s">
        <v>17469</v>
      </c>
      <c r="L746" t="s">
        <v>17470</v>
      </c>
      <c r="M746" t="s">
        <v>17471</v>
      </c>
      <c r="N746" t="s">
        <v>17472</v>
      </c>
      <c r="O746" t="s">
        <v>17473</v>
      </c>
      <c r="P746" t="s">
        <v>17474</v>
      </c>
      <c r="Q746" t="s">
        <v>75</v>
      </c>
      <c r="R746">
        <v>76</v>
      </c>
      <c r="S746">
        <v>20000</v>
      </c>
      <c r="T746" t="s">
        <v>446</v>
      </c>
      <c r="U746" s="1">
        <v>40925</v>
      </c>
      <c r="V746" t="s">
        <v>48</v>
      </c>
      <c r="W746" t="s">
        <v>32</v>
      </c>
      <c r="X746" t="s">
        <v>49</v>
      </c>
      <c r="Y746" t="s">
        <v>435</v>
      </c>
      <c r="Z746" t="s">
        <v>151</v>
      </c>
      <c r="AA746" t="s">
        <v>51</v>
      </c>
      <c r="AB746" t="s">
        <v>1909</v>
      </c>
      <c r="AC746" t="s">
        <v>71</v>
      </c>
      <c r="AD746" t="s">
        <v>332</v>
      </c>
      <c r="AE746" t="s">
        <v>54</v>
      </c>
    </row>
    <row r="747" spans="1:31" x14ac:dyDescent="0.2">
      <c r="A747">
        <v>24</v>
      </c>
      <c r="B747" t="s">
        <v>32</v>
      </c>
      <c r="C747" t="s">
        <v>32</v>
      </c>
      <c r="D747" t="s">
        <v>33</v>
      </c>
      <c r="E747" t="s">
        <v>32</v>
      </c>
      <c r="F747" t="s">
        <v>56</v>
      </c>
      <c r="G747" t="s">
        <v>17931</v>
      </c>
      <c r="H747" t="s">
        <v>17932</v>
      </c>
      <c r="I747" t="s">
        <v>17933</v>
      </c>
      <c r="J747" t="s">
        <v>17934</v>
      </c>
      <c r="K747" t="s">
        <v>17935</v>
      </c>
      <c r="L747" t="s">
        <v>17936</v>
      </c>
      <c r="M747" t="s">
        <v>17937</v>
      </c>
      <c r="N747" t="s">
        <v>17938</v>
      </c>
      <c r="O747" t="s">
        <v>17939</v>
      </c>
      <c r="P747" t="s">
        <v>17940</v>
      </c>
      <c r="Q747" t="s">
        <v>75</v>
      </c>
      <c r="R747">
        <v>64</v>
      </c>
      <c r="S747">
        <v>-1</v>
      </c>
      <c r="T747" t="s">
        <v>203</v>
      </c>
      <c r="U747" s="1">
        <v>41089</v>
      </c>
      <c r="V747" t="s">
        <v>48</v>
      </c>
      <c r="W747" t="s">
        <v>32</v>
      </c>
      <c r="X747" t="s">
        <v>49</v>
      </c>
      <c r="Y747" t="s">
        <v>32</v>
      </c>
      <c r="Z747" t="s">
        <v>32</v>
      </c>
      <c r="AA747" t="s">
        <v>69</v>
      </c>
      <c r="AB747" t="s">
        <v>32</v>
      </c>
      <c r="AC747" t="s">
        <v>71</v>
      </c>
      <c r="AD747" t="s">
        <v>95</v>
      </c>
      <c r="AE747" t="s">
        <v>54</v>
      </c>
    </row>
    <row r="748" spans="1:31" x14ac:dyDescent="0.2">
      <c r="A748">
        <v>24</v>
      </c>
      <c r="B748" t="s">
        <v>169</v>
      </c>
      <c r="C748" t="s">
        <v>155</v>
      </c>
      <c r="D748" t="s">
        <v>98</v>
      </c>
      <c r="E748" t="s">
        <v>170</v>
      </c>
      <c r="F748" t="s">
        <v>1394</v>
      </c>
      <c r="G748" t="s">
        <v>17971</v>
      </c>
      <c r="H748" t="s">
        <v>17972</v>
      </c>
      <c r="I748" t="s">
        <v>17973</v>
      </c>
      <c r="J748" t="s">
        <v>17974</v>
      </c>
      <c r="K748" t="s">
        <v>17975</v>
      </c>
      <c r="L748" t="s">
        <v>32</v>
      </c>
      <c r="M748" t="s">
        <v>32</v>
      </c>
      <c r="N748" t="s">
        <v>17976</v>
      </c>
      <c r="O748" t="s">
        <v>32</v>
      </c>
      <c r="P748" t="s">
        <v>17977</v>
      </c>
      <c r="Q748" t="s">
        <v>75</v>
      </c>
      <c r="R748">
        <v>68</v>
      </c>
      <c r="S748">
        <v>-1</v>
      </c>
      <c r="T748" t="s">
        <v>32</v>
      </c>
      <c r="U748" s="1">
        <v>41089</v>
      </c>
      <c r="V748" t="s">
        <v>164</v>
      </c>
      <c r="W748" t="s">
        <v>32</v>
      </c>
      <c r="X748" t="s">
        <v>49</v>
      </c>
      <c r="Y748" t="s">
        <v>32</v>
      </c>
      <c r="Z748" t="s">
        <v>32</v>
      </c>
      <c r="AA748" t="s">
        <v>69</v>
      </c>
      <c r="AB748" t="s">
        <v>521</v>
      </c>
      <c r="AC748" t="s">
        <v>111</v>
      </c>
      <c r="AD748" t="s">
        <v>95</v>
      </c>
      <c r="AE748" t="s">
        <v>54</v>
      </c>
    </row>
    <row r="749" spans="1:31" x14ac:dyDescent="0.2">
      <c r="A749">
        <v>24</v>
      </c>
      <c r="B749" t="s">
        <v>31</v>
      </c>
      <c r="C749" t="s">
        <v>155</v>
      </c>
      <c r="D749" t="s">
        <v>33</v>
      </c>
      <c r="E749" t="s">
        <v>170</v>
      </c>
      <c r="F749" t="s">
        <v>221</v>
      </c>
      <c r="G749" t="s">
        <v>18024</v>
      </c>
      <c r="H749" t="s">
        <v>32</v>
      </c>
      <c r="I749" t="s">
        <v>18025</v>
      </c>
      <c r="J749" t="s">
        <v>32</v>
      </c>
      <c r="K749" t="s">
        <v>18026</v>
      </c>
      <c r="L749" t="s">
        <v>18027</v>
      </c>
      <c r="M749" t="s">
        <v>32</v>
      </c>
      <c r="N749" t="s">
        <v>32</v>
      </c>
      <c r="O749" t="s">
        <v>32</v>
      </c>
      <c r="P749" t="s">
        <v>32</v>
      </c>
      <c r="Q749" t="s">
        <v>75</v>
      </c>
      <c r="R749">
        <v>65</v>
      </c>
      <c r="S749">
        <v>-1</v>
      </c>
      <c r="T749" t="s">
        <v>446</v>
      </c>
      <c r="U749" s="1">
        <v>41061</v>
      </c>
      <c r="V749" t="s">
        <v>164</v>
      </c>
      <c r="W749" t="s">
        <v>32</v>
      </c>
      <c r="X749" t="s">
        <v>49</v>
      </c>
      <c r="Y749" t="s">
        <v>261</v>
      </c>
      <c r="Z749" t="s">
        <v>2161</v>
      </c>
      <c r="AA749" t="s">
        <v>69</v>
      </c>
      <c r="AB749" t="s">
        <v>32</v>
      </c>
      <c r="AC749" t="s">
        <v>71</v>
      </c>
      <c r="AD749" t="s">
        <v>168</v>
      </c>
      <c r="AE749" t="s">
        <v>54</v>
      </c>
    </row>
    <row r="750" spans="1:31" x14ac:dyDescent="0.2">
      <c r="A750">
        <v>24</v>
      </c>
      <c r="B750" t="s">
        <v>96</v>
      </c>
      <c r="C750" t="s">
        <v>155</v>
      </c>
      <c r="D750" t="s">
        <v>33</v>
      </c>
      <c r="E750" t="s">
        <v>170</v>
      </c>
      <c r="F750" t="s">
        <v>56</v>
      </c>
      <c r="G750" t="s">
        <v>18109</v>
      </c>
      <c r="H750" t="s">
        <v>18110</v>
      </c>
      <c r="I750" t="s">
        <v>18111</v>
      </c>
      <c r="J750" t="s">
        <v>18112</v>
      </c>
      <c r="K750" t="s">
        <v>18113</v>
      </c>
      <c r="L750" t="s">
        <v>18114</v>
      </c>
      <c r="M750" t="s">
        <v>18115</v>
      </c>
      <c r="N750" t="s">
        <v>18116</v>
      </c>
      <c r="O750" t="s">
        <v>18117</v>
      </c>
      <c r="P750" t="s">
        <v>18118</v>
      </c>
      <c r="Q750" t="s">
        <v>108</v>
      </c>
      <c r="R750">
        <v>63</v>
      </c>
      <c r="S750">
        <v>-1</v>
      </c>
      <c r="T750" t="s">
        <v>68</v>
      </c>
      <c r="U750" s="1">
        <v>40966</v>
      </c>
      <c r="V750" t="s">
        <v>48</v>
      </c>
      <c r="W750" t="s">
        <v>32</v>
      </c>
      <c r="X750" t="s">
        <v>49</v>
      </c>
      <c r="Y750" t="s">
        <v>261</v>
      </c>
      <c r="Z750" t="s">
        <v>1041</v>
      </c>
      <c r="AA750" t="s">
        <v>69</v>
      </c>
      <c r="AB750" t="s">
        <v>1909</v>
      </c>
      <c r="AC750" t="s">
        <v>111</v>
      </c>
      <c r="AD750" t="s">
        <v>2931</v>
      </c>
      <c r="AE750" t="s">
        <v>346</v>
      </c>
    </row>
    <row r="751" spans="1:31" x14ac:dyDescent="0.2">
      <c r="A751">
        <v>24</v>
      </c>
      <c r="B751" t="s">
        <v>96</v>
      </c>
      <c r="C751" t="s">
        <v>1799</v>
      </c>
      <c r="D751" t="s">
        <v>98</v>
      </c>
      <c r="E751" t="s">
        <v>32</v>
      </c>
      <c r="F751" t="s">
        <v>56</v>
      </c>
      <c r="G751" t="s">
        <v>18124</v>
      </c>
      <c r="H751" t="s">
        <v>18125</v>
      </c>
      <c r="I751" t="s">
        <v>18126</v>
      </c>
      <c r="J751" t="s">
        <v>10315</v>
      </c>
      <c r="K751" t="s">
        <v>18127</v>
      </c>
      <c r="L751" t="e">
        <f>-britney  -water  -food  -oxygen  -shelter  -education</f>
        <v>#NAME?</v>
      </c>
      <c r="M751" t="s">
        <v>18128</v>
      </c>
      <c r="N751" t="s">
        <v>18129</v>
      </c>
      <c r="O751" t="s">
        <v>18130</v>
      </c>
      <c r="P751" t="s">
        <v>18131</v>
      </c>
      <c r="Q751" t="s">
        <v>91</v>
      </c>
      <c r="R751">
        <v>68</v>
      </c>
      <c r="S751">
        <v>-1</v>
      </c>
      <c r="T751" t="s">
        <v>91</v>
      </c>
      <c r="U751" s="1">
        <v>41086</v>
      </c>
      <c r="V751" t="s">
        <v>48</v>
      </c>
      <c r="W751" t="s">
        <v>32</v>
      </c>
      <c r="X751" t="s">
        <v>244</v>
      </c>
      <c r="Y751" t="s">
        <v>435</v>
      </c>
      <c r="Z751" t="s">
        <v>32</v>
      </c>
      <c r="AA751" t="s">
        <v>51</v>
      </c>
      <c r="AB751" t="s">
        <v>271</v>
      </c>
      <c r="AC751" t="s">
        <v>32</v>
      </c>
      <c r="AD751" t="s">
        <v>18132</v>
      </c>
      <c r="AE751" t="s">
        <v>54</v>
      </c>
    </row>
    <row r="752" spans="1:31" x14ac:dyDescent="0.2">
      <c r="A752">
        <v>24</v>
      </c>
      <c r="B752" t="s">
        <v>154</v>
      </c>
      <c r="C752" t="s">
        <v>32</v>
      </c>
      <c r="D752" t="s">
        <v>182</v>
      </c>
      <c r="E752" t="s">
        <v>34</v>
      </c>
      <c r="F752" t="s">
        <v>56</v>
      </c>
      <c r="G752" t="s">
        <v>18142</v>
      </c>
      <c r="H752" t="s">
        <v>18143</v>
      </c>
      <c r="I752" t="s">
        <v>18144</v>
      </c>
      <c r="J752" t="s">
        <v>18145</v>
      </c>
      <c r="K752" t="s">
        <v>18146</v>
      </c>
      <c r="L752" t="s">
        <v>18147</v>
      </c>
      <c r="M752" t="s">
        <v>18148</v>
      </c>
      <c r="N752" t="s">
        <v>18149</v>
      </c>
      <c r="O752" t="s">
        <v>18150</v>
      </c>
      <c r="P752" t="s">
        <v>18151</v>
      </c>
      <c r="Q752" t="s">
        <v>8684</v>
      </c>
      <c r="R752">
        <v>62</v>
      </c>
      <c r="S752">
        <v>-1</v>
      </c>
      <c r="T752" t="s">
        <v>91</v>
      </c>
      <c r="U752" s="1">
        <v>41084</v>
      </c>
      <c r="V752" t="s">
        <v>260</v>
      </c>
      <c r="W752" t="s">
        <v>32</v>
      </c>
      <c r="X752" t="s">
        <v>49</v>
      </c>
      <c r="Y752" t="s">
        <v>435</v>
      </c>
      <c r="Z752" t="s">
        <v>32</v>
      </c>
      <c r="AA752" t="s">
        <v>69</v>
      </c>
      <c r="AB752" t="s">
        <v>32</v>
      </c>
      <c r="AC752" t="s">
        <v>71</v>
      </c>
      <c r="AD752" t="s">
        <v>18152</v>
      </c>
      <c r="AE752" t="s">
        <v>54</v>
      </c>
    </row>
    <row r="753" spans="1:31" x14ac:dyDescent="0.2">
      <c r="A753">
        <v>24</v>
      </c>
      <c r="B753" t="s">
        <v>400</v>
      </c>
      <c r="C753" t="s">
        <v>155</v>
      </c>
      <c r="D753" t="s">
        <v>33</v>
      </c>
      <c r="E753" t="s">
        <v>32</v>
      </c>
      <c r="F753" t="s">
        <v>56</v>
      </c>
      <c r="G753" t="s">
        <v>18225</v>
      </c>
      <c r="H753" t="s">
        <v>32</v>
      </c>
      <c r="I753" t="s">
        <v>18226</v>
      </c>
      <c r="J753" t="s">
        <v>32</v>
      </c>
      <c r="K753" t="s">
        <v>18227</v>
      </c>
      <c r="L753" t="s">
        <v>18228</v>
      </c>
      <c r="M753" t="s">
        <v>18229</v>
      </c>
      <c r="N753" t="s">
        <v>18230</v>
      </c>
      <c r="O753" t="s">
        <v>18231</v>
      </c>
      <c r="P753" t="s">
        <v>18232</v>
      </c>
      <c r="Q753" t="s">
        <v>259</v>
      </c>
      <c r="R753">
        <v>71</v>
      </c>
      <c r="S753">
        <v>-1</v>
      </c>
      <c r="T753" t="s">
        <v>203</v>
      </c>
      <c r="U753" s="1">
        <v>41089</v>
      </c>
      <c r="V753" t="s">
        <v>48</v>
      </c>
      <c r="W753" t="s">
        <v>32</v>
      </c>
      <c r="X753" t="s">
        <v>244</v>
      </c>
      <c r="Y753" t="s">
        <v>150</v>
      </c>
      <c r="Z753" t="s">
        <v>151</v>
      </c>
      <c r="AA753" t="s">
        <v>51</v>
      </c>
      <c r="AB753" t="s">
        <v>389</v>
      </c>
      <c r="AC753" t="s">
        <v>248</v>
      </c>
      <c r="AD753" t="s">
        <v>95</v>
      </c>
      <c r="AE753" t="s">
        <v>54</v>
      </c>
    </row>
    <row r="754" spans="1:31" x14ac:dyDescent="0.2">
      <c r="A754">
        <v>24</v>
      </c>
      <c r="B754" t="s">
        <v>400</v>
      </c>
      <c r="C754" t="s">
        <v>32</v>
      </c>
      <c r="D754" t="s">
        <v>33</v>
      </c>
      <c r="E754" t="s">
        <v>32</v>
      </c>
      <c r="F754" t="s">
        <v>56</v>
      </c>
      <c r="G754" t="s">
        <v>18615</v>
      </c>
      <c r="H754" t="s">
        <v>18616</v>
      </c>
      <c r="I754" t="s">
        <v>18617</v>
      </c>
      <c r="J754" t="s">
        <v>18618</v>
      </c>
      <c r="K754" t="s">
        <v>18619</v>
      </c>
      <c r="L754" t="s">
        <v>18620</v>
      </c>
      <c r="M754" t="s">
        <v>18621</v>
      </c>
      <c r="N754" t="s">
        <v>18622</v>
      </c>
      <c r="O754" t="s">
        <v>18623</v>
      </c>
      <c r="P754" t="s">
        <v>18624</v>
      </c>
      <c r="Q754" t="s">
        <v>75</v>
      </c>
      <c r="R754">
        <v>72</v>
      </c>
      <c r="S754">
        <v>-1</v>
      </c>
      <c r="T754" t="s">
        <v>76</v>
      </c>
      <c r="U754" s="1">
        <v>41017</v>
      </c>
      <c r="V754" t="s">
        <v>48</v>
      </c>
      <c r="W754" t="s">
        <v>204</v>
      </c>
      <c r="X754" t="s">
        <v>49</v>
      </c>
      <c r="Y754" t="s">
        <v>93</v>
      </c>
      <c r="Z754" t="s">
        <v>32</v>
      </c>
      <c r="AA754" t="s">
        <v>51</v>
      </c>
      <c r="AB754" t="s">
        <v>379</v>
      </c>
      <c r="AC754" t="s">
        <v>71</v>
      </c>
      <c r="AD754" t="s">
        <v>332</v>
      </c>
      <c r="AE754" t="s">
        <v>54</v>
      </c>
    </row>
    <row r="755" spans="1:31" x14ac:dyDescent="0.2">
      <c r="A755">
        <v>24</v>
      </c>
      <c r="B755" t="s">
        <v>32</v>
      </c>
      <c r="C755" t="s">
        <v>113</v>
      </c>
      <c r="D755" t="s">
        <v>98</v>
      </c>
      <c r="E755" t="s">
        <v>170</v>
      </c>
      <c r="F755" t="s">
        <v>35</v>
      </c>
      <c r="G755" t="s">
        <v>18808</v>
      </c>
      <c r="H755" t="s">
        <v>18809</v>
      </c>
      <c r="I755" t="s">
        <v>18810</v>
      </c>
      <c r="J755" t="s">
        <v>18811</v>
      </c>
      <c r="K755" t="s">
        <v>18812</v>
      </c>
      <c r="L755" t="s">
        <v>18813</v>
      </c>
      <c r="M755" t="s">
        <v>18814</v>
      </c>
      <c r="N755" t="s">
        <v>18815</v>
      </c>
      <c r="O755" t="s">
        <v>32</v>
      </c>
      <c r="P755" t="s">
        <v>18816</v>
      </c>
      <c r="Q755" t="s">
        <v>924</v>
      </c>
      <c r="R755">
        <v>69</v>
      </c>
      <c r="S755">
        <v>-1</v>
      </c>
      <c r="T755" t="s">
        <v>273</v>
      </c>
      <c r="U755" s="1">
        <v>41090</v>
      </c>
      <c r="V755" t="s">
        <v>164</v>
      </c>
      <c r="W755" t="s">
        <v>92</v>
      </c>
      <c r="X755" t="s">
        <v>49</v>
      </c>
      <c r="Y755" t="s">
        <v>93</v>
      </c>
      <c r="Z755" t="s">
        <v>32</v>
      </c>
      <c r="AA755" t="s">
        <v>51</v>
      </c>
      <c r="AB755" t="s">
        <v>358</v>
      </c>
      <c r="AC755" t="s">
        <v>111</v>
      </c>
      <c r="AD755" t="s">
        <v>95</v>
      </c>
      <c r="AE755" t="s">
        <v>54</v>
      </c>
    </row>
    <row r="756" spans="1:31" x14ac:dyDescent="0.2">
      <c r="A756">
        <v>24</v>
      </c>
      <c r="B756" t="s">
        <v>96</v>
      </c>
      <c r="C756" t="s">
        <v>278</v>
      </c>
      <c r="D756" t="s">
        <v>33</v>
      </c>
      <c r="E756" t="s">
        <v>34</v>
      </c>
      <c r="F756" t="s">
        <v>221</v>
      </c>
      <c r="G756" t="s">
        <v>18867</v>
      </c>
      <c r="H756" t="s">
        <v>18868</v>
      </c>
      <c r="I756" t="s">
        <v>18869</v>
      </c>
      <c r="J756" t="s">
        <v>18870</v>
      </c>
      <c r="K756" t="s">
        <v>18871</v>
      </c>
      <c r="L756" t="s">
        <v>18872</v>
      </c>
      <c r="M756" t="s">
        <v>18873</v>
      </c>
      <c r="N756" t="s">
        <v>18874</v>
      </c>
      <c r="O756" t="s">
        <v>18875</v>
      </c>
      <c r="P756" t="s">
        <v>32</v>
      </c>
      <c r="Q756" t="s">
        <v>75</v>
      </c>
      <c r="R756">
        <v>60</v>
      </c>
      <c r="S756">
        <v>-1</v>
      </c>
      <c r="T756" t="s">
        <v>91</v>
      </c>
      <c r="U756" s="1">
        <v>41088</v>
      </c>
      <c r="V756" t="s">
        <v>1632</v>
      </c>
      <c r="W756" t="s">
        <v>32</v>
      </c>
      <c r="X756" t="s">
        <v>49</v>
      </c>
      <c r="Y756" t="s">
        <v>245</v>
      </c>
      <c r="Z756" t="s">
        <v>91</v>
      </c>
      <c r="AA756" t="s">
        <v>69</v>
      </c>
      <c r="AB756" t="s">
        <v>81</v>
      </c>
      <c r="AC756" t="s">
        <v>71</v>
      </c>
      <c r="AD756" t="s">
        <v>95</v>
      </c>
      <c r="AE756" t="s">
        <v>54</v>
      </c>
    </row>
    <row r="757" spans="1:31" x14ac:dyDescent="0.2">
      <c r="A757">
        <v>24</v>
      </c>
      <c r="B757" t="s">
        <v>169</v>
      </c>
      <c r="C757" t="s">
        <v>113</v>
      </c>
      <c r="D757" t="s">
        <v>33</v>
      </c>
      <c r="E757" t="s">
        <v>34</v>
      </c>
      <c r="F757" t="s">
        <v>114</v>
      </c>
      <c r="G757" t="s">
        <v>19449</v>
      </c>
      <c r="H757" t="s">
        <v>19450</v>
      </c>
      <c r="I757" t="s">
        <v>19451</v>
      </c>
      <c r="J757" t="s">
        <v>19452</v>
      </c>
      <c r="K757" t="s">
        <v>19453</v>
      </c>
      <c r="L757" t="s">
        <v>19454</v>
      </c>
      <c r="M757" t="s">
        <v>19455</v>
      </c>
      <c r="N757" t="s">
        <v>19456</v>
      </c>
      <c r="O757" t="s">
        <v>19457</v>
      </c>
      <c r="P757" t="s">
        <v>19458</v>
      </c>
      <c r="Q757" t="s">
        <v>75</v>
      </c>
      <c r="R757">
        <v>70</v>
      </c>
      <c r="S757">
        <v>-1</v>
      </c>
      <c r="T757" t="s">
        <v>68</v>
      </c>
      <c r="U757" s="1">
        <v>40892</v>
      </c>
      <c r="V757" t="s">
        <v>260</v>
      </c>
      <c r="W757" t="s">
        <v>32</v>
      </c>
      <c r="X757" t="s">
        <v>49</v>
      </c>
      <c r="Y757" t="s">
        <v>32</v>
      </c>
      <c r="Z757" t="s">
        <v>32</v>
      </c>
      <c r="AA757" t="s">
        <v>51</v>
      </c>
      <c r="AB757" t="s">
        <v>740</v>
      </c>
      <c r="AC757" t="s">
        <v>71</v>
      </c>
      <c r="AD757" t="s">
        <v>168</v>
      </c>
      <c r="AE757" t="s">
        <v>54</v>
      </c>
    </row>
    <row r="758" spans="1:31" x14ac:dyDescent="0.2">
      <c r="A758">
        <v>24</v>
      </c>
      <c r="B758" t="s">
        <v>169</v>
      </c>
      <c r="C758" t="s">
        <v>155</v>
      </c>
      <c r="D758" t="s">
        <v>33</v>
      </c>
      <c r="E758" t="s">
        <v>32</v>
      </c>
      <c r="F758" t="s">
        <v>35</v>
      </c>
      <c r="G758" t="s">
        <v>19472</v>
      </c>
      <c r="H758" t="s">
        <v>19473</v>
      </c>
      <c r="I758" t="s">
        <v>19474</v>
      </c>
      <c r="J758" t="s">
        <v>19475</v>
      </c>
      <c r="K758" t="s">
        <v>32</v>
      </c>
      <c r="L758" t="s">
        <v>19476</v>
      </c>
      <c r="M758" t="s">
        <v>19477</v>
      </c>
      <c r="N758" t="s">
        <v>19478</v>
      </c>
      <c r="O758" t="s">
        <v>19479</v>
      </c>
      <c r="P758" t="s">
        <v>19480</v>
      </c>
      <c r="Q758" t="s">
        <v>75</v>
      </c>
      <c r="R758">
        <v>76</v>
      </c>
      <c r="S758">
        <v>-1</v>
      </c>
      <c r="T758" t="s">
        <v>331</v>
      </c>
      <c r="U758" s="1">
        <v>41084</v>
      </c>
      <c r="V758" t="s">
        <v>77</v>
      </c>
      <c r="W758" t="s">
        <v>32</v>
      </c>
      <c r="X758" t="s">
        <v>49</v>
      </c>
      <c r="Y758" t="s">
        <v>643</v>
      </c>
      <c r="Z758" t="s">
        <v>205</v>
      </c>
      <c r="AA758" t="s">
        <v>51</v>
      </c>
      <c r="AB758" t="s">
        <v>233</v>
      </c>
      <c r="AC758" t="s">
        <v>32</v>
      </c>
      <c r="AD758" t="s">
        <v>168</v>
      </c>
      <c r="AE758" t="s">
        <v>54</v>
      </c>
    </row>
    <row r="759" spans="1:31" x14ac:dyDescent="0.2">
      <c r="A759">
        <v>24</v>
      </c>
      <c r="B759" t="s">
        <v>169</v>
      </c>
      <c r="C759" t="s">
        <v>97</v>
      </c>
      <c r="D759" t="s">
        <v>33</v>
      </c>
      <c r="E759" t="s">
        <v>34</v>
      </c>
      <c r="F759" t="s">
        <v>56</v>
      </c>
      <c r="G759" t="s">
        <v>20076</v>
      </c>
      <c r="H759" t="s">
        <v>20077</v>
      </c>
      <c r="I759" t="s">
        <v>20078</v>
      </c>
      <c r="J759" t="s">
        <v>142</v>
      </c>
      <c r="K759" t="s">
        <v>20079</v>
      </c>
      <c r="L759" t="s">
        <v>20080</v>
      </c>
      <c r="M759" t="s">
        <v>20081</v>
      </c>
      <c r="N759" t="s">
        <v>20082</v>
      </c>
      <c r="O759" t="s">
        <v>20083</v>
      </c>
      <c r="P759" t="s">
        <v>32</v>
      </c>
      <c r="Q759" t="s">
        <v>75</v>
      </c>
      <c r="R759">
        <v>67</v>
      </c>
      <c r="S759">
        <v>-1</v>
      </c>
      <c r="T759" t="s">
        <v>576</v>
      </c>
      <c r="U759" s="1">
        <v>41089</v>
      </c>
      <c r="V759" t="s">
        <v>48</v>
      </c>
      <c r="W759" t="s">
        <v>32</v>
      </c>
      <c r="X759" t="s">
        <v>49</v>
      </c>
      <c r="Y759" t="s">
        <v>32</v>
      </c>
      <c r="Z759" t="s">
        <v>475</v>
      </c>
      <c r="AA759" t="s">
        <v>69</v>
      </c>
      <c r="AB759" t="s">
        <v>32</v>
      </c>
      <c r="AC759" t="s">
        <v>71</v>
      </c>
      <c r="AD759" t="s">
        <v>1419</v>
      </c>
      <c r="AE759" t="s">
        <v>54</v>
      </c>
    </row>
    <row r="760" spans="1:31" x14ac:dyDescent="0.2">
      <c r="A760">
        <v>24</v>
      </c>
      <c r="B760" t="s">
        <v>620</v>
      </c>
      <c r="C760" t="s">
        <v>32</v>
      </c>
      <c r="D760" t="s">
        <v>33</v>
      </c>
      <c r="E760" t="s">
        <v>34</v>
      </c>
      <c r="F760" t="s">
        <v>56</v>
      </c>
      <c r="G760" t="s">
        <v>20103</v>
      </c>
      <c r="H760" t="s">
        <v>20104</v>
      </c>
      <c r="I760" t="s">
        <v>20105</v>
      </c>
      <c r="J760" t="s">
        <v>20106</v>
      </c>
      <c r="K760" t="s">
        <v>20107</v>
      </c>
      <c r="L760" t="s">
        <v>20108</v>
      </c>
      <c r="M760" t="s">
        <v>20109</v>
      </c>
      <c r="N760" t="s">
        <v>20110</v>
      </c>
      <c r="O760" t="s">
        <v>32</v>
      </c>
      <c r="P760" t="s">
        <v>20111</v>
      </c>
      <c r="Q760" t="s">
        <v>588</v>
      </c>
      <c r="R760">
        <v>64</v>
      </c>
      <c r="S760">
        <v>-1</v>
      </c>
      <c r="T760" t="s">
        <v>1959</v>
      </c>
      <c r="U760" s="1">
        <v>41050</v>
      </c>
      <c r="V760" t="s">
        <v>458</v>
      </c>
      <c r="W760" t="s">
        <v>32</v>
      </c>
      <c r="X760" t="s">
        <v>49</v>
      </c>
      <c r="Y760" t="s">
        <v>245</v>
      </c>
      <c r="Z760" t="s">
        <v>1041</v>
      </c>
      <c r="AA760" t="s">
        <v>69</v>
      </c>
      <c r="AB760" t="s">
        <v>389</v>
      </c>
      <c r="AC760" t="s">
        <v>71</v>
      </c>
      <c r="AD760" t="s">
        <v>20112</v>
      </c>
      <c r="AE760" t="s">
        <v>346</v>
      </c>
    </row>
    <row r="761" spans="1:31" x14ac:dyDescent="0.2">
      <c r="A761">
        <v>24</v>
      </c>
      <c r="B761" t="s">
        <v>620</v>
      </c>
      <c r="C761" t="s">
        <v>155</v>
      </c>
      <c r="D761" t="s">
        <v>33</v>
      </c>
      <c r="E761" t="s">
        <v>32</v>
      </c>
      <c r="F761" t="s">
        <v>56</v>
      </c>
      <c r="G761" t="s">
        <v>20164</v>
      </c>
      <c r="H761" t="s">
        <v>20165</v>
      </c>
      <c r="I761" t="s">
        <v>20166</v>
      </c>
      <c r="J761" t="s">
        <v>20167</v>
      </c>
      <c r="K761" t="s">
        <v>20168</v>
      </c>
      <c r="L761" t="s">
        <v>20169</v>
      </c>
      <c r="M761" t="s">
        <v>20170</v>
      </c>
      <c r="N761" t="s">
        <v>20171</v>
      </c>
      <c r="O761" t="s">
        <v>20172</v>
      </c>
      <c r="P761" t="s">
        <v>20173</v>
      </c>
      <c r="Q761" t="s">
        <v>75</v>
      </c>
      <c r="R761">
        <v>60</v>
      </c>
      <c r="S761">
        <v>-1</v>
      </c>
      <c r="T761" t="s">
        <v>32</v>
      </c>
      <c r="U761" s="1">
        <v>41067</v>
      </c>
      <c r="V761" t="s">
        <v>48</v>
      </c>
      <c r="W761" t="s">
        <v>32</v>
      </c>
      <c r="X761" t="s">
        <v>49</v>
      </c>
      <c r="Y761" t="s">
        <v>495</v>
      </c>
      <c r="Z761" t="s">
        <v>378</v>
      </c>
      <c r="AA761" t="s">
        <v>69</v>
      </c>
      <c r="AB761" t="s">
        <v>358</v>
      </c>
      <c r="AC761" t="s">
        <v>71</v>
      </c>
      <c r="AD761" t="s">
        <v>1300</v>
      </c>
      <c r="AE761" t="s">
        <v>54</v>
      </c>
    </row>
    <row r="762" spans="1:31" x14ac:dyDescent="0.2">
      <c r="A762">
        <v>24</v>
      </c>
      <c r="B762" t="s">
        <v>169</v>
      </c>
      <c r="C762" t="s">
        <v>155</v>
      </c>
      <c r="D762" t="s">
        <v>33</v>
      </c>
      <c r="E762" t="s">
        <v>32</v>
      </c>
      <c r="F762" t="s">
        <v>2730</v>
      </c>
      <c r="G762" t="s">
        <v>20214</v>
      </c>
      <c r="H762" t="s">
        <v>20215</v>
      </c>
      <c r="I762" t="s">
        <v>32</v>
      </c>
      <c r="J762" t="s">
        <v>20216</v>
      </c>
      <c r="K762" t="s">
        <v>20217</v>
      </c>
      <c r="L762" t="s">
        <v>32</v>
      </c>
      <c r="M762" t="s">
        <v>20218</v>
      </c>
      <c r="N762" t="s">
        <v>32</v>
      </c>
      <c r="O762" t="s">
        <v>32</v>
      </c>
      <c r="P762" t="s">
        <v>32</v>
      </c>
      <c r="Q762" t="s">
        <v>75</v>
      </c>
      <c r="R762">
        <v>74</v>
      </c>
      <c r="S762">
        <v>-1</v>
      </c>
      <c r="T762" t="s">
        <v>273</v>
      </c>
      <c r="U762" s="1">
        <v>41082</v>
      </c>
      <c r="V762" t="s">
        <v>48</v>
      </c>
      <c r="W762" t="s">
        <v>92</v>
      </c>
      <c r="X762" t="s">
        <v>49</v>
      </c>
      <c r="Y762" t="s">
        <v>435</v>
      </c>
      <c r="Z762" t="s">
        <v>422</v>
      </c>
      <c r="AA762" t="s">
        <v>51</v>
      </c>
      <c r="AB762" t="s">
        <v>167</v>
      </c>
      <c r="AC762" t="s">
        <v>248</v>
      </c>
      <c r="AD762" t="s">
        <v>95</v>
      </c>
      <c r="AE762" t="s">
        <v>54</v>
      </c>
    </row>
    <row r="763" spans="1:31" x14ac:dyDescent="0.2">
      <c r="A763">
        <v>24</v>
      </c>
      <c r="B763" t="s">
        <v>96</v>
      </c>
      <c r="C763" t="s">
        <v>155</v>
      </c>
      <c r="D763" t="s">
        <v>501</v>
      </c>
      <c r="E763" t="s">
        <v>34</v>
      </c>
      <c r="F763" t="s">
        <v>35</v>
      </c>
      <c r="G763" t="s">
        <v>20228</v>
      </c>
      <c r="H763" t="s">
        <v>32</v>
      </c>
      <c r="I763" t="s">
        <v>20229</v>
      </c>
      <c r="J763" t="s">
        <v>20230</v>
      </c>
      <c r="K763" t="s">
        <v>20231</v>
      </c>
      <c r="L763" t="s">
        <v>20232</v>
      </c>
      <c r="M763" t="s">
        <v>20233</v>
      </c>
      <c r="N763" t="s">
        <v>20234</v>
      </c>
      <c r="O763" t="s">
        <v>32</v>
      </c>
      <c r="P763" t="s">
        <v>20235</v>
      </c>
      <c r="Q763" t="s">
        <v>75</v>
      </c>
      <c r="R763">
        <v>60</v>
      </c>
      <c r="S763">
        <v>-1</v>
      </c>
      <c r="T763" t="s">
        <v>91</v>
      </c>
      <c r="U763" s="1">
        <v>41062</v>
      </c>
      <c r="V763" t="s">
        <v>260</v>
      </c>
      <c r="W763" t="s">
        <v>32</v>
      </c>
      <c r="X763" t="s">
        <v>49</v>
      </c>
      <c r="Y763" t="s">
        <v>192</v>
      </c>
      <c r="Z763" t="s">
        <v>298</v>
      </c>
      <c r="AA763" t="s">
        <v>69</v>
      </c>
      <c r="AB763" t="s">
        <v>690</v>
      </c>
      <c r="AC763" t="s">
        <v>220</v>
      </c>
      <c r="AD763" t="s">
        <v>168</v>
      </c>
      <c r="AE763" t="s">
        <v>346</v>
      </c>
    </row>
    <row r="764" spans="1:31" x14ac:dyDescent="0.2">
      <c r="A764">
        <v>24</v>
      </c>
      <c r="B764" t="s">
        <v>96</v>
      </c>
      <c r="C764" t="s">
        <v>32</v>
      </c>
      <c r="D764" t="s">
        <v>33</v>
      </c>
      <c r="E764" t="s">
        <v>34</v>
      </c>
      <c r="F764" t="s">
        <v>56</v>
      </c>
      <c r="G764" t="s">
        <v>32</v>
      </c>
      <c r="H764" t="s">
        <v>32</v>
      </c>
      <c r="I764" t="s">
        <v>32</v>
      </c>
      <c r="J764" t="s">
        <v>32</v>
      </c>
      <c r="K764" t="s">
        <v>32</v>
      </c>
      <c r="L764" t="s">
        <v>32</v>
      </c>
      <c r="M764" t="s">
        <v>32</v>
      </c>
      <c r="N764" t="s">
        <v>32</v>
      </c>
      <c r="O764" t="s">
        <v>32</v>
      </c>
      <c r="P764" t="s">
        <v>32</v>
      </c>
      <c r="Q764" t="s">
        <v>75</v>
      </c>
      <c r="R764">
        <v>66</v>
      </c>
      <c r="S764">
        <v>-1</v>
      </c>
      <c r="T764" t="s">
        <v>203</v>
      </c>
      <c r="U764" s="1">
        <v>40996</v>
      </c>
      <c r="V764" t="s">
        <v>3194</v>
      </c>
      <c r="W764" t="s">
        <v>204</v>
      </c>
      <c r="X764" t="s">
        <v>49</v>
      </c>
      <c r="Y764" t="s">
        <v>495</v>
      </c>
      <c r="Z764" t="s">
        <v>50</v>
      </c>
      <c r="AA764" t="s">
        <v>69</v>
      </c>
      <c r="AB764" t="s">
        <v>32</v>
      </c>
      <c r="AC764" t="s">
        <v>248</v>
      </c>
      <c r="AD764" t="s">
        <v>95</v>
      </c>
      <c r="AE764" t="s">
        <v>54</v>
      </c>
    </row>
    <row r="765" spans="1:31" x14ac:dyDescent="0.2">
      <c r="A765">
        <v>24</v>
      </c>
      <c r="B765" t="s">
        <v>96</v>
      </c>
      <c r="C765" t="s">
        <v>155</v>
      </c>
      <c r="D765" t="s">
        <v>33</v>
      </c>
      <c r="E765" t="s">
        <v>34</v>
      </c>
      <c r="F765" t="s">
        <v>368</v>
      </c>
      <c r="G765" t="s">
        <v>20403</v>
      </c>
      <c r="H765" t="s">
        <v>20404</v>
      </c>
      <c r="I765" t="s">
        <v>20405</v>
      </c>
      <c r="J765" t="s">
        <v>20406</v>
      </c>
      <c r="K765" t="s">
        <v>32</v>
      </c>
      <c r="L765" t="s">
        <v>20407</v>
      </c>
      <c r="M765" t="s">
        <v>20408</v>
      </c>
      <c r="N765" t="s">
        <v>20409</v>
      </c>
      <c r="O765" t="s">
        <v>20410</v>
      </c>
      <c r="P765" t="s">
        <v>20411</v>
      </c>
      <c r="Q765" t="s">
        <v>108</v>
      </c>
      <c r="R765">
        <v>63</v>
      </c>
      <c r="S765">
        <v>-1</v>
      </c>
      <c r="T765" t="s">
        <v>136</v>
      </c>
      <c r="U765" s="1">
        <v>41090</v>
      </c>
      <c r="V765" t="s">
        <v>48</v>
      </c>
      <c r="W765" t="s">
        <v>92</v>
      </c>
      <c r="X765" t="s">
        <v>49</v>
      </c>
      <c r="Y765" t="s">
        <v>93</v>
      </c>
      <c r="Z765" t="s">
        <v>91</v>
      </c>
      <c r="AA765" t="s">
        <v>69</v>
      </c>
      <c r="AB765" t="s">
        <v>32</v>
      </c>
      <c r="AC765" t="s">
        <v>71</v>
      </c>
      <c r="AD765" t="s">
        <v>20412</v>
      </c>
      <c r="AE765" t="s">
        <v>54</v>
      </c>
    </row>
    <row r="766" spans="1:31" x14ac:dyDescent="0.2">
      <c r="A766">
        <v>24</v>
      </c>
      <c r="B766" t="s">
        <v>32</v>
      </c>
      <c r="C766" t="s">
        <v>32</v>
      </c>
      <c r="D766" t="s">
        <v>33</v>
      </c>
      <c r="E766" t="s">
        <v>170</v>
      </c>
      <c r="F766" t="s">
        <v>35</v>
      </c>
      <c r="G766" t="s">
        <v>20587</v>
      </c>
      <c r="H766" t="s">
        <v>20588</v>
      </c>
      <c r="I766" t="s">
        <v>20589</v>
      </c>
      <c r="J766" t="s">
        <v>20590</v>
      </c>
      <c r="K766" t="s">
        <v>20591</v>
      </c>
      <c r="L766" t="s">
        <v>20592</v>
      </c>
      <c r="M766" t="s">
        <v>20593</v>
      </c>
      <c r="N766" t="s">
        <v>20594</v>
      </c>
      <c r="O766" t="s">
        <v>20595</v>
      </c>
      <c r="P766" t="s">
        <v>20596</v>
      </c>
      <c r="Q766" t="s">
        <v>32</v>
      </c>
      <c r="R766">
        <v>66</v>
      </c>
      <c r="S766">
        <v>-1</v>
      </c>
      <c r="T766" t="s">
        <v>68</v>
      </c>
      <c r="U766" s="1">
        <v>41034</v>
      </c>
      <c r="V766" t="s">
        <v>164</v>
      </c>
      <c r="W766" t="s">
        <v>32</v>
      </c>
      <c r="X766" t="s">
        <v>398</v>
      </c>
      <c r="Y766" t="s">
        <v>93</v>
      </c>
      <c r="Z766" t="s">
        <v>378</v>
      </c>
      <c r="AA766" t="s">
        <v>69</v>
      </c>
      <c r="AB766" t="s">
        <v>285</v>
      </c>
      <c r="AC766" t="s">
        <v>71</v>
      </c>
      <c r="AD766" t="s">
        <v>3379</v>
      </c>
      <c r="AE766" t="s">
        <v>346</v>
      </c>
    </row>
    <row r="767" spans="1:31" x14ac:dyDescent="0.2">
      <c r="A767">
        <v>24</v>
      </c>
      <c r="B767" t="s">
        <v>55</v>
      </c>
      <c r="C767" t="s">
        <v>97</v>
      </c>
      <c r="D767" t="s">
        <v>33</v>
      </c>
      <c r="E767" t="s">
        <v>32</v>
      </c>
      <c r="F767" t="s">
        <v>56</v>
      </c>
      <c r="G767" t="s">
        <v>20709</v>
      </c>
      <c r="H767" t="s">
        <v>20710</v>
      </c>
      <c r="I767" t="s">
        <v>20711</v>
      </c>
      <c r="J767" t="s">
        <v>20712</v>
      </c>
      <c r="K767" t="s">
        <v>20713</v>
      </c>
      <c r="L767" t="s">
        <v>20714</v>
      </c>
      <c r="M767" t="s">
        <v>20715</v>
      </c>
      <c r="N767" t="s">
        <v>20716</v>
      </c>
      <c r="O767" t="s">
        <v>20717</v>
      </c>
      <c r="P767" t="s">
        <v>20718</v>
      </c>
      <c r="Q767" t="s">
        <v>1364</v>
      </c>
      <c r="R767">
        <v>68</v>
      </c>
      <c r="S767">
        <v>-1</v>
      </c>
      <c r="T767" t="s">
        <v>68</v>
      </c>
      <c r="U767" s="1">
        <v>41089</v>
      </c>
      <c r="V767" t="s">
        <v>48</v>
      </c>
      <c r="W767" t="s">
        <v>32</v>
      </c>
      <c r="X767" t="s">
        <v>49</v>
      </c>
      <c r="Y767" t="s">
        <v>245</v>
      </c>
      <c r="Z767" t="s">
        <v>298</v>
      </c>
      <c r="AA767" t="s">
        <v>51</v>
      </c>
      <c r="AB767" t="s">
        <v>167</v>
      </c>
      <c r="AC767" t="s">
        <v>32</v>
      </c>
      <c r="AD767" t="s">
        <v>9104</v>
      </c>
      <c r="AE767" t="s">
        <v>54</v>
      </c>
    </row>
    <row r="768" spans="1:31" x14ac:dyDescent="0.2">
      <c r="A768">
        <v>24</v>
      </c>
      <c r="B768" t="s">
        <v>400</v>
      </c>
      <c r="C768" t="s">
        <v>155</v>
      </c>
      <c r="D768" t="s">
        <v>501</v>
      </c>
      <c r="E768" t="s">
        <v>32</v>
      </c>
      <c r="F768" t="s">
        <v>664</v>
      </c>
      <c r="G768" t="s">
        <v>20794</v>
      </c>
      <c r="H768" t="s">
        <v>20795</v>
      </c>
      <c r="I768" t="s">
        <v>20796</v>
      </c>
      <c r="J768" t="s">
        <v>20797</v>
      </c>
      <c r="K768" t="s">
        <v>20798</v>
      </c>
      <c r="L768" t="s">
        <v>20799</v>
      </c>
      <c r="M768" t="s">
        <v>7051</v>
      </c>
      <c r="N768" t="s">
        <v>20800</v>
      </c>
      <c r="O768" t="s">
        <v>20801</v>
      </c>
      <c r="P768" t="s">
        <v>20802</v>
      </c>
      <c r="Q768" t="s">
        <v>75</v>
      </c>
      <c r="R768">
        <v>68</v>
      </c>
      <c r="S768">
        <v>-1</v>
      </c>
      <c r="T768" t="s">
        <v>47</v>
      </c>
      <c r="U768" s="1">
        <v>41090</v>
      </c>
      <c r="V768" t="s">
        <v>4569</v>
      </c>
      <c r="W768" t="s">
        <v>32</v>
      </c>
      <c r="X768" t="s">
        <v>49</v>
      </c>
      <c r="Y768" t="s">
        <v>245</v>
      </c>
      <c r="Z768" t="s">
        <v>32</v>
      </c>
      <c r="AA768" t="s">
        <v>51</v>
      </c>
      <c r="AB768" t="s">
        <v>1243</v>
      </c>
      <c r="AC768" t="s">
        <v>170</v>
      </c>
      <c r="AD768" t="s">
        <v>168</v>
      </c>
      <c r="AE768" t="s">
        <v>54</v>
      </c>
    </row>
    <row r="769" spans="1:31" x14ac:dyDescent="0.2">
      <c r="A769">
        <v>24</v>
      </c>
      <c r="B769" t="s">
        <v>32</v>
      </c>
      <c r="C769" t="s">
        <v>113</v>
      </c>
      <c r="D769" t="s">
        <v>33</v>
      </c>
      <c r="E769" t="s">
        <v>34</v>
      </c>
      <c r="F769" t="s">
        <v>56</v>
      </c>
      <c r="G769" t="s">
        <v>20842</v>
      </c>
      <c r="H769" t="s">
        <v>20843</v>
      </c>
      <c r="I769" t="s">
        <v>20844</v>
      </c>
      <c r="J769" t="s">
        <v>20845</v>
      </c>
      <c r="K769" t="s">
        <v>20846</v>
      </c>
      <c r="L769" t="s">
        <v>20847</v>
      </c>
      <c r="M769" t="s">
        <v>20848</v>
      </c>
      <c r="N769" t="s">
        <v>20849</v>
      </c>
      <c r="O769" t="s">
        <v>32</v>
      </c>
      <c r="P769" t="s">
        <v>20850</v>
      </c>
      <c r="Q769" t="s">
        <v>75</v>
      </c>
      <c r="R769">
        <v>70</v>
      </c>
      <c r="S769">
        <v>-1</v>
      </c>
      <c r="T769" t="s">
        <v>273</v>
      </c>
      <c r="U769" s="1">
        <v>41090</v>
      </c>
      <c r="V769" t="s">
        <v>861</v>
      </c>
      <c r="W769" t="s">
        <v>32</v>
      </c>
      <c r="X769" t="s">
        <v>49</v>
      </c>
      <c r="Y769" t="s">
        <v>32</v>
      </c>
      <c r="Z769" t="s">
        <v>50</v>
      </c>
      <c r="AA769" t="s">
        <v>51</v>
      </c>
      <c r="AB769" t="s">
        <v>32</v>
      </c>
      <c r="AC769" t="s">
        <v>71</v>
      </c>
      <c r="AD769" t="s">
        <v>2243</v>
      </c>
      <c r="AE769" t="s">
        <v>54</v>
      </c>
    </row>
    <row r="770" spans="1:31" x14ac:dyDescent="0.2">
      <c r="A770">
        <v>24</v>
      </c>
      <c r="B770" t="s">
        <v>112</v>
      </c>
      <c r="C770" t="s">
        <v>97</v>
      </c>
      <c r="D770" t="s">
        <v>182</v>
      </c>
      <c r="E770" t="s">
        <v>34</v>
      </c>
      <c r="F770" t="s">
        <v>56</v>
      </c>
      <c r="G770" t="s">
        <v>21039</v>
      </c>
      <c r="H770" t="s">
        <v>21040</v>
      </c>
      <c r="I770" t="s">
        <v>21041</v>
      </c>
      <c r="J770" t="s">
        <v>32</v>
      </c>
      <c r="K770" t="s">
        <v>21042</v>
      </c>
      <c r="L770" t="s">
        <v>21043</v>
      </c>
      <c r="M770" t="s">
        <v>21044</v>
      </c>
      <c r="N770" t="s">
        <v>32</v>
      </c>
      <c r="O770" t="s">
        <v>21045</v>
      </c>
      <c r="P770" t="s">
        <v>21046</v>
      </c>
      <c r="Q770" t="s">
        <v>108</v>
      </c>
      <c r="R770">
        <v>66</v>
      </c>
      <c r="S770">
        <v>-1</v>
      </c>
      <c r="T770" t="s">
        <v>203</v>
      </c>
      <c r="U770" s="1">
        <v>41090</v>
      </c>
      <c r="V770" t="s">
        <v>662</v>
      </c>
      <c r="W770" t="s">
        <v>1207</v>
      </c>
      <c r="X770" t="s">
        <v>49</v>
      </c>
      <c r="Y770" t="s">
        <v>93</v>
      </c>
      <c r="Z770" t="s">
        <v>298</v>
      </c>
      <c r="AA770" t="s">
        <v>69</v>
      </c>
      <c r="AB770" t="s">
        <v>852</v>
      </c>
      <c r="AC770" t="s">
        <v>71</v>
      </c>
      <c r="AD770" t="s">
        <v>447</v>
      </c>
      <c r="AE770" t="s">
        <v>54</v>
      </c>
    </row>
    <row r="771" spans="1:31" x14ac:dyDescent="0.2">
      <c r="A771">
        <v>24</v>
      </c>
      <c r="B771" t="s">
        <v>96</v>
      </c>
      <c r="C771" t="s">
        <v>113</v>
      </c>
      <c r="D771" t="s">
        <v>33</v>
      </c>
      <c r="E771" t="s">
        <v>34</v>
      </c>
      <c r="F771" t="s">
        <v>56</v>
      </c>
      <c r="G771" t="s">
        <v>32</v>
      </c>
      <c r="H771" t="s">
        <v>21156</v>
      </c>
      <c r="I771" t="s">
        <v>32</v>
      </c>
      <c r="J771" t="s">
        <v>21157</v>
      </c>
      <c r="K771" t="s">
        <v>21158</v>
      </c>
      <c r="L771" t="s">
        <v>21159</v>
      </c>
      <c r="M771" t="s">
        <v>21160</v>
      </c>
      <c r="N771" t="s">
        <v>21161</v>
      </c>
      <c r="O771" t="s">
        <v>32</v>
      </c>
      <c r="P771" t="s">
        <v>21162</v>
      </c>
      <c r="Q771" t="s">
        <v>75</v>
      </c>
      <c r="R771">
        <v>66</v>
      </c>
      <c r="S771">
        <v>-1</v>
      </c>
      <c r="T771" t="s">
        <v>136</v>
      </c>
      <c r="U771" s="1">
        <v>41084</v>
      </c>
      <c r="V771" t="s">
        <v>48</v>
      </c>
      <c r="W771" t="s">
        <v>32</v>
      </c>
      <c r="X771" t="s">
        <v>49</v>
      </c>
      <c r="Y771" t="s">
        <v>32</v>
      </c>
      <c r="Z771" t="s">
        <v>151</v>
      </c>
      <c r="AA771" t="s">
        <v>69</v>
      </c>
      <c r="AB771" t="s">
        <v>1104</v>
      </c>
      <c r="AC771" t="s">
        <v>71</v>
      </c>
      <c r="AD771" t="s">
        <v>95</v>
      </c>
      <c r="AE771" t="s">
        <v>54</v>
      </c>
    </row>
    <row r="772" spans="1:31" x14ac:dyDescent="0.2">
      <c r="A772">
        <v>24</v>
      </c>
      <c r="B772" t="s">
        <v>32</v>
      </c>
      <c r="C772" t="s">
        <v>32</v>
      </c>
      <c r="D772" t="s">
        <v>98</v>
      </c>
      <c r="E772" t="s">
        <v>32</v>
      </c>
      <c r="F772" t="s">
        <v>35</v>
      </c>
      <c r="G772" t="s">
        <v>22673</v>
      </c>
      <c r="H772" t="s">
        <v>22674</v>
      </c>
      <c r="I772" t="s">
        <v>22675</v>
      </c>
      <c r="J772" t="s">
        <v>22676</v>
      </c>
      <c r="K772" t="s">
        <v>32</v>
      </c>
      <c r="L772" t="s">
        <v>22677</v>
      </c>
      <c r="M772" t="s">
        <v>22678</v>
      </c>
      <c r="N772" t="s">
        <v>32</v>
      </c>
      <c r="O772" t="s">
        <v>22679</v>
      </c>
      <c r="P772" t="s">
        <v>22680</v>
      </c>
      <c r="Q772" t="s">
        <v>75</v>
      </c>
      <c r="R772">
        <v>72</v>
      </c>
      <c r="S772">
        <v>-1</v>
      </c>
      <c r="T772" t="s">
        <v>203</v>
      </c>
      <c r="U772" s="1">
        <v>41078</v>
      </c>
      <c r="V772" t="s">
        <v>799</v>
      </c>
      <c r="W772" t="s">
        <v>32</v>
      </c>
      <c r="X772" t="s">
        <v>49</v>
      </c>
      <c r="Y772" t="s">
        <v>495</v>
      </c>
      <c r="Z772" t="s">
        <v>32</v>
      </c>
      <c r="AA772" t="s">
        <v>51</v>
      </c>
      <c r="AB772" t="s">
        <v>32</v>
      </c>
      <c r="AC772" t="s">
        <v>32</v>
      </c>
      <c r="AD772" t="s">
        <v>95</v>
      </c>
      <c r="AE772" t="s">
        <v>54</v>
      </c>
    </row>
    <row r="773" spans="1:31" x14ac:dyDescent="0.2">
      <c r="A773">
        <v>24</v>
      </c>
      <c r="B773" t="s">
        <v>169</v>
      </c>
      <c r="C773" t="s">
        <v>97</v>
      </c>
      <c r="D773" t="s">
        <v>33</v>
      </c>
      <c r="E773" t="s">
        <v>34</v>
      </c>
      <c r="F773" t="s">
        <v>114</v>
      </c>
      <c r="G773" t="s">
        <v>22754</v>
      </c>
      <c r="H773" t="s">
        <v>22755</v>
      </c>
      <c r="I773" t="s">
        <v>22756</v>
      </c>
      <c r="J773" t="s">
        <v>32</v>
      </c>
      <c r="K773" t="s">
        <v>22757</v>
      </c>
      <c r="L773" t="s">
        <v>22758</v>
      </c>
      <c r="M773" t="s">
        <v>22759</v>
      </c>
      <c r="N773" t="s">
        <v>22760</v>
      </c>
      <c r="O773" t="s">
        <v>22761</v>
      </c>
      <c r="P773" t="s">
        <v>22762</v>
      </c>
      <c r="Q773" t="s">
        <v>108</v>
      </c>
      <c r="R773">
        <v>67</v>
      </c>
      <c r="S773">
        <v>80000</v>
      </c>
      <c r="T773" t="s">
        <v>576</v>
      </c>
      <c r="U773" s="1">
        <v>41090</v>
      </c>
      <c r="V773" t="s">
        <v>48</v>
      </c>
      <c r="W773" t="s">
        <v>32</v>
      </c>
      <c r="X773" t="s">
        <v>244</v>
      </c>
      <c r="Y773" t="s">
        <v>32</v>
      </c>
      <c r="Z773" t="s">
        <v>262</v>
      </c>
      <c r="AA773" t="s">
        <v>51</v>
      </c>
      <c r="AB773" t="s">
        <v>299</v>
      </c>
      <c r="AC773" t="s">
        <v>71</v>
      </c>
      <c r="AD773" t="s">
        <v>22763</v>
      </c>
      <c r="AE773" t="s">
        <v>54</v>
      </c>
    </row>
    <row r="774" spans="1:31" x14ac:dyDescent="0.2">
      <c r="A774">
        <v>24</v>
      </c>
      <c r="B774" t="s">
        <v>169</v>
      </c>
      <c r="C774" t="s">
        <v>97</v>
      </c>
      <c r="D774" t="s">
        <v>33</v>
      </c>
      <c r="E774" t="s">
        <v>32</v>
      </c>
      <c r="F774" t="s">
        <v>56</v>
      </c>
      <c r="G774" t="s">
        <v>22829</v>
      </c>
      <c r="H774" t="s">
        <v>22830</v>
      </c>
      <c r="I774" t="s">
        <v>22831</v>
      </c>
      <c r="J774" t="s">
        <v>22832</v>
      </c>
      <c r="K774" t="s">
        <v>22833</v>
      </c>
      <c r="L774" t="s">
        <v>22834</v>
      </c>
      <c r="M774" t="s">
        <v>22835</v>
      </c>
      <c r="N774" t="s">
        <v>22836</v>
      </c>
      <c r="O774" t="s">
        <v>22837</v>
      </c>
      <c r="P774" t="s">
        <v>22838</v>
      </c>
      <c r="Q774" t="s">
        <v>259</v>
      </c>
      <c r="R774">
        <v>70</v>
      </c>
      <c r="S774">
        <v>-1</v>
      </c>
      <c r="T774" t="s">
        <v>331</v>
      </c>
      <c r="U774" s="1">
        <v>41087</v>
      </c>
      <c r="V774" t="s">
        <v>739</v>
      </c>
      <c r="W774" t="s">
        <v>32</v>
      </c>
      <c r="X774" t="s">
        <v>49</v>
      </c>
      <c r="Y774" t="s">
        <v>32</v>
      </c>
      <c r="Z774" t="s">
        <v>246</v>
      </c>
      <c r="AA774" t="s">
        <v>51</v>
      </c>
      <c r="AB774" t="s">
        <v>81</v>
      </c>
      <c r="AC774" t="s">
        <v>71</v>
      </c>
      <c r="AD774" t="s">
        <v>22839</v>
      </c>
      <c r="AE774" t="s">
        <v>54</v>
      </c>
    </row>
    <row r="775" spans="1:31" x14ac:dyDescent="0.2">
      <c r="A775">
        <v>24</v>
      </c>
      <c r="B775" t="s">
        <v>55</v>
      </c>
      <c r="C775" t="s">
        <v>155</v>
      </c>
      <c r="D775" t="s">
        <v>33</v>
      </c>
      <c r="E775" t="s">
        <v>34</v>
      </c>
      <c r="F775" t="s">
        <v>2730</v>
      </c>
      <c r="G775" t="s">
        <v>22881</v>
      </c>
      <c r="H775" t="s">
        <v>22882</v>
      </c>
      <c r="I775" t="s">
        <v>22883</v>
      </c>
      <c r="J775" t="s">
        <v>22884</v>
      </c>
      <c r="K775" t="s">
        <v>22885</v>
      </c>
      <c r="L775" t="s">
        <v>22886</v>
      </c>
      <c r="M775" t="s">
        <v>22887</v>
      </c>
      <c r="N775" t="s">
        <v>22888</v>
      </c>
      <c r="O775" t="s">
        <v>22889</v>
      </c>
      <c r="P775" t="s">
        <v>22890</v>
      </c>
      <c r="Q775" t="s">
        <v>588</v>
      </c>
      <c r="R775">
        <v>73</v>
      </c>
      <c r="S775">
        <v>-1</v>
      </c>
      <c r="T775" t="s">
        <v>149</v>
      </c>
      <c r="U775" s="1">
        <v>41089</v>
      </c>
      <c r="V775" t="s">
        <v>260</v>
      </c>
      <c r="W775" t="s">
        <v>217</v>
      </c>
      <c r="X775" t="s">
        <v>49</v>
      </c>
      <c r="Y775" t="s">
        <v>93</v>
      </c>
      <c r="Z775" t="s">
        <v>1041</v>
      </c>
      <c r="AA775" t="s">
        <v>51</v>
      </c>
      <c r="AB775" t="s">
        <v>423</v>
      </c>
      <c r="AC775" t="s">
        <v>71</v>
      </c>
      <c r="AD775" t="s">
        <v>496</v>
      </c>
      <c r="AE775" t="s">
        <v>54</v>
      </c>
    </row>
    <row r="776" spans="1:31" x14ac:dyDescent="0.2">
      <c r="A776">
        <v>24</v>
      </c>
      <c r="B776" t="s">
        <v>55</v>
      </c>
      <c r="C776" t="s">
        <v>32</v>
      </c>
      <c r="D776" t="s">
        <v>182</v>
      </c>
      <c r="E776" t="s">
        <v>34</v>
      </c>
      <c r="F776" t="s">
        <v>35</v>
      </c>
      <c r="G776" t="s">
        <v>23009</v>
      </c>
      <c r="H776" t="s">
        <v>23010</v>
      </c>
      <c r="I776" t="s">
        <v>23011</v>
      </c>
      <c r="J776" t="s">
        <v>23012</v>
      </c>
      <c r="K776" t="s">
        <v>23013</v>
      </c>
      <c r="L776" t="s">
        <v>23014</v>
      </c>
      <c r="M776" t="s">
        <v>23015</v>
      </c>
      <c r="N776" t="s">
        <v>8699</v>
      </c>
      <c r="O776" t="s">
        <v>23016</v>
      </c>
      <c r="P776" t="s">
        <v>23017</v>
      </c>
      <c r="Q776" t="s">
        <v>148</v>
      </c>
      <c r="R776">
        <v>68</v>
      </c>
      <c r="S776">
        <v>100000</v>
      </c>
      <c r="T776" t="s">
        <v>91</v>
      </c>
      <c r="U776" s="1">
        <v>41088</v>
      </c>
      <c r="V776" t="s">
        <v>607</v>
      </c>
      <c r="W776" t="s">
        <v>78</v>
      </c>
      <c r="X776" t="s">
        <v>49</v>
      </c>
      <c r="Y776" t="s">
        <v>435</v>
      </c>
      <c r="Z776" t="s">
        <v>3515</v>
      </c>
      <c r="AA776" t="s">
        <v>51</v>
      </c>
      <c r="AB776" t="s">
        <v>299</v>
      </c>
      <c r="AC776" t="s">
        <v>170</v>
      </c>
      <c r="AD776" t="s">
        <v>23018</v>
      </c>
      <c r="AE776" t="s">
        <v>54</v>
      </c>
    </row>
    <row r="777" spans="1:31" x14ac:dyDescent="0.2">
      <c r="A777">
        <v>24</v>
      </c>
      <c r="B777" t="s">
        <v>620</v>
      </c>
      <c r="C777" t="s">
        <v>97</v>
      </c>
      <c r="D777" t="s">
        <v>33</v>
      </c>
      <c r="E777" t="s">
        <v>170</v>
      </c>
      <c r="F777" t="s">
        <v>114</v>
      </c>
      <c r="G777" t="s">
        <v>23075</v>
      </c>
      <c r="H777" t="s">
        <v>23076</v>
      </c>
      <c r="I777" t="s">
        <v>23077</v>
      </c>
      <c r="J777" t="s">
        <v>23078</v>
      </c>
      <c r="K777" t="s">
        <v>23079</v>
      </c>
      <c r="L777" t="s">
        <v>23080</v>
      </c>
      <c r="M777" t="s">
        <v>23081</v>
      </c>
      <c r="N777" t="s">
        <v>23082</v>
      </c>
      <c r="O777" t="s">
        <v>23083</v>
      </c>
      <c r="P777" t="s">
        <v>23084</v>
      </c>
      <c r="Q777" t="s">
        <v>75</v>
      </c>
      <c r="R777">
        <v>64</v>
      </c>
      <c r="S777">
        <v>-1</v>
      </c>
      <c r="T777" t="s">
        <v>68</v>
      </c>
      <c r="U777" s="1">
        <v>41090</v>
      </c>
      <c r="V777" t="s">
        <v>23085</v>
      </c>
      <c r="W777" t="s">
        <v>204</v>
      </c>
      <c r="X777" t="s">
        <v>49</v>
      </c>
      <c r="Y777" t="s">
        <v>93</v>
      </c>
      <c r="Z777" t="s">
        <v>422</v>
      </c>
      <c r="AA777" t="s">
        <v>69</v>
      </c>
      <c r="AB777" t="s">
        <v>389</v>
      </c>
      <c r="AC777" t="s">
        <v>71</v>
      </c>
      <c r="AD777" t="s">
        <v>23086</v>
      </c>
      <c r="AE777" t="s">
        <v>54</v>
      </c>
    </row>
    <row r="778" spans="1:31" x14ac:dyDescent="0.2">
      <c r="A778">
        <v>24</v>
      </c>
      <c r="B778" t="s">
        <v>96</v>
      </c>
      <c r="C778" t="s">
        <v>97</v>
      </c>
      <c r="D778" t="s">
        <v>33</v>
      </c>
      <c r="E778" t="s">
        <v>34</v>
      </c>
      <c r="F778" t="s">
        <v>390</v>
      </c>
      <c r="G778" t="s">
        <v>23328</v>
      </c>
      <c r="H778" t="s">
        <v>23329</v>
      </c>
      <c r="I778" t="s">
        <v>23330</v>
      </c>
      <c r="J778" t="s">
        <v>23331</v>
      </c>
      <c r="K778" t="s">
        <v>23332</v>
      </c>
      <c r="L778" t="s">
        <v>23333</v>
      </c>
      <c r="M778" t="s">
        <v>23334</v>
      </c>
      <c r="N778" t="s">
        <v>23335</v>
      </c>
      <c r="O778" t="s">
        <v>23336</v>
      </c>
      <c r="P778" t="s">
        <v>23337</v>
      </c>
      <c r="Q778" t="s">
        <v>588</v>
      </c>
      <c r="R778">
        <v>72</v>
      </c>
      <c r="S778">
        <v>-1</v>
      </c>
      <c r="T778" t="s">
        <v>331</v>
      </c>
      <c r="U778" s="1">
        <v>41084</v>
      </c>
      <c r="V778" t="s">
        <v>48</v>
      </c>
      <c r="W778" t="s">
        <v>92</v>
      </c>
      <c r="X778" t="s">
        <v>49</v>
      </c>
      <c r="Y778" t="s">
        <v>93</v>
      </c>
      <c r="Z778" t="s">
        <v>422</v>
      </c>
      <c r="AA778" t="s">
        <v>51</v>
      </c>
      <c r="AB778" t="s">
        <v>233</v>
      </c>
      <c r="AC778" t="s">
        <v>71</v>
      </c>
      <c r="AD778" t="s">
        <v>23338</v>
      </c>
      <c r="AE778" t="s">
        <v>54</v>
      </c>
    </row>
    <row r="779" spans="1:31" x14ac:dyDescent="0.2">
      <c r="A779">
        <v>24</v>
      </c>
      <c r="B779" t="s">
        <v>55</v>
      </c>
      <c r="C779" t="s">
        <v>32</v>
      </c>
      <c r="D779" t="s">
        <v>33</v>
      </c>
      <c r="E779" t="s">
        <v>32</v>
      </c>
      <c r="F779" t="s">
        <v>390</v>
      </c>
      <c r="G779" t="s">
        <v>23397</v>
      </c>
      <c r="H779" t="s">
        <v>23398</v>
      </c>
      <c r="I779" t="s">
        <v>23399</v>
      </c>
      <c r="J779" t="s">
        <v>23400</v>
      </c>
      <c r="K779" t="s">
        <v>23401</v>
      </c>
      <c r="L779" t="s">
        <v>23402</v>
      </c>
      <c r="M779" t="s">
        <v>23403</v>
      </c>
      <c r="N779" t="s">
        <v>23404</v>
      </c>
      <c r="O779" t="s">
        <v>23405</v>
      </c>
      <c r="P779" t="s">
        <v>23406</v>
      </c>
      <c r="Q779" t="s">
        <v>75</v>
      </c>
      <c r="R779">
        <v>65</v>
      </c>
      <c r="S779">
        <v>30000</v>
      </c>
      <c r="T779" t="s">
        <v>273</v>
      </c>
      <c r="U779" s="1">
        <v>41089</v>
      </c>
      <c r="V779" t="s">
        <v>164</v>
      </c>
      <c r="W779" t="s">
        <v>32</v>
      </c>
      <c r="X779" t="s">
        <v>49</v>
      </c>
      <c r="Y779" t="s">
        <v>435</v>
      </c>
      <c r="Z779" t="s">
        <v>151</v>
      </c>
      <c r="AA779" t="s">
        <v>69</v>
      </c>
      <c r="AB779" t="s">
        <v>32</v>
      </c>
      <c r="AC779" t="s">
        <v>32</v>
      </c>
      <c r="AD779" t="s">
        <v>23407</v>
      </c>
      <c r="AE779" t="s">
        <v>54</v>
      </c>
    </row>
    <row r="780" spans="1:31" x14ac:dyDescent="0.2">
      <c r="A780">
        <v>24</v>
      </c>
      <c r="B780" t="s">
        <v>112</v>
      </c>
      <c r="C780" t="s">
        <v>32</v>
      </c>
      <c r="D780" t="s">
        <v>33</v>
      </c>
      <c r="E780" t="s">
        <v>34</v>
      </c>
      <c r="F780" t="s">
        <v>56</v>
      </c>
      <c r="G780" t="s">
        <v>32</v>
      </c>
      <c r="H780" t="s">
        <v>32</v>
      </c>
      <c r="I780" t="s">
        <v>32</v>
      </c>
      <c r="J780" t="s">
        <v>32</v>
      </c>
      <c r="K780" t="s">
        <v>32</v>
      </c>
      <c r="L780" t="s">
        <v>32</v>
      </c>
      <c r="M780" t="s">
        <v>32</v>
      </c>
      <c r="N780" t="s">
        <v>32</v>
      </c>
      <c r="O780" t="s">
        <v>32</v>
      </c>
      <c r="P780" t="s">
        <v>32</v>
      </c>
      <c r="Q780" t="s">
        <v>108</v>
      </c>
      <c r="R780">
        <v>67</v>
      </c>
      <c r="S780">
        <v>-1</v>
      </c>
      <c r="T780" t="s">
        <v>32</v>
      </c>
      <c r="U780" s="1">
        <v>41086</v>
      </c>
      <c r="V780" t="s">
        <v>260</v>
      </c>
      <c r="W780" t="s">
        <v>92</v>
      </c>
      <c r="X780" t="s">
        <v>49</v>
      </c>
      <c r="Y780" t="s">
        <v>32</v>
      </c>
      <c r="Z780" t="s">
        <v>50</v>
      </c>
      <c r="AA780" t="s">
        <v>69</v>
      </c>
      <c r="AB780" t="s">
        <v>618</v>
      </c>
      <c r="AC780" t="s">
        <v>71</v>
      </c>
      <c r="AD780" t="s">
        <v>23566</v>
      </c>
      <c r="AE780" t="s">
        <v>54</v>
      </c>
    </row>
    <row r="781" spans="1:31" x14ac:dyDescent="0.2">
      <c r="A781">
        <v>24</v>
      </c>
      <c r="B781" t="s">
        <v>96</v>
      </c>
      <c r="C781" t="s">
        <v>32</v>
      </c>
      <c r="D781" t="s">
        <v>33</v>
      </c>
      <c r="E781" t="s">
        <v>32</v>
      </c>
      <c r="F781" t="s">
        <v>390</v>
      </c>
      <c r="G781" t="s">
        <v>23735</v>
      </c>
      <c r="H781" t="s">
        <v>23736</v>
      </c>
      <c r="I781" t="s">
        <v>23737</v>
      </c>
      <c r="J781" t="s">
        <v>23738</v>
      </c>
      <c r="K781" t="s">
        <v>23739</v>
      </c>
      <c r="L781" t="s">
        <v>23740</v>
      </c>
      <c r="M781" t="s">
        <v>23741</v>
      </c>
      <c r="N781" t="s">
        <v>23742</v>
      </c>
      <c r="O781" t="s">
        <v>23743</v>
      </c>
      <c r="P781" t="s">
        <v>23744</v>
      </c>
      <c r="Q781" t="s">
        <v>75</v>
      </c>
      <c r="R781">
        <v>70</v>
      </c>
      <c r="S781">
        <v>-1</v>
      </c>
      <c r="T781" t="s">
        <v>273</v>
      </c>
      <c r="U781" s="1">
        <v>41075</v>
      </c>
      <c r="V781" t="s">
        <v>260</v>
      </c>
      <c r="W781" t="s">
        <v>32</v>
      </c>
      <c r="X781" t="s">
        <v>244</v>
      </c>
      <c r="Y781" t="s">
        <v>32</v>
      </c>
      <c r="Z781" t="s">
        <v>32</v>
      </c>
      <c r="AA781" t="s">
        <v>51</v>
      </c>
      <c r="AB781" t="s">
        <v>32</v>
      </c>
      <c r="AC781" t="s">
        <v>32</v>
      </c>
      <c r="AD781" t="s">
        <v>2235</v>
      </c>
      <c r="AE781" t="s">
        <v>54</v>
      </c>
    </row>
    <row r="782" spans="1:31" x14ac:dyDescent="0.2">
      <c r="A782">
        <v>24</v>
      </c>
      <c r="B782" t="s">
        <v>169</v>
      </c>
      <c r="C782" t="s">
        <v>155</v>
      </c>
      <c r="D782" t="s">
        <v>33</v>
      </c>
      <c r="E782" t="s">
        <v>34</v>
      </c>
      <c r="F782" t="s">
        <v>56</v>
      </c>
      <c r="G782" t="s">
        <v>23797</v>
      </c>
      <c r="H782" t="s">
        <v>23798</v>
      </c>
      <c r="I782" t="s">
        <v>32</v>
      </c>
      <c r="J782" t="s">
        <v>32</v>
      </c>
      <c r="K782" t="s">
        <v>23799</v>
      </c>
      <c r="L782" t="s">
        <v>32</v>
      </c>
      <c r="M782" t="s">
        <v>23800</v>
      </c>
      <c r="N782" t="s">
        <v>32</v>
      </c>
      <c r="O782" t="s">
        <v>32</v>
      </c>
      <c r="P782" t="s">
        <v>32</v>
      </c>
      <c r="Q782" t="s">
        <v>108</v>
      </c>
      <c r="R782">
        <v>67</v>
      </c>
      <c r="S782">
        <v>-1</v>
      </c>
      <c r="T782" t="s">
        <v>273</v>
      </c>
      <c r="U782" s="1">
        <v>40835</v>
      </c>
      <c r="V782" t="s">
        <v>48</v>
      </c>
      <c r="W782" t="s">
        <v>32</v>
      </c>
      <c r="X782" t="s">
        <v>49</v>
      </c>
      <c r="Y782" t="s">
        <v>32</v>
      </c>
      <c r="Z782" t="s">
        <v>32</v>
      </c>
      <c r="AA782" t="s">
        <v>51</v>
      </c>
      <c r="AB782" t="s">
        <v>32</v>
      </c>
      <c r="AC782" t="s">
        <v>71</v>
      </c>
      <c r="AD782" t="s">
        <v>2201</v>
      </c>
      <c r="AE782" t="s">
        <v>54</v>
      </c>
    </row>
    <row r="783" spans="1:31" x14ac:dyDescent="0.2">
      <c r="A783">
        <v>24</v>
      </c>
      <c r="B783" t="s">
        <v>400</v>
      </c>
      <c r="C783" t="s">
        <v>155</v>
      </c>
      <c r="D783" t="s">
        <v>33</v>
      </c>
      <c r="E783" t="s">
        <v>34</v>
      </c>
      <c r="F783" t="s">
        <v>56</v>
      </c>
      <c r="G783" t="s">
        <v>23823</v>
      </c>
      <c r="H783" t="s">
        <v>23824</v>
      </c>
      <c r="I783" t="s">
        <v>32</v>
      </c>
      <c r="J783" t="s">
        <v>23825</v>
      </c>
      <c r="K783" t="s">
        <v>23826</v>
      </c>
      <c r="L783" t="s">
        <v>23827</v>
      </c>
      <c r="M783" t="s">
        <v>23828</v>
      </c>
      <c r="N783" t="s">
        <v>32</v>
      </c>
      <c r="O783" t="s">
        <v>23829</v>
      </c>
      <c r="P783" t="s">
        <v>23830</v>
      </c>
      <c r="Q783" t="s">
        <v>75</v>
      </c>
      <c r="R783">
        <v>70</v>
      </c>
      <c r="S783">
        <v>-1</v>
      </c>
      <c r="T783" t="s">
        <v>136</v>
      </c>
      <c r="U783" s="1">
        <v>40985</v>
      </c>
      <c r="V783" t="s">
        <v>799</v>
      </c>
      <c r="W783" t="s">
        <v>32</v>
      </c>
      <c r="X783" t="s">
        <v>49</v>
      </c>
      <c r="Y783" t="s">
        <v>93</v>
      </c>
      <c r="Z783" t="s">
        <v>1041</v>
      </c>
      <c r="AA783" t="s">
        <v>51</v>
      </c>
      <c r="AB783" t="s">
        <v>110</v>
      </c>
      <c r="AC783" t="s">
        <v>71</v>
      </c>
      <c r="AD783" t="s">
        <v>23831</v>
      </c>
      <c r="AE783" t="s">
        <v>54</v>
      </c>
    </row>
    <row r="784" spans="1:31" x14ac:dyDescent="0.2">
      <c r="A784">
        <v>24</v>
      </c>
      <c r="B784" t="s">
        <v>154</v>
      </c>
      <c r="C784" t="s">
        <v>113</v>
      </c>
      <c r="D784" t="s">
        <v>182</v>
      </c>
      <c r="E784" t="s">
        <v>34</v>
      </c>
      <c r="F784" t="s">
        <v>35</v>
      </c>
      <c r="G784" t="s">
        <v>24116</v>
      </c>
      <c r="H784" t="s">
        <v>24117</v>
      </c>
      <c r="I784" t="s">
        <v>24118</v>
      </c>
      <c r="J784" t="s">
        <v>24119</v>
      </c>
      <c r="K784" t="s">
        <v>24120</v>
      </c>
      <c r="L784" t="s">
        <v>24121</v>
      </c>
      <c r="M784" t="s">
        <v>24122</v>
      </c>
      <c r="N784" t="s">
        <v>24123</v>
      </c>
      <c r="O784" t="s">
        <v>24124</v>
      </c>
      <c r="P784" t="s">
        <v>24125</v>
      </c>
      <c r="Q784" t="s">
        <v>924</v>
      </c>
      <c r="R784">
        <v>61</v>
      </c>
      <c r="S784">
        <v>20000</v>
      </c>
      <c r="T784" t="s">
        <v>91</v>
      </c>
      <c r="U784" s="1">
        <v>41089</v>
      </c>
      <c r="V784" t="s">
        <v>48</v>
      </c>
      <c r="W784" t="s">
        <v>92</v>
      </c>
      <c r="X784" t="s">
        <v>49</v>
      </c>
      <c r="Y784" t="s">
        <v>93</v>
      </c>
      <c r="Z784" t="s">
        <v>32</v>
      </c>
      <c r="AA784" t="s">
        <v>69</v>
      </c>
      <c r="AB784" t="s">
        <v>367</v>
      </c>
      <c r="AC784" t="s">
        <v>71</v>
      </c>
      <c r="AD784" t="s">
        <v>332</v>
      </c>
      <c r="AE784" t="s">
        <v>54</v>
      </c>
    </row>
    <row r="785" spans="1:31" x14ac:dyDescent="0.2">
      <c r="A785">
        <v>24</v>
      </c>
      <c r="B785" t="s">
        <v>96</v>
      </c>
      <c r="C785" t="s">
        <v>155</v>
      </c>
      <c r="D785" t="s">
        <v>33</v>
      </c>
      <c r="E785" t="s">
        <v>34</v>
      </c>
      <c r="F785" t="s">
        <v>1394</v>
      </c>
      <c r="G785" t="s">
        <v>24417</v>
      </c>
      <c r="H785" t="s">
        <v>24418</v>
      </c>
      <c r="I785" t="s">
        <v>24419</v>
      </c>
      <c r="J785" t="s">
        <v>24420</v>
      </c>
      <c r="K785" t="s">
        <v>24421</v>
      </c>
      <c r="L785" t="s">
        <v>24422</v>
      </c>
      <c r="M785" t="s">
        <v>24423</v>
      </c>
      <c r="N785" t="s">
        <v>24424</v>
      </c>
      <c r="O785" t="s">
        <v>24425</v>
      </c>
      <c r="P785" t="s">
        <v>24426</v>
      </c>
      <c r="Q785" t="s">
        <v>75</v>
      </c>
      <c r="R785">
        <v>67</v>
      </c>
      <c r="S785">
        <v>70000</v>
      </c>
      <c r="T785" t="s">
        <v>203</v>
      </c>
      <c r="U785" s="1">
        <v>41088</v>
      </c>
      <c r="V785" t="s">
        <v>799</v>
      </c>
      <c r="W785" t="s">
        <v>92</v>
      </c>
      <c r="X785" t="s">
        <v>49</v>
      </c>
      <c r="Y785" t="s">
        <v>32</v>
      </c>
      <c r="Z785" t="s">
        <v>322</v>
      </c>
      <c r="AA785" t="s">
        <v>51</v>
      </c>
      <c r="AB785" t="s">
        <v>379</v>
      </c>
      <c r="AC785" t="s">
        <v>71</v>
      </c>
      <c r="AD785" t="s">
        <v>95</v>
      </c>
      <c r="AE785" t="s">
        <v>54</v>
      </c>
    </row>
    <row r="786" spans="1:31" x14ac:dyDescent="0.2">
      <c r="A786">
        <v>24</v>
      </c>
      <c r="B786" t="s">
        <v>96</v>
      </c>
      <c r="C786" t="s">
        <v>1043</v>
      </c>
      <c r="D786" t="s">
        <v>33</v>
      </c>
      <c r="E786" t="s">
        <v>34</v>
      </c>
      <c r="F786" t="s">
        <v>56</v>
      </c>
      <c r="G786" t="s">
        <v>24745</v>
      </c>
      <c r="H786" t="s">
        <v>24746</v>
      </c>
      <c r="I786" t="s">
        <v>24747</v>
      </c>
      <c r="J786" t="s">
        <v>24748</v>
      </c>
      <c r="K786" t="s">
        <v>24749</v>
      </c>
      <c r="L786" t="s">
        <v>24750</v>
      </c>
      <c r="M786" t="s">
        <v>24751</v>
      </c>
      <c r="N786" t="s">
        <v>24752</v>
      </c>
      <c r="O786" t="s">
        <v>24753</v>
      </c>
      <c r="P786" t="s">
        <v>24754</v>
      </c>
      <c r="Q786" t="s">
        <v>75</v>
      </c>
      <c r="R786">
        <v>64</v>
      </c>
      <c r="S786">
        <v>-1</v>
      </c>
      <c r="T786" t="s">
        <v>631</v>
      </c>
      <c r="U786" s="1">
        <v>41088</v>
      </c>
      <c r="V786" t="s">
        <v>48</v>
      </c>
      <c r="W786" t="s">
        <v>32</v>
      </c>
      <c r="X786" t="s">
        <v>49</v>
      </c>
      <c r="Y786" t="s">
        <v>32</v>
      </c>
      <c r="Z786" t="s">
        <v>32</v>
      </c>
      <c r="AA786" t="s">
        <v>69</v>
      </c>
      <c r="AB786" t="s">
        <v>1909</v>
      </c>
      <c r="AC786" t="s">
        <v>71</v>
      </c>
      <c r="AD786" t="s">
        <v>95</v>
      </c>
      <c r="AE786" t="s">
        <v>54</v>
      </c>
    </row>
    <row r="787" spans="1:31" x14ac:dyDescent="0.2">
      <c r="A787">
        <v>24</v>
      </c>
      <c r="B787" t="s">
        <v>55</v>
      </c>
      <c r="C787" t="s">
        <v>32</v>
      </c>
      <c r="D787" t="s">
        <v>33</v>
      </c>
      <c r="E787" t="s">
        <v>32</v>
      </c>
      <c r="F787" t="s">
        <v>32</v>
      </c>
      <c r="G787" t="s">
        <v>24773</v>
      </c>
      <c r="H787" t="s">
        <v>24774</v>
      </c>
      <c r="I787" t="s">
        <v>24775</v>
      </c>
      <c r="J787" t="s">
        <v>24776</v>
      </c>
      <c r="K787" t="s">
        <v>32</v>
      </c>
      <c r="L787" t="s">
        <v>32</v>
      </c>
      <c r="M787" t="s">
        <v>24777</v>
      </c>
      <c r="N787" t="s">
        <v>24778</v>
      </c>
      <c r="O787" t="s">
        <v>32</v>
      </c>
      <c r="P787" t="s">
        <v>32</v>
      </c>
      <c r="Q787" t="s">
        <v>32</v>
      </c>
      <c r="R787">
        <v>64</v>
      </c>
      <c r="S787">
        <v>-1</v>
      </c>
      <c r="T787" t="s">
        <v>203</v>
      </c>
      <c r="U787" s="1">
        <v>41087</v>
      </c>
      <c r="V787" t="s">
        <v>48</v>
      </c>
      <c r="W787" t="s">
        <v>32</v>
      </c>
      <c r="X787" t="s">
        <v>49</v>
      </c>
      <c r="Y787" t="s">
        <v>32</v>
      </c>
      <c r="Z787" t="s">
        <v>32</v>
      </c>
      <c r="AA787" t="s">
        <v>69</v>
      </c>
      <c r="AB787" t="s">
        <v>152</v>
      </c>
      <c r="AC787" t="s">
        <v>32</v>
      </c>
      <c r="AD787" t="s">
        <v>24779</v>
      </c>
      <c r="AE787" t="s">
        <v>54</v>
      </c>
    </row>
    <row r="788" spans="1:31" x14ac:dyDescent="0.2">
      <c r="A788">
        <v>24</v>
      </c>
      <c r="B788" t="s">
        <v>96</v>
      </c>
      <c r="C788" t="s">
        <v>113</v>
      </c>
      <c r="D788" t="s">
        <v>33</v>
      </c>
      <c r="E788" t="s">
        <v>34</v>
      </c>
      <c r="F788" t="s">
        <v>56</v>
      </c>
      <c r="G788" t="s">
        <v>25013</v>
      </c>
      <c r="H788" t="s">
        <v>25014</v>
      </c>
      <c r="I788" t="s">
        <v>25015</v>
      </c>
      <c r="J788" t="s">
        <v>25016</v>
      </c>
      <c r="K788" t="s">
        <v>25017</v>
      </c>
      <c r="L788" t="s">
        <v>32</v>
      </c>
      <c r="M788" t="e">
        <f>-how to improve myself as a person and an artist.    -what kind of premise would make a great video game or animated feature.    -my next food adventure.</f>
        <v>#NAME?</v>
      </c>
      <c r="N788" t="s">
        <v>25018</v>
      </c>
      <c r="O788" t="s">
        <v>25019</v>
      </c>
      <c r="P788" t="s">
        <v>25020</v>
      </c>
      <c r="Q788" t="s">
        <v>108</v>
      </c>
      <c r="R788">
        <v>71</v>
      </c>
      <c r="S788">
        <v>-1</v>
      </c>
      <c r="T788" t="s">
        <v>47</v>
      </c>
      <c r="U788" s="1">
        <v>41090</v>
      </c>
      <c r="V788" t="s">
        <v>48</v>
      </c>
      <c r="W788" t="s">
        <v>92</v>
      </c>
      <c r="X788" t="s">
        <v>49</v>
      </c>
      <c r="Y788" t="s">
        <v>93</v>
      </c>
      <c r="Z788" t="s">
        <v>50</v>
      </c>
      <c r="AA788" t="s">
        <v>51</v>
      </c>
      <c r="AB788" t="s">
        <v>110</v>
      </c>
      <c r="AC788" t="s">
        <v>71</v>
      </c>
      <c r="AD788" t="s">
        <v>2201</v>
      </c>
      <c r="AE788" t="s">
        <v>54</v>
      </c>
    </row>
    <row r="789" spans="1:31" x14ac:dyDescent="0.2">
      <c r="A789">
        <v>24</v>
      </c>
      <c r="B789" t="s">
        <v>400</v>
      </c>
      <c r="C789" t="s">
        <v>113</v>
      </c>
      <c r="D789" t="s">
        <v>33</v>
      </c>
      <c r="E789" t="s">
        <v>170</v>
      </c>
      <c r="F789" t="s">
        <v>221</v>
      </c>
      <c r="G789" t="s">
        <v>25149</v>
      </c>
      <c r="H789" t="s">
        <v>25150</v>
      </c>
      <c r="I789" t="s">
        <v>25151</v>
      </c>
      <c r="J789" t="s">
        <v>25152</v>
      </c>
      <c r="K789" t="s">
        <v>25153</v>
      </c>
      <c r="L789" t="s">
        <v>25154</v>
      </c>
      <c r="M789" t="s">
        <v>25155</v>
      </c>
      <c r="N789" t="s">
        <v>25156</v>
      </c>
      <c r="O789" t="s">
        <v>25157</v>
      </c>
      <c r="P789" t="s">
        <v>25158</v>
      </c>
      <c r="Q789" t="s">
        <v>67</v>
      </c>
      <c r="R789">
        <v>68</v>
      </c>
      <c r="S789">
        <v>20000</v>
      </c>
      <c r="T789" t="s">
        <v>136</v>
      </c>
      <c r="U789" s="1">
        <v>41071</v>
      </c>
      <c r="V789" t="s">
        <v>1632</v>
      </c>
      <c r="W789" t="s">
        <v>32</v>
      </c>
      <c r="X789" t="s">
        <v>244</v>
      </c>
      <c r="Y789" t="s">
        <v>32</v>
      </c>
      <c r="Z789" t="s">
        <v>32</v>
      </c>
      <c r="AA789" t="s">
        <v>51</v>
      </c>
      <c r="AB789" t="s">
        <v>1909</v>
      </c>
      <c r="AC789" t="s">
        <v>71</v>
      </c>
      <c r="AD789" t="s">
        <v>168</v>
      </c>
      <c r="AE789" t="s">
        <v>346</v>
      </c>
    </row>
    <row r="790" spans="1:31" x14ac:dyDescent="0.2">
      <c r="A790">
        <v>24</v>
      </c>
      <c r="B790" t="s">
        <v>55</v>
      </c>
      <c r="C790" t="s">
        <v>32</v>
      </c>
      <c r="D790" t="s">
        <v>33</v>
      </c>
      <c r="E790" t="s">
        <v>170</v>
      </c>
      <c r="F790" t="s">
        <v>35</v>
      </c>
      <c r="G790" t="s">
        <v>25224</v>
      </c>
      <c r="H790" t="s">
        <v>25225</v>
      </c>
      <c r="I790" t="s">
        <v>25226</v>
      </c>
      <c r="J790" t="s">
        <v>25227</v>
      </c>
      <c r="K790" t="s">
        <v>25228</v>
      </c>
      <c r="L790" t="s">
        <v>25229</v>
      </c>
      <c r="M790" t="s">
        <v>25230</v>
      </c>
      <c r="N790" t="s">
        <v>25231</v>
      </c>
      <c r="O790" t="s">
        <v>32</v>
      </c>
      <c r="P790" t="s">
        <v>25232</v>
      </c>
      <c r="Q790" t="s">
        <v>75</v>
      </c>
      <c r="R790">
        <v>67</v>
      </c>
      <c r="S790">
        <v>-1</v>
      </c>
      <c r="T790" t="s">
        <v>136</v>
      </c>
      <c r="U790" s="1">
        <v>41048</v>
      </c>
      <c r="V790" t="s">
        <v>48</v>
      </c>
      <c r="W790" t="s">
        <v>32</v>
      </c>
      <c r="X790" t="s">
        <v>244</v>
      </c>
      <c r="Y790" t="s">
        <v>261</v>
      </c>
      <c r="Z790" t="s">
        <v>246</v>
      </c>
      <c r="AA790" t="s">
        <v>69</v>
      </c>
      <c r="AB790" t="s">
        <v>285</v>
      </c>
      <c r="AC790" t="s">
        <v>71</v>
      </c>
      <c r="AD790" t="s">
        <v>447</v>
      </c>
      <c r="AE790" t="s">
        <v>54</v>
      </c>
    </row>
    <row r="791" spans="1:31" x14ac:dyDescent="0.2">
      <c r="A791">
        <v>24</v>
      </c>
      <c r="B791" t="s">
        <v>169</v>
      </c>
      <c r="C791" t="s">
        <v>32</v>
      </c>
      <c r="D791" t="s">
        <v>33</v>
      </c>
      <c r="E791" t="s">
        <v>32</v>
      </c>
      <c r="F791" t="s">
        <v>32</v>
      </c>
      <c r="G791" t="s">
        <v>25298</v>
      </c>
      <c r="H791" t="s">
        <v>25299</v>
      </c>
      <c r="I791" t="s">
        <v>32</v>
      </c>
      <c r="J791" t="s">
        <v>32</v>
      </c>
      <c r="K791" t="s">
        <v>25300</v>
      </c>
      <c r="L791" t="e">
        <f>-oxygen  -sunlight  -water  -food  -shelter  -friends</f>
        <v>#NAME?</v>
      </c>
      <c r="M791" t="s">
        <v>32</v>
      </c>
      <c r="N791" t="s">
        <v>32</v>
      </c>
      <c r="O791" t="s">
        <v>32</v>
      </c>
      <c r="P791" t="s">
        <v>25301</v>
      </c>
      <c r="Q791" t="s">
        <v>75</v>
      </c>
      <c r="R791">
        <v>71</v>
      </c>
      <c r="S791">
        <v>-1</v>
      </c>
      <c r="T791" t="s">
        <v>32</v>
      </c>
      <c r="U791" s="1">
        <v>41078</v>
      </c>
      <c r="V791" t="s">
        <v>48</v>
      </c>
      <c r="W791" t="s">
        <v>92</v>
      </c>
      <c r="X791" t="s">
        <v>49</v>
      </c>
      <c r="Y791" t="s">
        <v>32</v>
      </c>
      <c r="Z791" t="s">
        <v>32</v>
      </c>
      <c r="AA791" t="s">
        <v>51</v>
      </c>
      <c r="AB791" t="s">
        <v>32</v>
      </c>
      <c r="AC791" t="s">
        <v>32</v>
      </c>
      <c r="AD791" t="s">
        <v>25302</v>
      </c>
      <c r="AE791" t="s">
        <v>54</v>
      </c>
    </row>
    <row r="792" spans="1:31" x14ac:dyDescent="0.2">
      <c r="A792">
        <v>24</v>
      </c>
      <c r="B792" t="s">
        <v>154</v>
      </c>
      <c r="C792" t="s">
        <v>97</v>
      </c>
      <c r="D792" t="s">
        <v>33</v>
      </c>
      <c r="E792" t="s">
        <v>34</v>
      </c>
      <c r="F792" t="s">
        <v>56</v>
      </c>
      <c r="G792" t="s">
        <v>25403</v>
      </c>
      <c r="H792" t="s">
        <v>25404</v>
      </c>
      <c r="I792" t="s">
        <v>25405</v>
      </c>
      <c r="J792" t="s">
        <v>25406</v>
      </c>
      <c r="K792" t="s">
        <v>25407</v>
      </c>
      <c r="L792" t="s">
        <v>25408</v>
      </c>
      <c r="M792" t="s">
        <v>25409</v>
      </c>
      <c r="N792" t="s">
        <v>25410</v>
      </c>
      <c r="O792" t="s">
        <v>25411</v>
      </c>
      <c r="P792" t="s">
        <v>25412</v>
      </c>
      <c r="Q792" t="s">
        <v>588</v>
      </c>
      <c r="R792">
        <v>70</v>
      </c>
      <c r="S792">
        <v>-1</v>
      </c>
      <c r="T792" t="s">
        <v>47</v>
      </c>
      <c r="U792" s="1">
        <v>41087</v>
      </c>
      <c r="V792" t="s">
        <v>1632</v>
      </c>
      <c r="W792" t="s">
        <v>32</v>
      </c>
      <c r="X792" t="s">
        <v>49</v>
      </c>
      <c r="Y792" t="s">
        <v>495</v>
      </c>
      <c r="Z792" t="s">
        <v>2850</v>
      </c>
      <c r="AA792" t="s">
        <v>51</v>
      </c>
      <c r="AB792" t="s">
        <v>233</v>
      </c>
      <c r="AC792" t="s">
        <v>220</v>
      </c>
      <c r="AD792" t="s">
        <v>95</v>
      </c>
      <c r="AE792" t="s">
        <v>54</v>
      </c>
    </row>
    <row r="793" spans="1:31" x14ac:dyDescent="0.2">
      <c r="A793">
        <v>24</v>
      </c>
      <c r="B793" t="s">
        <v>55</v>
      </c>
      <c r="C793" t="s">
        <v>155</v>
      </c>
      <c r="D793" t="s">
        <v>98</v>
      </c>
      <c r="E793" t="s">
        <v>34</v>
      </c>
      <c r="F793" t="s">
        <v>56</v>
      </c>
      <c r="G793" t="s">
        <v>25457</v>
      </c>
      <c r="H793" t="s">
        <v>32</v>
      </c>
      <c r="I793" t="s">
        <v>32</v>
      </c>
      <c r="J793" t="s">
        <v>32</v>
      </c>
      <c r="K793" t="s">
        <v>25458</v>
      </c>
      <c r="L793" t="s">
        <v>32</v>
      </c>
      <c r="M793" t="s">
        <v>25459</v>
      </c>
      <c r="N793" t="s">
        <v>32</v>
      </c>
      <c r="O793" t="s">
        <v>32</v>
      </c>
      <c r="P793" t="s">
        <v>25460</v>
      </c>
      <c r="Q793" t="s">
        <v>75</v>
      </c>
      <c r="R793">
        <v>66</v>
      </c>
      <c r="S793">
        <v>-1</v>
      </c>
      <c r="T793" t="s">
        <v>91</v>
      </c>
      <c r="U793" s="1">
        <v>41079</v>
      </c>
      <c r="V793" t="s">
        <v>48</v>
      </c>
      <c r="W793" t="s">
        <v>92</v>
      </c>
      <c r="X793" t="s">
        <v>49</v>
      </c>
      <c r="Y793" t="s">
        <v>32</v>
      </c>
      <c r="Z793" t="s">
        <v>91</v>
      </c>
      <c r="AA793" t="s">
        <v>69</v>
      </c>
      <c r="AB793" t="s">
        <v>367</v>
      </c>
      <c r="AC793" t="s">
        <v>71</v>
      </c>
      <c r="AD793" t="s">
        <v>95</v>
      </c>
      <c r="AE793" t="s">
        <v>54</v>
      </c>
    </row>
    <row r="794" spans="1:31" x14ac:dyDescent="0.2">
      <c r="A794">
        <v>24</v>
      </c>
      <c r="B794" t="s">
        <v>31</v>
      </c>
      <c r="C794" t="s">
        <v>32</v>
      </c>
      <c r="D794" t="s">
        <v>33</v>
      </c>
      <c r="E794" t="s">
        <v>98</v>
      </c>
      <c r="F794" t="s">
        <v>35</v>
      </c>
      <c r="G794" t="s">
        <v>25590</v>
      </c>
      <c r="H794" t="s">
        <v>25591</v>
      </c>
      <c r="I794" t="s">
        <v>25592</v>
      </c>
      <c r="J794" t="s">
        <v>25593</v>
      </c>
      <c r="K794" t="s">
        <v>25594</v>
      </c>
      <c r="L794" t="s">
        <v>25595</v>
      </c>
      <c r="M794" t="s">
        <v>25596</v>
      </c>
      <c r="N794" t="s">
        <v>25597</v>
      </c>
      <c r="O794" t="s">
        <v>25598</v>
      </c>
      <c r="P794" t="s">
        <v>25599</v>
      </c>
      <c r="Q794" t="s">
        <v>22199</v>
      </c>
      <c r="R794">
        <v>64</v>
      </c>
      <c r="S794">
        <v>-1</v>
      </c>
      <c r="T794" t="s">
        <v>273</v>
      </c>
      <c r="U794" s="1">
        <v>41042</v>
      </c>
      <c r="V794" t="s">
        <v>48</v>
      </c>
      <c r="W794" t="s">
        <v>32</v>
      </c>
      <c r="X794" t="s">
        <v>244</v>
      </c>
      <c r="Y794" t="s">
        <v>93</v>
      </c>
      <c r="Z794" t="s">
        <v>32</v>
      </c>
      <c r="AA794" t="s">
        <v>69</v>
      </c>
      <c r="AB794" t="s">
        <v>344</v>
      </c>
      <c r="AC794" t="s">
        <v>170</v>
      </c>
      <c r="AD794" t="s">
        <v>619</v>
      </c>
      <c r="AE794" t="s">
        <v>54</v>
      </c>
    </row>
    <row r="795" spans="1:31" x14ac:dyDescent="0.2">
      <c r="A795">
        <v>24</v>
      </c>
      <c r="B795" t="s">
        <v>400</v>
      </c>
      <c r="C795" t="s">
        <v>32</v>
      </c>
      <c r="D795" t="s">
        <v>33</v>
      </c>
      <c r="E795" t="s">
        <v>170</v>
      </c>
      <c r="F795" t="s">
        <v>56</v>
      </c>
      <c r="G795" t="s">
        <v>25663</v>
      </c>
      <c r="H795" t="s">
        <v>25664</v>
      </c>
      <c r="I795" t="s">
        <v>25665</v>
      </c>
      <c r="J795" t="s">
        <v>25666</v>
      </c>
      <c r="K795" t="s">
        <v>25667</v>
      </c>
      <c r="L795" t="s">
        <v>25668</v>
      </c>
      <c r="M795" t="s">
        <v>25669</v>
      </c>
      <c r="N795" t="s">
        <v>25670</v>
      </c>
      <c r="O795" t="s">
        <v>25671</v>
      </c>
      <c r="P795" t="s">
        <v>25672</v>
      </c>
      <c r="Q795" t="s">
        <v>471</v>
      </c>
      <c r="R795">
        <v>73</v>
      </c>
      <c r="S795">
        <v>20000</v>
      </c>
      <c r="T795" t="s">
        <v>203</v>
      </c>
      <c r="U795" s="1">
        <v>41084</v>
      </c>
      <c r="V795" t="s">
        <v>164</v>
      </c>
      <c r="W795" t="s">
        <v>32</v>
      </c>
      <c r="X795" t="s">
        <v>244</v>
      </c>
      <c r="Y795" t="s">
        <v>435</v>
      </c>
      <c r="Z795" t="s">
        <v>4341</v>
      </c>
      <c r="AA795" t="s">
        <v>51</v>
      </c>
      <c r="AB795" t="s">
        <v>389</v>
      </c>
      <c r="AC795" t="s">
        <v>111</v>
      </c>
      <c r="AD795" t="s">
        <v>9519</v>
      </c>
      <c r="AE795" t="s">
        <v>54</v>
      </c>
    </row>
    <row r="796" spans="1:31" x14ac:dyDescent="0.2">
      <c r="A796">
        <v>24</v>
      </c>
      <c r="B796" t="s">
        <v>96</v>
      </c>
      <c r="C796" t="s">
        <v>155</v>
      </c>
      <c r="D796" t="s">
        <v>33</v>
      </c>
      <c r="E796" t="s">
        <v>34</v>
      </c>
      <c r="F796" t="s">
        <v>32</v>
      </c>
      <c r="G796" t="s">
        <v>25712</v>
      </c>
      <c r="H796" t="s">
        <v>25713</v>
      </c>
      <c r="I796" t="s">
        <v>25714</v>
      </c>
      <c r="J796" t="s">
        <v>25715</v>
      </c>
      <c r="K796" t="s">
        <v>25716</v>
      </c>
      <c r="L796" t="s">
        <v>25717</v>
      </c>
      <c r="M796" t="s">
        <v>25718</v>
      </c>
      <c r="N796" t="s">
        <v>25719</v>
      </c>
      <c r="O796" t="s">
        <v>25720</v>
      </c>
      <c r="P796" t="s">
        <v>13156</v>
      </c>
      <c r="Q796" t="s">
        <v>25721</v>
      </c>
      <c r="R796">
        <v>64</v>
      </c>
      <c r="S796">
        <v>-1</v>
      </c>
      <c r="T796" t="s">
        <v>91</v>
      </c>
      <c r="U796" s="1">
        <v>41047</v>
      </c>
      <c r="V796" t="s">
        <v>48</v>
      </c>
      <c r="W796" t="s">
        <v>32</v>
      </c>
      <c r="X796" t="s">
        <v>49</v>
      </c>
      <c r="Y796" t="s">
        <v>192</v>
      </c>
      <c r="Z796" t="s">
        <v>475</v>
      </c>
      <c r="AA796" t="s">
        <v>69</v>
      </c>
      <c r="AB796" t="s">
        <v>690</v>
      </c>
      <c r="AC796" t="s">
        <v>71</v>
      </c>
      <c r="AD796" t="s">
        <v>25722</v>
      </c>
      <c r="AE796" t="s">
        <v>54</v>
      </c>
    </row>
    <row r="797" spans="1:31" x14ac:dyDescent="0.2">
      <c r="A797">
        <v>24</v>
      </c>
      <c r="B797" t="s">
        <v>400</v>
      </c>
      <c r="C797" t="s">
        <v>32</v>
      </c>
      <c r="D797" t="s">
        <v>33</v>
      </c>
      <c r="E797" t="s">
        <v>34</v>
      </c>
      <c r="F797" t="s">
        <v>114</v>
      </c>
      <c r="G797" t="s">
        <v>25819</v>
      </c>
      <c r="H797" t="s">
        <v>25820</v>
      </c>
      <c r="I797" t="s">
        <v>25821</v>
      </c>
      <c r="J797" t="s">
        <v>25822</v>
      </c>
      <c r="K797" t="s">
        <v>25823</v>
      </c>
      <c r="L797" t="s">
        <v>25824</v>
      </c>
      <c r="M797" t="s">
        <v>25825</v>
      </c>
      <c r="N797" t="s">
        <v>25826</v>
      </c>
      <c r="O797" t="s">
        <v>25827</v>
      </c>
      <c r="P797" t="s">
        <v>32</v>
      </c>
      <c r="Q797" t="s">
        <v>108</v>
      </c>
      <c r="R797">
        <v>62</v>
      </c>
      <c r="S797">
        <v>-1</v>
      </c>
      <c r="T797" t="s">
        <v>32</v>
      </c>
      <c r="U797" s="1">
        <v>41076</v>
      </c>
      <c r="V797" t="s">
        <v>164</v>
      </c>
      <c r="W797" t="s">
        <v>32</v>
      </c>
      <c r="X797" t="s">
        <v>49</v>
      </c>
      <c r="Y797" t="s">
        <v>435</v>
      </c>
      <c r="Z797" t="s">
        <v>32</v>
      </c>
      <c r="AA797" t="s">
        <v>69</v>
      </c>
      <c r="AB797" t="s">
        <v>344</v>
      </c>
      <c r="AC797" t="s">
        <v>71</v>
      </c>
      <c r="AD797" t="s">
        <v>500</v>
      </c>
      <c r="AE797" t="s">
        <v>54</v>
      </c>
    </row>
    <row r="798" spans="1:31" x14ac:dyDescent="0.2">
      <c r="A798">
        <v>24</v>
      </c>
      <c r="B798" t="s">
        <v>55</v>
      </c>
      <c r="C798" t="s">
        <v>155</v>
      </c>
      <c r="D798" t="s">
        <v>33</v>
      </c>
      <c r="E798" t="s">
        <v>170</v>
      </c>
      <c r="F798" t="s">
        <v>56</v>
      </c>
      <c r="G798" t="s">
        <v>26096</v>
      </c>
      <c r="H798" t="s">
        <v>26097</v>
      </c>
      <c r="I798" t="s">
        <v>26098</v>
      </c>
      <c r="J798" t="s">
        <v>26099</v>
      </c>
      <c r="K798" t="s">
        <v>26100</v>
      </c>
      <c r="L798" t="s">
        <v>26101</v>
      </c>
      <c r="M798" t="s">
        <v>26102</v>
      </c>
      <c r="N798" t="s">
        <v>32</v>
      </c>
      <c r="O798" t="s">
        <v>32</v>
      </c>
      <c r="P798" t="s">
        <v>26103</v>
      </c>
      <c r="Q798" t="s">
        <v>108</v>
      </c>
      <c r="R798">
        <v>67</v>
      </c>
      <c r="S798">
        <v>-1</v>
      </c>
      <c r="T798" t="s">
        <v>1525</v>
      </c>
      <c r="U798" s="1">
        <v>41069</v>
      </c>
      <c r="V798" t="s">
        <v>164</v>
      </c>
      <c r="W798" t="s">
        <v>32</v>
      </c>
      <c r="X798" t="s">
        <v>49</v>
      </c>
      <c r="Y798" t="s">
        <v>32</v>
      </c>
      <c r="Z798" t="s">
        <v>322</v>
      </c>
      <c r="AA798" t="s">
        <v>51</v>
      </c>
      <c r="AB798" t="s">
        <v>389</v>
      </c>
      <c r="AC798" t="s">
        <v>71</v>
      </c>
      <c r="AD798" t="s">
        <v>168</v>
      </c>
      <c r="AE798" t="s">
        <v>54</v>
      </c>
    </row>
    <row r="799" spans="1:31" x14ac:dyDescent="0.2">
      <c r="A799">
        <v>24</v>
      </c>
      <c r="B799" t="s">
        <v>55</v>
      </c>
      <c r="C799" t="s">
        <v>32</v>
      </c>
      <c r="D799" t="s">
        <v>501</v>
      </c>
      <c r="E799" t="s">
        <v>34</v>
      </c>
      <c r="F799" t="s">
        <v>56</v>
      </c>
      <c r="G799" t="s">
        <v>26159</v>
      </c>
      <c r="H799" t="s">
        <v>32</v>
      </c>
      <c r="I799" t="s">
        <v>32</v>
      </c>
      <c r="J799" t="s">
        <v>32</v>
      </c>
      <c r="K799" t="s">
        <v>32</v>
      </c>
      <c r="L799" t="s">
        <v>32</v>
      </c>
      <c r="M799" t="s">
        <v>32</v>
      </c>
      <c r="N799" t="s">
        <v>32</v>
      </c>
      <c r="O799" t="s">
        <v>32</v>
      </c>
      <c r="P799" t="s">
        <v>32</v>
      </c>
      <c r="Q799" t="s">
        <v>108</v>
      </c>
      <c r="R799">
        <v>67</v>
      </c>
      <c r="S799">
        <v>-1</v>
      </c>
      <c r="T799" t="s">
        <v>163</v>
      </c>
      <c r="U799" s="1">
        <v>41090</v>
      </c>
      <c r="V799" t="s">
        <v>1598</v>
      </c>
      <c r="W799" t="s">
        <v>92</v>
      </c>
      <c r="X799" t="s">
        <v>49</v>
      </c>
      <c r="Y799" t="s">
        <v>32</v>
      </c>
      <c r="Z799" t="s">
        <v>275</v>
      </c>
      <c r="AA799" t="s">
        <v>69</v>
      </c>
      <c r="AB799" t="s">
        <v>1104</v>
      </c>
      <c r="AC799" t="s">
        <v>71</v>
      </c>
      <c r="AD799" t="s">
        <v>1117</v>
      </c>
      <c r="AE799" t="s">
        <v>54</v>
      </c>
    </row>
    <row r="800" spans="1:31" x14ac:dyDescent="0.2">
      <c r="A800">
        <v>24</v>
      </c>
      <c r="B800" t="s">
        <v>620</v>
      </c>
      <c r="C800" t="s">
        <v>83</v>
      </c>
      <c r="D800" t="s">
        <v>33</v>
      </c>
      <c r="E800" t="s">
        <v>170</v>
      </c>
      <c r="F800" t="s">
        <v>56</v>
      </c>
      <c r="G800" t="s">
        <v>26295</v>
      </c>
      <c r="H800" t="s">
        <v>26296</v>
      </c>
      <c r="I800" t="s">
        <v>26297</v>
      </c>
      <c r="J800" t="s">
        <v>26298</v>
      </c>
      <c r="K800" t="s">
        <v>26299</v>
      </c>
      <c r="L800" t="s">
        <v>26300</v>
      </c>
      <c r="M800" t="s">
        <v>26301</v>
      </c>
      <c r="N800" t="s">
        <v>26302</v>
      </c>
      <c r="O800" t="s">
        <v>26303</v>
      </c>
      <c r="P800" t="s">
        <v>26304</v>
      </c>
      <c r="Q800" t="s">
        <v>321</v>
      </c>
      <c r="R800">
        <v>63</v>
      </c>
      <c r="S800">
        <v>-1</v>
      </c>
      <c r="T800" t="s">
        <v>203</v>
      </c>
      <c r="U800" s="1">
        <v>41090</v>
      </c>
      <c r="V800" t="s">
        <v>48</v>
      </c>
      <c r="W800" t="s">
        <v>32</v>
      </c>
      <c r="X800" t="s">
        <v>49</v>
      </c>
      <c r="Y800" t="s">
        <v>192</v>
      </c>
      <c r="Z800" t="s">
        <v>1041</v>
      </c>
      <c r="AA800" t="s">
        <v>69</v>
      </c>
      <c r="AB800" t="s">
        <v>263</v>
      </c>
      <c r="AC800" t="s">
        <v>170</v>
      </c>
      <c r="AD800" t="s">
        <v>7815</v>
      </c>
      <c r="AE800" t="s">
        <v>54</v>
      </c>
    </row>
    <row r="801" spans="1:31" x14ac:dyDescent="0.2">
      <c r="A801">
        <v>24</v>
      </c>
      <c r="B801" t="s">
        <v>96</v>
      </c>
      <c r="C801" t="s">
        <v>97</v>
      </c>
      <c r="D801" t="s">
        <v>182</v>
      </c>
      <c r="E801" t="s">
        <v>34</v>
      </c>
      <c r="F801" t="s">
        <v>56</v>
      </c>
      <c r="G801" t="s">
        <v>32</v>
      </c>
      <c r="H801" t="s">
        <v>26399</v>
      </c>
      <c r="I801" t="s">
        <v>26400</v>
      </c>
      <c r="J801" t="s">
        <v>26401</v>
      </c>
      <c r="K801" t="s">
        <v>26402</v>
      </c>
      <c r="L801" t="s">
        <v>32</v>
      </c>
      <c r="M801" t="s">
        <v>26403</v>
      </c>
      <c r="N801" t="s">
        <v>26404</v>
      </c>
      <c r="O801" t="s">
        <v>26405</v>
      </c>
      <c r="P801" t="s">
        <v>26406</v>
      </c>
      <c r="Q801" t="s">
        <v>108</v>
      </c>
      <c r="R801">
        <v>70</v>
      </c>
      <c r="S801">
        <v>100000</v>
      </c>
      <c r="T801" t="s">
        <v>136</v>
      </c>
      <c r="U801" s="1">
        <v>41046</v>
      </c>
      <c r="V801" t="s">
        <v>48</v>
      </c>
      <c r="W801" t="s">
        <v>92</v>
      </c>
      <c r="X801" t="s">
        <v>49</v>
      </c>
      <c r="Y801" t="s">
        <v>32</v>
      </c>
      <c r="Z801" t="s">
        <v>343</v>
      </c>
      <c r="AA801" t="s">
        <v>51</v>
      </c>
      <c r="AB801" t="s">
        <v>70</v>
      </c>
      <c r="AC801" t="s">
        <v>71</v>
      </c>
      <c r="AD801" t="s">
        <v>19211</v>
      </c>
      <c r="AE801" t="s">
        <v>54</v>
      </c>
    </row>
    <row r="802" spans="1:31" x14ac:dyDescent="0.2">
      <c r="A802">
        <v>24</v>
      </c>
      <c r="B802" t="s">
        <v>620</v>
      </c>
      <c r="C802" t="s">
        <v>155</v>
      </c>
      <c r="D802" t="s">
        <v>33</v>
      </c>
      <c r="E802" t="s">
        <v>34</v>
      </c>
      <c r="F802" t="s">
        <v>56</v>
      </c>
      <c r="G802" t="s">
        <v>26878</v>
      </c>
      <c r="H802" t="s">
        <v>26879</v>
      </c>
      <c r="I802" t="s">
        <v>26880</v>
      </c>
      <c r="J802" t="s">
        <v>26881</v>
      </c>
      <c r="K802" t="s">
        <v>26882</v>
      </c>
      <c r="L802" t="s">
        <v>26883</v>
      </c>
      <c r="M802" t="s">
        <v>26884</v>
      </c>
      <c r="N802" t="s">
        <v>26885</v>
      </c>
      <c r="O802" t="s">
        <v>26886</v>
      </c>
      <c r="P802" t="s">
        <v>26887</v>
      </c>
      <c r="Q802" t="s">
        <v>67</v>
      </c>
      <c r="R802">
        <v>65</v>
      </c>
      <c r="S802">
        <v>-1</v>
      </c>
      <c r="T802" t="s">
        <v>91</v>
      </c>
      <c r="U802" s="1">
        <v>40853</v>
      </c>
      <c r="V802" t="s">
        <v>760</v>
      </c>
      <c r="W802" t="s">
        <v>32</v>
      </c>
      <c r="X802" t="s">
        <v>49</v>
      </c>
      <c r="Y802" t="s">
        <v>93</v>
      </c>
      <c r="Z802" t="s">
        <v>91</v>
      </c>
      <c r="AA802" t="s">
        <v>69</v>
      </c>
      <c r="AB802" t="s">
        <v>389</v>
      </c>
      <c r="AC802" t="s">
        <v>71</v>
      </c>
      <c r="AD802" t="s">
        <v>95</v>
      </c>
      <c r="AE802" t="s">
        <v>54</v>
      </c>
    </row>
    <row r="803" spans="1:31" x14ac:dyDescent="0.2">
      <c r="A803">
        <v>24</v>
      </c>
      <c r="B803" t="s">
        <v>55</v>
      </c>
      <c r="C803" t="s">
        <v>83</v>
      </c>
      <c r="D803" t="s">
        <v>33</v>
      </c>
      <c r="E803" t="s">
        <v>32</v>
      </c>
      <c r="F803" t="s">
        <v>56</v>
      </c>
      <c r="G803" t="s">
        <v>26960</v>
      </c>
      <c r="H803" t="s">
        <v>26961</v>
      </c>
      <c r="I803" t="s">
        <v>26962</v>
      </c>
      <c r="J803" t="s">
        <v>32</v>
      </c>
      <c r="K803" t="s">
        <v>26963</v>
      </c>
      <c r="L803" t="s">
        <v>26964</v>
      </c>
      <c r="M803" t="s">
        <v>26965</v>
      </c>
      <c r="N803" t="s">
        <v>32</v>
      </c>
      <c r="O803" t="s">
        <v>26966</v>
      </c>
      <c r="P803" t="s">
        <v>26967</v>
      </c>
      <c r="Q803" t="s">
        <v>32</v>
      </c>
      <c r="R803">
        <v>71</v>
      </c>
      <c r="S803">
        <v>70000</v>
      </c>
      <c r="T803" t="s">
        <v>203</v>
      </c>
      <c r="U803" s="1">
        <v>41085</v>
      </c>
      <c r="V803" t="s">
        <v>48</v>
      </c>
      <c r="W803" t="s">
        <v>92</v>
      </c>
      <c r="X803" t="s">
        <v>49</v>
      </c>
      <c r="Y803" t="s">
        <v>32</v>
      </c>
      <c r="Z803" t="s">
        <v>32</v>
      </c>
      <c r="AA803" t="s">
        <v>51</v>
      </c>
      <c r="AB803" t="s">
        <v>618</v>
      </c>
      <c r="AC803" t="s">
        <v>32</v>
      </c>
      <c r="AD803" t="s">
        <v>26968</v>
      </c>
      <c r="AE803" t="s">
        <v>54</v>
      </c>
    </row>
    <row r="804" spans="1:31" x14ac:dyDescent="0.2">
      <c r="A804">
        <v>24</v>
      </c>
      <c r="B804" t="s">
        <v>169</v>
      </c>
      <c r="C804" t="s">
        <v>32</v>
      </c>
      <c r="D804" t="s">
        <v>33</v>
      </c>
      <c r="E804" t="s">
        <v>170</v>
      </c>
      <c r="F804" t="s">
        <v>56</v>
      </c>
      <c r="G804" t="s">
        <v>27074</v>
      </c>
      <c r="H804" t="s">
        <v>27075</v>
      </c>
      <c r="I804" t="s">
        <v>27076</v>
      </c>
      <c r="J804" t="s">
        <v>27077</v>
      </c>
      <c r="K804" t="s">
        <v>27078</v>
      </c>
      <c r="L804" t="s">
        <v>27079</v>
      </c>
      <c r="M804" t="s">
        <v>27080</v>
      </c>
      <c r="N804" t="s">
        <v>27081</v>
      </c>
      <c r="O804" t="s">
        <v>27082</v>
      </c>
      <c r="P804" t="s">
        <v>27083</v>
      </c>
      <c r="Q804" t="s">
        <v>67</v>
      </c>
      <c r="R804">
        <v>63</v>
      </c>
      <c r="S804">
        <v>-1</v>
      </c>
      <c r="T804" t="s">
        <v>91</v>
      </c>
      <c r="U804" s="1">
        <v>41082</v>
      </c>
      <c r="V804" t="s">
        <v>48</v>
      </c>
      <c r="W804" t="s">
        <v>32</v>
      </c>
      <c r="X804" t="s">
        <v>398</v>
      </c>
      <c r="Y804" t="s">
        <v>93</v>
      </c>
      <c r="Z804" t="s">
        <v>298</v>
      </c>
      <c r="AA804" t="s">
        <v>69</v>
      </c>
      <c r="AB804" t="s">
        <v>167</v>
      </c>
      <c r="AC804" t="s">
        <v>170</v>
      </c>
      <c r="AD804" t="s">
        <v>95</v>
      </c>
      <c r="AE804" t="s">
        <v>54</v>
      </c>
    </row>
    <row r="805" spans="1:31" x14ac:dyDescent="0.2">
      <c r="A805">
        <v>24</v>
      </c>
      <c r="B805" t="s">
        <v>96</v>
      </c>
      <c r="C805" t="s">
        <v>32</v>
      </c>
      <c r="D805" t="s">
        <v>98</v>
      </c>
      <c r="E805" t="s">
        <v>34</v>
      </c>
      <c r="F805" t="s">
        <v>56</v>
      </c>
      <c r="G805" t="s">
        <v>32</v>
      </c>
      <c r="H805" t="s">
        <v>27265</v>
      </c>
      <c r="I805" t="s">
        <v>32</v>
      </c>
      <c r="J805" t="s">
        <v>32</v>
      </c>
      <c r="K805" t="s">
        <v>27266</v>
      </c>
      <c r="L805" t="s">
        <v>27267</v>
      </c>
      <c r="M805" t="s">
        <v>32</v>
      </c>
      <c r="N805" t="e">
        <f>- working in the city  - catching up over a couple pints with a few good friends  - seeking out a small venue for some good live music</f>
        <v>#NAME?</v>
      </c>
      <c r="O805" t="s">
        <v>32</v>
      </c>
      <c r="P805" t="s">
        <v>32</v>
      </c>
      <c r="Q805" t="s">
        <v>75</v>
      </c>
      <c r="R805">
        <v>69</v>
      </c>
      <c r="S805">
        <v>-1</v>
      </c>
      <c r="T805" t="s">
        <v>91</v>
      </c>
      <c r="U805" s="1">
        <v>41082</v>
      </c>
      <c r="V805" t="s">
        <v>48</v>
      </c>
      <c r="W805" t="s">
        <v>32</v>
      </c>
      <c r="X805" t="s">
        <v>49</v>
      </c>
      <c r="Y805" t="s">
        <v>245</v>
      </c>
      <c r="Z805" t="s">
        <v>80</v>
      </c>
      <c r="AA805" t="s">
        <v>51</v>
      </c>
      <c r="AB805" t="s">
        <v>1243</v>
      </c>
      <c r="AC805" t="s">
        <v>248</v>
      </c>
      <c r="AD805" t="s">
        <v>95</v>
      </c>
      <c r="AE805" t="s">
        <v>54</v>
      </c>
    </row>
    <row r="806" spans="1:31" x14ac:dyDescent="0.2">
      <c r="A806">
        <v>24</v>
      </c>
      <c r="B806" t="s">
        <v>31</v>
      </c>
      <c r="C806" t="s">
        <v>113</v>
      </c>
      <c r="D806" t="s">
        <v>98</v>
      </c>
      <c r="E806" t="s">
        <v>34</v>
      </c>
      <c r="F806" t="s">
        <v>368</v>
      </c>
      <c r="G806" t="s">
        <v>27461</v>
      </c>
      <c r="H806" t="s">
        <v>27462</v>
      </c>
      <c r="I806" t="s">
        <v>27463</v>
      </c>
      <c r="J806" t="s">
        <v>27464</v>
      </c>
      <c r="K806" t="s">
        <v>27465</v>
      </c>
      <c r="L806" t="s">
        <v>27466</v>
      </c>
      <c r="M806" t="s">
        <v>27467</v>
      </c>
      <c r="N806" t="s">
        <v>27468</v>
      </c>
      <c r="O806" t="s">
        <v>27469</v>
      </c>
      <c r="P806" t="s">
        <v>27470</v>
      </c>
      <c r="Q806" t="s">
        <v>924</v>
      </c>
      <c r="R806">
        <v>70</v>
      </c>
      <c r="S806">
        <v>-1</v>
      </c>
      <c r="T806" t="s">
        <v>331</v>
      </c>
      <c r="U806" s="1">
        <v>41091</v>
      </c>
      <c r="V806" t="s">
        <v>48</v>
      </c>
      <c r="W806" t="s">
        <v>92</v>
      </c>
      <c r="X806" t="s">
        <v>49</v>
      </c>
      <c r="Y806" t="s">
        <v>93</v>
      </c>
      <c r="Z806" t="s">
        <v>205</v>
      </c>
      <c r="AA806" t="s">
        <v>51</v>
      </c>
      <c r="AB806" t="s">
        <v>110</v>
      </c>
      <c r="AC806" t="s">
        <v>71</v>
      </c>
      <c r="AD806" t="s">
        <v>447</v>
      </c>
      <c r="AE806" t="s">
        <v>54</v>
      </c>
    </row>
    <row r="807" spans="1:31" x14ac:dyDescent="0.2">
      <c r="A807">
        <v>24</v>
      </c>
      <c r="B807" t="s">
        <v>96</v>
      </c>
      <c r="C807" t="s">
        <v>155</v>
      </c>
      <c r="D807" t="s">
        <v>182</v>
      </c>
      <c r="E807" t="s">
        <v>170</v>
      </c>
      <c r="F807" t="s">
        <v>56</v>
      </c>
      <c r="G807" t="s">
        <v>27545</v>
      </c>
      <c r="H807" t="s">
        <v>27546</v>
      </c>
      <c r="I807" t="s">
        <v>27547</v>
      </c>
      <c r="J807" t="s">
        <v>27548</v>
      </c>
      <c r="K807" t="s">
        <v>27549</v>
      </c>
      <c r="L807" t="s">
        <v>27550</v>
      </c>
      <c r="M807" t="s">
        <v>27551</v>
      </c>
      <c r="N807" t="s">
        <v>27552</v>
      </c>
      <c r="O807" t="s">
        <v>27553</v>
      </c>
      <c r="P807" t="s">
        <v>519</v>
      </c>
      <c r="Q807" t="s">
        <v>75</v>
      </c>
      <c r="R807">
        <v>67</v>
      </c>
      <c r="S807">
        <v>-1</v>
      </c>
      <c r="T807" t="s">
        <v>47</v>
      </c>
      <c r="U807" s="1">
        <v>41078</v>
      </c>
      <c r="V807" t="s">
        <v>48</v>
      </c>
      <c r="W807" t="s">
        <v>217</v>
      </c>
      <c r="X807" t="s">
        <v>49</v>
      </c>
      <c r="Y807" t="s">
        <v>93</v>
      </c>
      <c r="Z807" t="s">
        <v>91</v>
      </c>
      <c r="AA807" t="s">
        <v>51</v>
      </c>
      <c r="AB807" t="s">
        <v>9861</v>
      </c>
      <c r="AC807" t="s">
        <v>248</v>
      </c>
      <c r="AD807" t="s">
        <v>27554</v>
      </c>
      <c r="AE807" t="s">
        <v>54</v>
      </c>
    </row>
    <row r="808" spans="1:31" x14ac:dyDescent="0.2">
      <c r="A808">
        <v>24</v>
      </c>
      <c r="B808" t="s">
        <v>31</v>
      </c>
      <c r="C808" t="s">
        <v>155</v>
      </c>
      <c r="D808" t="s">
        <v>33</v>
      </c>
      <c r="E808" t="s">
        <v>34</v>
      </c>
      <c r="F808" t="s">
        <v>460</v>
      </c>
      <c r="G808" t="s">
        <v>27605</v>
      </c>
      <c r="H808" t="s">
        <v>27606</v>
      </c>
      <c r="I808" t="s">
        <v>27607</v>
      </c>
      <c r="J808" t="s">
        <v>27608</v>
      </c>
      <c r="K808" t="s">
        <v>27609</v>
      </c>
      <c r="L808" t="s">
        <v>27610</v>
      </c>
      <c r="M808" t="s">
        <v>32</v>
      </c>
      <c r="N808" t="s">
        <v>32</v>
      </c>
      <c r="O808" t="s">
        <v>32</v>
      </c>
      <c r="P808" t="s">
        <v>32</v>
      </c>
      <c r="Q808" t="s">
        <v>32</v>
      </c>
      <c r="R808">
        <v>74</v>
      </c>
      <c r="S808">
        <v>40000</v>
      </c>
      <c r="T808" t="s">
        <v>136</v>
      </c>
      <c r="U808" s="1">
        <v>41089</v>
      </c>
      <c r="V808" t="s">
        <v>1632</v>
      </c>
      <c r="W808" t="s">
        <v>204</v>
      </c>
      <c r="X808" t="s">
        <v>49</v>
      </c>
      <c r="Y808" t="s">
        <v>93</v>
      </c>
      <c r="Z808" t="s">
        <v>4341</v>
      </c>
      <c r="AA808" t="s">
        <v>51</v>
      </c>
      <c r="AB808" t="s">
        <v>1243</v>
      </c>
      <c r="AC808" t="s">
        <v>170</v>
      </c>
      <c r="AD808" t="s">
        <v>95</v>
      </c>
      <c r="AE808" t="s">
        <v>54</v>
      </c>
    </row>
    <row r="809" spans="1:31" x14ac:dyDescent="0.2">
      <c r="A809">
        <v>24</v>
      </c>
      <c r="B809" t="s">
        <v>169</v>
      </c>
      <c r="C809" t="s">
        <v>155</v>
      </c>
      <c r="D809" t="s">
        <v>33</v>
      </c>
      <c r="E809" t="s">
        <v>32</v>
      </c>
      <c r="F809" t="s">
        <v>56</v>
      </c>
      <c r="G809" t="s">
        <v>27631</v>
      </c>
      <c r="H809" t="s">
        <v>27632</v>
      </c>
      <c r="I809" t="s">
        <v>27633</v>
      </c>
      <c r="J809" t="s">
        <v>27634</v>
      </c>
      <c r="K809" t="s">
        <v>27635</v>
      </c>
      <c r="L809" t="s">
        <v>27636</v>
      </c>
      <c r="M809" t="s">
        <v>27637</v>
      </c>
      <c r="N809" t="s">
        <v>27638</v>
      </c>
      <c r="O809" t="s">
        <v>27639</v>
      </c>
      <c r="P809" t="s">
        <v>27640</v>
      </c>
      <c r="Q809" t="s">
        <v>75</v>
      </c>
      <c r="R809">
        <v>69</v>
      </c>
      <c r="S809">
        <v>-1</v>
      </c>
      <c r="T809" t="s">
        <v>273</v>
      </c>
      <c r="U809" s="1">
        <v>41089</v>
      </c>
      <c r="V809" t="s">
        <v>1195</v>
      </c>
      <c r="W809" t="s">
        <v>92</v>
      </c>
      <c r="X809" t="s">
        <v>49</v>
      </c>
      <c r="Y809" t="s">
        <v>93</v>
      </c>
      <c r="Z809" t="s">
        <v>246</v>
      </c>
      <c r="AA809" t="s">
        <v>51</v>
      </c>
      <c r="AB809" t="s">
        <v>233</v>
      </c>
      <c r="AC809" t="s">
        <v>71</v>
      </c>
      <c r="AD809" t="s">
        <v>95</v>
      </c>
      <c r="AE809" t="s">
        <v>54</v>
      </c>
    </row>
    <row r="810" spans="1:31" x14ac:dyDescent="0.2">
      <c r="A810">
        <v>24</v>
      </c>
      <c r="B810" t="s">
        <v>32</v>
      </c>
      <c r="C810" t="s">
        <v>155</v>
      </c>
      <c r="D810" t="s">
        <v>98</v>
      </c>
      <c r="E810" t="s">
        <v>34</v>
      </c>
      <c r="F810" t="s">
        <v>56</v>
      </c>
      <c r="G810" t="s">
        <v>27714</v>
      </c>
      <c r="H810" t="s">
        <v>27715</v>
      </c>
      <c r="I810" t="s">
        <v>27716</v>
      </c>
      <c r="J810" t="s">
        <v>27717</v>
      </c>
      <c r="K810" t="s">
        <v>27718</v>
      </c>
      <c r="L810" t="s">
        <v>27719</v>
      </c>
      <c r="M810" t="s">
        <v>27720</v>
      </c>
      <c r="N810" t="s">
        <v>27721</v>
      </c>
      <c r="O810" t="s">
        <v>27722</v>
      </c>
      <c r="P810" t="s">
        <v>27723</v>
      </c>
      <c r="Q810" t="s">
        <v>75</v>
      </c>
      <c r="R810">
        <v>63</v>
      </c>
      <c r="S810">
        <v>-1</v>
      </c>
      <c r="T810" t="s">
        <v>76</v>
      </c>
      <c r="U810" s="1">
        <v>41088</v>
      </c>
      <c r="V810" t="s">
        <v>164</v>
      </c>
      <c r="W810" t="s">
        <v>32</v>
      </c>
      <c r="X810" t="s">
        <v>49</v>
      </c>
      <c r="Y810" t="s">
        <v>261</v>
      </c>
      <c r="Z810" t="s">
        <v>32</v>
      </c>
      <c r="AA810" t="s">
        <v>69</v>
      </c>
      <c r="AB810" t="s">
        <v>740</v>
      </c>
      <c r="AC810" t="s">
        <v>71</v>
      </c>
      <c r="AD810" t="s">
        <v>27724</v>
      </c>
      <c r="AE810" t="s">
        <v>346</v>
      </c>
    </row>
    <row r="811" spans="1:31" x14ac:dyDescent="0.2">
      <c r="A811">
        <v>24</v>
      </c>
      <c r="B811" t="s">
        <v>55</v>
      </c>
      <c r="C811" t="s">
        <v>32</v>
      </c>
      <c r="D811" t="s">
        <v>33</v>
      </c>
      <c r="E811" t="s">
        <v>32</v>
      </c>
      <c r="F811" t="s">
        <v>56</v>
      </c>
      <c r="G811" t="s">
        <v>27800</v>
      </c>
      <c r="H811" t="s">
        <v>27801</v>
      </c>
      <c r="I811" t="s">
        <v>27802</v>
      </c>
      <c r="J811" t="s">
        <v>27803</v>
      </c>
      <c r="K811" t="s">
        <v>32</v>
      </c>
      <c r="L811" t="s">
        <v>27804</v>
      </c>
      <c r="M811" t="s">
        <v>27805</v>
      </c>
      <c r="N811" t="s">
        <v>27806</v>
      </c>
      <c r="O811" t="s">
        <v>27807</v>
      </c>
      <c r="P811" t="s">
        <v>27808</v>
      </c>
      <c r="Q811" t="s">
        <v>924</v>
      </c>
      <c r="R811">
        <v>67</v>
      </c>
      <c r="S811">
        <v>-1</v>
      </c>
      <c r="T811" t="s">
        <v>32</v>
      </c>
      <c r="U811" s="1">
        <v>41087</v>
      </c>
      <c r="V811" t="s">
        <v>48</v>
      </c>
      <c r="W811" t="s">
        <v>32</v>
      </c>
      <c r="X811" t="s">
        <v>244</v>
      </c>
      <c r="Y811" t="s">
        <v>245</v>
      </c>
      <c r="Z811" t="s">
        <v>32</v>
      </c>
      <c r="AA811" t="s">
        <v>51</v>
      </c>
      <c r="AB811" t="s">
        <v>1633</v>
      </c>
      <c r="AC811" t="s">
        <v>248</v>
      </c>
      <c r="AD811" t="s">
        <v>1206</v>
      </c>
      <c r="AE811" t="s">
        <v>54</v>
      </c>
    </row>
    <row r="812" spans="1:31" x14ac:dyDescent="0.2">
      <c r="A812">
        <v>24</v>
      </c>
      <c r="B812" t="s">
        <v>55</v>
      </c>
      <c r="C812" t="s">
        <v>155</v>
      </c>
      <c r="D812" t="s">
        <v>33</v>
      </c>
      <c r="E812" t="s">
        <v>34</v>
      </c>
      <c r="F812" t="s">
        <v>56</v>
      </c>
      <c r="G812" t="s">
        <v>28120</v>
      </c>
      <c r="H812" t="s">
        <v>28121</v>
      </c>
      <c r="I812" t="s">
        <v>28122</v>
      </c>
      <c r="J812" t="s">
        <v>32</v>
      </c>
      <c r="K812" t="s">
        <v>28123</v>
      </c>
      <c r="L812" t="s">
        <v>28124</v>
      </c>
      <c r="M812" t="s">
        <v>28125</v>
      </c>
      <c r="N812" t="s">
        <v>28126</v>
      </c>
      <c r="O812" t="s">
        <v>28127</v>
      </c>
      <c r="P812" t="s">
        <v>28128</v>
      </c>
      <c r="Q812" t="s">
        <v>321</v>
      </c>
      <c r="R812">
        <v>65</v>
      </c>
      <c r="S812">
        <v>-1</v>
      </c>
      <c r="T812" t="s">
        <v>331</v>
      </c>
      <c r="U812" s="1">
        <v>41090</v>
      </c>
      <c r="V812" t="s">
        <v>2466</v>
      </c>
      <c r="W812" t="s">
        <v>32</v>
      </c>
      <c r="X812" t="s">
        <v>49</v>
      </c>
      <c r="Y812" t="s">
        <v>93</v>
      </c>
      <c r="Z812" t="s">
        <v>2161</v>
      </c>
      <c r="AA812" t="s">
        <v>51</v>
      </c>
      <c r="AB812" t="s">
        <v>459</v>
      </c>
      <c r="AC812" t="s">
        <v>32</v>
      </c>
      <c r="AD812" t="s">
        <v>800</v>
      </c>
      <c r="AE812" t="s">
        <v>54</v>
      </c>
    </row>
    <row r="813" spans="1:31" x14ac:dyDescent="0.2">
      <c r="A813">
        <v>24</v>
      </c>
      <c r="B813" t="s">
        <v>32</v>
      </c>
      <c r="C813" t="s">
        <v>155</v>
      </c>
      <c r="D813" t="s">
        <v>98</v>
      </c>
      <c r="E813" t="s">
        <v>32</v>
      </c>
      <c r="F813" t="s">
        <v>56</v>
      </c>
      <c r="G813" t="s">
        <v>28129</v>
      </c>
      <c r="H813" t="s">
        <v>28130</v>
      </c>
      <c r="I813" t="s">
        <v>28131</v>
      </c>
      <c r="J813" t="s">
        <v>32</v>
      </c>
      <c r="K813" t="s">
        <v>28132</v>
      </c>
      <c r="L813" t="s">
        <v>32</v>
      </c>
      <c r="M813" t="s">
        <v>28133</v>
      </c>
      <c r="N813" t="s">
        <v>28134</v>
      </c>
      <c r="O813" t="s">
        <v>32</v>
      </c>
      <c r="P813" t="s">
        <v>28135</v>
      </c>
      <c r="Q813" t="s">
        <v>108</v>
      </c>
      <c r="R813">
        <v>69</v>
      </c>
      <c r="S813">
        <v>-1</v>
      </c>
      <c r="T813" t="s">
        <v>331</v>
      </c>
      <c r="U813" s="1">
        <v>41062</v>
      </c>
      <c r="V813" t="s">
        <v>2466</v>
      </c>
      <c r="W813" t="s">
        <v>32</v>
      </c>
      <c r="X813" t="s">
        <v>49</v>
      </c>
      <c r="Y813" t="s">
        <v>32</v>
      </c>
      <c r="Z813" t="s">
        <v>151</v>
      </c>
      <c r="AA813" t="s">
        <v>51</v>
      </c>
      <c r="AB813" t="s">
        <v>32</v>
      </c>
      <c r="AC813" t="s">
        <v>71</v>
      </c>
      <c r="AD813" t="s">
        <v>13317</v>
      </c>
      <c r="AE813" t="s">
        <v>54</v>
      </c>
    </row>
    <row r="814" spans="1:31" x14ac:dyDescent="0.2">
      <c r="A814">
        <v>24</v>
      </c>
      <c r="B814" t="s">
        <v>96</v>
      </c>
      <c r="C814" t="s">
        <v>97</v>
      </c>
      <c r="D814" t="s">
        <v>33</v>
      </c>
      <c r="E814" t="s">
        <v>34</v>
      </c>
      <c r="F814" t="s">
        <v>390</v>
      </c>
      <c r="G814" t="s">
        <v>32</v>
      </c>
      <c r="H814" t="s">
        <v>28193</v>
      </c>
      <c r="I814" t="e">
        <f>-cooking  -canoeing  -procrastinating</f>
        <v>#NAME?</v>
      </c>
      <c r="J814" t="s">
        <v>28194</v>
      </c>
      <c r="K814" t="s">
        <v>28195</v>
      </c>
      <c r="L814" t="e">
        <f>-pad thai  -feminist theory  -lungs  -sci-fi/fantasy  -books  -google</f>
        <v>#NAME?</v>
      </c>
      <c r="M814" t="s">
        <v>28196</v>
      </c>
      <c r="N814" t="s">
        <v>28197</v>
      </c>
      <c r="O814" t="s">
        <v>32</v>
      </c>
      <c r="P814" t="s">
        <v>32</v>
      </c>
      <c r="Q814" t="s">
        <v>75</v>
      </c>
      <c r="R814">
        <v>65</v>
      </c>
      <c r="S814">
        <v>-1</v>
      </c>
      <c r="T814" t="s">
        <v>273</v>
      </c>
      <c r="U814" s="1">
        <v>41086</v>
      </c>
      <c r="V814" t="s">
        <v>260</v>
      </c>
      <c r="W814" t="s">
        <v>32</v>
      </c>
      <c r="X814" t="s">
        <v>398</v>
      </c>
      <c r="Y814" t="s">
        <v>93</v>
      </c>
      <c r="Z814" t="s">
        <v>275</v>
      </c>
      <c r="AA814" t="s">
        <v>69</v>
      </c>
      <c r="AB814" t="s">
        <v>124</v>
      </c>
      <c r="AC814" t="s">
        <v>71</v>
      </c>
      <c r="AD814" t="s">
        <v>28198</v>
      </c>
      <c r="AE814" t="s">
        <v>54</v>
      </c>
    </row>
    <row r="815" spans="1:31" x14ac:dyDescent="0.2">
      <c r="A815">
        <v>24</v>
      </c>
      <c r="B815" t="s">
        <v>96</v>
      </c>
      <c r="C815" t="s">
        <v>155</v>
      </c>
      <c r="D815" t="s">
        <v>182</v>
      </c>
      <c r="E815" t="s">
        <v>34</v>
      </c>
      <c r="F815" t="s">
        <v>32</v>
      </c>
      <c r="G815" t="s">
        <v>28236</v>
      </c>
      <c r="H815" t="s">
        <v>28237</v>
      </c>
      <c r="I815" t="s">
        <v>28238</v>
      </c>
      <c r="J815" t="s">
        <v>28239</v>
      </c>
      <c r="K815" t="s">
        <v>32</v>
      </c>
      <c r="L815" t="s">
        <v>32</v>
      </c>
      <c r="M815" t="s">
        <v>32</v>
      </c>
      <c r="N815" t="s">
        <v>32</v>
      </c>
      <c r="O815" t="s">
        <v>32</v>
      </c>
      <c r="P815" t="s">
        <v>32</v>
      </c>
      <c r="Q815" t="s">
        <v>32</v>
      </c>
      <c r="R815">
        <v>67</v>
      </c>
      <c r="S815">
        <v>30000</v>
      </c>
      <c r="T815" t="s">
        <v>32</v>
      </c>
      <c r="U815" s="1">
        <v>40740</v>
      </c>
      <c r="V815" t="s">
        <v>739</v>
      </c>
      <c r="W815" t="s">
        <v>32</v>
      </c>
      <c r="X815" t="s">
        <v>49</v>
      </c>
      <c r="Y815" t="s">
        <v>32</v>
      </c>
      <c r="Z815" t="s">
        <v>218</v>
      </c>
      <c r="AA815" t="s">
        <v>69</v>
      </c>
      <c r="AB815" t="s">
        <v>32</v>
      </c>
      <c r="AC815" t="s">
        <v>71</v>
      </c>
      <c r="AD815" t="s">
        <v>95</v>
      </c>
      <c r="AE815" t="s">
        <v>54</v>
      </c>
    </row>
    <row r="816" spans="1:31" x14ac:dyDescent="0.2">
      <c r="A816">
        <v>24</v>
      </c>
      <c r="B816" t="s">
        <v>96</v>
      </c>
      <c r="C816" t="s">
        <v>155</v>
      </c>
      <c r="D816" t="s">
        <v>182</v>
      </c>
      <c r="E816" t="s">
        <v>34</v>
      </c>
      <c r="F816" t="s">
        <v>56</v>
      </c>
      <c r="G816" t="s">
        <v>28382</v>
      </c>
      <c r="H816" t="s">
        <v>28383</v>
      </c>
      <c r="I816" t="s">
        <v>28384</v>
      </c>
      <c r="J816" t="s">
        <v>142</v>
      </c>
      <c r="K816" t="s">
        <v>28385</v>
      </c>
      <c r="L816" t="s">
        <v>28386</v>
      </c>
      <c r="M816" t="s">
        <v>28387</v>
      </c>
      <c r="N816" t="s">
        <v>28388</v>
      </c>
      <c r="O816" t="s">
        <v>28389</v>
      </c>
      <c r="P816" t="s">
        <v>32</v>
      </c>
      <c r="Q816" t="s">
        <v>108</v>
      </c>
      <c r="R816">
        <v>69</v>
      </c>
      <c r="S816">
        <v>20000</v>
      </c>
      <c r="T816" t="s">
        <v>47</v>
      </c>
      <c r="U816" s="1">
        <v>40910</v>
      </c>
      <c r="V816" t="s">
        <v>48</v>
      </c>
      <c r="W816" t="s">
        <v>32</v>
      </c>
      <c r="X816" t="s">
        <v>49</v>
      </c>
      <c r="Y816" t="s">
        <v>435</v>
      </c>
      <c r="Z816" t="s">
        <v>50</v>
      </c>
      <c r="AA816" t="s">
        <v>51</v>
      </c>
      <c r="AB816" t="s">
        <v>32</v>
      </c>
      <c r="AC816" t="s">
        <v>71</v>
      </c>
      <c r="AD816" t="s">
        <v>28390</v>
      </c>
      <c r="AE816" t="s">
        <v>54</v>
      </c>
    </row>
    <row r="817" spans="1:31" x14ac:dyDescent="0.2">
      <c r="A817">
        <v>24</v>
      </c>
      <c r="B817" t="s">
        <v>169</v>
      </c>
      <c r="C817" t="s">
        <v>155</v>
      </c>
      <c r="D817" t="s">
        <v>182</v>
      </c>
      <c r="E817" t="s">
        <v>34</v>
      </c>
      <c r="F817" t="s">
        <v>114</v>
      </c>
      <c r="G817" t="s">
        <v>28759</v>
      </c>
      <c r="H817" t="s">
        <v>28760</v>
      </c>
      <c r="I817" t="s">
        <v>28761</v>
      </c>
      <c r="J817" t="s">
        <v>32</v>
      </c>
      <c r="K817" t="s">
        <v>32</v>
      </c>
      <c r="L817" t="s">
        <v>32</v>
      </c>
      <c r="M817" t="s">
        <v>28762</v>
      </c>
      <c r="N817" t="s">
        <v>32</v>
      </c>
      <c r="O817" t="s">
        <v>32</v>
      </c>
      <c r="P817" t="s">
        <v>28763</v>
      </c>
      <c r="Q817" t="s">
        <v>108</v>
      </c>
      <c r="R817">
        <v>67</v>
      </c>
      <c r="S817">
        <v>-1</v>
      </c>
      <c r="T817" t="s">
        <v>32</v>
      </c>
      <c r="U817" s="1">
        <v>41005</v>
      </c>
      <c r="V817" t="s">
        <v>260</v>
      </c>
      <c r="W817" t="s">
        <v>32</v>
      </c>
      <c r="X817" t="s">
        <v>49</v>
      </c>
      <c r="Y817" t="s">
        <v>93</v>
      </c>
      <c r="Z817" t="s">
        <v>50</v>
      </c>
      <c r="AA817" t="s">
        <v>51</v>
      </c>
      <c r="AB817" t="s">
        <v>778</v>
      </c>
      <c r="AC817" t="s">
        <v>71</v>
      </c>
      <c r="AD817" t="s">
        <v>26616</v>
      </c>
      <c r="AE817" t="s">
        <v>346</v>
      </c>
    </row>
    <row r="818" spans="1:31" x14ac:dyDescent="0.2">
      <c r="A818">
        <v>24</v>
      </c>
      <c r="B818" t="s">
        <v>55</v>
      </c>
      <c r="C818" t="s">
        <v>287</v>
      </c>
      <c r="D818" t="s">
        <v>2100</v>
      </c>
      <c r="E818" t="s">
        <v>34</v>
      </c>
      <c r="F818" t="s">
        <v>56</v>
      </c>
      <c r="G818" t="s">
        <v>28795</v>
      </c>
      <c r="H818" t="s">
        <v>28796</v>
      </c>
      <c r="I818" t="s">
        <v>28797</v>
      </c>
      <c r="J818" t="s">
        <v>28798</v>
      </c>
      <c r="K818" t="s">
        <v>28799</v>
      </c>
      <c r="L818" t="s">
        <v>28800</v>
      </c>
      <c r="M818" t="s">
        <v>28801</v>
      </c>
      <c r="N818" t="s">
        <v>28802</v>
      </c>
      <c r="O818" t="s">
        <v>28803</v>
      </c>
      <c r="P818" t="s">
        <v>28804</v>
      </c>
      <c r="Q818" t="s">
        <v>75</v>
      </c>
      <c r="R818">
        <v>69</v>
      </c>
      <c r="S818">
        <v>1000000</v>
      </c>
      <c r="T818" t="s">
        <v>68</v>
      </c>
      <c r="U818" s="1">
        <v>41087</v>
      </c>
      <c r="V818" t="s">
        <v>260</v>
      </c>
      <c r="W818" t="s">
        <v>92</v>
      </c>
      <c r="X818" t="s">
        <v>49</v>
      </c>
      <c r="Y818" t="s">
        <v>32</v>
      </c>
      <c r="Z818" t="s">
        <v>5721</v>
      </c>
      <c r="AA818" t="s">
        <v>51</v>
      </c>
      <c r="AB818" t="s">
        <v>367</v>
      </c>
      <c r="AC818" t="s">
        <v>71</v>
      </c>
      <c r="AD818" t="s">
        <v>28805</v>
      </c>
      <c r="AE818" t="s">
        <v>54</v>
      </c>
    </row>
    <row r="819" spans="1:31" x14ac:dyDescent="0.2">
      <c r="A819">
        <v>24</v>
      </c>
      <c r="B819" t="s">
        <v>96</v>
      </c>
      <c r="C819" t="s">
        <v>155</v>
      </c>
      <c r="D819" t="s">
        <v>182</v>
      </c>
      <c r="E819" t="s">
        <v>34</v>
      </c>
      <c r="F819" t="s">
        <v>35</v>
      </c>
      <c r="G819" t="s">
        <v>29005</v>
      </c>
      <c r="H819" t="s">
        <v>29006</v>
      </c>
      <c r="I819" t="s">
        <v>29007</v>
      </c>
      <c r="J819" t="s">
        <v>29008</v>
      </c>
      <c r="K819" t="s">
        <v>29009</v>
      </c>
      <c r="L819" t="s">
        <v>29010</v>
      </c>
      <c r="M819" t="s">
        <v>29011</v>
      </c>
      <c r="N819" t="s">
        <v>29012</v>
      </c>
      <c r="O819" t="s">
        <v>29013</v>
      </c>
      <c r="P819" t="s">
        <v>29014</v>
      </c>
      <c r="Q819" t="s">
        <v>1322</v>
      </c>
      <c r="R819">
        <v>65</v>
      </c>
      <c r="S819">
        <v>-1</v>
      </c>
      <c r="T819" t="s">
        <v>273</v>
      </c>
      <c r="U819" s="1">
        <v>41046</v>
      </c>
      <c r="V819" t="s">
        <v>164</v>
      </c>
      <c r="W819" t="s">
        <v>32</v>
      </c>
      <c r="X819" t="s">
        <v>49</v>
      </c>
      <c r="Y819" t="s">
        <v>93</v>
      </c>
      <c r="Z819" t="s">
        <v>32</v>
      </c>
      <c r="AA819" t="s">
        <v>51</v>
      </c>
      <c r="AB819" t="s">
        <v>367</v>
      </c>
      <c r="AC819" t="s">
        <v>71</v>
      </c>
      <c r="AD819" t="s">
        <v>95</v>
      </c>
      <c r="AE819" t="s">
        <v>54</v>
      </c>
    </row>
    <row r="820" spans="1:31" x14ac:dyDescent="0.2">
      <c r="A820">
        <v>24</v>
      </c>
      <c r="B820" t="s">
        <v>31</v>
      </c>
      <c r="C820" t="s">
        <v>32</v>
      </c>
      <c r="D820" t="s">
        <v>98</v>
      </c>
      <c r="E820" t="s">
        <v>34</v>
      </c>
      <c r="F820" t="s">
        <v>1716</v>
      </c>
      <c r="G820" t="s">
        <v>29155</v>
      </c>
      <c r="H820" t="s">
        <v>29156</v>
      </c>
      <c r="I820" t="s">
        <v>29157</v>
      </c>
      <c r="J820" t="s">
        <v>29158</v>
      </c>
      <c r="K820" t="s">
        <v>29159</v>
      </c>
      <c r="L820" t="s">
        <v>29160</v>
      </c>
      <c r="M820" t="s">
        <v>29161</v>
      </c>
      <c r="N820" t="s">
        <v>29162</v>
      </c>
      <c r="O820" t="s">
        <v>2666</v>
      </c>
      <c r="P820" t="s">
        <v>29163</v>
      </c>
      <c r="Q820" t="s">
        <v>1349</v>
      </c>
      <c r="R820">
        <v>71</v>
      </c>
      <c r="S820">
        <v>30000</v>
      </c>
      <c r="T820" t="s">
        <v>91</v>
      </c>
      <c r="U820" s="1">
        <v>41077</v>
      </c>
      <c r="V820" t="s">
        <v>260</v>
      </c>
      <c r="W820" t="s">
        <v>32</v>
      </c>
      <c r="X820" t="s">
        <v>49</v>
      </c>
      <c r="Y820" t="s">
        <v>32</v>
      </c>
      <c r="Z820" t="s">
        <v>218</v>
      </c>
      <c r="AA820" t="s">
        <v>51</v>
      </c>
      <c r="AB820" t="s">
        <v>562</v>
      </c>
      <c r="AC820" t="s">
        <v>220</v>
      </c>
      <c r="AD820" t="s">
        <v>168</v>
      </c>
      <c r="AE820" t="s">
        <v>54</v>
      </c>
    </row>
    <row r="821" spans="1:31" x14ac:dyDescent="0.2">
      <c r="A821">
        <v>24</v>
      </c>
      <c r="B821" t="s">
        <v>169</v>
      </c>
      <c r="C821" t="s">
        <v>113</v>
      </c>
      <c r="D821" t="s">
        <v>33</v>
      </c>
      <c r="E821" t="s">
        <v>34</v>
      </c>
      <c r="F821" t="s">
        <v>56</v>
      </c>
      <c r="G821" t="s">
        <v>29241</v>
      </c>
      <c r="H821" t="s">
        <v>29242</v>
      </c>
      <c r="I821" t="s">
        <v>29243</v>
      </c>
      <c r="J821" t="s">
        <v>29244</v>
      </c>
      <c r="K821" t="s">
        <v>29245</v>
      </c>
      <c r="L821" t="s">
        <v>29246</v>
      </c>
      <c r="M821" t="s">
        <v>29247</v>
      </c>
      <c r="N821" t="s">
        <v>29248</v>
      </c>
      <c r="O821" t="s">
        <v>29249</v>
      </c>
      <c r="P821" t="s">
        <v>29250</v>
      </c>
      <c r="Q821" t="s">
        <v>954</v>
      </c>
      <c r="R821">
        <v>75</v>
      </c>
      <c r="S821">
        <v>-1</v>
      </c>
      <c r="T821" t="s">
        <v>576</v>
      </c>
      <c r="U821" s="1">
        <v>40923</v>
      </c>
      <c r="V821" t="s">
        <v>48</v>
      </c>
      <c r="W821" t="s">
        <v>32</v>
      </c>
      <c r="X821" t="s">
        <v>49</v>
      </c>
      <c r="Y821" t="s">
        <v>435</v>
      </c>
      <c r="Z821" t="s">
        <v>50</v>
      </c>
      <c r="AA821" t="s">
        <v>51</v>
      </c>
      <c r="AB821" t="s">
        <v>32</v>
      </c>
      <c r="AC821" t="s">
        <v>71</v>
      </c>
      <c r="AD821" t="s">
        <v>95</v>
      </c>
      <c r="AE821" t="s">
        <v>54</v>
      </c>
    </row>
    <row r="822" spans="1:31" x14ac:dyDescent="0.2">
      <c r="A822">
        <v>24</v>
      </c>
      <c r="B822" t="s">
        <v>32</v>
      </c>
      <c r="C822" t="s">
        <v>32</v>
      </c>
      <c r="D822" t="s">
        <v>33</v>
      </c>
      <c r="E822" t="s">
        <v>34</v>
      </c>
      <c r="F822" t="s">
        <v>56</v>
      </c>
      <c r="G822" t="s">
        <v>29251</v>
      </c>
      <c r="H822" t="s">
        <v>29252</v>
      </c>
      <c r="I822" t="s">
        <v>29253</v>
      </c>
      <c r="J822" t="s">
        <v>29254</v>
      </c>
      <c r="K822" t="s">
        <v>32</v>
      </c>
      <c r="L822" t="s">
        <v>32</v>
      </c>
      <c r="M822" t="s">
        <v>32</v>
      </c>
      <c r="N822" t="s">
        <v>32</v>
      </c>
      <c r="O822" t="s">
        <v>32</v>
      </c>
      <c r="P822" t="s">
        <v>32</v>
      </c>
      <c r="Q822" t="s">
        <v>108</v>
      </c>
      <c r="R822">
        <v>61</v>
      </c>
      <c r="S822">
        <v>-1</v>
      </c>
      <c r="T822" t="s">
        <v>446</v>
      </c>
      <c r="U822" s="1">
        <v>40864</v>
      </c>
      <c r="V822" t="s">
        <v>48</v>
      </c>
      <c r="W822" t="s">
        <v>32</v>
      </c>
      <c r="X822" t="s">
        <v>49</v>
      </c>
      <c r="Y822" t="s">
        <v>32</v>
      </c>
      <c r="Z822" t="s">
        <v>32</v>
      </c>
      <c r="AA822" t="s">
        <v>69</v>
      </c>
      <c r="AB822" t="s">
        <v>32</v>
      </c>
      <c r="AC822" t="s">
        <v>71</v>
      </c>
      <c r="AD822" t="s">
        <v>13317</v>
      </c>
      <c r="AE822" t="s">
        <v>346</v>
      </c>
    </row>
    <row r="823" spans="1:31" x14ac:dyDescent="0.2">
      <c r="A823">
        <v>24</v>
      </c>
      <c r="B823" t="s">
        <v>169</v>
      </c>
      <c r="C823" t="s">
        <v>155</v>
      </c>
      <c r="D823" t="s">
        <v>33</v>
      </c>
      <c r="E823" t="s">
        <v>32</v>
      </c>
      <c r="F823" t="s">
        <v>56</v>
      </c>
      <c r="G823" t="s">
        <v>29255</v>
      </c>
      <c r="H823" t="s">
        <v>29256</v>
      </c>
      <c r="I823" t="s">
        <v>29257</v>
      </c>
      <c r="J823" t="s">
        <v>29258</v>
      </c>
      <c r="K823" t="s">
        <v>29259</v>
      </c>
      <c r="L823" t="s">
        <v>32</v>
      </c>
      <c r="M823" t="s">
        <v>32</v>
      </c>
      <c r="N823" t="s">
        <v>32</v>
      </c>
      <c r="O823" t="s">
        <v>32</v>
      </c>
      <c r="P823" t="s">
        <v>29260</v>
      </c>
      <c r="Q823" t="s">
        <v>75</v>
      </c>
      <c r="R823">
        <v>70</v>
      </c>
      <c r="S823">
        <v>-1</v>
      </c>
      <c r="T823" t="s">
        <v>32</v>
      </c>
      <c r="U823" s="1">
        <v>41089</v>
      </c>
      <c r="V823" t="s">
        <v>48</v>
      </c>
      <c r="W823" t="s">
        <v>32</v>
      </c>
      <c r="X823" t="s">
        <v>49</v>
      </c>
      <c r="Y823" t="s">
        <v>32</v>
      </c>
      <c r="Z823" t="s">
        <v>32</v>
      </c>
      <c r="AA823" t="s">
        <v>51</v>
      </c>
      <c r="AB823" t="s">
        <v>32</v>
      </c>
      <c r="AC823" t="s">
        <v>71</v>
      </c>
      <c r="AD823" t="s">
        <v>95</v>
      </c>
      <c r="AE823" t="s">
        <v>54</v>
      </c>
    </row>
    <row r="824" spans="1:31" x14ac:dyDescent="0.2">
      <c r="A824">
        <v>24</v>
      </c>
      <c r="B824" t="s">
        <v>400</v>
      </c>
      <c r="C824" t="s">
        <v>97</v>
      </c>
      <c r="D824" t="s">
        <v>33</v>
      </c>
      <c r="E824" t="s">
        <v>32</v>
      </c>
      <c r="F824" t="s">
        <v>2730</v>
      </c>
      <c r="G824" t="s">
        <v>29282</v>
      </c>
      <c r="H824" t="s">
        <v>29283</v>
      </c>
      <c r="I824" t="s">
        <v>29284</v>
      </c>
      <c r="J824" t="s">
        <v>29285</v>
      </c>
      <c r="K824" t="s">
        <v>29286</v>
      </c>
      <c r="L824" t="s">
        <v>29287</v>
      </c>
      <c r="M824" t="s">
        <v>29288</v>
      </c>
      <c r="N824" t="s">
        <v>29289</v>
      </c>
      <c r="O824" t="s">
        <v>29290</v>
      </c>
      <c r="P824" t="s">
        <v>29291</v>
      </c>
      <c r="Q824" t="s">
        <v>75</v>
      </c>
      <c r="R824">
        <v>70</v>
      </c>
      <c r="S824">
        <v>-1</v>
      </c>
      <c r="T824" t="s">
        <v>273</v>
      </c>
      <c r="U824" s="1">
        <v>41090</v>
      </c>
      <c r="V824" t="s">
        <v>48</v>
      </c>
      <c r="W824" t="s">
        <v>32</v>
      </c>
      <c r="X824" t="s">
        <v>49</v>
      </c>
      <c r="Y824" t="s">
        <v>474</v>
      </c>
      <c r="Z824" t="s">
        <v>80</v>
      </c>
      <c r="AA824" t="s">
        <v>51</v>
      </c>
      <c r="AB824" t="s">
        <v>423</v>
      </c>
      <c r="AC824" t="s">
        <v>71</v>
      </c>
      <c r="AD824" t="s">
        <v>95</v>
      </c>
      <c r="AE824" t="s">
        <v>54</v>
      </c>
    </row>
    <row r="825" spans="1:31" x14ac:dyDescent="0.2">
      <c r="A825">
        <v>24</v>
      </c>
      <c r="B825" t="s">
        <v>400</v>
      </c>
      <c r="C825" t="s">
        <v>97</v>
      </c>
      <c r="D825" t="s">
        <v>33</v>
      </c>
      <c r="E825" t="s">
        <v>34</v>
      </c>
      <c r="F825" t="s">
        <v>56</v>
      </c>
      <c r="G825" t="s">
        <v>29313</v>
      </c>
      <c r="H825" t="s">
        <v>29314</v>
      </c>
      <c r="I825" t="s">
        <v>29315</v>
      </c>
      <c r="J825" t="s">
        <v>29316</v>
      </c>
      <c r="K825" t="s">
        <v>29317</v>
      </c>
      <c r="L825" t="s">
        <v>29318</v>
      </c>
      <c r="M825" t="s">
        <v>29319</v>
      </c>
      <c r="N825" t="s">
        <v>29320</v>
      </c>
      <c r="O825" t="s">
        <v>29321</v>
      </c>
      <c r="P825" t="s">
        <v>29322</v>
      </c>
      <c r="Q825" t="s">
        <v>75</v>
      </c>
      <c r="R825">
        <v>72</v>
      </c>
      <c r="S825">
        <v>60000</v>
      </c>
      <c r="T825" t="s">
        <v>76</v>
      </c>
      <c r="U825" s="1">
        <v>41091</v>
      </c>
      <c r="V825" t="s">
        <v>3194</v>
      </c>
      <c r="W825" t="s">
        <v>204</v>
      </c>
      <c r="X825" t="s">
        <v>49</v>
      </c>
      <c r="Y825" t="s">
        <v>93</v>
      </c>
      <c r="Z825" t="s">
        <v>80</v>
      </c>
      <c r="AA825" t="s">
        <v>51</v>
      </c>
      <c r="AB825" t="s">
        <v>110</v>
      </c>
      <c r="AC825" t="s">
        <v>71</v>
      </c>
      <c r="AD825" t="s">
        <v>1486</v>
      </c>
      <c r="AE825" t="s">
        <v>54</v>
      </c>
    </row>
    <row r="826" spans="1:31" x14ac:dyDescent="0.2">
      <c r="A826">
        <v>24</v>
      </c>
      <c r="B826" t="s">
        <v>400</v>
      </c>
      <c r="C826" t="s">
        <v>32</v>
      </c>
      <c r="D826" t="s">
        <v>33</v>
      </c>
      <c r="E826" t="s">
        <v>34</v>
      </c>
      <c r="F826" t="s">
        <v>56</v>
      </c>
      <c r="G826" t="s">
        <v>29379</v>
      </c>
      <c r="H826" t="s">
        <v>32</v>
      </c>
      <c r="I826" t="s">
        <v>32</v>
      </c>
      <c r="J826" t="s">
        <v>32</v>
      </c>
      <c r="K826" t="s">
        <v>29380</v>
      </c>
      <c r="L826" t="s">
        <v>29381</v>
      </c>
      <c r="M826" t="s">
        <v>32</v>
      </c>
      <c r="N826" t="s">
        <v>32</v>
      </c>
      <c r="O826" t="s">
        <v>32</v>
      </c>
      <c r="P826" t="s">
        <v>32</v>
      </c>
      <c r="Q826" t="s">
        <v>75</v>
      </c>
      <c r="R826">
        <v>69</v>
      </c>
      <c r="S826">
        <v>-1</v>
      </c>
      <c r="T826" t="s">
        <v>91</v>
      </c>
      <c r="U826" s="1">
        <v>41086</v>
      </c>
      <c r="V826" t="s">
        <v>77</v>
      </c>
      <c r="W826" t="s">
        <v>32</v>
      </c>
      <c r="X826" t="s">
        <v>49</v>
      </c>
      <c r="Y826" t="s">
        <v>261</v>
      </c>
      <c r="Z826" t="s">
        <v>32</v>
      </c>
      <c r="AA826" t="s">
        <v>69</v>
      </c>
      <c r="AB826" t="s">
        <v>32</v>
      </c>
      <c r="AC826" t="s">
        <v>71</v>
      </c>
      <c r="AD826" t="s">
        <v>2689</v>
      </c>
      <c r="AE826" t="s">
        <v>54</v>
      </c>
    </row>
    <row r="827" spans="1:31" x14ac:dyDescent="0.2">
      <c r="A827">
        <v>24</v>
      </c>
      <c r="B827" t="s">
        <v>55</v>
      </c>
      <c r="C827" t="s">
        <v>155</v>
      </c>
      <c r="D827" t="s">
        <v>98</v>
      </c>
      <c r="E827" t="s">
        <v>32</v>
      </c>
      <c r="F827" t="s">
        <v>35</v>
      </c>
      <c r="G827" t="s">
        <v>29400</v>
      </c>
      <c r="H827" t="s">
        <v>29401</v>
      </c>
      <c r="I827" t="s">
        <v>6047</v>
      </c>
      <c r="J827" t="s">
        <v>32</v>
      </c>
      <c r="K827" t="s">
        <v>32</v>
      </c>
      <c r="L827" t="s">
        <v>32</v>
      </c>
      <c r="M827" t="s">
        <v>29402</v>
      </c>
      <c r="N827" t="s">
        <v>32</v>
      </c>
      <c r="O827" t="s">
        <v>32</v>
      </c>
      <c r="P827" t="s">
        <v>29403</v>
      </c>
      <c r="Q827" t="s">
        <v>75</v>
      </c>
      <c r="R827">
        <v>72</v>
      </c>
      <c r="S827">
        <v>-1</v>
      </c>
      <c r="T827" t="s">
        <v>136</v>
      </c>
      <c r="U827" s="1">
        <v>41067</v>
      </c>
      <c r="V827" t="s">
        <v>48</v>
      </c>
      <c r="W827" t="s">
        <v>92</v>
      </c>
      <c r="X827" t="s">
        <v>49</v>
      </c>
      <c r="Y827" t="s">
        <v>32</v>
      </c>
      <c r="Z827" t="s">
        <v>32</v>
      </c>
      <c r="AA827" t="s">
        <v>51</v>
      </c>
      <c r="AB827" t="s">
        <v>32</v>
      </c>
      <c r="AC827" t="s">
        <v>170</v>
      </c>
      <c r="AD827" t="s">
        <v>95</v>
      </c>
      <c r="AE827" t="s">
        <v>54</v>
      </c>
    </row>
    <row r="828" spans="1:31" x14ac:dyDescent="0.2">
      <c r="A828">
        <v>24</v>
      </c>
      <c r="B828" t="s">
        <v>96</v>
      </c>
      <c r="C828" t="s">
        <v>97</v>
      </c>
      <c r="D828" t="s">
        <v>98</v>
      </c>
      <c r="E828" t="s">
        <v>34</v>
      </c>
      <c r="F828" t="s">
        <v>35</v>
      </c>
      <c r="G828" t="s">
        <v>29404</v>
      </c>
      <c r="H828" t="s">
        <v>29405</v>
      </c>
      <c r="I828" t="s">
        <v>32</v>
      </c>
      <c r="J828" t="s">
        <v>32</v>
      </c>
      <c r="K828" t="s">
        <v>29406</v>
      </c>
      <c r="L828" t="s">
        <v>29407</v>
      </c>
      <c r="M828" t="s">
        <v>29408</v>
      </c>
      <c r="N828" t="s">
        <v>29409</v>
      </c>
      <c r="O828" t="s">
        <v>32</v>
      </c>
      <c r="P828" t="s">
        <v>32</v>
      </c>
      <c r="Q828" t="s">
        <v>75</v>
      </c>
      <c r="R828">
        <v>74</v>
      </c>
      <c r="S828">
        <v>-1</v>
      </c>
      <c r="T828" t="s">
        <v>203</v>
      </c>
      <c r="U828" s="1">
        <v>41076</v>
      </c>
      <c r="V828" t="s">
        <v>48</v>
      </c>
      <c r="W828" t="s">
        <v>32</v>
      </c>
      <c r="X828" t="s">
        <v>244</v>
      </c>
      <c r="Y828" t="s">
        <v>32</v>
      </c>
      <c r="Z828" t="s">
        <v>246</v>
      </c>
      <c r="AA828" t="s">
        <v>51</v>
      </c>
      <c r="AB828" t="s">
        <v>367</v>
      </c>
      <c r="AC828" t="s">
        <v>71</v>
      </c>
      <c r="AD828" t="s">
        <v>95</v>
      </c>
      <c r="AE828" t="s">
        <v>54</v>
      </c>
    </row>
    <row r="829" spans="1:31" x14ac:dyDescent="0.2">
      <c r="A829">
        <v>24</v>
      </c>
      <c r="B829" t="s">
        <v>32</v>
      </c>
      <c r="C829" t="s">
        <v>32</v>
      </c>
      <c r="D829" t="s">
        <v>33</v>
      </c>
      <c r="E829" t="s">
        <v>98</v>
      </c>
      <c r="F829" t="s">
        <v>56</v>
      </c>
      <c r="G829" t="s">
        <v>29776</v>
      </c>
      <c r="H829" t="s">
        <v>29777</v>
      </c>
      <c r="I829" t="s">
        <v>32</v>
      </c>
      <c r="J829" t="s">
        <v>32</v>
      </c>
      <c r="K829" t="s">
        <v>32</v>
      </c>
      <c r="L829" t="s">
        <v>32</v>
      </c>
      <c r="M829" t="s">
        <v>32</v>
      </c>
      <c r="N829" t="s">
        <v>32</v>
      </c>
      <c r="O829" t="s">
        <v>29778</v>
      </c>
      <c r="P829" t="s">
        <v>29779</v>
      </c>
      <c r="Q829" t="s">
        <v>321</v>
      </c>
      <c r="R829">
        <v>66</v>
      </c>
      <c r="S829">
        <v>-1</v>
      </c>
      <c r="T829" t="s">
        <v>32</v>
      </c>
      <c r="U829" s="1">
        <v>40858</v>
      </c>
      <c r="V829" t="s">
        <v>48</v>
      </c>
      <c r="W829" t="s">
        <v>32</v>
      </c>
      <c r="X829" t="s">
        <v>49</v>
      </c>
      <c r="Y829" t="s">
        <v>32</v>
      </c>
      <c r="Z829" t="s">
        <v>32</v>
      </c>
      <c r="AA829" t="s">
        <v>51</v>
      </c>
      <c r="AB829" t="s">
        <v>32</v>
      </c>
      <c r="AC829" t="s">
        <v>111</v>
      </c>
      <c r="AD829" t="s">
        <v>95</v>
      </c>
      <c r="AE829" t="s">
        <v>54</v>
      </c>
    </row>
    <row r="830" spans="1:31" x14ac:dyDescent="0.2">
      <c r="A830">
        <v>24</v>
      </c>
      <c r="B830" t="s">
        <v>55</v>
      </c>
      <c r="C830" t="s">
        <v>1799</v>
      </c>
      <c r="D830" t="s">
        <v>501</v>
      </c>
      <c r="E830" t="s">
        <v>34</v>
      </c>
      <c r="F830" t="s">
        <v>368</v>
      </c>
      <c r="G830" t="s">
        <v>29841</v>
      </c>
      <c r="H830" t="s">
        <v>29842</v>
      </c>
      <c r="I830" t="s">
        <v>29843</v>
      </c>
      <c r="J830" t="s">
        <v>39</v>
      </c>
      <c r="K830" t="s">
        <v>29844</v>
      </c>
      <c r="L830" t="s">
        <v>29845</v>
      </c>
      <c r="M830" t="s">
        <v>2497</v>
      </c>
      <c r="N830" t="s">
        <v>29846</v>
      </c>
      <c r="O830" t="s">
        <v>29847</v>
      </c>
      <c r="P830" t="s">
        <v>29848</v>
      </c>
      <c r="Q830" t="s">
        <v>259</v>
      </c>
      <c r="R830">
        <v>60</v>
      </c>
      <c r="S830">
        <v>-1</v>
      </c>
      <c r="T830" t="s">
        <v>273</v>
      </c>
      <c r="U830" s="1">
        <v>41000</v>
      </c>
      <c r="V830" t="s">
        <v>48</v>
      </c>
      <c r="W830" t="s">
        <v>1207</v>
      </c>
      <c r="X830" t="s">
        <v>49</v>
      </c>
      <c r="Y830" t="s">
        <v>93</v>
      </c>
      <c r="Z830" t="s">
        <v>1041</v>
      </c>
      <c r="AA830" t="s">
        <v>69</v>
      </c>
      <c r="AB830" t="s">
        <v>70</v>
      </c>
      <c r="AC830" t="s">
        <v>71</v>
      </c>
      <c r="AD830" t="s">
        <v>9104</v>
      </c>
      <c r="AE830" t="s">
        <v>54</v>
      </c>
    </row>
    <row r="831" spans="1:31" x14ac:dyDescent="0.2">
      <c r="A831">
        <v>24</v>
      </c>
      <c r="B831" t="s">
        <v>96</v>
      </c>
      <c r="C831" t="s">
        <v>32</v>
      </c>
      <c r="D831" t="s">
        <v>33</v>
      </c>
      <c r="E831" t="s">
        <v>170</v>
      </c>
      <c r="F831" t="s">
        <v>35</v>
      </c>
      <c r="G831" t="s">
        <v>29849</v>
      </c>
      <c r="H831" t="s">
        <v>29850</v>
      </c>
      <c r="I831" t="s">
        <v>29851</v>
      </c>
      <c r="J831" t="s">
        <v>29852</v>
      </c>
      <c r="K831" t="s">
        <v>29853</v>
      </c>
      <c r="L831" t="e">
        <f>-water  -air  -nutrients  -friends  -family  -my camera</f>
        <v>#NAME?</v>
      </c>
      <c r="M831" t="s">
        <v>29854</v>
      </c>
      <c r="N831" t="s">
        <v>29855</v>
      </c>
      <c r="O831" t="s">
        <v>29856</v>
      </c>
      <c r="P831" t="s">
        <v>29857</v>
      </c>
      <c r="Q831" t="s">
        <v>75</v>
      </c>
      <c r="R831">
        <v>72</v>
      </c>
      <c r="S831">
        <v>-1</v>
      </c>
      <c r="T831" t="s">
        <v>47</v>
      </c>
      <c r="U831" s="1">
        <v>41090</v>
      </c>
      <c r="V831" t="s">
        <v>48</v>
      </c>
      <c r="W831" t="s">
        <v>32</v>
      </c>
      <c r="X831" t="s">
        <v>49</v>
      </c>
      <c r="Y831" t="s">
        <v>32</v>
      </c>
      <c r="Z831" t="s">
        <v>80</v>
      </c>
      <c r="AA831" t="s">
        <v>51</v>
      </c>
      <c r="AB831" t="s">
        <v>152</v>
      </c>
      <c r="AC831" t="s">
        <v>71</v>
      </c>
      <c r="AD831" t="s">
        <v>95</v>
      </c>
      <c r="AE831" t="s">
        <v>54</v>
      </c>
    </row>
    <row r="832" spans="1:31" x14ac:dyDescent="0.2">
      <c r="A832">
        <v>24</v>
      </c>
      <c r="B832" t="s">
        <v>400</v>
      </c>
      <c r="C832" t="s">
        <v>32</v>
      </c>
      <c r="D832" t="s">
        <v>33</v>
      </c>
      <c r="E832" t="s">
        <v>32</v>
      </c>
      <c r="F832" t="s">
        <v>56</v>
      </c>
      <c r="G832" t="s">
        <v>30016</v>
      </c>
      <c r="H832" t="s">
        <v>30017</v>
      </c>
      <c r="I832" t="s">
        <v>30018</v>
      </c>
      <c r="J832" t="s">
        <v>30019</v>
      </c>
      <c r="K832" t="s">
        <v>30020</v>
      </c>
      <c r="L832" t="s">
        <v>30021</v>
      </c>
      <c r="M832" t="s">
        <v>30022</v>
      </c>
      <c r="N832" t="s">
        <v>30023</v>
      </c>
      <c r="O832" t="s">
        <v>30024</v>
      </c>
      <c r="P832" t="s">
        <v>30025</v>
      </c>
      <c r="Q832" t="s">
        <v>75</v>
      </c>
      <c r="R832">
        <v>71</v>
      </c>
      <c r="S832">
        <v>-1</v>
      </c>
      <c r="T832" t="s">
        <v>136</v>
      </c>
      <c r="U832" s="1">
        <v>41083</v>
      </c>
      <c r="V832" t="s">
        <v>48</v>
      </c>
      <c r="W832" t="s">
        <v>32</v>
      </c>
      <c r="X832" t="s">
        <v>49</v>
      </c>
      <c r="Y832" t="s">
        <v>435</v>
      </c>
      <c r="Z832" t="s">
        <v>1041</v>
      </c>
      <c r="AA832" t="s">
        <v>51</v>
      </c>
      <c r="AB832" t="s">
        <v>32</v>
      </c>
      <c r="AC832" t="s">
        <v>71</v>
      </c>
      <c r="AD832" t="s">
        <v>168</v>
      </c>
      <c r="AE832" t="s">
        <v>54</v>
      </c>
    </row>
    <row r="833" spans="1:31" x14ac:dyDescent="0.2">
      <c r="A833">
        <v>24</v>
      </c>
      <c r="B833" t="s">
        <v>55</v>
      </c>
      <c r="C833" t="s">
        <v>32</v>
      </c>
      <c r="D833" t="s">
        <v>33</v>
      </c>
      <c r="E833" t="s">
        <v>34</v>
      </c>
      <c r="F833" t="s">
        <v>56</v>
      </c>
      <c r="G833" t="s">
        <v>30414</v>
      </c>
      <c r="H833" t="s">
        <v>30415</v>
      </c>
      <c r="I833" t="s">
        <v>30416</v>
      </c>
      <c r="J833" t="s">
        <v>13395</v>
      </c>
      <c r="K833" t="s">
        <v>32</v>
      </c>
      <c r="L833" t="s">
        <v>30417</v>
      </c>
      <c r="M833" t="s">
        <v>30418</v>
      </c>
      <c r="N833" t="s">
        <v>30419</v>
      </c>
      <c r="O833" t="s">
        <v>32</v>
      </c>
      <c r="P833" t="s">
        <v>30420</v>
      </c>
      <c r="Q833" t="s">
        <v>91</v>
      </c>
      <c r="R833">
        <v>72</v>
      </c>
      <c r="S833">
        <v>-1</v>
      </c>
      <c r="T833" t="s">
        <v>32</v>
      </c>
      <c r="U833" s="1">
        <v>41026</v>
      </c>
      <c r="V833" t="s">
        <v>48</v>
      </c>
      <c r="W833" t="s">
        <v>32</v>
      </c>
      <c r="X833" t="s">
        <v>49</v>
      </c>
      <c r="Y833" t="s">
        <v>150</v>
      </c>
      <c r="Z833" t="s">
        <v>32</v>
      </c>
      <c r="AA833" t="s">
        <v>51</v>
      </c>
      <c r="AB833" t="s">
        <v>32</v>
      </c>
      <c r="AC833" t="s">
        <v>71</v>
      </c>
      <c r="AD833" t="s">
        <v>30421</v>
      </c>
      <c r="AE833" t="s">
        <v>54</v>
      </c>
    </row>
    <row r="834" spans="1:31" x14ac:dyDescent="0.2">
      <c r="A834">
        <v>24</v>
      </c>
      <c r="B834" t="s">
        <v>32</v>
      </c>
      <c r="C834" t="s">
        <v>278</v>
      </c>
      <c r="D834" t="s">
        <v>33</v>
      </c>
      <c r="E834" t="s">
        <v>34</v>
      </c>
      <c r="F834" t="s">
        <v>56</v>
      </c>
      <c r="G834" t="s">
        <v>30635</v>
      </c>
      <c r="H834" t="s">
        <v>30636</v>
      </c>
      <c r="I834" t="s">
        <v>30637</v>
      </c>
      <c r="J834" t="s">
        <v>30638</v>
      </c>
      <c r="K834" t="s">
        <v>30639</v>
      </c>
      <c r="L834" t="s">
        <v>30640</v>
      </c>
      <c r="M834" t="s">
        <v>30641</v>
      </c>
      <c r="N834" t="s">
        <v>30642</v>
      </c>
      <c r="O834" t="s">
        <v>30643</v>
      </c>
      <c r="P834" t="s">
        <v>30644</v>
      </c>
      <c r="Q834" t="s">
        <v>75</v>
      </c>
      <c r="R834">
        <v>64</v>
      </c>
      <c r="S834">
        <v>-1</v>
      </c>
      <c r="T834" t="s">
        <v>47</v>
      </c>
      <c r="U834" s="1">
        <v>41090</v>
      </c>
      <c r="V834" t="s">
        <v>5083</v>
      </c>
      <c r="W834" t="s">
        <v>32</v>
      </c>
      <c r="X834" t="s">
        <v>49</v>
      </c>
      <c r="Y834" t="s">
        <v>261</v>
      </c>
      <c r="Z834" t="s">
        <v>218</v>
      </c>
      <c r="AA834" t="s">
        <v>69</v>
      </c>
      <c r="AB834" t="s">
        <v>358</v>
      </c>
      <c r="AC834" t="s">
        <v>71</v>
      </c>
      <c r="AD834" t="s">
        <v>619</v>
      </c>
      <c r="AE834" t="s">
        <v>54</v>
      </c>
    </row>
    <row r="835" spans="1:31" x14ac:dyDescent="0.2">
      <c r="A835">
        <v>24</v>
      </c>
      <c r="B835" t="s">
        <v>32</v>
      </c>
      <c r="C835" t="s">
        <v>155</v>
      </c>
      <c r="D835" t="s">
        <v>33</v>
      </c>
      <c r="E835" t="s">
        <v>170</v>
      </c>
      <c r="F835" t="s">
        <v>56</v>
      </c>
      <c r="G835" t="s">
        <v>30645</v>
      </c>
      <c r="H835" t="s">
        <v>30646</v>
      </c>
      <c r="I835" t="s">
        <v>32</v>
      </c>
      <c r="J835" t="s">
        <v>30647</v>
      </c>
      <c r="K835" t="s">
        <v>30648</v>
      </c>
      <c r="L835" t="s">
        <v>30649</v>
      </c>
      <c r="M835" t="s">
        <v>30650</v>
      </c>
      <c r="N835" t="s">
        <v>32</v>
      </c>
      <c r="O835" t="s">
        <v>30651</v>
      </c>
      <c r="P835" t="s">
        <v>30652</v>
      </c>
      <c r="Q835" t="s">
        <v>108</v>
      </c>
      <c r="R835">
        <v>72</v>
      </c>
      <c r="S835">
        <v>-1</v>
      </c>
      <c r="T835" t="s">
        <v>446</v>
      </c>
      <c r="U835" s="1">
        <v>41037</v>
      </c>
      <c r="V835" t="s">
        <v>48</v>
      </c>
      <c r="W835" t="s">
        <v>32</v>
      </c>
      <c r="X835" t="s">
        <v>49</v>
      </c>
      <c r="Y835" t="s">
        <v>93</v>
      </c>
      <c r="Z835" t="s">
        <v>32</v>
      </c>
      <c r="AA835" t="s">
        <v>51</v>
      </c>
      <c r="AB835" t="s">
        <v>379</v>
      </c>
      <c r="AC835" t="s">
        <v>170</v>
      </c>
      <c r="AD835" t="s">
        <v>168</v>
      </c>
      <c r="AE835" t="s">
        <v>54</v>
      </c>
    </row>
    <row r="836" spans="1:31" x14ac:dyDescent="0.2">
      <c r="A836">
        <v>24</v>
      </c>
      <c r="B836" t="s">
        <v>96</v>
      </c>
      <c r="C836" t="s">
        <v>155</v>
      </c>
      <c r="D836" t="s">
        <v>33</v>
      </c>
      <c r="E836" t="s">
        <v>32</v>
      </c>
      <c r="F836" t="s">
        <v>56</v>
      </c>
      <c r="G836" t="s">
        <v>30685</v>
      </c>
      <c r="H836" t="s">
        <v>30686</v>
      </c>
      <c r="I836" t="s">
        <v>30687</v>
      </c>
      <c r="J836" t="s">
        <v>30688</v>
      </c>
      <c r="K836" t="s">
        <v>30689</v>
      </c>
      <c r="L836" t="e">
        <f>- good friends.  - an end of the week drink.  - my canteen water bottle.  - pen/pencil and moleskine.  - music.  - a comfy bed.</f>
        <v>#NAME?</v>
      </c>
      <c r="M836" t="s">
        <v>30690</v>
      </c>
      <c r="N836" t="e">
        <f>- getting dinner  - going to a bar with friends  - going to a show  - a combination of all or none of the above</f>
        <v>#NAME?</v>
      </c>
      <c r="O836" t="s">
        <v>30691</v>
      </c>
      <c r="P836" t="s">
        <v>30692</v>
      </c>
      <c r="Q836" t="s">
        <v>75</v>
      </c>
      <c r="R836">
        <v>67</v>
      </c>
      <c r="S836">
        <v>-1</v>
      </c>
      <c r="T836" t="s">
        <v>47</v>
      </c>
      <c r="U836" s="1">
        <v>41020</v>
      </c>
      <c r="V836" t="s">
        <v>164</v>
      </c>
      <c r="W836" t="s">
        <v>32</v>
      </c>
      <c r="X836" t="s">
        <v>49</v>
      </c>
      <c r="Y836" t="s">
        <v>435</v>
      </c>
      <c r="Z836" t="s">
        <v>422</v>
      </c>
      <c r="AA836" t="s">
        <v>51</v>
      </c>
      <c r="AB836" t="s">
        <v>52</v>
      </c>
      <c r="AC836" t="s">
        <v>71</v>
      </c>
      <c r="AD836" t="s">
        <v>619</v>
      </c>
      <c r="AE836" t="s">
        <v>54</v>
      </c>
    </row>
    <row r="837" spans="1:31" x14ac:dyDescent="0.2">
      <c r="A837">
        <v>24</v>
      </c>
      <c r="B837" t="s">
        <v>96</v>
      </c>
      <c r="C837" t="s">
        <v>113</v>
      </c>
      <c r="D837" t="s">
        <v>33</v>
      </c>
      <c r="E837" t="s">
        <v>170</v>
      </c>
      <c r="F837" t="s">
        <v>56</v>
      </c>
      <c r="G837" t="s">
        <v>30722</v>
      </c>
      <c r="H837" t="s">
        <v>30723</v>
      </c>
      <c r="I837" t="s">
        <v>30724</v>
      </c>
      <c r="J837" t="s">
        <v>30725</v>
      </c>
      <c r="K837" t="s">
        <v>30726</v>
      </c>
      <c r="L837" t="s">
        <v>30727</v>
      </c>
      <c r="M837" t="s">
        <v>30728</v>
      </c>
      <c r="N837" t="s">
        <v>30729</v>
      </c>
      <c r="O837" t="s">
        <v>30730</v>
      </c>
      <c r="P837" t="s">
        <v>30731</v>
      </c>
      <c r="Q837" t="s">
        <v>75</v>
      </c>
      <c r="R837">
        <v>64</v>
      </c>
      <c r="S837">
        <v>-1</v>
      </c>
      <c r="T837" t="s">
        <v>91</v>
      </c>
      <c r="U837" s="1">
        <v>41090</v>
      </c>
      <c r="V837" t="s">
        <v>48</v>
      </c>
      <c r="W837" t="s">
        <v>1207</v>
      </c>
      <c r="X837" t="s">
        <v>49</v>
      </c>
      <c r="Y837" t="s">
        <v>93</v>
      </c>
      <c r="Z837" t="s">
        <v>298</v>
      </c>
      <c r="AA837" t="s">
        <v>69</v>
      </c>
      <c r="AB837" t="s">
        <v>874</v>
      </c>
      <c r="AC837" t="s">
        <v>170</v>
      </c>
      <c r="AD837" t="s">
        <v>5362</v>
      </c>
      <c r="AE837" t="s">
        <v>54</v>
      </c>
    </row>
    <row r="838" spans="1:31" x14ac:dyDescent="0.2">
      <c r="A838">
        <v>24</v>
      </c>
      <c r="B838" t="s">
        <v>169</v>
      </c>
      <c r="C838" t="s">
        <v>32</v>
      </c>
      <c r="D838" t="s">
        <v>33</v>
      </c>
      <c r="E838" t="s">
        <v>34</v>
      </c>
      <c r="F838" t="s">
        <v>35</v>
      </c>
      <c r="G838" t="s">
        <v>31080</v>
      </c>
      <c r="H838" t="s">
        <v>31081</v>
      </c>
      <c r="I838" t="s">
        <v>31082</v>
      </c>
      <c r="J838" t="s">
        <v>31083</v>
      </c>
      <c r="K838" t="s">
        <v>31084</v>
      </c>
      <c r="L838" t="s">
        <v>31085</v>
      </c>
      <c r="M838" t="s">
        <v>31086</v>
      </c>
      <c r="N838" t="s">
        <v>31087</v>
      </c>
      <c r="O838" t="s">
        <v>31088</v>
      </c>
      <c r="P838" t="s">
        <v>31089</v>
      </c>
      <c r="Q838" t="s">
        <v>75</v>
      </c>
      <c r="R838">
        <v>72</v>
      </c>
      <c r="S838">
        <v>30000</v>
      </c>
      <c r="T838" t="s">
        <v>446</v>
      </c>
      <c r="U838" s="1">
        <v>40917</v>
      </c>
      <c r="V838" t="s">
        <v>4569</v>
      </c>
      <c r="W838" t="s">
        <v>32</v>
      </c>
      <c r="X838" t="s">
        <v>49</v>
      </c>
      <c r="Y838" t="s">
        <v>261</v>
      </c>
      <c r="Z838" t="s">
        <v>91</v>
      </c>
      <c r="AA838" t="s">
        <v>51</v>
      </c>
      <c r="AB838" t="s">
        <v>167</v>
      </c>
      <c r="AC838" t="s">
        <v>71</v>
      </c>
      <c r="AD838" t="s">
        <v>1206</v>
      </c>
      <c r="AE838" t="s">
        <v>54</v>
      </c>
    </row>
    <row r="839" spans="1:31" x14ac:dyDescent="0.2">
      <c r="A839">
        <v>24</v>
      </c>
      <c r="B839" t="s">
        <v>55</v>
      </c>
      <c r="C839" t="s">
        <v>97</v>
      </c>
      <c r="D839" t="s">
        <v>33</v>
      </c>
      <c r="E839" t="s">
        <v>34</v>
      </c>
      <c r="F839" t="s">
        <v>114</v>
      </c>
      <c r="G839" t="s">
        <v>31486</v>
      </c>
      <c r="H839" t="s">
        <v>31487</v>
      </c>
      <c r="I839" t="s">
        <v>31488</v>
      </c>
      <c r="J839" t="s">
        <v>31489</v>
      </c>
      <c r="K839" t="s">
        <v>31490</v>
      </c>
      <c r="L839" t="s">
        <v>31491</v>
      </c>
      <c r="M839" t="s">
        <v>31492</v>
      </c>
      <c r="N839" t="s">
        <v>31493</v>
      </c>
      <c r="O839" t="s">
        <v>31494</v>
      </c>
      <c r="P839" t="s">
        <v>31495</v>
      </c>
      <c r="Q839" t="s">
        <v>75</v>
      </c>
      <c r="R839">
        <v>75</v>
      </c>
      <c r="S839">
        <v>-1</v>
      </c>
      <c r="T839" t="s">
        <v>136</v>
      </c>
      <c r="U839" s="1">
        <v>41078</v>
      </c>
      <c r="V839" t="s">
        <v>48</v>
      </c>
      <c r="W839" t="s">
        <v>92</v>
      </c>
      <c r="X839" t="s">
        <v>49</v>
      </c>
      <c r="Y839" t="s">
        <v>32</v>
      </c>
      <c r="Z839" t="s">
        <v>32</v>
      </c>
      <c r="AA839" t="s">
        <v>51</v>
      </c>
      <c r="AB839" t="s">
        <v>618</v>
      </c>
      <c r="AC839" t="s">
        <v>71</v>
      </c>
      <c r="AD839" t="s">
        <v>1486</v>
      </c>
      <c r="AE839" t="s">
        <v>54</v>
      </c>
    </row>
    <row r="840" spans="1:31" x14ac:dyDescent="0.2">
      <c r="A840">
        <v>24</v>
      </c>
      <c r="B840" t="s">
        <v>620</v>
      </c>
      <c r="C840" t="s">
        <v>155</v>
      </c>
      <c r="D840" t="s">
        <v>2100</v>
      </c>
      <c r="E840" t="s">
        <v>170</v>
      </c>
      <c r="F840" t="s">
        <v>56</v>
      </c>
      <c r="G840" t="s">
        <v>31536</v>
      </c>
      <c r="H840" t="s">
        <v>31537</v>
      </c>
      <c r="I840" t="s">
        <v>31538</v>
      </c>
      <c r="J840" t="s">
        <v>31539</v>
      </c>
      <c r="K840" t="s">
        <v>31540</v>
      </c>
      <c r="L840" t="s">
        <v>31541</v>
      </c>
      <c r="M840" t="s">
        <v>31542</v>
      </c>
      <c r="N840" t="s">
        <v>31543</v>
      </c>
      <c r="O840" t="s">
        <v>31544</v>
      </c>
      <c r="P840" t="s">
        <v>31545</v>
      </c>
      <c r="Q840" t="s">
        <v>75</v>
      </c>
      <c r="R840">
        <v>64</v>
      </c>
      <c r="S840">
        <v>-1</v>
      </c>
      <c r="T840" t="s">
        <v>32</v>
      </c>
      <c r="U840" s="1">
        <v>41089</v>
      </c>
      <c r="V840" t="s">
        <v>260</v>
      </c>
      <c r="W840" t="s">
        <v>32</v>
      </c>
      <c r="X840" t="s">
        <v>398</v>
      </c>
      <c r="Y840" t="s">
        <v>93</v>
      </c>
      <c r="Z840" t="s">
        <v>32</v>
      </c>
      <c r="AA840" t="s">
        <v>69</v>
      </c>
      <c r="AB840" t="s">
        <v>52</v>
      </c>
      <c r="AC840" t="s">
        <v>32</v>
      </c>
      <c r="AD840" t="s">
        <v>95</v>
      </c>
      <c r="AE840" t="s">
        <v>54</v>
      </c>
    </row>
    <row r="841" spans="1:31" x14ac:dyDescent="0.2">
      <c r="A841">
        <v>24</v>
      </c>
      <c r="B841" t="s">
        <v>620</v>
      </c>
      <c r="C841" t="s">
        <v>32</v>
      </c>
      <c r="D841" t="s">
        <v>33</v>
      </c>
      <c r="E841" t="s">
        <v>34</v>
      </c>
      <c r="F841" t="s">
        <v>56</v>
      </c>
      <c r="G841" t="s">
        <v>31566</v>
      </c>
      <c r="H841" t="s">
        <v>31567</v>
      </c>
      <c r="I841" t="s">
        <v>31568</v>
      </c>
      <c r="J841" t="s">
        <v>31569</v>
      </c>
      <c r="K841" t="s">
        <v>31570</v>
      </c>
      <c r="L841" t="s">
        <v>31571</v>
      </c>
      <c r="M841" t="s">
        <v>31572</v>
      </c>
      <c r="N841" t="s">
        <v>31573</v>
      </c>
      <c r="O841" t="s">
        <v>31574</v>
      </c>
      <c r="P841" t="s">
        <v>31575</v>
      </c>
      <c r="Q841" t="s">
        <v>3483</v>
      </c>
      <c r="R841">
        <v>69</v>
      </c>
      <c r="S841">
        <v>-1</v>
      </c>
      <c r="T841" t="s">
        <v>331</v>
      </c>
      <c r="U841" s="1">
        <v>41090</v>
      </c>
      <c r="V841" t="s">
        <v>48</v>
      </c>
      <c r="W841" t="s">
        <v>92</v>
      </c>
      <c r="X841" t="s">
        <v>49</v>
      </c>
      <c r="Y841" t="s">
        <v>435</v>
      </c>
      <c r="Z841" t="s">
        <v>475</v>
      </c>
      <c r="AA841" t="s">
        <v>69</v>
      </c>
      <c r="AB841" t="s">
        <v>358</v>
      </c>
      <c r="AC841" t="s">
        <v>71</v>
      </c>
      <c r="AD841" t="s">
        <v>95</v>
      </c>
      <c r="AE841" t="s">
        <v>54</v>
      </c>
    </row>
    <row r="842" spans="1:31" x14ac:dyDescent="0.2">
      <c r="A842">
        <v>24</v>
      </c>
      <c r="B842" t="s">
        <v>96</v>
      </c>
      <c r="C842" t="s">
        <v>32</v>
      </c>
      <c r="D842" t="s">
        <v>32</v>
      </c>
      <c r="E842" t="s">
        <v>34</v>
      </c>
      <c r="F842" t="s">
        <v>32</v>
      </c>
      <c r="G842" t="s">
        <v>32</v>
      </c>
      <c r="H842" t="s">
        <v>31779</v>
      </c>
      <c r="I842" t="s">
        <v>32</v>
      </c>
      <c r="J842" t="s">
        <v>32</v>
      </c>
      <c r="K842" t="s">
        <v>32</v>
      </c>
      <c r="L842" t="s">
        <v>31780</v>
      </c>
      <c r="M842" t="s">
        <v>2497</v>
      </c>
      <c r="N842" t="s">
        <v>8592</v>
      </c>
      <c r="O842" t="s">
        <v>32</v>
      </c>
      <c r="P842" t="s">
        <v>31781</v>
      </c>
      <c r="Q842" t="s">
        <v>108</v>
      </c>
      <c r="R842">
        <v>65</v>
      </c>
      <c r="S842">
        <v>-1</v>
      </c>
      <c r="T842" t="s">
        <v>32</v>
      </c>
      <c r="U842" s="1">
        <v>41090</v>
      </c>
      <c r="V842" t="s">
        <v>48</v>
      </c>
      <c r="W842" t="s">
        <v>32</v>
      </c>
      <c r="X842" t="s">
        <v>49</v>
      </c>
      <c r="Y842" t="s">
        <v>32</v>
      </c>
      <c r="Z842" t="s">
        <v>32</v>
      </c>
      <c r="AA842" t="s">
        <v>51</v>
      </c>
      <c r="AB842" t="s">
        <v>32</v>
      </c>
      <c r="AC842" t="s">
        <v>32</v>
      </c>
      <c r="AD842" t="s">
        <v>3669</v>
      </c>
      <c r="AE842" t="s">
        <v>54</v>
      </c>
    </row>
    <row r="843" spans="1:31" x14ac:dyDescent="0.2">
      <c r="A843">
        <v>24</v>
      </c>
      <c r="B843" t="s">
        <v>55</v>
      </c>
      <c r="C843" t="s">
        <v>155</v>
      </c>
      <c r="D843" t="s">
        <v>33</v>
      </c>
      <c r="E843" t="s">
        <v>34</v>
      </c>
      <c r="F843" t="s">
        <v>35</v>
      </c>
      <c r="G843" t="s">
        <v>31940</v>
      </c>
      <c r="H843" t="s">
        <v>31941</v>
      </c>
      <c r="I843" t="s">
        <v>31942</v>
      </c>
      <c r="J843" t="s">
        <v>31943</v>
      </c>
      <c r="K843" t="s">
        <v>31944</v>
      </c>
      <c r="L843" t="s">
        <v>31945</v>
      </c>
      <c r="M843" t="s">
        <v>31946</v>
      </c>
      <c r="N843" t="s">
        <v>31947</v>
      </c>
      <c r="O843" t="s">
        <v>31948</v>
      </c>
      <c r="P843" t="s">
        <v>31949</v>
      </c>
      <c r="Q843" t="s">
        <v>108</v>
      </c>
      <c r="R843">
        <v>60</v>
      </c>
      <c r="S843">
        <v>-1</v>
      </c>
      <c r="T843" t="s">
        <v>273</v>
      </c>
      <c r="U843" s="1">
        <v>41089</v>
      </c>
      <c r="V843" t="s">
        <v>1474</v>
      </c>
      <c r="W843" t="s">
        <v>32</v>
      </c>
      <c r="X843" t="s">
        <v>49</v>
      </c>
      <c r="Y843" t="s">
        <v>435</v>
      </c>
      <c r="Z843" t="s">
        <v>1045</v>
      </c>
      <c r="AA843" t="s">
        <v>69</v>
      </c>
      <c r="AB843" t="s">
        <v>367</v>
      </c>
      <c r="AC843" t="s">
        <v>71</v>
      </c>
      <c r="AD843" t="s">
        <v>31950</v>
      </c>
      <c r="AE843" t="s">
        <v>54</v>
      </c>
    </row>
    <row r="844" spans="1:31" x14ac:dyDescent="0.2">
      <c r="A844">
        <v>24</v>
      </c>
      <c r="B844" t="s">
        <v>96</v>
      </c>
      <c r="C844" t="s">
        <v>155</v>
      </c>
      <c r="D844" t="s">
        <v>33</v>
      </c>
      <c r="E844" t="s">
        <v>170</v>
      </c>
      <c r="F844" t="s">
        <v>773</v>
      </c>
      <c r="G844" t="s">
        <v>31978</v>
      </c>
      <c r="H844" t="s">
        <v>31979</v>
      </c>
      <c r="I844" t="s">
        <v>31980</v>
      </c>
      <c r="J844" t="s">
        <v>31981</v>
      </c>
      <c r="K844" t="s">
        <v>31982</v>
      </c>
      <c r="L844" t="s">
        <v>32</v>
      </c>
      <c r="M844" t="s">
        <v>32</v>
      </c>
      <c r="N844" t="s">
        <v>32</v>
      </c>
      <c r="O844" t="s">
        <v>32</v>
      </c>
      <c r="P844" t="s">
        <v>32</v>
      </c>
      <c r="Q844" t="s">
        <v>19529</v>
      </c>
      <c r="R844">
        <v>66</v>
      </c>
      <c r="S844">
        <v>20000</v>
      </c>
      <c r="T844" t="s">
        <v>163</v>
      </c>
      <c r="U844" s="1">
        <v>41089</v>
      </c>
      <c r="V844" t="s">
        <v>17365</v>
      </c>
      <c r="W844" t="s">
        <v>1207</v>
      </c>
      <c r="X844" t="s">
        <v>49</v>
      </c>
      <c r="Y844" t="s">
        <v>93</v>
      </c>
      <c r="Z844" t="s">
        <v>298</v>
      </c>
      <c r="AA844" t="s">
        <v>69</v>
      </c>
      <c r="AB844" t="s">
        <v>1909</v>
      </c>
      <c r="AC844" t="s">
        <v>170</v>
      </c>
      <c r="AD844" t="s">
        <v>332</v>
      </c>
      <c r="AE844" t="s">
        <v>54</v>
      </c>
    </row>
    <row r="845" spans="1:31" x14ac:dyDescent="0.2">
      <c r="A845">
        <v>24</v>
      </c>
      <c r="B845" t="s">
        <v>154</v>
      </c>
      <c r="C845" t="s">
        <v>155</v>
      </c>
      <c r="D845" t="s">
        <v>182</v>
      </c>
      <c r="E845" t="s">
        <v>34</v>
      </c>
      <c r="F845" t="s">
        <v>35</v>
      </c>
      <c r="G845" t="s">
        <v>32265</v>
      </c>
      <c r="H845" t="s">
        <v>32266</v>
      </c>
      <c r="I845" t="s">
        <v>32267</v>
      </c>
      <c r="J845" t="s">
        <v>32268</v>
      </c>
      <c r="K845" t="s">
        <v>32269</v>
      </c>
      <c r="L845" t="s">
        <v>32270</v>
      </c>
      <c r="M845" t="s">
        <v>32271</v>
      </c>
      <c r="N845" t="s">
        <v>32272</v>
      </c>
      <c r="O845" t="s">
        <v>32273</v>
      </c>
      <c r="P845" t="s">
        <v>32274</v>
      </c>
      <c r="Q845" t="s">
        <v>588</v>
      </c>
      <c r="R845">
        <v>72</v>
      </c>
      <c r="S845">
        <v>1000000</v>
      </c>
      <c r="T845" t="s">
        <v>47</v>
      </c>
      <c r="U845" s="1">
        <v>41088</v>
      </c>
      <c r="V845" t="s">
        <v>799</v>
      </c>
      <c r="W845" t="s">
        <v>78</v>
      </c>
      <c r="X845" t="s">
        <v>49</v>
      </c>
      <c r="Y845" t="s">
        <v>192</v>
      </c>
      <c r="Z845" t="s">
        <v>378</v>
      </c>
      <c r="AA845" t="s">
        <v>69</v>
      </c>
      <c r="AB845" t="s">
        <v>233</v>
      </c>
      <c r="AC845" t="s">
        <v>71</v>
      </c>
      <c r="AD845" t="s">
        <v>95</v>
      </c>
      <c r="AE845" t="s">
        <v>54</v>
      </c>
    </row>
    <row r="846" spans="1:31" x14ac:dyDescent="0.2">
      <c r="A846">
        <v>24</v>
      </c>
      <c r="B846" t="s">
        <v>55</v>
      </c>
      <c r="C846" t="s">
        <v>113</v>
      </c>
      <c r="D846" t="s">
        <v>33</v>
      </c>
      <c r="E846" t="s">
        <v>32</v>
      </c>
      <c r="F846" t="s">
        <v>56</v>
      </c>
      <c r="G846" t="s">
        <v>32</v>
      </c>
      <c r="H846" t="s">
        <v>32</v>
      </c>
      <c r="I846" t="s">
        <v>32</v>
      </c>
      <c r="J846" t="s">
        <v>32</v>
      </c>
      <c r="K846" t="s">
        <v>32</v>
      </c>
      <c r="L846" t="s">
        <v>32</v>
      </c>
      <c r="M846" t="s">
        <v>32</v>
      </c>
      <c r="N846" t="s">
        <v>32</v>
      </c>
      <c r="O846" t="s">
        <v>32</v>
      </c>
      <c r="P846" t="s">
        <v>32</v>
      </c>
      <c r="Q846" t="s">
        <v>75</v>
      </c>
      <c r="R846">
        <v>73</v>
      </c>
      <c r="S846">
        <v>-1</v>
      </c>
      <c r="T846" t="s">
        <v>576</v>
      </c>
      <c r="U846" s="1">
        <v>41080</v>
      </c>
      <c r="V846" t="s">
        <v>48</v>
      </c>
      <c r="W846" t="s">
        <v>32</v>
      </c>
      <c r="X846" t="s">
        <v>49</v>
      </c>
      <c r="Y846" t="s">
        <v>32</v>
      </c>
      <c r="Z846" t="s">
        <v>32</v>
      </c>
      <c r="AA846" t="s">
        <v>51</v>
      </c>
      <c r="AB846" t="s">
        <v>52</v>
      </c>
      <c r="AC846" t="s">
        <v>248</v>
      </c>
      <c r="AD846" t="s">
        <v>95</v>
      </c>
      <c r="AE846" t="s">
        <v>54</v>
      </c>
    </row>
    <row r="847" spans="1:31" x14ac:dyDescent="0.2">
      <c r="A847">
        <v>24</v>
      </c>
      <c r="B847" t="s">
        <v>620</v>
      </c>
      <c r="C847" t="s">
        <v>155</v>
      </c>
      <c r="D847" t="s">
        <v>33</v>
      </c>
      <c r="E847" t="s">
        <v>32</v>
      </c>
      <c r="F847" t="s">
        <v>221</v>
      </c>
      <c r="G847" t="s">
        <v>33381</v>
      </c>
      <c r="H847" t="s">
        <v>33382</v>
      </c>
      <c r="I847" t="s">
        <v>32</v>
      </c>
      <c r="J847" t="s">
        <v>33383</v>
      </c>
      <c r="K847" t="s">
        <v>33384</v>
      </c>
      <c r="L847" t="s">
        <v>33385</v>
      </c>
      <c r="M847" t="s">
        <v>32</v>
      </c>
      <c r="N847" t="s">
        <v>32</v>
      </c>
      <c r="O847" t="s">
        <v>32</v>
      </c>
      <c r="P847" t="s">
        <v>33386</v>
      </c>
      <c r="Q847" t="s">
        <v>924</v>
      </c>
      <c r="R847">
        <v>63</v>
      </c>
      <c r="S847">
        <v>-1</v>
      </c>
      <c r="T847" t="s">
        <v>273</v>
      </c>
      <c r="U847" s="1">
        <v>41086</v>
      </c>
      <c r="V847" t="s">
        <v>164</v>
      </c>
      <c r="W847" t="s">
        <v>32</v>
      </c>
      <c r="X847" t="s">
        <v>49</v>
      </c>
      <c r="Y847" t="s">
        <v>245</v>
      </c>
      <c r="Z847" t="s">
        <v>91</v>
      </c>
      <c r="AA847" t="s">
        <v>69</v>
      </c>
      <c r="AB847" t="s">
        <v>874</v>
      </c>
      <c r="AC847" t="s">
        <v>111</v>
      </c>
      <c r="AD847" t="s">
        <v>95</v>
      </c>
      <c r="AE847" t="s">
        <v>346</v>
      </c>
    </row>
    <row r="848" spans="1:31" x14ac:dyDescent="0.2">
      <c r="A848">
        <v>24</v>
      </c>
      <c r="B848" t="s">
        <v>31</v>
      </c>
      <c r="C848" t="s">
        <v>83</v>
      </c>
      <c r="D848" t="s">
        <v>182</v>
      </c>
      <c r="E848" t="s">
        <v>34</v>
      </c>
      <c r="F848" t="s">
        <v>368</v>
      </c>
      <c r="G848" t="s">
        <v>32</v>
      </c>
      <c r="H848" t="s">
        <v>33429</v>
      </c>
      <c r="I848" t="s">
        <v>32</v>
      </c>
      <c r="J848" t="s">
        <v>33430</v>
      </c>
      <c r="K848" t="s">
        <v>32</v>
      </c>
      <c r="L848" t="s">
        <v>32</v>
      </c>
      <c r="M848" t="s">
        <v>32</v>
      </c>
      <c r="N848" t="s">
        <v>32</v>
      </c>
      <c r="O848" t="s">
        <v>32</v>
      </c>
      <c r="P848" t="s">
        <v>2729</v>
      </c>
      <c r="Q848" t="s">
        <v>33431</v>
      </c>
      <c r="R848">
        <v>68</v>
      </c>
      <c r="S848">
        <v>-1</v>
      </c>
      <c r="T848" t="s">
        <v>68</v>
      </c>
      <c r="U848" s="1">
        <v>41071</v>
      </c>
      <c r="V848" t="s">
        <v>48</v>
      </c>
      <c r="W848" t="s">
        <v>204</v>
      </c>
      <c r="X848" t="s">
        <v>49</v>
      </c>
      <c r="Y848" t="s">
        <v>32</v>
      </c>
      <c r="Z848" t="s">
        <v>32</v>
      </c>
      <c r="AA848" t="s">
        <v>69</v>
      </c>
      <c r="AB848" t="s">
        <v>1633</v>
      </c>
      <c r="AC848" t="s">
        <v>71</v>
      </c>
      <c r="AD848" t="s">
        <v>33432</v>
      </c>
      <c r="AE848" t="s">
        <v>54</v>
      </c>
    </row>
    <row r="849" spans="1:31" x14ac:dyDescent="0.2">
      <c r="A849">
        <v>24</v>
      </c>
      <c r="B849" t="s">
        <v>96</v>
      </c>
      <c r="C849" t="s">
        <v>113</v>
      </c>
      <c r="D849" t="s">
        <v>33</v>
      </c>
      <c r="E849" t="s">
        <v>32</v>
      </c>
      <c r="F849" t="s">
        <v>56</v>
      </c>
      <c r="G849" t="s">
        <v>33485</v>
      </c>
      <c r="H849" t="s">
        <v>33486</v>
      </c>
      <c r="I849" t="s">
        <v>33487</v>
      </c>
      <c r="J849" t="s">
        <v>33488</v>
      </c>
      <c r="K849" t="s">
        <v>33489</v>
      </c>
      <c r="L849" t="s">
        <v>33490</v>
      </c>
      <c r="M849" t="s">
        <v>33491</v>
      </c>
      <c r="N849" t="s">
        <v>32</v>
      </c>
      <c r="O849" t="s">
        <v>33492</v>
      </c>
      <c r="P849" t="s">
        <v>5063</v>
      </c>
      <c r="Q849" t="s">
        <v>32</v>
      </c>
      <c r="R849">
        <v>66</v>
      </c>
      <c r="S849">
        <v>-1</v>
      </c>
      <c r="T849" t="s">
        <v>47</v>
      </c>
      <c r="U849" s="1">
        <v>41089</v>
      </c>
      <c r="V849" t="s">
        <v>458</v>
      </c>
      <c r="W849" t="s">
        <v>32</v>
      </c>
      <c r="X849" t="s">
        <v>49</v>
      </c>
      <c r="Y849" t="s">
        <v>93</v>
      </c>
      <c r="Z849" t="s">
        <v>32</v>
      </c>
      <c r="AA849" t="s">
        <v>69</v>
      </c>
      <c r="AB849" t="s">
        <v>358</v>
      </c>
      <c r="AC849" t="s">
        <v>71</v>
      </c>
      <c r="AD849" t="s">
        <v>2243</v>
      </c>
      <c r="AE849" t="s">
        <v>54</v>
      </c>
    </row>
    <row r="850" spans="1:31" x14ac:dyDescent="0.2">
      <c r="A850">
        <v>24</v>
      </c>
      <c r="B850" t="s">
        <v>96</v>
      </c>
      <c r="C850" t="s">
        <v>32</v>
      </c>
      <c r="D850" t="s">
        <v>32</v>
      </c>
      <c r="E850" t="s">
        <v>34</v>
      </c>
      <c r="F850" t="s">
        <v>221</v>
      </c>
      <c r="G850" t="s">
        <v>32</v>
      </c>
      <c r="H850" t="s">
        <v>32</v>
      </c>
      <c r="I850" t="s">
        <v>32</v>
      </c>
      <c r="J850" t="s">
        <v>32</v>
      </c>
      <c r="K850" t="s">
        <v>32</v>
      </c>
      <c r="L850" t="s">
        <v>32</v>
      </c>
      <c r="M850" t="s">
        <v>32</v>
      </c>
      <c r="N850" t="s">
        <v>32</v>
      </c>
      <c r="O850" t="s">
        <v>32</v>
      </c>
      <c r="P850" t="s">
        <v>32</v>
      </c>
      <c r="Q850" t="s">
        <v>588</v>
      </c>
      <c r="R850">
        <v>70</v>
      </c>
      <c r="S850">
        <v>-1</v>
      </c>
      <c r="T850" t="s">
        <v>91</v>
      </c>
      <c r="U850" s="1">
        <v>40737</v>
      </c>
      <c r="V850" t="s">
        <v>17365</v>
      </c>
      <c r="W850" t="s">
        <v>32</v>
      </c>
      <c r="X850" t="s">
        <v>49</v>
      </c>
      <c r="Y850" t="s">
        <v>32</v>
      </c>
      <c r="Z850" t="s">
        <v>218</v>
      </c>
      <c r="AA850" t="s">
        <v>51</v>
      </c>
      <c r="AB850" t="s">
        <v>459</v>
      </c>
      <c r="AC850" t="s">
        <v>111</v>
      </c>
      <c r="AD850" t="s">
        <v>6797</v>
      </c>
      <c r="AE850" t="s">
        <v>54</v>
      </c>
    </row>
    <row r="851" spans="1:31" x14ac:dyDescent="0.2">
      <c r="A851">
        <v>24</v>
      </c>
      <c r="B851" t="s">
        <v>620</v>
      </c>
      <c r="C851" t="s">
        <v>32</v>
      </c>
      <c r="D851" t="s">
        <v>33</v>
      </c>
      <c r="E851" t="s">
        <v>34</v>
      </c>
      <c r="F851" t="s">
        <v>32</v>
      </c>
      <c r="G851" t="s">
        <v>33635</v>
      </c>
      <c r="H851" t="s">
        <v>33636</v>
      </c>
      <c r="I851" t="s">
        <v>33637</v>
      </c>
      <c r="J851" t="s">
        <v>33638</v>
      </c>
      <c r="K851" t="s">
        <v>33639</v>
      </c>
      <c r="L851" t="s">
        <v>33640</v>
      </c>
      <c r="M851" t="s">
        <v>33641</v>
      </c>
      <c r="N851" t="s">
        <v>33642</v>
      </c>
      <c r="O851" t="s">
        <v>33643</v>
      </c>
      <c r="P851" t="s">
        <v>33644</v>
      </c>
      <c r="Q851" t="s">
        <v>75</v>
      </c>
      <c r="R851">
        <v>64</v>
      </c>
      <c r="S851">
        <v>-1</v>
      </c>
      <c r="T851" t="s">
        <v>32</v>
      </c>
      <c r="U851" s="1">
        <v>40982</v>
      </c>
      <c r="V851" t="s">
        <v>2339</v>
      </c>
      <c r="W851" t="s">
        <v>32</v>
      </c>
      <c r="X851" t="s">
        <v>49</v>
      </c>
      <c r="Y851" t="s">
        <v>32</v>
      </c>
      <c r="Z851" t="s">
        <v>298</v>
      </c>
      <c r="AA851" t="s">
        <v>69</v>
      </c>
      <c r="AB851" t="s">
        <v>852</v>
      </c>
      <c r="AC851" t="s">
        <v>71</v>
      </c>
      <c r="AD851" t="s">
        <v>3418</v>
      </c>
      <c r="AE851" t="s">
        <v>2899</v>
      </c>
    </row>
    <row r="852" spans="1:31" x14ac:dyDescent="0.2">
      <c r="A852">
        <v>24</v>
      </c>
      <c r="B852" t="s">
        <v>96</v>
      </c>
      <c r="C852" t="s">
        <v>32</v>
      </c>
      <c r="D852" t="s">
        <v>182</v>
      </c>
      <c r="E852" t="s">
        <v>34</v>
      </c>
      <c r="F852" t="s">
        <v>35</v>
      </c>
      <c r="G852" t="s">
        <v>33690</v>
      </c>
      <c r="H852" t="s">
        <v>33691</v>
      </c>
      <c r="I852" t="s">
        <v>33692</v>
      </c>
      <c r="J852" t="s">
        <v>33693</v>
      </c>
      <c r="K852" t="s">
        <v>33694</v>
      </c>
      <c r="L852" t="s">
        <v>32</v>
      </c>
      <c r="M852" t="s">
        <v>2497</v>
      </c>
      <c r="N852" t="s">
        <v>33695</v>
      </c>
      <c r="O852" t="s">
        <v>33696</v>
      </c>
      <c r="P852" t="s">
        <v>33697</v>
      </c>
      <c r="Q852" t="s">
        <v>108</v>
      </c>
      <c r="R852">
        <v>70</v>
      </c>
      <c r="S852">
        <v>-1</v>
      </c>
      <c r="T852" t="s">
        <v>273</v>
      </c>
      <c r="U852" s="1">
        <v>40992</v>
      </c>
      <c r="V852" t="s">
        <v>822</v>
      </c>
      <c r="W852" t="s">
        <v>32</v>
      </c>
      <c r="X852" t="s">
        <v>244</v>
      </c>
      <c r="Y852" t="s">
        <v>495</v>
      </c>
      <c r="Z852" t="s">
        <v>32</v>
      </c>
      <c r="AA852" t="s">
        <v>51</v>
      </c>
      <c r="AB852" t="s">
        <v>167</v>
      </c>
      <c r="AC852" t="s">
        <v>71</v>
      </c>
      <c r="AD852" t="s">
        <v>33698</v>
      </c>
      <c r="AE852" t="s">
        <v>54</v>
      </c>
    </row>
    <row r="853" spans="1:31" x14ac:dyDescent="0.2">
      <c r="A853">
        <v>24</v>
      </c>
      <c r="B853" t="s">
        <v>169</v>
      </c>
      <c r="C853" t="s">
        <v>32</v>
      </c>
      <c r="D853" t="s">
        <v>33</v>
      </c>
      <c r="E853" t="s">
        <v>32</v>
      </c>
      <c r="F853" t="s">
        <v>56</v>
      </c>
      <c r="G853" t="s">
        <v>33699</v>
      </c>
      <c r="H853" t="s">
        <v>33700</v>
      </c>
      <c r="I853" t="s">
        <v>33701</v>
      </c>
      <c r="J853" t="s">
        <v>32</v>
      </c>
      <c r="K853" t="s">
        <v>33702</v>
      </c>
      <c r="L853" t="s">
        <v>32</v>
      </c>
      <c r="M853" t="s">
        <v>32</v>
      </c>
      <c r="N853" t="s">
        <v>1896</v>
      </c>
      <c r="O853" t="s">
        <v>32</v>
      </c>
      <c r="P853" t="s">
        <v>5063</v>
      </c>
      <c r="Q853" t="s">
        <v>75</v>
      </c>
      <c r="R853">
        <v>72</v>
      </c>
      <c r="S853">
        <v>-1</v>
      </c>
      <c r="T853" t="s">
        <v>91</v>
      </c>
      <c r="U853" s="1">
        <v>41069</v>
      </c>
      <c r="V853" t="s">
        <v>164</v>
      </c>
      <c r="W853" t="s">
        <v>32</v>
      </c>
      <c r="X853" t="s">
        <v>244</v>
      </c>
      <c r="Y853" t="s">
        <v>32</v>
      </c>
      <c r="Z853" t="s">
        <v>32</v>
      </c>
      <c r="AA853" t="s">
        <v>51</v>
      </c>
      <c r="AB853" t="s">
        <v>32</v>
      </c>
      <c r="AC853" t="s">
        <v>71</v>
      </c>
      <c r="AD853" t="s">
        <v>53</v>
      </c>
      <c r="AE853" t="s">
        <v>54</v>
      </c>
    </row>
    <row r="854" spans="1:31" x14ac:dyDescent="0.2">
      <c r="A854">
        <v>24</v>
      </c>
      <c r="B854" t="s">
        <v>400</v>
      </c>
      <c r="C854" t="s">
        <v>155</v>
      </c>
      <c r="D854" t="s">
        <v>32</v>
      </c>
      <c r="E854" t="s">
        <v>32</v>
      </c>
      <c r="F854" t="s">
        <v>56</v>
      </c>
      <c r="G854" t="s">
        <v>33972</v>
      </c>
      <c r="H854" t="s">
        <v>33973</v>
      </c>
      <c r="I854" t="s">
        <v>33974</v>
      </c>
      <c r="J854" t="s">
        <v>33975</v>
      </c>
      <c r="K854" t="s">
        <v>33976</v>
      </c>
      <c r="L854" t="s">
        <v>33977</v>
      </c>
      <c r="M854" t="s">
        <v>33978</v>
      </c>
      <c r="N854" t="s">
        <v>33979</v>
      </c>
      <c r="O854" t="s">
        <v>33980</v>
      </c>
      <c r="P854" t="s">
        <v>33981</v>
      </c>
      <c r="Q854" t="s">
        <v>75</v>
      </c>
      <c r="R854">
        <v>72</v>
      </c>
      <c r="S854">
        <v>-1</v>
      </c>
      <c r="T854" t="s">
        <v>32</v>
      </c>
      <c r="U854" s="1">
        <v>41090</v>
      </c>
      <c r="V854" t="s">
        <v>48</v>
      </c>
      <c r="W854" t="s">
        <v>32</v>
      </c>
      <c r="X854" t="s">
        <v>49</v>
      </c>
      <c r="Y854" t="s">
        <v>32</v>
      </c>
      <c r="Z854" t="s">
        <v>151</v>
      </c>
      <c r="AA854" t="s">
        <v>51</v>
      </c>
      <c r="AB854" t="s">
        <v>32</v>
      </c>
      <c r="AC854" t="s">
        <v>32</v>
      </c>
      <c r="AD854" t="s">
        <v>1300</v>
      </c>
      <c r="AE854" t="s">
        <v>54</v>
      </c>
    </row>
    <row r="855" spans="1:31" x14ac:dyDescent="0.2">
      <c r="A855">
        <v>24</v>
      </c>
      <c r="B855" t="s">
        <v>96</v>
      </c>
      <c r="C855" t="s">
        <v>32</v>
      </c>
      <c r="D855" t="s">
        <v>33</v>
      </c>
      <c r="E855" t="s">
        <v>34</v>
      </c>
      <c r="F855" t="s">
        <v>56</v>
      </c>
      <c r="G855" t="s">
        <v>34005</v>
      </c>
      <c r="H855" t="s">
        <v>34006</v>
      </c>
      <c r="I855" t="s">
        <v>34007</v>
      </c>
      <c r="J855" t="s">
        <v>34008</v>
      </c>
      <c r="K855" t="s">
        <v>34009</v>
      </c>
      <c r="L855" t="s">
        <v>34010</v>
      </c>
      <c r="M855" t="s">
        <v>32</v>
      </c>
      <c r="N855" t="s">
        <v>34011</v>
      </c>
      <c r="O855" t="s">
        <v>34012</v>
      </c>
      <c r="P855" t="s">
        <v>22005</v>
      </c>
      <c r="Q855" t="s">
        <v>75</v>
      </c>
      <c r="R855">
        <v>62</v>
      </c>
      <c r="S855">
        <v>-1</v>
      </c>
      <c r="T855" t="s">
        <v>203</v>
      </c>
      <c r="U855" s="1">
        <v>41050</v>
      </c>
      <c r="V855" t="s">
        <v>48</v>
      </c>
      <c r="W855" t="s">
        <v>92</v>
      </c>
      <c r="X855" t="s">
        <v>49</v>
      </c>
      <c r="Y855" t="s">
        <v>495</v>
      </c>
      <c r="Z855" t="s">
        <v>275</v>
      </c>
      <c r="AA855" t="s">
        <v>69</v>
      </c>
      <c r="AB855" t="s">
        <v>94</v>
      </c>
      <c r="AC855" t="s">
        <v>71</v>
      </c>
      <c r="AD855" t="s">
        <v>95</v>
      </c>
      <c r="AE855" t="s">
        <v>54</v>
      </c>
    </row>
    <row r="856" spans="1:31" x14ac:dyDescent="0.2">
      <c r="A856">
        <v>24</v>
      </c>
      <c r="B856" t="s">
        <v>112</v>
      </c>
      <c r="C856" t="s">
        <v>113</v>
      </c>
      <c r="D856" t="s">
        <v>501</v>
      </c>
      <c r="E856" t="s">
        <v>34</v>
      </c>
      <c r="F856" t="s">
        <v>1394</v>
      </c>
      <c r="G856" t="s">
        <v>34060</v>
      </c>
      <c r="H856" t="s">
        <v>34061</v>
      </c>
      <c r="I856" t="s">
        <v>34062</v>
      </c>
      <c r="J856" t="s">
        <v>34063</v>
      </c>
      <c r="K856" t="s">
        <v>34064</v>
      </c>
      <c r="L856" t="s">
        <v>34065</v>
      </c>
      <c r="M856" t="s">
        <v>34066</v>
      </c>
      <c r="N856" t="s">
        <v>34067</v>
      </c>
      <c r="O856" t="s">
        <v>34068</v>
      </c>
      <c r="P856" t="s">
        <v>32</v>
      </c>
      <c r="Q856" t="s">
        <v>75</v>
      </c>
      <c r="R856">
        <v>72</v>
      </c>
      <c r="S856">
        <v>80000</v>
      </c>
      <c r="T856" t="s">
        <v>47</v>
      </c>
      <c r="U856" s="1">
        <v>41090</v>
      </c>
      <c r="V856" t="s">
        <v>48</v>
      </c>
      <c r="W856" t="s">
        <v>92</v>
      </c>
      <c r="X856" t="s">
        <v>49</v>
      </c>
      <c r="Y856" t="s">
        <v>261</v>
      </c>
      <c r="Z856" t="s">
        <v>1045</v>
      </c>
      <c r="AA856" t="s">
        <v>51</v>
      </c>
      <c r="AB856" t="s">
        <v>1104</v>
      </c>
      <c r="AC856" t="s">
        <v>71</v>
      </c>
      <c r="AD856" t="s">
        <v>95</v>
      </c>
      <c r="AE856" t="s">
        <v>54</v>
      </c>
    </row>
    <row r="857" spans="1:31" x14ac:dyDescent="0.2">
      <c r="A857">
        <v>24</v>
      </c>
      <c r="B857" t="s">
        <v>112</v>
      </c>
      <c r="C857" t="s">
        <v>83</v>
      </c>
      <c r="D857" t="s">
        <v>33</v>
      </c>
      <c r="E857" t="s">
        <v>34</v>
      </c>
      <c r="F857" t="s">
        <v>35</v>
      </c>
      <c r="G857" t="s">
        <v>34087</v>
      </c>
      <c r="H857" t="s">
        <v>32</v>
      </c>
      <c r="I857" t="s">
        <v>32</v>
      </c>
      <c r="J857" t="s">
        <v>32</v>
      </c>
      <c r="K857" t="s">
        <v>32</v>
      </c>
      <c r="L857" t="s">
        <v>32</v>
      </c>
      <c r="M857" t="s">
        <v>32</v>
      </c>
      <c r="N857" t="s">
        <v>32</v>
      </c>
      <c r="O857" t="s">
        <v>34088</v>
      </c>
      <c r="P857" t="s">
        <v>32</v>
      </c>
      <c r="Q857" t="s">
        <v>108</v>
      </c>
      <c r="R857">
        <v>63</v>
      </c>
      <c r="S857">
        <v>-1</v>
      </c>
      <c r="T857" t="s">
        <v>446</v>
      </c>
      <c r="U857" s="1">
        <v>41073</v>
      </c>
      <c r="V857" t="s">
        <v>48</v>
      </c>
      <c r="W857" t="s">
        <v>32</v>
      </c>
      <c r="X857" t="s">
        <v>49</v>
      </c>
      <c r="Y857" t="s">
        <v>435</v>
      </c>
      <c r="Z857" t="s">
        <v>1045</v>
      </c>
      <c r="AA857" t="s">
        <v>69</v>
      </c>
      <c r="AB857" t="s">
        <v>32</v>
      </c>
      <c r="AC857" t="s">
        <v>71</v>
      </c>
      <c r="AD857" t="s">
        <v>25426</v>
      </c>
      <c r="AE857" t="s">
        <v>54</v>
      </c>
    </row>
    <row r="858" spans="1:31" x14ac:dyDescent="0.2">
      <c r="A858">
        <v>24</v>
      </c>
      <c r="B858" t="s">
        <v>169</v>
      </c>
      <c r="C858" t="s">
        <v>155</v>
      </c>
      <c r="D858" t="s">
        <v>33</v>
      </c>
      <c r="E858" t="s">
        <v>34</v>
      </c>
      <c r="F858" t="s">
        <v>56</v>
      </c>
      <c r="G858" t="s">
        <v>34155</v>
      </c>
      <c r="H858" t="s">
        <v>34156</v>
      </c>
      <c r="I858" t="s">
        <v>34157</v>
      </c>
      <c r="J858" t="s">
        <v>26232</v>
      </c>
      <c r="K858" t="s">
        <v>34158</v>
      </c>
      <c r="L858" t="s">
        <v>34159</v>
      </c>
      <c r="M858" t="s">
        <v>15789</v>
      </c>
      <c r="N858" t="s">
        <v>3547</v>
      </c>
      <c r="O858" t="s">
        <v>34160</v>
      </c>
      <c r="P858" t="s">
        <v>34161</v>
      </c>
      <c r="Q858" t="s">
        <v>75</v>
      </c>
      <c r="R858">
        <v>70</v>
      </c>
      <c r="S858">
        <v>-1</v>
      </c>
      <c r="T858" t="s">
        <v>576</v>
      </c>
      <c r="U858" s="1">
        <v>41090</v>
      </c>
      <c r="V858" t="s">
        <v>799</v>
      </c>
      <c r="W858" t="s">
        <v>92</v>
      </c>
      <c r="X858" t="s">
        <v>49</v>
      </c>
      <c r="Y858" t="s">
        <v>32</v>
      </c>
      <c r="Z858" t="s">
        <v>205</v>
      </c>
      <c r="AA858" t="s">
        <v>51</v>
      </c>
      <c r="AB858" t="s">
        <v>32</v>
      </c>
      <c r="AC858" t="s">
        <v>71</v>
      </c>
      <c r="AD858" t="s">
        <v>95</v>
      </c>
      <c r="AE858" t="s">
        <v>54</v>
      </c>
    </row>
    <row r="859" spans="1:31" x14ac:dyDescent="0.2">
      <c r="A859">
        <v>24</v>
      </c>
      <c r="B859" t="s">
        <v>400</v>
      </c>
      <c r="C859" t="s">
        <v>32</v>
      </c>
      <c r="D859" t="s">
        <v>33</v>
      </c>
      <c r="E859" t="s">
        <v>32</v>
      </c>
      <c r="F859" t="s">
        <v>56</v>
      </c>
      <c r="G859" t="s">
        <v>34376</v>
      </c>
      <c r="H859" t="s">
        <v>34377</v>
      </c>
      <c r="I859" t="s">
        <v>34378</v>
      </c>
      <c r="J859" t="s">
        <v>34379</v>
      </c>
      <c r="K859" t="s">
        <v>34380</v>
      </c>
      <c r="L859" t="s">
        <v>34381</v>
      </c>
      <c r="M859" t="s">
        <v>34382</v>
      </c>
      <c r="N859" t="s">
        <v>34383</v>
      </c>
      <c r="O859" t="s">
        <v>34384</v>
      </c>
      <c r="P859" t="s">
        <v>32</v>
      </c>
      <c r="Q859" t="s">
        <v>108</v>
      </c>
      <c r="R859">
        <v>64</v>
      </c>
      <c r="S859">
        <v>-1</v>
      </c>
      <c r="T859" t="s">
        <v>203</v>
      </c>
      <c r="U859" s="1">
        <v>41077</v>
      </c>
      <c r="V859" t="s">
        <v>48</v>
      </c>
      <c r="W859" t="s">
        <v>32</v>
      </c>
      <c r="X859" t="s">
        <v>49</v>
      </c>
      <c r="Y859" t="s">
        <v>93</v>
      </c>
      <c r="Z859" t="s">
        <v>151</v>
      </c>
      <c r="AA859" t="s">
        <v>51</v>
      </c>
      <c r="AB859" t="s">
        <v>81</v>
      </c>
      <c r="AC859" t="s">
        <v>71</v>
      </c>
      <c r="AD859" t="s">
        <v>2201</v>
      </c>
      <c r="AE859" t="s">
        <v>54</v>
      </c>
    </row>
    <row r="860" spans="1:31" x14ac:dyDescent="0.2">
      <c r="A860">
        <v>24</v>
      </c>
      <c r="B860" t="s">
        <v>96</v>
      </c>
      <c r="C860" t="s">
        <v>32</v>
      </c>
      <c r="D860" t="s">
        <v>33</v>
      </c>
      <c r="E860" t="s">
        <v>34</v>
      </c>
      <c r="F860" t="s">
        <v>56</v>
      </c>
      <c r="G860" t="s">
        <v>34690</v>
      </c>
      <c r="H860" t="s">
        <v>34691</v>
      </c>
      <c r="I860" t="s">
        <v>34692</v>
      </c>
      <c r="J860" t="s">
        <v>34693</v>
      </c>
      <c r="K860" t="s">
        <v>34694</v>
      </c>
      <c r="L860" t="s">
        <v>34695</v>
      </c>
      <c r="M860" t="s">
        <v>34696</v>
      </c>
      <c r="N860" t="s">
        <v>34697</v>
      </c>
      <c r="O860" t="s">
        <v>34698</v>
      </c>
      <c r="P860" t="s">
        <v>34699</v>
      </c>
      <c r="Q860" t="s">
        <v>924</v>
      </c>
      <c r="R860">
        <v>67</v>
      </c>
      <c r="S860">
        <v>-1</v>
      </c>
      <c r="T860" t="s">
        <v>273</v>
      </c>
      <c r="U860" s="1">
        <v>41090</v>
      </c>
      <c r="V860" t="s">
        <v>48</v>
      </c>
      <c r="W860" t="s">
        <v>92</v>
      </c>
      <c r="X860" t="s">
        <v>49</v>
      </c>
      <c r="Y860" t="s">
        <v>150</v>
      </c>
      <c r="Z860" t="s">
        <v>32</v>
      </c>
      <c r="AA860" t="s">
        <v>69</v>
      </c>
      <c r="AB860" t="s">
        <v>618</v>
      </c>
      <c r="AC860" t="s">
        <v>71</v>
      </c>
      <c r="AD860" t="s">
        <v>34700</v>
      </c>
      <c r="AE860" t="s">
        <v>54</v>
      </c>
    </row>
    <row r="861" spans="1:31" x14ac:dyDescent="0.2">
      <c r="A861">
        <v>24</v>
      </c>
      <c r="B861" t="s">
        <v>32</v>
      </c>
      <c r="C861" t="s">
        <v>32</v>
      </c>
      <c r="D861" t="s">
        <v>33</v>
      </c>
      <c r="E861" t="s">
        <v>34</v>
      </c>
      <c r="F861" t="s">
        <v>56</v>
      </c>
      <c r="G861" t="s">
        <v>34722</v>
      </c>
      <c r="H861" t="s">
        <v>34723</v>
      </c>
      <c r="I861" t="s">
        <v>34724</v>
      </c>
      <c r="J861" t="s">
        <v>34725</v>
      </c>
      <c r="K861" t="s">
        <v>34726</v>
      </c>
      <c r="L861" t="s">
        <v>34727</v>
      </c>
      <c r="M861" t="s">
        <v>34728</v>
      </c>
      <c r="N861" t="s">
        <v>34729</v>
      </c>
      <c r="O861" t="s">
        <v>34730</v>
      </c>
      <c r="P861" t="s">
        <v>34731</v>
      </c>
      <c r="Q861" t="s">
        <v>32</v>
      </c>
      <c r="R861">
        <v>67</v>
      </c>
      <c r="S861">
        <v>-1</v>
      </c>
      <c r="T861" t="s">
        <v>76</v>
      </c>
      <c r="U861" s="1">
        <v>41060</v>
      </c>
      <c r="V861" t="s">
        <v>48</v>
      </c>
      <c r="W861" t="s">
        <v>32</v>
      </c>
      <c r="X861" t="s">
        <v>49</v>
      </c>
      <c r="Y861" t="s">
        <v>435</v>
      </c>
      <c r="Z861" t="s">
        <v>166</v>
      </c>
      <c r="AA861" t="s">
        <v>69</v>
      </c>
      <c r="AB861" t="s">
        <v>32</v>
      </c>
      <c r="AC861" t="s">
        <v>71</v>
      </c>
      <c r="AD861" t="s">
        <v>511</v>
      </c>
      <c r="AE861" t="s">
        <v>54</v>
      </c>
    </row>
    <row r="862" spans="1:31" x14ac:dyDescent="0.2">
      <c r="A862">
        <v>24</v>
      </c>
      <c r="B862" t="s">
        <v>96</v>
      </c>
      <c r="C862" t="s">
        <v>32</v>
      </c>
      <c r="D862" t="s">
        <v>98</v>
      </c>
      <c r="E862" t="s">
        <v>170</v>
      </c>
      <c r="F862" t="s">
        <v>32</v>
      </c>
      <c r="G862" t="s">
        <v>34781</v>
      </c>
      <c r="H862" t="s">
        <v>34782</v>
      </c>
      <c r="I862" t="s">
        <v>34783</v>
      </c>
      <c r="J862" t="s">
        <v>34784</v>
      </c>
      <c r="K862" t="s">
        <v>34785</v>
      </c>
      <c r="L862" t="s">
        <v>34786</v>
      </c>
      <c r="M862" t="s">
        <v>34787</v>
      </c>
      <c r="N862" t="s">
        <v>34788</v>
      </c>
      <c r="O862" t="s">
        <v>34789</v>
      </c>
      <c r="P862" t="s">
        <v>34790</v>
      </c>
      <c r="Q862" t="s">
        <v>75</v>
      </c>
      <c r="R862">
        <v>68</v>
      </c>
      <c r="S862">
        <v>-1</v>
      </c>
      <c r="T862" t="s">
        <v>76</v>
      </c>
      <c r="U862" s="1">
        <v>41090</v>
      </c>
      <c r="V862" t="s">
        <v>48</v>
      </c>
      <c r="W862" t="s">
        <v>32</v>
      </c>
      <c r="X862" t="s">
        <v>49</v>
      </c>
      <c r="Y862" t="s">
        <v>32</v>
      </c>
      <c r="Z862" t="s">
        <v>32</v>
      </c>
      <c r="AA862" t="s">
        <v>51</v>
      </c>
      <c r="AB862" t="s">
        <v>712</v>
      </c>
      <c r="AC862" t="s">
        <v>71</v>
      </c>
      <c r="AD862" t="s">
        <v>95</v>
      </c>
      <c r="AE862" t="s">
        <v>54</v>
      </c>
    </row>
    <row r="863" spans="1:31" x14ac:dyDescent="0.2">
      <c r="A863">
        <v>24</v>
      </c>
      <c r="B863" t="s">
        <v>96</v>
      </c>
      <c r="C863" t="s">
        <v>32</v>
      </c>
      <c r="D863" t="s">
        <v>501</v>
      </c>
      <c r="E863" t="s">
        <v>34</v>
      </c>
      <c r="F863" t="s">
        <v>460</v>
      </c>
      <c r="G863" t="s">
        <v>34853</v>
      </c>
      <c r="H863" t="s">
        <v>34854</v>
      </c>
      <c r="I863" t="s">
        <v>32</v>
      </c>
      <c r="J863" t="s">
        <v>34855</v>
      </c>
      <c r="K863" t="s">
        <v>34856</v>
      </c>
      <c r="L863" t="s">
        <v>34857</v>
      </c>
      <c r="M863" t="s">
        <v>34858</v>
      </c>
      <c r="N863" t="s">
        <v>34859</v>
      </c>
      <c r="O863" t="s">
        <v>34860</v>
      </c>
      <c r="P863" t="s">
        <v>34861</v>
      </c>
      <c r="Q863" t="s">
        <v>321</v>
      </c>
      <c r="R863">
        <v>63</v>
      </c>
      <c r="S863">
        <v>-1</v>
      </c>
      <c r="T863" t="s">
        <v>32</v>
      </c>
      <c r="U863" s="1">
        <v>41078</v>
      </c>
      <c r="V863" t="s">
        <v>48</v>
      </c>
      <c r="W863" t="s">
        <v>32</v>
      </c>
      <c r="X863" t="s">
        <v>398</v>
      </c>
      <c r="Y863" t="s">
        <v>435</v>
      </c>
      <c r="Z863" t="s">
        <v>32</v>
      </c>
      <c r="AA863" t="s">
        <v>69</v>
      </c>
      <c r="AB863" t="s">
        <v>32</v>
      </c>
      <c r="AC863" t="s">
        <v>71</v>
      </c>
      <c r="AD863" t="s">
        <v>53</v>
      </c>
      <c r="AE863" t="s">
        <v>54</v>
      </c>
    </row>
    <row r="864" spans="1:31" x14ac:dyDescent="0.2">
      <c r="A864">
        <v>24</v>
      </c>
      <c r="B864" t="s">
        <v>32</v>
      </c>
      <c r="C864" t="s">
        <v>32</v>
      </c>
      <c r="D864" t="s">
        <v>32</v>
      </c>
      <c r="E864" t="s">
        <v>32</v>
      </c>
      <c r="F864" t="s">
        <v>56</v>
      </c>
      <c r="G864" t="s">
        <v>34937</v>
      </c>
      <c r="H864" t="s">
        <v>34938</v>
      </c>
      <c r="I864" t="s">
        <v>34939</v>
      </c>
      <c r="J864" t="s">
        <v>34940</v>
      </c>
      <c r="K864" t="s">
        <v>34941</v>
      </c>
      <c r="L864" t="s">
        <v>34942</v>
      </c>
      <c r="M864" t="s">
        <v>34943</v>
      </c>
      <c r="N864" t="s">
        <v>34944</v>
      </c>
      <c r="O864" t="s">
        <v>34945</v>
      </c>
      <c r="P864" t="s">
        <v>34946</v>
      </c>
      <c r="Q864" t="s">
        <v>75</v>
      </c>
      <c r="R864">
        <v>73</v>
      </c>
      <c r="S864">
        <v>-1</v>
      </c>
      <c r="T864" t="s">
        <v>32</v>
      </c>
      <c r="U864" s="1">
        <v>41081</v>
      </c>
      <c r="V864" t="s">
        <v>48</v>
      </c>
      <c r="W864" t="s">
        <v>32</v>
      </c>
      <c r="X864" t="s">
        <v>49</v>
      </c>
      <c r="Y864" t="s">
        <v>435</v>
      </c>
      <c r="Z864" t="s">
        <v>151</v>
      </c>
      <c r="AA864" t="s">
        <v>51</v>
      </c>
      <c r="AB864" t="s">
        <v>32</v>
      </c>
      <c r="AC864" t="s">
        <v>71</v>
      </c>
      <c r="AD864" t="s">
        <v>95</v>
      </c>
      <c r="AE864" t="s">
        <v>54</v>
      </c>
    </row>
    <row r="865" spans="1:31" x14ac:dyDescent="0.2">
      <c r="A865">
        <v>24</v>
      </c>
      <c r="B865" t="s">
        <v>32</v>
      </c>
      <c r="C865" t="s">
        <v>32</v>
      </c>
      <c r="D865" t="s">
        <v>33</v>
      </c>
      <c r="E865" t="s">
        <v>32</v>
      </c>
      <c r="F865" t="s">
        <v>56</v>
      </c>
      <c r="G865" t="s">
        <v>32</v>
      </c>
      <c r="H865" t="s">
        <v>34965</v>
      </c>
      <c r="I865" t="s">
        <v>32</v>
      </c>
      <c r="J865" t="s">
        <v>32</v>
      </c>
      <c r="K865" t="s">
        <v>32</v>
      </c>
      <c r="L865" t="s">
        <v>32</v>
      </c>
      <c r="M865" t="s">
        <v>32</v>
      </c>
      <c r="N865" t="s">
        <v>34966</v>
      </c>
      <c r="O865" t="s">
        <v>32</v>
      </c>
      <c r="P865" t="s">
        <v>32</v>
      </c>
      <c r="Q865" t="s">
        <v>831</v>
      </c>
      <c r="R865">
        <v>66</v>
      </c>
      <c r="S865">
        <v>-1</v>
      </c>
      <c r="T865" t="s">
        <v>576</v>
      </c>
      <c r="U865" s="1">
        <v>41085</v>
      </c>
      <c r="V865" t="s">
        <v>48</v>
      </c>
      <c r="W865" t="s">
        <v>32</v>
      </c>
      <c r="X865" t="s">
        <v>49</v>
      </c>
      <c r="Y865" t="s">
        <v>32</v>
      </c>
      <c r="Z865" t="s">
        <v>32</v>
      </c>
      <c r="AA865" t="s">
        <v>51</v>
      </c>
      <c r="AB865" t="s">
        <v>32</v>
      </c>
      <c r="AC865" t="s">
        <v>71</v>
      </c>
      <c r="AD865" t="s">
        <v>168</v>
      </c>
      <c r="AE865" t="s">
        <v>54</v>
      </c>
    </row>
    <row r="866" spans="1:31" x14ac:dyDescent="0.2">
      <c r="A866">
        <v>24</v>
      </c>
      <c r="B866" t="s">
        <v>96</v>
      </c>
      <c r="C866" t="s">
        <v>32</v>
      </c>
      <c r="D866" t="s">
        <v>33</v>
      </c>
      <c r="E866" t="s">
        <v>34</v>
      </c>
      <c r="F866" t="s">
        <v>221</v>
      </c>
      <c r="G866" t="s">
        <v>35390</v>
      </c>
      <c r="H866" t="s">
        <v>35391</v>
      </c>
      <c r="I866" t="s">
        <v>35392</v>
      </c>
      <c r="J866" t="s">
        <v>35393</v>
      </c>
      <c r="K866" t="s">
        <v>35394</v>
      </c>
      <c r="L866" t="s">
        <v>35395</v>
      </c>
      <c r="M866" t="s">
        <v>35396</v>
      </c>
      <c r="N866" t="s">
        <v>35397</v>
      </c>
      <c r="O866" t="s">
        <v>35398</v>
      </c>
      <c r="P866" t="s">
        <v>35399</v>
      </c>
      <c r="Q866" t="s">
        <v>75</v>
      </c>
      <c r="R866">
        <v>73</v>
      </c>
      <c r="S866">
        <v>20000</v>
      </c>
      <c r="T866" t="s">
        <v>273</v>
      </c>
      <c r="U866" s="1">
        <v>41090</v>
      </c>
      <c r="V866" t="s">
        <v>799</v>
      </c>
      <c r="W866" t="s">
        <v>32</v>
      </c>
      <c r="X866" t="s">
        <v>49</v>
      </c>
      <c r="Y866" t="s">
        <v>32</v>
      </c>
      <c r="Z866" t="s">
        <v>246</v>
      </c>
      <c r="AA866" t="s">
        <v>51</v>
      </c>
      <c r="AB866" t="s">
        <v>206</v>
      </c>
      <c r="AC866" t="s">
        <v>71</v>
      </c>
      <c r="AD866" t="s">
        <v>1419</v>
      </c>
      <c r="AE866" t="s">
        <v>54</v>
      </c>
    </row>
    <row r="867" spans="1:31" x14ac:dyDescent="0.2">
      <c r="A867">
        <v>24</v>
      </c>
      <c r="B867" t="s">
        <v>169</v>
      </c>
      <c r="C867" t="s">
        <v>32</v>
      </c>
      <c r="D867" t="s">
        <v>33</v>
      </c>
      <c r="E867" t="s">
        <v>34</v>
      </c>
      <c r="F867" t="s">
        <v>35</v>
      </c>
      <c r="G867" t="s">
        <v>35486</v>
      </c>
      <c r="H867" t="s">
        <v>7745</v>
      </c>
      <c r="I867" t="s">
        <v>35487</v>
      </c>
      <c r="J867" t="s">
        <v>32</v>
      </c>
      <c r="K867" t="s">
        <v>32</v>
      </c>
      <c r="L867" t="s">
        <v>32</v>
      </c>
      <c r="M867" t="s">
        <v>32</v>
      </c>
      <c r="N867" t="s">
        <v>32</v>
      </c>
      <c r="O867" t="s">
        <v>32</v>
      </c>
      <c r="P867" t="s">
        <v>32</v>
      </c>
      <c r="Q867" t="s">
        <v>75</v>
      </c>
      <c r="R867">
        <v>72</v>
      </c>
      <c r="S867">
        <v>-1</v>
      </c>
      <c r="T867" t="s">
        <v>273</v>
      </c>
      <c r="U867" s="1">
        <v>40831</v>
      </c>
      <c r="V867" t="s">
        <v>48</v>
      </c>
      <c r="W867" t="s">
        <v>32</v>
      </c>
      <c r="X867" t="s">
        <v>49</v>
      </c>
      <c r="Y867" t="s">
        <v>93</v>
      </c>
      <c r="Z867" t="s">
        <v>32</v>
      </c>
      <c r="AA867" t="s">
        <v>51</v>
      </c>
      <c r="AB867" t="s">
        <v>32</v>
      </c>
      <c r="AC867" t="s">
        <v>71</v>
      </c>
      <c r="AD867" t="s">
        <v>95</v>
      </c>
      <c r="AE867" t="s">
        <v>54</v>
      </c>
    </row>
    <row r="868" spans="1:31" x14ac:dyDescent="0.2">
      <c r="A868">
        <v>24</v>
      </c>
      <c r="B868" t="s">
        <v>400</v>
      </c>
      <c r="C868" t="s">
        <v>32</v>
      </c>
      <c r="D868" t="s">
        <v>33</v>
      </c>
      <c r="E868" t="s">
        <v>170</v>
      </c>
      <c r="F868" t="s">
        <v>56</v>
      </c>
      <c r="G868" t="s">
        <v>35858</v>
      </c>
      <c r="H868" t="s">
        <v>35859</v>
      </c>
      <c r="I868" t="s">
        <v>35860</v>
      </c>
      <c r="J868" t="s">
        <v>3745</v>
      </c>
      <c r="K868" t="s">
        <v>35861</v>
      </c>
      <c r="L868" t="s">
        <v>35862</v>
      </c>
      <c r="M868" t="s">
        <v>35863</v>
      </c>
      <c r="N868" t="s">
        <v>35864</v>
      </c>
      <c r="O868" t="s">
        <v>35865</v>
      </c>
      <c r="P868" t="s">
        <v>35866</v>
      </c>
      <c r="Q868" t="s">
        <v>75</v>
      </c>
      <c r="R868">
        <v>76</v>
      </c>
      <c r="S868">
        <v>-1</v>
      </c>
      <c r="T868" t="s">
        <v>76</v>
      </c>
      <c r="U868" s="1">
        <v>41089</v>
      </c>
      <c r="V868" t="s">
        <v>48</v>
      </c>
      <c r="W868" t="s">
        <v>32</v>
      </c>
      <c r="X868" t="s">
        <v>49</v>
      </c>
      <c r="Y868" t="s">
        <v>32</v>
      </c>
      <c r="Z868" t="s">
        <v>50</v>
      </c>
      <c r="AA868" t="s">
        <v>51</v>
      </c>
      <c r="AB868" t="s">
        <v>32</v>
      </c>
      <c r="AC868" t="s">
        <v>71</v>
      </c>
      <c r="AD868" t="s">
        <v>95</v>
      </c>
      <c r="AE868" t="s">
        <v>54</v>
      </c>
    </row>
    <row r="869" spans="1:31" x14ac:dyDescent="0.2">
      <c r="A869">
        <v>24</v>
      </c>
      <c r="B869" t="s">
        <v>55</v>
      </c>
      <c r="C869" t="s">
        <v>32</v>
      </c>
      <c r="D869" t="s">
        <v>33</v>
      </c>
      <c r="E869" t="s">
        <v>32</v>
      </c>
      <c r="F869" t="s">
        <v>56</v>
      </c>
      <c r="G869" t="s">
        <v>35904</v>
      </c>
      <c r="H869" t="s">
        <v>35905</v>
      </c>
      <c r="I869" t="s">
        <v>35906</v>
      </c>
      <c r="J869" t="s">
        <v>35907</v>
      </c>
      <c r="K869" t="s">
        <v>35908</v>
      </c>
      <c r="L869" t="s">
        <v>35909</v>
      </c>
      <c r="M869" t="s">
        <v>35910</v>
      </c>
      <c r="N869" t="s">
        <v>35911</v>
      </c>
      <c r="O869" t="s">
        <v>32</v>
      </c>
      <c r="P869" t="s">
        <v>35912</v>
      </c>
      <c r="Q869" t="s">
        <v>75</v>
      </c>
      <c r="R869">
        <v>75</v>
      </c>
      <c r="S869">
        <v>-1</v>
      </c>
      <c r="T869" t="s">
        <v>47</v>
      </c>
      <c r="U869" s="1">
        <v>41086</v>
      </c>
      <c r="V869" t="s">
        <v>48</v>
      </c>
      <c r="W869" t="s">
        <v>32</v>
      </c>
      <c r="X869" t="s">
        <v>49</v>
      </c>
      <c r="Y869" t="s">
        <v>32</v>
      </c>
      <c r="Z869" t="s">
        <v>32</v>
      </c>
      <c r="AA869" t="s">
        <v>51</v>
      </c>
      <c r="AB869" t="s">
        <v>233</v>
      </c>
      <c r="AC869" t="s">
        <v>248</v>
      </c>
      <c r="AD869" t="s">
        <v>137</v>
      </c>
      <c r="AE869" t="s">
        <v>54</v>
      </c>
    </row>
    <row r="870" spans="1:31" x14ac:dyDescent="0.2">
      <c r="A870">
        <v>24</v>
      </c>
      <c r="B870" t="s">
        <v>96</v>
      </c>
      <c r="C870" t="s">
        <v>155</v>
      </c>
      <c r="D870" t="s">
        <v>33</v>
      </c>
      <c r="E870" t="s">
        <v>34</v>
      </c>
      <c r="F870" t="s">
        <v>114</v>
      </c>
      <c r="G870" t="s">
        <v>36006</v>
      </c>
      <c r="H870" t="s">
        <v>36007</v>
      </c>
      <c r="I870" t="s">
        <v>36008</v>
      </c>
      <c r="J870" t="s">
        <v>36009</v>
      </c>
      <c r="K870" t="s">
        <v>36010</v>
      </c>
      <c r="L870" t="s">
        <v>36011</v>
      </c>
      <c r="M870" t="s">
        <v>36012</v>
      </c>
      <c r="N870" t="s">
        <v>36013</v>
      </c>
      <c r="O870" t="s">
        <v>36014</v>
      </c>
      <c r="P870" t="s">
        <v>36015</v>
      </c>
      <c r="Q870" t="s">
        <v>321</v>
      </c>
      <c r="R870">
        <v>68</v>
      </c>
      <c r="S870">
        <v>-1</v>
      </c>
      <c r="T870" t="s">
        <v>331</v>
      </c>
      <c r="U870" s="1">
        <v>41090</v>
      </c>
      <c r="V870" t="s">
        <v>1195</v>
      </c>
      <c r="W870" t="s">
        <v>32</v>
      </c>
      <c r="X870" t="s">
        <v>49</v>
      </c>
      <c r="Y870" t="s">
        <v>32</v>
      </c>
      <c r="Z870" t="s">
        <v>4341</v>
      </c>
      <c r="AA870" t="s">
        <v>51</v>
      </c>
      <c r="AB870" t="s">
        <v>1633</v>
      </c>
      <c r="AC870" t="s">
        <v>71</v>
      </c>
      <c r="AD870" t="s">
        <v>4503</v>
      </c>
      <c r="AE870" t="s">
        <v>54</v>
      </c>
    </row>
    <row r="871" spans="1:31" x14ac:dyDescent="0.2">
      <c r="A871">
        <v>24</v>
      </c>
      <c r="B871" t="s">
        <v>55</v>
      </c>
      <c r="C871" t="s">
        <v>97</v>
      </c>
      <c r="D871" t="s">
        <v>33</v>
      </c>
      <c r="E871" t="s">
        <v>34</v>
      </c>
      <c r="F871" t="s">
        <v>310</v>
      </c>
      <c r="G871" t="s">
        <v>36016</v>
      </c>
      <c r="H871" t="s">
        <v>36017</v>
      </c>
      <c r="I871" t="s">
        <v>36018</v>
      </c>
      <c r="J871" t="s">
        <v>36019</v>
      </c>
      <c r="K871" t="s">
        <v>32</v>
      </c>
      <c r="L871" t="s">
        <v>36020</v>
      </c>
      <c r="M871" t="s">
        <v>32</v>
      </c>
      <c r="N871" t="s">
        <v>32</v>
      </c>
      <c r="O871" t="s">
        <v>36021</v>
      </c>
      <c r="P871" t="s">
        <v>32</v>
      </c>
      <c r="Q871" t="s">
        <v>75</v>
      </c>
      <c r="R871">
        <v>66</v>
      </c>
      <c r="S871">
        <v>-1</v>
      </c>
      <c r="T871" t="s">
        <v>446</v>
      </c>
      <c r="U871" s="1">
        <v>40934</v>
      </c>
      <c r="V871" t="s">
        <v>4456</v>
      </c>
      <c r="W871" t="s">
        <v>217</v>
      </c>
      <c r="X871" t="s">
        <v>49</v>
      </c>
      <c r="Y871" t="s">
        <v>261</v>
      </c>
      <c r="Z871" t="s">
        <v>298</v>
      </c>
      <c r="AA871" t="s">
        <v>69</v>
      </c>
      <c r="AB871" t="s">
        <v>32</v>
      </c>
      <c r="AC871" t="s">
        <v>71</v>
      </c>
      <c r="AD871" t="s">
        <v>36022</v>
      </c>
      <c r="AE871" t="s">
        <v>54</v>
      </c>
    </row>
    <row r="872" spans="1:31" x14ac:dyDescent="0.2">
      <c r="A872">
        <v>24</v>
      </c>
      <c r="B872" t="s">
        <v>169</v>
      </c>
      <c r="C872" t="s">
        <v>97</v>
      </c>
      <c r="D872" t="s">
        <v>33</v>
      </c>
      <c r="E872" t="s">
        <v>34</v>
      </c>
      <c r="F872" t="s">
        <v>56</v>
      </c>
      <c r="G872" t="s">
        <v>36196</v>
      </c>
      <c r="H872" t="s">
        <v>36197</v>
      </c>
      <c r="I872" t="s">
        <v>36198</v>
      </c>
      <c r="J872" t="s">
        <v>36199</v>
      </c>
      <c r="K872" t="s">
        <v>36200</v>
      </c>
      <c r="L872" t="s">
        <v>36201</v>
      </c>
      <c r="M872" t="s">
        <v>36202</v>
      </c>
      <c r="N872" t="s">
        <v>36203</v>
      </c>
      <c r="O872" t="s">
        <v>32</v>
      </c>
      <c r="P872" t="s">
        <v>36204</v>
      </c>
      <c r="Q872" t="s">
        <v>75</v>
      </c>
      <c r="R872">
        <v>72</v>
      </c>
      <c r="S872">
        <v>-1</v>
      </c>
      <c r="T872" t="s">
        <v>203</v>
      </c>
      <c r="U872" s="1">
        <v>41090</v>
      </c>
      <c r="V872" t="s">
        <v>48</v>
      </c>
      <c r="W872" t="s">
        <v>32</v>
      </c>
      <c r="X872" t="s">
        <v>49</v>
      </c>
      <c r="Y872" t="s">
        <v>435</v>
      </c>
      <c r="Z872" t="s">
        <v>32</v>
      </c>
      <c r="AA872" t="s">
        <v>51</v>
      </c>
      <c r="AB872" t="s">
        <v>285</v>
      </c>
      <c r="AC872" t="s">
        <v>71</v>
      </c>
      <c r="AD872" t="s">
        <v>168</v>
      </c>
      <c r="AE872" t="s">
        <v>54</v>
      </c>
    </row>
    <row r="873" spans="1:31" x14ac:dyDescent="0.2">
      <c r="A873">
        <v>24</v>
      </c>
      <c r="B873" t="s">
        <v>400</v>
      </c>
      <c r="C873" t="s">
        <v>97</v>
      </c>
      <c r="D873" t="s">
        <v>33</v>
      </c>
      <c r="E873" t="s">
        <v>32</v>
      </c>
      <c r="F873" t="s">
        <v>35</v>
      </c>
      <c r="G873" t="s">
        <v>36205</v>
      </c>
      <c r="H873" t="s">
        <v>36206</v>
      </c>
      <c r="I873" t="s">
        <v>36207</v>
      </c>
      <c r="J873" t="s">
        <v>36208</v>
      </c>
      <c r="K873" t="s">
        <v>36209</v>
      </c>
      <c r="L873" t="s">
        <v>36210</v>
      </c>
      <c r="M873" t="s">
        <v>32</v>
      </c>
      <c r="N873" t="s">
        <v>36211</v>
      </c>
      <c r="O873" t="s">
        <v>36212</v>
      </c>
      <c r="P873" t="s">
        <v>36213</v>
      </c>
      <c r="Q873" t="s">
        <v>3483</v>
      </c>
      <c r="R873">
        <v>72</v>
      </c>
      <c r="S873">
        <v>20000</v>
      </c>
      <c r="T873" t="s">
        <v>273</v>
      </c>
      <c r="U873" s="1">
        <v>41078</v>
      </c>
      <c r="V873" t="s">
        <v>48</v>
      </c>
      <c r="W873" t="s">
        <v>32</v>
      </c>
      <c r="X873" t="s">
        <v>49</v>
      </c>
      <c r="Y873" t="s">
        <v>93</v>
      </c>
      <c r="Z873" t="s">
        <v>1255</v>
      </c>
      <c r="AA873" t="s">
        <v>51</v>
      </c>
      <c r="AB873" t="s">
        <v>852</v>
      </c>
      <c r="AC873" t="s">
        <v>71</v>
      </c>
      <c r="AD873" t="s">
        <v>332</v>
      </c>
      <c r="AE873" t="s">
        <v>54</v>
      </c>
    </row>
    <row r="874" spans="1:31" x14ac:dyDescent="0.2">
      <c r="A874">
        <v>24</v>
      </c>
      <c r="B874" t="s">
        <v>32</v>
      </c>
      <c r="C874" t="s">
        <v>83</v>
      </c>
      <c r="D874" t="s">
        <v>33</v>
      </c>
      <c r="E874" t="s">
        <v>34</v>
      </c>
      <c r="F874" t="s">
        <v>390</v>
      </c>
      <c r="G874" t="s">
        <v>36223</v>
      </c>
      <c r="H874" t="s">
        <v>36224</v>
      </c>
      <c r="I874" t="s">
        <v>36225</v>
      </c>
      <c r="J874" t="s">
        <v>36226</v>
      </c>
      <c r="K874" t="s">
        <v>36227</v>
      </c>
      <c r="L874" t="s">
        <v>36228</v>
      </c>
      <c r="M874" t="s">
        <v>36229</v>
      </c>
      <c r="N874" t="s">
        <v>36230</v>
      </c>
      <c r="O874" t="s">
        <v>36231</v>
      </c>
      <c r="P874" t="s">
        <v>36232</v>
      </c>
      <c r="Q874" t="s">
        <v>259</v>
      </c>
      <c r="R874">
        <v>62</v>
      </c>
      <c r="S874">
        <v>-1</v>
      </c>
      <c r="T874" t="s">
        <v>273</v>
      </c>
      <c r="U874" s="1">
        <v>41090</v>
      </c>
      <c r="V874" t="s">
        <v>1639</v>
      </c>
      <c r="W874" t="s">
        <v>32</v>
      </c>
      <c r="X874" t="s">
        <v>49</v>
      </c>
      <c r="Y874" t="s">
        <v>93</v>
      </c>
      <c r="Z874" t="s">
        <v>1164</v>
      </c>
      <c r="AA874" t="s">
        <v>69</v>
      </c>
      <c r="AB874" t="s">
        <v>263</v>
      </c>
      <c r="AC874" t="s">
        <v>71</v>
      </c>
      <c r="AD874" t="s">
        <v>332</v>
      </c>
      <c r="AE874" t="s">
        <v>54</v>
      </c>
    </row>
    <row r="875" spans="1:31" x14ac:dyDescent="0.2">
      <c r="A875">
        <v>24</v>
      </c>
      <c r="B875" t="s">
        <v>32</v>
      </c>
      <c r="C875" t="s">
        <v>97</v>
      </c>
      <c r="D875" t="s">
        <v>32</v>
      </c>
      <c r="E875" t="s">
        <v>32</v>
      </c>
      <c r="F875" t="s">
        <v>56</v>
      </c>
      <c r="G875" t="s">
        <v>36509</v>
      </c>
      <c r="H875" t="s">
        <v>36510</v>
      </c>
      <c r="I875" t="s">
        <v>36511</v>
      </c>
      <c r="J875" t="s">
        <v>36512</v>
      </c>
      <c r="K875" t="s">
        <v>36513</v>
      </c>
      <c r="L875" t="s">
        <v>36514</v>
      </c>
      <c r="M875" t="s">
        <v>36515</v>
      </c>
      <c r="N875" t="s">
        <v>36516</v>
      </c>
      <c r="O875" t="s">
        <v>36517</v>
      </c>
      <c r="P875" t="s">
        <v>36518</v>
      </c>
      <c r="Q875" t="s">
        <v>67</v>
      </c>
      <c r="R875">
        <v>71</v>
      </c>
      <c r="S875">
        <v>-1</v>
      </c>
      <c r="T875" t="s">
        <v>47</v>
      </c>
      <c r="U875" s="1">
        <v>41089</v>
      </c>
      <c r="V875" t="s">
        <v>260</v>
      </c>
      <c r="W875" t="s">
        <v>32</v>
      </c>
      <c r="X875" t="s">
        <v>49</v>
      </c>
      <c r="Y875" t="s">
        <v>32</v>
      </c>
      <c r="Z875" t="s">
        <v>32</v>
      </c>
      <c r="AA875" t="s">
        <v>69</v>
      </c>
      <c r="AB875" t="s">
        <v>1633</v>
      </c>
      <c r="AC875" t="s">
        <v>32</v>
      </c>
      <c r="AD875" t="s">
        <v>36519</v>
      </c>
      <c r="AE875" t="s">
        <v>54</v>
      </c>
    </row>
    <row r="876" spans="1:31" x14ac:dyDescent="0.2">
      <c r="A876">
        <v>24</v>
      </c>
      <c r="B876" t="s">
        <v>96</v>
      </c>
      <c r="C876" t="s">
        <v>155</v>
      </c>
      <c r="D876" t="s">
        <v>182</v>
      </c>
      <c r="E876" t="s">
        <v>34</v>
      </c>
      <c r="F876" t="s">
        <v>56</v>
      </c>
      <c r="G876" t="s">
        <v>36659</v>
      </c>
      <c r="H876" t="s">
        <v>36660</v>
      </c>
      <c r="I876" t="s">
        <v>32</v>
      </c>
      <c r="J876" t="s">
        <v>36661</v>
      </c>
      <c r="K876" t="s">
        <v>36662</v>
      </c>
      <c r="L876" t="s">
        <v>36663</v>
      </c>
      <c r="M876" t="s">
        <v>36664</v>
      </c>
      <c r="N876" t="s">
        <v>36665</v>
      </c>
      <c r="O876" t="s">
        <v>36666</v>
      </c>
      <c r="P876" t="s">
        <v>36667</v>
      </c>
      <c r="Q876" t="s">
        <v>471</v>
      </c>
      <c r="R876">
        <v>66</v>
      </c>
      <c r="S876">
        <v>-1</v>
      </c>
      <c r="T876" t="s">
        <v>76</v>
      </c>
      <c r="U876" s="1">
        <v>41091</v>
      </c>
      <c r="V876" t="s">
        <v>357</v>
      </c>
      <c r="W876" t="s">
        <v>92</v>
      </c>
      <c r="X876" t="s">
        <v>49</v>
      </c>
      <c r="Y876" t="s">
        <v>495</v>
      </c>
      <c r="Z876" t="s">
        <v>475</v>
      </c>
      <c r="AA876" t="s">
        <v>69</v>
      </c>
      <c r="AB876" t="s">
        <v>367</v>
      </c>
      <c r="AC876" t="s">
        <v>71</v>
      </c>
      <c r="AD876" t="s">
        <v>36668</v>
      </c>
      <c r="AE876" t="s">
        <v>54</v>
      </c>
    </row>
    <row r="877" spans="1:31" x14ac:dyDescent="0.2">
      <c r="A877">
        <v>24</v>
      </c>
      <c r="B877" t="s">
        <v>55</v>
      </c>
      <c r="C877" t="s">
        <v>278</v>
      </c>
      <c r="D877" t="s">
        <v>33</v>
      </c>
      <c r="E877" t="s">
        <v>32</v>
      </c>
      <c r="F877" t="s">
        <v>32</v>
      </c>
      <c r="G877" t="s">
        <v>36714</v>
      </c>
      <c r="H877" t="s">
        <v>36715</v>
      </c>
      <c r="I877" t="s">
        <v>36716</v>
      </c>
      <c r="J877" t="s">
        <v>36717</v>
      </c>
      <c r="K877" t="s">
        <v>32</v>
      </c>
      <c r="L877" t="s">
        <v>36718</v>
      </c>
      <c r="M877" t="s">
        <v>5119</v>
      </c>
      <c r="N877" t="s">
        <v>36719</v>
      </c>
      <c r="O877" t="s">
        <v>36720</v>
      </c>
      <c r="P877" t="s">
        <v>36721</v>
      </c>
      <c r="Q877" t="s">
        <v>75</v>
      </c>
      <c r="R877">
        <v>74</v>
      </c>
      <c r="S877">
        <v>-1</v>
      </c>
      <c r="T877" t="s">
        <v>91</v>
      </c>
      <c r="U877" s="1">
        <v>41090</v>
      </c>
      <c r="V877" t="s">
        <v>48</v>
      </c>
      <c r="W877" t="s">
        <v>92</v>
      </c>
      <c r="X877" t="s">
        <v>398</v>
      </c>
      <c r="Y877" t="s">
        <v>93</v>
      </c>
      <c r="Z877" t="s">
        <v>32</v>
      </c>
      <c r="AA877" t="s">
        <v>51</v>
      </c>
      <c r="AB877" t="s">
        <v>32</v>
      </c>
      <c r="AC877" t="s">
        <v>32</v>
      </c>
      <c r="AD877" t="s">
        <v>95</v>
      </c>
      <c r="AE877" t="s">
        <v>54</v>
      </c>
    </row>
    <row r="878" spans="1:31" x14ac:dyDescent="0.2">
      <c r="A878">
        <v>24</v>
      </c>
      <c r="B878" t="s">
        <v>55</v>
      </c>
      <c r="C878" t="s">
        <v>32</v>
      </c>
      <c r="D878" t="s">
        <v>33</v>
      </c>
      <c r="E878" t="s">
        <v>34</v>
      </c>
      <c r="F878" t="s">
        <v>56</v>
      </c>
      <c r="G878" t="s">
        <v>36743</v>
      </c>
      <c r="H878" t="s">
        <v>36744</v>
      </c>
      <c r="I878" t="s">
        <v>36745</v>
      </c>
      <c r="J878" t="s">
        <v>36746</v>
      </c>
      <c r="K878" t="s">
        <v>36747</v>
      </c>
      <c r="L878" t="s">
        <v>36748</v>
      </c>
      <c r="M878" t="s">
        <v>36749</v>
      </c>
      <c r="N878" t="s">
        <v>36750</v>
      </c>
      <c r="O878" t="s">
        <v>36751</v>
      </c>
      <c r="P878" t="s">
        <v>36752</v>
      </c>
      <c r="Q878" t="s">
        <v>75</v>
      </c>
      <c r="R878">
        <v>68</v>
      </c>
      <c r="S878">
        <v>-1</v>
      </c>
      <c r="T878" t="s">
        <v>163</v>
      </c>
      <c r="U878" s="1">
        <v>41089</v>
      </c>
      <c r="V878" t="s">
        <v>607</v>
      </c>
      <c r="W878" t="s">
        <v>32</v>
      </c>
      <c r="X878" t="s">
        <v>49</v>
      </c>
      <c r="Y878" t="s">
        <v>245</v>
      </c>
      <c r="Z878" t="s">
        <v>2161</v>
      </c>
      <c r="AA878" t="s">
        <v>51</v>
      </c>
      <c r="AB878" t="s">
        <v>367</v>
      </c>
      <c r="AC878" t="s">
        <v>71</v>
      </c>
      <c r="AD878" t="s">
        <v>36753</v>
      </c>
      <c r="AE878" t="s">
        <v>346</v>
      </c>
    </row>
    <row r="879" spans="1:31" x14ac:dyDescent="0.2">
      <c r="A879">
        <v>24</v>
      </c>
      <c r="B879" t="s">
        <v>55</v>
      </c>
      <c r="C879" t="s">
        <v>32</v>
      </c>
      <c r="D879" t="s">
        <v>33</v>
      </c>
      <c r="E879" t="s">
        <v>32</v>
      </c>
      <c r="F879" t="s">
        <v>2730</v>
      </c>
      <c r="G879" t="s">
        <v>36830</v>
      </c>
      <c r="H879" t="s">
        <v>36831</v>
      </c>
      <c r="I879" t="s">
        <v>36832</v>
      </c>
      <c r="J879" t="s">
        <v>32</v>
      </c>
      <c r="K879" t="s">
        <v>36833</v>
      </c>
      <c r="L879" t="s">
        <v>32</v>
      </c>
      <c r="M879" t="s">
        <v>32</v>
      </c>
      <c r="N879" t="s">
        <v>32</v>
      </c>
      <c r="O879" t="s">
        <v>36834</v>
      </c>
      <c r="P879" t="s">
        <v>32</v>
      </c>
      <c r="Q879" t="s">
        <v>108</v>
      </c>
      <c r="R879">
        <v>64</v>
      </c>
      <c r="S879">
        <v>-1</v>
      </c>
      <c r="T879" t="s">
        <v>273</v>
      </c>
      <c r="U879" s="1">
        <v>41089</v>
      </c>
      <c r="V879" t="s">
        <v>48</v>
      </c>
      <c r="W879" t="s">
        <v>32</v>
      </c>
      <c r="X879" t="s">
        <v>49</v>
      </c>
      <c r="Y879" t="s">
        <v>435</v>
      </c>
      <c r="Z879" t="s">
        <v>32</v>
      </c>
      <c r="AA879" t="s">
        <v>69</v>
      </c>
      <c r="AB879" t="s">
        <v>32</v>
      </c>
      <c r="AC879" t="s">
        <v>248</v>
      </c>
      <c r="AD879" t="s">
        <v>36835</v>
      </c>
      <c r="AE879" t="s">
        <v>54</v>
      </c>
    </row>
    <row r="880" spans="1:31" x14ac:dyDescent="0.2">
      <c r="A880">
        <v>24</v>
      </c>
      <c r="B880" t="s">
        <v>32</v>
      </c>
      <c r="C880" t="s">
        <v>32</v>
      </c>
      <c r="D880" t="s">
        <v>33</v>
      </c>
      <c r="E880" t="s">
        <v>32</v>
      </c>
      <c r="F880" t="s">
        <v>56</v>
      </c>
      <c r="G880" t="s">
        <v>36949</v>
      </c>
      <c r="H880" t="s">
        <v>36950</v>
      </c>
      <c r="I880" t="s">
        <v>36951</v>
      </c>
      <c r="J880" t="s">
        <v>36952</v>
      </c>
      <c r="K880" t="s">
        <v>36953</v>
      </c>
      <c r="L880" t="s">
        <v>36954</v>
      </c>
      <c r="M880" t="s">
        <v>36955</v>
      </c>
      <c r="N880" t="s">
        <v>36956</v>
      </c>
      <c r="O880" t="s">
        <v>32</v>
      </c>
      <c r="P880" t="s">
        <v>36957</v>
      </c>
      <c r="Q880" t="s">
        <v>148</v>
      </c>
      <c r="R880">
        <v>73</v>
      </c>
      <c r="S880">
        <v>-1</v>
      </c>
      <c r="T880" t="s">
        <v>32</v>
      </c>
      <c r="U880" s="1">
        <v>41060</v>
      </c>
      <c r="V880" t="s">
        <v>164</v>
      </c>
      <c r="W880" t="s">
        <v>32</v>
      </c>
      <c r="X880" t="s">
        <v>49</v>
      </c>
      <c r="Y880" t="s">
        <v>435</v>
      </c>
      <c r="Z880" t="s">
        <v>32</v>
      </c>
      <c r="AA880" t="s">
        <v>51</v>
      </c>
      <c r="AB880" t="s">
        <v>206</v>
      </c>
      <c r="AC880" t="s">
        <v>32</v>
      </c>
      <c r="AD880" t="s">
        <v>36958</v>
      </c>
      <c r="AE880" t="s">
        <v>54</v>
      </c>
    </row>
    <row r="881" spans="1:31" x14ac:dyDescent="0.2">
      <c r="A881">
        <v>24</v>
      </c>
      <c r="B881" t="s">
        <v>55</v>
      </c>
      <c r="C881" t="s">
        <v>32</v>
      </c>
      <c r="D881" t="s">
        <v>33</v>
      </c>
      <c r="E881" t="s">
        <v>34</v>
      </c>
      <c r="F881" t="s">
        <v>56</v>
      </c>
      <c r="G881" t="s">
        <v>36968</v>
      </c>
      <c r="H881" t="s">
        <v>36969</v>
      </c>
      <c r="I881" t="s">
        <v>36970</v>
      </c>
      <c r="J881" t="s">
        <v>36971</v>
      </c>
      <c r="K881" t="s">
        <v>36972</v>
      </c>
      <c r="L881" t="s">
        <v>36973</v>
      </c>
      <c r="M881" t="s">
        <v>36974</v>
      </c>
      <c r="N881" t="s">
        <v>36975</v>
      </c>
      <c r="O881" t="s">
        <v>32</v>
      </c>
      <c r="P881" t="s">
        <v>36976</v>
      </c>
      <c r="Q881" t="s">
        <v>75</v>
      </c>
      <c r="R881">
        <v>70</v>
      </c>
      <c r="S881">
        <v>-1</v>
      </c>
      <c r="T881" t="s">
        <v>136</v>
      </c>
      <c r="U881" s="1">
        <v>40899</v>
      </c>
      <c r="V881" t="s">
        <v>799</v>
      </c>
      <c r="W881" t="s">
        <v>32</v>
      </c>
      <c r="X881" t="s">
        <v>49</v>
      </c>
      <c r="Y881" t="s">
        <v>93</v>
      </c>
      <c r="Z881" t="s">
        <v>32</v>
      </c>
      <c r="AA881" t="s">
        <v>51</v>
      </c>
      <c r="AB881" t="s">
        <v>285</v>
      </c>
      <c r="AC881" t="s">
        <v>71</v>
      </c>
      <c r="AD881" t="s">
        <v>95</v>
      </c>
      <c r="AE881" t="s">
        <v>54</v>
      </c>
    </row>
    <row r="882" spans="1:31" x14ac:dyDescent="0.2">
      <c r="A882">
        <v>24</v>
      </c>
      <c r="B882" t="s">
        <v>400</v>
      </c>
      <c r="C882" t="s">
        <v>155</v>
      </c>
      <c r="D882" t="s">
        <v>33</v>
      </c>
      <c r="E882" t="s">
        <v>34</v>
      </c>
      <c r="F882" t="s">
        <v>56</v>
      </c>
      <c r="G882" t="s">
        <v>37085</v>
      </c>
      <c r="H882" t="s">
        <v>37086</v>
      </c>
      <c r="I882" t="s">
        <v>37087</v>
      </c>
      <c r="J882" t="s">
        <v>37088</v>
      </c>
      <c r="K882" t="s">
        <v>37089</v>
      </c>
      <c r="L882" t="s">
        <v>37090</v>
      </c>
      <c r="M882" t="s">
        <v>37091</v>
      </c>
      <c r="N882" t="e">
        <f>-hanging out with my housemates  -intensely discussing some fascinating topic  -playing computer games  -building something</f>
        <v>#NAME?</v>
      </c>
      <c r="O882" t="s">
        <v>37092</v>
      </c>
      <c r="P882" t="s">
        <v>37093</v>
      </c>
      <c r="Q882" t="s">
        <v>75</v>
      </c>
      <c r="R882">
        <v>73</v>
      </c>
      <c r="S882">
        <v>-1</v>
      </c>
      <c r="T882" t="s">
        <v>136</v>
      </c>
      <c r="U882" s="1">
        <v>41088</v>
      </c>
      <c r="V882" t="s">
        <v>260</v>
      </c>
      <c r="W882" t="s">
        <v>32</v>
      </c>
      <c r="X882" t="s">
        <v>49</v>
      </c>
      <c r="Y882" t="s">
        <v>79</v>
      </c>
      <c r="Z882" t="s">
        <v>520</v>
      </c>
      <c r="AA882" t="s">
        <v>51</v>
      </c>
      <c r="AB882" t="s">
        <v>358</v>
      </c>
      <c r="AC882" t="s">
        <v>71</v>
      </c>
      <c r="AD882" t="s">
        <v>20528</v>
      </c>
      <c r="AE882" t="s">
        <v>54</v>
      </c>
    </row>
    <row r="883" spans="1:31" x14ac:dyDescent="0.2">
      <c r="A883">
        <v>24</v>
      </c>
      <c r="B883" t="s">
        <v>32</v>
      </c>
      <c r="C883" t="s">
        <v>155</v>
      </c>
      <c r="D883" t="s">
        <v>33</v>
      </c>
      <c r="E883" t="s">
        <v>32</v>
      </c>
      <c r="F883" t="s">
        <v>114</v>
      </c>
      <c r="G883" t="s">
        <v>37141</v>
      </c>
      <c r="H883" t="s">
        <v>37142</v>
      </c>
      <c r="I883" t="s">
        <v>37143</v>
      </c>
      <c r="J883" t="s">
        <v>37144</v>
      </c>
      <c r="K883" t="s">
        <v>32</v>
      </c>
      <c r="L883" t="s">
        <v>32</v>
      </c>
      <c r="M883" t="s">
        <v>37145</v>
      </c>
      <c r="N883" t="s">
        <v>37146</v>
      </c>
      <c r="O883" t="s">
        <v>32</v>
      </c>
      <c r="P883" t="s">
        <v>37147</v>
      </c>
      <c r="Q883" t="s">
        <v>75</v>
      </c>
      <c r="R883">
        <v>66</v>
      </c>
      <c r="S883">
        <v>-1</v>
      </c>
      <c r="T883" t="s">
        <v>68</v>
      </c>
      <c r="U883" s="1">
        <v>41028</v>
      </c>
      <c r="V883" t="s">
        <v>48</v>
      </c>
      <c r="W883" t="s">
        <v>32</v>
      </c>
      <c r="X883" t="s">
        <v>49</v>
      </c>
      <c r="Y883" t="s">
        <v>32</v>
      </c>
      <c r="Z883" t="s">
        <v>475</v>
      </c>
      <c r="AA883" t="s">
        <v>69</v>
      </c>
      <c r="AB883" t="s">
        <v>618</v>
      </c>
      <c r="AC883" t="s">
        <v>71</v>
      </c>
      <c r="AD883" t="s">
        <v>95</v>
      </c>
      <c r="AE883" t="s">
        <v>54</v>
      </c>
    </row>
    <row r="884" spans="1:31" x14ac:dyDescent="0.2">
      <c r="A884">
        <v>24</v>
      </c>
      <c r="B884" t="s">
        <v>169</v>
      </c>
      <c r="C884" t="s">
        <v>278</v>
      </c>
      <c r="D884" t="s">
        <v>33</v>
      </c>
      <c r="E884" t="s">
        <v>32</v>
      </c>
      <c r="F884" t="s">
        <v>1394</v>
      </c>
      <c r="G884" t="s">
        <v>37391</v>
      </c>
      <c r="H884" t="s">
        <v>37392</v>
      </c>
      <c r="I884" t="s">
        <v>37393</v>
      </c>
      <c r="J884" t="s">
        <v>37394</v>
      </c>
      <c r="K884" t="s">
        <v>37395</v>
      </c>
      <c r="L884" t="s">
        <v>37396</v>
      </c>
      <c r="M884" t="s">
        <v>37397</v>
      </c>
      <c r="N884" t="s">
        <v>37398</v>
      </c>
      <c r="O884" t="s">
        <v>37399</v>
      </c>
      <c r="P884" t="s">
        <v>32</v>
      </c>
      <c r="Q884" t="s">
        <v>75</v>
      </c>
      <c r="R884">
        <v>72</v>
      </c>
      <c r="S884">
        <v>-1</v>
      </c>
      <c r="T884" t="s">
        <v>136</v>
      </c>
      <c r="U884" s="1">
        <v>41091</v>
      </c>
      <c r="V884" t="s">
        <v>48</v>
      </c>
      <c r="W884" t="s">
        <v>204</v>
      </c>
      <c r="X884" t="s">
        <v>49</v>
      </c>
      <c r="Y884" t="s">
        <v>93</v>
      </c>
      <c r="Z884" t="s">
        <v>50</v>
      </c>
      <c r="AA884" t="s">
        <v>51</v>
      </c>
      <c r="AB884" t="s">
        <v>32</v>
      </c>
      <c r="AC884" t="s">
        <v>71</v>
      </c>
      <c r="AD884" t="s">
        <v>332</v>
      </c>
      <c r="AE884" t="s">
        <v>54</v>
      </c>
    </row>
    <row r="885" spans="1:31" x14ac:dyDescent="0.2">
      <c r="A885">
        <v>24</v>
      </c>
      <c r="B885" t="s">
        <v>31</v>
      </c>
      <c r="C885" t="s">
        <v>155</v>
      </c>
      <c r="D885" t="s">
        <v>33</v>
      </c>
      <c r="E885" t="s">
        <v>170</v>
      </c>
      <c r="F885" t="s">
        <v>1394</v>
      </c>
      <c r="G885" t="s">
        <v>37665</v>
      </c>
      <c r="H885" t="s">
        <v>37666</v>
      </c>
      <c r="I885" t="s">
        <v>37667</v>
      </c>
      <c r="J885" t="s">
        <v>37668</v>
      </c>
      <c r="K885" t="s">
        <v>37669</v>
      </c>
      <c r="L885" t="s">
        <v>37670</v>
      </c>
      <c r="M885" t="s">
        <v>37671</v>
      </c>
      <c r="N885" t="s">
        <v>37672</v>
      </c>
      <c r="O885" t="s">
        <v>37673</v>
      </c>
      <c r="P885" t="s">
        <v>37674</v>
      </c>
      <c r="Q885" t="s">
        <v>75</v>
      </c>
      <c r="R885">
        <v>68</v>
      </c>
      <c r="S885">
        <v>-1</v>
      </c>
      <c r="T885" t="s">
        <v>203</v>
      </c>
      <c r="U885" s="1">
        <v>41056</v>
      </c>
      <c r="V885" t="s">
        <v>48</v>
      </c>
      <c r="W885" t="s">
        <v>32</v>
      </c>
      <c r="X885" t="s">
        <v>244</v>
      </c>
      <c r="Y885" t="s">
        <v>93</v>
      </c>
      <c r="Z885" t="s">
        <v>80</v>
      </c>
      <c r="AA885" t="s">
        <v>51</v>
      </c>
      <c r="AB885" t="s">
        <v>70</v>
      </c>
      <c r="AC885" t="s">
        <v>170</v>
      </c>
      <c r="AD885" t="s">
        <v>1419</v>
      </c>
      <c r="AE885" t="s">
        <v>54</v>
      </c>
    </row>
    <row r="886" spans="1:31" x14ac:dyDescent="0.2">
      <c r="A886">
        <v>24</v>
      </c>
      <c r="B886" t="s">
        <v>55</v>
      </c>
      <c r="C886" t="s">
        <v>32</v>
      </c>
      <c r="D886" t="s">
        <v>33</v>
      </c>
      <c r="E886" t="s">
        <v>34</v>
      </c>
      <c r="F886" t="s">
        <v>2730</v>
      </c>
      <c r="G886" t="s">
        <v>37790</v>
      </c>
      <c r="H886" t="s">
        <v>37791</v>
      </c>
      <c r="I886" t="s">
        <v>32</v>
      </c>
      <c r="J886" t="s">
        <v>32</v>
      </c>
      <c r="K886" t="s">
        <v>37792</v>
      </c>
      <c r="L886" t="s">
        <v>32</v>
      </c>
      <c r="M886" t="s">
        <v>37793</v>
      </c>
      <c r="N886" t="s">
        <v>37794</v>
      </c>
      <c r="O886" t="s">
        <v>37795</v>
      </c>
      <c r="P886" t="s">
        <v>37796</v>
      </c>
      <c r="Q886" t="s">
        <v>75</v>
      </c>
      <c r="R886">
        <v>69</v>
      </c>
      <c r="S886">
        <v>-1</v>
      </c>
      <c r="T886" t="s">
        <v>149</v>
      </c>
      <c r="U886" s="1">
        <v>41078</v>
      </c>
      <c r="V886" t="s">
        <v>48</v>
      </c>
      <c r="W886" t="s">
        <v>204</v>
      </c>
      <c r="X886" t="s">
        <v>49</v>
      </c>
      <c r="Y886" t="s">
        <v>32</v>
      </c>
      <c r="Z886" t="s">
        <v>151</v>
      </c>
      <c r="AA886" t="s">
        <v>51</v>
      </c>
      <c r="AB886" t="s">
        <v>32</v>
      </c>
      <c r="AC886" t="s">
        <v>71</v>
      </c>
      <c r="AD886" t="s">
        <v>95</v>
      </c>
      <c r="AE886" t="s">
        <v>54</v>
      </c>
    </row>
    <row r="887" spans="1:31" x14ac:dyDescent="0.2">
      <c r="A887">
        <v>24</v>
      </c>
      <c r="B887" t="s">
        <v>169</v>
      </c>
      <c r="C887" t="s">
        <v>32</v>
      </c>
      <c r="D887" t="s">
        <v>33</v>
      </c>
      <c r="E887" t="s">
        <v>34</v>
      </c>
      <c r="F887" t="s">
        <v>32</v>
      </c>
      <c r="G887" t="s">
        <v>32</v>
      </c>
      <c r="H887" t="s">
        <v>32</v>
      </c>
      <c r="I887" t="s">
        <v>32</v>
      </c>
      <c r="J887" t="s">
        <v>32</v>
      </c>
      <c r="K887" t="s">
        <v>32</v>
      </c>
      <c r="L887" t="s">
        <v>32</v>
      </c>
      <c r="M887" t="s">
        <v>32</v>
      </c>
      <c r="N887" t="s">
        <v>32</v>
      </c>
      <c r="O887" t="s">
        <v>32</v>
      </c>
      <c r="P887" t="s">
        <v>32</v>
      </c>
      <c r="Q887" t="s">
        <v>32</v>
      </c>
      <c r="R887">
        <v>73</v>
      </c>
      <c r="S887">
        <v>-1</v>
      </c>
      <c r="T887" t="s">
        <v>32</v>
      </c>
      <c r="U887" s="1">
        <v>41087</v>
      </c>
      <c r="V887" t="s">
        <v>48</v>
      </c>
      <c r="W887" t="s">
        <v>32</v>
      </c>
      <c r="X887" t="s">
        <v>49</v>
      </c>
      <c r="Y887" t="s">
        <v>32</v>
      </c>
      <c r="Z887" t="s">
        <v>32</v>
      </c>
      <c r="AA887" t="s">
        <v>51</v>
      </c>
      <c r="AB887" t="s">
        <v>32</v>
      </c>
      <c r="AC887" t="s">
        <v>32</v>
      </c>
      <c r="AD887" t="s">
        <v>95</v>
      </c>
      <c r="AE887" t="s">
        <v>54</v>
      </c>
    </row>
    <row r="888" spans="1:31" x14ac:dyDescent="0.2">
      <c r="A888">
        <v>24</v>
      </c>
      <c r="B888" t="s">
        <v>154</v>
      </c>
      <c r="C888" t="s">
        <v>113</v>
      </c>
      <c r="D888" t="s">
        <v>32</v>
      </c>
      <c r="E888" t="s">
        <v>32</v>
      </c>
      <c r="F888" t="s">
        <v>2730</v>
      </c>
      <c r="G888" t="s">
        <v>38038</v>
      </c>
      <c r="H888" t="s">
        <v>38039</v>
      </c>
      <c r="I888" t="s">
        <v>38040</v>
      </c>
      <c r="J888" t="s">
        <v>38041</v>
      </c>
      <c r="K888" t="s">
        <v>38042</v>
      </c>
      <c r="L888" t="s">
        <v>38043</v>
      </c>
      <c r="M888" t="s">
        <v>38044</v>
      </c>
      <c r="N888" t="s">
        <v>38045</v>
      </c>
      <c r="O888" t="s">
        <v>38046</v>
      </c>
      <c r="P888" t="s">
        <v>38047</v>
      </c>
      <c r="Q888" t="s">
        <v>32</v>
      </c>
      <c r="R888">
        <v>66</v>
      </c>
      <c r="S888">
        <v>-1</v>
      </c>
      <c r="T888" t="s">
        <v>32</v>
      </c>
      <c r="U888" s="1">
        <v>41073</v>
      </c>
      <c r="V888" t="s">
        <v>662</v>
      </c>
      <c r="W888" t="s">
        <v>32</v>
      </c>
      <c r="X888" t="s">
        <v>49</v>
      </c>
      <c r="Y888" t="s">
        <v>32</v>
      </c>
      <c r="Z888" t="s">
        <v>32</v>
      </c>
      <c r="AA888" t="s">
        <v>69</v>
      </c>
      <c r="AB888" t="s">
        <v>219</v>
      </c>
      <c r="AC888" t="s">
        <v>32</v>
      </c>
      <c r="AD888" t="s">
        <v>95</v>
      </c>
      <c r="AE888" t="s">
        <v>54</v>
      </c>
    </row>
    <row r="889" spans="1:31" x14ac:dyDescent="0.2">
      <c r="A889">
        <v>24</v>
      </c>
      <c r="B889" t="s">
        <v>55</v>
      </c>
      <c r="C889" t="s">
        <v>32</v>
      </c>
      <c r="D889" t="s">
        <v>33</v>
      </c>
      <c r="E889" t="s">
        <v>32</v>
      </c>
      <c r="F889" t="s">
        <v>32</v>
      </c>
      <c r="G889" t="s">
        <v>38238</v>
      </c>
      <c r="H889" t="s">
        <v>38239</v>
      </c>
      <c r="I889" t="s">
        <v>32</v>
      </c>
      <c r="J889" t="s">
        <v>38240</v>
      </c>
      <c r="K889" t="s">
        <v>32</v>
      </c>
      <c r="L889" t="s">
        <v>32</v>
      </c>
      <c r="M889" t="s">
        <v>32</v>
      </c>
      <c r="N889" t="s">
        <v>32</v>
      </c>
      <c r="O889" t="s">
        <v>38241</v>
      </c>
      <c r="P889" t="s">
        <v>38242</v>
      </c>
      <c r="Q889" t="s">
        <v>75</v>
      </c>
      <c r="R889">
        <v>71</v>
      </c>
      <c r="S889">
        <v>1000000</v>
      </c>
      <c r="T889" t="s">
        <v>32</v>
      </c>
      <c r="U889" s="1">
        <v>41075</v>
      </c>
      <c r="V889" t="s">
        <v>48</v>
      </c>
      <c r="W889" t="s">
        <v>32</v>
      </c>
      <c r="X889" t="s">
        <v>49</v>
      </c>
      <c r="Y889" t="s">
        <v>32</v>
      </c>
      <c r="Z889" t="s">
        <v>80</v>
      </c>
      <c r="AA889" t="s">
        <v>51</v>
      </c>
      <c r="AB889" t="s">
        <v>32</v>
      </c>
      <c r="AC889" t="s">
        <v>71</v>
      </c>
      <c r="AD889" t="s">
        <v>38243</v>
      </c>
      <c r="AE889" t="s">
        <v>54</v>
      </c>
    </row>
    <row r="890" spans="1:31" x14ac:dyDescent="0.2">
      <c r="A890">
        <v>24</v>
      </c>
      <c r="B890" t="s">
        <v>96</v>
      </c>
      <c r="C890" t="s">
        <v>32</v>
      </c>
      <c r="D890" t="s">
        <v>33</v>
      </c>
      <c r="E890" t="s">
        <v>34</v>
      </c>
      <c r="F890" t="s">
        <v>35</v>
      </c>
      <c r="G890" t="s">
        <v>38272</v>
      </c>
      <c r="H890" t="s">
        <v>38273</v>
      </c>
      <c r="I890" t="s">
        <v>38274</v>
      </c>
      <c r="J890" t="s">
        <v>38275</v>
      </c>
      <c r="K890" t="s">
        <v>38276</v>
      </c>
      <c r="L890" t="s">
        <v>38277</v>
      </c>
      <c r="M890" t="s">
        <v>38278</v>
      </c>
      <c r="N890" t="s">
        <v>38279</v>
      </c>
      <c r="O890" t="s">
        <v>38280</v>
      </c>
      <c r="P890" t="s">
        <v>38281</v>
      </c>
      <c r="Q890" t="s">
        <v>75</v>
      </c>
      <c r="R890">
        <v>70</v>
      </c>
      <c r="S890">
        <v>-1</v>
      </c>
      <c r="T890" t="s">
        <v>331</v>
      </c>
      <c r="U890" s="1">
        <v>41084</v>
      </c>
      <c r="V890" t="s">
        <v>48</v>
      </c>
      <c r="W890" t="s">
        <v>92</v>
      </c>
      <c r="X890" t="s">
        <v>49</v>
      </c>
      <c r="Y890" t="s">
        <v>32</v>
      </c>
      <c r="Z890" t="s">
        <v>32</v>
      </c>
      <c r="AA890" t="s">
        <v>51</v>
      </c>
      <c r="AB890" t="s">
        <v>1633</v>
      </c>
      <c r="AC890" t="s">
        <v>71</v>
      </c>
      <c r="AD890" t="s">
        <v>95</v>
      </c>
      <c r="AE890" t="s">
        <v>54</v>
      </c>
    </row>
    <row r="891" spans="1:31" x14ac:dyDescent="0.2">
      <c r="A891">
        <v>24</v>
      </c>
      <c r="B891" t="s">
        <v>55</v>
      </c>
      <c r="C891" t="s">
        <v>155</v>
      </c>
      <c r="D891" t="s">
        <v>33</v>
      </c>
      <c r="E891" t="s">
        <v>34</v>
      </c>
      <c r="F891" t="s">
        <v>56</v>
      </c>
      <c r="G891" t="s">
        <v>38335</v>
      </c>
      <c r="H891" t="s">
        <v>38336</v>
      </c>
      <c r="I891" t="s">
        <v>38337</v>
      </c>
      <c r="J891" t="s">
        <v>38338</v>
      </c>
      <c r="K891" t="s">
        <v>38339</v>
      </c>
      <c r="L891" t="s">
        <v>38340</v>
      </c>
      <c r="M891" t="s">
        <v>11517</v>
      </c>
      <c r="N891" t="s">
        <v>38341</v>
      </c>
      <c r="O891" t="s">
        <v>32</v>
      </c>
      <c r="P891" t="s">
        <v>38342</v>
      </c>
      <c r="Q891" t="s">
        <v>75</v>
      </c>
      <c r="R891">
        <v>71</v>
      </c>
      <c r="S891">
        <v>-1</v>
      </c>
      <c r="T891" t="s">
        <v>136</v>
      </c>
      <c r="U891" s="1">
        <v>41087</v>
      </c>
      <c r="V891" t="s">
        <v>48</v>
      </c>
      <c r="W891" t="s">
        <v>32</v>
      </c>
      <c r="X891" t="s">
        <v>49</v>
      </c>
      <c r="Y891" t="s">
        <v>32</v>
      </c>
      <c r="Z891" t="s">
        <v>32</v>
      </c>
      <c r="AA891" t="s">
        <v>51</v>
      </c>
      <c r="AB891" t="s">
        <v>32</v>
      </c>
      <c r="AC891" t="s">
        <v>71</v>
      </c>
      <c r="AD891" t="s">
        <v>1486</v>
      </c>
      <c r="AE891" t="s">
        <v>54</v>
      </c>
    </row>
    <row r="892" spans="1:31" x14ac:dyDescent="0.2">
      <c r="A892">
        <v>24</v>
      </c>
      <c r="B892" t="s">
        <v>32</v>
      </c>
      <c r="C892" t="s">
        <v>113</v>
      </c>
      <c r="D892" t="s">
        <v>33</v>
      </c>
      <c r="E892" t="s">
        <v>34</v>
      </c>
      <c r="F892" t="s">
        <v>56</v>
      </c>
      <c r="G892" t="s">
        <v>38366</v>
      </c>
      <c r="H892" t="s">
        <v>38367</v>
      </c>
      <c r="I892" t="s">
        <v>38368</v>
      </c>
      <c r="J892" t="s">
        <v>38369</v>
      </c>
      <c r="K892" t="s">
        <v>38370</v>
      </c>
      <c r="L892" t="s">
        <v>38371</v>
      </c>
      <c r="M892" t="s">
        <v>38372</v>
      </c>
      <c r="N892" t="s">
        <v>32</v>
      </c>
      <c r="O892" t="s">
        <v>38373</v>
      </c>
      <c r="P892" t="s">
        <v>38374</v>
      </c>
      <c r="Q892" t="s">
        <v>75</v>
      </c>
      <c r="R892">
        <v>65</v>
      </c>
      <c r="S892">
        <v>-1</v>
      </c>
      <c r="T892" t="s">
        <v>76</v>
      </c>
      <c r="U892" s="1">
        <v>40887</v>
      </c>
      <c r="V892" t="s">
        <v>48</v>
      </c>
      <c r="W892" t="s">
        <v>32</v>
      </c>
      <c r="X892" t="s">
        <v>49</v>
      </c>
      <c r="Y892" t="s">
        <v>79</v>
      </c>
      <c r="Z892" t="s">
        <v>50</v>
      </c>
      <c r="AA892" t="s">
        <v>51</v>
      </c>
      <c r="AB892" t="s">
        <v>110</v>
      </c>
      <c r="AC892" t="s">
        <v>71</v>
      </c>
      <c r="AD892" t="s">
        <v>95</v>
      </c>
      <c r="AE892" t="s">
        <v>346</v>
      </c>
    </row>
    <row r="893" spans="1:31" x14ac:dyDescent="0.2">
      <c r="A893">
        <v>24</v>
      </c>
      <c r="B893" t="s">
        <v>169</v>
      </c>
      <c r="C893" t="s">
        <v>1018</v>
      </c>
      <c r="D893" t="s">
        <v>501</v>
      </c>
      <c r="E893" t="s">
        <v>32</v>
      </c>
      <c r="F893" t="s">
        <v>32</v>
      </c>
      <c r="G893" t="s">
        <v>38375</v>
      </c>
      <c r="H893" t="s">
        <v>38376</v>
      </c>
      <c r="I893" t="s">
        <v>38377</v>
      </c>
      <c r="J893" t="s">
        <v>38378</v>
      </c>
      <c r="K893" t="s">
        <v>32</v>
      </c>
      <c r="L893" t="s">
        <v>38379</v>
      </c>
      <c r="M893" t="s">
        <v>38380</v>
      </c>
      <c r="N893" t="s">
        <v>38381</v>
      </c>
      <c r="O893" t="s">
        <v>38382</v>
      </c>
      <c r="P893" t="s">
        <v>32</v>
      </c>
      <c r="Q893" t="s">
        <v>32</v>
      </c>
      <c r="R893">
        <v>69</v>
      </c>
      <c r="S893">
        <v>-1</v>
      </c>
      <c r="T893" t="s">
        <v>32</v>
      </c>
      <c r="U893" s="1">
        <v>41088</v>
      </c>
      <c r="V893" t="s">
        <v>260</v>
      </c>
      <c r="W893" t="s">
        <v>32</v>
      </c>
      <c r="X893" t="s">
        <v>398</v>
      </c>
      <c r="Y893" t="s">
        <v>32</v>
      </c>
      <c r="Z893" t="s">
        <v>298</v>
      </c>
      <c r="AA893" t="s">
        <v>51</v>
      </c>
      <c r="AB893" t="s">
        <v>358</v>
      </c>
      <c r="AC893" t="s">
        <v>71</v>
      </c>
      <c r="AD893" t="s">
        <v>95</v>
      </c>
      <c r="AE893" t="s">
        <v>54</v>
      </c>
    </row>
    <row r="894" spans="1:31" x14ac:dyDescent="0.2">
      <c r="A894">
        <v>24</v>
      </c>
      <c r="B894" t="s">
        <v>96</v>
      </c>
      <c r="C894" t="s">
        <v>32</v>
      </c>
      <c r="D894" t="s">
        <v>33</v>
      </c>
      <c r="E894" t="s">
        <v>170</v>
      </c>
      <c r="F894" t="s">
        <v>773</v>
      </c>
      <c r="G894" t="s">
        <v>38709</v>
      </c>
      <c r="H894" t="s">
        <v>38710</v>
      </c>
      <c r="I894" t="s">
        <v>38711</v>
      </c>
      <c r="J894" t="s">
        <v>38712</v>
      </c>
      <c r="K894" t="s">
        <v>38713</v>
      </c>
      <c r="L894" t="s">
        <v>38714</v>
      </c>
      <c r="M894" t="s">
        <v>38715</v>
      </c>
      <c r="N894" t="s">
        <v>38716</v>
      </c>
      <c r="O894" t="s">
        <v>32</v>
      </c>
      <c r="P894" t="s">
        <v>38717</v>
      </c>
      <c r="Q894" t="s">
        <v>75</v>
      </c>
      <c r="R894">
        <v>72</v>
      </c>
      <c r="S894">
        <v>40000</v>
      </c>
      <c r="T894" t="s">
        <v>457</v>
      </c>
      <c r="U894" s="1">
        <v>41064</v>
      </c>
      <c r="V894" t="s">
        <v>548</v>
      </c>
      <c r="W894" t="s">
        <v>204</v>
      </c>
      <c r="X894" t="s">
        <v>49</v>
      </c>
      <c r="Y894" t="s">
        <v>245</v>
      </c>
      <c r="Z894" t="s">
        <v>32</v>
      </c>
      <c r="AA894" t="s">
        <v>51</v>
      </c>
      <c r="AB894" t="s">
        <v>1909</v>
      </c>
      <c r="AC894" t="s">
        <v>248</v>
      </c>
      <c r="AD894" t="s">
        <v>13202</v>
      </c>
      <c r="AE894" t="s">
        <v>54</v>
      </c>
    </row>
    <row r="895" spans="1:31" x14ac:dyDescent="0.2">
      <c r="A895">
        <v>24</v>
      </c>
      <c r="B895" t="s">
        <v>96</v>
      </c>
      <c r="C895" t="s">
        <v>32</v>
      </c>
      <c r="D895" t="s">
        <v>33</v>
      </c>
      <c r="E895" t="s">
        <v>170</v>
      </c>
      <c r="F895" t="s">
        <v>368</v>
      </c>
      <c r="G895" t="s">
        <v>38781</v>
      </c>
      <c r="H895" t="s">
        <v>38782</v>
      </c>
      <c r="I895" t="s">
        <v>38783</v>
      </c>
      <c r="J895" t="s">
        <v>38784</v>
      </c>
      <c r="K895" t="s">
        <v>38785</v>
      </c>
      <c r="L895" t="s">
        <v>38786</v>
      </c>
      <c r="M895" t="s">
        <v>38787</v>
      </c>
      <c r="N895" t="s">
        <v>38788</v>
      </c>
      <c r="O895" t="s">
        <v>38789</v>
      </c>
      <c r="P895" t="s">
        <v>38790</v>
      </c>
      <c r="Q895" t="s">
        <v>75</v>
      </c>
      <c r="R895">
        <v>70</v>
      </c>
      <c r="S895">
        <v>20000</v>
      </c>
      <c r="T895" t="s">
        <v>273</v>
      </c>
      <c r="U895" s="1">
        <v>40880</v>
      </c>
      <c r="V895" t="s">
        <v>48</v>
      </c>
      <c r="W895" t="s">
        <v>32</v>
      </c>
      <c r="X895" t="s">
        <v>49</v>
      </c>
      <c r="Y895" t="s">
        <v>435</v>
      </c>
      <c r="Z895" t="s">
        <v>50</v>
      </c>
      <c r="AA895" t="s">
        <v>51</v>
      </c>
      <c r="AB895" t="s">
        <v>70</v>
      </c>
      <c r="AC895" t="s">
        <v>71</v>
      </c>
      <c r="AD895" t="s">
        <v>38791</v>
      </c>
      <c r="AE895" t="s">
        <v>54</v>
      </c>
    </row>
    <row r="896" spans="1:31" x14ac:dyDescent="0.2">
      <c r="A896">
        <v>24</v>
      </c>
      <c r="B896" t="s">
        <v>55</v>
      </c>
      <c r="C896" t="s">
        <v>113</v>
      </c>
      <c r="D896" t="s">
        <v>33</v>
      </c>
      <c r="E896" t="s">
        <v>32</v>
      </c>
      <c r="F896" t="s">
        <v>56</v>
      </c>
      <c r="G896" t="s">
        <v>38886</v>
      </c>
      <c r="H896" t="s">
        <v>38887</v>
      </c>
      <c r="I896" t="s">
        <v>38888</v>
      </c>
      <c r="J896" t="s">
        <v>32</v>
      </c>
      <c r="K896" t="s">
        <v>38889</v>
      </c>
      <c r="L896" t="s">
        <v>38890</v>
      </c>
      <c r="M896" t="s">
        <v>32</v>
      </c>
      <c r="N896" t="s">
        <v>3828</v>
      </c>
      <c r="O896" t="s">
        <v>38891</v>
      </c>
      <c r="P896" t="s">
        <v>38892</v>
      </c>
      <c r="Q896" t="s">
        <v>924</v>
      </c>
      <c r="R896">
        <v>68</v>
      </c>
      <c r="S896">
        <v>-1</v>
      </c>
      <c r="T896" t="s">
        <v>32</v>
      </c>
      <c r="U896" s="1">
        <v>41089</v>
      </c>
      <c r="V896" t="s">
        <v>260</v>
      </c>
      <c r="W896" t="s">
        <v>32</v>
      </c>
      <c r="X896" t="s">
        <v>49</v>
      </c>
      <c r="Y896" t="s">
        <v>261</v>
      </c>
      <c r="Z896" t="s">
        <v>32</v>
      </c>
      <c r="AA896" t="s">
        <v>69</v>
      </c>
      <c r="AB896" t="s">
        <v>233</v>
      </c>
      <c r="AC896" t="s">
        <v>71</v>
      </c>
      <c r="AD896" t="s">
        <v>1206</v>
      </c>
      <c r="AE896" t="s">
        <v>54</v>
      </c>
    </row>
    <row r="897" spans="1:31" x14ac:dyDescent="0.2">
      <c r="A897">
        <v>24</v>
      </c>
      <c r="B897" t="s">
        <v>96</v>
      </c>
      <c r="C897" t="s">
        <v>155</v>
      </c>
      <c r="D897" t="s">
        <v>33</v>
      </c>
      <c r="E897" t="s">
        <v>170</v>
      </c>
      <c r="F897" t="s">
        <v>35</v>
      </c>
      <c r="G897" t="s">
        <v>38895</v>
      </c>
      <c r="H897" t="s">
        <v>38896</v>
      </c>
      <c r="I897" t="e">
        <f>- remembering birthdays  - losing my cell phone  - running in high heels  - finding heads-up pennies  - memorizing chemical symbols on the periodic table</f>
        <v>#NAME?</v>
      </c>
      <c r="J897" t="s">
        <v>38897</v>
      </c>
      <c r="K897" t="s">
        <v>38898</v>
      </c>
      <c r="L897" t="s">
        <v>38899</v>
      </c>
      <c r="M897" t="s">
        <v>38900</v>
      </c>
      <c r="N897" t="s">
        <v>38901</v>
      </c>
      <c r="O897" t="s">
        <v>38902</v>
      </c>
      <c r="P897" t="s">
        <v>38903</v>
      </c>
      <c r="Q897" t="s">
        <v>6498</v>
      </c>
      <c r="R897">
        <v>62</v>
      </c>
      <c r="S897">
        <v>-1</v>
      </c>
      <c r="T897" t="s">
        <v>446</v>
      </c>
      <c r="U897" s="1">
        <v>41090</v>
      </c>
      <c r="V897" t="s">
        <v>48</v>
      </c>
      <c r="W897" t="s">
        <v>78</v>
      </c>
      <c r="X897" t="s">
        <v>49</v>
      </c>
      <c r="Y897" t="s">
        <v>93</v>
      </c>
      <c r="Z897" t="s">
        <v>32</v>
      </c>
      <c r="AA897" t="s">
        <v>69</v>
      </c>
      <c r="AB897" t="s">
        <v>276</v>
      </c>
      <c r="AC897" t="s">
        <v>170</v>
      </c>
      <c r="AD897" t="s">
        <v>447</v>
      </c>
      <c r="AE897" t="s">
        <v>54</v>
      </c>
    </row>
    <row r="898" spans="1:31" x14ac:dyDescent="0.2">
      <c r="A898">
        <v>24</v>
      </c>
      <c r="B898" t="s">
        <v>96</v>
      </c>
      <c r="C898" t="s">
        <v>32</v>
      </c>
      <c r="D898" t="s">
        <v>33</v>
      </c>
      <c r="E898" t="s">
        <v>34</v>
      </c>
      <c r="F898" t="s">
        <v>56</v>
      </c>
      <c r="G898" t="s">
        <v>32</v>
      </c>
      <c r="H898" t="s">
        <v>32</v>
      </c>
      <c r="I898" t="s">
        <v>32</v>
      </c>
      <c r="J898" t="s">
        <v>32</v>
      </c>
      <c r="K898" t="s">
        <v>32</v>
      </c>
      <c r="L898" t="s">
        <v>32</v>
      </c>
      <c r="M898" t="s">
        <v>32</v>
      </c>
      <c r="N898" t="s">
        <v>32</v>
      </c>
      <c r="O898" t="s">
        <v>32</v>
      </c>
      <c r="P898" t="s">
        <v>32</v>
      </c>
      <c r="Q898" t="s">
        <v>75</v>
      </c>
      <c r="R898">
        <v>65</v>
      </c>
      <c r="S898">
        <v>-1</v>
      </c>
      <c r="T898" t="s">
        <v>203</v>
      </c>
      <c r="U898" s="1">
        <v>41033</v>
      </c>
      <c r="V898" t="s">
        <v>48</v>
      </c>
      <c r="W898" t="s">
        <v>32</v>
      </c>
      <c r="X898" t="s">
        <v>49</v>
      </c>
      <c r="Y898" t="s">
        <v>32</v>
      </c>
      <c r="Z898" t="s">
        <v>378</v>
      </c>
      <c r="AA898" t="s">
        <v>69</v>
      </c>
      <c r="AB898" t="s">
        <v>32</v>
      </c>
      <c r="AC898" t="s">
        <v>71</v>
      </c>
      <c r="AD898" t="s">
        <v>95</v>
      </c>
      <c r="AE898" t="s">
        <v>54</v>
      </c>
    </row>
    <row r="899" spans="1:31" x14ac:dyDescent="0.2">
      <c r="A899">
        <v>24</v>
      </c>
      <c r="B899" t="s">
        <v>96</v>
      </c>
      <c r="C899" t="s">
        <v>91</v>
      </c>
      <c r="D899" t="s">
        <v>182</v>
      </c>
      <c r="E899" t="s">
        <v>34</v>
      </c>
      <c r="F899" t="s">
        <v>35</v>
      </c>
      <c r="G899" t="s">
        <v>39199</v>
      </c>
      <c r="H899" t="s">
        <v>39200</v>
      </c>
      <c r="I899" t="s">
        <v>39201</v>
      </c>
      <c r="J899" t="s">
        <v>39202</v>
      </c>
      <c r="K899" t="s">
        <v>39203</v>
      </c>
      <c r="L899" t="s">
        <v>39204</v>
      </c>
      <c r="M899" t="s">
        <v>39205</v>
      </c>
      <c r="N899" t="s">
        <v>39206</v>
      </c>
      <c r="O899" t="s">
        <v>32</v>
      </c>
      <c r="P899" t="s">
        <v>39207</v>
      </c>
      <c r="Q899" t="s">
        <v>75</v>
      </c>
      <c r="R899">
        <v>62</v>
      </c>
      <c r="S899">
        <v>-1</v>
      </c>
      <c r="T899" t="s">
        <v>163</v>
      </c>
      <c r="U899" s="1">
        <v>41090</v>
      </c>
      <c r="V899" t="s">
        <v>607</v>
      </c>
      <c r="W899" t="s">
        <v>32</v>
      </c>
      <c r="X899" t="s">
        <v>244</v>
      </c>
      <c r="Y899" t="s">
        <v>32</v>
      </c>
      <c r="Z899" t="s">
        <v>475</v>
      </c>
      <c r="AA899" t="s">
        <v>69</v>
      </c>
      <c r="AB899" t="s">
        <v>233</v>
      </c>
      <c r="AC899" t="s">
        <v>71</v>
      </c>
      <c r="AD899" t="s">
        <v>95</v>
      </c>
      <c r="AE899" t="s">
        <v>54</v>
      </c>
    </row>
    <row r="900" spans="1:31" x14ac:dyDescent="0.2">
      <c r="A900">
        <v>24</v>
      </c>
      <c r="B900" t="s">
        <v>400</v>
      </c>
      <c r="C900" t="s">
        <v>32</v>
      </c>
      <c r="D900" t="s">
        <v>98</v>
      </c>
      <c r="E900" t="s">
        <v>34</v>
      </c>
      <c r="F900" t="s">
        <v>32</v>
      </c>
      <c r="G900" t="s">
        <v>39347</v>
      </c>
      <c r="H900" t="s">
        <v>39348</v>
      </c>
      <c r="I900" t="s">
        <v>39349</v>
      </c>
      <c r="J900" t="s">
        <v>3745</v>
      </c>
      <c r="K900" t="s">
        <v>39350</v>
      </c>
      <c r="L900" t="s">
        <v>39351</v>
      </c>
      <c r="M900" t="s">
        <v>39352</v>
      </c>
      <c r="N900" t="s">
        <v>39353</v>
      </c>
      <c r="O900" t="s">
        <v>39354</v>
      </c>
      <c r="P900" t="s">
        <v>39355</v>
      </c>
      <c r="Q900" t="s">
        <v>75</v>
      </c>
      <c r="R900">
        <v>74</v>
      </c>
      <c r="S900">
        <v>30000</v>
      </c>
      <c r="T900" t="s">
        <v>91</v>
      </c>
      <c r="U900" s="1">
        <v>41085</v>
      </c>
      <c r="V900" t="s">
        <v>822</v>
      </c>
      <c r="W900" t="s">
        <v>32</v>
      </c>
      <c r="X900" t="s">
        <v>49</v>
      </c>
      <c r="Y900" t="s">
        <v>435</v>
      </c>
      <c r="Z900" t="s">
        <v>205</v>
      </c>
      <c r="AA900" t="s">
        <v>51</v>
      </c>
      <c r="AB900" t="s">
        <v>379</v>
      </c>
      <c r="AC900" t="s">
        <v>71</v>
      </c>
      <c r="AD900" t="s">
        <v>663</v>
      </c>
      <c r="AE900" t="s">
        <v>54</v>
      </c>
    </row>
    <row r="901" spans="1:31" x14ac:dyDescent="0.2">
      <c r="A901">
        <v>24</v>
      </c>
      <c r="B901" t="s">
        <v>112</v>
      </c>
      <c r="C901" t="s">
        <v>155</v>
      </c>
      <c r="D901" t="s">
        <v>33</v>
      </c>
      <c r="E901" t="s">
        <v>32</v>
      </c>
      <c r="F901" t="s">
        <v>56</v>
      </c>
      <c r="G901" t="s">
        <v>39376</v>
      </c>
      <c r="H901" t="s">
        <v>39377</v>
      </c>
      <c r="I901" t="s">
        <v>39378</v>
      </c>
      <c r="J901" t="s">
        <v>39379</v>
      </c>
      <c r="K901" t="s">
        <v>39380</v>
      </c>
      <c r="L901" t="s">
        <v>32</v>
      </c>
      <c r="M901" t="s">
        <v>32</v>
      </c>
      <c r="N901" t="s">
        <v>39381</v>
      </c>
      <c r="O901" t="s">
        <v>39382</v>
      </c>
      <c r="P901" t="s">
        <v>32</v>
      </c>
      <c r="Q901" t="s">
        <v>75</v>
      </c>
      <c r="R901">
        <v>64</v>
      </c>
      <c r="S901">
        <v>-1</v>
      </c>
      <c r="T901" t="s">
        <v>163</v>
      </c>
      <c r="U901" s="1">
        <v>41090</v>
      </c>
      <c r="V901" t="s">
        <v>164</v>
      </c>
      <c r="W901" t="s">
        <v>92</v>
      </c>
      <c r="X901" t="s">
        <v>49</v>
      </c>
      <c r="Y901" t="s">
        <v>435</v>
      </c>
      <c r="Z901" t="s">
        <v>1164</v>
      </c>
      <c r="AA901" t="s">
        <v>69</v>
      </c>
      <c r="AB901" t="s">
        <v>233</v>
      </c>
      <c r="AC901" t="s">
        <v>32</v>
      </c>
      <c r="AD901" t="s">
        <v>95</v>
      </c>
      <c r="AE901" t="s">
        <v>54</v>
      </c>
    </row>
    <row r="902" spans="1:31" x14ac:dyDescent="0.2">
      <c r="A902">
        <v>24</v>
      </c>
      <c r="B902" t="s">
        <v>169</v>
      </c>
      <c r="C902" t="s">
        <v>32</v>
      </c>
      <c r="D902" t="s">
        <v>33</v>
      </c>
      <c r="E902" t="s">
        <v>170</v>
      </c>
      <c r="F902" t="s">
        <v>56</v>
      </c>
      <c r="G902" t="s">
        <v>39383</v>
      </c>
      <c r="H902" t="s">
        <v>39384</v>
      </c>
      <c r="I902" t="s">
        <v>32</v>
      </c>
      <c r="J902" t="s">
        <v>142</v>
      </c>
      <c r="K902" t="s">
        <v>32</v>
      </c>
      <c r="L902" t="s">
        <v>39385</v>
      </c>
      <c r="M902" t="s">
        <v>39386</v>
      </c>
      <c r="N902" t="s">
        <v>39387</v>
      </c>
      <c r="O902" t="s">
        <v>39388</v>
      </c>
      <c r="P902" t="s">
        <v>32</v>
      </c>
      <c r="Q902" t="s">
        <v>588</v>
      </c>
      <c r="R902">
        <v>69</v>
      </c>
      <c r="S902">
        <v>-1</v>
      </c>
      <c r="T902" t="s">
        <v>76</v>
      </c>
      <c r="U902" s="1">
        <v>41090</v>
      </c>
      <c r="V902" t="s">
        <v>164</v>
      </c>
      <c r="W902" t="s">
        <v>92</v>
      </c>
      <c r="X902" t="s">
        <v>49</v>
      </c>
      <c r="Y902" t="s">
        <v>435</v>
      </c>
      <c r="Z902" t="s">
        <v>378</v>
      </c>
      <c r="AA902" t="s">
        <v>51</v>
      </c>
      <c r="AB902" t="s">
        <v>379</v>
      </c>
      <c r="AC902" t="s">
        <v>71</v>
      </c>
      <c r="AD902" t="s">
        <v>4695</v>
      </c>
      <c r="AE902" t="s">
        <v>54</v>
      </c>
    </row>
    <row r="903" spans="1:31" x14ac:dyDescent="0.2">
      <c r="A903">
        <v>24</v>
      </c>
      <c r="B903" t="s">
        <v>112</v>
      </c>
      <c r="C903" t="s">
        <v>32</v>
      </c>
      <c r="D903" t="s">
        <v>182</v>
      </c>
      <c r="E903" t="s">
        <v>34</v>
      </c>
      <c r="F903" t="s">
        <v>56</v>
      </c>
      <c r="G903" t="s">
        <v>39773</v>
      </c>
      <c r="H903" t="s">
        <v>39774</v>
      </c>
      <c r="I903" t="s">
        <v>39775</v>
      </c>
      <c r="J903" t="s">
        <v>39776</v>
      </c>
      <c r="K903" t="s">
        <v>39777</v>
      </c>
      <c r="L903" t="s">
        <v>39778</v>
      </c>
      <c r="M903" t="s">
        <v>39779</v>
      </c>
      <c r="N903" t="s">
        <v>39780</v>
      </c>
      <c r="O903" t="s">
        <v>39781</v>
      </c>
      <c r="P903" t="s">
        <v>39782</v>
      </c>
      <c r="Q903" t="s">
        <v>588</v>
      </c>
      <c r="R903">
        <v>66</v>
      </c>
      <c r="S903">
        <v>-1</v>
      </c>
      <c r="T903" t="s">
        <v>136</v>
      </c>
      <c r="U903" s="1">
        <v>41090</v>
      </c>
      <c r="V903" t="s">
        <v>48</v>
      </c>
      <c r="W903" t="s">
        <v>32</v>
      </c>
      <c r="X903" t="s">
        <v>49</v>
      </c>
      <c r="Y903" t="s">
        <v>32</v>
      </c>
      <c r="Z903" t="s">
        <v>1164</v>
      </c>
      <c r="AA903" t="s">
        <v>51</v>
      </c>
      <c r="AB903" t="s">
        <v>423</v>
      </c>
      <c r="AC903" t="s">
        <v>71</v>
      </c>
      <c r="AD903" t="s">
        <v>32141</v>
      </c>
      <c r="AE903" t="s">
        <v>54</v>
      </c>
    </row>
    <row r="904" spans="1:31" x14ac:dyDescent="0.2">
      <c r="A904">
        <v>24</v>
      </c>
      <c r="B904" t="s">
        <v>2255</v>
      </c>
      <c r="C904" t="s">
        <v>32</v>
      </c>
      <c r="D904" t="s">
        <v>33</v>
      </c>
      <c r="E904" t="s">
        <v>34</v>
      </c>
      <c r="F904" t="s">
        <v>56</v>
      </c>
      <c r="G904" t="s">
        <v>40016</v>
      </c>
      <c r="H904" t="s">
        <v>40017</v>
      </c>
      <c r="I904" t="s">
        <v>40018</v>
      </c>
      <c r="J904" t="s">
        <v>32</v>
      </c>
      <c r="K904" t="s">
        <v>40019</v>
      </c>
      <c r="L904" t="s">
        <v>40020</v>
      </c>
      <c r="M904" t="s">
        <v>29667</v>
      </c>
      <c r="N904" t="s">
        <v>40021</v>
      </c>
      <c r="O904" t="s">
        <v>40022</v>
      </c>
      <c r="P904" t="s">
        <v>40023</v>
      </c>
      <c r="Q904" t="s">
        <v>75</v>
      </c>
      <c r="R904">
        <v>71</v>
      </c>
      <c r="S904">
        <v>-1</v>
      </c>
      <c r="T904" t="s">
        <v>32</v>
      </c>
      <c r="U904" s="1">
        <v>41089</v>
      </c>
      <c r="V904" t="s">
        <v>3760</v>
      </c>
      <c r="W904" t="s">
        <v>32</v>
      </c>
      <c r="X904" t="s">
        <v>49</v>
      </c>
      <c r="Y904" t="s">
        <v>32</v>
      </c>
      <c r="Z904" t="s">
        <v>32</v>
      </c>
      <c r="AA904" t="s">
        <v>51</v>
      </c>
      <c r="AB904" t="s">
        <v>247</v>
      </c>
      <c r="AC904" t="s">
        <v>32</v>
      </c>
      <c r="AD904" t="s">
        <v>1117</v>
      </c>
      <c r="AE904" t="s">
        <v>54</v>
      </c>
    </row>
    <row r="905" spans="1:31" x14ac:dyDescent="0.2">
      <c r="A905">
        <v>24</v>
      </c>
      <c r="B905" t="s">
        <v>96</v>
      </c>
      <c r="C905" t="s">
        <v>32</v>
      </c>
      <c r="D905" t="s">
        <v>33</v>
      </c>
      <c r="E905" t="s">
        <v>32</v>
      </c>
      <c r="F905" t="s">
        <v>56</v>
      </c>
      <c r="G905" t="s">
        <v>40103</v>
      </c>
      <c r="H905" t="s">
        <v>40104</v>
      </c>
      <c r="I905" t="s">
        <v>40105</v>
      </c>
      <c r="J905" t="s">
        <v>40106</v>
      </c>
      <c r="K905" t="s">
        <v>40107</v>
      </c>
      <c r="L905" t="s">
        <v>40108</v>
      </c>
      <c r="M905" t="s">
        <v>40109</v>
      </c>
      <c r="N905" t="s">
        <v>32</v>
      </c>
      <c r="O905" t="s">
        <v>32</v>
      </c>
      <c r="P905" t="s">
        <v>5155</v>
      </c>
      <c r="Q905" t="s">
        <v>75</v>
      </c>
      <c r="R905">
        <v>68</v>
      </c>
      <c r="S905">
        <v>-1</v>
      </c>
      <c r="T905" t="s">
        <v>32</v>
      </c>
      <c r="U905" s="1">
        <v>41035</v>
      </c>
      <c r="V905" t="s">
        <v>164</v>
      </c>
      <c r="W905" t="s">
        <v>92</v>
      </c>
      <c r="X905" t="s">
        <v>49</v>
      </c>
      <c r="Y905" t="s">
        <v>93</v>
      </c>
      <c r="Z905" t="s">
        <v>2445</v>
      </c>
      <c r="AA905" t="s">
        <v>69</v>
      </c>
      <c r="AB905" t="s">
        <v>81</v>
      </c>
      <c r="AC905" t="s">
        <v>71</v>
      </c>
      <c r="AD905" t="s">
        <v>40110</v>
      </c>
      <c r="AE905" t="s">
        <v>54</v>
      </c>
    </row>
    <row r="906" spans="1:31" x14ac:dyDescent="0.2">
      <c r="A906">
        <v>24</v>
      </c>
      <c r="B906" t="s">
        <v>169</v>
      </c>
      <c r="C906" t="s">
        <v>155</v>
      </c>
      <c r="D906" t="s">
        <v>33</v>
      </c>
      <c r="E906" t="s">
        <v>32</v>
      </c>
      <c r="F906" t="s">
        <v>114</v>
      </c>
      <c r="G906" t="s">
        <v>40142</v>
      </c>
      <c r="H906" t="s">
        <v>40143</v>
      </c>
      <c r="I906" t="s">
        <v>40144</v>
      </c>
      <c r="J906" t="s">
        <v>40145</v>
      </c>
      <c r="K906" t="s">
        <v>40146</v>
      </c>
      <c r="L906" t="e">
        <f>-passport  -camera  -macbook  -toothbrush  -my ratty first pair of vans  -headphones (and good ones at that)</f>
        <v>#NAME?</v>
      </c>
      <c r="M906" t="s">
        <v>40147</v>
      </c>
      <c r="N906" t="s">
        <v>32</v>
      </c>
      <c r="O906" t="s">
        <v>40148</v>
      </c>
      <c r="P906" t="s">
        <v>32</v>
      </c>
      <c r="Q906" t="s">
        <v>75</v>
      </c>
      <c r="R906">
        <v>74</v>
      </c>
      <c r="S906">
        <v>-1</v>
      </c>
      <c r="T906" t="s">
        <v>457</v>
      </c>
      <c r="U906" s="1">
        <v>41090</v>
      </c>
      <c r="V906" t="s">
        <v>48</v>
      </c>
      <c r="W906" t="s">
        <v>473</v>
      </c>
      <c r="X906" t="s">
        <v>244</v>
      </c>
      <c r="Y906" t="s">
        <v>435</v>
      </c>
      <c r="Z906" t="s">
        <v>1430</v>
      </c>
      <c r="AA906" t="s">
        <v>51</v>
      </c>
      <c r="AB906" t="s">
        <v>124</v>
      </c>
      <c r="AC906" t="s">
        <v>71</v>
      </c>
      <c r="AD906" t="s">
        <v>95</v>
      </c>
      <c r="AE906" t="s">
        <v>54</v>
      </c>
    </row>
    <row r="907" spans="1:31" x14ac:dyDescent="0.2">
      <c r="A907">
        <v>24</v>
      </c>
      <c r="B907" t="s">
        <v>169</v>
      </c>
      <c r="C907" t="s">
        <v>155</v>
      </c>
      <c r="D907" t="s">
        <v>33</v>
      </c>
      <c r="E907" t="s">
        <v>34</v>
      </c>
      <c r="F907" t="s">
        <v>1139</v>
      </c>
      <c r="G907" t="s">
        <v>40165</v>
      </c>
      <c r="H907" t="s">
        <v>40166</v>
      </c>
      <c r="I907" t="s">
        <v>40167</v>
      </c>
      <c r="J907" t="s">
        <v>40168</v>
      </c>
      <c r="K907" t="s">
        <v>40169</v>
      </c>
      <c r="L907" t="s">
        <v>40170</v>
      </c>
      <c r="M907" t="s">
        <v>40171</v>
      </c>
      <c r="N907" t="s">
        <v>40172</v>
      </c>
      <c r="O907" t="s">
        <v>40173</v>
      </c>
      <c r="P907" t="s">
        <v>40174</v>
      </c>
      <c r="Q907" t="s">
        <v>75</v>
      </c>
      <c r="R907">
        <v>72</v>
      </c>
      <c r="S907">
        <v>-1</v>
      </c>
      <c r="T907" t="s">
        <v>163</v>
      </c>
      <c r="U907" s="1">
        <v>41071</v>
      </c>
      <c r="V907" t="s">
        <v>48</v>
      </c>
      <c r="W907" t="s">
        <v>204</v>
      </c>
      <c r="X907" t="s">
        <v>398</v>
      </c>
      <c r="Y907" t="s">
        <v>32</v>
      </c>
      <c r="Z907" t="s">
        <v>80</v>
      </c>
      <c r="AA907" t="s">
        <v>51</v>
      </c>
      <c r="AB907" t="s">
        <v>110</v>
      </c>
      <c r="AC907" t="s">
        <v>71</v>
      </c>
      <c r="AD907" t="s">
        <v>11247</v>
      </c>
      <c r="AE907" t="s">
        <v>54</v>
      </c>
    </row>
    <row r="908" spans="1:31" x14ac:dyDescent="0.2">
      <c r="A908">
        <v>24</v>
      </c>
      <c r="B908" t="s">
        <v>31</v>
      </c>
      <c r="C908" t="s">
        <v>155</v>
      </c>
      <c r="D908" t="s">
        <v>33</v>
      </c>
      <c r="E908" t="s">
        <v>34</v>
      </c>
      <c r="F908" t="s">
        <v>56</v>
      </c>
      <c r="G908" t="s">
        <v>40198</v>
      </c>
      <c r="H908" t="s">
        <v>40199</v>
      </c>
      <c r="I908" t="s">
        <v>40200</v>
      </c>
      <c r="J908" t="s">
        <v>40201</v>
      </c>
      <c r="K908" t="s">
        <v>40202</v>
      </c>
      <c r="L908" t="s">
        <v>40203</v>
      </c>
      <c r="M908" t="s">
        <v>40204</v>
      </c>
      <c r="N908" t="s">
        <v>40205</v>
      </c>
      <c r="O908" t="s">
        <v>40206</v>
      </c>
      <c r="P908" t="s">
        <v>40207</v>
      </c>
      <c r="Q908" t="s">
        <v>108</v>
      </c>
      <c r="R908">
        <v>70</v>
      </c>
      <c r="S908">
        <v>-1</v>
      </c>
      <c r="T908" t="s">
        <v>68</v>
      </c>
      <c r="U908" s="1">
        <v>41068</v>
      </c>
      <c r="V908" t="s">
        <v>260</v>
      </c>
      <c r="W908" t="s">
        <v>32</v>
      </c>
      <c r="X908" t="s">
        <v>49</v>
      </c>
      <c r="Y908" t="s">
        <v>32</v>
      </c>
      <c r="Z908" t="s">
        <v>109</v>
      </c>
      <c r="AA908" t="s">
        <v>51</v>
      </c>
      <c r="AB908" t="s">
        <v>1633</v>
      </c>
      <c r="AC908" t="s">
        <v>71</v>
      </c>
      <c r="AD908" t="s">
        <v>3731</v>
      </c>
      <c r="AE908" t="s">
        <v>54</v>
      </c>
    </row>
    <row r="909" spans="1:31" x14ac:dyDescent="0.2">
      <c r="A909">
        <v>24</v>
      </c>
      <c r="B909" t="s">
        <v>31</v>
      </c>
      <c r="C909" t="s">
        <v>278</v>
      </c>
      <c r="D909" t="s">
        <v>33</v>
      </c>
      <c r="E909" t="s">
        <v>34</v>
      </c>
      <c r="F909" t="s">
        <v>35</v>
      </c>
      <c r="G909" t="s">
        <v>40351</v>
      </c>
      <c r="H909" t="s">
        <v>40352</v>
      </c>
      <c r="I909" t="s">
        <v>40353</v>
      </c>
      <c r="J909" t="s">
        <v>40354</v>
      </c>
      <c r="K909" t="s">
        <v>40355</v>
      </c>
      <c r="L909" t="s">
        <v>40356</v>
      </c>
      <c r="M909" t="s">
        <v>40357</v>
      </c>
      <c r="N909" t="s">
        <v>40358</v>
      </c>
      <c r="O909" t="s">
        <v>40359</v>
      </c>
      <c r="P909" t="s">
        <v>40360</v>
      </c>
      <c r="Q909" t="s">
        <v>321</v>
      </c>
      <c r="R909">
        <v>71</v>
      </c>
      <c r="S909">
        <v>-1</v>
      </c>
      <c r="T909" t="s">
        <v>91</v>
      </c>
      <c r="U909" s="1">
        <v>41090</v>
      </c>
      <c r="V909" t="s">
        <v>164</v>
      </c>
      <c r="W909" t="s">
        <v>32</v>
      </c>
      <c r="X909" t="s">
        <v>49</v>
      </c>
      <c r="Y909" t="s">
        <v>32</v>
      </c>
      <c r="Z909" t="s">
        <v>80</v>
      </c>
      <c r="AA909" t="s">
        <v>51</v>
      </c>
      <c r="AB909" t="s">
        <v>110</v>
      </c>
      <c r="AC909" t="s">
        <v>71</v>
      </c>
      <c r="AD909" t="s">
        <v>95</v>
      </c>
      <c r="AE909" t="s">
        <v>54</v>
      </c>
    </row>
    <row r="910" spans="1:31" x14ac:dyDescent="0.2">
      <c r="A910">
        <v>24</v>
      </c>
      <c r="B910" t="s">
        <v>620</v>
      </c>
      <c r="C910" t="s">
        <v>32</v>
      </c>
      <c r="D910" t="s">
        <v>33</v>
      </c>
      <c r="E910" t="s">
        <v>34</v>
      </c>
      <c r="F910" t="s">
        <v>35</v>
      </c>
      <c r="G910" t="s">
        <v>32</v>
      </c>
      <c r="H910" t="s">
        <v>32</v>
      </c>
      <c r="I910" t="s">
        <v>32</v>
      </c>
      <c r="J910" t="s">
        <v>32</v>
      </c>
      <c r="K910" t="s">
        <v>32</v>
      </c>
      <c r="L910" t="s">
        <v>32</v>
      </c>
      <c r="M910" t="s">
        <v>40569</v>
      </c>
      <c r="N910" t="s">
        <v>32</v>
      </c>
      <c r="O910" t="s">
        <v>32</v>
      </c>
      <c r="P910" t="s">
        <v>32</v>
      </c>
      <c r="Q910" t="s">
        <v>32</v>
      </c>
      <c r="R910">
        <v>61</v>
      </c>
      <c r="S910">
        <v>-1</v>
      </c>
      <c r="T910" t="s">
        <v>203</v>
      </c>
      <c r="U910" s="1">
        <v>41050</v>
      </c>
      <c r="V910" t="s">
        <v>48</v>
      </c>
      <c r="W910" t="s">
        <v>32</v>
      </c>
      <c r="X910" t="s">
        <v>49</v>
      </c>
      <c r="Y910" t="s">
        <v>93</v>
      </c>
      <c r="Z910" t="s">
        <v>4341</v>
      </c>
      <c r="AA910" t="s">
        <v>69</v>
      </c>
      <c r="AB910" t="s">
        <v>852</v>
      </c>
      <c r="AC910" t="s">
        <v>71</v>
      </c>
      <c r="AD910" t="s">
        <v>168</v>
      </c>
      <c r="AE910" t="s">
        <v>54</v>
      </c>
    </row>
    <row r="911" spans="1:31" x14ac:dyDescent="0.2">
      <c r="A911">
        <v>24</v>
      </c>
      <c r="B911" t="s">
        <v>169</v>
      </c>
      <c r="C911" t="s">
        <v>155</v>
      </c>
      <c r="D911" t="s">
        <v>33</v>
      </c>
      <c r="E911" t="s">
        <v>34</v>
      </c>
      <c r="F911" t="s">
        <v>1139</v>
      </c>
      <c r="G911" t="s">
        <v>40931</v>
      </c>
      <c r="H911" t="s">
        <v>32</v>
      </c>
      <c r="I911" t="s">
        <v>32</v>
      </c>
      <c r="J911" t="s">
        <v>32</v>
      </c>
      <c r="K911" t="s">
        <v>32</v>
      </c>
      <c r="L911" t="s">
        <v>32</v>
      </c>
      <c r="M911" t="s">
        <v>32</v>
      </c>
      <c r="N911" t="s">
        <v>32</v>
      </c>
      <c r="O911" t="s">
        <v>32</v>
      </c>
      <c r="P911" t="s">
        <v>32</v>
      </c>
      <c r="Q911" t="s">
        <v>6519</v>
      </c>
      <c r="R911">
        <v>64</v>
      </c>
      <c r="S911">
        <v>20000</v>
      </c>
      <c r="T911" t="s">
        <v>215</v>
      </c>
      <c r="U911" s="1">
        <v>40792</v>
      </c>
      <c r="V911" t="s">
        <v>48</v>
      </c>
      <c r="W911" t="s">
        <v>32</v>
      </c>
      <c r="X911" t="s">
        <v>49</v>
      </c>
      <c r="Y911" t="s">
        <v>93</v>
      </c>
      <c r="Z911" t="s">
        <v>205</v>
      </c>
      <c r="AA911" t="s">
        <v>51</v>
      </c>
      <c r="AB911" t="s">
        <v>521</v>
      </c>
      <c r="AC911" t="s">
        <v>170</v>
      </c>
      <c r="AD911" t="s">
        <v>168</v>
      </c>
      <c r="AE911" t="s">
        <v>54</v>
      </c>
    </row>
    <row r="912" spans="1:31" x14ac:dyDescent="0.2">
      <c r="A912">
        <v>24</v>
      </c>
      <c r="B912" t="s">
        <v>169</v>
      </c>
      <c r="C912" t="s">
        <v>32</v>
      </c>
      <c r="D912" t="s">
        <v>32</v>
      </c>
      <c r="E912" t="s">
        <v>32</v>
      </c>
      <c r="F912" t="s">
        <v>32</v>
      </c>
      <c r="G912" t="s">
        <v>40932</v>
      </c>
      <c r="H912" t="s">
        <v>40933</v>
      </c>
      <c r="I912" t="s">
        <v>40934</v>
      </c>
      <c r="J912" t="s">
        <v>40935</v>
      </c>
      <c r="K912" t="s">
        <v>40936</v>
      </c>
      <c r="L912" t="s">
        <v>40937</v>
      </c>
      <c r="M912" t="s">
        <v>40938</v>
      </c>
      <c r="N912" t="s">
        <v>40939</v>
      </c>
      <c r="O912" t="s">
        <v>40940</v>
      </c>
      <c r="P912" t="s">
        <v>40941</v>
      </c>
      <c r="Q912" t="s">
        <v>67</v>
      </c>
      <c r="R912">
        <v>67</v>
      </c>
      <c r="S912">
        <v>-1</v>
      </c>
      <c r="T912" t="s">
        <v>91</v>
      </c>
      <c r="U912" s="1">
        <v>41090</v>
      </c>
      <c r="V912" t="s">
        <v>164</v>
      </c>
      <c r="W912" t="s">
        <v>92</v>
      </c>
      <c r="X912" t="s">
        <v>49</v>
      </c>
      <c r="Y912" t="s">
        <v>435</v>
      </c>
      <c r="Z912" t="s">
        <v>32</v>
      </c>
      <c r="AA912" t="s">
        <v>51</v>
      </c>
      <c r="AB912" t="s">
        <v>1909</v>
      </c>
      <c r="AC912" t="s">
        <v>32</v>
      </c>
      <c r="AD912" t="s">
        <v>13262</v>
      </c>
      <c r="AE912" t="s">
        <v>54</v>
      </c>
    </row>
    <row r="913" spans="1:31" x14ac:dyDescent="0.2">
      <c r="A913">
        <v>24</v>
      </c>
      <c r="B913" t="s">
        <v>55</v>
      </c>
      <c r="C913" t="s">
        <v>155</v>
      </c>
      <c r="D913" t="s">
        <v>33</v>
      </c>
      <c r="E913" t="s">
        <v>34</v>
      </c>
      <c r="F913" t="s">
        <v>56</v>
      </c>
      <c r="G913" t="s">
        <v>41015</v>
      </c>
      <c r="H913" t="s">
        <v>32</v>
      </c>
      <c r="I913" t="s">
        <v>41016</v>
      </c>
      <c r="J913" t="s">
        <v>32</v>
      </c>
      <c r="K913" t="s">
        <v>41017</v>
      </c>
      <c r="L913" t="s">
        <v>41018</v>
      </c>
      <c r="M913" t="s">
        <v>41019</v>
      </c>
      <c r="N913" t="s">
        <v>41020</v>
      </c>
      <c r="O913" t="s">
        <v>32</v>
      </c>
      <c r="P913" t="s">
        <v>32</v>
      </c>
      <c r="Q913" t="s">
        <v>108</v>
      </c>
      <c r="R913">
        <v>67</v>
      </c>
      <c r="S913">
        <v>-1</v>
      </c>
      <c r="T913" t="s">
        <v>91</v>
      </c>
      <c r="U913" s="1">
        <v>40998</v>
      </c>
      <c r="V913" t="s">
        <v>48</v>
      </c>
      <c r="W913" t="s">
        <v>32</v>
      </c>
      <c r="X913" t="s">
        <v>49</v>
      </c>
      <c r="Y913" t="s">
        <v>93</v>
      </c>
      <c r="Z913" t="s">
        <v>1041</v>
      </c>
      <c r="AA913" t="s">
        <v>51</v>
      </c>
      <c r="AB913" t="s">
        <v>81</v>
      </c>
      <c r="AC913" t="s">
        <v>71</v>
      </c>
      <c r="AD913" t="s">
        <v>3105</v>
      </c>
      <c r="AE913" t="s">
        <v>54</v>
      </c>
    </row>
    <row r="914" spans="1:31" x14ac:dyDescent="0.2">
      <c r="A914">
        <v>24</v>
      </c>
      <c r="B914" t="s">
        <v>169</v>
      </c>
      <c r="C914" t="s">
        <v>32</v>
      </c>
      <c r="D914" t="s">
        <v>33</v>
      </c>
      <c r="E914" t="s">
        <v>34</v>
      </c>
      <c r="F914" t="s">
        <v>390</v>
      </c>
      <c r="G914" t="s">
        <v>41040</v>
      </c>
      <c r="H914" t="s">
        <v>41041</v>
      </c>
      <c r="I914" t="s">
        <v>41042</v>
      </c>
      <c r="J914" t="s">
        <v>41043</v>
      </c>
      <c r="K914" t="s">
        <v>41044</v>
      </c>
      <c r="L914" t="s">
        <v>41045</v>
      </c>
      <c r="M914" t="s">
        <v>41046</v>
      </c>
      <c r="N914" t="s">
        <v>41047</v>
      </c>
      <c r="O914" t="s">
        <v>41048</v>
      </c>
      <c r="P914" t="s">
        <v>41049</v>
      </c>
      <c r="Q914" t="s">
        <v>75</v>
      </c>
      <c r="R914">
        <v>72</v>
      </c>
      <c r="S914">
        <v>-1</v>
      </c>
      <c r="T914" t="s">
        <v>273</v>
      </c>
      <c r="U914" s="1">
        <v>41089</v>
      </c>
      <c r="V914" t="s">
        <v>260</v>
      </c>
      <c r="W914" t="s">
        <v>32</v>
      </c>
      <c r="X914" t="s">
        <v>49</v>
      </c>
      <c r="Y914" t="s">
        <v>435</v>
      </c>
      <c r="Z914" t="s">
        <v>1430</v>
      </c>
      <c r="AA914" t="s">
        <v>51</v>
      </c>
      <c r="AB914" t="s">
        <v>32</v>
      </c>
      <c r="AC914" t="s">
        <v>71</v>
      </c>
      <c r="AD914" t="s">
        <v>168</v>
      </c>
      <c r="AE914" t="s">
        <v>54</v>
      </c>
    </row>
    <row r="915" spans="1:31" x14ac:dyDescent="0.2">
      <c r="A915">
        <v>24</v>
      </c>
      <c r="B915" t="s">
        <v>400</v>
      </c>
      <c r="C915" t="s">
        <v>32</v>
      </c>
      <c r="D915" t="s">
        <v>182</v>
      </c>
      <c r="E915" t="s">
        <v>34</v>
      </c>
      <c r="F915" t="s">
        <v>32</v>
      </c>
      <c r="G915" t="s">
        <v>41071</v>
      </c>
      <c r="H915" t="s">
        <v>41072</v>
      </c>
      <c r="I915" t="s">
        <v>41073</v>
      </c>
      <c r="J915" t="s">
        <v>41074</v>
      </c>
      <c r="K915" t="s">
        <v>41075</v>
      </c>
      <c r="L915" t="s">
        <v>41076</v>
      </c>
      <c r="M915" t="s">
        <v>41077</v>
      </c>
      <c r="N915" t="s">
        <v>41078</v>
      </c>
      <c r="O915" t="s">
        <v>41079</v>
      </c>
      <c r="P915" t="s">
        <v>41080</v>
      </c>
      <c r="Q915" t="s">
        <v>41081</v>
      </c>
      <c r="R915">
        <v>72</v>
      </c>
      <c r="S915">
        <v>-1</v>
      </c>
      <c r="T915" t="s">
        <v>32</v>
      </c>
      <c r="U915" s="1">
        <v>41088</v>
      </c>
      <c r="V915" t="s">
        <v>48</v>
      </c>
      <c r="W915" t="s">
        <v>32</v>
      </c>
      <c r="X915" t="s">
        <v>244</v>
      </c>
      <c r="Y915" t="s">
        <v>32</v>
      </c>
      <c r="Z915" t="s">
        <v>32</v>
      </c>
      <c r="AA915" t="s">
        <v>51</v>
      </c>
      <c r="AB915" t="s">
        <v>32</v>
      </c>
      <c r="AC915" t="s">
        <v>71</v>
      </c>
      <c r="AD915" t="s">
        <v>168</v>
      </c>
      <c r="AE915" t="s">
        <v>54</v>
      </c>
    </row>
    <row r="916" spans="1:31" x14ac:dyDescent="0.2">
      <c r="A916">
        <v>24</v>
      </c>
      <c r="B916" t="s">
        <v>55</v>
      </c>
      <c r="C916" t="s">
        <v>155</v>
      </c>
      <c r="D916" t="s">
        <v>33</v>
      </c>
      <c r="E916" t="s">
        <v>170</v>
      </c>
      <c r="F916" t="s">
        <v>56</v>
      </c>
      <c r="G916" t="s">
        <v>41265</v>
      </c>
      <c r="H916" t="s">
        <v>41266</v>
      </c>
      <c r="I916" t="s">
        <v>41267</v>
      </c>
      <c r="J916" t="s">
        <v>41268</v>
      </c>
      <c r="K916" t="s">
        <v>41269</v>
      </c>
      <c r="L916" t="s">
        <v>41270</v>
      </c>
      <c r="M916" t="s">
        <v>41271</v>
      </c>
      <c r="N916" t="s">
        <v>41272</v>
      </c>
      <c r="O916" t="s">
        <v>41273</v>
      </c>
      <c r="P916" t="s">
        <v>41274</v>
      </c>
      <c r="Q916" t="s">
        <v>75</v>
      </c>
      <c r="R916">
        <v>75</v>
      </c>
      <c r="S916">
        <v>-1</v>
      </c>
      <c r="T916" t="s">
        <v>331</v>
      </c>
      <c r="U916" s="1">
        <v>41090</v>
      </c>
      <c r="V916" t="s">
        <v>48</v>
      </c>
      <c r="W916" t="s">
        <v>32</v>
      </c>
      <c r="X916" t="s">
        <v>49</v>
      </c>
      <c r="Y916" t="s">
        <v>93</v>
      </c>
      <c r="Z916" t="s">
        <v>32</v>
      </c>
      <c r="AA916" t="s">
        <v>51</v>
      </c>
      <c r="AB916" t="s">
        <v>263</v>
      </c>
      <c r="AC916" t="s">
        <v>71</v>
      </c>
      <c r="AD916" t="s">
        <v>1419</v>
      </c>
      <c r="AE916" t="s">
        <v>54</v>
      </c>
    </row>
    <row r="917" spans="1:31" x14ac:dyDescent="0.2">
      <c r="A917">
        <v>24</v>
      </c>
      <c r="B917" t="s">
        <v>620</v>
      </c>
      <c r="C917" t="s">
        <v>97</v>
      </c>
      <c r="D917" t="s">
        <v>888</v>
      </c>
      <c r="E917" t="s">
        <v>32</v>
      </c>
      <c r="F917" t="s">
        <v>32</v>
      </c>
      <c r="G917" t="s">
        <v>41394</v>
      </c>
      <c r="H917" t="s">
        <v>41395</v>
      </c>
      <c r="I917" t="s">
        <v>41396</v>
      </c>
      <c r="J917" t="s">
        <v>41397</v>
      </c>
      <c r="K917" t="s">
        <v>41398</v>
      </c>
      <c r="L917" t="s">
        <v>41399</v>
      </c>
      <c r="M917" t="s">
        <v>41400</v>
      </c>
      <c r="N917" t="s">
        <v>32</v>
      </c>
      <c r="O917" t="s">
        <v>32</v>
      </c>
      <c r="P917" t="s">
        <v>32</v>
      </c>
      <c r="Q917" t="s">
        <v>32</v>
      </c>
      <c r="R917">
        <v>64</v>
      </c>
      <c r="S917">
        <v>-1</v>
      </c>
      <c r="T917" t="s">
        <v>32</v>
      </c>
      <c r="U917" s="1">
        <v>41073</v>
      </c>
      <c r="V917" t="s">
        <v>48</v>
      </c>
      <c r="W917" t="s">
        <v>92</v>
      </c>
      <c r="X917" t="s">
        <v>49</v>
      </c>
      <c r="Y917" t="s">
        <v>245</v>
      </c>
      <c r="Z917" t="s">
        <v>109</v>
      </c>
      <c r="AA917" t="s">
        <v>69</v>
      </c>
      <c r="AB917" t="s">
        <v>32</v>
      </c>
      <c r="AC917" t="s">
        <v>111</v>
      </c>
      <c r="AD917" t="s">
        <v>921</v>
      </c>
      <c r="AE917" t="s">
        <v>346</v>
      </c>
    </row>
    <row r="918" spans="1:31" x14ac:dyDescent="0.2">
      <c r="A918">
        <v>25</v>
      </c>
      <c r="B918" t="s">
        <v>96</v>
      </c>
      <c r="C918" t="s">
        <v>97</v>
      </c>
      <c r="D918" t="s">
        <v>98</v>
      </c>
      <c r="E918" t="s">
        <v>32</v>
      </c>
      <c r="F918" t="s">
        <v>56</v>
      </c>
      <c r="G918" t="s">
        <v>32</v>
      </c>
      <c r="H918" t="s">
        <v>99</v>
      </c>
      <c r="I918" t="s">
        <v>100</v>
      </c>
      <c r="J918" t="s">
        <v>101</v>
      </c>
      <c r="K918" t="s">
        <v>102</v>
      </c>
      <c r="L918" t="s">
        <v>103</v>
      </c>
      <c r="M918" t="s">
        <v>104</v>
      </c>
      <c r="N918" t="s">
        <v>105</v>
      </c>
      <c r="O918" t="s">
        <v>106</v>
      </c>
      <c r="P918" t="s">
        <v>107</v>
      </c>
      <c r="Q918" t="s">
        <v>108</v>
      </c>
      <c r="R918">
        <v>69</v>
      </c>
      <c r="S918">
        <v>-1</v>
      </c>
      <c r="T918" t="s">
        <v>91</v>
      </c>
      <c r="U918" s="1">
        <v>41089</v>
      </c>
      <c r="V918" t="s">
        <v>48</v>
      </c>
      <c r="W918" t="s">
        <v>32</v>
      </c>
      <c r="X918" t="s">
        <v>49</v>
      </c>
      <c r="Y918" t="s">
        <v>32</v>
      </c>
      <c r="Z918" t="s">
        <v>109</v>
      </c>
      <c r="AA918" t="s">
        <v>51</v>
      </c>
      <c r="AB918" t="s">
        <v>110</v>
      </c>
      <c r="AC918" t="s">
        <v>111</v>
      </c>
      <c r="AD918" t="s">
        <v>95</v>
      </c>
      <c r="AE918" t="s">
        <v>54</v>
      </c>
    </row>
    <row r="919" spans="1:31" x14ac:dyDescent="0.2">
      <c r="A919">
        <v>25</v>
      </c>
      <c r="B919" t="s">
        <v>55</v>
      </c>
      <c r="C919" t="s">
        <v>155</v>
      </c>
      <c r="D919" t="s">
        <v>98</v>
      </c>
      <c r="E919" t="s">
        <v>170</v>
      </c>
      <c r="F919" t="s">
        <v>114</v>
      </c>
      <c r="G919" t="s">
        <v>193</v>
      </c>
      <c r="H919" t="s">
        <v>194</v>
      </c>
      <c r="I919" t="s">
        <v>195</v>
      </c>
      <c r="J919" t="s">
        <v>196</v>
      </c>
      <c r="K919" t="s">
        <v>197</v>
      </c>
      <c r="L919" t="s">
        <v>198</v>
      </c>
      <c r="M919" t="s">
        <v>199</v>
      </c>
      <c r="N919" t="s">
        <v>200</v>
      </c>
      <c r="O919" t="s">
        <v>201</v>
      </c>
      <c r="P919" t="s">
        <v>202</v>
      </c>
      <c r="Q919" t="s">
        <v>75</v>
      </c>
      <c r="R919">
        <v>69</v>
      </c>
      <c r="S919">
        <v>50000</v>
      </c>
      <c r="T919" t="s">
        <v>203</v>
      </c>
      <c r="U919" s="1">
        <v>41090</v>
      </c>
      <c r="V919" t="s">
        <v>48</v>
      </c>
      <c r="W919" t="s">
        <v>204</v>
      </c>
      <c r="X919" t="s">
        <v>49</v>
      </c>
      <c r="Y919" t="s">
        <v>32</v>
      </c>
      <c r="Z919" t="s">
        <v>205</v>
      </c>
      <c r="AA919" t="s">
        <v>51</v>
      </c>
      <c r="AB919" t="s">
        <v>206</v>
      </c>
      <c r="AC919" t="s">
        <v>170</v>
      </c>
      <c r="AD919" t="s">
        <v>207</v>
      </c>
      <c r="AE919" t="s">
        <v>54</v>
      </c>
    </row>
    <row r="920" spans="1:31" x14ac:dyDescent="0.2">
      <c r="A920">
        <v>25</v>
      </c>
      <c r="B920" t="s">
        <v>154</v>
      </c>
      <c r="C920" t="s">
        <v>97</v>
      </c>
      <c r="D920" t="s">
        <v>33</v>
      </c>
      <c r="E920" t="s">
        <v>34</v>
      </c>
      <c r="F920" t="s">
        <v>310</v>
      </c>
      <c r="G920" t="s">
        <v>311</v>
      </c>
      <c r="H920" t="s">
        <v>312</v>
      </c>
      <c r="I920" t="s">
        <v>313</v>
      </c>
      <c r="J920" t="s">
        <v>314</v>
      </c>
      <c r="K920" t="s">
        <v>315</v>
      </c>
      <c r="L920" t="s">
        <v>316</v>
      </c>
      <c r="M920" t="s">
        <v>317</v>
      </c>
      <c r="N920" t="s">
        <v>318</v>
      </c>
      <c r="O920" t="s">
        <v>319</v>
      </c>
      <c r="P920" t="s">
        <v>320</v>
      </c>
      <c r="Q920" t="s">
        <v>321</v>
      </c>
      <c r="R920">
        <v>68</v>
      </c>
      <c r="S920">
        <v>-1</v>
      </c>
      <c r="T920" t="s">
        <v>47</v>
      </c>
      <c r="U920" s="1">
        <v>41091</v>
      </c>
      <c r="V920" t="s">
        <v>48</v>
      </c>
      <c r="W920" t="s">
        <v>78</v>
      </c>
      <c r="X920" t="s">
        <v>49</v>
      </c>
      <c r="Y920" t="s">
        <v>93</v>
      </c>
      <c r="Z920" t="s">
        <v>322</v>
      </c>
      <c r="AA920" t="s">
        <v>51</v>
      </c>
      <c r="AB920" t="s">
        <v>167</v>
      </c>
      <c r="AC920" t="s">
        <v>71</v>
      </c>
      <c r="AD920" t="s">
        <v>323</v>
      </c>
      <c r="AE920" t="s">
        <v>54</v>
      </c>
    </row>
    <row r="921" spans="1:31" x14ac:dyDescent="0.2">
      <c r="A921">
        <v>25</v>
      </c>
      <c r="B921" t="s">
        <v>169</v>
      </c>
      <c r="C921" t="s">
        <v>97</v>
      </c>
      <c r="D921" t="s">
        <v>33</v>
      </c>
      <c r="E921" t="s">
        <v>32</v>
      </c>
      <c r="F921" t="s">
        <v>32</v>
      </c>
      <c r="G921" t="s">
        <v>359</v>
      </c>
      <c r="H921" t="s">
        <v>360</v>
      </c>
      <c r="I921" t="s">
        <v>361</v>
      </c>
      <c r="J921" t="s">
        <v>362</v>
      </c>
      <c r="K921" t="s">
        <v>363</v>
      </c>
      <c r="L921" t="s">
        <v>364</v>
      </c>
      <c r="M921" t="s">
        <v>32</v>
      </c>
      <c r="N921" t="s">
        <v>365</v>
      </c>
      <c r="O921" t="s">
        <v>32</v>
      </c>
      <c r="P921" t="s">
        <v>366</v>
      </c>
      <c r="Q921" t="s">
        <v>67</v>
      </c>
      <c r="R921">
        <v>67</v>
      </c>
      <c r="S921">
        <v>-1</v>
      </c>
      <c r="T921" t="s">
        <v>203</v>
      </c>
      <c r="U921" s="1">
        <v>41090</v>
      </c>
      <c r="V921" t="s">
        <v>48</v>
      </c>
      <c r="W921" t="s">
        <v>204</v>
      </c>
      <c r="X921" t="s">
        <v>49</v>
      </c>
      <c r="Y921" t="s">
        <v>261</v>
      </c>
      <c r="Z921" t="s">
        <v>322</v>
      </c>
      <c r="AA921" t="s">
        <v>69</v>
      </c>
      <c r="AB921" t="s">
        <v>367</v>
      </c>
      <c r="AC921" t="s">
        <v>248</v>
      </c>
      <c r="AD921" t="s">
        <v>168</v>
      </c>
      <c r="AE921" t="s">
        <v>54</v>
      </c>
    </row>
    <row r="922" spans="1:31" x14ac:dyDescent="0.2">
      <c r="A922">
        <v>25</v>
      </c>
      <c r="B922" t="s">
        <v>400</v>
      </c>
      <c r="C922" t="s">
        <v>155</v>
      </c>
      <c r="D922" t="s">
        <v>98</v>
      </c>
      <c r="E922" t="s">
        <v>170</v>
      </c>
      <c r="F922" t="s">
        <v>56</v>
      </c>
      <c r="G922" t="s">
        <v>401</v>
      </c>
      <c r="H922" t="s">
        <v>402</v>
      </c>
      <c r="I922" t="s">
        <v>403</v>
      </c>
      <c r="J922" t="s">
        <v>404</v>
      </c>
      <c r="K922" t="s">
        <v>405</v>
      </c>
      <c r="L922" t="s">
        <v>406</v>
      </c>
      <c r="M922" t="s">
        <v>407</v>
      </c>
      <c r="N922" t="s">
        <v>408</v>
      </c>
      <c r="O922" t="s">
        <v>409</v>
      </c>
      <c r="P922" t="s">
        <v>410</v>
      </c>
      <c r="Q922" t="s">
        <v>75</v>
      </c>
      <c r="R922">
        <v>72</v>
      </c>
      <c r="S922">
        <v>-1</v>
      </c>
      <c r="T922" t="s">
        <v>32</v>
      </c>
      <c r="U922" s="1">
        <v>40926</v>
      </c>
      <c r="V922" t="s">
        <v>48</v>
      </c>
      <c r="W922" t="s">
        <v>78</v>
      </c>
      <c r="X922" t="s">
        <v>49</v>
      </c>
      <c r="Y922" t="s">
        <v>93</v>
      </c>
      <c r="Z922" t="s">
        <v>80</v>
      </c>
      <c r="AA922" t="s">
        <v>51</v>
      </c>
      <c r="AB922" t="s">
        <v>263</v>
      </c>
      <c r="AC922" t="s">
        <v>111</v>
      </c>
      <c r="AD922" t="s">
        <v>411</v>
      </c>
      <c r="AE922" t="s">
        <v>346</v>
      </c>
    </row>
    <row r="923" spans="1:31" x14ac:dyDescent="0.2">
      <c r="A923">
        <v>25</v>
      </c>
      <c r="B923" t="s">
        <v>96</v>
      </c>
      <c r="C923" t="s">
        <v>32</v>
      </c>
      <c r="D923" t="s">
        <v>33</v>
      </c>
      <c r="E923" t="s">
        <v>170</v>
      </c>
      <c r="F923" t="s">
        <v>56</v>
      </c>
      <c r="G923" t="s">
        <v>691</v>
      </c>
      <c r="H923" t="s">
        <v>692</v>
      </c>
      <c r="I923" t="s">
        <v>693</v>
      </c>
      <c r="J923" t="s">
        <v>694</v>
      </c>
      <c r="K923" t="s">
        <v>695</v>
      </c>
      <c r="L923" t="s">
        <v>696</v>
      </c>
      <c r="M923" t="s">
        <v>697</v>
      </c>
      <c r="N923" t="s">
        <v>698</v>
      </c>
      <c r="O923" t="s">
        <v>699</v>
      </c>
      <c r="P923" t="s">
        <v>700</v>
      </c>
      <c r="Q923" t="s">
        <v>75</v>
      </c>
      <c r="R923">
        <v>69</v>
      </c>
      <c r="S923">
        <v>-1</v>
      </c>
      <c r="T923" t="s">
        <v>47</v>
      </c>
      <c r="U923" s="1">
        <v>41088</v>
      </c>
      <c r="V923" t="s">
        <v>48</v>
      </c>
      <c r="W923" t="s">
        <v>32</v>
      </c>
      <c r="X923" t="s">
        <v>244</v>
      </c>
      <c r="Y923" t="s">
        <v>93</v>
      </c>
      <c r="Z923" t="s">
        <v>50</v>
      </c>
      <c r="AA923" t="s">
        <v>51</v>
      </c>
      <c r="AB923" t="s">
        <v>124</v>
      </c>
      <c r="AC923" t="s">
        <v>248</v>
      </c>
      <c r="AD923" t="s">
        <v>701</v>
      </c>
      <c r="AE923" t="s">
        <v>54</v>
      </c>
    </row>
    <row r="924" spans="1:31" x14ac:dyDescent="0.2">
      <c r="A924">
        <v>25</v>
      </c>
      <c r="B924" t="s">
        <v>620</v>
      </c>
      <c r="C924" t="s">
        <v>155</v>
      </c>
      <c r="D924" t="s">
        <v>33</v>
      </c>
      <c r="E924" t="s">
        <v>34</v>
      </c>
      <c r="F924" t="s">
        <v>460</v>
      </c>
      <c r="G924" t="s">
        <v>713</v>
      </c>
      <c r="H924" t="s">
        <v>714</v>
      </c>
      <c r="I924" t="s">
        <v>715</v>
      </c>
      <c r="J924" t="s">
        <v>716</v>
      </c>
      <c r="K924" t="s">
        <v>717</v>
      </c>
      <c r="L924" t="s">
        <v>718</v>
      </c>
      <c r="M924" t="s">
        <v>719</v>
      </c>
      <c r="N924" t="s">
        <v>720</v>
      </c>
      <c r="O924" t="s">
        <v>721</v>
      </c>
      <c r="P924" t="s">
        <v>722</v>
      </c>
      <c r="Q924" t="s">
        <v>67</v>
      </c>
      <c r="R924">
        <v>68</v>
      </c>
      <c r="S924">
        <v>-1</v>
      </c>
      <c r="T924" t="s">
        <v>273</v>
      </c>
      <c r="U924" s="1">
        <v>41090</v>
      </c>
      <c r="V924" t="s">
        <v>723</v>
      </c>
      <c r="W924" t="s">
        <v>92</v>
      </c>
      <c r="X924" t="s">
        <v>49</v>
      </c>
      <c r="Y924" t="s">
        <v>93</v>
      </c>
      <c r="Z924" t="s">
        <v>218</v>
      </c>
      <c r="AA924" t="s">
        <v>69</v>
      </c>
      <c r="AB924" t="s">
        <v>276</v>
      </c>
      <c r="AC924" t="s">
        <v>71</v>
      </c>
      <c r="AD924" t="s">
        <v>724</v>
      </c>
      <c r="AE924" t="s">
        <v>54</v>
      </c>
    </row>
    <row r="925" spans="1:31" x14ac:dyDescent="0.2">
      <c r="A925">
        <v>25</v>
      </c>
      <c r="B925" t="s">
        <v>169</v>
      </c>
      <c r="C925" t="s">
        <v>155</v>
      </c>
      <c r="D925" t="s">
        <v>33</v>
      </c>
      <c r="E925" t="s">
        <v>34</v>
      </c>
      <c r="F925" t="s">
        <v>56</v>
      </c>
      <c r="G925" t="s">
        <v>1350</v>
      </c>
      <c r="H925" t="s">
        <v>1351</v>
      </c>
      <c r="I925" t="s">
        <v>32</v>
      </c>
      <c r="J925" t="s">
        <v>32</v>
      </c>
      <c r="K925" t="s">
        <v>1352</v>
      </c>
      <c r="L925" t="s">
        <v>32</v>
      </c>
      <c r="M925" t="s">
        <v>32</v>
      </c>
      <c r="N925" t="s">
        <v>32</v>
      </c>
      <c r="O925" t="s">
        <v>32</v>
      </c>
      <c r="P925" t="s">
        <v>1353</v>
      </c>
      <c r="Q925" t="s">
        <v>924</v>
      </c>
      <c r="R925">
        <v>70</v>
      </c>
      <c r="S925">
        <v>-1</v>
      </c>
      <c r="T925" t="s">
        <v>32</v>
      </c>
      <c r="U925" s="1">
        <v>41090</v>
      </c>
      <c r="V925" t="s">
        <v>723</v>
      </c>
      <c r="W925" t="s">
        <v>92</v>
      </c>
      <c r="X925" t="s">
        <v>49</v>
      </c>
      <c r="Y925" t="s">
        <v>32</v>
      </c>
      <c r="Z925" t="s">
        <v>475</v>
      </c>
      <c r="AA925" t="s">
        <v>51</v>
      </c>
      <c r="AB925" t="s">
        <v>110</v>
      </c>
      <c r="AC925" t="s">
        <v>71</v>
      </c>
      <c r="AD925" t="s">
        <v>619</v>
      </c>
      <c r="AE925" t="s">
        <v>54</v>
      </c>
    </row>
    <row r="926" spans="1:31" x14ac:dyDescent="0.2">
      <c r="A926">
        <v>25</v>
      </c>
      <c r="B926" t="s">
        <v>55</v>
      </c>
      <c r="C926" t="s">
        <v>155</v>
      </c>
      <c r="D926" t="s">
        <v>33</v>
      </c>
      <c r="E926" t="s">
        <v>34</v>
      </c>
      <c r="F926" t="s">
        <v>114</v>
      </c>
      <c r="G926" t="s">
        <v>1844</v>
      </c>
      <c r="H926" t="s">
        <v>1845</v>
      </c>
      <c r="I926" t="s">
        <v>1846</v>
      </c>
      <c r="J926" t="s">
        <v>1847</v>
      </c>
      <c r="K926" t="s">
        <v>1848</v>
      </c>
      <c r="L926" t="s">
        <v>1849</v>
      </c>
      <c r="M926" t="s">
        <v>1850</v>
      </c>
      <c r="N926" t="s">
        <v>1851</v>
      </c>
      <c r="O926" t="s">
        <v>1852</v>
      </c>
      <c r="P926" t="s">
        <v>1853</v>
      </c>
      <c r="Q926" t="s">
        <v>75</v>
      </c>
      <c r="R926">
        <v>72</v>
      </c>
      <c r="S926">
        <v>-1</v>
      </c>
      <c r="T926" t="s">
        <v>273</v>
      </c>
      <c r="U926" s="1">
        <v>41091</v>
      </c>
      <c r="V926" t="s">
        <v>1195</v>
      </c>
      <c r="W926" t="s">
        <v>92</v>
      </c>
      <c r="X926" t="s">
        <v>49</v>
      </c>
      <c r="Y926" t="s">
        <v>93</v>
      </c>
      <c r="Z926" t="s">
        <v>32</v>
      </c>
      <c r="AA926" t="s">
        <v>51</v>
      </c>
      <c r="AB926" t="s">
        <v>1104</v>
      </c>
      <c r="AC926" t="s">
        <v>71</v>
      </c>
      <c r="AD926" t="s">
        <v>619</v>
      </c>
      <c r="AE926" t="s">
        <v>54</v>
      </c>
    </row>
    <row r="927" spans="1:31" x14ac:dyDescent="0.2">
      <c r="A927">
        <v>25</v>
      </c>
      <c r="B927" t="s">
        <v>55</v>
      </c>
      <c r="C927" t="s">
        <v>155</v>
      </c>
      <c r="D927" t="s">
        <v>32</v>
      </c>
      <c r="E927" t="s">
        <v>32</v>
      </c>
      <c r="F927" t="s">
        <v>56</v>
      </c>
      <c r="G927" t="s">
        <v>1879</v>
      </c>
      <c r="H927" t="s">
        <v>1880</v>
      </c>
      <c r="I927" t="s">
        <v>1881</v>
      </c>
      <c r="J927" t="s">
        <v>1882</v>
      </c>
      <c r="K927" t="s">
        <v>1883</v>
      </c>
      <c r="L927" t="s">
        <v>1884</v>
      </c>
      <c r="M927" t="s">
        <v>1885</v>
      </c>
      <c r="N927" t="s">
        <v>1886</v>
      </c>
      <c r="O927" t="s">
        <v>1887</v>
      </c>
      <c r="P927" t="s">
        <v>1888</v>
      </c>
      <c r="Q927" t="s">
        <v>924</v>
      </c>
      <c r="R927">
        <v>64</v>
      </c>
      <c r="S927">
        <v>-1</v>
      </c>
      <c r="T927" t="s">
        <v>32</v>
      </c>
      <c r="U927" s="1">
        <v>41082</v>
      </c>
      <c r="V927" t="s">
        <v>164</v>
      </c>
      <c r="W927" t="s">
        <v>92</v>
      </c>
      <c r="X927" t="s">
        <v>398</v>
      </c>
      <c r="Y927" t="s">
        <v>32</v>
      </c>
      <c r="Z927" t="s">
        <v>50</v>
      </c>
      <c r="AA927" t="s">
        <v>69</v>
      </c>
      <c r="AB927" t="s">
        <v>32</v>
      </c>
      <c r="AC927" t="s">
        <v>32</v>
      </c>
      <c r="AD927" t="s">
        <v>264</v>
      </c>
      <c r="AE927" t="s">
        <v>54</v>
      </c>
    </row>
    <row r="928" spans="1:31" x14ac:dyDescent="0.2">
      <c r="A928">
        <v>25</v>
      </c>
      <c r="B928" t="s">
        <v>55</v>
      </c>
      <c r="C928" t="s">
        <v>32</v>
      </c>
      <c r="D928" t="s">
        <v>33</v>
      </c>
      <c r="E928" t="s">
        <v>34</v>
      </c>
      <c r="F928" t="s">
        <v>56</v>
      </c>
      <c r="G928" t="s">
        <v>1920</v>
      </c>
      <c r="H928" t="s">
        <v>1921</v>
      </c>
      <c r="I928" t="s">
        <v>1922</v>
      </c>
      <c r="J928" t="s">
        <v>1923</v>
      </c>
      <c r="K928" t="s">
        <v>1924</v>
      </c>
      <c r="L928" t="s">
        <v>1925</v>
      </c>
      <c r="M928" t="s">
        <v>32</v>
      </c>
      <c r="N928" t="s">
        <v>1926</v>
      </c>
      <c r="O928" t="s">
        <v>1927</v>
      </c>
      <c r="P928" t="s">
        <v>1928</v>
      </c>
      <c r="Q928" t="s">
        <v>32</v>
      </c>
      <c r="R928">
        <v>63</v>
      </c>
      <c r="S928">
        <v>-1</v>
      </c>
      <c r="T928" t="s">
        <v>457</v>
      </c>
      <c r="U928" s="1">
        <v>41082</v>
      </c>
      <c r="V928" t="s">
        <v>48</v>
      </c>
      <c r="W928" t="s">
        <v>32</v>
      </c>
      <c r="X928" t="s">
        <v>49</v>
      </c>
      <c r="Y928" t="s">
        <v>32</v>
      </c>
      <c r="Z928" t="s">
        <v>32</v>
      </c>
      <c r="AA928" t="s">
        <v>69</v>
      </c>
      <c r="AB928" t="s">
        <v>167</v>
      </c>
      <c r="AC928" t="s">
        <v>71</v>
      </c>
      <c r="AD928" t="s">
        <v>447</v>
      </c>
      <c r="AE928" t="s">
        <v>54</v>
      </c>
    </row>
    <row r="929" spans="1:31" x14ac:dyDescent="0.2">
      <c r="A929">
        <v>25</v>
      </c>
      <c r="B929" t="s">
        <v>55</v>
      </c>
      <c r="C929" t="s">
        <v>32</v>
      </c>
      <c r="D929" t="s">
        <v>33</v>
      </c>
      <c r="E929" t="s">
        <v>34</v>
      </c>
      <c r="F929" t="s">
        <v>460</v>
      </c>
      <c r="G929" t="s">
        <v>1992</v>
      </c>
      <c r="H929" t="s">
        <v>1993</v>
      </c>
      <c r="I929" t="s">
        <v>1994</v>
      </c>
      <c r="J929" t="s">
        <v>1995</v>
      </c>
      <c r="K929" t="s">
        <v>1996</v>
      </c>
      <c r="L929" t="s">
        <v>1997</v>
      </c>
      <c r="M929" t="s">
        <v>32</v>
      </c>
      <c r="N929" t="s">
        <v>1998</v>
      </c>
      <c r="O929" t="s">
        <v>32</v>
      </c>
      <c r="P929" t="s">
        <v>1999</v>
      </c>
      <c r="Q929" t="s">
        <v>108</v>
      </c>
      <c r="R929">
        <v>67</v>
      </c>
      <c r="S929">
        <v>-1</v>
      </c>
      <c r="T929" t="s">
        <v>273</v>
      </c>
      <c r="U929" s="1">
        <v>41090</v>
      </c>
      <c r="V929" t="s">
        <v>799</v>
      </c>
      <c r="W929" t="s">
        <v>32</v>
      </c>
      <c r="X929" t="s">
        <v>49</v>
      </c>
      <c r="Y929" t="s">
        <v>93</v>
      </c>
      <c r="Z929" t="s">
        <v>32</v>
      </c>
      <c r="AA929" t="s">
        <v>51</v>
      </c>
      <c r="AB929" t="s">
        <v>32</v>
      </c>
      <c r="AC929" t="s">
        <v>71</v>
      </c>
      <c r="AD929" t="s">
        <v>2000</v>
      </c>
      <c r="AE929" t="s">
        <v>54</v>
      </c>
    </row>
    <row r="930" spans="1:31" x14ac:dyDescent="0.2">
      <c r="A930">
        <v>25</v>
      </c>
      <c r="B930" t="s">
        <v>96</v>
      </c>
      <c r="C930" t="s">
        <v>32</v>
      </c>
      <c r="D930" t="s">
        <v>33</v>
      </c>
      <c r="E930" t="s">
        <v>34</v>
      </c>
      <c r="F930" t="s">
        <v>56</v>
      </c>
      <c r="G930" t="s">
        <v>2121</v>
      </c>
      <c r="H930" t="s">
        <v>2122</v>
      </c>
      <c r="I930" t="s">
        <v>32</v>
      </c>
      <c r="J930" t="s">
        <v>32</v>
      </c>
      <c r="K930" t="s">
        <v>32</v>
      </c>
      <c r="L930" t="s">
        <v>32</v>
      </c>
      <c r="M930" t="s">
        <v>32</v>
      </c>
      <c r="N930" t="s">
        <v>32</v>
      </c>
      <c r="O930" t="s">
        <v>32</v>
      </c>
      <c r="P930" t="s">
        <v>32</v>
      </c>
      <c r="Q930" t="s">
        <v>75</v>
      </c>
      <c r="R930">
        <v>68</v>
      </c>
      <c r="S930">
        <v>-1</v>
      </c>
      <c r="T930" t="s">
        <v>203</v>
      </c>
      <c r="U930" s="1">
        <v>41077</v>
      </c>
      <c r="V930" t="s">
        <v>48</v>
      </c>
      <c r="W930" t="s">
        <v>32</v>
      </c>
      <c r="X930" t="s">
        <v>244</v>
      </c>
      <c r="Y930" t="s">
        <v>93</v>
      </c>
      <c r="Z930" t="s">
        <v>32</v>
      </c>
      <c r="AA930" t="s">
        <v>51</v>
      </c>
      <c r="AB930" t="s">
        <v>379</v>
      </c>
      <c r="AC930" t="s">
        <v>32</v>
      </c>
      <c r="AD930" t="s">
        <v>95</v>
      </c>
      <c r="AE930" t="s">
        <v>54</v>
      </c>
    </row>
    <row r="931" spans="1:31" x14ac:dyDescent="0.2">
      <c r="A931">
        <v>25</v>
      </c>
      <c r="B931" t="s">
        <v>620</v>
      </c>
      <c r="C931" t="s">
        <v>155</v>
      </c>
      <c r="D931" t="s">
        <v>33</v>
      </c>
      <c r="E931" t="s">
        <v>34</v>
      </c>
      <c r="F931" t="s">
        <v>56</v>
      </c>
      <c r="G931" t="s">
        <v>2589</v>
      </c>
      <c r="H931" t="s">
        <v>2590</v>
      </c>
      <c r="I931" t="s">
        <v>2591</v>
      </c>
      <c r="J931" t="s">
        <v>2592</v>
      </c>
      <c r="K931" t="s">
        <v>2593</v>
      </c>
      <c r="L931" t="s">
        <v>2594</v>
      </c>
      <c r="M931" t="s">
        <v>2595</v>
      </c>
      <c r="N931" t="s">
        <v>2596</v>
      </c>
      <c r="O931" t="s">
        <v>2597</v>
      </c>
      <c r="P931" t="s">
        <v>2598</v>
      </c>
      <c r="Q931" t="s">
        <v>924</v>
      </c>
      <c r="R931">
        <v>64</v>
      </c>
      <c r="S931">
        <v>-1</v>
      </c>
      <c r="T931" t="s">
        <v>149</v>
      </c>
      <c r="U931" s="1">
        <v>41079</v>
      </c>
      <c r="V931" t="s">
        <v>48</v>
      </c>
      <c r="W931" t="s">
        <v>2599</v>
      </c>
      <c r="X931" t="s">
        <v>49</v>
      </c>
      <c r="Y931" t="s">
        <v>150</v>
      </c>
      <c r="Z931" t="s">
        <v>32</v>
      </c>
      <c r="AA931" t="s">
        <v>69</v>
      </c>
      <c r="AB931" t="s">
        <v>618</v>
      </c>
      <c r="AC931" t="s">
        <v>71</v>
      </c>
      <c r="AD931" t="s">
        <v>447</v>
      </c>
      <c r="AE931" t="s">
        <v>54</v>
      </c>
    </row>
    <row r="932" spans="1:31" x14ac:dyDescent="0.2">
      <c r="A932">
        <v>25</v>
      </c>
      <c r="B932" t="s">
        <v>620</v>
      </c>
      <c r="C932" t="s">
        <v>287</v>
      </c>
      <c r="D932" t="s">
        <v>33</v>
      </c>
      <c r="E932" t="s">
        <v>34</v>
      </c>
      <c r="F932" t="s">
        <v>56</v>
      </c>
      <c r="G932" t="s">
        <v>2622</v>
      </c>
      <c r="H932" t="s">
        <v>2623</v>
      </c>
      <c r="I932" t="s">
        <v>2624</v>
      </c>
      <c r="J932" t="s">
        <v>2625</v>
      </c>
      <c r="K932" t="s">
        <v>2626</v>
      </c>
      <c r="L932" t="s">
        <v>2627</v>
      </c>
      <c r="M932" t="s">
        <v>2628</v>
      </c>
      <c r="N932" t="s">
        <v>2629</v>
      </c>
      <c r="O932" t="s">
        <v>2630</v>
      </c>
      <c r="P932" t="s">
        <v>2631</v>
      </c>
      <c r="Q932" t="s">
        <v>321</v>
      </c>
      <c r="R932">
        <v>62</v>
      </c>
      <c r="S932">
        <v>-1</v>
      </c>
      <c r="T932" t="s">
        <v>91</v>
      </c>
      <c r="U932" s="1">
        <v>41085</v>
      </c>
      <c r="V932" t="s">
        <v>799</v>
      </c>
      <c r="W932" t="s">
        <v>204</v>
      </c>
      <c r="X932" t="s">
        <v>49</v>
      </c>
      <c r="Y932" t="s">
        <v>192</v>
      </c>
      <c r="Z932" t="s">
        <v>166</v>
      </c>
      <c r="AA932" t="s">
        <v>69</v>
      </c>
      <c r="AB932" t="s">
        <v>852</v>
      </c>
      <c r="AC932" t="s">
        <v>71</v>
      </c>
      <c r="AD932" t="s">
        <v>1042</v>
      </c>
      <c r="AE932" t="s">
        <v>54</v>
      </c>
    </row>
    <row r="933" spans="1:31" x14ac:dyDescent="0.2">
      <c r="A933">
        <v>25</v>
      </c>
      <c r="B933" t="s">
        <v>32</v>
      </c>
      <c r="C933" t="s">
        <v>83</v>
      </c>
      <c r="D933" t="s">
        <v>33</v>
      </c>
      <c r="E933" t="s">
        <v>34</v>
      </c>
      <c r="F933" t="s">
        <v>56</v>
      </c>
      <c r="G933" t="s">
        <v>2783</v>
      </c>
      <c r="H933" t="s">
        <v>2784</v>
      </c>
      <c r="I933" t="s">
        <v>2785</v>
      </c>
      <c r="J933" t="s">
        <v>2786</v>
      </c>
      <c r="K933" t="s">
        <v>2787</v>
      </c>
      <c r="L933" t="s">
        <v>2788</v>
      </c>
      <c r="M933" t="s">
        <v>2789</v>
      </c>
      <c r="N933" t="s">
        <v>2790</v>
      </c>
      <c r="O933" t="s">
        <v>2791</v>
      </c>
      <c r="P933" t="s">
        <v>2792</v>
      </c>
      <c r="Q933" t="s">
        <v>67</v>
      </c>
      <c r="R933">
        <v>63</v>
      </c>
      <c r="S933">
        <v>-1</v>
      </c>
      <c r="T933" t="s">
        <v>203</v>
      </c>
      <c r="U933" s="1">
        <v>41089</v>
      </c>
      <c r="V933" t="s">
        <v>164</v>
      </c>
      <c r="W933" t="s">
        <v>92</v>
      </c>
      <c r="X933" t="s">
        <v>49</v>
      </c>
      <c r="Y933" t="s">
        <v>150</v>
      </c>
      <c r="Z933" t="s">
        <v>32</v>
      </c>
      <c r="AA933" t="s">
        <v>69</v>
      </c>
      <c r="AB933" t="s">
        <v>1243</v>
      </c>
      <c r="AC933" t="s">
        <v>71</v>
      </c>
      <c r="AD933" t="s">
        <v>2793</v>
      </c>
      <c r="AE933" t="s">
        <v>54</v>
      </c>
    </row>
    <row r="934" spans="1:31" x14ac:dyDescent="0.2">
      <c r="A934">
        <v>25</v>
      </c>
      <c r="B934" t="s">
        <v>32</v>
      </c>
      <c r="C934" t="s">
        <v>97</v>
      </c>
      <c r="D934" t="s">
        <v>33</v>
      </c>
      <c r="E934" t="s">
        <v>32</v>
      </c>
      <c r="F934" t="s">
        <v>56</v>
      </c>
      <c r="G934" t="s">
        <v>2916</v>
      </c>
      <c r="H934" t="s">
        <v>2917</v>
      </c>
      <c r="I934" t="s">
        <v>2918</v>
      </c>
      <c r="J934" t="s">
        <v>2919</v>
      </c>
      <c r="K934" t="s">
        <v>2920</v>
      </c>
      <c r="L934" t="s">
        <v>2921</v>
      </c>
      <c r="M934" t="s">
        <v>2922</v>
      </c>
      <c r="N934" t="s">
        <v>32</v>
      </c>
      <c r="O934" t="s">
        <v>2923</v>
      </c>
      <c r="P934" t="s">
        <v>2924</v>
      </c>
      <c r="Q934" t="s">
        <v>108</v>
      </c>
      <c r="R934">
        <v>64</v>
      </c>
      <c r="S934">
        <v>-1</v>
      </c>
      <c r="T934" t="s">
        <v>32</v>
      </c>
      <c r="U934" s="1">
        <v>41076</v>
      </c>
      <c r="V934" t="s">
        <v>164</v>
      </c>
      <c r="W934" t="s">
        <v>32</v>
      </c>
      <c r="X934" t="s">
        <v>49</v>
      </c>
      <c r="Y934" t="s">
        <v>32</v>
      </c>
      <c r="Z934" t="s">
        <v>32</v>
      </c>
      <c r="AA934" t="s">
        <v>69</v>
      </c>
      <c r="AB934" t="s">
        <v>389</v>
      </c>
      <c r="AC934" t="s">
        <v>32</v>
      </c>
      <c r="AD934" t="s">
        <v>2925</v>
      </c>
      <c r="AE934" t="s">
        <v>54</v>
      </c>
    </row>
    <row r="935" spans="1:31" x14ac:dyDescent="0.2">
      <c r="A935">
        <v>25</v>
      </c>
      <c r="B935" t="s">
        <v>169</v>
      </c>
      <c r="C935" t="s">
        <v>155</v>
      </c>
      <c r="D935" t="s">
        <v>33</v>
      </c>
      <c r="E935" t="s">
        <v>32</v>
      </c>
      <c r="F935" t="s">
        <v>56</v>
      </c>
      <c r="G935" t="s">
        <v>3061</v>
      </c>
      <c r="H935" t="s">
        <v>3062</v>
      </c>
      <c r="I935" t="s">
        <v>32</v>
      </c>
      <c r="J935" t="s">
        <v>32</v>
      </c>
      <c r="K935" t="s">
        <v>3063</v>
      </c>
      <c r="L935" t="e">
        <f>-my family  -friends  -the gym  -espn  -sports  -phone</f>
        <v>#NAME?</v>
      </c>
      <c r="M935" t="s">
        <v>3064</v>
      </c>
      <c r="N935" t="s">
        <v>3065</v>
      </c>
      <c r="O935" t="s">
        <v>32</v>
      </c>
      <c r="P935" t="s">
        <v>32</v>
      </c>
      <c r="Q935" t="s">
        <v>75</v>
      </c>
      <c r="R935">
        <v>70</v>
      </c>
      <c r="S935">
        <v>-1</v>
      </c>
      <c r="T935" t="s">
        <v>91</v>
      </c>
      <c r="U935" s="1">
        <v>40983</v>
      </c>
      <c r="V935" t="s">
        <v>164</v>
      </c>
      <c r="W935" t="s">
        <v>92</v>
      </c>
      <c r="X935" t="s">
        <v>49</v>
      </c>
      <c r="Y935" t="s">
        <v>495</v>
      </c>
      <c r="Z935" t="s">
        <v>32</v>
      </c>
      <c r="AA935" t="s">
        <v>51</v>
      </c>
      <c r="AB935" t="s">
        <v>32</v>
      </c>
      <c r="AC935" t="s">
        <v>71</v>
      </c>
      <c r="AD935" t="s">
        <v>95</v>
      </c>
      <c r="AE935" t="s">
        <v>54</v>
      </c>
    </row>
    <row r="936" spans="1:31" x14ac:dyDescent="0.2">
      <c r="A936">
        <v>25</v>
      </c>
      <c r="B936" t="s">
        <v>400</v>
      </c>
      <c r="C936" t="s">
        <v>32</v>
      </c>
      <c r="D936" t="s">
        <v>33</v>
      </c>
      <c r="E936" t="s">
        <v>170</v>
      </c>
      <c r="F936" t="s">
        <v>32</v>
      </c>
      <c r="G936" t="s">
        <v>3206</v>
      </c>
      <c r="H936" t="s">
        <v>3207</v>
      </c>
      <c r="I936" t="s">
        <v>32</v>
      </c>
      <c r="J936" t="s">
        <v>3208</v>
      </c>
      <c r="K936" t="s">
        <v>3209</v>
      </c>
      <c r="L936" t="s">
        <v>3210</v>
      </c>
      <c r="M936" t="s">
        <v>32</v>
      </c>
      <c r="N936" t="s">
        <v>32</v>
      </c>
      <c r="O936" t="s">
        <v>32</v>
      </c>
      <c r="P936" t="s">
        <v>3211</v>
      </c>
      <c r="Q936" t="s">
        <v>321</v>
      </c>
      <c r="R936">
        <v>70</v>
      </c>
      <c r="S936">
        <v>-1</v>
      </c>
      <c r="T936" t="s">
        <v>32</v>
      </c>
      <c r="U936" s="1">
        <v>41052</v>
      </c>
      <c r="V936" t="s">
        <v>48</v>
      </c>
      <c r="W936" t="s">
        <v>32</v>
      </c>
      <c r="X936" t="s">
        <v>49</v>
      </c>
      <c r="Y936" t="s">
        <v>495</v>
      </c>
      <c r="Z936" t="s">
        <v>275</v>
      </c>
      <c r="AA936" t="s">
        <v>51</v>
      </c>
      <c r="AB936" t="s">
        <v>219</v>
      </c>
      <c r="AC936" t="s">
        <v>71</v>
      </c>
      <c r="AD936" t="s">
        <v>95</v>
      </c>
      <c r="AE936" t="s">
        <v>54</v>
      </c>
    </row>
    <row r="937" spans="1:31" x14ac:dyDescent="0.2">
      <c r="A937">
        <v>25</v>
      </c>
      <c r="B937" t="s">
        <v>32</v>
      </c>
      <c r="C937" t="s">
        <v>113</v>
      </c>
      <c r="D937" t="s">
        <v>33</v>
      </c>
      <c r="E937" t="s">
        <v>34</v>
      </c>
      <c r="F937" t="s">
        <v>56</v>
      </c>
      <c r="G937" t="s">
        <v>3588</v>
      </c>
      <c r="H937" t="s">
        <v>3589</v>
      </c>
      <c r="I937" t="s">
        <v>3590</v>
      </c>
      <c r="J937" t="s">
        <v>3591</v>
      </c>
      <c r="K937" t="s">
        <v>3592</v>
      </c>
      <c r="L937" t="s">
        <v>3593</v>
      </c>
      <c r="M937" t="s">
        <v>3594</v>
      </c>
      <c r="N937" t="s">
        <v>3595</v>
      </c>
      <c r="O937" t="s">
        <v>3596</v>
      </c>
      <c r="P937" t="s">
        <v>3597</v>
      </c>
      <c r="Q937" t="s">
        <v>75</v>
      </c>
      <c r="R937">
        <v>61</v>
      </c>
      <c r="S937">
        <v>-1</v>
      </c>
      <c r="T937" t="s">
        <v>91</v>
      </c>
      <c r="U937" s="1">
        <v>41090</v>
      </c>
      <c r="V937" t="s">
        <v>662</v>
      </c>
      <c r="W937" t="s">
        <v>92</v>
      </c>
      <c r="X937" t="s">
        <v>49</v>
      </c>
      <c r="Y937" t="s">
        <v>435</v>
      </c>
      <c r="Z937" t="s">
        <v>275</v>
      </c>
      <c r="AA937" t="s">
        <v>69</v>
      </c>
      <c r="AB937" t="s">
        <v>276</v>
      </c>
      <c r="AC937" t="s">
        <v>71</v>
      </c>
      <c r="AD937" t="s">
        <v>168</v>
      </c>
      <c r="AE937" t="s">
        <v>54</v>
      </c>
    </row>
    <row r="938" spans="1:31" x14ac:dyDescent="0.2">
      <c r="A938">
        <v>25</v>
      </c>
      <c r="B938" t="s">
        <v>32</v>
      </c>
      <c r="C938" t="s">
        <v>32</v>
      </c>
      <c r="D938" t="s">
        <v>33</v>
      </c>
      <c r="E938" t="s">
        <v>34</v>
      </c>
      <c r="F938" t="s">
        <v>1106</v>
      </c>
      <c r="G938" t="s">
        <v>3664</v>
      </c>
      <c r="H938" t="s">
        <v>3665</v>
      </c>
      <c r="I938" t="s">
        <v>32</v>
      </c>
      <c r="J938" t="s">
        <v>32</v>
      </c>
      <c r="K938" t="s">
        <v>32</v>
      </c>
      <c r="L938" t="s">
        <v>3666</v>
      </c>
      <c r="M938" t="s">
        <v>3667</v>
      </c>
      <c r="N938" t="s">
        <v>3668</v>
      </c>
      <c r="O938" t="s">
        <v>32</v>
      </c>
      <c r="P938" t="s">
        <v>32</v>
      </c>
      <c r="Q938" t="s">
        <v>108</v>
      </c>
      <c r="R938">
        <v>60</v>
      </c>
      <c r="S938">
        <v>-1</v>
      </c>
      <c r="T938" t="s">
        <v>91</v>
      </c>
      <c r="U938" s="1">
        <v>41090</v>
      </c>
      <c r="V938" t="s">
        <v>274</v>
      </c>
      <c r="W938" t="s">
        <v>473</v>
      </c>
      <c r="X938" t="s">
        <v>49</v>
      </c>
      <c r="Y938" t="s">
        <v>32</v>
      </c>
      <c r="Z938" t="s">
        <v>275</v>
      </c>
      <c r="AA938" t="s">
        <v>69</v>
      </c>
      <c r="AB938" t="s">
        <v>94</v>
      </c>
      <c r="AC938" t="s">
        <v>248</v>
      </c>
      <c r="AD938" t="s">
        <v>3669</v>
      </c>
      <c r="AE938" t="s">
        <v>54</v>
      </c>
    </row>
    <row r="939" spans="1:31" x14ac:dyDescent="0.2">
      <c r="A939">
        <v>25</v>
      </c>
      <c r="B939" t="s">
        <v>96</v>
      </c>
      <c r="C939" t="s">
        <v>155</v>
      </c>
      <c r="D939" t="s">
        <v>33</v>
      </c>
      <c r="E939" t="s">
        <v>34</v>
      </c>
      <c r="F939" t="s">
        <v>56</v>
      </c>
      <c r="G939" t="s">
        <v>3725</v>
      </c>
      <c r="H939" t="s">
        <v>32</v>
      </c>
      <c r="I939" t="s">
        <v>32</v>
      </c>
      <c r="J939" t="s">
        <v>3726</v>
      </c>
      <c r="K939" t="s">
        <v>3727</v>
      </c>
      <c r="L939" t="s">
        <v>3728</v>
      </c>
      <c r="M939" t="s">
        <v>32</v>
      </c>
      <c r="N939" t="s">
        <v>32</v>
      </c>
      <c r="O939" t="s">
        <v>3729</v>
      </c>
      <c r="P939" t="s">
        <v>3730</v>
      </c>
      <c r="Q939" t="s">
        <v>108</v>
      </c>
      <c r="R939">
        <v>62</v>
      </c>
      <c r="S939">
        <v>-1</v>
      </c>
      <c r="T939" t="s">
        <v>68</v>
      </c>
      <c r="U939" s="1">
        <v>41091</v>
      </c>
      <c r="V939" t="s">
        <v>164</v>
      </c>
      <c r="W939" t="s">
        <v>32</v>
      </c>
      <c r="X939" t="s">
        <v>49</v>
      </c>
      <c r="Y939" t="s">
        <v>93</v>
      </c>
      <c r="Z939" t="s">
        <v>32</v>
      </c>
      <c r="AA939" t="s">
        <v>69</v>
      </c>
      <c r="AB939" t="s">
        <v>32</v>
      </c>
      <c r="AC939" t="s">
        <v>71</v>
      </c>
      <c r="AD939" t="s">
        <v>3731</v>
      </c>
      <c r="AE939" t="s">
        <v>54</v>
      </c>
    </row>
    <row r="940" spans="1:31" x14ac:dyDescent="0.2">
      <c r="A940">
        <v>25</v>
      </c>
      <c r="B940" t="s">
        <v>55</v>
      </c>
      <c r="C940" t="s">
        <v>113</v>
      </c>
      <c r="D940" t="s">
        <v>182</v>
      </c>
      <c r="E940" t="s">
        <v>34</v>
      </c>
      <c r="F940" t="s">
        <v>56</v>
      </c>
      <c r="G940" t="s">
        <v>3970</v>
      </c>
      <c r="H940" t="s">
        <v>3971</v>
      </c>
      <c r="I940" t="s">
        <v>3972</v>
      </c>
      <c r="J940" t="s">
        <v>3973</v>
      </c>
      <c r="K940" t="s">
        <v>3974</v>
      </c>
      <c r="L940" t="s">
        <v>3975</v>
      </c>
      <c r="M940" t="s">
        <v>3976</v>
      </c>
      <c r="N940" t="s">
        <v>3977</v>
      </c>
      <c r="O940" t="s">
        <v>3978</v>
      </c>
      <c r="P940" t="s">
        <v>3979</v>
      </c>
      <c r="Q940" t="s">
        <v>108</v>
      </c>
      <c r="R940">
        <v>67</v>
      </c>
      <c r="S940">
        <v>-1</v>
      </c>
      <c r="T940" t="s">
        <v>631</v>
      </c>
      <c r="U940" s="1">
        <v>41089</v>
      </c>
      <c r="V940" t="s">
        <v>260</v>
      </c>
      <c r="W940" t="s">
        <v>204</v>
      </c>
      <c r="X940" t="s">
        <v>49</v>
      </c>
      <c r="Y940" t="s">
        <v>93</v>
      </c>
      <c r="Z940" t="s">
        <v>32</v>
      </c>
      <c r="AA940" t="s">
        <v>51</v>
      </c>
      <c r="AB940" t="s">
        <v>852</v>
      </c>
      <c r="AC940" t="s">
        <v>71</v>
      </c>
      <c r="AD940" t="s">
        <v>2201</v>
      </c>
      <c r="AE940" t="s">
        <v>54</v>
      </c>
    </row>
    <row r="941" spans="1:31" x14ac:dyDescent="0.2">
      <c r="A941">
        <v>25</v>
      </c>
      <c r="B941" t="s">
        <v>55</v>
      </c>
      <c r="C941" t="s">
        <v>97</v>
      </c>
      <c r="D941" t="s">
        <v>33</v>
      </c>
      <c r="E941" t="s">
        <v>34</v>
      </c>
      <c r="F941" t="s">
        <v>56</v>
      </c>
      <c r="G941" t="s">
        <v>4054</v>
      </c>
      <c r="H941" t="s">
        <v>4055</v>
      </c>
      <c r="I941" t="s">
        <v>4056</v>
      </c>
      <c r="J941" t="s">
        <v>4057</v>
      </c>
      <c r="K941" t="s">
        <v>4058</v>
      </c>
      <c r="L941" t="s">
        <v>4059</v>
      </c>
      <c r="M941" t="s">
        <v>4060</v>
      </c>
      <c r="N941" t="s">
        <v>4061</v>
      </c>
      <c r="O941" t="s">
        <v>4062</v>
      </c>
      <c r="P941" t="s">
        <v>4063</v>
      </c>
      <c r="Q941" t="s">
        <v>75</v>
      </c>
      <c r="R941">
        <v>60</v>
      </c>
      <c r="S941">
        <v>70000</v>
      </c>
      <c r="T941" t="s">
        <v>91</v>
      </c>
      <c r="U941" s="1">
        <v>41045</v>
      </c>
      <c r="V941" t="s">
        <v>1812</v>
      </c>
      <c r="W941" t="s">
        <v>204</v>
      </c>
      <c r="X941" t="s">
        <v>49</v>
      </c>
      <c r="Y941" t="s">
        <v>93</v>
      </c>
      <c r="Z941" t="s">
        <v>1041</v>
      </c>
      <c r="AA941" t="s">
        <v>69</v>
      </c>
      <c r="AB941" t="s">
        <v>358</v>
      </c>
      <c r="AC941" t="s">
        <v>71</v>
      </c>
      <c r="AD941" t="s">
        <v>95</v>
      </c>
      <c r="AE941" t="s">
        <v>54</v>
      </c>
    </row>
    <row r="942" spans="1:31" x14ac:dyDescent="0.2">
      <c r="A942">
        <v>25</v>
      </c>
      <c r="B942" t="s">
        <v>112</v>
      </c>
      <c r="C942" t="s">
        <v>32</v>
      </c>
      <c r="D942" t="s">
        <v>33</v>
      </c>
      <c r="E942" t="s">
        <v>34</v>
      </c>
      <c r="F942" t="s">
        <v>56</v>
      </c>
      <c r="G942" t="s">
        <v>4247</v>
      </c>
      <c r="H942" t="s">
        <v>4248</v>
      </c>
      <c r="I942" t="s">
        <v>4249</v>
      </c>
      <c r="J942" t="s">
        <v>4250</v>
      </c>
      <c r="K942" t="s">
        <v>4251</v>
      </c>
      <c r="L942" t="s">
        <v>4252</v>
      </c>
      <c r="M942" t="s">
        <v>4253</v>
      </c>
      <c r="N942" t="s">
        <v>4254</v>
      </c>
      <c r="O942" t="s">
        <v>32</v>
      </c>
      <c r="P942" t="s">
        <v>4255</v>
      </c>
      <c r="Q942" t="s">
        <v>75</v>
      </c>
      <c r="R942">
        <v>70</v>
      </c>
      <c r="S942">
        <v>-1</v>
      </c>
      <c r="T942" t="s">
        <v>68</v>
      </c>
      <c r="U942" s="1">
        <v>41082</v>
      </c>
      <c r="V942" t="s">
        <v>48</v>
      </c>
      <c r="W942" t="s">
        <v>32</v>
      </c>
      <c r="X942" t="s">
        <v>244</v>
      </c>
      <c r="Y942" t="s">
        <v>165</v>
      </c>
      <c r="Z942" t="s">
        <v>475</v>
      </c>
      <c r="AA942" t="s">
        <v>51</v>
      </c>
      <c r="AB942" t="s">
        <v>344</v>
      </c>
      <c r="AC942" t="s">
        <v>71</v>
      </c>
      <c r="AD942" t="s">
        <v>168</v>
      </c>
      <c r="AE942" t="s">
        <v>54</v>
      </c>
    </row>
    <row r="943" spans="1:31" x14ac:dyDescent="0.2">
      <c r="A943">
        <v>25</v>
      </c>
      <c r="B943" t="s">
        <v>169</v>
      </c>
      <c r="C943" t="s">
        <v>32</v>
      </c>
      <c r="D943" t="s">
        <v>33</v>
      </c>
      <c r="E943" t="s">
        <v>34</v>
      </c>
      <c r="F943" t="s">
        <v>56</v>
      </c>
      <c r="G943" t="s">
        <v>4556</v>
      </c>
      <c r="H943" t="s">
        <v>4557</v>
      </c>
      <c r="I943" t="s">
        <v>32</v>
      </c>
      <c r="J943" t="s">
        <v>32</v>
      </c>
      <c r="K943" t="s">
        <v>4558</v>
      </c>
      <c r="L943" t="s">
        <v>32</v>
      </c>
      <c r="M943" t="s">
        <v>32</v>
      </c>
      <c r="N943" t="s">
        <v>32</v>
      </c>
      <c r="O943" t="s">
        <v>32</v>
      </c>
      <c r="P943" t="s">
        <v>32</v>
      </c>
      <c r="Q943" t="s">
        <v>75</v>
      </c>
      <c r="R943">
        <v>72</v>
      </c>
      <c r="S943">
        <v>-1</v>
      </c>
      <c r="T943" t="s">
        <v>32</v>
      </c>
      <c r="U943" s="1">
        <v>41085</v>
      </c>
      <c r="V943" t="s">
        <v>48</v>
      </c>
      <c r="W943" t="s">
        <v>32</v>
      </c>
      <c r="X943" t="s">
        <v>49</v>
      </c>
      <c r="Y943" t="s">
        <v>93</v>
      </c>
      <c r="Z943" t="s">
        <v>218</v>
      </c>
      <c r="AA943" t="s">
        <v>51</v>
      </c>
      <c r="AB943" t="s">
        <v>32</v>
      </c>
      <c r="AC943" t="s">
        <v>71</v>
      </c>
      <c r="AD943" t="s">
        <v>168</v>
      </c>
      <c r="AE943" t="s">
        <v>54</v>
      </c>
    </row>
    <row r="944" spans="1:31" x14ac:dyDescent="0.2">
      <c r="A944">
        <v>25</v>
      </c>
      <c r="B944" t="s">
        <v>620</v>
      </c>
      <c r="C944" t="s">
        <v>113</v>
      </c>
      <c r="D944" t="s">
        <v>501</v>
      </c>
      <c r="E944" t="s">
        <v>34</v>
      </c>
      <c r="F944" t="s">
        <v>35</v>
      </c>
      <c r="G944" t="s">
        <v>4650</v>
      </c>
      <c r="H944" t="s">
        <v>32</v>
      </c>
      <c r="I944" t="s">
        <v>4651</v>
      </c>
      <c r="J944" t="s">
        <v>4652</v>
      </c>
      <c r="K944" t="s">
        <v>32</v>
      </c>
      <c r="L944" t="s">
        <v>4653</v>
      </c>
      <c r="M944" t="s">
        <v>4654</v>
      </c>
      <c r="N944" t="s">
        <v>4655</v>
      </c>
      <c r="O944" t="s">
        <v>4656</v>
      </c>
      <c r="P944" t="s">
        <v>4657</v>
      </c>
      <c r="Q944" t="s">
        <v>75</v>
      </c>
      <c r="R944">
        <v>65</v>
      </c>
      <c r="S944">
        <v>-1</v>
      </c>
      <c r="T944" t="s">
        <v>203</v>
      </c>
      <c r="U944" s="1">
        <v>41030</v>
      </c>
      <c r="V944" t="s">
        <v>1639</v>
      </c>
      <c r="W944" t="s">
        <v>32</v>
      </c>
      <c r="X944" t="s">
        <v>49</v>
      </c>
      <c r="Y944" t="s">
        <v>495</v>
      </c>
      <c r="Z944" t="s">
        <v>246</v>
      </c>
      <c r="AA944" t="s">
        <v>69</v>
      </c>
      <c r="AB944" t="s">
        <v>690</v>
      </c>
      <c r="AC944" t="s">
        <v>170</v>
      </c>
      <c r="AD944" t="s">
        <v>1684</v>
      </c>
      <c r="AE944" t="s">
        <v>54</v>
      </c>
    </row>
    <row r="945" spans="1:31" x14ac:dyDescent="0.2">
      <c r="A945">
        <v>25</v>
      </c>
      <c r="B945" t="s">
        <v>55</v>
      </c>
      <c r="C945" t="s">
        <v>155</v>
      </c>
      <c r="D945" t="s">
        <v>33</v>
      </c>
      <c r="E945" t="s">
        <v>34</v>
      </c>
      <c r="F945" t="s">
        <v>56</v>
      </c>
      <c r="G945" t="s">
        <v>4685</v>
      </c>
      <c r="H945" t="s">
        <v>4686</v>
      </c>
      <c r="I945" t="s">
        <v>4687</v>
      </c>
      <c r="J945" t="s">
        <v>4688</v>
      </c>
      <c r="K945" t="s">
        <v>4689</v>
      </c>
      <c r="L945" t="s">
        <v>4690</v>
      </c>
      <c r="M945" t="s">
        <v>4691</v>
      </c>
      <c r="N945" t="s">
        <v>4692</v>
      </c>
      <c r="O945" t="s">
        <v>4693</v>
      </c>
      <c r="P945" t="s">
        <v>4694</v>
      </c>
      <c r="Q945" t="s">
        <v>75</v>
      </c>
      <c r="R945">
        <v>65</v>
      </c>
      <c r="S945">
        <v>40000</v>
      </c>
      <c r="T945" t="s">
        <v>560</v>
      </c>
      <c r="U945" s="1">
        <v>41088</v>
      </c>
      <c r="V945" t="s">
        <v>799</v>
      </c>
      <c r="W945" t="s">
        <v>92</v>
      </c>
      <c r="X945" t="s">
        <v>49</v>
      </c>
      <c r="Y945" t="s">
        <v>495</v>
      </c>
      <c r="Z945" t="s">
        <v>32</v>
      </c>
      <c r="AA945" t="s">
        <v>69</v>
      </c>
      <c r="AB945" t="s">
        <v>124</v>
      </c>
      <c r="AC945" t="s">
        <v>71</v>
      </c>
      <c r="AD945" t="s">
        <v>4695</v>
      </c>
      <c r="AE945" t="s">
        <v>54</v>
      </c>
    </row>
    <row r="946" spans="1:31" x14ac:dyDescent="0.2">
      <c r="A946">
        <v>25</v>
      </c>
      <c r="B946" t="s">
        <v>96</v>
      </c>
      <c r="C946" t="s">
        <v>97</v>
      </c>
      <c r="D946" t="s">
        <v>33</v>
      </c>
      <c r="E946" t="s">
        <v>32</v>
      </c>
      <c r="F946" t="s">
        <v>390</v>
      </c>
      <c r="G946" t="s">
        <v>5084</v>
      </c>
      <c r="H946" t="s">
        <v>5085</v>
      </c>
      <c r="I946" t="s">
        <v>5086</v>
      </c>
      <c r="J946" t="s">
        <v>5087</v>
      </c>
      <c r="K946" t="s">
        <v>5088</v>
      </c>
      <c r="L946" t="s">
        <v>5089</v>
      </c>
      <c r="M946" t="s">
        <v>5090</v>
      </c>
      <c r="N946" t="s">
        <v>5091</v>
      </c>
      <c r="O946" t="s">
        <v>32</v>
      </c>
      <c r="P946" t="s">
        <v>5092</v>
      </c>
      <c r="Q946" t="s">
        <v>75</v>
      </c>
      <c r="R946">
        <v>66</v>
      </c>
      <c r="S946">
        <v>-1</v>
      </c>
      <c r="T946" t="s">
        <v>331</v>
      </c>
      <c r="U946" s="1">
        <v>41064</v>
      </c>
      <c r="V946" t="s">
        <v>799</v>
      </c>
      <c r="W946" t="s">
        <v>32</v>
      </c>
      <c r="X946" t="s">
        <v>49</v>
      </c>
      <c r="Y946" t="s">
        <v>32</v>
      </c>
      <c r="Z946" t="s">
        <v>32</v>
      </c>
      <c r="AA946" t="s">
        <v>51</v>
      </c>
      <c r="AB946" t="s">
        <v>32</v>
      </c>
      <c r="AC946" t="s">
        <v>71</v>
      </c>
      <c r="AD946" t="s">
        <v>95</v>
      </c>
      <c r="AE946" t="s">
        <v>54</v>
      </c>
    </row>
    <row r="947" spans="1:31" x14ac:dyDescent="0.2">
      <c r="A947">
        <v>25</v>
      </c>
      <c r="B947" t="s">
        <v>96</v>
      </c>
      <c r="C947" t="s">
        <v>155</v>
      </c>
      <c r="D947" t="s">
        <v>98</v>
      </c>
      <c r="E947" t="s">
        <v>32</v>
      </c>
      <c r="F947" t="s">
        <v>56</v>
      </c>
      <c r="G947" t="s">
        <v>5159</v>
      </c>
      <c r="H947" t="s">
        <v>5160</v>
      </c>
      <c r="I947" t="s">
        <v>5161</v>
      </c>
      <c r="J947" t="s">
        <v>5162</v>
      </c>
      <c r="K947" t="s">
        <v>5163</v>
      </c>
      <c r="L947" t="s">
        <v>5164</v>
      </c>
      <c r="M947" t="s">
        <v>5165</v>
      </c>
      <c r="N947" t="s">
        <v>5166</v>
      </c>
      <c r="O947" t="s">
        <v>32</v>
      </c>
      <c r="P947" t="s">
        <v>5167</v>
      </c>
      <c r="Q947" t="s">
        <v>75</v>
      </c>
      <c r="R947">
        <v>74</v>
      </c>
      <c r="S947">
        <v>-1</v>
      </c>
      <c r="T947" t="s">
        <v>331</v>
      </c>
      <c r="U947" s="1">
        <v>41073</v>
      </c>
      <c r="V947" t="s">
        <v>48</v>
      </c>
      <c r="W947" t="s">
        <v>32</v>
      </c>
      <c r="X947" t="s">
        <v>49</v>
      </c>
      <c r="Y947" t="s">
        <v>93</v>
      </c>
      <c r="Z947" t="s">
        <v>246</v>
      </c>
      <c r="AA947" t="s">
        <v>51</v>
      </c>
      <c r="AB947" t="s">
        <v>32</v>
      </c>
      <c r="AC947" t="s">
        <v>32</v>
      </c>
      <c r="AD947" t="s">
        <v>168</v>
      </c>
      <c r="AE947" t="s">
        <v>54</v>
      </c>
    </row>
    <row r="948" spans="1:31" x14ac:dyDescent="0.2">
      <c r="A948">
        <v>25</v>
      </c>
      <c r="B948" t="s">
        <v>96</v>
      </c>
      <c r="C948" t="s">
        <v>32</v>
      </c>
      <c r="D948" t="s">
        <v>98</v>
      </c>
      <c r="E948" t="s">
        <v>170</v>
      </c>
      <c r="F948" t="s">
        <v>56</v>
      </c>
      <c r="G948" t="s">
        <v>5168</v>
      </c>
      <c r="H948" t="s">
        <v>5169</v>
      </c>
      <c r="I948" t="s">
        <v>5170</v>
      </c>
      <c r="J948" t="s">
        <v>5171</v>
      </c>
      <c r="K948" t="s">
        <v>5172</v>
      </c>
      <c r="L948" t="s">
        <v>32</v>
      </c>
      <c r="M948" t="s">
        <v>32</v>
      </c>
      <c r="N948" t="s">
        <v>5173</v>
      </c>
      <c r="O948" t="s">
        <v>32</v>
      </c>
      <c r="P948" t="s">
        <v>32</v>
      </c>
      <c r="Q948" t="s">
        <v>75</v>
      </c>
      <c r="R948">
        <v>72</v>
      </c>
      <c r="S948">
        <v>-1</v>
      </c>
      <c r="T948" t="s">
        <v>331</v>
      </c>
      <c r="U948" s="1">
        <v>41089</v>
      </c>
      <c r="V948" t="s">
        <v>48</v>
      </c>
      <c r="W948" t="s">
        <v>32</v>
      </c>
      <c r="X948" t="s">
        <v>49</v>
      </c>
      <c r="Y948" t="s">
        <v>32</v>
      </c>
      <c r="Z948" t="s">
        <v>246</v>
      </c>
      <c r="AA948" t="s">
        <v>69</v>
      </c>
      <c r="AB948" t="s">
        <v>152</v>
      </c>
      <c r="AC948" t="s">
        <v>71</v>
      </c>
      <c r="AD948" t="s">
        <v>5174</v>
      </c>
      <c r="AE948" t="s">
        <v>54</v>
      </c>
    </row>
    <row r="949" spans="1:31" x14ac:dyDescent="0.2">
      <c r="A949">
        <v>25</v>
      </c>
      <c r="B949" t="s">
        <v>96</v>
      </c>
      <c r="C949" t="s">
        <v>113</v>
      </c>
      <c r="D949" t="s">
        <v>182</v>
      </c>
      <c r="E949" t="s">
        <v>170</v>
      </c>
      <c r="F949" t="s">
        <v>1716</v>
      </c>
      <c r="G949" t="s">
        <v>5363</v>
      </c>
      <c r="H949" t="s">
        <v>5364</v>
      </c>
      <c r="I949" t="s">
        <v>5365</v>
      </c>
      <c r="J949" t="s">
        <v>5366</v>
      </c>
      <c r="K949" t="s">
        <v>5367</v>
      </c>
      <c r="L949" t="s">
        <v>5368</v>
      </c>
      <c r="M949" t="s">
        <v>5369</v>
      </c>
      <c r="N949" t="s">
        <v>5370</v>
      </c>
      <c r="O949" t="s">
        <v>5371</v>
      </c>
      <c r="P949" t="s">
        <v>5372</v>
      </c>
      <c r="Q949" t="s">
        <v>75</v>
      </c>
      <c r="R949">
        <v>69</v>
      </c>
      <c r="S949">
        <v>80000</v>
      </c>
      <c r="T949" t="s">
        <v>331</v>
      </c>
      <c r="U949" s="1">
        <v>41090</v>
      </c>
      <c r="V949" t="s">
        <v>662</v>
      </c>
      <c r="W949" t="s">
        <v>204</v>
      </c>
      <c r="X949" t="s">
        <v>398</v>
      </c>
      <c r="Y949" t="s">
        <v>93</v>
      </c>
      <c r="Z949" t="s">
        <v>1430</v>
      </c>
      <c r="AA949" t="s">
        <v>51</v>
      </c>
      <c r="AB949" t="s">
        <v>618</v>
      </c>
      <c r="AC949" t="s">
        <v>248</v>
      </c>
      <c r="AD949" t="s">
        <v>5373</v>
      </c>
      <c r="AE949" t="s">
        <v>265</v>
      </c>
    </row>
    <row r="950" spans="1:31" x14ac:dyDescent="0.2">
      <c r="A950">
        <v>25</v>
      </c>
      <c r="B950" t="s">
        <v>55</v>
      </c>
      <c r="C950" t="s">
        <v>32</v>
      </c>
      <c r="D950" t="s">
        <v>33</v>
      </c>
      <c r="E950" t="s">
        <v>32</v>
      </c>
      <c r="F950" t="s">
        <v>56</v>
      </c>
      <c r="G950" t="s">
        <v>5402</v>
      </c>
      <c r="H950" t="s">
        <v>5403</v>
      </c>
      <c r="I950" t="s">
        <v>5404</v>
      </c>
      <c r="J950" t="s">
        <v>5405</v>
      </c>
      <c r="K950" t="s">
        <v>5406</v>
      </c>
      <c r="L950" t="s">
        <v>5407</v>
      </c>
      <c r="M950" t="s">
        <v>4933</v>
      </c>
      <c r="N950" t="s">
        <v>5408</v>
      </c>
      <c r="O950" t="s">
        <v>5409</v>
      </c>
      <c r="P950" t="s">
        <v>5410</v>
      </c>
      <c r="Q950" t="s">
        <v>1096</v>
      </c>
      <c r="R950">
        <v>71</v>
      </c>
      <c r="S950">
        <v>-1</v>
      </c>
      <c r="T950" t="s">
        <v>203</v>
      </c>
      <c r="U950" s="1">
        <v>41086</v>
      </c>
      <c r="V950" t="s">
        <v>48</v>
      </c>
      <c r="W950" t="s">
        <v>92</v>
      </c>
      <c r="X950" t="s">
        <v>49</v>
      </c>
      <c r="Y950" t="s">
        <v>435</v>
      </c>
      <c r="Z950" t="s">
        <v>32</v>
      </c>
      <c r="AA950" t="s">
        <v>51</v>
      </c>
      <c r="AB950" t="s">
        <v>618</v>
      </c>
      <c r="AC950" t="s">
        <v>71</v>
      </c>
      <c r="AD950" t="s">
        <v>5411</v>
      </c>
      <c r="AE950" t="s">
        <v>54</v>
      </c>
    </row>
    <row r="951" spans="1:31" x14ac:dyDescent="0.2">
      <c r="A951">
        <v>25</v>
      </c>
      <c r="B951" t="s">
        <v>55</v>
      </c>
      <c r="C951" t="s">
        <v>155</v>
      </c>
      <c r="D951" t="s">
        <v>33</v>
      </c>
      <c r="E951" t="s">
        <v>32</v>
      </c>
      <c r="F951" t="s">
        <v>32</v>
      </c>
      <c r="G951" t="s">
        <v>5764</v>
      </c>
      <c r="H951" t="s">
        <v>5765</v>
      </c>
      <c r="I951" t="s">
        <v>5766</v>
      </c>
      <c r="J951" t="s">
        <v>32</v>
      </c>
      <c r="K951" t="s">
        <v>5767</v>
      </c>
      <c r="L951" t="s">
        <v>5768</v>
      </c>
      <c r="M951" t="s">
        <v>5769</v>
      </c>
      <c r="N951" t="s">
        <v>5770</v>
      </c>
      <c r="O951" t="s">
        <v>32</v>
      </c>
      <c r="P951" t="s">
        <v>32</v>
      </c>
      <c r="Q951" t="s">
        <v>75</v>
      </c>
      <c r="R951">
        <v>70</v>
      </c>
      <c r="S951">
        <v>-1</v>
      </c>
      <c r="T951" t="s">
        <v>76</v>
      </c>
      <c r="U951" s="1">
        <v>41090</v>
      </c>
      <c r="V951" t="s">
        <v>48</v>
      </c>
      <c r="W951" t="s">
        <v>32</v>
      </c>
      <c r="X951" t="s">
        <v>244</v>
      </c>
      <c r="Y951" t="s">
        <v>93</v>
      </c>
      <c r="Z951" t="s">
        <v>91</v>
      </c>
      <c r="AA951" t="s">
        <v>51</v>
      </c>
      <c r="AB951" t="s">
        <v>367</v>
      </c>
      <c r="AC951" t="s">
        <v>71</v>
      </c>
      <c r="AD951" t="s">
        <v>5771</v>
      </c>
      <c r="AE951" t="s">
        <v>54</v>
      </c>
    </row>
    <row r="952" spans="1:31" x14ac:dyDescent="0.2">
      <c r="A952">
        <v>25</v>
      </c>
      <c r="B952" t="s">
        <v>32</v>
      </c>
      <c r="C952" t="s">
        <v>113</v>
      </c>
      <c r="D952" t="s">
        <v>33</v>
      </c>
      <c r="E952" t="s">
        <v>34</v>
      </c>
      <c r="F952" t="s">
        <v>56</v>
      </c>
      <c r="G952" t="s">
        <v>5901</v>
      </c>
      <c r="H952" t="s">
        <v>5902</v>
      </c>
      <c r="I952" t="s">
        <v>5903</v>
      </c>
      <c r="J952" t="s">
        <v>5904</v>
      </c>
      <c r="K952" t="s">
        <v>5905</v>
      </c>
      <c r="L952" t="s">
        <v>5906</v>
      </c>
      <c r="M952" t="s">
        <v>32</v>
      </c>
      <c r="N952" t="s">
        <v>5907</v>
      </c>
      <c r="O952" t="s">
        <v>32</v>
      </c>
      <c r="P952" t="s">
        <v>32</v>
      </c>
      <c r="Q952" t="s">
        <v>831</v>
      </c>
      <c r="R952">
        <v>72</v>
      </c>
      <c r="S952">
        <v>-1</v>
      </c>
      <c r="T952" t="s">
        <v>576</v>
      </c>
      <c r="U952" s="1">
        <v>41083</v>
      </c>
      <c r="V952" t="s">
        <v>48</v>
      </c>
      <c r="W952" t="s">
        <v>92</v>
      </c>
      <c r="X952" t="s">
        <v>49</v>
      </c>
      <c r="Y952" t="s">
        <v>32</v>
      </c>
      <c r="Z952" t="s">
        <v>3116</v>
      </c>
      <c r="AA952" t="s">
        <v>51</v>
      </c>
      <c r="AB952" t="s">
        <v>271</v>
      </c>
      <c r="AC952" t="s">
        <v>71</v>
      </c>
      <c r="AD952" t="s">
        <v>5908</v>
      </c>
      <c r="AE952" t="s">
        <v>54</v>
      </c>
    </row>
    <row r="953" spans="1:31" x14ac:dyDescent="0.2">
      <c r="A953">
        <v>25</v>
      </c>
      <c r="B953" t="s">
        <v>55</v>
      </c>
      <c r="C953" t="s">
        <v>32</v>
      </c>
      <c r="D953" t="s">
        <v>182</v>
      </c>
      <c r="E953" t="s">
        <v>34</v>
      </c>
      <c r="F953" t="s">
        <v>35</v>
      </c>
      <c r="G953" t="s">
        <v>6227</v>
      </c>
      <c r="H953" t="s">
        <v>6228</v>
      </c>
      <c r="I953" t="s">
        <v>6229</v>
      </c>
      <c r="J953" t="s">
        <v>6230</v>
      </c>
      <c r="K953" t="s">
        <v>6231</v>
      </c>
      <c r="L953" t="s">
        <v>6232</v>
      </c>
      <c r="M953" t="s">
        <v>6233</v>
      </c>
      <c r="N953" t="s">
        <v>6234</v>
      </c>
      <c r="O953" t="s">
        <v>32</v>
      </c>
      <c r="P953" t="s">
        <v>6235</v>
      </c>
      <c r="Q953" t="s">
        <v>108</v>
      </c>
      <c r="R953">
        <v>65</v>
      </c>
      <c r="S953">
        <v>-1</v>
      </c>
      <c r="T953" t="s">
        <v>203</v>
      </c>
      <c r="U953" s="1">
        <v>40821</v>
      </c>
      <c r="V953" t="s">
        <v>48</v>
      </c>
      <c r="W953" t="s">
        <v>32</v>
      </c>
      <c r="X953" t="s">
        <v>244</v>
      </c>
      <c r="Y953" t="s">
        <v>32</v>
      </c>
      <c r="Z953" t="s">
        <v>32</v>
      </c>
      <c r="AA953" t="s">
        <v>51</v>
      </c>
      <c r="AB953" t="s">
        <v>459</v>
      </c>
      <c r="AC953" t="s">
        <v>71</v>
      </c>
      <c r="AD953" t="s">
        <v>6236</v>
      </c>
      <c r="AE953" t="s">
        <v>54</v>
      </c>
    </row>
    <row r="954" spans="1:31" x14ac:dyDescent="0.2">
      <c r="A954">
        <v>25</v>
      </c>
      <c r="B954" t="s">
        <v>55</v>
      </c>
      <c r="C954" t="s">
        <v>113</v>
      </c>
      <c r="D954" t="s">
        <v>33</v>
      </c>
      <c r="E954" t="s">
        <v>32</v>
      </c>
      <c r="F954" t="s">
        <v>56</v>
      </c>
      <c r="G954" t="s">
        <v>6530</v>
      </c>
      <c r="H954" t="s">
        <v>6531</v>
      </c>
      <c r="I954" t="s">
        <v>6532</v>
      </c>
      <c r="J954" t="s">
        <v>6533</v>
      </c>
      <c r="K954" t="s">
        <v>6534</v>
      </c>
      <c r="L954" t="s">
        <v>6535</v>
      </c>
      <c r="M954" t="s">
        <v>6536</v>
      </c>
      <c r="N954" t="s">
        <v>6537</v>
      </c>
      <c r="O954" t="s">
        <v>6538</v>
      </c>
      <c r="P954" t="s">
        <v>6539</v>
      </c>
      <c r="Q954" t="s">
        <v>75</v>
      </c>
      <c r="R954">
        <v>72</v>
      </c>
      <c r="S954">
        <v>-1</v>
      </c>
      <c r="T954" t="s">
        <v>203</v>
      </c>
      <c r="U954" s="1">
        <v>41079</v>
      </c>
      <c r="V954" t="s">
        <v>48</v>
      </c>
      <c r="W954" t="s">
        <v>32</v>
      </c>
      <c r="X954" t="s">
        <v>49</v>
      </c>
      <c r="Y954" t="s">
        <v>93</v>
      </c>
      <c r="Z954" t="s">
        <v>50</v>
      </c>
      <c r="AA954" t="s">
        <v>51</v>
      </c>
      <c r="AB954" t="s">
        <v>423</v>
      </c>
      <c r="AC954" t="s">
        <v>32</v>
      </c>
      <c r="AD954" t="s">
        <v>800</v>
      </c>
      <c r="AE954" t="s">
        <v>54</v>
      </c>
    </row>
    <row r="955" spans="1:31" x14ac:dyDescent="0.2">
      <c r="A955">
        <v>25</v>
      </c>
      <c r="B955" t="s">
        <v>32</v>
      </c>
      <c r="C955" t="s">
        <v>32</v>
      </c>
      <c r="D955" t="s">
        <v>33</v>
      </c>
      <c r="E955" t="s">
        <v>34</v>
      </c>
      <c r="F955" t="s">
        <v>56</v>
      </c>
      <c r="G955" t="s">
        <v>6594</v>
      </c>
      <c r="H955" t="s">
        <v>32</v>
      </c>
      <c r="I955" t="s">
        <v>32</v>
      </c>
      <c r="J955" t="s">
        <v>32</v>
      </c>
      <c r="K955" t="s">
        <v>32</v>
      </c>
      <c r="L955" t="s">
        <v>32</v>
      </c>
      <c r="M955" t="s">
        <v>32</v>
      </c>
      <c r="N955" t="s">
        <v>32</v>
      </c>
      <c r="O955" t="s">
        <v>32</v>
      </c>
      <c r="P955" t="s">
        <v>32</v>
      </c>
      <c r="Q955" t="s">
        <v>75</v>
      </c>
      <c r="R955">
        <v>68</v>
      </c>
      <c r="S955">
        <v>100000</v>
      </c>
      <c r="T955" t="s">
        <v>203</v>
      </c>
      <c r="U955" s="1">
        <v>40963</v>
      </c>
      <c r="V955" t="s">
        <v>48</v>
      </c>
      <c r="W955" t="s">
        <v>32</v>
      </c>
      <c r="X955" t="s">
        <v>49</v>
      </c>
      <c r="Y955" t="s">
        <v>150</v>
      </c>
      <c r="Z955" t="s">
        <v>378</v>
      </c>
      <c r="AA955" t="s">
        <v>51</v>
      </c>
      <c r="AB955" t="s">
        <v>32</v>
      </c>
      <c r="AC955" t="s">
        <v>71</v>
      </c>
      <c r="AD955" t="s">
        <v>168</v>
      </c>
      <c r="AE955" t="s">
        <v>54</v>
      </c>
    </row>
    <row r="956" spans="1:31" x14ac:dyDescent="0.2">
      <c r="A956">
        <v>25</v>
      </c>
      <c r="B956" t="s">
        <v>96</v>
      </c>
      <c r="C956" t="s">
        <v>1043</v>
      </c>
      <c r="D956" t="s">
        <v>182</v>
      </c>
      <c r="E956" t="s">
        <v>32</v>
      </c>
      <c r="F956" t="s">
        <v>32</v>
      </c>
      <c r="G956" t="s">
        <v>6595</v>
      </c>
      <c r="H956" t="s">
        <v>6596</v>
      </c>
      <c r="I956" t="s">
        <v>6597</v>
      </c>
      <c r="J956" t="s">
        <v>6598</v>
      </c>
      <c r="K956" t="s">
        <v>6599</v>
      </c>
      <c r="L956" t="s">
        <v>6600</v>
      </c>
      <c r="M956" t="s">
        <v>6601</v>
      </c>
      <c r="N956" t="s">
        <v>6602</v>
      </c>
      <c r="O956" t="s">
        <v>6603</v>
      </c>
      <c r="P956" t="s">
        <v>6604</v>
      </c>
      <c r="Q956" t="s">
        <v>75</v>
      </c>
      <c r="R956">
        <v>66</v>
      </c>
      <c r="S956">
        <v>-1</v>
      </c>
      <c r="T956" t="s">
        <v>32</v>
      </c>
      <c r="U956" s="1">
        <v>41078</v>
      </c>
      <c r="V956" t="s">
        <v>48</v>
      </c>
      <c r="W956" t="s">
        <v>32</v>
      </c>
      <c r="X956" t="s">
        <v>244</v>
      </c>
      <c r="Y956" t="s">
        <v>150</v>
      </c>
      <c r="Z956" t="s">
        <v>50</v>
      </c>
      <c r="AA956" t="s">
        <v>69</v>
      </c>
      <c r="AB956" t="s">
        <v>124</v>
      </c>
      <c r="AC956" t="s">
        <v>71</v>
      </c>
      <c r="AD956" t="s">
        <v>95</v>
      </c>
      <c r="AE956" t="s">
        <v>346</v>
      </c>
    </row>
    <row r="957" spans="1:31" x14ac:dyDescent="0.2">
      <c r="A957">
        <v>25</v>
      </c>
      <c r="B957" t="s">
        <v>96</v>
      </c>
      <c r="C957" t="s">
        <v>155</v>
      </c>
      <c r="D957" t="s">
        <v>33</v>
      </c>
      <c r="E957" t="s">
        <v>34</v>
      </c>
      <c r="F957" t="s">
        <v>1139</v>
      </c>
      <c r="G957" t="s">
        <v>6731</v>
      </c>
      <c r="H957" t="s">
        <v>6732</v>
      </c>
      <c r="I957" t="s">
        <v>6733</v>
      </c>
      <c r="J957" t="s">
        <v>6734</v>
      </c>
      <c r="K957" t="s">
        <v>32</v>
      </c>
      <c r="L957" t="s">
        <v>32</v>
      </c>
      <c r="M957" t="s">
        <v>6735</v>
      </c>
      <c r="N957" t="s">
        <v>32</v>
      </c>
      <c r="O957" t="s">
        <v>32</v>
      </c>
      <c r="P957" t="s">
        <v>32</v>
      </c>
      <c r="Q957" t="s">
        <v>75</v>
      </c>
      <c r="R957">
        <v>67</v>
      </c>
      <c r="S957">
        <v>-1</v>
      </c>
      <c r="T957" t="s">
        <v>560</v>
      </c>
      <c r="U957" s="1">
        <v>41090</v>
      </c>
      <c r="V957" t="s">
        <v>3194</v>
      </c>
      <c r="W957" t="s">
        <v>668</v>
      </c>
      <c r="X957" t="s">
        <v>49</v>
      </c>
      <c r="Y957" t="s">
        <v>32</v>
      </c>
      <c r="Z957" t="s">
        <v>32</v>
      </c>
      <c r="AA957" t="s">
        <v>69</v>
      </c>
      <c r="AB957" t="s">
        <v>1104</v>
      </c>
      <c r="AC957" t="s">
        <v>71</v>
      </c>
      <c r="AD957" t="s">
        <v>95</v>
      </c>
      <c r="AE957" t="s">
        <v>54</v>
      </c>
    </row>
    <row r="958" spans="1:31" x14ac:dyDescent="0.2">
      <c r="A958">
        <v>25</v>
      </c>
      <c r="B958" t="s">
        <v>55</v>
      </c>
      <c r="C958" t="s">
        <v>155</v>
      </c>
      <c r="D958" t="s">
        <v>33</v>
      </c>
      <c r="E958" t="s">
        <v>34</v>
      </c>
      <c r="F958" t="s">
        <v>56</v>
      </c>
      <c r="G958" t="s">
        <v>6818</v>
      </c>
      <c r="H958" t="s">
        <v>6819</v>
      </c>
      <c r="I958" t="s">
        <v>6820</v>
      </c>
      <c r="J958" t="s">
        <v>32</v>
      </c>
      <c r="K958" t="s">
        <v>32</v>
      </c>
      <c r="L958" t="s">
        <v>32</v>
      </c>
      <c r="M958" t="s">
        <v>32</v>
      </c>
      <c r="N958" t="s">
        <v>6821</v>
      </c>
      <c r="O958" t="s">
        <v>32</v>
      </c>
      <c r="P958" t="s">
        <v>6822</v>
      </c>
      <c r="Q958" t="s">
        <v>75</v>
      </c>
      <c r="R958">
        <v>73</v>
      </c>
      <c r="S958">
        <v>-1</v>
      </c>
      <c r="T958" t="s">
        <v>203</v>
      </c>
      <c r="U958" s="1">
        <v>41019</v>
      </c>
      <c r="V958" t="s">
        <v>48</v>
      </c>
      <c r="W958" t="s">
        <v>92</v>
      </c>
      <c r="X958" t="s">
        <v>49</v>
      </c>
      <c r="Y958" t="s">
        <v>32</v>
      </c>
      <c r="Z958" t="s">
        <v>1041</v>
      </c>
      <c r="AA958" t="s">
        <v>51</v>
      </c>
      <c r="AB958" t="s">
        <v>521</v>
      </c>
      <c r="AC958" t="s">
        <v>71</v>
      </c>
      <c r="AD958" t="s">
        <v>95</v>
      </c>
      <c r="AE958" t="s">
        <v>54</v>
      </c>
    </row>
    <row r="959" spans="1:31" x14ac:dyDescent="0.2">
      <c r="A959">
        <v>25</v>
      </c>
      <c r="B959" t="s">
        <v>400</v>
      </c>
      <c r="C959" t="s">
        <v>32</v>
      </c>
      <c r="D959" t="s">
        <v>33</v>
      </c>
      <c r="E959" t="s">
        <v>34</v>
      </c>
      <c r="F959" t="s">
        <v>1147</v>
      </c>
      <c r="G959" t="s">
        <v>6832</v>
      </c>
      <c r="H959" t="s">
        <v>6833</v>
      </c>
      <c r="I959" t="s">
        <v>6834</v>
      </c>
      <c r="J959" t="s">
        <v>6835</v>
      </c>
      <c r="K959" t="s">
        <v>6836</v>
      </c>
      <c r="L959" t="s">
        <v>6837</v>
      </c>
      <c r="M959" t="s">
        <v>6838</v>
      </c>
      <c r="N959" t="s">
        <v>6839</v>
      </c>
      <c r="O959" t="s">
        <v>6840</v>
      </c>
      <c r="P959" t="s">
        <v>6841</v>
      </c>
      <c r="Q959" t="s">
        <v>32</v>
      </c>
      <c r="R959">
        <v>65</v>
      </c>
      <c r="S959">
        <v>-1</v>
      </c>
      <c r="T959" t="s">
        <v>273</v>
      </c>
      <c r="U959" s="1">
        <v>41089</v>
      </c>
      <c r="V959" t="s">
        <v>48</v>
      </c>
      <c r="W959" t="s">
        <v>32</v>
      </c>
      <c r="X959" t="s">
        <v>49</v>
      </c>
      <c r="Y959" t="s">
        <v>32</v>
      </c>
      <c r="Z959" t="s">
        <v>32</v>
      </c>
      <c r="AA959" t="s">
        <v>69</v>
      </c>
      <c r="AB959" t="s">
        <v>152</v>
      </c>
      <c r="AC959" t="s">
        <v>71</v>
      </c>
      <c r="AD959" t="s">
        <v>3731</v>
      </c>
      <c r="AE959" t="s">
        <v>54</v>
      </c>
    </row>
    <row r="960" spans="1:31" x14ac:dyDescent="0.2">
      <c r="A960">
        <v>25</v>
      </c>
      <c r="B960" t="s">
        <v>112</v>
      </c>
      <c r="C960" t="s">
        <v>97</v>
      </c>
      <c r="D960" t="s">
        <v>32</v>
      </c>
      <c r="E960" t="s">
        <v>32</v>
      </c>
      <c r="F960" t="s">
        <v>32</v>
      </c>
      <c r="G960" t="s">
        <v>6846</v>
      </c>
      <c r="H960" t="s">
        <v>6847</v>
      </c>
      <c r="I960" t="s">
        <v>6848</v>
      </c>
      <c r="J960" t="s">
        <v>6849</v>
      </c>
      <c r="K960" t="s">
        <v>6850</v>
      </c>
      <c r="L960" t="s">
        <v>6851</v>
      </c>
      <c r="M960" t="s">
        <v>6852</v>
      </c>
      <c r="N960" t="s">
        <v>6853</v>
      </c>
      <c r="O960" t="s">
        <v>6854</v>
      </c>
      <c r="P960" t="s">
        <v>32</v>
      </c>
      <c r="Q960" t="s">
        <v>75</v>
      </c>
      <c r="R960">
        <v>76</v>
      </c>
      <c r="S960">
        <v>-1</v>
      </c>
      <c r="T960" t="s">
        <v>32</v>
      </c>
      <c r="U960" s="1">
        <v>41082</v>
      </c>
      <c r="V960" t="s">
        <v>48</v>
      </c>
      <c r="W960" t="s">
        <v>32</v>
      </c>
      <c r="X960" t="s">
        <v>49</v>
      </c>
      <c r="Y960" t="s">
        <v>32</v>
      </c>
      <c r="Z960" t="s">
        <v>32</v>
      </c>
      <c r="AA960" t="s">
        <v>51</v>
      </c>
      <c r="AB960" t="s">
        <v>32</v>
      </c>
      <c r="AC960" t="s">
        <v>71</v>
      </c>
      <c r="AD960" t="s">
        <v>95</v>
      </c>
      <c r="AE960" t="s">
        <v>54</v>
      </c>
    </row>
    <row r="961" spans="1:31" x14ac:dyDescent="0.2">
      <c r="A961">
        <v>25</v>
      </c>
      <c r="B961" t="s">
        <v>96</v>
      </c>
      <c r="C961" t="s">
        <v>32</v>
      </c>
      <c r="D961" t="s">
        <v>33</v>
      </c>
      <c r="E961" t="s">
        <v>34</v>
      </c>
      <c r="F961" t="s">
        <v>56</v>
      </c>
      <c r="G961" t="s">
        <v>6988</v>
      </c>
      <c r="H961" t="s">
        <v>6989</v>
      </c>
      <c r="I961" t="s">
        <v>6990</v>
      </c>
      <c r="J961" t="s">
        <v>6991</v>
      </c>
      <c r="K961" t="s">
        <v>32</v>
      </c>
      <c r="L961" t="s">
        <v>6992</v>
      </c>
      <c r="M961" t="s">
        <v>32</v>
      </c>
      <c r="N961" t="s">
        <v>6993</v>
      </c>
      <c r="O961" t="s">
        <v>6994</v>
      </c>
      <c r="P961" t="s">
        <v>6995</v>
      </c>
      <c r="Q961" t="s">
        <v>75</v>
      </c>
      <c r="R961">
        <v>68</v>
      </c>
      <c r="S961">
        <v>-1</v>
      </c>
      <c r="T961" t="s">
        <v>576</v>
      </c>
      <c r="U961" s="1">
        <v>41072</v>
      </c>
      <c r="V961" t="s">
        <v>48</v>
      </c>
      <c r="W961" t="s">
        <v>32</v>
      </c>
      <c r="X961" t="s">
        <v>398</v>
      </c>
      <c r="Y961" t="s">
        <v>656</v>
      </c>
      <c r="Z961" t="s">
        <v>205</v>
      </c>
      <c r="AA961" t="s">
        <v>69</v>
      </c>
      <c r="AB961" t="s">
        <v>32</v>
      </c>
      <c r="AC961" t="s">
        <v>111</v>
      </c>
      <c r="AD961" t="s">
        <v>95</v>
      </c>
      <c r="AE961" t="s">
        <v>54</v>
      </c>
    </row>
    <row r="962" spans="1:31" x14ac:dyDescent="0.2">
      <c r="A962">
        <v>25</v>
      </c>
      <c r="B962" t="s">
        <v>96</v>
      </c>
      <c r="C962" t="s">
        <v>32</v>
      </c>
      <c r="D962" t="s">
        <v>33</v>
      </c>
      <c r="E962" t="s">
        <v>34</v>
      </c>
      <c r="F962" t="s">
        <v>56</v>
      </c>
      <c r="G962" t="s">
        <v>7172</v>
      </c>
      <c r="H962" t="s">
        <v>7173</v>
      </c>
      <c r="I962" t="s">
        <v>7174</v>
      </c>
      <c r="J962" t="s">
        <v>7175</v>
      </c>
      <c r="K962" t="s">
        <v>7176</v>
      </c>
      <c r="L962" t="s">
        <v>7177</v>
      </c>
      <c r="M962" t="s">
        <v>7178</v>
      </c>
      <c r="N962" t="s">
        <v>7179</v>
      </c>
      <c r="O962" t="s">
        <v>7180</v>
      </c>
      <c r="P962" t="s">
        <v>7181</v>
      </c>
      <c r="Q962" t="s">
        <v>75</v>
      </c>
      <c r="R962">
        <v>72</v>
      </c>
      <c r="S962">
        <v>-1</v>
      </c>
      <c r="T962" t="s">
        <v>203</v>
      </c>
      <c r="U962" s="1">
        <v>40924</v>
      </c>
      <c r="V962" t="s">
        <v>48</v>
      </c>
      <c r="W962" t="s">
        <v>32</v>
      </c>
      <c r="X962" t="s">
        <v>49</v>
      </c>
      <c r="Y962" t="s">
        <v>435</v>
      </c>
      <c r="Z962" t="s">
        <v>218</v>
      </c>
      <c r="AA962" t="s">
        <v>51</v>
      </c>
      <c r="AB962" t="s">
        <v>219</v>
      </c>
      <c r="AC962" t="s">
        <v>170</v>
      </c>
      <c r="AD962" t="s">
        <v>7182</v>
      </c>
      <c r="AE962" t="s">
        <v>54</v>
      </c>
    </row>
    <row r="963" spans="1:31" x14ac:dyDescent="0.2">
      <c r="A963">
        <v>25</v>
      </c>
      <c r="B963" t="s">
        <v>55</v>
      </c>
      <c r="C963" t="s">
        <v>155</v>
      </c>
      <c r="D963" t="s">
        <v>182</v>
      </c>
      <c r="E963" t="s">
        <v>32</v>
      </c>
      <c r="F963" t="s">
        <v>56</v>
      </c>
      <c r="G963" t="s">
        <v>7330</v>
      </c>
      <c r="H963" t="s">
        <v>7331</v>
      </c>
      <c r="I963" t="s">
        <v>7332</v>
      </c>
      <c r="J963" t="s">
        <v>7333</v>
      </c>
      <c r="K963" t="s">
        <v>7334</v>
      </c>
      <c r="L963" t="s">
        <v>7335</v>
      </c>
      <c r="M963" t="s">
        <v>7336</v>
      </c>
      <c r="N963" t="s">
        <v>7337</v>
      </c>
      <c r="O963" t="s">
        <v>7338</v>
      </c>
      <c r="P963" t="s">
        <v>7339</v>
      </c>
      <c r="Q963" t="s">
        <v>4205</v>
      </c>
      <c r="R963">
        <v>64</v>
      </c>
      <c r="S963">
        <v>-1</v>
      </c>
      <c r="T963" t="s">
        <v>273</v>
      </c>
      <c r="U963" s="1">
        <v>41089</v>
      </c>
      <c r="V963" t="s">
        <v>260</v>
      </c>
      <c r="W963" t="s">
        <v>92</v>
      </c>
      <c r="X963" t="s">
        <v>398</v>
      </c>
      <c r="Y963" t="s">
        <v>245</v>
      </c>
      <c r="Z963" t="s">
        <v>80</v>
      </c>
      <c r="AA963" t="s">
        <v>69</v>
      </c>
      <c r="AB963" t="s">
        <v>32</v>
      </c>
      <c r="AC963" t="s">
        <v>71</v>
      </c>
      <c r="AD963" t="s">
        <v>7340</v>
      </c>
      <c r="AE963" t="s">
        <v>265</v>
      </c>
    </row>
    <row r="964" spans="1:31" x14ac:dyDescent="0.2">
      <c r="A964">
        <v>25</v>
      </c>
      <c r="B964" t="s">
        <v>55</v>
      </c>
      <c r="C964" t="s">
        <v>32</v>
      </c>
      <c r="D964" t="s">
        <v>33</v>
      </c>
      <c r="E964" t="s">
        <v>32</v>
      </c>
      <c r="F964" t="s">
        <v>32</v>
      </c>
      <c r="G964" t="s">
        <v>7391</v>
      </c>
      <c r="H964" t="s">
        <v>32</v>
      </c>
      <c r="I964" t="s">
        <v>32</v>
      </c>
      <c r="J964" t="s">
        <v>32</v>
      </c>
      <c r="K964" t="s">
        <v>32</v>
      </c>
      <c r="L964" t="s">
        <v>32</v>
      </c>
      <c r="M964" t="s">
        <v>32</v>
      </c>
      <c r="N964" t="s">
        <v>32</v>
      </c>
      <c r="O964" t="s">
        <v>32</v>
      </c>
      <c r="P964" t="s">
        <v>7392</v>
      </c>
      <c r="Q964" t="s">
        <v>75</v>
      </c>
      <c r="R964">
        <v>72</v>
      </c>
      <c r="S964">
        <v>60000</v>
      </c>
      <c r="T964" t="s">
        <v>203</v>
      </c>
      <c r="U964" s="1">
        <v>40813</v>
      </c>
      <c r="V964" t="s">
        <v>799</v>
      </c>
      <c r="W964" t="s">
        <v>32</v>
      </c>
      <c r="X964" t="s">
        <v>49</v>
      </c>
      <c r="Y964" t="s">
        <v>495</v>
      </c>
      <c r="Z964" t="s">
        <v>32</v>
      </c>
      <c r="AA964" t="s">
        <v>51</v>
      </c>
      <c r="AB964" t="s">
        <v>1909</v>
      </c>
      <c r="AC964" t="s">
        <v>170</v>
      </c>
      <c r="AD964" t="s">
        <v>168</v>
      </c>
      <c r="AE964" t="s">
        <v>54</v>
      </c>
    </row>
    <row r="965" spans="1:31" x14ac:dyDescent="0.2">
      <c r="A965">
        <v>25</v>
      </c>
      <c r="B965" t="s">
        <v>96</v>
      </c>
      <c r="C965" t="s">
        <v>32</v>
      </c>
      <c r="D965" t="s">
        <v>33</v>
      </c>
      <c r="E965" t="s">
        <v>32</v>
      </c>
      <c r="F965" t="s">
        <v>664</v>
      </c>
      <c r="G965" t="s">
        <v>7444</v>
      </c>
      <c r="H965" t="s">
        <v>7445</v>
      </c>
      <c r="I965" t="s">
        <v>7446</v>
      </c>
      <c r="J965" t="s">
        <v>7447</v>
      </c>
      <c r="K965" t="s">
        <v>7448</v>
      </c>
      <c r="L965" t="s">
        <v>7449</v>
      </c>
      <c r="M965" t="s">
        <v>7450</v>
      </c>
      <c r="N965" t="s">
        <v>7451</v>
      </c>
      <c r="O965" t="s">
        <v>7452</v>
      </c>
      <c r="P965" t="s">
        <v>7453</v>
      </c>
      <c r="Q965" t="s">
        <v>32</v>
      </c>
      <c r="R965">
        <v>68</v>
      </c>
      <c r="S965">
        <v>-1</v>
      </c>
      <c r="T965" t="s">
        <v>331</v>
      </c>
      <c r="U965" s="1">
        <v>41058</v>
      </c>
      <c r="V965" t="s">
        <v>48</v>
      </c>
      <c r="W965" t="s">
        <v>32</v>
      </c>
      <c r="X965" t="s">
        <v>244</v>
      </c>
      <c r="Y965" t="s">
        <v>93</v>
      </c>
      <c r="Z965" t="s">
        <v>298</v>
      </c>
      <c r="AA965" t="s">
        <v>69</v>
      </c>
      <c r="AB965" t="s">
        <v>1633</v>
      </c>
      <c r="AC965" t="s">
        <v>111</v>
      </c>
      <c r="AD965" t="s">
        <v>332</v>
      </c>
      <c r="AE965" t="s">
        <v>54</v>
      </c>
    </row>
    <row r="966" spans="1:31" x14ac:dyDescent="0.2">
      <c r="A966">
        <v>25</v>
      </c>
      <c r="B966" t="s">
        <v>620</v>
      </c>
      <c r="C966" t="s">
        <v>32</v>
      </c>
      <c r="D966" t="s">
        <v>33</v>
      </c>
      <c r="E966" t="s">
        <v>34</v>
      </c>
      <c r="F966" t="s">
        <v>35</v>
      </c>
      <c r="G966" t="s">
        <v>7778</v>
      </c>
      <c r="H966" t="s">
        <v>7779</v>
      </c>
      <c r="I966" t="s">
        <v>7780</v>
      </c>
      <c r="J966" t="s">
        <v>7781</v>
      </c>
      <c r="K966" t="s">
        <v>7782</v>
      </c>
      <c r="L966" t="s">
        <v>7783</v>
      </c>
      <c r="M966" t="s">
        <v>7784</v>
      </c>
      <c r="N966" t="s">
        <v>7785</v>
      </c>
      <c r="O966" t="s">
        <v>7786</v>
      </c>
      <c r="P966" t="s">
        <v>7787</v>
      </c>
      <c r="Q966" t="s">
        <v>75</v>
      </c>
      <c r="R966">
        <v>65</v>
      </c>
      <c r="S966">
        <v>-1</v>
      </c>
      <c r="T966" t="s">
        <v>91</v>
      </c>
      <c r="U966" s="1">
        <v>40836</v>
      </c>
      <c r="V966" t="s">
        <v>48</v>
      </c>
      <c r="W966" t="s">
        <v>32</v>
      </c>
      <c r="X966" t="s">
        <v>398</v>
      </c>
      <c r="Y966" t="s">
        <v>245</v>
      </c>
      <c r="Z966" t="s">
        <v>246</v>
      </c>
      <c r="AA966" t="s">
        <v>69</v>
      </c>
      <c r="AB966" t="s">
        <v>344</v>
      </c>
      <c r="AC966" t="s">
        <v>71</v>
      </c>
      <c r="AD966" t="s">
        <v>168</v>
      </c>
      <c r="AE966" t="s">
        <v>346</v>
      </c>
    </row>
    <row r="967" spans="1:31" x14ac:dyDescent="0.2">
      <c r="A967">
        <v>25</v>
      </c>
      <c r="B967" t="s">
        <v>96</v>
      </c>
      <c r="C967" t="s">
        <v>113</v>
      </c>
      <c r="D967" t="s">
        <v>33</v>
      </c>
      <c r="E967" t="s">
        <v>34</v>
      </c>
      <c r="F967" t="s">
        <v>35</v>
      </c>
      <c r="G967" t="s">
        <v>32</v>
      </c>
      <c r="H967" t="s">
        <v>32</v>
      </c>
      <c r="I967" t="s">
        <v>32</v>
      </c>
      <c r="J967" t="s">
        <v>32</v>
      </c>
      <c r="K967" t="s">
        <v>32</v>
      </c>
      <c r="L967" t="s">
        <v>32</v>
      </c>
      <c r="M967" t="s">
        <v>32</v>
      </c>
      <c r="N967" t="s">
        <v>32</v>
      </c>
      <c r="O967" t="s">
        <v>32</v>
      </c>
      <c r="P967" t="s">
        <v>32</v>
      </c>
      <c r="Q967" t="s">
        <v>321</v>
      </c>
      <c r="R967">
        <v>70</v>
      </c>
      <c r="S967">
        <v>-1</v>
      </c>
      <c r="T967" t="s">
        <v>32</v>
      </c>
      <c r="U967" s="1">
        <v>41035</v>
      </c>
      <c r="V967" t="s">
        <v>48</v>
      </c>
      <c r="W967" t="s">
        <v>92</v>
      </c>
      <c r="X967" t="s">
        <v>49</v>
      </c>
      <c r="Y967" t="s">
        <v>32</v>
      </c>
      <c r="Z967" t="s">
        <v>32</v>
      </c>
      <c r="AA967" t="s">
        <v>51</v>
      </c>
      <c r="AB967" t="s">
        <v>562</v>
      </c>
      <c r="AC967" t="s">
        <v>32</v>
      </c>
      <c r="AD967" t="s">
        <v>95</v>
      </c>
      <c r="AE967" t="s">
        <v>54</v>
      </c>
    </row>
    <row r="968" spans="1:31" x14ac:dyDescent="0.2">
      <c r="A968">
        <v>25</v>
      </c>
      <c r="B968" t="s">
        <v>55</v>
      </c>
      <c r="C968" t="s">
        <v>32</v>
      </c>
      <c r="D968" t="s">
        <v>33</v>
      </c>
      <c r="E968" t="s">
        <v>32</v>
      </c>
      <c r="F968" t="s">
        <v>114</v>
      </c>
      <c r="G968" t="s">
        <v>7936</v>
      </c>
      <c r="H968" t="s">
        <v>7937</v>
      </c>
      <c r="I968" t="s">
        <v>7938</v>
      </c>
      <c r="J968" t="s">
        <v>7939</v>
      </c>
      <c r="K968" t="s">
        <v>7940</v>
      </c>
      <c r="L968" t="s">
        <v>7941</v>
      </c>
      <c r="M968" t="s">
        <v>7942</v>
      </c>
      <c r="N968" t="s">
        <v>7943</v>
      </c>
      <c r="O968" t="s">
        <v>32</v>
      </c>
      <c r="P968" t="s">
        <v>32</v>
      </c>
      <c r="Q968" t="s">
        <v>32</v>
      </c>
      <c r="R968">
        <v>72</v>
      </c>
      <c r="S968">
        <v>-1</v>
      </c>
      <c r="T968" t="s">
        <v>576</v>
      </c>
      <c r="U968" s="1">
        <v>41087</v>
      </c>
      <c r="V968" t="s">
        <v>48</v>
      </c>
      <c r="W968" t="s">
        <v>32</v>
      </c>
      <c r="X968" t="s">
        <v>49</v>
      </c>
      <c r="Y968" t="s">
        <v>32</v>
      </c>
      <c r="Z968" t="s">
        <v>378</v>
      </c>
      <c r="AA968" t="s">
        <v>51</v>
      </c>
      <c r="AB968" t="s">
        <v>32</v>
      </c>
      <c r="AC968" t="s">
        <v>32</v>
      </c>
      <c r="AD968" t="s">
        <v>95</v>
      </c>
      <c r="AE968" t="s">
        <v>54</v>
      </c>
    </row>
    <row r="969" spans="1:31" x14ac:dyDescent="0.2">
      <c r="A969">
        <v>25</v>
      </c>
      <c r="B969" t="s">
        <v>112</v>
      </c>
      <c r="C969" t="s">
        <v>1799</v>
      </c>
      <c r="D969" t="s">
        <v>33</v>
      </c>
      <c r="E969" t="s">
        <v>34</v>
      </c>
      <c r="F969" t="s">
        <v>35</v>
      </c>
      <c r="G969" t="s">
        <v>8131</v>
      </c>
      <c r="H969" t="s">
        <v>8132</v>
      </c>
      <c r="I969" t="s">
        <v>8133</v>
      </c>
      <c r="J969" t="s">
        <v>8134</v>
      </c>
      <c r="K969" t="s">
        <v>8135</v>
      </c>
      <c r="L969" t="s">
        <v>8136</v>
      </c>
      <c r="M969" t="s">
        <v>8137</v>
      </c>
      <c r="N969" t="s">
        <v>8138</v>
      </c>
      <c r="O969" t="s">
        <v>8139</v>
      </c>
      <c r="P969" t="s">
        <v>8140</v>
      </c>
      <c r="Q969" t="s">
        <v>75</v>
      </c>
      <c r="R969">
        <v>61</v>
      </c>
      <c r="S969">
        <v>-1</v>
      </c>
      <c r="T969" t="s">
        <v>32</v>
      </c>
      <c r="U969" s="1">
        <v>41090</v>
      </c>
      <c r="V969" t="s">
        <v>2466</v>
      </c>
      <c r="W969" t="s">
        <v>92</v>
      </c>
      <c r="X969" t="s">
        <v>49</v>
      </c>
      <c r="Y969" t="s">
        <v>245</v>
      </c>
      <c r="Z969" t="s">
        <v>80</v>
      </c>
      <c r="AA969" t="s">
        <v>69</v>
      </c>
      <c r="AB969" t="s">
        <v>521</v>
      </c>
      <c r="AC969" t="s">
        <v>32</v>
      </c>
      <c r="AD969" t="s">
        <v>447</v>
      </c>
      <c r="AE969" t="s">
        <v>54</v>
      </c>
    </row>
    <row r="970" spans="1:31" x14ac:dyDescent="0.2">
      <c r="A970">
        <v>25</v>
      </c>
      <c r="B970" t="s">
        <v>55</v>
      </c>
      <c r="C970" t="s">
        <v>155</v>
      </c>
      <c r="D970" t="s">
        <v>33</v>
      </c>
      <c r="E970" t="s">
        <v>32</v>
      </c>
      <c r="F970" t="s">
        <v>35</v>
      </c>
      <c r="G970" t="s">
        <v>8226</v>
      </c>
      <c r="H970" t="s">
        <v>8227</v>
      </c>
      <c r="I970" t="s">
        <v>8228</v>
      </c>
      <c r="J970" t="s">
        <v>8229</v>
      </c>
      <c r="K970" t="s">
        <v>32</v>
      </c>
      <c r="L970" t="s">
        <v>32</v>
      </c>
      <c r="M970" t="s">
        <v>32</v>
      </c>
      <c r="N970" t="s">
        <v>32</v>
      </c>
      <c r="O970" t="s">
        <v>32</v>
      </c>
      <c r="P970" t="s">
        <v>32</v>
      </c>
      <c r="Q970" t="s">
        <v>75</v>
      </c>
      <c r="R970">
        <v>68</v>
      </c>
      <c r="S970">
        <v>-1</v>
      </c>
      <c r="T970" t="s">
        <v>47</v>
      </c>
      <c r="U970" s="1">
        <v>41030</v>
      </c>
      <c r="V970" t="s">
        <v>48</v>
      </c>
      <c r="W970" t="s">
        <v>32</v>
      </c>
      <c r="X970" t="s">
        <v>398</v>
      </c>
      <c r="Y970" t="s">
        <v>495</v>
      </c>
      <c r="Z970" t="s">
        <v>32</v>
      </c>
      <c r="AA970" t="s">
        <v>69</v>
      </c>
      <c r="AB970" t="s">
        <v>52</v>
      </c>
      <c r="AC970" t="s">
        <v>111</v>
      </c>
      <c r="AD970" t="s">
        <v>511</v>
      </c>
      <c r="AE970" t="s">
        <v>54</v>
      </c>
    </row>
    <row r="971" spans="1:31" x14ac:dyDescent="0.2">
      <c r="A971">
        <v>25</v>
      </c>
      <c r="B971" t="s">
        <v>169</v>
      </c>
      <c r="C971" t="s">
        <v>97</v>
      </c>
      <c r="D971" t="s">
        <v>33</v>
      </c>
      <c r="E971" t="s">
        <v>170</v>
      </c>
      <c r="F971" t="s">
        <v>56</v>
      </c>
      <c r="G971" t="s">
        <v>8283</v>
      </c>
      <c r="H971" t="s">
        <v>8284</v>
      </c>
      <c r="I971" t="s">
        <v>8285</v>
      </c>
      <c r="J971" t="s">
        <v>8286</v>
      </c>
      <c r="K971" t="s">
        <v>8287</v>
      </c>
      <c r="L971" t="s">
        <v>8288</v>
      </c>
      <c r="M971" t="s">
        <v>8289</v>
      </c>
      <c r="N971" t="s">
        <v>8290</v>
      </c>
      <c r="O971" t="s">
        <v>8291</v>
      </c>
      <c r="P971" t="s">
        <v>8292</v>
      </c>
      <c r="Q971" t="s">
        <v>32</v>
      </c>
      <c r="R971">
        <v>65</v>
      </c>
      <c r="S971">
        <v>-1</v>
      </c>
      <c r="T971" t="s">
        <v>32</v>
      </c>
      <c r="U971" s="1">
        <v>40994</v>
      </c>
      <c r="V971" t="s">
        <v>48</v>
      </c>
      <c r="W971" t="s">
        <v>32</v>
      </c>
      <c r="X971" t="s">
        <v>49</v>
      </c>
      <c r="Y971" t="s">
        <v>1714</v>
      </c>
      <c r="Z971" t="s">
        <v>32</v>
      </c>
      <c r="AA971" t="s">
        <v>69</v>
      </c>
      <c r="AB971" t="s">
        <v>32</v>
      </c>
      <c r="AC971" t="s">
        <v>71</v>
      </c>
      <c r="AD971" t="s">
        <v>447</v>
      </c>
      <c r="AE971" t="s">
        <v>54</v>
      </c>
    </row>
    <row r="972" spans="1:31" x14ac:dyDescent="0.2">
      <c r="A972">
        <v>25</v>
      </c>
      <c r="B972" t="s">
        <v>96</v>
      </c>
      <c r="C972" t="s">
        <v>522</v>
      </c>
      <c r="D972" t="s">
        <v>33</v>
      </c>
      <c r="E972" t="s">
        <v>34</v>
      </c>
      <c r="F972" t="s">
        <v>56</v>
      </c>
      <c r="G972" t="s">
        <v>8419</v>
      </c>
      <c r="H972" t="s">
        <v>8420</v>
      </c>
      <c r="I972" t="s">
        <v>8421</v>
      </c>
      <c r="J972" t="s">
        <v>8422</v>
      </c>
      <c r="K972" t="s">
        <v>8423</v>
      </c>
      <c r="L972" t="s">
        <v>8424</v>
      </c>
      <c r="M972" t="s">
        <v>8425</v>
      </c>
      <c r="N972" t="s">
        <v>8426</v>
      </c>
      <c r="O972" t="s">
        <v>32</v>
      </c>
      <c r="P972" t="s">
        <v>8427</v>
      </c>
      <c r="Q972" t="s">
        <v>75</v>
      </c>
      <c r="R972">
        <v>69</v>
      </c>
      <c r="S972">
        <v>-1</v>
      </c>
      <c r="T972" t="s">
        <v>149</v>
      </c>
      <c r="U972" s="1">
        <v>41091</v>
      </c>
      <c r="V972" t="s">
        <v>48</v>
      </c>
      <c r="W972" t="s">
        <v>92</v>
      </c>
      <c r="X972" t="s">
        <v>49</v>
      </c>
      <c r="Y972" t="s">
        <v>32</v>
      </c>
      <c r="Z972" t="s">
        <v>343</v>
      </c>
      <c r="AA972" t="s">
        <v>51</v>
      </c>
      <c r="AB972" t="s">
        <v>110</v>
      </c>
      <c r="AC972" t="s">
        <v>71</v>
      </c>
      <c r="AD972" t="s">
        <v>95</v>
      </c>
      <c r="AE972" t="s">
        <v>54</v>
      </c>
    </row>
    <row r="973" spans="1:31" x14ac:dyDescent="0.2">
      <c r="A973">
        <v>25</v>
      </c>
      <c r="B973" t="s">
        <v>96</v>
      </c>
      <c r="C973" t="s">
        <v>32</v>
      </c>
      <c r="D973" t="s">
        <v>33</v>
      </c>
      <c r="E973" t="s">
        <v>34</v>
      </c>
      <c r="F973" t="s">
        <v>56</v>
      </c>
      <c r="G973" t="s">
        <v>8455</v>
      </c>
      <c r="H973" t="s">
        <v>8456</v>
      </c>
      <c r="I973" t="s">
        <v>32</v>
      </c>
      <c r="J973" t="s">
        <v>32</v>
      </c>
      <c r="K973" t="s">
        <v>32</v>
      </c>
      <c r="L973" t="s">
        <v>8457</v>
      </c>
      <c r="M973" t="s">
        <v>32</v>
      </c>
      <c r="N973" t="s">
        <v>32</v>
      </c>
      <c r="O973" t="s">
        <v>32</v>
      </c>
      <c r="P973" t="s">
        <v>32</v>
      </c>
      <c r="Q973" t="s">
        <v>75</v>
      </c>
      <c r="R973">
        <v>66</v>
      </c>
      <c r="S973">
        <v>-1</v>
      </c>
      <c r="T973" t="s">
        <v>32</v>
      </c>
      <c r="U973" s="1">
        <v>41086</v>
      </c>
      <c r="V973" t="s">
        <v>164</v>
      </c>
      <c r="W973" t="s">
        <v>92</v>
      </c>
      <c r="X973" t="s">
        <v>49</v>
      </c>
      <c r="Y973" t="s">
        <v>93</v>
      </c>
      <c r="Z973" t="s">
        <v>246</v>
      </c>
      <c r="AA973" t="s">
        <v>51</v>
      </c>
      <c r="AB973" t="s">
        <v>389</v>
      </c>
      <c r="AC973" t="s">
        <v>71</v>
      </c>
      <c r="AD973" t="s">
        <v>8458</v>
      </c>
      <c r="AE973" t="s">
        <v>54</v>
      </c>
    </row>
    <row r="974" spans="1:31" x14ac:dyDescent="0.2">
      <c r="A974">
        <v>25</v>
      </c>
      <c r="B974" t="s">
        <v>400</v>
      </c>
      <c r="C974" t="s">
        <v>32</v>
      </c>
      <c r="D974" t="s">
        <v>33</v>
      </c>
      <c r="E974" t="s">
        <v>32</v>
      </c>
      <c r="F974" t="s">
        <v>56</v>
      </c>
      <c r="G974" t="s">
        <v>8478</v>
      </c>
      <c r="H974" t="s">
        <v>8479</v>
      </c>
      <c r="I974" t="s">
        <v>8480</v>
      </c>
      <c r="J974" t="s">
        <v>8481</v>
      </c>
      <c r="K974" t="s">
        <v>8482</v>
      </c>
      <c r="L974" t="s">
        <v>32</v>
      </c>
      <c r="M974" t="s">
        <v>8483</v>
      </c>
      <c r="N974" t="s">
        <v>8484</v>
      </c>
      <c r="O974" t="s">
        <v>32</v>
      </c>
      <c r="P974" t="s">
        <v>8485</v>
      </c>
      <c r="Q974" t="s">
        <v>75</v>
      </c>
      <c r="R974">
        <v>70</v>
      </c>
      <c r="S974">
        <v>-1</v>
      </c>
      <c r="T974" t="s">
        <v>331</v>
      </c>
      <c r="U974" s="1">
        <v>41080</v>
      </c>
      <c r="V974" t="s">
        <v>48</v>
      </c>
      <c r="W974" t="s">
        <v>32</v>
      </c>
      <c r="X974" t="s">
        <v>244</v>
      </c>
      <c r="Y974" t="s">
        <v>32</v>
      </c>
      <c r="Z974" t="s">
        <v>32</v>
      </c>
      <c r="AA974" t="s">
        <v>51</v>
      </c>
      <c r="AB974" t="s">
        <v>521</v>
      </c>
      <c r="AC974" t="s">
        <v>248</v>
      </c>
      <c r="AD974" t="s">
        <v>95</v>
      </c>
      <c r="AE974" t="s">
        <v>54</v>
      </c>
    </row>
    <row r="975" spans="1:31" x14ac:dyDescent="0.2">
      <c r="A975">
        <v>25</v>
      </c>
      <c r="B975" t="s">
        <v>32</v>
      </c>
      <c r="C975" t="s">
        <v>32</v>
      </c>
      <c r="D975" t="s">
        <v>33</v>
      </c>
      <c r="E975" t="s">
        <v>34</v>
      </c>
      <c r="F975" t="s">
        <v>56</v>
      </c>
      <c r="G975" t="s">
        <v>8512</v>
      </c>
      <c r="H975" t="s">
        <v>8513</v>
      </c>
      <c r="I975" t="s">
        <v>8514</v>
      </c>
      <c r="J975" t="s">
        <v>8515</v>
      </c>
      <c r="K975" t="s">
        <v>8516</v>
      </c>
      <c r="L975" t="s">
        <v>8517</v>
      </c>
      <c r="M975" t="s">
        <v>8518</v>
      </c>
      <c r="N975" t="s">
        <v>8519</v>
      </c>
      <c r="O975" t="s">
        <v>8520</v>
      </c>
      <c r="P975" t="s">
        <v>8521</v>
      </c>
      <c r="Q975" t="s">
        <v>321</v>
      </c>
      <c r="R975">
        <v>67</v>
      </c>
      <c r="S975">
        <v>-1</v>
      </c>
      <c r="T975" t="s">
        <v>273</v>
      </c>
      <c r="U975" s="1">
        <v>41057</v>
      </c>
      <c r="V975" t="s">
        <v>48</v>
      </c>
      <c r="W975" t="s">
        <v>32</v>
      </c>
      <c r="X975" t="s">
        <v>244</v>
      </c>
      <c r="Y975" t="s">
        <v>93</v>
      </c>
      <c r="Z975" t="s">
        <v>1041</v>
      </c>
      <c r="AA975" t="s">
        <v>51</v>
      </c>
      <c r="AB975" t="s">
        <v>1633</v>
      </c>
      <c r="AC975" t="s">
        <v>71</v>
      </c>
      <c r="AD975" t="s">
        <v>1206</v>
      </c>
      <c r="AE975" t="s">
        <v>54</v>
      </c>
    </row>
    <row r="976" spans="1:31" x14ac:dyDescent="0.2">
      <c r="A976">
        <v>25</v>
      </c>
      <c r="B976" t="s">
        <v>55</v>
      </c>
      <c r="C976" t="s">
        <v>32</v>
      </c>
      <c r="D976" t="s">
        <v>182</v>
      </c>
      <c r="E976" t="s">
        <v>34</v>
      </c>
      <c r="F976" t="s">
        <v>368</v>
      </c>
      <c r="G976" t="s">
        <v>8522</v>
      </c>
      <c r="H976" t="s">
        <v>32</v>
      </c>
      <c r="I976" t="s">
        <v>8523</v>
      </c>
      <c r="J976" t="s">
        <v>8524</v>
      </c>
      <c r="K976" t="s">
        <v>8525</v>
      </c>
      <c r="L976" t="s">
        <v>32</v>
      </c>
      <c r="M976" t="s">
        <v>32</v>
      </c>
      <c r="N976" t="s">
        <v>8526</v>
      </c>
      <c r="O976" t="s">
        <v>32</v>
      </c>
      <c r="P976" t="s">
        <v>32</v>
      </c>
      <c r="Q976" t="s">
        <v>75</v>
      </c>
      <c r="R976">
        <v>63</v>
      </c>
      <c r="S976">
        <v>-1</v>
      </c>
      <c r="T976" t="s">
        <v>32</v>
      </c>
      <c r="U976" s="1">
        <v>41036</v>
      </c>
      <c r="V976" t="s">
        <v>2466</v>
      </c>
      <c r="W976" t="s">
        <v>32</v>
      </c>
      <c r="X976" t="s">
        <v>49</v>
      </c>
      <c r="Y976" t="s">
        <v>32</v>
      </c>
      <c r="Z976" t="s">
        <v>32</v>
      </c>
      <c r="AA976" t="s">
        <v>69</v>
      </c>
      <c r="AB976" t="s">
        <v>124</v>
      </c>
      <c r="AC976" t="s">
        <v>71</v>
      </c>
      <c r="AD976" t="s">
        <v>95</v>
      </c>
      <c r="AE976" t="s">
        <v>54</v>
      </c>
    </row>
    <row r="977" spans="1:31" x14ac:dyDescent="0.2">
      <c r="A977">
        <v>25</v>
      </c>
      <c r="B977" t="s">
        <v>55</v>
      </c>
      <c r="C977" t="s">
        <v>97</v>
      </c>
      <c r="D977" t="s">
        <v>33</v>
      </c>
      <c r="E977" t="s">
        <v>170</v>
      </c>
      <c r="F977" t="s">
        <v>56</v>
      </c>
      <c r="G977" t="s">
        <v>8617</v>
      </c>
      <c r="H977" t="s">
        <v>8618</v>
      </c>
      <c r="I977" t="s">
        <v>8619</v>
      </c>
      <c r="J977" t="s">
        <v>8620</v>
      </c>
      <c r="K977" t="s">
        <v>8621</v>
      </c>
      <c r="L977" t="s">
        <v>8622</v>
      </c>
      <c r="M977" t="s">
        <v>8623</v>
      </c>
      <c r="N977" t="s">
        <v>8624</v>
      </c>
      <c r="O977" t="s">
        <v>8625</v>
      </c>
      <c r="P977" t="s">
        <v>8626</v>
      </c>
      <c r="Q977" t="s">
        <v>32</v>
      </c>
      <c r="R977">
        <v>69</v>
      </c>
      <c r="S977">
        <v>-1</v>
      </c>
      <c r="T977" t="s">
        <v>1959</v>
      </c>
      <c r="U977" s="1">
        <v>41039</v>
      </c>
      <c r="V977" t="s">
        <v>48</v>
      </c>
      <c r="W977" t="s">
        <v>32</v>
      </c>
      <c r="X977" t="s">
        <v>49</v>
      </c>
      <c r="Y977" t="s">
        <v>93</v>
      </c>
      <c r="Z977" t="s">
        <v>151</v>
      </c>
      <c r="AA977" t="s">
        <v>51</v>
      </c>
      <c r="AB977" t="s">
        <v>562</v>
      </c>
      <c r="AC977" t="s">
        <v>170</v>
      </c>
      <c r="AD977" t="s">
        <v>447</v>
      </c>
      <c r="AE977" t="s">
        <v>265</v>
      </c>
    </row>
    <row r="978" spans="1:31" x14ac:dyDescent="0.2">
      <c r="A978">
        <v>25</v>
      </c>
      <c r="B978" t="s">
        <v>55</v>
      </c>
      <c r="C978" t="s">
        <v>155</v>
      </c>
      <c r="D978" t="s">
        <v>32</v>
      </c>
      <c r="E978" t="s">
        <v>32</v>
      </c>
      <c r="F978" t="s">
        <v>56</v>
      </c>
      <c r="G978" t="s">
        <v>8657</v>
      </c>
      <c r="H978" t="s">
        <v>8658</v>
      </c>
      <c r="I978" t="s">
        <v>8659</v>
      </c>
      <c r="J978" t="s">
        <v>8660</v>
      </c>
      <c r="K978" t="s">
        <v>8661</v>
      </c>
      <c r="L978" t="s">
        <v>8662</v>
      </c>
      <c r="M978" t="s">
        <v>8663</v>
      </c>
      <c r="N978" t="s">
        <v>8664</v>
      </c>
      <c r="O978" t="s">
        <v>8665</v>
      </c>
      <c r="P978" t="s">
        <v>8666</v>
      </c>
      <c r="Q978" t="s">
        <v>75</v>
      </c>
      <c r="R978">
        <v>67</v>
      </c>
      <c r="S978">
        <v>-1</v>
      </c>
      <c r="T978" t="s">
        <v>68</v>
      </c>
      <c r="U978" s="1">
        <v>41086</v>
      </c>
      <c r="V978" t="s">
        <v>48</v>
      </c>
      <c r="W978" t="s">
        <v>32</v>
      </c>
      <c r="X978" t="s">
        <v>49</v>
      </c>
      <c r="Y978" t="s">
        <v>32</v>
      </c>
      <c r="Z978" t="s">
        <v>32</v>
      </c>
      <c r="AA978" t="s">
        <v>69</v>
      </c>
      <c r="AB978" t="s">
        <v>271</v>
      </c>
      <c r="AC978" t="s">
        <v>32</v>
      </c>
      <c r="AD978" t="s">
        <v>2243</v>
      </c>
      <c r="AE978" t="s">
        <v>54</v>
      </c>
    </row>
    <row r="979" spans="1:31" x14ac:dyDescent="0.2">
      <c r="A979">
        <v>25</v>
      </c>
      <c r="B979" t="s">
        <v>400</v>
      </c>
      <c r="C979" t="s">
        <v>32</v>
      </c>
      <c r="D979" t="s">
        <v>33</v>
      </c>
      <c r="E979" t="s">
        <v>170</v>
      </c>
      <c r="F979" t="s">
        <v>35</v>
      </c>
      <c r="G979" t="s">
        <v>8771</v>
      </c>
      <c r="H979" t="s">
        <v>8772</v>
      </c>
      <c r="I979" t="s">
        <v>8773</v>
      </c>
      <c r="J979" t="s">
        <v>8774</v>
      </c>
      <c r="K979" t="s">
        <v>8775</v>
      </c>
      <c r="L979" t="s">
        <v>32</v>
      </c>
      <c r="M979" t="s">
        <v>8776</v>
      </c>
      <c r="N979" t="s">
        <v>8777</v>
      </c>
      <c r="O979" t="s">
        <v>8778</v>
      </c>
      <c r="P979" t="s">
        <v>8779</v>
      </c>
      <c r="Q979" t="s">
        <v>259</v>
      </c>
      <c r="R979">
        <v>70</v>
      </c>
      <c r="S979">
        <v>-1</v>
      </c>
      <c r="T979" t="s">
        <v>273</v>
      </c>
      <c r="U979" s="1">
        <v>40774</v>
      </c>
      <c r="V979" t="s">
        <v>48</v>
      </c>
      <c r="W979" t="s">
        <v>78</v>
      </c>
      <c r="X979" t="s">
        <v>398</v>
      </c>
      <c r="Y979" t="s">
        <v>32</v>
      </c>
      <c r="Z979" t="s">
        <v>109</v>
      </c>
      <c r="AA979" t="s">
        <v>51</v>
      </c>
      <c r="AB979" t="s">
        <v>690</v>
      </c>
      <c r="AC979" t="s">
        <v>71</v>
      </c>
      <c r="AD979" t="s">
        <v>8780</v>
      </c>
      <c r="AE979" t="s">
        <v>346</v>
      </c>
    </row>
    <row r="980" spans="1:31" x14ac:dyDescent="0.2">
      <c r="A980">
        <v>25</v>
      </c>
      <c r="B980" t="s">
        <v>96</v>
      </c>
      <c r="C980" t="s">
        <v>32</v>
      </c>
      <c r="D980" t="s">
        <v>33</v>
      </c>
      <c r="E980" t="s">
        <v>34</v>
      </c>
      <c r="F980" t="s">
        <v>56</v>
      </c>
      <c r="G980" t="s">
        <v>8939</v>
      </c>
      <c r="H980" t="s">
        <v>8940</v>
      </c>
      <c r="I980" t="s">
        <v>8941</v>
      </c>
      <c r="J980" t="s">
        <v>8942</v>
      </c>
      <c r="K980" t="s">
        <v>8943</v>
      </c>
      <c r="L980" t="s">
        <v>8944</v>
      </c>
      <c r="M980" t="s">
        <v>8945</v>
      </c>
      <c r="N980" t="s">
        <v>8946</v>
      </c>
      <c r="O980" t="s">
        <v>8947</v>
      </c>
      <c r="P980" t="s">
        <v>8948</v>
      </c>
      <c r="Q980" t="s">
        <v>75</v>
      </c>
      <c r="R980">
        <v>66</v>
      </c>
      <c r="S980">
        <v>-1</v>
      </c>
      <c r="T980" t="s">
        <v>331</v>
      </c>
      <c r="U980" s="1">
        <v>40910</v>
      </c>
      <c r="V980" t="s">
        <v>260</v>
      </c>
      <c r="W980" t="s">
        <v>32</v>
      </c>
      <c r="X980" t="s">
        <v>49</v>
      </c>
      <c r="Y980" t="s">
        <v>32</v>
      </c>
      <c r="Z980" t="s">
        <v>561</v>
      </c>
      <c r="AA980" t="s">
        <v>51</v>
      </c>
      <c r="AB980" t="s">
        <v>32</v>
      </c>
      <c r="AC980" t="s">
        <v>71</v>
      </c>
      <c r="AD980" t="s">
        <v>2243</v>
      </c>
      <c r="AE980" t="s">
        <v>54</v>
      </c>
    </row>
    <row r="981" spans="1:31" x14ac:dyDescent="0.2">
      <c r="A981">
        <v>25</v>
      </c>
      <c r="B981" t="s">
        <v>55</v>
      </c>
      <c r="C981" t="s">
        <v>97</v>
      </c>
      <c r="D981" t="s">
        <v>33</v>
      </c>
      <c r="E981" t="s">
        <v>34</v>
      </c>
      <c r="F981" t="s">
        <v>56</v>
      </c>
      <c r="G981" t="s">
        <v>9029</v>
      </c>
      <c r="H981" t="s">
        <v>9030</v>
      </c>
      <c r="I981" t="s">
        <v>9031</v>
      </c>
      <c r="J981" t="s">
        <v>9032</v>
      </c>
      <c r="K981" t="s">
        <v>9033</v>
      </c>
      <c r="L981" t="s">
        <v>9034</v>
      </c>
      <c r="M981" t="s">
        <v>9035</v>
      </c>
      <c r="N981" t="s">
        <v>9036</v>
      </c>
      <c r="O981" t="s">
        <v>9037</v>
      </c>
      <c r="P981" t="s">
        <v>9038</v>
      </c>
      <c r="Q981" t="s">
        <v>108</v>
      </c>
      <c r="R981">
        <v>67</v>
      </c>
      <c r="S981">
        <v>-1</v>
      </c>
      <c r="T981" t="s">
        <v>203</v>
      </c>
      <c r="U981" s="1">
        <v>41087</v>
      </c>
      <c r="V981" t="s">
        <v>48</v>
      </c>
      <c r="W981" t="s">
        <v>32</v>
      </c>
      <c r="X981" t="s">
        <v>49</v>
      </c>
      <c r="Y981" t="s">
        <v>245</v>
      </c>
      <c r="Z981" t="s">
        <v>246</v>
      </c>
      <c r="AA981" t="s">
        <v>69</v>
      </c>
      <c r="AB981" t="s">
        <v>1909</v>
      </c>
      <c r="AC981" t="s">
        <v>71</v>
      </c>
      <c r="AD981" t="s">
        <v>5496</v>
      </c>
      <c r="AE981" t="s">
        <v>54</v>
      </c>
    </row>
    <row r="982" spans="1:31" x14ac:dyDescent="0.2">
      <c r="A982">
        <v>25</v>
      </c>
      <c r="B982" t="s">
        <v>96</v>
      </c>
      <c r="C982" t="s">
        <v>113</v>
      </c>
      <c r="D982" t="s">
        <v>33</v>
      </c>
      <c r="E982" t="s">
        <v>170</v>
      </c>
      <c r="F982" t="s">
        <v>32</v>
      </c>
      <c r="G982" t="s">
        <v>9076</v>
      </c>
      <c r="H982" t="s">
        <v>9077</v>
      </c>
      <c r="I982" t="s">
        <v>9078</v>
      </c>
      <c r="J982" t="s">
        <v>9079</v>
      </c>
      <c r="K982" t="s">
        <v>9080</v>
      </c>
      <c r="L982" t="s">
        <v>9081</v>
      </c>
      <c r="M982" t="s">
        <v>9082</v>
      </c>
      <c r="N982" t="s">
        <v>9083</v>
      </c>
      <c r="O982" t="s">
        <v>9084</v>
      </c>
      <c r="P982" t="s">
        <v>9085</v>
      </c>
      <c r="Q982" t="s">
        <v>67</v>
      </c>
      <c r="R982">
        <v>63</v>
      </c>
      <c r="S982">
        <v>-1</v>
      </c>
      <c r="T982" t="s">
        <v>91</v>
      </c>
      <c r="U982" s="1">
        <v>40977</v>
      </c>
      <c r="V982" t="s">
        <v>164</v>
      </c>
      <c r="W982" t="s">
        <v>32</v>
      </c>
      <c r="X982" t="s">
        <v>49</v>
      </c>
      <c r="Y982" t="s">
        <v>93</v>
      </c>
      <c r="Z982" t="s">
        <v>1726</v>
      </c>
      <c r="AA982" t="s">
        <v>69</v>
      </c>
      <c r="AB982" t="s">
        <v>285</v>
      </c>
      <c r="AC982" t="s">
        <v>32</v>
      </c>
      <c r="AD982" t="s">
        <v>95</v>
      </c>
      <c r="AE982" t="s">
        <v>54</v>
      </c>
    </row>
    <row r="983" spans="1:31" x14ac:dyDescent="0.2">
      <c r="A983">
        <v>25</v>
      </c>
      <c r="B983" t="s">
        <v>112</v>
      </c>
      <c r="C983" t="s">
        <v>32</v>
      </c>
      <c r="D983" t="s">
        <v>98</v>
      </c>
      <c r="E983" t="s">
        <v>32</v>
      </c>
      <c r="F983" t="s">
        <v>35</v>
      </c>
      <c r="G983" t="s">
        <v>9211</v>
      </c>
      <c r="H983" t="s">
        <v>9212</v>
      </c>
      <c r="I983" t="s">
        <v>9213</v>
      </c>
      <c r="J983" t="s">
        <v>9214</v>
      </c>
      <c r="K983" t="s">
        <v>9215</v>
      </c>
      <c r="L983" t="s">
        <v>9216</v>
      </c>
      <c r="M983" t="s">
        <v>9217</v>
      </c>
      <c r="N983" t="s">
        <v>9218</v>
      </c>
      <c r="O983" t="s">
        <v>9219</v>
      </c>
      <c r="P983" t="s">
        <v>9220</v>
      </c>
      <c r="Q983" t="s">
        <v>75</v>
      </c>
      <c r="R983">
        <v>66</v>
      </c>
      <c r="S983">
        <v>-1</v>
      </c>
      <c r="T983" t="s">
        <v>32</v>
      </c>
      <c r="U983" s="1">
        <v>41088</v>
      </c>
      <c r="V983" t="s">
        <v>48</v>
      </c>
      <c r="W983" t="s">
        <v>32</v>
      </c>
      <c r="X983" t="s">
        <v>244</v>
      </c>
      <c r="Y983" t="s">
        <v>643</v>
      </c>
      <c r="Z983" t="s">
        <v>50</v>
      </c>
      <c r="AA983" t="s">
        <v>51</v>
      </c>
      <c r="AB983" t="s">
        <v>110</v>
      </c>
      <c r="AC983" t="s">
        <v>248</v>
      </c>
      <c r="AD983" t="s">
        <v>95</v>
      </c>
      <c r="AE983" t="s">
        <v>54</v>
      </c>
    </row>
    <row r="984" spans="1:31" x14ac:dyDescent="0.2">
      <c r="A984">
        <v>25</v>
      </c>
      <c r="B984" t="s">
        <v>96</v>
      </c>
      <c r="C984" t="s">
        <v>32</v>
      </c>
      <c r="D984" t="s">
        <v>501</v>
      </c>
      <c r="E984" t="s">
        <v>170</v>
      </c>
      <c r="F984" t="s">
        <v>35</v>
      </c>
      <c r="G984" t="s">
        <v>9344</v>
      </c>
      <c r="H984" t="s">
        <v>9345</v>
      </c>
      <c r="I984" t="s">
        <v>9346</v>
      </c>
      <c r="J984" t="s">
        <v>9347</v>
      </c>
      <c r="K984" t="s">
        <v>9348</v>
      </c>
      <c r="L984" t="s">
        <v>9349</v>
      </c>
      <c r="M984" t="s">
        <v>9350</v>
      </c>
      <c r="N984" t="s">
        <v>9351</v>
      </c>
      <c r="O984" t="s">
        <v>32</v>
      </c>
      <c r="P984" t="s">
        <v>9352</v>
      </c>
      <c r="Q984" t="s">
        <v>75</v>
      </c>
      <c r="R984">
        <v>70</v>
      </c>
      <c r="S984">
        <v>20000</v>
      </c>
      <c r="T984" t="s">
        <v>273</v>
      </c>
      <c r="U984" s="1">
        <v>41079</v>
      </c>
      <c r="V984" t="s">
        <v>48</v>
      </c>
      <c r="W984" t="s">
        <v>78</v>
      </c>
      <c r="X984" t="s">
        <v>398</v>
      </c>
      <c r="Y984" t="s">
        <v>93</v>
      </c>
      <c r="Z984" t="s">
        <v>80</v>
      </c>
      <c r="AA984" t="s">
        <v>51</v>
      </c>
      <c r="AB984" t="s">
        <v>358</v>
      </c>
      <c r="AC984" t="s">
        <v>71</v>
      </c>
      <c r="AD984" t="s">
        <v>9353</v>
      </c>
      <c r="AE984" t="s">
        <v>54</v>
      </c>
    </row>
    <row r="985" spans="1:31" x14ac:dyDescent="0.2">
      <c r="A985">
        <v>25</v>
      </c>
      <c r="B985" t="s">
        <v>96</v>
      </c>
      <c r="C985" t="s">
        <v>1043</v>
      </c>
      <c r="D985" t="s">
        <v>98</v>
      </c>
      <c r="E985" t="s">
        <v>170</v>
      </c>
      <c r="F985" t="s">
        <v>390</v>
      </c>
      <c r="G985" t="s">
        <v>9465</v>
      </c>
      <c r="H985" t="s">
        <v>9466</v>
      </c>
      <c r="I985" t="s">
        <v>9467</v>
      </c>
      <c r="J985" t="s">
        <v>9468</v>
      </c>
      <c r="K985" t="s">
        <v>9469</v>
      </c>
      <c r="L985" t="s">
        <v>9470</v>
      </c>
      <c r="M985" t="s">
        <v>9471</v>
      </c>
      <c r="N985" t="s">
        <v>9472</v>
      </c>
      <c r="O985" t="s">
        <v>9473</v>
      </c>
      <c r="P985" t="s">
        <v>9474</v>
      </c>
      <c r="Q985" t="s">
        <v>831</v>
      </c>
      <c r="R985">
        <v>70</v>
      </c>
      <c r="S985">
        <v>-1</v>
      </c>
      <c r="T985" t="s">
        <v>273</v>
      </c>
      <c r="U985" s="1">
        <v>41087</v>
      </c>
      <c r="V985" t="s">
        <v>260</v>
      </c>
      <c r="W985" t="s">
        <v>32</v>
      </c>
      <c r="X985" t="s">
        <v>49</v>
      </c>
      <c r="Y985" t="s">
        <v>93</v>
      </c>
      <c r="Z985" t="s">
        <v>32</v>
      </c>
      <c r="AA985" t="s">
        <v>51</v>
      </c>
      <c r="AB985" t="s">
        <v>32</v>
      </c>
      <c r="AC985" t="s">
        <v>71</v>
      </c>
      <c r="AD985" t="s">
        <v>95</v>
      </c>
      <c r="AE985" t="s">
        <v>54</v>
      </c>
    </row>
    <row r="986" spans="1:31" x14ac:dyDescent="0.2">
      <c r="A986">
        <v>25</v>
      </c>
      <c r="B986" t="s">
        <v>31</v>
      </c>
      <c r="C986" t="s">
        <v>155</v>
      </c>
      <c r="D986" t="s">
        <v>33</v>
      </c>
      <c r="E986" t="s">
        <v>34</v>
      </c>
      <c r="F986" t="s">
        <v>32</v>
      </c>
      <c r="G986" t="s">
        <v>9615</v>
      </c>
      <c r="H986" t="s">
        <v>32</v>
      </c>
      <c r="I986" t="s">
        <v>32</v>
      </c>
      <c r="J986" t="s">
        <v>9616</v>
      </c>
      <c r="K986" t="s">
        <v>9617</v>
      </c>
      <c r="L986" t="s">
        <v>32</v>
      </c>
      <c r="M986" t="s">
        <v>9618</v>
      </c>
      <c r="N986" t="s">
        <v>9619</v>
      </c>
      <c r="O986" t="s">
        <v>32</v>
      </c>
      <c r="P986" t="s">
        <v>9620</v>
      </c>
      <c r="Q986" t="s">
        <v>75</v>
      </c>
      <c r="R986">
        <v>72</v>
      </c>
      <c r="S986">
        <v>-1</v>
      </c>
      <c r="T986" t="s">
        <v>76</v>
      </c>
      <c r="U986" s="1">
        <v>41077</v>
      </c>
      <c r="V986" t="s">
        <v>48</v>
      </c>
      <c r="W986" t="s">
        <v>32</v>
      </c>
      <c r="X986" t="s">
        <v>49</v>
      </c>
      <c r="Y986" t="s">
        <v>656</v>
      </c>
      <c r="Z986" t="s">
        <v>218</v>
      </c>
      <c r="AA986" t="s">
        <v>51</v>
      </c>
      <c r="AB986" t="s">
        <v>263</v>
      </c>
      <c r="AC986" t="s">
        <v>71</v>
      </c>
      <c r="AD986" t="s">
        <v>332</v>
      </c>
      <c r="AE986" t="s">
        <v>346</v>
      </c>
    </row>
    <row r="987" spans="1:31" x14ac:dyDescent="0.2">
      <c r="A987">
        <v>25</v>
      </c>
      <c r="B987" t="s">
        <v>96</v>
      </c>
      <c r="C987" t="s">
        <v>155</v>
      </c>
      <c r="D987" t="s">
        <v>33</v>
      </c>
      <c r="E987" t="s">
        <v>34</v>
      </c>
      <c r="F987" t="s">
        <v>56</v>
      </c>
      <c r="G987" t="s">
        <v>10029</v>
      </c>
      <c r="H987" t="s">
        <v>10030</v>
      </c>
      <c r="I987" t="s">
        <v>10031</v>
      </c>
      <c r="J987" t="s">
        <v>10032</v>
      </c>
      <c r="K987" t="s">
        <v>10033</v>
      </c>
      <c r="L987" t="s">
        <v>10034</v>
      </c>
      <c r="M987" t="s">
        <v>10035</v>
      </c>
      <c r="N987" t="s">
        <v>10036</v>
      </c>
      <c r="O987" t="s">
        <v>10037</v>
      </c>
      <c r="P987" t="s">
        <v>10038</v>
      </c>
      <c r="Q987" t="s">
        <v>108</v>
      </c>
      <c r="R987">
        <v>70</v>
      </c>
      <c r="S987">
        <v>-1</v>
      </c>
      <c r="T987" t="s">
        <v>331</v>
      </c>
      <c r="U987" s="1">
        <v>41009</v>
      </c>
      <c r="V987" t="s">
        <v>48</v>
      </c>
      <c r="W987" t="s">
        <v>32</v>
      </c>
      <c r="X987" t="s">
        <v>49</v>
      </c>
      <c r="Y987" t="s">
        <v>32</v>
      </c>
      <c r="Z987" t="s">
        <v>32</v>
      </c>
      <c r="AA987" t="s">
        <v>51</v>
      </c>
      <c r="AB987" t="s">
        <v>32</v>
      </c>
      <c r="AC987" t="s">
        <v>71</v>
      </c>
      <c r="AD987" t="s">
        <v>168</v>
      </c>
      <c r="AE987" t="s">
        <v>54</v>
      </c>
    </row>
    <row r="988" spans="1:31" x14ac:dyDescent="0.2">
      <c r="A988">
        <v>25</v>
      </c>
      <c r="B988" t="s">
        <v>31</v>
      </c>
      <c r="C988" t="s">
        <v>32</v>
      </c>
      <c r="D988" t="s">
        <v>33</v>
      </c>
      <c r="E988" t="s">
        <v>34</v>
      </c>
      <c r="F988" t="s">
        <v>1139</v>
      </c>
      <c r="G988" t="s">
        <v>10052</v>
      </c>
      <c r="H988" t="s">
        <v>10053</v>
      </c>
      <c r="I988" t="s">
        <v>10054</v>
      </c>
      <c r="J988" t="s">
        <v>10055</v>
      </c>
      <c r="K988" t="s">
        <v>10056</v>
      </c>
      <c r="L988" t="s">
        <v>10057</v>
      </c>
      <c r="M988" t="s">
        <v>10058</v>
      </c>
      <c r="N988" t="s">
        <v>10059</v>
      </c>
      <c r="O988" t="s">
        <v>10060</v>
      </c>
      <c r="P988" t="s">
        <v>10061</v>
      </c>
      <c r="Q988" t="s">
        <v>321</v>
      </c>
      <c r="R988">
        <v>63</v>
      </c>
      <c r="S988">
        <v>-1</v>
      </c>
      <c r="T988" t="s">
        <v>32</v>
      </c>
      <c r="U988" s="1">
        <v>41015</v>
      </c>
      <c r="V988" t="s">
        <v>164</v>
      </c>
      <c r="W988" t="s">
        <v>181</v>
      </c>
      <c r="X988" t="s">
        <v>49</v>
      </c>
      <c r="Y988" t="s">
        <v>474</v>
      </c>
      <c r="Z988" t="s">
        <v>32</v>
      </c>
      <c r="AA988" t="s">
        <v>69</v>
      </c>
      <c r="AB988" t="s">
        <v>94</v>
      </c>
      <c r="AC988" t="s">
        <v>71</v>
      </c>
      <c r="AD988" t="s">
        <v>7815</v>
      </c>
      <c r="AE988" t="s">
        <v>54</v>
      </c>
    </row>
    <row r="989" spans="1:31" x14ac:dyDescent="0.2">
      <c r="A989">
        <v>25</v>
      </c>
      <c r="B989" t="s">
        <v>32</v>
      </c>
      <c r="C989" t="s">
        <v>32</v>
      </c>
      <c r="D989" t="s">
        <v>33</v>
      </c>
      <c r="E989" t="s">
        <v>34</v>
      </c>
      <c r="F989" t="s">
        <v>114</v>
      </c>
      <c r="G989" t="s">
        <v>10339</v>
      </c>
      <c r="H989" t="s">
        <v>10340</v>
      </c>
      <c r="I989" t="s">
        <v>10341</v>
      </c>
      <c r="J989" t="s">
        <v>10342</v>
      </c>
      <c r="K989" t="s">
        <v>10343</v>
      </c>
      <c r="L989" t="s">
        <v>10344</v>
      </c>
      <c r="M989" t="s">
        <v>10345</v>
      </c>
      <c r="N989" t="s">
        <v>10346</v>
      </c>
      <c r="O989" t="s">
        <v>10347</v>
      </c>
      <c r="P989" t="s">
        <v>10348</v>
      </c>
      <c r="Q989" t="s">
        <v>75</v>
      </c>
      <c r="R989">
        <v>72</v>
      </c>
      <c r="S989">
        <v>-1</v>
      </c>
      <c r="T989" t="s">
        <v>136</v>
      </c>
      <c r="U989" s="1">
        <v>41090</v>
      </c>
      <c r="V989" t="s">
        <v>48</v>
      </c>
      <c r="W989" t="s">
        <v>92</v>
      </c>
      <c r="X989" t="s">
        <v>49</v>
      </c>
      <c r="Y989" t="s">
        <v>32</v>
      </c>
      <c r="Z989" t="s">
        <v>32</v>
      </c>
      <c r="AA989" t="s">
        <v>51</v>
      </c>
      <c r="AB989" t="s">
        <v>740</v>
      </c>
      <c r="AC989" t="s">
        <v>71</v>
      </c>
      <c r="AD989" t="s">
        <v>95</v>
      </c>
      <c r="AE989" t="s">
        <v>54</v>
      </c>
    </row>
    <row r="990" spans="1:31" x14ac:dyDescent="0.2">
      <c r="A990">
        <v>25</v>
      </c>
      <c r="B990" t="s">
        <v>1525</v>
      </c>
      <c r="C990" t="s">
        <v>97</v>
      </c>
      <c r="D990" t="s">
        <v>33</v>
      </c>
      <c r="E990" t="s">
        <v>32</v>
      </c>
      <c r="F990" t="s">
        <v>138</v>
      </c>
      <c r="G990" t="s">
        <v>10426</v>
      </c>
      <c r="H990" t="s">
        <v>10427</v>
      </c>
      <c r="I990" t="s">
        <v>10428</v>
      </c>
      <c r="J990" t="s">
        <v>10429</v>
      </c>
      <c r="K990" t="s">
        <v>32</v>
      </c>
      <c r="L990" t="s">
        <v>10430</v>
      </c>
      <c r="M990" t="s">
        <v>10431</v>
      </c>
      <c r="N990" t="s">
        <v>10432</v>
      </c>
      <c r="O990" t="s">
        <v>10433</v>
      </c>
      <c r="P990" t="s">
        <v>10434</v>
      </c>
      <c r="Q990" t="s">
        <v>108</v>
      </c>
      <c r="R990">
        <v>63</v>
      </c>
      <c r="S990">
        <v>-1</v>
      </c>
      <c r="T990" t="s">
        <v>149</v>
      </c>
      <c r="U990" s="1">
        <v>41090</v>
      </c>
      <c r="V990" t="s">
        <v>48</v>
      </c>
      <c r="W990" t="s">
        <v>92</v>
      </c>
      <c r="X990" t="s">
        <v>49</v>
      </c>
      <c r="Y990" t="s">
        <v>495</v>
      </c>
      <c r="Z990" t="s">
        <v>32</v>
      </c>
      <c r="AA990" t="s">
        <v>69</v>
      </c>
      <c r="AB990" t="s">
        <v>367</v>
      </c>
      <c r="AC990" t="s">
        <v>71</v>
      </c>
      <c r="AD990" t="s">
        <v>3731</v>
      </c>
      <c r="AE990" t="s">
        <v>54</v>
      </c>
    </row>
    <row r="991" spans="1:31" x14ac:dyDescent="0.2">
      <c r="A991">
        <v>25</v>
      </c>
      <c r="B991" t="s">
        <v>96</v>
      </c>
      <c r="C991" t="s">
        <v>32</v>
      </c>
      <c r="D991" t="s">
        <v>33</v>
      </c>
      <c r="E991" t="s">
        <v>34</v>
      </c>
      <c r="F991" t="s">
        <v>56</v>
      </c>
      <c r="G991" t="s">
        <v>10466</v>
      </c>
      <c r="H991" t="s">
        <v>10467</v>
      </c>
      <c r="I991" t="s">
        <v>10468</v>
      </c>
      <c r="J991" t="s">
        <v>32</v>
      </c>
      <c r="K991" t="s">
        <v>10469</v>
      </c>
      <c r="L991" t="s">
        <v>10470</v>
      </c>
      <c r="M991" t="s">
        <v>32</v>
      </c>
      <c r="N991" t="s">
        <v>10471</v>
      </c>
      <c r="O991" t="s">
        <v>32</v>
      </c>
      <c r="P991" t="e">
        <f>- you are awesome  - you want to meet someone awesome (me)</f>
        <v>#NAME?</v>
      </c>
      <c r="Q991" t="s">
        <v>91</v>
      </c>
      <c r="R991">
        <v>66</v>
      </c>
      <c r="S991">
        <v>-1</v>
      </c>
      <c r="T991" t="s">
        <v>136</v>
      </c>
      <c r="U991" s="1">
        <v>41087</v>
      </c>
      <c r="V991" t="s">
        <v>48</v>
      </c>
      <c r="W991" t="s">
        <v>32</v>
      </c>
      <c r="X991" t="s">
        <v>49</v>
      </c>
      <c r="Y991" t="s">
        <v>93</v>
      </c>
      <c r="Z991" t="s">
        <v>246</v>
      </c>
      <c r="AA991" t="s">
        <v>51</v>
      </c>
      <c r="AB991" t="s">
        <v>690</v>
      </c>
      <c r="AC991" t="s">
        <v>71</v>
      </c>
      <c r="AD991" t="s">
        <v>10472</v>
      </c>
      <c r="AE991" t="s">
        <v>54</v>
      </c>
    </row>
    <row r="992" spans="1:31" x14ac:dyDescent="0.2">
      <c r="A992">
        <v>25</v>
      </c>
      <c r="B992" t="s">
        <v>55</v>
      </c>
      <c r="C992" t="s">
        <v>97</v>
      </c>
      <c r="D992" t="s">
        <v>33</v>
      </c>
      <c r="E992" t="s">
        <v>34</v>
      </c>
      <c r="F992" t="s">
        <v>56</v>
      </c>
      <c r="G992" t="s">
        <v>10889</v>
      </c>
      <c r="H992" t="s">
        <v>10890</v>
      </c>
      <c r="I992" t="s">
        <v>10891</v>
      </c>
      <c r="J992" t="s">
        <v>10892</v>
      </c>
      <c r="K992" t="s">
        <v>10893</v>
      </c>
      <c r="L992" t="s">
        <v>10894</v>
      </c>
      <c r="M992" t="s">
        <v>10895</v>
      </c>
      <c r="N992" t="s">
        <v>32</v>
      </c>
      <c r="O992" t="s">
        <v>10896</v>
      </c>
      <c r="P992" t="s">
        <v>10897</v>
      </c>
      <c r="Q992" t="s">
        <v>32</v>
      </c>
      <c r="R992">
        <v>70</v>
      </c>
      <c r="S992">
        <v>80000</v>
      </c>
      <c r="T992" t="s">
        <v>331</v>
      </c>
      <c r="U992" s="1">
        <v>41091</v>
      </c>
      <c r="V992" t="s">
        <v>48</v>
      </c>
      <c r="W992" t="s">
        <v>32</v>
      </c>
      <c r="X992" t="s">
        <v>49</v>
      </c>
      <c r="Y992" t="s">
        <v>93</v>
      </c>
      <c r="Z992" t="s">
        <v>32</v>
      </c>
      <c r="AA992" t="s">
        <v>51</v>
      </c>
      <c r="AB992" t="s">
        <v>233</v>
      </c>
      <c r="AC992" t="s">
        <v>71</v>
      </c>
      <c r="AD992" t="s">
        <v>168</v>
      </c>
      <c r="AE992" t="s">
        <v>54</v>
      </c>
    </row>
    <row r="993" spans="1:31" x14ac:dyDescent="0.2">
      <c r="A993">
        <v>25</v>
      </c>
      <c r="B993" t="s">
        <v>55</v>
      </c>
      <c r="C993" t="s">
        <v>32</v>
      </c>
      <c r="D993" t="s">
        <v>32</v>
      </c>
      <c r="E993" t="s">
        <v>32</v>
      </c>
      <c r="F993" t="s">
        <v>56</v>
      </c>
      <c r="G993" t="s">
        <v>10967</v>
      </c>
      <c r="H993" t="s">
        <v>10968</v>
      </c>
      <c r="I993" t="s">
        <v>10969</v>
      </c>
      <c r="J993" t="s">
        <v>10970</v>
      </c>
      <c r="K993" t="s">
        <v>10971</v>
      </c>
      <c r="L993" t="s">
        <v>10972</v>
      </c>
      <c r="M993" t="s">
        <v>10973</v>
      </c>
      <c r="N993" t="s">
        <v>10974</v>
      </c>
      <c r="O993" t="s">
        <v>10975</v>
      </c>
      <c r="P993" t="s">
        <v>10976</v>
      </c>
      <c r="Q993" t="s">
        <v>67</v>
      </c>
      <c r="R993">
        <v>64</v>
      </c>
      <c r="S993">
        <v>-1</v>
      </c>
      <c r="T993" t="s">
        <v>32</v>
      </c>
      <c r="U993" s="1">
        <v>40766</v>
      </c>
      <c r="V993" t="s">
        <v>164</v>
      </c>
      <c r="W993" t="s">
        <v>32</v>
      </c>
      <c r="X993" t="s">
        <v>49</v>
      </c>
      <c r="Y993" t="s">
        <v>32</v>
      </c>
      <c r="Z993" t="s">
        <v>298</v>
      </c>
      <c r="AA993" t="s">
        <v>69</v>
      </c>
      <c r="AB993" t="s">
        <v>1909</v>
      </c>
      <c r="AC993" t="s">
        <v>32</v>
      </c>
      <c r="AD993" t="s">
        <v>95</v>
      </c>
      <c r="AE993" t="s">
        <v>346</v>
      </c>
    </row>
    <row r="994" spans="1:31" x14ac:dyDescent="0.2">
      <c r="A994">
        <v>25</v>
      </c>
      <c r="B994" t="s">
        <v>55</v>
      </c>
      <c r="C994" t="s">
        <v>32</v>
      </c>
      <c r="D994" t="s">
        <v>33</v>
      </c>
      <c r="E994" t="s">
        <v>32</v>
      </c>
      <c r="F994" t="s">
        <v>56</v>
      </c>
      <c r="G994" t="s">
        <v>10992</v>
      </c>
      <c r="H994" t="s">
        <v>10993</v>
      </c>
      <c r="I994" t="s">
        <v>10994</v>
      </c>
      <c r="J994" t="s">
        <v>32</v>
      </c>
      <c r="K994" t="s">
        <v>10995</v>
      </c>
      <c r="L994" t="s">
        <v>10996</v>
      </c>
      <c r="M994" t="s">
        <v>32</v>
      </c>
      <c r="N994" t="s">
        <v>10997</v>
      </c>
      <c r="O994" t="s">
        <v>32</v>
      </c>
      <c r="P994" t="s">
        <v>10998</v>
      </c>
      <c r="Q994" t="s">
        <v>75</v>
      </c>
      <c r="R994">
        <v>72</v>
      </c>
      <c r="S994">
        <v>-1</v>
      </c>
      <c r="T994" t="s">
        <v>331</v>
      </c>
      <c r="U994" s="1">
        <v>41090</v>
      </c>
      <c r="V994" t="s">
        <v>48</v>
      </c>
      <c r="W994" t="s">
        <v>32</v>
      </c>
      <c r="X994" t="s">
        <v>244</v>
      </c>
      <c r="Y994" t="s">
        <v>435</v>
      </c>
      <c r="Z994" t="s">
        <v>50</v>
      </c>
      <c r="AA994" t="s">
        <v>51</v>
      </c>
      <c r="AB994" t="s">
        <v>32</v>
      </c>
      <c r="AC994" t="s">
        <v>71</v>
      </c>
      <c r="AD994" t="s">
        <v>10999</v>
      </c>
      <c r="AE994" t="s">
        <v>54</v>
      </c>
    </row>
    <row r="995" spans="1:31" x14ac:dyDescent="0.2">
      <c r="A995">
        <v>25</v>
      </c>
      <c r="B995" t="s">
        <v>32</v>
      </c>
      <c r="C995" t="s">
        <v>32</v>
      </c>
      <c r="D995" t="s">
        <v>182</v>
      </c>
      <c r="E995" t="s">
        <v>34</v>
      </c>
      <c r="F995" t="s">
        <v>32</v>
      </c>
      <c r="G995" t="s">
        <v>11113</v>
      </c>
      <c r="H995" t="s">
        <v>32</v>
      </c>
      <c r="I995" t="s">
        <v>11114</v>
      </c>
      <c r="J995" t="s">
        <v>11115</v>
      </c>
      <c r="K995" t="s">
        <v>32</v>
      </c>
      <c r="L995" t="s">
        <v>11116</v>
      </c>
      <c r="M995" t="s">
        <v>32</v>
      </c>
      <c r="N995" t="s">
        <v>32</v>
      </c>
      <c r="O995" t="s">
        <v>32</v>
      </c>
      <c r="P995" t="s">
        <v>32</v>
      </c>
      <c r="Q995" t="s">
        <v>67</v>
      </c>
      <c r="R995">
        <v>62</v>
      </c>
      <c r="S995">
        <v>-1</v>
      </c>
      <c r="T995" t="s">
        <v>32</v>
      </c>
      <c r="U995" s="1">
        <v>41086</v>
      </c>
      <c r="V995" t="s">
        <v>260</v>
      </c>
      <c r="W995" t="s">
        <v>217</v>
      </c>
      <c r="X995" t="s">
        <v>49</v>
      </c>
      <c r="Y995" t="s">
        <v>32</v>
      </c>
      <c r="Z995" t="s">
        <v>166</v>
      </c>
      <c r="AA995" t="s">
        <v>69</v>
      </c>
      <c r="AB995" t="s">
        <v>521</v>
      </c>
      <c r="AC995" t="s">
        <v>71</v>
      </c>
      <c r="AD995" t="s">
        <v>95</v>
      </c>
      <c r="AE995" t="s">
        <v>54</v>
      </c>
    </row>
    <row r="996" spans="1:31" x14ac:dyDescent="0.2">
      <c r="A996">
        <v>25</v>
      </c>
      <c r="B996" t="s">
        <v>32</v>
      </c>
      <c r="C996" t="s">
        <v>32</v>
      </c>
      <c r="D996" t="s">
        <v>32</v>
      </c>
      <c r="E996" t="s">
        <v>170</v>
      </c>
      <c r="F996" t="s">
        <v>56</v>
      </c>
      <c r="G996" t="s">
        <v>11317</v>
      </c>
      <c r="H996" t="s">
        <v>11318</v>
      </c>
      <c r="I996" t="s">
        <v>11319</v>
      </c>
      <c r="J996" t="s">
        <v>32</v>
      </c>
      <c r="K996" t="s">
        <v>11320</v>
      </c>
      <c r="L996" t="s">
        <v>11321</v>
      </c>
      <c r="M996" t="s">
        <v>11322</v>
      </c>
      <c r="N996" t="s">
        <v>11323</v>
      </c>
      <c r="O996" t="s">
        <v>32</v>
      </c>
      <c r="P996" t="s">
        <v>11324</v>
      </c>
      <c r="Q996" t="s">
        <v>32</v>
      </c>
      <c r="R996">
        <v>73</v>
      </c>
      <c r="S996">
        <v>-1</v>
      </c>
      <c r="T996" t="s">
        <v>32</v>
      </c>
      <c r="U996" s="1">
        <v>41088</v>
      </c>
      <c r="V996" t="s">
        <v>48</v>
      </c>
      <c r="W996" t="s">
        <v>32</v>
      </c>
      <c r="X996" t="s">
        <v>49</v>
      </c>
      <c r="Y996" t="s">
        <v>32</v>
      </c>
      <c r="Z996" t="s">
        <v>32</v>
      </c>
      <c r="AA996" t="s">
        <v>51</v>
      </c>
      <c r="AB996" t="s">
        <v>32</v>
      </c>
      <c r="AC996" t="s">
        <v>32</v>
      </c>
      <c r="AD996" t="s">
        <v>95</v>
      </c>
      <c r="AE996" t="s">
        <v>54</v>
      </c>
    </row>
    <row r="997" spans="1:31" x14ac:dyDescent="0.2">
      <c r="A997">
        <v>25</v>
      </c>
      <c r="B997" t="s">
        <v>96</v>
      </c>
      <c r="C997" t="s">
        <v>155</v>
      </c>
      <c r="D997" t="s">
        <v>33</v>
      </c>
      <c r="E997" t="s">
        <v>32</v>
      </c>
      <c r="F997" t="s">
        <v>390</v>
      </c>
      <c r="G997" t="s">
        <v>11345</v>
      </c>
      <c r="H997" t="s">
        <v>11346</v>
      </c>
      <c r="I997" t="s">
        <v>11347</v>
      </c>
      <c r="J997" t="s">
        <v>11348</v>
      </c>
      <c r="K997" t="s">
        <v>11349</v>
      </c>
      <c r="L997" t="s">
        <v>11350</v>
      </c>
      <c r="M997" t="s">
        <v>11351</v>
      </c>
      <c r="N997" t="s">
        <v>11352</v>
      </c>
      <c r="O997" t="s">
        <v>11353</v>
      </c>
      <c r="P997" t="s">
        <v>11354</v>
      </c>
      <c r="Q997" t="s">
        <v>75</v>
      </c>
      <c r="R997">
        <v>66</v>
      </c>
      <c r="S997">
        <v>-1</v>
      </c>
      <c r="T997" t="s">
        <v>273</v>
      </c>
      <c r="U997" s="1">
        <v>41089</v>
      </c>
      <c r="V997" t="s">
        <v>260</v>
      </c>
      <c r="W997" t="s">
        <v>32</v>
      </c>
      <c r="X997" t="s">
        <v>49</v>
      </c>
      <c r="Y997" t="s">
        <v>435</v>
      </c>
      <c r="Z997" t="s">
        <v>32</v>
      </c>
      <c r="AA997" t="s">
        <v>51</v>
      </c>
      <c r="AB997" t="s">
        <v>32</v>
      </c>
      <c r="AC997" t="s">
        <v>71</v>
      </c>
      <c r="AD997" t="s">
        <v>332</v>
      </c>
      <c r="AE997" t="s">
        <v>54</v>
      </c>
    </row>
    <row r="998" spans="1:31" x14ac:dyDescent="0.2">
      <c r="A998">
        <v>25</v>
      </c>
      <c r="B998" t="s">
        <v>55</v>
      </c>
      <c r="C998" t="s">
        <v>278</v>
      </c>
      <c r="D998" t="s">
        <v>33</v>
      </c>
      <c r="E998" t="s">
        <v>34</v>
      </c>
      <c r="F998" t="s">
        <v>56</v>
      </c>
      <c r="G998" t="s">
        <v>11512</v>
      </c>
      <c r="H998" t="s">
        <v>11513</v>
      </c>
      <c r="I998" t="s">
        <v>32</v>
      </c>
      <c r="J998" t="s">
        <v>11514</v>
      </c>
      <c r="K998" t="s">
        <v>11515</v>
      </c>
      <c r="L998" t="s">
        <v>11516</v>
      </c>
      <c r="M998" t="s">
        <v>11517</v>
      </c>
      <c r="N998" t="s">
        <v>11518</v>
      </c>
      <c r="O998" t="s">
        <v>11519</v>
      </c>
      <c r="P998" t="s">
        <v>32</v>
      </c>
      <c r="Q998" t="s">
        <v>75</v>
      </c>
      <c r="R998">
        <v>72</v>
      </c>
      <c r="S998">
        <v>1000000</v>
      </c>
      <c r="T998" t="s">
        <v>273</v>
      </c>
      <c r="U998" s="1">
        <v>41089</v>
      </c>
      <c r="V998" t="s">
        <v>164</v>
      </c>
      <c r="W998" t="s">
        <v>92</v>
      </c>
      <c r="X998" t="s">
        <v>49</v>
      </c>
      <c r="Y998" t="s">
        <v>32</v>
      </c>
      <c r="Z998" t="s">
        <v>218</v>
      </c>
      <c r="AA998" t="s">
        <v>51</v>
      </c>
      <c r="AB998" t="s">
        <v>94</v>
      </c>
      <c r="AC998" t="s">
        <v>71</v>
      </c>
      <c r="AD998" t="s">
        <v>53</v>
      </c>
      <c r="AE998" t="s">
        <v>54</v>
      </c>
    </row>
    <row r="999" spans="1:31" x14ac:dyDescent="0.2">
      <c r="A999">
        <v>25</v>
      </c>
      <c r="B999" t="s">
        <v>96</v>
      </c>
      <c r="C999" t="s">
        <v>97</v>
      </c>
      <c r="D999" t="s">
        <v>33</v>
      </c>
      <c r="E999" t="s">
        <v>32</v>
      </c>
      <c r="F999" t="s">
        <v>390</v>
      </c>
      <c r="G999" t="s">
        <v>12243</v>
      </c>
      <c r="H999" t="s">
        <v>12244</v>
      </c>
      <c r="I999" t="s">
        <v>12245</v>
      </c>
      <c r="J999" t="s">
        <v>12246</v>
      </c>
      <c r="K999" t="s">
        <v>12247</v>
      </c>
      <c r="L999" t="s">
        <v>12248</v>
      </c>
      <c r="M999" t="s">
        <v>12249</v>
      </c>
      <c r="N999" t="s">
        <v>12250</v>
      </c>
      <c r="O999" t="s">
        <v>12251</v>
      </c>
      <c r="P999" t="s">
        <v>12252</v>
      </c>
      <c r="Q999" t="s">
        <v>75</v>
      </c>
      <c r="R999">
        <v>74</v>
      </c>
      <c r="S999">
        <v>-1</v>
      </c>
      <c r="T999" t="s">
        <v>273</v>
      </c>
      <c r="U999" s="1">
        <v>41090</v>
      </c>
      <c r="V999" t="s">
        <v>260</v>
      </c>
      <c r="W999" t="s">
        <v>92</v>
      </c>
      <c r="X999" t="s">
        <v>49</v>
      </c>
      <c r="Y999" t="s">
        <v>93</v>
      </c>
      <c r="Z999" t="s">
        <v>109</v>
      </c>
      <c r="AA999" t="s">
        <v>51</v>
      </c>
      <c r="AB999" t="s">
        <v>81</v>
      </c>
      <c r="AC999" t="s">
        <v>71</v>
      </c>
      <c r="AD999" t="s">
        <v>447</v>
      </c>
      <c r="AE999" t="s">
        <v>54</v>
      </c>
    </row>
    <row r="1000" spans="1:31" x14ac:dyDescent="0.2">
      <c r="A1000">
        <v>25</v>
      </c>
      <c r="B1000" t="s">
        <v>32</v>
      </c>
      <c r="C1000" t="s">
        <v>32</v>
      </c>
      <c r="D1000" t="s">
        <v>501</v>
      </c>
      <c r="E1000" t="s">
        <v>34</v>
      </c>
      <c r="F1000" t="s">
        <v>56</v>
      </c>
      <c r="G1000" t="s">
        <v>12506</v>
      </c>
      <c r="H1000" t="s">
        <v>12507</v>
      </c>
      <c r="I1000" t="s">
        <v>12508</v>
      </c>
      <c r="J1000" t="s">
        <v>12509</v>
      </c>
      <c r="K1000" t="s">
        <v>12510</v>
      </c>
      <c r="L1000" t="s">
        <v>12511</v>
      </c>
      <c r="M1000" t="s">
        <v>12512</v>
      </c>
      <c r="N1000" t="s">
        <v>12513</v>
      </c>
      <c r="O1000" t="s">
        <v>12514</v>
      </c>
      <c r="P1000" t="s">
        <v>12515</v>
      </c>
      <c r="Q1000" t="s">
        <v>32</v>
      </c>
      <c r="R1000">
        <v>62</v>
      </c>
      <c r="S1000">
        <v>-1</v>
      </c>
      <c r="T1000" t="s">
        <v>47</v>
      </c>
      <c r="U1000" s="1">
        <v>41090</v>
      </c>
      <c r="V1000" t="s">
        <v>48</v>
      </c>
      <c r="W1000" t="s">
        <v>78</v>
      </c>
      <c r="X1000" t="s">
        <v>49</v>
      </c>
      <c r="Y1000" t="s">
        <v>32</v>
      </c>
      <c r="Z1000" t="s">
        <v>246</v>
      </c>
      <c r="AA1000" t="s">
        <v>69</v>
      </c>
      <c r="AB1000" t="s">
        <v>389</v>
      </c>
      <c r="AC1000" t="s">
        <v>220</v>
      </c>
      <c r="AD1000" t="s">
        <v>1300</v>
      </c>
      <c r="AE1000" t="s">
        <v>54</v>
      </c>
    </row>
    <row r="1001" spans="1:31" x14ac:dyDescent="0.2">
      <c r="A1001">
        <v>25</v>
      </c>
      <c r="B1001" t="s">
        <v>96</v>
      </c>
      <c r="C1001" t="s">
        <v>83</v>
      </c>
      <c r="D1001" t="s">
        <v>33</v>
      </c>
      <c r="E1001" t="s">
        <v>32</v>
      </c>
      <c r="F1001" t="s">
        <v>114</v>
      </c>
      <c r="G1001" t="s">
        <v>12595</v>
      </c>
      <c r="H1001" t="s">
        <v>12596</v>
      </c>
      <c r="I1001" t="s">
        <v>12597</v>
      </c>
      <c r="J1001" t="s">
        <v>12598</v>
      </c>
      <c r="K1001" t="s">
        <v>12599</v>
      </c>
      <c r="L1001" t="s">
        <v>12600</v>
      </c>
      <c r="M1001" t="s">
        <v>12601</v>
      </c>
      <c r="N1001" t="s">
        <v>12602</v>
      </c>
      <c r="O1001" t="s">
        <v>12603</v>
      </c>
      <c r="P1001" t="s">
        <v>12604</v>
      </c>
      <c r="Q1001" t="s">
        <v>75</v>
      </c>
      <c r="R1001">
        <v>65</v>
      </c>
      <c r="S1001">
        <v>-1</v>
      </c>
      <c r="T1001" t="s">
        <v>203</v>
      </c>
      <c r="U1001" s="1">
        <v>41088</v>
      </c>
      <c r="V1001" t="s">
        <v>48</v>
      </c>
      <c r="W1001" t="s">
        <v>32</v>
      </c>
      <c r="X1001" t="s">
        <v>49</v>
      </c>
      <c r="Y1001" t="s">
        <v>150</v>
      </c>
      <c r="Z1001" t="s">
        <v>246</v>
      </c>
      <c r="AA1001" t="s">
        <v>69</v>
      </c>
      <c r="AB1001" t="s">
        <v>1909</v>
      </c>
      <c r="AC1001" t="s">
        <v>71</v>
      </c>
      <c r="AD1001" t="s">
        <v>168</v>
      </c>
      <c r="AE1001" t="s">
        <v>54</v>
      </c>
    </row>
    <row r="1002" spans="1:31" x14ac:dyDescent="0.2">
      <c r="A1002">
        <v>25</v>
      </c>
      <c r="B1002" t="s">
        <v>400</v>
      </c>
      <c r="C1002" t="s">
        <v>113</v>
      </c>
      <c r="D1002" t="s">
        <v>182</v>
      </c>
      <c r="E1002" t="s">
        <v>34</v>
      </c>
      <c r="F1002" t="s">
        <v>183</v>
      </c>
      <c r="G1002" t="s">
        <v>12662</v>
      </c>
      <c r="H1002" t="s">
        <v>12663</v>
      </c>
      <c r="I1002" t="s">
        <v>12664</v>
      </c>
      <c r="J1002" t="s">
        <v>12665</v>
      </c>
      <c r="K1002" t="s">
        <v>12666</v>
      </c>
      <c r="L1002" t="s">
        <v>12667</v>
      </c>
      <c r="M1002" t="s">
        <v>12668</v>
      </c>
      <c r="N1002" t="s">
        <v>12669</v>
      </c>
      <c r="O1002" t="s">
        <v>12670</v>
      </c>
      <c r="P1002" t="s">
        <v>12671</v>
      </c>
      <c r="Q1002" t="s">
        <v>108</v>
      </c>
      <c r="R1002">
        <v>64</v>
      </c>
      <c r="S1002">
        <v>-1</v>
      </c>
      <c r="T1002" t="s">
        <v>273</v>
      </c>
      <c r="U1002" s="1">
        <v>41089</v>
      </c>
      <c r="V1002" t="s">
        <v>48</v>
      </c>
      <c r="W1002" t="s">
        <v>32</v>
      </c>
      <c r="X1002" t="s">
        <v>49</v>
      </c>
      <c r="Y1002" t="s">
        <v>32</v>
      </c>
      <c r="Z1002" t="s">
        <v>1045</v>
      </c>
      <c r="AA1002" t="s">
        <v>69</v>
      </c>
      <c r="AB1002" t="s">
        <v>94</v>
      </c>
      <c r="AC1002" t="s">
        <v>248</v>
      </c>
      <c r="AD1002" t="s">
        <v>12672</v>
      </c>
      <c r="AE1002" t="s">
        <v>54</v>
      </c>
    </row>
    <row r="1003" spans="1:31" x14ac:dyDescent="0.2">
      <c r="A1003">
        <v>25</v>
      </c>
      <c r="B1003" t="s">
        <v>96</v>
      </c>
      <c r="C1003" t="s">
        <v>155</v>
      </c>
      <c r="D1003" t="s">
        <v>33</v>
      </c>
      <c r="E1003" t="s">
        <v>34</v>
      </c>
      <c r="F1003" t="s">
        <v>32</v>
      </c>
      <c r="G1003" t="s">
        <v>12719</v>
      </c>
      <c r="H1003" t="s">
        <v>12720</v>
      </c>
      <c r="I1003" t="s">
        <v>32</v>
      </c>
      <c r="J1003" t="s">
        <v>32</v>
      </c>
      <c r="K1003" t="s">
        <v>12721</v>
      </c>
      <c r="L1003" t="s">
        <v>32</v>
      </c>
      <c r="M1003" t="s">
        <v>12722</v>
      </c>
      <c r="N1003" t="s">
        <v>12723</v>
      </c>
      <c r="O1003" t="s">
        <v>32</v>
      </c>
      <c r="P1003" t="s">
        <v>12724</v>
      </c>
      <c r="Q1003" t="s">
        <v>75</v>
      </c>
      <c r="R1003">
        <v>71</v>
      </c>
      <c r="S1003">
        <v>-1</v>
      </c>
      <c r="T1003" t="s">
        <v>32</v>
      </c>
      <c r="U1003" s="1">
        <v>41090</v>
      </c>
      <c r="V1003" t="s">
        <v>48</v>
      </c>
      <c r="W1003" t="s">
        <v>217</v>
      </c>
      <c r="X1003" t="s">
        <v>49</v>
      </c>
      <c r="Y1003" t="s">
        <v>435</v>
      </c>
      <c r="Z1003" t="s">
        <v>50</v>
      </c>
      <c r="AA1003" t="s">
        <v>51</v>
      </c>
      <c r="AB1003" t="s">
        <v>379</v>
      </c>
      <c r="AC1003" t="s">
        <v>71</v>
      </c>
      <c r="AD1003" t="s">
        <v>95</v>
      </c>
      <c r="AE1003" t="s">
        <v>54</v>
      </c>
    </row>
    <row r="1004" spans="1:31" x14ac:dyDescent="0.2">
      <c r="A1004">
        <v>25</v>
      </c>
      <c r="B1004" t="s">
        <v>32</v>
      </c>
      <c r="C1004" t="s">
        <v>32</v>
      </c>
      <c r="D1004" t="s">
        <v>98</v>
      </c>
      <c r="E1004" t="s">
        <v>32</v>
      </c>
      <c r="F1004" t="s">
        <v>56</v>
      </c>
      <c r="G1004" t="s">
        <v>12733</v>
      </c>
      <c r="H1004" t="s">
        <v>12734</v>
      </c>
      <c r="I1004" t="s">
        <v>12735</v>
      </c>
      <c r="J1004" t="s">
        <v>12736</v>
      </c>
      <c r="K1004" t="s">
        <v>12737</v>
      </c>
      <c r="L1004" t="s">
        <v>12738</v>
      </c>
      <c r="M1004" t="s">
        <v>12739</v>
      </c>
      <c r="N1004" t="s">
        <v>12740</v>
      </c>
      <c r="O1004" t="s">
        <v>12741</v>
      </c>
      <c r="P1004" t="s">
        <v>12742</v>
      </c>
      <c r="Q1004" t="s">
        <v>471</v>
      </c>
      <c r="R1004">
        <v>70</v>
      </c>
      <c r="S1004">
        <v>-1</v>
      </c>
      <c r="T1004" t="s">
        <v>203</v>
      </c>
      <c r="U1004" s="1">
        <v>41089</v>
      </c>
      <c r="V1004" t="s">
        <v>48</v>
      </c>
      <c r="W1004" t="s">
        <v>32</v>
      </c>
      <c r="X1004" t="s">
        <v>49</v>
      </c>
      <c r="Y1004" t="s">
        <v>435</v>
      </c>
      <c r="Z1004" t="s">
        <v>32</v>
      </c>
      <c r="AA1004" t="s">
        <v>51</v>
      </c>
      <c r="AB1004" t="s">
        <v>52</v>
      </c>
      <c r="AC1004" t="s">
        <v>32</v>
      </c>
      <c r="AD1004" t="s">
        <v>12743</v>
      </c>
      <c r="AE1004" t="s">
        <v>54</v>
      </c>
    </row>
    <row r="1005" spans="1:31" x14ac:dyDescent="0.2">
      <c r="A1005">
        <v>25</v>
      </c>
      <c r="B1005" t="s">
        <v>96</v>
      </c>
      <c r="C1005" t="s">
        <v>32</v>
      </c>
      <c r="D1005" t="s">
        <v>33</v>
      </c>
      <c r="E1005" t="s">
        <v>34</v>
      </c>
      <c r="F1005" t="s">
        <v>773</v>
      </c>
      <c r="G1005" t="s">
        <v>12885</v>
      </c>
      <c r="H1005" t="s">
        <v>12886</v>
      </c>
      <c r="I1005" t="s">
        <v>12887</v>
      </c>
      <c r="J1005" t="s">
        <v>12888</v>
      </c>
      <c r="K1005" t="s">
        <v>12889</v>
      </c>
      <c r="L1005" t="s">
        <v>12890</v>
      </c>
      <c r="M1005" t="s">
        <v>12891</v>
      </c>
      <c r="N1005" t="s">
        <v>12892</v>
      </c>
      <c r="O1005" t="s">
        <v>12893</v>
      </c>
      <c r="P1005" t="s">
        <v>12894</v>
      </c>
      <c r="Q1005" t="s">
        <v>75</v>
      </c>
      <c r="R1005">
        <v>67</v>
      </c>
      <c r="S1005">
        <v>-1</v>
      </c>
      <c r="T1005" t="s">
        <v>163</v>
      </c>
      <c r="U1005" s="1">
        <v>40927</v>
      </c>
      <c r="V1005" t="s">
        <v>799</v>
      </c>
      <c r="W1005" t="s">
        <v>32</v>
      </c>
      <c r="X1005" t="s">
        <v>49</v>
      </c>
      <c r="Y1005" t="s">
        <v>192</v>
      </c>
      <c r="Z1005" t="s">
        <v>2445</v>
      </c>
      <c r="AA1005" t="s">
        <v>51</v>
      </c>
      <c r="AB1005" t="s">
        <v>690</v>
      </c>
      <c r="AC1005" t="s">
        <v>111</v>
      </c>
      <c r="AD1005" t="s">
        <v>12895</v>
      </c>
      <c r="AE1005" t="s">
        <v>54</v>
      </c>
    </row>
    <row r="1006" spans="1:31" x14ac:dyDescent="0.2">
      <c r="A1006">
        <v>25</v>
      </c>
      <c r="B1006" t="s">
        <v>169</v>
      </c>
      <c r="C1006" t="s">
        <v>32</v>
      </c>
      <c r="D1006" t="s">
        <v>33</v>
      </c>
      <c r="E1006" t="s">
        <v>32</v>
      </c>
      <c r="F1006" t="s">
        <v>56</v>
      </c>
      <c r="G1006" t="s">
        <v>12926</v>
      </c>
      <c r="H1006" t="s">
        <v>12927</v>
      </c>
      <c r="I1006" t="s">
        <v>4582</v>
      </c>
      <c r="J1006" t="s">
        <v>12928</v>
      </c>
      <c r="K1006" t="s">
        <v>12929</v>
      </c>
      <c r="L1006" t="s">
        <v>12930</v>
      </c>
      <c r="M1006" t="s">
        <v>12931</v>
      </c>
      <c r="N1006" t="s">
        <v>12932</v>
      </c>
      <c r="O1006" t="s">
        <v>12933</v>
      </c>
      <c r="P1006" t="s">
        <v>12934</v>
      </c>
      <c r="Q1006" t="s">
        <v>75</v>
      </c>
      <c r="R1006">
        <v>74</v>
      </c>
      <c r="S1006">
        <v>-1</v>
      </c>
      <c r="T1006" t="s">
        <v>149</v>
      </c>
      <c r="U1006" s="1">
        <v>41077</v>
      </c>
      <c r="V1006" t="s">
        <v>48</v>
      </c>
      <c r="W1006" t="s">
        <v>32</v>
      </c>
      <c r="X1006" t="s">
        <v>49</v>
      </c>
      <c r="Y1006" t="s">
        <v>435</v>
      </c>
      <c r="Z1006" t="s">
        <v>1164</v>
      </c>
      <c r="AA1006" t="s">
        <v>51</v>
      </c>
      <c r="AB1006" t="s">
        <v>271</v>
      </c>
      <c r="AC1006" t="s">
        <v>71</v>
      </c>
      <c r="AD1006" t="s">
        <v>12935</v>
      </c>
      <c r="AE1006" t="s">
        <v>54</v>
      </c>
    </row>
    <row r="1007" spans="1:31" x14ac:dyDescent="0.2">
      <c r="A1007">
        <v>25</v>
      </c>
      <c r="B1007" t="s">
        <v>96</v>
      </c>
      <c r="C1007" t="s">
        <v>1018</v>
      </c>
      <c r="D1007" t="s">
        <v>182</v>
      </c>
      <c r="E1007" t="s">
        <v>32</v>
      </c>
      <c r="F1007" t="s">
        <v>1139</v>
      </c>
      <c r="G1007" t="s">
        <v>12936</v>
      </c>
      <c r="H1007" t="s">
        <v>12937</v>
      </c>
      <c r="I1007" t="s">
        <v>12938</v>
      </c>
      <c r="J1007" t="s">
        <v>12939</v>
      </c>
      <c r="K1007" t="s">
        <v>12940</v>
      </c>
      <c r="L1007" t="s">
        <v>12941</v>
      </c>
      <c r="M1007" t="s">
        <v>12942</v>
      </c>
      <c r="N1007" t="s">
        <v>12943</v>
      </c>
      <c r="O1007" t="s">
        <v>32</v>
      </c>
      <c r="P1007" t="s">
        <v>12944</v>
      </c>
      <c r="Q1007" t="s">
        <v>75</v>
      </c>
      <c r="R1007">
        <v>70</v>
      </c>
      <c r="S1007">
        <v>20000</v>
      </c>
      <c r="T1007" t="s">
        <v>91</v>
      </c>
      <c r="U1007" s="1">
        <v>41089</v>
      </c>
      <c r="V1007" t="s">
        <v>260</v>
      </c>
      <c r="W1007" t="s">
        <v>32</v>
      </c>
      <c r="X1007" t="s">
        <v>398</v>
      </c>
      <c r="Y1007" t="s">
        <v>245</v>
      </c>
      <c r="Z1007" t="s">
        <v>80</v>
      </c>
      <c r="AA1007" t="s">
        <v>51</v>
      </c>
      <c r="AB1007" t="s">
        <v>367</v>
      </c>
      <c r="AC1007" t="s">
        <v>111</v>
      </c>
      <c r="AD1007" t="s">
        <v>168</v>
      </c>
      <c r="AE1007" t="s">
        <v>54</v>
      </c>
    </row>
    <row r="1008" spans="1:31" x14ac:dyDescent="0.2">
      <c r="A1008">
        <v>25</v>
      </c>
      <c r="B1008" t="s">
        <v>169</v>
      </c>
      <c r="C1008" t="s">
        <v>155</v>
      </c>
      <c r="D1008" t="s">
        <v>33</v>
      </c>
      <c r="E1008" t="s">
        <v>170</v>
      </c>
      <c r="F1008" t="s">
        <v>35</v>
      </c>
      <c r="G1008" t="s">
        <v>13194</v>
      </c>
      <c r="H1008" t="s">
        <v>13195</v>
      </c>
      <c r="I1008" t="s">
        <v>13196</v>
      </c>
      <c r="J1008" t="s">
        <v>32</v>
      </c>
      <c r="K1008" t="s">
        <v>13197</v>
      </c>
      <c r="L1008" t="s">
        <v>13198</v>
      </c>
      <c r="M1008" t="s">
        <v>13199</v>
      </c>
      <c r="N1008" t="s">
        <v>13200</v>
      </c>
      <c r="O1008" t="s">
        <v>32</v>
      </c>
      <c r="P1008" t="s">
        <v>13201</v>
      </c>
      <c r="Q1008" t="s">
        <v>259</v>
      </c>
      <c r="R1008">
        <v>68</v>
      </c>
      <c r="S1008">
        <v>30000</v>
      </c>
      <c r="T1008" t="s">
        <v>91</v>
      </c>
      <c r="U1008" s="1">
        <v>40810</v>
      </c>
      <c r="V1008" t="s">
        <v>3194</v>
      </c>
      <c r="W1008" t="s">
        <v>32</v>
      </c>
      <c r="X1008" t="s">
        <v>49</v>
      </c>
      <c r="Y1008" t="s">
        <v>435</v>
      </c>
      <c r="Z1008" t="s">
        <v>32</v>
      </c>
      <c r="AA1008" t="s">
        <v>51</v>
      </c>
      <c r="AB1008" t="s">
        <v>32</v>
      </c>
      <c r="AC1008" t="s">
        <v>71</v>
      </c>
      <c r="AD1008" t="s">
        <v>13202</v>
      </c>
      <c r="AE1008" t="s">
        <v>54</v>
      </c>
    </row>
    <row r="1009" spans="1:31" x14ac:dyDescent="0.2">
      <c r="A1009">
        <v>25</v>
      </c>
      <c r="B1009" t="s">
        <v>169</v>
      </c>
      <c r="C1009" t="s">
        <v>155</v>
      </c>
      <c r="D1009" t="s">
        <v>33</v>
      </c>
      <c r="E1009" t="s">
        <v>34</v>
      </c>
      <c r="F1009" t="s">
        <v>56</v>
      </c>
      <c r="G1009" t="s">
        <v>13751</v>
      </c>
      <c r="H1009" t="s">
        <v>13752</v>
      </c>
      <c r="I1009" t="s">
        <v>13753</v>
      </c>
      <c r="J1009" t="s">
        <v>13754</v>
      </c>
      <c r="K1009" t="s">
        <v>13755</v>
      </c>
      <c r="L1009" t="s">
        <v>13756</v>
      </c>
      <c r="M1009" t="s">
        <v>13757</v>
      </c>
      <c r="N1009" t="s">
        <v>13758</v>
      </c>
      <c r="O1009" t="s">
        <v>13759</v>
      </c>
      <c r="P1009" t="s">
        <v>2729</v>
      </c>
      <c r="Q1009" t="s">
        <v>75</v>
      </c>
      <c r="R1009">
        <v>73</v>
      </c>
      <c r="S1009">
        <v>-1</v>
      </c>
      <c r="T1009" t="s">
        <v>446</v>
      </c>
      <c r="U1009" s="1">
        <v>41090</v>
      </c>
      <c r="V1009" t="s">
        <v>48</v>
      </c>
      <c r="W1009" t="s">
        <v>217</v>
      </c>
      <c r="X1009" t="s">
        <v>49</v>
      </c>
      <c r="Y1009" t="s">
        <v>93</v>
      </c>
      <c r="Z1009" t="s">
        <v>32</v>
      </c>
      <c r="AA1009" t="s">
        <v>51</v>
      </c>
      <c r="AB1009" t="s">
        <v>271</v>
      </c>
      <c r="AC1009" t="s">
        <v>71</v>
      </c>
      <c r="AD1009" t="s">
        <v>447</v>
      </c>
      <c r="AE1009" t="s">
        <v>54</v>
      </c>
    </row>
    <row r="1010" spans="1:31" x14ac:dyDescent="0.2">
      <c r="A1010">
        <v>25</v>
      </c>
      <c r="B1010" t="s">
        <v>55</v>
      </c>
      <c r="C1010" t="s">
        <v>32</v>
      </c>
      <c r="D1010" t="s">
        <v>32</v>
      </c>
      <c r="E1010" t="s">
        <v>170</v>
      </c>
      <c r="F1010" t="s">
        <v>56</v>
      </c>
      <c r="G1010" t="s">
        <v>13936</v>
      </c>
      <c r="H1010" t="s">
        <v>32</v>
      </c>
      <c r="I1010" t="s">
        <v>32</v>
      </c>
      <c r="J1010" t="s">
        <v>32</v>
      </c>
      <c r="K1010" t="s">
        <v>32</v>
      </c>
      <c r="L1010" t="s">
        <v>32</v>
      </c>
      <c r="M1010" t="s">
        <v>32</v>
      </c>
      <c r="N1010" t="s">
        <v>32</v>
      </c>
      <c r="O1010" t="s">
        <v>32</v>
      </c>
      <c r="P1010" t="s">
        <v>32</v>
      </c>
      <c r="Q1010" t="s">
        <v>75</v>
      </c>
      <c r="R1010">
        <v>63</v>
      </c>
      <c r="S1010">
        <v>-1</v>
      </c>
      <c r="T1010" t="s">
        <v>32</v>
      </c>
      <c r="U1010" s="1">
        <v>41043</v>
      </c>
      <c r="V1010" t="s">
        <v>48</v>
      </c>
      <c r="W1010" t="s">
        <v>32</v>
      </c>
      <c r="X1010" t="s">
        <v>49</v>
      </c>
      <c r="Y1010" t="s">
        <v>32</v>
      </c>
      <c r="Z1010" t="s">
        <v>32</v>
      </c>
      <c r="AA1010" t="s">
        <v>69</v>
      </c>
      <c r="AB1010" t="s">
        <v>32</v>
      </c>
      <c r="AC1010" t="s">
        <v>32</v>
      </c>
      <c r="AD1010" t="s">
        <v>95</v>
      </c>
      <c r="AE1010" t="s">
        <v>54</v>
      </c>
    </row>
    <row r="1011" spans="1:31" x14ac:dyDescent="0.2">
      <c r="A1011">
        <v>25</v>
      </c>
      <c r="B1011" t="s">
        <v>112</v>
      </c>
      <c r="C1011" t="s">
        <v>1799</v>
      </c>
      <c r="D1011" t="s">
        <v>501</v>
      </c>
      <c r="E1011" t="s">
        <v>34</v>
      </c>
      <c r="F1011" t="s">
        <v>56</v>
      </c>
      <c r="G1011" t="s">
        <v>32</v>
      </c>
      <c r="H1011" t="s">
        <v>13979</v>
      </c>
      <c r="I1011" t="s">
        <v>32</v>
      </c>
      <c r="J1011" t="s">
        <v>13980</v>
      </c>
      <c r="K1011" t="s">
        <v>13981</v>
      </c>
      <c r="L1011" t="s">
        <v>13982</v>
      </c>
      <c r="M1011" t="s">
        <v>13983</v>
      </c>
      <c r="N1011" t="s">
        <v>13984</v>
      </c>
      <c r="O1011" t="s">
        <v>13985</v>
      </c>
      <c r="P1011" t="s">
        <v>13986</v>
      </c>
      <c r="Q1011" t="s">
        <v>924</v>
      </c>
      <c r="R1011">
        <v>72</v>
      </c>
      <c r="S1011">
        <v>-1</v>
      </c>
      <c r="T1011" t="s">
        <v>91</v>
      </c>
      <c r="U1011" s="1">
        <v>41089</v>
      </c>
      <c r="V1011" t="s">
        <v>2466</v>
      </c>
      <c r="W1011" t="s">
        <v>92</v>
      </c>
      <c r="X1011" t="s">
        <v>49</v>
      </c>
      <c r="Y1011" t="s">
        <v>93</v>
      </c>
      <c r="Z1011" t="s">
        <v>1430</v>
      </c>
      <c r="AA1011" t="s">
        <v>51</v>
      </c>
      <c r="AB1011" t="s">
        <v>690</v>
      </c>
      <c r="AC1011" t="s">
        <v>71</v>
      </c>
      <c r="AD1011" t="s">
        <v>168</v>
      </c>
      <c r="AE1011" t="s">
        <v>54</v>
      </c>
    </row>
    <row r="1012" spans="1:31" x14ac:dyDescent="0.2">
      <c r="A1012">
        <v>25</v>
      </c>
      <c r="B1012" t="s">
        <v>96</v>
      </c>
      <c r="C1012" t="s">
        <v>32</v>
      </c>
      <c r="D1012" t="s">
        <v>33</v>
      </c>
      <c r="E1012" t="s">
        <v>34</v>
      </c>
      <c r="F1012" t="s">
        <v>56</v>
      </c>
      <c r="G1012" t="s">
        <v>14276</v>
      </c>
      <c r="H1012" t="s">
        <v>14277</v>
      </c>
      <c r="I1012" t="s">
        <v>14278</v>
      </c>
      <c r="J1012" t="s">
        <v>32</v>
      </c>
      <c r="K1012" t="s">
        <v>14279</v>
      </c>
      <c r="L1012" t="s">
        <v>14280</v>
      </c>
      <c r="M1012" t="s">
        <v>32</v>
      </c>
      <c r="N1012" t="s">
        <v>32</v>
      </c>
      <c r="O1012" t="s">
        <v>32</v>
      </c>
      <c r="P1012" t="s">
        <v>32</v>
      </c>
      <c r="Q1012" t="s">
        <v>321</v>
      </c>
      <c r="R1012">
        <v>64</v>
      </c>
      <c r="S1012">
        <v>-1</v>
      </c>
      <c r="T1012" t="s">
        <v>203</v>
      </c>
      <c r="U1012" s="1">
        <v>41090</v>
      </c>
      <c r="V1012" t="s">
        <v>48</v>
      </c>
      <c r="W1012" t="s">
        <v>32</v>
      </c>
      <c r="X1012" t="s">
        <v>49</v>
      </c>
      <c r="Y1012" t="s">
        <v>32</v>
      </c>
      <c r="Z1012" t="s">
        <v>218</v>
      </c>
      <c r="AA1012" t="s">
        <v>69</v>
      </c>
      <c r="AB1012" t="s">
        <v>358</v>
      </c>
      <c r="AC1012" t="s">
        <v>71</v>
      </c>
      <c r="AD1012" t="s">
        <v>95</v>
      </c>
      <c r="AE1012" t="s">
        <v>54</v>
      </c>
    </row>
    <row r="1013" spans="1:31" x14ac:dyDescent="0.2">
      <c r="A1013">
        <v>25</v>
      </c>
      <c r="B1013" t="s">
        <v>112</v>
      </c>
      <c r="C1013" t="s">
        <v>32</v>
      </c>
      <c r="D1013" t="s">
        <v>98</v>
      </c>
      <c r="E1013" t="s">
        <v>170</v>
      </c>
      <c r="F1013" t="s">
        <v>114</v>
      </c>
      <c r="G1013" t="s">
        <v>14509</v>
      </c>
      <c r="H1013" t="s">
        <v>14510</v>
      </c>
      <c r="I1013" t="s">
        <v>14511</v>
      </c>
      <c r="J1013" t="s">
        <v>14512</v>
      </c>
      <c r="K1013" t="s">
        <v>14513</v>
      </c>
      <c r="L1013" t="s">
        <v>14514</v>
      </c>
      <c r="M1013" t="s">
        <v>14515</v>
      </c>
      <c r="N1013" t="s">
        <v>14516</v>
      </c>
      <c r="O1013" t="s">
        <v>32</v>
      </c>
      <c r="P1013" t="s">
        <v>14517</v>
      </c>
      <c r="Q1013" t="s">
        <v>75</v>
      </c>
      <c r="R1013">
        <v>75</v>
      </c>
      <c r="S1013">
        <v>-1</v>
      </c>
      <c r="T1013" t="s">
        <v>136</v>
      </c>
      <c r="U1013" s="1">
        <v>41089</v>
      </c>
      <c r="V1013" t="s">
        <v>48</v>
      </c>
      <c r="W1013" t="s">
        <v>32</v>
      </c>
      <c r="X1013" t="s">
        <v>49</v>
      </c>
      <c r="Y1013" t="s">
        <v>32</v>
      </c>
      <c r="Z1013" t="s">
        <v>151</v>
      </c>
      <c r="AA1013" t="s">
        <v>51</v>
      </c>
      <c r="AB1013" t="s">
        <v>32</v>
      </c>
      <c r="AC1013" t="s">
        <v>248</v>
      </c>
      <c r="AD1013" t="s">
        <v>95</v>
      </c>
      <c r="AE1013" t="s">
        <v>54</v>
      </c>
    </row>
    <row r="1014" spans="1:31" x14ac:dyDescent="0.2">
      <c r="A1014">
        <v>25</v>
      </c>
      <c r="B1014" t="s">
        <v>169</v>
      </c>
      <c r="C1014" t="s">
        <v>32</v>
      </c>
      <c r="D1014" t="s">
        <v>33</v>
      </c>
      <c r="E1014" t="s">
        <v>34</v>
      </c>
      <c r="F1014" t="s">
        <v>56</v>
      </c>
      <c r="G1014" t="s">
        <v>14718</v>
      </c>
      <c r="H1014" t="s">
        <v>14719</v>
      </c>
      <c r="I1014" t="s">
        <v>14720</v>
      </c>
      <c r="J1014" t="s">
        <v>14721</v>
      </c>
      <c r="K1014" t="s">
        <v>14722</v>
      </c>
      <c r="L1014" t="s">
        <v>14723</v>
      </c>
      <c r="M1014" t="s">
        <v>14724</v>
      </c>
      <c r="N1014" t="s">
        <v>14725</v>
      </c>
      <c r="O1014" t="s">
        <v>14726</v>
      </c>
      <c r="P1014" t="s">
        <v>14727</v>
      </c>
      <c r="Q1014" t="s">
        <v>75</v>
      </c>
      <c r="R1014">
        <v>69</v>
      </c>
      <c r="S1014">
        <v>-1</v>
      </c>
      <c r="T1014" t="s">
        <v>203</v>
      </c>
      <c r="U1014" s="1">
        <v>40872</v>
      </c>
      <c r="V1014" t="s">
        <v>48</v>
      </c>
      <c r="W1014" t="s">
        <v>32</v>
      </c>
      <c r="X1014" t="s">
        <v>49</v>
      </c>
      <c r="Y1014" t="s">
        <v>435</v>
      </c>
      <c r="Z1014" t="s">
        <v>32</v>
      </c>
      <c r="AA1014" t="s">
        <v>51</v>
      </c>
      <c r="AB1014" t="s">
        <v>1104</v>
      </c>
      <c r="AC1014" t="s">
        <v>71</v>
      </c>
      <c r="AD1014" t="s">
        <v>447</v>
      </c>
      <c r="AE1014" t="s">
        <v>54</v>
      </c>
    </row>
    <row r="1015" spans="1:31" x14ac:dyDescent="0.2">
      <c r="A1015">
        <v>25</v>
      </c>
      <c r="B1015" t="s">
        <v>31</v>
      </c>
      <c r="C1015" t="s">
        <v>113</v>
      </c>
      <c r="D1015" t="s">
        <v>33</v>
      </c>
      <c r="E1015" t="s">
        <v>32</v>
      </c>
      <c r="F1015" t="s">
        <v>32</v>
      </c>
      <c r="G1015" t="s">
        <v>32</v>
      </c>
      <c r="H1015" t="s">
        <v>32</v>
      </c>
      <c r="I1015" t="s">
        <v>32</v>
      </c>
      <c r="J1015" t="s">
        <v>32</v>
      </c>
      <c r="K1015" t="s">
        <v>32</v>
      </c>
      <c r="L1015" t="s">
        <v>32</v>
      </c>
      <c r="M1015" t="s">
        <v>32</v>
      </c>
      <c r="N1015" t="s">
        <v>32</v>
      </c>
      <c r="O1015" t="s">
        <v>32</v>
      </c>
      <c r="P1015" t="s">
        <v>32</v>
      </c>
      <c r="Q1015" t="s">
        <v>321</v>
      </c>
      <c r="R1015">
        <v>65</v>
      </c>
      <c r="S1015">
        <v>-1</v>
      </c>
      <c r="T1015" t="s">
        <v>32</v>
      </c>
      <c r="U1015" s="1">
        <v>41074</v>
      </c>
      <c r="V1015" t="s">
        <v>739</v>
      </c>
      <c r="W1015" t="s">
        <v>32</v>
      </c>
      <c r="X1015" t="s">
        <v>49</v>
      </c>
      <c r="Y1015" t="s">
        <v>32</v>
      </c>
      <c r="Z1015" t="s">
        <v>475</v>
      </c>
      <c r="AA1015" t="s">
        <v>51</v>
      </c>
      <c r="AB1015" t="s">
        <v>1909</v>
      </c>
      <c r="AC1015" t="s">
        <v>170</v>
      </c>
      <c r="AD1015" t="s">
        <v>53</v>
      </c>
      <c r="AE1015" t="s">
        <v>54</v>
      </c>
    </row>
    <row r="1016" spans="1:31" x14ac:dyDescent="0.2">
      <c r="A1016">
        <v>25</v>
      </c>
      <c r="B1016" t="s">
        <v>96</v>
      </c>
      <c r="C1016" t="s">
        <v>522</v>
      </c>
      <c r="D1016" t="s">
        <v>501</v>
      </c>
      <c r="E1016" t="s">
        <v>34</v>
      </c>
      <c r="F1016" t="s">
        <v>773</v>
      </c>
      <c r="G1016" t="s">
        <v>14942</v>
      </c>
      <c r="H1016" t="s">
        <v>14943</v>
      </c>
      <c r="I1016" t="s">
        <v>14944</v>
      </c>
      <c r="J1016" t="s">
        <v>14945</v>
      </c>
      <c r="K1016" t="s">
        <v>14946</v>
      </c>
      <c r="L1016" t="s">
        <v>14947</v>
      </c>
      <c r="M1016" t="s">
        <v>14948</v>
      </c>
      <c r="N1016" t="s">
        <v>14949</v>
      </c>
      <c r="O1016" t="s">
        <v>14950</v>
      </c>
      <c r="P1016" t="s">
        <v>14951</v>
      </c>
      <c r="Q1016" t="s">
        <v>75</v>
      </c>
      <c r="R1016">
        <v>72</v>
      </c>
      <c r="S1016">
        <v>-1</v>
      </c>
      <c r="T1016" t="s">
        <v>457</v>
      </c>
      <c r="U1016" s="1">
        <v>41090</v>
      </c>
      <c r="V1016" t="s">
        <v>48</v>
      </c>
      <c r="W1016" t="s">
        <v>1207</v>
      </c>
      <c r="X1016" t="s">
        <v>49</v>
      </c>
      <c r="Y1016" t="s">
        <v>93</v>
      </c>
      <c r="Z1016" t="s">
        <v>109</v>
      </c>
      <c r="AA1016" t="s">
        <v>51</v>
      </c>
      <c r="AB1016" t="s">
        <v>233</v>
      </c>
      <c r="AC1016" t="s">
        <v>71</v>
      </c>
      <c r="AD1016" t="s">
        <v>1486</v>
      </c>
      <c r="AE1016" t="s">
        <v>346</v>
      </c>
    </row>
    <row r="1017" spans="1:31" x14ac:dyDescent="0.2">
      <c r="A1017">
        <v>25</v>
      </c>
      <c r="B1017" t="s">
        <v>55</v>
      </c>
      <c r="C1017" t="s">
        <v>97</v>
      </c>
      <c r="D1017" t="s">
        <v>33</v>
      </c>
      <c r="E1017" t="s">
        <v>170</v>
      </c>
      <c r="F1017" t="s">
        <v>114</v>
      </c>
      <c r="G1017" t="s">
        <v>15177</v>
      </c>
      <c r="H1017" t="s">
        <v>15178</v>
      </c>
      <c r="I1017" t="e">
        <f>- identifying jazz/funk/soul samples in hip-hop and beyond  - identifying typefaces in the wild  - tetris  - baking cookies and pies  - walking quickly and weaving through crowds</f>
        <v>#NAME?</v>
      </c>
      <c r="J1017" t="s">
        <v>15179</v>
      </c>
      <c r="K1017" t="s">
        <v>15180</v>
      </c>
      <c r="L1017" t="s">
        <v>15181</v>
      </c>
      <c r="M1017" t="s">
        <v>15182</v>
      </c>
      <c r="N1017" t="s">
        <v>15183</v>
      </c>
      <c r="O1017" t="s">
        <v>15184</v>
      </c>
      <c r="P1017" t="s">
        <v>15185</v>
      </c>
      <c r="Q1017" t="s">
        <v>75</v>
      </c>
      <c r="R1017">
        <v>72</v>
      </c>
      <c r="S1017">
        <v>-1</v>
      </c>
      <c r="T1017" t="s">
        <v>47</v>
      </c>
      <c r="U1017" s="1">
        <v>41090</v>
      </c>
      <c r="V1017" t="s">
        <v>48</v>
      </c>
      <c r="W1017" t="s">
        <v>92</v>
      </c>
      <c r="X1017" t="s">
        <v>49</v>
      </c>
      <c r="Y1017" t="s">
        <v>245</v>
      </c>
      <c r="Z1017" t="s">
        <v>109</v>
      </c>
      <c r="AA1017" t="s">
        <v>51</v>
      </c>
      <c r="AB1017" t="s">
        <v>358</v>
      </c>
      <c r="AC1017" t="s">
        <v>71</v>
      </c>
      <c r="AD1017" t="s">
        <v>15186</v>
      </c>
      <c r="AE1017" t="s">
        <v>54</v>
      </c>
    </row>
    <row r="1018" spans="1:31" x14ac:dyDescent="0.2">
      <c r="A1018">
        <v>25</v>
      </c>
      <c r="B1018" t="s">
        <v>96</v>
      </c>
      <c r="C1018" t="s">
        <v>155</v>
      </c>
      <c r="D1018" t="s">
        <v>33</v>
      </c>
      <c r="E1018" t="s">
        <v>34</v>
      </c>
      <c r="F1018" t="s">
        <v>114</v>
      </c>
      <c r="G1018" t="s">
        <v>15587</v>
      </c>
      <c r="H1018" t="s">
        <v>32</v>
      </c>
      <c r="I1018" t="s">
        <v>15588</v>
      </c>
      <c r="J1018" t="s">
        <v>142</v>
      </c>
      <c r="K1018" t="s">
        <v>32</v>
      </c>
      <c r="L1018" t="s">
        <v>32</v>
      </c>
      <c r="M1018" t="s">
        <v>32</v>
      </c>
      <c r="N1018" t="s">
        <v>15589</v>
      </c>
      <c r="O1018" t="s">
        <v>32</v>
      </c>
      <c r="P1018" t="s">
        <v>15590</v>
      </c>
      <c r="Q1018" t="s">
        <v>91</v>
      </c>
      <c r="R1018">
        <v>68</v>
      </c>
      <c r="S1018">
        <v>-1</v>
      </c>
      <c r="T1018" t="s">
        <v>331</v>
      </c>
      <c r="U1018" s="1">
        <v>40947</v>
      </c>
      <c r="V1018" t="s">
        <v>2224</v>
      </c>
      <c r="W1018" t="s">
        <v>32</v>
      </c>
      <c r="X1018" t="s">
        <v>49</v>
      </c>
      <c r="Y1018" t="s">
        <v>32</v>
      </c>
      <c r="Z1018" t="s">
        <v>32</v>
      </c>
      <c r="AA1018" t="s">
        <v>51</v>
      </c>
      <c r="AB1018" t="s">
        <v>32</v>
      </c>
      <c r="AC1018" t="s">
        <v>71</v>
      </c>
      <c r="AD1018" t="s">
        <v>95</v>
      </c>
      <c r="AE1018" t="s">
        <v>54</v>
      </c>
    </row>
    <row r="1019" spans="1:31" x14ac:dyDescent="0.2">
      <c r="A1019">
        <v>25</v>
      </c>
      <c r="B1019" t="s">
        <v>55</v>
      </c>
      <c r="C1019" t="s">
        <v>155</v>
      </c>
      <c r="D1019" t="s">
        <v>33</v>
      </c>
      <c r="E1019" t="s">
        <v>34</v>
      </c>
      <c r="F1019" t="s">
        <v>460</v>
      </c>
      <c r="G1019" t="s">
        <v>15693</v>
      </c>
      <c r="H1019" t="s">
        <v>15694</v>
      </c>
      <c r="I1019" t="s">
        <v>15695</v>
      </c>
      <c r="J1019" t="s">
        <v>32</v>
      </c>
      <c r="K1019" t="s">
        <v>15696</v>
      </c>
      <c r="L1019" t="s">
        <v>15697</v>
      </c>
      <c r="M1019" t="s">
        <v>15698</v>
      </c>
      <c r="N1019" t="s">
        <v>15699</v>
      </c>
      <c r="O1019" t="s">
        <v>15700</v>
      </c>
      <c r="P1019" t="s">
        <v>15701</v>
      </c>
      <c r="Q1019" t="s">
        <v>75</v>
      </c>
      <c r="R1019">
        <v>69</v>
      </c>
      <c r="S1019">
        <v>-1</v>
      </c>
      <c r="T1019" t="s">
        <v>32</v>
      </c>
      <c r="U1019" s="1">
        <v>41088</v>
      </c>
      <c r="V1019" t="s">
        <v>48</v>
      </c>
      <c r="W1019" t="s">
        <v>32</v>
      </c>
      <c r="X1019" t="s">
        <v>49</v>
      </c>
      <c r="Y1019" t="s">
        <v>93</v>
      </c>
      <c r="Z1019" t="s">
        <v>50</v>
      </c>
      <c r="AA1019" t="s">
        <v>69</v>
      </c>
      <c r="AB1019" t="s">
        <v>32</v>
      </c>
      <c r="AC1019" t="s">
        <v>71</v>
      </c>
      <c r="AD1019" t="s">
        <v>95</v>
      </c>
      <c r="AE1019" t="s">
        <v>54</v>
      </c>
    </row>
    <row r="1020" spans="1:31" x14ac:dyDescent="0.2">
      <c r="A1020">
        <v>25</v>
      </c>
      <c r="B1020" t="s">
        <v>169</v>
      </c>
      <c r="C1020" t="s">
        <v>155</v>
      </c>
      <c r="D1020" t="s">
        <v>33</v>
      </c>
      <c r="E1020" t="s">
        <v>32</v>
      </c>
      <c r="F1020" t="s">
        <v>56</v>
      </c>
      <c r="G1020" t="s">
        <v>15748</v>
      </c>
      <c r="H1020" t="s">
        <v>15749</v>
      </c>
      <c r="I1020" t="s">
        <v>15750</v>
      </c>
      <c r="J1020" t="s">
        <v>15751</v>
      </c>
      <c r="K1020" t="s">
        <v>15752</v>
      </c>
      <c r="L1020" t="s">
        <v>15753</v>
      </c>
      <c r="M1020" t="s">
        <v>15754</v>
      </c>
      <c r="N1020" t="s">
        <v>15755</v>
      </c>
      <c r="O1020" t="s">
        <v>15756</v>
      </c>
      <c r="P1020" t="s">
        <v>15757</v>
      </c>
      <c r="Q1020" t="s">
        <v>321</v>
      </c>
      <c r="R1020">
        <v>71</v>
      </c>
      <c r="S1020">
        <v>-1</v>
      </c>
      <c r="T1020" t="s">
        <v>203</v>
      </c>
      <c r="U1020" s="1">
        <v>41052</v>
      </c>
      <c r="V1020" t="s">
        <v>48</v>
      </c>
      <c r="W1020" t="s">
        <v>32</v>
      </c>
      <c r="X1020" t="s">
        <v>49</v>
      </c>
      <c r="Y1020" t="s">
        <v>32</v>
      </c>
      <c r="Z1020" t="s">
        <v>422</v>
      </c>
      <c r="AA1020" t="s">
        <v>51</v>
      </c>
      <c r="AB1020" t="s">
        <v>233</v>
      </c>
      <c r="AC1020" t="s">
        <v>71</v>
      </c>
      <c r="AD1020" t="s">
        <v>53</v>
      </c>
      <c r="AE1020" t="s">
        <v>54</v>
      </c>
    </row>
    <row r="1021" spans="1:31" x14ac:dyDescent="0.2">
      <c r="A1021">
        <v>25</v>
      </c>
      <c r="B1021" t="s">
        <v>96</v>
      </c>
      <c r="C1021" t="s">
        <v>32</v>
      </c>
      <c r="D1021" t="s">
        <v>33</v>
      </c>
      <c r="E1021" t="s">
        <v>32</v>
      </c>
      <c r="F1021" t="s">
        <v>56</v>
      </c>
      <c r="G1021" t="s">
        <v>15848</v>
      </c>
      <c r="H1021" t="s">
        <v>15849</v>
      </c>
      <c r="I1021" t="s">
        <v>15850</v>
      </c>
      <c r="J1021" t="s">
        <v>8317</v>
      </c>
      <c r="K1021" t="s">
        <v>15851</v>
      </c>
      <c r="L1021" t="s">
        <v>15852</v>
      </c>
      <c r="M1021" t="s">
        <v>15853</v>
      </c>
      <c r="N1021" t="s">
        <v>15854</v>
      </c>
      <c r="O1021" t="s">
        <v>15855</v>
      </c>
      <c r="P1021" t="s">
        <v>15856</v>
      </c>
      <c r="Q1021" t="s">
        <v>75</v>
      </c>
      <c r="R1021">
        <v>71</v>
      </c>
      <c r="S1021">
        <v>-1</v>
      </c>
      <c r="T1021" t="s">
        <v>47</v>
      </c>
      <c r="U1021" s="1">
        <v>41060</v>
      </c>
      <c r="V1021" t="s">
        <v>48</v>
      </c>
      <c r="W1021" t="s">
        <v>92</v>
      </c>
      <c r="X1021" t="s">
        <v>398</v>
      </c>
      <c r="Y1021" t="s">
        <v>79</v>
      </c>
      <c r="Z1021" t="s">
        <v>32</v>
      </c>
      <c r="AA1021" t="s">
        <v>51</v>
      </c>
      <c r="AB1021" t="s">
        <v>32</v>
      </c>
      <c r="AC1021" t="s">
        <v>71</v>
      </c>
      <c r="AD1021" t="s">
        <v>511</v>
      </c>
      <c r="AE1021" t="s">
        <v>54</v>
      </c>
    </row>
    <row r="1022" spans="1:31" x14ac:dyDescent="0.2">
      <c r="A1022">
        <v>25</v>
      </c>
      <c r="B1022" t="s">
        <v>112</v>
      </c>
      <c r="C1022" t="s">
        <v>32</v>
      </c>
      <c r="D1022" t="s">
        <v>98</v>
      </c>
      <c r="E1022" t="s">
        <v>32</v>
      </c>
      <c r="F1022" t="s">
        <v>56</v>
      </c>
      <c r="G1022" t="s">
        <v>16101</v>
      </c>
      <c r="H1022" t="s">
        <v>16102</v>
      </c>
      <c r="I1022" t="s">
        <v>16103</v>
      </c>
      <c r="J1022" t="s">
        <v>16104</v>
      </c>
      <c r="K1022" t="s">
        <v>16105</v>
      </c>
      <c r="L1022" t="s">
        <v>16106</v>
      </c>
      <c r="M1022" t="s">
        <v>16107</v>
      </c>
      <c r="N1022" t="s">
        <v>16108</v>
      </c>
      <c r="O1022" t="s">
        <v>16109</v>
      </c>
      <c r="P1022" t="s">
        <v>16110</v>
      </c>
      <c r="Q1022" t="s">
        <v>75</v>
      </c>
      <c r="R1022">
        <v>65</v>
      </c>
      <c r="S1022">
        <v>30000</v>
      </c>
      <c r="T1022" t="s">
        <v>91</v>
      </c>
      <c r="U1022" s="1">
        <v>41085</v>
      </c>
      <c r="V1022" t="s">
        <v>2466</v>
      </c>
      <c r="W1022" t="s">
        <v>78</v>
      </c>
      <c r="X1022" t="s">
        <v>49</v>
      </c>
      <c r="Y1022" t="s">
        <v>643</v>
      </c>
      <c r="Z1022" t="s">
        <v>246</v>
      </c>
      <c r="AA1022" t="s">
        <v>69</v>
      </c>
      <c r="AB1022" t="s">
        <v>379</v>
      </c>
      <c r="AC1022" t="s">
        <v>248</v>
      </c>
      <c r="AD1022" t="s">
        <v>168</v>
      </c>
      <c r="AE1022" t="s">
        <v>54</v>
      </c>
    </row>
    <row r="1023" spans="1:31" x14ac:dyDescent="0.2">
      <c r="A1023">
        <v>25</v>
      </c>
      <c r="B1023" t="s">
        <v>32</v>
      </c>
      <c r="C1023" t="s">
        <v>32</v>
      </c>
      <c r="D1023" t="s">
        <v>32</v>
      </c>
      <c r="E1023" t="s">
        <v>32</v>
      </c>
      <c r="F1023" t="s">
        <v>32</v>
      </c>
      <c r="G1023" t="s">
        <v>32</v>
      </c>
      <c r="H1023" t="s">
        <v>32</v>
      </c>
      <c r="I1023" t="s">
        <v>32</v>
      </c>
      <c r="J1023" t="s">
        <v>32</v>
      </c>
      <c r="K1023" t="s">
        <v>32</v>
      </c>
      <c r="L1023" t="s">
        <v>32</v>
      </c>
      <c r="M1023" t="s">
        <v>32</v>
      </c>
      <c r="N1023" t="s">
        <v>32</v>
      </c>
      <c r="O1023" t="s">
        <v>32</v>
      </c>
      <c r="P1023" t="s">
        <v>32</v>
      </c>
      <c r="Q1023" t="s">
        <v>32</v>
      </c>
      <c r="R1023">
        <v>67</v>
      </c>
      <c r="S1023">
        <v>-1</v>
      </c>
      <c r="T1023" t="s">
        <v>32</v>
      </c>
      <c r="U1023" s="1">
        <v>41090</v>
      </c>
      <c r="V1023" t="s">
        <v>1598</v>
      </c>
      <c r="W1023" t="s">
        <v>32</v>
      </c>
      <c r="X1023" t="s">
        <v>49</v>
      </c>
      <c r="Y1023" t="s">
        <v>32</v>
      </c>
      <c r="Z1023" t="s">
        <v>32</v>
      </c>
      <c r="AA1023" t="s">
        <v>51</v>
      </c>
      <c r="AB1023" t="s">
        <v>32</v>
      </c>
      <c r="AC1023" t="s">
        <v>32</v>
      </c>
      <c r="AD1023" t="s">
        <v>95</v>
      </c>
      <c r="AE1023" t="s">
        <v>54</v>
      </c>
    </row>
    <row r="1024" spans="1:31" x14ac:dyDescent="0.2">
      <c r="A1024">
        <v>25</v>
      </c>
      <c r="B1024" t="s">
        <v>112</v>
      </c>
      <c r="C1024" t="s">
        <v>287</v>
      </c>
      <c r="D1024" t="s">
        <v>33</v>
      </c>
      <c r="E1024" t="s">
        <v>32</v>
      </c>
      <c r="F1024" t="s">
        <v>56</v>
      </c>
      <c r="G1024" t="s">
        <v>16205</v>
      </c>
      <c r="H1024" t="s">
        <v>16206</v>
      </c>
      <c r="I1024" t="s">
        <v>16207</v>
      </c>
      <c r="J1024" t="s">
        <v>32</v>
      </c>
      <c r="K1024" t="s">
        <v>16208</v>
      </c>
      <c r="L1024" t="s">
        <v>16209</v>
      </c>
      <c r="M1024" t="s">
        <v>16210</v>
      </c>
      <c r="N1024" t="s">
        <v>16211</v>
      </c>
      <c r="O1024" t="s">
        <v>32</v>
      </c>
      <c r="P1024" t="s">
        <v>16212</v>
      </c>
      <c r="Q1024" t="s">
        <v>75</v>
      </c>
      <c r="R1024">
        <v>63</v>
      </c>
      <c r="S1024">
        <v>-1</v>
      </c>
      <c r="T1024" t="s">
        <v>91</v>
      </c>
      <c r="U1024" s="1">
        <v>41088</v>
      </c>
      <c r="V1024" t="s">
        <v>48</v>
      </c>
      <c r="W1024" t="s">
        <v>32</v>
      </c>
      <c r="X1024" t="s">
        <v>49</v>
      </c>
      <c r="Y1024" t="s">
        <v>93</v>
      </c>
      <c r="Z1024" t="s">
        <v>378</v>
      </c>
      <c r="AA1024" t="s">
        <v>69</v>
      </c>
      <c r="AB1024" t="s">
        <v>1104</v>
      </c>
      <c r="AC1024" t="s">
        <v>32</v>
      </c>
      <c r="AD1024" t="s">
        <v>447</v>
      </c>
      <c r="AE1024" t="s">
        <v>54</v>
      </c>
    </row>
    <row r="1025" spans="1:31" x14ac:dyDescent="0.2">
      <c r="A1025">
        <v>25</v>
      </c>
      <c r="B1025" t="s">
        <v>96</v>
      </c>
      <c r="C1025" t="s">
        <v>83</v>
      </c>
      <c r="D1025" t="s">
        <v>33</v>
      </c>
      <c r="E1025" t="s">
        <v>32</v>
      </c>
      <c r="F1025" t="s">
        <v>56</v>
      </c>
      <c r="G1025" t="s">
        <v>16223</v>
      </c>
      <c r="H1025" t="s">
        <v>16224</v>
      </c>
      <c r="I1025" t="s">
        <v>16225</v>
      </c>
      <c r="J1025" t="s">
        <v>16226</v>
      </c>
      <c r="K1025" t="s">
        <v>16227</v>
      </c>
      <c r="L1025" t="s">
        <v>16228</v>
      </c>
      <c r="M1025" t="s">
        <v>16229</v>
      </c>
      <c r="N1025" t="s">
        <v>16230</v>
      </c>
      <c r="O1025" t="s">
        <v>16231</v>
      </c>
      <c r="P1025" t="s">
        <v>16232</v>
      </c>
      <c r="Q1025" t="s">
        <v>75</v>
      </c>
      <c r="R1025">
        <v>72</v>
      </c>
      <c r="S1025">
        <v>-1</v>
      </c>
      <c r="T1025" t="s">
        <v>76</v>
      </c>
      <c r="U1025" s="1">
        <v>41051</v>
      </c>
      <c r="V1025" t="s">
        <v>48</v>
      </c>
      <c r="W1025" t="s">
        <v>32</v>
      </c>
      <c r="X1025" t="s">
        <v>49</v>
      </c>
      <c r="Y1025" t="s">
        <v>32</v>
      </c>
      <c r="Z1025" t="s">
        <v>343</v>
      </c>
      <c r="AA1025" t="s">
        <v>51</v>
      </c>
      <c r="AB1025" t="s">
        <v>263</v>
      </c>
      <c r="AC1025" t="s">
        <v>248</v>
      </c>
      <c r="AD1025" t="s">
        <v>16233</v>
      </c>
      <c r="AE1025" t="s">
        <v>54</v>
      </c>
    </row>
    <row r="1026" spans="1:31" x14ac:dyDescent="0.2">
      <c r="A1026">
        <v>25</v>
      </c>
      <c r="B1026" t="s">
        <v>55</v>
      </c>
      <c r="C1026" t="s">
        <v>155</v>
      </c>
      <c r="D1026" t="s">
        <v>33</v>
      </c>
      <c r="E1026" t="s">
        <v>34</v>
      </c>
      <c r="F1026" t="s">
        <v>35</v>
      </c>
      <c r="G1026" t="s">
        <v>16331</v>
      </c>
      <c r="H1026" t="s">
        <v>16332</v>
      </c>
      <c r="I1026" t="s">
        <v>16333</v>
      </c>
      <c r="J1026" t="s">
        <v>15655</v>
      </c>
      <c r="K1026" t="s">
        <v>16334</v>
      </c>
      <c r="L1026" t="s">
        <v>16335</v>
      </c>
      <c r="M1026" t="s">
        <v>9326</v>
      </c>
      <c r="N1026" t="s">
        <v>16336</v>
      </c>
      <c r="O1026" t="s">
        <v>32</v>
      </c>
      <c r="P1026" t="s">
        <v>16337</v>
      </c>
      <c r="Q1026" t="s">
        <v>75</v>
      </c>
      <c r="R1026">
        <v>71</v>
      </c>
      <c r="S1026">
        <v>-1</v>
      </c>
      <c r="T1026" t="s">
        <v>273</v>
      </c>
      <c r="U1026" s="1">
        <v>41069</v>
      </c>
      <c r="V1026" t="s">
        <v>48</v>
      </c>
      <c r="W1026" t="s">
        <v>32</v>
      </c>
      <c r="X1026" t="s">
        <v>49</v>
      </c>
      <c r="Y1026" t="s">
        <v>32</v>
      </c>
      <c r="Z1026" t="s">
        <v>32</v>
      </c>
      <c r="AA1026" t="s">
        <v>51</v>
      </c>
      <c r="AB1026" t="s">
        <v>52</v>
      </c>
      <c r="AC1026" t="s">
        <v>71</v>
      </c>
      <c r="AD1026" t="s">
        <v>168</v>
      </c>
      <c r="AE1026" t="s">
        <v>54</v>
      </c>
    </row>
    <row r="1027" spans="1:31" x14ac:dyDescent="0.2">
      <c r="A1027">
        <v>25</v>
      </c>
      <c r="B1027" t="s">
        <v>169</v>
      </c>
      <c r="C1027" t="s">
        <v>113</v>
      </c>
      <c r="D1027" t="s">
        <v>33</v>
      </c>
      <c r="E1027" t="s">
        <v>34</v>
      </c>
      <c r="F1027" t="s">
        <v>56</v>
      </c>
      <c r="G1027" t="s">
        <v>16444</v>
      </c>
      <c r="H1027" t="s">
        <v>16445</v>
      </c>
      <c r="I1027" t="s">
        <v>16446</v>
      </c>
      <c r="J1027" t="s">
        <v>16447</v>
      </c>
      <c r="K1027" t="s">
        <v>16448</v>
      </c>
      <c r="L1027" t="s">
        <v>16449</v>
      </c>
      <c r="M1027" t="s">
        <v>16450</v>
      </c>
      <c r="N1027" t="s">
        <v>16451</v>
      </c>
      <c r="O1027" t="s">
        <v>16452</v>
      </c>
      <c r="P1027" t="s">
        <v>16453</v>
      </c>
      <c r="Q1027" t="s">
        <v>75</v>
      </c>
      <c r="R1027">
        <v>68</v>
      </c>
      <c r="S1027">
        <v>100000</v>
      </c>
      <c r="T1027" t="s">
        <v>136</v>
      </c>
      <c r="U1027" s="1">
        <v>41088</v>
      </c>
      <c r="V1027" t="s">
        <v>48</v>
      </c>
      <c r="W1027" t="s">
        <v>32</v>
      </c>
      <c r="X1027" t="s">
        <v>244</v>
      </c>
      <c r="Y1027" t="s">
        <v>93</v>
      </c>
      <c r="Z1027" t="s">
        <v>32</v>
      </c>
      <c r="AA1027" t="s">
        <v>51</v>
      </c>
      <c r="AB1027" t="s">
        <v>219</v>
      </c>
      <c r="AC1027" t="s">
        <v>71</v>
      </c>
      <c r="AD1027" t="s">
        <v>332</v>
      </c>
      <c r="AE1027" t="s">
        <v>54</v>
      </c>
    </row>
    <row r="1028" spans="1:31" x14ac:dyDescent="0.2">
      <c r="A1028">
        <v>25</v>
      </c>
      <c r="B1028" t="s">
        <v>96</v>
      </c>
      <c r="C1028" t="s">
        <v>32</v>
      </c>
      <c r="D1028" t="s">
        <v>33</v>
      </c>
      <c r="E1028" t="s">
        <v>32</v>
      </c>
      <c r="F1028" t="s">
        <v>32</v>
      </c>
      <c r="G1028" t="s">
        <v>16503</v>
      </c>
      <c r="H1028" t="s">
        <v>16504</v>
      </c>
      <c r="I1028" t="e">
        <f>- thinking/speaking/writing  - being an amateur masseuse  - timely cleverness  - drums  - kareoke singing  - hip hop dancing</f>
        <v>#NAME?</v>
      </c>
      <c r="J1028" t="s">
        <v>16505</v>
      </c>
      <c r="K1028" t="s">
        <v>16506</v>
      </c>
      <c r="L1028" t="s">
        <v>16507</v>
      </c>
      <c r="M1028" t="e">
        <f>- life  - sociology  - business  - ideas  - social justice  - people i care about</f>
        <v>#NAME?</v>
      </c>
      <c r="N1028" t="s">
        <v>16508</v>
      </c>
      <c r="O1028" t="s">
        <v>16509</v>
      </c>
      <c r="P1028" t="s">
        <v>16510</v>
      </c>
      <c r="Q1028" t="s">
        <v>32</v>
      </c>
      <c r="R1028">
        <v>71</v>
      </c>
      <c r="S1028">
        <v>70000</v>
      </c>
      <c r="T1028" t="s">
        <v>457</v>
      </c>
      <c r="U1028" s="1">
        <v>41085</v>
      </c>
      <c r="V1028" t="s">
        <v>48</v>
      </c>
      <c r="W1028" t="s">
        <v>32</v>
      </c>
      <c r="X1028" t="s">
        <v>49</v>
      </c>
      <c r="Y1028" t="s">
        <v>32</v>
      </c>
      <c r="Z1028" t="s">
        <v>322</v>
      </c>
      <c r="AA1028" t="s">
        <v>51</v>
      </c>
      <c r="AB1028" t="s">
        <v>344</v>
      </c>
      <c r="AC1028" t="s">
        <v>71</v>
      </c>
      <c r="AD1028" t="s">
        <v>95</v>
      </c>
      <c r="AE1028" t="s">
        <v>346</v>
      </c>
    </row>
    <row r="1029" spans="1:31" x14ac:dyDescent="0.2">
      <c r="A1029">
        <v>25</v>
      </c>
      <c r="B1029" t="s">
        <v>96</v>
      </c>
      <c r="C1029" t="s">
        <v>155</v>
      </c>
      <c r="D1029" t="s">
        <v>33</v>
      </c>
      <c r="E1029" t="s">
        <v>34</v>
      </c>
      <c r="F1029" t="s">
        <v>221</v>
      </c>
      <c r="G1029" t="s">
        <v>17040</v>
      </c>
      <c r="H1029" t="s">
        <v>17041</v>
      </c>
      <c r="I1029" t="s">
        <v>17042</v>
      </c>
      <c r="J1029" t="s">
        <v>17043</v>
      </c>
      <c r="K1029" t="s">
        <v>32</v>
      </c>
      <c r="L1029" t="s">
        <v>32</v>
      </c>
      <c r="M1029" t="s">
        <v>32</v>
      </c>
      <c r="N1029" t="s">
        <v>32</v>
      </c>
      <c r="O1029" t="s">
        <v>32</v>
      </c>
      <c r="P1029" t="s">
        <v>32</v>
      </c>
      <c r="Q1029" t="s">
        <v>32</v>
      </c>
      <c r="R1029">
        <v>69</v>
      </c>
      <c r="S1029">
        <v>-1</v>
      </c>
      <c r="T1029" t="s">
        <v>1525</v>
      </c>
      <c r="U1029" s="1">
        <v>40974</v>
      </c>
      <c r="V1029" t="s">
        <v>357</v>
      </c>
      <c r="W1029" t="s">
        <v>32</v>
      </c>
      <c r="X1029" t="s">
        <v>49</v>
      </c>
      <c r="Y1029" t="s">
        <v>435</v>
      </c>
      <c r="Z1029" t="s">
        <v>32</v>
      </c>
      <c r="AA1029" t="s">
        <v>51</v>
      </c>
      <c r="AB1029" t="s">
        <v>299</v>
      </c>
      <c r="AC1029" t="s">
        <v>248</v>
      </c>
      <c r="AD1029" t="s">
        <v>447</v>
      </c>
      <c r="AE1029" t="s">
        <v>54</v>
      </c>
    </row>
    <row r="1030" spans="1:31" x14ac:dyDescent="0.2">
      <c r="A1030">
        <v>25</v>
      </c>
      <c r="B1030" t="s">
        <v>400</v>
      </c>
      <c r="C1030" t="s">
        <v>155</v>
      </c>
      <c r="D1030" t="s">
        <v>33</v>
      </c>
      <c r="E1030" t="s">
        <v>34</v>
      </c>
      <c r="F1030" t="s">
        <v>56</v>
      </c>
      <c r="G1030" t="s">
        <v>17054</v>
      </c>
      <c r="H1030" t="s">
        <v>17055</v>
      </c>
      <c r="I1030" t="s">
        <v>17056</v>
      </c>
      <c r="J1030" t="s">
        <v>17057</v>
      </c>
      <c r="K1030" t="s">
        <v>17058</v>
      </c>
      <c r="L1030" t="s">
        <v>17059</v>
      </c>
      <c r="M1030" t="s">
        <v>17060</v>
      </c>
      <c r="N1030" t="s">
        <v>3547</v>
      </c>
      <c r="O1030" t="s">
        <v>17061</v>
      </c>
      <c r="P1030" t="s">
        <v>17062</v>
      </c>
      <c r="Q1030" t="s">
        <v>831</v>
      </c>
      <c r="R1030">
        <v>63</v>
      </c>
      <c r="S1030">
        <v>-1</v>
      </c>
      <c r="T1030" t="s">
        <v>457</v>
      </c>
      <c r="U1030" s="1">
        <v>41089</v>
      </c>
      <c r="V1030" t="s">
        <v>260</v>
      </c>
      <c r="W1030" t="s">
        <v>32</v>
      </c>
      <c r="X1030" t="s">
        <v>49</v>
      </c>
      <c r="Y1030" t="s">
        <v>32</v>
      </c>
      <c r="Z1030" t="s">
        <v>388</v>
      </c>
      <c r="AA1030" t="s">
        <v>69</v>
      </c>
      <c r="AB1030" t="s">
        <v>389</v>
      </c>
      <c r="AC1030" t="s">
        <v>71</v>
      </c>
      <c r="AD1030" t="s">
        <v>9093</v>
      </c>
      <c r="AE1030" t="s">
        <v>54</v>
      </c>
    </row>
    <row r="1031" spans="1:31" x14ac:dyDescent="0.2">
      <c r="A1031">
        <v>25</v>
      </c>
      <c r="B1031" t="s">
        <v>112</v>
      </c>
      <c r="C1031" t="s">
        <v>155</v>
      </c>
      <c r="D1031" t="s">
        <v>33</v>
      </c>
      <c r="E1031" t="s">
        <v>34</v>
      </c>
      <c r="F1031" t="s">
        <v>35</v>
      </c>
      <c r="G1031" t="s">
        <v>32</v>
      </c>
      <c r="H1031" t="s">
        <v>32</v>
      </c>
      <c r="I1031" t="s">
        <v>32</v>
      </c>
      <c r="J1031" t="s">
        <v>32</v>
      </c>
      <c r="K1031" t="s">
        <v>32</v>
      </c>
      <c r="L1031" t="s">
        <v>32</v>
      </c>
      <c r="M1031" t="s">
        <v>32</v>
      </c>
      <c r="N1031" t="s">
        <v>32</v>
      </c>
      <c r="O1031" t="s">
        <v>32</v>
      </c>
      <c r="P1031" t="s">
        <v>32</v>
      </c>
      <c r="Q1031" t="s">
        <v>108</v>
      </c>
      <c r="R1031">
        <v>68</v>
      </c>
      <c r="S1031">
        <v>-1</v>
      </c>
      <c r="T1031" t="s">
        <v>203</v>
      </c>
      <c r="U1031" s="1">
        <v>40913</v>
      </c>
      <c r="V1031" t="s">
        <v>662</v>
      </c>
      <c r="W1031" t="s">
        <v>32</v>
      </c>
      <c r="X1031" t="s">
        <v>49</v>
      </c>
      <c r="Y1031" t="s">
        <v>32</v>
      </c>
      <c r="Z1031" t="s">
        <v>262</v>
      </c>
      <c r="AA1031" t="s">
        <v>51</v>
      </c>
      <c r="AB1031" t="s">
        <v>618</v>
      </c>
      <c r="AC1031" t="s">
        <v>71</v>
      </c>
      <c r="AD1031" t="s">
        <v>2201</v>
      </c>
      <c r="AE1031" t="s">
        <v>54</v>
      </c>
    </row>
    <row r="1032" spans="1:31" x14ac:dyDescent="0.2">
      <c r="A1032">
        <v>25</v>
      </c>
      <c r="B1032" t="s">
        <v>96</v>
      </c>
      <c r="C1032" t="s">
        <v>32</v>
      </c>
      <c r="D1032" t="s">
        <v>33</v>
      </c>
      <c r="E1032" t="s">
        <v>34</v>
      </c>
      <c r="F1032" t="s">
        <v>56</v>
      </c>
      <c r="G1032" t="s">
        <v>17360</v>
      </c>
      <c r="H1032" t="s">
        <v>17361</v>
      </c>
      <c r="I1032" t="s">
        <v>17362</v>
      </c>
      <c r="J1032" t="s">
        <v>32</v>
      </c>
      <c r="K1032" t="s">
        <v>17363</v>
      </c>
      <c r="L1032" t="s">
        <v>32</v>
      </c>
      <c r="M1032" t="s">
        <v>32</v>
      </c>
      <c r="N1032" t="s">
        <v>32</v>
      </c>
      <c r="O1032" t="s">
        <v>32</v>
      </c>
      <c r="P1032" t="s">
        <v>32</v>
      </c>
      <c r="Q1032" t="s">
        <v>75</v>
      </c>
      <c r="R1032">
        <v>68</v>
      </c>
      <c r="S1032">
        <v>-1</v>
      </c>
      <c r="T1032" t="s">
        <v>136</v>
      </c>
      <c r="U1032" s="1">
        <v>41087</v>
      </c>
      <c r="V1032" t="s">
        <v>48</v>
      </c>
      <c r="W1032" t="s">
        <v>92</v>
      </c>
      <c r="X1032" t="s">
        <v>49</v>
      </c>
      <c r="Y1032" t="s">
        <v>32</v>
      </c>
      <c r="Z1032" t="s">
        <v>32</v>
      </c>
      <c r="AA1032" t="s">
        <v>51</v>
      </c>
      <c r="AB1032" t="s">
        <v>32</v>
      </c>
      <c r="AC1032" t="s">
        <v>71</v>
      </c>
      <c r="AD1032" t="s">
        <v>95</v>
      </c>
      <c r="AE1032" t="s">
        <v>54</v>
      </c>
    </row>
    <row r="1033" spans="1:31" x14ac:dyDescent="0.2">
      <c r="A1033">
        <v>25</v>
      </c>
      <c r="B1033" t="s">
        <v>169</v>
      </c>
      <c r="C1033" t="s">
        <v>113</v>
      </c>
      <c r="D1033" t="s">
        <v>33</v>
      </c>
      <c r="E1033" t="s">
        <v>34</v>
      </c>
      <c r="F1033" t="s">
        <v>56</v>
      </c>
      <c r="G1033" t="s">
        <v>17407</v>
      </c>
      <c r="H1033" t="s">
        <v>32</v>
      </c>
      <c r="I1033" t="s">
        <v>17408</v>
      </c>
      <c r="J1033" t="s">
        <v>17409</v>
      </c>
      <c r="K1033" t="s">
        <v>17410</v>
      </c>
      <c r="L1033" t="s">
        <v>17411</v>
      </c>
      <c r="M1033" t="s">
        <v>17412</v>
      </c>
      <c r="N1033" t="s">
        <v>17413</v>
      </c>
      <c r="O1033" t="s">
        <v>17414</v>
      </c>
      <c r="P1033" t="s">
        <v>17415</v>
      </c>
      <c r="Q1033" t="s">
        <v>75</v>
      </c>
      <c r="R1033">
        <v>67</v>
      </c>
      <c r="S1033">
        <v>-1</v>
      </c>
      <c r="T1033" t="s">
        <v>331</v>
      </c>
      <c r="U1033" s="1">
        <v>41088</v>
      </c>
      <c r="V1033" t="s">
        <v>48</v>
      </c>
      <c r="W1033" t="s">
        <v>32</v>
      </c>
      <c r="X1033" t="s">
        <v>49</v>
      </c>
      <c r="Y1033" t="s">
        <v>435</v>
      </c>
      <c r="Z1033" t="s">
        <v>1164</v>
      </c>
      <c r="AA1033" t="s">
        <v>51</v>
      </c>
      <c r="AB1033" t="s">
        <v>247</v>
      </c>
      <c r="AC1033" t="s">
        <v>71</v>
      </c>
      <c r="AD1033" t="s">
        <v>2235</v>
      </c>
      <c r="AE1033" t="s">
        <v>54</v>
      </c>
    </row>
    <row r="1034" spans="1:31" x14ac:dyDescent="0.2">
      <c r="A1034">
        <v>25</v>
      </c>
      <c r="B1034" t="s">
        <v>96</v>
      </c>
      <c r="C1034" t="s">
        <v>83</v>
      </c>
      <c r="D1034" t="s">
        <v>33</v>
      </c>
      <c r="E1034" t="s">
        <v>170</v>
      </c>
      <c r="F1034" t="s">
        <v>56</v>
      </c>
      <c r="G1034" t="s">
        <v>17490</v>
      </c>
      <c r="H1034" t="s">
        <v>17491</v>
      </c>
      <c r="I1034" t="s">
        <v>17492</v>
      </c>
      <c r="J1034" t="s">
        <v>17493</v>
      </c>
      <c r="K1034" t="s">
        <v>17494</v>
      </c>
      <c r="L1034" t="s">
        <v>17495</v>
      </c>
      <c r="M1034" t="s">
        <v>17496</v>
      </c>
      <c r="N1034" t="s">
        <v>17497</v>
      </c>
      <c r="O1034" t="s">
        <v>17498</v>
      </c>
      <c r="P1034" t="s">
        <v>17499</v>
      </c>
      <c r="Q1034" t="s">
        <v>75</v>
      </c>
      <c r="R1034">
        <v>66</v>
      </c>
      <c r="S1034">
        <v>-1</v>
      </c>
      <c r="T1034" t="s">
        <v>163</v>
      </c>
      <c r="U1034" s="1">
        <v>41087</v>
      </c>
      <c r="V1034" t="s">
        <v>164</v>
      </c>
      <c r="W1034" t="s">
        <v>92</v>
      </c>
      <c r="X1034" t="s">
        <v>49</v>
      </c>
      <c r="Y1034" t="s">
        <v>245</v>
      </c>
      <c r="Z1034" t="s">
        <v>1810</v>
      </c>
      <c r="AA1034" t="s">
        <v>69</v>
      </c>
      <c r="AB1034" t="s">
        <v>1243</v>
      </c>
      <c r="AC1034" t="s">
        <v>71</v>
      </c>
      <c r="AD1034" t="s">
        <v>168</v>
      </c>
      <c r="AE1034" t="s">
        <v>54</v>
      </c>
    </row>
    <row r="1035" spans="1:31" x14ac:dyDescent="0.2">
      <c r="A1035">
        <v>25</v>
      </c>
      <c r="B1035" t="s">
        <v>96</v>
      </c>
      <c r="C1035" t="s">
        <v>113</v>
      </c>
      <c r="D1035" t="s">
        <v>33</v>
      </c>
      <c r="E1035" t="s">
        <v>98</v>
      </c>
      <c r="F1035" t="s">
        <v>56</v>
      </c>
      <c r="G1035" t="s">
        <v>17540</v>
      </c>
      <c r="H1035" t="s">
        <v>17541</v>
      </c>
      <c r="I1035" t="s">
        <v>17542</v>
      </c>
      <c r="J1035" t="s">
        <v>17543</v>
      </c>
      <c r="K1035" t="s">
        <v>17544</v>
      </c>
      <c r="L1035" t="s">
        <v>17545</v>
      </c>
      <c r="M1035" t="s">
        <v>17546</v>
      </c>
      <c r="N1035" t="s">
        <v>17547</v>
      </c>
      <c r="O1035" t="s">
        <v>17548</v>
      </c>
      <c r="P1035" t="s">
        <v>17549</v>
      </c>
      <c r="Q1035" t="s">
        <v>75</v>
      </c>
      <c r="R1035">
        <v>68</v>
      </c>
      <c r="S1035">
        <v>-1</v>
      </c>
      <c r="T1035" t="s">
        <v>47</v>
      </c>
      <c r="U1035" s="1">
        <v>40803</v>
      </c>
      <c r="V1035" t="s">
        <v>48</v>
      </c>
      <c r="W1035" t="s">
        <v>32</v>
      </c>
      <c r="X1035" t="s">
        <v>49</v>
      </c>
      <c r="Y1035" t="s">
        <v>32</v>
      </c>
      <c r="Z1035" t="s">
        <v>50</v>
      </c>
      <c r="AA1035" t="s">
        <v>51</v>
      </c>
      <c r="AB1035" t="s">
        <v>1104</v>
      </c>
      <c r="AC1035" t="s">
        <v>71</v>
      </c>
      <c r="AD1035" t="s">
        <v>95</v>
      </c>
      <c r="AE1035" t="s">
        <v>54</v>
      </c>
    </row>
    <row r="1036" spans="1:31" x14ac:dyDescent="0.2">
      <c r="A1036">
        <v>25</v>
      </c>
      <c r="B1036" t="s">
        <v>55</v>
      </c>
      <c r="C1036" t="s">
        <v>32</v>
      </c>
      <c r="D1036" t="s">
        <v>32</v>
      </c>
      <c r="E1036" t="s">
        <v>34</v>
      </c>
      <c r="F1036" t="s">
        <v>32</v>
      </c>
      <c r="G1036" t="s">
        <v>17725</v>
      </c>
      <c r="H1036" t="s">
        <v>17726</v>
      </c>
      <c r="I1036" t="s">
        <v>17727</v>
      </c>
      <c r="J1036" t="s">
        <v>17728</v>
      </c>
      <c r="K1036" t="s">
        <v>17729</v>
      </c>
      <c r="L1036" t="s">
        <v>17730</v>
      </c>
      <c r="M1036" t="s">
        <v>17731</v>
      </c>
      <c r="N1036" t="s">
        <v>17732</v>
      </c>
      <c r="O1036" t="s">
        <v>32</v>
      </c>
      <c r="P1036" t="s">
        <v>17733</v>
      </c>
      <c r="Q1036" t="s">
        <v>108</v>
      </c>
      <c r="R1036">
        <v>67</v>
      </c>
      <c r="S1036">
        <v>-1</v>
      </c>
      <c r="T1036" t="s">
        <v>32</v>
      </c>
      <c r="U1036" s="1">
        <v>41090</v>
      </c>
      <c r="V1036" t="s">
        <v>760</v>
      </c>
      <c r="W1036" t="s">
        <v>92</v>
      </c>
      <c r="X1036" t="s">
        <v>49</v>
      </c>
      <c r="Y1036" t="s">
        <v>32</v>
      </c>
      <c r="Z1036" t="s">
        <v>32</v>
      </c>
      <c r="AA1036" t="s">
        <v>51</v>
      </c>
      <c r="AB1036" t="s">
        <v>32</v>
      </c>
      <c r="AC1036" t="s">
        <v>32</v>
      </c>
      <c r="AD1036" t="s">
        <v>95</v>
      </c>
      <c r="AE1036" t="s">
        <v>54</v>
      </c>
    </row>
    <row r="1037" spans="1:31" x14ac:dyDescent="0.2">
      <c r="A1037">
        <v>25</v>
      </c>
      <c r="B1037" t="s">
        <v>112</v>
      </c>
      <c r="C1037" t="s">
        <v>32</v>
      </c>
      <c r="D1037" t="s">
        <v>33</v>
      </c>
      <c r="E1037" t="s">
        <v>32</v>
      </c>
      <c r="F1037" t="s">
        <v>35</v>
      </c>
      <c r="G1037" t="s">
        <v>17738</v>
      </c>
      <c r="H1037" t="s">
        <v>17739</v>
      </c>
      <c r="I1037" t="s">
        <v>17740</v>
      </c>
      <c r="J1037" t="s">
        <v>17741</v>
      </c>
      <c r="K1037" t="s">
        <v>17742</v>
      </c>
      <c r="L1037" t="s">
        <v>17743</v>
      </c>
      <c r="M1037" t="s">
        <v>17744</v>
      </c>
      <c r="N1037" t="s">
        <v>17745</v>
      </c>
      <c r="O1037" t="s">
        <v>17746</v>
      </c>
      <c r="P1037" t="s">
        <v>17747</v>
      </c>
      <c r="Q1037" t="s">
        <v>32</v>
      </c>
      <c r="R1037">
        <v>73</v>
      </c>
      <c r="S1037">
        <v>-1</v>
      </c>
      <c r="T1037" t="s">
        <v>215</v>
      </c>
      <c r="U1037" s="1">
        <v>40900</v>
      </c>
      <c r="V1037" t="s">
        <v>760</v>
      </c>
      <c r="W1037" t="s">
        <v>32</v>
      </c>
      <c r="X1037" t="s">
        <v>49</v>
      </c>
      <c r="Y1037" t="s">
        <v>93</v>
      </c>
      <c r="Z1037" t="s">
        <v>246</v>
      </c>
      <c r="AA1037" t="s">
        <v>51</v>
      </c>
      <c r="AB1037" t="s">
        <v>1909</v>
      </c>
      <c r="AC1037" t="s">
        <v>32</v>
      </c>
      <c r="AD1037" t="s">
        <v>13304</v>
      </c>
      <c r="AE1037" t="s">
        <v>54</v>
      </c>
    </row>
    <row r="1038" spans="1:31" x14ac:dyDescent="0.2">
      <c r="A1038">
        <v>25</v>
      </c>
      <c r="B1038" t="s">
        <v>55</v>
      </c>
      <c r="C1038" t="s">
        <v>155</v>
      </c>
      <c r="D1038" t="s">
        <v>33</v>
      </c>
      <c r="E1038" t="s">
        <v>32</v>
      </c>
      <c r="F1038" t="s">
        <v>56</v>
      </c>
      <c r="G1038" t="s">
        <v>17815</v>
      </c>
      <c r="H1038" t="s">
        <v>17816</v>
      </c>
      <c r="I1038" t="s">
        <v>17817</v>
      </c>
      <c r="J1038" t="s">
        <v>17818</v>
      </c>
      <c r="K1038" t="s">
        <v>17819</v>
      </c>
      <c r="L1038" t="s">
        <v>32</v>
      </c>
      <c r="M1038" t="s">
        <v>17820</v>
      </c>
      <c r="N1038" t="s">
        <v>32</v>
      </c>
      <c r="O1038" t="s">
        <v>32</v>
      </c>
      <c r="P1038" t="s">
        <v>17821</v>
      </c>
      <c r="Q1038" t="s">
        <v>75</v>
      </c>
      <c r="R1038">
        <v>70</v>
      </c>
      <c r="S1038">
        <v>-1</v>
      </c>
      <c r="T1038" t="s">
        <v>136</v>
      </c>
      <c r="U1038" s="1">
        <v>41090</v>
      </c>
      <c r="V1038" t="s">
        <v>164</v>
      </c>
      <c r="W1038" t="s">
        <v>92</v>
      </c>
      <c r="X1038" t="s">
        <v>49</v>
      </c>
      <c r="Y1038" t="s">
        <v>32</v>
      </c>
      <c r="Z1038" t="s">
        <v>109</v>
      </c>
      <c r="AA1038" t="s">
        <v>51</v>
      </c>
      <c r="AB1038" t="s">
        <v>32</v>
      </c>
      <c r="AC1038" t="s">
        <v>71</v>
      </c>
      <c r="AD1038" t="s">
        <v>17822</v>
      </c>
      <c r="AE1038" t="s">
        <v>54</v>
      </c>
    </row>
    <row r="1039" spans="1:31" x14ac:dyDescent="0.2">
      <c r="A1039">
        <v>25</v>
      </c>
      <c r="B1039" t="s">
        <v>55</v>
      </c>
      <c r="C1039" t="s">
        <v>97</v>
      </c>
      <c r="D1039" t="s">
        <v>33</v>
      </c>
      <c r="E1039" t="s">
        <v>34</v>
      </c>
      <c r="F1039" t="s">
        <v>32</v>
      </c>
      <c r="G1039" t="s">
        <v>17873</v>
      </c>
      <c r="H1039" t="s">
        <v>17874</v>
      </c>
      <c r="I1039" t="s">
        <v>17875</v>
      </c>
      <c r="J1039" t="s">
        <v>17876</v>
      </c>
      <c r="K1039" t="s">
        <v>17877</v>
      </c>
      <c r="L1039" t="s">
        <v>17878</v>
      </c>
      <c r="M1039" t="s">
        <v>17879</v>
      </c>
      <c r="N1039" t="s">
        <v>32</v>
      </c>
      <c r="O1039" t="s">
        <v>32</v>
      </c>
      <c r="P1039" t="s">
        <v>17880</v>
      </c>
      <c r="Q1039" t="s">
        <v>75</v>
      </c>
      <c r="R1039">
        <v>68</v>
      </c>
      <c r="S1039">
        <v>-1</v>
      </c>
      <c r="T1039" t="s">
        <v>91</v>
      </c>
      <c r="U1039" s="1">
        <v>41089</v>
      </c>
      <c r="V1039" t="s">
        <v>472</v>
      </c>
      <c r="W1039" t="s">
        <v>32</v>
      </c>
      <c r="X1039" t="s">
        <v>49</v>
      </c>
      <c r="Y1039" t="s">
        <v>93</v>
      </c>
      <c r="Z1039" t="s">
        <v>32</v>
      </c>
      <c r="AA1039" t="s">
        <v>51</v>
      </c>
      <c r="AB1039" t="s">
        <v>379</v>
      </c>
      <c r="AC1039" t="s">
        <v>71</v>
      </c>
      <c r="AD1039" t="s">
        <v>168</v>
      </c>
      <c r="AE1039" t="s">
        <v>54</v>
      </c>
    </row>
    <row r="1040" spans="1:31" x14ac:dyDescent="0.2">
      <c r="A1040">
        <v>25</v>
      </c>
      <c r="B1040" t="s">
        <v>55</v>
      </c>
      <c r="C1040" t="s">
        <v>522</v>
      </c>
      <c r="D1040" t="s">
        <v>33</v>
      </c>
      <c r="E1040" t="s">
        <v>170</v>
      </c>
      <c r="F1040" t="s">
        <v>390</v>
      </c>
      <c r="G1040" t="s">
        <v>18233</v>
      </c>
      <c r="H1040" t="s">
        <v>18234</v>
      </c>
      <c r="I1040" t="s">
        <v>18235</v>
      </c>
      <c r="J1040" t="s">
        <v>18236</v>
      </c>
      <c r="K1040" t="s">
        <v>18237</v>
      </c>
      <c r="L1040" t="s">
        <v>18238</v>
      </c>
      <c r="M1040" t="s">
        <v>18239</v>
      </c>
      <c r="N1040" t="s">
        <v>18240</v>
      </c>
      <c r="O1040" t="s">
        <v>18241</v>
      </c>
      <c r="P1040" t="s">
        <v>18242</v>
      </c>
      <c r="Q1040" t="s">
        <v>75</v>
      </c>
      <c r="R1040">
        <v>73</v>
      </c>
      <c r="S1040">
        <v>-1</v>
      </c>
      <c r="T1040" t="s">
        <v>273</v>
      </c>
      <c r="U1040" s="1">
        <v>41091</v>
      </c>
      <c r="V1040" t="s">
        <v>48</v>
      </c>
      <c r="W1040" t="s">
        <v>32</v>
      </c>
      <c r="X1040" t="s">
        <v>49</v>
      </c>
      <c r="Y1040" t="s">
        <v>93</v>
      </c>
      <c r="Z1040" t="s">
        <v>520</v>
      </c>
      <c r="AA1040" t="s">
        <v>51</v>
      </c>
      <c r="AB1040" t="s">
        <v>263</v>
      </c>
      <c r="AC1040" t="s">
        <v>71</v>
      </c>
      <c r="AD1040" t="s">
        <v>18243</v>
      </c>
      <c r="AE1040" t="s">
        <v>265</v>
      </c>
    </row>
    <row r="1041" spans="1:31" x14ac:dyDescent="0.2">
      <c r="A1041">
        <v>25</v>
      </c>
      <c r="B1041" t="s">
        <v>169</v>
      </c>
      <c r="C1041" t="s">
        <v>155</v>
      </c>
      <c r="D1041" t="s">
        <v>33</v>
      </c>
      <c r="E1041" t="s">
        <v>34</v>
      </c>
      <c r="F1041" t="s">
        <v>56</v>
      </c>
      <c r="G1041" t="s">
        <v>18719</v>
      </c>
      <c r="H1041" t="s">
        <v>18720</v>
      </c>
      <c r="I1041" t="s">
        <v>18721</v>
      </c>
      <c r="J1041" t="s">
        <v>18722</v>
      </c>
      <c r="K1041" t="s">
        <v>18723</v>
      </c>
      <c r="L1041" t="s">
        <v>18724</v>
      </c>
      <c r="M1041" t="s">
        <v>18725</v>
      </c>
      <c r="N1041" t="s">
        <v>1896</v>
      </c>
      <c r="O1041" t="s">
        <v>18726</v>
      </c>
      <c r="P1041" t="s">
        <v>18727</v>
      </c>
      <c r="Q1041" t="s">
        <v>75</v>
      </c>
      <c r="R1041">
        <v>74</v>
      </c>
      <c r="S1041">
        <v>-1</v>
      </c>
      <c r="T1041" t="s">
        <v>273</v>
      </c>
      <c r="U1041" s="1">
        <v>41087</v>
      </c>
      <c r="V1041" t="s">
        <v>48</v>
      </c>
      <c r="W1041" t="s">
        <v>92</v>
      </c>
      <c r="X1041" t="s">
        <v>49</v>
      </c>
      <c r="Y1041" t="s">
        <v>435</v>
      </c>
      <c r="Z1041" t="s">
        <v>32</v>
      </c>
      <c r="AA1041" t="s">
        <v>51</v>
      </c>
      <c r="AB1041" t="s">
        <v>32</v>
      </c>
      <c r="AC1041" t="s">
        <v>71</v>
      </c>
      <c r="AD1041" t="s">
        <v>544</v>
      </c>
      <c r="AE1041" t="s">
        <v>54</v>
      </c>
    </row>
    <row r="1042" spans="1:31" x14ac:dyDescent="0.2">
      <c r="A1042">
        <v>25</v>
      </c>
      <c r="B1042" t="s">
        <v>169</v>
      </c>
      <c r="C1042" t="s">
        <v>32</v>
      </c>
      <c r="D1042" t="s">
        <v>32</v>
      </c>
      <c r="E1042" t="s">
        <v>34</v>
      </c>
      <c r="F1042" t="s">
        <v>56</v>
      </c>
      <c r="G1042" t="s">
        <v>32</v>
      </c>
      <c r="H1042" t="s">
        <v>18817</v>
      </c>
      <c r="I1042" t="s">
        <v>18818</v>
      </c>
      <c r="J1042" t="s">
        <v>3957</v>
      </c>
      <c r="K1042" t="s">
        <v>18819</v>
      </c>
      <c r="L1042" t="s">
        <v>18820</v>
      </c>
      <c r="M1042" t="s">
        <v>18821</v>
      </c>
      <c r="N1042" t="s">
        <v>18822</v>
      </c>
      <c r="O1042" t="s">
        <v>18823</v>
      </c>
      <c r="P1042" t="s">
        <v>18824</v>
      </c>
      <c r="Q1042" t="s">
        <v>75</v>
      </c>
      <c r="R1042">
        <v>69</v>
      </c>
      <c r="S1042">
        <v>-1</v>
      </c>
      <c r="T1042" t="s">
        <v>576</v>
      </c>
      <c r="U1042" s="1">
        <v>41089</v>
      </c>
      <c r="V1042" t="s">
        <v>799</v>
      </c>
      <c r="W1042" t="s">
        <v>32</v>
      </c>
      <c r="X1042" t="s">
        <v>49</v>
      </c>
      <c r="Y1042" t="s">
        <v>32</v>
      </c>
      <c r="Z1042" t="s">
        <v>32</v>
      </c>
      <c r="AA1042" t="s">
        <v>51</v>
      </c>
      <c r="AB1042" t="s">
        <v>32</v>
      </c>
      <c r="AC1042" t="s">
        <v>71</v>
      </c>
      <c r="AD1042" t="s">
        <v>95</v>
      </c>
      <c r="AE1042" t="s">
        <v>54</v>
      </c>
    </row>
    <row r="1043" spans="1:31" x14ac:dyDescent="0.2">
      <c r="A1043">
        <v>25</v>
      </c>
      <c r="B1043" t="s">
        <v>620</v>
      </c>
      <c r="C1043" t="s">
        <v>32</v>
      </c>
      <c r="D1043" t="s">
        <v>33</v>
      </c>
      <c r="E1043" t="s">
        <v>32</v>
      </c>
      <c r="F1043" t="s">
        <v>32</v>
      </c>
      <c r="G1043" t="s">
        <v>18859</v>
      </c>
      <c r="H1043" t="s">
        <v>18860</v>
      </c>
      <c r="I1043" t="s">
        <v>18861</v>
      </c>
      <c r="J1043" t="s">
        <v>18862</v>
      </c>
      <c r="K1043" t="s">
        <v>18863</v>
      </c>
      <c r="L1043" t="s">
        <v>18864</v>
      </c>
      <c r="M1043" t="s">
        <v>18865</v>
      </c>
      <c r="N1043" t="s">
        <v>18866</v>
      </c>
      <c r="O1043" t="s">
        <v>32</v>
      </c>
      <c r="P1043" t="s">
        <v>32</v>
      </c>
      <c r="Q1043" t="s">
        <v>924</v>
      </c>
      <c r="R1043">
        <v>65</v>
      </c>
      <c r="S1043">
        <v>-1</v>
      </c>
      <c r="T1043" t="s">
        <v>32</v>
      </c>
      <c r="U1043" s="1">
        <v>40731</v>
      </c>
      <c r="V1043" t="s">
        <v>164</v>
      </c>
      <c r="W1043" t="s">
        <v>32</v>
      </c>
      <c r="X1043" t="s">
        <v>49</v>
      </c>
      <c r="Y1043" t="s">
        <v>93</v>
      </c>
      <c r="Z1043" t="s">
        <v>32</v>
      </c>
      <c r="AA1043" t="s">
        <v>69</v>
      </c>
      <c r="AB1043" t="s">
        <v>618</v>
      </c>
      <c r="AC1043" t="s">
        <v>170</v>
      </c>
      <c r="AD1043" t="s">
        <v>95</v>
      </c>
      <c r="AE1043" t="s">
        <v>54</v>
      </c>
    </row>
    <row r="1044" spans="1:31" x14ac:dyDescent="0.2">
      <c r="A1044">
        <v>25</v>
      </c>
      <c r="B1044" t="s">
        <v>96</v>
      </c>
      <c r="C1044" t="s">
        <v>155</v>
      </c>
      <c r="D1044" t="s">
        <v>98</v>
      </c>
      <c r="E1044" t="s">
        <v>170</v>
      </c>
      <c r="F1044" t="s">
        <v>56</v>
      </c>
      <c r="G1044" t="s">
        <v>18911</v>
      </c>
      <c r="H1044" t="s">
        <v>18912</v>
      </c>
      <c r="I1044" t="s">
        <v>18913</v>
      </c>
      <c r="J1044" t="s">
        <v>18914</v>
      </c>
      <c r="K1044" t="s">
        <v>18915</v>
      </c>
      <c r="L1044" t="s">
        <v>18916</v>
      </c>
      <c r="M1044" t="s">
        <v>18917</v>
      </c>
      <c r="N1044" t="s">
        <v>18918</v>
      </c>
      <c r="O1044" t="s">
        <v>18919</v>
      </c>
      <c r="P1044" t="s">
        <v>18920</v>
      </c>
      <c r="Q1044" t="s">
        <v>321</v>
      </c>
      <c r="R1044">
        <v>67</v>
      </c>
      <c r="S1044">
        <v>-1</v>
      </c>
      <c r="T1044" t="s">
        <v>76</v>
      </c>
      <c r="U1044" s="1">
        <v>41090</v>
      </c>
      <c r="V1044" t="s">
        <v>48</v>
      </c>
      <c r="W1044" t="s">
        <v>92</v>
      </c>
      <c r="X1044" t="s">
        <v>49</v>
      </c>
      <c r="Y1044" t="s">
        <v>435</v>
      </c>
      <c r="Z1044" t="s">
        <v>246</v>
      </c>
      <c r="AA1044" t="s">
        <v>51</v>
      </c>
      <c r="AB1044" t="s">
        <v>233</v>
      </c>
      <c r="AC1044" t="s">
        <v>71</v>
      </c>
      <c r="AD1044" t="s">
        <v>17259</v>
      </c>
      <c r="AE1044" t="s">
        <v>54</v>
      </c>
    </row>
    <row r="1045" spans="1:31" x14ac:dyDescent="0.2">
      <c r="A1045">
        <v>25</v>
      </c>
      <c r="B1045" t="s">
        <v>55</v>
      </c>
      <c r="C1045" t="s">
        <v>97</v>
      </c>
      <c r="D1045" t="s">
        <v>33</v>
      </c>
      <c r="E1045" t="s">
        <v>170</v>
      </c>
      <c r="F1045" t="s">
        <v>35</v>
      </c>
      <c r="G1045" t="s">
        <v>18977</v>
      </c>
      <c r="H1045" t="s">
        <v>18978</v>
      </c>
      <c r="I1045" t="s">
        <v>18979</v>
      </c>
      <c r="J1045" t="s">
        <v>18980</v>
      </c>
      <c r="K1045" t="s">
        <v>18981</v>
      </c>
      <c r="L1045" t="s">
        <v>18982</v>
      </c>
      <c r="M1045" t="s">
        <v>18983</v>
      </c>
      <c r="N1045" t="s">
        <v>18984</v>
      </c>
      <c r="O1045" t="s">
        <v>18985</v>
      </c>
      <c r="P1045" t="s">
        <v>18986</v>
      </c>
      <c r="Q1045" t="s">
        <v>924</v>
      </c>
      <c r="R1045">
        <v>74</v>
      </c>
      <c r="S1045">
        <v>-1</v>
      </c>
      <c r="T1045" t="s">
        <v>136</v>
      </c>
      <c r="U1045" s="1">
        <v>41087</v>
      </c>
      <c r="V1045" t="s">
        <v>48</v>
      </c>
      <c r="W1045" t="s">
        <v>92</v>
      </c>
      <c r="X1045" t="s">
        <v>49</v>
      </c>
      <c r="Y1045" t="s">
        <v>79</v>
      </c>
      <c r="Z1045" t="s">
        <v>343</v>
      </c>
      <c r="AA1045" t="s">
        <v>51</v>
      </c>
      <c r="AB1045" t="s">
        <v>712</v>
      </c>
      <c r="AC1045" t="s">
        <v>170</v>
      </c>
      <c r="AD1045" t="s">
        <v>18987</v>
      </c>
      <c r="AE1045" t="s">
        <v>54</v>
      </c>
    </row>
    <row r="1046" spans="1:31" x14ac:dyDescent="0.2">
      <c r="A1046">
        <v>25</v>
      </c>
      <c r="B1046" t="s">
        <v>55</v>
      </c>
      <c r="C1046" t="s">
        <v>83</v>
      </c>
      <c r="D1046" t="s">
        <v>33</v>
      </c>
      <c r="E1046" t="s">
        <v>34</v>
      </c>
      <c r="F1046" t="s">
        <v>390</v>
      </c>
      <c r="G1046" t="s">
        <v>19010</v>
      </c>
      <c r="H1046" t="s">
        <v>19011</v>
      </c>
      <c r="I1046" t="s">
        <v>19012</v>
      </c>
      <c r="J1046" t="s">
        <v>19013</v>
      </c>
      <c r="K1046" t="s">
        <v>19014</v>
      </c>
      <c r="L1046" t="s">
        <v>19015</v>
      </c>
      <c r="M1046" t="s">
        <v>19016</v>
      </c>
      <c r="N1046" t="s">
        <v>19017</v>
      </c>
      <c r="O1046" t="s">
        <v>19018</v>
      </c>
      <c r="P1046" t="s">
        <v>19019</v>
      </c>
      <c r="Q1046" t="s">
        <v>75</v>
      </c>
      <c r="R1046">
        <v>70</v>
      </c>
      <c r="S1046">
        <v>40000</v>
      </c>
      <c r="T1046" t="s">
        <v>331</v>
      </c>
      <c r="U1046" s="1">
        <v>41086</v>
      </c>
      <c r="V1046" t="s">
        <v>164</v>
      </c>
      <c r="W1046" t="s">
        <v>32</v>
      </c>
      <c r="X1046" t="s">
        <v>49</v>
      </c>
      <c r="Y1046" t="s">
        <v>93</v>
      </c>
      <c r="Z1046" t="s">
        <v>1255</v>
      </c>
      <c r="AA1046" t="s">
        <v>51</v>
      </c>
      <c r="AB1046" t="s">
        <v>70</v>
      </c>
      <c r="AC1046" t="s">
        <v>71</v>
      </c>
      <c r="AD1046" t="s">
        <v>19020</v>
      </c>
      <c r="AE1046" t="s">
        <v>54</v>
      </c>
    </row>
    <row r="1047" spans="1:31" x14ac:dyDescent="0.2">
      <c r="A1047">
        <v>25</v>
      </c>
      <c r="B1047" t="s">
        <v>32</v>
      </c>
      <c r="C1047" t="s">
        <v>97</v>
      </c>
      <c r="D1047" t="s">
        <v>98</v>
      </c>
      <c r="E1047" t="s">
        <v>32</v>
      </c>
      <c r="F1047" t="s">
        <v>56</v>
      </c>
      <c r="G1047" t="s">
        <v>19189</v>
      </c>
      <c r="H1047" t="s">
        <v>19190</v>
      </c>
      <c r="I1047" t="s">
        <v>19191</v>
      </c>
      <c r="J1047" t="s">
        <v>19192</v>
      </c>
      <c r="K1047" t="s">
        <v>19193</v>
      </c>
      <c r="L1047" t="s">
        <v>19194</v>
      </c>
      <c r="M1047" t="s">
        <v>19195</v>
      </c>
      <c r="N1047" t="s">
        <v>19196</v>
      </c>
      <c r="O1047" t="s">
        <v>32</v>
      </c>
      <c r="P1047" t="s">
        <v>19197</v>
      </c>
      <c r="Q1047" t="s">
        <v>259</v>
      </c>
      <c r="R1047">
        <v>61</v>
      </c>
      <c r="S1047">
        <v>-1</v>
      </c>
      <c r="T1047" t="s">
        <v>47</v>
      </c>
      <c r="U1047" s="1">
        <v>41090</v>
      </c>
      <c r="V1047" t="s">
        <v>48</v>
      </c>
      <c r="W1047" t="s">
        <v>32</v>
      </c>
      <c r="X1047" t="s">
        <v>398</v>
      </c>
      <c r="Y1047" t="s">
        <v>93</v>
      </c>
      <c r="Z1047" t="s">
        <v>422</v>
      </c>
      <c r="AA1047" t="s">
        <v>69</v>
      </c>
      <c r="AB1047" t="s">
        <v>379</v>
      </c>
      <c r="AC1047" t="s">
        <v>111</v>
      </c>
      <c r="AD1047" t="s">
        <v>19198</v>
      </c>
      <c r="AE1047" t="s">
        <v>54</v>
      </c>
    </row>
    <row r="1048" spans="1:31" x14ac:dyDescent="0.2">
      <c r="A1048">
        <v>25</v>
      </c>
      <c r="B1048" t="s">
        <v>55</v>
      </c>
      <c r="C1048" t="s">
        <v>278</v>
      </c>
      <c r="D1048" t="s">
        <v>182</v>
      </c>
      <c r="E1048" t="s">
        <v>32</v>
      </c>
      <c r="F1048" t="s">
        <v>114</v>
      </c>
      <c r="G1048" t="s">
        <v>19245</v>
      </c>
      <c r="H1048" t="s">
        <v>19246</v>
      </c>
      <c r="I1048" t="s">
        <v>32</v>
      </c>
      <c r="J1048" t="s">
        <v>19247</v>
      </c>
      <c r="K1048" t="s">
        <v>32</v>
      </c>
      <c r="L1048" t="s">
        <v>32</v>
      </c>
      <c r="M1048" t="s">
        <v>19248</v>
      </c>
      <c r="N1048" t="s">
        <v>32</v>
      </c>
      <c r="O1048" t="s">
        <v>32</v>
      </c>
      <c r="P1048" t="s">
        <v>32</v>
      </c>
      <c r="Q1048" t="s">
        <v>75</v>
      </c>
      <c r="R1048">
        <v>73</v>
      </c>
      <c r="S1048">
        <v>-1</v>
      </c>
      <c r="T1048" t="s">
        <v>32</v>
      </c>
      <c r="U1048" s="1">
        <v>41089</v>
      </c>
      <c r="V1048" t="s">
        <v>260</v>
      </c>
      <c r="W1048" t="s">
        <v>32</v>
      </c>
      <c r="X1048" t="s">
        <v>49</v>
      </c>
      <c r="Y1048" t="s">
        <v>93</v>
      </c>
      <c r="Z1048" t="s">
        <v>32</v>
      </c>
      <c r="AA1048" t="s">
        <v>51</v>
      </c>
      <c r="AB1048" t="s">
        <v>740</v>
      </c>
      <c r="AC1048" t="s">
        <v>32</v>
      </c>
      <c r="AD1048" t="s">
        <v>53</v>
      </c>
      <c r="AE1048" t="s">
        <v>54</v>
      </c>
    </row>
    <row r="1049" spans="1:31" x14ac:dyDescent="0.2">
      <c r="A1049">
        <v>25</v>
      </c>
      <c r="B1049" t="s">
        <v>32</v>
      </c>
      <c r="C1049" t="s">
        <v>32</v>
      </c>
      <c r="D1049" t="s">
        <v>33</v>
      </c>
      <c r="E1049" t="s">
        <v>34</v>
      </c>
      <c r="F1049" t="s">
        <v>32</v>
      </c>
      <c r="G1049" t="s">
        <v>19249</v>
      </c>
      <c r="H1049" t="s">
        <v>19250</v>
      </c>
      <c r="I1049" t="s">
        <v>19251</v>
      </c>
      <c r="J1049" t="s">
        <v>19252</v>
      </c>
      <c r="K1049" t="s">
        <v>19253</v>
      </c>
      <c r="L1049" t="s">
        <v>19254</v>
      </c>
      <c r="M1049" t="s">
        <v>19255</v>
      </c>
      <c r="N1049" t="s">
        <v>19256</v>
      </c>
      <c r="O1049" t="s">
        <v>19257</v>
      </c>
      <c r="P1049" t="s">
        <v>19258</v>
      </c>
      <c r="Q1049" t="s">
        <v>321</v>
      </c>
      <c r="R1049">
        <v>72</v>
      </c>
      <c r="S1049">
        <v>-1</v>
      </c>
      <c r="T1049" t="s">
        <v>1066</v>
      </c>
      <c r="U1049" s="1">
        <v>41043</v>
      </c>
      <c r="V1049" t="s">
        <v>1632</v>
      </c>
      <c r="W1049" t="s">
        <v>32</v>
      </c>
      <c r="X1049" t="s">
        <v>49</v>
      </c>
      <c r="Y1049" t="s">
        <v>32</v>
      </c>
      <c r="Z1049" t="s">
        <v>32</v>
      </c>
      <c r="AA1049" t="s">
        <v>51</v>
      </c>
      <c r="AB1049" t="s">
        <v>32</v>
      </c>
      <c r="AC1049" t="s">
        <v>32</v>
      </c>
      <c r="AD1049" t="s">
        <v>95</v>
      </c>
      <c r="AE1049" t="s">
        <v>54</v>
      </c>
    </row>
    <row r="1050" spans="1:31" x14ac:dyDescent="0.2">
      <c r="A1050">
        <v>25</v>
      </c>
      <c r="B1050" t="s">
        <v>96</v>
      </c>
      <c r="C1050" t="s">
        <v>32</v>
      </c>
      <c r="D1050" t="s">
        <v>182</v>
      </c>
      <c r="E1050" t="s">
        <v>34</v>
      </c>
      <c r="F1050" t="s">
        <v>460</v>
      </c>
      <c r="G1050" t="s">
        <v>19269</v>
      </c>
      <c r="H1050" t="s">
        <v>19270</v>
      </c>
      <c r="I1050" t="s">
        <v>19271</v>
      </c>
      <c r="J1050" t="s">
        <v>19272</v>
      </c>
      <c r="K1050" t="s">
        <v>19273</v>
      </c>
      <c r="L1050" t="s">
        <v>19274</v>
      </c>
      <c r="M1050" t="s">
        <v>32</v>
      </c>
      <c r="N1050" t="s">
        <v>19275</v>
      </c>
      <c r="O1050" t="s">
        <v>32</v>
      </c>
      <c r="P1050" t="s">
        <v>19276</v>
      </c>
      <c r="Q1050" t="s">
        <v>75</v>
      </c>
      <c r="R1050">
        <v>66</v>
      </c>
      <c r="S1050">
        <v>-1</v>
      </c>
      <c r="T1050" t="s">
        <v>32</v>
      </c>
      <c r="U1050" s="1">
        <v>41090</v>
      </c>
      <c r="V1050" t="s">
        <v>48</v>
      </c>
      <c r="W1050" t="s">
        <v>32</v>
      </c>
      <c r="X1050" t="s">
        <v>49</v>
      </c>
      <c r="Y1050" t="s">
        <v>32</v>
      </c>
      <c r="Z1050" t="s">
        <v>218</v>
      </c>
      <c r="AA1050" t="s">
        <v>69</v>
      </c>
      <c r="AB1050" t="s">
        <v>32</v>
      </c>
      <c r="AC1050" t="s">
        <v>71</v>
      </c>
      <c r="AD1050" t="s">
        <v>95</v>
      </c>
      <c r="AE1050" t="s">
        <v>54</v>
      </c>
    </row>
    <row r="1051" spans="1:31" x14ac:dyDescent="0.2">
      <c r="A1051">
        <v>25</v>
      </c>
      <c r="B1051" t="s">
        <v>169</v>
      </c>
      <c r="C1051" t="s">
        <v>278</v>
      </c>
      <c r="D1051" t="s">
        <v>33</v>
      </c>
      <c r="E1051" t="s">
        <v>34</v>
      </c>
      <c r="F1051" t="s">
        <v>56</v>
      </c>
      <c r="G1051" t="s">
        <v>19300</v>
      </c>
      <c r="H1051" t="s">
        <v>19301</v>
      </c>
      <c r="I1051" t="s">
        <v>19302</v>
      </c>
      <c r="J1051" t="s">
        <v>19303</v>
      </c>
      <c r="K1051" t="s">
        <v>19304</v>
      </c>
      <c r="L1051" t="s">
        <v>19305</v>
      </c>
      <c r="M1051" t="s">
        <v>19306</v>
      </c>
      <c r="N1051" t="s">
        <v>19307</v>
      </c>
      <c r="O1051" t="s">
        <v>19308</v>
      </c>
      <c r="P1051" t="s">
        <v>19309</v>
      </c>
      <c r="Q1051" t="s">
        <v>108</v>
      </c>
      <c r="R1051">
        <v>63</v>
      </c>
      <c r="S1051">
        <v>-1</v>
      </c>
      <c r="T1051" t="s">
        <v>331</v>
      </c>
      <c r="U1051" s="1">
        <v>41090</v>
      </c>
      <c r="V1051" t="s">
        <v>662</v>
      </c>
      <c r="W1051" t="s">
        <v>32</v>
      </c>
      <c r="X1051" t="s">
        <v>49</v>
      </c>
      <c r="Y1051" t="s">
        <v>93</v>
      </c>
      <c r="Z1051" t="s">
        <v>50</v>
      </c>
      <c r="AA1051" t="s">
        <v>51</v>
      </c>
      <c r="AB1051" t="s">
        <v>1243</v>
      </c>
      <c r="AC1051" t="s">
        <v>71</v>
      </c>
      <c r="AD1051" t="s">
        <v>168</v>
      </c>
      <c r="AE1051" t="s">
        <v>54</v>
      </c>
    </row>
    <row r="1052" spans="1:31" x14ac:dyDescent="0.2">
      <c r="A1052">
        <v>25</v>
      </c>
      <c r="B1052" t="s">
        <v>96</v>
      </c>
      <c r="C1052" t="s">
        <v>155</v>
      </c>
      <c r="D1052" t="s">
        <v>33</v>
      </c>
      <c r="E1052" t="s">
        <v>32</v>
      </c>
      <c r="F1052" t="s">
        <v>56</v>
      </c>
      <c r="G1052" t="s">
        <v>19459</v>
      </c>
      <c r="H1052" t="s">
        <v>19460</v>
      </c>
      <c r="I1052" t="s">
        <v>32</v>
      </c>
      <c r="J1052" t="s">
        <v>19461</v>
      </c>
      <c r="K1052" t="s">
        <v>32</v>
      </c>
      <c r="L1052" t="s">
        <v>32</v>
      </c>
      <c r="M1052" t="s">
        <v>32</v>
      </c>
      <c r="N1052" t="s">
        <v>19462</v>
      </c>
      <c r="O1052" t="s">
        <v>32</v>
      </c>
      <c r="P1052" t="s">
        <v>19463</v>
      </c>
      <c r="Q1052" t="s">
        <v>32</v>
      </c>
      <c r="R1052">
        <v>67</v>
      </c>
      <c r="S1052">
        <v>-1</v>
      </c>
      <c r="T1052" t="s">
        <v>32</v>
      </c>
      <c r="U1052" s="1">
        <v>41069</v>
      </c>
      <c r="V1052" t="s">
        <v>662</v>
      </c>
      <c r="W1052" t="s">
        <v>32</v>
      </c>
      <c r="X1052" t="s">
        <v>49</v>
      </c>
      <c r="Y1052" t="s">
        <v>32</v>
      </c>
      <c r="Z1052" t="s">
        <v>32</v>
      </c>
      <c r="AA1052" t="s">
        <v>51</v>
      </c>
      <c r="AB1052" t="s">
        <v>94</v>
      </c>
      <c r="AC1052" t="s">
        <v>71</v>
      </c>
      <c r="AD1052" t="s">
        <v>95</v>
      </c>
      <c r="AE1052" t="s">
        <v>54</v>
      </c>
    </row>
    <row r="1053" spans="1:31" x14ac:dyDescent="0.2">
      <c r="A1053">
        <v>25</v>
      </c>
      <c r="B1053" t="s">
        <v>55</v>
      </c>
      <c r="C1053" t="s">
        <v>155</v>
      </c>
      <c r="D1053" t="s">
        <v>33</v>
      </c>
      <c r="E1053" t="s">
        <v>32</v>
      </c>
      <c r="F1053" t="s">
        <v>35</v>
      </c>
      <c r="G1053" t="s">
        <v>19598</v>
      </c>
      <c r="H1053" t="s">
        <v>19599</v>
      </c>
      <c r="I1053" t="s">
        <v>19600</v>
      </c>
      <c r="J1053" t="s">
        <v>19601</v>
      </c>
      <c r="K1053" t="s">
        <v>19602</v>
      </c>
      <c r="L1053" t="s">
        <v>19603</v>
      </c>
      <c r="M1053" t="s">
        <v>19604</v>
      </c>
      <c r="N1053" t="s">
        <v>19605</v>
      </c>
      <c r="O1053" t="s">
        <v>19606</v>
      </c>
      <c r="P1053" t="s">
        <v>19607</v>
      </c>
      <c r="Q1053" t="s">
        <v>924</v>
      </c>
      <c r="R1053">
        <v>69</v>
      </c>
      <c r="S1053">
        <v>-1</v>
      </c>
      <c r="T1053" t="s">
        <v>91</v>
      </c>
      <c r="U1053" s="1">
        <v>41088</v>
      </c>
      <c r="V1053" t="s">
        <v>164</v>
      </c>
      <c r="W1053" t="s">
        <v>217</v>
      </c>
      <c r="X1053" t="s">
        <v>398</v>
      </c>
      <c r="Y1053" t="s">
        <v>93</v>
      </c>
      <c r="Z1053" t="s">
        <v>32</v>
      </c>
      <c r="AA1053" t="s">
        <v>51</v>
      </c>
      <c r="AB1053" t="s">
        <v>285</v>
      </c>
      <c r="AC1053" t="s">
        <v>32</v>
      </c>
      <c r="AD1053" t="s">
        <v>332</v>
      </c>
      <c r="AE1053" t="s">
        <v>54</v>
      </c>
    </row>
    <row r="1054" spans="1:31" x14ac:dyDescent="0.2">
      <c r="A1054">
        <v>25</v>
      </c>
      <c r="B1054" t="s">
        <v>31</v>
      </c>
      <c r="C1054" t="s">
        <v>32</v>
      </c>
      <c r="D1054" t="s">
        <v>98</v>
      </c>
      <c r="E1054" t="s">
        <v>32</v>
      </c>
      <c r="F1054" t="s">
        <v>56</v>
      </c>
      <c r="G1054" t="s">
        <v>19897</v>
      </c>
      <c r="H1054" t="s">
        <v>19898</v>
      </c>
      <c r="I1054" t="s">
        <v>19899</v>
      </c>
      <c r="J1054" t="s">
        <v>19900</v>
      </c>
      <c r="K1054" t="s">
        <v>19901</v>
      </c>
      <c r="L1054" t="s">
        <v>19902</v>
      </c>
      <c r="M1054" t="s">
        <v>19903</v>
      </c>
      <c r="N1054" t="s">
        <v>19904</v>
      </c>
      <c r="O1054" t="s">
        <v>19905</v>
      </c>
      <c r="P1054" t="s">
        <v>19906</v>
      </c>
      <c r="Q1054" t="s">
        <v>75</v>
      </c>
      <c r="R1054">
        <v>72</v>
      </c>
      <c r="S1054">
        <v>70000</v>
      </c>
      <c r="T1054" t="s">
        <v>136</v>
      </c>
      <c r="U1054" s="1">
        <v>40982</v>
      </c>
      <c r="V1054" t="s">
        <v>48</v>
      </c>
      <c r="W1054" t="s">
        <v>32</v>
      </c>
      <c r="X1054" t="s">
        <v>398</v>
      </c>
      <c r="Y1054" t="s">
        <v>93</v>
      </c>
      <c r="Z1054" t="s">
        <v>205</v>
      </c>
      <c r="AA1054" t="s">
        <v>51</v>
      </c>
      <c r="AB1054" t="s">
        <v>299</v>
      </c>
      <c r="AC1054" t="s">
        <v>71</v>
      </c>
      <c r="AD1054" t="s">
        <v>19907</v>
      </c>
      <c r="AE1054" t="s">
        <v>54</v>
      </c>
    </row>
    <row r="1055" spans="1:31" x14ac:dyDescent="0.2">
      <c r="A1055">
        <v>25</v>
      </c>
      <c r="B1055" t="s">
        <v>55</v>
      </c>
      <c r="C1055" t="s">
        <v>155</v>
      </c>
      <c r="D1055" t="s">
        <v>182</v>
      </c>
      <c r="E1055" t="s">
        <v>170</v>
      </c>
      <c r="F1055" t="s">
        <v>56</v>
      </c>
      <c r="G1055" t="s">
        <v>19989</v>
      </c>
      <c r="H1055" t="s">
        <v>19990</v>
      </c>
      <c r="I1055" t="s">
        <v>19991</v>
      </c>
      <c r="J1055" t="s">
        <v>19992</v>
      </c>
      <c r="K1055" t="s">
        <v>19993</v>
      </c>
      <c r="L1055" t="s">
        <v>19994</v>
      </c>
      <c r="M1055" t="s">
        <v>19995</v>
      </c>
      <c r="N1055" t="s">
        <v>19996</v>
      </c>
      <c r="O1055" t="s">
        <v>19997</v>
      </c>
      <c r="P1055" t="s">
        <v>19998</v>
      </c>
      <c r="Q1055" t="s">
        <v>954</v>
      </c>
      <c r="R1055">
        <v>61</v>
      </c>
      <c r="S1055">
        <v>-1</v>
      </c>
      <c r="T1055" t="s">
        <v>32</v>
      </c>
      <c r="U1055" s="1">
        <v>41090</v>
      </c>
      <c r="V1055" t="s">
        <v>48</v>
      </c>
      <c r="W1055" t="s">
        <v>32</v>
      </c>
      <c r="X1055" t="s">
        <v>49</v>
      </c>
      <c r="Y1055" t="s">
        <v>245</v>
      </c>
      <c r="Z1055" t="s">
        <v>388</v>
      </c>
      <c r="AA1055" t="s">
        <v>69</v>
      </c>
      <c r="AB1055" t="s">
        <v>1243</v>
      </c>
      <c r="AC1055" t="s">
        <v>71</v>
      </c>
      <c r="AD1055" t="s">
        <v>1419</v>
      </c>
      <c r="AE1055" t="s">
        <v>54</v>
      </c>
    </row>
    <row r="1056" spans="1:31" x14ac:dyDescent="0.2">
      <c r="A1056">
        <v>25</v>
      </c>
      <c r="B1056" t="s">
        <v>96</v>
      </c>
      <c r="C1056" t="s">
        <v>955</v>
      </c>
      <c r="D1056" t="s">
        <v>33</v>
      </c>
      <c r="E1056" t="s">
        <v>170</v>
      </c>
      <c r="F1056" t="s">
        <v>56</v>
      </c>
      <c r="G1056" t="s">
        <v>20059</v>
      </c>
      <c r="H1056" t="s">
        <v>20060</v>
      </c>
      <c r="I1056" t="s">
        <v>20061</v>
      </c>
      <c r="J1056" t="s">
        <v>20062</v>
      </c>
      <c r="K1056" t="s">
        <v>20063</v>
      </c>
      <c r="L1056" t="s">
        <v>32</v>
      </c>
      <c r="M1056" t="s">
        <v>20064</v>
      </c>
      <c r="N1056" t="s">
        <v>20065</v>
      </c>
      <c r="O1056" t="s">
        <v>32</v>
      </c>
      <c r="P1056" t="s">
        <v>20066</v>
      </c>
      <c r="Q1056" t="s">
        <v>75</v>
      </c>
      <c r="R1056">
        <v>65</v>
      </c>
      <c r="S1056">
        <v>-1</v>
      </c>
      <c r="T1056" t="s">
        <v>32</v>
      </c>
      <c r="U1056" s="1">
        <v>41060</v>
      </c>
      <c r="V1056" t="s">
        <v>48</v>
      </c>
      <c r="W1056" t="s">
        <v>92</v>
      </c>
      <c r="X1056" t="s">
        <v>244</v>
      </c>
      <c r="Y1056" t="s">
        <v>261</v>
      </c>
      <c r="Z1056" t="s">
        <v>32</v>
      </c>
      <c r="AA1056" t="s">
        <v>69</v>
      </c>
      <c r="AB1056" t="s">
        <v>276</v>
      </c>
      <c r="AC1056" t="s">
        <v>248</v>
      </c>
      <c r="AD1056" t="s">
        <v>447</v>
      </c>
      <c r="AE1056" t="s">
        <v>54</v>
      </c>
    </row>
    <row r="1057" spans="1:31" x14ac:dyDescent="0.2">
      <c r="A1057">
        <v>25</v>
      </c>
      <c r="B1057" t="s">
        <v>112</v>
      </c>
      <c r="C1057" t="s">
        <v>32</v>
      </c>
      <c r="D1057" t="s">
        <v>33</v>
      </c>
      <c r="E1057" t="s">
        <v>32</v>
      </c>
      <c r="F1057" t="s">
        <v>35</v>
      </c>
      <c r="G1057" t="s">
        <v>20385</v>
      </c>
      <c r="H1057" t="s">
        <v>20386</v>
      </c>
      <c r="I1057" t="s">
        <v>20387</v>
      </c>
      <c r="J1057" t="s">
        <v>20388</v>
      </c>
      <c r="K1057" t="s">
        <v>20389</v>
      </c>
      <c r="L1057" t="s">
        <v>20390</v>
      </c>
      <c r="M1057" t="s">
        <v>20391</v>
      </c>
      <c r="N1057" t="s">
        <v>20392</v>
      </c>
      <c r="O1057" t="s">
        <v>20393</v>
      </c>
      <c r="P1057" t="s">
        <v>20394</v>
      </c>
      <c r="Q1057" t="s">
        <v>6498</v>
      </c>
      <c r="R1057">
        <v>60</v>
      </c>
      <c r="S1057">
        <v>-1</v>
      </c>
      <c r="T1057" t="s">
        <v>32</v>
      </c>
      <c r="U1057" s="1">
        <v>41090</v>
      </c>
      <c r="V1057" t="s">
        <v>48</v>
      </c>
      <c r="W1057" t="s">
        <v>32</v>
      </c>
      <c r="X1057" t="s">
        <v>49</v>
      </c>
      <c r="Y1057" t="s">
        <v>643</v>
      </c>
      <c r="Z1057" t="s">
        <v>32</v>
      </c>
      <c r="AA1057" t="s">
        <v>69</v>
      </c>
      <c r="AB1057" t="s">
        <v>94</v>
      </c>
      <c r="AC1057" t="s">
        <v>71</v>
      </c>
      <c r="AD1057" t="s">
        <v>95</v>
      </c>
      <c r="AE1057" t="s">
        <v>54</v>
      </c>
    </row>
    <row r="1058" spans="1:31" x14ac:dyDescent="0.2">
      <c r="A1058">
        <v>25</v>
      </c>
      <c r="B1058" t="s">
        <v>32</v>
      </c>
      <c r="C1058" t="s">
        <v>32</v>
      </c>
      <c r="D1058" t="s">
        <v>33</v>
      </c>
      <c r="E1058" t="s">
        <v>32</v>
      </c>
      <c r="F1058" t="s">
        <v>56</v>
      </c>
      <c r="G1058" t="s">
        <v>32</v>
      </c>
      <c r="H1058" t="s">
        <v>20851</v>
      </c>
      <c r="I1058" t="s">
        <v>20852</v>
      </c>
      <c r="J1058" t="s">
        <v>20853</v>
      </c>
      <c r="K1058" t="s">
        <v>20854</v>
      </c>
      <c r="L1058" t="s">
        <v>20855</v>
      </c>
      <c r="M1058" t="s">
        <v>20856</v>
      </c>
      <c r="N1058" t="s">
        <v>20857</v>
      </c>
      <c r="O1058" t="s">
        <v>20858</v>
      </c>
      <c r="P1058" t="s">
        <v>32</v>
      </c>
      <c r="Q1058" t="s">
        <v>6519</v>
      </c>
      <c r="R1058">
        <v>63</v>
      </c>
      <c r="S1058">
        <v>-1</v>
      </c>
      <c r="T1058" t="s">
        <v>68</v>
      </c>
      <c r="U1058" s="1">
        <v>41088</v>
      </c>
      <c r="V1058" t="s">
        <v>48</v>
      </c>
      <c r="W1058" t="s">
        <v>32</v>
      </c>
      <c r="X1058" t="s">
        <v>49</v>
      </c>
      <c r="Y1058" t="s">
        <v>32</v>
      </c>
      <c r="Z1058" t="s">
        <v>32</v>
      </c>
      <c r="AA1058" t="s">
        <v>69</v>
      </c>
      <c r="AB1058" t="s">
        <v>70</v>
      </c>
      <c r="AC1058" t="s">
        <v>71</v>
      </c>
      <c r="AD1058" t="s">
        <v>6180</v>
      </c>
      <c r="AE1058" t="s">
        <v>54</v>
      </c>
    </row>
    <row r="1059" spans="1:31" x14ac:dyDescent="0.2">
      <c r="A1059">
        <v>25</v>
      </c>
      <c r="B1059" t="s">
        <v>169</v>
      </c>
      <c r="C1059" t="s">
        <v>155</v>
      </c>
      <c r="D1059" t="s">
        <v>33</v>
      </c>
      <c r="E1059" t="s">
        <v>34</v>
      </c>
      <c r="F1059" t="s">
        <v>35</v>
      </c>
      <c r="G1059" t="s">
        <v>20907</v>
      </c>
      <c r="H1059" t="s">
        <v>20908</v>
      </c>
      <c r="I1059" t="s">
        <v>20909</v>
      </c>
      <c r="J1059" t="s">
        <v>20910</v>
      </c>
      <c r="K1059" t="s">
        <v>20911</v>
      </c>
      <c r="L1059" t="s">
        <v>20912</v>
      </c>
      <c r="M1059" t="s">
        <v>20913</v>
      </c>
      <c r="N1059" t="s">
        <v>20914</v>
      </c>
      <c r="O1059" t="s">
        <v>20915</v>
      </c>
      <c r="P1059" t="s">
        <v>20916</v>
      </c>
      <c r="Q1059" t="s">
        <v>924</v>
      </c>
      <c r="R1059">
        <v>72</v>
      </c>
      <c r="S1059">
        <v>30000</v>
      </c>
      <c r="T1059" t="s">
        <v>91</v>
      </c>
      <c r="U1059" s="1">
        <v>40897</v>
      </c>
      <c r="V1059" t="s">
        <v>822</v>
      </c>
      <c r="W1059" t="s">
        <v>32</v>
      </c>
      <c r="X1059" t="s">
        <v>49</v>
      </c>
      <c r="Y1059" t="s">
        <v>261</v>
      </c>
      <c r="Z1059" t="s">
        <v>2161</v>
      </c>
      <c r="AA1059" t="s">
        <v>51</v>
      </c>
      <c r="AB1059" t="s">
        <v>344</v>
      </c>
      <c r="AC1059" t="s">
        <v>248</v>
      </c>
      <c r="AD1059" t="s">
        <v>20917</v>
      </c>
      <c r="AE1059" t="s">
        <v>54</v>
      </c>
    </row>
    <row r="1060" spans="1:31" x14ac:dyDescent="0.2">
      <c r="A1060">
        <v>25</v>
      </c>
      <c r="B1060" t="s">
        <v>55</v>
      </c>
      <c r="C1060" t="s">
        <v>155</v>
      </c>
      <c r="D1060" t="s">
        <v>33</v>
      </c>
      <c r="E1060" t="s">
        <v>34</v>
      </c>
      <c r="F1060" t="s">
        <v>56</v>
      </c>
      <c r="G1060" t="s">
        <v>20926</v>
      </c>
      <c r="H1060" t="s">
        <v>20927</v>
      </c>
      <c r="I1060" t="s">
        <v>20928</v>
      </c>
      <c r="J1060" t="s">
        <v>20929</v>
      </c>
      <c r="K1060" t="s">
        <v>20930</v>
      </c>
      <c r="L1060" t="s">
        <v>20931</v>
      </c>
      <c r="M1060" t="s">
        <v>20932</v>
      </c>
      <c r="N1060" t="s">
        <v>20933</v>
      </c>
      <c r="O1060" t="s">
        <v>32</v>
      </c>
      <c r="P1060" t="s">
        <v>20934</v>
      </c>
      <c r="Q1060" t="s">
        <v>75</v>
      </c>
      <c r="R1060">
        <v>71</v>
      </c>
      <c r="S1060">
        <v>-1</v>
      </c>
      <c r="T1060" t="s">
        <v>136</v>
      </c>
      <c r="U1060" s="1">
        <v>41088</v>
      </c>
      <c r="V1060" t="s">
        <v>48</v>
      </c>
      <c r="W1060" t="s">
        <v>32</v>
      </c>
      <c r="X1060" t="s">
        <v>49</v>
      </c>
      <c r="Y1060" t="s">
        <v>93</v>
      </c>
      <c r="Z1060" t="s">
        <v>109</v>
      </c>
      <c r="AA1060" t="s">
        <v>51</v>
      </c>
      <c r="AB1060" t="s">
        <v>32</v>
      </c>
      <c r="AC1060" t="s">
        <v>71</v>
      </c>
      <c r="AD1060" t="s">
        <v>3222</v>
      </c>
      <c r="AE1060" t="s">
        <v>54</v>
      </c>
    </row>
    <row r="1061" spans="1:31" x14ac:dyDescent="0.2">
      <c r="A1061">
        <v>25</v>
      </c>
      <c r="B1061" t="s">
        <v>112</v>
      </c>
      <c r="C1061" t="s">
        <v>32</v>
      </c>
      <c r="D1061" t="s">
        <v>33</v>
      </c>
      <c r="E1061" t="s">
        <v>32</v>
      </c>
      <c r="F1061" t="s">
        <v>1139</v>
      </c>
      <c r="G1061" t="s">
        <v>21030</v>
      </c>
      <c r="H1061" t="s">
        <v>21031</v>
      </c>
      <c r="I1061" t="s">
        <v>21032</v>
      </c>
      <c r="J1061" t="s">
        <v>21033</v>
      </c>
      <c r="K1061" t="s">
        <v>32</v>
      </c>
      <c r="L1061" t="s">
        <v>21034</v>
      </c>
      <c r="M1061" t="s">
        <v>21035</v>
      </c>
      <c r="N1061" t="s">
        <v>21036</v>
      </c>
      <c r="O1061" t="s">
        <v>21037</v>
      </c>
      <c r="P1061" t="s">
        <v>21038</v>
      </c>
      <c r="Q1061" t="s">
        <v>75</v>
      </c>
      <c r="R1061">
        <v>64</v>
      </c>
      <c r="S1061">
        <v>-1</v>
      </c>
      <c r="T1061" t="s">
        <v>203</v>
      </c>
      <c r="U1061" s="1">
        <v>41084</v>
      </c>
      <c r="V1061" t="s">
        <v>48</v>
      </c>
      <c r="W1061" t="s">
        <v>92</v>
      </c>
      <c r="X1061" t="s">
        <v>49</v>
      </c>
      <c r="Y1061" t="s">
        <v>32</v>
      </c>
      <c r="Z1061" t="s">
        <v>32</v>
      </c>
      <c r="AA1061" t="s">
        <v>69</v>
      </c>
      <c r="AB1061" t="s">
        <v>367</v>
      </c>
      <c r="AC1061" t="s">
        <v>71</v>
      </c>
      <c r="AD1061" t="s">
        <v>95</v>
      </c>
      <c r="AE1061" t="s">
        <v>54</v>
      </c>
    </row>
    <row r="1062" spans="1:31" x14ac:dyDescent="0.2">
      <c r="A1062">
        <v>25</v>
      </c>
      <c r="B1062" t="s">
        <v>169</v>
      </c>
      <c r="C1062" t="s">
        <v>32</v>
      </c>
      <c r="D1062" t="s">
        <v>32</v>
      </c>
      <c r="E1062" t="s">
        <v>32</v>
      </c>
      <c r="F1062" t="s">
        <v>56</v>
      </c>
      <c r="G1062" t="s">
        <v>21047</v>
      </c>
      <c r="H1062" t="s">
        <v>21048</v>
      </c>
      <c r="I1062" t="s">
        <v>32</v>
      </c>
      <c r="J1062" t="s">
        <v>21049</v>
      </c>
      <c r="K1062" t="s">
        <v>32</v>
      </c>
      <c r="L1062" t="e">
        <f>- food and wine  - my passport  - my iphone  - family and friends  - music  - crossword puzzles</f>
        <v>#NAME?</v>
      </c>
      <c r="M1062" t="s">
        <v>21050</v>
      </c>
      <c r="N1062" t="s">
        <v>32</v>
      </c>
      <c r="O1062" t="s">
        <v>32</v>
      </c>
      <c r="P1062" t="s">
        <v>32</v>
      </c>
      <c r="Q1062" t="s">
        <v>75</v>
      </c>
      <c r="R1062">
        <v>74</v>
      </c>
      <c r="S1062">
        <v>-1</v>
      </c>
      <c r="T1062" t="s">
        <v>203</v>
      </c>
      <c r="U1062" s="1">
        <v>41086</v>
      </c>
      <c r="V1062" t="s">
        <v>48</v>
      </c>
      <c r="W1062" t="s">
        <v>32</v>
      </c>
      <c r="X1062" t="s">
        <v>49</v>
      </c>
      <c r="Y1062" t="s">
        <v>32</v>
      </c>
      <c r="Z1062" t="s">
        <v>32</v>
      </c>
      <c r="AA1062" t="s">
        <v>51</v>
      </c>
      <c r="AB1062" t="s">
        <v>618</v>
      </c>
      <c r="AC1062" t="s">
        <v>32</v>
      </c>
      <c r="AD1062" t="s">
        <v>13202</v>
      </c>
      <c r="AE1062" t="s">
        <v>54</v>
      </c>
    </row>
    <row r="1063" spans="1:31" x14ac:dyDescent="0.2">
      <c r="A1063">
        <v>25</v>
      </c>
      <c r="B1063" t="s">
        <v>169</v>
      </c>
      <c r="C1063" t="s">
        <v>113</v>
      </c>
      <c r="D1063" t="s">
        <v>32</v>
      </c>
      <c r="E1063" t="s">
        <v>170</v>
      </c>
      <c r="F1063" t="s">
        <v>35</v>
      </c>
      <c r="G1063" t="s">
        <v>21209</v>
      </c>
      <c r="H1063" t="s">
        <v>21210</v>
      </c>
      <c r="I1063" t="s">
        <v>21211</v>
      </c>
      <c r="J1063" t="s">
        <v>21212</v>
      </c>
      <c r="K1063" t="s">
        <v>21213</v>
      </c>
      <c r="L1063" t="s">
        <v>21214</v>
      </c>
      <c r="M1063" t="s">
        <v>21215</v>
      </c>
      <c r="N1063" t="s">
        <v>21216</v>
      </c>
      <c r="O1063" t="s">
        <v>21217</v>
      </c>
      <c r="P1063" t="s">
        <v>21218</v>
      </c>
      <c r="Q1063" t="s">
        <v>75</v>
      </c>
      <c r="R1063">
        <v>76</v>
      </c>
      <c r="S1063">
        <v>30000</v>
      </c>
      <c r="T1063" t="s">
        <v>1601</v>
      </c>
      <c r="U1063" s="1">
        <v>40889</v>
      </c>
      <c r="V1063" t="s">
        <v>48</v>
      </c>
      <c r="W1063" t="s">
        <v>32</v>
      </c>
      <c r="X1063" t="s">
        <v>49</v>
      </c>
      <c r="Y1063" t="s">
        <v>150</v>
      </c>
      <c r="Z1063" t="s">
        <v>91</v>
      </c>
      <c r="AA1063" t="s">
        <v>51</v>
      </c>
      <c r="AB1063" t="s">
        <v>247</v>
      </c>
      <c r="AC1063" t="s">
        <v>71</v>
      </c>
      <c r="AD1063" t="s">
        <v>168</v>
      </c>
      <c r="AE1063" t="s">
        <v>54</v>
      </c>
    </row>
    <row r="1064" spans="1:31" x14ac:dyDescent="0.2">
      <c r="A1064">
        <v>25</v>
      </c>
      <c r="B1064" t="s">
        <v>32</v>
      </c>
      <c r="C1064" t="s">
        <v>32</v>
      </c>
      <c r="D1064" t="s">
        <v>33</v>
      </c>
      <c r="E1064" t="s">
        <v>34</v>
      </c>
      <c r="F1064" t="s">
        <v>773</v>
      </c>
      <c r="G1064" t="s">
        <v>21219</v>
      </c>
      <c r="H1064" t="s">
        <v>21220</v>
      </c>
      <c r="I1064" t="s">
        <v>21221</v>
      </c>
      <c r="J1064" t="s">
        <v>32</v>
      </c>
      <c r="K1064" t="s">
        <v>32</v>
      </c>
      <c r="L1064" t="s">
        <v>32</v>
      </c>
      <c r="M1064" t="s">
        <v>32</v>
      </c>
      <c r="N1064" t="s">
        <v>32</v>
      </c>
      <c r="O1064" t="s">
        <v>32</v>
      </c>
      <c r="P1064" t="s">
        <v>21222</v>
      </c>
      <c r="Q1064" t="s">
        <v>32</v>
      </c>
      <c r="R1064">
        <v>69</v>
      </c>
      <c r="S1064">
        <v>-1</v>
      </c>
      <c r="T1064" t="s">
        <v>203</v>
      </c>
      <c r="U1064" s="1">
        <v>41077</v>
      </c>
      <c r="V1064" t="s">
        <v>3820</v>
      </c>
      <c r="W1064" t="s">
        <v>204</v>
      </c>
      <c r="X1064" t="s">
        <v>49</v>
      </c>
      <c r="Y1064" t="s">
        <v>643</v>
      </c>
      <c r="Z1064" t="s">
        <v>91</v>
      </c>
      <c r="AA1064" t="s">
        <v>69</v>
      </c>
      <c r="AB1064" t="s">
        <v>247</v>
      </c>
      <c r="AC1064" t="s">
        <v>248</v>
      </c>
      <c r="AD1064" t="s">
        <v>95</v>
      </c>
      <c r="AE1064" t="s">
        <v>54</v>
      </c>
    </row>
    <row r="1065" spans="1:31" x14ac:dyDescent="0.2">
      <c r="A1065">
        <v>25</v>
      </c>
      <c r="B1065" t="s">
        <v>96</v>
      </c>
      <c r="C1065" t="s">
        <v>155</v>
      </c>
      <c r="D1065" t="s">
        <v>98</v>
      </c>
      <c r="E1065" t="s">
        <v>32</v>
      </c>
      <c r="F1065" t="s">
        <v>56</v>
      </c>
      <c r="G1065" t="s">
        <v>21391</v>
      </c>
      <c r="H1065" t="s">
        <v>21392</v>
      </c>
      <c r="I1065" t="s">
        <v>32</v>
      </c>
      <c r="J1065" t="s">
        <v>21393</v>
      </c>
      <c r="K1065" t="s">
        <v>21394</v>
      </c>
      <c r="L1065" t="s">
        <v>21395</v>
      </c>
      <c r="M1065" t="s">
        <v>21396</v>
      </c>
      <c r="N1065" t="s">
        <v>21397</v>
      </c>
      <c r="O1065" t="s">
        <v>32</v>
      </c>
      <c r="P1065" t="s">
        <v>21398</v>
      </c>
      <c r="Q1065" t="s">
        <v>75</v>
      </c>
      <c r="R1065">
        <v>76</v>
      </c>
      <c r="S1065">
        <v>-1</v>
      </c>
      <c r="T1065" t="s">
        <v>203</v>
      </c>
      <c r="U1065" s="1">
        <v>41089</v>
      </c>
      <c r="V1065" t="s">
        <v>48</v>
      </c>
      <c r="W1065" t="s">
        <v>32</v>
      </c>
      <c r="X1065" t="s">
        <v>49</v>
      </c>
      <c r="Y1065" t="s">
        <v>93</v>
      </c>
      <c r="Z1065" t="s">
        <v>475</v>
      </c>
      <c r="AA1065" t="s">
        <v>51</v>
      </c>
      <c r="AB1065" t="s">
        <v>70</v>
      </c>
      <c r="AC1065" t="s">
        <v>170</v>
      </c>
      <c r="AD1065" t="s">
        <v>168</v>
      </c>
      <c r="AE1065" t="s">
        <v>54</v>
      </c>
    </row>
    <row r="1066" spans="1:31" x14ac:dyDescent="0.2">
      <c r="A1066">
        <v>25</v>
      </c>
      <c r="B1066" t="s">
        <v>112</v>
      </c>
      <c r="C1066" t="s">
        <v>155</v>
      </c>
      <c r="D1066" t="s">
        <v>33</v>
      </c>
      <c r="E1066" t="s">
        <v>32</v>
      </c>
      <c r="F1066" t="s">
        <v>56</v>
      </c>
      <c r="G1066" t="s">
        <v>21513</v>
      </c>
      <c r="H1066" t="s">
        <v>21514</v>
      </c>
      <c r="I1066" t="s">
        <v>21515</v>
      </c>
      <c r="J1066" t="s">
        <v>21516</v>
      </c>
      <c r="K1066" t="s">
        <v>21517</v>
      </c>
      <c r="L1066" t="s">
        <v>21518</v>
      </c>
      <c r="M1066" t="s">
        <v>21519</v>
      </c>
      <c r="N1066" t="s">
        <v>21520</v>
      </c>
      <c r="O1066" t="s">
        <v>21521</v>
      </c>
      <c r="P1066" t="s">
        <v>21522</v>
      </c>
      <c r="Q1066" t="s">
        <v>75</v>
      </c>
      <c r="R1066">
        <v>62</v>
      </c>
      <c r="S1066">
        <v>-1</v>
      </c>
      <c r="T1066" t="s">
        <v>203</v>
      </c>
      <c r="U1066" s="1">
        <v>41090</v>
      </c>
      <c r="V1066" t="s">
        <v>48</v>
      </c>
      <c r="W1066" t="s">
        <v>32</v>
      </c>
      <c r="X1066" t="s">
        <v>398</v>
      </c>
      <c r="Y1066" t="s">
        <v>261</v>
      </c>
      <c r="Z1066" t="s">
        <v>246</v>
      </c>
      <c r="AA1066" t="s">
        <v>69</v>
      </c>
      <c r="AB1066" t="s">
        <v>1909</v>
      </c>
      <c r="AC1066" t="s">
        <v>71</v>
      </c>
      <c r="AD1066" t="s">
        <v>21523</v>
      </c>
      <c r="AE1066" t="s">
        <v>54</v>
      </c>
    </row>
    <row r="1067" spans="1:31" x14ac:dyDescent="0.2">
      <c r="A1067">
        <v>25</v>
      </c>
      <c r="B1067" t="s">
        <v>169</v>
      </c>
      <c r="C1067" t="s">
        <v>155</v>
      </c>
      <c r="D1067" t="s">
        <v>33</v>
      </c>
      <c r="E1067" t="s">
        <v>170</v>
      </c>
      <c r="F1067" t="s">
        <v>56</v>
      </c>
      <c r="G1067" t="s">
        <v>21942</v>
      </c>
      <c r="H1067" t="s">
        <v>21943</v>
      </c>
      <c r="I1067" t="e">
        <f>- misremembering relevant quotes  - reading maps  - making tea  - making everything an adventure</f>
        <v>#NAME?</v>
      </c>
      <c r="J1067" t="s">
        <v>21944</v>
      </c>
      <c r="K1067" t="s">
        <v>21945</v>
      </c>
      <c r="L1067" t="e">
        <f>- passport  - kindle  - quiet time  - sidewalks (i enjoy a good walk)</f>
        <v>#NAME?</v>
      </c>
      <c r="M1067" t="s">
        <v>21946</v>
      </c>
      <c r="N1067" t="s">
        <v>32</v>
      </c>
      <c r="O1067" t="s">
        <v>32</v>
      </c>
      <c r="P1067" t="s">
        <v>32</v>
      </c>
      <c r="Q1067" t="s">
        <v>75</v>
      </c>
      <c r="R1067">
        <v>72</v>
      </c>
      <c r="S1067">
        <v>-1</v>
      </c>
      <c r="T1067" t="s">
        <v>68</v>
      </c>
      <c r="U1067" s="1">
        <v>41090</v>
      </c>
      <c r="V1067" t="s">
        <v>48</v>
      </c>
      <c r="W1067" t="s">
        <v>32</v>
      </c>
      <c r="X1067" t="s">
        <v>49</v>
      </c>
      <c r="Y1067" t="s">
        <v>32</v>
      </c>
      <c r="Z1067" t="s">
        <v>32</v>
      </c>
      <c r="AA1067" t="s">
        <v>51</v>
      </c>
      <c r="AB1067" t="s">
        <v>32</v>
      </c>
      <c r="AC1067" t="s">
        <v>248</v>
      </c>
      <c r="AD1067" t="s">
        <v>95</v>
      </c>
      <c r="AE1067" t="s">
        <v>54</v>
      </c>
    </row>
    <row r="1068" spans="1:31" x14ac:dyDescent="0.2">
      <c r="A1068">
        <v>25</v>
      </c>
      <c r="B1068" t="s">
        <v>620</v>
      </c>
      <c r="C1068" t="s">
        <v>32</v>
      </c>
      <c r="D1068" t="s">
        <v>33</v>
      </c>
      <c r="E1068" t="s">
        <v>34</v>
      </c>
      <c r="F1068" t="s">
        <v>56</v>
      </c>
      <c r="G1068" t="s">
        <v>22191</v>
      </c>
      <c r="H1068" t="s">
        <v>22192</v>
      </c>
      <c r="I1068" t="s">
        <v>32</v>
      </c>
      <c r="J1068" t="s">
        <v>22193</v>
      </c>
      <c r="K1068" t="s">
        <v>22194</v>
      </c>
      <c r="L1068" t="s">
        <v>22195</v>
      </c>
      <c r="M1068" t="s">
        <v>22196</v>
      </c>
      <c r="N1068" t="s">
        <v>22197</v>
      </c>
      <c r="O1068" t="s">
        <v>32</v>
      </c>
      <c r="P1068" t="s">
        <v>22198</v>
      </c>
      <c r="Q1068" t="s">
        <v>22199</v>
      </c>
      <c r="R1068">
        <v>65</v>
      </c>
      <c r="S1068">
        <v>-1</v>
      </c>
      <c r="T1068" t="s">
        <v>68</v>
      </c>
      <c r="U1068" s="1">
        <v>41084</v>
      </c>
      <c r="V1068" t="s">
        <v>861</v>
      </c>
      <c r="W1068" t="s">
        <v>204</v>
      </c>
      <c r="X1068" t="s">
        <v>49</v>
      </c>
      <c r="Y1068" t="s">
        <v>32</v>
      </c>
      <c r="Z1068" t="s">
        <v>32</v>
      </c>
      <c r="AA1068" t="s">
        <v>69</v>
      </c>
      <c r="AB1068" t="s">
        <v>263</v>
      </c>
      <c r="AC1068" t="s">
        <v>71</v>
      </c>
      <c r="AD1068" t="s">
        <v>95</v>
      </c>
      <c r="AE1068" t="s">
        <v>54</v>
      </c>
    </row>
    <row r="1069" spans="1:31" x14ac:dyDescent="0.2">
      <c r="A1069">
        <v>25</v>
      </c>
      <c r="B1069" t="s">
        <v>96</v>
      </c>
      <c r="C1069" t="s">
        <v>113</v>
      </c>
      <c r="D1069" t="s">
        <v>98</v>
      </c>
      <c r="E1069" t="s">
        <v>170</v>
      </c>
      <c r="F1069" t="s">
        <v>1394</v>
      </c>
      <c r="G1069" t="s">
        <v>22219</v>
      </c>
      <c r="H1069" t="s">
        <v>22220</v>
      </c>
      <c r="I1069" t="s">
        <v>3207</v>
      </c>
      <c r="J1069" t="s">
        <v>22221</v>
      </c>
      <c r="K1069" t="s">
        <v>22222</v>
      </c>
      <c r="L1069" t="s">
        <v>22223</v>
      </c>
      <c r="M1069" t="s">
        <v>22224</v>
      </c>
      <c r="N1069" t="s">
        <v>22225</v>
      </c>
      <c r="O1069" t="s">
        <v>22226</v>
      </c>
      <c r="P1069" t="s">
        <v>22227</v>
      </c>
      <c r="Q1069" t="s">
        <v>108</v>
      </c>
      <c r="R1069">
        <v>72</v>
      </c>
      <c r="S1069">
        <v>50000</v>
      </c>
      <c r="T1069" t="s">
        <v>1066</v>
      </c>
      <c r="U1069" s="1">
        <v>41073</v>
      </c>
      <c r="V1069" t="s">
        <v>48</v>
      </c>
      <c r="W1069" t="s">
        <v>78</v>
      </c>
      <c r="X1069" t="s">
        <v>49</v>
      </c>
      <c r="Y1069" t="s">
        <v>150</v>
      </c>
      <c r="Z1069" t="s">
        <v>80</v>
      </c>
      <c r="AA1069" t="s">
        <v>51</v>
      </c>
      <c r="AB1069" t="s">
        <v>4634</v>
      </c>
      <c r="AC1069" t="s">
        <v>111</v>
      </c>
      <c r="AD1069" t="s">
        <v>7053</v>
      </c>
      <c r="AE1069" t="s">
        <v>54</v>
      </c>
    </row>
    <row r="1070" spans="1:31" x14ac:dyDescent="0.2">
      <c r="A1070">
        <v>25</v>
      </c>
      <c r="B1070" t="s">
        <v>96</v>
      </c>
      <c r="C1070" t="s">
        <v>32</v>
      </c>
      <c r="D1070" t="s">
        <v>33</v>
      </c>
      <c r="E1070" t="s">
        <v>32</v>
      </c>
      <c r="F1070" t="s">
        <v>56</v>
      </c>
      <c r="G1070" t="s">
        <v>22335</v>
      </c>
      <c r="H1070" t="s">
        <v>22336</v>
      </c>
      <c r="I1070" t="s">
        <v>22337</v>
      </c>
      <c r="J1070" t="s">
        <v>22338</v>
      </c>
      <c r="K1070" t="s">
        <v>22339</v>
      </c>
      <c r="L1070" t="s">
        <v>22340</v>
      </c>
      <c r="M1070" t="s">
        <v>22341</v>
      </c>
      <c r="N1070" t="s">
        <v>22342</v>
      </c>
      <c r="O1070" t="s">
        <v>32</v>
      </c>
      <c r="P1070" t="s">
        <v>32</v>
      </c>
      <c r="Q1070" t="s">
        <v>75</v>
      </c>
      <c r="R1070">
        <v>66</v>
      </c>
      <c r="S1070">
        <v>-1</v>
      </c>
      <c r="T1070" t="s">
        <v>68</v>
      </c>
      <c r="U1070" s="1">
        <v>41089</v>
      </c>
      <c r="V1070" t="s">
        <v>164</v>
      </c>
      <c r="W1070" t="s">
        <v>92</v>
      </c>
      <c r="X1070" t="s">
        <v>49</v>
      </c>
      <c r="Y1070" t="s">
        <v>495</v>
      </c>
      <c r="Z1070" t="s">
        <v>32</v>
      </c>
      <c r="AA1070" t="s">
        <v>69</v>
      </c>
      <c r="AB1070" t="s">
        <v>618</v>
      </c>
      <c r="AC1070" t="s">
        <v>71</v>
      </c>
      <c r="AD1070" t="s">
        <v>95</v>
      </c>
      <c r="AE1070" t="s">
        <v>54</v>
      </c>
    </row>
    <row r="1071" spans="1:31" x14ac:dyDescent="0.2">
      <c r="A1071">
        <v>25</v>
      </c>
      <c r="B1071" t="s">
        <v>169</v>
      </c>
      <c r="C1071" t="s">
        <v>113</v>
      </c>
      <c r="D1071" t="s">
        <v>33</v>
      </c>
      <c r="E1071" t="s">
        <v>34</v>
      </c>
      <c r="F1071" t="s">
        <v>114</v>
      </c>
      <c r="G1071" t="s">
        <v>22429</v>
      </c>
      <c r="H1071" t="s">
        <v>22430</v>
      </c>
      <c r="I1071" t="s">
        <v>22431</v>
      </c>
      <c r="J1071" t="s">
        <v>22432</v>
      </c>
      <c r="K1071" t="s">
        <v>22433</v>
      </c>
      <c r="L1071" t="s">
        <v>32</v>
      </c>
      <c r="M1071" t="s">
        <v>22434</v>
      </c>
      <c r="N1071" t="s">
        <v>22435</v>
      </c>
      <c r="O1071" t="s">
        <v>22436</v>
      </c>
      <c r="P1071" t="s">
        <v>22437</v>
      </c>
      <c r="Q1071" t="s">
        <v>75</v>
      </c>
      <c r="R1071">
        <v>70</v>
      </c>
      <c r="S1071">
        <v>100000</v>
      </c>
      <c r="T1071" t="s">
        <v>457</v>
      </c>
      <c r="U1071" s="1">
        <v>41090</v>
      </c>
      <c r="V1071" t="s">
        <v>48</v>
      </c>
      <c r="W1071" t="s">
        <v>92</v>
      </c>
      <c r="X1071" t="s">
        <v>49</v>
      </c>
      <c r="Y1071" t="s">
        <v>435</v>
      </c>
      <c r="Z1071" t="s">
        <v>80</v>
      </c>
      <c r="AA1071" t="s">
        <v>51</v>
      </c>
      <c r="AB1071" t="s">
        <v>32</v>
      </c>
      <c r="AC1071" t="s">
        <v>71</v>
      </c>
      <c r="AD1071" t="s">
        <v>22438</v>
      </c>
      <c r="AE1071" t="s">
        <v>54</v>
      </c>
    </row>
    <row r="1072" spans="1:31" x14ac:dyDescent="0.2">
      <c r="A1072">
        <v>25</v>
      </c>
      <c r="B1072" t="s">
        <v>55</v>
      </c>
      <c r="C1072" t="s">
        <v>83</v>
      </c>
      <c r="D1072" t="s">
        <v>33</v>
      </c>
      <c r="E1072" t="s">
        <v>32</v>
      </c>
      <c r="F1072" t="s">
        <v>35</v>
      </c>
      <c r="G1072" t="s">
        <v>22575</v>
      </c>
      <c r="H1072" t="s">
        <v>22576</v>
      </c>
      <c r="I1072" t="s">
        <v>22577</v>
      </c>
      <c r="J1072" t="s">
        <v>32</v>
      </c>
      <c r="K1072" t="s">
        <v>22578</v>
      </c>
      <c r="L1072" t="s">
        <v>22579</v>
      </c>
      <c r="M1072" t="s">
        <v>22580</v>
      </c>
      <c r="N1072" t="s">
        <v>32</v>
      </c>
      <c r="O1072" t="s">
        <v>32</v>
      </c>
      <c r="P1072" t="s">
        <v>22581</v>
      </c>
      <c r="Q1072" t="s">
        <v>75</v>
      </c>
      <c r="R1072">
        <v>73</v>
      </c>
      <c r="S1072">
        <v>-1</v>
      </c>
      <c r="T1072" t="s">
        <v>68</v>
      </c>
      <c r="U1072" s="1">
        <v>41090</v>
      </c>
      <c r="V1072" t="s">
        <v>164</v>
      </c>
      <c r="W1072" t="s">
        <v>32</v>
      </c>
      <c r="X1072" t="s">
        <v>49</v>
      </c>
      <c r="Y1072" t="s">
        <v>32</v>
      </c>
      <c r="Z1072" t="s">
        <v>32</v>
      </c>
      <c r="AA1072" t="s">
        <v>51</v>
      </c>
      <c r="AB1072" t="s">
        <v>690</v>
      </c>
      <c r="AC1072" t="s">
        <v>32</v>
      </c>
      <c r="AD1072" t="s">
        <v>619</v>
      </c>
      <c r="AE1072" t="s">
        <v>54</v>
      </c>
    </row>
    <row r="1073" spans="1:31" x14ac:dyDescent="0.2">
      <c r="A1073">
        <v>25</v>
      </c>
      <c r="B1073" t="s">
        <v>96</v>
      </c>
      <c r="C1073" t="s">
        <v>155</v>
      </c>
      <c r="D1073" t="s">
        <v>33</v>
      </c>
      <c r="E1073" t="s">
        <v>34</v>
      </c>
      <c r="F1073" t="s">
        <v>56</v>
      </c>
      <c r="G1073" t="s">
        <v>22582</v>
      </c>
      <c r="H1073" t="s">
        <v>22583</v>
      </c>
      <c r="I1073" t="s">
        <v>22584</v>
      </c>
      <c r="J1073" t="s">
        <v>3745</v>
      </c>
      <c r="K1073" t="s">
        <v>22585</v>
      </c>
      <c r="L1073" t="s">
        <v>22586</v>
      </c>
      <c r="M1073" t="s">
        <v>22587</v>
      </c>
      <c r="N1073" t="s">
        <v>22588</v>
      </c>
      <c r="O1073" t="s">
        <v>22589</v>
      </c>
      <c r="P1073" t="s">
        <v>32</v>
      </c>
      <c r="Q1073" t="s">
        <v>75</v>
      </c>
      <c r="R1073">
        <v>74</v>
      </c>
      <c r="S1073">
        <v>-1</v>
      </c>
      <c r="T1073" t="s">
        <v>331</v>
      </c>
      <c r="U1073" s="1">
        <v>41090</v>
      </c>
      <c r="V1073" t="s">
        <v>667</v>
      </c>
      <c r="W1073" t="s">
        <v>217</v>
      </c>
      <c r="X1073" t="s">
        <v>49</v>
      </c>
      <c r="Y1073" t="s">
        <v>435</v>
      </c>
      <c r="Z1073" t="s">
        <v>205</v>
      </c>
      <c r="AA1073" t="s">
        <v>51</v>
      </c>
      <c r="AB1073" t="s">
        <v>70</v>
      </c>
      <c r="AC1073" t="s">
        <v>71</v>
      </c>
      <c r="AD1073" t="s">
        <v>168</v>
      </c>
      <c r="AE1073" t="s">
        <v>54</v>
      </c>
    </row>
    <row r="1074" spans="1:31" x14ac:dyDescent="0.2">
      <c r="A1074">
        <v>25</v>
      </c>
      <c r="B1074" t="s">
        <v>55</v>
      </c>
      <c r="C1074" t="s">
        <v>32</v>
      </c>
      <c r="D1074" t="s">
        <v>33</v>
      </c>
      <c r="E1074" t="s">
        <v>34</v>
      </c>
      <c r="F1074" t="s">
        <v>56</v>
      </c>
      <c r="G1074" t="s">
        <v>22690</v>
      </c>
      <c r="H1074" t="s">
        <v>22691</v>
      </c>
      <c r="I1074" t="s">
        <v>22692</v>
      </c>
      <c r="J1074" t="s">
        <v>22693</v>
      </c>
      <c r="K1074" t="s">
        <v>22694</v>
      </c>
      <c r="L1074" t="s">
        <v>22695</v>
      </c>
      <c r="M1074" t="s">
        <v>22696</v>
      </c>
      <c r="N1074" t="s">
        <v>22697</v>
      </c>
      <c r="O1074" t="s">
        <v>22698</v>
      </c>
      <c r="P1074" t="s">
        <v>22699</v>
      </c>
      <c r="Q1074" t="s">
        <v>75</v>
      </c>
      <c r="R1074">
        <v>69</v>
      </c>
      <c r="S1074">
        <v>-1</v>
      </c>
      <c r="T1074" t="s">
        <v>203</v>
      </c>
      <c r="U1074" s="1">
        <v>41090</v>
      </c>
      <c r="V1074" t="s">
        <v>48</v>
      </c>
      <c r="W1074" t="s">
        <v>32</v>
      </c>
      <c r="X1074" t="s">
        <v>49</v>
      </c>
      <c r="Y1074" t="s">
        <v>435</v>
      </c>
      <c r="Z1074" t="s">
        <v>151</v>
      </c>
      <c r="AA1074" t="s">
        <v>69</v>
      </c>
      <c r="AB1074" t="s">
        <v>52</v>
      </c>
      <c r="AC1074" t="s">
        <v>71</v>
      </c>
      <c r="AD1074" t="s">
        <v>95</v>
      </c>
      <c r="AE1074" t="s">
        <v>54</v>
      </c>
    </row>
    <row r="1075" spans="1:31" x14ac:dyDescent="0.2">
      <c r="A1075">
        <v>25</v>
      </c>
      <c r="B1075" t="s">
        <v>169</v>
      </c>
      <c r="C1075" t="s">
        <v>155</v>
      </c>
      <c r="D1075" t="s">
        <v>33</v>
      </c>
      <c r="E1075" t="s">
        <v>34</v>
      </c>
      <c r="F1075" t="s">
        <v>56</v>
      </c>
      <c r="G1075" t="s">
        <v>22700</v>
      </c>
      <c r="H1075" t="s">
        <v>22701</v>
      </c>
      <c r="I1075" t="s">
        <v>22702</v>
      </c>
      <c r="J1075" t="s">
        <v>22703</v>
      </c>
      <c r="K1075" t="s">
        <v>22704</v>
      </c>
      <c r="L1075" t="s">
        <v>22705</v>
      </c>
      <c r="M1075" t="s">
        <v>22706</v>
      </c>
      <c r="N1075" t="s">
        <v>22707</v>
      </c>
      <c r="O1075" t="s">
        <v>22708</v>
      </c>
      <c r="P1075" t="s">
        <v>22709</v>
      </c>
      <c r="Q1075" t="s">
        <v>67</v>
      </c>
      <c r="R1075">
        <v>70</v>
      </c>
      <c r="S1075">
        <v>-1</v>
      </c>
      <c r="T1075" t="s">
        <v>203</v>
      </c>
      <c r="U1075" s="1">
        <v>41086</v>
      </c>
      <c r="V1075" t="s">
        <v>799</v>
      </c>
      <c r="W1075" t="s">
        <v>32</v>
      </c>
      <c r="X1075" t="s">
        <v>49</v>
      </c>
      <c r="Y1075" t="s">
        <v>435</v>
      </c>
      <c r="Z1075" t="s">
        <v>32</v>
      </c>
      <c r="AA1075" t="s">
        <v>51</v>
      </c>
      <c r="AB1075" t="s">
        <v>94</v>
      </c>
      <c r="AC1075" t="s">
        <v>71</v>
      </c>
      <c r="AD1075" t="s">
        <v>95</v>
      </c>
      <c r="AE1075" t="s">
        <v>54</v>
      </c>
    </row>
    <row r="1076" spans="1:31" x14ac:dyDescent="0.2">
      <c r="A1076">
        <v>25</v>
      </c>
      <c r="B1076" t="s">
        <v>96</v>
      </c>
      <c r="C1076" t="s">
        <v>32</v>
      </c>
      <c r="D1076" t="s">
        <v>33</v>
      </c>
      <c r="E1076" t="s">
        <v>34</v>
      </c>
      <c r="F1076" t="s">
        <v>56</v>
      </c>
      <c r="G1076" t="s">
        <v>22720</v>
      </c>
      <c r="H1076" t="s">
        <v>22721</v>
      </c>
      <c r="I1076" t="s">
        <v>22722</v>
      </c>
      <c r="J1076" t="s">
        <v>22723</v>
      </c>
      <c r="K1076" t="s">
        <v>22724</v>
      </c>
      <c r="L1076" t="s">
        <v>22725</v>
      </c>
      <c r="M1076" t="s">
        <v>22726</v>
      </c>
      <c r="N1076" t="s">
        <v>22727</v>
      </c>
      <c r="O1076" t="s">
        <v>22728</v>
      </c>
      <c r="P1076" t="s">
        <v>22729</v>
      </c>
      <c r="Q1076" t="s">
        <v>75</v>
      </c>
      <c r="R1076">
        <v>70</v>
      </c>
      <c r="S1076">
        <v>-1</v>
      </c>
      <c r="T1076" t="s">
        <v>163</v>
      </c>
      <c r="U1076" s="1">
        <v>41016</v>
      </c>
      <c r="V1076" t="s">
        <v>662</v>
      </c>
      <c r="W1076" t="s">
        <v>32</v>
      </c>
      <c r="X1076" t="s">
        <v>49</v>
      </c>
      <c r="Y1076" t="s">
        <v>93</v>
      </c>
      <c r="Z1076" t="s">
        <v>475</v>
      </c>
      <c r="AA1076" t="s">
        <v>51</v>
      </c>
      <c r="AB1076" t="s">
        <v>299</v>
      </c>
      <c r="AC1076" t="s">
        <v>71</v>
      </c>
      <c r="AD1076" t="s">
        <v>1419</v>
      </c>
      <c r="AE1076" t="s">
        <v>54</v>
      </c>
    </row>
    <row r="1077" spans="1:31" x14ac:dyDescent="0.2">
      <c r="A1077">
        <v>25</v>
      </c>
      <c r="B1077" t="s">
        <v>169</v>
      </c>
      <c r="C1077" t="s">
        <v>32</v>
      </c>
      <c r="D1077" t="s">
        <v>33</v>
      </c>
      <c r="E1077" t="s">
        <v>34</v>
      </c>
      <c r="F1077" t="s">
        <v>7873</v>
      </c>
      <c r="G1077" t="s">
        <v>22789</v>
      </c>
      <c r="H1077" t="s">
        <v>22790</v>
      </c>
      <c r="I1077" t="s">
        <v>22791</v>
      </c>
      <c r="J1077" t="s">
        <v>22792</v>
      </c>
      <c r="K1077" t="s">
        <v>22793</v>
      </c>
      <c r="L1077" t="s">
        <v>22794</v>
      </c>
      <c r="M1077" t="s">
        <v>32</v>
      </c>
      <c r="N1077" t="s">
        <v>22795</v>
      </c>
      <c r="O1077" t="s">
        <v>22796</v>
      </c>
      <c r="P1077" t="s">
        <v>22797</v>
      </c>
      <c r="Q1077" t="s">
        <v>67</v>
      </c>
      <c r="R1077">
        <v>67</v>
      </c>
      <c r="S1077">
        <v>-1</v>
      </c>
      <c r="T1077" t="s">
        <v>91</v>
      </c>
      <c r="U1077" s="1">
        <v>41088</v>
      </c>
      <c r="V1077" t="s">
        <v>164</v>
      </c>
      <c r="W1077" t="s">
        <v>217</v>
      </c>
      <c r="X1077" t="s">
        <v>49</v>
      </c>
      <c r="Y1077" t="s">
        <v>32</v>
      </c>
      <c r="Z1077" t="s">
        <v>298</v>
      </c>
      <c r="AA1077" t="s">
        <v>51</v>
      </c>
      <c r="AB1077" t="s">
        <v>4803</v>
      </c>
      <c r="AC1077" t="s">
        <v>71</v>
      </c>
      <c r="AD1077" t="s">
        <v>95</v>
      </c>
      <c r="AE1077" t="s">
        <v>54</v>
      </c>
    </row>
    <row r="1078" spans="1:31" x14ac:dyDescent="0.2">
      <c r="A1078">
        <v>25</v>
      </c>
      <c r="B1078" t="s">
        <v>169</v>
      </c>
      <c r="C1078" t="s">
        <v>155</v>
      </c>
      <c r="D1078" t="s">
        <v>33</v>
      </c>
      <c r="E1078" t="s">
        <v>170</v>
      </c>
      <c r="F1078" t="s">
        <v>56</v>
      </c>
      <c r="G1078" t="s">
        <v>32</v>
      </c>
      <c r="H1078" t="s">
        <v>22911</v>
      </c>
      <c r="I1078" t="s">
        <v>22912</v>
      </c>
      <c r="J1078" t="s">
        <v>22913</v>
      </c>
      <c r="K1078" t="s">
        <v>22914</v>
      </c>
      <c r="L1078" t="s">
        <v>22915</v>
      </c>
      <c r="M1078" t="s">
        <v>22916</v>
      </c>
      <c r="N1078" t="s">
        <v>22917</v>
      </c>
      <c r="O1078" t="s">
        <v>22918</v>
      </c>
      <c r="P1078" t="s">
        <v>22919</v>
      </c>
      <c r="Q1078" t="s">
        <v>75</v>
      </c>
      <c r="R1078">
        <v>70</v>
      </c>
      <c r="S1078">
        <v>-1</v>
      </c>
      <c r="T1078" t="s">
        <v>68</v>
      </c>
      <c r="U1078" s="1">
        <v>41075</v>
      </c>
      <c r="V1078" t="s">
        <v>48</v>
      </c>
      <c r="W1078" t="s">
        <v>32</v>
      </c>
      <c r="X1078" t="s">
        <v>49</v>
      </c>
      <c r="Y1078" t="s">
        <v>150</v>
      </c>
      <c r="Z1078" t="s">
        <v>561</v>
      </c>
      <c r="AA1078" t="s">
        <v>51</v>
      </c>
      <c r="AB1078" t="s">
        <v>740</v>
      </c>
      <c r="AC1078" t="s">
        <v>111</v>
      </c>
      <c r="AD1078" t="s">
        <v>447</v>
      </c>
      <c r="AE1078" t="s">
        <v>54</v>
      </c>
    </row>
    <row r="1079" spans="1:31" x14ac:dyDescent="0.2">
      <c r="A1079">
        <v>25</v>
      </c>
      <c r="B1079" t="s">
        <v>620</v>
      </c>
      <c r="C1079" t="s">
        <v>32</v>
      </c>
      <c r="D1079" t="s">
        <v>98</v>
      </c>
      <c r="E1079" t="s">
        <v>170</v>
      </c>
      <c r="F1079" t="s">
        <v>35</v>
      </c>
      <c r="G1079" t="s">
        <v>22999</v>
      </c>
      <c r="H1079" t="s">
        <v>23000</v>
      </c>
      <c r="I1079" t="s">
        <v>23001</v>
      </c>
      <c r="J1079" t="s">
        <v>23002</v>
      </c>
      <c r="K1079" t="s">
        <v>23003</v>
      </c>
      <c r="L1079" t="s">
        <v>23004</v>
      </c>
      <c r="M1079" t="s">
        <v>23005</v>
      </c>
      <c r="N1079" t="s">
        <v>23006</v>
      </c>
      <c r="O1079" t="s">
        <v>23007</v>
      </c>
      <c r="P1079" t="s">
        <v>23008</v>
      </c>
      <c r="Q1079" t="s">
        <v>75</v>
      </c>
      <c r="R1079">
        <v>62</v>
      </c>
      <c r="S1079">
        <v>-1</v>
      </c>
      <c r="T1079" t="s">
        <v>32</v>
      </c>
      <c r="U1079" s="1">
        <v>41088</v>
      </c>
      <c r="V1079" t="s">
        <v>48</v>
      </c>
      <c r="W1079" t="s">
        <v>32</v>
      </c>
      <c r="X1079" t="s">
        <v>49</v>
      </c>
      <c r="Y1079" t="s">
        <v>32</v>
      </c>
      <c r="Z1079" t="s">
        <v>422</v>
      </c>
      <c r="AA1079" t="s">
        <v>69</v>
      </c>
      <c r="AB1079" t="s">
        <v>852</v>
      </c>
      <c r="AC1079" t="s">
        <v>71</v>
      </c>
      <c r="AD1079" t="s">
        <v>447</v>
      </c>
      <c r="AE1079" t="s">
        <v>54</v>
      </c>
    </row>
    <row r="1080" spans="1:31" x14ac:dyDescent="0.2">
      <c r="A1080">
        <v>25</v>
      </c>
      <c r="B1080" t="s">
        <v>55</v>
      </c>
      <c r="C1080" t="s">
        <v>83</v>
      </c>
      <c r="D1080" t="s">
        <v>33</v>
      </c>
      <c r="E1080" t="s">
        <v>32</v>
      </c>
      <c r="F1080" t="s">
        <v>56</v>
      </c>
      <c r="G1080" t="s">
        <v>23184</v>
      </c>
      <c r="H1080" t="s">
        <v>23185</v>
      </c>
      <c r="I1080" t="s">
        <v>23186</v>
      </c>
      <c r="J1080" t="s">
        <v>32</v>
      </c>
      <c r="K1080" t="s">
        <v>23187</v>
      </c>
      <c r="L1080" t="s">
        <v>23188</v>
      </c>
      <c r="M1080" t="s">
        <v>23189</v>
      </c>
      <c r="N1080" t="s">
        <v>23190</v>
      </c>
      <c r="O1080" t="s">
        <v>23191</v>
      </c>
      <c r="P1080" t="s">
        <v>23192</v>
      </c>
      <c r="Q1080" t="s">
        <v>75</v>
      </c>
      <c r="R1080">
        <v>72</v>
      </c>
      <c r="S1080">
        <v>-1</v>
      </c>
      <c r="T1080" t="s">
        <v>32</v>
      </c>
      <c r="U1080" s="1">
        <v>41085</v>
      </c>
      <c r="V1080" t="s">
        <v>164</v>
      </c>
      <c r="W1080" t="s">
        <v>32</v>
      </c>
      <c r="X1080" t="s">
        <v>49</v>
      </c>
      <c r="Y1080" t="s">
        <v>93</v>
      </c>
      <c r="Z1080" t="s">
        <v>1726</v>
      </c>
      <c r="AA1080" t="s">
        <v>51</v>
      </c>
      <c r="AB1080" t="s">
        <v>32</v>
      </c>
      <c r="AC1080" t="s">
        <v>32</v>
      </c>
      <c r="AD1080" t="s">
        <v>23193</v>
      </c>
      <c r="AE1080" t="s">
        <v>54</v>
      </c>
    </row>
    <row r="1081" spans="1:31" x14ac:dyDescent="0.2">
      <c r="A1081">
        <v>25</v>
      </c>
      <c r="B1081" t="s">
        <v>96</v>
      </c>
      <c r="C1081" t="s">
        <v>155</v>
      </c>
      <c r="D1081" t="s">
        <v>33</v>
      </c>
      <c r="E1081" t="s">
        <v>34</v>
      </c>
      <c r="F1081" t="s">
        <v>35</v>
      </c>
      <c r="G1081" t="s">
        <v>23626</v>
      </c>
      <c r="H1081" t="s">
        <v>23627</v>
      </c>
      <c r="I1081" t="s">
        <v>23628</v>
      </c>
      <c r="J1081" t="s">
        <v>23629</v>
      </c>
      <c r="K1081" t="s">
        <v>23630</v>
      </c>
      <c r="L1081" t="s">
        <v>23631</v>
      </c>
      <c r="M1081" t="s">
        <v>23632</v>
      </c>
      <c r="N1081" t="s">
        <v>23633</v>
      </c>
      <c r="O1081" t="s">
        <v>23634</v>
      </c>
      <c r="P1081" t="s">
        <v>23635</v>
      </c>
      <c r="Q1081" t="s">
        <v>4340</v>
      </c>
      <c r="R1081">
        <v>73</v>
      </c>
      <c r="S1081">
        <v>-1</v>
      </c>
      <c r="T1081" t="s">
        <v>560</v>
      </c>
      <c r="U1081" s="1">
        <v>41090</v>
      </c>
      <c r="V1081" t="s">
        <v>3820</v>
      </c>
      <c r="W1081" t="s">
        <v>217</v>
      </c>
      <c r="X1081" t="s">
        <v>244</v>
      </c>
      <c r="Y1081" t="s">
        <v>245</v>
      </c>
      <c r="Z1081" t="s">
        <v>298</v>
      </c>
      <c r="AA1081" t="s">
        <v>51</v>
      </c>
      <c r="AB1081" t="s">
        <v>379</v>
      </c>
      <c r="AC1081" t="s">
        <v>71</v>
      </c>
      <c r="AD1081" t="s">
        <v>332</v>
      </c>
      <c r="AE1081" t="s">
        <v>265</v>
      </c>
    </row>
    <row r="1082" spans="1:31" x14ac:dyDescent="0.2">
      <c r="A1082">
        <v>25</v>
      </c>
      <c r="B1082" t="s">
        <v>2255</v>
      </c>
      <c r="C1082" t="s">
        <v>32</v>
      </c>
      <c r="D1082" t="s">
        <v>33</v>
      </c>
      <c r="E1082" t="s">
        <v>32</v>
      </c>
      <c r="F1082" t="s">
        <v>1139</v>
      </c>
      <c r="G1082" t="s">
        <v>23707</v>
      </c>
      <c r="H1082" t="s">
        <v>23708</v>
      </c>
      <c r="I1082" t="s">
        <v>23709</v>
      </c>
      <c r="J1082" t="s">
        <v>23710</v>
      </c>
      <c r="K1082" t="s">
        <v>23711</v>
      </c>
      <c r="L1082" t="s">
        <v>23712</v>
      </c>
      <c r="M1082" t="s">
        <v>23713</v>
      </c>
      <c r="N1082" t="s">
        <v>16764</v>
      </c>
      <c r="O1082" t="s">
        <v>23714</v>
      </c>
      <c r="P1082" t="s">
        <v>23715</v>
      </c>
      <c r="Q1082" t="s">
        <v>75</v>
      </c>
      <c r="R1082">
        <v>71</v>
      </c>
      <c r="S1082">
        <v>-1</v>
      </c>
      <c r="T1082" t="s">
        <v>32</v>
      </c>
      <c r="U1082" s="1">
        <v>41032</v>
      </c>
      <c r="V1082" t="s">
        <v>77</v>
      </c>
      <c r="W1082" t="s">
        <v>32</v>
      </c>
      <c r="X1082" t="s">
        <v>49</v>
      </c>
      <c r="Y1082" t="s">
        <v>93</v>
      </c>
      <c r="Z1082" t="s">
        <v>109</v>
      </c>
      <c r="AA1082" t="s">
        <v>51</v>
      </c>
      <c r="AB1082" t="s">
        <v>206</v>
      </c>
      <c r="AC1082" t="s">
        <v>111</v>
      </c>
      <c r="AD1082" t="s">
        <v>95</v>
      </c>
      <c r="AE1082" t="s">
        <v>54</v>
      </c>
    </row>
    <row r="1083" spans="1:31" x14ac:dyDescent="0.2">
      <c r="A1083">
        <v>25</v>
      </c>
      <c r="B1083" t="s">
        <v>55</v>
      </c>
      <c r="C1083" t="s">
        <v>155</v>
      </c>
      <c r="D1083" t="s">
        <v>33</v>
      </c>
      <c r="E1083" t="s">
        <v>32</v>
      </c>
      <c r="F1083" t="s">
        <v>1394</v>
      </c>
      <c r="G1083" t="s">
        <v>32</v>
      </c>
      <c r="H1083" t="s">
        <v>32</v>
      </c>
      <c r="I1083" t="s">
        <v>32</v>
      </c>
      <c r="J1083" t="s">
        <v>32</v>
      </c>
      <c r="K1083" t="s">
        <v>32</v>
      </c>
      <c r="L1083" t="s">
        <v>32</v>
      </c>
      <c r="M1083" t="s">
        <v>32</v>
      </c>
      <c r="N1083" t="s">
        <v>32</v>
      </c>
      <c r="O1083" t="s">
        <v>32</v>
      </c>
      <c r="P1083" t="s">
        <v>32</v>
      </c>
      <c r="Q1083" t="s">
        <v>75</v>
      </c>
      <c r="R1083">
        <v>69</v>
      </c>
      <c r="S1083">
        <v>-1</v>
      </c>
      <c r="T1083" t="s">
        <v>32</v>
      </c>
      <c r="U1083" s="1">
        <v>41021</v>
      </c>
      <c r="V1083" t="s">
        <v>48</v>
      </c>
      <c r="W1083" t="s">
        <v>32</v>
      </c>
      <c r="X1083" t="s">
        <v>244</v>
      </c>
      <c r="Y1083" t="s">
        <v>32</v>
      </c>
      <c r="Z1083" t="s">
        <v>109</v>
      </c>
      <c r="AA1083" t="s">
        <v>51</v>
      </c>
      <c r="AB1083" t="s">
        <v>70</v>
      </c>
      <c r="AC1083" t="s">
        <v>170</v>
      </c>
      <c r="AD1083" t="s">
        <v>23733</v>
      </c>
      <c r="AE1083" t="s">
        <v>54</v>
      </c>
    </row>
    <row r="1084" spans="1:31" x14ac:dyDescent="0.2">
      <c r="A1084">
        <v>25</v>
      </c>
      <c r="B1084" t="s">
        <v>169</v>
      </c>
      <c r="C1084" t="s">
        <v>32</v>
      </c>
      <c r="D1084" t="s">
        <v>32</v>
      </c>
      <c r="E1084" t="s">
        <v>34</v>
      </c>
      <c r="F1084" t="s">
        <v>32</v>
      </c>
      <c r="G1084" t="s">
        <v>23745</v>
      </c>
      <c r="H1084" t="s">
        <v>23746</v>
      </c>
      <c r="I1084" t="s">
        <v>23747</v>
      </c>
      <c r="J1084" t="s">
        <v>32</v>
      </c>
      <c r="K1084" t="s">
        <v>23748</v>
      </c>
      <c r="L1084" t="s">
        <v>23749</v>
      </c>
      <c r="M1084" t="s">
        <v>23750</v>
      </c>
      <c r="N1084" t="s">
        <v>23751</v>
      </c>
      <c r="O1084" t="s">
        <v>32</v>
      </c>
      <c r="P1084" t="s">
        <v>23752</v>
      </c>
      <c r="Q1084" t="s">
        <v>75</v>
      </c>
      <c r="R1084">
        <v>72</v>
      </c>
      <c r="S1084">
        <v>-1</v>
      </c>
      <c r="T1084" t="s">
        <v>32</v>
      </c>
      <c r="U1084" s="1">
        <v>40799</v>
      </c>
      <c r="V1084" t="s">
        <v>48</v>
      </c>
      <c r="W1084" t="s">
        <v>32</v>
      </c>
      <c r="X1084" t="s">
        <v>49</v>
      </c>
      <c r="Y1084" t="s">
        <v>32</v>
      </c>
      <c r="Z1084" t="s">
        <v>32</v>
      </c>
      <c r="AA1084" t="s">
        <v>51</v>
      </c>
      <c r="AB1084" t="s">
        <v>32</v>
      </c>
      <c r="AC1084" t="s">
        <v>32</v>
      </c>
      <c r="AD1084" t="s">
        <v>95</v>
      </c>
      <c r="AE1084" t="s">
        <v>54</v>
      </c>
    </row>
    <row r="1085" spans="1:31" x14ac:dyDescent="0.2">
      <c r="A1085">
        <v>25</v>
      </c>
      <c r="B1085" t="s">
        <v>55</v>
      </c>
      <c r="C1085" t="s">
        <v>155</v>
      </c>
      <c r="D1085" t="s">
        <v>98</v>
      </c>
      <c r="E1085" t="s">
        <v>170</v>
      </c>
      <c r="F1085" t="s">
        <v>1716</v>
      </c>
      <c r="G1085" t="s">
        <v>24049</v>
      </c>
      <c r="H1085" t="s">
        <v>24050</v>
      </c>
      <c r="I1085" t="s">
        <v>24051</v>
      </c>
      <c r="J1085" t="s">
        <v>24052</v>
      </c>
      <c r="K1085" t="s">
        <v>24053</v>
      </c>
      <c r="L1085" t="s">
        <v>24054</v>
      </c>
      <c r="M1085" t="s">
        <v>24055</v>
      </c>
      <c r="N1085" t="s">
        <v>24056</v>
      </c>
      <c r="O1085" t="s">
        <v>24057</v>
      </c>
      <c r="P1085" t="s">
        <v>24058</v>
      </c>
      <c r="Q1085" t="s">
        <v>75</v>
      </c>
      <c r="R1085">
        <v>72</v>
      </c>
      <c r="S1085">
        <v>-1</v>
      </c>
      <c r="T1085" t="s">
        <v>446</v>
      </c>
      <c r="U1085" s="1">
        <v>41090</v>
      </c>
      <c r="V1085" t="s">
        <v>164</v>
      </c>
      <c r="W1085" t="s">
        <v>32</v>
      </c>
      <c r="X1085" t="s">
        <v>49</v>
      </c>
      <c r="Y1085" t="s">
        <v>32</v>
      </c>
      <c r="Z1085" t="s">
        <v>32</v>
      </c>
      <c r="AA1085" t="s">
        <v>51</v>
      </c>
      <c r="AB1085" t="s">
        <v>263</v>
      </c>
      <c r="AC1085" t="s">
        <v>220</v>
      </c>
      <c r="AD1085" t="s">
        <v>95</v>
      </c>
      <c r="AE1085" t="s">
        <v>54</v>
      </c>
    </row>
    <row r="1086" spans="1:31" x14ac:dyDescent="0.2">
      <c r="A1086">
        <v>25</v>
      </c>
      <c r="B1086" t="s">
        <v>169</v>
      </c>
      <c r="C1086" t="s">
        <v>32</v>
      </c>
      <c r="D1086" t="s">
        <v>98</v>
      </c>
      <c r="E1086" t="s">
        <v>170</v>
      </c>
      <c r="F1086" t="s">
        <v>114</v>
      </c>
      <c r="G1086" t="s">
        <v>24376</v>
      </c>
      <c r="H1086" t="s">
        <v>24377</v>
      </c>
      <c r="I1086" t="s">
        <v>24378</v>
      </c>
      <c r="J1086" t="s">
        <v>24379</v>
      </c>
      <c r="K1086" t="s">
        <v>24380</v>
      </c>
      <c r="L1086" t="s">
        <v>24381</v>
      </c>
      <c r="M1086" t="s">
        <v>24382</v>
      </c>
      <c r="N1086" t="s">
        <v>24383</v>
      </c>
      <c r="O1086" t="s">
        <v>32</v>
      </c>
      <c r="P1086" t="s">
        <v>24384</v>
      </c>
      <c r="Q1086" t="s">
        <v>75</v>
      </c>
      <c r="R1086">
        <v>64</v>
      </c>
      <c r="S1086">
        <v>-1</v>
      </c>
      <c r="T1086" t="s">
        <v>47</v>
      </c>
      <c r="U1086" s="1">
        <v>41090</v>
      </c>
      <c r="V1086" t="s">
        <v>48</v>
      </c>
      <c r="W1086" t="s">
        <v>32</v>
      </c>
      <c r="X1086" t="s">
        <v>244</v>
      </c>
      <c r="Y1086" t="s">
        <v>32</v>
      </c>
      <c r="Z1086" t="s">
        <v>109</v>
      </c>
      <c r="AA1086" t="s">
        <v>69</v>
      </c>
      <c r="AB1086" t="s">
        <v>690</v>
      </c>
      <c r="AC1086" t="s">
        <v>71</v>
      </c>
      <c r="AD1086" t="s">
        <v>447</v>
      </c>
      <c r="AE1086" t="s">
        <v>54</v>
      </c>
    </row>
    <row r="1087" spans="1:31" x14ac:dyDescent="0.2">
      <c r="A1087">
        <v>25</v>
      </c>
      <c r="B1087" t="s">
        <v>169</v>
      </c>
      <c r="C1087" t="s">
        <v>97</v>
      </c>
      <c r="D1087" t="s">
        <v>33</v>
      </c>
      <c r="E1087" t="s">
        <v>34</v>
      </c>
      <c r="F1087" t="s">
        <v>32</v>
      </c>
      <c r="G1087" t="s">
        <v>24522</v>
      </c>
      <c r="H1087" t="s">
        <v>24523</v>
      </c>
      <c r="I1087" t="s">
        <v>32</v>
      </c>
      <c r="J1087" t="s">
        <v>32</v>
      </c>
      <c r="K1087" t="s">
        <v>24524</v>
      </c>
      <c r="L1087" t="s">
        <v>24525</v>
      </c>
      <c r="M1087" t="s">
        <v>32</v>
      </c>
      <c r="N1087" t="s">
        <v>24526</v>
      </c>
      <c r="O1087" t="s">
        <v>32</v>
      </c>
      <c r="P1087" t="s">
        <v>24527</v>
      </c>
      <c r="Q1087" t="s">
        <v>954</v>
      </c>
      <c r="R1087">
        <v>72</v>
      </c>
      <c r="S1087">
        <v>-1</v>
      </c>
      <c r="T1087" t="s">
        <v>32</v>
      </c>
      <c r="U1087" s="1">
        <v>41090</v>
      </c>
      <c r="V1087" t="s">
        <v>48</v>
      </c>
      <c r="W1087" t="s">
        <v>32</v>
      </c>
      <c r="X1087" t="s">
        <v>49</v>
      </c>
      <c r="Y1087" t="s">
        <v>261</v>
      </c>
      <c r="Z1087" t="s">
        <v>378</v>
      </c>
      <c r="AA1087" t="s">
        <v>51</v>
      </c>
      <c r="AB1087" t="s">
        <v>233</v>
      </c>
      <c r="AC1087" t="s">
        <v>71</v>
      </c>
      <c r="AD1087" t="s">
        <v>24528</v>
      </c>
      <c r="AE1087" t="s">
        <v>54</v>
      </c>
    </row>
    <row r="1088" spans="1:31" x14ac:dyDescent="0.2">
      <c r="A1088">
        <v>25</v>
      </c>
      <c r="B1088" t="s">
        <v>169</v>
      </c>
      <c r="C1088" t="s">
        <v>32</v>
      </c>
      <c r="D1088" t="s">
        <v>33</v>
      </c>
      <c r="E1088" t="s">
        <v>34</v>
      </c>
      <c r="F1088" t="s">
        <v>56</v>
      </c>
      <c r="G1088" t="s">
        <v>24755</v>
      </c>
      <c r="H1088" t="s">
        <v>24756</v>
      </c>
      <c r="I1088" t="s">
        <v>24757</v>
      </c>
      <c r="J1088" t="s">
        <v>32</v>
      </c>
      <c r="K1088" t="s">
        <v>24758</v>
      </c>
      <c r="L1088" t="e">
        <f>- smoothies    - randomly booking flights and jetting off from town to town    - joking around and rolling on the floor laughing with friends    - the hope of someday becoming a smurf</f>
        <v>#NAME?</v>
      </c>
      <c r="M1088" t="s">
        <v>32</v>
      </c>
      <c r="N1088" t="s">
        <v>24759</v>
      </c>
      <c r="O1088" t="s">
        <v>32</v>
      </c>
      <c r="P1088" t="s">
        <v>24760</v>
      </c>
      <c r="Q1088" t="s">
        <v>108</v>
      </c>
      <c r="R1088">
        <v>68</v>
      </c>
      <c r="S1088">
        <v>-1</v>
      </c>
      <c r="T1088" t="s">
        <v>91</v>
      </c>
      <c r="U1088" s="1">
        <v>40962</v>
      </c>
      <c r="V1088" t="s">
        <v>48</v>
      </c>
      <c r="W1088" t="s">
        <v>32</v>
      </c>
      <c r="X1088" t="s">
        <v>49</v>
      </c>
      <c r="Y1088" t="s">
        <v>32</v>
      </c>
      <c r="Z1088" t="s">
        <v>298</v>
      </c>
      <c r="AA1088" t="s">
        <v>51</v>
      </c>
      <c r="AB1088" t="s">
        <v>299</v>
      </c>
      <c r="AC1088" t="s">
        <v>71</v>
      </c>
      <c r="AD1088" t="s">
        <v>24761</v>
      </c>
      <c r="AE1088" t="s">
        <v>54</v>
      </c>
    </row>
    <row r="1089" spans="1:31" x14ac:dyDescent="0.2">
      <c r="A1089">
        <v>25</v>
      </c>
      <c r="B1089" t="s">
        <v>169</v>
      </c>
      <c r="C1089" t="s">
        <v>287</v>
      </c>
      <c r="D1089" t="s">
        <v>501</v>
      </c>
      <c r="E1089" t="s">
        <v>34</v>
      </c>
      <c r="F1089" t="s">
        <v>32</v>
      </c>
      <c r="G1089" t="s">
        <v>24785</v>
      </c>
      <c r="H1089" t="s">
        <v>24786</v>
      </c>
      <c r="I1089" t="s">
        <v>24787</v>
      </c>
      <c r="J1089" t="s">
        <v>24788</v>
      </c>
      <c r="K1089" t="s">
        <v>24789</v>
      </c>
      <c r="L1089" t="s">
        <v>24790</v>
      </c>
      <c r="M1089" t="s">
        <v>24791</v>
      </c>
      <c r="N1089" t="s">
        <v>32</v>
      </c>
      <c r="O1089" t="s">
        <v>32</v>
      </c>
      <c r="P1089" t="s">
        <v>24792</v>
      </c>
      <c r="Q1089" t="s">
        <v>67</v>
      </c>
      <c r="R1089">
        <v>73</v>
      </c>
      <c r="S1089">
        <v>-1</v>
      </c>
      <c r="T1089" t="s">
        <v>91</v>
      </c>
      <c r="U1089" s="1">
        <v>41070</v>
      </c>
      <c r="V1089" t="s">
        <v>472</v>
      </c>
      <c r="W1089" t="s">
        <v>181</v>
      </c>
      <c r="X1089" t="s">
        <v>49</v>
      </c>
      <c r="Y1089" t="s">
        <v>32</v>
      </c>
      <c r="Z1089" t="s">
        <v>32</v>
      </c>
      <c r="AA1089" t="s">
        <v>51</v>
      </c>
      <c r="AB1089" t="s">
        <v>263</v>
      </c>
      <c r="AC1089" t="s">
        <v>71</v>
      </c>
      <c r="AD1089" t="s">
        <v>168</v>
      </c>
      <c r="AE1089" t="s">
        <v>54</v>
      </c>
    </row>
    <row r="1090" spans="1:31" x14ac:dyDescent="0.2">
      <c r="A1090">
        <v>25</v>
      </c>
      <c r="B1090" t="s">
        <v>112</v>
      </c>
      <c r="C1090" t="s">
        <v>1043</v>
      </c>
      <c r="D1090" t="s">
        <v>2100</v>
      </c>
      <c r="E1090" t="s">
        <v>170</v>
      </c>
      <c r="F1090" t="s">
        <v>56</v>
      </c>
      <c r="G1090" t="s">
        <v>24845</v>
      </c>
      <c r="H1090" t="s">
        <v>24846</v>
      </c>
      <c r="I1090" t="s">
        <v>24847</v>
      </c>
      <c r="J1090" t="s">
        <v>24848</v>
      </c>
      <c r="K1090" t="s">
        <v>32</v>
      </c>
      <c r="L1090" t="s">
        <v>32</v>
      </c>
      <c r="M1090" t="s">
        <v>32</v>
      </c>
      <c r="N1090" t="s">
        <v>32</v>
      </c>
      <c r="O1090" t="s">
        <v>32</v>
      </c>
      <c r="P1090" t="s">
        <v>24849</v>
      </c>
      <c r="Q1090" t="s">
        <v>75</v>
      </c>
      <c r="R1090">
        <v>74</v>
      </c>
      <c r="S1090">
        <v>-1</v>
      </c>
      <c r="T1090" t="s">
        <v>331</v>
      </c>
      <c r="U1090" s="1">
        <v>41090</v>
      </c>
      <c r="V1090" t="s">
        <v>48</v>
      </c>
      <c r="W1090" t="s">
        <v>1207</v>
      </c>
      <c r="X1090" t="s">
        <v>49</v>
      </c>
      <c r="Y1090" t="s">
        <v>93</v>
      </c>
      <c r="Z1090" t="s">
        <v>80</v>
      </c>
      <c r="AA1090" t="s">
        <v>51</v>
      </c>
      <c r="AB1090" t="s">
        <v>32</v>
      </c>
      <c r="AC1090" t="s">
        <v>71</v>
      </c>
      <c r="AD1090" t="s">
        <v>24850</v>
      </c>
      <c r="AE1090" t="s">
        <v>54</v>
      </c>
    </row>
    <row r="1091" spans="1:31" x14ac:dyDescent="0.2">
      <c r="A1091">
        <v>25</v>
      </c>
      <c r="B1091" t="s">
        <v>169</v>
      </c>
      <c r="C1091" t="s">
        <v>24851</v>
      </c>
      <c r="D1091" t="s">
        <v>501</v>
      </c>
      <c r="E1091" t="s">
        <v>34</v>
      </c>
      <c r="F1091" t="s">
        <v>773</v>
      </c>
      <c r="G1091" t="s">
        <v>24852</v>
      </c>
      <c r="H1091" t="s">
        <v>32</v>
      </c>
      <c r="I1091" t="s">
        <v>32</v>
      </c>
      <c r="J1091" t="s">
        <v>32</v>
      </c>
      <c r="K1091" t="s">
        <v>32</v>
      </c>
      <c r="L1091" t="s">
        <v>32</v>
      </c>
      <c r="M1091" t="s">
        <v>32</v>
      </c>
      <c r="N1091" t="s">
        <v>32</v>
      </c>
      <c r="O1091" t="s">
        <v>32</v>
      </c>
      <c r="P1091" t="s">
        <v>32</v>
      </c>
      <c r="Q1091" t="s">
        <v>148</v>
      </c>
      <c r="R1091">
        <v>70</v>
      </c>
      <c r="S1091">
        <v>-1</v>
      </c>
      <c r="T1091" t="s">
        <v>273</v>
      </c>
      <c r="U1091" s="1">
        <v>40917</v>
      </c>
      <c r="V1091" t="s">
        <v>48</v>
      </c>
      <c r="W1091" t="s">
        <v>32</v>
      </c>
      <c r="X1091" t="s">
        <v>49</v>
      </c>
      <c r="Y1091" t="s">
        <v>1714</v>
      </c>
      <c r="Z1091" t="s">
        <v>24853</v>
      </c>
      <c r="AA1091" t="s">
        <v>51</v>
      </c>
      <c r="AB1091" t="s">
        <v>32</v>
      </c>
      <c r="AC1091" t="s">
        <v>71</v>
      </c>
      <c r="AD1091" t="s">
        <v>24854</v>
      </c>
      <c r="AE1091" t="s">
        <v>54</v>
      </c>
    </row>
    <row r="1092" spans="1:31" x14ac:dyDescent="0.2">
      <c r="A1092">
        <v>25</v>
      </c>
      <c r="B1092" t="s">
        <v>32</v>
      </c>
      <c r="C1092" t="s">
        <v>97</v>
      </c>
      <c r="D1092" t="s">
        <v>33</v>
      </c>
      <c r="E1092" t="s">
        <v>170</v>
      </c>
      <c r="F1092" t="s">
        <v>56</v>
      </c>
      <c r="G1092" t="s">
        <v>25166</v>
      </c>
      <c r="H1092" t="s">
        <v>25167</v>
      </c>
      <c r="I1092" t="s">
        <v>25168</v>
      </c>
      <c r="J1092" t="s">
        <v>32</v>
      </c>
      <c r="K1092" t="s">
        <v>25169</v>
      </c>
      <c r="L1092" t="s">
        <v>25170</v>
      </c>
      <c r="M1092" t="s">
        <v>25171</v>
      </c>
      <c r="N1092" t="s">
        <v>25172</v>
      </c>
      <c r="O1092" t="s">
        <v>25173</v>
      </c>
      <c r="P1092" t="s">
        <v>25174</v>
      </c>
      <c r="Q1092" t="s">
        <v>75</v>
      </c>
      <c r="R1092">
        <v>73</v>
      </c>
      <c r="S1092">
        <v>20000</v>
      </c>
      <c r="T1092" t="s">
        <v>68</v>
      </c>
      <c r="U1092" s="1">
        <v>41087</v>
      </c>
      <c r="V1092" t="s">
        <v>48</v>
      </c>
      <c r="W1092" t="s">
        <v>32</v>
      </c>
      <c r="X1092" t="s">
        <v>49</v>
      </c>
      <c r="Y1092" t="s">
        <v>32</v>
      </c>
      <c r="Z1092" t="s">
        <v>32</v>
      </c>
      <c r="AA1092" t="s">
        <v>51</v>
      </c>
      <c r="AB1092" t="s">
        <v>562</v>
      </c>
      <c r="AC1092" t="s">
        <v>248</v>
      </c>
      <c r="AD1092" t="s">
        <v>332</v>
      </c>
      <c r="AE1092" t="s">
        <v>54</v>
      </c>
    </row>
    <row r="1093" spans="1:31" x14ac:dyDescent="0.2">
      <c r="A1093">
        <v>25</v>
      </c>
      <c r="B1093" t="s">
        <v>55</v>
      </c>
      <c r="C1093" t="s">
        <v>113</v>
      </c>
      <c r="D1093" t="s">
        <v>33</v>
      </c>
      <c r="E1093" t="s">
        <v>32</v>
      </c>
      <c r="F1093" t="s">
        <v>390</v>
      </c>
      <c r="G1093" t="s">
        <v>25233</v>
      </c>
      <c r="H1093" t="s">
        <v>25234</v>
      </c>
      <c r="I1093" t="s">
        <v>25235</v>
      </c>
      <c r="J1093" t="s">
        <v>25236</v>
      </c>
      <c r="K1093" t="s">
        <v>25237</v>
      </c>
      <c r="L1093" t="s">
        <v>25238</v>
      </c>
      <c r="M1093" t="s">
        <v>15664</v>
      </c>
      <c r="N1093" t="s">
        <v>25239</v>
      </c>
      <c r="O1093" t="s">
        <v>25240</v>
      </c>
      <c r="P1093" t="s">
        <v>25241</v>
      </c>
      <c r="Q1093" t="s">
        <v>954</v>
      </c>
      <c r="R1093">
        <v>72</v>
      </c>
      <c r="S1093">
        <v>500000</v>
      </c>
      <c r="T1093" t="s">
        <v>273</v>
      </c>
      <c r="U1093" s="1">
        <v>41089</v>
      </c>
      <c r="V1093" t="s">
        <v>260</v>
      </c>
      <c r="W1093" t="s">
        <v>92</v>
      </c>
      <c r="X1093" t="s">
        <v>49</v>
      </c>
      <c r="Y1093" t="s">
        <v>93</v>
      </c>
      <c r="Z1093" t="s">
        <v>343</v>
      </c>
      <c r="AA1093" t="s">
        <v>51</v>
      </c>
      <c r="AB1093" t="s">
        <v>521</v>
      </c>
      <c r="AC1093" t="s">
        <v>71</v>
      </c>
      <c r="AD1093" t="s">
        <v>25242</v>
      </c>
      <c r="AE1093" t="s">
        <v>54</v>
      </c>
    </row>
    <row r="1094" spans="1:31" x14ac:dyDescent="0.2">
      <c r="A1094">
        <v>25</v>
      </c>
      <c r="B1094" t="s">
        <v>112</v>
      </c>
      <c r="C1094" t="s">
        <v>32</v>
      </c>
      <c r="D1094" t="s">
        <v>501</v>
      </c>
      <c r="E1094" t="s">
        <v>34</v>
      </c>
      <c r="F1094" t="s">
        <v>56</v>
      </c>
      <c r="G1094" t="s">
        <v>25338</v>
      </c>
      <c r="H1094" t="s">
        <v>25339</v>
      </c>
      <c r="I1094" t="s">
        <v>25340</v>
      </c>
      <c r="J1094" t="s">
        <v>32</v>
      </c>
      <c r="K1094" t="s">
        <v>32</v>
      </c>
      <c r="L1094" t="s">
        <v>25341</v>
      </c>
      <c r="M1094" t="s">
        <v>32</v>
      </c>
      <c r="N1094" t="s">
        <v>32</v>
      </c>
      <c r="O1094" t="s">
        <v>32</v>
      </c>
      <c r="P1094" t="s">
        <v>32</v>
      </c>
      <c r="Q1094" t="s">
        <v>321</v>
      </c>
      <c r="R1094">
        <v>70</v>
      </c>
      <c r="S1094">
        <v>-1</v>
      </c>
      <c r="T1094" t="s">
        <v>136</v>
      </c>
      <c r="U1094" s="1">
        <v>41021</v>
      </c>
      <c r="V1094" t="s">
        <v>48</v>
      </c>
      <c r="W1094" t="s">
        <v>32</v>
      </c>
      <c r="X1094" t="s">
        <v>49</v>
      </c>
      <c r="Y1094" t="s">
        <v>93</v>
      </c>
      <c r="Z1094" t="s">
        <v>388</v>
      </c>
      <c r="AA1094" t="s">
        <v>51</v>
      </c>
      <c r="AB1094" t="s">
        <v>618</v>
      </c>
      <c r="AC1094" t="s">
        <v>71</v>
      </c>
      <c r="AD1094" t="s">
        <v>25342</v>
      </c>
      <c r="AE1094" t="s">
        <v>54</v>
      </c>
    </row>
    <row r="1095" spans="1:31" x14ac:dyDescent="0.2">
      <c r="A1095">
        <v>25</v>
      </c>
      <c r="B1095" t="s">
        <v>169</v>
      </c>
      <c r="C1095" t="s">
        <v>155</v>
      </c>
      <c r="D1095" t="s">
        <v>33</v>
      </c>
      <c r="E1095" t="s">
        <v>34</v>
      </c>
      <c r="F1095" t="s">
        <v>56</v>
      </c>
      <c r="G1095" t="s">
        <v>25353</v>
      </c>
      <c r="H1095" t="s">
        <v>25354</v>
      </c>
      <c r="I1095" t="s">
        <v>25355</v>
      </c>
      <c r="J1095" t="s">
        <v>25356</v>
      </c>
      <c r="K1095" t="s">
        <v>25357</v>
      </c>
      <c r="L1095" t="s">
        <v>32</v>
      </c>
      <c r="M1095" t="s">
        <v>25358</v>
      </c>
      <c r="N1095" t="s">
        <v>25359</v>
      </c>
      <c r="O1095" t="s">
        <v>25360</v>
      </c>
      <c r="P1095" t="s">
        <v>25361</v>
      </c>
      <c r="Q1095" t="s">
        <v>75</v>
      </c>
      <c r="R1095">
        <v>71</v>
      </c>
      <c r="S1095">
        <v>-1</v>
      </c>
      <c r="T1095" t="s">
        <v>32</v>
      </c>
      <c r="U1095" s="1">
        <v>41023</v>
      </c>
      <c r="V1095" t="s">
        <v>48</v>
      </c>
      <c r="W1095" t="s">
        <v>32</v>
      </c>
      <c r="X1095" t="s">
        <v>49</v>
      </c>
      <c r="Y1095" t="s">
        <v>32</v>
      </c>
      <c r="Z1095" t="s">
        <v>32</v>
      </c>
      <c r="AA1095" t="s">
        <v>51</v>
      </c>
      <c r="AB1095" t="s">
        <v>247</v>
      </c>
      <c r="AC1095" t="s">
        <v>71</v>
      </c>
      <c r="AD1095" t="s">
        <v>95</v>
      </c>
      <c r="AE1095" t="s">
        <v>54</v>
      </c>
    </row>
    <row r="1096" spans="1:31" x14ac:dyDescent="0.2">
      <c r="A1096">
        <v>25</v>
      </c>
      <c r="B1096" t="s">
        <v>112</v>
      </c>
      <c r="C1096" t="s">
        <v>113</v>
      </c>
      <c r="D1096" t="s">
        <v>33</v>
      </c>
      <c r="E1096" t="s">
        <v>34</v>
      </c>
      <c r="F1096" t="s">
        <v>183</v>
      </c>
      <c r="G1096" t="s">
        <v>25723</v>
      </c>
      <c r="H1096" t="s">
        <v>32</v>
      </c>
      <c r="I1096" t="s">
        <v>32</v>
      </c>
      <c r="J1096" t="s">
        <v>32</v>
      </c>
      <c r="K1096" t="s">
        <v>32</v>
      </c>
      <c r="L1096" t="s">
        <v>32</v>
      </c>
      <c r="M1096" t="s">
        <v>32</v>
      </c>
      <c r="N1096" t="s">
        <v>32</v>
      </c>
      <c r="O1096" t="s">
        <v>32</v>
      </c>
      <c r="P1096" t="s">
        <v>32</v>
      </c>
      <c r="Q1096" t="s">
        <v>321</v>
      </c>
      <c r="R1096">
        <v>60</v>
      </c>
      <c r="S1096">
        <v>-1</v>
      </c>
      <c r="T1096" t="s">
        <v>32</v>
      </c>
      <c r="U1096" s="1">
        <v>41089</v>
      </c>
      <c r="V1096" t="s">
        <v>48</v>
      </c>
      <c r="W1096" t="s">
        <v>181</v>
      </c>
      <c r="X1096" t="s">
        <v>49</v>
      </c>
      <c r="Y1096" t="s">
        <v>32</v>
      </c>
      <c r="Z1096" t="s">
        <v>32</v>
      </c>
      <c r="AA1096" t="s">
        <v>69</v>
      </c>
      <c r="AB1096" t="s">
        <v>52</v>
      </c>
      <c r="AC1096" t="s">
        <v>170</v>
      </c>
      <c r="AD1096" t="s">
        <v>95</v>
      </c>
      <c r="AE1096" t="s">
        <v>54</v>
      </c>
    </row>
    <row r="1097" spans="1:31" x14ac:dyDescent="0.2">
      <c r="A1097">
        <v>25</v>
      </c>
      <c r="B1097" t="s">
        <v>31</v>
      </c>
      <c r="C1097" t="s">
        <v>32</v>
      </c>
      <c r="D1097" t="s">
        <v>33</v>
      </c>
      <c r="E1097" t="s">
        <v>32</v>
      </c>
      <c r="F1097" t="s">
        <v>56</v>
      </c>
      <c r="G1097" t="s">
        <v>25878</v>
      </c>
      <c r="H1097" t="s">
        <v>25879</v>
      </c>
      <c r="I1097" t="s">
        <v>25880</v>
      </c>
      <c r="J1097" t="s">
        <v>25881</v>
      </c>
      <c r="K1097" t="s">
        <v>25882</v>
      </c>
      <c r="L1097" t="s">
        <v>25883</v>
      </c>
      <c r="M1097" t="s">
        <v>25884</v>
      </c>
      <c r="N1097" t="s">
        <v>25885</v>
      </c>
      <c r="O1097" t="s">
        <v>25886</v>
      </c>
      <c r="P1097" t="s">
        <v>25887</v>
      </c>
      <c r="Q1097" t="s">
        <v>75</v>
      </c>
      <c r="R1097">
        <v>76</v>
      </c>
      <c r="S1097">
        <v>-1</v>
      </c>
      <c r="T1097" t="s">
        <v>76</v>
      </c>
      <c r="U1097" s="1">
        <v>40958</v>
      </c>
      <c r="V1097" t="s">
        <v>739</v>
      </c>
      <c r="W1097" t="s">
        <v>32</v>
      </c>
      <c r="X1097" t="s">
        <v>49</v>
      </c>
      <c r="Y1097" t="s">
        <v>79</v>
      </c>
      <c r="Z1097" t="s">
        <v>1430</v>
      </c>
      <c r="AA1097" t="s">
        <v>51</v>
      </c>
      <c r="AB1097" t="s">
        <v>690</v>
      </c>
      <c r="AC1097" t="s">
        <v>71</v>
      </c>
      <c r="AD1097" t="s">
        <v>1419</v>
      </c>
      <c r="AE1097" t="s">
        <v>54</v>
      </c>
    </row>
    <row r="1098" spans="1:31" x14ac:dyDescent="0.2">
      <c r="A1098">
        <v>25</v>
      </c>
      <c r="B1098" t="s">
        <v>55</v>
      </c>
      <c r="C1098" t="s">
        <v>97</v>
      </c>
      <c r="D1098" t="s">
        <v>33</v>
      </c>
      <c r="E1098" t="s">
        <v>34</v>
      </c>
      <c r="F1098" t="s">
        <v>56</v>
      </c>
      <c r="G1098" t="s">
        <v>25948</v>
      </c>
      <c r="H1098" t="s">
        <v>25949</v>
      </c>
      <c r="I1098" t="s">
        <v>32</v>
      </c>
      <c r="J1098" t="s">
        <v>32</v>
      </c>
      <c r="K1098" t="s">
        <v>32</v>
      </c>
      <c r="L1098" t="s">
        <v>25950</v>
      </c>
      <c r="M1098" t="s">
        <v>25951</v>
      </c>
      <c r="N1098" t="s">
        <v>25952</v>
      </c>
      <c r="O1098" t="s">
        <v>13784</v>
      </c>
      <c r="P1098" t="s">
        <v>25953</v>
      </c>
      <c r="Q1098" t="s">
        <v>32</v>
      </c>
      <c r="R1098">
        <v>70</v>
      </c>
      <c r="S1098">
        <v>-1</v>
      </c>
      <c r="T1098" t="s">
        <v>576</v>
      </c>
      <c r="U1098" s="1">
        <v>41072</v>
      </c>
      <c r="V1098" t="s">
        <v>48</v>
      </c>
      <c r="W1098" t="s">
        <v>32</v>
      </c>
      <c r="X1098" t="s">
        <v>49</v>
      </c>
      <c r="Y1098" t="s">
        <v>32</v>
      </c>
      <c r="Z1098" t="s">
        <v>1041</v>
      </c>
      <c r="AA1098" t="s">
        <v>51</v>
      </c>
      <c r="AB1098" t="s">
        <v>423</v>
      </c>
      <c r="AC1098" t="s">
        <v>71</v>
      </c>
      <c r="AD1098" t="s">
        <v>447</v>
      </c>
      <c r="AE1098" t="s">
        <v>54</v>
      </c>
    </row>
    <row r="1099" spans="1:31" x14ac:dyDescent="0.2">
      <c r="A1099">
        <v>25</v>
      </c>
      <c r="B1099" t="s">
        <v>96</v>
      </c>
      <c r="C1099" t="s">
        <v>155</v>
      </c>
      <c r="D1099" t="s">
        <v>33</v>
      </c>
      <c r="E1099" t="s">
        <v>34</v>
      </c>
      <c r="F1099" t="s">
        <v>56</v>
      </c>
      <c r="G1099" t="s">
        <v>25984</v>
      </c>
      <c r="H1099" t="s">
        <v>25985</v>
      </c>
      <c r="I1099" t="s">
        <v>25986</v>
      </c>
      <c r="J1099" t="s">
        <v>25987</v>
      </c>
      <c r="K1099" t="s">
        <v>25988</v>
      </c>
      <c r="L1099" t="s">
        <v>25989</v>
      </c>
      <c r="M1099" t="s">
        <v>25990</v>
      </c>
      <c r="N1099" t="s">
        <v>25991</v>
      </c>
      <c r="O1099" t="s">
        <v>32</v>
      </c>
      <c r="P1099" t="s">
        <v>519</v>
      </c>
      <c r="Q1099" t="s">
        <v>75</v>
      </c>
      <c r="R1099">
        <v>68</v>
      </c>
      <c r="S1099">
        <v>-1</v>
      </c>
      <c r="T1099" t="s">
        <v>68</v>
      </c>
      <c r="U1099" s="1">
        <v>41089</v>
      </c>
      <c r="V1099" t="s">
        <v>48</v>
      </c>
      <c r="W1099" t="s">
        <v>32</v>
      </c>
      <c r="X1099" t="s">
        <v>244</v>
      </c>
      <c r="Y1099" t="s">
        <v>93</v>
      </c>
      <c r="Z1099" t="s">
        <v>1505</v>
      </c>
      <c r="AA1099" t="s">
        <v>69</v>
      </c>
      <c r="AB1099" t="s">
        <v>740</v>
      </c>
      <c r="AC1099" t="s">
        <v>71</v>
      </c>
      <c r="AD1099" t="s">
        <v>25992</v>
      </c>
      <c r="AE1099" t="s">
        <v>54</v>
      </c>
    </row>
    <row r="1100" spans="1:31" x14ac:dyDescent="0.2">
      <c r="A1100">
        <v>25</v>
      </c>
      <c r="B1100" t="s">
        <v>55</v>
      </c>
      <c r="C1100" t="s">
        <v>155</v>
      </c>
      <c r="D1100" t="s">
        <v>33</v>
      </c>
      <c r="E1100" t="s">
        <v>170</v>
      </c>
      <c r="F1100" t="s">
        <v>56</v>
      </c>
      <c r="G1100" t="s">
        <v>26087</v>
      </c>
      <c r="H1100" t="s">
        <v>26088</v>
      </c>
      <c r="I1100" t="s">
        <v>26089</v>
      </c>
      <c r="J1100" t="s">
        <v>26090</v>
      </c>
      <c r="K1100" t="s">
        <v>26091</v>
      </c>
      <c r="L1100" t="s">
        <v>26092</v>
      </c>
      <c r="M1100" t="s">
        <v>26093</v>
      </c>
      <c r="N1100" t="s">
        <v>32</v>
      </c>
      <c r="O1100" t="s">
        <v>26094</v>
      </c>
      <c r="P1100" t="s">
        <v>32</v>
      </c>
      <c r="Q1100" t="s">
        <v>75</v>
      </c>
      <c r="R1100">
        <v>66</v>
      </c>
      <c r="S1100">
        <v>-1</v>
      </c>
      <c r="T1100" t="s">
        <v>91</v>
      </c>
      <c r="U1100" s="1">
        <v>40919</v>
      </c>
      <c r="V1100" t="s">
        <v>48</v>
      </c>
      <c r="W1100" t="s">
        <v>32</v>
      </c>
      <c r="X1100" t="s">
        <v>49</v>
      </c>
      <c r="Y1100" t="s">
        <v>93</v>
      </c>
      <c r="Z1100" t="s">
        <v>298</v>
      </c>
      <c r="AA1100" t="s">
        <v>69</v>
      </c>
      <c r="AB1100" t="s">
        <v>358</v>
      </c>
      <c r="AC1100" t="s">
        <v>71</v>
      </c>
      <c r="AD1100" t="s">
        <v>26095</v>
      </c>
      <c r="AE1100" t="s">
        <v>54</v>
      </c>
    </row>
    <row r="1101" spans="1:31" x14ac:dyDescent="0.2">
      <c r="A1101">
        <v>25</v>
      </c>
      <c r="B1101" t="s">
        <v>112</v>
      </c>
      <c r="C1101" t="s">
        <v>32</v>
      </c>
      <c r="D1101" t="s">
        <v>33</v>
      </c>
      <c r="E1101" t="s">
        <v>34</v>
      </c>
      <c r="F1101" t="s">
        <v>35</v>
      </c>
      <c r="G1101" t="s">
        <v>26335</v>
      </c>
      <c r="H1101" t="s">
        <v>32</v>
      </c>
      <c r="I1101" t="s">
        <v>32</v>
      </c>
      <c r="J1101" t="s">
        <v>32</v>
      </c>
      <c r="K1101" t="s">
        <v>32</v>
      </c>
      <c r="L1101" t="s">
        <v>32</v>
      </c>
      <c r="M1101" t="s">
        <v>32</v>
      </c>
      <c r="N1101" t="s">
        <v>32</v>
      </c>
      <c r="O1101" t="s">
        <v>32</v>
      </c>
      <c r="P1101" t="s">
        <v>32</v>
      </c>
      <c r="Q1101" t="s">
        <v>321</v>
      </c>
      <c r="R1101">
        <v>60</v>
      </c>
      <c r="S1101">
        <v>-1</v>
      </c>
      <c r="T1101" t="s">
        <v>68</v>
      </c>
      <c r="U1101" s="1">
        <v>40902</v>
      </c>
      <c r="V1101" t="s">
        <v>48</v>
      </c>
      <c r="W1101" t="s">
        <v>32</v>
      </c>
      <c r="X1101" t="s">
        <v>49</v>
      </c>
      <c r="Y1101" t="s">
        <v>150</v>
      </c>
      <c r="Z1101" t="s">
        <v>475</v>
      </c>
      <c r="AA1101" t="s">
        <v>69</v>
      </c>
      <c r="AB1101" t="s">
        <v>206</v>
      </c>
      <c r="AC1101" t="s">
        <v>71</v>
      </c>
      <c r="AD1101" t="s">
        <v>1206</v>
      </c>
      <c r="AE1101" t="s">
        <v>54</v>
      </c>
    </row>
    <row r="1102" spans="1:31" x14ac:dyDescent="0.2">
      <c r="A1102">
        <v>25</v>
      </c>
      <c r="B1102" t="s">
        <v>55</v>
      </c>
      <c r="C1102" t="s">
        <v>91</v>
      </c>
      <c r="D1102" t="s">
        <v>33</v>
      </c>
      <c r="E1102" t="s">
        <v>34</v>
      </c>
      <c r="F1102" t="s">
        <v>56</v>
      </c>
      <c r="G1102" t="s">
        <v>26496</v>
      </c>
      <c r="H1102" t="s">
        <v>26497</v>
      </c>
      <c r="I1102" t="s">
        <v>26498</v>
      </c>
      <c r="J1102" t="s">
        <v>26499</v>
      </c>
      <c r="K1102" t="s">
        <v>26500</v>
      </c>
      <c r="L1102" t="s">
        <v>26501</v>
      </c>
      <c r="M1102" t="s">
        <v>26502</v>
      </c>
      <c r="N1102" t="s">
        <v>26503</v>
      </c>
      <c r="O1102" t="s">
        <v>26504</v>
      </c>
      <c r="P1102" t="s">
        <v>26505</v>
      </c>
      <c r="Q1102" t="s">
        <v>75</v>
      </c>
      <c r="R1102">
        <v>70</v>
      </c>
      <c r="S1102">
        <v>-1</v>
      </c>
      <c r="T1102" t="s">
        <v>136</v>
      </c>
      <c r="U1102" s="1">
        <v>41090</v>
      </c>
      <c r="V1102" t="s">
        <v>260</v>
      </c>
      <c r="W1102" t="s">
        <v>32</v>
      </c>
      <c r="X1102" t="s">
        <v>244</v>
      </c>
      <c r="Y1102" t="s">
        <v>245</v>
      </c>
      <c r="Z1102" t="s">
        <v>50</v>
      </c>
      <c r="AA1102" t="s">
        <v>51</v>
      </c>
      <c r="AB1102" t="s">
        <v>618</v>
      </c>
      <c r="AC1102" t="s">
        <v>71</v>
      </c>
      <c r="AD1102" t="s">
        <v>26506</v>
      </c>
      <c r="AE1102" t="s">
        <v>54</v>
      </c>
    </row>
    <row r="1103" spans="1:31" x14ac:dyDescent="0.2">
      <c r="A1103">
        <v>25</v>
      </c>
      <c r="B1103" t="s">
        <v>620</v>
      </c>
      <c r="C1103" t="s">
        <v>32</v>
      </c>
      <c r="D1103" t="s">
        <v>33</v>
      </c>
      <c r="E1103" t="s">
        <v>34</v>
      </c>
      <c r="F1103" t="s">
        <v>56</v>
      </c>
      <c r="G1103" t="s">
        <v>26595</v>
      </c>
      <c r="H1103" t="s">
        <v>32</v>
      </c>
      <c r="I1103" t="s">
        <v>32</v>
      </c>
      <c r="J1103" t="s">
        <v>32</v>
      </c>
      <c r="K1103" t="s">
        <v>32</v>
      </c>
      <c r="L1103" t="s">
        <v>32</v>
      </c>
      <c r="M1103" t="s">
        <v>32</v>
      </c>
      <c r="N1103" t="s">
        <v>32</v>
      </c>
      <c r="O1103" t="s">
        <v>32</v>
      </c>
      <c r="P1103" t="s">
        <v>32</v>
      </c>
      <c r="Q1103" t="s">
        <v>75</v>
      </c>
      <c r="R1103">
        <v>64</v>
      </c>
      <c r="S1103">
        <v>-1</v>
      </c>
      <c r="T1103" t="s">
        <v>32</v>
      </c>
      <c r="U1103" s="1">
        <v>41090</v>
      </c>
      <c r="V1103" t="s">
        <v>164</v>
      </c>
      <c r="W1103" t="s">
        <v>32</v>
      </c>
      <c r="X1103" t="s">
        <v>49</v>
      </c>
      <c r="Y1103" t="s">
        <v>32</v>
      </c>
      <c r="Z1103" t="s">
        <v>32</v>
      </c>
      <c r="AA1103" t="s">
        <v>69</v>
      </c>
      <c r="AB1103" t="s">
        <v>778</v>
      </c>
      <c r="AC1103" t="s">
        <v>220</v>
      </c>
      <c r="AD1103" t="s">
        <v>1419</v>
      </c>
      <c r="AE1103" t="s">
        <v>54</v>
      </c>
    </row>
    <row r="1104" spans="1:31" x14ac:dyDescent="0.2">
      <c r="A1104">
        <v>25</v>
      </c>
      <c r="B1104" t="s">
        <v>55</v>
      </c>
      <c r="C1104" t="s">
        <v>155</v>
      </c>
      <c r="D1104" t="s">
        <v>33</v>
      </c>
      <c r="E1104" t="s">
        <v>34</v>
      </c>
      <c r="F1104" t="s">
        <v>56</v>
      </c>
      <c r="G1104" t="s">
        <v>26839</v>
      </c>
      <c r="H1104" t="s">
        <v>26840</v>
      </c>
      <c r="I1104" t="s">
        <v>26841</v>
      </c>
      <c r="J1104" t="s">
        <v>26842</v>
      </c>
      <c r="K1104" t="s">
        <v>26843</v>
      </c>
      <c r="L1104" t="s">
        <v>26844</v>
      </c>
      <c r="M1104" t="s">
        <v>26845</v>
      </c>
      <c r="N1104" t="s">
        <v>26846</v>
      </c>
      <c r="O1104" t="s">
        <v>26847</v>
      </c>
      <c r="P1104" t="s">
        <v>26848</v>
      </c>
      <c r="Q1104" t="s">
        <v>75</v>
      </c>
      <c r="R1104">
        <v>66</v>
      </c>
      <c r="S1104">
        <v>-1</v>
      </c>
      <c r="T1104" t="s">
        <v>331</v>
      </c>
      <c r="U1104" s="1">
        <v>41088</v>
      </c>
      <c r="V1104" t="s">
        <v>799</v>
      </c>
      <c r="W1104" t="s">
        <v>32</v>
      </c>
      <c r="X1104" t="s">
        <v>49</v>
      </c>
      <c r="Y1104" t="s">
        <v>495</v>
      </c>
      <c r="Z1104" t="s">
        <v>32</v>
      </c>
      <c r="AA1104" t="s">
        <v>69</v>
      </c>
      <c r="AB1104" t="s">
        <v>521</v>
      </c>
      <c r="AC1104" t="s">
        <v>71</v>
      </c>
      <c r="AD1104" t="s">
        <v>95</v>
      </c>
      <c r="AE1104" t="s">
        <v>54</v>
      </c>
    </row>
    <row r="1105" spans="1:31" x14ac:dyDescent="0.2">
      <c r="A1105">
        <v>25</v>
      </c>
      <c r="B1105" t="s">
        <v>620</v>
      </c>
      <c r="C1105" t="s">
        <v>83</v>
      </c>
      <c r="D1105" t="s">
        <v>33</v>
      </c>
      <c r="E1105" t="s">
        <v>170</v>
      </c>
      <c r="F1105" t="s">
        <v>35</v>
      </c>
      <c r="G1105" t="s">
        <v>26935</v>
      </c>
      <c r="H1105" t="s">
        <v>26936</v>
      </c>
      <c r="I1105" t="s">
        <v>26937</v>
      </c>
      <c r="J1105" t="s">
        <v>26938</v>
      </c>
      <c r="K1105" t="s">
        <v>26939</v>
      </c>
      <c r="L1105" t="s">
        <v>26940</v>
      </c>
      <c r="M1105" t="s">
        <v>26941</v>
      </c>
      <c r="N1105" t="s">
        <v>26942</v>
      </c>
      <c r="O1105" t="s">
        <v>26943</v>
      </c>
      <c r="P1105" t="s">
        <v>26944</v>
      </c>
      <c r="Q1105" t="s">
        <v>924</v>
      </c>
      <c r="R1105">
        <v>70</v>
      </c>
      <c r="S1105">
        <v>-1</v>
      </c>
      <c r="T1105" t="s">
        <v>273</v>
      </c>
      <c r="U1105" s="1">
        <v>41090</v>
      </c>
      <c r="V1105" t="s">
        <v>260</v>
      </c>
      <c r="W1105" t="s">
        <v>217</v>
      </c>
      <c r="X1105" t="s">
        <v>49</v>
      </c>
      <c r="Y1105" t="s">
        <v>93</v>
      </c>
      <c r="Z1105" t="s">
        <v>32</v>
      </c>
      <c r="AA1105" t="s">
        <v>69</v>
      </c>
      <c r="AB1105" t="s">
        <v>852</v>
      </c>
      <c r="AC1105" t="s">
        <v>248</v>
      </c>
      <c r="AD1105" t="s">
        <v>26945</v>
      </c>
      <c r="AE1105" t="s">
        <v>54</v>
      </c>
    </row>
    <row r="1106" spans="1:31" x14ac:dyDescent="0.2">
      <c r="A1106">
        <v>25</v>
      </c>
      <c r="B1106" t="s">
        <v>96</v>
      </c>
      <c r="C1106" t="s">
        <v>32</v>
      </c>
      <c r="D1106" t="s">
        <v>98</v>
      </c>
      <c r="E1106" t="s">
        <v>170</v>
      </c>
      <c r="F1106" t="s">
        <v>32</v>
      </c>
      <c r="G1106" t="s">
        <v>26979</v>
      </c>
      <c r="H1106" t="s">
        <v>26980</v>
      </c>
      <c r="I1106" t="s">
        <v>26981</v>
      </c>
      <c r="J1106" t="s">
        <v>846</v>
      </c>
      <c r="K1106" t="s">
        <v>26982</v>
      </c>
      <c r="L1106" t="s">
        <v>26983</v>
      </c>
      <c r="M1106" t="s">
        <v>32</v>
      </c>
      <c r="N1106" t="s">
        <v>32</v>
      </c>
      <c r="O1106" t="s">
        <v>32</v>
      </c>
      <c r="P1106" t="s">
        <v>32</v>
      </c>
      <c r="Q1106" t="s">
        <v>75</v>
      </c>
      <c r="R1106">
        <v>70</v>
      </c>
      <c r="S1106">
        <v>-1</v>
      </c>
      <c r="T1106" t="s">
        <v>32</v>
      </c>
      <c r="U1106" s="1">
        <v>41074</v>
      </c>
      <c r="V1106" t="s">
        <v>1474</v>
      </c>
      <c r="W1106" t="s">
        <v>92</v>
      </c>
      <c r="X1106" t="s">
        <v>398</v>
      </c>
      <c r="Y1106" t="s">
        <v>32</v>
      </c>
      <c r="Z1106" t="s">
        <v>32</v>
      </c>
      <c r="AA1106" t="s">
        <v>69</v>
      </c>
      <c r="AB1106" t="s">
        <v>152</v>
      </c>
      <c r="AC1106" t="s">
        <v>111</v>
      </c>
      <c r="AD1106" t="s">
        <v>95</v>
      </c>
      <c r="AE1106" t="s">
        <v>54</v>
      </c>
    </row>
    <row r="1107" spans="1:31" x14ac:dyDescent="0.2">
      <c r="A1107">
        <v>25</v>
      </c>
      <c r="B1107" t="s">
        <v>400</v>
      </c>
      <c r="C1107" t="s">
        <v>97</v>
      </c>
      <c r="D1107" t="s">
        <v>182</v>
      </c>
      <c r="E1107" t="s">
        <v>34</v>
      </c>
      <c r="F1107" t="s">
        <v>1394</v>
      </c>
      <c r="G1107" t="s">
        <v>27027</v>
      </c>
      <c r="H1107" t="s">
        <v>27028</v>
      </c>
      <c r="I1107" t="s">
        <v>27029</v>
      </c>
      <c r="J1107" t="s">
        <v>27030</v>
      </c>
      <c r="K1107" t="s">
        <v>27031</v>
      </c>
      <c r="L1107" t="s">
        <v>27032</v>
      </c>
      <c r="M1107" t="s">
        <v>27033</v>
      </c>
      <c r="N1107" t="s">
        <v>27034</v>
      </c>
      <c r="O1107" t="s">
        <v>27035</v>
      </c>
      <c r="P1107" t="s">
        <v>27036</v>
      </c>
      <c r="Q1107" t="s">
        <v>75</v>
      </c>
      <c r="R1107">
        <v>69</v>
      </c>
      <c r="S1107">
        <v>-1</v>
      </c>
      <c r="T1107" t="s">
        <v>136</v>
      </c>
      <c r="U1107" s="1">
        <v>40883</v>
      </c>
      <c r="V1107" t="s">
        <v>216</v>
      </c>
      <c r="W1107" t="s">
        <v>78</v>
      </c>
      <c r="X1107" t="s">
        <v>244</v>
      </c>
      <c r="Y1107" t="s">
        <v>93</v>
      </c>
      <c r="Z1107" t="s">
        <v>109</v>
      </c>
      <c r="AA1107" t="s">
        <v>51</v>
      </c>
      <c r="AB1107" t="s">
        <v>1243</v>
      </c>
      <c r="AC1107" t="s">
        <v>71</v>
      </c>
      <c r="AD1107" t="s">
        <v>3222</v>
      </c>
      <c r="AE1107" t="s">
        <v>54</v>
      </c>
    </row>
    <row r="1108" spans="1:31" x14ac:dyDescent="0.2">
      <c r="A1108">
        <v>25</v>
      </c>
      <c r="B1108" t="s">
        <v>32</v>
      </c>
      <c r="C1108" t="s">
        <v>32</v>
      </c>
      <c r="D1108" t="s">
        <v>33</v>
      </c>
      <c r="E1108" t="s">
        <v>34</v>
      </c>
      <c r="F1108" t="s">
        <v>56</v>
      </c>
      <c r="G1108" t="s">
        <v>27136</v>
      </c>
      <c r="H1108" t="s">
        <v>32</v>
      </c>
      <c r="I1108" t="s">
        <v>32</v>
      </c>
      <c r="J1108" t="s">
        <v>32</v>
      </c>
      <c r="K1108" t="s">
        <v>32</v>
      </c>
      <c r="L1108" t="s">
        <v>27137</v>
      </c>
      <c r="M1108" t="s">
        <v>32</v>
      </c>
      <c r="N1108" t="s">
        <v>32</v>
      </c>
      <c r="O1108" t="s">
        <v>32</v>
      </c>
      <c r="P1108" t="s">
        <v>27138</v>
      </c>
      <c r="Q1108" t="s">
        <v>75</v>
      </c>
      <c r="R1108">
        <v>69</v>
      </c>
      <c r="S1108">
        <v>-1</v>
      </c>
      <c r="T1108" t="s">
        <v>32</v>
      </c>
      <c r="U1108" s="1">
        <v>41090</v>
      </c>
      <c r="V1108" t="s">
        <v>48</v>
      </c>
      <c r="W1108" t="s">
        <v>32</v>
      </c>
      <c r="X1108" t="s">
        <v>49</v>
      </c>
      <c r="Y1108" t="s">
        <v>495</v>
      </c>
      <c r="Z1108" t="s">
        <v>32</v>
      </c>
      <c r="AA1108" t="s">
        <v>69</v>
      </c>
      <c r="AB1108" t="s">
        <v>1104</v>
      </c>
      <c r="AC1108" t="s">
        <v>71</v>
      </c>
      <c r="AD1108" t="s">
        <v>2235</v>
      </c>
      <c r="AE1108" t="s">
        <v>54</v>
      </c>
    </row>
    <row r="1109" spans="1:31" x14ac:dyDescent="0.2">
      <c r="A1109">
        <v>25</v>
      </c>
      <c r="B1109" t="s">
        <v>32</v>
      </c>
      <c r="C1109" t="s">
        <v>32</v>
      </c>
      <c r="D1109" t="s">
        <v>33</v>
      </c>
      <c r="E1109" t="s">
        <v>170</v>
      </c>
      <c r="F1109" t="s">
        <v>56</v>
      </c>
      <c r="G1109" t="s">
        <v>27257</v>
      </c>
      <c r="H1109" t="s">
        <v>27258</v>
      </c>
      <c r="I1109" t="s">
        <v>27259</v>
      </c>
      <c r="J1109" t="s">
        <v>27260</v>
      </c>
      <c r="K1109" t="s">
        <v>27261</v>
      </c>
      <c r="L1109" t="s">
        <v>27262</v>
      </c>
      <c r="M1109" t="s">
        <v>27263</v>
      </c>
      <c r="N1109" t="s">
        <v>27264</v>
      </c>
      <c r="O1109" t="s">
        <v>32</v>
      </c>
      <c r="P1109" t="s">
        <v>32</v>
      </c>
      <c r="Q1109" t="s">
        <v>75</v>
      </c>
      <c r="R1109">
        <v>64</v>
      </c>
      <c r="S1109">
        <v>-1</v>
      </c>
      <c r="T1109" t="s">
        <v>68</v>
      </c>
      <c r="U1109" s="1">
        <v>40861</v>
      </c>
      <c r="V1109" t="s">
        <v>48</v>
      </c>
      <c r="W1109" t="s">
        <v>32</v>
      </c>
      <c r="X1109" t="s">
        <v>49</v>
      </c>
      <c r="Y1109" t="s">
        <v>32</v>
      </c>
      <c r="Z1109" t="s">
        <v>32</v>
      </c>
      <c r="AA1109" t="s">
        <v>69</v>
      </c>
      <c r="AB1109" t="s">
        <v>32</v>
      </c>
      <c r="AC1109" t="s">
        <v>248</v>
      </c>
      <c r="AD1109" t="s">
        <v>95</v>
      </c>
      <c r="AE1109" t="s">
        <v>54</v>
      </c>
    </row>
    <row r="1110" spans="1:31" x14ac:dyDescent="0.2">
      <c r="A1110">
        <v>25</v>
      </c>
      <c r="B1110" t="s">
        <v>169</v>
      </c>
      <c r="C1110" t="s">
        <v>113</v>
      </c>
      <c r="D1110" t="s">
        <v>32</v>
      </c>
      <c r="E1110" t="s">
        <v>34</v>
      </c>
      <c r="F1110" t="s">
        <v>56</v>
      </c>
      <c r="G1110" t="s">
        <v>27398</v>
      </c>
      <c r="H1110" t="s">
        <v>27399</v>
      </c>
      <c r="I1110" t="s">
        <v>27400</v>
      </c>
      <c r="J1110" t="s">
        <v>32</v>
      </c>
      <c r="K1110" t="s">
        <v>27401</v>
      </c>
      <c r="L1110" t="s">
        <v>32</v>
      </c>
      <c r="M1110" t="s">
        <v>32</v>
      </c>
      <c r="N1110" t="s">
        <v>27402</v>
      </c>
      <c r="O1110" t="s">
        <v>32</v>
      </c>
      <c r="P1110" t="s">
        <v>27403</v>
      </c>
      <c r="Q1110" t="s">
        <v>75</v>
      </c>
      <c r="R1110">
        <v>74</v>
      </c>
      <c r="S1110">
        <v>-1</v>
      </c>
      <c r="T1110" t="s">
        <v>163</v>
      </c>
      <c r="U1110" s="1">
        <v>41086</v>
      </c>
      <c r="V1110" t="s">
        <v>48</v>
      </c>
      <c r="W1110" t="s">
        <v>92</v>
      </c>
      <c r="X1110" t="s">
        <v>49</v>
      </c>
      <c r="Y1110" t="s">
        <v>93</v>
      </c>
      <c r="Z1110" t="s">
        <v>32</v>
      </c>
      <c r="AA1110" t="s">
        <v>51</v>
      </c>
      <c r="AB1110" t="s">
        <v>94</v>
      </c>
      <c r="AC1110" t="s">
        <v>71</v>
      </c>
      <c r="AD1110" t="s">
        <v>3861</v>
      </c>
      <c r="AE1110" t="s">
        <v>54</v>
      </c>
    </row>
    <row r="1111" spans="1:31" x14ac:dyDescent="0.2">
      <c r="A1111">
        <v>25</v>
      </c>
      <c r="B1111" t="s">
        <v>169</v>
      </c>
      <c r="C1111" t="s">
        <v>32</v>
      </c>
      <c r="D1111" t="s">
        <v>33</v>
      </c>
      <c r="E1111" t="s">
        <v>34</v>
      </c>
      <c r="F1111" t="s">
        <v>32</v>
      </c>
      <c r="G1111" t="s">
        <v>32</v>
      </c>
      <c r="H1111" t="s">
        <v>27809</v>
      </c>
      <c r="I1111" t="s">
        <v>27810</v>
      </c>
      <c r="J1111" t="s">
        <v>27811</v>
      </c>
      <c r="K1111" t="s">
        <v>32</v>
      </c>
      <c r="L1111" t="s">
        <v>32</v>
      </c>
      <c r="M1111" t="s">
        <v>27812</v>
      </c>
      <c r="N1111" t="s">
        <v>27813</v>
      </c>
      <c r="O1111" t="s">
        <v>32</v>
      </c>
      <c r="P1111" t="s">
        <v>32</v>
      </c>
      <c r="Q1111" t="s">
        <v>32</v>
      </c>
      <c r="R1111">
        <v>67</v>
      </c>
      <c r="S1111">
        <v>-1</v>
      </c>
      <c r="T1111" t="s">
        <v>1066</v>
      </c>
      <c r="U1111" s="1">
        <v>41090</v>
      </c>
      <c r="V1111" t="s">
        <v>164</v>
      </c>
      <c r="W1111" t="s">
        <v>32</v>
      </c>
      <c r="X1111" t="s">
        <v>49</v>
      </c>
      <c r="Y1111" t="s">
        <v>32</v>
      </c>
      <c r="Z1111" t="s">
        <v>32</v>
      </c>
      <c r="AA1111" t="s">
        <v>51</v>
      </c>
      <c r="AB1111" t="s">
        <v>32</v>
      </c>
      <c r="AC1111" t="s">
        <v>71</v>
      </c>
      <c r="AD1111" t="s">
        <v>95</v>
      </c>
      <c r="AE1111" t="s">
        <v>54</v>
      </c>
    </row>
    <row r="1112" spans="1:31" x14ac:dyDescent="0.2">
      <c r="A1112">
        <v>25</v>
      </c>
      <c r="B1112" t="s">
        <v>96</v>
      </c>
      <c r="C1112" t="s">
        <v>97</v>
      </c>
      <c r="D1112" t="s">
        <v>33</v>
      </c>
      <c r="E1112" t="s">
        <v>34</v>
      </c>
      <c r="F1112" t="s">
        <v>35</v>
      </c>
      <c r="G1112" t="s">
        <v>27902</v>
      </c>
      <c r="H1112" t="s">
        <v>27903</v>
      </c>
      <c r="I1112" t="s">
        <v>27904</v>
      </c>
      <c r="J1112" t="s">
        <v>27905</v>
      </c>
      <c r="K1112" t="s">
        <v>27906</v>
      </c>
      <c r="L1112" t="s">
        <v>27907</v>
      </c>
      <c r="M1112" t="s">
        <v>27908</v>
      </c>
      <c r="N1112" t="s">
        <v>27909</v>
      </c>
      <c r="O1112" t="s">
        <v>27910</v>
      </c>
      <c r="P1112" t="s">
        <v>27911</v>
      </c>
      <c r="Q1112" t="s">
        <v>32</v>
      </c>
      <c r="R1112">
        <v>72</v>
      </c>
      <c r="S1112">
        <v>-1</v>
      </c>
      <c r="T1112" t="s">
        <v>273</v>
      </c>
      <c r="U1112" s="1">
        <v>41087</v>
      </c>
      <c r="V1112" t="s">
        <v>48</v>
      </c>
      <c r="W1112" t="s">
        <v>32</v>
      </c>
      <c r="X1112" t="s">
        <v>49</v>
      </c>
      <c r="Y1112" t="s">
        <v>93</v>
      </c>
      <c r="Z1112" t="s">
        <v>422</v>
      </c>
      <c r="AA1112" t="s">
        <v>51</v>
      </c>
      <c r="AB1112" t="s">
        <v>1243</v>
      </c>
      <c r="AC1112" t="s">
        <v>71</v>
      </c>
      <c r="AD1112" t="s">
        <v>1300</v>
      </c>
      <c r="AE1112" t="s">
        <v>54</v>
      </c>
    </row>
    <row r="1113" spans="1:31" x14ac:dyDescent="0.2">
      <c r="A1113">
        <v>25</v>
      </c>
      <c r="B1113" t="s">
        <v>96</v>
      </c>
      <c r="C1113" t="s">
        <v>32</v>
      </c>
      <c r="D1113" t="s">
        <v>33</v>
      </c>
      <c r="E1113" t="s">
        <v>34</v>
      </c>
      <c r="F1113" t="s">
        <v>32</v>
      </c>
      <c r="G1113" t="s">
        <v>27971</v>
      </c>
      <c r="H1113" t="s">
        <v>27972</v>
      </c>
      <c r="I1113" t="s">
        <v>32</v>
      </c>
      <c r="J1113" t="s">
        <v>27973</v>
      </c>
      <c r="K1113" t="s">
        <v>27974</v>
      </c>
      <c r="L1113" t="s">
        <v>32</v>
      </c>
      <c r="M1113" t="s">
        <v>32</v>
      </c>
      <c r="N1113" t="s">
        <v>27975</v>
      </c>
      <c r="O1113" t="s">
        <v>32</v>
      </c>
      <c r="P1113" t="s">
        <v>32</v>
      </c>
      <c r="Q1113" t="s">
        <v>924</v>
      </c>
      <c r="R1113">
        <v>70</v>
      </c>
      <c r="S1113">
        <v>-1</v>
      </c>
      <c r="T1113" t="s">
        <v>32</v>
      </c>
      <c r="U1113" s="1">
        <v>41088</v>
      </c>
      <c r="V1113" t="s">
        <v>1639</v>
      </c>
      <c r="W1113" t="s">
        <v>204</v>
      </c>
      <c r="X1113" t="s">
        <v>49</v>
      </c>
      <c r="Y1113" t="s">
        <v>435</v>
      </c>
      <c r="Z1113" t="s">
        <v>4341</v>
      </c>
      <c r="AA1113" t="s">
        <v>69</v>
      </c>
      <c r="AB1113" t="s">
        <v>618</v>
      </c>
      <c r="AC1113" t="s">
        <v>71</v>
      </c>
      <c r="AD1113" t="s">
        <v>1206</v>
      </c>
      <c r="AE1113" t="s">
        <v>54</v>
      </c>
    </row>
    <row r="1114" spans="1:31" x14ac:dyDescent="0.2">
      <c r="A1114">
        <v>25</v>
      </c>
      <c r="B1114" t="s">
        <v>169</v>
      </c>
      <c r="C1114" t="s">
        <v>32</v>
      </c>
      <c r="D1114" t="s">
        <v>33</v>
      </c>
      <c r="E1114" t="s">
        <v>32</v>
      </c>
      <c r="F1114" t="s">
        <v>56</v>
      </c>
      <c r="G1114" t="s">
        <v>27986</v>
      </c>
      <c r="H1114" t="s">
        <v>27987</v>
      </c>
      <c r="I1114" t="s">
        <v>27988</v>
      </c>
      <c r="J1114" t="s">
        <v>27989</v>
      </c>
      <c r="K1114" t="s">
        <v>27990</v>
      </c>
      <c r="L1114" t="s">
        <v>27991</v>
      </c>
      <c r="M1114" t="s">
        <v>27992</v>
      </c>
      <c r="N1114" t="s">
        <v>27993</v>
      </c>
      <c r="O1114" t="s">
        <v>32</v>
      </c>
      <c r="P1114" t="s">
        <v>27994</v>
      </c>
      <c r="Q1114" t="s">
        <v>108</v>
      </c>
      <c r="R1114">
        <v>70</v>
      </c>
      <c r="S1114">
        <v>-1</v>
      </c>
      <c r="T1114" t="s">
        <v>576</v>
      </c>
      <c r="U1114" s="1">
        <v>40903</v>
      </c>
      <c r="V1114" t="s">
        <v>48</v>
      </c>
      <c r="W1114" t="s">
        <v>32</v>
      </c>
      <c r="X1114" t="s">
        <v>49</v>
      </c>
      <c r="Y1114" t="s">
        <v>32</v>
      </c>
      <c r="Z1114" t="s">
        <v>32</v>
      </c>
      <c r="AA1114" t="s">
        <v>51</v>
      </c>
      <c r="AB1114" t="s">
        <v>70</v>
      </c>
      <c r="AC1114" t="s">
        <v>71</v>
      </c>
      <c r="AD1114" t="s">
        <v>345</v>
      </c>
      <c r="AE1114" t="s">
        <v>54</v>
      </c>
    </row>
    <row r="1115" spans="1:31" x14ac:dyDescent="0.2">
      <c r="A1115">
        <v>25</v>
      </c>
      <c r="B1115" t="s">
        <v>32</v>
      </c>
      <c r="C1115" t="s">
        <v>32</v>
      </c>
      <c r="D1115" t="s">
        <v>33</v>
      </c>
      <c r="E1115" t="s">
        <v>170</v>
      </c>
      <c r="F1115" t="s">
        <v>35</v>
      </c>
      <c r="G1115" t="s">
        <v>28265</v>
      </c>
      <c r="H1115" t="s">
        <v>28266</v>
      </c>
      <c r="I1115" t="s">
        <v>28267</v>
      </c>
      <c r="J1115" t="s">
        <v>28268</v>
      </c>
      <c r="K1115" t="s">
        <v>28269</v>
      </c>
      <c r="L1115" t="s">
        <v>28270</v>
      </c>
      <c r="M1115" t="s">
        <v>28271</v>
      </c>
      <c r="N1115" t="s">
        <v>28272</v>
      </c>
      <c r="O1115" t="s">
        <v>28273</v>
      </c>
      <c r="P1115" t="s">
        <v>28274</v>
      </c>
      <c r="Q1115" t="s">
        <v>75</v>
      </c>
      <c r="R1115">
        <v>72</v>
      </c>
      <c r="S1115">
        <v>1000000</v>
      </c>
      <c r="T1115" t="s">
        <v>273</v>
      </c>
      <c r="U1115" s="1">
        <v>41065</v>
      </c>
      <c r="V1115" t="s">
        <v>48</v>
      </c>
      <c r="W1115" t="s">
        <v>32</v>
      </c>
      <c r="X1115" t="s">
        <v>49</v>
      </c>
      <c r="Y1115" t="s">
        <v>93</v>
      </c>
      <c r="Z1115" t="s">
        <v>1041</v>
      </c>
      <c r="AA1115" t="s">
        <v>51</v>
      </c>
      <c r="AB1115" t="s">
        <v>521</v>
      </c>
      <c r="AC1115" t="s">
        <v>71</v>
      </c>
      <c r="AD1115" t="s">
        <v>3636</v>
      </c>
      <c r="AE1115" t="s">
        <v>54</v>
      </c>
    </row>
    <row r="1116" spans="1:31" x14ac:dyDescent="0.2">
      <c r="A1116">
        <v>25</v>
      </c>
      <c r="B1116" t="s">
        <v>55</v>
      </c>
      <c r="C1116" t="s">
        <v>155</v>
      </c>
      <c r="D1116" t="s">
        <v>182</v>
      </c>
      <c r="E1116" t="s">
        <v>170</v>
      </c>
      <c r="F1116" t="s">
        <v>56</v>
      </c>
      <c r="G1116" t="s">
        <v>28444</v>
      </c>
      <c r="H1116" t="s">
        <v>28445</v>
      </c>
      <c r="I1116" t="s">
        <v>28446</v>
      </c>
      <c r="J1116" t="s">
        <v>28447</v>
      </c>
      <c r="K1116" t="s">
        <v>28448</v>
      </c>
      <c r="L1116" t="s">
        <v>28449</v>
      </c>
      <c r="M1116" t="s">
        <v>28450</v>
      </c>
      <c r="N1116" t="s">
        <v>28451</v>
      </c>
      <c r="O1116" t="s">
        <v>28452</v>
      </c>
      <c r="P1116" t="s">
        <v>28453</v>
      </c>
      <c r="Q1116" t="s">
        <v>32</v>
      </c>
      <c r="R1116">
        <v>69</v>
      </c>
      <c r="S1116">
        <v>-1</v>
      </c>
      <c r="T1116" t="s">
        <v>331</v>
      </c>
      <c r="U1116" s="1">
        <v>41086</v>
      </c>
      <c r="V1116" t="s">
        <v>164</v>
      </c>
      <c r="W1116" t="s">
        <v>32</v>
      </c>
      <c r="X1116" t="s">
        <v>49</v>
      </c>
      <c r="Y1116" t="s">
        <v>79</v>
      </c>
      <c r="Z1116" t="s">
        <v>1041</v>
      </c>
      <c r="AA1116" t="s">
        <v>51</v>
      </c>
      <c r="AB1116" t="s">
        <v>110</v>
      </c>
      <c r="AC1116" t="s">
        <v>71</v>
      </c>
      <c r="AD1116" t="s">
        <v>168</v>
      </c>
      <c r="AE1116" t="s">
        <v>54</v>
      </c>
    </row>
    <row r="1117" spans="1:31" x14ac:dyDescent="0.2">
      <c r="A1117">
        <v>25</v>
      </c>
      <c r="B1117" t="s">
        <v>32</v>
      </c>
      <c r="C1117" t="s">
        <v>32</v>
      </c>
      <c r="D1117" t="s">
        <v>33</v>
      </c>
      <c r="E1117" t="s">
        <v>34</v>
      </c>
      <c r="F1117" t="s">
        <v>56</v>
      </c>
      <c r="G1117" t="s">
        <v>28489</v>
      </c>
      <c r="H1117" t="s">
        <v>28490</v>
      </c>
      <c r="I1117" t="s">
        <v>32</v>
      </c>
      <c r="J1117" t="s">
        <v>32</v>
      </c>
      <c r="K1117" t="s">
        <v>28491</v>
      </c>
      <c r="L1117" t="e">
        <f>- the internet  - friends  - music  - romance  - happiness  - motivation</f>
        <v>#NAME?</v>
      </c>
      <c r="M1117" t="s">
        <v>28492</v>
      </c>
      <c r="N1117" t="s">
        <v>28493</v>
      </c>
      <c r="O1117" t="s">
        <v>28494</v>
      </c>
      <c r="P1117" t="s">
        <v>28495</v>
      </c>
      <c r="Q1117" t="s">
        <v>32</v>
      </c>
      <c r="R1117">
        <v>62</v>
      </c>
      <c r="S1117">
        <v>-1</v>
      </c>
      <c r="T1117" t="s">
        <v>149</v>
      </c>
      <c r="U1117" s="1">
        <v>40962</v>
      </c>
      <c r="V1117" t="s">
        <v>77</v>
      </c>
      <c r="W1117" t="s">
        <v>32</v>
      </c>
      <c r="X1117" t="s">
        <v>49</v>
      </c>
      <c r="Y1117" t="s">
        <v>93</v>
      </c>
      <c r="Z1117" t="s">
        <v>32</v>
      </c>
      <c r="AA1117" t="s">
        <v>69</v>
      </c>
      <c r="AB1117" t="s">
        <v>618</v>
      </c>
      <c r="AC1117" t="s">
        <v>71</v>
      </c>
      <c r="AD1117" t="s">
        <v>95</v>
      </c>
      <c r="AE1117" t="s">
        <v>54</v>
      </c>
    </row>
    <row r="1118" spans="1:31" x14ac:dyDescent="0.2">
      <c r="A1118">
        <v>25</v>
      </c>
      <c r="B1118" t="s">
        <v>32</v>
      </c>
      <c r="C1118" t="s">
        <v>32</v>
      </c>
      <c r="D1118" t="s">
        <v>33</v>
      </c>
      <c r="E1118" t="s">
        <v>34</v>
      </c>
      <c r="F1118" t="s">
        <v>56</v>
      </c>
      <c r="G1118" t="s">
        <v>28584</v>
      </c>
      <c r="H1118" t="s">
        <v>28585</v>
      </c>
      <c r="I1118" t="s">
        <v>28586</v>
      </c>
      <c r="J1118" t="s">
        <v>28587</v>
      </c>
      <c r="K1118" t="s">
        <v>28588</v>
      </c>
      <c r="L1118" t="s">
        <v>28589</v>
      </c>
      <c r="M1118" t="s">
        <v>28590</v>
      </c>
      <c r="N1118" t="s">
        <v>28591</v>
      </c>
      <c r="O1118" t="s">
        <v>32</v>
      </c>
      <c r="P1118" t="s">
        <v>28592</v>
      </c>
      <c r="Q1118" t="s">
        <v>32</v>
      </c>
      <c r="R1118">
        <v>60</v>
      </c>
      <c r="S1118">
        <v>-1</v>
      </c>
      <c r="T1118" t="s">
        <v>576</v>
      </c>
      <c r="U1118" s="1">
        <v>41013</v>
      </c>
      <c r="V1118" t="s">
        <v>1632</v>
      </c>
      <c r="W1118" t="s">
        <v>92</v>
      </c>
      <c r="X1118" t="s">
        <v>398</v>
      </c>
      <c r="Y1118" t="s">
        <v>32</v>
      </c>
      <c r="Z1118" t="s">
        <v>32</v>
      </c>
      <c r="AA1118" t="s">
        <v>69</v>
      </c>
      <c r="AB1118" t="s">
        <v>1104</v>
      </c>
      <c r="AC1118" t="s">
        <v>32</v>
      </c>
      <c r="AD1118" t="s">
        <v>5174</v>
      </c>
      <c r="AE1118" t="s">
        <v>54</v>
      </c>
    </row>
    <row r="1119" spans="1:31" x14ac:dyDescent="0.2">
      <c r="A1119">
        <v>25</v>
      </c>
      <c r="B1119" t="s">
        <v>169</v>
      </c>
      <c r="C1119" t="s">
        <v>83</v>
      </c>
      <c r="D1119" t="s">
        <v>33</v>
      </c>
      <c r="E1119" t="s">
        <v>34</v>
      </c>
      <c r="F1119" t="s">
        <v>460</v>
      </c>
      <c r="G1119" t="s">
        <v>28600</v>
      </c>
      <c r="H1119" t="s">
        <v>28601</v>
      </c>
      <c r="I1119" t="e">
        <f>-- looking at the glass half-full and dancing to the beat</f>
        <v>#NAME?</v>
      </c>
      <c r="J1119" t="s">
        <v>28602</v>
      </c>
      <c r="K1119" t="s">
        <v>28603</v>
      </c>
      <c r="L1119" t="s">
        <v>28604</v>
      </c>
      <c r="M1119" t="s">
        <v>13389</v>
      </c>
      <c r="N1119" t="s">
        <v>32</v>
      </c>
      <c r="O1119" t="s">
        <v>28605</v>
      </c>
      <c r="P1119" t="s">
        <v>28606</v>
      </c>
      <c r="Q1119" t="s">
        <v>75</v>
      </c>
      <c r="R1119">
        <v>72</v>
      </c>
      <c r="S1119">
        <v>-1</v>
      </c>
      <c r="T1119" t="s">
        <v>163</v>
      </c>
      <c r="U1119" s="1">
        <v>41088</v>
      </c>
      <c r="V1119" t="s">
        <v>48</v>
      </c>
      <c r="W1119" t="s">
        <v>32</v>
      </c>
      <c r="X1119" t="s">
        <v>244</v>
      </c>
      <c r="Y1119" t="s">
        <v>93</v>
      </c>
      <c r="Z1119" t="s">
        <v>1430</v>
      </c>
      <c r="AA1119" t="s">
        <v>51</v>
      </c>
      <c r="AB1119" t="s">
        <v>379</v>
      </c>
      <c r="AC1119" t="s">
        <v>71</v>
      </c>
      <c r="AD1119" t="s">
        <v>800</v>
      </c>
      <c r="AE1119" t="s">
        <v>54</v>
      </c>
    </row>
    <row r="1120" spans="1:31" x14ac:dyDescent="0.2">
      <c r="A1120">
        <v>25</v>
      </c>
      <c r="B1120" t="s">
        <v>55</v>
      </c>
      <c r="C1120" t="s">
        <v>155</v>
      </c>
      <c r="D1120" t="s">
        <v>33</v>
      </c>
      <c r="E1120" t="s">
        <v>34</v>
      </c>
      <c r="F1120" t="s">
        <v>56</v>
      </c>
      <c r="G1120" t="s">
        <v>28607</v>
      </c>
      <c r="H1120" t="s">
        <v>28608</v>
      </c>
      <c r="I1120" t="s">
        <v>28609</v>
      </c>
      <c r="J1120" t="s">
        <v>28610</v>
      </c>
      <c r="K1120" t="s">
        <v>28611</v>
      </c>
      <c r="L1120" t="s">
        <v>28612</v>
      </c>
      <c r="M1120" t="s">
        <v>28613</v>
      </c>
      <c r="N1120" t="s">
        <v>28614</v>
      </c>
      <c r="O1120" t="s">
        <v>28615</v>
      </c>
      <c r="P1120" t="s">
        <v>28616</v>
      </c>
      <c r="Q1120" t="s">
        <v>108</v>
      </c>
      <c r="R1120">
        <v>67</v>
      </c>
      <c r="S1120">
        <v>-1</v>
      </c>
      <c r="T1120" t="s">
        <v>273</v>
      </c>
      <c r="U1120" s="1">
        <v>41071</v>
      </c>
      <c r="V1120" t="s">
        <v>1195</v>
      </c>
      <c r="W1120" t="s">
        <v>32</v>
      </c>
      <c r="X1120" t="s">
        <v>49</v>
      </c>
      <c r="Y1120" t="s">
        <v>32</v>
      </c>
      <c r="Z1120" t="s">
        <v>32</v>
      </c>
      <c r="AA1120" t="s">
        <v>51</v>
      </c>
      <c r="AB1120" t="s">
        <v>167</v>
      </c>
      <c r="AC1120" t="s">
        <v>71</v>
      </c>
      <c r="AD1120" t="s">
        <v>3731</v>
      </c>
      <c r="AE1120" t="s">
        <v>54</v>
      </c>
    </row>
    <row r="1121" spans="1:31" x14ac:dyDescent="0.2">
      <c r="A1121">
        <v>25</v>
      </c>
      <c r="B1121" t="s">
        <v>577</v>
      </c>
      <c r="C1121" t="s">
        <v>97</v>
      </c>
      <c r="D1121" t="s">
        <v>33</v>
      </c>
      <c r="E1121" t="s">
        <v>32</v>
      </c>
      <c r="F1121" t="s">
        <v>32</v>
      </c>
      <c r="G1121" t="s">
        <v>28736</v>
      </c>
      <c r="H1121" t="s">
        <v>28737</v>
      </c>
      <c r="I1121" t="s">
        <v>28738</v>
      </c>
      <c r="J1121" t="s">
        <v>28739</v>
      </c>
      <c r="K1121" t="s">
        <v>28740</v>
      </c>
      <c r="L1121" t="s">
        <v>28741</v>
      </c>
      <c r="M1121" t="s">
        <v>28742</v>
      </c>
      <c r="N1121" t="s">
        <v>28743</v>
      </c>
      <c r="O1121" t="s">
        <v>28744</v>
      </c>
      <c r="P1121" t="s">
        <v>28745</v>
      </c>
      <c r="Q1121" t="s">
        <v>75</v>
      </c>
      <c r="R1121">
        <v>72</v>
      </c>
      <c r="S1121">
        <v>-1</v>
      </c>
      <c r="T1121" t="s">
        <v>32</v>
      </c>
      <c r="U1121" s="1">
        <v>41086</v>
      </c>
      <c r="V1121" t="s">
        <v>48</v>
      </c>
      <c r="W1121" t="s">
        <v>32</v>
      </c>
      <c r="X1121" t="s">
        <v>49</v>
      </c>
      <c r="Y1121" t="s">
        <v>32</v>
      </c>
      <c r="Z1121" t="s">
        <v>32</v>
      </c>
      <c r="AA1121" t="s">
        <v>51</v>
      </c>
      <c r="AB1121" t="s">
        <v>459</v>
      </c>
      <c r="AC1121" t="s">
        <v>71</v>
      </c>
      <c r="AD1121" t="s">
        <v>28746</v>
      </c>
      <c r="AE1121" t="s">
        <v>54</v>
      </c>
    </row>
    <row r="1122" spans="1:31" x14ac:dyDescent="0.2">
      <c r="A1122">
        <v>25</v>
      </c>
      <c r="B1122" t="s">
        <v>55</v>
      </c>
      <c r="C1122" t="s">
        <v>83</v>
      </c>
      <c r="D1122" t="s">
        <v>33</v>
      </c>
      <c r="E1122" t="s">
        <v>170</v>
      </c>
      <c r="F1122" t="s">
        <v>56</v>
      </c>
      <c r="G1122" t="s">
        <v>28882</v>
      </c>
      <c r="H1122" t="s">
        <v>28883</v>
      </c>
      <c r="I1122" t="s">
        <v>28884</v>
      </c>
      <c r="J1122" t="s">
        <v>28885</v>
      </c>
      <c r="K1122" t="s">
        <v>28886</v>
      </c>
      <c r="L1122" t="s">
        <v>28887</v>
      </c>
      <c r="M1122" t="s">
        <v>28888</v>
      </c>
      <c r="N1122" t="s">
        <v>28889</v>
      </c>
      <c r="O1122" t="s">
        <v>28890</v>
      </c>
      <c r="P1122" t="s">
        <v>28891</v>
      </c>
      <c r="Q1122" t="s">
        <v>75</v>
      </c>
      <c r="R1122">
        <v>70</v>
      </c>
      <c r="S1122">
        <v>-1</v>
      </c>
      <c r="T1122" t="s">
        <v>32</v>
      </c>
      <c r="U1122" s="1">
        <v>41088</v>
      </c>
      <c r="V1122" t="s">
        <v>48</v>
      </c>
      <c r="W1122" t="s">
        <v>32</v>
      </c>
      <c r="X1122" t="s">
        <v>49</v>
      </c>
      <c r="Y1122" t="s">
        <v>32</v>
      </c>
      <c r="Z1122" t="s">
        <v>50</v>
      </c>
      <c r="AA1122" t="s">
        <v>51</v>
      </c>
      <c r="AB1122" t="s">
        <v>1909</v>
      </c>
      <c r="AC1122" t="s">
        <v>32</v>
      </c>
      <c r="AD1122" t="s">
        <v>95</v>
      </c>
      <c r="AE1122" t="s">
        <v>54</v>
      </c>
    </row>
    <row r="1123" spans="1:31" x14ac:dyDescent="0.2">
      <c r="A1123">
        <v>25</v>
      </c>
      <c r="B1123" t="s">
        <v>96</v>
      </c>
      <c r="C1123" t="s">
        <v>155</v>
      </c>
      <c r="D1123" t="s">
        <v>33</v>
      </c>
      <c r="E1123" t="s">
        <v>34</v>
      </c>
      <c r="F1123" t="s">
        <v>56</v>
      </c>
      <c r="G1123" t="s">
        <v>29105</v>
      </c>
      <c r="H1123" t="s">
        <v>29106</v>
      </c>
      <c r="I1123" t="s">
        <v>29107</v>
      </c>
      <c r="J1123" t="s">
        <v>29108</v>
      </c>
      <c r="K1123" t="s">
        <v>29109</v>
      </c>
      <c r="L1123" t="s">
        <v>29110</v>
      </c>
      <c r="M1123" t="s">
        <v>29111</v>
      </c>
      <c r="N1123" t="s">
        <v>29112</v>
      </c>
      <c r="O1123" t="s">
        <v>29113</v>
      </c>
      <c r="P1123" t="s">
        <v>29114</v>
      </c>
      <c r="Q1123" t="s">
        <v>75</v>
      </c>
      <c r="R1123">
        <v>66</v>
      </c>
      <c r="S1123">
        <v>-1</v>
      </c>
      <c r="T1123" t="s">
        <v>163</v>
      </c>
      <c r="U1123" s="1">
        <v>41090</v>
      </c>
      <c r="V1123" t="s">
        <v>29115</v>
      </c>
      <c r="W1123" t="s">
        <v>32</v>
      </c>
      <c r="X1123" t="s">
        <v>49</v>
      </c>
      <c r="Y1123" t="s">
        <v>474</v>
      </c>
      <c r="Z1123" t="s">
        <v>475</v>
      </c>
      <c r="AA1123" t="s">
        <v>69</v>
      </c>
      <c r="AB1123" t="s">
        <v>285</v>
      </c>
      <c r="AC1123" t="s">
        <v>170</v>
      </c>
      <c r="AD1123" t="s">
        <v>29116</v>
      </c>
      <c r="AE1123" t="s">
        <v>54</v>
      </c>
    </row>
    <row r="1124" spans="1:31" x14ac:dyDescent="0.2">
      <c r="A1124">
        <v>25</v>
      </c>
      <c r="B1124" t="s">
        <v>96</v>
      </c>
      <c r="C1124" t="s">
        <v>32</v>
      </c>
      <c r="D1124" t="s">
        <v>33</v>
      </c>
      <c r="E1124" t="s">
        <v>34</v>
      </c>
      <c r="F1124" t="s">
        <v>114</v>
      </c>
      <c r="G1124" t="s">
        <v>29199</v>
      </c>
      <c r="H1124" t="s">
        <v>29200</v>
      </c>
      <c r="I1124" t="s">
        <v>29201</v>
      </c>
      <c r="J1124" t="s">
        <v>29202</v>
      </c>
      <c r="K1124" t="s">
        <v>29203</v>
      </c>
      <c r="L1124" t="s">
        <v>29204</v>
      </c>
      <c r="M1124" t="s">
        <v>29205</v>
      </c>
      <c r="N1124" t="s">
        <v>29206</v>
      </c>
      <c r="O1124" t="s">
        <v>29207</v>
      </c>
      <c r="P1124" t="s">
        <v>32</v>
      </c>
      <c r="Q1124" t="s">
        <v>75</v>
      </c>
      <c r="R1124">
        <v>65</v>
      </c>
      <c r="S1124">
        <v>-1</v>
      </c>
      <c r="T1124" t="s">
        <v>331</v>
      </c>
      <c r="U1124" s="1">
        <v>40989</v>
      </c>
      <c r="V1124" t="s">
        <v>48</v>
      </c>
      <c r="W1124" t="s">
        <v>32</v>
      </c>
      <c r="X1124" t="s">
        <v>49</v>
      </c>
      <c r="Y1124" t="s">
        <v>435</v>
      </c>
      <c r="Z1124" t="s">
        <v>2445</v>
      </c>
      <c r="AA1124" t="s">
        <v>69</v>
      </c>
      <c r="AB1124" t="s">
        <v>32</v>
      </c>
      <c r="AC1124" t="s">
        <v>71</v>
      </c>
      <c r="AD1124" t="s">
        <v>29208</v>
      </c>
      <c r="AE1124" t="s">
        <v>54</v>
      </c>
    </row>
    <row r="1125" spans="1:31" x14ac:dyDescent="0.2">
      <c r="A1125">
        <v>25</v>
      </c>
      <c r="B1125" t="s">
        <v>96</v>
      </c>
      <c r="C1125" t="s">
        <v>32</v>
      </c>
      <c r="D1125" t="s">
        <v>33</v>
      </c>
      <c r="E1125" t="s">
        <v>170</v>
      </c>
      <c r="F1125" t="s">
        <v>56</v>
      </c>
      <c r="G1125" t="s">
        <v>32</v>
      </c>
      <c r="H1125" t="s">
        <v>29209</v>
      </c>
      <c r="I1125" t="s">
        <v>29210</v>
      </c>
      <c r="J1125" t="s">
        <v>29211</v>
      </c>
      <c r="K1125" t="s">
        <v>29212</v>
      </c>
      <c r="L1125" t="s">
        <v>29213</v>
      </c>
      <c r="M1125" t="s">
        <v>29214</v>
      </c>
      <c r="N1125" t="s">
        <v>32</v>
      </c>
      <c r="O1125" t="s">
        <v>32</v>
      </c>
      <c r="P1125" t="s">
        <v>29215</v>
      </c>
      <c r="Q1125" t="s">
        <v>108</v>
      </c>
      <c r="R1125">
        <v>67</v>
      </c>
      <c r="S1125">
        <v>-1</v>
      </c>
      <c r="T1125" t="s">
        <v>47</v>
      </c>
      <c r="U1125" s="1">
        <v>41086</v>
      </c>
      <c r="V1125" t="s">
        <v>48</v>
      </c>
      <c r="W1125" t="s">
        <v>32</v>
      </c>
      <c r="X1125" t="s">
        <v>49</v>
      </c>
      <c r="Y1125" t="s">
        <v>32</v>
      </c>
      <c r="Z1125" t="s">
        <v>1430</v>
      </c>
      <c r="AA1125" t="s">
        <v>51</v>
      </c>
      <c r="AB1125" t="s">
        <v>389</v>
      </c>
      <c r="AC1125" t="s">
        <v>71</v>
      </c>
      <c r="AD1125" t="s">
        <v>2201</v>
      </c>
      <c r="AE1125" t="s">
        <v>54</v>
      </c>
    </row>
    <row r="1126" spans="1:31" x14ac:dyDescent="0.2">
      <c r="A1126">
        <v>25</v>
      </c>
      <c r="B1126" t="s">
        <v>55</v>
      </c>
      <c r="C1126" t="s">
        <v>522</v>
      </c>
      <c r="D1126" t="s">
        <v>33</v>
      </c>
      <c r="E1126" t="s">
        <v>34</v>
      </c>
      <c r="F1126" t="s">
        <v>2730</v>
      </c>
      <c r="G1126" t="s">
        <v>29382</v>
      </c>
      <c r="H1126" t="s">
        <v>29383</v>
      </c>
      <c r="I1126" t="s">
        <v>29384</v>
      </c>
      <c r="J1126" t="s">
        <v>29385</v>
      </c>
      <c r="K1126" t="s">
        <v>29386</v>
      </c>
      <c r="L1126" t="s">
        <v>29387</v>
      </c>
      <c r="M1126" t="s">
        <v>2497</v>
      </c>
      <c r="N1126" t="s">
        <v>29388</v>
      </c>
      <c r="O1126" t="s">
        <v>29389</v>
      </c>
      <c r="P1126" t="s">
        <v>29390</v>
      </c>
      <c r="Q1126" t="s">
        <v>75</v>
      </c>
      <c r="R1126">
        <v>64</v>
      </c>
      <c r="S1126">
        <v>-1</v>
      </c>
      <c r="T1126" t="s">
        <v>32</v>
      </c>
      <c r="U1126" s="1">
        <v>41081</v>
      </c>
      <c r="V1126" t="s">
        <v>5446</v>
      </c>
      <c r="W1126" t="s">
        <v>32</v>
      </c>
      <c r="X1126" t="s">
        <v>49</v>
      </c>
      <c r="Y1126" t="s">
        <v>32</v>
      </c>
      <c r="Z1126" t="s">
        <v>2161</v>
      </c>
      <c r="AA1126" t="s">
        <v>69</v>
      </c>
      <c r="AB1126" t="s">
        <v>32</v>
      </c>
      <c r="AC1126" t="s">
        <v>71</v>
      </c>
      <c r="AD1126" t="s">
        <v>95</v>
      </c>
      <c r="AE1126" t="s">
        <v>54</v>
      </c>
    </row>
    <row r="1127" spans="1:31" x14ac:dyDescent="0.2">
      <c r="A1127">
        <v>25</v>
      </c>
      <c r="B1127" t="s">
        <v>96</v>
      </c>
      <c r="C1127" t="s">
        <v>97</v>
      </c>
      <c r="D1127" t="s">
        <v>33</v>
      </c>
      <c r="E1127" t="s">
        <v>34</v>
      </c>
      <c r="F1127" t="s">
        <v>56</v>
      </c>
      <c r="G1127" t="s">
        <v>29391</v>
      </c>
      <c r="H1127" t="s">
        <v>29392</v>
      </c>
      <c r="I1127" t="s">
        <v>29393</v>
      </c>
      <c r="J1127" t="s">
        <v>29394</v>
      </c>
      <c r="K1127" t="s">
        <v>29395</v>
      </c>
      <c r="L1127" t="s">
        <v>29396</v>
      </c>
      <c r="M1127" t="s">
        <v>3201</v>
      </c>
      <c r="N1127" t="s">
        <v>29397</v>
      </c>
      <c r="O1127" t="s">
        <v>29398</v>
      </c>
      <c r="P1127" t="s">
        <v>29399</v>
      </c>
      <c r="Q1127" t="s">
        <v>75</v>
      </c>
      <c r="R1127">
        <v>72</v>
      </c>
      <c r="S1127">
        <v>20000</v>
      </c>
      <c r="T1127" t="s">
        <v>91</v>
      </c>
      <c r="U1127" s="1">
        <v>41091</v>
      </c>
      <c r="V1127" t="s">
        <v>25621</v>
      </c>
      <c r="W1127" t="s">
        <v>32</v>
      </c>
      <c r="X1127" t="s">
        <v>49</v>
      </c>
      <c r="Y1127" t="s">
        <v>93</v>
      </c>
      <c r="Z1127" t="s">
        <v>246</v>
      </c>
      <c r="AA1127" t="s">
        <v>51</v>
      </c>
      <c r="AB1127" t="s">
        <v>423</v>
      </c>
      <c r="AC1127" t="s">
        <v>71</v>
      </c>
      <c r="AD1127" t="s">
        <v>82</v>
      </c>
      <c r="AE1127" t="s">
        <v>54</v>
      </c>
    </row>
    <row r="1128" spans="1:31" x14ac:dyDescent="0.2">
      <c r="A1128">
        <v>25</v>
      </c>
      <c r="B1128" t="s">
        <v>112</v>
      </c>
      <c r="C1128" t="s">
        <v>522</v>
      </c>
      <c r="D1128" t="s">
        <v>888</v>
      </c>
      <c r="E1128" t="s">
        <v>98</v>
      </c>
      <c r="F1128" t="s">
        <v>863</v>
      </c>
      <c r="G1128" t="s">
        <v>29780</v>
      </c>
      <c r="H1128" t="s">
        <v>29781</v>
      </c>
      <c r="I1128" t="s">
        <v>29782</v>
      </c>
      <c r="J1128" t="s">
        <v>29783</v>
      </c>
      <c r="K1128" t="s">
        <v>29784</v>
      </c>
      <c r="L1128" t="s">
        <v>29785</v>
      </c>
      <c r="M1128" t="s">
        <v>29786</v>
      </c>
      <c r="N1128" t="s">
        <v>29787</v>
      </c>
      <c r="O1128" t="s">
        <v>29788</v>
      </c>
      <c r="P1128" t="s">
        <v>29789</v>
      </c>
      <c r="Q1128" t="s">
        <v>75</v>
      </c>
      <c r="R1128">
        <v>66</v>
      </c>
      <c r="S1128">
        <v>1000000</v>
      </c>
      <c r="T1128" t="s">
        <v>1959</v>
      </c>
      <c r="U1128" s="1">
        <v>41018</v>
      </c>
      <c r="V1128" t="s">
        <v>1632</v>
      </c>
      <c r="W1128" t="s">
        <v>1207</v>
      </c>
      <c r="X1128" t="s">
        <v>49</v>
      </c>
      <c r="Y1128" t="s">
        <v>10524</v>
      </c>
      <c r="Z1128" t="s">
        <v>4416</v>
      </c>
      <c r="AA1128" t="s">
        <v>69</v>
      </c>
      <c r="AB1128" t="s">
        <v>6520</v>
      </c>
      <c r="AC1128" t="s">
        <v>170</v>
      </c>
      <c r="AD1128" t="s">
        <v>95</v>
      </c>
      <c r="AE1128" t="s">
        <v>54</v>
      </c>
    </row>
    <row r="1129" spans="1:31" x14ac:dyDescent="0.2">
      <c r="A1129">
        <v>25</v>
      </c>
      <c r="B1129" t="s">
        <v>32</v>
      </c>
      <c r="C1129" t="s">
        <v>32</v>
      </c>
      <c r="D1129" t="s">
        <v>32</v>
      </c>
      <c r="E1129" t="s">
        <v>32</v>
      </c>
      <c r="F1129" t="s">
        <v>56</v>
      </c>
      <c r="G1129" t="s">
        <v>30026</v>
      </c>
      <c r="H1129" t="s">
        <v>30027</v>
      </c>
      <c r="I1129" t="s">
        <v>30028</v>
      </c>
      <c r="J1129" t="s">
        <v>30029</v>
      </c>
      <c r="K1129" t="s">
        <v>30030</v>
      </c>
      <c r="L1129" t="s">
        <v>32</v>
      </c>
      <c r="M1129" t="s">
        <v>30031</v>
      </c>
      <c r="N1129" t="s">
        <v>30032</v>
      </c>
      <c r="O1129" t="s">
        <v>30033</v>
      </c>
      <c r="P1129" t="s">
        <v>30034</v>
      </c>
      <c r="Q1129" t="s">
        <v>954</v>
      </c>
      <c r="R1129">
        <v>71</v>
      </c>
      <c r="S1129">
        <v>-1</v>
      </c>
      <c r="T1129" t="s">
        <v>136</v>
      </c>
      <c r="U1129" s="1">
        <v>41086</v>
      </c>
      <c r="V1129" t="s">
        <v>48</v>
      </c>
      <c r="W1129" t="s">
        <v>32</v>
      </c>
      <c r="X1129" t="s">
        <v>398</v>
      </c>
      <c r="Y1129" t="s">
        <v>93</v>
      </c>
      <c r="Z1129" t="s">
        <v>80</v>
      </c>
      <c r="AA1129" t="s">
        <v>51</v>
      </c>
      <c r="AB1129" t="s">
        <v>32</v>
      </c>
      <c r="AC1129" t="s">
        <v>32</v>
      </c>
      <c r="AD1129" t="s">
        <v>30035</v>
      </c>
      <c r="AE1129" t="s">
        <v>265</v>
      </c>
    </row>
    <row r="1130" spans="1:31" x14ac:dyDescent="0.2">
      <c r="A1130">
        <v>25</v>
      </c>
      <c r="B1130" t="s">
        <v>112</v>
      </c>
      <c r="C1130" t="s">
        <v>97</v>
      </c>
      <c r="D1130" t="s">
        <v>98</v>
      </c>
      <c r="E1130" t="s">
        <v>170</v>
      </c>
      <c r="F1130" t="s">
        <v>773</v>
      </c>
      <c r="G1130" t="s">
        <v>32</v>
      </c>
      <c r="H1130" t="s">
        <v>32</v>
      </c>
      <c r="I1130" t="s">
        <v>32</v>
      </c>
      <c r="J1130" t="s">
        <v>32</v>
      </c>
      <c r="K1130" t="s">
        <v>32</v>
      </c>
      <c r="L1130" t="s">
        <v>32</v>
      </c>
      <c r="M1130" t="s">
        <v>32</v>
      </c>
      <c r="N1130" t="s">
        <v>32</v>
      </c>
      <c r="O1130" t="s">
        <v>32</v>
      </c>
      <c r="P1130" t="s">
        <v>32</v>
      </c>
      <c r="Q1130" t="s">
        <v>75</v>
      </c>
      <c r="R1130">
        <v>72</v>
      </c>
      <c r="S1130">
        <v>-1</v>
      </c>
      <c r="T1130" t="s">
        <v>91</v>
      </c>
      <c r="U1130" s="1">
        <v>40870</v>
      </c>
      <c r="V1130" t="s">
        <v>48</v>
      </c>
      <c r="W1130" t="s">
        <v>32</v>
      </c>
      <c r="X1130" t="s">
        <v>49</v>
      </c>
      <c r="Y1130" t="s">
        <v>32</v>
      </c>
      <c r="Z1130" t="s">
        <v>298</v>
      </c>
      <c r="AA1130" t="s">
        <v>51</v>
      </c>
      <c r="AB1130" t="s">
        <v>167</v>
      </c>
      <c r="AC1130" t="s">
        <v>170</v>
      </c>
      <c r="AD1130" t="s">
        <v>95</v>
      </c>
      <c r="AE1130" t="s">
        <v>54</v>
      </c>
    </row>
    <row r="1131" spans="1:31" x14ac:dyDescent="0.2">
      <c r="A1131">
        <v>25</v>
      </c>
      <c r="B1131" t="s">
        <v>620</v>
      </c>
      <c r="C1131" t="s">
        <v>113</v>
      </c>
      <c r="D1131" t="s">
        <v>33</v>
      </c>
      <c r="E1131" t="s">
        <v>34</v>
      </c>
      <c r="F1131" t="s">
        <v>114</v>
      </c>
      <c r="G1131" t="s">
        <v>30357</v>
      </c>
      <c r="H1131" t="s">
        <v>30358</v>
      </c>
      <c r="I1131" t="s">
        <v>30359</v>
      </c>
      <c r="J1131" t="s">
        <v>3054</v>
      </c>
      <c r="K1131" t="s">
        <v>30360</v>
      </c>
      <c r="L1131" t="s">
        <v>30361</v>
      </c>
      <c r="M1131" t="s">
        <v>30362</v>
      </c>
      <c r="N1131" t="s">
        <v>30363</v>
      </c>
      <c r="O1131" t="s">
        <v>30364</v>
      </c>
      <c r="P1131" t="s">
        <v>32</v>
      </c>
      <c r="Q1131" t="s">
        <v>1322</v>
      </c>
      <c r="R1131">
        <v>63</v>
      </c>
      <c r="S1131">
        <v>-1</v>
      </c>
      <c r="T1131" t="s">
        <v>91</v>
      </c>
      <c r="U1131" s="1">
        <v>41089</v>
      </c>
      <c r="V1131" t="s">
        <v>1632</v>
      </c>
      <c r="W1131" t="s">
        <v>32</v>
      </c>
      <c r="X1131" t="s">
        <v>49</v>
      </c>
      <c r="Y1131" t="s">
        <v>32</v>
      </c>
      <c r="Z1131" t="s">
        <v>32</v>
      </c>
      <c r="AA1131" t="s">
        <v>69</v>
      </c>
      <c r="AB1131" t="s">
        <v>1909</v>
      </c>
      <c r="AC1131" t="s">
        <v>71</v>
      </c>
      <c r="AD1131" t="s">
        <v>95</v>
      </c>
      <c r="AE1131" t="s">
        <v>54</v>
      </c>
    </row>
    <row r="1132" spans="1:31" x14ac:dyDescent="0.2">
      <c r="A1132">
        <v>25</v>
      </c>
      <c r="B1132" t="s">
        <v>169</v>
      </c>
      <c r="C1132" t="s">
        <v>32</v>
      </c>
      <c r="D1132" t="s">
        <v>33</v>
      </c>
      <c r="E1132" t="s">
        <v>32</v>
      </c>
      <c r="F1132" t="s">
        <v>221</v>
      </c>
      <c r="G1132" t="s">
        <v>30625</v>
      </c>
      <c r="H1132" t="s">
        <v>30626</v>
      </c>
      <c r="I1132" t="s">
        <v>30627</v>
      </c>
      <c r="J1132" t="s">
        <v>30628</v>
      </c>
      <c r="K1132" t="s">
        <v>30629</v>
      </c>
      <c r="L1132" t="s">
        <v>30630</v>
      </c>
      <c r="M1132" t="s">
        <v>30631</v>
      </c>
      <c r="N1132" t="s">
        <v>30632</v>
      </c>
      <c r="O1132" t="s">
        <v>30633</v>
      </c>
      <c r="P1132" t="s">
        <v>30634</v>
      </c>
      <c r="Q1132" t="s">
        <v>75</v>
      </c>
      <c r="R1132">
        <v>76</v>
      </c>
      <c r="S1132">
        <v>-1</v>
      </c>
      <c r="T1132" t="s">
        <v>163</v>
      </c>
      <c r="U1132" s="1">
        <v>41086</v>
      </c>
      <c r="V1132" t="s">
        <v>48</v>
      </c>
      <c r="W1132" t="s">
        <v>32</v>
      </c>
      <c r="X1132" t="s">
        <v>244</v>
      </c>
      <c r="Y1132" t="s">
        <v>32</v>
      </c>
      <c r="Z1132" t="s">
        <v>32</v>
      </c>
      <c r="AA1132" t="s">
        <v>51</v>
      </c>
      <c r="AB1132" t="s">
        <v>521</v>
      </c>
      <c r="AC1132" t="s">
        <v>71</v>
      </c>
      <c r="AD1132" t="s">
        <v>95</v>
      </c>
      <c r="AE1132" t="s">
        <v>54</v>
      </c>
    </row>
    <row r="1133" spans="1:31" x14ac:dyDescent="0.2">
      <c r="A1133">
        <v>25</v>
      </c>
      <c r="B1133" t="s">
        <v>96</v>
      </c>
      <c r="C1133" t="s">
        <v>522</v>
      </c>
      <c r="D1133" t="s">
        <v>33</v>
      </c>
      <c r="E1133" t="s">
        <v>34</v>
      </c>
      <c r="F1133" t="s">
        <v>56</v>
      </c>
      <c r="G1133" t="s">
        <v>30659</v>
      </c>
      <c r="H1133" t="s">
        <v>30660</v>
      </c>
      <c r="I1133" t="s">
        <v>30661</v>
      </c>
      <c r="J1133" t="s">
        <v>30662</v>
      </c>
      <c r="K1133" t="s">
        <v>30663</v>
      </c>
      <c r="L1133" t="s">
        <v>30664</v>
      </c>
      <c r="M1133" t="s">
        <v>30665</v>
      </c>
      <c r="N1133" t="s">
        <v>30666</v>
      </c>
      <c r="O1133" t="s">
        <v>30667</v>
      </c>
      <c r="P1133" t="s">
        <v>30668</v>
      </c>
      <c r="Q1133" t="s">
        <v>75</v>
      </c>
      <c r="R1133">
        <v>72</v>
      </c>
      <c r="S1133">
        <v>-1</v>
      </c>
      <c r="T1133" t="s">
        <v>136</v>
      </c>
      <c r="U1133" s="1">
        <v>40945</v>
      </c>
      <c r="V1133" t="s">
        <v>48</v>
      </c>
      <c r="W1133" t="s">
        <v>1207</v>
      </c>
      <c r="X1133" t="s">
        <v>49</v>
      </c>
      <c r="Y1133" t="s">
        <v>93</v>
      </c>
      <c r="Z1133" t="s">
        <v>520</v>
      </c>
      <c r="AA1133" t="s">
        <v>51</v>
      </c>
      <c r="AB1133" t="s">
        <v>521</v>
      </c>
      <c r="AC1133" t="s">
        <v>71</v>
      </c>
      <c r="AD1133" t="s">
        <v>168</v>
      </c>
      <c r="AE1133" t="s">
        <v>54</v>
      </c>
    </row>
    <row r="1134" spans="1:31" x14ac:dyDescent="0.2">
      <c r="A1134">
        <v>25</v>
      </c>
      <c r="B1134" t="s">
        <v>32</v>
      </c>
      <c r="C1134" t="s">
        <v>32</v>
      </c>
      <c r="D1134" t="s">
        <v>32</v>
      </c>
      <c r="E1134" t="s">
        <v>32</v>
      </c>
      <c r="F1134" t="s">
        <v>32</v>
      </c>
      <c r="G1134" t="s">
        <v>30889</v>
      </c>
      <c r="H1134" t="s">
        <v>30890</v>
      </c>
      <c r="I1134" t="s">
        <v>30891</v>
      </c>
      <c r="J1134" t="s">
        <v>30892</v>
      </c>
      <c r="K1134" t="s">
        <v>32</v>
      </c>
      <c r="L1134" t="s">
        <v>30893</v>
      </c>
      <c r="M1134" t="s">
        <v>32</v>
      </c>
      <c r="N1134" t="s">
        <v>32</v>
      </c>
      <c r="O1134" t="s">
        <v>30894</v>
      </c>
      <c r="P1134" t="s">
        <v>32</v>
      </c>
      <c r="Q1134" t="s">
        <v>259</v>
      </c>
      <c r="R1134">
        <v>60</v>
      </c>
      <c r="S1134">
        <v>-1</v>
      </c>
      <c r="T1134" t="s">
        <v>32</v>
      </c>
      <c r="U1134" s="1">
        <v>41012</v>
      </c>
      <c r="V1134" t="s">
        <v>48</v>
      </c>
      <c r="W1134" t="s">
        <v>32</v>
      </c>
      <c r="X1134" t="s">
        <v>49</v>
      </c>
      <c r="Y1134" t="s">
        <v>32</v>
      </c>
      <c r="Z1134" t="s">
        <v>32</v>
      </c>
      <c r="AA1134" t="s">
        <v>69</v>
      </c>
      <c r="AB1134" t="s">
        <v>32</v>
      </c>
      <c r="AC1134" t="s">
        <v>32</v>
      </c>
      <c r="AD1134" t="s">
        <v>53</v>
      </c>
      <c r="AE1134" t="s">
        <v>54</v>
      </c>
    </row>
    <row r="1135" spans="1:31" x14ac:dyDescent="0.2">
      <c r="A1135">
        <v>25</v>
      </c>
      <c r="B1135" t="s">
        <v>169</v>
      </c>
      <c r="C1135" t="s">
        <v>113</v>
      </c>
      <c r="D1135" t="s">
        <v>33</v>
      </c>
      <c r="E1135" t="s">
        <v>34</v>
      </c>
      <c r="F1135" t="s">
        <v>1139</v>
      </c>
      <c r="G1135" t="s">
        <v>31026</v>
      </c>
      <c r="H1135" t="s">
        <v>32</v>
      </c>
      <c r="I1135" t="s">
        <v>32</v>
      </c>
      <c r="J1135" t="s">
        <v>32</v>
      </c>
      <c r="K1135" t="s">
        <v>32</v>
      </c>
      <c r="L1135" t="s">
        <v>32</v>
      </c>
      <c r="M1135" t="s">
        <v>31027</v>
      </c>
      <c r="N1135" t="s">
        <v>31028</v>
      </c>
      <c r="O1135" t="s">
        <v>32</v>
      </c>
      <c r="P1135" t="s">
        <v>31029</v>
      </c>
      <c r="Q1135" t="s">
        <v>75</v>
      </c>
      <c r="R1135">
        <v>71</v>
      </c>
      <c r="S1135">
        <v>-1</v>
      </c>
      <c r="T1135" t="s">
        <v>32</v>
      </c>
      <c r="U1135" s="1">
        <v>41090</v>
      </c>
      <c r="V1135" t="s">
        <v>48</v>
      </c>
      <c r="W1135" t="s">
        <v>32</v>
      </c>
      <c r="X1135" t="s">
        <v>49</v>
      </c>
      <c r="Y1135" t="s">
        <v>32</v>
      </c>
      <c r="Z1135" t="s">
        <v>32</v>
      </c>
      <c r="AA1135" t="s">
        <v>51</v>
      </c>
      <c r="AB1135" t="s">
        <v>459</v>
      </c>
      <c r="AC1135" t="s">
        <v>71</v>
      </c>
      <c r="AD1135" t="s">
        <v>95</v>
      </c>
      <c r="AE1135" t="s">
        <v>54</v>
      </c>
    </row>
    <row r="1136" spans="1:31" x14ac:dyDescent="0.2">
      <c r="A1136">
        <v>25</v>
      </c>
      <c r="B1136" t="s">
        <v>112</v>
      </c>
      <c r="C1136" t="s">
        <v>97</v>
      </c>
      <c r="D1136" t="s">
        <v>33</v>
      </c>
      <c r="E1136" t="s">
        <v>34</v>
      </c>
      <c r="F1136" t="s">
        <v>114</v>
      </c>
      <c r="G1136" t="s">
        <v>31102</v>
      </c>
      <c r="H1136" t="s">
        <v>31103</v>
      </c>
      <c r="I1136" t="s">
        <v>31104</v>
      </c>
      <c r="J1136" t="s">
        <v>31105</v>
      </c>
      <c r="K1136" t="s">
        <v>31106</v>
      </c>
      <c r="L1136" t="s">
        <v>31107</v>
      </c>
      <c r="M1136" t="s">
        <v>31108</v>
      </c>
      <c r="N1136" t="s">
        <v>31109</v>
      </c>
      <c r="O1136" t="s">
        <v>31110</v>
      </c>
      <c r="P1136" t="s">
        <v>31111</v>
      </c>
      <c r="Q1136" t="s">
        <v>75</v>
      </c>
      <c r="R1136">
        <v>70</v>
      </c>
      <c r="S1136">
        <v>70000</v>
      </c>
      <c r="T1136" t="s">
        <v>136</v>
      </c>
      <c r="U1136" s="1">
        <v>41090</v>
      </c>
      <c r="V1136" t="s">
        <v>861</v>
      </c>
      <c r="W1136" t="s">
        <v>217</v>
      </c>
      <c r="X1136" t="s">
        <v>49</v>
      </c>
      <c r="Y1136" t="s">
        <v>32</v>
      </c>
      <c r="Z1136" t="s">
        <v>520</v>
      </c>
      <c r="AA1136" t="s">
        <v>51</v>
      </c>
      <c r="AB1136" t="s">
        <v>712</v>
      </c>
      <c r="AC1136" t="s">
        <v>71</v>
      </c>
      <c r="AD1136" t="s">
        <v>95</v>
      </c>
      <c r="AE1136" t="s">
        <v>54</v>
      </c>
    </row>
    <row r="1137" spans="1:31" x14ac:dyDescent="0.2">
      <c r="A1137">
        <v>25</v>
      </c>
      <c r="B1137" t="s">
        <v>112</v>
      </c>
      <c r="C1137" t="s">
        <v>32</v>
      </c>
      <c r="D1137" t="s">
        <v>33</v>
      </c>
      <c r="E1137" t="s">
        <v>32</v>
      </c>
      <c r="F1137" t="s">
        <v>56</v>
      </c>
      <c r="G1137" t="s">
        <v>31259</v>
      </c>
      <c r="H1137" t="s">
        <v>27104</v>
      </c>
      <c r="I1137" t="s">
        <v>31260</v>
      </c>
      <c r="J1137" t="s">
        <v>31261</v>
      </c>
      <c r="K1137" t="s">
        <v>31262</v>
      </c>
      <c r="L1137" t="s">
        <v>31263</v>
      </c>
      <c r="M1137" t="s">
        <v>23127</v>
      </c>
      <c r="N1137" t="s">
        <v>31264</v>
      </c>
      <c r="O1137" t="s">
        <v>31265</v>
      </c>
      <c r="P1137" t="s">
        <v>31266</v>
      </c>
      <c r="Q1137" t="s">
        <v>75</v>
      </c>
      <c r="R1137">
        <v>69</v>
      </c>
      <c r="S1137">
        <v>1000000</v>
      </c>
      <c r="T1137" t="s">
        <v>32</v>
      </c>
      <c r="U1137" s="1">
        <v>41089</v>
      </c>
      <c r="V1137" t="s">
        <v>48</v>
      </c>
      <c r="W1137" t="s">
        <v>92</v>
      </c>
      <c r="X1137" t="s">
        <v>49</v>
      </c>
      <c r="Y1137" t="s">
        <v>435</v>
      </c>
      <c r="Z1137" t="s">
        <v>520</v>
      </c>
      <c r="AA1137" t="s">
        <v>51</v>
      </c>
      <c r="AB1137" t="s">
        <v>110</v>
      </c>
      <c r="AC1137" t="s">
        <v>170</v>
      </c>
      <c r="AD1137" t="s">
        <v>31267</v>
      </c>
      <c r="AE1137" t="s">
        <v>54</v>
      </c>
    </row>
    <row r="1138" spans="1:31" x14ac:dyDescent="0.2">
      <c r="A1138">
        <v>25</v>
      </c>
      <c r="B1138" t="s">
        <v>169</v>
      </c>
      <c r="C1138" t="s">
        <v>113</v>
      </c>
      <c r="D1138" t="s">
        <v>33</v>
      </c>
      <c r="E1138" t="s">
        <v>34</v>
      </c>
      <c r="F1138" t="s">
        <v>368</v>
      </c>
      <c r="G1138" t="s">
        <v>31276</v>
      </c>
      <c r="H1138" t="s">
        <v>31277</v>
      </c>
      <c r="I1138" t="s">
        <v>32</v>
      </c>
      <c r="J1138" t="s">
        <v>32</v>
      </c>
      <c r="K1138" t="s">
        <v>31278</v>
      </c>
      <c r="L1138" t="s">
        <v>32</v>
      </c>
      <c r="M1138" t="s">
        <v>32</v>
      </c>
      <c r="N1138" t="s">
        <v>31279</v>
      </c>
      <c r="O1138" t="s">
        <v>32</v>
      </c>
      <c r="P1138" t="s">
        <v>31280</v>
      </c>
      <c r="Q1138" t="s">
        <v>108</v>
      </c>
      <c r="R1138">
        <v>69</v>
      </c>
      <c r="S1138">
        <v>-1</v>
      </c>
      <c r="T1138" t="s">
        <v>163</v>
      </c>
      <c r="U1138" s="1">
        <v>41087</v>
      </c>
      <c r="V1138" t="s">
        <v>1632</v>
      </c>
      <c r="W1138" t="s">
        <v>204</v>
      </c>
      <c r="X1138" t="s">
        <v>49</v>
      </c>
      <c r="Y1138" t="s">
        <v>495</v>
      </c>
      <c r="Z1138" t="s">
        <v>2161</v>
      </c>
      <c r="AA1138" t="s">
        <v>69</v>
      </c>
      <c r="AB1138" t="s">
        <v>1243</v>
      </c>
      <c r="AC1138" t="s">
        <v>71</v>
      </c>
      <c r="AD1138" t="s">
        <v>500</v>
      </c>
      <c r="AE1138" t="s">
        <v>54</v>
      </c>
    </row>
    <row r="1139" spans="1:31" x14ac:dyDescent="0.2">
      <c r="A1139">
        <v>25</v>
      </c>
      <c r="B1139" t="s">
        <v>169</v>
      </c>
      <c r="C1139" t="s">
        <v>97</v>
      </c>
      <c r="D1139" t="s">
        <v>33</v>
      </c>
      <c r="E1139" t="s">
        <v>34</v>
      </c>
      <c r="F1139" t="s">
        <v>368</v>
      </c>
      <c r="G1139" t="s">
        <v>31357</v>
      </c>
      <c r="H1139" t="s">
        <v>31358</v>
      </c>
      <c r="I1139" t="s">
        <v>31359</v>
      </c>
      <c r="J1139" t="s">
        <v>31360</v>
      </c>
      <c r="K1139" t="s">
        <v>31361</v>
      </c>
      <c r="L1139" t="s">
        <v>31362</v>
      </c>
      <c r="M1139" t="s">
        <v>32</v>
      </c>
      <c r="N1139" t="s">
        <v>31363</v>
      </c>
      <c r="O1139" t="s">
        <v>32</v>
      </c>
      <c r="P1139" t="s">
        <v>32</v>
      </c>
      <c r="Q1139" t="s">
        <v>75</v>
      </c>
      <c r="R1139">
        <v>70</v>
      </c>
      <c r="S1139">
        <v>-1</v>
      </c>
      <c r="T1139" t="s">
        <v>273</v>
      </c>
      <c r="U1139" s="1">
        <v>41073</v>
      </c>
      <c r="V1139" t="s">
        <v>260</v>
      </c>
      <c r="W1139" t="s">
        <v>32</v>
      </c>
      <c r="X1139" t="s">
        <v>49</v>
      </c>
      <c r="Y1139" t="s">
        <v>32</v>
      </c>
      <c r="Z1139" t="s">
        <v>1041</v>
      </c>
      <c r="AA1139" t="s">
        <v>51</v>
      </c>
      <c r="AB1139" t="s">
        <v>32</v>
      </c>
      <c r="AC1139" t="s">
        <v>32</v>
      </c>
      <c r="AD1139" t="s">
        <v>95</v>
      </c>
      <c r="AE1139" t="s">
        <v>54</v>
      </c>
    </row>
    <row r="1140" spans="1:31" x14ac:dyDescent="0.2">
      <c r="A1140">
        <v>25</v>
      </c>
      <c r="B1140" t="s">
        <v>169</v>
      </c>
      <c r="C1140" t="s">
        <v>113</v>
      </c>
      <c r="D1140" t="s">
        <v>33</v>
      </c>
      <c r="E1140" t="s">
        <v>32</v>
      </c>
      <c r="F1140" t="s">
        <v>56</v>
      </c>
      <c r="G1140" t="s">
        <v>31374</v>
      </c>
      <c r="H1140" t="s">
        <v>31375</v>
      </c>
      <c r="I1140" t="s">
        <v>31376</v>
      </c>
      <c r="J1140" t="s">
        <v>31377</v>
      </c>
      <c r="K1140" t="s">
        <v>31378</v>
      </c>
      <c r="L1140" t="s">
        <v>32</v>
      </c>
      <c r="M1140" t="s">
        <v>31379</v>
      </c>
      <c r="N1140" t="s">
        <v>31380</v>
      </c>
      <c r="O1140" t="s">
        <v>32</v>
      </c>
      <c r="P1140" t="s">
        <v>32</v>
      </c>
      <c r="Q1140" t="s">
        <v>75</v>
      </c>
      <c r="R1140">
        <v>71</v>
      </c>
      <c r="S1140">
        <v>80000</v>
      </c>
      <c r="T1140" t="s">
        <v>457</v>
      </c>
      <c r="U1140" s="1">
        <v>41089</v>
      </c>
      <c r="V1140" t="s">
        <v>48</v>
      </c>
      <c r="W1140" t="s">
        <v>204</v>
      </c>
      <c r="X1140" t="s">
        <v>49</v>
      </c>
      <c r="Y1140" t="s">
        <v>93</v>
      </c>
      <c r="Z1140" t="s">
        <v>561</v>
      </c>
      <c r="AA1140" t="s">
        <v>51</v>
      </c>
      <c r="AB1140" t="s">
        <v>52</v>
      </c>
      <c r="AC1140" t="s">
        <v>71</v>
      </c>
      <c r="AD1140" t="s">
        <v>95</v>
      </c>
      <c r="AE1140" t="s">
        <v>54</v>
      </c>
    </row>
    <row r="1141" spans="1:31" x14ac:dyDescent="0.2">
      <c r="A1141">
        <v>25</v>
      </c>
      <c r="B1141" t="s">
        <v>169</v>
      </c>
      <c r="C1141" t="s">
        <v>32</v>
      </c>
      <c r="D1141" t="s">
        <v>33</v>
      </c>
      <c r="E1141" t="s">
        <v>34</v>
      </c>
      <c r="F1141" t="s">
        <v>221</v>
      </c>
      <c r="G1141" t="s">
        <v>31381</v>
      </c>
      <c r="H1141" t="s">
        <v>31382</v>
      </c>
      <c r="I1141" t="s">
        <v>31383</v>
      </c>
      <c r="J1141" t="s">
        <v>31384</v>
      </c>
      <c r="K1141" t="s">
        <v>32</v>
      </c>
      <c r="L1141" t="s">
        <v>32</v>
      </c>
      <c r="M1141" t="s">
        <v>32</v>
      </c>
      <c r="N1141" t="s">
        <v>32</v>
      </c>
      <c r="O1141" t="s">
        <v>32</v>
      </c>
      <c r="P1141" t="s">
        <v>31385</v>
      </c>
      <c r="Q1141" t="s">
        <v>321</v>
      </c>
      <c r="R1141">
        <v>71</v>
      </c>
      <c r="S1141">
        <v>20000</v>
      </c>
      <c r="T1141" t="s">
        <v>203</v>
      </c>
      <c r="U1141" s="1">
        <v>41086</v>
      </c>
      <c r="V1141" t="s">
        <v>548</v>
      </c>
      <c r="W1141" t="s">
        <v>32</v>
      </c>
      <c r="X1141" t="s">
        <v>49</v>
      </c>
      <c r="Y1141" t="s">
        <v>32</v>
      </c>
      <c r="Z1141" t="s">
        <v>475</v>
      </c>
      <c r="AA1141" t="s">
        <v>51</v>
      </c>
      <c r="AB1141" t="s">
        <v>167</v>
      </c>
      <c r="AC1141" t="s">
        <v>71</v>
      </c>
      <c r="AD1141" t="s">
        <v>447</v>
      </c>
      <c r="AE1141" t="s">
        <v>54</v>
      </c>
    </row>
    <row r="1142" spans="1:31" x14ac:dyDescent="0.2">
      <c r="A1142">
        <v>25</v>
      </c>
      <c r="B1142" t="s">
        <v>32</v>
      </c>
      <c r="C1142" t="s">
        <v>32</v>
      </c>
      <c r="D1142" t="s">
        <v>33</v>
      </c>
      <c r="E1142" t="s">
        <v>32</v>
      </c>
      <c r="F1142" t="s">
        <v>368</v>
      </c>
      <c r="G1142" t="s">
        <v>31447</v>
      </c>
      <c r="H1142" t="s">
        <v>31448</v>
      </c>
      <c r="I1142" t="s">
        <v>31449</v>
      </c>
      <c r="J1142" t="s">
        <v>31450</v>
      </c>
      <c r="K1142" t="s">
        <v>31451</v>
      </c>
      <c r="L1142" t="s">
        <v>31452</v>
      </c>
      <c r="M1142" t="s">
        <v>31453</v>
      </c>
      <c r="N1142" t="s">
        <v>32</v>
      </c>
      <c r="O1142" t="s">
        <v>31454</v>
      </c>
      <c r="P1142" t="s">
        <v>32</v>
      </c>
      <c r="Q1142" t="s">
        <v>75</v>
      </c>
      <c r="R1142">
        <v>68</v>
      </c>
      <c r="S1142">
        <v>-1</v>
      </c>
      <c r="T1142" t="s">
        <v>68</v>
      </c>
      <c r="U1142" s="1">
        <v>41090</v>
      </c>
      <c r="V1142" t="s">
        <v>164</v>
      </c>
      <c r="W1142" t="s">
        <v>32</v>
      </c>
      <c r="X1142" t="s">
        <v>49</v>
      </c>
      <c r="Y1142" t="s">
        <v>32</v>
      </c>
      <c r="Z1142" t="s">
        <v>1164</v>
      </c>
      <c r="AA1142" t="s">
        <v>69</v>
      </c>
      <c r="AB1142" t="s">
        <v>32</v>
      </c>
      <c r="AC1142" t="s">
        <v>71</v>
      </c>
      <c r="AD1142" t="s">
        <v>31455</v>
      </c>
      <c r="AE1142" t="s">
        <v>54</v>
      </c>
    </row>
    <row r="1143" spans="1:31" x14ac:dyDescent="0.2">
      <c r="A1143">
        <v>25</v>
      </c>
      <c r="B1143" t="s">
        <v>31</v>
      </c>
      <c r="C1143" t="s">
        <v>32</v>
      </c>
      <c r="D1143" t="s">
        <v>33</v>
      </c>
      <c r="E1143" t="s">
        <v>34</v>
      </c>
      <c r="F1143" t="s">
        <v>35</v>
      </c>
      <c r="G1143" t="s">
        <v>31528</v>
      </c>
      <c r="H1143" t="s">
        <v>32</v>
      </c>
      <c r="I1143" t="s">
        <v>32</v>
      </c>
      <c r="J1143" t="s">
        <v>32</v>
      </c>
      <c r="K1143" t="s">
        <v>32</v>
      </c>
      <c r="L1143" t="s">
        <v>32</v>
      </c>
      <c r="M1143" t="s">
        <v>32</v>
      </c>
      <c r="N1143" t="s">
        <v>32</v>
      </c>
      <c r="O1143" t="s">
        <v>32</v>
      </c>
      <c r="P1143" t="s">
        <v>32</v>
      </c>
      <c r="Q1143" t="s">
        <v>108</v>
      </c>
      <c r="R1143">
        <v>62</v>
      </c>
      <c r="S1143">
        <v>-1</v>
      </c>
      <c r="T1143" t="s">
        <v>1066</v>
      </c>
      <c r="U1143" s="1">
        <v>41064</v>
      </c>
      <c r="V1143" t="s">
        <v>48</v>
      </c>
      <c r="W1143" t="s">
        <v>217</v>
      </c>
      <c r="X1143" t="s">
        <v>49</v>
      </c>
      <c r="Y1143" t="s">
        <v>495</v>
      </c>
      <c r="Z1143" t="s">
        <v>4341</v>
      </c>
      <c r="AA1143" t="s">
        <v>69</v>
      </c>
      <c r="AB1143" t="s">
        <v>167</v>
      </c>
      <c r="AC1143" t="s">
        <v>111</v>
      </c>
      <c r="AD1143" t="s">
        <v>95</v>
      </c>
      <c r="AE1143" t="s">
        <v>54</v>
      </c>
    </row>
    <row r="1144" spans="1:31" x14ac:dyDescent="0.2">
      <c r="A1144">
        <v>25</v>
      </c>
      <c r="B1144" t="s">
        <v>55</v>
      </c>
      <c r="C1144" t="s">
        <v>155</v>
      </c>
      <c r="D1144" t="s">
        <v>182</v>
      </c>
      <c r="E1144" t="s">
        <v>34</v>
      </c>
      <c r="F1144" t="s">
        <v>460</v>
      </c>
      <c r="G1144" t="s">
        <v>31598</v>
      </c>
      <c r="H1144" t="s">
        <v>31599</v>
      </c>
      <c r="I1144" t="s">
        <v>31600</v>
      </c>
      <c r="J1144" t="s">
        <v>31601</v>
      </c>
      <c r="K1144" t="s">
        <v>31602</v>
      </c>
      <c r="L1144" t="s">
        <v>31603</v>
      </c>
      <c r="M1144" t="s">
        <v>31604</v>
      </c>
      <c r="N1144" t="s">
        <v>31605</v>
      </c>
      <c r="O1144" t="s">
        <v>32</v>
      </c>
      <c r="P1144" t="s">
        <v>32</v>
      </c>
      <c r="Q1144" t="s">
        <v>108</v>
      </c>
      <c r="R1144">
        <v>67</v>
      </c>
      <c r="S1144">
        <v>-1</v>
      </c>
      <c r="T1144" t="s">
        <v>273</v>
      </c>
      <c r="U1144" s="1">
        <v>41054</v>
      </c>
      <c r="V1144" t="s">
        <v>760</v>
      </c>
      <c r="W1144" t="s">
        <v>204</v>
      </c>
      <c r="X1144" t="s">
        <v>49</v>
      </c>
      <c r="Y1144" t="s">
        <v>32</v>
      </c>
      <c r="Z1144" t="s">
        <v>151</v>
      </c>
      <c r="AA1144" t="s">
        <v>51</v>
      </c>
      <c r="AB1144" t="s">
        <v>70</v>
      </c>
      <c r="AC1144" t="s">
        <v>71</v>
      </c>
      <c r="AD1144" t="s">
        <v>95</v>
      </c>
      <c r="AE1144" t="s">
        <v>54</v>
      </c>
    </row>
    <row r="1145" spans="1:31" x14ac:dyDescent="0.2">
      <c r="A1145">
        <v>25</v>
      </c>
      <c r="B1145" t="s">
        <v>96</v>
      </c>
      <c r="C1145" t="s">
        <v>32</v>
      </c>
      <c r="D1145" t="s">
        <v>98</v>
      </c>
      <c r="E1145" t="s">
        <v>34</v>
      </c>
      <c r="F1145" t="s">
        <v>56</v>
      </c>
      <c r="G1145" t="s">
        <v>31693</v>
      </c>
      <c r="H1145" t="s">
        <v>31694</v>
      </c>
      <c r="I1145" t="s">
        <v>31695</v>
      </c>
      <c r="J1145" t="s">
        <v>32</v>
      </c>
      <c r="K1145" t="s">
        <v>32</v>
      </c>
      <c r="L1145" t="s">
        <v>31696</v>
      </c>
      <c r="M1145" t="s">
        <v>31697</v>
      </c>
      <c r="N1145" t="s">
        <v>31698</v>
      </c>
      <c r="O1145" t="s">
        <v>32</v>
      </c>
      <c r="P1145" t="s">
        <v>31699</v>
      </c>
      <c r="Q1145" t="s">
        <v>75</v>
      </c>
      <c r="R1145">
        <v>67</v>
      </c>
      <c r="S1145">
        <v>20000</v>
      </c>
      <c r="T1145" t="s">
        <v>76</v>
      </c>
      <c r="U1145" s="1">
        <v>40922</v>
      </c>
      <c r="V1145" t="s">
        <v>48</v>
      </c>
      <c r="W1145" t="s">
        <v>32</v>
      </c>
      <c r="X1145" t="s">
        <v>49</v>
      </c>
      <c r="Y1145" t="s">
        <v>435</v>
      </c>
      <c r="Z1145" t="s">
        <v>151</v>
      </c>
      <c r="AA1145" t="s">
        <v>69</v>
      </c>
      <c r="AB1145" t="s">
        <v>285</v>
      </c>
      <c r="AC1145" t="s">
        <v>71</v>
      </c>
      <c r="AD1145" t="s">
        <v>95</v>
      </c>
      <c r="AE1145" t="s">
        <v>54</v>
      </c>
    </row>
    <row r="1146" spans="1:31" x14ac:dyDescent="0.2">
      <c r="A1146">
        <v>25</v>
      </c>
      <c r="B1146" t="s">
        <v>169</v>
      </c>
      <c r="C1146" t="s">
        <v>97</v>
      </c>
      <c r="D1146" t="s">
        <v>33</v>
      </c>
      <c r="E1146" t="s">
        <v>34</v>
      </c>
      <c r="F1146" t="s">
        <v>390</v>
      </c>
      <c r="G1146" t="s">
        <v>31720</v>
      </c>
      <c r="H1146" t="s">
        <v>31721</v>
      </c>
      <c r="I1146" t="s">
        <v>31722</v>
      </c>
      <c r="J1146" t="s">
        <v>31723</v>
      </c>
      <c r="K1146" t="s">
        <v>32</v>
      </c>
      <c r="L1146" t="s">
        <v>31724</v>
      </c>
      <c r="M1146" t="s">
        <v>31725</v>
      </c>
      <c r="N1146" t="s">
        <v>31726</v>
      </c>
      <c r="O1146" t="s">
        <v>31727</v>
      </c>
      <c r="P1146" t="s">
        <v>31728</v>
      </c>
      <c r="Q1146" t="s">
        <v>75</v>
      </c>
      <c r="R1146">
        <v>73</v>
      </c>
      <c r="S1146">
        <v>-1</v>
      </c>
      <c r="T1146" t="s">
        <v>273</v>
      </c>
      <c r="U1146" s="1">
        <v>41090</v>
      </c>
      <c r="V1146" t="s">
        <v>4456</v>
      </c>
      <c r="W1146" t="s">
        <v>32</v>
      </c>
      <c r="X1146" t="s">
        <v>49</v>
      </c>
      <c r="Y1146" t="s">
        <v>93</v>
      </c>
      <c r="Z1146" t="s">
        <v>246</v>
      </c>
      <c r="AA1146" t="s">
        <v>51</v>
      </c>
      <c r="AB1146" t="s">
        <v>32</v>
      </c>
      <c r="AC1146" t="s">
        <v>71</v>
      </c>
      <c r="AD1146" t="s">
        <v>31729</v>
      </c>
      <c r="AE1146" t="s">
        <v>54</v>
      </c>
    </row>
    <row r="1147" spans="1:31" x14ac:dyDescent="0.2">
      <c r="A1147">
        <v>25</v>
      </c>
      <c r="B1147" t="s">
        <v>96</v>
      </c>
      <c r="C1147" t="s">
        <v>97</v>
      </c>
      <c r="D1147" t="s">
        <v>33</v>
      </c>
      <c r="E1147" t="s">
        <v>170</v>
      </c>
      <c r="F1147" t="s">
        <v>56</v>
      </c>
      <c r="G1147" t="s">
        <v>31730</v>
      </c>
      <c r="H1147" t="s">
        <v>31731</v>
      </c>
      <c r="I1147" t="s">
        <v>31732</v>
      </c>
      <c r="J1147" t="s">
        <v>31733</v>
      </c>
      <c r="K1147" t="s">
        <v>31734</v>
      </c>
      <c r="L1147" t="s">
        <v>31735</v>
      </c>
      <c r="M1147" t="s">
        <v>31736</v>
      </c>
      <c r="N1147" t="s">
        <v>31737</v>
      </c>
      <c r="O1147" t="s">
        <v>31738</v>
      </c>
      <c r="P1147" t="s">
        <v>31739</v>
      </c>
      <c r="Q1147" t="s">
        <v>75</v>
      </c>
      <c r="R1147">
        <v>71</v>
      </c>
      <c r="S1147">
        <v>-1</v>
      </c>
      <c r="T1147" t="s">
        <v>331</v>
      </c>
      <c r="U1147" s="1">
        <v>41088</v>
      </c>
      <c r="V1147" t="s">
        <v>164</v>
      </c>
      <c r="W1147" t="s">
        <v>32</v>
      </c>
      <c r="X1147" t="s">
        <v>49</v>
      </c>
      <c r="Y1147" t="s">
        <v>32</v>
      </c>
      <c r="Z1147" t="s">
        <v>298</v>
      </c>
      <c r="AA1147" t="s">
        <v>51</v>
      </c>
      <c r="AB1147" t="s">
        <v>423</v>
      </c>
      <c r="AC1147" t="s">
        <v>248</v>
      </c>
      <c r="AD1147" t="s">
        <v>31740</v>
      </c>
      <c r="AE1147" t="s">
        <v>54</v>
      </c>
    </row>
    <row r="1148" spans="1:31" x14ac:dyDescent="0.2">
      <c r="A1148">
        <v>25</v>
      </c>
      <c r="B1148" t="s">
        <v>96</v>
      </c>
      <c r="C1148" t="s">
        <v>278</v>
      </c>
      <c r="D1148" t="s">
        <v>501</v>
      </c>
      <c r="E1148" t="s">
        <v>34</v>
      </c>
      <c r="F1148" t="s">
        <v>56</v>
      </c>
      <c r="G1148" t="s">
        <v>31782</v>
      </c>
      <c r="H1148" t="s">
        <v>31783</v>
      </c>
      <c r="I1148" t="s">
        <v>32</v>
      </c>
      <c r="J1148" t="s">
        <v>31784</v>
      </c>
      <c r="K1148" t="s">
        <v>31785</v>
      </c>
      <c r="L1148" t="s">
        <v>32</v>
      </c>
      <c r="M1148" t="s">
        <v>31786</v>
      </c>
      <c r="N1148" t="s">
        <v>31787</v>
      </c>
      <c r="O1148" t="s">
        <v>32</v>
      </c>
      <c r="P1148" t="s">
        <v>31788</v>
      </c>
      <c r="Q1148" t="s">
        <v>75</v>
      </c>
      <c r="R1148">
        <v>72</v>
      </c>
      <c r="S1148">
        <v>-1</v>
      </c>
      <c r="T1148" t="s">
        <v>32</v>
      </c>
      <c r="U1148" s="1">
        <v>41022</v>
      </c>
      <c r="V1148" t="s">
        <v>48</v>
      </c>
      <c r="W1148" t="s">
        <v>32</v>
      </c>
      <c r="X1148" t="s">
        <v>49</v>
      </c>
      <c r="Y1148" t="s">
        <v>643</v>
      </c>
      <c r="Z1148" t="s">
        <v>343</v>
      </c>
      <c r="AA1148" t="s">
        <v>51</v>
      </c>
      <c r="AB1148" t="s">
        <v>32</v>
      </c>
      <c r="AC1148" t="s">
        <v>71</v>
      </c>
      <c r="AD1148" t="s">
        <v>332</v>
      </c>
      <c r="AE1148" t="s">
        <v>54</v>
      </c>
    </row>
    <row r="1149" spans="1:31" x14ac:dyDescent="0.2">
      <c r="A1149">
        <v>25</v>
      </c>
      <c r="B1149" t="s">
        <v>96</v>
      </c>
      <c r="C1149" t="s">
        <v>32</v>
      </c>
      <c r="D1149" t="s">
        <v>33</v>
      </c>
      <c r="E1149" t="s">
        <v>34</v>
      </c>
      <c r="F1149" t="s">
        <v>35</v>
      </c>
      <c r="G1149" t="s">
        <v>31789</v>
      </c>
      <c r="H1149" t="s">
        <v>31790</v>
      </c>
      <c r="I1149" t="s">
        <v>31791</v>
      </c>
      <c r="J1149" t="s">
        <v>31792</v>
      </c>
      <c r="K1149" t="s">
        <v>31793</v>
      </c>
      <c r="L1149" t="s">
        <v>31794</v>
      </c>
      <c r="M1149" t="s">
        <v>31795</v>
      </c>
      <c r="N1149" t="s">
        <v>31796</v>
      </c>
      <c r="O1149" t="s">
        <v>31797</v>
      </c>
      <c r="P1149" t="s">
        <v>31798</v>
      </c>
      <c r="Q1149" t="s">
        <v>75</v>
      </c>
      <c r="R1149">
        <v>67</v>
      </c>
      <c r="S1149">
        <v>-1</v>
      </c>
      <c r="T1149" t="s">
        <v>203</v>
      </c>
      <c r="U1149" s="1">
        <v>40867</v>
      </c>
      <c r="V1149" t="s">
        <v>5083</v>
      </c>
      <c r="W1149" t="s">
        <v>32</v>
      </c>
      <c r="X1149" t="s">
        <v>49</v>
      </c>
      <c r="Y1149" t="s">
        <v>150</v>
      </c>
      <c r="Z1149" t="s">
        <v>32</v>
      </c>
      <c r="AA1149" t="s">
        <v>69</v>
      </c>
      <c r="AB1149" t="s">
        <v>247</v>
      </c>
      <c r="AC1149" t="s">
        <v>248</v>
      </c>
      <c r="AD1149" t="s">
        <v>95</v>
      </c>
      <c r="AE1149" t="s">
        <v>54</v>
      </c>
    </row>
    <row r="1150" spans="1:31" x14ac:dyDescent="0.2">
      <c r="A1150">
        <v>25</v>
      </c>
      <c r="B1150" t="s">
        <v>96</v>
      </c>
      <c r="C1150" t="s">
        <v>32</v>
      </c>
      <c r="D1150" t="s">
        <v>33</v>
      </c>
      <c r="E1150" t="s">
        <v>34</v>
      </c>
      <c r="F1150" t="s">
        <v>56</v>
      </c>
      <c r="G1150" t="s">
        <v>31883</v>
      </c>
      <c r="H1150" t="s">
        <v>32</v>
      </c>
      <c r="I1150" t="s">
        <v>32</v>
      </c>
      <c r="J1150" t="s">
        <v>32</v>
      </c>
      <c r="K1150" t="s">
        <v>32</v>
      </c>
      <c r="L1150" t="s">
        <v>32</v>
      </c>
      <c r="M1150" t="s">
        <v>32</v>
      </c>
      <c r="N1150" t="s">
        <v>32</v>
      </c>
      <c r="O1150" t="s">
        <v>32</v>
      </c>
      <c r="P1150" t="s">
        <v>32</v>
      </c>
      <c r="Q1150" t="s">
        <v>31884</v>
      </c>
      <c r="R1150">
        <v>71</v>
      </c>
      <c r="S1150">
        <v>20000</v>
      </c>
      <c r="T1150" t="s">
        <v>273</v>
      </c>
      <c r="U1150" s="1">
        <v>40777</v>
      </c>
      <c r="V1150" t="s">
        <v>48</v>
      </c>
      <c r="W1150" t="s">
        <v>32</v>
      </c>
      <c r="X1150" t="s">
        <v>49</v>
      </c>
      <c r="Y1150" t="s">
        <v>32</v>
      </c>
      <c r="Z1150" t="s">
        <v>205</v>
      </c>
      <c r="AA1150" t="s">
        <v>51</v>
      </c>
      <c r="AB1150" t="s">
        <v>562</v>
      </c>
      <c r="AC1150" t="s">
        <v>71</v>
      </c>
      <c r="AD1150" t="s">
        <v>31885</v>
      </c>
      <c r="AE1150" t="s">
        <v>54</v>
      </c>
    </row>
    <row r="1151" spans="1:31" x14ac:dyDescent="0.2">
      <c r="A1151">
        <v>25</v>
      </c>
      <c r="B1151" t="s">
        <v>169</v>
      </c>
      <c r="C1151" t="s">
        <v>32</v>
      </c>
      <c r="D1151" t="s">
        <v>33</v>
      </c>
      <c r="E1151" t="s">
        <v>32</v>
      </c>
      <c r="F1151" t="s">
        <v>56</v>
      </c>
      <c r="G1151" t="s">
        <v>32029</v>
      </c>
      <c r="H1151" t="s">
        <v>32030</v>
      </c>
      <c r="I1151" t="s">
        <v>32031</v>
      </c>
      <c r="J1151" t="s">
        <v>32032</v>
      </c>
      <c r="K1151" t="s">
        <v>32033</v>
      </c>
      <c r="L1151" t="s">
        <v>32034</v>
      </c>
      <c r="M1151" t="s">
        <v>32</v>
      </c>
      <c r="N1151" t="s">
        <v>32035</v>
      </c>
      <c r="O1151" t="s">
        <v>32036</v>
      </c>
      <c r="P1151" t="s">
        <v>32037</v>
      </c>
      <c r="Q1151" t="s">
        <v>75</v>
      </c>
      <c r="R1151">
        <v>70</v>
      </c>
      <c r="S1151">
        <v>-1</v>
      </c>
      <c r="T1151" t="s">
        <v>203</v>
      </c>
      <c r="U1151" s="1">
        <v>41079</v>
      </c>
      <c r="V1151" t="s">
        <v>48</v>
      </c>
      <c r="W1151" t="s">
        <v>32</v>
      </c>
      <c r="X1151" t="s">
        <v>49</v>
      </c>
      <c r="Y1151" t="s">
        <v>150</v>
      </c>
      <c r="Z1151" t="s">
        <v>561</v>
      </c>
      <c r="AA1151" t="s">
        <v>51</v>
      </c>
      <c r="AB1151" t="s">
        <v>219</v>
      </c>
      <c r="AC1151" t="s">
        <v>248</v>
      </c>
      <c r="AD1151" t="s">
        <v>800</v>
      </c>
      <c r="AE1151" t="s">
        <v>54</v>
      </c>
    </row>
    <row r="1152" spans="1:31" x14ac:dyDescent="0.2">
      <c r="A1152">
        <v>25</v>
      </c>
      <c r="B1152" t="s">
        <v>96</v>
      </c>
      <c r="C1152" t="s">
        <v>83</v>
      </c>
      <c r="D1152" t="s">
        <v>33</v>
      </c>
      <c r="E1152" t="s">
        <v>34</v>
      </c>
      <c r="F1152" t="s">
        <v>56</v>
      </c>
      <c r="G1152" t="s">
        <v>32164</v>
      </c>
      <c r="H1152" t="s">
        <v>32165</v>
      </c>
      <c r="I1152" t="s">
        <v>32166</v>
      </c>
      <c r="J1152" t="s">
        <v>32167</v>
      </c>
      <c r="K1152" t="s">
        <v>32168</v>
      </c>
      <c r="L1152" t="s">
        <v>32169</v>
      </c>
      <c r="M1152" t="s">
        <v>32170</v>
      </c>
      <c r="N1152" t="s">
        <v>32171</v>
      </c>
      <c r="O1152" t="s">
        <v>32172</v>
      </c>
      <c r="P1152" t="s">
        <v>32173</v>
      </c>
      <c r="Q1152" t="s">
        <v>32174</v>
      </c>
      <c r="R1152">
        <v>66</v>
      </c>
      <c r="S1152">
        <v>-1</v>
      </c>
      <c r="T1152" t="s">
        <v>203</v>
      </c>
      <c r="U1152" s="1">
        <v>41087</v>
      </c>
      <c r="V1152" t="s">
        <v>48</v>
      </c>
      <c r="W1152" t="s">
        <v>204</v>
      </c>
      <c r="X1152" t="s">
        <v>49</v>
      </c>
      <c r="Y1152" t="s">
        <v>93</v>
      </c>
      <c r="Z1152" t="s">
        <v>80</v>
      </c>
      <c r="AA1152" t="s">
        <v>69</v>
      </c>
      <c r="AB1152" t="s">
        <v>423</v>
      </c>
      <c r="AC1152" t="s">
        <v>71</v>
      </c>
      <c r="AD1152" t="s">
        <v>95</v>
      </c>
      <c r="AE1152" t="s">
        <v>54</v>
      </c>
    </row>
    <row r="1153" spans="1:31" x14ac:dyDescent="0.2">
      <c r="A1153">
        <v>25</v>
      </c>
      <c r="B1153" t="s">
        <v>112</v>
      </c>
      <c r="C1153" t="s">
        <v>155</v>
      </c>
      <c r="D1153" t="s">
        <v>33</v>
      </c>
      <c r="E1153" t="s">
        <v>34</v>
      </c>
      <c r="F1153" t="s">
        <v>114</v>
      </c>
      <c r="G1153" t="s">
        <v>32186</v>
      </c>
      <c r="H1153" t="s">
        <v>32187</v>
      </c>
      <c r="I1153" t="s">
        <v>32188</v>
      </c>
      <c r="J1153" t="s">
        <v>13308</v>
      </c>
      <c r="K1153" t="s">
        <v>32189</v>
      </c>
      <c r="L1153" t="s">
        <v>32190</v>
      </c>
      <c r="M1153" t="s">
        <v>32191</v>
      </c>
      <c r="N1153" t="s">
        <v>32192</v>
      </c>
      <c r="O1153" t="s">
        <v>32193</v>
      </c>
      <c r="P1153" t="s">
        <v>32194</v>
      </c>
      <c r="Q1153" t="s">
        <v>108</v>
      </c>
      <c r="R1153">
        <v>63</v>
      </c>
      <c r="S1153">
        <v>-1</v>
      </c>
      <c r="T1153" t="s">
        <v>47</v>
      </c>
      <c r="U1153" s="1">
        <v>41090</v>
      </c>
      <c r="V1153" t="s">
        <v>48</v>
      </c>
      <c r="W1153" t="s">
        <v>32</v>
      </c>
      <c r="X1153" t="s">
        <v>49</v>
      </c>
      <c r="Y1153" t="s">
        <v>435</v>
      </c>
      <c r="Z1153" t="s">
        <v>91</v>
      </c>
      <c r="AA1153" t="s">
        <v>69</v>
      </c>
      <c r="AB1153" t="s">
        <v>712</v>
      </c>
      <c r="AC1153" t="s">
        <v>71</v>
      </c>
      <c r="AD1153" t="s">
        <v>3731</v>
      </c>
      <c r="AE1153" t="s">
        <v>54</v>
      </c>
    </row>
    <row r="1154" spans="1:31" x14ac:dyDescent="0.2">
      <c r="A1154">
        <v>25</v>
      </c>
      <c r="B1154" t="s">
        <v>32</v>
      </c>
      <c r="C1154" t="s">
        <v>155</v>
      </c>
      <c r="D1154" t="s">
        <v>33</v>
      </c>
      <c r="E1154" t="s">
        <v>32</v>
      </c>
      <c r="F1154" t="s">
        <v>56</v>
      </c>
      <c r="G1154" t="s">
        <v>32226</v>
      </c>
      <c r="H1154" t="s">
        <v>32</v>
      </c>
      <c r="I1154" t="s">
        <v>32227</v>
      </c>
      <c r="J1154" t="s">
        <v>32</v>
      </c>
      <c r="K1154" t="s">
        <v>32228</v>
      </c>
      <c r="L1154" t="s">
        <v>32229</v>
      </c>
      <c r="M1154" t="s">
        <v>32230</v>
      </c>
      <c r="N1154" t="s">
        <v>32231</v>
      </c>
      <c r="O1154" t="s">
        <v>32</v>
      </c>
      <c r="P1154" t="s">
        <v>32232</v>
      </c>
      <c r="Q1154" t="s">
        <v>32</v>
      </c>
      <c r="R1154">
        <v>68</v>
      </c>
      <c r="S1154">
        <v>-1</v>
      </c>
      <c r="T1154" t="s">
        <v>32</v>
      </c>
      <c r="U1154" s="1">
        <v>41063</v>
      </c>
      <c r="V1154" t="s">
        <v>48</v>
      </c>
      <c r="W1154" t="s">
        <v>32</v>
      </c>
      <c r="X1154" t="s">
        <v>244</v>
      </c>
      <c r="Y1154" t="s">
        <v>93</v>
      </c>
      <c r="Z1154" t="s">
        <v>32</v>
      </c>
      <c r="AA1154" t="s">
        <v>51</v>
      </c>
      <c r="AB1154" t="s">
        <v>712</v>
      </c>
      <c r="AC1154" t="s">
        <v>32</v>
      </c>
      <c r="AD1154" t="s">
        <v>511</v>
      </c>
      <c r="AE1154" t="s">
        <v>54</v>
      </c>
    </row>
    <row r="1155" spans="1:31" x14ac:dyDescent="0.2">
      <c r="A1155">
        <v>25</v>
      </c>
      <c r="B1155" t="s">
        <v>169</v>
      </c>
      <c r="C1155" t="s">
        <v>32</v>
      </c>
      <c r="D1155" t="s">
        <v>33</v>
      </c>
      <c r="E1155" t="s">
        <v>34</v>
      </c>
      <c r="F1155" t="s">
        <v>32</v>
      </c>
      <c r="G1155" t="s">
        <v>32233</v>
      </c>
      <c r="H1155" t="s">
        <v>32234</v>
      </c>
      <c r="I1155" t="s">
        <v>32235</v>
      </c>
      <c r="J1155" t="s">
        <v>32236</v>
      </c>
      <c r="K1155" t="s">
        <v>32237</v>
      </c>
      <c r="L1155" t="s">
        <v>32238</v>
      </c>
      <c r="M1155" t="s">
        <v>32239</v>
      </c>
      <c r="N1155" t="s">
        <v>32240</v>
      </c>
      <c r="O1155" t="s">
        <v>32</v>
      </c>
      <c r="P1155" t="s">
        <v>32</v>
      </c>
      <c r="Q1155" t="s">
        <v>75</v>
      </c>
      <c r="R1155">
        <v>69</v>
      </c>
      <c r="S1155">
        <v>-1</v>
      </c>
      <c r="T1155" t="s">
        <v>68</v>
      </c>
      <c r="U1155" s="1">
        <v>41087</v>
      </c>
      <c r="V1155" t="s">
        <v>260</v>
      </c>
      <c r="W1155" t="s">
        <v>32</v>
      </c>
      <c r="X1155" t="s">
        <v>49</v>
      </c>
      <c r="Y1155" t="s">
        <v>435</v>
      </c>
      <c r="Z1155" t="s">
        <v>32</v>
      </c>
      <c r="AA1155" t="s">
        <v>69</v>
      </c>
      <c r="AB1155" t="s">
        <v>70</v>
      </c>
      <c r="AC1155" t="s">
        <v>71</v>
      </c>
      <c r="AD1155" t="s">
        <v>4555</v>
      </c>
      <c r="AE1155" t="s">
        <v>54</v>
      </c>
    </row>
    <row r="1156" spans="1:31" x14ac:dyDescent="0.2">
      <c r="A1156">
        <v>25</v>
      </c>
      <c r="B1156" t="s">
        <v>55</v>
      </c>
      <c r="C1156" t="s">
        <v>113</v>
      </c>
      <c r="D1156" t="s">
        <v>33</v>
      </c>
      <c r="E1156" t="s">
        <v>32</v>
      </c>
      <c r="F1156" t="s">
        <v>56</v>
      </c>
      <c r="G1156" t="s">
        <v>32</v>
      </c>
      <c r="H1156" t="s">
        <v>32340</v>
      </c>
      <c r="I1156" t="s">
        <v>32</v>
      </c>
      <c r="J1156" t="s">
        <v>32</v>
      </c>
      <c r="K1156" t="s">
        <v>32</v>
      </c>
      <c r="L1156" t="e">
        <f>- good friends  - good conversation  - change/experiencing new things  - a sense of accomplishment  - humor  - people watching</f>
        <v>#NAME?</v>
      </c>
      <c r="M1156" t="s">
        <v>32341</v>
      </c>
      <c r="N1156" t="s">
        <v>32342</v>
      </c>
      <c r="O1156" t="s">
        <v>32343</v>
      </c>
      <c r="P1156" t="s">
        <v>32344</v>
      </c>
      <c r="Q1156" t="s">
        <v>831</v>
      </c>
      <c r="R1156">
        <v>73</v>
      </c>
      <c r="S1156">
        <v>150000</v>
      </c>
      <c r="T1156" t="s">
        <v>331</v>
      </c>
      <c r="U1156" s="1">
        <v>41000</v>
      </c>
      <c r="V1156" t="s">
        <v>48</v>
      </c>
      <c r="W1156" t="s">
        <v>32</v>
      </c>
      <c r="X1156" t="s">
        <v>49</v>
      </c>
      <c r="Y1156" t="s">
        <v>93</v>
      </c>
      <c r="Z1156" t="s">
        <v>246</v>
      </c>
      <c r="AA1156" t="s">
        <v>51</v>
      </c>
      <c r="AB1156" t="s">
        <v>344</v>
      </c>
      <c r="AC1156" t="s">
        <v>71</v>
      </c>
      <c r="AD1156" t="s">
        <v>10587</v>
      </c>
      <c r="AE1156" t="s">
        <v>54</v>
      </c>
    </row>
    <row r="1157" spans="1:31" x14ac:dyDescent="0.2">
      <c r="A1157">
        <v>25</v>
      </c>
      <c r="B1157" t="s">
        <v>169</v>
      </c>
      <c r="C1157" t="s">
        <v>83</v>
      </c>
      <c r="D1157" t="s">
        <v>33</v>
      </c>
      <c r="E1157" t="s">
        <v>32</v>
      </c>
      <c r="F1157" t="s">
        <v>114</v>
      </c>
      <c r="G1157" t="s">
        <v>32539</v>
      </c>
      <c r="H1157" t="s">
        <v>32540</v>
      </c>
      <c r="I1157" t="s">
        <v>32541</v>
      </c>
      <c r="J1157" t="s">
        <v>32542</v>
      </c>
      <c r="K1157" t="s">
        <v>32543</v>
      </c>
      <c r="L1157" t="s">
        <v>32544</v>
      </c>
      <c r="M1157" t="s">
        <v>32545</v>
      </c>
      <c r="N1157" t="s">
        <v>32546</v>
      </c>
      <c r="O1157" t="s">
        <v>32547</v>
      </c>
      <c r="P1157" t="s">
        <v>32548</v>
      </c>
      <c r="Q1157" t="s">
        <v>32</v>
      </c>
      <c r="R1157">
        <v>75</v>
      </c>
      <c r="S1157">
        <v>1000000</v>
      </c>
      <c r="T1157" t="s">
        <v>32</v>
      </c>
      <c r="U1157" s="1">
        <v>41085</v>
      </c>
      <c r="V1157" t="s">
        <v>48</v>
      </c>
      <c r="W1157" t="s">
        <v>92</v>
      </c>
      <c r="X1157" t="s">
        <v>49</v>
      </c>
      <c r="Y1157" t="s">
        <v>435</v>
      </c>
      <c r="Z1157" t="s">
        <v>246</v>
      </c>
      <c r="AA1157" t="s">
        <v>51</v>
      </c>
      <c r="AB1157" t="s">
        <v>32</v>
      </c>
      <c r="AC1157" t="s">
        <v>71</v>
      </c>
      <c r="AD1157" t="s">
        <v>7411</v>
      </c>
      <c r="AE1157" t="s">
        <v>54</v>
      </c>
    </row>
    <row r="1158" spans="1:31" x14ac:dyDescent="0.2">
      <c r="A1158">
        <v>25</v>
      </c>
      <c r="B1158" t="s">
        <v>112</v>
      </c>
      <c r="C1158" t="s">
        <v>32</v>
      </c>
      <c r="D1158" t="s">
        <v>32</v>
      </c>
      <c r="E1158" t="s">
        <v>32</v>
      </c>
      <c r="F1158" t="s">
        <v>56</v>
      </c>
      <c r="G1158" t="s">
        <v>32614</v>
      </c>
      <c r="H1158" t="s">
        <v>32615</v>
      </c>
      <c r="I1158" t="s">
        <v>32616</v>
      </c>
      <c r="J1158" t="s">
        <v>32617</v>
      </c>
      <c r="K1158" t="s">
        <v>32618</v>
      </c>
      <c r="L1158" t="s">
        <v>32619</v>
      </c>
      <c r="M1158" t="s">
        <v>32620</v>
      </c>
      <c r="N1158" t="s">
        <v>32621</v>
      </c>
      <c r="O1158" t="s">
        <v>32622</v>
      </c>
      <c r="P1158" t="s">
        <v>32623</v>
      </c>
      <c r="Q1158" t="s">
        <v>831</v>
      </c>
      <c r="R1158">
        <v>71</v>
      </c>
      <c r="S1158">
        <v>-1</v>
      </c>
      <c r="T1158" t="s">
        <v>331</v>
      </c>
      <c r="U1158" s="1">
        <v>41072</v>
      </c>
      <c r="V1158" t="s">
        <v>4456</v>
      </c>
      <c r="W1158" t="s">
        <v>32</v>
      </c>
      <c r="X1158" t="s">
        <v>49</v>
      </c>
      <c r="Y1158" t="s">
        <v>32</v>
      </c>
      <c r="Z1158" t="s">
        <v>50</v>
      </c>
      <c r="AA1158" t="s">
        <v>51</v>
      </c>
      <c r="AB1158" t="s">
        <v>32</v>
      </c>
      <c r="AC1158" t="s">
        <v>32</v>
      </c>
      <c r="AD1158" t="s">
        <v>32624</v>
      </c>
      <c r="AE1158" t="s">
        <v>54</v>
      </c>
    </row>
    <row r="1159" spans="1:31" x14ac:dyDescent="0.2">
      <c r="A1159">
        <v>25</v>
      </c>
      <c r="B1159" t="s">
        <v>112</v>
      </c>
      <c r="C1159" t="s">
        <v>113</v>
      </c>
      <c r="D1159" t="s">
        <v>33</v>
      </c>
      <c r="E1159" t="s">
        <v>34</v>
      </c>
      <c r="F1159" t="s">
        <v>56</v>
      </c>
      <c r="G1159" t="s">
        <v>32899</v>
      </c>
      <c r="H1159" t="s">
        <v>32900</v>
      </c>
      <c r="I1159" t="s">
        <v>32901</v>
      </c>
      <c r="J1159" t="s">
        <v>32902</v>
      </c>
      <c r="K1159" t="s">
        <v>32903</v>
      </c>
      <c r="L1159" t="s">
        <v>32904</v>
      </c>
      <c r="M1159" t="s">
        <v>32905</v>
      </c>
      <c r="N1159" t="s">
        <v>32906</v>
      </c>
      <c r="O1159" t="s">
        <v>32907</v>
      </c>
      <c r="P1159" t="s">
        <v>32908</v>
      </c>
      <c r="Q1159" t="s">
        <v>75</v>
      </c>
      <c r="R1159">
        <v>72</v>
      </c>
      <c r="S1159">
        <v>-1</v>
      </c>
      <c r="T1159" t="s">
        <v>136</v>
      </c>
      <c r="U1159" s="1">
        <v>41087</v>
      </c>
      <c r="V1159" t="s">
        <v>48</v>
      </c>
      <c r="W1159" t="s">
        <v>32</v>
      </c>
      <c r="X1159" t="s">
        <v>244</v>
      </c>
      <c r="Y1159" t="s">
        <v>32</v>
      </c>
      <c r="Z1159" t="s">
        <v>50</v>
      </c>
      <c r="AA1159" t="s">
        <v>51</v>
      </c>
      <c r="AB1159" t="s">
        <v>206</v>
      </c>
      <c r="AC1159" t="s">
        <v>71</v>
      </c>
      <c r="AD1159" t="s">
        <v>32909</v>
      </c>
      <c r="AE1159" t="s">
        <v>54</v>
      </c>
    </row>
    <row r="1160" spans="1:31" x14ac:dyDescent="0.2">
      <c r="A1160">
        <v>25</v>
      </c>
      <c r="B1160" t="s">
        <v>96</v>
      </c>
      <c r="C1160" t="s">
        <v>113</v>
      </c>
      <c r="D1160" t="s">
        <v>33</v>
      </c>
      <c r="E1160" t="s">
        <v>32</v>
      </c>
      <c r="F1160" t="s">
        <v>56</v>
      </c>
      <c r="G1160" t="s">
        <v>32939</v>
      </c>
      <c r="H1160" t="s">
        <v>32940</v>
      </c>
      <c r="I1160" t="s">
        <v>32941</v>
      </c>
      <c r="J1160" t="s">
        <v>32942</v>
      </c>
      <c r="K1160" t="s">
        <v>32943</v>
      </c>
      <c r="L1160" t="s">
        <v>32944</v>
      </c>
      <c r="M1160" t="s">
        <v>32945</v>
      </c>
      <c r="N1160" t="s">
        <v>32946</v>
      </c>
      <c r="O1160" t="s">
        <v>32947</v>
      </c>
      <c r="P1160" t="s">
        <v>32948</v>
      </c>
      <c r="Q1160" t="s">
        <v>91</v>
      </c>
      <c r="R1160">
        <v>68</v>
      </c>
      <c r="S1160">
        <v>-1</v>
      </c>
      <c r="T1160" t="s">
        <v>91</v>
      </c>
      <c r="U1160" s="1">
        <v>41087</v>
      </c>
      <c r="V1160" t="s">
        <v>232</v>
      </c>
      <c r="W1160" t="s">
        <v>32</v>
      </c>
      <c r="X1160" t="s">
        <v>49</v>
      </c>
      <c r="Y1160" t="s">
        <v>32</v>
      </c>
      <c r="Z1160" t="s">
        <v>32</v>
      </c>
      <c r="AA1160" t="s">
        <v>51</v>
      </c>
      <c r="AB1160" t="s">
        <v>32</v>
      </c>
      <c r="AC1160" t="s">
        <v>71</v>
      </c>
      <c r="AD1160" t="s">
        <v>95</v>
      </c>
      <c r="AE1160" t="s">
        <v>54</v>
      </c>
    </row>
    <row r="1161" spans="1:31" x14ac:dyDescent="0.2">
      <c r="A1161">
        <v>25</v>
      </c>
      <c r="B1161" t="s">
        <v>32</v>
      </c>
      <c r="C1161" t="s">
        <v>32</v>
      </c>
      <c r="D1161" t="s">
        <v>33</v>
      </c>
      <c r="E1161" t="s">
        <v>34</v>
      </c>
      <c r="F1161" t="s">
        <v>56</v>
      </c>
      <c r="G1161" t="s">
        <v>33088</v>
      </c>
      <c r="H1161" t="s">
        <v>33089</v>
      </c>
      <c r="I1161" t="s">
        <v>33090</v>
      </c>
      <c r="J1161" t="s">
        <v>33091</v>
      </c>
      <c r="K1161" t="s">
        <v>33092</v>
      </c>
      <c r="L1161" t="s">
        <v>33093</v>
      </c>
      <c r="M1161" t="s">
        <v>33094</v>
      </c>
      <c r="N1161" t="s">
        <v>33095</v>
      </c>
      <c r="O1161" t="s">
        <v>33096</v>
      </c>
      <c r="P1161" t="s">
        <v>33097</v>
      </c>
      <c r="Q1161" t="s">
        <v>32</v>
      </c>
      <c r="R1161">
        <v>68</v>
      </c>
      <c r="S1161">
        <v>-1</v>
      </c>
      <c r="T1161" t="s">
        <v>136</v>
      </c>
      <c r="U1161" s="1">
        <v>41073</v>
      </c>
      <c r="V1161" t="s">
        <v>48</v>
      </c>
      <c r="W1161" t="s">
        <v>32</v>
      </c>
      <c r="X1161" t="s">
        <v>49</v>
      </c>
      <c r="Y1161" t="s">
        <v>93</v>
      </c>
      <c r="Z1161" t="s">
        <v>32</v>
      </c>
      <c r="AA1161" t="s">
        <v>51</v>
      </c>
      <c r="AB1161" t="s">
        <v>233</v>
      </c>
      <c r="AC1161" t="s">
        <v>71</v>
      </c>
      <c r="AD1161" t="s">
        <v>95</v>
      </c>
      <c r="AE1161" t="s">
        <v>54</v>
      </c>
    </row>
    <row r="1162" spans="1:31" x14ac:dyDescent="0.2">
      <c r="A1162">
        <v>25</v>
      </c>
      <c r="B1162" t="s">
        <v>169</v>
      </c>
      <c r="C1162" t="s">
        <v>83</v>
      </c>
      <c r="D1162" t="s">
        <v>33</v>
      </c>
      <c r="E1162" t="s">
        <v>34</v>
      </c>
      <c r="F1162" t="s">
        <v>56</v>
      </c>
      <c r="G1162" t="s">
        <v>33132</v>
      </c>
      <c r="H1162" t="s">
        <v>33133</v>
      </c>
      <c r="I1162" t="s">
        <v>33134</v>
      </c>
      <c r="J1162" t="s">
        <v>33135</v>
      </c>
      <c r="K1162" t="s">
        <v>32</v>
      </c>
      <c r="L1162" t="s">
        <v>32</v>
      </c>
      <c r="M1162" t="s">
        <v>32</v>
      </c>
      <c r="N1162" t="s">
        <v>33136</v>
      </c>
      <c r="O1162" t="s">
        <v>33137</v>
      </c>
      <c r="P1162" t="s">
        <v>33138</v>
      </c>
      <c r="Q1162" t="s">
        <v>67</v>
      </c>
      <c r="R1162">
        <v>76</v>
      </c>
      <c r="S1162">
        <v>50000</v>
      </c>
      <c r="T1162" t="s">
        <v>163</v>
      </c>
      <c r="U1162" s="1">
        <v>40751</v>
      </c>
      <c r="V1162" t="s">
        <v>164</v>
      </c>
      <c r="W1162" t="s">
        <v>32</v>
      </c>
      <c r="X1162" t="s">
        <v>49</v>
      </c>
      <c r="Y1162" t="s">
        <v>150</v>
      </c>
      <c r="Z1162" t="s">
        <v>32</v>
      </c>
      <c r="AA1162" t="s">
        <v>51</v>
      </c>
      <c r="AB1162" t="s">
        <v>52</v>
      </c>
      <c r="AC1162" t="s">
        <v>170</v>
      </c>
      <c r="AD1162" t="s">
        <v>168</v>
      </c>
      <c r="AE1162" t="s">
        <v>54</v>
      </c>
    </row>
    <row r="1163" spans="1:31" x14ac:dyDescent="0.2">
      <c r="A1163">
        <v>25</v>
      </c>
      <c r="B1163" t="s">
        <v>169</v>
      </c>
      <c r="C1163" t="s">
        <v>32</v>
      </c>
      <c r="D1163" t="s">
        <v>32</v>
      </c>
      <c r="E1163" t="s">
        <v>34</v>
      </c>
      <c r="F1163" t="s">
        <v>32</v>
      </c>
      <c r="G1163" t="s">
        <v>33238</v>
      </c>
      <c r="H1163" t="s">
        <v>33239</v>
      </c>
      <c r="I1163" t="s">
        <v>33240</v>
      </c>
      <c r="J1163" t="s">
        <v>33241</v>
      </c>
      <c r="K1163" t="s">
        <v>33242</v>
      </c>
      <c r="L1163" t="s">
        <v>33243</v>
      </c>
      <c r="M1163" t="s">
        <v>33244</v>
      </c>
      <c r="N1163" t="s">
        <v>33245</v>
      </c>
      <c r="O1163" t="s">
        <v>33246</v>
      </c>
      <c r="P1163" t="s">
        <v>33247</v>
      </c>
      <c r="Q1163" t="s">
        <v>2374</v>
      </c>
      <c r="R1163">
        <v>60</v>
      </c>
      <c r="S1163">
        <v>-1</v>
      </c>
      <c r="T1163" t="s">
        <v>32</v>
      </c>
      <c r="U1163" s="1">
        <v>40808</v>
      </c>
      <c r="V1163" t="s">
        <v>48</v>
      </c>
      <c r="W1163" t="s">
        <v>32</v>
      </c>
      <c r="X1163" t="s">
        <v>398</v>
      </c>
      <c r="Y1163" t="s">
        <v>32</v>
      </c>
      <c r="Z1163" t="s">
        <v>32</v>
      </c>
      <c r="AA1163" t="s">
        <v>69</v>
      </c>
      <c r="AB1163" t="s">
        <v>32</v>
      </c>
      <c r="AC1163" t="s">
        <v>32</v>
      </c>
      <c r="AD1163" t="s">
        <v>95</v>
      </c>
      <c r="AE1163" t="s">
        <v>54</v>
      </c>
    </row>
    <row r="1164" spans="1:31" x14ac:dyDescent="0.2">
      <c r="A1164">
        <v>25</v>
      </c>
      <c r="B1164" t="s">
        <v>96</v>
      </c>
      <c r="C1164" t="s">
        <v>83</v>
      </c>
      <c r="D1164" t="s">
        <v>33</v>
      </c>
      <c r="E1164" t="s">
        <v>34</v>
      </c>
      <c r="F1164" t="s">
        <v>56</v>
      </c>
      <c r="G1164" t="s">
        <v>33293</v>
      </c>
      <c r="H1164" t="s">
        <v>33294</v>
      </c>
      <c r="I1164" t="s">
        <v>33295</v>
      </c>
      <c r="J1164" t="s">
        <v>33296</v>
      </c>
      <c r="K1164" t="s">
        <v>33297</v>
      </c>
      <c r="L1164" t="s">
        <v>32</v>
      </c>
      <c r="M1164" t="s">
        <v>32</v>
      </c>
      <c r="N1164" t="s">
        <v>33298</v>
      </c>
      <c r="O1164" t="s">
        <v>33299</v>
      </c>
      <c r="P1164" t="s">
        <v>33300</v>
      </c>
      <c r="Q1164" t="s">
        <v>75</v>
      </c>
      <c r="R1164">
        <v>65</v>
      </c>
      <c r="S1164">
        <v>-1</v>
      </c>
      <c r="T1164" t="s">
        <v>163</v>
      </c>
      <c r="U1164" s="1">
        <v>41079</v>
      </c>
      <c r="V1164" t="s">
        <v>48</v>
      </c>
      <c r="W1164" t="s">
        <v>92</v>
      </c>
      <c r="X1164" t="s">
        <v>49</v>
      </c>
      <c r="Y1164" t="s">
        <v>93</v>
      </c>
      <c r="Z1164" t="s">
        <v>151</v>
      </c>
      <c r="AA1164" t="s">
        <v>69</v>
      </c>
      <c r="AB1164" t="s">
        <v>690</v>
      </c>
      <c r="AC1164" t="s">
        <v>71</v>
      </c>
      <c r="AD1164" t="s">
        <v>447</v>
      </c>
      <c r="AE1164" t="s">
        <v>54</v>
      </c>
    </row>
    <row r="1165" spans="1:31" x14ac:dyDescent="0.2">
      <c r="A1165">
        <v>25</v>
      </c>
      <c r="B1165" t="s">
        <v>32</v>
      </c>
      <c r="C1165" t="s">
        <v>1043</v>
      </c>
      <c r="D1165" t="s">
        <v>182</v>
      </c>
      <c r="E1165" t="s">
        <v>170</v>
      </c>
      <c r="F1165" t="s">
        <v>35</v>
      </c>
      <c r="G1165" t="s">
        <v>33552</v>
      </c>
      <c r="H1165" t="s">
        <v>33553</v>
      </c>
      <c r="I1165" t="s">
        <v>33554</v>
      </c>
      <c r="J1165" t="s">
        <v>33555</v>
      </c>
      <c r="K1165" t="s">
        <v>33556</v>
      </c>
      <c r="L1165" t="s">
        <v>33557</v>
      </c>
      <c r="M1165" t="s">
        <v>33558</v>
      </c>
      <c r="N1165" t="s">
        <v>33559</v>
      </c>
      <c r="O1165" t="s">
        <v>33560</v>
      </c>
      <c r="P1165" t="s">
        <v>33561</v>
      </c>
      <c r="Q1165" t="s">
        <v>321</v>
      </c>
      <c r="R1165">
        <v>63</v>
      </c>
      <c r="S1165">
        <v>20000</v>
      </c>
      <c r="T1165" t="s">
        <v>273</v>
      </c>
      <c r="U1165" s="1">
        <v>41082</v>
      </c>
      <c r="V1165" t="s">
        <v>274</v>
      </c>
      <c r="W1165" t="s">
        <v>32</v>
      </c>
      <c r="X1165" t="s">
        <v>49</v>
      </c>
      <c r="Y1165" t="s">
        <v>93</v>
      </c>
      <c r="Z1165" t="s">
        <v>1041</v>
      </c>
      <c r="AA1165" t="s">
        <v>51</v>
      </c>
      <c r="AB1165" t="s">
        <v>124</v>
      </c>
      <c r="AC1165" t="s">
        <v>71</v>
      </c>
      <c r="AD1165" t="s">
        <v>447</v>
      </c>
      <c r="AE1165" t="s">
        <v>54</v>
      </c>
    </row>
    <row r="1166" spans="1:31" x14ac:dyDescent="0.2">
      <c r="A1166">
        <v>25</v>
      </c>
      <c r="B1166" t="s">
        <v>96</v>
      </c>
      <c r="C1166" t="s">
        <v>83</v>
      </c>
      <c r="D1166" t="s">
        <v>98</v>
      </c>
      <c r="E1166" t="s">
        <v>34</v>
      </c>
      <c r="F1166" t="s">
        <v>56</v>
      </c>
      <c r="G1166" t="s">
        <v>33562</v>
      </c>
      <c r="H1166" t="s">
        <v>33563</v>
      </c>
      <c r="I1166" t="s">
        <v>33564</v>
      </c>
      <c r="J1166" t="s">
        <v>33565</v>
      </c>
      <c r="K1166" t="s">
        <v>33566</v>
      </c>
      <c r="L1166" t="s">
        <v>33567</v>
      </c>
      <c r="M1166" t="s">
        <v>33568</v>
      </c>
      <c r="N1166" t="s">
        <v>33569</v>
      </c>
      <c r="O1166" t="s">
        <v>33570</v>
      </c>
      <c r="P1166" t="s">
        <v>33571</v>
      </c>
      <c r="Q1166" t="s">
        <v>75</v>
      </c>
      <c r="R1166">
        <v>63</v>
      </c>
      <c r="S1166">
        <v>-1</v>
      </c>
      <c r="T1166" t="s">
        <v>68</v>
      </c>
      <c r="U1166" s="1">
        <v>41080</v>
      </c>
      <c r="V1166" t="s">
        <v>260</v>
      </c>
      <c r="W1166" t="s">
        <v>32</v>
      </c>
      <c r="X1166" t="s">
        <v>49</v>
      </c>
      <c r="Y1166" t="s">
        <v>93</v>
      </c>
      <c r="Z1166" t="s">
        <v>80</v>
      </c>
      <c r="AA1166" t="s">
        <v>69</v>
      </c>
      <c r="AB1166" t="s">
        <v>167</v>
      </c>
      <c r="AC1166" t="s">
        <v>248</v>
      </c>
      <c r="AD1166" t="s">
        <v>33572</v>
      </c>
      <c r="AE1166" t="s">
        <v>54</v>
      </c>
    </row>
    <row r="1167" spans="1:31" x14ac:dyDescent="0.2">
      <c r="A1167">
        <v>25</v>
      </c>
      <c r="B1167" t="s">
        <v>96</v>
      </c>
      <c r="C1167" t="s">
        <v>97</v>
      </c>
      <c r="D1167" t="s">
        <v>98</v>
      </c>
      <c r="E1167" t="s">
        <v>32</v>
      </c>
      <c r="F1167" t="s">
        <v>1394</v>
      </c>
      <c r="G1167" t="s">
        <v>33771</v>
      </c>
      <c r="H1167" t="s">
        <v>33772</v>
      </c>
      <c r="I1167" t="s">
        <v>33773</v>
      </c>
      <c r="J1167" t="s">
        <v>33774</v>
      </c>
      <c r="K1167" t="s">
        <v>33775</v>
      </c>
      <c r="L1167" t="s">
        <v>33776</v>
      </c>
      <c r="M1167" t="s">
        <v>33777</v>
      </c>
      <c r="N1167" t="s">
        <v>33778</v>
      </c>
      <c r="O1167" t="s">
        <v>33779</v>
      </c>
      <c r="P1167" t="s">
        <v>33780</v>
      </c>
      <c r="Q1167" t="s">
        <v>924</v>
      </c>
      <c r="R1167">
        <v>69</v>
      </c>
      <c r="S1167">
        <v>-1</v>
      </c>
      <c r="T1167" t="s">
        <v>331</v>
      </c>
      <c r="U1167" s="1">
        <v>41087</v>
      </c>
      <c r="V1167" t="s">
        <v>48</v>
      </c>
      <c r="W1167" t="s">
        <v>32</v>
      </c>
      <c r="X1167" t="s">
        <v>49</v>
      </c>
      <c r="Y1167" t="s">
        <v>32</v>
      </c>
      <c r="Z1167" t="s">
        <v>50</v>
      </c>
      <c r="AA1167" t="s">
        <v>51</v>
      </c>
      <c r="AB1167" t="s">
        <v>81</v>
      </c>
      <c r="AC1167" t="s">
        <v>111</v>
      </c>
      <c r="AD1167" t="s">
        <v>168</v>
      </c>
      <c r="AE1167" t="s">
        <v>54</v>
      </c>
    </row>
    <row r="1168" spans="1:31" x14ac:dyDescent="0.2">
      <c r="A1168">
        <v>25</v>
      </c>
      <c r="B1168" t="s">
        <v>55</v>
      </c>
      <c r="C1168" t="s">
        <v>32</v>
      </c>
      <c r="D1168" t="s">
        <v>98</v>
      </c>
      <c r="E1168" t="s">
        <v>170</v>
      </c>
      <c r="F1168" t="s">
        <v>56</v>
      </c>
      <c r="G1168" t="s">
        <v>33810</v>
      </c>
      <c r="H1168" t="s">
        <v>33811</v>
      </c>
      <c r="I1168" t="s">
        <v>33812</v>
      </c>
      <c r="J1168" t="s">
        <v>14512</v>
      </c>
      <c r="K1168" t="s">
        <v>32</v>
      </c>
      <c r="L1168" t="s">
        <v>33813</v>
      </c>
      <c r="M1168" t="s">
        <v>33814</v>
      </c>
      <c r="N1168" t="s">
        <v>33815</v>
      </c>
      <c r="O1168" t="s">
        <v>32</v>
      </c>
      <c r="P1168" t="s">
        <v>32</v>
      </c>
      <c r="Q1168" t="s">
        <v>32</v>
      </c>
      <c r="R1168">
        <v>75</v>
      </c>
      <c r="S1168">
        <v>-1</v>
      </c>
      <c r="T1168" t="s">
        <v>203</v>
      </c>
      <c r="U1168" s="1">
        <v>41085</v>
      </c>
      <c r="V1168" t="s">
        <v>48</v>
      </c>
      <c r="W1168" t="s">
        <v>92</v>
      </c>
      <c r="X1168" t="s">
        <v>49</v>
      </c>
      <c r="Y1168" t="s">
        <v>150</v>
      </c>
      <c r="Z1168" t="s">
        <v>151</v>
      </c>
      <c r="AA1168" t="s">
        <v>51</v>
      </c>
      <c r="AB1168" t="s">
        <v>94</v>
      </c>
      <c r="AC1168" t="s">
        <v>71</v>
      </c>
      <c r="AD1168" t="s">
        <v>95</v>
      </c>
      <c r="AE1168" t="s">
        <v>54</v>
      </c>
    </row>
    <row r="1169" spans="1:31" x14ac:dyDescent="0.2">
      <c r="A1169">
        <v>25</v>
      </c>
      <c r="B1169" t="s">
        <v>32</v>
      </c>
      <c r="C1169" t="s">
        <v>32</v>
      </c>
      <c r="D1169" t="s">
        <v>98</v>
      </c>
      <c r="E1169" t="s">
        <v>170</v>
      </c>
      <c r="F1169" t="s">
        <v>35</v>
      </c>
      <c r="G1169" t="s">
        <v>33852</v>
      </c>
      <c r="H1169" t="s">
        <v>33853</v>
      </c>
      <c r="I1169" t="s">
        <v>33854</v>
      </c>
      <c r="J1169" t="s">
        <v>33855</v>
      </c>
      <c r="K1169" t="s">
        <v>33856</v>
      </c>
      <c r="L1169" t="s">
        <v>32</v>
      </c>
      <c r="M1169" t="s">
        <v>32</v>
      </c>
      <c r="N1169" t="s">
        <v>32</v>
      </c>
      <c r="O1169" t="s">
        <v>32</v>
      </c>
      <c r="P1169" t="s">
        <v>33857</v>
      </c>
      <c r="Q1169" t="s">
        <v>75</v>
      </c>
      <c r="R1169">
        <v>74</v>
      </c>
      <c r="S1169">
        <v>20000</v>
      </c>
      <c r="T1169" t="s">
        <v>91</v>
      </c>
      <c r="U1169" s="1">
        <v>41071</v>
      </c>
      <c r="V1169" t="s">
        <v>164</v>
      </c>
      <c r="W1169" t="s">
        <v>32</v>
      </c>
      <c r="X1169" t="s">
        <v>49</v>
      </c>
      <c r="Y1169" t="s">
        <v>93</v>
      </c>
      <c r="Z1169" t="s">
        <v>388</v>
      </c>
      <c r="AA1169" t="s">
        <v>51</v>
      </c>
      <c r="AB1169" t="s">
        <v>167</v>
      </c>
      <c r="AC1169" t="s">
        <v>111</v>
      </c>
      <c r="AD1169" t="s">
        <v>33858</v>
      </c>
      <c r="AE1169" t="s">
        <v>54</v>
      </c>
    </row>
    <row r="1170" spans="1:31" x14ac:dyDescent="0.2">
      <c r="A1170">
        <v>25</v>
      </c>
      <c r="B1170" t="s">
        <v>169</v>
      </c>
      <c r="C1170" t="s">
        <v>155</v>
      </c>
      <c r="D1170" t="s">
        <v>33</v>
      </c>
      <c r="E1170" t="s">
        <v>34</v>
      </c>
      <c r="F1170" t="s">
        <v>56</v>
      </c>
      <c r="G1170" t="s">
        <v>34077</v>
      </c>
      <c r="H1170" t="s">
        <v>34078</v>
      </c>
      <c r="I1170" t="s">
        <v>34079</v>
      </c>
      <c r="J1170" t="s">
        <v>34080</v>
      </c>
      <c r="K1170" t="s">
        <v>34081</v>
      </c>
      <c r="L1170" t="s">
        <v>34082</v>
      </c>
      <c r="M1170" t="s">
        <v>34083</v>
      </c>
      <c r="N1170" t="s">
        <v>34084</v>
      </c>
      <c r="O1170" t="s">
        <v>34085</v>
      </c>
      <c r="P1170" t="s">
        <v>34086</v>
      </c>
      <c r="Q1170" t="s">
        <v>108</v>
      </c>
      <c r="R1170">
        <v>64</v>
      </c>
      <c r="S1170">
        <v>-1</v>
      </c>
      <c r="T1170" t="s">
        <v>68</v>
      </c>
      <c r="U1170" s="1">
        <v>41090</v>
      </c>
      <c r="V1170" t="s">
        <v>48</v>
      </c>
      <c r="W1170" t="s">
        <v>5022</v>
      </c>
      <c r="X1170" t="s">
        <v>244</v>
      </c>
      <c r="Y1170" t="s">
        <v>32</v>
      </c>
      <c r="Z1170" t="s">
        <v>298</v>
      </c>
      <c r="AA1170" t="s">
        <v>69</v>
      </c>
      <c r="AB1170" t="s">
        <v>690</v>
      </c>
      <c r="AC1170" t="s">
        <v>71</v>
      </c>
      <c r="AD1170" t="s">
        <v>2201</v>
      </c>
      <c r="AE1170" t="s">
        <v>54</v>
      </c>
    </row>
    <row r="1171" spans="1:31" x14ac:dyDescent="0.2">
      <c r="A1171">
        <v>25</v>
      </c>
      <c r="B1171" t="s">
        <v>112</v>
      </c>
      <c r="C1171" t="s">
        <v>97</v>
      </c>
      <c r="D1171" t="s">
        <v>98</v>
      </c>
      <c r="E1171" t="s">
        <v>170</v>
      </c>
      <c r="F1171" t="s">
        <v>35</v>
      </c>
      <c r="G1171" t="s">
        <v>34732</v>
      </c>
      <c r="H1171" t="s">
        <v>32</v>
      </c>
      <c r="I1171" t="s">
        <v>32</v>
      </c>
      <c r="J1171" t="s">
        <v>32</v>
      </c>
      <c r="K1171" t="s">
        <v>34733</v>
      </c>
      <c r="L1171" t="s">
        <v>32</v>
      </c>
      <c r="M1171" t="s">
        <v>32</v>
      </c>
      <c r="N1171" t="s">
        <v>32</v>
      </c>
      <c r="O1171" t="s">
        <v>32</v>
      </c>
      <c r="P1171" t="s">
        <v>32</v>
      </c>
      <c r="Q1171" t="s">
        <v>75</v>
      </c>
      <c r="R1171">
        <v>73</v>
      </c>
      <c r="S1171">
        <v>-1</v>
      </c>
      <c r="T1171" t="s">
        <v>47</v>
      </c>
      <c r="U1171" s="1">
        <v>41080</v>
      </c>
      <c r="V1171" t="s">
        <v>48</v>
      </c>
      <c r="W1171" t="s">
        <v>78</v>
      </c>
      <c r="X1171" t="s">
        <v>49</v>
      </c>
      <c r="Y1171" t="s">
        <v>93</v>
      </c>
      <c r="Z1171" t="s">
        <v>151</v>
      </c>
      <c r="AA1171" t="s">
        <v>51</v>
      </c>
      <c r="AB1171" t="s">
        <v>276</v>
      </c>
      <c r="AC1171" t="s">
        <v>111</v>
      </c>
      <c r="AD1171" t="s">
        <v>34734</v>
      </c>
      <c r="AE1171" t="s">
        <v>54</v>
      </c>
    </row>
    <row r="1172" spans="1:31" x14ac:dyDescent="0.2">
      <c r="A1172">
        <v>25</v>
      </c>
      <c r="B1172" t="s">
        <v>112</v>
      </c>
      <c r="C1172" t="s">
        <v>32</v>
      </c>
      <c r="D1172" t="s">
        <v>501</v>
      </c>
      <c r="E1172" t="s">
        <v>34</v>
      </c>
      <c r="F1172" t="s">
        <v>221</v>
      </c>
      <c r="G1172" t="s">
        <v>34993</v>
      </c>
      <c r="H1172" t="s">
        <v>34994</v>
      </c>
      <c r="I1172" t="s">
        <v>34995</v>
      </c>
      <c r="J1172" t="s">
        <v>34996</v>
      </c>
      <c r="K1172" t="s">
        <v>34997</v>
      </c>
      <c r="L1172" t="s">
        <v>34998</v>
      </c>
      <c r="M1172" t="s">
        <v>34999</v>
      </c>
      <c r="N1172" t="s">
        <v>35000</v>
      </c>
      <c r="O1172" t="s">
        <v>35001</v>
      </c>
      <c r="P1172" t="s">
        <v>35002</v>
      </c>
      <c r="Q1172" t="s">
        <v>75</v>
      </c>
      <c r="R1172">
        <v>73</v>
      </c>
      <c r="S1172">
        <v>-1</v>
      </c>
      <c r="T1172" t="s">
        <v>203</v>
      </c>
      <c r="U1172" s="1">
        <v>41090</v>
      </c>
      <c r="V1172" t="s">
        <v>164</v>
      </c>
      <c r="W1172" t="s">
        <v>32</v>
      </c>
      <c r="X1172" t="s">
        <v>49</v>
      </c>
      <c r="Y1172" t="s">
        <v>32</v>
      </c>
      <c r="Z1172" t="s">
        <v>322</v>
      </c>
      <c r="AA1172" t="s">
        <v>51</v>
      </c>
      <c r="AB1172" t="s">
        <v>367</v>
      </c>
      <c r="AC1172" t="s">
        <v>71</v>
      </c>
      <c r="AD1172" t="s">
        <v>95</v>
      </c>
      <c r="AE1172" t="s">
        <v>54</v>
      </c>
    </row>
    <row r="1173" spans="1:31" x14ac:dyDescent="0.2">
      <c r="A1173">
        <v>25</v>
      </c>
      <c r="B1173" t="s">
        <v>96</v>
      </c>
      <c r="C1173" t="s">
        <v>32</v>
      </c>
      <c r="D1173" t="s">
        <v>33</v>
      </c>
      <c r="E1173" t="s">
        <v>34</v>
      </c>
      <c r="F1173" t="s">
        <v>368</v>
      </c>
      <c r="G1173" t="s">
        <v>35370</v>
      </c>
      <c r="H1173" t="s">
        <v>35371</v>
      </c>
      <c r="I1173" t="s">
        <v>35372</v>
      </c>
      <c r="J1173" t="s">
        <v>35373</v>
      </c>
      <c r="K1173" t="s">
        <v>35374</v>
      </c>
      <c r="L1173" t="s">
        <v>35375</v>
      </c>
      <c r="M1173" t="s">
        <v>35376</v>
      </c>
      <c r="N1173" t="s">
        <v>35377</v>
      </c>
      <c r="O1173" t="s">
        <v>35378</v>
      </c>
      <c r="P1173" t="s">
        <v>4063</v>
      </c>
      <c r="Q1173" t="s">
        <v>75</v>
      </c>
      <c r="R1173">
        <v>71</v>
      </c>
      <c r="S1173">
        <v>-1</v>
      </c>
      <c r="T1173" t="s">
        <v>273</v>
      </c>
      <c r="U1173" s="1">
        <v>41074</v>
      </c>
      <c r="V1173" t="s">
        <v>48</v>
      </c>
      <c r="W1173" t="s">
        <v>32</v>
      </c>
      <c r="X1173" t="s">
        <v>49</v>
      </c>
      <c r="Y1173" t="s">
        <v>245</v>
      </c>
      <c r="Z1173" t="s">
        <v>1430</v>
      </c>
      <c r="AA1173" t="s">
        <v>51</v>
      </c>
      <c r="AB1173" t="s">
        <v>32</v>
      </c>
      <c r="AC1173" t="s">
        <v>71</v>
      </c>
      <c r="AD1173" t="s">
        <v>35379</v>
      </c>
      <c r="AE1173" t="s">
        <v>54</v>
      </c>
    </row>
    <row r="1174" spans="1:31" x14ac:dyDescent="0.2">
      <c r="A1174">
        <v>25</v>
      </c>
      <c r="B1174" t="s">
        <v>55</v>
      </c>
      <c r="C1174" t="s">
        <v>113</v>
      </c>
      <c r="D1174" t="s">
        <v>33</v>
      </c>
      <c r="E1174" t="s">
        <v>34</v>
      </c>
      <c r="F1174" t="s">
        <v>114</v>
      </c>
      <c r="G1174" t="s">
        <v>35470</v>
      </c>
      <c r="H1174" t="s">
        <v>35471</v>
      </c>
      <c r="I1174" t="s">
        <v>35472</v>
      </c>
      <c r="J1174" t="s">
        <v>35473</v>
      </c>
      <c r="K1174" t="s">
        <v>35474</v>
      </c>
      <c r="L1174" t="s">
        <v>35475</v>
      </c>
      <c r="M1174" t="s">
        <v>35476</v>
      </c>
      <c r="N1174" t="s">
        <v>35477</v>
      </c>
      <c r="O1174" t="s">
        <v>35478</v>
      </c>
      <c r="P1174" t="s">
        <v>35479</v>
      </c>
      <c r="Q1174" t="s">
        <v>67</v>
      </c>
      <c r="R1174">
        <v>67</v>
      </c>
      <c r="S1174">
        <v>-1</v>
      </c>
      <c r="T1174" t="s">
        <v>331</v>
      </c>
      <c r="U1174" s="1">
        <v>41089</v>
      </c>
      <c r="V1174" t="s">
        <v>164</v>
      </c>
      <c r="W1174" t="s">
        <v>217</v>
      </c>
      <c r="X1174" t="s">
        <v>49</v>
      </c>
      <c r="Y1174" t="s">
        <v>435</v>
      </c>
      <c r="Z1174" t="s">
        <v>246</v>
      </c>
      <c r="AA1174" t="s">
        <v>51</v>
      </c>
      <c r="AB1174" t="s">
        <v>32</v>
      </c>
      <c r="AC1174" t="s">
        <v>71</v>
      </c>
      <c r="AD1174" t="s">
        <v>332</v>
      </c>
      <c r="AE1174" t="s">
        <v>54</v>
      </c>
    </row>
    <row r="1175" spans="1:31" x14ac:dyDescent="0.2">
      <c r="A1175">
        <v>25</v>
      </c>
      <c r="B1175" t="s">
        <v>169</v>
      </c>
      <c r="C1175" t="s">
        <v>83</v>
      </c>
      <c r="D1175" t="s">
        <v>98</v>
      </c>
      <c r="E1175" t="s">
        <v>32</v>
      </c>
      <c r="F1175" t="s">
        <v>56</v>
      </c>
      <c r="G1175" t="s">
        <v>35581</v>
      </c>
      <c r="H1175" t="s">
        <v>35582</v>
      </c>
      <c r="I1175" t="s">
        <v>35583</v>
      </c>
      <c r="J1175" t="s">
        <v>35584</v>
      </c>
      <c r="K1175" t="s">
        <v>35585</v>
      </c>
      <c r="L1175" t="s">
        <v>35586</v>
      </c>
      <c r="M1175" t="s">
        <v>35587</v>
      </c>
      <c r="N1175" t="s">
        <v>35588</v>
      </c>
      <c r="O1175" t="s">
        <v>35589</v>
      </c>
      <c r="P1175" t="s">
        <v>35590</v>
      </c>
      <c r="Q1175" t="s">
        <v>588</v>
      </c>
      <c r="R1175">
        <v>65</v>
      </c>
      <c r="S1175">
        <v>1000000</v>
      </c>
      <c r="T1175" t="s">
        <v>273</v>
      </c>
      <c r="U1175" s="1">
        <v>41089</v>
      </c>
      <c r="V1175" t="s">
        <v>164</v>
      </c>
      <c r="W1175" t="s">
        <v>32</v>
      </c>
      <c r="X1175" t="s">
        <v>49</v>
      </c>
      <c r="Y1175" t="s">
        <v>32</v>
      </c>
      <c r="Z1175" t="s">
        <v>275</v>
      </c>
      <c r="AA1175" t="s">
        <v>51</v>
      </c>
      <c r="AB1175" t="s">
        <v>423</v>
      </c>
      <c r="AC1175" t="s">
        <v>32</v>
      </c>
      <c r="AD1175" t="s">
        <v>82</v>
      </c>
      <c r="AE1175" t="s">
        <v>54</v>
      </c>
    </row>
    <row r="1176" spans="1:31" x14ac:dyDescent="0.2">
      <c r="A1176">
        <v>25</v>
      </c>
      <c r="B1176" t="s">
        <v>96</v>
      </c>
      <c r="C1176" t="s">
        <v>155</v>
      </c>
      <c r="D1176" t="s">
        <v>33</v>
      </c>
      <c r="E1176" t="s">
        <v>34</v>
      </c>
      <c r="F1176" t="s">
        <v>56</v>
      </c>
      <c r="G1176" t="s">
        <v>35949</v>
      </c>
      <c r="H1176" t="s">
        <v>35950</v>
      </c>
      <c r="I1176" t="s">
        <v>35951</v>
      </c>
      <c r="J1176" t="s">
        <v>35952</v>
      </c>
      <c r="K1176" t="s">
        <v>35953</v>
      </c>
      <c r="L1176" t="s">
        <v>35954</v>
      </c>
      <c r="M1176" t="s">
        <v>32</v>
      </c>
      <c r="N1176" t="s">
        <v>35955</v>
      </c>
      <c r="O1176" t="s">
        <v>35956</v>
      </c>
      <c r="P1176" t="s">
        <v>32</v>
      </c>
      <c r="Q1176" t="s">
        <v>75</v>
      </c>
      <c r="R1176">
        <v>63</v>
      </c>
      <c r="S1176">
        <v>-1</v>
      </c>
      <c r="T1176" t="s">
        <v>576</v>
      </c>
      <c r="U1176" s="1">
        <v>41014</v>
      </c>
      <c r="V1176" t="s">
        <v>48</v>
      </c>
      <c r="W1176" t="s">
        <v>32</v>
      </c>
      <c r="X1176" t="s">
        <v>49</v>
      </c>
      <c r="Y1176" t="s">
        <v>93</v>
      </c>
      <c r="Z1176" t="s">
        <v>32</v>
      </c>
      <c r="AA1176" t="s">
        <v>69</v>
      </c>
      <c r="AB1176" t="s">
        <v>206</v>
      </c>
      <c r="AC1176" t="s">
        <v>71</v>
      </c>
      <c r="AD1176" t="s">
        <v>168</v>
      </c>
      <c r="AE1176" t="s">
        <v>54</v>
      </c>
    </row>
    <row r="1177" spans="1:31" x14ac:dyDescent="0.2">
      <c r="A1177">
        <v>25</v>
      </c>
      <c r="B1177" t="s">
        <v>32</v>
      </c>
      <c r="C1177" t="s">
        <v>155</v>
      </c>
      <c r="D1177" t="s">
        <v>33</v>
      </c>
      <c r="E1177" t="s">
        <v>34</v>
      </c>
      <c r="F1177" t="s">
        <v>56</v>
      </c>
      <c r="G1177" t="s">
        <v>36387</v>
      </c>
      <c r="H1177" t="s">
        <v>36388</v>
      </c>
      <c r="I1177" t="s">
        <v>36389</v>
      </c>
      <c r="J1177" t="s">
        <v>36390</v>
      </c>
      <c r="K1177" t="s">
        <v>36391</v>
      </c>
      <c r="L1177" t="s">
        <v>36392</v>
      </c>
      <c r="M1177" t="s">
        <v>36393</v>
      </c>
      <c r="N1177" t="s">
        <v>36394</v>
      </c>
      <c r="O1177" t="s">
        <v>32</v>
      </c>
      <c r="P1177" t="s">
        <v>36395</v>
      </c>
      <c r="Q1177" t="s">
        <v>32</v>
      </c>
      <c r="R1177">
        <v>69</v>
      </c>
      <c r="S1177">
        <v>-1</v>
      </c>
      <c r="T1177" t="s">
        <v>203</v>
      </c>
      <c r="U1177" s="1">
        <v>41087</v>
      </c>
      <c r="V1177" t="s">
        <v>48</v>
      </c>
      <c r="W1177" t="s">
        <v>32</v>
      </c>
      <c r="X1177" t="s">
        <v>49</v>
      </c>
      <c r="Y1177" t="s">
        <v>435</v>
      </c>
      <c r="Z1177" t="s">
        <v>275</v>
      </c>
      <c r="AA1177" t="s">
        <v>51</v>
      </c>
      <c r="AB1177" t="s">
        <v>271</v>
      </c>
      <c r="AC1177" t="s">
        <v>170</v>
      </c>
      <c r="AD1177" t="s">
        <v>95</v>
      </c>
      <c r="AE1177" t="s">
        <v>54</v>
      </c>
    </row>
    <row r="1178" spans="1:31" x14ac:dyDescent="0.2">
      <c r="A1178">
        <v>25</v>
      </c>
      <c r="B1178" t="s">
        <v>96</v>
      </c>
      <c r="C1178" t="s">
        <v>97</v>
      </c>
      <c r="D1178" t="s">
        <v>33</v>
      </c>
      <c r="E1178" t="s">
        <v>32</v>
      </c>
      <c r="F1178" t="s">
        <v>368</v>
      </c>
      <c r="G1178" t="s">
        <v>36443</v>
      </c>
      <c r="H1178" t="s">
        <v>36444</v>
      </c>
      <c r="I1178" t="s">
        <v>36445</v>
      </c>
      <c r="J1178" t="s">
        <v>36446</v>
      </c>
      <c r="K1178" t="s">
        <v>36447</v>
      </c>
      <c r="L1178" t="s">
        <v>36448</v>
      </c>
      <c r="M1178" t="s">
        <v>36449</v>
      </c>
      <c r="N1178" t="s">
        <v>36450</v>
      </c>
      <c r="O1178" t="s">
        <v>36451</v>
      </c>
      <c r="P1178" t="s">
        <v>36452</v>
      </c>
      <c r="Q1178" t="s">
        <v>75</v>
      </c>
      <c r="R1178">
        <v>72</v>
      </c>
      <c r="S1178">
        <v>50000</v>
      </c>
      <c r="T1178" t="s">
        <v>331</v>
      </c>
      <c r="U1178" s="1">
        <v>41070</v>
      </c>
      <c r="V1178" t="s">
        <v>458</v>
      </c>
      <c r="W1178" t="s">
        <v>32</v>
      </c>
      <c r="X1178" t="s">
        <v>49</v>
      </c>
      <c r="Y1178" t="s">
        <v>93</v>
      </c>
      <c r="Z1178" t="s">
        <v>91</v>
      </c>
      <c r="AA1178" t="s">
        <v>51</v>
      </c>
      <c r="AB1178" t="s">
        <v>690</v>
      </c>
      <c r="AC1178" t="s">
        <v>170</v>
      </c>
      <c r="AD1178" t="s">
        <v>36453</v>
      </c>
      <c r="AE1178" t="s">
        <v>346</v>
      </c>
    </row>
    <row r="1179" spans="1:31" x14ac:dyDescent="0.2">
      <c r="A1179">
        <v>25</v>
      </c>
      <c r="B1179" t="s">
        <v>55</v>
      </c>
      <c r="C1179" t="s">
        <v>32</v>
      </c>
      <c r="D1179" t="s">
        <v>33</v>
      </c>
      <c r="E1179" t="s">
        <v>34</v>
      </c>
      <c r="F1179" t="s">
        <v>56</v>
      </c>
      <c r="G1179" t="s">
        <v>36607</v>
      </c>
      <c r="H1179" t="s">
        <v>36608</v>
      </c>
      <c r="I1179" t="s">
        <v>36609</v>
      </c>
      <c r="J1179" t="s">
        <v>36610</v>
      </c>
      <c r="K1179" t="s">
        <v>36611</v>
      </c>
      <c r="L1179" t="s">
        <v>36612</v>
      </c>
      <c r="M1179" t="s">
        <v>36613</v>
      </c>
      <c r="N1179" t="s">
        <v>36614</v>
      </c>
      <c r="O1179" t="s">
        <v>36615</v>
      </c>
      <c r="P1179" t="s">
        <v>36616</v>
      </c>
      <c r="Q1179" t="s">
        <v>108</v>
      </c>
      <c r="R1179">
        <v>67</v>
      </c>
      <c r="S1179">
        <v>-1</v>
      </c>
      <c r="T1179" t="s">
        <v>136</v>
      </c>
      <c r="U1179" s="1">
        <v>40958</v>
      </c>
      <c r="V1179" t="s">
        <v>48</v>
      </c>
      <c r="W1179" t="s">
        <v>32</v>
      </c>
      <c r="X1179" t="s">
        <v>49</v>
      </c>
      <c r="Y1179" t="s">
        <v>93</v>
      </c>
      <c r="Z1179" t="s">
        <v>80</v>
      </c>
      <c r="AA1179" t="s">
        <v>51</v>
      </c>
      <c r="AB1179" t="s">
        <v>1633</v>
      </c>
      <c r="AC1179" t="s">
        <v>71</v>
      </c>
      <c r="AD1179" t="s">
        <v>36617</v>
      </c>
      <c r="AE1179" t="s">
        <v>54</v>
      </c>
    </row>
    <row r="1180" spans="1:31" x14ac:dyDescent="0.2">
      <c r="A1180">
        <v>25</v>
      </c>
      <c r="B1180" t="s">
        <v>96</v>
      </c>
      <c r="C1180" t="s">
        <v>97</v>
      </c>
      <c r="D1180" t="s">
        <v>33</v>
      </c>
      <c r="E1180" t="s">
        <v>32</v>
      </c>
      <c r="F1180" t="s">
        <v>114</v>
      </c>
      <c r="G1180" t="s">
        <v>36694</v>
      </c>
      <c r="H1180" t="s">
        <v>36695</v>
      </c>
      <c r="I1180" t="s">
        <v>36696</v>
      </c>
      <c r="J1180" t="s">
        <v>36697</v>
      </c>
      <c r="K1180" t="s">
        <v>36698</v>
      </c>
      <c r="L1180" t="s">
        <v>36699</v>
      </c>
      <c r="M1180" t="s">
        <v>36700</v>
      </c>
      <c r="N1180" t="s">
        <v>36701</v>
      </c>
      <c r="O1180" t="s">
        <v>36702</v>
      </c>
      <c r="P1180" t="s">
        <v>36703</v>
      </c>
      <c r="Q1180" t="s">
        <v>75</v>
      </c>
      <c r="R1180">
        <v>72</v>
      </c>
      <c r="S1180">
        <v>-1</v>
      </c>
      <c r="T1180" t="s">
        <v>576</v>
      </c>
      <c r="U1180" s="1">
        <v>41085</v>
      </c>
      <c r="V1180" t="s">
        <v>48</v>
      </c>
      <c r="W1180" t="s">
        <v>32</v>
      </c>
      <c r="X1180" t="s">
        <v>49</v>
      </c>
      <c r="Y1180" t="s">
        <v>435</v>
      </c>
      <c r="Z1180" t="s">
        <v>205</v>
      </c>
      <c r="AA1180" t="s">
        <v>69</v>
      </c>
      <c r="AB1180" t="s">
        <v>389</v>
      </c>
      <c r="AC1180" t="s">
        <v>71</v>
      </c>
      <c r="AD1180" t="s">
        <v>1475</v>
      </c>
      <c r="AE1180" t="s">
        <v>54</v>
      </c>
    </row>
    <row r="1181" spans="1:31" x14ac:dyDescent="0.2">
      <c r="A1181">
        <v>25</v>
      </c>
      <c r="B1181" t="s">
        <v>96</v>
      </c>
      <c r="C1181" t="s">
        <v>155</v>
      </c>
      <c r="D1181" t="s">
        <v>33</v>
      </c>
      <c r="E1181" t="s">
        <v>34</v>
      </c>
      <c r="F1181" t="s">
        <v>390</v>
      </c>
      <c r="G1181" t="s">
        <v>32</v>
      </c>
      <c r="H1181" t="s">
        <v>32</v>
      </c>
      <c r="I1181" t="s">
        <v>32</v>
      </c>
      <c r="J1181" t="s">
        <v>32</v>
      </c>
      <c r="K1181" t="s">
        <v>32</v>
      </c>
      <c r="L1181" t="s">
        <v>32</v>
      </c>
      <c r="M1181" t="s">
        <v>32</v>
      </c>
      <c r="N1181" t="s">
        <v>32</v>
      </c>
      <c r="O1181" t="s">
        <v>32</v>
      </c>
      <c r="P1181" t="s">
        <v>32</v>
      </c>
      <c r="Q1181" t="s">
        <v>75</v>
      </c>
      <c r="R1181">
        <v>71</v>
      </c>
      <c r="S1181">
        <v>-1</v>
      </c>
      <c r="T1181" t="s">
        <v>331</v>
      </c>
      <c r="U1181" s="1">
        <v>40793</v>
      </c>
      <c r="V1181" t="s">
        <v>260</v>
      </c>
      <c r="W1181" t="s">
        <v>32</v>
      </c>
      <c r="X1181" t="s">
        <v>49</v>
      </c>
      <c r="Y1181" t="s">
        <v>79</v>
      </c>
      <c r="Z1181" t="s">
        <v>109</v>
      </c>
      <c r="AA1181" t="s">
        <v>51</v>
      </c>
      <c r="AB1181" t="s">
        <v>233</v>
      </c>
      <c r="AC1181" t="s">
        <v>248</v>
      </c>
      <c r="AD1181" t="s">
        <v>95</v>
      </c>
      <c r="AE1181" t="s">
        <v>54</v>
      </c>
    </row>
    <row r="1182" spans="1:31" x14ac:dyDescent="0.2">
      <c r="A1182">
        <v>25</v>
      </c>
      <c r="B1182" t="s">
        <v>169</v>
      </c>
      <c r="C1182" t="s">
        <v>32</v>
      </c>
      <c r="D1182" t="s">
        <v>33</v>
      </c>
      <c r="E1182" t="s">
        <v>34</v>
      </c>
      <c r="F1182" t="s">
        <v>368</v>
      </c>
      <c r="G1182" t="s">
        <v>36836</v>
      </c>
      <c r="H1182" t="s">
        <v>36837</v>
      </c>
      <c r="I1182" t="s">
        <v>36838</v>
      </c>
      <c r="J1182" t="s">
        <v>32</v>
      </c>
      <c r="K1182" t="s">
        <v>32</v>
      </c>
      <c r="L1182" t="s">
        <v>36839</v>
      </c>
      <c r="M1182" t="s">
        <v>36840</v>
      </c>
      <c r="N1182" t="s">
        <v>32</v>
      </c>
      <c r="O1182" t="s">
        <v>36841</v>
      </c>
      <c r="P1182" t="s">
        <v>36842</v>
      </c>
      <c r="Q1182" t="s">
        <v>108</v>
      </c>
      <c r="R1182">
        <v>67</v>
      </c>
      <c r="S1182">
        <v>-1</v>
      </c>
      <c r="T1182" t="s">
        <v>273</v>
      </c>
      <c r="U1182" s="1">
        <v>41087</v>
      </c>
      <c r="V1182" t="s">
        <v>48</v>
      </c>
      <c r="W1182" t="s">
        <v>32</v>
      </c>
      <c r="X1182" t="s">
        <v>244</v>
      </c>
      <c r="Y1182" t="s">
        <v>93</v>
      </c>
      <c r="Z1182" t="s">
        <v>262</v>
      </c>
      <c r="AA1182" t="s">
        <v>51</v>
      </c>
      <c r="AB1182" t="s">
        <v>247</v>
      </c>
      <c r="AC1182" t="s">
        <v>71</v>
      </c>
      <c r="AD1182" t="s">
        <v>36843</v>
      </c>
      <c r="AE1182" t="s">
        <v>54</v>
      </c>
    </row>
    <row r="1183" spans="1:31" x14ac:dyDescent="0.2">
      <c r="A1183">
        <v>25</v>
      </c>
      <c r="B1183" t="s">
        <v>31</v>
      </c>
      <c r="C1183" t="s">
        <v>155</v>
      </c>
      <c r="D1183" t="s">
        <v>33</v>
      </c>
      <c r="E1183" t="s">
        <v>34</v>
      </c>
      <c r="F1183" t="s">
        <v>35</v>
      </c>
      <c r="G1183" t="s">
        <v>32</v>
      </c>
      <c r="H1183" t="s">
        <v>32</v>
      </c>
      <c r="I1183" t="s">
        <v>32</v>
      </c>
      <c r="J1183" t="s">
        <v>32</v>
      </c>
      <c r="K1183" t="s">
        <v>37004</v>
      </c>
      <c r="L1183" t="s">
        <v>32</v>
      </c>
      <c r="M1183" t="s">
        <v>32</v>
      </c>
      <c r="N1183" t="s">
        <v>32</v>
      </c>
      <c r="O1183" t="s">
        <v>32</v>
      </c>
      <c r="P1183" t="s">
        <v>37005</v>
      </c>
      <c r="Q1183" t="s">
        <v>67</v>
      </c>
      <c r="R1183">
        <v>62</v>
      </c>
      <c r="S1183">
        <v>-1</v>
      </c>
      <c r="T1183" t="s">
        <v>560</v>
      </c>
      <c r="U1183" s="1">
        <v>41089</v>
      </c>
      <c r="V1183" t="s">
        <v>48</v>
      </c>
      <c r="W1183" t="s">
        <v>204</v>
      </c>
      <c r="X1183" t="s">
        <v>49</v>
      </c>
      <c r="Y1183" t="s">
        <v>93</v>
      </c>
      <c r="Z1183" t="s">
        <v>218</v>
      </c>
      <c r="AA1183" t="s">
        <v>69</v>
      </c>
      <c r="AB1183" t="s">
        <v>285</v>
      </c>
      <c r="AC1183" t="s">
        <v>71</v>
      </c>
      <c r="AD1183" t="s">
        <v>168</v>
      </c>
      <c r="AE1183" t="s">
        <v>54</v>
      </c>
    </row>
    <row r="1184" spans="1:31" x14ac:dyDescent="0.2">
      <c r="A1184">
        <v>25</v>
      </c>
      <c r="B1184" t="s">
        <v>32</v>
      </c>
      <c r="C1184" t="s">
        <v>155</v>
      </c>
      <c r="D1184" t="s">
        <v>33</v>
      </c>
      <c r="E1184" t="s">
        <v>34</v>
      </c>
      <c r="F1184" t="s">
        <v>32</v>
      </c>
      <c r="G1184" t="s">
        <v>37006</v>
      </c>
      <c r="H1184" t="s">
        <v>37007</v>
      </c>
      <c r="I1184" t="s">
        <v>37008</v>
      </c>
      <c r="J1184" t="s">
        <v>37009</v>
      </c>
      <c r="K1184" t="s">
        <v>37010</v>
      </c>
      <c r="L1184" t="s">
        <v>37011</v>
      </c>
      <c r="M1184" t="s">
        <v>37012</v>
      </c>
      <c r="N1184" t="s">
        <v>32</v>
      </c>
      <c r="O1184" t="s">
        <v>32</v>
      </c>
      <c r="P1184" t="s">
        <v>32</v>
      </c>
      <c r="Q1184" t="s">
        <v>108</v>
      </c>
      <c r="R1184">
        <v>65</v>
      </c>
      <c r="S1184">
        <v>-1</v>
      </c>
      <c r="T1184" t="s">
        <v>91</v>
      </c>
      <c r="U1184" s="1">
        <v>41090</v>
      </c>
      <c r="V1184" t="s">
        <v>548</v>
      </c>
      <c r="W1184" t="s">
        <v>204</v>
      </c>
      <c r="X1184" t="s">
        <v>244</v>
      </c>
      <c r="Y1184" t="s">
        <v>32</v>
      </c>
      <c r="Z1184" t="s">
        <v>2161</v>
      </c>
      <c r="AA1184" t="s">
        <v>51</v>
      </c>
      <c r="AB1184" t="s">
        <v>152</v>
      </c>
      <c r="AC1184" t="s">
        <v>71</v>
      </c>
      <c r="AD1184" t="s">
        <v>3669</v>
      </c>
      <c r="AE1184" t="s">
        <v>54</v>
      </c>
    </row>
    <row r="1185" spans="1:31" x14ac:dyDescent="0.2">
      <c r="A1185">
        <v>25</v>
      </c>
      <c r="B1185" t="s">
        <v>169</v>
      </c>
      <c r="C1185" t="s">
        <v>32</v>
      </c>
      <c r="D1185" t="s">
        <v>32</v>
      </c>
      <c r="E1185" t="s">
        <v>32</v>
      </c>
      <c r="F1185" t="s">
        <v>56</v>
      </c>
      <c r="G1185" t="s">
        <v>37112</v>
      </c>
      <c r="H1185" t="s">
        <v>37113</v>
      </c>
      <c r="I1185" t="s">
        <v>37114</v>
      </c>
      <c r="J1185" t="s">
        <v>37115</v>
      </c>
      <c r="K1185" t="s">
        <v>32</v>
      </c>
      <c r="L1185" t="s">
        <v>37116</v>
      </c>
      <c r="M1185" t="s">
        <v>32</v>
      </c>
      <c r="N1185" t="s">
        <v>37117</v>
      </c>
      <c r="O1185" t="s">
        <v>37118</v>
      </c>
      <c r="P1185" t="s">
        <v>37119</v>
      </c>
      <c r="Q1185" t="s">
        <v>75</v>
      </c>
      <c r="R1185">
        <v>70</v>
      </c>
      <c r="S1185">
        <v>-1</v>
      </c>
      <c r="T1185" t="s">
        <v>576</v>
      </c>
      <c r="U1185" s="1">
        <v>40789</v>
      </c>
      <c r="V1185" t="s">
        <v>1474</v>
      </c>
      <c r="W1185" t="s">
        <v>32</v>
      </c>
      <c r="X1185" t="s">
        <v>49</v>
      </c>
      <c r="Y1185" t="s">
        <v>32</v>
      </c>
      <c r="Z1185" t="s">
        <v>32</v>
      </c>
      <c r="AA1185" t="s">
        <v>51</v>
      </c>
      <c r="AB1185" t="s">
        <v>32</v>
      </c>
      <c r="AC1185" t="s">
        <v>32</v>
      </c>
      <c r="AD1185" t="s">
        <v>332</v>
      </c>
      <c r="AE1185" t="s">
        <v>54</v>
      </c>
    </row>
    <row r="1186" spans="1:31" x14ac:dyDescent="0.2">
      <c r="A1186">
        <v>25</v>
      </c>
      <c r="B1186" t="s">
        <v>620</v>
      </c>
      <c r="C1186" t="s">
        <v>155</v>
      </c>
      <c r="D1186" t="s">
        <v>33</v>
      </c>
      <c r="E1186" t="s">
        <v>34</v>
      </c>
      <c r="F1186" t="s">
        <v>35</v>
      </c>
      <c r="G1186" t="s">
        <v>37196</v>
      </c>
      <c r="H1186" t="s">
        <v>37197</v>
      </c>
      <c r="I1186" t="s">
        <v>37198</v>
      </c>
      <c r="J1186" t="s">
        <v>37199</v>
      </c>
      <c r="K1186" t="s">
        <v>32</v>
      </c>
      <c r="L1186" t="s">
        <v>37200</v>
      </c>
      <c r="M1186" t="s">
        <v>32</v>
      </c>
      <c r="N1186" t="s">
        <v>37201</v>
      </c>
      <c r="O1186" t="s">
        <v>32</v>
      </c>
      <c r="P1186" t="s">
        <v>32</v>
      </c>
      <c r="Q1186" t="s">
        <v>75</v>
      </c>
      <c r="R1186">
        <v>63</v>
      </c>
      <c r="S1186">
        <v>30000</v>
      </c>
      <c r="T1186" t="s">
        <v>91</v>
      </c>
      <c r="U1186" s="1">
        <v>41090</v>
      </c>
      <c r="V1186" t="s">
        <v>48</v>
      </c>
      <c r="W1186" t="s">
        <v>32</v>
      </c>
      <c r="X1186" t="s">
        <v>49</v>
      </c>
      <c r="Y1186" t="s">
        <v>495</v>
      </c>
      <c r="Z1186" t="s">
        <v>32</v>
      </c>
      <c r="AA1186" t="s">
        <v>69</v>
      </c>
      <c r="AB1186" t="s">
        <v>70</v>
      </c>
      <c r="AC1186" t="s">
        <v>71</v>
      </c>
      <c r="AD1186" t="s">
        <v>168</v>
      </c>
      <c r="AE1186" t="s">
        <v>54</v>
      </c>
    </row>
    <row r="1187" spans="1:31" x14ac:dyDescent="0.2">
      <c r="A1187">
        <v>25</v>
      </c>
      <c r="B1187" t="s">
        <v>96</v>
      </c>
      <c r="C1187" t="s">
        <v>32</v>
      </c>
      <c r="D1187" t="s">
        <v>33</v>
      </c>
      <c r="E1187" t="s">
        <v>34</v>
      </c>
      <c r="F1187" t="s">
        <v>114</v>
      </c>
      <c r="G1187" t="s">
        <v>37380</v>
      </c>
      <c r="H1187" t="s">
        <v>37381</v>
      </c>
      <c r="I1187" t="s">
        <v>37382</v>
      </c>
      <c r="J1187" t="s">
        <v>37383</v>
      </c>
      <c r="K1187" t="s">
        <v>37384</v>
      </c>
      <c r="L1187" t="s">
        <v>37385</v>
      </c>
      <c r="M1187" t="s">
        <v>37386</v>
      </c>
      <c r="N1187" t="s">
        <v>37387</v>
      </c>
      <c r="O1187" t="s">
        <v>37388</v>
      </c>
      <c r="P1187" t="s">
        <v>37389</v>
      </c>
      <c r="Q1187" t="s">
        <v>831</v>
      </c>
      <c r="R1187">
        <v>66</v>
      </c>
      <c r="S1187">
        <v>-1</v>
      </c>
      <c r="T1187" t="s">
        <v>331</v>
      </c>
      <c r="U1187" s="1">
        <v>41090</v>
      </c>
      <c r="V1187" t="s">
        <v>48</v>
      </c>
      <c r="W1187" t="s">
        <v>32</v>
      </c>
      <c r="X1187" t="s">
        <v>49</v>
      </c>
      <c r="Y1187" t="s">
        <v>150</v>
      </c>
      <c r="Z1187" t="s">
        <v>5721</v>
      </c>
      <c r="AA1187" t="s">
        <v>69</v>
      </c>
      <c r="AB1187" t="s">
        <v>299</v>
      </c>
      <c r="AC1187" t="s">
        <v>71</v>
      </c>
      <c r="AD1187" t="s">
        <v>37390</v>
      </c>
      <c r="AE1187" t="s">
        <v>54</v>
      </c>
    </row>
    <row r="1188" spans="1:31" x14ac:dyDescent="0.2">
      <c r="A1188">
        <v>25</v>
      </c>
      <c r="B1188" t="s">
        <v>169</v>
      </c>
      <c r="C1188" t="s">
        <v>32</v>
      </c>
      <c r="D1188" t="s">
        <v>33</v>
      </c>
      <c r="E1188" t="s">
        <v>34</v>
      </c>
      <c r="F1188" t="s">
        <v>32</v>
      </c>
      <c r="G1188" t="s">
        <v>37400</v>
      </c>
      <c r="H1188" t="s">
        <v>37401</v>
      </c>
      <c r="I1188" t="s">
        <v>37402</v>
      </c>
      <c r="J1188" t="s">
        <v>1499</v>
      </c>
      <c r="K1188" t="s">
        <v>37403</v>
      </c>
      <c r="L1188" t="s">
        <v>37404</v>
      </c>
      <c r="M1188" t="s">
        <v>37405</v>
      </c>
      <c r="N1188" t="s">
        <v>37406</v>
      </c>
      <c r="O1188" t="s">
        <v>30453</v>
      </c>
      <c r="P1188" t="s">
        <v>37407</v>
      </c>
      <c r="Q1188" t="s">
        <v>471</v>
      </c>
      <c r="R1188">
        <v>65</v>
      </c>
      <c r="S1188">
        <v>-1</v>
      </c>
      <c r="T1188" t="s">
        <v>32</v>
      </c>
      <c r="U1188" s="1">
        <v>41085</v>
      </c>
      <c r="V1188" t="s">
        <v>48</v>
      </c>
      <c r="W1188" t="s">
        <v>32</v>
      </c>
      <c r="X1188" t="s">
        <v>49</v>
      </c>
      <c r="Y1188" t="s">
        <v>32</v>
      </c>
      <c r="Z1188" t="s">
        <v>166</v>
      </c>
      <c r="AA1188" t="s">
        <v>51</v>
      </c>
      <c r="AB1188" t="s">
        <v>110</v>
      </c>
      <c r="AC1188" t="s">
        <v>71</v>
      </c>
      <c r="AD1188" t="s">
        <v>95</v>
      </c>
      <c r="AE1188" t="s">
        <v>54</v>
      </c>
    </row>
    <row r="1189" spans="1:31" x14ac:dyDescent="0.2">
      <c r="A1189">
        <v>25</v>
      </c>
      <c r="B1189" t="s">
        <v>96</v>
      </c>
      <c r="C1189" t="s">
        <v>155</v>
      </c>
      <c r="D1189" t="s">
        <v>98</v>
      </c>
      <c r="E1189" t="s">
        <v>34</v>
      </c>
      <c r="F1189" t="s">
        <v>35</v>
      </c>
      <c r="G1189" t="s">
        <v>37421</v>
      </c>
      <c r="H1189" t="s">
        <v>37422</v>
      </c>
      <c r="I1189" t="s">
        <v>37423</v>
      </c>
      <c r="J1189" t="s">
        <v>37424</v>
      </c>
      <c r="K1189" t="s">
        <v>37425</v>
      </c>
      <c r="L1189" t="s">
        <v>37426</v>
      </c>
      <c r="M1189" t="s">
        <v>37427</v>
      </c>
      <c r="N1189" t="s">
        <v>37428</v>
      </c>
      <c r="O1189" t="s">
        <v>37429</v>
      </c>
      <c r="P1189" t="s">
        <v>37430</v>
      </c>
      <c r="Q1189" t="s">
        <v>67</v>
      </c>
      <c r="R1189">
        <v>64</v>
      </c>
      <c r="S1189">
        <v>20000</v>
      </c>
      <c r="T1189" t="s">
        <v>47</v>
      </c>
      <c r="U1189" s="1">
        <v>40812</v>
      </c>
      <c r="V1189" t="s">
        <v>799</v>
      </c>
      <c r="W1189" t="s">
        <v>32</v>
      </c>
      <c r="X1189" t="s">
        <v>49</v>
      </c>
      <c r="Y1189" t="s">
        <v>93</v>
      </c>
      <c r="Z1189" t="s">
        <v>2161</v>
      </c>
      <c r="AA1189" t="s">
        <v>51</v>
      </c>
      <c r="AB1189" t="s">
        <v>1909</v>
      </c>
      <c r="AC1189" t="s">
        <v>32</v>
      </c>
      <c r="AD1189" t="s">
        <v>168</v>
      </c>
      <c r="AE1189" t="s">
        <v>54</v>
      </c>
    </row>
    <row r="1190" spans="1:31" x14ac:dyDescent="0.2">
      <c r="A1190">
        <v>25</v>
      </c>
      <c r="B1190" t="s">
        <v>112</v>
      </c>
      <c r="C1190" t="s">
        <v>155</v>
      </c>
      <c r="D1190" t="s">
        <v>33</v>
      </c>
      <c r="E1190" t="s">
        <v>170</v>
      </c>
      <c r="F1190" t="s">
        <v>56</v>
      </c>
      <c r="G1190" t="s">
        <v>37458</v>
      </c>
      <c r="H1190" t="s">
        <v>37459</v>
      </c>
      <c r="I1190" t="s">
        <v>37460</v>
      </c>
      <c r="J1190" t="s">
        <v>37461</v>
      </c>
      <c r="K1190" t="s">
        <v>37462</v>
      </c>
      <c r="L1190" t="s">
        <v>37463</v>
      </c>
      <c r="M1190" t="s">
        <v>37464</v>
      </c>
      <c r="N1190" t="s">
        <v>37465</v>
      </c>
      <c r="O1190" t="s">
        <v>37466</v>
      </c>
      <c r="P1190" t="s">
        <v>37467</v>
      </c>
      <c r="Q1190" t="s">
        <v>75</v>
      </c>
      <c r="R1190">
        <v>69</v>
      </c>
      <c r="S1190">
        <v>-1</v>
      </c>
      <c r="T1190" t="s">
        <v>47</v>
      </c>
      <c r="U1190" s="1">
        <v>40987</v>
      </c>
      <c r="V1190" t="s">
        <v>48</v>
      </c>
      <c r="W1190" t="s">
        <v>32</v>
      </c>
      <c r="X1190" t="s">
        <v>49</v>
      </c>
      <c r="Y1190" t="s">
        <v>93</v>
      </c>
      <c r="Z1190" t="s">
        <v>91</v>
      </c>
      <c r="AA1190" t="s">
        <v>51</v>
      </c>
      <c r="AB1190" t="s">
        <v>712</v>
      </c>
      <c r="AC1190" t="s">
        <v>71</v>
      </c>
      <c r="AD1190" t="s">
        <v>5174</v>
      </c>
      <c r="AE1190" t="s">
        <v>346</v>
      </c>
    </row>
    <row r="1191" spans="1:31" x14ac:dyDescent="0.2">
      <c r="A1191">
        <v>25</v>
      </c>
      <c r="B1191" t="s">
        <v>169</v>
      </c>
      <c r="C1191" t="s">
        <v>32</v>
      </c>
      <c r="D1191" t="s">
        <v>32</v>
      </c>
      <c r="E1191" t="s">
        <v>32</v>
      </c>
      <c r="F1191" t="s">
        <v>32</v>
      </c>
      <c r="G1191" t="s">
        <v>37577</v>
      </c>
      <c r="H1191" t="s">
        <v>37578</v>
      </c>
      <c r="I1191" t="s">
        <v>37579</v>
      </c>
      <c r="J1191" t="s">
        <v>35248</v>
      </c>
      <c r="K1191" t="s">
        <v>32</v>
      </c>
      <c r="L1191" t="s">
        <v>37580</v>
      </c>
      <c r="M1191" t="s">
        <v>37581</v>
      </c>
      <c r="N1191" t="s">
        <v>37582</v>
      </c>
      <c r="O1191" t="s">
        <v>37583</v>
      </c>
      <c r="P1191" t="s">
        <v>37584</v>
      </c>
      <c r="Q1191" t="s">
        <v>32</v>
      </c>
      <c r="R1191">
        <v>70</v>
      </c>
      <c r="S1191">
        <v>-1</v>
      </c>
      <c r="T1191" t="s">
        <v>32</v>
      </c>
      <c r="U1191" s="1">
        <v>41090</v>
      </c>
      <c r="V1191" t="s">
        <v>48</v>
      </c>
      <c r="W1191" t="s">
        <v>32</v>
      </c>
      <c r="X1191" t="s">
        <v>49</v>
      </c>
      <c r="Y1191" t="s">
        <v>32</v>
      </c>
      <c r="Z1191" t="s">
        <v>32</v>
      </c>
      <c r="AA1191" t="s">
        <v>51</v>
      </c>
      <c r="AB1191" t="s">
        <v>32</v>
      </c>
      <c r="AC1191" t="s">
        <v>32</v>
      </c>
      <c r="AD1191" t="s">
        <v>53</v>
      </c>
      <c r="AE1191" t="s">
        <v>54</v>
      </c>
    </row>
    <row r="1192" spans="1:31" x14ac:dyDescent="0.2">
      <c r="A1192">
        <v>25</v>
      </c>
      <c r="B1192" t="s">
        <v>169</v>
      </c>
      <c r="C1192" t="s">
        <v>113</v>
      </c>
      <c r="D1192" t="s">
        <v>33</v>
      </c>
      <c r="E1192" t="s">
        <v>34</v>
      </c>
      <c r="F1192" t="s">
        <v>56</v>
      </c>
      <c r="G1192" t="s">
        <v>37601</v>
      </c>
      <c r="H1192" t="s">
        <v>37602</v>
      </c>
      <c r="I1192" t="s">
        <v>37603</v>
      </c>
      <c r="J1192" t="s">
        <v>37604</v>
      </c>
      <c r="K1192" t="s">
        <v>37605</v>
      </c>
      <c r="L1192" t="s">
        <v>37606</v>
      </c>
      <c r="M1192" t="s">
        <v>37607</v>
      </c>
      <c r="N1192" t="s">
        <v>37608</v>
      </c>
      <c r="O1192" t="s">
        <v>37609</v>
      </c>
      <c r="P1192" t="s">
        <v>37610</v>
      </c>
      <c r="Q1192" t="s">
        <v>75</v>
      </c>
      <c r="R1192">
        <v>68</v>
      </c>
      <c r="S1192">
        <v>-1</v>
      </c>
      <c r="T1192" t="s">
        <v>91</v>
      </c>
      <c r="U1192" s="1">
        <v>41091</v>
      </c>
      <c r="V1192" t="s">
        <v>48</v>
      </c>
      <c r="W1192" t="s">
        <v>204</v>
      </c>
      <c r="X1192" t="s">
        <v>49</v>
      </c>
      <c r="Y1192" t="s">
        <v>435</v>
      </c>
      <c r="Z1192" t="s">
        <v>1164</v>
      </c>
      <c r="AA1192" t="s">
        <v>51</v>
      </c>
      <c r="AB1192" t="s">
        <v>389</v>
      </c>
      <c r="AC1192" t="s">
        <v>71</v>
      </c>
      <c r="AD1192" t="s">
        <v>1206</v>
      </c>
      <c r="AE1192" t="s">
        <v>54</v>
      </c>
    </row>
    <row r="1193" spans="1:31" x14ac:dyDescent="0.2">
      <c r="A1193">
        <v>25</v>
      </c>
      <c r="B1193" t="s">
        <v>400</v>
      </c>
      <c r="C1193" t="s">
        <v>155</v>
      </c>
      <c r="D1193" t="s">
        <v>32</v>
      </c>
      <c r="E1193" t="s">
        <v>34</v>
      </c>
      <c r="F1193" t="s">
        <v>56</v>
      </c>
      <c r="G1193" t="s">
        <v>32</v>
      </c>
      <c r="H1193" t="s">
        <v>37694</v>
      </c>
      <c r="I1193" t="s">
        <v>37695</v>
      </c>
      <c r="J1193" t="s">
        <v>37696</v>
      </c>
      <c r="K1193" t="s">
        <v>37697</v>
      </c>
      <c r="L1193" t="s">
        <v>37698</v>
      </c>
      <c r="M1193" t="s">
        <v>37699</v>
      </c>
      <c r="N1193" t="s">
        <v>37700</v>
      </c>
      <c r="O1193" t="s">
        <v>37701</v>
      </c>
      <c r="P1193" t="s">
        <v>37702</v>
      </c>
      <c r="Q1193" t="s">
        <v>67</v>
      </c>
      <c r="R1193">
        <v>65</v>
      </c>
      <c r="S1193">
        <v>-1</v>
      </c>
      <c r="T1193" t="s">
        <v>91</v>
      </c>
      <c r="U1193" s="1">
        <v>41084</v>
      </c>
      <c r="V1193" t="s">
        <v>164</v>
      </c>
      <c r="W1193" t="s">
        <v>92</v>
      </c>
      <c r="X1193" t="s">
        <v>49</v>
      </c>
      <c r="Y1193" t="s">
        <v>656</v>
      </c>
      <c r="Z1193" t="s">
        <v>32</v>
      </c>
      <c r="AA1193" t="s">
        <v>69</v>
      </c>
      <c r="AB1193" t="s">
        <v>690</v>
      </c>
      <c r="AC1193" t="s">
        <v>71</v>
      </c>
      <c r="AD1193" t="s">
        <v>25722</v>
      </c>
      <c r="AE1193" t="s">
        <v>54</v>
      </c>
    </row>
    <row r="1194" spans="1:31" x14ac:dyDescent="0.2">
      <c r="A1194">
        <v>25</v>
      </c>
      <c r="B1194" t="s">
        <v>112</v>
      </c>
      <c r="C1194" t="s">
        <v>155</v>
      </c>
      <c r="D1194" t="s">
        <v>33</v>
      </c>
      <c r="E1194" t="s">
        <v>34</v>
      </c>
      <c r="F1194" t="s">
        <v>56</v>
      </c>
      <c r="G1194" t="s">
        <v>38097</v>
      </c>
      <c r="H1194" t="s">
        <v>38098</v>
      </c>
      <c r="I1194" t="s">
        <v>38099</v>
      </c>
      <c r="J1194" t="s">
        <v>6458</v>
      </c>
      <c r="K1194" t="s">
        <v>38100</v>
      </c>
      <c r="L1194" t="s">
        <v>38101</v>
      </c>
      <c r="M1194" t="s">
        <v>38102</v>
      </c>
      <c r="N1194" t="s">
        <v>38103</v>
      </c>
      <c r="O1194" t="s">
        <v>38104</v>
      </c>
      <c r="P1194" t="s">
        <v>38105</v>
      </c>
      <c r="Q1194" t="s">
        <v>32</v>
      </c>
      <c r="R1194">
        <v>67</v>
      </c>
      <c r="S1194">
        <v>-1</v>
      </c>
      <c r="T1194" t="s">
        <v>149</v>
      </c>
      <c r="U1194" s="1">
        <v>41090</v>
      </c>
      <c r="V1194" t="s">
        <v>48</v>
      </c>
      <c r="W1194" t="s">
        <v>92</v>
      </c>
      <c r="X1194" t="s">
        <v>49</v>
      </c>
      <c r="Y1194" t="s">
        <v>93</v>
      </c>
      <c r="Z1194" t="s">
        <v>1041</v>
      </c>
      <c r="AA1194" t="s">
        <v>69</v>
      </c>
      <c r="AB1194" t="s">
        <v>1243</v>
      </c>
      <c r="AC1194" t="s">
        <v>71</v>
      </c>
      <c r="AD1194" t="s">
        <v>332</v>
      </c>
      <c r="AE1194" t="s">
        <v>54</v>
      </c>
    </row>
    <row r="1195" spans="1:31" x14ac:dyDescent="0.2">
      <c r="A1195">
        <v>25</v>
      </c>
      <c r="B1195" t="s">
        <v>154</v>
      </c>
      <c r="C1195" t="s">
        <v>32</v>
      </c>
      <c r="D1195" t="s">
        <v>98</v>
      </c>
      <c r="E1195" t="s">
        <v>170</v>
      </c>
      <c r="F1195" t="s">
        <v>35</v>
      </c>
      <c r="G1195" t="s">
        <v>38166</v>
      </c>
      <c r="H1195" t="s">
        <v>38167</v>
      </c>
      <c r="I1195" t="s">
        <v>38168</v>
      </c>
      <c r="J1195" t="s">
        <v>38169</v>
      </c>
      <c r="K1195" t="s">
        <v>38170</v>
      </c>
      <c r="L1195" t="s">
        <v>38171</v>
      </c>
      <c r="M1195" t="s">
        <v>38172</v>
      </c>
      <c r="N1195" t="s">
        <v>38173</v>
      </c>
      <c r="O1195" t="s">
        <v>38174</v>
      </c>
      <c r="P1195" t="s">
        <v>38175</v>
      </c>
      <c r="Q1195" t="s">
        <v>75</v>
      </c>
      <c r="R1195">
        <v>67</v>
      </c>
      <c r="S1195">
        <v>-1</v>
      </c>
      <c r="T1195" t="s">
        <v>273</v>
      </c>
      <c r="U1195" s="1">
        <v>41057</v>
      </c>
      <c r="V1195" t="s">
        <v>48</v>
      </c>
      <c r="W1195" t="s">
        <v>78</v>
      </c>
      <c r="X1195" t="s">
        <v>49</v>
      </c>
      <c r="Y1195" t="s">
        <v>79</v>
      </c>
      <c r="Z1195" t="s">
        <v>80</v>
      </c>
      <c r="AA1195" t="s">
        <v>69</v>
      </c>
      <c r="AB1195" t="s">
        <v>852</v>
      </c>
      <c r="AC1195" t="s">
        <v>111</v>
      </c>
      <c r="AD1195" t="s">
        <v>168</v>
      </c>
      <c r="AE1195" t="s">
        <v>54</v>
      </c>
    </row>
    <row r="1196" spans="1:31" x14ac:dyDescent="0.2">
      <c r="A1196">
        <v>25</v>
      </c>
      <c r="B1196" t="s">
        <v>169</v>
      </c>
      <c r="C1196" t="s">
        <v>32</v>
      </c>
      <c r="D1196" t="s">
        <v>33</v>
      </c>
      <c r="E1196" t="s">
        <v>170</v>
      </c>
      <c r="F1196" t="s">
        <v>56</v>
      </c>
      <c r="G1196" t="s">
        <v>38323</v>
      </c>
      <c r="H1196" t="s">
        <v>38324</v>
      </c>
      <c r="I1196" t="s">
        <v>38325</v>
      </c>
      <c r="J1196" t="s">
        <v>38326</v>
      </c>
      <c r="K1196" t="s">
        <v>38327</v>
      </c>
      <c r="L1196" t="s">
        <v>38328</v>
      </c>
      <c r="M1196" t="s">
        <v>38329</v>
      </c>
      <c r="N1196" t="s">
        <v>38330</v>
      </c>
      <c r="O1196" t="s">
        <v>38331</v>
      </c>
      <c r="P1196" t="s">
        <v>38332</v>
      </c>
      <c r="Q1196" t="s">
        <v>75</v>
      </c>
      <c r="R1196">
        <v>69</v>
      </c>
      <c r="S1196">
        <v>-1</v>
      </c>
      <c r="T1196" t="s">
        <v>32</v>
      </c>
      <c r="U1196" s="1">
        <v>41089</v>
      </c>
      <c r="V1196" t="s">
        <v>48</v>
      </c>
      <c r="W1196" t="s">
        <v>32</v>
      </c>
      <c r="X1196" t="s">
        <v>244</v>
      </c>
      <c r="Y1196" t="s">
        <v>93</v>
      </c>
      <c r="Z1196" t="s">
        <v>91</v>
      </c>
      <c r="AA1196" t="s">
        <v>51</v>
      </c>
      <c r="AB1196" t="s">
        <v>1909</v>
      </c>
      <c r="AC1196" t="s">
        <v>170</v>
      </c>
      <c r="AD1196" t="s">
        <v>6797</v>
      </c>
      <c r="AE1196" t="s">
        <v>54</v>
      </c>
    </row>
    <row r="1197" spans="1:31" x14ac:dyDescent="0.2">
      <c r="A1197">
        <v>25</v>
      </c>
      <c r="B1197" t="s">
        <v>169</v>
      </c>
      <c r="C1197" t="s">
        <v>155</v>
      </c>
      <c r="D1197" t="s">
        <v>33</v>
      </c>
      <c r="E1197" t="s">
        <v>34</v>
      </c>
      <c r="F1197" t="s">
        <v>114</v>
      </c>
      <c r="G1197" t="s">
        <v>38333</v>
      </c>
      <c r="H1197" t="s">
        <v>38334</v>
      </c>
      <c r="I1197" t="s">
        <v>32</v>
      </c>
      <c r="J1197" t="s">
        <v>32</v>
      </c>
      <c r="K1197" t="s">
        <v>32</v>
      </c>
      <c r="L1197" t="s">
        <v>32</v>
      </c>
      <c r="M1197" t="s">
        <v>32</v>
      </c>
      <c r="N1197" t="s">
        <v>32</v>
      </c>
      <c r="O1197" t="s">
        <v>32</v>
      </c>
      <c r="P1197" t="s">
        <v>32</v>
      </c>
      <c r="Q1197" t="s">
        <v>75</v>
      </c>
      <c r="R1197">
        <v>67</v>
      </c>
      <c r="S1197">
        <v>-1</v>
      </c>
      <c r="T1197" t="s">
        <v>32</v>
      </c>
      <c r="U1197" s="1">
        <v>41090</v>
      </c>
      <c r="V1197" t="s">
        <v>458</v>
      </c>
      <c r="W1197" t="s">
        <v>217</v>
      </c>
      <c r="X1197" t="s">
        <v>49</v>
      </c>
      <c r="Y1197" t="s">
        <v>93</v>
      </c>
      <c r="Z1197" t="s">
        <v>205</v>
      </c>
      <c r="AA1197" t="s">
        <v>69</v>
      </c>
      <c r="AB1197" t="s">
        <v>852</v>
      </c>
      <c r="AC1197" t="s">
        <v>71</v>
      </c>
      <c r="AD1197" t="s">
        <v>95</v>
      </c>
      <c r="AE1197" t="s">
        <v>54</v>
      </c>
    </row>
    <row r="1198" spans="1:31" x14ac:dyDescent="0.2">
      <c r="A1198">
        <v>25</v>
      </c>
      <c r="B1198" t="s">
        <v>32</v>
      </c>
      <c r="C1198" t="s">
        <v>32</v>
      </c>
      <c r="D1198" t="s">
        <v>33</v>
      </c>
      <c r="E1198" t="s">
        <v>32</v>
      </c>
      <c r="F1198" t="s">
        <v>56</v>
      </c>
      <c r="G1198" t="s">
        <v>38447</v>
      </c>
      <c r="H1198" t="s">
        <v>38448</v>
      </c>
      <c r="I1198" t="s">
        <v>38449</v>
      </c>
      <c r="J1198" t="s">
        <v>38450</v>
      </c>
      <c r="K1198" t="s">
        <v>38451</v>
      </c>
      <c r="L1198" t="s">
        <v>38452</v>
      </c>
      <c r="M1198" t="s">
        <v>38453</v>
      </c>
      <c r="N1198" t="s">
        <v>38454</v>
      </c>
      <c r="O1198" t="s">
        <v>38455</v>
      </c>
      <c r="P1198" t="s">
        <v>38456</v>
      </c>
      <c r="Q1198" t="s">
        <v>75</v>
      </c>
      <c r="R1198">
        <v>66</v>
      </c>
      <c r="S1198">
        <v>-1</v>
      </c>
      <c r="T1198" t="s">
        <v>47</v>
      </c>
      <c r="U1198" s="1">
        <v>41088</v>
      </c>
      <c r="V1198" t="s">
        <v>48</v>
      </c>
      <c r="W1198" t="s">
        <v>32</v>
      </c>
      <c r="X1198" t="s">
        <v>49</v>
      </c>
      <c r="Y1198" t="s">
        <v>93</v>
      </c>
      <c r="Z1198" t="s">
        <v>151</v>
      </c>
      <c r="AA1198" t="s">
        <v>69</v>
      </c>
      <c r="AB1198" t="s">
        <v>32</v>
      </c>
      <c r="AC1198" t="s">
        <v>71</v>
      </c>
      <c r="AD1198" t="s">
        <v>95</v>
      </c>
      <c r="AE1198" t="s">
        <v>54</v>
      </c>
    </row>
    <row r="1199" spans="1:31" x14ac:dyDescent="0.2">
      <c r="A1199">
        <v>25</v>
      </c>
      <c r="B1199" t="s">
        <v>96</v>
      </c>
      <c r="C1199" t="s">
        <v>287</v>
      </c>
      <c r="D1199" t="s">
        <v>182</v>
      </c>
      <c r="E1199" t="s">
        <v>34</v>
      </c>
      <c r="F1199" t="s">
        <v>56</v>
      </c>
      <c r="G1199" t="s">
        <v>38556</v>
      </c>
      <c r="H1199" t="s">
        <v>38557</v>
      </c>
      <c r="I1199" t="s">
        <v>38558</v>
      </c>
      <c r="J1199" t="s">
        <v>38559</v>
      </c>
      <c r="K1199" t="s">
        <v>38560</v>
      </c>
      <c r="L1199" t="s">
        <v>38561</v>
      </c>
      <c r="M1199" t="s">
        <v>38562</v>
      </c>
      <c r="N1199" t="s">
        <v>38563</v>
      </c>
      <c r="O1199" t="s">
        <v>38564</v>
      </c>
      <c r="P1199" t="s">
        <v>38565</v>
      </c>
      <c r="Q1199" t="s">
        <v>75</v>
      </c>
      <c r="R1199">
        <v>74</v>
      </c>
      <c r="S1199">
        <v>-1</v>
      </c>
      <c r="T1199" t="s">
        <v>32</v>
      </c>
      <c r="U1199" s="1">
        <v>41090</v>
      </c>
      <c r="V1199" t="s">
        <v>662</v>
      </c>
      <c r="W1199" t="s">
        <v>92</v>
      </c>
      <c r="X1199" t="s">
        <v>49</v>
      </c>
      <c r="Y1199" t="s">
        <v>93</v>
      </c>
      <c r="Z1199" t="s">
        <v>32</v>
      </c>
      <c r="AA1199" t="s">
        <v>51</v>
      </c>
      <c r="AB1199" t="s">
        <v>52</v>
      </c>
      <c r="AC1199" t="s">
        <v>71</v>
      </c>
      <c r="AD1199" t="s">
        <v>95</v>
      </c>
      <c r="AE1199" t="s">
        <v>54</v>
      </c>
    </row>
    <row r="1200" spans="1:31" x14ac:dyDescent="0.2">
      <c r="A1200">
        <v>25</v>
      </c>
      <c r="B1200" t="s">
        <v>400</v>
      </c>
      <c r="C1200" t="s">
        <v>32</v>
      </c>
      <c r="D1200" t="s">
        <v>33</v>
      </c>
      <c r="E1200" t="s">
        <v>170</v>
      </c>
      <c r="F1200" t="s">
        <v>56</v>
      </c>
      <c r="G1200" t="s">
        <v>38571</v>
      </c>
      <c r="H1200" t="s">
        <v>38572</v>
      </c>
      <c r="I1200" t="s">
        <v>38573</v>
      </c>
      <c r="J1200" t="s">
        <v>32</v>
      </c>
      <c r="K1200" t="s">
        <v>38574</v>
      </c>
      <c r="L1200" t="s">
        <v>38575</v>
      </c>
      <c r="M1200" t="s">
        <v>32</v>
      </c>
      <c r="N1200" t="s">
        <v>38576</v>
      </c>
      <c r="O1200" t="s">
        <v>32</v>
      </c>
      <c r="P1200" t="s">
        <v>38577</v>
      </c>
      <c r="Q1200" t="s">
        <v>108</v>
      </c>
      <c r="R1200">
        <v>71</v>
      </c>
      <c r="S1200">
        <v>-1</v>
      </c>
      <c r="T1200" t="s">
        <v>576</v>
      </c>
      <c r="U1200" s="1">
        <v>41089</v>
      </c>
      <c r="V1200" t="s">
        <v>48</v>
      </c>
      <c r="W1200" t="s">
        <v>32</v>
      </c>
      <c r="X1200" t="s">
        <v>49</v>
      </c>
      <c r="Y1200" t="s">
        <v>32</v>
      </c>
      <c r="Z1200" t="s">
        <v>1430</v>
      </c>
      <c r="AA1200" t="s">
        <v>51</v>
      </c>
      <c r="AB1200" t="s">
        <v>32</v>
      </c>
      <c r="AC1200" t="s">
        <v>71</v>
      </c>
      <c r="AD1200" t="s">
        <v>3105</v>
      </c>
      <c r="AE1200" t="s">
        <v>54</v>
      </c>
    </row>
    <row r="1201" spans="1:31" x14ac:dyDescent="0.2">
      <c r="A1201">
        <v>25</v>
      </c>
      <c r="B1201" t="s">
        <v>96</v>
      </c>
      <c r="C1201" t="s">
        <v>32</v>
      </c>
      <c r="D1201" t="s">
        <v>182</v>
      </c>
      <c r="E1201" t="s">
        <v>170</v>
      </c>
      <c r="F1201" t="s">
        <v>773</v>
      </c>
      <c r="G1201" t="s">
        <v>38819</v>
      </c>
      <c r="H1201" t="s">
        <v>38820</v>
      </c>
      <c r="I1201" t="s">
        <v>38821</v>
      </c>
      <c r="J1201" t="s">
        <v>38822</v>
      </c>
      <c r="K1201" t="s">
        <v>38823</v>
      </c>
      <c r="L1201" t="s">
        <v>38824</v>
      </c>
      <c r="M1201" t="s">
        <v>38825</v>
      </c>
      <c r="N1201" t="s">
        <v>38826</v>
      </c>
      <c r="O1201" t="s">
        <v>38827</v>
      </c>
      <c r="P1201" t="s">
        <v>38828</v>
      </c>
      <c r="Q1201" t="s">
        <v>75</v>
      </c>
      <c r="R1201">
        <v>68</v>
      </c>
      <c r="S1201">
        <v>40000</v>
      </c>
      <c r="T1201" t="s">
        <v>136</v>
      </c>
      <c r="U1201" s="1">
        <v>40833</v>
      </c>
      <c r="V1201" t="s">
        <v>48</v>
      </c>
      <c r="W1201" t="s">
        <v>32</v>
      </c>
      <c r="X1201" t="s">
        <v>49</v>
      </c>
      <c r="Y1201" t="s">
        <v>93</v>
      </c>
      <c r="Z1201" t="s">
        <v>29924</v>
      </c>
      <c r="AA1201" t="s">
        <v>51</v>
      </c>
      <c r="AB1201" t="s">
        <v>389</v>
      </c>
      <c r="AC1201" t="s">
        <v>71</v>
      </c>
      <c r="AD1201" t="s">
        <v>168</v>
      </c>
      <c r="AE1201" t="s">
        <v>54</v>
      </c>
    </row>
    <row r="1202" spans="1:31" x14ac:dyDescent="0.2">
      <c r="A1202">
        <v>25</v>
      </c>
      <c r="B1202" t="s">
        <v>169</v>
      </c>
      <c r="C1202" t="s">
        <v>155</v>
      </c>
      <c r="D1202" t="s">
        <v>33</v>
      </c>
      <c r="E1202" t="s">
        <v>32</v>
      </c>
      <c r="F1202" t="s">
        <v>56</v>
      </c>
      <c r="G1202" t="s">
        <v>39039</v>
      </c>
      <c r="H1202" t="s">
        <v>39040</v>
      </c>
      <c r="I1202" t="s">
        <v>39041</v>
      </c>
      <c r="J1202" t="s">
        <v>39042</v>
      </c>
      <c r="K1202" t="s">
        <v>39043</v>
      </c>
      <c r="L1202" t="s">
        <v>39044</v>
      </c>
      <c r="M1202" t="s">
        <v>39045</v>
      </c>
      <c r="N1202" t="s">
        <v>39046</v>
      </c>
      <c r="O1202" t="s">
        <v>39047</v>
      </c>
      <c r="P1202" t="s">
        <v>39048</v>
      </c>
      <c r="Q1202" t="s">
        <v>259</v>
      </c>
      <c r="R1202">
        <v>72</v>
      </c>
      <c r="S1202">
        <v>-1</v>
      </c>
      <c r="T1202" t="s">
        <v>576</v>
      </c>
      <c r="U1202" s="1">
        <v>41091</v>
      </c>
      <c r="V1202" t="s">
        <v>48</v>
      </c>
      <c r="W1202" t="s">
        <v>32</v>
      </c>
      <c r="X1202" t="s">
        <v>49</v>
      </c>
      <c r="Y1202" t="s">
        <v>32</v>
      </c>
      <c r="Z1202" t="s">
        <v>32</v>
      </c>
      <c r="AA1202" t="s">
        <v>51</v>
      </c>
      <c r="AB1202" t="s">
        <v>32</v>
      </c>
      <c r="AC1202" t="s">
        <v>32</v>
      </c>
      <c r="AD1202" t="s">
        <v>39049</v>
      </c>
      <c r="AE1202" t="s">
        <v>54</v>
      </c>
    </row>
    <row r="1203" spans="1:31" x14ac:dyDescent="0.2">
      <c r="A1203">
        <v>25</v>
      </c>
      <c r="B1203" t="s">
        <v>96</v>
      </c>
      <c r="C1203" t="s">
        <v>32</v>
      </c>
      <c r="D1203" t="s">
        <v>33</v>
      </c>
      <c r="E1203" t="s">
        <v>34</v>
      </c>
      <c r="F1203" t="s">
        <v>773</v>
      </c>
      <c r="G1203" t="s">
        <v>39060</v>
      </c>
      <c r="H1203" t="s">
        <v>39061</v>
      </c>
      <c r="I1203" t="s">
        <v>39062</v>
      </c>
      <c r="J1203" t="s">
        <v>39063</v>
      </c>
      <c r="K1203" t="s">
        <v>32</v>
      </c>
      <c r="L1203" t="s">
        <v>39064</v>
      </c>
      <c r="M1203" t="s">
        <v>39065</v>
      </c>
      <c r="N1203" t="s">
        <v>39066</v>
      </c>
      <c r="O1203" t="s">
        <v>39067</v>
      </c>
      <c r="P1203" t="s">
        <v>39068</v>
      </c>
      <c r="Q1203" t="s">
        <v>75</v>
      </c>
      <c r="R1203">
        <v>66</v>
      </c>
      <c r="S1203">
        <v>-1</v>
      </c>
      <c r="T1203" t="s">
        <v>47</v>
      </c>
      <c r="U1203" s="1">
        <v>40766</v>
      </c>
      <c r="V1203" t="s">
        <v>48</v>
      </c>
      <c r="W1203" t="s">
        <v>32</v>
      </c>
      <c r="X1203" t="s">
        <v>244</v>
      </c>
      <c r="Y1203" t="s">
        <v>192</v>
      </c>
      <c r="Z1203" t="s">
        <v>262</v>
      </c>
      <c r="AA1203" t="s">
        <v>69</v>
      </c>
      <c r="AB1203" t="s">
        <v>167</v>
      </c>
      <c r="AC1203" t="s">
        <v>111</v>
      </c>
      <c r="AD1203" t="s">
        <v>332</v>
      </c>
      <c r="AE1203" t="s">
        <v>346</v>
      </c>
    </row>
    <row r="1204" spans="1:31" x14ac:dyDescent="0.2">
      <c r="A1204">
        <v>25</v>
      </c>
      <c r="B1204" t="s">
        <v>169</v>
      </c>
      <c r="C1204" t="s">
        <v>32</v>
      </c>
      <c r="D1204" t="s">
        <v>33</v>
      </c>
      <c r="E1204" t="s">
        <v>32</v>
      </c>
      <c r="F1204" t="s">
        <v>56</v>
      </c>
      <c r="G1204" t="s">
        <v>39096</v>
      </c>
      <c r="H1204" t="s">
        <v>39097</v>
      </c>
      <c r="I1204" t="s">
        <v>39098</v>
      </c>
      <c r="J1204" t="s">
        <v>39099</v>
      </c>
      <c r="K1204" t="s">
        <v>39100</v>
      </c>
      <c r="L1204" t="s">
        <v>39101</v>
      </c>
      <c r="M1204" t="s">
        <v>39102</v>
      </c>
      <c r="N1204" t="s">
        <v>39103</v>
      </c>
      <c r="O1204" t="s">
        <v>39104</v>
      </c>
      <c r="P1204" t="s">
        <v>39105</v>
      </c>
      <c r="Q1204" t="s">
        <v>75</v>
      </c>
      <c r="R1204">
        <v>72</v>
      </c>
      <c r="S1204">
        <v>-1</v>
      </c>
      <c r="T1204" t="s">
        <v>576</v>
      </c>
      <c r="U1204" s="1">
        <v>41090</v>
      </c>
      <c r="V1204" t="s">
        <v>48</v>
      </c>
      <c r="W1204" t="s">
        <v>92</v>
      </c>
      <c r="X1204" t="s">
        <v>49</v>
      </c>
      <c r="Y1204" t="s">
        <v>435</v>
      </c>
      <c r="Z1204" t="s">
        <v>32</v>
      </c>
      <c r="AA1204" t="s">
        <v>51</v>
      </c>
      <c r="AB1204" t="s">
        <v>712</v>
      </c>
      <c r="AC1204" t="s">
        <v>71</v>
      </c>
      <c r="AD1204" t="s">
        <v>137</v>
      </c>
      <c r="AE1204" t="s">
        <v>54</v>
      </c>
    </row>
    <row r="1205" spans="1:31" x14ac:dyDescent="0.2">
      <c r="A1205">
        <v>25</v>
      </c>
      <c r="B1205" t="s">
        <v>55</v>
      </c>
      <c r="C1205" t="s">
        <v>97</v>
      </c>
      <c r="D1205" t="s">
        <v>33</v>
      </c>
      <c r="E1205" t="s">
        <v>34</v>
      </c>
      <c r="F1205" t="s">
        <v>114</v>
      </c>
      <c r="G1205" t="s">
        <v>39114</v>
      </c>
      <c r="H1205" t="s">
        <v>39115</v>
      </c>
      <c r="I1205" t="s">
        <v>39116</v>
      </c>
      <c r="J1205" t="s">
        <v>39117</v>
      </c>
      <c r="K1205" t="s">
        <v>39118</v>
      </c>
      <c r="L1205" t="s">
        <v>39119</v>
      </c>
      <c r="M1205" t="s">
        <v>39120</v>
      </c>
      <c r="N1205" t="s">
        <v>39121</v>
      </c>
      <c r="O1205" t="s">
        <v>39122</v>
      </c>
      <c r="P1205" t="s">
        <v>39123</v>
      </c>
      <c r="Q1205" t="s">
        <v>75</v>
      </c>
      <c r="R1205">
        <v>75</v>
      </c>
      <c r="S1205">
        <v>100000</v>
      </c>
      <c r="T1205" t="s">
        <v>576</v>
      </c>
      <c r="U1205" s="1">
        <v>41089</v>
      </c>
      <c r="V1205" t="s">
        <v>48</v>
      </c>
      <c r="W1205" t="s">
        <v>32</v>
      </c>
      <c r="X1205" t="s">
        <v>49</v>
      </c>
      <c r="Y1205" t="s">
        <v>93</v>
      </c>
      <c r="Z1205" t="s">
        <v>32</v>
      </c>
      <c r="AA1205" t="s">
        <v>51</v>
      </c>
      <c r="AB1205" t="s">
        <v>52</v>
      </c>
      <c r="AC1205" t="s">
        <v>71</v>
      </c>
      <c r="AD1205" t="s">
        <v>53</v>
      </c>
      <c r="AE1205" t="s">
        <v>54</v>
      </c>
    </row>
    <row r="1206" spans="1:31" x14ac:dyDescent="0.2">
      <c r="A1206">
        <v>25</v>
      </c>
      <c r="B1206" t="s">
        <v>169</v>
      </c>
      <c r="C1206" t="s">
        <v>32</v>
      </c>
      <c r="D1206" t="s">
        <v>33</v>
      </c>
      <c r="E1206" t="s">
        <v>34</v>
      </c>
      <c r="F1206" t="s">
        <v>1139</v>
      </c>
      <c r="G1206" t="s">
        <v>39304</v>
      </c>
      <c r="H1206" t="s">
        <v>32</v>
      </c>
      <c r="I1206" t="s">
        <v>32</v>
      </c>
      <c r="J1206" t="s">
        <v>32</v>
      </c>
      <c r="K1206" t="s">
        <v>32</v>
      </c>
      <c r="L1206" t="s">
        <v>32</v>
      </c>
      <c r="M1206" t="s">
        <v>32</v>
      </c>
      <c r="N1206" t="s">
        <v>32</v>
      </c>
      <c r="O1206" t="s">
        <v>32</v>
      </c>
      <c r="P1206" t="s">
        <v>32</v>
      </c>
      <c r="Q1206" t="s">
        <v>588</v>
      </c>
      <c r="R1206">
        <v>61</v>
      </c>
      <c r="S1206">
        <v>-1</v>
      </c>
      <c r="T1206" t="s">
        <v>91</v>
      </c>
      <c r="U1206" s="1">
        <v>40900</v>
      </c>
      <c r="V1206" t="s">
        <v>1598</v>
      </c>
      <c r="W1206" t="s">
        <v>32</v>
      </c>
      <c r="X1206" t="s">
        <v>244</v>
      </c>
      <c r="Y1206" t="s">
        <v>32</v>
      </c>
      <c r="Z1206" t="s">
        <v>275</v>
      </c>
      <c r="AA1206" t="s">
        <v>51</v>
      </c>
      <c r="AB1206" t="s">
        <v>271</v>
      </c>
      <c r="AC1206" t="s">
        <v>170</v>
      </c>
      <c r="AD1206" t="s">
        <v>95</v>
      </c>
      <c r="AE1206" t="s">
        <v>54</v>
      </c>
    </row>
    <row r="1207" spans="1:31" x14ac:dyDescent="0.2">
      <c r="A1207">
        <v>25</v>
      </c>
      <c r="B1207" t="s">
        <v>112</v>
      </c>
      <c r="C1207" t="s">
        <v>97</v>
      </c>
      <c r="D1207" t="s">
        <v>182</v>
      </c>
      <c r="E1207" t="s">
        <v>34</v>
      </c>
      <c r="F1207" t="s">
        <v>56</v>
      </c>
      <c r="G1207" t="s">
        <v>39305</v>
      </c>
      <c r="H1207" t="s">
        <v>39306</v>
      </c>
      <c r="I1207" t="s">
        <v>39307</v>
      </c>
      <c r="J1207" t="s">
        <v>39308</v>
      </c>
      <c r="K1207" t="s">
        <v>39309</v>
      </c>
      <c r="L1207" t="s">
        <v>32</v>
      </c>
      <c r="M1207" t="s">
        <v>32</v>
      </c>
      <c r="N1207" t="s">
        <v>32</v>
      </c>
      <c r="O1207" t="s">
        <v>39310</v>
      </c>
      <c r="P1207" t="s">
        <v>32</v>
      </c>
      <c r="Q1207" t="s">
        <v>1016</v>
      </c>
      <c r="R1207">
        <v>60</v>
      </c>
      <c r="S1207">
        <v>-1</v>
      </c>
      <c r="T1207" t="s">
        <v>32</v>
      </c>
      <c r="U1207" s="1">
        <v>41090</v>
      </c>
      <c r="V1207" t="s">
        <v>48</v>
      </c>
      <c r="W1207" t="s">
        <v>92</v>
      </c>
      <c r="X1207" t="s">
        <v>49</v>
      </c>
      <c r="Y1207" t="s">
        <v>93</v>
      </c>
      <c r="Z1207" t="s">
        <v>80</v>
      </c>
      <c r="AA1207" t="s">
        <v>69</v>
      </c>
      <c r="AB1207" t="s">
        <v>423</v>
      </c>
      <c r="AC1207" t="s">
        <v>71</v>
      </c>
      <c r="AD1207" t="s">
        <v>7076</v>
      </c>
      <c r="AE1207" t="s">
        <v>54</v>
      </c>
    </row>
    <row r="1208" spans="1:31" x14ac:dyDescent="0.2">
      <c r="A1208">
        <v>25</v>
      </c>
      <c r="B1208" t="s">
        <v>55</v>
      </c>
      <c r="C1208" t="s">
        <v>155</v>
      </c>
      <c r="D1208" t="s">
        <v>33</v>
      </c>
      <c r="E1208" t="s">
        <v>34</v>
      </c>
      <c r="F1208" t="s">
        <v>35</v>
      </c>
      <c r="G1208" t="s">
        <v>39510</v>
      </c>
      <c r="H1208" t="s">
        <v>39511</v>
      </c>
      <c r="I1208" t="s">
        <v>39512</v>
      </c>
      <c r="J1208" t="s">
        <v>39513</v>
      </c>
      <c r="K1208" t="s">
        <v>39514</v>
      </c>
      <c r="L1208" t="s">
        <v>39515</v>
      </c>
      <c r="M1208" t="s">
        <v>39516</v>
      </c>
      <c r="N1208" t="s">
        <v>39517</v>
      </c>
      <c r="O1208" t="s">
        <v>32</v>
      </c>
      <c r="P1208" t="s">
        <v>39518</v>
      </c>
      <c r="Q1208" t="s">
        <v>108</v>
      </c>
      <c r="R1208">
        <v>62</v>
      </c>
      <c r="S1208">
        <v>-1</v>
      </c>
      <c r="T1208" t="s">
        <v>273</v>
      </c>
      <c r="U1208" s="1">
        <v>41060</v>
      </c>
      <c r="V1208" t="s">
        <v>48</v>
      </c>
      <c r="W1208" t="s">
        <v>32</v>
      </c>
      <c r="X1208" t="s">
        <v>49</v>
      </c>
      <c r="Y1208" t="s">
        <v>32</v>
      </c>
      <c r="Z1208" t="s">
        <v>80</v>
      </c>
      <c r="AA1208" t="s">
        <v>69</v>
      </c>
      <c r="AB1208" t="s">
        <v>778</v>
      </c>
      <c r="AC1208" t="s">
        <v>71</v>
      </c>
      <c r="AD1208" t="s">
        <v>168</v>
      </c>
      <c r="AE1208" t="s">
        <v>54</v>
      </c>
    </row>
    <row r="1209" spans="1:31" x14ac:dyDescent="0.2">
      <c r="A1209">
        <v>25</v>
      </c>
      <c r="B1209" t="s">
        <v>96</v>
      </c>
      <c r="C1209" t="s">
        <v>155</v>
      </c>
      <c r="D1209" t="s">
        <v>33</v>
      </c>
      <c r="E1209" t="s">
        <v>34</v>
      </c>
      <c r="F1209" t="s">
        <v>390</v>
      </c>
      <c r="G1209" t="s">
        <v>39536</v>
      </c>
      <c r="H1209" t="s">
        <v>39537</v>
      </c>
      <c r="I1209" t="s">
        <v>39538</v>
      </c>
      <c r="J1209" t="s">
        <v>39539</v>
      </c>
      <c r="K1209" t="s">
        <v>32</v>
      </c>
      <c r="L1209" t="s">
        <v>32</v>
      </c>
      <c r="M1209" t="s">
        <v>39540</v>
      </c>
      <c r="N1209" t="s">
        <v>39541</v>
      </c>
      <c r="O1209" t="s">
        <v>39542</v>
      </c>
      <c r="P1209" t="s">
        <v>39543</v>
      </c>
      <c r="Q1209" t="s">
        <v>67</v>
      </c>
      <c r="R1209">
        <v>65</v>
      </c>
      <c r="S1209">
        <v>20000</v>
      </c>
      <c r="T1209" t="s">
        <v>331</v>
      </c>
      <c r="U1209" s="1">
        <v>41089</v>
      </c>
      <c r="V1209" t="s">
        <v>4944</v>
      </c>
      <c r="W1209" t="s">
        <v>32</v>
      </c>
      <c r="X1209" t="s">
        <v>49</v>
      </c>
      <c r="Y1209" t="s">
        <v>93</v>
      </c>
      <c r="Z1209" t="s">
        <v>32</v>
      </c>
      <c r="AA1209" t="s">
        <v>69</v>
      </c>
      <c r="AB1209" t="s">
        <v>271</v>
      </c>
      <c r="AC1209" t="s">
        <v>71</v>
      </c>
      <c r="AD1209" t="s">
        <v>168</v>
      </c>
      <c r="AE1209" t="s">
        <v>54</v>
      </c>
    </row>
    <row r="1210" spans="1:31" x14ac:dyDescent="0.2">
      <c r="A1210">
        <v>25</v>
      </c>
      <c r="B1210" t="s">
        <v>55</v>
      </c>
      <c r="C1210" t="s">
        <v>155</v>
      </c>
      <c r="D1210" t="s">
        <v>33</v>
      </c>
      <c r="E1210" t="s">
        <v>170</v>
      </c>
      <c r="F1210" t="s">
        <v>56</v>
      </c>
      <c r="G1210" t="s">
        <v>39651</v>
      </c>
      <c r="H1210" t="s">
        <v>29834</v>
      </c>
      <c r="I1210" t="s">
        <v>39652</v>
      </c>
      <c r="J1210" t="s">
        <v>39653</v>
      </c>
      <c r="K1210" t="s">
        <v>39654</v>
      </c>
      <c r="L1210" t="s">
        <v>39655</v>
      </c>
      <c r="M1210" t="s">
        <v>39656</v>
      </c>
      <c r="N1210" t="s">
        <v>39657</v>
      </c>
      <c r="O1210" t="s">
        <v>39658</v>
      </c>
      <c r="P1210" t="s">
        <v>39659</v>
      </c>
      <c r="Q1210" t="s">
        <v>75</v>
      </c>
      <c r="R1210">
        <v>67</v>
      </c>
      <c r="S1210">
        <v>-1</v>
      </c>
      <c r="T1210" t="s">
        <v>560</v>
      </c>
      <c r="U1210" s="1">
        <v>41081</v>
      </c>
      <c r="V1210" t="s">
        <v>164</v>
      </c>
      <c r="W1210" t="s">
        <v>32</v>
      </c>
      <c r="X1210" t="s">
        <v>49</v>
      </c>
      <c r="Y1210" t="s">
        <v>261</v>
      </c>
      <c r="Z1210" t="s">
        <v>561</v>
      </c>
      <c r="AA1210" t="s">
        <v>69</v>
      </c>
      <c r="AB1210" t="s">
        <v>358</v>
      </c>
      <c r="AC1210" t="s">
        <v>71</v>
      </c>
      <c r="AD1210" t="s">
        <v>95</v>
      </c>
      <c r="AE1210" t="s">
        <v>54</v>
      </c>
    </row>
    <row r="1211" spans="1:31" x14ac:dyDescent="0.2">
      <c r="A1211">
        <v>25</v>
      </c>
      <c r="B1211" t="s">
        <v>620</v>
      </c>
      <c r="C1211" t="s">
        <v>32</v>
      </c>
      <c r="D1211" t="s">
        <v>32</v>
      </c>
      <c r="E1211" t="s">
        <v>32</v>
      </c>
      <c r="F1211" t="s">
        <v>32</v>
      </c>
      <c r="G1211" t="s">
        <v>39736</v>
      </c>
      <c r="H1211" t="s">
        <v>32</v>
      </c>
      <c r="I1211" t="s">
        <v>32</v>
      </c>
      <c r="J1211" t="s">
        <v>187</v>
      </c>
      <c r="K1211" t="s">
        <v>39737</v>
      </c>
      <c r="L1211" t="s">
        <v>32</v>
      </c>
      <c r="M1211" t="s">
        <v>39738</v>
      </c>
      <c r="N1211" t="s">
        <v>39739</v>
      </c>
      <c r="O1211" t="s">
        <v>32</v>
      </c>
      <c r="P1211" t="s">
        <v>39740</v>
      </c>
      <c r="Q1211" t="s">
        <v>67</v>
      </c>
      <c r="R1211">
        <v>63</v>
      </c>
      <c r="S1211">
        <v>-1</v>
      </c>
      <c r="T1211" t="s">
        <v>91</v>
      </c>
      <c r="U1211" s="1">
        <v>41089</v>
      </c>
      <c r="V1211" t="s">
        <v>739</v>
      </c>
      <c r="W1211" t="s">
        <v>32</v>
      </c>
      <c r="X1211" t="s">
        <v>49</v>
      </c>
      <c r="Y1211" t="s">
        <v>32</v>
      </c>
      <c r="Z1211" t="s">
        <v>32</v>
      </c>
      <c r="AA1211" t="s">
        <v>69</v>
      </c>
      <c r="AB1211" t="s">
        <v>94</v>
      </c>
      <c r="AC1211" t="s">
        <v>32</v>
      </c>
      <c r="AD1211" t="s">
        <v>21884</v>
      </c>
      <c r="AE1211" t="s">
        <v>54</v>
      </c>
    </row>
    <row r="1212" spans="1:31" x14ac:dyDescent="0.2">
      <c r="A1212">
        <v>25</v>
      </c>
      <c r="B1212" t="s">
        <v>112</v>
      </c>
      <c r="C1212" t="s">
        <v>83</v>
      </c>
      <c r="D1212" t="s">
        <v>33</v>
      </c>
      <c r="E1212" t="s">
        <v>170</v>
      </c>
      <c r="F1212" t="s">
        <v>32</v>
      </c>
      <c r="G1212" t="s">
        <v>39767</v>
      </c>
      <c r="H1212" t="s">
        <v>32</v>
      </c>
      <c r="I1212" t="s">
        <v>32</v>
      </c>
      <c r="J1212" t="s">
        <v>32</v>
      </c>
      <c r="K1212" t="s">
        <v>39768</v>
      </c>
      <c r="L1212" t="s">
        <v>39769</v>
      </c>
      <c r="M1212" t="s">
        <v>39770</v>
      </c>
      <c r="N1212" t="s">
        <v>32</v>
      </c>
      <c r="O1212" t="s">
        <v>39771</v>
      </c>
      <c r="P1212" t="s">
        <v>39772</v>
      </c>
      <c r="Q1212" t="s">
        <v>108</v>
      </c>
      <c r="R1212">
        <v>67</v>
      </c>
      <c r="S1212">
        <v>-1</v>
      </c>
      <c r="T1212" t="s">
        <v>32</v>
      </c>
      <c r="U1212" s="1">
        <v>41090</v>
      </c>
      <c r="V1212" t="s">
        <v>48</v>
      </c>
      <c r="W1212" t="s">
        <v>32</v>
      </c>
      <c r="X1212" t="s">
        <v>244</v>
      </c>
      <c r="Y1212" t="s">
        <v>261</v>
      </c>
      <c r="Z1212" t="s">
        <v>91</v>
      </c>
      <c r="AA1212" t="s">
        <v>51</v>
      </c>
      <c r="AB1212" t="s">
        <v>1140</v>
      </c>
      <c r="AC1212" t="s">
        <v>32</v>
      </c>
      <c r="AD1212" t="s">
        <v>95</v>
      </c>
      <c r="AE1212" t="s">
        <v>54</v>
      </c>
    </row>
    <row r="1213" spans="1:31" x14ac:dyDescent="0.2">
      <c r="A1213">
        <v>25</v>
      </c>
      <c r="B1213" t="s">
        <v>55</v>
      </c>
      <c r="C1213" t="s">
        <v>32</v>
      </c>
      <c r="D1213" t="s">
        <v>33</v>
      </c>
      <c r="E1213" t="s">
        <v>170</v>
      </c>
      <c r="F1213" t="s">
        <v>56</v>
      </c>
      <c r="G1213" t="s">
        <v>39937</v>
      </c>
      <c r="H1213" t="s">
        <v>39938</v>
      </c>
      <c r="I1213" t="s">
        <v>39939</v>
      </c>
      <c r="J1213" t="s">
        <v>39940</v>
      </c>
      <c r="K1213" t="s">
        <v>39941</v>
      </c>
      <c r="L1213" t="s">
        <v>39942</v>
      </c>
      <c r="M1213" t="s">
        <v>39943</v>
      </c>
      <c r="N1213" t="s">
        <v>39944</v>
      </c>
      <c r="O1213" t="s">
        <v>39945</v>
      </c>
      <c r="P1213" t="s">
        <v>39946</v>
      </c>
      <c r="Q1213" t="s">
        <v>259</v>
      </c>
      <c r="R1213">
        <v>72</v>
      </c>
      <c r="S1213">
        <v>-1</v>
      </c>
      <c r="T1213" t="s">
        <v>203</v>
      </c>
      <c r="U1213" s="1">
        <v>41088</v>
      </c>
      <c r="V1213" t="s">
        <v>48</v>
      </c>
      <c r="W1213" t="s">
        <v>32</v>
      </c>
      <c r="X1213" t="s">
        <v>49</v>
      </c>
      <c r="Y1213" t="s">
        <v>79</v>
      </c>
      <c r="Z1213" t="s">
        <v>1430</v>
      </c>
      <c r="AA1213" t="s">
        <v>51</v>
      </c>
      <c r="AB1213" t="s">
        <v>712</v>
      </c>
      <c r="AC1213" t="s">
        <v>71</v>
      </c>
      <c r="AD1213" t="s">
        <v>39947</v>
      </c>
      <c r="AE1213" t="s">
        <v>54</v>
      </c>
    </row>
    <row r="1214" spans="1:31" x14ac:dyDescent="0.2">
      <c r="A1214">
        <v>25</v>
      </c>
      <c r="B1214" t="s">
        <v>55</v>
      </c>
      <c r="C1214" t="s">
        <v>155</v>
      </c>
      <c r="D1214" t="s">
        <v>33</v>
      </c>
      <c r="E1214" t="s">
        <v>34</v>
      </c>
      <c r="F1214" t="s">
        <v>2730</v>
      </c>
      <c r="G1214" t="s">
        <v>40226</v>
      </c>
      <c r="H1214" t="s">
        <v>40227</v>
      </c>
      <c r="I1214" t="s">
        <v>40228</v>
      </c>
      <c r="J1214" t="s">
        <v>40229</v>
      </c>
      <c r="K1214" t="s">
        <v>40230</v>
      </c>
      <c r="L1214" t="s">
        <v>32</v>
      </c>
      <c r="M1214" t="s">
        <v>32</v>
      </c>
      <c r="N1214" t="s">
        <v>40231</v>
      </c>
      <c r="O1214" t="s">
        <v>40232</v>
      </c>
      <c r="P1214" t="s">
        <v>40233</v>
      </c>
      <c r="Q1214" t="s">
        <v>75</v>
      </c>
      <c r="R1214">
        <v>65</v>
      </c>
      <c r="S1214">
        <v>-1</v>
      </c>
      <c r="T1214" t="s">
        <v>273</v>
      </c>
      <c r="U1214" s="1">
        <v>41089</v>
      </c>
      <c r="V1214" t="s">
        <v>164</v>
      </c>
      <c r="W1214" t="s">
        <v>92</v>
      </c>
      <c r="X1214" t="s">
        <v>49</v>
      </c>
      <c r="Y1214" t="s">
        <v>435</v>
      </c>
      <c r="Z1214" t="s">
        <v>50</v>
      </c>
      <c r="AA1214" t="s">
        <v>69</v>
      </c>
      <c r="AB1214" t="s">
        <v>110</v>
      </c>
      <c r="AC1214" t="s">
        <v>71</v>
      </c>
      <c r="AD1214" t="s">
        <v>447</v>
      </c>
      <c r="AE1214" t="s">
        <v>54</v>
      </c>
    </row>
    <row r="1215" spans="1:31" x14ac:dyDescent="0.2">
      <c r="A1215">
        <v>25</v>
      </c>
      <c r="B1215" t="s">
        <v>112</v>
      </c>
      <c r="C1215" t="s">
        <v>1799</v>
      </c>
      <c r="D1215" t="s">
        <v>182</v>
      </c>
      <c r="E1215" t="s">
        <v>34</v>
      </c>
      <c r="F1215" t="s">
        <v>390</v>
      </c>
      <c r="G1215" t="s">
        <v>40300</v>
      </c>
      <c r="H1215" t="s">
        <v>40301</v>
      </c>
      <c r="I1215" t="s">
        <v>40302</v>
      </c>
      <c r="J1215" t="s">
        <v>40303</v>
      </c>
      <c r="K1215" t="s">
        <v>40304</v>
      </c>
      <c r="L1215" t="s">
        <v>40305</v>
      </c>
      <c r="M1215" t="s">
        <v>32</v>
      </c>
      <c r="N1215" t="s">
        <v>32</v>
      </c>
      <c r="O1215" t="s">
        <v>32</v>
      </c>
      <c r="P1215" t="s">
        <v>32</v>
      </c>
      <c r="Q1215" t="s">
        <v>75</v>
      </c>
      <c r="R1215">
        <v>68</v>
      </c>
      <c r="S1215">
        <v>-1</v>
      </c>
      <c r="T1215" t="s">
        <v>273</v>
      </c>
      <c r="U1215" s="1">
        <v>41090</v>
      </c>
      <c r="V1215" t="s">
        <v>164</v>
      </c>
      <c r="W1215" t="s">
        <v>92</v>
      </c>
      <c r="X1215" t="s">
        <v>49</v>
      </c>
      <c r="Y1215" t="s">
        <v>79</v>
      </c>
      <c r="Z1215" t="s">
        <v>80</v>
      </c>
      <c r="AA1215" t="s">
        <v>51</v>
      </c>
      <c r="AB1215" t="s">
        <v>740</v>
      </c>
      <c r="AC1215" t="s">
        <v>71</v>
      </c>
      <c r="AD1215" t="s">
        <v>11388</v>
      </c>
      <c r="AE1215" t="s">
        <v>54</v>
      </c>
    </row>
    <row r="1216" spans="1:31" x14ac:dyDescent="0.2">
      <c r="A1216">
        <v>25</v>
      </c>
      <c r="B1216" t="s">
        <v>55</v>
      </c>
      <c r="C1216" t="s">
        <v>155</v>
      </c>
      <c r="D1216" t="s">
        <v>33</v>
      </c>
      <c r="E1216" t="s">
        <v>32</v>
      </c>
      <c r="F1216" t="s">
        <v>56</v>
      </c>
      <c r="G1216" t="s">
        <v>32</v>
      </c>
      <c r="H1216" t="s">
        <v>32</v>
      </c>
      <c r="I1216" t="s">
        <v>32</v>
      </c>
      <c r="J1216" t="s">
        <v>32</v>
      </c>
      <c r="K1216" t="s">
        <v>32</v>
      </c>
      <c r="L1216" t="s">
        <v>32</v>
      </c>
      <c r="M1216" t="s">
        <v>32</v>
      </c>
      <c r="N1216" t="s">
        <v>32</v>
      </c>
      <c r="O1216" t="s">
        <v>32</v>
      </c>
      <c r="P1216" t="s">
        <v>32</v>
      </c>
      <c r="Q1216" t="s">
        <v>75</v>
      </c>
      <c r="R1216">
        <v>60</v>
      </c>
      <c r="S1216">
        <v>-1</v>
      </c>
      <c r="T1216" t="s">
        <v>91</v>
      </c>
      <c r="U1216" s="1">
        <v>41078</v>
      </c>
      <c r="V1216" t="s">
        <v>48</v>
      </c>
      <c r="W1216" t="s">
        <v>92</v>
      </c>
      <c r="X1216" t="s">
        <v>49</v>
      </c>
      <c r="Y1216" t="s">
        <v>435</v>
      </c>
      <c r="Z1216" t="s">
        <v>32</v>
      </c>
      <c r="AA1216" t="s">
        <v>69</v>
      </c>
      <c r="AB1216" t="s">
        <v>70</v>
      </c>
      <c r="AC1216" t="s">
        <v>71</v>
      </c>
      <c r="AD1216" t="s">
        <v>168</v>
      </c>
      <c r="AE1216" t="s">
        <v>54</v>
      </c>
    </row>
    <row r="1217" spans="1:31" x14ac:dyDescent="0.2">
      <c r="A1217">
        <v>25</v>
      </c>
      <c r="B1217" t="s">
        <v>96</v>
      </c>
      <c r="C1217" t="s">
        <v>32</v>
      </c>
      <c r="D1217" t="s">
        <v>182</v>
      </c>
      <c r="E1217" t="s">
        <v>34</v>
      </c>
      <c r="F1217" t="s">
        <v>56</v>
      </c>
      <c r="G1217" t="s">
        <v>40830</v>
      </c>
      <c r="H1217" t="s">
        <v>40831</v>
      </c>
      <c r="I1217" t="s">
        <v>32</v>
      </c>
      <c r="J1217" t="s">
        <v>40832</v>
      </c>
      <c r="K1217" t="s">
        <v>40833</v>
      </c>
      <c r="L1217" t="s">
        <v>40834</v>
      </c>
      <c r="M1217" t="s">
        <v>40835</v>
      </c>
      <c r="N1217" t="s">
        <v>40836</v>
      </c>
      <c r="O1217" t="s">
        <v>32</v>
      </c>
      <c r="P1217" t="s">
        <v>32</v>
      </c>
      <c r="Q1217" t="s">
        <v>40837</v>
      </c>
      <c r="R1217">
        <v>67</v>
      </c>
      <c r="S1217">
        <v>-1</v>
      </c>
      <c r="T1217" t="s">
        <v>163</v>
      </c>
      <c r="U1217" s="1">
        <v>41090</v>
      </c>
      <c r="V1217" t="s">
        <v>760</v>
      </c>
      <c r="W1217" t="s">
        <v>32</v>
      </c>
      <c r="X1217" t="s">
        <v>49</v>
      </c>
      <c r="Y1217" t="s">
        <v>474</v>
      </c>
      <c r="Z1217" t="s">
        <v>166</v>
      </c>
      <c r="AA1217" t="s">
        <v>69</v>
      </c>
      <c r="AB1217" t="s">
        <v>233</v>
      </c>
      <c r="AC1217" t="s">
        <v>71</v>
      </c>
      <c r="AD1217" t="s">
        <v>3669</v>
      </c>
      <c r="AE1217" t="s">
        <v>54</v>
      </c>
    </row>
    <row r="1218" spans="1:31" x14ac:dyDescent="0.2">
      <c r="A1218">
        <v>26</v>
      </c>
      <c r="B1218" t="s">
        <v>169</v>
      </c>
      <c r="C1218" t="s">
        <v>113</v>
      </c>
      <c r="D1218" t="s">
        <v>33</v>
      </c>
      <c r="E1218" t="s">
        <v>32</v>
      </c>
      <c r="F1218" t="s">
        <v>56</v>
      </c>
      <c r="G1218" t="s">
        <v>301</v>
      </c>
      <c r="H1218" t="s">
        <v>302</v>
      </c>
      <c r="I1218" t="s">
        <v>303</v>
      </c>
      <c r="J1218" t="s">
        <v>304</v>
      </c>
      <c r="K1218" t="s">
        <v>305</v>
      </c>
      <c r="L1218" t="s">
        <v>306</v>
      </c>
      <c r="M1218" t="s">
        <v>32</v>
      </c>
      <c r="N1218" t="s">
        <v>307</v>
      </c>
      <c r="O1218" t="s">
        <v>308</v>
      </c>
      <c r="P1218" t="s">
        <v>309</v>
      </c>
      <c r="Q1218" t="s">
        <v>75</v>
      </c>
      <c r="R1218">
        <v>70</v>
      </c>
      <c r="S1218">
        <v>-1</v>
      </c>
      <c r="T1218" t="s">
        <v>203</v>
      </c>
      <c r="U1218" s="1">
        <v>41087</v>
      </c>
      <c r="V1218" t="s">
        <v>48</v>
      </c>
      <c r="W1218" t="s">
        <v>32</v>
      </c>
      <c r="X1218" t="s">
        <v>49</v>
      </c>
      <c r="Y1218" t="s">
        <v>32</v>
      </c>
      <c r="Z1218" t="s">
        <v>32</v>
      </c>
      <c r="AA1218" t="s">
        <v>51</v>
      </c>
      <c r="AB1218" t="s">
        <v>52</v>
      </c>
      <c r="AC1218" t="s">
        <v>71</v>
      </c>
      <c r="AD1218" t="s">
        <v>95</v>
      </c>
      <c r="AE1218" t="s">
        <v>54</v>
      </c>
    </row>
    <row r="1219" spans="1:31" x14ac:dyDescent="0.2">
      <c r="A1219">
        <v>26</v>
      </c>
      <c r="B1219" t="s">
        <v>96</v>
      </c>
      <c r="C1219" t="s">
        <v>32</v>
      </c>
      <c r="D1219" t="s">
        <v>33</v>
      </c>
      <c r="E1219" t="s">
        <v>34</v>
      </c>
      <c r="F1219" t="s">
        <v>56</v>
      </c>
      <c r="G1219" t="s">
        <v>801</v>
      </c>
      <c r="H1219" t="s">
        <v>802</v>
      </c>
      <c r="I1219" t="s">
        <v>803</v>
      </c>
      <c r="J1219" t="s">
        <v>804</v>
      </c>
      <c r="K1219" t="s">
        <v>805</v>
      </c>
      <c r="L1219" t="s">
        <v>806</v>
      </c>
      <c r="M1219" t="s">
        <v>807</v>
      </c>
      <c r="N1219" t="s">
        <v>808</v>
      </c>
      <c r="O1219" t="s">
        <v>809</v>
      </c>
      <c r="P1219" t="s">
        <v>810</v>
      </c>
      <c r="Q1219" t="s">
        <v>108</v>
      </c>
      <c r="R1219">
        <v>67</v>
      </c>
      <c r="S1219">
        <v>-1</v>
      </c>
      <c r="T1219" t="s">
        <v>68</v>
      </c>
      <c r="U1219" s="1">
        <v>41091</v>
      </c>
      <c r="V1219" t="s">
        <v>274</v>
      </c>
      <c r="W1219" t="s">
        <v>32</v>
      </c>
      <c r="X1219" t="s">
        <v>244</v>
      </c>
      <c r="Y1219" t="s">
        <v>32</v>
      </c>
      <c r="Z1219" t="s">
        <v>475</v>
      </c>
      <c r="AA1219" t="s">
        <v>51</v>
      </c>
      <c r="AB1219" t="s">
        <v>389</v>
      </c>
      <c r="AC1219" t="s">
        <v>32</v>
      </c>
      <c r="AD1219" t="s">
        <v>811</v>
      </c>
      <c r="AE1219" t="s">
        <v>54</v>
      </c>
    </row>
    <row r="1220" spans="1:31" x14ac:dyDescent="0.2">
      <c r="A1220">
        <v>26</v>
      </c>
      <c r="B1220" t="s">
        <v>169</v>
      </c>
      <c r="C1220" t="s">
        <v>32</v>
      </c>
      <c r="D1220" t="s">
        <v>32</v>
      </c>
      <c r="E1220" t="s">
        <v>34</v>
      </c>
      <c r="F1220" t="s">
        <v>32</v>
      </c>
      <c r="G1220" t="s">
        <v>32</v>
      </c>
      <c r="H1220" t="s">
        <v>32</v>
      </c>
      <c r="I1220" t="s">
        <v>32</v>
      </c>
      <c r="J1220" t="s">
        <v>32</v>
      </c>
      <c r="K1220" t="s">
        <v>32</v>
      </c>
      <c r="L1220" t="s">
        <v>32</v>
      </c>
      <c r="M1220" t="s">
        <v>32</v>
      </c>
      <c r="N1220" t="s">
        <v>32</v>
      </c>
      <c r="O1220" t="s">
        <v>32</v>
      </c>
      <c r="P1220" t="s">
        <v>32</v>
      </c>
      <c r="Q1220" t="s">
        <v>32</v>
      </c>
      <c r="R1220">
        <v>76</v>
      </c>
      <c r="S1220">
        <v>-1</v>
      </c>
      <c r="T1220" t="s">
        <v>32</v>
      </c>
      <c r="U1220" s="1">
        <v>40827</v>
      </c>
      <c r="V1220" t="s">
        <v>548</v>
      </c>
      <c r="W1220" t="s">
        <v>32</v>
      </c>
      <c r="X1220" t="s">
        <v>49</v>
      </c>
      <c r="Y1220" t="s">
        <v>32</v>
      </c>
      <c r="Z1220" t="s">
        <v>32</v>
      </c>
      <c r="AA1220" t="s">
        <v>51</v>
      </c>
      <c r="AB1220" t="s">
        <v>152</v>
      </c>
      <c r="AC1220" t="s">
        <v>32</v>
      </c>
      <c r="AD1220" t="s">
        <v>95</v>
      </c>
      <c r="AE1220" t="s">
        <v>54</v>
      </c>
    </row>
    <row r="1221" spans="1:31" x14ac:dyDescent="0.2">
      <c r="A1221">
        <v>26</v>
      </c>
      <c r="B1221" t="s">
        <v>112</v>
      </c>
      <c r="C1221" t="s">
        <v>155</v>
      </c>
      <c r="D1221" t="s">
        <v>33</v>
      </c>
      <c r="E1221" t="s">
        <v>34</v>
      </c>
      <c r="F1221" t="s">
        <v>773</v>
      </c>
      <c r="G1221" t="s">
        <v>843</v>
      </c>
      <c r="H1221" t="s">
        <v>844</v>
      </c>
      <c r="I1221" t="s">
        <v>845</v>
      </c>
      <c r="J1221" t="s">
        <v>846</v>
      </c>
      <c r="K1221" t="s">
        <v>847</v>
      </c>
      <c r="L1221" t="s">
        <v>848</v>
      </c>
      <c r="M1221" t="s">
        <v>849</v>
      </c>
      <c r="N1221" t="s">
        <v>850</v>
      </c>
      <c r="O1221" t="s">
        <v>851</v>
      </c>
      <c r="P1221" t="s">
        <v>32</v>
      </c>
      <c r="Q1221" t="s">
        <v>75</v>
      </c>
      <c r="R1221">
        <v>66</v>
      </c>
      <c r="S1221">
        <v>-1</v>
      </c>
      <c r="T1221" t="s">
        <v>47</v>
      </c>
      <c r="U1221" s="1">
        <v>41090</v>
      </c>
      <c r="V1221" t="s">
        <v>48</v>
      </c>
      <c r="W1221" t="s">
        <v>217</v>
      </c>
      <c r="X1221" t="s">
        <v>49</v>
      </c>
      <c r="Y1221" t="s">
        <v>32</v>
      </c>
      <c r="Z1221" t="s">
        <v>32</v>
      </c>
      <c r="AA1221" t="s">
        <v>69</v>
      </c>
      <c r="AB1221" t="s">
        <v>852</v>
      </c>
      <c r="AC1221" t="s">
        <v>170</v>
      </c>
      <c r="AD1221" t="s">
        <v>95</v>
      </c>
      <c r="AE1221" t="s">
        <v>54</v>
      </c>
    </row>
    <row r="1222" spans="1:31" x14ac:dyDescent="0.2">
      <c r="A1222">
        <v>26</v>
      </c>
      <c r="B1222" t="s">
        <v>169</v>
      </c>
      <c r="C1222" t="s">
        <v>32</v>
      </c>
      <c r="D1222" t="s">
        <v>501</v>
      </c>
      <c r="E1222" t="s">
        <v>34</v>
      </c>
      <c r="F1222" t="s">
        <v>35</v>
      </c>
      <c r="G1222" t="s">
        <v>925</v>
      </c>
      <c r="H1222" t="s">
        <v>926</v>
      </c>
      <c r="I1222" t="s">
        <v>927</v>
      </c>
      <c r="J1222" t="s">
        <v>928</v>
      </c>
      <c r="K1222" t="s">
        <v>929</v>
      </c>
      <c r="L1222" t="s">
        <v>930</v>
      </c>
      <c r="M1222" t="s">
        <v>931</v>
      </c>
      <c r="N1222" t="s">
        <v>932</v>
      </c>
      <c r="O1222" t="s">
        <v>933</v>
      </c>
      <c r="P1222" t="s">
        <v>934</v>
      </c>
      <c r="Q1222" t="s">
        <v>91</v>
      </c>
      <c r="R1222">
        <v>71</v>
      </c>
      <c r="S1222">
        <v>-1</v>
      </c>
      <c r="T1222" t="s">
        <v>457</v>
      </c>
      <c r="U1222" s="1">
        <v>41055</v>
      </c>
      <c r="V1222" t="s">
        <v>48</v>
      </c>
      <c r="W1222" t="s">
        <v>32</v>
      </c>
      <c r="X1222" t="s">
        <v>244</v>
      </c>
      <c r="Y1222" t="s">
        <v>32</v>
      </c>
      <c r="Z1222" t="s">
        <v>32</v>
      </c>
      <c r="AA1222" t="s">
        <v>69</v>
      </c>
      <c r="AB1222" t="s">
        <v>562</v>
      </c>
      <c r="AC1222" t="s">
        <v>71</v>
      </c>
      <c r="AD1222" t="s">
        <v>619</v>
      </c>
      <c r="AE1222" t="s">
        <v>346</v>
      </c>
    </row>
    <row r="1223" spans="1:31" x14ac:dyDescent="0.2">
      <c r="A1223">
        <v>26</v>
      </c>
      <c r="B1223" t="s">
        <v>55</v>
      </c>
      <c r="C1223" t="s">
        <v>113</v>
      </c>
      <c r="D1223" t="s">
        <v>33</v>
      </c>
      <c r="E1223" t="s">
        <v>34</v>
      </c>
      <c r="F1223" t="s">
        <v>56</v>
      </c>
      <c r="G1223" t="s">
        <v>987</v>
      </c>
      <c r="H1223" t="s">
        <v>988</v>
      </c>
      <c r="I1223" t="s">
        <v>989</v>
      </c>
      <c r="J1223" t="s">
        <v>990</v>
      </c>
      <c r="K1223" t="s">
        <v>991</v>
      </c>
      <c r="L1223" t="s">
        <v>992</v>
      </c>
      <c r="M1223" t="s">
        <v>993</v>
      </c>
      <c r="N1223" t="s">
        <v>994</v>
      </c>
      <c r="O1223" t="s">
        <v>995</v>
      </c>
      <c r="P1223" t="s">
        <v>996</v>
      </c>
      <c r="Q1223" t="s">
        <v>108</v>
      </c>
      <c r="R1223">
        <v>64</v>
      </c>
      <c r="S1223">
        <v>-1</v>
      </c>
      <c r="T1223" t="s">
        <v>576</v>
      </c>
      <c r="U1223" s="1">
        <v>40983</v>
      </c>
      <c r="V1223" t="s">
        <v>48</v>
      </c>
      <c r="W1223" t="s">
        <v>32</v>
      </c>
      <c r="X1223" t="s">
        <v>49</v>
      </c>
      <c r="Y1223" t="s">
        <v>435</v>
      </c>
      <c r="Z1223" t="s">
        <v>32</v>
      </c>
      <c r="AA1223" t="s">
        <v>69</v>
      </c>
      <c r="AB1223" t="s">
        <v>32</v>
      </c>
      <c r="AC1223" t="s">
        <v>71</v>
      </c>
      <c r="AD1223" t="s">
        <v>997</v>
      </c>
      <c r="AE1223" t="s">
        <v>54</v>
      </c>
    </row>
    <row r="1224" spans="1:31" x14ac:dyDescent="0.2">
      <c r="A1224">
        <v>26</v>
      </c>
      <c r="B1224" t="s">
        <v>96</v>
      </c>
      <c r="C1224" t="s">
        <v>83</v>
      </c>
      <c r="D1224" t="s">
        <v>33</v>
      </c>
      <c r="E1224" t="s">
        <v>34</v>
      </c>
      <c r="F1224" t="s">
        <v>56</v>
      </c>
      <c r="G1224" t="s">
        <v>32</v>
      </c>
      <c r="H1224" t="s">
        <v>32</v>
      </c>
      <c r="I1224" t="s">
        <v>32</v>
      </c>
      <c r="J1224" t="s">
        <v>32</v>
      </c>
      <c r="K1224" t="s">
        <v>32</v>
      </c>
      <c r="L1224" t="s">
        <v>32</v>
      </c>
      <c r="M1224" t="s">
        <v>32</v>
      </c>
      <c r="N1224" t="s">
        <v>32</v>
      </c>
      <c r="O1224" t="s">
        <v>32</v>
      </c>
      <c r="P1224" t="s">
        <v>32</v>
      </c>
      <c r="Q1224" t="s">
        <v>32</v>
      </c>
      <c r="R1224">
        <v>71</v>
      </c>
      <c r="S1224">
        <v>70000</v>
      </c>
      <c r="T1224" t="s">
        <v>136</v>
      </c>
      <c r="U1224" s="1">
        <v>40981</v>
      </c>
      <c r="V1224" t="s">
        <v>48</v>
      </c>
      <c r="W1224" t="s">
        <v>217</v>
      </c>
      <c r="X1224" t="s">
        <v>49</v>
      </c>
      <c r="Y1224" t="s">
        <v>32</v>
      </c>
      <c r="Z1224" t="s">
        <v>32</v>
      </c>
      <c r="AA1224" t="s">
        <v>51</v>
      </c>
      <c r="AB1224" t="s">
        <v>32</v>
      </c>
      <c r="AC1224" t="s">
        <v>32</v>
      </c>
      <c r="AD1224" t="s">
        <v>95</v>
      </c>
      <c r="AE1224" t="s">
        <v>54</v>
      </c>
    </row>
    <row r="1225" spans="1:31" x14ac:dyDescent="0.2">
      <c r="A1225">
        <v>26</v>
      </c>
      <c r="B1225" t="s">
        <v>96</v>
      </c>
      <c r="C1225" t="s">
        <v>155</v>
      </c>
      <c r="D1225" t="s">
        <v>33</v>
      </c>
      <c r="E1225" t="s">
        <v>34</v>
      </c>
      <c r="F1225" t="s">
        <v>35</v>
      </c>
      <c r="G1225" t="s">
        <v>998</v>
      </c>
      <c r="H1225" t="s">
        <v>999</v>
      </c>
      <c r="I1225" t="s">
        <v>1000</v>
      </c>
      <c r="J1225" t="s">
        <v>1001</v>
      </c>
      <c r="K1225" t="s">
        <v>1002</v>
      </c>
      <c r="L1225" t="s">
        <v>1003</v>
      </c>
      <c r="M1225" t="s">
        <v>1004</v>
      </c>
      <c r="N1225" t="s">
        <v>1005</v>
      </c>
      <c r="O1225" t="s">
        <v>1006</v>
      </c>
      <c r="P1225" t="s">
        <v>1007</v>
      </c>
      <c r="Q1225" t="s">
        <v>67</v>
      </c>
      <c r="R1225">
        <v>70</v>
      </c>
      <c r="S1225">
        <v>-1</v>
      </c>
      <c r="T1225" t="s">
        <v>91</v>
      </c>
      <c r="U1225" s="1">
        <v>41090</v>
      </c>
      <c r="V1225" t="s">
        <v>472</v>
      </c>
      <c r="W1225" t="s">
        <v>32</v>
      </c>
      <c r="X1225" t="s">
        <v>49</v>
      </c>
      <c r="Y1225" t="s">
        <v>32</v>
      </c>
      <c r="Z1225" t="s">
        <v>205</v>
      </c>
      <c r="AA1225" t="s">
        <v>51</v>
      </c>
      <c r="AB1225" t="s">
        <v>263</v>
      </c>
      <c r="AC1225" t="s">
        <v>71</v>
      </c>
      <c r="AD1225" t="s">
        <v>95</v>
      </c>
      <c r="AE1225" t="s">
        <v>54</v>
      </c>
    </row>
    <row r="1226" spans="1:31" x14ac:dyDescent="0.2">
      <c r="A1226">
        <v>26</v>
      </c>
      <c r="B1226" t="s">
        <v>112</v>
      </c>
      <c r="C1226" t="s">
        <v>1018</v>
      </c>
      <c r="D1226" t="s">
        <v>33</v>
      </c>
      <c r="E1226" t="s">
        <v>34</v>
      </c>
      <c r="F1226" t="s">
        <v>56</v>
      </c>
      <c r="G1226" t="s">
        <v>1019</v>
      </c>
      <c r="H1226" t="s">
        <v>1020</v>
      </c>
      <c r="I1226" t="s">
        <v>1021</v>
      </c>
      <c r="J1226" t="s">
        <v>1022</v>
      </c>
      <c r="K1226" t="s">
        <v>1023</v>
      </c>
      <c r="L1226" t="s">
        <v>1024</v>
      </c>
      <c r="M1226" t="s">
        <v>1025</v>
      </c>
      <c r="N1226" t="s">
        <v>1026</v>
      </c>
      <c r="O1226" t="s">
        <v>1027</v>
      </c>
      <c r="P1226" t="s">
        <v>1028</v>
      </c>
      <c r="Q1226" t="s">
        <v>1029</v>
      </c>
      <c r="R1226">
        <v>67</v>
      </c>
      <c r="S1226">
        <v>-1</v>
      </c>
      <c r="T1226" t="s">
        <v>273</v>
      </c>
      <c r="U1226" s="1">
        <v>41090</v>
      </c>
      <c r="V1226" t="s">
        <v>48</v>
      </c>
      <c r="W1226" t="s">
        <v>92</v>
      </c>
      <c r="X1226" t="s">
        <v>49</v>
      </c>
      <c r="Y1226" t="s">
        <v>93</v>
      </c>
      <c r="Z1226" t="s">
        <v>1030</v>
      </c>
      <c r="AA1226" t="s">
        <v>69</v>
      </c>
      <c r="AB1226" t="s">
        <v>344</v>
      </c>
      <c r="AC1226" t="s">
        <v>71</v>
      </c>
      <c r="AD1226" t="s">
        <v>1031</v>
      </c>
      <c r="AE1226" t="s">
        <v>54</v>
      </c>
    </row>
    <row r="1227" spans="1:31" x14ac:dyDescent="0.2">
      <c r="A1227">
        <v>26</v>
      </c>
      <c r="B1227" t="s">
        <v>620</v>
      </c>
      <c r="C1227" t="s">
        <v>32</v>
      </c>
      <c r="D1227" t="s">
        <v>33</v>
      </c>
      <c r="E1227" t="s">
        <v>34</v>
      </c>
      <c r="F1227" t="s">
        <v>32</v>
      </c>
      <c r="G1227" t="s">
        <v>1228</v>
      </c>
      <c r="H1227" t="s">
        <v>1229</v>
      </c>
      <c r="I1227" t="s">
        <v>1230</v>
      </c>
      <c r="J1227" t="s">
        <v>1231</v>
      </c>
      <c r="K1227" t="s">
        <v>1232</v>
      </c>
      <c r="L1227" t="s">
        <v>1233</v>
      </c>
      <c r="M1227" t="s">
        <v>1234</v>
      </c>
      <c r="N1227" t="s">
        <v>1235</v>
      </c>
      <c r="O1227" t="s">
        <v>1236</v>
      </c>
      <c r="P1227" t="s">
        <v>1237</v>
      </c>
      <c r="Q1227" t="s">
        <v>75</v>
      </c>
      <c r="R1227">
        <v>69</v>
      </c>
      <c r="S1227">
        <v>-1</v>
      </c>
      <c r="T1227" t="s">
        <v>136</v>
      </c>
      <c r="U1227" s="1">
        <v>41091</v>
      </c>
      <c r="V1227" t="s">
        <v>48</v>
      </c>
      <c r="W1227" t="s">
        <v>32</v>
      </c>
      <c r="X1227" t="s">
        <v>49</v>
      </c>
      <c r="Y1227" t="s">
        <v>93</v>
      </c>
      <c r="Z1227" t="s">
        <v>298</v>
      </c>
      <c r="AA1227" t="s">
        <v>69</v>
      </c>
      <c r="AB1227" t="s">
        <v>778</v>
      </c>
      <c r="AC1227" t="s">
        <v>71</v>
      </c>
      <c r="AD1227" t="s">
        <v>95</v>
      </c>
      <c r="AE1227" t="s">
        <v>54</v>
      </c>
    </row>
    <row r="1228" spans="1:31" x14ac:dyDescent="0.2">
      <c r="A1228">
        <v>26</v>
      </c>
      <c r="B1228" t="s">
        <v>55</v>
      </c>
      <c r="C1228" t="s">
        <v>155</v>
      </c>
      <c r="D1228" t="s">
        <v>33</v>
      </c>
      <c r="E1228" t="s">
        <v>34</v>
      </c>
      <c r="F1228" t="s">
        <v>310</v>
      </c>
      <c r="G1228" t="s">
        <v>1256</v>
      </c>
      <c r="H1228" t="s">
        <v>1257</v>
      </c>
      <c r="I1228" t="s">
        <v>1258</v>
      </c>
      <c r="J1228" t="s">
        <v>1259</v>
      </c>
      <c r="K1228" t="s">
        <v>1260</v>
      </c>
      <c r="L1228" t="s">
        <v>1261</v>
      </c>
      <c r="M1228" t="s">
        <v>1262</v>
      </c>
      <c r="N1228" t="s">
        <v>1263</v>
      </c>
      <c r="O1228" t="s">
        <v>1264</v>
      </c>
      <c r="P1228" t="s">
        <v>1265</v>
      </c>
      <c r="Q1228" t="s">
        <v>32</v>
      </c>
      <c r="R1228">
        <v>72</v>
      </c>
      <c r="S1228">
        <v>20000</v>
      </c>
      <c r="T1228" t="s">
        <v>331</v>
      </c>
      <c r="U1228" s="1">
        <v>41081</v>
      </c>
      <c r="V1228" t="s">
        <v>164</v>
      </c>
      <c r="W1228" t="s">
        <v>32</v>
      </c>
      <c r="X1228" t="s">
        <v>398</v>
      </c>
      <c r="Y1228" t="s">
        <v>150</v>
      </c>
      <c r="Z1228" t="s">
        <v>246</v>
      </c>
      <c r="AA1228" t="s">
        <v>51</v>
      </c>
      <c r="AB1228" t="s">
        <v>1266</v>
      </c>
      <c r="AC1228" t="s">
        <v>248</v>
      </c>
      <c r="AD1228" t="s">
        <v>1267</v>
      </c>
      <c r="AE1228" t="s">
        <v>346</v>
      </c>
    </row>
    <row r="1229" spans="1:31" x14ac:dyDescent="0.2">
      <c r="A1229">
        <v>26</v>
      </c>
      <c r="B1229" t="s">
        <v>96</v>
      </c>
      <c r="C1229" t="s">
        <v>155</v>
      </c>
      <c r="D1229" t="s">
        <v>33</v>
      </c>
      <c r="E1229" t="s">
        <v>170</v>
      </c>
      <c r="F1229" t="s">
        <v>56</v>
      </c>
      <c r="G1229" t="s">
        <v>1268</v>
      </c>
      <c r="H1229" t="s">
        <v>1269</v>
      </c>
      <c r="I1229" t="s">
        <v>1270</v>
      </c>
      <c r="J1229" t="s">
        <v>1271</v>
      </c>
      <c r="K1229" t="s">
        <v>1272</v>
      </c>
      <c r="L1229" t="s">
        <v>1273</v>
      </c>
      <c r="M1229" t="s">
        <v>1274</v>
      </c>
      <c r="N1229" t="s">
        <v>1275</v>
      </c>
      <c r="O1229" t="s">
        <v>1276</v>
      </c>
      <c r="P1229" t="s">
        <v>1277</v>
      </c>
      <c r="Q1229" t="s">
        <v>75</v>
      </c>
      <c r="R1229">
        <v>69</v>
      </c>
      <c r="S1229">
        <v>-1</v>
      </c>
      <c r="T1229" t="s">
        <v>136</v>
      </c>
      <c r="U1229" s="1">
        <v>41089</v>
      </c>
      <c r="V1229" t="s">
        <v>48</v>
      </c>
      <c r="W1229" t="s">
        <v>92</v>
      </c>
      <c r="X1229" t="s">
        <v>49</v>
      </c>
      <c r="Y1229" t="s">
        <v>435</v>
      </c>
      <c r="Z1229" t="s">
        <v>322</v>
      </c>
      <c r="AA1229" t="s">
        <v>51</v>
      </c>
      <c r="AB1229" t="s">
        <v>852</v>
      </c>
      <c r="AC1229" t="s">
        <v>111</v>
      </c>
      <c r="AD1229" t="s">
        <v>95</v>
      </c>
      <c r="AE1229" t="s">
        <v>54</v>
      </c>
    </row>
    <row r="1230" spans="1:31" x14ac:dyDescent="0.2">
      <c r="A1230">
        <v>26</v>
      </c>
      <c r="B1230" t="s">
        <v>169</v>
      </c>
      <c r="C1230" t="s">
        <v>155</v>
      </c>
      <c r="D1230" t="s">
        <v>33</v>
      </c>
      <c r="E1230" t="s">
        <v>34</v>
      </c>
      <c r="F1230" t="s">
        <v>56</v>
      </c>
      <c r="G1230" t="s">
        <v>1612</v>
      </c>
      <c r="H1230" t="s">
        <v>1613</v>
      </c>
      <c r="I1230" t="s">
        <v>1614</v>
      </c>
      <c r="J1230" t="s">
        <v>1615</v>
      </c>
      <c r="K1230" t="s">
        <v>1616</v>
      </c>
      <c r="L1230" t="s">
        <v>1617</v>
      </c>
      <c r="M1230" t="s">
        <v>1618</v>
      </c>
      <c r="N1230" t="s">
        <v>1619</v>
      </c>
      <c r="O1230" t="s">
        <v>1620</v>
      </c>
      <c r="P1230" t="s">
        <v>1621</v>
      </c>
      <c r="Q1230" t="s">
        <v>75</v>
      </c>
      <c r="R1230">
        <v>67</v>
      </c>
      <c r="S1230">
        <v>-1</v>
      </c>
      <c r="T1230" t="s">
        <v>136</v>
      </c>
      <c r="U1230" s="1">
        <v>41089</v>
      </c>
      <c r="V1230" t="s">
        <v>48</v>
      </c>
      <c r="W1230" t="s">
        <v>32</v>
      </c>
      <c r="X1230" t="s">
        <v>49</v>
      </c>
      <c r="Y1230" t="s">
        <v>93</v>
      </c>
      <c r="Z1230" t="s">
        <v>32</v>
      </c>
      <c r="AA1230" t="s">
        <v>51</v>
      </c>
      <c r="AB1230" t="s">
        <v>110</v>
      </c>
      <c r="AC1230" t="s">
        <v>71</v>
      </c>
      <c r="AD1230" t="s">
        <v>95</v>
      </c>
      <c r="AE1230" t="s">
        <v>54</v>
      </c>
    </row>
    <row r="1231" spans="1:31" x14ac:dyDescent="0.2">
      <c r="A1231">
        <v>26</v>
      </c>
      <c r="B1231" t="s">
        <v>96</v>
      </c>
      <c r="C1231" t="s">
        <v>97</v>
      </c>
      <c r="D1231" t="s">
        <v>32</v>
      </c>
      <c r="E1231" t="s">
        <v>32</v>
      </c>
      <c r="F1231" t="s">
        <v>1716</v>
      </c>
      <c r="G1231" t="s">
        <v>1789</v>
      </c>
      <c r="H1231" t="s">
        <v>1790</v>
      </c>
      <c r="I1231" t="s">
        <v>1791</v>
      </c>
      <c r="J1231" t="s">
        <v>32</v>
      </c>
      <c r="K1231" t="s">
        <v>1792</v>
      </c>
      <c r="L1231" t="s">
        <v>1793</v>
      </c>
      <c r="M1231" t="s">
        <v>1794</v>
      </c>
      <c r="N1231" t="s">
        <v>1795</v>
      </c>
      <c r="O1231" t="s">
        <v>1796</v>
      </c>
      <c r="P1231" t="s">
        <v>1797</v>
      </c>
      <c r="Q1231" t="s">
        <v>108</v>
      </c>
      <c r="R1231">
        <v>71</v>
      </c>
      <c r="S1231">
        <v>-1</v>
      </c>
      <c r="T1231" t="s">
        <v>203</v>
      </c>
      <c r="U1231" s="1">
        <v>41088</v>
      </c>
      <c r="V1231" t="s">
        <v>662</v>
      </c>
      <c r="W1231" t="s">
        <v>32</v>
      </c>
      <c r="X1231" t="s">
        <v>49</v>
      </c>
      <c r="Y1231" t="s">
        <v>93</v>
      </c>
      <c r="Z1231" t="s">
        <v>32</v>
      </c>
      <c r="AA1231" t="s">
        <v>51</v>
      </c>
      <c r="AB1231" t="s">
        <v>167</v>
      </c>
      <c r="AC1231" t="s">
        <v>71</v>
      </c>
      <c r="AD1231" t="s">
        <v>1798</v>
      </c>
      <c r="AE1231" t="s">
        <v>54</v>
      </c>
    </row>
    <row r="1232" spans="1:31" x14ac:dyDescent="0.2">
      <c r="A1232">
        <v>26</v>
      </c>
      <c r="B1232" t="s">
        <v>169</v>
      </c>
      <c r="C1232" t="s">
        <v>32</v>
      </c>
      <c r="D1232" t="s">
        <v>33</v>
      </c>
      <c r="E1232" t="s">
        <v>32</v>
      </c>
      <c r="F1232" t="s">
        <v>56</v>
      </c>
      <c r="G1232" t="s">
        <v>2088</v>
      </c>
      <c r="H1232" t="s">
        <v>2089</v>
      </c>
      <c r="I1232" t="s">
        <v>32</v>
      </c>
      <c r="J1232" t="s">
        <v>2090</v>
      </c>
      <c r="K1232" t="s">
        <v>2091</v>
      </c>
      <c r="L1232" t="s">
        <v>32</v>
      </c>
      <c r="M1232" t="s">
        <v>2092</v>
      </c>
      <c r="N1232" t="s">
        <v>2093</v>
      </c>
      <c r="O1232" t="s">
        <v>32</v>
      </c>
      <c r="P1232" t="s">
        <v>32</v>
      </c>
      <c r="Q1232" t="s">
        <v>75</v>
      </c>
      <c r="R1232">
        <v>70</v>
      </c>
      <c r="S1232">
        <v>-1</v>
      </c>
      <c r="T1232" t="s">
        <v>576</v>
      </c>
      <c r="U1232" s="1">
        <v>41089</v>
      </c>
      <c r="V1232" t="s">
        <v>48</v>
      </c>
      <c r="W1232" t="s">
        <v>32</v>
      </c>
      <c r="X1232" t="s">
        <v>49</v>
      </c>
      <c r="Y1232" t="s">
        <v>32</v>
      </c>
      <c r="Z1232" t="s">
        <v>218</v>
      </c>
      <c r="AA1232" t="s">
        <v>51</v>
      </c>
      <c r="AB1232" t="s">
        <v>32</v>
      </c>
      <c r="AC1232" t="s">
        <v>32</v>
      </c>
      <c r="AD1232" t="s">
        <v>95</v>
      </c>
      <c r="AE1232" t="s">
        <v>54</v>
      </c>
    </row>
    <row r="1233" spans="1:31" x14ac:dyDescent="0.2">
      <c r="A1233">
        <v>26</v>
      </c>
      <c r="B1233" t="s">
        <v>31</v>
      </c>
      <c r="C1233" t="s">
        <v>97</v>
      </c>
      <c r="D1233" t="s">
        <v>182</v>
      </c>
      <c r="E1233" t="s">
        <v>34</v>
      </c>
      <c r="F1233" t="s">
        <v>2130</v>
      </c>
      <c r="G1233" t="s">
        <v>2131</v>
      </c>
      <c r="H1233" t="s">
        <v>32</v>
      </c>
      <c r="I1233" t="s">
        <v>32</v>
      </c>
      <c r="J1233" t="s">
        <v>32</v>
      </c>
      <c r="K1233" t="s">
        <v>32</v>
      </c>
      <c r="L1233" t="s">
        <v>32</v>
      </c>
      <c r="M1233" t="s">
        <v>32</v>
      </c>
      <c r="N1233" t="s">
        <v>32</v>
      </c>
      <c r="O1233" t="s">
        <v>32</v>
      </c>
      <c r="P1233" t="s">
        <v>32</v>
      </c>
      <c r="Q1233" t="s">
        <v>75</v>
      </c>
      <c r="R1233">
        <v>73</v>
      </c>
      <c r="S1233">
        <v>20000</v>
      </c>
      <c r="T1233" t="s">
        <v>1601</v>
      </c>
      <c r="U1233" s="1">
        <v>41077</v>
      </c>
      <c r="V1233" t="s">
        <v>48</v>
      </c>
      <c r="W1233" t="s">
        <v>204</v>
      </c>
      <c r="X1233" t="s">
        <v>49</v>
      </c>
      <c r="Y1233" t="s">
        <v>495</v>
      </c>
      <c r="Z1233" t="s">
        <v>218</v>
      </c>
      <c r="AA1233" t="s">
        <v>51</v>
      </c>
      <c r="AB1233" t="s">
        <v>94</v>
      </c>
      <c r="AC1233" t="s">
        <v>71</v>
      </c>
      <c r="AD1233" t="s">
        <v>95</v>
      </c>
      <c r="AE1233" t="s">
        <v>54</v>
      </c>
    </row>
    <row r="1234" spans="1:31" x14ac:dyDescent="0.2">
      <c r="A1234">
        <v>26</v>
      </c>
      <c r="B1234" t="s">
        <v>2255</v>
      </c>
      <c r="C1234" t="s">
        <v>113</v>
      </c>
      <c r="D1234" t="s">
        <v>33</v>
      </c>
      <c r="E1234" t="s">
        <v>34</v>
      </c>
      <c r="F1234" t="s">
        <v>1716</v>
      </c>
      <c r="G1234" t="s">
        <v>2256</v>
      </c>
      <c r="H1234" t="s">
        <v>2257</v>
      </c>
      <c r="I1234" t="s">
        <v>2258</v>
      </c>
      <c r="J1234" t="s">
        <v>2259</v>
      </c>
      <c r="K1234" t="s">
        <v>2260</v>
      </c>
      <c r="L1234" t="s">
        <v>2261</v>
      </c>
      <c r="M1234" t="s">
        <v>2262</v>
      </c>
      <c r="N1234" t="s">
        <v>2263</v>
      </c>
      <c r="O1234" t="s">
        <v>2264</v>
      </c>
      <c r="P1234" t="s">
        <v>2265</v>
      </c>
      <c r="Q1234" t="s">
        <v>471</v>
      </c>
      <c r="R1234">
        <v>69</v>
      </c>
      <c r="S1234">
        <v>-1</v>
      </c>
      <c r="T1234" t="s">
        <v>457</v>
      </c>
      <c r="U1234" s="1">
        <v>41087</v>
      </c>
      <c r="V1234" t="s">
        <v>164</v>
      </c>
      <c r="W1234" t="s">
        <v>217</v>
      </c>
      <c r="X1234" t="s">
        <v>49</v>
      </c>
      <c r="Y1234" t="s">
        <v>261</v>
      </c>
      <c r="Z1234" t="s">
        <v>298</v>
      </c>
      <c r="AA1234" t="s">
        <v>51</v>
      </c>
      <c r="AB1234" t="s">
        <v>778</v>
      </c>
      <c r="AC1234" t="s">
        <v>71</v>
      </c>
      <c r="AD1234" t="s">
        <v>2266</v>
      </c>
      <c r="AE1234" t="s">
        <v>54</v>
      </c>
    </row>
    <row r="1235" spans="1:31" x14ac:dyDescent="0.2">
      <c r="A1235">
        <v>26</v>
      </c>
      <c r="B1235" t="s">
        <v>169</v>
      </c>
      <c r="C1235" t="s">
        <v>522</v>
      </c>
      <c r="D1235" t="s">
        <v>33</v>
      </c>
      <c r="E1235" t="s">
        <v>170</v>
      </c>
      <c r="F1235" t="s">
        <v>114</v>
      </c>
      <c r="G1235" t="s">
        <v>2300</v>
      </c>
      <c r="H1235" t="s">
        <v>2301</v>
      </c>
      <c r="I1235" t="s">
        <v>2302</v>
      </c>
      <c r="J1235" t="s">
        <v>142</v>
      </c>
      <c r="K1235" t="s">
        <v>2303</v>
      </c>
      <c r="L1235" t="s">
        <v>2304</v>
      </c>
      <c r="M1235" t="s">
        <v>2305</v>
      </c>
      <c r="N1235" t="s">
        <v>2306</v>
      </c>
      <c r="O1235" t="s">
        <v>2307</v>
      </c>
      <c r="P1235" t="s">
        <v>2308</v>
      </c>
      <c r="Q1235" t="s">
        <v>75</v>
      </c>
      <c r="R1235">
        <v>71</v>
      </c>
      <c r="S1235">
        <v>-1</v>
      </c>
      <c r="T1235" t="s">
        <v>457</v>
      </c>
      <c r="U1235" s="1">
        <v>41090</v>
      </c>
      <c r="V1235" t="s">
        <v>48</v>
      </c>
      <c r="W1235" t="s">
        <v>32</v>
      </c>
      <c r="X1235" t="s">
        <v>49</v>
      </c>
      <c r="Y1235" t="s">
        <v>32</v>
      </c>
      <c r="Z1235" t="s">
        <v>561</v>
      </c>
      <c r="AA1235" t="s">
        <v>51</v>
      </c>
      <c r="AB1235" t="s">
        <v>285</v>
      </c>
      <c r="AC1235" t="s">
        <v>71</v>
      </c>
      <c r="AD1235" t="s">
        <v>95</v>
      </c>
      <c r="AE1235" t="s">
        <v>54</v>
      </c>
    </row>
    <row r="1236" spans="1:31" x14ac:dyDescent="0.2">
      <c r="A1236">
        <v>26</v>
      </c>
      <c r="B1236" t="s">
        <v>96</v>
      </c>
      <c r="C1236" t="s">
        <v>97</v>
      </c>
      <c r="D1236" t="s">
        <v>33</v>
      </c>
      <c r="E1236" t="s">
        <v>34</v>
      </c>
      <c r="F1236" t="s">
        <v>56</v>
      </c>
      <c r="G1236" t="s">
        <v>2331</v>
      </c>
      <c r="H1236" t="s">
        <v>2332</v>
      </c>
      <c r="I1236" t="e">
        <f>-embarrassing myself while dancing  -fattening myself on street food  -being an adventure junky  -getting inspired by ted talks</f>
        <v>#NAME?</v>
      </c>
      <c r="J1236" t="s">
        <v>2333</v>
      </c>
      <c r="K1236" t="s">
        <v>2334</v>
      </c>
      <c r="L1236" t="s">
        <v>2335</v>
      </c>
      <c r="M1236" t="s">
        <v>2336</v>
      </c>
      <c r="N1236" t="s">
        <v>2337</v>
      </c>
      <c r="O1236" t="s">
        <v>32</v>
      </c>
      <c r="P1236" t="s">
        <v>2338</v>
      </c>
      <c r="Q1236" t="s">
        <v>108</v>
      </c>
      <c r="R1236">
        <v>74</v>
      </c>
      <c r="S1236">
        <v>-1</v>
      </c>
      <c r="T1236" t="s">
        <v>331</v>
      </c>
      <c r="U1236" s="1">
        <v>41090</v>
      </c>
      <c r="V1236" t="s">
        <v>2339</v>
      </c>
      <c r="W1236" t="s">
        <v>32</v>
      </c>
      <c r="X1236" t="s">
        <v>49</v>
      </c>
      <c r="Y1236" t="s">
        <v>32</v>
      </c>
      <c r="Z1236" t="s">
        <v>1041</v>
      </c>
      <c r="AA1236" t="s">
        <v>51</v>
      </c>
      <c r="AB1236" t="s">
        <v>379</v>
      </c>
      <c r="AC1236" t="s">
        <v>71</v>
      </c>
      <c r="AD1236" t="s">
        <v>95</v>
      </c>
      <c r="AE1236" t="s">
        <v>54</v>
      </c>
    </row>
    <row r="1237" spans="1:31" x14ac:dyDescent="0.2">
      <c r="A1237">
        <v>26</v>
      </c>
      <c r="B1237" t="s">
        <v>55</v>
      </c>
      <c r="C1237" t="s">
        <v>32</v>
      </c>
      <c r="D1237" t="s">
        <v>33</v>
      </c>
      <c r="E1237" t="s">
        <v>32</v>
      </c>
      <c r="F1237" t="s">
        <v>368</v>
      </c>
      <c r="G1237" t="s">
        <v>2436</v>
      </c>
      <c r="H1237" t="s">
        <v>2437</v>
      </c>
      <c r="I1237" t="s">
        <v>2438</v>
      </c>
      <c r="J1237" t="s">
        <v>32</v>
      </c>
      <c r="K1237" t="s">
        <v>2439</v>
      </c>
      <c r="L1237" t="s">
        <v>2440</v>
      </c>
      <c r="M1237" t="s">
        <v>2441</v>
      </c>
      <c r="N1237" t="s">
        <v>2442</v>
      </c>
      <c r="O1237" t="s">
        <v>2443</v>
      </c>
      <c r="P1237" t="s">
        <v>2444</v>
      </c>
      <c r="Q1237" t="s">
        <v>924</v>
      </c>
      <c r="R1237">
        <v>73</v>
      </c>
      <c r="S1237">
        <v>-1</v>
      </c>
      <c r="T1237" t="s">
        <v>273</v>
      </c>
      <c r="U1237" s="1">
        <v>41088</v>
      </c>
      <c r="V1237" t="s">
        <v>260</v>
      </c>
      <c r="W1237" t="s">
        <v>32</v>
      </c>
      <c r="X1237" t="s">
        <v>49</v>
      </c>
      <c r="Y1237" t="s">
        <v>93</v>
      </c>
      <c r="Z1237" t="s">
        <v>2445</v>
      </c>
      <c r="AA1237" t="s">
        <v>51</v>
      </c>
      <c r="AB1237" t="s">
        <v>852</v>
      </c>
      <c r="AC1237" t="s">
        <v>71</v>
      </c>
      <c r="AD1237" t="s">
        <v>2446</v>
      </c>
      <c r="AE1237" t="s">
        <v>54</v>
      </c>
    </row>
    <row r="1238" spans="1:31" x14ac:dyDescent="0.2">
      <c r="A1238">
        <v>26</v>
      </c>
      <c r="B1238" t="s">
        <v>55</v>
      </c>
      <c r="C1238" t="s">
        <v>32</v>
      </c>
      <c r="D1238" t="s">
        <v>33</v>
      </c>
      <c r="E1238" t="s">
        <v>170</v>
      </c>
      <c r="F1238" t="s">
        <v>221</v>
      </c>
      <c r="G1238" t="s">
        <v>3021</v>
      </c>
      <c r="H1238" t="s">
        <v>3022</v>
      </c>
      <c r="I1238" t="s">
        <v>3023</v>
      </c>
      <c r="J1238" t="s">
        <v>3024</v>
      </c>
      <c r="K1238" t="s">
        <v>3025</v>
      </c>
      <c r="L1238" t="s">
        <v>3026</v>
      </c>
      <c r="M1238" t="s">
        <v>3027</v>
      </c>
      <c r="N1238" t="s">
        <v>3028</v>
      </c>
      <c r="O1238" t="s">
        <v>3029</v>
      </c>
      <c r="P1238" t="s">
        <v>3030</v>
      </c>
      <c r="Q1238" t="s">
        <v>67</v>
      </c>
      <c r="R1238">
        <v>76</v>
      </c>
      <c r="S1238">
        <v>20000</v>
      </c>
      <c r="T1238" t="s">
        <v>273</v>
      </c>
      <c r="U1238" s="1">
        <v>40948</v>
      </c>
      <c r="V1238" t="s">
        <v>164</v>
      </c>
      <c r="W1238" t="s">
        <v>32</v>
      </c>
      <c r="X1238" t="s">
        <v>49</v>
      </c>
      <c r="Y1238" t="s">
        <v>32</v>
      </c>
      <c r="Z1238" t="s">
        <v>166</v>
      </c>
      <c r="AA1238" t="s">
        <v>51</v>
      </c>
      <c r="AB1238" t="s">
        <v>299</v>
      </c>
      <c r="AC1238" t="s">
        <v>111</v>
      </c>
      <c r="AD1238" t="s">
        <v>95</v>
      </c>
      <c r="AE1238" t="s">
        <v>54</v>
      </c>
    </row>
    <row r="1239" spans="1:31" x14ac:dyDescent="0.2">
      <c r="A1239">
        <v>26</v>
      </c>
      <c r="B1239" t="s">
        <v>96</v>
      </c>
      <c r="C1239" t="s">
        <v>32</v>
      </c>
      <c r="D1239" t="s">
        <v>33</v>
      </c>
      <c r="E1239" t="s">
        <v>34</v>
      </c>
      <c r="F1239" t="s">
        <v>2730</v>
      </c>
      <c r="G1239" t="s">
        <v>3088</v>
      </c>
      <c r="H1239" t="s">
        <v>3089</v>
      </c>
      <c r="I1239" t="s">
        <v>3090</v>
      </c>
      <c r="J1239" t="s">
        <v>3091</v>
      </c>
      <c r="K1239" t="s">
        <v>3092</v>
      </c>
      <c r="L1239" t="s">
        <v>32</v>
      </c>
      <c r="M1239" t="s">
        <v>3093</v>
      </c>
      <c r="N1239" t="s">
        <v>3094</v>
      </c>
      <c r="O1239" t="s">
        <v>32</v>
      </c>
      <c r="P1239" t="s">
        <v>3095</v>
      </c>
      <c r="Q1239" t="s">
        <v>75</v>
      </c>
      <c r="R1239">
        <v>73</v>
      </c>
      <c r="S1239">
        <v>-1</v>
      </c>
      <c r="T1239" t="s">
        <v>149</v>
      </c>
      <c r="U1239" s="1">
        <v>41091</v>
      </c>
      <c r="V1239" t="s">
        <v>48</v>
      </c>
      <c r="W1239" t="s">
        <v>32</v>
      </c>
      <c r="X1239" t="s">
        <v>49</v>
      </c>
      <c r="Y1239" t="s">
        <v>261</v>
      </c>
      <c r="Z1239" t="s">
        <v>422</v>
      </c>
      <c r="AA1239" t="s">
        <v>51</v>
      </c>
      <c r="AB1239" t="s">
        <v>110</v>
      </c>
      <c r="AC1239" t="s">
        <v>248</v>
      </c>
      <c r="AD1239" t="s">
        <v>3096</v>
      </c>
      <c r="AE1239" t="s">
        <v>54</v>
      </c>
    </row>
    <row r="1240" spans="1:31" x14ac:dyDescent="0.2">
      <c r="A1240">
        <v>26</v>
      </c>
      <c r="B1240" t="s">
        <v>169</v>
      </c>
      <c r="C1240" t="s">
        <v>97</v>
      </c>
      <c r="D1240" t="s">
        <v>33</v>
      </c>
      <c r="E1240" t="s">
        <v>170</v>
      </c>
      <c r="F1240" t="s">
        <v>56</v>
      </c>
      <c r="G1240" t="s">
        <v>3146</v>
      </c>
      <c r="H1240" t="s">
        <v>3147</v>
      </c>
      <c r="I1240" t="s">
        <v>32</v>
      </c>
      <c r="J1240" t="s">
        <v>32</v>
      </c>
      <c r="K1240" t="s">
        <v>3148</v>
      </c>
      <c r="L1240" t="s">
        <v>3149</v>
      </c>
      <c r="M1240" t="s">
        <v>32</v>
      </c>
      <c r="N1240" t="s">
        <v>32</v>
      </c>
      <c r="O1240" t="s">
        <v>32</v>
      </c>
      <c r="P1240" t="s">
        <v>32</v>
      </c>
      <c r="Q1240" t="s">
        <v>75</v>
      </c>
      <c r="R1240">
        <v>77</v>
      </c>
      <c r="S1240">
        <v>-1</v>
      </c>
      <c r="T1240" t="s">
        <v>203</v>
      </c>
      <c r="U1240" s="1">
        <v>41088</v>
      </c>
      <c r="V1240" t="s">
        <v>48</v>
      </c>
      <c r="W1240" t="s">
        <v>32</v>
      </c>
      <c r="X1240" t="s">
        <v>49</v>
      </c>
      <c r="Y1240" t="s">
        <v>435</v>
      </c>
      <c r="Z1240" t="s">
        <v>80</v>
      </c>
      <c r="AA1240" t="s">
        <v>51</v>
      </c>
      <c r="AB1240" t="s">
        <v>81</v>
      </c>
      <c r="AC1240" t="s">
        <v>71</v>
      </c>
      <c r="AD1240" t="s">
        <v>95</v>
      </c>
      <c r="AE1240" t="s">
        <v>54</v>
      </c>
    </row>
    <row r="1241" spans="1:31" x14ac:dyDescent="0.2">
      <c r="A1241">
        <v>26</v>
      </c>
      <c r="B1241" t="s">
        <v>169</v>
      </c>
      <c r="C1241" t="s">
        <v>155</v>
      </c>
      <c r="D1241" t="s">
        <v>33</v>
      </c>
      <c r="E1241" t="s">
        <v>34</v>
      </c>
      <c r="F1241" t="s">
        <v>56</v>
      </c>
      <c r="G1241" t="s">
        <v>3283</v>
      </c>
      <c r="H1241" t="s">
        <v>3284</v>
      </c>
      <c r="I1241" t="s">
        <v>3285</v>
      </c>
      <c r="J1241" t="s">
        <v>3286</v>
      </c>
      <c r="K1241" t="s">
        <v>3287</v>
      </c>
      <c r="L1241" t="s">
        <v>3288</v>
      </c>
      <c r="M1241" t="s">
        <v>3289</v>
      </c>
      <c r="N1241" t="s">
        <v>3290</v>
      </c>
      <c r="O1241" t="s">
        <v>3291</v>
      </c>
      <c r="P1241" t="s">
        <v>3292</v>
      </c>
      <c r="Q1241" t="s">
        <v>108</v>
      </c>
      <c r="R1241">
        <v>71</v>
      </c>
      <c r="S1241">
        <v>-1</v>
      </c>
      <c r="T1241" t="s">
        <v>47</v>
      </c>
      <c r="U1241" s="1">
        <v>41089</v>
      </c>
      <c r="V1241" t="s">
        <v>48</v>
      </c>
      <c r="W1241" t="s">
        <v>92</v>
      </c>
      <c r="X1241" t="s">
        <v>49</v>
      </c>
      <c r="Y1241" t="s">
        <v>93</v>
      </c>
      <c r="Z1241" t="s">
        <v>246</v>
      </c>
      <c r="AA1241" t="s">
        <v>51</v>
      </c>
      <c r="AB1241" t="s">
        <v>358</v>
      </c>
      <c r="AC1241" t="s">
        <v>71</v>
      </c>
      <c r="AD1241" t="s">
        <v>976</v>
      </c>
      <c r="AE1241" t="s">
        <v>54</v>
      </c>
    </row>
    <row r="1242" spans="1:31" x14ac:dyDescent="0.2">
      <c r="A1242">
        <v>26</v>
      </c>
      <c r="B1242" t="s">
        <v>32</v>
      </c>
      <c r="C1242" t="s">
        <v>155</v>
      </c>
      <c r="D1242" t="s">
        <v>33</v>
      </c>
      <c r="E1242" t="s">
        <v>32</v>
      </c>
      <c r="F1242" t="s">
        <v>56</v>
      </c>
      <c r="G1242" t="s">
        <v>3389</v>
      </c>
      <c r="H1242" t="s">
        <v>32</v>
      </c>
      <c r="I1242" t="e">
        <f>- cooking without recipes  - trying new things  - walking really quickly  - planning trips  - avoiding tourists  - staring at the moon  - finding cheap places to eat  - caring about other people  - self-deprecating humor  - lists</f>
        <v>#NAME?</v>
      </c>
      <c r="J1242" t="s">
        <v>3390</v>
      </c>
      <c r="K1242" t="s">
        <v>3391</v>
      </c>
      <c r="L1242" t="s">
        <v>3392</v>
      </c>
      <c r="M1242" t="s">
        <v>3393</v>
      </c>
      <c r="N1242" t="s">
        <v>3394</v>
      </c>
      <c r="O1242" t="s">
        <v>3395</v>
      </c>
      <c r="P1242" t="s">
        <v>3396</v>
      </c>
      <c r="Q1242" t="s">
        <v>75</v>
      </c>
      <c r="R1242">
        <v>66</v>
      </c>
      <c r="S1242">
        <v>-1</v>
      </c>
      <c r="T1242" t="s">
        <v>136</v>
      </c>
      <c r="U1242" s="1">
        <v>41081</v>
      </c>
      <c r="V1242" t="s">
        <v>48</v>
      </c>
      <c r="W1242" t="s">
        <v>32</v>
      </c>
      <c r="X1242" t="s">
        <v>49</v>
      </c>
      <c r="Y1242" t="s">
        <v>32</v>
      </c>
      <c r="Z1242" t="s">
        <v>50</v>
      </c>
      <c r="AA1242" t="s">
        <v>69</v>
      </c>
      <c r="AB1242" t="s">
        <v>233</v>
      </c>
      <c r="AC1242" t="s">
        <v>71</v>
      </c>
      <c r="AD1242" t="s">
        <v>921</v>
      </c>
      <c r="AE1242" t="s">
        <v>54</v>
      </c>
    </row>
    <row r="1243" spans="1:31" x14ac:dyDescent="0.2">
      <c r="A1243">
        <v>26</v>
      </c>
      <c r="B1243" t="s">
        <v>169</v>
      </c>
      <c r="C1243" t="s">
        <v>155</v>
      </c>
      <c r="D1243" t="s">
        <v>33</v>
      </c>
      <c r="E1243" t="s">
        <v>34</v>
      </c>
      <c r="F1243" t="s">
        <v>56</v>
      </c>
      <c r="G1243" t="s">
        <v>3545</v>
      </c>
      <c r="H1243" t="s">
        <v>3546</v>
      </c>
      <c r="I1243" t="s">
        <v>32</v>
      </c>
      <c r="J1243" t="s">
        <v>32</v>
      </c>
      <c r="K1243" t="s">
        <v>32</v>
      </c>
      <c r="L1243" t="s">
        <v>32</v>
      </c>
      <c r="M1243" t="s">
        <v>32</v>
      </c>
      <c r="N1243" t="s">
        <v>3547</v>
      </c>
      <c r="O1243" t="s">
        <v>32</v>
      </c>
      <c r="P1243" t="s">
        <v>32</v>
      </c>
      <c r="Q1243" t="s">
        <v>108</v>
      </c>
      <c r="R1243">
        <v>69</v>
      </c>
      <c r="S1243">
        <v>-1</v>
      </c>
      <c r="T1243" t="s">
        <v>91</v>
      </c>
      <c r="U1243" s="1">
        <v>40777</v>
      </c>
      <c r="V1243" t="s">
        <v>48</v>
      </c>
      <c r="W1243" t="s">
        <v>32</v>
      </c>
      <c r="X1243" t="s">
        <v>49</v>
      </c>
      <c r="Y1243" t="s">
        <v>32</v>
      </c>
      <c r="Z1243" t="s">
        <v>205</v>
      </c>
      <c r="AA1243" t="s">
        <v>51</v>
      </c>
      <c r="AB1243" t="s">
        <v>32</v>
      </c>
      <c r="AC1243" t="s">
        <v>71</v>
      </c>
      <c r="AD1243" t="s">
        <v>500</v>
      </c>
      <c r="AE1243" t="s">
        <v>54</v>
      </c>
    </row>
    <row r="1244" spans="1:31" x14ac:dyDescent="0.2">
      <c r="A1244">
        <v>26</v>
      </c>
      <c r="B1244" t="s">
        <v>31</v>
      </c>
      <c r="C1244" t="s">
        <v>155</v>
      </c>
      <c r="D1244" t="s">
        <v>33</v>
      </c>
      <c r="E1244" t="s">
        <v>170</v>
      </c>
      <c r="F1244" t="s">
        <v>1394</v>
      </c>
      <c r="G1244" t="s">
        <v>3678</v>
      </c>
      <c r="H1244" t="s">
        <v>3679</v>
      </c>
      <c r="I1244" t="s">
        <v>3680</v>
      </c>
      <c r="J1244" t="s">
        <v>3681</v>
      </c>
      <c r="K1244" t="s">
        <v>3682</v>
      </c>
      <c r="L1244" t="s">
        <v>3683</v>
      </c>
      <c r="M1244" t="s">
        <v>32</v>
      </c>
      <c r="N1244" t="s">
        <v>32</v>
      </c>
      <c r="O1244" t="s">
        <v>32</v>
      </c>
      <c r="P1244" t="s">
        <v>3684</v>
      </c>
      <c r="Q1244" t="s">
        <v>75</v>
      </c>
      <c r="R1244">
        <v>67</v>
      </c>
      <c r="S1244">
        <v>-1</v>
      </c>
      <c r="T1244" t="s">
        <v>136</v>
      </c>
      <c r="U1244" s="1">
        <v>41089</v>
      </c>
      <c r="V1244" t="s">
        <v>48</v>
      </c>
      <c r="W1244" t="s">
        <v>32</v>
      </c>
      <c r="X1244" t="s">
        <v>49</v>
      </c>
      <c r="Y1244" t="s">
        <v>93</v>
      </c>
      <c r="Z1244" t="s">
        <v>388</v>
      </c>
      <c r="AA1244" t="s">
        <v>51</v>
      </c>
      <c r="AB1244" t="s">
        <v>358</v>
      </c>
      <c r="AC1244" t="s">
        <v>71</v>
      </c>
      <c r="AD1244" t="s">
        <v>3685</v>
      </c>
      <c r="AE1244" t="s">
        <v>54</v>
      </c>
    </row>
    <row r="1245" spans="1:31" x14ac:dyDescent="0.2">
      <c r="A1245">
        <v>26</v>
      </c>
      <c r="B1245" t="s">
        <v>32</v>
      </c>
      <c r="C1245" t="s">
        <v>113</v>
      </c>
      <c r="D1245" t="s">
        <v>33</v>
      </c>
      <c r="E1245" t="s">
        <v>34</v>
      </c>
      <c r="F1245" t="s">
        <v>2730</v>
      </c>
      <c r="G1245" t="s">
        <v>3742</v>
      </c>
      <c r="H1245" t="s">
        <v>3743</v>
      </c>
      <c r="I1245" t="s">
        <v>3744</v>
      </c>
      <c r="J1245" t="s">
        <v>3745</v>
      </c>
      <c r="K1245" t="s">
        <v>3746</v>
      </c>
      <c r="L1245" t="s">
        <v>3747</v>
      </c>
      <c r="M1245" t="s">
        <v>32</v>
      </c>
      <c r="N1245" t="s">
        <v>3748</v>
      </c>
      <c r="O1245" t="s">
        <v>32</v>
      </c>
      <c r="P1245" t="s">
        <v>3749</v>
      </c>
      <c r="Q1245" t="s">
        <v>75</v>
      </c>
      <c r="R1245">
        <v>76</v>
      </c>
      <c r="S1245">
        <v>-1</v>
      </c>
      <c r="T1245" t="s">
        <v>149</v>
      </c>
      <c r="U1245" s="1">
        <v>41084</v>
      </c>
      <c r="V1245" t="s">
        <v>48</v>
      </c>
      <c r="W1245" t="s">
        <v>92</v>
      </c>
      <c r="X1245" t="s">
        <v>49</v>
      </c>
      <c r="Y1245" t="s">
        <v>435</v>
      </c>
      <c r="Z1245" t="s">
        <v>32</v>
      </c>
      <c r="AA1245" t="s">
        <v>51</v>
      </c>
      <c r="AB1245" t="s">
        <v>32</v>
      </c>
      <c r="AC1245" t="s">
        <v>71</v>
      </c>
      <c r="AD1245" t="s">
        <v>95</v>
      </c>
      <c r="AE1245" t="s">
        <v>54</v>
      </c>
    </row>
    <row r="1246" spans="1:31" x14ac:dyDescent="0.2">
      <c r="A1246">
        <v>26</v>
      </c>
      <c r="B1246" t="s">
        <v>96</v>
      </c>
      <c r="C1246" t="s">
        <v>155</v>
      </c>
      <c r="D1246" t="s">
        <v>33</v>
      </c>
      <c r="E1246" t="s">
        <v>34</v>
      </c>
      <c r="F1246" t="s">
        <v>56</v>
      </c>
      <c r="G1246" t="s">
        <v>3922</v>
      </c>
      <c r="H1246" t="s">
        <v>3923</v>
      </c>
      <c r="I1246" t="s">
        <v>32</v>
      </c>
      <c r="J1246" t="s">
        <v>3924</v>
      </c>
      <c r="K1246" t="s">
        <v>32</v>
      </c>
      <c r="L1246" t="s">
        <v>32</v>
      </c>
      <c r="M1246" t="s">
        <v>32</v>
      </c>
      <c r="N1246" t="s">
        <v>3925</v>
      </c>
      <c r="O1246" t="s">
        <v>32</v>
      </c>
      <c r="P1246" t="s">
        <v>32</v>
      </c>
      <c r="Q1246" t="s">
        <v>75</v>
      </c>
      <c r="R1246">
        <v>65</v>
      </c>
      <c r="S1246">
        <v>-1</v>
      </c>
      <c r="T1246" t="s">
        <v>576</v>
      </c>
      <c r="U1246" s="1">
        <v>41081</v>
      </c>
      <c r="V1246" t="s">
        <v>458</v>
      </c>
      <c r="W1246" t="s">
        <v>92</v>
      </c>
      <c r="X1246" t="s">
        <v>49</v>
      </c>
      <c r="Y1246" t="s">
        <v>495</v>
      </c>
      <c r="Z1246" t="s">
        <v>32</v>
      </c>
      <c r="AA1246" t="s">
        <v>69</v>
      </c>
      <c r="AB1246" t="s">
        <v>521</v>
      </c>
      <c r="AC1246" t="s">
        <v>71</v>
      </c>
      <c r="AD1246" t="s">
        <v>95</v>
      </c>
      <c r="AE1246" t="s">
        <v>54</v>
      </c>
    </row>
    <row r="1247" spans="1:31" x14ac:dyDescent="0.2">
      <c r="A1247">
        <v>26</v>
      </c>
      <c r="B1247" t="s">
        <v>32</v>
      </c>
      <c r="C1247" t="s">
        <v>32</v>
      </c>
      <c r="D1247" t="s">
        <v>33</v>
      </c>
      <c r="E1247" t="s">
        <v>170</v>
      </c>
      <c r="F1247" t="s">
        <v>35</v>
      </c>
      <c r="G1247" t="s">
        <v>3926</v>
      </c>
      <c r="H1247" t="s">
        <v>3927</v>
      </c>
      <c r="I1247" t="s">
        <v>3928</v>
      </c>
      <c r="J1247" t="s">
        <v>3929</v>
      </c>
      <c r="K1247" t="s">
        <v>3930</v>
      </c>
      <c r="L1247" t="s">
        <v>3931</v>
      </c>
      <c r="M1247" t="s">
        <v>3932</v>
      </c>
      <c r="N1247" t="s">
        <v>3933</v>
      </c>
      <c r="O1247" t="s">
        <v>32</v>
      </c>
      <c r="P1247" t="s">
        <v>3934</v>
      </c>
      <c r="Q1247" t="s">
        <v>75</v>
      </c>
      <c r="R1247">
        <v>72</v>
      </c>
      <c r="S1247">
        <v>-1</v>
      </c>
      <c r="T1247" t="s">
        <v>91</v>
      </c>
      <c r="U1247" s="1">
        <v>41088</v>
      </c>
      <c r="V1247" t="s">
        <v>1598</v>
      </c>
      <c r="W1247" t="s">
        <v>32</v>
      </c>
      <c r="X1247" t="s">
        <v>49</v>
      </c>
      <c r="Y1247" t="s">
        <v>32</v>
      </c>
      <c r="Z1247" t="s">
        <v>561</v>
      </c>
      <c r="AA1247" t="s">
        <v>51</v>
      </c>
      <c r="AB1247" t="s">
        <v>618</v>
      </c>
      <c r="AC1247" t="s">
        <v>71</v>
      </c>
      <c r="AD1247" t="s">
        <v>95</v>
      </c>
      <c r="AE1247" t="s">
        <v>54</v>
      </c>
    </row>
    <row r="1248" spans="1:31" x14ac:dyDescent="0.2">
      <c r="A1248">
        <v>26</v>
      </c>
      <c r="B1248" t="s">
        <v>55</v>
      </c>
      <c r="C1248" t="s">
        <v>113</v>
      </c>
      <c r="D1248" t="s">
        <v>33</v>
      </c>
      <c r="E1248" t="s">
        <v>34</v>
      </c>
      <c r="F1248" t="s">
        <v>32</v>
      </c>
      <c r="G1248" t="s">
        <v>4064</v>
      </c>
      <c r="H1248" t="s">
        <v>4065</v>
      </c>
      <c r="I1248" t="s">
        <v>4066</v>
      </c>
      <c r="J1248" t="s">
        <v>4067</v>
      </c>
      <c r="K1248" t="s">
        <v>4068</v>
      </c>
      <c r="L1248" t="s">
        <v>32</v>
      </c>
      <c r="M1248" t="s">
        <v>4069</v>
      </c>
      <c r="N1248" t="s">
        <v>32</v>
      </c>
      <c r="O1248" t="s">
        <v>4070</v>
      </c>
      <c r="P1248" t="s">
        <v>4071</v>
      </c>
      <c r="Q1248" t="s">
        <v>108</v>
      </c>
      <c r="R1248">
        <v>67</v>
      </c>
      <c r="S1248">
        <v>-1</v>
      </c>
      <c r="T1248" t="s">
        <v>32</v>
      </c>
      <c r="U1248" s="1">
        <v>41090</v>
      </c>
      <c r="V1248" t="s">
        <v>232</v>
      </c>
      <c r="W1248" t="s">
        <v>32</v>
      </c>
      <c r="X1248" t="s">
        <v>49</v>
      </c>
      <c r="Y1248" t="s">
        <v>32</v>
      </c>
      <c r="Z1248" t="s">
        <v>32</v>
      </c>
      <c r="AA1248" t="s">
        <v>51</v>
      </c>
      <c r="AB1248" t="s">
        <v>389</v>
      </c>
      <c r="AC1248" t="s">
        <v>71</v>
      </c>
      <c r="AD1248" t="s">
        <v>95</v>
      </c>
      <c r="AE1248" t="s">
        <v>54</v>
      </c>
    </row>
    <row r="1249" spans="1:31" x14ac:dyDescent="0.2">
      <c r="A1249">
        <v>26</v>
      </c>
      <c r="B1249" t="s">
        <v>169</v>
      </c>
      <c r="C1249" t="s">
        <v>155</v>
      </c>
      <c r="D1249" t="s">
        <v>33</v>
      </c>
      <c r="E1249" t="s">
        <v>34</v>
      </c>
      <c r="F1249" t="s">
        <v>56</v>
      </c>
      <c r="G1249" t="s">
        <v>4190</v>
      </c>
      <c r="H1249" t="s">
        <v>4191</v>
      </c>
      <c r="I1249" t="s">
        <v>4192</v>
      </c>
      <c r="J1249" t="s">
        <v>4193</v>
      </c>
      <c r="K1249" t="s">
        <v>4194</v>
      </c>
      <c r="L1249" t="s">
        <v>4195</v>
      </c>
      <c r="M1249" t="s">
        <v>4196</v>
      </c>
      <c r="N1249" t="s">
        <v>3547</v>
      </c>
      <c r="O1249" t="s">
        <v>4197</v>
      </c>
      <c r="P1249" t="s">
        <v>4198</v>
      </c>
      <c r="Q1249" t="s">
        <v>108</v>
      </c>
      <c r="R1249">
        <v>68</v>
      </c>
      <c r="S1249">
        <v>-1</v>
      </c>
      <c r="T1249" t="s">
        <v>203</v>
      </c>
      <c r="U1249" s="1">
        <v>40883</v>
      </c>
      <c r="V1249" t="s">
        <v>2224</v>
      </c>
      <c r="W1249" t="s">
        <v>32</v>
      </c>
      <c r="X1249" t="s">
        <v>49</v>
      </c>
      <c r="Y1249" t="s">
        <v>32</v>
      </c>
      <c r="Z1249" t="s">
        <v>32</v>
      </c>
      <c r="AA1249" t="s">
        <v>51</v>
      </c>
      <c r="AB1249" t="s">
        <v>276</v>
      </c>
      <c r="AC1249" t="s">
        <v>71</v>
      </c>
      <c r="AD1249" t="s">
        <v>95</v>
      </c>
      <c r="AE1249" t="s">
        <v>54</v>
      </c>
    </row>
    <row r="1250" spans="1:31" x14ac:dyDescent="0.2">
      <c r="A1250">
        <v>26</v>
      </c>
      <c r="B1250" t="s">
        <v>169</v>
      </c>
      <c r="C1250" t="s">
        <v>32</v>
      </c>
      <c r="D1250" t="s">
        <v>33</v>
      </c>
      <c r="E1250" t="s">
        <v>34</v>
      </c>
      <c r="F1250" t="s">
        <v>32</v>
      </c>
      <c r="G1250" t="s">
        <v>4706</v>
      </c>
      <c r="H1250" t="s">
        <v>4707</v>
      </c>
      <c r="I1250" t="s">
        <v>4708</v>
      </c>
      <c r="J1250" t="s">
        <v>4709</v>
      </c>
      <c r="K1250" t="s">
        <v>32</v>
      </c>
      <c r="L1250" t="s">
        <v>4710</v>
      </c>
      <c r="M1250" t="s">
        <v>4711</v>
      </c>
      <c r="N1250" t="s">
        <v>4712</v>
      </c>
      <c r="O1250" t="s">
        <v>32</v>
      </c>
      <c r="P1250" t="s">
        <v>4713</v>
      </c>
      <c r="Q1250" t="s">
        <v>75</v>
      </c>
      <c r="R1250">
        <v>75</v>
      </c>
      <c r="S1250">
        <v>40000</v>
      </c>
      <c r="T1250" t="s">
        <v>32</v>
      </c>
      <c r="U1250" s="1">
        <v>40747</v>
      </c>
      <c r="V1250" t="s">
        <v>1474</v>
      </c>
      <c r="W1250" t="s">
        <v>32</v>
      </c>
      <c r="X1250" t="s">
        <v>49</v>
      </c>
      <c r="Y1250" t="s">
        <v>32</v>
      </c>
      <c r="Z1250" t="s">
        <v>32</v>
      </c>
      <c r="AA1250" t="s">
        <v>51</v>
      </c>
      <c r="AB1250" t="s">
        <v>32</v>
      </c>
      <c r="AC1250" t="s">
        <v>170</v>
      </c>
      <c r="AD1250" t="s">
        <v>95</v>
      </c>
      <c r="AE1250" t="s">
        <v>54</v>
      </c>
    </row>
    <row r="1251" spans="1:31" x14ac:dyDescent="0.2">
      <c r="A1251">
        <v>26</v>
      </c>
      <c r="B1251" t="s">
        <v>96</v>
      </c>
      <c r="C1251" t="s">
        <v>32</v>
      </c>
      <c r="D1251" t="s">
        <v>182</v>
      </c>
      <c r="E1251" t="s">
        <v>34</v>
      </c>
      <c r="F1251" t="s">
        <v>35</v>
      </c>
      <c r="G1251" t="s">
        <v>4805</v>
      </c>
      <c r="H1251" t="s">
        <v>4806</v>
      </c>
      <c r="I1251" t="s">
        <v>4807</v>
      </c>
      <c r="J1251" t="s">
        <v>4808</v>
      </c>
      <c r="K1251" t="s">
        <v>4809</v>
      </c>
      <c r="L1251" t="s">
        <v>4810</v>
      </c>
      <c r="M1251" t="s">
        <v>4811</v>
      </c>
      <c r="N1251" t="s">
        <v>4812</v>
      </c>
      <c r="O1251" t="s">
        <v>4813</v>
      </c>
      <c r="P1251" t="s">
        <v>4814</v>
      </c>
      <c r="Q1251" t="s">
        <v>67</v>
      </c>
      <c r="R1251">
        <v>68</v>
      </c>
      <c r="S1251">
        <v>-1</v>
      </c>
      <c r="T1251" t="s">
        <v>47</v>
      </c>
      <c r="U1251" s="1">
        <v>41073</v>
      </c>
      <c r="V1251" t="s">
        <v>164</v>
      </c>
      <c r="W1251" t="s">
        <v>191</v>
      </c>
      <c r="X1251" t="s">
        <v>49</v>
      </c>
      <c r="Y1251" t="s">
        <v>435</v>
      </c>
      <c r="Z1251" t="s">
        <v>388</v>
      </c>
      <c r="AA1251" t="s">
        <v>51</v>
      </c>
      <c r="AB1251" t="s">
        <v>124</v>
      </c>
      <c r="AC1251" t="s">
        <v>111</v>
      </c>
      <c r="AD1251" t="s">
        <v>4815</v>
      </c>
      <c r="AE1251" t="s">
        <v>54</v>
      </c>
    </row>
    <row r="1252" spans="1:31" x14ac:dyDescent="0.2">
      <c r="A1252">
        <v>26</v>
      </c>
      <c r="B1252" t="s">
        <v>96</v>
      </c>
      <c r="C1252" t="s">
        <v>113</v>
      </c>
      <c r="D1252" t="s">
        <v>33</v>
      </c>
      <c r="E1252" t="s">
        <v>34</v>
      </c>
      <c r="F1252" t="s">
        <v>183</v>
      </c>
      <c r="G1252" t="s">
        <v>4862</v>
      </c>
      <c r="H1252" t="s">
        <v>4863</v>
      </c>
      <c r="I1252" t="s">
        <v>4864</v>
      </c>
      <c r="J1252" t="s">
        <v>4865</v>
      </c>
      <c r="K1252" t="s">
        <v>4866</v>
      </c>
      <c r="L1252" t="s">
        <v>4867</v>
      </c>
      <c r="M1252" t="s">
        <v>4868</v>
      </c>
      <c r="N1252" t="s">
        <v>32</v>
      </c>
      <c r="O1252" t="s">
        <v>4869</v>
      </c>
      <c r="P1252" t="s">
        <v>4870</v>
      </c>
      <c r="Q1252" t="s">
        <v>75</v>
      </c>
      <c r="R1252">
        <v>71</v>
      </c>
      <c r="S1252">
        <v>-1</v>
      </c>
      <c r="T1252" t="s">
        <v>136</v>
      </c>
      <c r="U1252" s="1">
        <v>41077</v>
      </c>
      <c r="V1252" t="s">
        <v>48</v>
      </c>
      <c r="W1252" t="s">
        <v>32</v>
      </c>
      <c r="X1252" t="s">
        <v>49</v>
      </c>
      <c r="Y1252" t="s">
        <v>32</v>
      </c>
      <c r="Z1252" t="s">
        <v>32</v>
      </c>
      <c r="AA1252" t="s">
        <v>51</v>
      </c>
      <c r="AB1252" t="s">
        <v>299</v>
      </c>
      <c r="AC1252" t="s">
        <v>71</v>
      </c>
      <c r="AD1252" t="s">
        <v>95</v>
      </c>
      <c r="AE1252" t="s">
        <v>54</v>
      </c>
    </row>
    <row r="1253" spans="1:31" x14ac:dyDescent="0.2">
      <c r="A1253">
        <v>26</v>
      </c>
      <c r="B1253" t="s">
        <v>169</v>
      </c>
      <c r="C1253" t="s">
        <v>97</v>
      </c>
      <c r="D1253" t="s">
        <v>33</v>
      </c>
      <c r="E1253" t="s">
        <v>32</v>
      </c>
      <c r="F1253" t="s">
        <v>35</v>
      </c>
      <c r="G1253" t="s">
        <v>5328</v>
      </c>
      <c r="H1253" t="s">
        <v>5329</v>
      </c>
      <c r="I1253" t="s">
        <v>5330</v>
      </c>
      <c r="J1253" t="s">
        <v>5331</v>
      </c>
      <c r="K1253" t="s">
        <v>5332</v>
      </c>
      <c r="L1253" t="s">
        <v>5333</v>
      </c>
      <c r="M1253" t="s">
        <v>5334</v>
      </c>
      <c r="N1253" t="s">
        <v>5335</v>
      </c>
      <c r="O1253" t="s">
        <v>5336</v>
      </c>
      <c r="P1253" t="s">
        <v>5337</v>
      </c>
      <c r="Q1253" t="s">
        <v>75</v>
      </c>
      <c r="R1253">
        <v>69</v>
      </c>
      <c r="S1253">
        <v>-1</v>
      </c>
      <c r="T1253" t="s">
        <v>76</v>
      </c>
      <c r="U1253" s="1">
        <v>41089</v>
      </c>
      <c r="V1253" t="s">
        <v>2466</v>
      </c>
      <c r="W1253" t="s">
        <v>92</v>
      </c>
      <c r="X1253" t="s">
        <v>49</v>
      </c>
      <c r="Y1253" t="s">
        <v>93</v>
      </c>
      <c r="Z1253" t="s">
        <v>378</v>
      </c>
      <c r="AA1253" t="s">
        <v>51</v>
      </c>
      <c r="AB1253" t="s">
        <v>1104</v>
      </c>
      <c r="AC1253" t="s">
        <v>71</v>
      </c>
      <c r="AD1253" t="s">
        <v>168</v>
      </c>
      <c r="AE1253" t="s">
        <v>54</v>
      </c>
    </row>
    <row r="1254" spans="1:31" x14ac:dyDescent="0.2">
      <c r="A1254">
        <v>26</v>
      </c>
      <c r="B1254" t="s">
        <v>96</v>
      </c>
      <c r="C1254" t="s">
        <v>113</v>
      </c>
      <c r="D1254" t="s">
        <v>33</v>
      </c>
      <c r="E1254" t="s">
        <v>34</v>
      </c>
      <c r="F1254" t="s">
        <v>35</v>
      </c>
      <c r="G1254" t="s">
        <v>5429</v>
      </c>
      <c r="H1254" t="s">
        <v>5430</v>
      </c>
      <c r="I1254" t="s">
        <v>5431</v>
      </c>
      <c r="J1254" t="s">
        <v>1581</v>
      </c>
      <c r="K1254" t="s">
        <v>5432</v>
      </c>
      <c r="L1254" t="s">
        <v>5433</v>
      </c>
      <c r="M1254" t="s">
        <v>32</v>
      </c>
      <c r="N1254" t="s">
        <v>5434</v>
      </c>
      <c r="O1254" t="s">
        <v>32</v>
      </c>
      <c r="P1254" t="s">
        <v>5435</v>
      </c>
      <c r="Q1254" t="s">
        <v>75</v>
      </c>
      <c r="R1254">
        <v>71</v>
      </c>
      <c r="S1254">
        <v>-1</v>
      </c>
      <c r="T1254" t="s">
        <v>273</v>
      </c>
      <c r="U1254" s="1">
        <v>41084</v>
      </c>
      <c r="V1254" t="s">
        <v>48</v>
      </c>
      <c r="W1254" t="s">
        <v>92</v>
      </c>
      <c r="X1254" t="s">
        <v>49</v>
      </c>
      <c r="Y1254" t="s">
        <v>643</v>
      </c>
      <c r="Z1254" t="s">
        <v>561</v>
      </c>
      <c r="AA1254" t="s">
        <v>51</v>
      </c>
      <c r="AB1254" t="s">
        <v>1104</v>
      </c>
      <c r="AC1254" t="s">
        <v>220</v>
      </c>
      <c r="AD1254" t="s">
        <v>95</v>
      </c>
      <c r="AE1254" t="s">
        <v>54</v>
      </c>
    </row>
    <row r="1255" spans="1:31" x14ac:dyDescent="0.2">
      <c r="A1255">
        <v>26</v>
      </c>
      <c r="B1255" t="s">
        <v>31</v>
      </c>
      <c r="C1255" t="s">
        <v>113</v>
      </c>
      <c r="D1255" t="s">
        <v>33</v>
      </c>
      <c r="E1255" t="s">
        <v>170</v>
      </c>
      <c r="F1255" t="s">
        <v>1394</v>
      </c>
      <c r="G1255" t="s">
        <v>5636</v>
      </c>
      <c r="H1255" t="s">
        <v>5637</v>
      </c>
      <c r="I1255" t="s">
        <v>5638</v>
      </c>
      <c r="J1255" t="s">
        <v>5639</v>
      </c>
      <c r="K1255" t="s">
        <v>5640</v>
      </c>
      <c r="L1255" t="s">
        <v>5641</v>
      </c>
      <c r="M1255" t="s">
        <v>5642</v>
      </c>
      <c r="N1255" t="s">
        <v>5643</v>
      </c>
      <c r="O1255" t="s">
        <v>5644</v>
      </c>
      <c r="P1255" t="s">
        <v>5645</v>
      </c>
      <c r="Q1255" t="s">
        <v>67</v>
      </c>
      <c r="R1255">
        <v>73</v>
      </c>
      <c r="S1255">
        <v>50000</v>
      </c>
      <c r="T1255" t="s">
        <v>203</v>
      </c>
      <c r="U1255" s="1">
        <v>41090</v>
      </c>
      <c r="V1255" t="s">
        <v>164</v>
      </c>
      <c r="W1255" t="s">
        <v>204</v>
      </c>
      <c r="X1255" t="s">
        <v>49</v>
      </c>
      <c r="Y1255" t="s">
        <v>32</v>
      </c>
      <c r="Z1255" t="s">
        <v>343</v>
      </c>
      <c r="AA1255" t="s">
        <v>51</v>
      </c>
      <c r="AB1255" t="s">
        <v>690</v>
      </c>
      <c r="AC1255" t="s">
        <v>248</v>
      </c>
      <c r="AD1255" t="s">
        <v>95</v>
      </c>
      <c r="AE1255" t="s">
        <v>265</v>
      </c>
    </row>
    <row r="1256" spans="1:31" x14ac:dyDescent="0.2">
      <c r="A1256">
        <v>26</v>
      </c>
      <c r="B1256" t="s">
        <v>169</v>
      </c>
      <c r="C1256" t="s">
        <v>97</v>
      </c>
      <c r="D1256" t="s">
        <v>33</v>
      </c>
      <c r="E1256" t="s">
        <v>170</v>
      </c>
      <c r="F1256" t="s">
        <v>56</v>
      </c>
      <c r="G1256" t="s">
        <v>5646</v>
      </c>
      <c r="H1256" t="s">
        <v>5647</v>
      </c>
      <c r="I1256" t="s">
        <v>5648</v>
      </c>
      <c r="J1256" t="s">
        <v>5649</v>
      </c>
      <c r="K1256" t="s">
        <v>5650</v>
      </c>
      <c r="L1256" t="s">
        <v>5651</v>
      </c>
      <c r="M1256" t="s">
        <v>5652</v>
      </c>
      <c r="N1256" t="s">
        <v>5653</v>
      </c>
      <c r="O1256" t="s">
        <v>5654</v>
      </c>
      <c r="P1256" t="s">
        <v>5655</v>
      </c>
      <c r="Q1256" t="s">
        <v>108</v>
      </c>
      <c r="R1256">
        <v>68</v>
      </c>
      <c r="S1256">
        <v>50000</v>
      </c>
      <c r="T1256" t="s">
        <v>68</v>
      </c>
      <c r="U1256" s="1">
        <v>41062</v>
      </c>
      <c r="V1256" t="s">
        <v>48</v>
      </c>
      <c r="W1256" t="s">
        <v>32</v>
      </c>
      <c r="X1256" t="s">
        <v>49</v>
      </c>
      <c r="Y1256" t="s">
        <v>93</v>
      </c>
      <c r="Z1256" t="s">
        <v>109</v>
      </c>
      <c r="AA1256" t="s">
        <v>51</v>
      </c>
      <c r="AB1256" t="s">
        <v>618</v>
      </c>
      <c r="AC1256" t="s">
        <v>71</v>
      </c>
      <c r="AD1256" t="s">
        <v>2201</v>
      </c>
      <c r="AE1256" t="s">
        <v>54</v>
      </c>
    </row>
    <row r="1257" spans="1:31" x14ac:dyDescent="0.2">
      <c r="A1257">
        <v>26</v>
      </c>
      <c r="B1257" t="s">
        <v>169</v>
      </c>
      <c r="C1257" t="s">
        <v>32</v>
      </c>
      <c r="D1257" t="s">
        <v>33</v>
      </c>
      <c r="E1257" t="s">
        <v>34</v>
      </c>
      <c r="F1257" t="s">
        <v>56</v>
      </c>
      <c r="G1257" t="s">
        <v>5920</v>
      </c>
      <c r="H1257" t="s">
        <v>5921</v>
      </c>
      <c r="I1257" t="s">
        <v>5922</v>
      </c>
      <c r="J1257" t="s">
        <v>5923</v>
      </c>
      <c r="K1257" t="s">
        <v>5924</v>
      </c>
      <c r="L1257" t="s">
        <v>5925</v>
      </c>
      <c r="M1257" t="s">
        <v>5926</v>
      </c>
      <c r="N1257" t="s">
        <v>5927</v>
      </c>
      <c r="O1257" t="s">
        <v>5928</v>
      </c>
      <c r="P1257" t="s">
        <v>5929</v>
      </c>
      <c r="Q1257" t="s">
        <v>67</v>
      </c>
      <c r="R1257">
        <v>72</v>
      </c>
      <c r="S1257">
        <v>40000</v>
      </c>
      <c r="T1257" t="s">
        <v>576</v>
      </c>
      <c r="U1257" s="1">
        <v>41090</v>
      </c>
      <c r="V1257" t="s">
        <v>48</v>
      </c>
      <c r="W1257" t="s">
        <v>32</v>
      </c>
      <c r="X1257" t="s">
        <v>49</v>
      </c>
      <c r="Y1257" t="s">
        <v>32</v>
      </c>
      <c r="Z1257" t="s">
        <v>218</v>
      </c>
      <c r="AA1257" t="s">
        <v>51</v>
      </c>
      <c r="AB1257" t="s">
        <v>618</v>
      </c>
      <c r="AC1257" t="s">
        <v>71</v>
      </c>
      <c r="AD1257" t="s">
        <v>95</v>
      </c>
      <c r="AE1257" t="s">
        <v>54</v>
      </c>
    </row>
    <row r="1258" spans="1:31" x14ac:dyDescent="0.2">
      <c r="A1258">
        <v>26</v>
      </c>
      <c r="B1258" t="s">
        <v>1288</v>
      </c>
      <c r="C1258" t="s">
        <v>32</v>
      </c>
      <c r="D1258" t="s">
        <v>33</v>
      </c>
      <c r="E1258" t="s">
        <v>34</v>
      </c>
      <c r="F1258" t="s">
        <v>35</v>
      </c>
      <c r="G1258" t="s">
        <v>5965</v>
      </c>
      <c r="H1258" t="s">
        <v>5966</v>
      </c>
      <c r="I1258" t="s">
        <v>5967</v>
      </c>
      <c r="J1258" t="s">
        <v>5968</v>
      </c>
      <c r="K1258" t="s">
        <v>5969</v>
      </c>
      <c r="L1258" t="s">
        <v>5970</v>
      </c>
      <c r="M1258" t="s">
        <v>5971</v>
      </c>
      <c r="N1258" t="s">
        <v>5972</v>
      </c>
      <c r="O1258" t="s">
        <v>5973</v>
      </c>
      <c r="P1258" t="s">
        <v>5974</v>
      </c>
      <c r="Q1258" t="s">
        <v>321</v>
      </c>
      <c r="R1258">
        <v>62</v>
      </c>
      <c r="S1258">
        <v>-1</v>
      </c>
      <c r="T1258" t="s">
        <v>32</v>
      </c>
      <c r="U1258" s="1">
        <v>41083</v>
      </c>
      <c r="V1258" t="s">
        <v>274</v>
      </c>
      <c r="W1258" t="s">
        <v>32</v>
      </c>
      <c r="X1258" t="s">
        <v>49</v>
      </c>
      <c r="Y1258" t="s">
        <v>261</v>
      </c>
      <c r="Z1258" t="s">
        <v>275</v>
      </c>
      <c r="AA1258" t="s">
        <v>69</v>
      </c>
      <c r="AB1258" t="s">
        <v>276</v>
      </c>
      <c r="AC1258" t="s">
        <v>71</v>
      </c>
      <c r="AD1258" t="s">
        <v>3587</v>
      </c>
      <c r="AE1258" t="s">
        <v>54</v>
      </c>
    </row>
    <row r="1259" spans="1:31" x14ac:dyDescent="0.2">
      <c r="A1259">
        <v>26</v>
      </c>
      <c r="B1259" t="s">
        <v>112</v>
      </c>
      <c r="C1259" t="s">
        <v>83</v>
      </c>
      <c r="D1259" t="s">
        <v>2100</v>
      </c>
      <c r="E1259" t="s">
        <v>34</v>
      </c>
      <c r="F1259" t="s">
        <v>114</v>
      </c>
      <c r="G1259" t="s">
        <v>6323</v>
      </c>
      <c r="H1259" t="s">
        <v>6324</v>
      </c>
      <c r="I1259" t="s">
        <v>6325</v>
      </c>
      <c r="J1259" t="s">
        <v>6326</v>
      </c>
      <c r="K1259" t="s">
        <v>6327</v>
      </c>
      <c r="L1259" t="s">
        <v>6328</v>
      </c>
      <c r="M1259" t="s">
        <v>6329</v>
      </c>
      <c r="N1259" t="s">
        <v>6330</v>
      </c>
      <c r="O1259" t="s">
        <v>6331</v>
      </c>
      <c r="P1259" t="s">
        <v>6332</v>
      </c>
      <c r="Q1259" t="s">
        <v>75</v>
      </c>
      <c r="R1259">
        <v>62</v>
      </c>
      <c r="S1259">
        <v>-1</v>
      </c>
      <c r="T1259" t="s">
        <v>32</v>
      </c>
      <c r="U1259" s="1">
        <v>41086</v>
      </c>
      <c r="V1259" t="s">
        <v>48</v>
      </c>
      <c r="W1259" t="s">
        <v>32</v>
      </c>
      <c r="X1259" t="s">
        <v>49</v>
      </c>
      <c r="Y1259" t="s">
        <v>93</v>
      </c>
      <c r="Z1259" t="s">
        <v>1726</v>
      </c>
      <c r="AA1259" t="s">
        <v>69</v>
      </c>
      <c r="AB1259" t="s">
        <v>32</v>
      </c>
      <c r="AC1259" t="s">
        <v>71</v>
      </c>
      <c r="AD1259" t="s">
        <v>95</v>
      </c>
      <c r="AE1259" t="s">
        <v>54</v>
      </c>
    </row>
    <row r="1260" spans="1:31" x14ac:dyDescent="0.2">
      <c r="A1260">
        <v>26</v>
      </c>
      <c r="B1260" t="s">
        <v>169</v>
      </c>
      <c r="C1260" t="s">
        <v>32</v>
      </c>
      <c r="D1260" t="s">
        <v>33</v>
      </c>
      <c r="E1260" t="s">
        <v>170</v>
      </c>
      <c r="F1260" t="s">
        <v>56</v>
      </c>
      <c r="G1260" t="s">
        <v>6464</v>
      </c>
      <c r="H1260" t="s">
        <v>6465</v>
      </c>
      <c r="I1260" t="s">
        <v>6466</v>
      </c>
      <c r="J1260" t="s">
        <v>6467</v>
      </c>
      <c r="K1260" t="s">
        <v>6468</v>
      </c>
      <c r="L1260" t="s">
        <v>6469</v>
      </c>
      <c r="M1260" t="s">
        <v>6470</v>
      </c>
      <c r="N1260" t="s">
        <v>6471</v>
      </c>
      <c r="O1260" t="s">
        <v>32</v>
      </c>
      <c r="P1260" t="s">
        <v>6472</v>
      </c>
      <c r="Q1260" t="s">
        <v>75</v>
      </c>
      <c r="R1260">
        <v>70</v>
      </c>
      <c r="S1260">
        <v>-1</v>
      </c>
      <c r="T1260" t="s">
        <v>576</v>
      </c>
      <c r="U1260" s="1">
        <v>41088</v>
      </c>
      <c r="V1260" t="s">
        <v>48</v>
      </c>
      <c r="W1260" t="s">
        <v>32</v>
      </c>
      <c r="X1260" t="s">
        <v>49</v>
      </c>
      <c r="Y1260" t="s">
        <v>435</v>
      </c>
      <c r="Z1260" t="s">
        <v>32</v>
      </c>
      <c r="AA1260" t="s">
        <v>51</v>
      </c>
      <c r="AB1260" t="s">
        <v>618</v>
      </c>
      <c r="AC1260" t="s">
        <v>71</v>
      </c>
      <c r="AD1260" t="s">
        <v>168</v>
      </c>
      <c r="AE1260" t="s">
        <v>54</v>
      </c>
    </row>
    <row r="1261" spans="1:31" x14ac:dyDescent="0.2">
      <c r="A1261">
        <v>26</v>
      </c>
      <c r="B1261" t="s">
        <v>400</v>
      </c>
      <c r="C1261" t="s">
        <v>155</v>
      </c>
      <c r="D1261" t="s">
        <v>33</v>
      </c>
      <c r="E1261" t="s">
        <v>34</v>
      </c>
      <c r="F1261" t="s">
        <v>114</v>
      </c>
      <c r="G1261" t="s">
        <v>6479</v>
      </c>
      <c r="H1261" t="s">
        <v>6480</v>
      </c>
      <c r="I1261" t="s">
        <v>6481</v>
      </c>
      <c r="J1261" t="s">
        <v>6482</v>
      </c>
      <c r="K1261" t="s">
        <v>6483</v>
      </c>
      <c r="L1261" t="s">
        <v>6484</v>
      </c>
      <c r="M1261" t="s">
        <v>6485</v>
      </c>
      <c r="N1261" t="s">
        <v>6486</v>
      </c>
      <c r="O1261" t="s">
        <v>6487</v>
      </c>
      <c r="P1261" t="s">
        <v>6488</v>
      </c>
      <c r="Q1261" t="s">
        <v>75</v>
      </c>
      <c r="R1261">
        <v>75</v>
      </c>
      <c r="S1261">
        <v>-1</v>
      </c>
      <c r="T1261" t="s">
        <v>560</v>
      </c>
      <c r="U1261" s="1">
        <v>41088</v>
      </c>
      <c r="V1261" t="s">
        <v>48</v>
      </c>
      <c r="W1261" t="s">
        <v>204</v>
      </c>
      <c r="X1261" t="s">
        <v>244</v>
      </c>
      <c r="Y1261" t="s">
        <v>150</v>
      </c>
      <c r="Z1261" t="s">
        <v>205</v>
      </c>
      <c r="AA1261" t="s">
        <v>51</v>
      </c>
      <c r="AB1261" t="s">
        <v>344</v>
      </c>
      <c r="AC1261" t="s">
        <v>71</v>
      </c>
      <c r="AD1261" t="s">
        <v>168</v>
      </c>
      <c r="AE1261" t="s">
        <v>54</v>
      </c>
    </row>
    <row r="1262" spans="1:31" x14ac:dyDescent="0.2">
      <c r="A1262">
        <v>26</v>
      </c>
      <c r="B1262" t="s">
        <v>1525</v>
      </c>
      <c r="C1262" t="s">
        <v>83</v>
      </c>
      <c r="D1262" t="s">
        <v>888</v>
      </c>
      <c r="E1262" t="s">
        <v>170</v>
      </c>
      <c r="F1262" t="s">
        <v>56</v>
      </c>
      <c r="G1262" t="s">
        <v>6746</v>
      </c>
      <c r="H1262" t="s">
        <v>6747</v>
      </c>
      <c r="I1262" t="s">
        <v>6748</v>
      </c>
      <c r="J1262" t="s">
        <v>6749</v>
      </c>
      <c r="K1262" t="s">
        <v>6750</v>
      </c>
      <c r="L1262" t="s">
        <v>6751</v>
      </c>
      <c r="M1262" t="s">
        <v>6752</v>
      </c>
      <c r="N1262" t="s">
        <v>6753</v>
      </c>
      <c r="O1262" t="s">
        <v>6754</v>
      </c>
      <c r="P1262" t="s">
        <v>6755</v>
      </c>
      <c r="Q1262" t="s">
        <v>321</v>
      </c>
      <c r="R1262">
        <v>61</v>
      </c>
      <c r="S1262">
        <v>-1</v>
      </c>
      <c r="T1262" t="s">
        <v>91</v>
      </c>
      <c r="U1262" s="1">
        <v>40825</v>
      </c>
      <c r="V1262" t="s">
        <v>260</v>
      </c>
      <c r="W1262" t="s">
        <v>78</v>
      </c>
      <c r="X1262" t="s">
        <v>49</v>
      </c>
      <c r="Y1262" t="s">
        <v>32</v>
      </c>
      <c r="Z1262" t="s">
        <v>1041</v>
      </c>
      <c r="AA1262" t="s">
        <v>69</v>
      </c>
      <c r="AB1262" t="s">
        <v>263</v>
      </c>
      <c r="AC1262" t="s">
        <v>220</v>
      </c>
      <c r="AD1262" t="s">
        <v>168</v>
      </c>
      <c r="AE1262" t="s">
        <v>54</v>
      </c>
    </row>
    <row r="1263" spans="1:31" x14ac:dyDescent="0.2">
      <c r="A1263">
        <v>26</v>
      </c>
      <c r="B1263" t="s">
        <v>169</v>
      </c>
      <c r="C1263" t="s">
        <v>32</v>
      </c>
      <c r="D1263" t="s">
        <v>182</v>
      </c>
      <c r="E1263" t="s">
        <v>34</v>
      </c>
      <c r="F1263" t="s">
        <v>56</v>
      </c>
      <c r="G1263" t="s">
        <v>6777</v>
      </c>
      <c r="H1263" t="s">
        <v>6778</v>
      </c>
      <c r="I1263" t="s">
        <v>6779</v>
      </c>
      <c r="J1263" t="s">
        <v>6780</v>
      </c>
      <c r="K1263" t="s">
        <v>6781</v>
      </c>
      <c r="L1263" t="s">
        <v>6782</v>
      </c>
      <c r="M1263" t="s">
        <v>6783</v>
      </c>
      <c r="N1263" t="s">
        <v>6784</v>
      </c>
      <c r="O1263" t="s">
        <v>6785</v>
      </c>
      <c r="P1263" t="s">
        <v>6786</v>
      </c>
      <c r="Q1263" t="s">
        <v>321</v>
      </c>
      <c r="R1263">
        <v>66</v>
      </c>
      <c r="S1263">
        <v>-1</v>
      </c>
      <c r="T1263" t="s">
        <v>91</v>
      </c>
      <c r="U1263" s="1">
        <v>41090</v>
      </c>
      <c r="V1263" t="s">
        <v>48</v>
      </c>
      <c r="W1263" t="s">
        <v>217</v>
      </c>
      <c r="X1263" t="s">
        <v>49</v>
      </c>
      <c r="Y1263" t="s">
        <v>435</v>
      </c>
      <c r="Z1263" t="s">
        <v>475</v>
      </c>
      <c r="AA1263" t="s">
        <v>51</v>
      </c>
      <c r="AB1263" t="s">
        <v>32</v>
      </c>
      <c r="AC1263" t="s">
        <v>71</v>
      </c>
      <c r="AD1263" t="s">
        <v>447</v>
      </c>
      <c r="AE1263" t="s">
        <v>54</v>
      </c>
    </row>
    <row r="1264" spans="1:31" x14ac:dyDescent="0.2">
      <c r="A1264">
        <v>26</v>
      </c>
      <c r="B1264" t="s">
        <v>96</v>
      </c>
      <c r="C1264" t="s">
        <v>32</v>
      </c>
      <c r="D1264" t="s">
        <v>33</v>
      </c>
      <c r="E1264" t="s">
        <v>32</v>
      </c>
      <c r="F1264" t="s">
        <v>368</v>
      </c>
      <c r="G1264" t="s">
        <v>6907</v>
      </c>
      <c r="H1264" t="s">
        <v>6908</v>
      </c>
      <c r="I1264" t="s">
        <v>6909</v>
      </c>
      <c r="J1264" t="s">
        <v>6910</v>
      </c>
      <c r="K1264" t="s">
        <v>6911</v>
      </c>
      <c r="L1264" t="s">
        <v>6912</v>
      </c>
      <c r="M1264" t="s">
        <v>6913</v>
      </c>
      <c r="N1264" t="s">
        <v>6914</v>
      </c>
      <c r="O1264" t="s">
        <v>32</v>
      </c>
      <c r="P1264" t="s">
        <v>6915</v>
      </c>
      <c r="Q1264" t="s">
        <v>954</v>
      </c>
      <c r="R1264">
        <v>72</v>
      </c>
      <c r="S1264">
        <v>-1</v>
      </c>
      <c r="T1264" t="s">
        <v>91</v>
      </c>
      <c r="U1264" s="1">
        <v>41080</v>
      </c>
      <c r="V1264" t="s">
        <v>48</v>
      </c>
      <c r="W1264" t="s">
        <v>32</v>
      </c>
      <c r="X1264" t="s">
        <v>244</v>
      </c>
      <c r="Y1264" t="s">
        <v>435</v>
      </c>
      <c r="Z1264" t="s">
        <v>32</v>
      </c>
      <c r="AA1264" t="s">
        <v>51</v>
      </c>
      <c r="AB1264" t="s">
        <v>285</v>
      </c>
      <c r="AC1264" t="s">
        <v>71</v>
      </c>
      <c r="AD1264" t="s">
        <v>1684</v>
      </c>
      <c r="AE1264" t="s">
        <v>54</v>
      </c>
    </row>
    <row r="1265" spans="1:31" x14ac:dyDescent="0.2">
      <c r="A1265">
        <v>26</v>
      </c>
      <c r="B1265" t="s">
        <v>400</v>
      </c>
      <c r="C1265" t="s">
        <v>155</v>
      </c>
      <c r="D1265" t="s">
        <v>33</v>
      </c>
      <c r="E1265" t="s">
        <v>34</v>
      </c>
      <c r="F1265" t="s">
        <v>114</v>
      </c>
      <c r="G1265" t="s">
        <v>6998</v>
      </c>
      <c r="H1265" t="s">
        <v>6999</v>
      </c>
      <c r="I1265" t="s">
        <v>7000</v>
      </c>
      <c r="J1265" t="s">
        <v>7001</v>
      </c>
      <c r="K1265" t="s">
        <v>7002</v>
      </c>
      <c r="L1265" t="s">
        <v>7003</v>
      </c>
      <c r="M1265" t="s">
        <v>7004</v>
      </c>
      <c r="N1265" t="s">
        <v>7005</v>
      </c>
      <c r="O1265" t="s">
        <v>7006</v>
      </c>
      <c r="P1265" t="s">
        <v>7007</v>
      </c>
      <c r="Q1265" t="s">
        <v>75</v>
      </c>
      <c r="R1265">
        <v>66</v>
      </c>
      <c r="S1265">
        <v>70000</v>
      </c>
      <c r="T1265" t="s">
        <v>136</v>
      </c>
      <c r="U1265" s="1">
        <v>41090</v>
      </c>
      <c r="V1265" t="s">
        <v>48</v>
      </c>
      <c r="W1265" t="s">
        <v>92</v>
      </c>
      <c r="X1265" t="s">
        <v>49</v>
      </c>
      <c r="Y1265" t="s">
        <v>93</v>
      </c>
      <c r="Z1265" t="s">
        <v>80</v>
      </c>
      <c r="AA1265" t="s">
        <v>51</v>
      </c>
      <c r="AB1265" t="s">
        <v>70</v>
      </c>
      <c r="AC1265" t="s">
        <v>71</v>
      </c>
      <c r="AD1265" t="s">
        <v>168</v>
      </c>
      <c r="AE1265" t="s">
        <v>54</v>
      </c>
    </row>
    <row r="1266" spans="1:31" x14ac:dyDescent="0.2">
      <c r="A1266">
        <v>26</v>
      </c>
      <c r="B1266" t="s">
        <v>169</v>
      </c>
      <c r="C1266" t="s">
        <v>32</v>
      </c>
      <c r="D1266" t="s">
        <v>182</v>
      </c>
      <c r="E1266" t="s">
        <v>34</v>
      </c>
      <c r="F1266" t="s">
        <v>114</v>
      </c>
      <c r="G1266" t="s">
        <v>7122</v>
      </c>
      <c r="H1266" t="s">
        <v>7123</v>
      </c>
      <c r="I1266" t="s">
        <v>7124</v>
      </c>
      <c r="J1266" t="s">
        <v>7125</v>
      </c>
      <c r="K1266" t="s">
        <v>7126</v>
      </c>
      <c r="L1266" t="s">
        <v>7127</v>
      </c>
      <c r="M1266" t="s">
        <v>7128</v>
      </c>
      <c r="N1266" t="s">
        <v>7129</v>
      </c>
      <c r="O1266" t="s">
        <v>7130</v>
      </c>
      <c r="P1266" t="s">
        <v>7131</v>
      </c>
      <c r="Q1266" t="s">
        <v>32</v>
      </c>
      <c r="R1266">
        <v>71</v>
      </c>
      <c r="S1266">
        <v>100000</v>
      </c>
      <c r="T1266" t="s">
        <v>331</v>
      </c>
      <c r="U1266" s="1">
        <v>40893</v>
      </c>
      <c r="V1266" t="s">
        <v>472</v>
      </c>
      <c r="W1266" t="s">
        <v>32</v>
      </c>
      <c r="X1266" t="s">
        <v>49</v>
      </c>
      <c r="Y1266" t="s">
        <v>32</v>
      </c>
      <c r="Z1266" t="s">
        <v>32</v>
      </c>
      <c r="AA1266" t="s">
        <v>51</v>
      </c>
      <c r="AB1266" t="s">
        <v>124</v>
      </c>
      <c r="AC1266" t="s">
        <v>71</v>
      </c>
      <c r="AD1266" t="s">
        <v>7132</v>
      </c>
      <c r="AE1266" t="s">
        <v>54</v>
      </c>
    </row>
    <row r="1267" spans="1:31" x14ac:dyDescent="0.2">
      <c r="A1267">
        <v>26</v>
      </c>
      <c r="B1267" t="s">
        <v>96</v>
      </c>
      <c r="C1267" t="s">
        <v>32</v>
      </c>
      <c r="D1267" t="s">
        <v>33</v>
      </c>
      <c r="E1267" t="s">
        <v>34</v>
      </c>
      <c r="F1267" t="s">
        <v>56</v>
      </c>
      <c r="G1267" t="s">
        <v>7133</v>
      </c>
      <c r="H1267" t="s">
        <v>7134</v>
      </c>
      <c r="I1267" t="s">
        <v>7135</v>
      </c>
      <c r="J1267" t="s">
        <v>7136</v>
      </c>
      <c r="K1267" t="s">
        <v>7137</v>
      </c>
      <c r="L1267" t="s">
        <v>7138</v>
      </c>
      <c r="M1267" t="s">
        <v>7139</v>
      </c>
      <c r="N1267" t="s">
        <v>7140</v>
      </c>
      <c r="O1267" t="s">
        <v>7141</v>
      </c>
      <c r="P1267" t="s">
        <v>7142</v>
      </c>
      <c r="Q1267" t="s">
        <v>75</v>
      </c>
      <c r="R1267">
        <v>69</v>
      </c>
      <c r="S1267">
        <v>-1</v>
      </c>
      <c r="T1267" t="s">
        <v>47</v>
      </c>
      <c r="U1267" s="1">
        <v>41089</v>
      </c>
      <c r="V1267" t="s">
        <v>48</v>
      </c>
      <c r="W1267" t="s">
        <v>32</v>
      </c>
      <c r="X1267" t="s">
        <v>244</v>
      </c>
      <c r="Y1267" t="s">
        <v>435</v>
      </c>
      <c r="Z1267" t="s">
        <v>151</v>
      </c>
      <c r="AA1267" t="s">
        <v>51</v>
      </c>
      <c r="AB1267" t="s">
        <v>1243</v>
      </c>
      <c r="AC1267" t="s">
        <v>71</v>
      </c>
      <c r="AD1267" t="s">
        <v>95</v>
      </c>
      <c r="AE1267" t="s">
        <v>54</v>
      </c>
    </row>
    <row r="1268" spans="1:31" x14ac:dyDescent="0.2">
      <c r="A1268">
        <v>26</v>
      </c>
      <c r="B1268" t="s">
        <v>96</v>
      </c>
      <c r="C1268" t="s">
        <v>32</v>
      </c>
      <c r="D1268" t="s">
        <v>33</v>
      </c>
      <c r="E1268" t="s">
        <v>170</v>
      </c>
      <c r="F1268" t="s">
        <v>114</v>
      </c>
      <c r="G1268" t="s">
        <v>7216</v>
      </c>
      <c r="H1268" t="s">
        <v>7217</v>
      </c>
      <c r="I1268" t="s">
        <v>7218</v>
      </c>
      <c r="J1268" t="s">
        <v>7219</v>
      </c>
      <c r="K1268" t="s">
        <v>7220</v>
      </c>
      <c r="L1268" t="s">
        <v>7221</v>
      </c>
      <c r="M1268" t="s">
        <v>7222</v>
      </c>
      <c r="N1268" t="s">
        <v>7223</v>
      </c>
      <c r="O1268" t="s">
        <v>7224</v>
      </c>
      <c r="P1268" t="s">
        <v>7225</v>
      </c>
      <c r="Q1268" t="s">
        <v>75</v>
      </c>
      <c r="R1268">
        <v>77</v>
      </c>
      <c r="S1268">
        <v>-1</v>
      </c>
      <c r="T1268" t="s">
        <v>203</v>
      </c>
      <c r="U1268" s="1">
        <v>41090</v>
      </c>
      <c r="V1268" t="s">
        <v>48</v>
      </c>
      <c r="W1268" t="s">
        <v>32</v>
      </c>
      <c r="X1268" t="s">
        <v>49</v>
      </c>
      <c r="Y1268" t="s">
        <v>93</v>
      </c>
      <c r="Z1268" t="s">
        <v>422</v>
      </c>
      <c r="AA1268" t="s">
        <v>51</v>
      </c>
      <c r="AB1268" t="s">
        <v>367</v>
      </c>
      <c r="AC1268" t="s">
        <v>71</v>
      </c>
      <c r="AD1268" t="s">
        <v>95</v>
      </c>
      <c r="AE1268" t="s">
        <v>54</v>
      </c>
    </row>
    <row r="1269" spans="1:31" x14ac:dyDescent="0.2">
      <c r="A1269">
        <v>26</v>
      </c>
      <c r="B1269" t="s">
        <v>55</v>
      </c>
      <c r="C1269" t="s">
        <v>83</v>
      </c>
      <c r="D1269" t="s">
        <v>33</v>
      </c>
      <c r="E1269" t="s">
        <v>34</v>
      </c>
      <c r="F1269" t="s">
        <v>56</v>
      </c>
      <c r="G1269" t="s">
        <v>7341</v>
      </c>
      <c r="H1269" t="s">
        <v>7342</v>
      </c>
      <c r="I1269" t="s">
        <v>7343</v>
      </c>
      <c r="J1269" t="s">
        <v>7344</v>
      </c>
      <c r="K1269" t="s">
        <v>7345</v>
      </c>
      <c r="L1269" t="s">
        <v>7346</v>
      </c>
      <c r="M1269" t="s">
        <v>32</v>
      </c>
      <c r="N1269" t="s">
        <v>7347</v>
      </c>
      <c r="O1269" t="s">
        <v>32</v>
      </c>
      <c r="P1269" t="s">
        <v>32</v>
      </c>
      <c r="Q1269" t="s">
        <v>7348</v>
      </c>
      <c r="R1269">
        <v>65</v>
      </c>
      <c r="S1269">
        <v>-1</v>
      </c>
      <c r="T1269" t="s">
        <v>163</v>
      </c>
      <c r="U1269" s="1">
        <v>41090</v>
      </c>
      <c r="V1269" t="s">
        <v>48</v>
      </c>
      <c r="W1269" t="s">
        <v>92</v>
      </c>
      <c r="X1269" t="s">
        <v>49</v>
      </c>
      <c r="Y1269" t="s">
        <v>93</v>
      </c>
      <c r="Z1269" t="s">
        <v>91</v>
      </c>
      <c r="AA1269" t="s">
        <v>69</v>
      </c>
      <c r="AB1269" t="s">
        <v>233</v>
      </c>
      <c r="AC1269" t="s">
        <v>71</v>
      </c>
      <c r="AD1269" t="s">
        <v>95</v>
      </c>
      <c r="AE1269" t="s">
        <v>54</v>
      </c>
    </row>
    <row r="1270" spans="1:31" x14ac:dyDescent="0.2">
      <c r="A1270">
        <v>26</v>
      </c>
      <c r="B1270" t="s">
        <v>96</v>
      </c>
      <c r="C1270" t="s">
        <v>113</v>
      </c>
      <c r="D1270" t="s">
        <v>33</v>
      </c>
      <c r="E1270" t="s">
        <v>34</v>
      </c>
      <c r="F1270" t="s">
        <v>56</v>
      </c>
      <c r="G1270" t="s">
        <v>7371</v>
      </c>
      <c r="H1270" t="s">
        <v>7372</v>
      </c>
      <c r="I1270" t="s">
        <v>7373</v>
      </c>
      <c r="J1270" t="s">
        <v>7374</v>
      </c>
      <c r="K1270" t="s">
        <v>7375</v>
      </c>
      <c r="L1270" t="s">
        <v>7376</v>
      </c>
      <c r="M1270" t="s">
        <v>7377</v>
      </c>
      <c r="N1270" t="s">
        <v>7378</v>
      </c>
      <c r="O1270" t="s">
        <v>7379</v>
      </c>
      <c r="P1270" t="s">
        <v>7380</v>
      </c>
      <c r="Q1270" t="s">
        <v>75</v>
      </c>
      <c r="R1270">
        <v>70</v>
      </c>
      <c r="S1270">
        <v>-1</v>
      </c>
      <c r="T1270" t="s">
        <v>576</v>
      </c>
      <c r="U1270" s="1">
        <v>41082</v>
      </c>
      <c r="V1270" t="s">
        <v>48</v>
      </c>
      <c r="W1270" t="s">
        <v>32</v>
      </c>
      <c r="X1270" t="s">
        <v>49</v>
      </c>
      <c r="Y1270" t="s">
        <v>150</v>
      </c>
      <c r="Z1270" t="s">
        <v>422</v>
      </c>
      <c r="AA1270" t="s">
        <v>51</v>
      </c>
      <c r="AB1270" t="s">
        <v>423</v>
      </c>
      <c r="AC1270" t="s">
        <v>71</v>
      </c>
      <c r="AD1270" t="s">
        <v>168</v>
      </c>
      <c r="AE1270" t="s">
        <v>54</v>
      </c>
    </row>
    <row r="1271" spans="1:31" x14ac:dyDescent="0.2">
      <c r="A1271">
        <v>26</v>
      </c>
      <c r="B1271" t="s">
        <v>55</v>
      </c>
      <c r="C1271" t="s">
        <v>1043</v>
      </c>
      <c r="D1271" t="s">
        <v>98</v>
      </c>
      <c r="E1271" t="s">
        <v>170</v>
      </c>
      <c r="F1271" t="s">
        <v>56</v>
      </c>
      <c r="G1271" t="s">
        <v>7601</v>
      </c>
      <c r="H1271" t="s">
        <v>7602</v>
      </c>
      <c r="I1271" t="s">
        <v>7603</v>
      </c>
      <c r="J1271" t="s">
        <v>7604</v>
      </c>
      <c r="K1271" t="s">
        <v>7605</v>
      </c>
      <c r="L1271" t="s">
        <v>7606</v>
      </c>
      <c r="M1271" t="s">
        <v>7607</v>
      </c>
      <c r="N1271" t="s">
        <v>7608</v>
      </c>
      <c r="O1271" t="s">
        <v>7609</v>
      </c>
      <c r="P1271" t="s">
        <v>7610</v>
      </c>
      <c r="Q1271" t="s">
        <v>588</v>
      </c>
      <c r="R1271">
        <v>66</v>
      </c>
      <c r="S1271">
        <v>-1</v>
      </c>
      <c r="T1271" t="s">
        <v>91</v>
      </c>
      <c r="U1271" s="1">
        <v>41090</v>
      </c>
      <c r="V1271" t="s">
        <v>48</v>
      </c>
      <c r="W1271" t="s">
        <v>32</v>
      </c>
      <c r="X1271" t="s">
        <v>244</v>
      </c>
      <c r="Y1271" t="s">
        <v>245</v>
      </c>
      <c r="Z1271" t="s">
        <v>32</v>
      </c>
      <c r="AA1271" t="s">
        <v>51</v>
      </c>
      <c r="AB1271" t="s">
        <v>263</v>
      </c>
      <c r="AC1271" t="s">
        <v>71</v>
      </c>
      <c r="AD1271" t="s">
        <v>1208</v>
      </c>
      <c r="AE1271" t="s">
        <v>54</v>
      </c>
    </row>
    <row r="1272" spans="1:31" x14ac:dyDescent="0.2">
      <c r="A1272">
        <v>26</v>
      </c>
      <c r="B1272" t="s">
        <v>32</v>
      </c>
      <c r="C1272" t="s">
        <v>32</v>
      </c>
      <c r="D1272" t="s">
        <v>33</v>
      </c>
      <c r="E1272" t="s">
        <v>34</v>
      </c>
      <c r="F1272" t="s">
        <v>56</v>
      </c>
      <c r="G1272" t="s">
        <v>8017</v>
      </c>
      <c r="H1272" t="s">
        <v>8018</v>
      </c>
      <c r="I1272" t="s">
        <v>8019</v>
      </c>
      <c r="J1272" t="s">
        <v>8020</v>
      </c>
      <c r="K1272" t="s">
        <v>8021</v>
      </c>
      <c r="L1272" t="s">
        <v>8022</v>
      </c>
      <c r="M1272" t="s">
        <v>8023</v>
      </c>
      <c r="N1272" t="s">
        <v>8024</v>
      </c>
      <c r="O1272" t="s">
        <v>32</v>
      </c>
      <c r="P1272" t="s">
        <v>32</v>
      </c>
      <c r="Q1272" t="s">
        <v>32</v>
      </c>
      <c r="R1272">
        <v>69</v>
      </c>
      <c r="S1272">
        <v>-1</v>
      </c>
      <c r="T1272" t="s">
        <v>32</v>
      </c>
      <c r="U1272" s="1">
        <v>41090</v>
      </c>
      <c r="V1272" t="s">
        <v>48</v>
      </c>
      <c r="W1272" t="s">
        <v>32</v>
      </c>
      <c r="X1272" t="s">
        <v>49</v>
      </c>
      <c r="Y1272" t="s">
        <v>32</v>
      </c>
      <c r="Z1272" t="s">
        <v>166</v>
      </c>
      <c r="AA1272" t="s">
        <v>69</v>
      </c>
      <c r="AB1272" t="s">
        <v>562</v>
      </c>
      <c r="AC1272" t="s">
        <v>71</v>
      </c>
      <c r="AD1272" t="s">
        <v>95</v>
      </c>
      <c r="AE1272" t="s">
        <v>54</v>
      </c>
    </row>
    <row r="1273" spans="1:31" x14ac:dyDescent="0.2">
      <c r="A1273">
        <v>26</v>
      </c>
      <c r="B1273" t="s">
        <v>31</v>
      </c>
      <c r="C1273" t="s">
        <v>32</v>
      </c>
      <c r="D1273" t="s">
        <v>33</v>
      </c>
      <c r="E1273" t="s">
        <v>34</v>
      </c>
      <c r="F1273" t="s">
        <v>1139</v>
      </c>
      <c r="G1273" t="s">
        <v>32</v>
      </c>
      <c r="H1273" t="s">
        <v>32</v>
      </c>
      <c r="I1273" t="s">
        <v>32</v>
      </c>
      <c r="J1273" t="s">
        <v>32</v>
      </c>
      <c r="K1273" t="s">
        <v>32</v>
      </c>
      <c r="L1273" t="s">
        <v>32</v>
      </c>
      <c r="M1273" t="s">
        <v>32</v>
      </c>
      <c r="N1273" t="s">
        <v>32</v>
      </c>
      <c r="O1273" t="s">
        <v>32</v>
      </c>
      <c r="P1273" t="s">
        <v>8084</v>
      </c>
      <c r="Q1273" t="s">
        <v>2374</v>
      </c>
      <c r="R1273">
        <v>70</v>
      </c>
      <c r="S1273">
        <v>50000</v>
      </c>
      <c r="T1273" t="s">
        <v>457</v>
      </c>
      <c r="U1273" s="1">
        <v>40982</v>
      </c>
      <c r="V1273" t="s">
        <v>48</v>
      </c>
      <c r="W1273" t="s">
        <v>862</v>
      </c>
      <c r="X1273" t="s">
        <v>49</v>
      </c>
      <c r="Y1273" t="s">
        <v>495</v>
      </c>
      <c r="Z1273" t="s">
        <v>32</v>
      </c>
      <c r="AA1273" t="s">
        <v>51</v>
      </c>
      <c r="AB1273" t="s">
        <v>152</v>
      </c>
      <c r="AC1273" t="s">
        <v>220</v>
      </c>
      <c r="AD1273" t="s">
        <v>95</v>
      </c>
      <c r="AE1273" t="s">
        <v>54</v>
      </c>
    </row>
    <row r="1274" spans="1:31" x14ac:dyDescent="0.2">
      <c r="A1274">
        <v>26</v>
      </c>
      <c r="B1274" t="s">
        <v>32</v>
      </c>
      <c r="C1274" t="s">
        <v>155</v>
      </c>
      <c r="D1274" t="s">
        <v>33</v>
      </c>
      <c r="E1274" t="s">
        <v>32</v>
      </c>
      <c r="F1274" t="s">
        <v>390</v>
      </c>
      <c r="G1274" t="s">
        <v>8164</v>
      </c>
      <c r="H1274" t="s">
        <v>8165</v>
      </c>
      <c r="I1274" t="s">
        <v>8166</v>
      </c>
      <c r="J1274" t="s">
        <v>32</v>
      </c>
      <c r="K1274" t="s">
        <v>8167</v>
      </c>
      <c r="L1274" t="s">
        <v>8168</v>
      </c>
      <c r="M1274" t="s">
        <v>8169</v>
      </c>
      <c r="N1274" t="s">
        <v>32</v>
      </c>
      <c r="O1274" t="s">
        <v>8170</v>
      </c>
      <c r="P1274" t="s">
        <v>32</v>
      </c>
      <c r="Q1274" t="s">
        <v>75</v>
      </c>
      <c r="R1274">
        <v>70</v>
      </c>
      <c r="S1274">
        <v>-1</v>
      </c>
      <c r="T1274" t="s">
        <v>273</v>
      </c>
      <c r="U1274" s="1">
        <v>41091</v>
      </c>
      <c r="V1274" t="s">
        <v>260</v>
      </c>
      <c r="W1274" t="s">
        <v>32</v>
      </c>
      <c r="X1274" t="s">
        <v>49</v>
      </c>
      <c r="Y1274" t="s">
        <v>93</v>
      </c>
      <c r="Z1274" t="s">
        <v>378</v>
      </c>
      <c r="AA1274" t="s">
        <v>51</v>
      </c>
      <c r="AB1274" t="s">
        <v>32</v>
      </c>
      <c r="AC1274" t="s">
        <v>71</v>
      </c>
      <c r="AD1274" t="s">
        <v>800</v>
      </c>
      <c r="AE1274" t="s">
        <v>54</v>
      </c>
    </row>
    <row r="1275" spans="1:31" x14ac:dyDescent="0.2">
      <c r="A1275">
        <v>26</v>
      </c>
      <c r="B1275" t="s">
        <v>620</v>
      </c>
      <c r="C1275" t="s">
        <v>97</v>
      </c>
      <c r="D1275" t="s">
        <v>33</v>
      </c>
      <c r="E1275" t="s">
        <v>34</v>
      </c>
      <c r="F1275" t="s">
        <v>56</v>
      </c>
      <c r="G1275" t="s">
        <v>8207</v>
      </c>
      <c r="H1275" t="s">
        <v>8208</v>
      </c>
      <c r="I1275" t="s">
        <v>8209</v>
      </c>
      <c r="J1275" t="s">
        <v>8210</v>
      </c>
      <c r="K1275" t="s">
        <v>8211</v>
      </c>
      <c r="L1275" t="s">
        <v>8212</v>
      </c>
      <c r="M1275" t="s">
        <v>8213</v>
      </c>
      <c r="N1275" t="s">
        <v>8214</v>
      </c>
      <c r="O1275" t="s">
        <v>8215</v>
      </c>
      <c r="P1275" t="s">
        <v>8216</v>
      </c>
      <c r="Q1275" t="s">
        <v>75</v>
      </c>
      <c r="R1275">
        <v>66</v>
      </c>
      <c r="S1275">
        <v>-1</v>
      </c>
      <c r="T1275" t="s">
        <v>91</v>
      </c>
      <c r="U1275" s="1">
        <v>41004</v>
      </c>
      <c r="V1275" t="s">
        <v>4944</v>
      </c>
      <c r="W1275" t="s">
        <v>92</v>
      </c>
      <c r="X1275" t="s">
        <v>49</v>
      </c>
      <c r="Y1275" t="s">
        <v>643</v>
      </c>
      <c r="Z1275" t="s">
        <v>32</v>
      </c>
      <c r="AA1275" t="s">
        <v>69</v>
      </c>
      <c r="AB1275" t="s">
        <v>152</v>
      </c>
      <c r="AC1275" t="s">
        <v>71</v>
      </c>
      <c r="AD1275" t="s">
        <v>3798</v>
      </c>
      <c r="AE1275" t="s">
        <v>54</v>
      </c>
    </row>
    <row r="1276" spans="1:31" x14ac:dyDescent="0.2">
      <c r="A1276">
        <v>26</v>
      </c>
      <c r="B1276" t="s">
        <v>400</v>
      </c>
      <c r="C1276" t="s">
        <v>155</v>
      </c>
      <c r="D1276" t="s">
        <v>33</v>
      </c>
      <c r="E1276" t="s">
        <v>34</v>
      </c>
      <c r="F1276" t="s">
        <v>56</v>
      </c>
      <c r="G1276" t="s">
        <v>8359</v>
      </c>
      <c r="H1276" t="s">
        <v>8360</v>
      </c>
      <c r="I1276" t="s">
        <v>8361</v>
      </c>
      <c r="J1276" t="s">
        <v>8362</v>
      </c>
      <c r="K1276" t="s">
        <v>8363</v>
      </c>
      <c r="L1276" t="s">
        <v>8364</v>
      </c>
      <c r="M1276" t="s">
        <v>8365</v>
      </c>
      <c r="N1276" t="s">
        <v>8366</v>
      </c>
      <c r="O1276" t="s">
        <v>8367</v>
      </c>
      <c r="P1276" t="s">
        <v>8368</v>
      </c>
      <c r="Q1276" t="s">
        <v>108</v>
      </c>
      <c r="R1276">
        <v>70</v>
      </c>
      <c r="S1276">
        <v>20000</v>
      </c>
      <c r="T1276" t="s">
        <v>91</v>
      </c>
      <c r="U1276" s="1">
        <v>41084</v>
      </c>
      <c r="V1276" t="s">
        <v>164</v>
      </c>
      <c r="W1276" t="s">
        <v>32</v>
      </c>
      <c r="X1276" t="s">
        <v>49</v>
      </c>
      <c r="Y1276" t="s">
        <v>32</v>
      </c>
      <c r="Z1276" t="s">
        <v>50</v>
      </c>
      <c r="AA1276" t="s">
        <v>51</v>
      </c>
      <c r="AB1276" t="s">
        <v>740</v>
      </c>
      <c r="AC1276" t="s">
        <v>71</v>
      </c>
      <c r="AD1276" t="s">
        <v>168</v>
      </c>
      <c r="AE1276" t="s">
        <v>346</v>
      </c>
    </row>
    <row r="1277" spans="1:31" x14ac:dyDescent="0.2">
      <c r="A1277">
        <v>26</v>
      </c>
      <c r="B1277" t="s">
        <v>169</v>
      </c>
      <c r="C1277" t="s">
        <v>155</v>
      </c>
      <c r="D1277" t="s">
        <v>33</v>
      </c>
      <c r="E1277" t="s">
        <v>34</v>
      </c>
      <c r="F1277" t="s">
        <v>35</v>
      </c>
      <c r="G1277" t="s">
        <v>8409</v>
      </c>
      <c r="H1277" t="s">
        <v>8410</v>
      </c>
      <c r="I1277" t="s">
        <v>8411</v>
      </c>
      <c r="J1277" t="s">
        <v>8412</v>
      </c>
      <c r="K1277" t="s">
        <v>8413</v>
      </c>
      <c r="L1277" t="s">
        <v>8414</v>
      </c>
      <c r="M1277" t="s">
        <v>8415</v>
      </c>
      <c r="N1277" t="s">
        <v>8416</v>
      </c>
      <c r="O1277" t="s">
        <v>8417</v>
      </c>
      <c r="P1277" t="s">
        <v>8418</v>
      </c>
      <c r="Q1277" t="s">
        <v>67</v>
      </c>
      <c r="R1277">
        <v>72</v>
      </c>
      <c r="S1277">
        <v>-1</v>
      </c>
      <c r="T1277" t="s">
        <v>203</v>
      </c>
      <c r="U1277" s="1">
        <v>41082</v>
      </c>
      <c r="V1277" t="s">
        <v>164</v>
      </c>
      <c r="W1277" t="s">
        <v>32</v>
      </c>
      <c r="X1277" t="s">
        <v>49</v>
      </c>
      <c r="Y1277" t="s">
        <v>93</v>
      </c>
      <c r="Z1277" t="s">
        <v>205</v>
      </c>
      <c r="AA1277" t="s">
        <v>51</v>
      </c>
      <c r="AB1277" t="s">
        <v>124</v>
      </c>
      <c r="AC1277" t="s">
        <v>71</v>
      </c>
      <c r="AD1277" t="s">
        <v>332</v>
      </c>
      <c r="AE1277" t="s">
        <v>54</v>
      </c>
    </row>
    <row r="1278" spans="1:31" x14ac:dyDescent="0.2">
      <c r="A1278">
        <v>26</v>
      </c>
      <c r="B1278" t="s">
        <v>169</v>
      </c>
      <c r="C1278" t="s">
        <v>287</v>
      </c>
      <c r="D1278" t="s">
        <v>33</v>
      </c>
      <c r="E1278" t="s">
        <v>34</v>
      </c>
      <c r="F1278" t="s">
        <v>56</v>
      </c>
      <c r="G1278" t="s">
        <v>8486</v>
      </c>
      <c r="H1278" t="s">
        <v>8487</v>
      </c>
      <c r="I1278" t="s">
        <v>8488</v>
      </c>
      <c r="J1278" t="s">
        <v>8489</v>
      </c>
      <c r="K1278" t="s">
        <v>8490</v>
      </c>
      <c r="L1278" t="s">
        <v>8491</v>
      </c>
      <c r="M1278" t="s">
        <v>8492</v>
      </c>
      <c r="N1278" t="s">
        <v>8493</v>
      </c>
      <c r="O1278" t="s">
        <v>8494</v>
      </c>
      <c r="P1278" t="s">
        <v>8495</v>
      </c>
      <c r="Q1278" t="s">
        <v>75</v>
      </c>
      <c r="R1278">
        <v>68</v>
      </c>
      <c r="S1278">
        <v>-1</v>
      </c>
      <c r="T1278" t="s">
        <v>91</v>
      </c>
      <c r="U1278" s="1">
        <v>41063</v>
      </c>
      <c r="V1278" t="s">
        <v>48</v>
      </c>
      <c r="W1278" t="s">
        <v>32</v>
      </c>
      <c r="X1278" t="s">
        <v>49</v>
      </c>
      <c r="Y1278" t="s">
        <v>32</v>
      </c>
      <c r="Z1278" t="s">
        <v>91</v>
      </c>
      <c r="AA1278" t="s">
        <v>51</v>
      </c>
      <c r="AB1278" t="s">
        <v>562</v>
      </c>
      <c r="AC1278" t="s">
        <v>71</v>
      </c>
      <c r="AD1278" t="s">
        <v>95</v>
      </c>
      <c r="AE1278" t="s">
        <v>54</v>
      </c>
    </row>
    <row r="1279" spans="1:31" x14ac:dyDescent="0.2">
      <c r="A1279">
        <v>26</v>
      </c>
      <c r="B1279" t="s">
        <v>577</v>
      </c>
      <c r="C1279" t="s">
        <v>32</v>
      </c>
      <c r="D1279" t="s">
        <v>33</v>
      </c>
      <c r="E1279" t="s">
        <v>34</v>
      </c>
      <c r="F1279" t="s">
        <v>56</v>
      </c>
      <c r="G1279" t="s">
        <v>8556</v>
      </c>
      <c r="H1279" t="s">
        <v>8557</v>
      </c>
      <c r="I1279" t="s">
        <v>8558</v>
      </c>
      <c r="J1279" t="s">
        <v>8559</v>
      </c>
      <c r="K1279" t="s">
        <v>8560</v>
      </c>
      <c r="L1279" t="s">
        <v>8561</v>
      </c>
      <c r="M1279" t="s">
        <v>8562</v>
      </c>
      <c r="N1279" t="s">
        <v>8563</v>
      </c>
      <c r="O1279" t="s">
        <v>8564</v>
      </c>
      <c r="P1279" t="s">
        <v>8565</v>
      </c>
      <c r="Q1279" t="s">
        <v>108</v>
      </c>
      <c r="R1279">
        <v>64</v>
      </c>
      <c r="S1279">
        <v>-1</v>
      </c>
      <c r="T1279" t="s">
        <v>203</v>
      </c>
      <c r="U1279" s="1">
        <v>41068</v>
      </c>
      <c r="V1279" t="s">
        <v>164</v>
      </c>
      <c r="W1279" t="s">
        <v>32</v>
      </c>
      <c r="X1279" t="s">
        <v>49</v>
      </c>
      <c r="Y1279" t="s">
        <v>93</v>
      </c>
      <c r="Z1279" t="s">
        <v>32</v>
      </c>
      <c r="AA1279" t="s">
        <v>51</v>
      </c>
      <c r="AB1279" t="s">
        <v>110</v>
      </c>
      <c r="AC1279" t="s">
        <v>71</v>
      </c>
      <c r="AD1279" t="s">
        <v>8566</v>
      </c>
      <c r="AE1279" t="s">
        <v>54</v>
      </c>
    </row>
    <row r="1280" spans="1:31" x14ac:dyDescent="0.2">
      <c r="A1280">
        <v>26</v>
      </c>
      <c r="B1280" t="s">
        <v>32</v>
      </c>
      <c r="C1280" t="s">
        <v>32</v>
      </c>
      <c r="D1280" t="s">
        <v>32</v>
      </c>
      <c r="E1280" t="s">
        <v>32</v>
      </c>
      <c r="F1280" t="s">
        <v>56</v>
      </c>
      <c r="G1280" t="s">
        <v>32</v>
      </c>
      <c r="H1280" t="s">
        <v>8595</v>
      </c>
      <c r="I1280" t="s">
        <v>8596</v>
      </c>
      <c r="J1280" t="s">
        <v>8597</v>
      </c>
      <c r="K1280" t="s">
        <v>8598</v>
      </c>
      <c r="L1280" t="s">
        <v>8599</v>
      </c>
      <c r="M1280" t="s">
        <v>8600</v>
      </c>
      <c r="N1280" t="s">
        <v>32</v>
      </c>
      <c r="O1280" t="s">
        <v>8601</v>
      </c>
      <c r="P1280" t="s">
        <v>8602</v>
      </c>
      <c r="Q1280" t="s">
        <v>75</v>
      </c>
      <c r="R1280">
        <v>65</v>
      </c>
      <c r="S1280">
        <v>-1</v>
      </c>
      <c r="T1280" t="s">
        <v>32</v>
      </c>
      <c r="U1280" s="1">
        <v>41090</v>
      </c>
      <c r="V1280" t="s">
        <v>48</v>
      </c>
      <c r="W1280" t="s">
        <v>32</v>
      </c>
      <c r="X1280" t="s">
        <v>398</v>
      </c>
      <c r="Y1280" t="s">
        <v>32</v>
      </c>
      <c r="Z1280" t="s">
        <v>80</v>
      </c>
      <c r="AA1280" t="s">
        <v>69</v>
      </c>
      <c r="AB1280" t="s">
        <v>299</v>
      </c>
      <c r="AC1280" t="s">
        <v>32</v>
      </c>
      <c r="AD1280" t="s">
        <v>95</v>
      </c>
      <c r="AE1280" t="s">
        <v>54</v>
      </c>
    </row>
    <row r="1281" spans="1:31" x14ac:dyDescent="0.2">
      <c r="A1281">
        <v>26</v>
      </c>
      <c r="B1281" t="s">
        <v>96</v>
      </c>
      <c r="C1281" t="s">
        <v>32</v>
      </c>
      <c r="D1281" t="s">
        <v>33</v>
      </c>
      <c r="E1281" t="s">
        <v>34</v>
      </c>
      <c r="F1281" t="s">
        <v>56</v>
      </c>
      <c r="G1281" t="s">
        <v>8701</v>
      </c>
      <c r="H1281" t="s">
        <v>8702</v>
      </c>
      <c r="I1281" t="s">
        <v>8703</v>
      </c>
      <c r="J1281" t="s">
        <v>8704</v>
      </c>
      <c r="K1281" t="s">
        <v>8705</v>
      </c>
      <c r="L1281" t="s">
        <v>8706</v>
      </c>
      <c r="M1281" t="s">
        <v>8707</v>
      </c>
      <c r="N1281" t="s">
        <v>8708</v>
      </c>
      <c r="O1281" t="s">
        <v>8709</v>
      </c>
      <c r="P1281" t="s">
        <v>8710</v>
      </c>
      <c r="Q1281" t="s">
        <v>321</v>
      </c>
      <c r="R1281">
        <v>66</v>
      </c>
      <c r="S1281">
        <v>-1</v>
      </c>
      <c r="T1281" t="s">
        <v>76</v>
      </c>
      <c r="U1281" s="1">
        <v>41089</v>
      </c>
      <c r="V1281" t="s">
        <v>48</v>
      </c>
      <c r="W1281" t="s">
        <v>32</v>
      </c>
      <c r="X1281" t="s">
        <v>49</v>
      </c>
      <c r="Y1281" t="s">
        <v>93</v>
      </c>
      <c r="Z1281" t="s">
        <v>275</v>
      </c>
      <c r="AA1281" t="s">
        <v>51</v>
      </c>
      <c r="AB1281" t="s">
        <v>423</v>
      </c>
      <c r="AC1281" t="s">
        <v>71</v>
      </c>
      <c r="AD1281" t="s">
        <v>8711</v>
      </c>
      <c r="AE1281" t="s">
        <v>54</v>
      </c>
    </row>
    <row r="1282" spans="1:31" x14ac:dyDescent="0.2">
      <c r="A1282">
        <v>26</v>
      </c>
      <c r="B1282" t="s">
        <v>32</v>
      </c>
      <c r="C1282" t="s">
        <v>32</v>
      </c>
      <c r="D1282" t="s">
        <v>33</v>
      </c>
      <c r="E1282" t="s">
        <v>34</v>
      </c>
      <c r="F1282" t="s">
        <v>114</v>
      </c>
      <c r="G1282" t="s">
        <v>8984</v>
      </c>
      <c r="H1282" t="s">
        <v>8985</v>
      </c>
      <c r="I1282" t="s">
        <v>8986</v>
      </c>
      <c r="J1282" t="s">
        <v>8987</v>
      </c>
      <c r="K1282" t="s">
        <v>8988</v>
      </c>
      <c r="L1282" t="s">
        <v>8989</v>
      </c>
      <c r="M1282" t="s">
        <v>8990</v>
      </c>
      <c r="N1282" t="s">
        <v>8991</v>
      </c>
      <c r="O1282" t="s">
        <v>8992</v>
      </c>
      <c r="P1282" t="s">
        <v>8993</v>
      </c>
      <c r="Q1282" t="s">
        <v>924</v>
      </c>
      <c r="R1282">
        <v>61</v>
      </c>
      <c r="S1282">
        <v>-1</v>
      </c>
      <c r="T1282" t="s">
        <v>91</v>
      </c>
      <c r="U1282" s="1">
        <v>41081</v>
      </c>
      <c r="V1282" t="s">
        <v>48</v>
      </c>
      <c r="W1282" t="s">
        <v>92</v>
      </c>
      <c r="X1282" t="s">
        <v>49</v>
      </c>
      <c r="Y1282" t="s">
        <v>32</v>
      </c>
      <c r="Z1282" t="s">
        <v>32</v>
      </c>
      <c r="AA1282" t="s">
        <v>69</v>
      </c>
      <c r="AB1282" t="s">
        <v>52</v>
      </c>
      <c r="AC1282" t="s">
        <v>71</v>
      </c>
      <c r="AD1282" t="s">
        <v>95</v>
      </c>
      <c r="AE1282" t="s">
        <v>54</v>
      </c>
    </row>
    <row r="1283" spans="1:31" x14ac:dyDescent="0.2">
      <c r="A1283">
        <v>26</v>
      </c>
      <c r="B1283" t="s">
        <v>96</v>
      </c>
      <c r="C1283" t="s">
        <v>32</v>
      </c>
      <c r="D1283" t="s">
        <v>33</v>
      </c>
      <c r="E1283" t="s">
        <v>170</v>
      </c>
      <c r="F1283" t="s">
        <v>56</v>
      </c>
      <c r="G1283" t="s">
        <v>9105</v>
      </c>
      <c r="H1283" t="s">
        <v>9106</v>
      </c>
      <c r="I1283" t="s">
        <v>9107</v>
      </c>
      <c r="J1283" t="s">
        <v>9108</v>
      </c>
      <c r="K1283" t="s">
        <v>9109</v>
      </c>
      <c r="L1283" t="s">
        <v>9110</v>
      </c>
      <c r="M1283" t="s">
        <v>9111</v>
      </c>
      <c r="N1283" t="s">
        <v>9112</v>
      </c>
      <c r="O1283" t="s">
        <v>9113</v>
      </c>
      <c r="P1283" t="s">
        <v>9114</v>
      </c>
      <c r="Q1283" t="s">
        <v>75</v>
      </c>
      <c r="R1283">
        <v>65</v>
      </c>
      <c r="S1283">
        <v>20000</v>
      </c>
      <c r="T1283" t="s">
        <v>76</v>
      </c>
      <c r="U1283" s="1">
        <v>41049</v>
      </c>
      <c r="V1283" t="s">
        <v>48</v>
      </c>
      <c r="W1283" t="s">
        <v>32</v>
      </c>
      <c r="X1283" t="s">
        <v>244</v>
      </c>
      <c r="Y1283" t="s">
        <v>1714</v>
      </c>
      <c r="Z1283" t="s">
        <v>1041</v>
      </c>
      <c r="AA1283" t="s">
        <v>69</v>
      </c>
      <c r="AB1283" t="s">
        <v>299</v>
      </c>
      <c r="AC1283" t="s">
        <v>71</v>
      </c>
      <c r="AD1283" t="s">
        <v>9115</v>
      </c>
      <c r="AE1283" t="s">
        <v>54</v>
      </c>
    </row>
    <row r="1284" spans="1:31" x14ac:dyDescent="0.2">
      <c r="A1284">
        <v>26</v>
      </c>
      <c r="B1284" t="s">
        <v>169</v>
      </c>
      <c r="C1284" t="s">
        <v>155</v>
      </c>
      <c r="D1284" t="s">
        <v>33</v>
      </c>
      <c r="E1284" t="s">
        <v>34</v>
      </c>
      <c r="F1284" t="s">
        <v>56</v>
      </c>
      <c r="G1284" t="s">
        <v>9153</v>
      </c>
      <c r="H1284" t="s">
        <v>9154</v>
      </c>
      <c r="I1284" t="s">
        <v>9155</v>
      </c>
      <c r="J1284" t="s">
        <v>9156</v>
      </c>
      <c r="K1284" t="s">
        <v>32</v>
      </c>
      <c r="L1284" t="s">
        <v>9157</v>
      </c>
      <c r="M1284" t="s">
        <v>9158</v>
      </c>
      <c r="N1284" t="s">
        <v>9159</v>
      </c>
      <c r="O1284" t="s">
        <v>9160</v>
      </c>
      <c r="P1284" t="s">
        <v>9161</v>
      </c>
      <c r="Q1284" t="s">
        <v>32</v>
      </c>
      <c r="R1284">
        <v>62</v>
      </c>
      <c r="S1284">
        <v>-1</v>
      </c>
      <c r="T1284" t="s">
        <v>163</v>
      </c>
      <c r="U1284" s="1">
        <v>41090</v>
      </c>
      <c r="V1284" t="s">
        <v>48</v>
      </c>
      <c r="W1284" t="s">
        <v>217</v>
      </c>
      <c r="X1284" t="s">
        <v>49</v>
      </c>
      <c r="Y1284" t="s">
        <v>32</v>
      </c>
      <c r="Z1284" t="s">
        <v>32</v>
      </c>
      <c r="AA1284" t="s">
        <v>69</v>
      </c>
      <c r="AB1284" t="s">
        <v>94</v>
      </c>
      <c r="AC1284" t="s">
        <v>71</v>
      </c>
      <c r="AD1284" t="s">
        <v>95</v>
      </c>
      <c r="AE1284" t="s">
        <v>54</v>
      </c>
    </row>
    <row r="1285" spans="1:31" x14ac:dyDescent="0.2">
      <c r="A1285">
        <v>26</v>
      </c>
      <c r="B1285" t="s">
        <v>1525</v>
      </c>
      <c r="C1285" t="s">
        <v>32</v>
      </c>
      <c r="D1285" t="s">
        <v>33</v>
      </c>
      <c r="E1285" t="s">
        <v>34</v>
      </c>
      <c r="F1285" t="s">
        <v>56</v>
      </c>
      <c r="G1285" t="s">
        <v>9201</v>
      </c>
      <c r="H1285" t="s">
        <v>9202</v>
      </c>
      <c r="I1285" t="s">
        <v>9203</v>
      </c>
      <c r="J1285" t="s">
        <v>9204</v>
      </c>
      <c r="K1285" t="s">
        <v>9205</v>
      </c>
      <c r="L1285" t="s">
        <v>9206</v>
      </c>
      <c r="M1285" t="s">
        <v>9207</v>
      </c>
      <c r="N1285" t="s">
        <v>9208</v>
      </c>
      <c r="O1285" t="s">
        <v>9209</v>
      </c>
      <c r="P1285" t="s">
        <v>9210</v>
      </c>
      <c r="Q1285" t="s">
        <v>75</v>
      </c>
      <c r="R1285">
        <v>70</v>
      </c>
      <c r="S1285">
        <v>-1</v>
      </c>
      <c r="T1285" t="s">
        <v>91</v>
      </c>
      <c r="U1285" s="1">
        <v>41090</v>
      </c>
      <c r="V1285" t="s">
        <v>357</v>
      </c>
      <c r="W1285" t="s">
        <v>32</v>
      </c>
      <c r="X1285" t="s">
        <v>49</v>
      </c>
      <c r="Y1285" t="s">
        <v>93</v>
      </c>
      <c r="Z1285" t="s">
        <v>32</v>
      </c>
      <c r="AA1285" t="s">
        <v>69</v>
      </c>
      <c r="AB1285" t="s">
        <v>285</v>
      </c>
      <c r="AC1285" t="s">
        <v>71</v>
      </c>
      <c r="AD1285" t="s">
        <v>95</v>
      </c>
      <c r="AE1285" t="s">
        <v>54</v>
      </c>
    </row>
    <row r="1286" spans="1:31" x14ac:dyDescent="0.2">
      <c r="A1286">
        <v>26</v>
      </c>
      <c r="B1286" t="s">
        <v>169</v>
      </c>
      <c r="C1286" t="s">
        <v>32</v>
      </c>
      <c r="D1286" t="s">
        <v>33</v>
      </c>
      <c r="E1286" t="s">
        <v>34</v>
      </c>
      <c r="F1286" t="s">
        <v>35</v>
      </c>
      <c r="G1286" t="s">
        <v>9502</v>
      </c>
      <c r="H1286" t="s">
        <v>9503</v>
      </c>
      <c r="I1286" t="s">
        <v>9504</v>
      </c>
      <c r="J1286" t="s">
        <v>32</v>
      </c>
      <c r="K1286" t="s">
        <v>9505</v>
      </c>
      <c r="L1286" t="s">
        <v>9506</v>
      </c>
      <c r="M1286" t="s">
        <v>32</v>
      </c>
      <c r="N1286" t="s">
        <v>32</v>
      </c>
      <c r="O1286" t="s">
        <v>32</v>
      </c>
      <c r="P1286" t="s">
        <v>9507</v>
      </c>
      <c r="Q1286" t="s">
        <v>471</v>
      </c>
      <c r="R1286">
        <v>66</v>
      </c>
      <c r="S1286">
        <v>-1</v>
      </c>
      <c r="T1286" t="s">
        <v>273</v>
      </c>
      <c r="U1286" s="1">
        <v>41090</v>
      </c>
      <c r="V1286" t="s">
        <v>48</v>
      </c>
      <c r="W1286" t="s">
        <v>32</v>
      </c>
      <c r="X1286" t="s">
        <v>49</v>
      </c>
      <c r="Y1286" t="s">
        <v>495</v>
      </c>
      <c r="Z1286" t="s">
        <v>475</v>
      </c>
      <c r="AA1286" t="s">
        <v>51</v>
      </c>
      <c r="AB1286" t="s">
        <v>690</v>
      </c>
      <c r="AC1286" t="s">
        <v>170</v>
      </c>
      <c r="AD1286" t="s">
        <v>9508</v>
      </c>
      <c r="AE1286" t="s">
        <v>54</v>
      </c>
    </row>
    <row r="1287" spans="1:31" x14ac:dyDescent="0.2">
      <c r="A1287">
        <v>26</v>
      </c>
      <c r="B1287" t="s">
        <v>32</v>
      </c>
      <c r="C1287" t="s">
        <v>155</v>
      </c>
      <c r="D1287" t="s">
        <v>33</v>
      </c>
      <c r="E1287" t="s">
        <v>34</v>
      </c>
      <c r="F1287" t="s">
        <v>56</v>
      </c>
      <c r="G1287" t="s">
        <v>9704</v>
      </c>
      <c r="H1287" t="s">
        <v>9705</v>
      </c>
      <c r="I1287" t="s">
        <v>9706</v>
      </c>
      <c r="J1287" t="s">
        <v>9707</v>
      </c>
      <c r="K1287" t="s">
        <v>9708</v>
      </c>
      <c r="L1287" t="s">
        <v>9709</v>
      </c>
      <c r="M1287" t="s">
        <v>9710</v>
      </c>
      <c r="N1287" t="s">
        <v>9711</v>
      </c>
      <c r="O1287" t="s">
        <v>9712</v>
      </c>
      <c r="P1287" t="s">
        <v>9713</v>
      </c>
      <c r="Q1287" t="s">
        <v>75</v>
      </c>
      <c r="R1287">
        <v>70</v>
      </c>
      <c r="S1287">
        <v>-1</v>
      </c>
      <c r="T1287" t="s">
        <v>32</v>
      </c>
      <c r="U1287" s="1">
        <v>41048</v>
      </c>
      <c r="V1287" t="s">
        <v>2416</v>
      </c>
      <c r="W1287" t="s">
        <v>1207</v>
      </c>
      <c r="X1287" t="s">
        <v>49</v>
      </c>
      <c r="Y1287" t="s">
        <v>643</v>
      </c>
      <c r="Z1287" t="s">
        <v>32</v>
      </c>
      <c r="AA1287" t="s">
        <v>51</v>
      </c>
      <c r="AB1287" t="s">
        <v>124</v>
      </c>
      <c r="AC1287" t="s">
        <v>32</v>
      </c>
      <c r="AD1287" t="s">
        <v>168</v>
      </c>
      <c r="AE1287" t="s">
        <v>54</v>
      </c>
    </row>
    <row r="1288" spans="1:31" x14ac:dyDescent="0.2">
      <c r="A1288">
        <v>26</v>
      </c>
      <c r="B1288" t="s">
        <v>55</v>
      </c>
      <c r="C1288" t="s">
        <v>155</v>
      </c>
      <c r="D1288" t="s">
        <v>33</v>
      </c>
      <c r="E1288" t="s">
        <v>32</v>
      </c>
      <c r="F1288" t="s">
        <v>114</v>
      </c>
      <c r="G1288" t="s">
        <v>9826</v>
      </c>
      <c r="H1288" t="s">
        <v>9827</v>
      </c>
      <c r="I1288" t="s">
        <v>9828</v>
      </c>
      <c r="J1288" t="s">
        <v>9829</v>
      </c>
      <c r="K1288" t="s">
        <v>9830</v>
      </c>
      <c r="L1288" t="s">
        <v>32</v>
      </c>
      <c r="M1288" t="s">
        <v>9831</v>
      </c>
      <c r="N1288" t="s">
        <v>9832</v>
      </c>
      <c r="O1288" t="s">
        <v>9833</v>
      </c>
      <c r="P1288" t="s">
        <v>9834</v>
      </c>
      <c r="Q1288" t="s">
        <v>75</v>
      </c>
      <c r="R1288">
        <v>69</v>
      </c>
      <c r="S1288">
        <v>-1</v>
      </c>
      <c r="T1288" t="s">
        <v>47</v>
      </c>
      <c r="U1288" s="1">
        <v>41088</v>
      </c>
      <c r="V1288" t="s">
        <v>48</v>
      </c>
      <c r="W1288" t="s">
        <v>204</v>
      </c>
      <c r="X1288" t="s">
        <v>49</v>
      </c>
      <c r="Y1288" t="s">
        <v>93</v>
      </c>
      <c r="Z1288" t="s">
        <v>422</v>
      </c>
      <c r="AA1288" t="s">
        <v>69</v>
      </c>
      <c r="AB1288" t="s">
        <v>263</v>
      </c>
      <c r="AC1288" t="s">
        <v>71</v>
      </c>
      <c r="AD1288" t="s">
        <v>663</v>
      </c>
      <c r="AE1288" t="s">
        <v>54</v>
      </c>
    </row>
    <row r="1289" spans="1:31" x14ac:dyDescent="0.2">
      <c r="A1289">
        <v>26</v>
      </c>
      <c r="B1289" t="s">
        <v>32</v>
      </c>
      <c r="C1289" t="s">
        <v>32</v>
      </c>
      <c r="D1289" t="s">
        <v>33</v>
      </c>
      <c r="E1289" t="s">
        <v>34</v>
      </c>
      <c r="F1289" t="s">
        <v>56</v>
      </c>
      <c r="G1289" t="s">
        <v>9902</v>
      </c>
      <c r="H1289" t="s">
        <v>9903</v>
      </c>
      <c r="I1289" t="s">
        <v>9904</v>
      </c>
      <c r="J1289" t="s">
        <v>9905</v>
      </c>
      <c r="K1289" t="s">
        <v>32</v>
      </c>
      <c r="L1289" t="s">
        <v>9906</v>
      </c>
      <c r="M1289" t="s">
        <v>9907</v>
      </c>
      <c r="N1289" t="s">
        <v>9908</v>
      </c>
      <c r="O1289" t="s">
        <v>9909</v>
      </c>
      <c r="P1289" t="s">
        <v>9910</v>
      </c>
      <c r="Q1289" t="s">
        <v>75</v>
      </c>
      <c r="R1289">
        <v>65</v>
      </c>
      <c r="S1289">
        <v>-1</v>
      </c>
      <c r="T1289" t="s">
        <v>91</v>
      </c>
      <c r="U1289" s="1">
        <v>41088</v>
      </c>
      <c r="V1289" t="s">
        <v>48</v>
      </c>
      <c r="W1289" t="s">
        <v>78</v>
      </c>
      <c r="X1289" t="s">
        <v>398</v>
      </c>
      <c r="Y1289" t="s">
        <v>93</v>
      </c>
      <c r="Z1289" t="s">
        <v>151</v>
      </c>
      <c r="AA1289" t="s">
        <v>69</v>
      </c>
      <c r="AB1289" t="s">
        <v>389</v>
      </c>
      <c r="AC1289" t="s">
        <v>71</v>
      </c>
      <c r="AD1289" t="s">
        <v>168</v>
      </c>
      <c r="AE1289" t="s">
        <v>54</v>
      </c>
    </row>
    <row r="1290" spans="1:31" x14ac:dyDescent="0.2">
      <c r="A1290">
        <v>26</v>
      </c>
      <c r="B1290" t="s">
        <v>55</v>
      </c>
      <c r="C1290" t="s">
        <v>32</v>
      </c>
      <c r="D1290" t="s">
        <v>33</v>
      </c>
      <c r="E1290" t="s">
        <v>34</v>
      </c>
      <c r="F1290" t="s">
        <v>368</v>
      </c>
      <c r="G1290" t="s">
        <v>9918</v>
      </c>
      <c r="H1290" t="s">
        <v>9919</v>
      </c>
      <c r="I1290" t="s">
        <v>9920</v>
      </c>
      <c r="J1290" t="s">
        <v>32</v>
      </c>
      <c r="K1290" t="s">
        <v>9921</v>
      </c>
      <c r="L1290" t="s">
        <v>9922</v>
      </c>
      <c r="M1290" t="s">
        <v>9923</v>
      </c>
      <c r="N1290" t="s">
        <v>9924</v>
      </c>
      <c r="O1290" t="s">
        <v>32</v>
      </c>
      <c r="P1290" t="s">
        <v>32</v>
      </c>
      <c r="Q1290" t="s">
        <v>32</v>
      </c>
      <c r="R1290">
        <v>69</v>
      </c>
      <c r="S1290">
        <v>-1</v>
      </c>
      <c r="T1290" t="s">
        <v>68</v>
      </c>
      <c r="U1290" s="1">
        <v>40996</v>
      </c>
      <c r="V1290" t="s">
        <v>2416</v>
      </c>
      <c r="W1290" t="s">
        <v>32</v>
      </c>
      <c r="X1290" t="s">
        <v>49</v>
      </c>
      <c r="Y1290" t="s">
        <v>32</v>
      </c>
      <c r="Z1290" t="s">
        <v>32</v>
      </c>
      <c r="AA1290" t="s">
        <v>69</v>
      </c>
      <c r="AB1290" t="s">
        <v>32</v>
      </c>
      <c r="AC1290" t="s">
        <v>71</v>
      </c>
      <c r="AD1290" t="s">
        <v>95</v>
      </c>
      <c r="AE1290" t="s">
        <v>346</v>
      </c>
    </row>
    <row r="1291" spans="1:31" x14ac:dyDescent="0.2">
      <c r="A1291">
        <v>26</v>
      </c>
      <c r="B1291" t="s">
        <v>32</v>
      </c>
      <c r="C1291" t="s">
        <v>32</v>
      </c>
      <c r="D1291" t="s">
        <v>33</v>
      </c>
      <c r="E1291" t="s">
        <v>34</v>
      </c>
      <c r="F1291" t="s">
        <v>56</v>
      </c>
      <c r="G1291" t="s">
        <v>9925</v>
      </c>
      <c r="H1291" t="s">
        <v>32</v>
      </c>
      <c r="I1291" t="s">
        <v>32</v>
      </c>
      <c r="J1291" t="s">
        <v>32</v>
      </c>
      <c r="K1291" t="s">
        <v>32</v>
      </c>
      <c r="L1291" t="s">
        <v>9926</v>
      </c>
      <c r="M1291" t="s">
        <v>32</v>
      </c>
      <c r="N1291" t="s">
        <v>32</v>
      </c>
      <c r="O1291" t="s">
        <v>32</v>
      </c>
      <c r="P1291" t="s">
        <v>9927</v>
      </c>
      <c r="Q1291" t="s">
        <v>75</v>
      </c>
      <c r="R1291">
        <v>67</v>
      </c>
      <c r="S1291">
        <v>-1</v>
      </c>
      <c r="T1291" t="s">
        <v>32</v>
      </c>
      <c r="U1291" s="1">
        <v>41091</v>
      </c>
      <c r="V1291" t="s">
        <v>48</v>
      </c>
      <c r="W1291" t="s">
        <v>32</v>
      </c>
      <c r="X1291" t="s">
        <v>244</v>
      </c>
      <c r="Y1291" t="s">
        <v>32</v>
      </c>
      <c r="Z1291" t="s">
        <v>32</v>
      </c>
      <c r="AA1291" t="s">
        <v>51</v>
      </c>
      <c r="AB1291" t="s">
        <v>276</v>
      </c>
      <c r="AC1291" t="s">
        <v>71</v>
      </c>
      <c r="AD1291" t="s">
        <v>5174</v>
      </c>
      <c r="AE1291" t="s">
        <v>54</v>
      </c>
    </row>
    <row r="1292" spans="1:31" x14ac:dyDescent="0.2">
      <c r="A1292">
        <v>26</v>
      </c>
      <c r="B1292" t="s">
        <v>169</v>
      </c>
      <c r="C1292" t="s">
        <v>155</v>
      </c>
      <c r="D1292" t="s">
        <v>182</v>
      </c>
      <c r="E1292" t="s">
        <v>34</v>
      </c>
      <c r="F1292" t="s">
        <v>32</v>
      </c>
      <c r="G1292" t="s">
        <v>9968</v>
      </c>
      <c r="H1292" t="s">
        <v>9969</v>
      </c>
      <c r="I1292" t="s">
        <v>9970</v>
      </c>
      <c r="J1292" t="s">
        <v>9971</v>
      </c>
      <c r="K1292" t="s">
        <v>9972</v>
      </c>
      <c r="L1292" t="s">
        <v>32</v>
      </c>
      <c r="M1292" t="s">
        <v>9973</v>
      </c>
      <c r="N1292" t="s">
        <v>32</v>
      </c>
      <c r="O1292" t="s">
        <v>9974</v>
      </c>
      <c r="P1292" t="s">
        <v>9975</v>
      </c>
      <c r="Q1292" t="s">
        <v>108</v>
      </c>
      <c r="R1292">
        <v>72</v>
      </c>
      <c r="S1292">
        <v>-1</v>
      </c>
      <c r="T1292" t="s">
        <v>576</v>
      </c>
      <c r="U1292" s="1">
        <v>41089</v>
      </c>
      <c r="V1292" t="s">
        <v>48</v>
      </c>
      <c r="W1292" t="s">
        <v>204</v>
      </c>
      <c r="X1292" t="s">
        <v>398</v>
      </c>
      <c r="Y1292" t="s">
        <v>93</v>
      </c>
      <c r="Z1292" t="s">
        <v>1041</v>
      </c>
      <c r="AA1292" t="s">
        <v>51</v>
      </c>
      <c r="AB1292" t="s">
        <v>70</v>
      </c>
      <c r="AC1292" t="s">
        <v>71</v>
      </c>
      <c r="AD1292" t="s">
        <v>9976</v>
      </c>
      <c r="AE1292" t="s">
        <v>54</v>
      </c>
    </row>
    <row r="1293" spans="1:31" x14ac:dyDescent="0.2">
      <c r="A1293">
        <v>26</v>
      </c>
      <c r="B1293" t="s">
        <v>96</v>
      </c>
      <c r="C1293" t="s">
        <v>155</v>
      </c>
      <c r="D1293" t="s">
        <v>33</v>
      </c>
      <c r="E1293" t="s">
        <v>32</v>
      </c>
      <c r="F1293" t="s">
        <v>773</v>
      </c>
      <c r="G1293" t="s">
        <v>32</v>
      </c>
      <c r="H1293" t="s">
        <v>32</v>
      </c>
      <c r="I1293" t="s">
        <v>10258</v>
      </c>
      <c r="J1293" t="s">
        <v>32</v>
      </c>
      <c r="K1293" t="s">
        <v>10259</v>
      </c>
      <c r="L1293" t="s">
        <v>10260</v>
      </c>
      <c r="M1293" t="s">
        <v>32</v>
      </c>
      <c r="N1293" t="s">
        <v>10261</v>
      </c>
      <c r="O1293" t="s">
        <v>10262</v>
      </c>
      <c r="P1293" t="s">
        <v>10263</v>
      </c>
      <c r="Q1293" t="s">
        <v>75</v>
      </c>
      <c r="R1293">
        <v>68</v>
      </c>
      <c r="S1293">
        <v>-1</v>
      </c>
      <c r="T1293" t="s">
        <v>446</v>
      </c>
      <c r="U1293" s="1">
        <v>41084</v>
      </c>
      <c r="V1293" t="s">
        <v>260</v>
      </c>
      <c r="W1293" t="s">
        <v>32</v>
      </c>
      <c r="X1293" t="s">
        <v>49</v>
      </c>
      <c r="Y1293" t="s">
        <v>32</v>
      </c>
      <c r="Z1293" t="s">
        <v>151</v>
      </c>
      <c r="AA1293" t="s">
        <v>69</v>
      </c>
      <c r="AB1293" t="s">
        <v>32</v>
      </c>
      <c r="AC1293" t="s">
        <v>170</v>
      </c>
      <c r="AD1293" t="s">
        <v>2829</v>
      </c>
      <c r="AE1293" t="s">
        <v>54</v>
      </c>
    </row>
    <row r="1294" spans="1:31" x14ac:dyDescent="0.2">
      <c r="A1294">
        <v>26</v>
      </c>
      <c r="B1294" t="s">
        <v>169</v>
      </c>
      <c r="C1294" t="s">
        <v>155</v>
      </c>
      <c r="D1294" t="s">
        <v>33</v>
      </c>
      <c r="E1294" t="s">
        <v>34</v>
      </c>
      <c r="F1294" t="s">
        <v>56</v>
      </c>
      <c r="G1294" t="s">
        <v>10490</v>
      </c>
      <c r="H1294" t="s">
        <v>10491</v>
      </c>
      <c r="I1294" t="s">
        <v>10492</v>
      </c>
      <c r="J1294" t="s">
        <v>10493</v>
      </c>
      <c r="K1294" t="s">
        <v>10494</v>
      </c>
      <c r="L1294" t="s">
        <v>10495</v>
      </c>
      <c r="M1294" t="s">
        <v>10496</v>
      </c>
      <c r="N1294" t="s">
        <v>10497</v>
      </c>
      <c r="O1294" t="s">
        <v>10498</v>
      </c>
      <c r="P1294" t="s">
        <v>10499</v>
      </c>
      <c r="Q1294" t="s">
        <v>75</v>
      </c>
      <c r="R1294">
        <v>74</v>
      </c>
      <c r="S1294">
        <v>-1</v>
      </c>
      <c r="T1294" t="s">
        <v>560</v>
      </c>
      <c r="U1294" s="1">
        <v>41090</v>
      </c>
      <c r="V1294" t="s">
        <v>260</v>
      </c>
      <c r="W1294" t="s">
        <v>32</v>
      </c>
      <c r="X1294" t="s">
        <v>49</v>
      </c>
      <c r="Y1294" t="s">
        <v>32</v>
      </c>
      <c r="Z1294" t="s">
        <v>32</v>
      </c>
      <c r="AA1294" t="s">
        <v>51</v>
      </c>
      <c r="AB1294" t="s">
        <v>618</v>
      </c>
      <c r="AC1294" t="s">
        <v>71</v>
      </c>
      <c r="AD1294" t="s">
        <v>10500</v>
      </c>
      <c r="AE1294" t="s">
        <v>54</v>
      </c>
    </row>
    <row r="1295" spans="1:31" x14ac:dyDescent="0.2">
      <c r="A1295">
        <v>26</v>
      </c>
      <c r="B1295" t="s">
        <v>112</v>
      </c>
      <c r="C1295" t="s">
        <v>155</v>
      </c>
      <c r="D1295" t="s">
        <v>33</v>
      </c>
      <c r="E1295" t="s">
        <v>32</v>
      </c>
      <c r="F1295" t="s">
        <v>35</v>
      </c>
      <c r="G1295" t="s">
        <v>32</v>
      </c>
      <c r="H1295" t="s">
        <v>32</v>
      </c>
      <c r="I1295" t="s">
        <v>32</v>
      </c>
      <c r="J1295" t="s">
        <v>32</v>
      </c>
      <c r="K1295" t="s">
        <v>32</v>
      </c>
      <c r="L1295" t="s">
        <v>32</v>
      </c>
      <c r="M1295" t="s">
        <v>32</v>
      </c>
      <c r="N1295" t="s">
        <v>32</v>
      </c>
      <c r="O1295" t="s">
        <v>32</v>
      </c>
      <c r="P1295" t="s">
        <v>32</v>
      </c>
      <c r="Q1295" t="s">
        <v>588</v>
      </c>
      <c r="R1295">
        <v>63</v>
      </c>
      <c r="S1295">
        <v>-1</v>
      </c>
      <c r="T1295" t="s">
        <v>457</v>
      </c>
      <c r="U1295" s="1">
        <v>41068</v>
      </c>
      <c r="V1295" t="s">
        <v>1598</v>
      </c>
      <c r="W1295" t="s">
        <v>32</v>
      </c>
      <c r="X1295" t="s">
        <v>244</v>
      </c>
      <c r="Y1295" t="s">
        <v>32</v>
      </c>
      <c r="Z1295" t="s">
        <v>32</v>
      </c>
      <c r="AA1295" t="s">
        <v>69</v>
      </c>
      <c r="AB1295" t="s">
        <v>167</v>
      </c>
      <c r="AC1295" t="s">
        <v>170</v>
      </c>
      <c r="AD1295" t="s">
        <v>2149</v>
      </c>
      <c r="AE1295" t="s">
        <v>54</v>
      </c>
    </row>
    <row r="1296" spans="1:31" x14ac:dyDescent="0.2">
      <c r="A1296">
        <v>26</v>
      </c>
      <c r="B1296" t="s">
        <v>55</v>
      </c>
      <c r="C1296" t="s">
        <v>32</v>
      </c>
      <c r="D1296" t="s">
        <v>33</v>
      </c>
      <c r="E1296" t="s">
        <v>34</v>
      </c>
      <c r="F1296" t="s">
        <v>56</v>
      </c>
      <c r="G1296" t="s">
        <v>10588</v>
      </c>
      <c r="H1296" t="s">
        <v>10589</v>
      </c>
      <c r="I1296" t="s">
        <v>10590</v>
      </c>
      <c r="J1296" t="s">
        <v>10591</v>
      </c>
      <c r="K1296" t="s">
        <v>10592</v>
      </c>
      <c r="L1296" t="s">
        <v>10593</v>
      </c>
      <c r="M1296" t="s">
        <v>10594</v>
      </c>
      <c r="N1296" t="s">
        <v>10595</v>
      </c>
      <c r="O1296" t="s">
        <v>10596</v>
      </c>
      <c r="P1296" t="s">
        <v>10597</v>
      </c>
      <c r="Q1296" t="s">
        <v>67</v>
      </c>
      <c r="R1296">
        <v>66</v>
      </c>
      <c r="S1296">
        <v>-1</v>
      </c>
      <c r="T1296" t="s">
        <v>32</v>
      </c>
      <c r="U1296" s="1">
        <v>41090</v>
      </c>
      <c r="V1296" t="s">
        <v>77</v>
      </c>
      <c r="W1296" t="s">
        <v>204</v>
      </c>
      <c r="X1296" t="s">
        <v>49</v>
      </c>
      <c r="Y1296" t="s">
        <v>150</v>
      </c>
      <c r="Z1296" t="s">
        <v>205</v>
      </c>
      <c r="AA1296" t="s">
        <v>69</v>
      </c>
      <c r="AB1296" t="s">
        <v>367</v>
      </c>
      <c r="AC1296" t="s">
        <v>71</v>
      </c>
      <c r="AD1296" t="s">
        <v>95</v>
      </c>
      <c r="AE1296" t="s">
        <v>54</v>
      </c>
    </row>
    <row r="1297" spans="1:31" x14ac:dyDescent="0.2">
      <c r="A1297">
        <v>26</v>
      </c>
      <c r="B1297" t="s">
        <v>96</v>
      </c>
      <c r="C1297" t="s">
        <v>83</v>
      </c>
      <c r="D1297" t="s">
        <v>32</v>
      </c>
      <c r="E1297" t="s">
        <v>32</v>
      </c>
      <c r="F1297" t="s">
        <v>35</v>
      </c>
      <c r="G1297" t="s">
        <v>32</v>
      </c>
      <c r="H1297" t="s">
        <v>32</v>
      </c>
      <c r="I1297" t="s">
        <v>32</v>
      </c>
      <c r="J1297" t="s">
        <v>32</v>
      </c>
      <c r="K1297" t="s">
        <v>32</v>
      </c>
      <c r="L1297" t="s">
        <v>32</v>
      </c>
      <c r="M1297" t="s">
        <v>32</v>
      </c>
      <c r="N1297" t="s">
        <v>32</v>
      </c>
      <c r="O1297" t="s">
        <v>32</v>
      </c>
      <c r="P1297" t="s">
        <v>32</v>
      </c>
      <c r="Q1297" t="s">
        <v>32</v>
      </c>
      <c r="R1297">
        <v>69</v>
      </c>
      <c r="S1297">
        <v>-1</v>
      </c>
      <c r="T1297" t="s">
        <v>273</v>
      </c>
      <c r="U1297" s="1">
        <v>41082</v>
      </c>
      <c r="V1297" t="s">
        <v>164</v>
      </c>
      <c r="W1297" t="s">
        <v>32</v>
      </c>
      <c r="X1297" t="s">
        <v>49</v>
      </c>
      <c r="Y1297" t="s">
        <v>32</v>
      </c>
      <c r="Z1297" t="s">
        <v>109</v>
      </c>
      <c r="AA1297" t="s">
        <v>51</v>
      </c>
      <c r="AB1297" t="s">
        <v>32</v>
      </c>
      <c r="AC1297" t="s">
        <v>71</v>
      </c>
      <c r="AD1297" t="s">
        <v>95</v>
      </c>
      <c r="AE1297" t="s">
        <v>54</v>
      </c>
    </row>
    <row r="1298" spans="1:31" x14ac:dyDescent="0.2">
      <c r="A1298">
        <v>26</v>
      </c>
      <c r="B1298" t="s">
        <v>620</v>
      </c>
      <c r="C1298" t="s">
        <v>32</v>
      </c>
      <c r="D1298" t="s">
        <v>33</v>
      </c>
      <c r="E1298" t="s">
        <v>34</v>
      </c>
      <c r="F1298" t="s">
        <v>1139</v>
      </c>
      <c r="G1298" t="s">
        <v>10918</v>
      </c>
      <c r="H1298" t="s">
        <v>10919</v>
      </c>
      <c r="I1298" t="s">
        <v>10920</v>
      </c>
      <c r="J1298" t="s">
        <v>10921</v>
      </c>
      <c r="K1298" t="s">
        <v>10922</v>
      </c>
      <c r="L1298" t="s">
        <v>32</v>
      </c>
      <c r="M1298" t="s">
        <v>10923</v>
      </c>
      <c r="N1298" t="s">
        <v>10924</v>
      </c>
      <c r="O1298" t="s">
        <v>10925</v>
      </c>
      <c r="P1298" t="s">
        <v>32</v>
      </c>
      <c r="Q1298" t="s">
        <v>321</v>
      </c>
      <c r="R1298">
        <v>69</v>
      </c>
      <c r="S1298">
        <v>-1</v>
      </c>
      <c r="T1298" t="s">
        <v>91</v>
      </c>
      <c r="U1298" s="1">
        <v>41090</v>
      </c>
      <c r="V1298" t="s">
        <v>48</v>
      </c>
      <c r="W1298" t="s">
        <v>32</v>
      </c>
      <c r="X1298" t="s">
        <v>49</v>
      </c>
      <c r="Y1298" t="s">
        <v>435</v>
      </c>
      <c r="Z1298" t="s">
        <v>475</v>
      </c>
      <c r="AA1298" t="s">
        <v>69</v>
      </c>
      <c r="AB1298" t="s">
        <v>285</v>
      </c>
      <c r="AC1298" t="s">
        <v>71</v>
      </c>
      <c r="AD1298" t="s">
        <v>10926</v>
      </c>
      <c r="AE1298" t="s">
        <v>54</v>
      </c>
    </row>
    <row r="1299" spans="1:31" x14ac:dyDescent="0.2">
      <c r="A1299">
        <v>26</v>
      </c>
      <c r="B1299" t="s">
        <v>96</v>
      </c>
      <c r="C1299" t="s">
        <v>155</v>
      </c>
      <c r="D1299" t="s">
        <v>33</v>
      </c>
      <c r="E1299" t="s">
        <v>34</v>
      </c>
      <c r="F1299" t="s">
        <v>56</v>
      </c>
      <c r="G1299" t="s">
        <v>11021</v>
      </c>
      <c r="H1299" t="s">
        <v>11022</v>
      </c>
      <c r="I1299" t="s">
        <v>11023</v>
      </c>
      <c r="J1299" t="s">
        <v>11024</v>
      </c>
      <c r="K1299" t="s">
        <v>11025</v>
      </c>
      <c r="L1299" t="s">
        <v>11026</v>
      </c>
      <c r="M1299" t="s">
        <v>11027</v>
      </c>
      <c r="N1299" t="s">
        <v>11028</v>
      </c>
      <c r="O1299" t="s">
        <v>11029</v>
      </c>
      <c r="P1299" t="s">
        <v>11030</v>
      </c>
      <c r="Q1299" t="s">
        <v>75</v>
      </c>
      <c r="R1299">
        <v>70</v>
      </c>
      <c r="S1299">
        <v>20000</v>
      </c>
      <c r="T1299" t="s">
        <v>47</v>
      </c>
      <c r="U1299" s="1">
        <v>41086</v>
      </c>
      <c r="V1299" t="s">
        <v>1598</v>
      </c>
      <c r="W1299" t="s">
        <v>32</v>
      </c>
      <c r="X1299" t="s">
        <v>49</v>
      </c>
      <c r="Y1299" t="s">
        <v>32</v>
      </c>
      <c r="Z1299" t="s">
        <v>166</v>
      </c>
      <c r="AA1299" t="s">
        <v>51</v>
      </c>
      <c r="AB1299" t="s">
        <v>32</v>
      </c>
      <c r="AC1299" t="s">
        <v>71</v>
      </c>
      <c r="AD1299" t="s">
        <v>95</v>
      </c>
      <c r="AE1299" t="s">
        <v>54</v>
      </c>
    </row>
    <row r="1300" spans="1:31" x14ac:dyDescent="0.2">
      <c r="A1300">
        <v>26</v>
      </c>
      <c r="B1300" t="s">
        <v>169</v>
      </c>
      <c r="C1300" t="s">
        <v>32</v>
      </c>
      <c r="D1300" t="s">
        <v>33</v>
      </c>
      <c r="E1300" t="s">
        <v>34</v>
      </c>
      <c r="F1300" t="s">
        <v>56</v>
      </c>
      <c r="G1300" t="s">
        <v>11302</v>
      </c>
      <c r="H1300" t="s">
        <v>11303</v>
      </c>
      <c r="I1300" t="s">
        <v>11304</v>
      </c>
      <c r="J1300" t="s">
        <v>11305</v>
      </c>
      <c r="K1300" t="s">
        <v>11306</v>
      </c>
      <c r="L1300" t="s">
        <v>11307</v>
      </c>
      <c r="M1300" t="s">
        <v>32</v>
      </c>
      <c r="N1300" t="s">
        <v>11308</v>
      </c>
      <c r="O1300" t="s">
        <v>11309</v>
      </c>
      <c r="P1300" t="s">
        <v>11310</v>
      </c>
      <c r="Q1300" t="s">
        <v>321</v>
      </c>
      <c r="R1300">
        <v>64</v>
      </c>
      <c r="S1300">
        <v>30000</v>
      </c>
      <c r="T1300" t="s">
        <v>47</v>
      </c>
      <c r="U1300" s="1">
        <v>41090</v>
      </c>
      <c r="V1300" t="s">
        <v>48</v>
      </c>
      <c r="W1300" t="s">
        <v>32</v>
      </c>
      <c r="X1300" t="s">
        <v>49</v>
      </c>
      <c r="Y1300" t="s">
        <v>435</v>
      </c>
      <c r="Z1300" t="s">
        <v>32</v>
      </c>
      <c r="AA1300" t="s">
        <v>51</v>
      </c>
      <c r="AB1300" t="s">
        <v>299</v>
      </c>
      <c r="AC1300" t="s">
        <v>71</v>
      </c>
      <c r="AD1300" t="s">
        <v>447</v>
      </c>
      <c r="AE1300" t="s">
        <v>54</v>
      </c>
    </row>
    <row r="1301" spans="1:31" x14ac:dyDescent="0.2">
      <c r="A1301">
        <v>26</v>
      </c>
      <c r="B1301" t="s">
        <v>169</v>
      </c>
      <c r="C1301" t="s">
        <v>32</v>
      </c>
      <c r="D1301" t="s">
        <v>33</v>
      </c>
      <c r="E1301" t="s">
        <v>34</v>
      </c>
      <c r="F1301" t="s">
        <v>56</v>
      </c>
      <c r="G1301" t="s">
        <v>11311</v>
      </c>
      <c r="H1301" t="s">
        <v>11312</v>
      </c>
      <c r="I1301" t="s">
        <v>32</v>
      </c>
      <c r="J1301" t="s">
        <v>32</v>
      </c>
      <c r="K1301" t="s">
        <v>32</v>
      </c>
      <c r="L1301" t="s">
        <v>32</v>
      </c>
      <c r="M1301" t="s">
        <v>32</v>
      </c>
      <c r="N1301" t="s">
        <v>32</v>
      </c>
      <c r="O1301" t="s">
        <v>11313</v>
      </c>
      <c r="P1301" t="s">
        <v>32</v>
      </c>
      <c r="Q1301" t="s">
        <v>1364</v>
      </c>
      <c r="R1301">
        <v>73</v>
      </c>
      <c r="S1301">
        <v>-1</v>
      </c>
      <c r="T1301" t="s">
        <v>457</v>
      </c>
      <c r="U1301" s="1">
        <v>40735</v>
      </c>
      <c r="V1301" t="s">
        <v>662</v>
      </c>
      <c r="W1301" t="s">
        <v>32</v>
      </c>
      <c r="X1301" t="s">
        <v>49</v>
      </c>
      <c r="Y1301" t="s">
        <v>435</v>
      </c>
      <c r="Z1301" t="s">
        <v>91</v>
      </c>
      <c r="AA1301" t="s">
        <v>51</v>
      </c>
      <c r="AB1301" t="s">
        <v>124</v>
      </c>
      <c r="AC1301" t="s">
        <v>71</v>
      </c>
      <c r="AD1301" t="s">
        <v>11314</v>
      </c>
      <c r="AE1301" t="s">
        <v>54</v>
      </c>
    </row>
    <row r="1302" spans="1:31" x14ac:dyDescent="0.2">
      <c r="A1302">
        <v>26</v>
      </c>
      <c r="B1302" t="s">
        <v>31</v>
      </c>
      <c r="C1302" t="s">
        <v>97</v>
      </c>
      <c r="D1302" t="s">
        <v>33</v>
      </c>
      <c r="E1302" t="s">
        <v>32</v>
      </c>
      <c r="F1302" t="s">
        <v>1394</v>
      </c>
      <c r="G1302" t="s">
        <v>11335</v>
      </c>
      <c r="H1302" t="s">
        <v>11336</v>
      </c>
      <c r="I1302" t="s">
        <v>11337</v>
      </c>
      <c r="J1302" t="s">
        <v>11338</v>
      </c>
      <c r="K1302" t="s">
        <v>11339</v>
      </c>
      <c r="L1302" t="s">
        <v>11340</v>
      </c>
      <c r="M1302" t="s">
        <v>11341</v>
      </c>
      <c r="N1302" t="s">
        <v>11342</v>
      </c>
      <c r="O1302" t="s">
        <v>11343</v>
      </c>
      <c r="P1302" t="s">
        <v>11344</v>
      </c>
      <c r="Q1302" t="s">
        <v>75</v>
      </c>
      <c r="R1302">
        <v>72</v>
      </c>
      <c r="S1302">
        <v>60000</v>
      </c>
      <c r="T1302" t="s">
        <v>136</v>
      </c>
      <c r="U1302" s="1">
        <v>41087</v>
      </c>
      <c r="V1302" t="s">
        <v>861</v>
      </c>
      <c r="W1302" t="s">
        <v>92</v>
      </c>
      <c r="X1302" t="s">
        <v>49</v>
      </c>
      <c r="Y1302" t="s">
        <v>93</v>
      </c>
      <c r="Z1302" t="s">
        <v>1041</v>
      </c>
      <c r="AA1302" t="s">
        <v>51</v>
      </c>
      <c r="AB1302" t="s">
        <v>52</v>
      </c>
      <c r="AC1302" t="s">
        <v>248</v>
      </c>
      <c r="AD1302" t="s">
        <v>3222</v>
      </c>
      <c r="AE1302" t="s">
        <v>54</v>
      </c>
    </row>
    <row r="1303" spans="1:31" x14ac:dyDescent="0.2">
      <c r="A1303">
        <v>26</v>
      </c>
      <c r="B1303" t="s">
        <v>55</v>
      </c>
      <c r="C1303" t="s">
        <v>32</v>
      </c>
      <c r="D1303" t="s">
        <v>33</v>
      </c>
      <c r="E1303" t="s">
        <v>32</v>
      </c>
      <c r="F1303" t="s">
        <v>56</v>
      </c>
      <c r="G1303" t="s">
        <v>11365</v>
      </c>
      <c r="H1303" t="s">
        <v>11366</v>
      </c>
      <c r="I1303" t="s">
        <v>32</v>
      </c>
      <c r="J1303" t="s">
        <v>32</v>
      </c>
      <c r="K1303" t="s">
        <v>32</v>
      </c>
      <c r="L1303" t="s">
        <v>32</v>
      </c>
      <c r="M1303" t="s">
        <v>11367</v>
      </c>
      <c r="N1303" t="s">
        <v>32</v>
      </c>
      <c r="O1303" t="s">
        <v>32</v>
      </c>
      <c r="P1303" t="s">
        <v>32</v>
      </c>
      <c r="Q1303" t="s">
        <v>321</v>
      </c>
      <c r="R1303">
        <v>68</v>
      </c>
      <c r="S1303">
        <v>-1</v>
      </c>
      <c r="T1303" t="s">
        <v>331</v>
      </c>
      <c r="U1303" s="1">
        <v>41089</v>
      </c>
      <c r="V1303" t="s">
        <v>2466</v>
      </c>
      <c r="W1303" t="s">
        <v>32</v>
      </c>
      <c r="X1303" t="s">
        <v>49</v>
      </c>
      <c r="Y1303" t="s">
        <v>32</v>
      </c>
      <c r="Z1303" t="s">
        <v>151</v>
      </c>
      <c r="AA1303" t="s">
        <v>51</v>
      </c>
      <c r="AB1303" t="s">
        <v>32</v>
      </c>
      <c r="AC1303" t="s">
        <v>71</v>
      </c>
      <c r="AD1303" t="s">
        <v>323</v>
      </c>
      <c r="AE1303" t="s">
        <v>54</v>
      </c>
    </row>
    <row r="1304" spans="1:31" x14ac:dyDescent="0.2">
      <c r="A1304">
        <v>26</v>
      </c>
      <c r="B1304" t="s">
        <v>55</v>
      </c>
      <c r="C1304" t="s">
        <v>83</v>
      </c>
      <c r="D1304" t="s">
        <v>33</v>
      </c>
      <c r="E1304" t="s">
        <v>34</v>
      </c>
      <c r="F1304" t="s">
        <v>1716</v>
      </c>
      <c r="G1304" t="s">
        <v>11629</v>
      </c>
      <c r="H1304" t="s">
        <v>11630</v>
      </c>
      <c r="I1304" t="s">
        <v>11631</v>
      </c>
      <c r="J1304" t="s">
        <v>11632</v>
      </c>
      <c r="K1304" t="s">
        <v>11633</v>
      </c>
      <c r="L1304" t="s">
        <v>11634</v>
      </c>
      <c r="M1304" t="s">
        <v>11635</v>
      </c>
      <c r="N1304" t="s">
        <v>11636</v>
      </c>
      <c r="O1304" t="s">
        <v>11637</v>
      </c>
      <c r="P1304" t="s">
        <v>11638</v>
      </c>
      <c r="Q1304" t="s">
        <v>7872</v>
      </c>
      <c r="R1304">
        <v>70</v>
      </c>
      <c r="S1304">
        <v>-1</v>
      </c>
      <c r="T1304" t="s">
        <v>47</v>
      </c>
      <c r="U1304" s="1">
        <v>41090</v>
      </c>
      <c r="V1304" t="s">
        <v>861</v>
      </c>
      <c r="W1304" t="s">
        <v>2599</v>
      </c>
      <c r="X1304" t="s">
        <v>49</v>
      </c>
      <c r="Y1304" t="s">
        <v>93</v>
      </c>
      <c r="Z1304" t="s">
        <v>32</v>
      </c>
      <c r="AA1304" t="s">
        <v>51</v>
      </c>
      <c r="AB1304" t="s">
        <v>690</v>
      </c>
      <c r="AC1304" t="s">
        <v>71</v>
      </c>
      <c r="AD1304" t="s">
        <v>11639</v>
      </c>
      <c r="AE1304" t="s">
        <v>54</v>
      </c>
    </row>
    <row r="1305" spans="1:31" x14ac:dyDescent="0.2">
      <c r="A1305">
        <v>26</v>
      </c>
      <c r="B1305" t="s">
        <v>55</v>
      </c>
      <c r="C1305" t="s">
        <v>97</v>
      </c>
      <c r="D1305" t="s">
        <v>33</v>
      </c>
      <c r="E1305" t="s">
        <v>170</v>
      </c>
      <c r="F1305" t="s">
        <v>56</v>
      </c>
      <c r="G1305" t="s">
        <v>11659</v>
      </c>
      <c r="H1305" t="s">
        <v>11660</v>
      </c>
      <c r="I1305" t="s">
        <v>11661</v>
      </c>
      <c r="J1305" t="s">
        <v>32</v>
      </c>
      <c r="K1305" t="s">
        <v>11662</v>
      </c>
      <c r="L1305" t="s">
        <v>11663</v>
      </c>
      <c r="M1305" t="s">
        <v>32</v>
      </c>
      <c r="N1305" t="s">
        <v>11664</v>
      </c>
      <c r="O1305" t="s">
        <v>32</v>
      </c>
      <c r="P1305" t="s">
        <v>32</v>
      </c>
      <c r="Q1305" t="s">
        <v>75</v>
      </c>
      <c r="R1305">
        <v>71</v>
      </c>
      <c r="S1305">
        <v>-1</v>
      </c>
      <c r="T1305" t="s">
        <v>32</v>
      </c>
      <c r="U1305" s="1">
        <v>41089</v>
      </c>
      <c r="V1305" t="s">
        <v>48</v>
      </c>
      <c r="W1305" t="s">
        <v>32</v>
      </c>
      <c r="X1305" t="s">
        <v>49</v>
      </c>
      <c r="Y1305" t="s">
        <v>32</v>
      </c>
      <c r="Z1305" t="s">
        <v>32</v>
      </c>
      <c r="AA1305" t="s">
        <v>51</v>
      </c>
      <c r="AB1305" t="s">
        <v>778</v>
      </c>
      <c r="AC1305" t="s">
        <v>71</v>
      </c>
      <c r="AD1305" t="s">
        <v>95</v>
      </c>
      <c r="AE1305" t="s">
        <v>54</v>
      </c>
    </row>
    <row r="1306" spans="1:31" x14ac:dyDescent="0.2">
      <c r="A1306">
        <v>26</v>
      </c>
      <c r="B1306" t="s">
        <v>96</v>
      </c>
      <c r="C1306" t="s">
        <v>32</v>
      </c>
      <c r="D1306" t="s">
        <v>33</v>
      </c>
      <c r="E1306" t="s">
        <v>34</v>
      </c>
      <c r="F1306" t="s">
        <v>114</v>
      </c>
      <c r="G1306" t="s">
        <v>11773</v>
      </c>
      <c r="H1306" t="s">
        <v>11774</v>
      </c>
      <c r="I1306" t="s">
        <v>11775</v>
      </c>
      <c r="J1306" t="s">
        <v>32</v>
      </c>
      <c r="K1306" t="s">
        <v>11776</v>
      </c>
      <c r="L1306" t="s">
        <v>11777</v>
      </c>
      <c r="M1306" t="s">
        <v>11778</v>
      </c>
      <c r="N1306" t="s">
        <v>11779</v>
      </c>
      <c r="O1306" t="s">
        <v>32</v>
      </c>
      <c r="P1306" t="s">
        <v>32</v>
      </c>
      <c r="Q1306" t="s">
        <v>108</v>
      </c>
      <c r="R1306">
        <v>68</v>
      </c>
      <c r="S1306">
        <v>-1</v>
      </c>
      <c r="T1306" t="s">
        <v>331</v>
      </c>
      <c r="U1306" s="1">
        <v>41090</v>
      </c>
      <c r="V1306" t="s">
        <v>1632</v>
      </c>
      <c r="W1306" t="s">
        <v>32</v>
      </c>
      <c r="X1306" t="s">
        <v>49</v>
      </c>
      <c r="Y1306" t="s">
        <v>93</v>
      </c>
      <c r="Z1306" t="s">
        <v>32</v>
      </c>
      <c r="AA1306" t="s">
        <v>51</v>
      </c>
      <c r="AB1306" t="s">
        <v>32</v>
      </c>
      <c r="AC1306" t="s">
        <v>71</v>
      </c>
      <c r="AD1306" t="s">
        <v>3731</v>
      </c>
      <c r="AE1306" t="s">
        <v>54</v>
      </c>
    </row>
    <row r="1307" spans="1:31" x14ac:dyDescent="0.2">
      <c r="A1307">
        <v>26</v>
      </c>
      <c r="B1307" t="s">
        <v>169</v>
      </c>
      <c r="C1307" t="s">
        <v>1043</v>
      </c>
      <c r="D1307" t="s">
        <v>32</v>
      </c>
      <c r="E1307" t="s">
        <v>32</v>
      </c>
      <c r="F1307" t="s">
        <v>56</v>
      </c>
      <c r="G1307" t="s">
        <v>12189</v>
      </c>
      <c r="H1307" t="s">
        <v>12190</v>
      </c>
      <c r="I1307" t="s">
        <v>32</v>
      </c>
      <c r="J1307" t="s">
        <v>32</v>
      </c>
      <c r="K1307" t="s">
        <v>12191</v>
      </c>
      <c r="L1307" t="s">
        <v>12192</v>
      </c>
      <c r="M1307" t="s">
        <v>12193</v>
      </c>
      <c r="N1307" t="s">
        <v>32</v>
      </c>
      <c r="O1307" t="s">
        <v>32</v>
      </c>
      <c r="P1307" t="s">
        <v>12194</v>
      </c>
      <c r="Q1307" t="s">
        <v>75</v>
      </c>
      <c r="R1307">
        <v>72</v>
      </c>
      <c r="S1307">
        <v>-1</v>
      </c>
      <c r="T1307" t="s">
        <v>203</v>
      </c>
      <c r="U1307" s="1">
        <v>41068</v>
      </c>
      <c r="V1307" t="s">
        <v>48</v>
      </c>
      <c r="W1307" t="s">
        <v>32</v>
      </c>
      <c r="X1307" t="s">
        <v>49</v>
      </c>
      <c r="Y1307" t="s">
        <v>32</v>
      </c>
      <c r="Z1307" t="s">
        <v>32</v>
      </c>
      <c r="AA1307" t="s">
        <v>51</v>
      </c>
      <c r="AB1307" t="s">
        <v>271</v>
      </c>
      <c r="AC1307" t="s">
        <v>32</v>
      </c>
      <c r="AD1307" t="s">
        <v>95</v>
      </c>
      <c r="AE1307" t="s">
        <v>54</v>
      </c>
    </row>
    <row r="1308" spans="1:31" x14ac:dyDescent="0.2">
      <c r="A1308">
        <v>26</v>
      </c>
      <c r="B1308" t="s">
        <v>96</v>
      </c>
      <c r="C1308" t="s">
        <v>32</v>
      </c>
      <c r="D1308" t="s">
        <v>182</v>
      </c>
      <c r="E1308" t="s">
        <v>34</v>
      </c>
      <c r="F1308" t="s">
        <v>56</v>
      </c>
      <c r="G1308" t="s">
        <v>12195</v>
      </c>
      <c r="H1308" t="s">
        <v>12196</v>
      </c>
      <c r="I1308" t="s">
        <v>12197</v>
      </c>
      <c r="J1308" t="s">
        <v>12198</v>
      </c>
      <c r="K1308" t="s">
        <v>12199</v>
      </c>
      <c r="L1308" t="s">
        <v>12200</v>
      </c>
      <c r="M1308" t="s">
        <v>12201</v>
      </c>
      <c r="N1308" t="s">
        <v>12202</v>
      </c>
      <c r="O1308" t="s">
        <v>32</v>
      </c>
      <c r="P1308" t="s">
        <v>12203</v>
      </c>
      <c r="Q1308" t="s">
        <v>75</v>
      </c>
      <c r="R1308">
        <v>73</v>
      </c>
      <c r="S1308">
        <v>-1</v>
      </c>
      <c r="T1308" t="s">
        <v>91</v>
      </c>
      <c r="U1308" s="1">
        <v>41028</v>
      </c>
      <c r="V1308" t="s">
        <v>77</v>
      </c>
      <c r="W1308" t="s">
        <v>32</v>
      </c>
      <c r="X1308" t="s">
        <v>49</v>
      </c>
      <c r="Y1308" t="s">
        <v>32</v>
      </c>
      <c r="Z1308" t="s">
        <v>322</v>
      </c>
      <c r="AA1308" t="s">
        <v>51</v>
      </c>
      <c r="AB1308" t="s">
        <v>1909</v>
      </c>
      <c r="AC1308" t="s">
        <v>71</v>
      </c>
      <c r="AD1308" t="s">
        <v>168</v>
      </c>
      <c r="AE1308" t="s">
        <v>265</v>
      </c>
    </row>
    <row r="1309" spans="1:31" x14ac:dyDescent="0.2">
      <c r="A1309">
        <v>26</v>
      </c>
      <c r="B1309" t="s">
        <v>112</v>
      </c>
      <c r="C1309" t="s">
        <v>155</v>
      </c>
      <c r="D1309" t="s">
        <v>33</v>
      </c>
      <c r="E1309" t="s">
        <v>34</v>
      </c>
      <c r="F1309" t="s">
        <v>114</v>
      </c>
      <c r="G1309" t="s">
        <v>12204</v>
      </c>
      <c r="H1309" t="s">
        <v>12205</v>
      </c>
      <c r="I1309" t="s">
        <v>12206</v>
      </c>
      <c r="J1309" t="s">
        <v>12207</v>
      </c>
      <c r="K1309" t="s">
        <v>12208</v>
      </c>
      <c r="L1309" t="s">
        <v>12209</v>
      </c>
      <c r="M1309" t="s">
        <v>32</v>
      </c>
      <c r="N1309" t="s">
        <v>12210</v>
      </c>
      <c r="O1309" t="s">
        <v>12211</v>
      </c>
      <c r="P1309" t="s">
        <v>12212</v>
      </c>
      <c r="Q1309" t="s">
        <v>75</v>
      </c>
      <c r="R1309">
        <v>64</v>
      </c>
      <c r="S1309">
        <v>-1</v>
      </c>
      <c r="T1309" t="s">
        <v>68</v>
      </c>
      <c r="U1309" s="1">
        <v>41090</v>
      </c>
      <c r="V1309" t="s">
        <v>164</v>
      </c>
      <c r="W1309" t="s">
        <v>217</v>
      </c>
      <c r="X1309" t="s">
        <v>398</v>
      </c>
      <c r="Y1309" t="s">
        <v>93</v>
      </c>
      <c r="Z1309" t="s">
        <v>1255</v>
      </c>
      <c r="AA1309" t="s">
        <v>69</v>
      </c>
      <c r="AB1309" t="s">
        <v>1909</v>
      </c>
      <c r="AC1309" t="s">
        <v>71</v>
      </c>
      <c r="AD1309" t="s">
        <v>1684</v>
      </c>
      <c r="AE1309" t="s">
        <v>54</v>
      </c>
    </row>
    <row r="1310" spans="1:31" x14ac:dyDescent="0.2">
      <c r="A1310">
        <v>26</v>
      </c>
      <c r="B1310" t="s">
        <v>620</v>
      </c>
      <c r="C1310" t="s">
        <v>32</v>
      </c>
      <c r="D1310" t="s">
        <v>33</v>
      </c>
      <c r="E1310" t="s">
        <v>32</v>
      </c>
      <c r="F1310" t="s">
        <v>35</v>
      </c>
      <c r="G1310" t="s">
        <v>12273</v>
      </c>
      <c r="H1310" t="s">
        <v>12274</v>
      </c>
      <c r="I1310" t="s">
        <v>12275</v>
      </c>
      <c r="J1310" t="s">
        <v>12276</v>
      </c>
      <c r="K1310" t="s">
        <v>12277</v>
      </c>
      <c r="L1310" t="s">
        <v>12278</v>
      </c>
      <c r="M1310" t="s">
        <v>12279</v>
      </c>
      <c r="N1310" t="s">
        <v>12280</v>
      </c>
      <c r="O1310" t="s">
        <v>12281</v>
      </c>
      <c r="P1310" t="s">
        <v>12282</v>
      </c>
      <c r="Q1310" t="s">
        <v>32</v>
      </c>
      <c r="R1310">
        <v>63</v>
      </c>
      <c r="S1310">
        <v>-1</v>
      </c>
      <c r="T1310" t="s">
        <v>91</v>
      </c>
      <c r="U1310" s="1">
        <v>41045</v>
      </c>
      <c r="V1310" t="s">
        <v>48</v>
      </c>
      <c r="W1310" t="s">
        <v>78</v>
      </c>
      <c r="X1310" t="s">
        <v>398</v>
      </c>
      <c r="Y1310" t="s">
        <v>435</v>
      </c>
      <c r="Z1310" t="s">
        <v>246</v>
      </c>
      <c r="AA1310" t="s">
        <v>69</v>
      </c>
      <c r="AB1310" t="s">
        <v>233</v>
      </c>
      <c r="AC1310" t="s">
        <v>248</v>
      </c>
      <c r="AD1310" t="s">
        <v>12283</v>
      </c>
      <c r="AE1310" t="s">
        <v>346</v>
      </c>
    </row>
    <row r="1311" spans="1:31" x14ac:dyDescent="0.2">
      <c r="A1311">
        <v>26</v>
      </c>
      <c r="B1311" t="s">
        <v>55</v>
      </c>
      <c r="C1311" t="s">
        <v>83</v>
      </c>
      <c r="D1311" t="s">
        <v>33</v>
      </c>
      <c r="E1311" t="s">
        <v>170</v>
      </c>
      <c r="F1311" t="s">
        <v>56</v>
      </c>
      <c r="G1311" t="s">
        <v>12394</v>
      </c>
      <c r="H1311" t="s">
        <v>12395</v>
      </c>
      <c r="I1311" t="s">
        <v>12396</v>
      </c>
      <c r="J1311" t="s">
        <v>32</v>
      </c>
      <c r="K1311" t="s">
        <v>12397</v>
      </c>
      <c r="L1311" t="s">
        <v>12398</v>
      </c>
      <c r="M1311" t="s">
        <v>32</v>
      </c>
      <c r="N1311" t="s">
        <v>12399</v>
      </c>
      <c r="O1311" t="s">
        <v>32</v>
      </c>
      <c r="P1311" t="s">
        <v>12400</v>
      </c>
      <c r="Q1311" t="s">
        <v>75</v>
      </c>
      <c r="R1311">
        <v>70</v>
      </c>
      <c r="S1311">
        <v>-1</v>
      </c>
      <c r="T1311" t="s">
        <v>215</v>
      </c>
      <c r="U1311" s="1">
        <v>41078</v>
      </c>
      <c r="V1311" t="s">
        <v>260</v>
      </c>
      <c r="W1311" t="s">
        <v>92</v>
      </c>
      <c r="X1311" t="s">
        <v>49</v>
      </c>
      <c r="Y1311" t="s">
        <v>32</v>
      </c>
      <c r="Z1311" t="s">
        <v>298</v>
      </c>
      <c r="AA1311" t="s">
        <v>51</v>
      </c>
      <c r="AB1311" t="s">
        <v>712</v>
      </c>
      <c r="AC1311" t="s">
        <v>71</v>
      </c>
      <c r="AD1311" t="s">
        <v>800</v>
      </c>
      <c r="AE1311" t="s">
        <v>54</v>
      </c>
    </row>
    <row r="1312" spans="1:31" x14ac:dyDescent="0.2">
      <c r="A1312">
        <v>26</v>
      </c>
      <c r="B1312" t="s">
        <v>55</v>
      </c>
      <c r="C1312" t="s">
        <v>83</v>
      </c>
      <c r="D1312" t="s">
        <v>501</v>
      </c>
      <c r="E1312" t="s">
        <v>34</v>
      </c>
      <c r="F1312" t="s">
        <v>114</v>
      </c>
      <c r="G1312" t="s">
        <v>12547</v>
      </c>
      <c r="H1312" t="s">
        <v>32</v>
      </c>
      <c r="I1312" t="s">
        <v>12548</v>
      </c>
      <c r="J1312" t="s">
        <v>12549</v>
      </c>
      <c r="K1312" t="s">
        <v>32</v>
      </c>
      <c r="L1312" t="s">
        <v>32</v>
      </c>
      <c r="M1312" t="s">
        <v>12550</v>
      </c>
      <c r="N1312" t="s">
        <v>12551</v>
      </c>
      <c r="O1312" t="s">
        <v>32</v>
      </c>
      <c r="P1312" t="s">
        <v>12552</v>
      </c>
      <c r="Q1312" t="s">
        <v>12553</v>
      </c>
      <c r="R1312">
        <v>66</v>
      </c>
      <c r="S1312">
        <v>100000</v>
      </c>
      <c r="T1312" t="s">
        <v>331</v>
      </c>
      <c r="U1312" s="1">
        <v>41090</v>
      </c>
      <c r="V1312" t="s">
        <v>861</v>
      </c>
      <c r="W1312" t="s">
        <v>32</v>
      </c>
      <c r="X1312" t="s">
        <v>49</v>
      </c>
      <c r="Y1312" t="s">
        <v>32</v>
      </c>
      <c r="Z1312" t="s">
        <v>1726</v>
      </c>
      <c r="AA1312" t="s">
        <v>51</v>
      </c>
      <c r="AB1312" t="s">
        <v>618</v>
      </c>
      <c r="AC1312" t="s">
        <v>71</v>
      </c>
      <c r="AD1312" t="s">
        <v>10587</v>
      </c>
      <c r="AE1312" t="s">
        <v>54</v>
      </c>
    </row>
    <row r="1313" spans="1:31" x14ac:dyDescent="0.2">
      <c r="A1313">
        <v>26</v>
      </c>
      <c r="B1313" t="s">
        <v>96</v>
      </c>
      <c r="C1313" t="s">
        <v>32</v>
      </c>
      <c r="D1313" t="s">
        <v>182</v>
      </c>
      <c r="E1313" t="s">
        <v>32</v>
      </c>
      <c r="F1313" t="s">
        <v>56</v>
      </c>
      <c r="G1313" t="s">
        <v>12673</v>
      </c>
      <c r="H1313" t="s">
        <v>12674</v>
      </c>
      <c r="I1313" t="s">
        <v>12675</v>
      </c>
      <c r="J1313" t="s">
        <v>12676</v>
      </c>
      <c r="K1313" t="s">
        <v>12677</v>
      </c>
      <c r="L1313" t="s">
        <v>12678</v>
      </c>
      <c r="M1313" t="s">
        <v>12679</v>
      </c>
      <c r="N1313" t="s">
        <v>12680</v>
      </c>
      <c r="O1313" t="s">
        <v>12681</v>
      </c>
      <c r="P1313" t="s">
        <v>32</v>
      </c>
      <c r="Q1313" t="s">
        <v>75</v>
      </c>
      <c r="R1313">
        <v>63</v>
      </c>
      <c r="S1313">
        <v>-1</v>
      </c>
      <c r="T1313" t="s">
        <v>32</v>
      </c>
      <c r="U1313" s="1">
        <v>41083</v>
      </c>
      <c r="V1313" t="s">
        <v>164</v>
      </c>
      <c r="W1313" t="s">
        <v>92</v>
      </c>
      <c r="X1313" t="s">
        <v>398</v>
      </c>
      <c r="Y1313" t="s">
        <v>32</v>
      </c>
      <c r="Z1313" t="s">
        <v>1726</v>
      </c>
      <c r="AA1313" t="s">
        <v>69</v>
      </c>
      <c r="AB1313" t="s">
        <v>1243</v>
      </c>
      <c r="AC1313" t="s">
        <v>32</v>
      </c>
      <c r="AD1313" t="s">
        <v>1206</v>
      </c>
      <c r="AE1313" t="s">
        <v>54</v>
      </c>
    </row>
    <row r="1314" spans="1:31" x14ac:dyDescent="0.2">
      <c r="A1314">
        <v>26</v>
      </c>
      <c r="B1314" t="s">
        <v>620</v>
      </c>
      <c r="C1314" t="s">
        <v>155</v>
      </c>
      <c r="D1314" t="s">
        <v>33</v>
      </c>
      <c r="E1314" t="s">
        <v>34</v>
      </c>
      <c r="F1314" t="s">
        <v>56</v>
      </c>
      <c r="G1314" t="s">
        <v>32</v>
      </c>
      <c r="H1314" t="s">
        <v>12725</v>
      </c>
      <c r="I1314" t="s">
        <v>12726</v>
      </c>
      <c r="J1314" t="s">
        <v>12727</v>
      </c>
      <c r="K1314" t="s">
        <v>12728</v>
      </c>
      <c r="L1314" t="s">
        <v>12729</v>
      </c>
      <c r="M1314" t="s">
        <v>2497</v>
      </c>
      <c r="N1314" t="s">
        <v>12730</v>
      </c>
      <c r="O1314" t="s">
        <v>12731</v>
      </c>
      <c r="P1314" t="s">
        <v>12732</v>
      </c>
      <c r="Q1314" t="s">
        <v>67</v>
      </c>
      <c r="R1314">
        <v>66</v>
      </c>
      <c r="S1314">
        <v>40000</v>
      </c>
      <c r="T1314" t="s">
        <v>149</v>
      </c>
      <c r="U1314" s="1">
        <v>41090</v>
      </c>
      <c r="V1314" t="s">
        <v>48</v>
      </c>
      <c r="W1314" t="s">
        <v>217</v>
      </c>
      <c r="X1314" t="s">
        <v>49</v>
      </c>
      <c r="Y1314" t="s">
        <v>93</v>
      </c>
      <c r="Z1314" t="s">
        <v>322</v>
      </c>
      <c r="AA1314" t="s">
        <v>69</v>
      </c>
      <c r="AB1314" t="s">
        <v>367</v>
      </c>
      <c r="AC1314" t="s">
        <v>71</v>
      </c>
      <c r="AD1314" t="s">
        <v>1419</v>
      </c>
      <c r="AE1314" t="s">
        <v>54</v>
      </c>
    </row>
    <row r="1315" spans="1:31" x14ac:dyDescent="0.2">
      <c r="A1315">
        <v>26</v>
      </c>
      <c r="B1315" t="s">
        <v>169</v>
      </c>
      <c r="C1315" t="s">
        <v>155</v>
      </c>
      <c r="D1315" t="s">
        <v>33</v>
      </c>
      <c r="E1315" t="s">
        <v>34</v>
      </c>
      <c r="F1315" t="s">
        <v>56</v>
      </c>
      <c r="G1315" t="s">
        <v>12876</v>
      </c>
      <c r="H1315" t="s">
        <v>12877</v>
      </c>
      <c r="I1315" t="s">
        <v>12878</v>
      </c>
      <c r="J1315" t="s">
        <v>12879</v>
      </c>
      <c r="K1315" t="s">
        <v>12880</v>
      </c>
      <c r="L1315" t="s">
        <v>12881</v>
      </c>
      <c r="M1315" t="s">
        <v>12882</v>
      </c>
      <c r="N1315" t="s">
        <v>12883</v>
      </c>
      <c r="O1315" t="s">
        <v>32</v>
      </c>
      <c r="P1315" t="s">
        <v>12884</v>
      </c>
      <c r="Q1315" t="s">
        <v>108</v>
      </c>
      <c r="R1315">
        <v>69</v>
      </c>
      <c r="S1315">
        <v>60000</v>
      </c>
      <c r="T1315" t="s">
        <v>331</v>
      </c>
      <c r="U1315" s="1">
        <v>41089</v>
      </c>
      <c r="V1315" t="s">
        <v>274</v>
      </c>
      <c r="W1315" t="s">
        <v>217</v>
      </c>
      <c r="X1315" t="s">
        <v>49</v>
      </c>
      <c r="Y1315" t="s">
        <v>32</v>
      </c>
      <c r="Z1315" t="s">
        <v>109</v>
      </c>
      <c r="AA1315" t="s">
        <v>51</v>
      </c>
      <c r="AB1315" t="s">
        <v>379</v>
      </c>
      <c r="AC1315" t="s">
        <v>71</v>
      </c>
      <c r="AD1315" t="s">
        <v>3731</v>
      </c>
      <c r="AE1315" t="s">
        <v>54</v>
      </c>
    </row>
    <row r="1316" spans="1:31" x14ac:dyDescent="0.2">
      <c r="A1316">
        <v>26</v>
      </c>
      <c r="B1316" t="s">
        <v>169</v>
      </c>
      <c r="C1316" t="s">
        <v>155</v>
      </c>
      <c r="D1316" t="s">
        <v>33</v>
      </c>
      <c r="E1316" t="s">
        <v>34</v>
      </c>
      <c r="F1316" t="s">
        <v>221</v>
      </c>
      <c r="G1316" t="s">
        <v>32</v>
      </c>
      <c r="H1316" t="s">
        <v>12979</v>
      </c>
      <c r="I1316" t="s">
        <v>12980</v>
      </c>
      <c r="J1316" t="s">
        <v>12981</v>
      </c>
      <c r="K1316" t="s">
        <v>12982</v>
      </c>
      <c r="L1316" t="s">
        <v>12983</v>
      </c>
      <c r="M1316" t="s">
        <v>12984</v>
      </c>
      <c r="N1316" t="s">
        <v>12985</v>
      </c>
      <c r="O1316" t="s">
        <v>12986</v>
      </c>
      <c r="P1316" t="s">
        <v>12987</v>
      </c>
      <c r="Q1316" t="s">
        <v>321</v>
      </c>
      <c r="R1316">
        <v>69</v>
      </c>
      <c r="S1316">
        <v>-1</v>
      </c>
      <c r="T1316" t="s">
        <v>91</v>
      </c>
      <c r="U1316" s="1">
        <v>41082</v>
      </c>
      <c r="V1316" t="s">
        <v>216</v>
      </c>
      <c r="W1316" t="s">
        <v>32</v>
      </c>
      <c r="X1316" t="s">
        <v>49</v>
      </c>
      <c r="Y1316" t="s">
        <v>32</v>
      </c>
      <c r="Z1316" t="s">
        <v>218</v>
      </c>
      <c r="AA1316" t="s">
        <v>51</v>
      </c>
      <c r="AB1316" t="s">
        <v>358</v>
      </c>
      <c r="AC1316" t="s">
        <v>71</v>
      </c>
      <c r="AD1316" t="s">
        <v>1206</v>
      </c>
      <c r="AE1316" t="s">
        <v>54</v>
      </c>
    </row>
    <row r="1317" spans="1:31" x14ac:dyDescent="0.2">
      <c r="A1317">
        <v>26</v>
      </c>
      <c r="B1317" t="s">
        <v>55</v>
      </c>
      <c r="C1317" t="s">
        <v>155</v>
      </c>
      <c r="D1317" t="s">
        <v>33</v>
      </c>
      <c r="E1317" t="s">
        <v>32</v>
      </c>
      <c r="F1317" t="s">
        <v>56</v>
      </c>
      <c r="G1317" t="s">
        <v>12988</v>
      </c>
      <c r="H1317" t="s">
        <v>12989</v>
      </c>
      <c r="I1317" t="s">
        <v>12990</v>
      </c>
      <c r="J1317" t="s">
        <v>12991</v>
      </c>
      <c r="K1317" t="s">
        <v>12992</v>
      </c>
      <c r="L1317" t="s">
        <v>12993</v>
      </c>
      <c r="M1317" t="s">
        <v>12994</v>
      </c>
      <c r="N1317" t="s">
        <v>12995</v>
      </c>
      <c r="O1317" t="s">
        <v>12996</v>
      </c>
      <c r="P1317" t="s">
        <v>12997</v>
      </c>
      <c r="Q1317" t="s">
        <v>259</v>
      </c>
      <c r="R1317">
        <v>65</v>
      </c>
      <c r="S1317">
        <v>-1</v>
      </c>
      <c r="T1317" t="s">
        <v>91</v>
      </c>
      <c r="U1317" s="1">
        <v>40752</v>
      </c>
      <c r="V1317" t="s">
        <v>662</v>
      </c>
      <c r="W1317" t="s">
        <v>32</v>
      </c>
      <c r="X1317" t="s">
        <v>49</v>
      </c>
      <c r="Y1317" t="s">
        <v>150</v>
      </c>
      <c r="Z1317" t="s">
        <v>32</v>
      </c>
      <c r="AA1317" t="s">
        <v>69</v>
      </c>
      <c r="AB1317" t="s">
        <v>1909</v>
      </c>
      <c r="AC1317" t="s">
        <v>71</v>
      </c>
      <c r="AD1317" t="s">
        <v>168</v>
      </c>
      <c r="AE1317" t="s">
        <v>54</v>
      </c>
    </row>
    <row r="1318" spans="1:31" x14ac:dyDescent="0.2">
      <c r="A1318">
        <v>26</v>
      </c>
      <c r="B1318" t="s">
        <v>169</v>
      </c>
      <c r="C1318" t="s">
        <v>32</v>
      </c>
      <c r="D1318" t="s">
        <v>32</v>
      </c>
      <c r="E1318" t="s">
        <v>34</v>
      </c>
      <c r="F1318" t="s">
        <v>32</v>
      </c>
      <c r="G1318" t="s">
        <v>32</v>
      </c>
      <c r="H1318" t="s">
        <v>13063</v>
      </c>
      <c r="I1318" t="s">
        <v>32</v>
      </c>
      <c r="J1318" t="s">
        <v>13064</v>
      </c>
      <c r="K1318" t="s">
        <v>32</v>
      </c>
      <c r="L1318" t="s">
        <v>32</v>
      </c>
      <c r="M1318" t="s">
        <v>32</v>
      </c>
      <c r="N1318" t="s">
        <v>13065</v>
      </c>
      <c r="O1318" t="s">
        <v>32</v>
      </c>
      <c r="P1318" t="s">
        <v>13066</v>
      </c>
      <c r="Q1318" t="s">
        <v>13067</v>
      </c>
      <c r="R1318">
        <v>67</v>
      </c>
      <c r="S1318">
        <v>-1</v>
      </c>
      <c r="T1318" t="s">
        <v>203</v>
      </c>
      <c r="U1318" s="1">
        <v>40964</v>
      </c>
      <c r="V1318" t="s">
        <v>1632</v>
      </c>
      <c r="W1318" t="s">
        <v>32</v>
      </c>
      <c r="X1318" t="s">
        <v>49</v>
      </c>
      <c r="Y1318" t="s">
        <v>32</v>
      </c>
      <c r="Z1318" t="s">
        <v>32</v>
      </c>
      <c r="AA1318" t="s">
        <v>69</v>
      </c>
      <c r="AB1318" t="s">
        <v>219</v>
      </c>
      <c r="AC1318" t="s">
        <v>32</v>
      </c>
      <c r="AD1318" t="s">
        <v>95</v>
      </c>
      <c r="AE1318" t="s">
        <v>54</v>
      </c>
    </row>
    <row r="1319" spans="1:31" x14ac:dyDescent="0.2">
      <c r="A1319">
        <v>26</v>
      </c>
      <c r="B1319" t="s">
        <v>620</v>
      </c>
      <c r="C1319" t="s">
        <v>83</v>
      </c>
      <c r="D1319" t="s">
        <v>33</v>
      </c>
      <c r="E1319" t="s">
        <v>34</v>
      </c>
      <c r="F1319" t="s">
        <v>368</v>
      </c>
      <c r="G1319" t="s">
        <v>13092</v>
      </c>
      <c r="H1319" t="s">
        <v>13093</v>
      </c>
      <c r="I1319" t="s">
        <v>13094</v>
      </c>
      <c r="J1319" t="s">
        <v>13095</v>
      </c>
      <c r="K1319" t="s">
        <v>13096</v>
      </c>
      <c r="L1319" t="s">
        <v>13097</v>
      </c>
      <c r="M1319" t="s">
        <v>13098</v>
      </c>
      <c r="N1319" t="s">
        <v>13099</v>
      </c>
      <c r="O1319" t="s">
        <v>13100</v>
      </c>
      <c r="P1319" t="s">
        <v>13101</v>
      </c>
      <c r="Q1319" t="s">
        <v>67</v>
      </c>
      <c r="R1319">
        <v>63</v>
      </c>
      <c r="S1319">
        <v>-1</v>
      </c>
      <c r="T1319" t="s">
        <v>47</v>
      </c>
      <c r="U1319" s="1">
        <v>41081</v>
      </c>
      <c r="V1319" t="s">
        <v>164</v>
      </c>
      <c r="W1319" t="s">
        <v>32</v>
      </c>
      <c r="X1319" t="s">
        <v>398</v>
      </c>
      <c r="Y1319" t="s">
        <v>435</v>
      </c>
      <c r="Z1319" t="s">
        <v>262</v>
      </c>
      <c r="AA1319" t="s">
        <v>69</v>
      </c>
      <c r="AB1319" t="s">
        <v>367</v>
      </c>
      <c r="AC1319" t="s">
        <v>71</v>
      </c>
      <c r="AD1319" t="s">
        <v>95</v>
      </c>
      <c r="AE1319" t="s">
        <v>54</v>
      </c>
    </row>
    <row r="1320" spans="1:31" x14ac:dyDescent="0.2">
      <c r="A1320">
        <v>26</v>
      </c>
      <c r="B1320" t="s">
        <v>96</v>
      </c>
      <c r="C1320" t="s">
        <v>32</v>
      </c>
      <c r="D1320" t="s">
        <v>98</v>
      </c>
      <c r="E1320" t="s">
        <v>34</v>
      </c>
      <c r="F1320" t="s">
        <v>56</v>
      </c>
      <c r="G1320" t="s">
        <v>13240</v>
      </c>
      <c r="H1320" t="s">
        <v>13241</v>
      </c>
      <c r="I1320" t="s">
        <v>13242</v>
      </c>
      <c r="J1320" t="s">
        <v>32</v>
      </c>
      <c r="K1320" t="s">
        <v>13243</v>
      </c>
      <c r="L1320" t="s">
        <v>13244</v>
      </c>
      <c r="M1320" t="s">
        <v>32</v>
      </c>
      <c r="N1320" t="s">
        <v>13245</v>
      </c>
      <c r="O1320" t="s">
        <v>32</v>
      </c>
      <c r="P1320" t="s">
        <v>13246</v>
      </c>
      <c r="Q1320" t="s">
        <v>75</v>
      </c>
      <c r="R1320">
        <v>66</v>
      </c>
      <c r="S1320">
        <v>-1</v>
      </c>
      <c r="T1320" t="s">
        <v>446</v>
      </c>
      <c r="U1320" s="1">
        <v>41089</v>
      </c>
      <c r="V1320" t="s">
        <v>48</v>
      </c>
      <c r="W1320" t="s">
        <v>32</v>
      </c>
      <c r="X1320" t="s">
        <v>49</v>
      </c>
      <c r="Y1320" t="s">
        <v>93</v>
      </c>
      <c r="Z1320" t="s">
        <v>475</v>
      </c>
      <c r="AA1320" t="s">
        <v>69</v>
      </c>
      <c r="AB1320" t="s">
        <v>618</v>
      </c>
      <c r="AC1320" t="s">
        <v>71</v>
      </c>
      <c r="AD1320" t="s">
        <v>168</v>
      </c>
      <c r="AE1320" t="s">
        <v>54</v>
      </c>
    </row>
    <row r="1321" spans="1:31" x14ac:dyDescent="0.2">
      <c r="A1321">
        <v>26</v>
      </c>
      <c r="B1321" t="s">
        <v>55</v>
      </c>
      <c r="C1321" t="s">
        <v>155</v>
      </c>
      <c r="D1321" t="s">
        <v>33</v>
      </c>
      <c r="E1321" t="s">
        <v>34</v>
      </c>
      <c r="F1321" t="s">
        <v>56</v>
      </c>
      <c r="G1321" t="s">
        <v>13263</v>
      </c>
      <c r="H1321" t="s">
        <v>13264</v>
      </c>
      <c r="I1321" t="s">
        <v>13265</v>
      </c>
      <c r="J1321" t="s">
        <v>13266</v>
      </c>
      <c r="K1321" t="s">
        <v>13267</v>
      </c>
      <c r="L1321" t="s">
        <v>13268</v>
      </c>
      <c r="M1321" t="s">
        <v>13269</v>
      </c>
      <c r="N1321" t="s">
        <v>13270</v>
      </c>
      <c r="O1321" t="s">
        <v>13271</v>
      </c>
      <c r="P1321" t="s">
        <v>3462</v>
      </c>
      <c r="Q1321" t="s">
        <v>75</v>
      </c>
      <c r="R1321">
        <v>71</v>
      </c>
      <c r="S1321">
        <v>40000</v>
      </c>
      <c r="T1321" t="s">
        <v>76</v>
      </c>
      <c r="U1321" s="1">
        <v>40886</v>
      </c>
      <c r="V1321" t="s">
        <v>822</v>
      </c>
      <c r="W1321" t="s">
        <v>32</v>
      </c>
      <c r="X1321" t="s">
        <v>49</v>
      </c>
      <c r="Y1321" t="s">
        <v>150</v>
      </c>
      <c r="Z1321" t="s">
        <v>475</v>
      </c>
      <c r="AA1321" t="s">
        <v>51</v>
      </c>
      <c r="AB1321" t="s">
        <v>367</v>
      </c>
      <c r="AC1321" t="s">
        <v>71</v>
      </c>
      <c r="AD1321" t="s">
        <v>168</v>
      </c>
      <c r="AE1321" t="s">
        <v>54</v>
      </c>
    </row>
    <row r="1322" spans="1:31" x14ac:dyDescent="0.2">
      <c r="A1322">
        <v>26</v>
      </c>
      <c r="B1322" t="s">
        <v>96</v>
      </c>
      <c r="C1322" t="s">
        <v>83</v>
      </c>
      <c r="D1322" t="s">
        <v>33</v>
      </c>
      <c r="E1322" t="s">
        <v>32</v>
      </c>
      <c r="F1322" t="s">
        <v>56</v>
      </c>
      <c r="G1322" t="s">
        <v>13272</v>
      </c>
      <c r="H1322" t="s">
        <v>13273</v>
      </c>
      <c r="I1322" t="s">
        <v>13274</v>
      </c>
      <c r="J1322" t="s">
        <v>13275</v>
      </c>
      <c r="K1322" t="s">
        <v>13276</v>
      </c>
      <c r="L1322" t="s">
        <v>13277</v>
      </c>
      <c r="M1322" t="s">
        <v>13278</v>
      </c>
      <c r="N1322" t="s">
        <v>32</v>
      </c>
      <c r="O1322" t="s">
        <v>13279</v>
      </c>
      <c r="P1322" t="s">
        <v>13280</v>
      </c>
      <c r="Q1322" t="s">
        <v>75</v>
      </c>
      <c r="R1322">
        <v>76</v>
      </c>
      <c r="S1322">
        <v>20000</v>
      </c>
      <c r="T1322" t="s">
        <v>76</v>
      </c>
      <c r="U1322" s="1">
        <v>40923</v>
      </c>
      <c r="V1322" t="s">
        <v>260</v>
      </c>
      <c r="W1322" t="s">
        <v>32</v>
      </c>
      <c r="X1322" t="s">
        <v>49</v>
      </c>
      <c r="Y1322" t="s">
        <v>93</v>
      </c>
      <c r="Z1322" t="s">
        <v>1726</v>
      </c>
      <c r="AA1322" t="s">
        <v>51</v>
      </c>
      <c r="AB1322" t="s">
        <v>124</v>
      </c>
      <c r="AC1322" t="s">
        <v>248</v>
      </c>
      <c r="AD1322" t="s">
        <v>95</v>
      </c>
      <c r="AE1322" t="s">
        <v>54</v>
      </c>
    </row>
    <row r="1323" spans="1:31" x14ac:dyDescent="0.2">
      <c r="A1323">
        <v>26</v>
      </c>
      <c r="B1323" t="s">
        <v>96</v>
      </c>
      <c r="C1323" t="s">
        <v>113</v>
      </c>
      <c r="D1323" t="s">
        <v>33</v>
      </c>
      <c r="E1323" t="s">
        <v>32</v>
      </c>
      <c r="F1323" t="s">
        <v>56</v>
      </c>
      <c r="G1323" t="s">
        <v>13318</v>
      </c>
      <c r="H1323" t="s">
        <v>13319</v>
      </c>
      <c r="I1323" t="s">
        <v>32</v>
      </c>
      <c r="J1323" t="s">
        <v>13320</v>
      </c>
      <c r="K1323" t="s">
        <v>13321</v>
      </c>
      <c r="L1323" t="s">
        <v>13322</v>
      </c>
      <c r="M1323" t="s">
        <v>13323</v>
      </c>
      <c r="N1323" t="s">
        <v>32</v>
      </c>
      <c r="O1323" t="s">
        <v>13324</v>
      </c>
      <c r="P1323" t="s">
        <v>13325</v>
      </c>
      <c r="Q1323" t="s">
        <v>75</v>
      </c>
      <c r="R1323">
        <v>72</v>
      </c>
      <c r="S1323">
        <v>-1</v>
      </c>
      <c r="T1323" t="s">
        <v>331</v>
      </c>
      <c r="U1323" s="1">
        <v>41087</v>
      </c>
      <c r="V1323" t="s">
        <v>799</v>
      </c>
      <c r="W1323" t="s">
        <v>32</v>
      </c>
      <c r="X1323" t="s">
        <v>49</v>
      </c>
      <c r="Y1323" t="s">
        <v>79</v>
      </c>
      <c r="Z1323" t="s">
        <v>80</v>
      </c>
      <c r="AA1323" t="s">
        <v>51</v>
      </c>
      <c r="AB1323" t="s">
        <v>110</v>
      </c>
      <c r="AC1323" t="s">
        <v>71</v>
      </c>
      <c r="AD1323" t="s">
        <v>168</v>
      </c>
      <c r="AE1323" t="s">
        <v>54</v>
      </c>
    </row>
    <row r="1324" spans="1:31" x14ac:dyDescent="0.2">
      <c r="A1324">
        <v>26</v>
      </c>
      <c r="B1324" t="s">
        <v>96</v>
      </c>
      <c r="C1324" t="s">
        <v>83</v>
      </c>
      <c r="D1324" t="s">
        <v>98</v>
      </c>
      <c r="E1324" t="s">
        <v>34</v>
      </c>
      <c r="F1324" t="s">
        <v>368</v>
      </c>
      <c r="G1324" t="s">
        <v>13556</v>
      </c>
      <c r="H1324" t="s">
        <v>13557</v>
      </c>
      <c r="I1324" t="s">
        <v>13558</v>
      </c>
      <c r="J1324" t="s">
        <v>13559</v>
      </c>
      <c r="K1324" t="s">
        <v>13560</v>
      </c>
      <c r="L1324" t="s">
        <v>13561</v>
      </c>
      <c r="M1324" t="s">
        <v>13562</v>
      </c>
      <c r="N1324" t="s">
        <v>13563</v>
      </c>
      <c r="O1324" t="s">
        <v>13564</v>
      </c>
      <c r="P1324" t="s">
        <v>13565</v>
      </c>
      <c r="Q1324" t="s">
        <v>860</v>
      </c>
      <c r="R1324">
        <v>65</v>
      </c>
      <c r="S1324">
        <v>40000</v>
      </c>
      <c r="T1324" t="s">
        <v>331</v>
      </c>
      <c r="U1324" s="1">
        <v>41080</v>
      </c>
      <c r="V1324" t="s">
        <v>48</v>
      </c>
      <c r="W1324" t="s">
        <v>32</v>
      </c>
      <c r="X1324" t="s">
        <v>49</v>
      </c>
      <c r="Y1324" t="s">
        <v>93</v>
      </c>
      <c r="Z1324" t="s">
        <v>1726</v>
      </c>
      <c r="AA1324" t="s">
        <v>69</v>
      </c>
      <c r="AB1324" t="s">
        <v>124</v>
      </c>
      <c r="AC1324" t="s">
        <v>71</v>
      </c>
      <c r="AD1324" t="s">
        <v>13566</v>
      </c>
      <c r="AE1324" t="s">
        <v>54</v>
      </c>
    </row>
    <row r="1325" spans="1:31" x14ac:dyDescent="0.2">
      <c r="A1325">
        <v>26</v>
      </c>
      <c r="B1325" t="s">
        <v>112</v>
      </c>
      <c r="C1325" t="s">
        <v>32</v>
      </c>
      <c r="D1325" t="s">
        <v>33</v>
      </c>
      <c r="E1325" t="s">
        <v>34</v>
      </c>
      <c r="F1325" t="s">
        <v>773</v>
      </c>
      <c r="G1325" t="s">
        <v>13839</v>
      </c>
      <c r="H1325" t="s">
        <v>13840</v>
      </c>
      <c r="I1325" t="s">
        <v>13841</v>
      </c>
      <c r="J1325" t="s">
        <v>13842</v>
      </c>
      <c r="K1325" t="s">
        <v>13843</v>
      </c>
      <c r="L1325" t="s">
        <v>13844</v>
      </c>
      <c r="M1325" t="s">
        <v>13845</v>
      </c>
      <c r="N1325" t="s">
        <v>13846</v>
      </c>
      <c r="O1325" t="s">
        <v>13847</v>
      </c>
      <c r="P1325" t="s">
        <v>13848</v>
      </c>
      <c r="Q1325" t="s">
        <v>321</v>
      </c>
      <c r="R1325">
        <v>62</v>
      </c>
      <c r="S1325">
        <v>20000</v>
      </c>
      <c r="T1325" t="s">
        <v>203</v>
      </c>
      <c r="U1325" s="1">
        <v>41067</v>
      </c>
      <c r="V1325" t="s">
        <v>4944</v>
      </c>
      <c r="W1325" t="s">
        <v>32</v>
      </c>
      <c r="X1325" t="s">
        <v>49</v>
      </c>
      <c r="Y1325" t="s">
        <v>93</v>
      </c>
      <c r="Z1325" t="s">
        <v>422</v>
      </c>
      <c r="AA1325" t="s">
        <v>69</v>
      </c>
      <c r="AB1325" t="s">
        <v>1266</v>
      </c>
      <c r="AC1325" t="s">
        <v>71</v>
      </c>
      <c r="AD1325" t="s">
        <v>1206</v>
      </c>
      <c r="AE1325" t="s">
        <v>54</v>
      </c>
    </row>
    <row r="1326" spans="1:31" x14ac:dyDescent="0.2">
      <c r="A1326">
        <v>26</v>
      </c>
      <c r="B1326" t="s">
        <v>55</v>
      </c>
      <c r="C1326" t="s">
        <v>32</v>
      </c>
      <c r="D1326" t="s">
        <v>33</v>
      </c>
      <c r="E1326" t="s">
        <v>170</v>
      </c>
      <c r="F1326" t="s">
        <v>56</v>
      </c>
      <c r="G1326" t="s">
        <v>13887</v>
      </c>
      <c r="H1326" t="s">
        <v>13888</v>
      </c>
      <c r="I1326" t="s">
        <v>13889</v>
      </c>
      <c r="J1326" t="s">
        <v>13890</v>
      </c>
      <c r="K1326" t="s">
        <v>13891</v>
      </c>
      <c r="L1326" t="s">
        <v>13892</v>
      </c>
      <c r="M1326" t="s">
        <v>13893</v>
      </c>
      <c r="N1326" t="s">
        <v>13894</v>
      </c>
      <c r="O1326" t="s">
        <v>13895</v>
      </c>
      <c r="P1326" t="s">
        <v>13896</v>
      </c>
      <c r="Q1326" t="s">
        <v>3041</v>
      </c>
      <c r="R1326">
        <v>68</v>
      </c>
      <c r="S1326">
        <v>-1</v>
      </c>
      <c r="T1326" t="s">
        <v>273</v>
      </c>
      <c r="U1326" s="1">
        <v>41090</v>
      </c>
      <c r="V1326" t="s">
        <v>48</v>
      </c>
      <c r="W1326" t="s">
        <v>1207</v>
      </c>
      <c r="X1326" t="s">
        <v>398</v>
      </c>
      <c r="Y1326" t="s">
        <v>261</v>
      </c>
      <c r="Z1326" t="s">
        <v>298</v>
      </c>
      <c r="AA1326" t="s">
        <v>69</v>
      </c>
      <c r="AB1326" t="s">
        <v>344</v>
      </c>
      <c r="AC1326" t="s">
        <v>71</v>
      </c>
      <c r="AD1326" t="s">
        <v>95</v>
      </c>
      <c r="AE1326" t="s">
        <v>265</v>
      </c>
    </row>
    <row r="1327" spans="1:31" x14ac:dyDescent="0.2">
      <c r="A1327">
        <v>26</v>
      </c>
      <c r="B1327" t="s">
        <v>620</v>
      </c>
      <c r="C1327" t="s">
        <v>32</v>
      </c>
      <c r="D1327" t="s">
        <v>33</v>
      </c>
      <c r="E1327" t="s">
        <v>32</v>
      </c>
      <c r="F1327" t="s">
        <v>368</v>
      </c>
      <c r="G1327" t="s">
        <v>14023</v>
      </c>
      <c r="H1327" t="s">
        <v>14024</v>
      </c>
      <c r="I1327" t="s">
        <v>14025</v>
      </c>
      <c r="J1327" t="s">
        <v>14026</v>
      </c>
      <c r="K1327" t="s">
        <v>14027</v>
      </c>
      <c r="L1327" t="s">
        <v>14028</v>
      </c>
      <c r="M1327" t="s">
        <v>14029</v>
      </c>
      <c r="N1327" t="s">
        <v>14030</v>
      </c>
      <c r="O1327" t="s">
        <v>32</v>
      </c>
      <c r="P1327" t="s">
        <v>14031</v>
      </c>
      <c r="Q1327" t="s">
        <v>321</v>
      </c>
      <c r="R1327">
        <v>64</v>
      </c>
      <c r="S1327">
        <v>-1</v>
      </c>
      <c r="T1327" t="s">
        <v>560</v>
      </c>
      <c r="U1327" s="1">
        <v>41088</v>
      </c>
      <c r="V1327" t="s">
        <v>48</v>
      </c>
      <c r="W1327" t="s">
        <v>32</v>
      </c>
      <c r="X1327" t="s">
        <v>49</v>
      </c>
      <c r="Y1327" t="s">
        <v>261</v>
      </c>
      <c r="Z1327" t="s">
        <v>475</v>
      </c>
      <c r="AA1327" t="s">
        <v>69</v>
      </c>
      <c r="AB1327" t="s">
        <v>1909</v>
      </c>
      <c r="AC1327" t="s">
        <v>71</v>
      </c>
      <c r="AD1327" t="s">
        <v>1206</v>
      </c>
      <c r="AE1327" t="s">
        <v>54</v>
      </c>
    </row>
    <row r="1328" spans="1:31" x14ac:dyDescent="0.2">
      <c r="A1328">
        <v>26</v>
      </c>
      <c r="B1328" t="s">
        <v>96</v>
      </c>
      <c r="C1328" t="s">
        <v>32</v>
      </c>
      <c r="D1328" t="s">
        <v>33</v>
      </c>
      <c r="E1328" t="s">
        <v>34</v>
      </c>
      <c r="F1328" t="s">
        <v>56</v>
      </c>
      <c r="G1328" t="s">
        <v>14032</v>
      </c>
      <c r="H1328" t="s">
        <v>14033</v>
      </c>
      <c r="I1328" t="s">
        <v>14034</v>
      </c>
      <c r="J1328" t="s">
        <v>14035</v>
      </c>
      <c r="K1328" t="s">
        <v>14036</v>
      </c>
      <c r="L1328" t="s">
        <v>14037</v>
      </c>
      <c r="M1328" t="s">
        <v>14038</v>
      </c>
      <c r="N1328" t="s">
        <v>14039</v>
      </c>
      <c r="O1328" t="s">
        <v>14040</v>
      </c>
      <c r="P1328" t="s">
        <v>14041</v>
      </c>
      <c r="Q1328" t="s">
        <v>75</v>
      </c>
      <c r="R1328">
        <v>67</v>
      </c>
      <c r="S1328">
        <v>-1</v>
      </c>
      <c r="T1328" t="s">
        <v>203</v>
      </c>
      <c r="U1328" s="1">
        <v>41085</v>
      </c>
      <c r="V1328" t="s">
        <v>48</v>
      </c>
      <c r="W1328" t="s">
        <v>32</v>
      </c>
      <c r="X1328" t="s">
        <v>49</v>
      </c>
      <c r="Y1328" t="s">
        <v>245</v>
      </c>
      <c r="Z1328" t="s">
        <v>32</v>
      </c>
      <c r="AA1328" t="s">
        <v>69</v>
      </c>
      <c r="AB1328" t="s">
        <v>389</v>
      </c>
      <c r="AC1328" t="s">
        <v>71</v>
      </c>
      <c r="AD1328" t="s">
        <v>168</v>
      </c>
      <c r="AE1328" t="s">
        <v>54</v>
      </c>
    </row>
    <row r="1329" spans="1:31" x14ac:dyDescent="0.2">
      <c r="A1329">
        <v>26</v>
      </c>
      <c r="B1329" t="s">
        <v>31</v>
      </c>
      <c r="C1329" t="s">
        <v>32</v>
      </c>
      <c r="D1329" t="s">
        <v>32</v>
      </c>
      <c r="E1329" t="s">
        <v>34</v>
      </c>
      <c r="F1329" t="s">
        <v>7517</v>
      </c>
      <c r="G1329" t="s">
        <v>32</v>
      </c>
      <c r="H1329" t="s">
        <v>32</v>
      </c>
      <c r="I1329" t="s">
        <v>32</v>
      </c>
      <c r="J1329" t="s">
        <v>32</v>
      </c>
      <c r="K1329" t="s">
        <v>32</v>
      </c>
      <c r="L1329" t="s">
        <v>32</v>
      </c>
      <c r="M1329" t="s">
        <v>32</v>
      </c>
      <c r="N1329" t="s">
        <v>32</v>
      </c>
      <c r="O1329" t="s">
        <v>32</v>
      </c>
      <c r="P1329" t="s">
        <v>32</v>
      </c>
      <c r="Q1329" t="s">
        <v>75</v>
      </c>
      <c r="R1329">
        <v>74</v>
      </c>
      <c r="S1329">
        <v>80000</v>
      </c>
      <c r="T1329" t="s">
        <v>576</v>
      </c>
      <c r="U1329" s="1">
        <v>40752</v>
      </c>
      <c r="V1329" t="s">
        <v>662</v>
      </c>
      <c r="W1329" t="s">
        <v>32</v>
      </c>
      <c r="X1329" t="s">
        <v>244</v>
      </c>
      <c r="Y1329" t="s">
        <v>495</v>
      </c>
      <c r="Z1329" t="s">
        <v>475</v>
      </c>
      <c r="AA1329" t="s">
        <v>51</v>
      </c>
      <c r="AB1329" t="s">
        <v>358</v>
      </c>
      <c r="AC1329" t="s">
        <v>32</v>
      </c>
      <c r="AD1329" t="s">
        <v>95</v>
      </c>
      <c r="AE1329" t="s">
        <v>54</v>
      </c>
    </row>
    <row r="1330" spans="1:31" x14ac:dyDescent="0.2">
      <c r="A1330">
        <v>26</v>
      </c>
      <c r="B1330" t="s">
        <v>169</v>
      </c>
      <c r="C1330" t="s">
        <v>32</v>
      </c>
      <c r="D1330" t="s">
        <v>33</v>
      </c>
      <c r="E1330" t="s">
        <v>34</v>
      </c>
      <c r="F1330" t="s">
        <v>114</v>
      </c>
      <c r="G1330" t="s">
        <v>14099</v>
      </c>
      <c r="H1330" t="s">
        <v>32</v>
      </c>
      <c r="I1330" t="s">
        <v>14100</v>
      </c>
      <c r="J1330" t="s">
        <v>32</v>
      </c>
      <c r="K1330" t="s">
        <v>32</v>
      </c>
      <c r="L1330" t="s">
        <v>14101</v>
      </c>
      <c r="M1330" t="s">
        <v>32</v>
      </c>
      <c r="N1330" t="s">
        <v>14102</v>
      </c>
      <c r="O1330" t="s">
        <v>14103</v>
      </c>
      <c r="P1330" t="s">
        <v>14104</v>
      </c>
      <c r="Q1330" t="s">
        <v>924</v>
      </c>
      <c r="R1330">
        <v>70</v>
      </c>
      <c r="S1330">
        <v>-1</v>
      </c>
      <c r="T1330" t="s">
        <v>32</v>
      </c>
      <c r="U1330" s="1">
        <v>41062</v>
      </c>
      <c r="V1330" t="s">
        <v>260</v>
      </c>
      <c r="W1330" t="s">
        <v>32</v>
      </c>
      <c r="X1330" t="s">
        <v>244</v>
      </c>
      <c r="Y1330" t="s">
        <v>32</v>
      </c>
      <c r="Z1330" t="s">
        <v>32</v>
      </c>
      <c r="AA1330" t="s">
        <v>51</v>
      </c>
      <c r="AB1330" t="s">
        <v>32</v>
      </c>
      <c r="AC1330" t="s">
        <v>32</v>
      </c>
      <c r="AD1330" t="s">
        <v>95</v>
      </c>
      <c r="AE1330" t="s">
        <v>54</v>
      </c>
    </row>
    <row r="1331" spans="1:31" x14ac:dyDescent="0.2">
      <c r="A1331">
        <v>26</v>
      </c>
      <c r="B1331" t="s">
        <v>55</v>
      </c>
      <c r="C1331" t="s">
        <v>32</v>
      </c>
      <c r="D1331" t="s">
        <v>32</v>
      </c>
      <c r="E1331" t="s">
        <v>34</v>
      </c>
      <c r="F1331" t="s">
        <v>1147</v>
      </c>
      <c r="G1331" t="s">
        <v>14161</v>
      </c>
      <c r="H1331" t="s">
        <v>14161</v>
      </c>
      <c r="I1331" t="s">
        <v>14162</v>
      </c>
      <c r="J1331" t="s">
        <v>32</v>
      </c>
      <c r="K1331" t="s">
        <v>32</v>
      </c>
      <c r="L1331" t="s">
        <v>32</v>
      </c>
      <c r="M1331" t="s">
        <v>32</v>
      </c>
      <c r="N1331" t="s">
        <v>32</v>
      </c>
      <c r="O1331" t="s">
        <v>14161</v>
      </c>
      <c r="P1331" t="s">
        <v>14163</v>
      </c>
      <c r="Q1331" t="s">
        <v>32</v>
      </c>
      <c r="R1331">
        <v>69</v>
      </c>
      <c r="S1331">
        <v>-1</v>
      </c>
      <c r="T1331" t="s">
        <v>32</v>
      </c>
      <c r="U1331" s="1">
        <v>40973</v>
      </c>
      <c r="V1331" t="s">
        <v>48</v>
      </c>
      <c r="W1331" t="s">
        <v>32</v>
      </c>
      <c r="X1331" t="s">
        <v>49</v>
      </c>
      <c r="Y1331" t="s">
        <v>32</v>
      </c>
      <c r="Z1331" t="s">
        <v>32</v>
      </c>
      <c r="AA1331" t="s">
        <v>51</v>
      </c>
      <c r="AB1331" t="s">
        <v>32</v>
      </c>
      <c r="AC1331" t="s">
        <v>71</v>
      </c>
      <c r="AD1331" t="s">
        <v>14164</v>
      </c>
      <c r="AE1331" t="s">
        <v>54</v>
      </c>
    </row>
    <row r="1332" spans="1:31" x14ac:dyDescent="0.2">
      <c r="A1332">
        <v>26</v>
      </c>
      <c r="B1332" t="s">
        <v>55</v>
      </c>
      <c r="C1332" t="s">
        <v>1018</v>
      </c>
      <c r="D1332" t="s">
        <v>33</v>
      </c>
      <c r="E1332" t="s">
        <v>34</v>
      </c>
      <c r="F1332" t="s">
        <v>56</v>
      </c>
      <c r="G1332" t="s">
        <v>14251</v>
      </c>
      <c r="H1332" t="s">
        <v>14252</v>
      </c>
      <c r="I1332" t="s">
        <v>14253</v>
      </c>
      <c r="J1332" t="s">
        <v>14254</v>
      </c>
      <c r="K1332" t="s">
        <v>14255</v>
      </c>
      <c r="L1332" t="s">
        <v>32</v>
      </c>
      <c r="M1332" t="s">
        <v>32</v>
      </c>
      <c r="N1332" t="s">
        <v>14256</v>
      </c>
      <c r="O1332" t="s">
        <v>32</v>
      </c>
      <c r="P1332" t="s">
        <v>14257</v>
      </c>
      <c r="Q1332" t="s">
        <v>91</v>
      </c>
      <c r="R1332">
        <v>66</v>
      </c>
      <c r="S1332">
        <v>-1</v>
      </c>
      <c r="T1332" t="s">
        <v>47</v>
      </c>
      <c r="U1332" s="1">
        <v>40887</v>
      </c>
      <c r="V1332" t="s">
        <v>164</v>
      </c>
      <c r="W1332" t="s">
        <v>32</v>
      </c>
      <c r="X1332" t="s">
        <v>398</v>
      </c>
      <c r="Y1332" t="s">
        <v>32</v>
      </c>
      <c r="Z1332" t="s">
        <v>1810</v>
      </c>
      <c r="AA1332" t="s">
        <v>69</v>
      </c>
      <c r="AB1332" t="s">
        <v>32</v>
      </c>
      <c r="AC1332" t="s">
        <v>170</v>
      </c>
      <c r="AD1332" t="s">
        <v>95</v>
      </c>
      <c r="AE1332" t="s">
        <v>54</v>
      </c>
    </row>
    <row r="1333" spans="1:31" x14ac:dyDescent="0.2">
      <c r="A1333">
        <v>26</v>
      </c>
      <c r="B1333" t="s">
        <v>55</v>
      </c>
      <c r="C1333" t="s">
        <v>155</v>
      </c>
      <c r="D1333" t="s">
        <v>33</v>
      </c>
      <c r="E1333" t="s">
        <v>170</v>
      </c>
      <c r="F1333" t="s">
        <v>56</v>
      </c>
      <c r="G1333" t="s">
        <v>14344</v>
      </c>
      <c r="H1333" t="s">
        <v>14345</v>
      </c>
      <c r="I1333" t="s">
        <v>14346</v>
      </c>
      <c r="J1333" t="s">
        <v>14347</v>
      </c>
      <c r="K1333" t="s">
        <v>14348</v>
      </c>
      <c r="L1333" t="s">
        <v>14349</v>
      </c>
      <c r="M1333" t="s">
        <v>14350</v>
      </c>
      <c r="N1333" t="s">
        <v>14351</v>
      </c>
      <c r="O1333" t="s">
        <v>14352</v>
      </c>
      <c r="P1333" t="s">
        <v>14353</v>
      </c>
      <c r="Q1333" t="s">
        <v>831</v>
      </c>
      <c r="R1333">
        <v>72</v>
      </c>
      <c r="S1333">
        <v>-1</v>
      </c>
      <c r="T1333" t="s">
        <v>47</v>
      </c>
      <c r="U1333" s="1">
        <v>41089</v>
      </c>
      <c r="V1333" t="s">
        <v>48</v>
      </c>
      <c r="W1333" t="s">
        <v>32</v>
      </c>
      <c r="X1333" t="s">
        <v>49</v>
      </c>
      <c r="Y1333" t="s">
        <v>435</v>
      </c>
      <c r="Z1333" t="s">
        <v>5721</v>
      </c>
      <c r="AA1333" t="s">
        <v>51</v>
      </c>
      <c r="AB1333" t="s">
        <v>618</v>
      </c>
      <c r="AC1333" t="s">
        <v>71</v>
      </c>
      <c r="AD1333" t="s">
        <v>95</v>
      </c>
      <c r="AE1333" t="s">
        <v>54</v>
      </c>
    </row>
    <row r="1334" spans="1:31" x14ac:dyDescent="0.2">
      <c r="A1334">
        <v>26</v>
      </c>
      <c r="B1334" t="s">
        <v>32</v>
      </c>
      <c r="C1334" t="s">
        <v>32</v>
      </c>
      <c r="D1334" t="s">
        <v>33</v>
      </c>
      <c r="E1334" t="s">
        <v>32</v>
      </c>
      <c r="F1334" t="s">
        <v>56</v>
      </c>
      <c r="G1334" t="s">
        <v>14436</v>
      </c>
      <c r="H1334" t="s">
        <v>14437</v>
      </c>
      <c r="I1334" t="s">
        <v>14438</v>
      </c>
      <c r="J1334" t="s">
        <v>32</v>
      </c>
      <c r="K1334" t="s">
        <v>32</v>
      </c>
      <c r="L1334" t="s">
        <v>32</v>
      </c>
      <c r="M1334" t="s">
        <v>32</v>
      </c>
      <c r="N1334" t="s">
        <v>32</v>
      </c>
      <c r="O1334" t="s">
        <v>32</v>
      </c>
      <c r="P1334" t="s">
        <v>32</v>
      </c>
      <c r="Q1334" t="s">
        <v>108</v>
      </c>
      <c r="R1334">
        <v>68</v>
      </c>
      <c r="S1334">
        <v>-1</v>
      </c>
      <c r="T1334" t="s">
        <v>76</v>
      </c>
      <c r="U1334" s="1">
        <v>41089</v>
      </c>
      <c r="V1334" t="s">
        <v>48</v>
      </c>
      <c r="W1334" t="s">
        <v>32</v>
      </c>
      <c r="X1334" t="s">
        <v>49</v>
      </c>
      <c r="Y1334" t="s">
        <v>32</v>
      </c>
      <c r="Z1334" t="s">
        <v>32</v>
      </c>
      <c r="AA1334" t="s">
        <v>51</v>
      </c>
      <c r="AB1334" t="s">
        <v>299</v>
      </c>
      <c r="AC1334" t="s">
        <v>71</v>
      </c>
      <c r="AD1334" t="s">
        <v>95</v>
      </c>
      <c r="AE1334" t="s">
        <v>54</v>
      </c>
    </row>
    <row r="1335" spans="1:31" x14ac:dyDescent="0.2">
      <c r="A1335">
        <v>26</v>
      </c>
      <c r="B1335" t="s">
        <v>32</v>
      </c>
      <c r="C1335" t="s">
        <v>113</v>
      </c>
      <c r="D1335" t="s">
        <v>33</v>
      </c>
      <c r="E1335" t="s">
        <v>34</v>
      </c>
      <c r="F1335" t="s">
        <v>773</v>
      </c>
      <c r="G1335" t="s">
        <v>14439</v>
      </c>
      <c r="H1335" t="s">
        <v>14440</v>
      </c>
      <c r="I1335" t="s">
        <v>14441</v>
      </c>
      <c r="J1335" t="s">
        <v>14442</v>
      </c>
      <c r="K1335" t="s">
        <v>14443</v>
      </c>
      <c r="L1335" t="s">
        <v>14444</v>
      </c>
      <c r="M1335" t="s">
        <v>14445</v>
      </c>
      <c r="N1335" t="s">
        <v>14446</v>
      </c>
      <c r="O1335" t="s">
        <v>14447</v>
      </c>
      <c r="P1335" t="s">
        <v>14448</v>
      </c>
      <c r="Q1335" t="s">
        <v>75</v>
      </c>
      <c r="R1335">
        <v>67</v>
      </c>
      <c r="S1335">
        <v>-1</v>
      </c>
      <c r="T1335" t="s">
        <v>446</v>
      </c>
      <c r="U1335" s="1">
        <v>41091</v>
      </c>
      <c r="V1335" t="s">
        <v>48</v>
      </c>
      <c r="W1335" t="s">
        <v>32</v>
      </c>
      <c r="X1335" t="s">
        <v>49</v>
      </c>
      <c r="Y1335" t="s">
        <v>150</v>
      </c>
      <c r="Z1335" t="s">
        <v>32</v>
      </c>
      <c r="AA1335" t="s">
        <v>69</v>
      </c>
      <c r="AB1335" t="s">
        <v>562</v>
      </c>
      <c r="AC1335" t="s">
        <v>71</v>
      </c>
      <c r="AD1335" t="s">
        <v>95</v>
      </c>
      <c r="AE1335" t="s">
        <v>54</v>
      </c>
    </row>
    <row r="1336" spans="1:31" x14ac:dyDescent="0.2">
      <c r="A1336">
        <v>26</v>
      </c>
      <c r="B1336" t="s">
        <v>96</v>
      </c>
      <c r="C1336" t="s">
        <v>155</v>
      </c>
      <c r="D1336" t="s">
        <v>33</v>
      </c>
      <c r="E1336" t="s">
        <v>34</v>
      </c>
      <c r="F1336" t="s">
        <v>1139</v>
      </c>
      <c r="G1336" t="s">
        <v>14467</v>
      </c>
      <c r="H1336" t="s">
        <v>14468</v>
      </c>
      <c r="I1336" t="s">
        <v>32</v>
      </c>
      <c r="J1336" t="s">
        <v>32</v>
      </c>
      <c r="K1336" t="s">
        <v>14469</v>
      </c>
      <c r="L1336" t="s">
        <v>32</v>
      </c>
      <c r="M1336" t="s">
        <v>14470</v>
      </c>
      <c r="N1336" t="s">
        <v>32</v>
      </c>
      <c r="O1336" t="s">
        <v>32</v>
      </c>
      <c r="P1336" t="s">
        <v>14471</v>
      </c>
      <c r="Q1336" t="s">
        <v>75</v>
      </c>
      <c r="R1336">
        <v>67</v>
      </c>
      <c r="S1336">
        <v>-1</v>
      </c>
      <c r="T1336" t="s">
        <v>231</v>
      </c>
      <c r="U1336" s="1">
        <v>40745</v>
      </c>
      <c r="V1336" t="s">
        <v>48</v>
      </c>
      <c r="W1336" t="s">
        <v>32</v>
      </c>
      <c r="X1336" t="s">
        <v>49</v>
      </c>
      <c r="Y1336" t="s">
        <v>93</v>
      </c>
      <c r="Z1336" t="s">
        <v>475</v>
      </c>
      <c r="AA1336" t="s">
        <v>69</v>
      </c>
      <c r="AB1336" t="s">
        <v>389</v>
      </c>
      <c r="AC1336" t="s">
        <v>170</v>
      </c>
      <c r="AD1336" t="s">
        <v>168</v>
      </c>
      <c r="AE1336" t="s">
        <v>54</v>
      </c>
    </row>
    <row r="1337" spans="1:31" x14ac:dyDescent="0.2">
      <c r="A1337">
        <v>26</v>
      </c>
      <c r="B1337" t="s">
        <v>55</v>
      </c>
      <c r="C1337" t="s">
        <v>155</v>
      </c>
      <c r="D1337" t="s">
        <v>98</v>
      </c>
      <c r="E1337" t="s">
        <v>32</v>
      </c>
      <c r="F1337" t="s">
        <v>56</v>
      </c>
      <c r="G1337" t="s">
        <v>14926</v>
      </c>
      <c r="H1337" t="s">
        <v>14927</v>
      </c>
      <c r="I1337" t="s">
        <v>14928</v>
      </c>
      <c r="J1337" t="s">
        <v>14929</v>
      </c>
      <c r="K1337" t="s">
        <v>14930</v>
      </c>
      <c r="L1337" t="s">
        <v>14931</v>
      </c>
      <c r="M1337" t="s">
        <v>14932</v>
      </c>
      <c r="N1337" t="s">
        <v>14933</v>
      </c>
      <c r="O1337" t="s">
        <v>14934</v>
      </c>
      <c r="P1337" t="s">
        <v>32</v>
      </c>
      <c r="Q1337" t="s">
        <v>75</v>
      </c>
      <c r="R1337">
        <v>72</v>
      </c>
      <c r="S1337">
        <v>-1</v>
      </c>
      <c r="T1337" t="s">
        <v>47</v>
      </c>
      <c r="U1337" s="1">
        <v>41016</v>
      </c>
      <c r="V1337" t="s">
        <v>48</v>
      </c>
      <c r="W1337" t="s">
        <v>32</v>
      </c>
      <c r="X1337" t="s">
        <v>244</v>
      </c>
      <c r="Y1337" t="s">
        <v>245</v>
      </c>
      <c r="Z1337" t="s">
        <v>1041</v>
      </c>
      <c r="AA1337" t="s">
        <v>51</v>
      </c>
      <c r="AB1337" t="s">
        <v>367</v>
      </c>
      <c r="AC1337" t="s">
        <v>71</v>
      </c>
      <c r="AD1337" t="s">
        <v>544</v>
      </c>
      <c r="AE1337" t="s">
        <v>54</v>
      </c>
    </row>
    <row r="1338" spans="1:31" x14ac:dyDescent="0.2">
      <c r="A1338">
        <v>26</v>
      </c>
      <c r="B1338" t="s">
        <v>400</v>
      </c>
      <c r="C1338" t="s">
        <v>155</v>
      </c>
      <c r="D1338" t="s">
        <v>33</v>
      </c>
      <c r="E1338" t="s">
        <v>32</v>
      </c>
      <c r="F1338" t="s">
        <v>56</v>
      </c>
      <c r="G1338" t="s">
        <v>15187</v>
      </c>
      <c r="H1338" t="s">
        <v>15188</v>
      </c>
      <c r="I1338" t="s">
        <v>15189</v>
      </c>
      <c r="J1338" t="s">
        <v>15190</v>
      </c>
      <c r="K1338" t="s">
        <v>15191</v>
      </c>
      <c r="L1338" t="s">
        <v>15192</v>
      </c>
      <c r="M1338" t="s">
        <v>15193</v>
      </c>
      <c r="N1338" t="s">
        <v>15194</v>
      </c>
      <c r="O1338" t="s">
        <v>15195</v>
      </c>
      <c r="P1338" t="s">
        <v>15196</v>
      </c>
      <c r="Q1338" t="s">
        <v>75</v>
      </c>
      <c r="R1338">
        <v>68</v>
      </c>
      <c r="S1338">
        <v>40000</v>
      </c>
      <c r="T1338" t="s">
        <v>331</v>
      </c>
      <c r="U1338" s="1">
        <v>41039</v>
      </c>
      <c r="V1338" t="s">
        <v>1639</v>
      </c>
      <c r="W1338" t="s">
        <v>32</v>
      </c>
      <c r="X1338" t="s">
        <v>49</v>
      </c>
      <c r="Y1338" t="s">
        <v>495</v>
      </c>
      <c r="Z1338" t="s">
        <v>32</v>
      </c>
      <c r="AA1338" t="s">
        <v>69</v>
      </c>
      <c r="AB1338" t="s">
        <v>94</v>
      </c>
      <c r="AC1338" t="s">
        <v>248</v>
      </c>
      <c r="AD1338" t="s">
        <v>619</v>
      </c>
      <c r="AE1338" t="s">
        <v>54</v>
      </c>
    </row>
    <row r="1339" spans="1:31" x14ac:dyDescent="0.2">
      <c r="A1339">
        <v>26</v>
      </c>
      <c r="B1339" t="s">
        <v>96</v>
      </c>
      <c r="C1339" t="s">
        <v>32</v>
      </c>
      <c r="D1339" t="s">
        <v>33</v>
      </c>
      <c r="E1339" t="s">
        <v>32</v>
      </c>
      <c r="F1339" t="s">
        <v>56</v>
      </c>
      <c r="G1339" t="s">
        <v>15294</v>
      </c>
      <c r="H1339" t="s">
        <v>15295</v>
      </c>
      <c r="I1339" t="s">
        <v>15296</v>
      </c>
      <c r="J1339" t="s">
        <v>1760</v>
      </c>
      <c r="K1339" t="s">
        <v>15297</v>
      </c>
      <c r="L1339" t="s">
        <v>15298</v>
      </c>
      <c r="M1339" t="s">
        <v>15299</v>
      </c>
      <c r="N1339" t="s">
        <v>15300</v>
      </c>
      <c r="O1339" t="s">
        <v>15301</v>
      </c>
      <c r="P1339" t="s">
        <v>15302</v>
      </c>
      <c r="Q1339" t="s">
        <v>75</v>
      </c>
      <c r="R1339">
        <v>67</v>
      </c>
      <c r="S1339">
        <v>-1</v>
      </c>
      <c r="T1339" t="s">
        <v>32</v>
      </c>
      <c r="U1339" s="1">
        <v>41089</v>
      </c>
      <c r="V1339" t="s">
        <v>48</v>
      </c>
      <c r="W1339" t="s">
        <v>32</v>
      </c>
      <c r="X1339" t="s">
        <v>398</v>
      </c>
      <c r="Y1339" t="s">
        <v>93</v>
      </c>
      <c r="Z1339" t="s">
        <v>32</v>
      </c>
      <c r="AA1339" t="s">
        <v>69</v>
      </c>
      <c r="AB1339" t="s">
        <v>124</v>
      </c>
      <c r="AC1339" t="s">
        <v>71</v>
      </c>
      <c r="AD1339" t="s">
        <v>15303</v>
      </c>
      <c r="AE1339" t="s">
        <v>54</v>
      </c>
    </row>
    <row r="1340" spans="1:31" x14ac:dyDescent="0.2">
      <c r="A1340">
        <v>26</v>
      </c>
      <c r="B1340" t="s">
        <v>55</v>
      </c>
      <c r="C1340" t="s">
        <v>155</v>
      </c>
      <c r="D1340" t="s">
        <v>182</v>
      </c>
      <c r="E1340" t="s">
        <v>34</v>
      </c>
      <c r="F1340" t="s">
        <v>56</v>
      </c>
      <c r="G1340" t="s">
        <v>15523</v>
      </c>
      <c r="H1340" t="s">
        <v>15524</v>
      </c>
      <c r="I1340" t="s">
        <v>15525</v>
      </c>
      <c r="J1340" t="s">
        <v>15526</v>
      </c>
      <c r="K1340" t="s">
        <v>15527</v>
      </c>
      <c r="L1340" t="s">
        <v>15528</v>
      </c>
      <c r="M1340" t="s">
        <v>15529</v>
      </c>
      <c r="N1340" t="s">
        <v>15530</v>
      </c>
      <c r="O1340" t="s">
        <v>32</v>
      </c>
      <c r="P1340" t="s">
        <v>15531</v>
      </c>
      <c r="Q1340" t="s">
        <v>108</v>
      </c>
      <c r="R1340">
        <v>69</v>
      </c>
      <c r="S1340">
        <v>80000</v>
      </c>
      <c r="T1340" t="s">
        <v>457</v>
      </c>
      <c r="U1340" s="1">
        <v>41090</v>
      </c>
      <c r="V1340" t="s">
        <v>48</v>
      </c>
      <c r="W1340" t="s">
        <v>204</v>
      </c>
      <c r="X1340" t="s">
        <v>49</v>
      </c>
      <c r="Y1340" t="s">
        <v>32</v>
      </c>
      <c r="Z1340" t="s">
        <v>218</v>
      </c>
      <c r="AA1340" t="s">
        <v>51</v>
      </c>
      <c r="AB1340" t="s">
        <v>94</v>
      </c>
      <c r="AC1340" t="s">
        <v>71</v>
      </c>
      <c r="AD1340" t="s">
        <v>2201</v>
      </c>
      <c r="AE1340" t="s">
        <v>54</v>
      </c>
    </row>
    <row r="1341" spans="1:31" x14ac:dyDescent="0.2">
      <c r="A1341">
        <v>26</v>
      </c>
      <c r="B1341" t="s">
        <v>620</v>
      </c>
      <c r="C1341" t="s">
        <v>32</v>
      </c>
      <c r="D1341" t="s">
        <v>98</v>
      </c>
      <c r="E1341" t="s">
        <v>170</v>
      </c>
      <c r="F1341" t="s">
        <v>32</v>
      </c>
      <c r="G1341" t="s">
        <v>32</v>
      </c>
      <c r="H1341" t="s">
        <v>32</v>
      </c>
      <c r="I1341" t="s">
        <v>32</v>
      </c>
      <c r="J1341" t="s">
        <v>32</v>
      </c>
      <c r="K1341" t="s">
        <v>32</v>
      </c>
      <c r="L1341" t="s">
        <v>32</v>
      </c>
      <c r="M1341" t="s">
        <v>32</v>
      </c>
      <c r="N1341" t="s">
        <v>32</v>
      </c>
      <c r="O1341" t="s">
        <v>32</v>
      </c>
      <c r="P1341" t="s">
        <v>32</v>
      </c>
      <c r="Q1341" t="s">
        <v>67</v>
      </c>
      <c r="R1341">
        <v>61</v>
      </c>
      <c r="S1341">
        <v>-1</v>
      </c>
      <c r="T1341" t="s">
        <v>32</v>
      </c>
      <c r="U1341" s="1">
        <v>41000</v>
      </c>
      <c r="V1341" t="s">
        <v>164</v>
      </c>
      <c r="W1341" t="s">
        <v>15902</v>
      </c>
      <c r="X1341" t="s">
        <v>49</v>
      </c>
      <c r="Y1341" t="s">
        <v>150</v>
      </c>
      <c r="Z1341" t="s">
        <v>218</v>
      </c>
      <c r="AA1341" t="s">
        <v>69</v>
      </c>
      <c r="AB1341" t="s">
        <v>344</v>
      </c>
      <c r="AC1341" t="s">
        <v>111</v>
      </c>
      <c r="AD1341" t="s">
        <v>95</v>
      </c>
      <c r="AE1341" t="s">
        <v>54</v>
      </c>
    </row>
    <row r="1342" spans="1:31" x14ac:dyDescent="0.2">
      <c r="A1342">
        <v>26</v>
      </c>
      <c r="B1342" t="s">
        <v>32</v>
      </c>
      <c r="C1342" t="s">
        <v>32</v>
      </c>
      <c r="D1342" t="s">
        <v>33</v>
      </c>
      <c r="E1342" t="s">
        <v>32</v>
      </c>
      <c r="F1342" t="s">
        <v>56</v>
      </c>
      <c r="G1342" t="s">
        <v>16131</v>
      </c>
      <c r="H1342" t="s">
        <v>16132</v>
      </c>
      <c r="I1342" t="s">
        <v>32</v>
      </c>
      <c r="J1342" t="s">
        <v>16133</v>
      </c>
      <c r="K1342" t="s">
        <v>16134</v>
      </c>
      <c r="L1342" t="s">
        <v>16135</v>
      </c>
      <c r="M1342" t="s">
        <v>32</v>
      </c>
      <c r="N1342" t="s">
        <v>16136</v>
      </c>
      <c r="O1342" t="s">
        <v>32</v>
      </c>
      <c r="P1342" t="s">
        <v>16137</v>
      </c>
      <c r="Q1342" t="s">
        <v>75</v>
      </c>
      <c r="R1342">
        <v>74</v>
      </c>
      <c r="S1342">
        <v>-1</v>
      </c>
      <c r="T1342" t="s">
        <v>136</v>
      </c>
      <c r="U1342" s="1">
        <v>41087</v>
      </c>
      <c r="V1342" t="s">
        <v>48</v>
      </c>
      <c r="W1342" t="s">
        <v>32</v>
      </c>
      <c r="X1342" t="s">
        <v>49</v>
      </c>
      <c r="Y1342" t="s">
        <v>93</v>
      </c>
      <c r="Z1342" t="s">
        <v>32</v>
      </c>
      <c r="AA1342" t="s">
        <v>51</v>
      </c>
      <c r="AB1342" t="s">
        <v>70</v>
      </c>
      <c r="AC1342" t="s">
        <v>71</v>
      </c>
      <c r="AD1342" t="s">
        <v>95</v>
      </c>
      <c r="AE1342" t="s">
        <v>54</v>
      </c>
    </row>
    <row r="1343" spans="1:31" x14ac:dyDescent="0.2">
      <c r="A1343">
        <v>26</v>
      </c>
      <c r="B1343" t="s">
        <v>55</v>
      </c>
      <c r="C1343" t="s">
        <v>32</v>
      </c>
      <c r="D1343" t="s">
        <v>33</v>
      </c>
      <c r="E1343" t="s">
        <v>32</v>
      </c>
      <c r="F1343" t="s">
        <v>56</v>
      </c>
      <c r="G1343" t="s">
        <v>32</v>
      </c>
      <c r="H1343" t="s">
        <v>32</v>
      </c>
      <c r="I1343" t="s">
        <v>32</v>
      </c>
      <c r="J1343" t="s">
        <v>16260</v>
      </c>
      <c r="K1343" t="s">
        <v>32</v>
      </c>
      <c r="L1343" t="s">
        <v>16261</v>
      </c>
      <c r="M1343" t="s">
        <v>32</v>
      </c>
      <c r="N1343" t="s">
        <v>16262</v>
      </c>
      <c r="O1343" t="s">
        <v>32</v>
      </c>
      <c r="P1343" t="s">
        <v>32</v>
      </c>
      <c r="Q1343" t="s">
        <v>75</v>
      </c>
      <c r="R1343">
        <v>65</v>
      </c>
      <c r="S1343">
        <v>-1</v>
      </c>
      <c r="T1343" t="s">
        <v>203</v>
      </c>
      <c r="U1343" s="1">
        <v>41083</v>
      </c>
      <c r="V1343" t="s">
        <v>48</v>
      </c>
      <c r="W1343" t="s">
        <v>32</v>
      </c>
      <c r="X1343" t="s">
        <v>49</v>
      </c>
      <c r="Y1343" t="s">
        <v>435</v>
      </c>
      <c r="Z1343" t="s">
        <v>275</v>
      </c>
      <c r="AA1343" t="s">
        <v>69</v>
      </c>
      <c r="AB1343" t="s">
        <v>690</v>
      </c>
      <c r="AC1343" t="s">
        <v>71</v>
      </c>
      <c r="AD1343" t="s">
        <v>95</v>
      </c>
      <c r="AE1343" t="s">
        <v>54</v>
      </c>
    </row>
    <row r="1344" spans="1:31" x14ac:dyDescent="0.2">
      <c r="A1344">
        <v>26</v>
      </c>
      <c r="B1344" t="s">
        <v>96</v>
      </c>
      <c r="C1344" t="s">
        <v>155</v>
      </c>
      <c r="D1344" t="s">
        <v>98</v>
      </c>
      <c r="E1344" t="s">
        <v>32</v>
      </c>
      <c r="F1344" t="s">
        <v>221</v>
      </c>
      <c r="G1344" t="s">
        <v>16300</v>
      </c>
      <c r="H1344" t="s">
        <v>16301</v>
      </c>
      <c r="I1344" t="s">
        <v>16302</v>
      </c>
      <c r="J1344" t="s">
        <v>7258</v>
      </c>
      <c r="K1344" t="s">
        <v>16303</v>
      </c>
      <c r="L1344" t="s">
        <v>16304</v>
      </c>
      <c r="M1344" t="s">
        <v>16305</v>
      </c>
      <c r="N1344" t="s">
        <v>16306</v>
      </c>
      <c r="O1344" t="s">
        <v>16307</v>
      </c>
      <c r="P1344" t="s">
        <v>16308</v>
      </c>
      <c r="Q1344" t="s">
        <v>75</v>
      </c>
      <c r="R1344">
        <v>58</v>
      </c>
      <c r="S1344">
        <v>-1</v>
      </c>
      <c r="T1344" t="s">
        <v>560</v>
      </c>
      <c r="U1344" s="1">
        <v>40960</v>
      </c>
      <c r="V1344" t="s">
        <v>1632</v>
      </c>
      <c r="W1344" t="s">
        <v>32</v>
      </c>
      <c r="X1344" t="s">
        <v>49</v>
      </c>
      <c r="Y1344" t="s">
        <v>261</v>
      </c>
      <c r="Z1344" t="s">
        <v>388</v>
      </c>
      <c r="AA1344" t="s">
        <v>69</v>
      </c>
      <c r="AB1344" t="s">
        <v>887</v>
      </c>
      <c r="AC1344" t="s">
        <v>111</v>
      </c>
      <c r="AD1344" t="s">
        <v>16309</v>
      </c>
      <c r="AE1344" t="s">
        <v>54</v>
      </c>
    </row>
    <row r="1345" spans="1:31" x14ac:dyDescent="0.2">
      <c r="A1345">
        <v>26</v>
      </c>
      <c r="B1345" t="s">
        <v>32</v>
      </c>
      <c r="C1345" t="s">
        <v>32</v>
      </c>
      <c r="D1345" t="s">
        <v>33</v>
      </c>
      <c r="E1345" t="s">
        <v>34</v>
      </c>
      <c r="F1345" t="s">
        <v>56</v>
      </c>
      <c r="G1345" t="s">
        <v>16320</v>
      </c>
      <c r="H1345" t="s">
        <v>16321</v>
      </c>
      <c r="I1345" t="s">
        <v>16322</v>
      </c>
      <c r="J1345" t="s">
        <v>16323</v>
      </c>
      <c r="K1345" t="s">
        <v>16324</v>
      </c>
      <c r="L1345" t="s">
        <v>16325</v>
      </c>
      <c r="M1345" t="s">
        <v>16326</v>
      </c>
      <c r="N1345" t="s">
        <v>16327</v>
      </c>
      <c r="O1345" t="s">
        <v>16328</v>
      </c>
      <c r="P1345" t="s">
        <v>16329</v>
      </c>
      <c r="Q1345" t="s">
        <v>75</v>
      </c>
      <c r="R1345">
        <v>63</v>
      </c>
      <c r="S1345">
        <v>-1</v>
      </c>
      <c r="T1345" t="s">
        <v>91</v>
      </c>
      <c r="U1345" s="1">
        <v>40806</v>
      </c>
      <c r="V1345" t="s">
        <v>48</v>
      </c>
      <c r="W1345" t="s">
        <v>32</v>
      </c>
      <c r="X1345" t="s">
        <v>49</v>
      </c>
      <c r="Y1345" t="s">
        <v>192</v>
      </c>
      <c r="Z1345" t="s">
        <v>1430</v>
      </c>
      <c r="AA1345" t="s">
        <v>69</v>
      </c>
      <c r="AB1345" t="s">
        <v>110</v>
      </c>
      <c r="AC1345" t="s">
        <v>248</v>
      </c>
      <c r="AD1345" t="s">
        <v>16330</v>
      </c>
      <c r="AE1345" t="s">
        <v>54</v>
      </c>
    </row>
    <row r="1346" spans="1:31" x14ac:dyDescent="0.2">
      <c r="A1346">
        <v>26</v>
      </c>
      <c r="B1346" t="s">
        <v>112</v>
      </c>
      <c r="C1346" t="s">
        <v>155</v>
      </c>
      <c r="D1346" t="s">
        <v>33</v>
      </c>
      <c r="E1346" t="s">
        <v>32</v>
      </c>
      <c r="F1346" t="s">
        <v>56</v>
      </c>
      <c r="G1346" t="s">
        <v>16570</v>
      </c>
      <c r="H1346" t="s">
        <v>16571</v>
      </c>
      <c r="I1346" t="s">
        <v>16572</v>
      </c>
      <c r="J1346" t="s">
        <v>16573</v>
      </c>
      <c r="K1346" t="s">
        <v>16574</v>
      </c>
      <c r="L1346" t="s">
        <v>16575</v>
      </c>
      <c r="M1346" t="s">
        <v>16576</v>
      </c>
      <c r="N1346" t="s">
        <v>16577</v>
      </c>
      <c r="O1346" t="s">
        <v>16578</v>
      </c>
      <c r="P1346" t="s">
        <v>16579</v>
      </c>
      <c r="Q1346" t="s">
        <v>75</v>
      </c>
      <c r="R1346">
        <v>75</v>
      </c>
      <c r="S1346">
        <v>-1</v>
      </c>
      <c r="T1346" t="s">
        <v>331</v>
      </c>
      <c r="U1346" s="1">
        <v>40909</v>
      </c>
      <c r="V1346" t="s">
        <v>48</v>
      </c>
      <c r="W1346" t="s">
        <v>32</v>
      </c>
      <c r="X1346" t="s">
        <v>49</v>
      </c>
      <c r="Y1346" t="s">
        <v>93</v>
      </c>
      <c r="Z1346" t="s">
        <v>32</v>
      </c>
      <c r="AA1346" t="s">
        <v>51</v>
      </c>
      <c r="AB1346" t="s">
        <v>233</v>
      </c>
      <c r="AC1346" t="s">
        <v>71</v>
      </c>
      <c r="AD1346" t="s">
        <v>663</v>
      </c>
      <c r="AE1346" t="s">
        <v>54</v>
      </c>
    </row>
    <row r="1347" spans="1:31" x14ac:dyDescent="0.2">
      <c r="A1347">
        <v>26</v>
      </c>
      <c r="B1347" t="s">
        <v>169</v>
      </c>
      <c r="C1347" t="s">
        <v>32</v>
      </c>
      <c r="D1347" t="s">
        <v>32</v>
      </c>
      <c r="E1347" t="s">
        <v>34</v>
      </c>
      <c r="F1347" t="s">
        <v>32</v>
      </c>
      <c r="G1347" t="s">
        <v>16641</v>
      </c>
      <c r="H1347" t="s">
        <v>16642</v>
      </c>
      <c r="I1347" t="s">
        <v>32</v>
      </c>
      <c r="J1347" t="s">
        <v>32</v>
      </c>
      <c r="K1347" t="s">
        <v>32</v>
      </c>
      <c r="L1347" t="s">
        <v>32</v>
      </c>
      <c r="M1347" t="s">
        <v>32</v>
      </c>
      <c r="N1347" t="s">
        <v>32</v>
      </c>
      <c r="O1347" t="s">
        <v>32</v>
      </c>
      <c r="P1347" t="s">
        <v>32</v>
      </c>
      <c r="Q1347" t="s">
        <v>75</v>
      </c>
      <c r="R1347">
        <v>69</v>
      </c>
      <c r="S1347">
        <v>-1</v>
      </c>
      <c r="T1347" t="s">
        <v>576</v>
      </c>
      <c r="U1347" s="1">
        <v>41087</v>
      </c>
      <c r="V1347" t="s">
        <v>48</v>
      </c>
      <c r="W1347" t="s">
        <v>32</v>
      </c>
      <c r="X1347" t="s">
        <v>49</v>
      </c>
      <c r="Y1347" t="s">
        <v>32</v>
      </c>
      <c r="Z1347" t="s">
        <v>32</v>
      </c>
      <c r="AA1347" t="s">
        <v>51</v>
      </c>
      <c r="AB1347" t="s">
        <v>32</v>
      </c>
      <c r="AC1347" t="s">
        <v>32</v>
      </c>
      <c r="AD1347" t="s">
        <v>2235</v>
      </c>
      <c r="AE1347" t="s">
        <v>54</v>
      </c>
    </row>
    <row r="1348" spans="1:31" x14ac:dyDescent="0.2">
      <c r="A1348">
        <v>26</v>
      </c>
      <c r="B1348" t="s">
        <v>112</v>
      </c>
      <c r="C1348" t="s">
        <v>32</v>
      </c>
      <c r="D1348" t="s">
        <v>98</v>
      </c>
      <c r="E1348" t="s">
        <v>32</v>
      </c>
      <c r="F1348" t="s">
        <v>56</v>
      </c>
      <c r="G1348" t="s">
        <v>16848</v>
      </c>
      <c r="H1348" t="s">
        <v>16849</v>
      </c>
      <c r="I1348" t="s">
        <v>16850</v>
      </c>
      <c r="J1348" t="s">
        <v>16851</v>
      </c>
      <c r="K1348" t="s">
        <v>32</v>
      </c>
      <c r="L1348" t="s">
        <v>16852</v>
      </c>
      <c r="M1348" t="s">
        <v>32</v>
      </c>
      <c r="N1348" t="s">
        <v>16853</v>
      </c>
      <c r="O1348" t="s">
        <v>32</v>
      </c>
      <c r="P1348" t="s">
        <v>16854</v>
      </c>
      <c r="Q1348" t="s">
        <v>75</v>
      </c>
      <c r="R1348">
        <v>62</v>
      </c>
      <c r="S1348">
        <v>-1</v>
      </c>
      <c r="T1348" t="s">
        <v>163</v>
      </c>
      <c r="U1348" s="1">
        <v>41034</v>
      </c>
      <c r="V1348" t="s">
        <v>48</v>
      </c>
      <c r="W1348" t="s">
        <v>32</v>
      </c>
      <c r="X1348" t="s">
        <v>49</v>
      </c>
      <c r="Y1348" t="s">
        <v>32</v>
      </c>
      <c r="Z1348" t="s">
        <v>32</v>
      </c>
      <c r="AA1348" t="s">
        <v>69</v>
      </c>
      <c r="AB1348" t="s">
        <v>299</v>
      </c>
      <c r="AC1348" t="s">
        <v>32</v>
      </c>
      <c r="AD1348" t="s">
        <v>168</v>
      </c>
      <c r="AE1348" t="s">
        <v>54</v>
      </c>
    </row>
    <row r="1349" spans="1:31" x14ac:dyDescent="0.2">
      <c r="A1349">
        <v>26</v>
      </c>
      <c r="B1349" t="s">
        <v>31</v>
      </c>
      <c r="C1349" t="s">
        <v>32</v>
      </c>
      <c r="D1349" t="s">
        <v>33</v>
      </c>
      <c r="E1349" t="s">
        <v>170</v>
      </c>
      <c r="F1349" t="s">
        <v>35</v>
      </c>
      <c r="G1349" t="s">
        <v>16935</v>
      </c>
      <c r="H1349" t="s">
        <v>16936</v>
      </c>
      <c r="I1349" t="s">
        <v>16937</v>
      </c>
      <c r="J1349" t="s">
        <v>16938</v>
      </c>
      <c r="K1349" t="s">
        <v>16939</v>
      </c>
      <c r="L1349" t="s">
        <v>16940</v>
      </c>
      <c r="M1349" t="s">
        <v>16941</v>
      </c>
      <c r="N1349" t="s">
        <v>16942</v>
      </c>
      <c r="O1349" t="s">
        <v>16943</v>
      </c>
      <c r="P1349" t="s">
        <v>16944</v>
      </c>
      <c r="Q1349" t="s">
        <v>321</v>
      </c>
      <c r="R1349">
        <v>70</v>
      </c>
      <c r="S1349">
        <v>-1</v>
      </c>
      <c r="T1349" t="s">
        <v>1066</v>
      </c>
      <c r="U1349" s="1">
        <v>40792</v>
      </c>
      <c r="V1349" t="s">
        <v>548</v>
      </c>
      <c r="W1349" t="s">
        <v>32</v>
      </c>
      <c r="X1349" t="s">
        <v>49</v>
      </c>
      <c r="Y1349" t="s">
        <v>150</v>
      </c>
      <c r="Z1349" t="s">
        <v>32</v>
      </c>
      <c r="AA1349" t="s">
        <v>51</v>
      </c>
      <c r="AB1349" t="s">
        <v>740</v>
      </c>
      <c r="AC1349" t="s">
        <v>111</v>
      </c>
      <c r="AD1349" t="s">
        <v>447</v>
      </c>
      <c r="AE1349" t="s">
        <v>54</v>
      </c>
    </row>
    <row r="1350" spans="1:31" x14ac:dyDescent="0.2">
      <c r="A1350">
        <v>26</v>
      </c>
      <c r="B1350" t="s">
        <v>96</v>
      </c>
      <c r="C1350" t="s">
        <v>155</v>
      </c>
      <c r="D1350" t="s">
        <v>33</v>
      </c>
      <c r="E1350" t="s">
        <v>32</v>
      </c>
      <c r="F1350" t="s">
        <v>114</v>
      </c>
      <c r="G1350" t="s">
        <v>17003</v>
      </c>
      <c r="H1350" t="s">
        <v>17004</v>
      </c>
      <c r="I1350" t="s">
        <v>1498</v>
      </c>
      <c r="J1350" t="s">
        <v>17005</v>
      </c>
      <c r="K1350" t="s">
        <v>17006</v>
      </c>
      <c r="L1350" t="s">
        <v>17007</v>
      </c>
      <c r="M1350" t="s">
        <v>17008</v>
      </c>
      <c r="N1350" t="s">
        <v>17009</v>
      </c>
      <c r="O1350" t="s">
        <v>17010</v>
      </c>
      <c r="P1350" t="s">
        <v>17011</v>
      </c>
      <c r="Q1350" t="s">
        <v>108</v>
      </c>
      <c r="R1350">
        <v>64</v>
      </c>
      <c r="S1350">
        <v>-1</v>
      </c>
      <c r="T1350" t="s">
        <v>47</v>
      </c>
      <c r="U1350" s="1">
        <v>41089</v>
      </c>
      <c r="V1350" t="s">
        <v>48</v>
      </c>
      <c r="W1350" t="s">
        <v>32</v>
      </c>
      <c r="X1350" t="s">
        <v>49</v>
      </c>
      <c r="Y1350" t="s">
        <v>32</v>
      </c>
      <c r="Z1350" t="s">
        <v>32</v>
      </c>
      <c r="AA1350" t="s">
        <v>69</v>
      </c>
      <c r="AB1350" t="s">
        <v>690</v>
      </c>
      <c r="AC1350" t="s">
        <v>71</v>
      </c>
      <c r="AD1350" t="s">
        <v>3731</v>
      </c>
      <c r="AE1350" t="s">
        <v>54</v>
      </c>
    </row>
    <row r="1351" spans="1:31" x14ac:dyDescent="0.2">
      <c r="A1351">
        <v>26</v>
      </c>
      <c r="B1351" t="s">
        <v>55</v>
      </c>
      <c r="C1351" t="s">
        <v>97</v>
      </c>
      <c r="D1351" t="s">
        <v>33</v>
      </c>
      <c r="E1351" t="s">
        <v>32</v>
      </c>
      <c r="F1351" t="s">
        <v>114</v>
      </c>
      <c r="G1351" t="s">
        <v>32</v>
      </c>
      <c r="H1351" t="s">
        <v>32</v>
      </c>
      <c r="I1351" t="s">
        <v>32</v>
      </c>
      <c r="J1351" t="s">
        <v>32</v>
      </c>
      <c r="K1351" t="s">
        <v>32</v>
      </c>
      <c r="L1351" t="s">
        <v>32</v>
      </c>
      <c r="M1351" t="s">
        <v>32</v>
      </c>
      <c r="N1351" t="s">
        <v>32</v>
      </c>
      <c r="O1351" t="s">
        <v>32</v>
      </c>
      <c r="P1351" t="s">
        <v>32</v>
      </c>
      <c r="Q1351" t="s">
        <v>954</v>
      </c>
      <c r="R1351">
        <v>72</v>
      </c>
      <c r="S1351">
        <v>-1</v>
      </c>
      <c r="T1351" t="s">
        <v>331</v>
      </c>
      <c r="U1351" s="1">
        <v>41087</v>
      </c>
      <c r="V1351" t="s">
        <v>48</v>
      </c>
      <c r="W1351" t="s">
        <v>32</v>
      </c>
      <c r="X1351" t="s">
        <v>49</v>
      </c>
      <c r="Y1351" t="s">
        <v>32</v>
      </c>
      <c r="Z1351" t="s">
        <v>32</v>
      </c>
      <c r="AA1351" t="s">
        <v>51</v>
      </c>
      <c r="AB1351" t="s">
        <v>32</v>
      </c>
      <c r="AC1351" t="s">
        <v>71</v>
      </c>
      <c r="AD1351" t="s">
        <v>95</v>
      </c>
      <c r="AE1351" t="s">
        <v>54</v>
      </c>
    </row>
    <row r="1352" spans="1:31" x14ac:dyDescent="0.2">
      <c r="A1352">
        <v>26</v>
      </c>
      <c r="B1352" t="s">
        <v>620</v>
      </c>
      <c r="C1352" t="s">
        <v>278</v>
      </c>
      <c r="D1352" t="s">
        <v>33</v>
      </c>
      <c r="E1352" t="s">
        <v>34</v>
      </c>
      <c r="F1352" t="s">
        <v>56</v>
      </c>
      <c r="G1352" t="s">
        <v>17500</v>
      </c>
      <c r="H1352" t="s">
        <v>17501</v>
      </c>
      <c r="I1352" t="s">
        <v>17502</v>
      </c>
      <c r="J1352" t="s">
        <v>17503</v>
      </c>
      <c r="K1352" t="s">
        <v>17504</v>
      </c>
      <c r="L1352" t="s">
        <v>17505</v>
      </c>
      <c r="M1352" t="s">
        <v>17506</v>
      </c>
      <c r="N1352" t="s">
        <v>17507</v>
      </c>
      <c r="O1352" t="s">
        <v>32</v>
      </c>
      <c r="P1352" t="s">
        <v>17508</v>
      </c>
      <c r="Q1352" t="s">
        <v>924</v>
      </c>
      <c r="R1352">
        <v>63</v>
      </c>
      <c r="S1352">
        <v>40000</v>
      </c>
      <c r="T1352" t="s">
        <v>203</v>
      </c>
      <c r="U1352" s="1">
        <v>41083</v>
      </c>
      <c r="V1352" t="s">
        <v>48</v>
      </c>
      <c r="W1352" t="s">
        <v>32</v>
      </c>
      <c r="X1352" t="s">
        <v>49</v>
      </c>
      <c r="Y1352" t="s">
        <v>435</v>
      </c>
      <c r="Z1352" t="s">
        <v>2161</v>
      </c>
      <c r="AA1352" t="s">
        <v>69</v>
      </c>
      <c r="AB1352" t="s">
        <v>167</v>
      </c>
      <c r="AC1352" t="s">
        <v>71</v>
      </c>
      <c r="AD1352" t="s">
        <v>17509</v>
      </c>
      <c r="AE1352" t="s">
        <v>54</v>
      </c>
    </row>
    <row r="1353" spans="1:31" x14ac:dyDescent="0.2">
      <c r="A1353">
        <v>26</v>
      </c>
      <c r="B1353" t="s">
        <v>169</v>
      </c>
      <c r="C1353" t="s">
        <v>32</v>
      </c>
      <c r="D1353" t="s">
        <v>33</v>
      </c>
      <c r="E1353" t="s">
        <v>32</v>
      </c>
      <c r="F1353" t="s">
        <v>390</v>
      </c>
      <c r="G1353" t="s">
        <v>17706</v>
      </c>
      <c r="H1353" t="s">
        <v>17707</v>
      </c>
      <c r="I1353" t="s">
        <v>17708</v>
      </c>
      <c r="J1353" t="s">
        <v>17709</v>
      </c>
      <c r="K1353" t="s">
        <v>17710</v>
      </c>
      <c r="L1353" t="s">
        <v>17711</v>
      </c>
      <c r="M1353" t="s">
        <v>17712</v>
      </c>
      <c r="N1353" t="s">
        <v>17713</v>
      </c>
      <c r="O1353" t="s">
        <v>17714</v>
      </c>
      <c r="P1353" t="e">
        <f>- you are fun and nice and like to laugh.  - you run or play squash or hike or like poetry.  - you prefer eventually conversing with people in person instead of carrying on endless online conversations.</f>
        <v>#NAME?</v>
      </c>
      <c r="Q1353" t="s">
        <v>75</v>
      </c>
      <c r="R1353">
        <v>68</v>
      </c>
      <c r="S1353">
        <v>-1</v>
      </c>
      <c r="T1353" t="s">
        <v>273</v>
      </c>
      <c r="U1353" s="1">
        <v>41074</v>
      </c>
      <c r="V1353" t="s">
        <v>260</v>
      </c>
      <c r="W1353" t="s">
        <v>32</v>
      </c>
      <c r="X1353" t="s">
        <v>49</v>
      </c>
      <c r="Y1353" t="s">
        <v>435</v>
      </c>
      <c r="Z1353" t="s">
        <v>378</v>
      </c>
      <c r="AA1353" t="s">
        <v>51</v>
      </c>
      <c r="AB1353" t="s">
        <v>32</v>
      </c>
      <c r="AC1353" t="s">
        <v>71</v>
      </c>
      <c r="AD1353" t="s">
        <v>95</v>
      </c>
      <c r="AE1353" t="s">
        <v>54</v>
      </c>
    </row>
    <row r="1354" spans="1:31" x14ac:dyDescent="0.2">
      <c r="A1354">
        <v>26</v>
      </c>
      <c r="B1354" t="s">
        <v>96</v>
      </c>
      <c r="C1354" t="s">
        <v>155</v>
      </c>
      <c r="D1354" t="s">
        <v>98</v>
      </c>
      <c r="E1354" t="s">
        <v>34</v>
      </c>
      <c r="F1354" t="s">
        <v>32</v>
      </c>
      <c r="G1354" t="s">
        <v>32</v>
      </c>
      <c r="H1354" t="s">
        <v>32</v>
      </c>
      <c r="I1354" t="s">
        <v>32</v>
      </c>
      <c r="J1354" t="s">
        <v>32</v>
      </c>
      <c r="K1354" t="s">
        <v>32</v>
      </c>
      <c r="L1354" t="s">
        <v>32</v>
      </c>
      <c r="M1354" t="s">
        <v>32</v>
      </c>
      <c r="N1354" t="s">
        <v>32</v>
      </c>
      <c r="O1354" t="s">
        <v>32</v>
      </c>
      <c r="P1354" t="s">
        <v>32</v>
      </c>
      <c r="Q1354" t="s">
        <v>75</v>
      </c>
      <c r="R1354">
        <v>69</v>
      </c>
      <c r="S1354">
        <v>-1</v>
      </c>
      <c r="T1354" t="s">
        <v>32</v>
      </c>
      <c r="U1354" s="1">
        <v>41082</v>
      </c>
      <c r="V1354" t="s">
        <v>48</v>
      </c>
      <c r="W1354" t="s">
        <v>32</v>
      </c>
      <c r="X1354" t="s">
        <v>49</v>
      </c>
      <c r="Y1354" t="s">
        <v>32</v>
      </c>
      <c r="Z1354" t="s">
        <v>32</v>
      </c>
      <c r="AA1354" t="s">
        <v>69</v>
      </c>
      <c r="AB1354" t="s">
        <v>32</v>
      </c>
      <c r="AC1354" t="s">
        <v>170</v>
      </c>
      <c r="AD1354" t="s">
        <v>17767</v>
      </c>
      <c r="AE1354" t="s">
        <v>54</v>
      </c>
    </row>
    <row r="1355" spans="1:31" x14ac:dyDescent="0.2">
      <c r="A1355">
        <v>26</v>
      </c>
      <c r="B1355" t="s">
        <v>55</v>
      </c>
      <c r="C1355" t="s">
        <v>32</v>
      </c>
      <c r="D1355" t="s">
        <v>33</v>
      </c>
      <c r="E1355" t="s">
        <v>34</v>
      </c>
      <c r="F1355" t="s">
        <v>368</v>
      </c>
      <c r="G1355" t="s">
        <v>18008</v>
      </c>
      <c r="H1355" t="s">
        <v>18009</v>
      </c>
      <c r="I1355" t="s">
        <v>18010</v>
      </c>
      <c r="J1355" t="s">
        <v>32</v>
      </c>
      <c r="K1355" t="s">
        <v>32</v>
      </c>
      <c r="L1355" t="s">
        <v>18011</v>
      </c>
      <c r="M1355" t="s">
        <v>18012</v>
      </c>
      <c r="N1355" t="s">
        <v>18013</v>
      </c>
      <c r="O1355" t="s">
        <v>18014</v>
      </c>
      <c r="P1355" t="s">
        <v>18015</v>
      </c>
      <c r="Q1355" t="s">
        <v>108</v>
      </c>
      <c r="R1355">
        <v>65</v>
      </c>
      <c r="S1355">
        <v>-1</v>
      </c>
      <c r="T1355" t="s">
        <v>273</v>
      </c>
      <c r="U1355" s="1">
        <v>41090</v>
      </c>
      <c r="V1355" t="s">
        <v>48</v>
      </c>
      <c r="W1355" t="s">
        <v>32</v>
      </c>
      <c r="X1355" t="s">
        <v>49</v>
      </c>
      <c r="Y1355" t="s">
        <v>32</v>
      </c>
      <c r="Z1355" t="s">
        <v>32</v>
      </c>
      <c r="AA1355" t="s">
        <v>69</v>
      </c>
      <c r="AB1355" t="s">
        <v>32</v>
      </c>
      <c r="AC1355" t="s">
        <v>71</v>
      </c>
      <c r="AD1355" t="s">
        <v>2201</v>
      </c>
      <c r="AE1355" t="s">
        <v>54</v>
      </c>
    </row>
    <row r="1356" spans="1:31" x14ac:dyDescent="0.2">
      <c r="A1356">
        <v>26</v>
      </c>
      <c r="B1356" t="s">
        <v>96</v>
      </c>
      <c r="C1356" t="s">
        <v>32</v>
      </c>
      <c r="D1356" t="s">
        <v>33</v>
      </c>
      <c r="E1356" t="s">
        <v>32</v>
      </c>
      <c r="F1356" t="s">
        <v>56</v>
      </c>
      <c r="G1356" t="s">
        <v>18282</v>
      </c>
      <c r="H1356" t="s">
        <v>18283</v>
      </c>
      <c r="I1356" t="s">
        <v>18284</v>
      </c>
      <c r="J1356" t="s">
        <v>18285</v>
      </c>
      <c r="K1356" t="s">
        <v>18286</v>
      </c>
      <c r="L1356" t="s">
        <v>18287</v>
      </c>
      <c r="M1356" t="s">
        <v>18288</v>
      </c>
      <c r="N1356" t="s">
        <v>18289</v>
      </c>
      <c r="O1356" t="s">
        <v>18290</v>
      </c>
      <c r="P1356" t="s">
        <v>18291</v>
      </c>
      <c r="Q1356" t="s">
        <v>75</v>
      </c>
      <c r="R1356">
        <v>75</v>
      </c>
      <c r="S1356">
        <v>-1</v>
      </c>
      <c r="T1356" t="s">
        <v>47</v>
      </c>
      <c r="U1356" s="1">
        <v>41090</v>
      </c>
      <c r="V1356" t="s">
        <v>260</v>
      </c>
      <c r="W1356" t="s">
        <v>32</v>
      </c>
      <c r="X1356" t="s">
        <v>49</v>
      </c>
      <c r="Y1356" t="s">
        <v>93</v>
      </c>
      <c r="Z1356" t="s">
        <v>298</v>
      </c>
      <c r="AA1356" t="s">
        <v>51</v>
      </c>
      <c r="AB1356" t="s">
        <v>81</v>
      </c>
      <c r="AC1356" t="s">
        <v>170</v>
      </c>
      <c r="AD1356" t="s">
        <v>95</v>
      </c>
      <c r="AE1356" t="s">
        <v>346</v>
      </c>
    </row>
    <row r="1357" spans="1:31" x14ac:dyDescent="0.2">
      <c r="A1357">
        <v>26</v>
      </c>
      <c r="B1357" t="s">
        <v>169</v>
      </c>
      <c r="C1357" t="s">
        <v>32</v>
      </c>
      <c r="D1357" t="s">
        <v>33</v>
      </c>
      <c r="E1357" t="s">
        <v>34</v>
      </c>
      <c r="F1357" t="s">
        <v>138</v>
      </c>
      <c r="G1357" t="s">
        <v>18463</v>
      </c>
      <c r="H1357" t="s">
        <v>18464</v>
      </c>
      <c r="I1357" t="s">
        <v>18465</v>
      </c>
      <c r="J1357" t="s">
        <v>18466</v>
      </c>
      <c r="K1357" t="s">
        <v>18467</v>
      </c>
      <c r="L1357" t="s">
        <v>18468</v>
      </c>
      <c r="M1357" t="s">
        <v>18469</v>
      </c>
      <c r="N1357" t="s">
        <v>18470</v>
      </c>
      <c r="O1357" t="s">
        <v>18471</v>
      </c>
      <c r="P1357" t="s">
        <v>18472</v>
      </c>
      <c r="Q1357" t="s">
        <v>75</v>
      </c>
      <c r="R1357">
        <v>73</v>
      </c>
      <c r="S1357">
        <v>-1</v>
      </c>
      <c r="T1357" t="s">
        <v>149</v>
      </c>
      <c r="U1357" s="1">
        <v>41090</v>
      </c>
      <c r="V1357" t="s">
        <v>3760</v>
      </c>
      <c r="W1357" t="s">
        <v>32</v>
      </c>
      <c r="X1357" t="s">
        <v>49</v>
      </c>
      <c r="Y1357" t="s">
        <v>32</v>
      </c>
      <c r="Z1357" t="s">
        <v>1164</v>
      </c>
      <c r="AA1357" t="s">
        <v>51</v>
      </c>
      <c r="AB1357" t="s">
        <v>459</v>
      </c>
      <c r="AC1357" t="s">
        <v>248</v>
      </c>
      <c r="AD1357" t="s">
        <v>1475</v>
      </c>
      <c r="AE1357" t="s">
        <v>54</v>
      </c>
    </row>
    <row r="1358" spans="1:31" x14ac:dyDescent="0.2">
      <c r="A1358">
        <v>26</v>
      </c>
      <c r="B1358" t="s">
        <v>96</v>
      </c>
      <c r="C1358" t="s">
        <v>155</v>
      </c>
      <c r="D1358" t="s">
        <v>33</v>
      </c>
      <c r="E1358" t="s">
        <v>34</v>
      </c>
      <c r="F1358" t="s">
        <v>35</v>
      </c>
      <c r="G1358" t="s">
        <v>18545</v>
      </c>
      <c r="H1358" t="s">
        <v>18546</v>
      </c>
      <c r="I1358" t="s">
        <v>18547</v>
      </c>
      <c r="J1358" t="s">
        <v>18548</v>
      </c>
      <c r="K1358" t="s">
        <v>18549</v>
      </c>
      <c r="L1358" t="s">
        <v>18550</v>
      </c>
      <c r="M1358" t="s">
        <v>18551</v>
      </c>
      <c r="N1358" t="s">
        <v>18552</v>
      </c>
      <c r="O1358" t="s">
        <v>32</v>
      </c>
      <c r="P1358" t="s">
        <v>18553</v>
      </c>
      <c r="Q1358" t="s">
        <v>67</v>
      </c>
      <c r="R1358">
        <v>62</v>
      </c>
      <c r="S1358">
        <v>20000</v>
      </c>
      <c r="T1358" t="s">
        <v>273</v>
      </c>
      <c r="U1358" s="1">
        <v>40772</v>
      </c>
      <c r="V1358" t="s">
        <v>472</v>
      </c>
      <c r="W1358" t="s">
        <v>191</v>
      </c>
      <c r="X1358" t="s">
        <v>49</v>
      </c>
      <c r="Y1358" t="s">
        <v>32</v>
      </c>
      <c r="Z1358" t="s">
        <v>2161</v>
      </c>
      <c r="AA1358" t="s">
        <v>69</v>
      </c>
      <c r="AB1358" t="s">
        <v>299</v>
      </c>
      <c r="AC1358" t="s">
        <v>170</v>
      </c>
      <c r="AD1358" t="s">
        <v>168</v>
      </c>
      <c r="AE1358" t="s">
        <v>54</v>
      </c>
    </row>
    <row r="1359" spans="1:31" x14ac:dyDescent="0.2">
      <c r="A1359">
        <v>26</v>
      </c>
      <c r="B1359" t="s">
        <v>96</v>
      </c>
      <c r="C1359" t="s">
        <v>32</v>
      </c>
      <c r="D1359" t="s">
        <v>33</v>
      </c>
      <c r="E1359" t="s">
        <v>34</v>
      </c>
      <c r="F1359" t="s">
        <v>35</v>
      </c>
      <c r="G1359" t="s">
        <v>32</v>
      </c>
      <c r="H1359" t="s">
        <v>18562</v>
      </c>
      <c r="I1359" t="s">
        <v>18563</v>
      </c>
      <c r="J1359" t="s">
        <v>32</v>
      </c>
      <c r="K1359" t="s">
        <v>18564</v>
      </c>
      <c r="L1359" t="s">
        <v>18565</v>
      </c>
      <c r="M1359" t="s">
        <v>18566</v>
      </c>
      <c r="N1359" t="s">
        <v>32</v>
      </c>
      <c r="O1359" t="s">
        <v>32</v>
      </c>
      <c r="P1359" t="s">
        <v>18567</v>
      </c>
      <c r="Q1359" t="s">
        <v>32</v>
      </c>
      <c r="R1359">
        <v>67</v>
      </c>
      <c r="S1359">
        <v>-1</v>
      </c>
      <c r="T1359" t="s">
        <v>273</v>
      </c>
      <c r="U1359" s="1">
        <v>40920</v>
      </c>
      <c r="V1359" t="s">
        <v>48</v>
      </c>
      <c r="W1359" t="s">
        <v>32</v>
      </c>
      <c r="X1359" t="s">
        <v>49</v>
      </c>
      <c r="Y1359" t="s">
        <v>32</v>
      </c>
      <c r="Z1359" t="s">
        <v>1045</v>
      </c>
      <c r="AA1359" t="s">
        <v>51</v>
      </c>
      <c r="AB1359" t="s">
        <v>219</v>
      </c>
      <c r="AC1359" t="s">
        <v>32</v>
      </c>
      <c r="AD1359" t="s">
        <v>18568</v>
      </c>
      <c r="AE1359" t="s">
        <v>54</v>
      </c>
    </row>
    <row r="1360" spans="1:31" x14ac:dyDescent="0.2">
      <c r="A1360">
        <v>26</v>
      </c>
      <c r="B1360" t="s">
        <v>32</v>
      </c>
      <c r="C1360" t="s">
        <v>32</v>
      </c>
      <c r="D1360" t="s">
        <v>32</v>
      </c>
      <c r="E1360" t="s">
        <v>32</v>
      </c>
      <c r="F1360" t="s">
        <v>138</v>
      </c>
      <c r="G1360" t="s">
        <v>18569</v>
      </c>
      <c r="H1360" t="s">
        <v>18570</v>
      </c>
      <c r="I1360" t="s">
        <v>18571</v>
      </c>
      <c r="J1360" t="s">
        <v>32</v>
      </c>
      <c r="K1360" t="s">
        <v>18572</v>
      </c>
      <c r="L1360" t="s">
        <v>18573</v>
      </c>
      <c r="M1360" t="s">
        <v>32</v>
      </c>
      <c r="N1360" t="s">
        <v>32</v>
      </c>
      <c r="O1360" t="s">
        <v>18574</v>
      </c>
      <c r="P1360" t="s">
        <v>18575</v>
      </c>
      <c r="Q1360" t="s">
        <v>75</v>
      </c>
      <c r="R1360">
        <v>73</v>
      </c>
      <c r="S1360">
        <v>-1</v>
      </c>
      <c r="T1360" t="s">
        <v>32</v>
      </c>
      <c r="U1360" s="1">
        <v>41090</v>
      </c>
      <c r="V1360" t="s">
        <v>48</v>
      </c>
      <c r="W1360" t="s">
        <v>32</v>
      </c>
      <c r="X1360" t="s">
        <v>49</v>
      </c>
      <c r="Y1360" t="s">
        <v>32</v>
      </c>
      <c r="Z1360" t="s">
        <v>151</v>
      </c>
      <c r="AA1360" t="s">
        <v>51</v>
      </c>
      <c r="AB1360" t="s">
        <v>521</v>
      </c>
      <c r="AC1360" t="s">
        <v>71</v>
      </c>
      <c r="AD1360" t="s">
        <v>619</v>
      </c>
      <c r="AE1360" t="s">
        <v>54</v>
      </c>
    </row>
    <row r="1361" spans="1:31" x14ac:dyDescent="0.2">
      <c r="A1361">
        <v>26</v>
      </c>
      <c r="B1361" t="s">
        <v>96</v>
      </c>
      <c r="C1361" t="s">
        <v>155</v>
      </c>
      <c r="D1361" t="s">
        <v>33</v>
      </c>
      <c r="E1361" t="s">
        <v>34</v>
      </c>
      <c r="F1361" t="s">
        <v>56</v>
      </c>
      <c r="G1361" t="s">
        <v>18655</v>
      </c>
      <c r="H1361" t="s">
        <v>18656</v>
      </c>
      <c r="I1361" t="s">
        <v>18657</v>
      </c>
      <c r="J1361" t="s">
        <v>142</v>
      </c>
      <c r="K1361" t="s">
        <v>32</v>
      </c>
      <c r="L1361" t="s">
        <v>18658</v>
      </c>
      <c r="M1361" t="s">
        <v>9167</v>
      </c>
      <c r="N1361" t="s">
        <v>18659</v>
      </c>
      <c r="O1361" t="s">
        <v>32</v>
      </c>
      <c r="P1361" t="s">
        <v>18660</v>
      </c>
      <c r="Q1361" t="s">
        <v>321</v>
      </c>
      <c r="R1361">
        <v>71</v>
      </c>
      <c r="S1361">
        <v>-1</v>
      </c>
      <c r="T1361" t="s">
        <v>91</v>
      </c>
      <c r="U1361" s="1">
        <v>41090</v>
      </c>
      <c r="V1361" t="s">
        <v>48</v>
      </c>
      <c r="W1361" t="s">
        <v>2599</v>
      </c>
      <c r="X1361" t="s">
        <v>244</v>
      </c>
      <c r="Y1361" t="s">
        <v>32</v>
      </c>
      <c r="Z1361" t="s">
        <v>32</v>
      </c>
      <c r="AA1361" t="s">
        <v>51</v>
      </c>
      <c r="AB1361" t="s">
        <v>1243</v>
      </c>
      <c r="AC1361" t="s">
        <v>71</v>
      </c>
      <c r="AD1361" t="s">
        <v>168</v>
      </c>
      <c r="AE1361" t="s">
        <v>54</v>
      </c>
    </row>
    <row r="1362" spans="1:31" x14ac:dyDescent="0.2">
      <c r="A1362">
        <v>26</v>
      </c>
      <c r="B1362" t="s">
        <v>96</v>
      </c>
      <c r="C1362" t="s">
        <v>155</v>
      </c>
      <c r="D1362" t="s">
        <v>33</v>
      </c>
      <c r="E1362" t="s">
        <v>34</v>
      </c>
      <c r="F1362" t="s">
        <v>35</v>
      </c>
      <c r="G1362" t="s">
        <v>18686</v>
      </c>
      <c r="H1362" t="s">
        <v>18687</v>
      </c>
      <c r="I1362" t="s">
        <v>18688</v>
      </c>
      <c r="J1362" t="s">
        <v>32</v>
      </c>
      <c r="K1362" t="s">
        <v>18689</v>
      </c>
      <c r="L1362" t="s">
        <v>18690</v>
      </c>
      <c r="M1362" t="s">
        <v>18691</v>
      </c>
      <c r="N1362" t="s">
        <v>18692</v>
      </c>
      <c r="O1362" t="s">
        <v>32</v>
      </c>
      <c r="P1362" t="s">
        <v>18693</v>
      </c>
      <c r="Q1362" t="s">
        <v>108</v>
      </c>
      <c r="R1362">
        <v>68</v>
      </c>
      <c r="S1362">
        <v>-1</v>
      </c>
      <c r="T1362" t="s">
        <v>446</v>
      </c>
      <c r="U1362" s="1">
        <v>41082</v>
      </c>
      <c r="V1362" t="s">
        <v>48</v>
      </c>
      <c r="W1362" t="s">
        <v>32</v>
      </c>
      <c r="X1362" t="s">
        <v>49</v>
      </c>
      <c r="Y1362" t="s">
        <v>32</v>
      </c>
      <c r="Z1362" t="s">
        <v>32</v>
      </c>
      <c r="AA1362" t="s">
        <v>51</v>
      </c>
      <c r="AB1362" t="s">
        <v>358</v>
      </c>
      <c r="AC1362" t="s">
        <v>71</v>
      </c>
      <c r="AD1362" t="s">
        <v>12328</v>
      </c>
      <c r="AE1362" t="s">
        <v>54</v>
      </c>
    </row>
    <row r="1363" spans="1:31" x14ac:dyDescent="0.2">
      <c r="A1363">
        <v>26</v>
      </c>
      <c r="B1363" t="s">
        <v>620</v>
      </c>
      <c r="C1363" t="s">
        <v>83</v>
      </c>
      <c r="D1363" t="s">
        <v>98</v>
      </c>
      <c r="E1363" t="s">
        <v>170</v>
      </c>
      <c r="F1363" t="s">
        <v>56</v>
      </c>
      <c r="G1363" t="s">
        <v>18711</v>
      </c>
      <c r="H1363" t="s">
        <v>18712</v>
      </c>
      <c r="I1363" t="s">
        <v>18713</v>
      </c>
      <c r="J1363" t="s">
        <v>32</v>
      </c>
      <c r="K1363" t="s">
        <v>18714</v>
      </c>
      <c r="L1363" t="s">
        <v>18715</v>
      </c>
      <c r="M1363" t="s">
        <v>32</v>
      </c>
      <c r="N1363" t="s">
        <v>18716</v>
      </c>
      <c r="O1363" t="s">
        <v>18717</v>
      </c>
      <c r="P1363" t="s">
        <v>18718</v>
      </c>
      <c r="Q1363" t="s">
        <v>75</v>
      </c>
      <c r="R1363">
        <v>69</v>
      </c>
      <c r="S1363">
        <v>-1</v>
      </c>
      <c r="T1363" t="s">
        <v>68</v>
      </c>
      <c r="U1363" s="1">
        <v>41090</v>
      </c>
      <c r="V1363" t="s">
        <v>260</v>
      </c>
      <c r="W1363" t="s">
        <v>92</v>
      </c>
      <c r="X1363" t="s">
        <v>49</v>
      </c>
      <c r="Y1363" t="s">
        <v>93</v>
      </c>
      <c r="Z1363" t="s">
        <v>151</v>
      </c>
      <c r="AA1363" t="s">
        <v>69</v>
      </c>
      <c r="AB1363" t="s">
        <v>81</v>
      </c>
      <c r="AC1363" t="s">
        <v>71</v>
      </c>
      <c r="AD1363" t="s">
        <v>95</v>
      </c>
      <c r="AE1363" t="s">
        <v>265</v>
      </c>
    </row>
    <row r="1364" spans="1:31" x14ac:dyDescent="0.2">
      <c r="A1364">
        <v>26</v>
      </c>
      <c r="B1364" t="s">
        <v>32</v>
      </c>
      <c r="C1364" t="s">
        <v>278</v>
      </c>
      <c r="D1364" t="s">
        <v>182</v>
      </c>
      <c r="E1364" t="s">
        <v>32</v>
      </c>
      <c r="F1364" t="s">
        <v>35</v>
      </c>
      <c r="G1364" t="s">
        <v>18755</v>
      </c>
      <c r="H1364" t="s">
        <v>18756</v>
      </c>
      <c r="I1364" t="s">
        <v>18757</v>
      </c>
      <c r="J1364" t="s">
        <v>18758</v>
      </c>
      <c r="K1364" t="s">
        <v>18759</v>
      </c>
      <c r="L1364" t="s">
        <v>18760</v>
      </c>
      <c r="M1364" t="s">
        <v>18761</v>
      </c>
      <c r="N1364" t="s">
        <v>18762</v>
      </c>
      <c r="O1364" t="s">
        <v>18763</v>
      </c>
      <c r="P1364" t="s">
        <v>18764</v>
      </c>
      <c r="Q1364" t="s">
        <v>7348</v>
      </c>
      <c r="R1364">
        <v>71</v>
      </c>
      <c r="S1364">
        <v>-1</v>
      </c>
      <c r="T1364" t="s">
        <v>47</v>
      </c>
      <c r="U1364" s="1">
        <v>41087</v>
      </c>
      <c r="V1364" t="s">
        <v>164</v>
      </c>
      <c r="W1364" t="s">
        <v>32</v>
      </c>
      <c r="X1364" t="s">
        <v>244</v>
      </c>
      <c r="Y1364" t="s">
        <v>93</v>
      </c>
      <c r="Z1364" t="s">
        <v>91</v>
      </c>
      <c r="AA1364" t="s">
        <v>51</v>
      </c>
      <c r="AB1364" t="s">
        <v>1909</v>
      </c>
      <c r="AC1364" t="s">
        <v>71</v>
      </c>
      <c r="AD1364" t="s">
        <v>18765</v>
      </c>
      <c r="AE1364" t="s">
        <v>54</v>
      </c>
    </row>
    <row r="1365" spans="1:31" x14ac:dyDescent="0.2">
      <c r="A1365">
        <v>26</v>
      </c>
      <c r="B1365" t="s">
        <v>169</v>
      </c>
      <c r="C1365" t="s">
        <v>32</v>
      </c>
      <c r="D1365" t="s">
        <v>32</v>
      </c>
      <c r="E1365" t="s">
        <v>34</v>
      </c>
      <c r="F1365" t="s">
        <v>32</v>
      </c>
      <c r="G1365" t="s">
        <v>18825</v>
      </c>
      <c r="H1365" t="s">
        <v>18826</v>
      </c>
      <c r="I1365" t="s">
        <v>18827</v>
      </c>
      <c r="J1365" t="s">
        <v>4374</v>
      </c>
      <c r="K1365" t="s">
        <v>32</v>
      </c>
      <c r="L1365" t="s">
        <v>18828</v>
      </c>
      <c r="M1365" t="s">
        <v>18829</v>
      </c>
      <c r="N1365" t="s">
        <v>18830</v>
      </c>
      <c r="O1365" t="s">
        <v>32</v>
      </c>
      <c r="P1365" t="s">
        <v>32</v>
      </c>
      <c r="Q1365" t="s">
        <v>32</v>
      </c>
      <c r="R1365">
        <v>72</v>
      </c>
      <c r="S1365">
        <v>-1</v>
      </c>
      <c r="T1365" t="s">
        <v>32</v>
      </c>
      <c r="U1365" s="1">
        <v>41090</v>
      </c>
      <c r="V1365" t="s">
        <v>2950</v>
      </c>
      <c r="W1365" t="s">
        <v>32</v>
      </c>
      <c r="X1365" t="s">
        <v>49</v>
      </c>
      <c r="Y1365" t="s">
        <v>32</v>
      </c>
      <c r="Z1365" t="s">
        <v>32</v>
      </c>
      <c r="AA1365" t="s">
        <v>51</v>
      </c>
      <c r="AB1365" t="s">
        <v>32</v>
      </c>
      <c r="AC1365" t="s">
        <v>32</v>
      </c>
      <c r="AD1365" t="s">
        <v>95</v>
      </c>
      <c r="AE1365" t="s">
        <v>54</v>
      </c>
    </row>
    <row r="1366" spans="1:31" x14ac:dyDescent="0.2">
      <c r="A1366">
        <v>26</v>
      </c>
      <c r="B1366" t="s">
        <v>112</v>
      </c>
      <c r="C1366" t="s">
        <v>32</v>
      </c>
      <c r="D1366" t="s">
        <v>33</v>
      </c>
      <c r="E1366" t="s">
        <v>170</v>
      </c>
      <c r="F1366" t="s">
        <v>56</v>
      </c>
      <c r="G1366" t="s">
        <v>18969</v>
      </c>
      <c r="H1366" t="s">
        <v>18970</v>
      </c>
      <c r="I1366" t="s">
        <v>18971</v>
      </c>
      <c r="J1366" t="s">
        <v>18972</v>
      </c>
      <c r="K1366" t="s">
        <v>18973</v>
      </c>
      <c r="L1366" t="s">
        <v>239</v>
      </c>
      <c r="M1366" t="s">
        <v>18974</v>
      </c>
      <c r="N1366" t="s">
        <v>32</v>
      </c>
      <c r="O1366" t="s">
        <v>18975</v>
      </c>
      <c r="P1366" t="s">
        <v>18976</v>
      </c>
      <c r="Q1366" t="s">
        <v>75</v>
      </c>
      <c r="R1366">
        <v>66</v>
      </c>
      <c r="S1366">
        <v>-1</v>
      </c>
      <c r="T1366" t="s">
        <v>91</v>
      </c>
      <c r="U1366" s="1">
        <v>41065</v>
      </c>
      <c r="V1366" t="s">
        <v>48</v>
      </c>
      <c r="W1366" t="s">
        <v>32</v>
      </c>
      <c r="X1366" t="s">
        <v>49</v>
      </c>
      <c r="Y1366" t="s">
        <v>32</v>
      </c>
      <c r="Z1366" t="s">
        <v>32</v>
      </c>
      <c r="AA1366" t="s">
        <v>69</v>
      </c>
      <c r="AB1366" t="s">
        <v>379</v>
      </c>
      <c r="AC1366" t="s">
        <v>71</v>
      </c>
      <c r="AD1366" t="s">
        <v>800</v>
      </c>
      <c r="AE1366" t="s">
        <v>54</v>
      </c>
    </row>
    <row r="1367" spans="1:31" x14ac:dyDescent="0.2">
      <c r="A1367">
        <v>26</v>
      </c>
      <c r="B1367" t="s">
        <v>169</v>
      </c>
      <c r="C1367" t="s">
        <v>113</v>
      </c>
      <c r="D1367" t="s">
        <v>33</v>
      </c>
      <c r="E1367" t="s">
        <v>34</v>
      </c>
      <c r="F1367" t="s">
        <v>368</v>
      </c>
      <c r="G1367" t="s">
        <v>19037</v>
      </c>
      <c r="H1367" t="s">
        <v>19038</v>
      </c>
      <c r="I1367" t="s">
        <v>19039</v>
      </c>
      <c r="J1367" t="s">
        <v>19040</v>
      </c>
      <c r="K1367" t="s">
        <v>19041</v>
      </c>
      <c r="L1367" t="s">
        <v>19042</v>
      </c>
      <c r="M1367" t="s">
        <v>19043</v>
      </c>
      <c r="N1367" t="s">
        <v>19044</v>
      </c>
      <c r="O1367" t="s">
        <v>19045</v>
      </c>
      <c r="P1367" t="s">
        <v>19046</v>
      </c>
      <c r="Q1367" t="s">
        <v>75</v>
      </c>
      <c r="R1367">
        <v>71</v>
      </c>
      <c r="S1367">
        <v>-1</v>
      </c>
      <c r="T1367" t="s">
        <v>231</v>
      </c>
      <c r="U1367" s="1">
        <v>41090</v>
      </c>
      <c r="V1367" t="s">
        <v>1598</v>
      </c>
      <c r="W1367" t="s">
        <v>32</v>
      </c>
      <c r="X1367" t="s">
        <v>49</v>
      </c>
      <c r="Y1367" t="s">
        <v>93</v>
      </c>
      <c r="Z1367" t="s">
        <v>32</v>
      </c>
      <c r="AA1367" t="s">
        <v>51</v>
      </c>
      <c r="AB1367" t="s">
        <v>276</v>
      </c>
      <c r="AC1367" t="s">
        <v>71</v>
      </c>
      <c r="AD1367" t="s">
        <v>95</v>
      </c>
      <c r="AE1367" t="s">
        <v>54</v>
      </c>
    </row>
    <row r="1368" spans="1:31" x14ac:dyDescent="0.2">
      <c r="A1368">
        <v>26</v>
      </c>
      <c r="B1368" t="s">
        <v>55</v>
      </c>
      <c r="C1368" t="s">
        <v>155</v>
      </c>
      <c r="D1368" t="s">
        <v>33</v>
      </c>
      <c r="E1368" t="s">
        <v>170</v>
      </c>
      <c r="F1368" t="s">
        <v>221</v>
      </c>
      <c r="G1368" t="s">
        <v>19117</v>
      </c>
      <c r="H1368" t="s">
        <v>19118</v>
      </c>
      <c r="I1368" t="s">
        <v>19119</v>
      </c>
      <c r="J1368" t="s">
        <v>19120</v>
      </c>
      <c r="K1368" t="s">
        <v>19121</v>
      </c>
      <c r="L1368" t="s">
        <v>32</v>
      </c>
      <c r="M1368" t="s">
        <v>19122</v>
      </c>
      <c r="N1368" t="s">
        <v>19123</v>
      </c>
      <c r="O1368" t="s">
        <v>32</v>
      </c>
      <c r="P1368" t="s">
        <v>19124</v>
      </c>
      <c r="Q1368" t="s">
        <v>75</v>
      </c>
      <c r="R1368">
        <v>69</v>
      </c>
      <c r="S1368">
        <v>30000</v>
      </c>
      <c r="T1368" t="s">
        <v>203</v>
      </c>
      <c r="U1368" s="1">
        <v>41091</v>
      </c>
      <c r="V1368" t="s">
        <v>2512</v>
      </c>
      <c r="W1368" t="s">
        <v>217</v>
      </c>
      <c r="X1368" t="s">
        <v>49</v>
      </c>
      <c r="Y1368" t="s">
        <v>32</v>
      </c>
      <c r="Z1368" t="s">
        <v>32</v>
      </c>
      <c r="AA1368" t="s">
        <v>51</v>
      </c>
      <c r="AB1368" t="s">
        <v>521</v>
      </c>
      <c r="AC1368" t="s">
        <v>71</v>
      </c>
      <c r="AD1368" t="s">
        <v>95</v>
      </c>
      <c r="AE1368" t="s">
        <v>54</v>
      </c>
    </row>
    <row r="1369" spans="1:31" x14ac:dyDescent="0.2">
      <c r="A1369">
        <v>26</v>
      </c>
      <c r="B1369" t="s">
        <v>169</v>
      </c>
      <c r="C1369" t="s">
        <v>278</v>
      </c>
      <c r="D1369" t="s">
        <v>33</v>
      </c>
      <c r="E1369" t="s">
        <v>34</v>
      </c>
      <c r="F1369" t="s">
        <v>773</v>
      </c>
      <c r="G1369" t="s">
        <v>19141</v>
      </c>
      <c r="H1369" t="s">
        <v>19142</v>
      </c>
      <c r="I1369" t="s">
        <v>19143</v>
      </c>
      <c r="J1369" t="s">
        <v>19144</v>
      </c>
      <c r="K1369" t="s">
        <v>32</v>
      </c>
      <c r="L1369" t="s">
        <v>19145</v>
      </c>
      <c r="M1369" t="s">
        <v>19146</v>
      </c>
      <c r="N1369" t="s">
        <v>19147</v>
      </c>
      <c r="O1369" t="s">
        <v>11750</v>
      </c>
      <c r="P1369" t="s">
        <v>19148</v>
      </c>
      <c r="Q1369" t="s">
        <v>75</v>
      </c>
      <c r="R1369">
        <v>72</v>
      </c>
      <c r="S1369">
        <v>70000</v>
      </c>
      <c r="T1369" t="s">
        <v>91</v>
      </c>
      <c r="U1369" s="1">
        <v>41090</v>
      </c>
      <c r="V1369" t="s">
        <v>10158</v>
      </c>
      <c r="W1369" t="s">
        <v>32</v>
      </c>
      <c r="X1369" t="s">
        <v>49</v>
      </c>
      <c r="Y1369" t="s">
        <v>435</v>
      </c>
      <c r="Z1369" t="s">
        <v>475</v>
      </c>
      <c r="AA1369" t="s">
        <v>51</v>
      </c>
      <c r="AB1369" t="s">
        <v>618</v>
      </c>
      <c r="AC1369" t="s">
        <v>71</v>
      </c>
      <c r="AD1369" t="s">
        <v>447</v>
      </c>
      <c r="AE1369" t="s">
        <v>54</v>
      </c>
    </row>
    <row r="1370" spans="1:31" x14ac:dyDescent="0.2">
      <c r="A1370">
        <v>26</v>
      </c>
      <c r="B1370" t="s">
        <v>620</v>
      </c>
      <c r="C1370" t="s">
        <v>155</v>
      </c>
      <c r="D1370" t="s">
        <v>33</v>
      </c>
      <c r="E1370" t="s">
        <v>34</v>
      </c>
      <c r="F1370" t="s">
        <v>56</v>
      </c>
      <c r="G1370" t="s">
        <v>19310</v>
      </c>
      <c r="H1370" t="s">
        <v>19311</v>
      </c>
      <c r="I1370" t="s">
        <v>32</v>
      </c>
      <c r="J1370" t="s">
        <v>19312</v>
      </c>
      <c r="K1370" t="s">
        <v>19313</v>
      </c>
      <c r="L1370" t="s">
        <v>19314</v>
      </c>
      <c r="M1370" t="s">
        <v>19315</v>
      </c>
      <c r="N1370" t="s">
        <v>19316</v>
      </c>
      <c r="O1370" t="s">
        <v>32</v>
      </c>
      <c r="P1370" t="s">
        <v>32</v>
      </c>
      <c r="Q1370" t="s">
        <v>75</v>
      </c>
      <c r="R1370">
        <v>67</v>
      </c>
      <c r="S1370">
        <v>-1</v>
      </c>
      <c r="T1370" t="s">
        <v>91</v>
      </c>
      <c r="U1370" s="1">
        <v>41067</v>
      </c>
      <c r="V1370" t="s">
        <v>274</v>
      </c>
      <c r="W1370" t="s">
        <v>92</v>
      </c>
      <c r="X1370" t="s">
        <v>49</v>
      </c>
      <c r="Y1370" t="s">
        <v>245</v>
      </c>
      <c r="Z1370" t="s">
        <v>218</v>
      </c>
      <c r="AA1370" t="s">
        <v>69</v>
      </c>
      <c r="AB1370" t="s">
        <v>94</v>
      </c>
      <c r="AC1370" t="s">
        <v>71</v>
      </c>
      <c r="AD1370" t="s">
        <v>95</v>
      </c>
      <c r="AE1370" t="s">
        <v>54</v>
      </c>
    </row>
    <row r="1371" spans="1:31" x14ac:dyDescent="0.2">
      <c r="A1371">
        <v>26</v>
      </c>
      <c r="B1371" t="s">
        <v>55</v>
      </c>
      <c r="C1371" t="s">
        <v>32</v>
      </c>
      <c r="D1371" t="s">
        <v>32</v>
      </c>
      <c r="E1371" t="s">
        <v>32</v>
      </c>
      <c r="F1371" t="s">
        <v>32</v>
      </c>
      <c r="G1371" t="s">
        <v>19377</v>
      </c>
      <c r="H1371" t="s">
        <v>19378</v>
      </c>
      <c r="I1371" t="s">
        <v>19379</v>
      </c>
      <c r="J1371" t="s">
        <v>19380</v>
      </c>
      <c r="K1371" t="s">
        <v>19381</v>
      </c>
      <c r="L1371" t="s">
        <v>19382</v>
      </c>
      <c r="M1371" t="s">
        <v>19383</v>
      </c>
      <c r="N1371" t="s">
        <v>19384</v>
      </c>
      <c r="O1371" t="s">
        <v>19385</v>
      </c>
      <c r="P1371" t="s">
        <v>19386</v>
      </c>
      <c r="Q1371" t="s">
        <v>19387</v>
      </c>
      <c r="R1371">
        <v>68</v>
      </c>
      <c r="S1371">
        <v>30000</v>
      </c>
      <c r="T1371" t="s">
        <v>32</v>
      </c>
      <c r="U1371" s="1">
        <v>41089</v>
      </c>
      <c r="V1371" t="s">
        <v>48</v>
      </c>
      <c r="W1371" t="s">
        <v>92</v>
      </c>
      <c r="X1371" t="s">
        <v>49</v>
      </c>
      <c r="Y1371" t="s">
        <v>32</v>
      </c>
      <c r="Z1371" t="s">
        <v>32</v>
      </c>
      <c r="AA1371" t="s">
        <v>51</v>
      </c>
      <c r="AB1371" t="s">
        <v>32</v>
      </c>
      <c r="AC1371" t="s">
        <v>32</v>
      </c>
      <c r="AD1371" t="s">
        <v>1206</v>
      </c>
      <c r="AE1371" t="s">
        <v>54</v>
      </c>
    </row>
    <row r="1372" spans="1:31" x14ac:dyDescent="0.2">
      <c r="A1372">
        <v>26</v>
      </c>
      <c r="B1372" t="s">
        <v>55</v>
      </c>
      <c r="C1372" t="s">
        <v>32</v>
      </c>
      <c r="D1372" t="s">
        <v>33</v>
      </c>
      <c r="E1372" t="s">
        <v>34</v>
      </c>
      <c r="F1372" t="s">
        <v>56</v>
      </c>
      <c r="G1372" t="s">
        <v>19416</v>
      </c>
      <c r="H1372" t="s">
        <v>19417</v>
      </c>
      <c r="I1372" t="s">
        <v>19418</v>
      </c>
      <c r="J1372" t="s">
        <v>39</v>
      </c>
      <c r="K1372" t="s">
        <v>19419</v>
      </c>
      <c r="L1372" t="s">
        <v>19420</v>
      </c>
      <c r="M1372" t="s">
        <v>32</v>
      </c>
      <c r="N1372" t="s">
        <v>19421</v>
      </c>
      <c r="O1372" t="s">
        <v>19422</v>
      </c>
      <c r="P1372" t="s">
        <v>19423</v>
      </c>
      <c r="Q1372" t="s">
        <v>108</v>
      </c>
      <c r="R1372">
        <v>60</v>
      </c>
      <c r="S1372">
        <v>-1</v>
      </c>
      <c r="T1372" t="s">
        <v>32</v>
      </c>
      <c r="U1372" s="1">
        <v>41090</v>
      </c>
      <c r="V1372" t="s">
        <v>48</v>
      </c>
      <c r="W1372" t="s">
        <v>32</v>
      </c>
      <c r="X1372" t="s">
        <v>49</v>
      </c>
      <c r="Y1372" t="s">
        <v>93</v>
      </c>
      <c r="Z1372" t="s">
        <v>32</v>
      </c>
      <c r="AA1372" t="s">
        <v>69</v>
      </c>
      <c r="AB1372" t="s">
        <v>344</v>
      </c>
      <c r="AC1372" t="s">
        <v>71</v>
      </c>
      <c r="AD1372" t="s">
        <v>95</v>
      </c>
      <c r="AE1372" t="s">
        <v>54</v>
      </c>
    </row>
    <row r="1373" spans="1:31" x14ac:dyDescent="0.2">
      <c r="A1373">
        <v>26</v>
      </c>
      <c r="B1373" t="s">
        <v>96</v>
      </c>
      <c r="C1373" t="s">
        <v>155</v>
      </c>
      <c r="D1373" t="s">
        <v>33</v>
      </c>
      <c r="E1373" t="s">
        <v>34</v>
      </c>
      <c r="F1373" t="s">
        <v>114</v>
      </c>
      <c r="G1373" t="s">
        <v>19424</v>
      </c>
      <c r="H1373" t="s">
        <v>19425</v>
      </c>
      <c r="I1373" t="s">
        <v>19426</v>
      </c>
      <c r="J1373" t="s">
        <v>32</v>
      </c>
      <c r="K1373" t="s">
        <v>19427</v>
      </c>
      <c r="L1373" t="s">
        <v>19428</v>
      </c>
      <c r="M1373" t="s">
        <v>19429</v>
      </c>
      <c r="N1373" t="s">
        <v>19430</v>
      </c>
      <c r="O1373" t="s">
        <v>32</v>
      </c>
      <c r="P1373" t="s">
        <v>4063</v>
      </c>
      <c r="Q1373" t="s">
        <v>75</v>
      </c>
      <c r="R1373">
        <v>72</v>
      </c>
      <c r="S1373">
        <v>-1</v>
      </c>
      <c r="T1373" t="s">
        <v>331</v>
      </c>
      <c r="U1373" s="1">
        <v>41090</v>
      </c>
      <c r="V1373" t="s">
        <v>48</v>
      </c>
      <c r="W1373" t="s">
        <v>92</v>
      </c>
      <c r="X1373" t="s">
        <v>49</v>
      </c>
      <c r="Y1373" t="s">
        <v>79</v>
      </c>
      <c r="Z1373" t="s">
        <v>32</v>
      </c>
      <c r="AA1373" t="s">
        <v>51</v>
      </c>
      <c r="AB1373" t="s">
        <v>247</v>
      </c>
      <c r="AC1373" t="s">
        <v>71</v>
      </c>
      <c r="AD1373" t="s">
        <v>19431</v>
      </c>
      <c r="AE1373" t="s">
        <v>54</v>
      </c>
    </row>
    <row r="1374" spans="1:31" x14ac:dyDescent="0.2">
      <c r="A1374">
        <v>26</v>
      </c>
      <c r="B1374" t="s">
        <v>169</v>
      </c>
      <c r="C1374" t="s">
        <v>32</v>
      </c>
      <c r="D1374" t="s">
        <v>182</v>
      </c>
      <c r="E1374" t="s">
        <v>34</v>
      </c>
      <c r="F1374" t="s">
        <v>221</v>
      </c>
      <c r="G1374" t="s">
        <v>19549</v>
      </c>
      <c r="H1374" t="s">
        <v>19550</v>
      </c>
      <c r="I1374" t="s">
        <v>19551</v>
      </c>
      <c r="J1374" t="s">
        <v>19552</v>
      </c>
      <c r="K1374" t="s">
        <v>19553</v>
      </c>
      <c r="L1374" t="s">
        <v>32</v>
      </c>
      <c r="M1374" t="s">
        <v>32</v>
      </c>
      <c r="N1374" t="s">
        <v>32</v>
      </c>
      <c r="O1374" t="s">
        <v>32</v>
      </c>
      <c r="P1374" t="s">
        <v>32</v>
      </c>
      <c r="Q1374" t="s">
        <v>75</v>
      </c>
      <c r="R1374">
        <v>62</v>
      </c>
      <c r="S1374">
        <v>-1</v>
      </c>
      <c r="T1374" t="s">
        <v>91</v>
      </c>
      <c r="U1374" s="1">
        <v>40799</v>
      </c>
      <c r="V1374" t="s">
        <v>799</v>
      </c>
      <c r="W1374" t="s">
        <v>32</v>
      </c>
      <c r="X1374" t="s">
        <v>49</v>
      </c>
      <c r="Y1374" t="s">
        <v>32</v>
      </c>
      <c r="Z1374" t="s">
        <v>151</v>
      </c>
      <c r="AA1374" t="s">
        <v>51</v>
      </c>
      <c r="AB1374" t="s">
        <v>32</v>
      </c>
      <c r="AC1374" t="s">
        <v>71</v>
      </c>
      <c r="AD1374" t="s">
        <v>447</v>
      </c>
      <c r="AE1374" t="s">
        <v>54</v>
      </c>
    </row>
    <row r="1375" spans="1:31" x14ac:dyDescent="0.2">
      <c r="A1375">
        <v>26</v>
      </c>
      <c r="B1375" t="s">
        <v>55</v>
      </c>
      <c r="C1375" t="s">
        <v>113</v>
      </c>
      <c r="D1375" t="s">
        <v>33</v>
      </c>
      <c r="E1375" t="s">
        <v>34</v>
      </c>
      <c r="F1375" t="s">
        <v>56</v>
      </c>
      <c r="G1375" t="s">
        <v>19856</v>
      </c>
      <c r="H1375" t="s">
        <v>19857</v>
      </c>
      <c r="I1375" t="s">
        <v>19858</v>
      </c>
      <c r="J1375" t="s">
        <v>19859</v>
      </c>
      <c r="K1375" t="s">
        <v>19860</v>
      </c>
      <c r="L1375" t="s">
        <v>19861</v>
      </c>
      <c r="M1375" t="s">
        <v>19862</v>
      </c>
      <c r="N1375" t="s">
        <v>19863</v>
      </c>
      <c r="O1375" t="s">
        <v>19864</v>
      </c>
      <c r="P1375" t="s">
        <v>19865</v>
      </c>
      <c r="Q1375" t="s">
        <v>32</v>
      </c>
      <c r="R1375">
        <v>71</v>
      </c>
      <c r="S1375">
        <v>-1</v>
      </c>
      <c r="T1375" t="s">
        <v>76</v>
      </c>
      <c r="U1375" s="1">
        <v>41090</v>
      </c>
      <c r="V1375" t="s">
        <v>260</v>
      </c>
      <c r="W1375" t="s">
        <v>32</v>
      </c>
      <c r="X1375" t="s">
        <v>49</v>
      </c>
      <c r="Y1375" t="s">
        <v>79</v>
      </c>
      <c r="Z1375" t="s">
        <v>151</v>
      </c>
      <c r="AA1375" t="s">
        <v>51</v>
      </c>
      <c r="AB1375" t="s">
        <v>423</v>
      </c>
      <c r="AC1375" t="s">
        <v>71</v>
      </c>
      <c r="AD1375" t="s">
        <v>19866</v>
      </c>
      <c r="AE1375" t="s">
        <v>346</v>
      </c>
    </row>
    <row r="1376" spans="1:31" x14ac:dyDescent="0.2">
      <c r="A1376">
        <v>26</v>
      </c>
      <c r="B1376" t="s">
        <v>96</v>
      </c>
      <c r="C1376" t="s">
        <v>32</v>
      </c>
      <c r="D1376" t="s">
        <v>33</v>
      </c>
      <c r="E1376" t="s">
        <v>34</v>
      </c>
      <c r="F1376" t="s">
        <v>32</v>
      </c>
      <c r="G1376" t="s">
        <v>19877</v>
      </c>
      <c r="H1376" t="s">
        <v>19878</v>
      </c>
      <c r="I1376" t="s">
        <v>19879</v>
      </c>
      <c r="J1376" t="s">
        <v>19880</v>
      </c>
      <c r="K1376" t="s">
        <v>19881</v>
      </c>
      <c r="L1376" t="s">
        <v>19882</v>
      </c>
      <c r="M1376" t="s">
        <v>19883</v>
      </c>
      <c r="N1376" t="s">
        <v>19884</v>
      </c>
      <c r="O1376" t="s">
        <v>19885</v>
      </c>
      <c r="P1376" t="s">
        <v>19886</v>
      </c>
      <c r="Q1376" t="s">
        <v>108</v>
      </c>
      <c r="R1376">
        <v>67</v>
      </c>
      <c r="S1376">
        <v>-1</v>
      </c>
      <c r="T1376" t="s">
        <v>47</v>
      </c>
      <c r="U1376" s="1">
        <v>41090</v>
      </c>
      <c r="V1376" t="s">
        <v>48</v>
      </c>
      <c r="W1376" t="s">
        <v>204</v>
      </c>
      <c r="X1376" t="s">
        <v>49</v>
      </c>
      <c r="Y1376" t="s">
        <v>435</v>
      </c>
      <c r="Z1376" t="s">
        <v>262</v>
      </c>
      <c r="AA1376" t="s">
        <v>51</v>
      </c>
      <c r="AB1376" t="s">
        <v>52</v>
      </c>
      <c r="AC1376" t="s">
        <v>71</v>
      </c>
      <c r="AD1376" t="s">
        <v>95</v>
      </c>
      <c r="AE1376" t="s">
        <v>54</v>
      </c>
    </row>
    <row r="1377" spans="1:31" x14ac:dyDescent="0.2">
      <c r="A1377">
        <v>26</v>
      </c>
      <c r="B1377" t="s">
        <v>55</v>
      </c>
      <c r="C1377" t="s">
        <v>32</v>
      </c>
      <c r="D1377" t="s">
        <v>32</v>
      </c>
      <c r="E1377" t="s">
        <v>170</v>
      </c>
      <c r="F1377" t="s">
        <v>35</v>
      </c>
      <c r="G1377" t="s">
        <v>20067</v>
      </c>
      <c r="H1377" t="s">
        <v>20068</v>
      </c>
      <c r="I1377" t="s">
        <v>32</v>
      </c>
      <c r="J1377" t="s">
        <v>32</v>
      </c>
      <c r="K1377" t="s">
        <v>32</v>
      </c>
      <c r="L1377" t="s">
        <v>32</v>
      </c>
      <c r="M1377" t="s">
        <v>32</v>
      </c>
      <c r="N1377" t="s">
        <v>32</v>
      </c>
      <c r="O1377" t="s">
        <v>32</v>
      </c>
      <c r="P1377" t="s">
        <v>32</v>
      </c>
      <c r="Q1377" t="s">
        <v>32</v>
      </c>
      <c r="R1377">
        <v>67</v>
      </c>
      <c r="S1377">
        <v>-1</v>
      </c>
      <c r="T1377" t="s">
        <v>203</v>
      </c>
      <c r="U1377" s="1">
        <v>41074</v>
      </c>
      <c r="V1377" t="s">
        <v>48</v>
      </c>
      <c r="W1377" t="s">
        <v>204</v>
      </c>
      <c r="X1377" t="s">
        <v>49</v>
      </c>
      <c r="Y1377" t="s">
        <v>32</v>
      </c>
      <c r="Z1377" t="s">
        <v>91</v>
      </c>
      <c r="AA1377" t="s">
        <v>51</v>
      </c>
      <c r="AB1377" t="s">
        <v>1104</v>
      </c>
      <c r="AC1377" t="s">
        <v>32</v>
      </c>
      <c r="AD1377" t="s">
        <v>20069</v>
      </c>
      <c r="AE1377" t="s">
        <v>54</v>
      </c>
    </row>
    <row r="1378" spans="1:31" x14ac:dyDescent="0.2">
      <c r="A1378">
        <v>26</v>
      </c>
      <c r="B1378" t="s">
        <v>96</v>
      </c>
      <c r="C1378" t="s">
        <v>155</v>
      </c>
      <c r="D1378" t="s">
        <v>98</v>
      </c>
      <c r="E1378" t="s">
        <v>34</v>
      </c>
      <c r="F1378" t="s">
        <v>114</v>
      </c>
      <c r="G1378" t="s">
        <v>32</v>
      </c>
      <c r="H1378" t="s">
        <v>32</v>
      </c>
      <c r="I1378" t="s">
        <v>20070</v>
      </c>
      <c r="J1378" t="s">
        <v>32</v>
      </c>
      <c r="K1378" t="s">
        <v>20071</v>
      </c>
      <c r="L1378" t="s">
        <v>20072</v>
      </c>
      <c r="M1378" t="s">
        <v>20073</v>
      </c>
      <c r="N1378" t="s">
        <v>20074</v>
      </c>
      <c r="O1378" t="s">
        <v>32</v>
      </c>
      <c r="P1378" t="s">
        <v>20075</v>
      </c>
      <c r="Q1378" t="s">
        <v>831</v>
      </c>
      <c r="R1378">
        <v>69</v>
      </c>
      <c r="S1378">
        <v>-1</v>
      </c>
      <c r="T1378" t="s">
        <v>331</v>
      </c>
      <c r="U1378" s="1">
        <v>41007</v>
      </c>
      <c r="V1378" t="s">
        <v>861</v>
      </c>
      <c r="W1378" t="s">
        <v>32</v>
      </c>
      <c r="X1378" t="s">
        <v>49</v>
      </c>
      <c r="Y1378" t="s">
        <v>32</v>
      </c>
      <c r="Z1378" t="s">
        <v>3116</v>
      </c>
      <c r="AA1378" t="s">
        <v>51</v>
      </c>
      <c r="AB1378" t="s">
        <v>152</v>
      </c>
      <c r="AC1378" t="s">
        <v>71</v>
      </c>
      <c r="AD1378" t="s">
        <v>10587</v>
      </c>
      <c r="AE1378" t="s">
        <v>54</v>
      </c>
    </row>
    <row r="1379" spans="1:31" x14ac:dyDescent="0.2">
      <c r="A1379">
        <v>26</v>
      </c>
      <c r="B1379" t="s">
        <v>32</v>
      </c>
      <c r="C1379" t="s">
        <v>32</v>
      </c>
      <c r="D1379" t="s">
        <v>33</v>
      </c>
      <c r="E1379" t="s">
        <v>170</v>
      </c>
      <c r="F1379" t="s">
        <v>664</v>
      </c>
      <c r="G1379" t="s">
        <v>20134</v>
      </c>
      <c r="H1379" t="s">
        <v>20135</v>
      </c>
      <c r="I1379" t="s">
        <v>20136</v>
      </c>
      <c r="J1379" t="s">
        <v>20137</v>
      </c>
      <c r="K1379" t="s">
        <v>20138</v>
      </c>
      <c r="L1379" t="s">
        <v>20139</v>
      </c>
      <c r="M1379" t="s">
        <v>20140</v>
      </c>
      <c r="N1379" t="s">
        <v>20141</v>
      </c>
      <c r="O1379" t="s">
        <v>20142</v>
      </c>
      <c r="P1379" t="s">
        <v>20143</v>
      </c>
      <c r="Q1379" t="s">
        <v>75</v>
      </c>
      <c r="R1379">
        <v>67</v>
      </c>
      <c r="S1379">
        <v>20000</v>
      </c>
      <c r="T1379" t="s">
        <v>273</v>
      </c>
      <c r="U1379" s="1">
        <v>40815</v>
      </c>
      <c r="V1379" t="s">
        <v>1639</v>
      </c>
      <c r="W1379" t="s">
        <v>32</v>
      </c>
      <c r="X1379" t="s">
        <v>49</v>
      </c>
      <c r="Y1379" t="s">
        <v>93</v>
      </c>
      <c r="Z1379" t="s">
        <v>1810</v>
      </c>
      <c r="AA1379" t="s">
        <v>51</v>
      </c>
      <c r="AB1379" t="s">
        <v>152</v>
      </c>
      <c r="AC1379" t="s">
        <v>170</v>
      </c>
      <c r="AD1379" t="s">
        <v>6281</v>
      </c>
      <c r="AE1379" t="s">
        <v>346</v>
      </c>
    </row>
    <row r="1380" spans="1:31" x14ac:dyDescent="0.2">
      <c r="A1380">
        <v>26</v>
      </c>
      <c r="B1380" t="s">
        <v>400</v>
      </c>
      <c r="C1380" t="s">
        <v>155</v>
      </c>
      <c r="D1380" t="s">
        <v>33</v>
      </c>
      <c r="E1380" t="s">
        <v>170</v>
      </c>
      <c r="F1380" t="s">
        <v>368</v>
      </c>
      <c r="G1380" t="s">
        <v>20453</v>
      </c>
      <c r="H1380" t="s">
        <v>20454</v>
      </c>
      <c r="I1380" t="s">
        <v>20455</v>
      </c>
      <c r="J1380" t="s">
        <v>20456</v>
      </c>
      <c r="K1380" t="s">
        <v>20457</v>
      </c>
      <c r="L1380" t="s">
        <v>20458</v>
      </c>
      <c r="M1380" t="s">
        <v>20459</v>
      </c>
      <c r="N1380" t="s">
        <v>20460</v>
      </c>
      <c r="O1380" t="s">
        <v>32</v>
      </c>
      <c r="P1380" t="s">
        <v>32</v>
      </c>
      <c r="Q1380" t="s">
        <v>75</v>
      </c>
      <c r="R1380">
        <v>67</v>
      </c>
      <c r="S1380">
        <v>-1</v>
      </c>
      <c r="T1380" t="s">
        <v>47</v>
      </c>
      <c r="U1380" s="1">
        <v>41082</v>
      </c>
      <c r="V1380" t="s">
        <v>48</v>
      </c>
      <c r="W1380" t="s">
        <v>32</v>
      </c>
      <c r="X1380" t="s">
        <v>49</v>
      </c>
      <c r="Y1380" t="s">
        <v>32</v>
      </c>
      <c r="Z1380" t="s">
        <v>80</v>
      </c>
      <c r="AA1380" t="s">
        <v>51</v>
      </c>
      <c r="AB1380" t="s">
        <v>521</v>
      </c>
      <c r="AC1380" t="s">
        <v>170</v>
      </c>
      <c r="AD1380" t="s">
        <v>168</v>
      </c>
      <c r="AE1380" t="s">
        <v>54</v>
      </c>
    </row>
    <row r="1381" spans="1:31" x14ac:dyDescent="0.2">
      <c r="A1381">
        <v>26</v>
      </c>
      <c r="B1381" t="s">
        <v>2255</v>
      </c>
      <c r="C1381" t="s">
        <v>97</v>
      </c>
      <c r="D1381" t="s">
        <v>33</v>
      </c>
      <c r="E1381" t="s">
        <v>170</v>
      </c>
      <c r="F1381" t="s">
        <v>35</v>
      </c>
      <c r="G1381" t="s">
        <v>20471</v>
      </c>
      <c r="H1381" t="s">
        <v>20472</v>
      </c>
      <c r="I1381" t="s">
        <v>20473</v>
      </c>
      <c r="J1381" t="s">
        <v>20474</v>
      </c>
      <c r="K1381" t="s">
        <v>20475</v>
      </c>
      <c r="L1381" t="s">
        <v>20476</v>
      </c>
      <c r="M1381" t="s">
        <v>20477</v>
      </c>
      <c r="N1381" t="s">
        <v>20478</v>
      </c>
      <c r="O1381" t="s">
        <v>32</v>
      </c>
      <c r="P1381" t="s">
        <v>20479</v>
      </c>
      <c r="Q1381" t="s">
        <v>321</v>
      </c>
      <c r="R1381">
        <v>67</v>
      </c>
      <c r="S1381">
        <v>20000</v>
      </c>
      <c r="T1381" t="s">
        <v>163</v>
      </c>
      <c r="U1381" s="1">
        <v>41087</v>
      </c>
      <c r="V1381" t="s">
        <v>48</v>
      </c>
      <c r="W1381" t="s">
        <v>32</v>
      </c>
      <c r="X1381" t="s">
        <v>49</v>
      </c>
      <c r="Y1381" t="s">
        <v>192</v>
      </c>
      <c r="Z1381" t="s">
        <v>246</v>
      </c>
      <c r="AA1381" t="s">
        <v>69</v>
      </c>
      <c r="AB1381" t="s">
        <v>167</v>
      </c>
      <c r="AC1381" t="s">
        <v>71</v>
      </c>
      <c r="AD1381" t="s">
        <v>168</v>
      </c>
      <c r="AE1381" t="s">
        <v>54</v>
      </c>
    </row>
    <row r="1382" spans="1:31" x14ac:dyDescent="0.2">
      <c r="A1382">
        <v>26</v>
      </c>
      <c r="B1382" t="s">
        <v>620</v>
      </c>
      <c r="C1382" t="s">
        <v>32</v>
      </c>
      <c r="D1382" t="s">
        <v>33</v>
      </c>
      <c r="E1382" t="s">
        <v>32</v>
      </c>
      <c r="F1382" t="s">
        <v>114</v>
      </c>
      <c r="G1382" t="s">
        <v>20657</v>
      </c>
      <c r="H1382" t="s">
        <v>20658</v>
      </c>
      <c r="I1382" t="s">
        <v>20659</v>
      </c>
      <c r="J1382" t="s">
        <v>20660</v>
      </c>
      <c r="K1382" t="s">
        <v>20661</v>
      </c>
      <c r="L1382" t="s">
        <v>20662</v>
      </c>
      <c r="M1382" t="s">
        <v>20663</v>
      </c>
      <c r="N1382" t="s">
        <v>20664</v>
      </c>
      <c r="O1382" t="s">
        <v>20665</v>
      </c>
      <c r="P1382" t="s">
        <v>20666</v>
      </c>
      <c r="Q1382" t="s">
        <v>75</v>
      </c>
      <c r="R1382">
        <v>61</v>
      </c>
      <c r="S1382">
        <v>-1</v>
      </c>
      <c r="T1382" t="s">
        <v>457</v>
      </c>
      <c r="U1382" s="1">
        <v>41089</v>
      </c>
      <c r="V1382" t="s">
        <v>164</v>
      </c>
      <c r="W1382" t="s">
        <v>32</v>
      </c>
      <c r="X1382" t="s">
        <v>49</v>
      </c>
      <c r="Y1382" t="s">
        <v>32</v>
      </c>
      <c r="Z1382" t="s">
        <v>275</v>
      </c>
      <c r="AA1382" t="s">
        <v>69</v>
      </c>
      <c r="AB1382" t="s">
        <v>1243</v>
      </c>
      <c r="AC1382" t="s">
        <v>32</v>
      </c>
      <c r="AD1382" t="s">
        <v>619</v>
      </c>
      <c r="AE1382" t="s">
        <v>54</v>
      </c>
    </row>
    <row r="1383" spans="1:31" x14ac:dyDescent="0.2">
      <c r="A1383">
        <v>26</v>
      </c>
      <c r="B1383" t="s">
        <v>112</v>
      </c>
      <c r="C1383" t="s">
        <v>155</v>
      </c>
      <c r="D1383" t="s">
        <v>33</v>
      </c>
      <c r="E1383" t="s">
        <v>170</v>
      </c>
      <c r="F1383" t="s">
        <v>56</v>
      </c>
      <c r="G1383" t="s">
        <v>20681</v>
      </c>
      <c r="H1383" t="s">
        <v>20682</v>
      </c>
      <c r="I1383" t="s">
        <v>20683</v>
      </c>
      <c r="J1383" t="s">
        <v>174</v>
      </c>
      <c r="K1383" t="s">
        <v>20684</v>
      </c>
      <c r="L1383" t="s">
        <v>32</v>
      </c>
      <c r="M1383" t="s">
        <v>32</v>
      </c>
      <c r="N1383" t="s">
        <v>32</v>
      </c>
      <c r="O1383" t="s">
        <v>32</v>
      </c>
      <c r="P1383" t="s">
        <v>20685</v>
      </c>
      <c r="Q1383" t="s">
        <v>75</v>
      </c>
      <c r="R1383">
        <v>74</v>
      </c>
      <c r="S1383">
        <v>-1</v>
      </c>
      <c r="T1383" t="s">
        <v>273</v>
      </c>
      <c r="U1383" s="1">
        <v>40839</v>
      </c>
      <c r="V1383" t="s">
        <v>48</v>
      </c>
      <c r="W1383" t="s">
        <v>32</v>
      </c>
      <c r="X1383" t="s">
        <v>49</v>
      </c>
      <c r="Y1383" t="s">
        <v>32</v>
      </c>
      <c r="Z1383" t="s">
        <v>32</v>
      </c>
      <c r="AA1383" t="s">
        <v>51</v>
      </c>
      <c r="AB1383" t="s">
        <v>389</v>
      </c>
      <c r="AC1383" t="s">
        <v>170</v>
      </c>
      <c r="AD1383" t="s">
        <v>95</v>
      </c>
      <c r="AE1383" t="s">
        <v>54</v>
      </c>
    </row>
    <row r="1384" spans="1:31" x14ac:dyDescent="0.2">
      <c r="A1384">
        <v>26</v>
      </c>
      <c r="B1384" t="s">
        <v>169</v>
      </c>
      <c r="C1384" t="s">
        <v>32</v>
      </c>
      <c r="D1384" t="s">
        <v>33</v>
      </c>
      <c r="E1384" t="s">
        <v>32</v>
      </c>
      <c r="F1384" t="s">
        <v>56</v>
      </c>
      <c r="G1384" t="s">
        <v>20740</v>
      </c>
      <c r="H1384" t="s">
        <v>20741</v>
      </c>
      <c r="I1384" t="s">
        <v>2552</v>
      </c>
      <c r="J1384" t="s">
        <v>20742</v>
      </c>
      <c r="K1384" t="s">
        <v>20743</v>
      </c>
      <c r="L1384" t="s">
        <v>20744</v>
      </c>
      <c r="M1384" t="s">
        <v>20745</v>
      </c>
      <c r="N1384" t="s">
        <v>20746</v>
      </c>
      <c r="O1384" t="s">
        <v>20747</v>
      </c>
      <c r="P1384" t="s">
        <v>20748</v>
      </c>
      <c r="Q1384" t="s">
        <v>860</v>
      </c>
      <c r="R1384">
        <v>72</v>
      </c>
      <c r="S1384">
        <v>30000</v>
      </c>
      <c r="T1384" t="s">
        <v>136</v>
      </c>
      <c r="U1384" s="1">
        <v>40968</v>
      </c>
      <c r="V1384" t="s">
        <v>48</v>
      </c>
      <c r="W1384" t="s">
        <v>32</v>
      </c>
      <c r="X1384" t="s">
        <v>49</v>
      </c>
      <c r="Y1384" t="s">
        <v>93</v>
      </c>
      <c r="Z1384" t="s">
        <v>109</v>
      </c>
      <c r="AA1384" t="s">
        <v>51</v>
      </c>
      <c r="AB1384" t="s">
        <v>32</v>
      </c>
      <c r="AC1384" t="s">
        <v>71</v>
      </c>
      <c r="AD1384" t="s">
        <v>168</v>
      </c>
      <c r="AE1384" t="s">
        <v>346</v>
      </c>
    </row>
    <row r="1385" spans="1:31" x14ac:dyDescent="0.2">
      <c r="A1385">
        <v>26</v>
      </c>
      <c r="B1385" t="s">
        <v>55</v>
      </c>
      <c r="C1385" t="s">
        <v>32</v>
      </c>
      <c r="D1385" t="s">
        <v>33</v>
      </c>
      <c r="E1385" t="s">
        <v>34</v>
      </c>
      <c r="F1385" t="s">
        <v>114</v>
      </c>
      <c r="G1385" t="s">
        <v>20822</v>
      </c>
      <c r="H1385" t="s">
        <v>20823</v>
      </c>
      <c r="I1385" t="s">
        <v>20824</v>
      </c>
      <c r="J1385" t="s">
        <v>20825</v>
      </c>
      <c r="K1385" t="s">
        <v>20826</v>
      </c>
      <c r="L1385" t="s">
        <v>20827</v>
      </c>
      <c r="M1385" t="s">
        <v>20828</v>
      </c>
      <c r="N1385" t="s">
        <v>20829</v>
      </c>
      <c r="O1385" t="s">
        <v>32</v>
      </c>
      <c r="P1385" t="s">
        <v>20830</v>
      </c>
      <c r="Q1385" t="s">
        <v>75</v>
      </c>
      <c r="R1385">
        <v>69</v>
      </c>
      <c r="S1385">
        <v>-1</v>
      </c>
      <c r="T1385" t="s">
        <v>68</v>
      </c>
      <c r="U1385" s="1">
        <v>41090</v>
      </c>
      <c r="V1385" t="s">
        <v>48</v>
      </c>
      <c r="W1385" t="s">
        <v>32</v>
      </c>
      <c r="X1385" t="s">
        <v>244</v>
      </c>
      <c r="Y1385" t="s">
        <v>150</v>
      </c>
      <c r="Z1385" t="s">
        <v>32</v>
      </c>
      <c r="AA1385" t="s">
        <v>51</v>
      </c>
      <c r="AB1385" t="s">
        <v>690</v>
      </c>
      <c r="AC1385" t="s">
        <v>71</v>
      </c>
      <c r="AD1385" t="s">
        <v>168</v>
      </c>
      <c r="AE1385" t="s">
        <v>54</v>
      </c>
    </row>
    <row r="1386" spans="1:31" x14ac:dyDescent="0.2">
      <c r="A1386">
        <v>26</v>
      </c>
      <c r="B1386" t="s">
        <v>169</v>
      </c>
      <c r="C1386" t="s">
        <v>32</v>
      </c>
      <c r="D1386" t="s">
        <v>33</v>
      </c>
      <c r="E1386" t="s">
        <v>34</v>
      </c>
      <c r="F1386" t="s">
        <v>32</v>
      </c>
      <c r="G1386" t="s">
        <v>20980</v>
      </c>
      <c r="H1386" t="s">
        <v>20981</v>
      </c>
      <c r="I1386" t="s">
        <v>20982</v>
      </c>
      <c r="J1386" t="s">
        <v>20983</v>
      </c>
      <c r="K1386" t="s">
        <v>20984</v>
      </c>
      <c r="L1386" t="e">
        <f>-my roland electronic drum kit  -a good book  -blue bottle coffee  -doing something new every month  -my ipod  -my nike frees</f>
        <v>#NAME?</v>
      </c>
      <c r="M1386" t="e">
        <f>-a good tweet</f>
        <v>#NAME?</v>
      </c>
      <c r="N1386" t="s">
        <v>20985</v>
      </c>
      <c r="O1386" t="s">
        <v>20986</v>
      </c>
      <c r="P1386" t="s">
        <v>32</v>
      </c>
      <c r="Q1386" t="s">
        <v>108</v>
      </c>
      <c r="R1386">
        <v>64</v>
      </c>
      <c r="S1386">
        <v>-1</v>
      </c>
      <c r="T1386" t="s">
        <v>32</v>
      </c>
      <c r="U1386" s="1">
        <v>41022</v>
      </c>
      <c r="V1386" t="s">
        <v>48</v>
      </c>
      <c r="W1386" t="s">
        <v>32</v>
      </c>
      <c r="X1386" t="s">
        <v>49</v>
      </c>
      <c r="Y1386" t="s">
        <v>32</v>
      </c>
      <c r="Z1386" t="s">
        <v>32</v>
      </c>
      <c r="AA1386" t="s">
        <v>69</v>
      </c>
      <c r="AB1386" t="s">
        <v>32</v>
      </c>
      <c r="AC1386" t="s">
        <v>71</v>
      </c>
      <c r="AD1386" t="s">
        <v>95</v>
      </c>
      <c r="AE1386" t="s">
        <v>54</v>
      </c>
    </row>
    <row r="1387" spans="1:31" x14ac:dyDescent="0.2">
      <c r="A1387">
        <v>26</v>
      </c>
      <c r="B1387" t="s">
        <v>96</v>
      </c>
      <c r="C1387" t="s">
        <v>522</v>
      </c>
      <c r="D1387" t="s">
        <v>33</v>
      </c>
      <c r="E1387" t="s">
        <v>34</v>
      </c>
      <c r="F1387" t="s">
        <v>221</v>
      </c>
      <c r="G1387" t="s">
        <v>21261</v>
      </c>
      <c r="H1387" t="s">
        <v>21262</v>
      </c>
      <c r="I1387" t="s">
        <v>21263</v>
      </c>
      <c r="J1387" t="s">
        <v>21264</v>
      </c>
      <c r="K1387" t="s">
        <v>21265</v>
      </c>
      <c r="L1387" t="s">
        <v>21266</v>
      </c>
      <c r="M1387" t="s">
        <v>21267</v>
      </c>
      <c r="N1387" t="s">
        <v>21268</v>
      </c>
      <c r="O1387" t="s">
        <v>21269</v>
      </c>
      <c r="P1387" t="s">
        <v>21270</v>
      </c>
      <c r="Q1387" t="s">
        <v>75</v>
      </c>
      <c r="R1387">
        <v>63</v>
      </c>
      <c r="S1387">
        <v>-1</v>
      </c>
      <c r="T1387" t="s">
        <v>273</v>
      </c>
      <c r="U1387" s="1">
        <v>41086</v>
      </c>
      <c r="V1387" t="s">
        <v>1474</v>
      </c>
      <c r="W1387" t="s">
        <v>217</v>
      </c>
      <c r="X1387" t="s">
        <v>49</v>
      </c>
      <c r="Y1387" t="s">
        <v>261</v>
      </c>
      <c r="Z1387" t="s">
        <v>298</v>
      </c>
      <c r="AA1387" t="s">
        <v>69</v>
      </c>
      <c r="AB1387" t="s">
        <v>389</v>
      </c>
      <c r="AC1387" t="s">
        <v>71</v>
      </c>
      <c r="AD1387" t="s">
        <v>17622</v>
      </c>
      <c r="AE1387" t="s">
        <v>54</v>
      </c>
    </row>
    <row r="1388" spans="1:31" x14ac:dyDescent="0.2">
      <c r="A1388">
        <v>26</v>
      </c>
      <c r="B1388" t="s">
        <v>32</v>
      </c>
      <c r="C1388" t="s">
        <v>155</v>
      </c>
      <c r="D1388" t="s">
        <v>33</v>
      </c>
      <c r="E1388" t="s">
        <v>34</v>
      </c>
      <c r="F1388" t="s">
        <v>35</v>
      </c>
      <c r="G1388" t="s">
        <v>21297</v>
      </c>
      <c r="H1388" t="s">
        <v>21298</v>
      </c>
      <c r="I1388" t="s">
        <v>21299</v>
      </c>
      <c r="J1388" t="s">
        <v>21300</v>
      </c>
      <c r="K1388" t="s">
        <v>21301</v>
      </c>
      <c r="L1388" t="s">
        <v>21302</v>
      </c>
      <c r="M1388" t="s">
        <v>21303</v>
      </c>
      <c r="N1388" t="s">
        <v>21304</v>
      </c>
      <c r="O1388" t="s">
        <v>21305</v>
      </c>
      <c r="P1388" t="s">
        <v>21306</v>
      </c>
      <c r="Q1388" t="s">
        <v>75</v>
      </c>
      <c r="R1388">
        <v>66</v>
      </c>
      <c r="S1388">
        <v>20000</v>
      </c>
      <c r="T1388" t="s">
        <v>136</v>
      </c>
      <c r="U1388" s="1">
        <v>41090</v>
      </c>
      <c r="V1388" t="s">
        <v>2224</v>
      </c>
      <c r="W1388" t="s">
        <v>217</v>
      </c>
      <c r="X1388" t="s">
        <v>49</v>
      </c>
      <c r="Y1388" t="s">
        <v>245</v>
      </c>
      <c r="Z1388" t="s">
        <v>50</v>
      </c>
      <c r="AA1388" t="s">
        <v>51</v>
      </c>
      <c r="AB1388" t="s">
        <v>81</v>
      </c>
      <c r="AC1388" t="s">
        <v>71</v>
      </c>
      <c r="AD1388" t="s">
        <v>13304</v>
      </c>
      <c r="AE1388" t="s">
        <v>54</v>
      </c>
    </row>
    <row r="1389" spans="1:31" x14ac:dyDescent="0.2">
      <c r="A1389">
        <v>26</v>
      </c>
      <c r="B1389" t="s">
        <v>112</v>
      </c>
      <c r="C1389" t="s">
        <v>32</v>
      </c>
      <c r="D1389" t="s">
        <v>33</v>
      </c>
      <c r="E1389" t="s">
        <v>34</v>
      </c>
      <c r="F1389" t="s">
        <v>32</v>
      </c>
      <c r="G1389" t="s">
        <v>21308</v>
      </c>
      <c r="H1389" t="s">
        <v>21309</v>
      </c>
      <c r="I1389" t="s">
        <v>21310</v>
      </c>
      <c r="J1389" t="s">
        <v>21311</v>
      </c>
      <c r="K1389" t="s">
        <v>21312</v>
      </c>
      <c r="L1389" t="s">
        <v>21313</v>
      </c>
      <c r="M1389" t="s">
        <v>21314</v>
      </c>
      <c r="N1389" t="s">
        <v>21315</v>
      </c>
      <c r="O1389" t="s">
        <v>21316</v>
      </c>
      <c r="P1389" t="s">
        <v>21317</v>
      </c>
      <c r="Q1389" t="s">
        <v>32</v>
      </c>
      <c r="R1389">
        <v>67</v>
      </c>
      <c r="S1389">
        <v>-1</v>
      </c>
      <c r="T1389" t="s">
        <v>32</v>
      </c>
      <c r="U1389" s="1">
        <v>41087</v>
      </c>
      <c r="V1389" t="s">
        <v>164</v>
      </c>
      <c r="W1389" t="s">
        <v>32</v>
      </c>
      <c r="X1389" t="s">
        <v>49</v>
      </c>
      <c r="Y1389" t="s">
        <v>32</v>
      </c>
      <c r="Z1389" t="s">
        <v>343</v>
      </c>
      <c r="AA1389" t="s">
        <v>51</v>
      </c>
      <c r="AB1389" t="s">
        <v>110</v>
      </c>
      <c r="AC1389" t="s">
        <v>71</v>
      </c>
      <c r="AD1389" t="s">
        <v>95</v>
      </c>
      <c r="AE1389" t="s">
        <v>346</v>
      </c>
    </row>
    <row r="1390" spans="1:31" x14ac:dyDescent="0.2">
      <c r="A1390">
        <v>26</v>
      </c>
      <c r="B1390" t="s">
        <v>2255</v>
      </c>
      <c r="C1390" t="s">
        <v>155</v>
      </c>
      <c r="D1390" t="s">
        <v>33</v>
      </c>
      <c r="E1390" t="s">
        <v>34</v>
      </c>
      <c r="F1390" t="s">
        <v>56</v>
      </c>
      <c r="G1390" t="s">
        <v>21721</v>
      </c>
      <c r="H1390" t="s">
        <v>21722</v>
      </c>
      <c r="I1390" t="s">
        <v>21723</v>
      </c>
      <c r="J1390" t="s">
        <v>21724</v>
      </c>
      <c r="K1390" t="s">
        <v>21725</v>
      </c>
      <c r="L1390" t="s">
        <v>21726</v>
      </c>
      <c r="M1390" t="s">
        <v>21727</v>
      </c>
      <c r="N1390" t="s">
        <v>21728</v>
      </c>
      <c r="O1390" t="s">
        <v>21729</v>
      </c>
      <c r="P1390" t="s">
        <v>32</v>
      </c>
      <c r="Q1390" t="s">
        <v>2374</v>
      </c>
      <c r="R1390">
        <v>67</v>
      </c>
      <c r="S1390">
        <v>-1</v>
      </c>
      <c r="T1390" t="s">
        <v>47</v>
      </c>
      <c r="U1390" s="1">
        <v>41089</v>
      </c>
      <c r="V1390" t="s">
        <v>2466</v>
      </c>
      <c r="W1390" t="s">
        <v>32</v>
      </c>
      <c r="X1390" t="s">
        <v>49</v>
      </c>
      <c r="Y1390" t="s">
        <v>150</v>
      </c>
      <c r="Z1390" t="s">
        <v>205</v>
      </c>
      <c r="AA1390" t="s">
        <v>51</v>
      </c>
      <c r="AB1390" t="s">
        <v>70</v>
      </c>
      <c r="AC1390" t="s">
        <v>71</v>
      </c>
      <c r="AD1390" t="s">
        <v>168</v>
      </c>
      <c r="AE1390" t="s">
        <v>54</v>
      </c>
    </row>
    <row r="1391" spans="1:31" x14ac:dyDescent="0.2">
      <c r="A1391">
        <v>26</v>
      </c>
      <c r="B1391" t="s">
        <v>55</v>
      </c>
      <c r="C1391" t="s">
        <v>155</v>
      </c>
      <c r="D1391" t="s">
        <v>182</v>
      </c>
      <c r="E1391" t="s">
        <v>170</v>
      </c>
      <c r="F1391" t="s">
        <v>3559</v>
      </c>
      <c r="G1391" t="s">
        <v>21812</v>
      </c>
      <c r="H1391" t="s">
        <v>32</v>
      </c>
      <c r="I1391" t="s">
        <v>21813</v>
      </c>
      <c r="J1391" t="s">
        <v>21814</v>
      </c>
      <c r="K1391" t="s">
        <v>21815</v>
      </c>
      <c r="L1391" t="s">
        <v>21816</v>
      </c>
      <c r="M1391" t="s">
        <v>21817</v>
      </c>
      <c r="N1391" t="s">
        <v>21818</v>
      </c>
      <c r="O1391" t="s">
        <v>21819</v>
      </c>
      <c r="P1391" t="s">
        <v>21820</v>
      </c>
      <c r="Q1391" t="s">
        <v>954</v>
      </c>
      <c r="R1391">
        <v>69</v>
      </c>
      <c r="S1391">
        <v>-1</v>
      </c>
      <c r="T1391" t="s">
        <v>136</v>
      </c>
      <c r="U1391" s="1">
        <v>41089</v>
      </c>
      <c r="V1391" t="s">
        <v>260</v>
      </c>
      <c r="W1391" t="s">
        <v>204</v>
      </c>
      <c r="X1391" t="s">
        <v>49</v>
      </c>
      <c r="Y1391" t="s">
        <v>93</v>
      </c>
      <c r="Z1391" t="s">
        <v>80</v>
      </c>
      <c r="AA1391" t="s">
        <v>51</v>
      </c>
      <c r="AB1391" t="s">
        <v>423</v>
      </c>
      <c r="AC1391" t="s">
        <v>71</v>
      </c>
      <c r="AD1391" t="s">
        <v>21821</v>
      </c>
      <c r="AE1391" t="s">
        <v>265</v>
      </c>
    </row>
    <row r="1392" spans="1:31" x14ac:dyDescent="0.2">
      <c r="A1392">
        <v>26</v>
      </c>
      <c r="B1392" t="s">
        <v>55</v>
      </c>
      <c r="C1392" t="s">
        <v>155</v>
      </c>
      <c r="D1392" t="s">
        <v>182</v>
      </c>
      <c r="E1392" t="s">
        <v>32</v>
      </c>
      <c r="F1392" t="s">
        <v>35</v>
      </c>
      <c r="G1392" t="s">
        <v>22016</v>
      </c>
      <c r="H1392" t="s">
        <v>22017</v>
      </c>
      <c r="I1392" t="s">
        <v>22018</v>
      </c>
      <c r="J1392" t="s">
        <v>22019</v>
      </c>
      <c r="K1392" t="s">
        <v>22020</v>
      </c>
      <c r="L1392" t="s">
        <v>22021</v>
      </c>
      <c r="M1392" t="s">
        <v>22022</v>
      </c>
      <c r="N1392" t="s">
        <v>22023</v>
      </c>
      <c r="O1392" t="s">
        <v>22024</v>
      </c>
      <c r="P1392" t="s">
        <v>22025</v>
      </c>
      <c r="Q1392" t="s">
        <v>75</v>
      </c>
      <c r="R1392">
        <v>72</v>
      </c>
      <c r="S1392">
        <v>-1</v>
      </c>
      <c r="T1392" t="s">
        <v>91</v>
      </c>
      <c r="U1392" s="1">
        <v>41090</v>
      </c>
      <c r="V1392" t="s">
        <v>48</v>
      </c>
      <c r="W1392" t="s">
        <v>204</v>
      </c>
      <c r="X1392" t="s">
        <v>49</v>
      </c>
      <c r="Y1392" t="s">
        <v>93</v>
      </c>
      <c r="Z1392" t="s">
        <v>218</v>
      </c>
      <c r="AA1392" t="s">
        <v>69</v>
      </c>
      <c r="AB1392" t="s">
        <v>1909</v>
      </c>
      <c r="AC1392" t="s">
        <v>71</v>
      </c>
      <c r="AD1392" t="s">
        <v>168</v>
      </c>
      <c r="AE1392" t="s">
        <v>54</v>
      </c>
    </row>
    <row r="1393" spans="1:31" x14ac:dyDescent="0.2">
      <c r="A1393">
        <v>26</v>
      </c>
      <c r="B1393" t="s">
        <v>169</v>
      </c>
      <c r="C1393" t="s">
        <v>155</v>
      </c>
      <c r="D1393" t="s">
        <v>33</v>
      </c>
      <c r="E1393" t="s">
        <v>32</v>
      </c>
      <c r="F1393" t="s">
        <v>32</v>
      </c>
      <c r="G1393" t="s">
        <v>22382</v>
      </c>
      <c r="H1393" t="s">
        <v>22383</v>
      </c>
      <c r="I1393" t="s">
        <v>22384</v>
      </c>
      <c r="J1393" t="s">
        <v>22385</v>
      </c>
      <c r="K1393" t="s">
        <v>22386</v>
      </c>
      <c r="L1393" t="s">
        <v>22387</v>
      </c>
      <c r="M1393" t="s">
        <v>22388</v>
      </c>
      <c r="N1393" t="s">
        <v>32</v>
      </c>
      <c r="O1393" t="s">
        <v>22389</v>
      </c>
      <c r="P1393" t="s">
        <v>22390</v>
      </c>
      <c r="Q1393" t="s">
        <v>75</v>
      </c>
      <c r="R1393">
        <v>67</v>
      </c>
      <c r="S1393">
        <v>-1</v>
      </c>
      <c r="T1393" t="s">
        <v>576</v>
      </c>
      <c r="U1393" s="1">
        <v>41089</v>
      </c>
      <c r="V1393" t="s">
        <v>48</v>
      </c>
      <c r="W1393" t="s">
        <v>92</v>
      </c>
      <c r="X1393" t="s">
        <v>49</v>
      </c>
      <c r="Y1393" t="s">
        <v>261</v>
      </c>
      <c r="Z1393" t="s">
        <v>32</v>
      </c>
      <c r="AA1393" t="s">
        <v>51</v>
      </c>
      <c r="AB1393" t="s">
        <v>389</v>
      </c>
      <c r="AC1393" t="s">
        <v>71</v>
      </c>
      <c r="AD1393" t="s">
        <v>53</v>
      </c>
      <c r="AE1393" t="s">
        <v>54</v>
      </c>
    </row>
    <row r="1394" spans="1:31" x14ac:dyDescent="0.2">
      <c r="A1394">
        <v>26</v>
      </c>
      <c r="B1394" t="s">
        <v>55</v>
      </c>
      <c r="C1394" t="s">
        <v>113</v>
      </c>
      <c r="D1394" t="s">
        <v>33</v>
      </c>
      <c r="E1394" t="s">
        <v>170</v>
      </c>
      <c r="F1394" t="s">
        <v>32</v>
      </c>
      <c r="G1394" t="s">
        <v>22468</v>
      </c>
      <c r="H1394" t="s">
        <v>22469</v>
      </c>
      <c r="I1394" t="s">
        <v>22470</v>
      </c>
      <c r="J1394" t="s">
        <v>32</v>
      </c>
      <c r="K1394" t="s">
        <v>22471</v>
      </c>
      <c r="L1394" t="s">
        <v>32</v>
      </c>
      <c r="M1394" t="s">
        <v>32</v>
      </c>
      <c r="N1394" t="s">
        <v>32</v>
      </c>
      <c r="O1394" t="s">
        <v>32</v>
      </c>
      <c r="P1394" t="s">
        <v>32</v>
      </c>
      <c r="Q1394" t="s">
        <v>75</v>
      </c>
      <c r="R1394">
        <v>72</v>
      </c>
      <c r="S1394">
        <v>-1</v>
      </c>
      <c r="T1394" t="s">
        <v>32</v>
      </c>
      <c r="U1394" s="1">
        <v>40899</v>
      </c>
      <c r="V1394" t="s">
        <v>48</v>
      </c>
      <c r="W1394" t="s">
        <v>32</v>
      </c>
      <c r="X1394" t="s">
        <v>49</v>
      </c>
      <c r="Y1394" t="s">
        <v>32</v>
      </c>
      <c r="Z1394" t="s">
        <v>32</v>
      </c>
      <c r="AA1394" t="s">
        <v>51</v>
      </c>
      <c r="AB1394" t="s">
        <v>32</v>
      </c>
      <c r="AC1394" t="s">
        <v>71</v>
      </c>
      <c r="AD1394" t="s">
        <v>95</v>
      </c>
      <c r="AE1394" t="s">
        <v>54</v>
      </c>
    </row>
    <row r="1395" spans="1:31" x14ac:dyDescent="0.2">
      <c r="A1395">
        <v>26</v>
      </c>
      <c r="B1395" t="s">
        <v>55</v>
      </c>
      <c r="C1395" t="s">
        <v>113</v>
      </c>
      <c r="D1395" t="s">
        <v>33</v>
      </c>
      <c r="E1395" t="s">
        <v>34</v>
      </c>
      <c r="F1395" t="s">
        <v>56</v>
      </c>
      <c r="G1395" t="s">
        <v>22522</v>
      </c>
      <c r="H1395" t="s">
        <v>22523</v>
      </c>
      <c r="I1395" t="s">
        <v>22524</v>
      </c>
      <c r="J1395" t="s">
        <v>22525</v>
      </c>
      <c r="K1395" t="s">
        <v>22526</v>
      </c>
      <c r="L1395" t="s">
        <v>22527</v>
      </c>
      <c r="M1395" t="s">
        <v>22528</v>
      </c>
      <c r="N1395" t="s">
        <v>22529</v>
      </c>
      <c r="O1395" t="s">
        <v>22530</v>
      </c>
      <c r="P1395" t="s">
        <v>22531</v>
      </c>
      <c r="Q1395" t="s">
        <v>108</v>
      </c>
      <c r="R1395">
        <v>65</v>
      </c>
      <c r="S1395">
        <v>-1</v>
      </c>
      <c r="T1395" t="s">
        <v>203</v>
      </c>
      <c r="U1395" s="1">
        <v>40924</v>
      </c>
      <c r="V1395" t="s">
        <v>48</v>
      </c>
      <c r="W1395" t="s">
        <v>32</v>
      </c>
      <c r="X1395" t="s">
        <v>244</v>
      </c>
      <c r="Y1395" t="s">
        <v>93</v>
      </c>
      <c r="Z1395" t="s">
        <v>32</v>
      </c>
      <c r="AA1395" t="s">
        <v>51</v>
      </c>
      <c r="AB1395" t="s">
        <v>1104</v>
      </c>
      <c r="AC1395" t="s">
        <v>71</v>
      </c>
      <c r="AD1395" t="s">
        <v>12242</v>
      </c>
      <c r="AE1395" t="s">
        <v>54</v>
      </c>
    </row>
    <row r="1396" spans="1:31" x14ac:dyDescent="0.2">
      <c r="A1396">
        <v>26</v>
      </c>
      <c r="B1396" t="s">
        <v>96</v>
      </c>
      <c r="C1396" t="s">
        <v>155</v>
      </c>
      <c r="D1396" t="s">
        <v>33</v>
      </c>
      <c r="E1396" t="s">
        <v>34</v>
      </c>
      <c r="F1396" t="s">
        <v>1139</v>
      </c>
      <c r="G1396" t="s">
        <v>22532</v>
      </c>
      <c r="H1396" t="s">
        <v>22533</v>
      </c>
      <c r="I1396" t="s">
        <v>22534</v>
      </c>
      <c r="J1396" t="s">
        <v>846</v>
      </c>
      <c r="K1396" t="s">
        <v>32</v>
      </c>
      <c r="L1396" t="s">
        <v>32</v>
      </c>
      <c r="M1396" t="s">
        <v>22535</v>
      </c>
      <c r="N1396" t="s">
        <v>32</v>
      </c>
      <c r="O1396" t="s">
        <v>32</v>
      </c>
      <c r="P1396" t="s">
        <v>32</v>
      </c>
      <c r="Q1396" t="s">
        <v>75</v>
      </c>
      <c r="R1396">
        <v>71</v>
      </c>
      <c r="S1396">
        <v>-1</v>
      </c>
      <c r="T1396" t="s">
        <v>215</v>
      </c>
      <c r="U1396" s="1">
        <v>41089</v>
      </c>
      <c r="V1396" t="s">
        <v>48</v>
      </c>
      <c r="W1396" t="s">
        <v>217</v>
      </c>
      <c r="X1396" t="s">
        <v>49</v>
      </c>
      <c r="Y1396" t="s">
        <v>435</v>
      </c>
      <c r="Z1396" t="s">
        <v>205</v>
      </c>
      <c r="AA1396" t="s">
        <v>51</v>
      </c>
      <c r="AB1396" t="s">
        <v>110</v>
      </c>
      <c r="AC1396" t="s">
        <v>71</v>
      </c>
      <c r="AD1396" t="s">
        <v>168</v>
      </c>
      <c r="AE1396" t="s">
        <v>54</v>
      </c>
    </row>
    <row r="1397" spans="1:31" x14ac:dyDescent="0.2">
      <c r="A1397">
        <v>26</v>
      </c>
      <c r="B1397" t="s">
        <v>169</v>
      </c>
      <c r="C1397" t="s">
        <v>155</v>
      </c>
      <c r="D1397" t="s">
        <v>33</v>
      </c>
      <c r="E1397" t="s">
        <v>34</v>
      </c>
      <c r="F1397" t="s">
        <v>56</v>
      </c>
      <c r="G1397" t="s">
        <v>22734</v>
      </c>
      <c r="H1397" t="s">
        <v>22735</v>
      </c>
      <c r="I1397" t="s">
        <v>22736</v>
      </c>
      <c r="J1397" t="s">
        <v>22737</v>
      </c>
      <c r="K1397" t="s">
        <v>22738</v>
      </c>
      <c r="L1397" t="s">
        <v>22739</v>
      </c>
      <c r="M1397" t="s">
        <v>4541</v>
      </c>
      <c r="N1397" t="s">
        <v>22740</v>
      </c>
      <c r="O1397" t="s">
        <v>22741</v>
      </c>
      <c r="P1397" t="s">
        <v>22742</v>
      </c>
      <c r="Q1397" t="s">
        <v>75</v>
      </c>
      <c r="R1397">
        <v>70</v>
      </c>
      <c r="S1397">
        <v>20000</v>
      </c>
      <c r="T1397" t="s">
        <v>273</v>
      </c>
      <c r="U1397" s="1">
        <v>41067</v>
      </c>
      <c r="V1397" t="s">
        <v>274</v>
      </c>
      <c r="W1397" t="s">
        <v>217</v>
      </c>
      <c r="X1397" t="s">
        <v>49</v>
      </c>
      <c r="Y1397" t="s">
        <v>150</v>
      </c>
      <c r="Z1397" t="s">
        <v>32</v>
      </c>
      <c r="AA1397" t="s">
        <v>51</v>
      </c>
      <c r="AB1397" t="s">
        <v>299</v>
      </c>
      <c r="AC1397" t="s">
        <v>71</v>
      </c>
      <c r="AD1397" t="s">
        <v>168</v>
      </c>
      <c r="AE1397" t="s">
        <v>54</v>
      </c>
    </row>
    <row r="1398" spans="1:31" x14ac:dyDescent="0.2">
      <c r="A1398">
        <v>26</v>
      </c>
      <c r="B1398" t="s">
        <v>169</v>
      </c>
      <c r="C1398" t="s">
        <v>155</v>
      </c>
      <c r="D1398" t="s">
        <v>33</v>
      </c>
      <c r="E1398" t="s">
        <v>170</v>
      </c>
      <c r="F1398" t="s">
        <v>114</v>
      </c>
      <c r="G1398" t="s">
        <v>23025</v>
      </c>
      <c r="H1398" t="s">
        <v>23026</v>
      </c>
      <c r="I1398" t="s">
        <v>23027</v>
      </c>
      <c r="J1398" t="s">
        <v>23028</v>
      </c>
      <c r="K1398" t="s">
        <v>23029</v>
      </c>
      <c r="L1398" t="s">
        <v>23030</v>
      </c>
      <c r="M1398" t="s">
        <v>23031</v>
      </c>
      <c r="N1398" t="s">
        <v>23032</v>
      </c>
      <c r="O1398" t="s">
        <v>23033</v>
      </c>
      <c r="P1398" t="s">
        <v>23034</v>
      </c>
      <c r="Q1398" t="s">
        <v>75</v>
      </c>
      <c r="R1398">
        <v>75</v>
      </c>
      <c r="S1398">
        <v>-1</v>
      </c>
      <c r="T1398" t="s">
        <v>68</v>
      </c>
      <c r="U1398" s="1">
        <v>41088</v>
      </c>
      <c r="V1398" t="s">
        <v>48</v>
      </c>
      <c r="W1398" t="s">
        <v>32</v>
      </c>
      <c r="X1398" t="s">
        <v>49</v>
      </c>
      <c r="Y1398" t="s">
        <v>435</v>
      </c>
      <c r="Z1398" t="s">
        <v>298</v>
      </c>
      <c r="AA1398" t="s">
        <v>51</v>
      </c>
      <c r="AB1398" t="s">
        <v>367</v>
      </c>
      <c r="AC1398" t="s">
        <v>170</v>
      </c>
      <c r="AD1398" t="s">
        <v>168</v>
      </c>
      <c r="AE1398" t="s">
        <v>54</v>
      </c>
    </row>
    <row r="1399" spans="1:31" x14ac:dyDescent="0.2">
      <c r="A1399">
        <v>26</v>
      </c>
      <c r="B1399" t="s">
        <v>55</v>
      </c>
      <c r="C1399" t="s">
        <v>155</v>
      </c>
      <c r="D1399" t="s">
        <v>33</v>
      </c>
      <c r="E1399" t="s">
        <v>34</v>
      </c>
      <c r="F1399" t="s">
        <v>56</v>
      </c>
      <c r="G1399" t="s">
        <v>23231</v>
      </c>
      <c r="H1399" t="s">
        <v>23232</v>
      </c>
      <c r="I1399" t="s">
        <v>23233</v>
      </c>
      <c r="J1399" t="s">
        <v>23234</v>
      </c>
      <c r="K1399" t="s">
        <v>23235</v>
      </c>
      <c r="L1399" t="s">
        <v>23236</v>
      </c>
      <c r="M1399" t="s">
        <v>23237</v>
      </c>
      <c r="N1399" t="s">
        <v>23238</v>
      </c>
      <c r="O1399" t="s">
        <v>23239</v>
      </c>
      <c r="P1399" t="s">
        <v>23240</v>
      </c>
      <c r="Q1399" t="s">
        <v>75</v>
      </c>
      <c r="R1399">
        <v>59</v>
      </c>
      <c r="S1399">
        <v>-1</v>
      </c>
      <c r="T1399" t="s">
        <v>331</v>
      </c>
      <c r="U1399" s="1">
        <v>41088</v>
      </c>
      <c r="V1399" t="s">
        <v>458</v>
      </c>
      <c r="W1399" t="s">
        <v>92</v>
      </c>
      <c r="X1399" t="s">
        <v>49</v>
      </c>
      <c r="Y1399" t="s">
        <v>93</v>
      </c>
      <c r="Z1399" t="s">
        <v>246</v>
      </c>
      <c r="AA1399" t="s">
        <v>69</v>
      </c>
      <c r="AB1399" t="s">
        <v>271</v>
      </c>
      <c r="AC1399" t="s">
        <v>71</v>
      </c>
      <c r="AD1399" t="s">
        <v>23241</v>
      </c>
      <c r="AE1399" t="s">
        <v>54</v>
      </c>
    </row>
    <row r="1400" spans="1:31" x14ac:dyDescent="0.2">
      <c r="A1400">
        <v>26</v>
      </c>
      <c r="B1400" t="s">
        <v>55</v>
      </c>
      <c r="C1400" t="s">
        <v>32</v>
      </c>
      <c r="D1400" t="s">
        <v>98</v>
      </c>
      <c r="E1400" t="s">
        <v>34</v>
      </c>
      <c r="F1400" t="s">
        <v>56</v>
      </c>
      <c r="G1400" t="s">
        <v>23308</v>
      </c>
      <c r="H1400" t="s">
        <v>23309</v>
      </c>
      <c r="I1400" t="s">
        <v>23310</v>
      </c>
      <c r="J1400" t="s">
        <v>23311</v>
      </c>
      <c r="K1400" t="s">
        <v>23312</v>
      </c>
      <c r="L1400" t="s">
        <v>23313</v>
      </c>
      <c r="M1400" t="s">
        <v>23314</v>
      </c>
      <c r="N1400" t="s">
        <v>23315</v>
      </c>
      <c r="O1400" t="s">
        <v>23316</v>
      </c>
      <c r="P1400" t="s">
        <v>23317</v>
      </c>
      <c r="Q1400" t="s">
        <v>75</v>
      </c>
      <c r="R1400">
        <v>74</v>
      </c>
      <c r="S1400">
        <v>-1</v>
      </c>
      <c r="T1400" t="s">
        <v>68</v>
      </c>
      <c r="U1400" s="1">
        <v>40949</v>
      </c>
      <c r="V1400" t="s">
        <v>48</v>
      </c>
      <c r="W1400" t="s">
        <v>32</v>
      </c>
      <c r="X1400" t="s">
        <v>49</v>
      </c>
      <c r="Y1400" t="s">
        <v>261</v>
      </c>
      <c r="Z1400" t="s">
        <v>151</v>
      </c>
      <c r="AA1400" t="s">
        <v>51</v>
      </c>
      <c r="AB1400" t="s">
        <v>124</v>
      </c>
      <c r="AC1400" t="s">
        <v>71</v>
      </c>
      <c r="AD1400" t="s">
        <v>23318</v>
      </c>
      <c r="AE1400" t="s">
        <v>54</v>
      </c>
    </row>
    <row r="1401" spans="1:31" x14ac:dyDescent="0.2">
      <c r="A1401">
        <v>26</v>
      </c>
      <c r="B1401" t="s">
        <v>96</v>
      </c>
      <c r="C1401" t="s">
        <v>155</v>
      </c>
      <c r="D1401" t="s">
        <v>33</v>
      </c>
      <c r="E1401" t="s">
        <v>34</v>
      </c>
      <c r="F1401" t="s">
        <v>56</v>
      </c>
      <c r="G1401" t="s">
        <v>23350</v>
      </c>
      <c r="H1401" t="s">
        <v>23351</v>
      </c>
      <c r="I1401" t="s">
        <v>15593</v>
      </c>
      <c r="J1401" t="s">
        <v>23352</v>
      </c>
      <c r="K1401" t="s">
        <v>23353</v>
      </c>
      <c r="L1401" t="s">
        <v>23354</v>
      </c>
      <c r="M1401" t="s">
        <v>23355</v>
      </c>
      <c r="N1401" t="s">
        <v>23356</v>
      </c>
      <c r="O1401" t="s">
        <v>23357</v>
      </c>
      <c r="P1401" t="s">
        <v>23358</v>
      </c>
      <c r="Q1401" t="s">
        <v>75</v>
      </c>
      <c r="R1401">
        <v>74</v>
      </c>
      <c r="S1401">
        <v>-1</v>
      </c>
      <c r="T1401" t="s">
        <v>446</v>
      </c>
      <c r="U1401" s="1">
        <v>41089</v>
      </c>
      <c r="V1401" t="s">
        <v>1474</v>
      </c>
      <c r="W1401" t="s">
        <v>217</v>
      </c>
      <c r="X1401" t="s">
        <v>49</v>
      </c>
      <c r="Y1401" t="s">
        <v>435</v>
      </c>
      <c r="Z1401" t="s">
        <v>422</v>
      </c>
      <c r="AA1401" t="s">
        <v>51</v>
      </c>
      <c r="AB1401" t="s">
        <v>379</v>
      </c>
      <c r="AC1401" t="s">
        <v>170</v>
      </c>
      <c r="AD1401" t="s">
        <v>95</v>
      </c>
      <c r="AE1401" t="s">
        <v>54</v>
      </c>
    </row>
    <row r="1402" spans="1:31" x14ac:dyDescent="0.2">
      <c r="A1402">
        <v>26</v>
      </c>
      <c r="B1402" t="s">
        <v>96</v>
      </c>
      <c r="C1402" t="s">
        <v>155</v>
      </c>
      <c r="D1402" t="s">
        <v>33</v>
      </c>
      <c r="E1402" t="s">
        <v>34</v>
      </c>
      <c r="F1402" t="s">
        <v>56</v>
      </c>
      <c r="G1402" t="s">
        <v>23376</v>
      </c>
      <c r="H1402" t="s">
        <v>23377</v>
      </c>
      <c r="I1402" t="s">
        <v>23378</v>
      </c>
      <c r="J1402" t="s">
        <v>23379</v>
      </c>
      <c r="K1402" t="s">
        <v>23380</v>
      </c>
      <c r="L1402" t="s">
        <v>23381</v>
      </c>
      <c r="M1402" t="s">
        <v>23382</v>
      </c>
      <c r="N1402" t="s">
        <v>23383</v>
      </c>
      <c r="O1402" t="s">
        <v>23384</v>
      </c>
      <c r="P1402" t="s">
        <v>23385</v>
      </c>
      <c r="Q1402" t="s">
        <v>108</v>
      </c>
      <c r="R1402">
        <v>67</v>
      </c>
      <c r="S1402">
        <v>-1</v>
      </c>
      <c r="T1402" t="s">
        <v>331</v>
      </c>
      <c r="U1402" s="1">
        <v>41088</v>
      </c>
      <c r="V1402" t="s">
        <v>458</v>
      </c>
      <c r="W1402" t="s">
        <v>32</v>
      </c>
      <c r="X1402" t="s">
        <v>49</v>
      </c>
      <c r="Y1402" t="s">
        <v>435</v>
      </c>
      <c r="Z1402" t="s">
        <v>32</v>
      </c>
      <c r="AA1402" t="s">
        <v>51</v>
      </c>
      <c r="AB1402" t="s">
        <v>285</v>
      </c>
      <c r="AC1402" t="s">
        <v>32</v>
      </c>
      <c r="AD1402" t="s">
        <v>2201</v>
      </c>
      <c r="AE1402" t="s">
        <v>54</v>
      </c>
    </row>
    <row r="1403" spans="1:31" x14ac:dyDescent="0.2">
      <c r="A1403">
        <v>26</v>
      </c>
      <c r="B1403" t="s">
        <v>55</v>
      </c>
      <c r="C1403" t="s">
        <v>32</v>
      </c>
      <c r="D1403" t="s">
        <v>33</v>
      </c>
      <c r="E1403" t="s">
        <v>34</v>
      </c>
      <c r="F1403" t="s">
        <v>56</v>
      </c>
      <c r="G1403" t="s">
        <v>23582</v>
      </c>
      <c r="H1403" t="s">
        <v>23583</v>
      </c>
      <c r="I1403" t="s">
        <v>23584</v>
      </c>
      <c r="J1403" t="s">
        <v>23585</v>
      </c>
      <c r="K1403" t="s">
        <v>23586</v>
      </c>
      <c r="L1403" t="s">
        <v>32</v>
      </c>
      <c r="M1403" t="s">
        <v>32</v>
      </c>
      <c r="N1403" t="s">
        <v>23587</v>
      </c>
      <c r="O1403" t="s">
        <v>23588</v>
      </c>
      <c r="P1403" t="s">
        <v>23589</v>
      </c>
      <c r="Q1403" t="s">
        <v>108</v>
      </c>
      <c r="R1403">
        <v>69</v>
      </c>
      <c r="S1403">
        <v>-1</v>
      </c>
      <c r="T1403" t="s">
        <v>331</v>
      </c>
      <c r="U1403" s="1">
        <v>40774</v>
      </c>
      <c r="V1403" t="s">
        <v>274</v>
      </c>
      <c r="W1403" t="s">
        <v>32</v>
      </c>
      <c r="X1403" t="s">
        <v>49</v>
      </c>
      <c r="Y1403" t="s">
        <v>93</v>
      </c>
      <c r="Z1403" t="s">
        <v>151</v>
      </c>
      <c r="AA1403" t="s">
        <v>51</v>
      </c>
      <c r="AB1403" t="s">
        <v>70</v>
      </c>
      <c r="AC1403" t="s">
        <v>71</v>
      </c>
      <c r="AD1403" t="s">
        <v>95</v>
      </c>
      <c r="AE1403" t="s">
        <v>54</v>
      </c>
    </row>
    <row r="1404" spans="1:31" x14ac:dyDescent="0.2">
      <c r="A1404">
        <v>26</v>
      </c>
      <c r="B1404" t="s">
        <v>1288</v>
      </c>
      <c r="C1404" t="s">
        <v>32</v>
      </c>
      <c r="D1404" t="s">
        <v>501</v>
      </c>
      <c r="E1404" t="s">
        <v>34</v>
      </c>
      <c r="F1404" t="s">
        <v>35</v>
      </c>
      <c r="G1404" t="s">
        <v>23787</v>
      </c>
      <c r="H1404" t="s">
        <v>23788</v>
      </c>
      <c r="I1404" t="s">
        <v>23789</v>
      </c>
      <c r="J1404" t="s">
        <v>23790</v>
      </c>
      <c r="K1404" t="s">
        <v>23791</v>
      </c>
      <c r="L1404" t="s">
        <v>23792</v>
      </c>
      <c r="M1404" t="s">
        <v>23793</v>
      </c>
      <c r="N1404" t="s">
        <v>23794</v>
      </c>
      <c r="O1404" t="s">
        <v>23795</v>
      </c>
      <c r="P1404" t="s">
        <v>23796</v>
      </c>
      <c r="Q1404" t="s">
        <v>32</v>
      </c>
      <c r="R1404">
        <v>74</v>
      </c>
      <c r="S1404">
        <v>20000</v>
      </c>
      <c r="T1404" t="s">
        <v>273</v>
      </c>
      <c r="U1404" s="1">
        <v>41088</v>
      </c>
      <c r="V1404" t="s">
        <v>1632</v>
      </c>
      <c r="W1404" t="s">
        <v>32</v>
      </c>
      <c r="X1404" t="s">
        <v>49</v>
      </c>
      <c r="Y1404" t="s">
        <v>32</v>
      </c>
      <c r="Z1404" t="s">
        <v>520</v>
      </c>
      <c r="AA1404" t="s">
        <v>51</v>
      </c>
      <c r="AB1404" t="s">
        <v>299</v>
      </c>
      <c r="AC1404" t="s">
        <v>71</v>
      </c>
      <c r="AD1404" t="s">
        <v>1486</v>
      </c>
      <c r="AE1404" t="s">
        <v>265</v>
      </c>
    </row>
    <row r="1405" spans="1:31" x14ac:dyDescent="0.2">
      <c r="A1405">
        <v>26</v>
      </c>
      <c r="B1405" t="s">
        <v>96</v>
      </c>
      <c r="C1405" t="s">
        <v>278</v>
      </c>
      <c r="D1405" t="s">
        <v>182</v>
      </c>
      <c r="E1405" t="s">
        <v>34</v>
      </c>
      <c r="F1405" t="s">
        <v>114</v>
      </c>
      <c r="G1405" t="s">
        <v>24039</v>
      </c>
      <c r="H1405" t="s">
        <v>24040</v>
      </c>
      <c r="I1405" t="s">
        <v>24041</v>
      </c>
      <c r="J1405" t="s">
        <v>24042</v>
      </c>
      <c r="K1405" t="s">
        <v>24043</v>
      </c>
      <c r="L1405" t="s">
        <v>24044</v>
      </c>
      <c r="M1405" t="s">
        <v>24045</v>
      </c>
      <c r="N1405" t="s">
        <v>24046</v>
      </c>
      <c r="O1405" t="s">
        <v>24047</v>
      </c>
      <c r="P1405" t="s">
        <v>24048</v>
      </c>
      <c r="Q1405" t="s">
        <v>75</v>
      </c>
      <c r="R1405">
        <v>63</v>
      </c>
      <c r="S1405">
        <v>-1</v>
      </c>
      <c r="T1405" t="s">
        <v>163</v>
      </c>
      <c r="U1405" s="1">
        <v>41081</v>
      </c>
      <c r="V1405" t="s">
        <v>739</v>
      </c>
      <c r="W1405" t="s">
        <v>32</v>
      </c>
      <c r="X1405" t="s">
        <v>49</v>
      </c>
      <c r="Y1405" t="s">
        <v>150</v>
      </c>
      <c r="Z1405" t="s">
        <v>1164</v>
      </c>
      <c r="AA1405" t="s">
        <v>69</v>
      </c>
      <c r="AB1405" t="s">
        <v>263</v>
      </c>
      <c r="AC1405" t="s">
        <v>71</v>
      </c>
      <c r="AD1405" t="s">
        <v>95</v>
      </c>
      <c r="AE1405" t="s">
        <v>54</v>
      </c>
    </row>
    <row r="1406" spans="1:31" x14ac:dyDescent="0.2">
      <c r="A1406">
        <v>26</v>
      </c>
      <c r="B1406" t="s">
        <v>96</v>
      </c>
      <c r="C1406" t="s">
        <v>155</v>
      </c>
      <c r="D1406" t="s">
        <v>33</v>
      </c>
      <c r="E1406" t="s">
        <v>34</v>
      </c>
      <c r="F1406" t="s">
        <v>56</v>
      </c>
      <c r="G1406" t="s">
        <v>24177</v>
      </c>
      <c r="H1406" t="s">
        <v>24178</v>
      </c>
      <c r="I1406" t="s">
        <v>24179</v>
      </c>
      <c r="J1406" t="s">
        <v>24180</v>
      </c>
      <c r="K1406" t="s">
        <v>24181</v>
      </c>
      <c r="L1406" t="s">
        <v>24182</v>
      </c>
      <c r="M1406" t="s">
        <v>24183</v>
      </c>
      <c r="N1406" t="s">
        <v>24184</v>
      </c>
      <c r="O1406" t="s">
        <v>24185</v>
      </c>
      <c r="P1406" t="s">
        <v>24186</v>
      </c>
      <c r="Q1406" t="s">
        <v>91</v>
      </c>
      <c r="R1406">
        <v>72</v>
      </c>
      <c r="S1406">
        <v>-1</v>
      </c>
      <c r="T1406" t="s">
        <v>203</v>
      </c>
      <c r="U1406" s="1">
        <v>41088</v>
      </c>
      <c r="V1406" t="s">
        <v>164</v>
      </c>
      <c r="W1406" t="s">
        <v>32</v>
      </c>
      <c r="X1406" t="s">
        <v>49</v>
      </c>
      <c r="Y1406" t="s">
        <v>150</v>
      </c>
      <c r="Z1406" t="s">
        <v>32</v>
      </c>
      <c r="AA1406" t="s">
        <v>51</v>
      </c>
      <c r="AB1406" t="s">
        <v>110</v>
      </c>
      <c r="AC1406" t="s">
        <v>71</v>
      </c>
      <c r="AD1406" t="s">
        <v>168</v>
      </c>
      <c r="AE1406" t="s">
        <v>54</v>
      </c>
    </row>
    <row r="1407" spans="1:31" x14ac:dyDescent="0.2">
      <c r="A1407">
        <v>26</v>
      </c>
      <c r="B1407" t="s">
        <v>96</v>
      </c>
      <c r="C1407" t="s">
        <v>32</v>
      </c>
      <c r="D1407" t="s">
        <v>33</v>
      </c>
      <c r="E1407" t="s">
        <v>34</v>
      </c>
      <c r="F1407" t="s">
        <v>56</v>
      </c>
      <c r="G1407" t="s">
        <v>24198</v>
      </c>
      <c r="H1407" t="s">
        <v>24199</v>
      </c>
      <c r="I1407" t="s">
        <v>24200</v>
      </c>
      <c r="J1407" t="s">
        <v>24201</v>
      </c>
      <c r="K1407" t="s">
        <v>24202</v>
      </c>
      <c r="L1407" t="s">
        <v>24203</v>
      </c>
      <c r="M1407" t="s">
        <v>24204</v>
      </c>
      <c r="N1407" t="s">
        <v>24205</v>
      </c>
      <c r="O1407" t="s">
        <v>24206</v>
      </c>
      <c r="P1407" t="s">
        <v>24207</v>
      </c>
      <c r="Q1407" t="s">
        <v>321</v>
      </c>
      <c r="R1407">
        <v>67</v>
      </c>
      <c r="S1407">
        <v>-1</v>
      </c>
      <c r="T1407" t="s">
        <v>68</v>
      </c>
      <c r="U1407" s="1">
        <v>41090</v>
      </c>
      <c r="V1407" t="s">
        <v>723</v>
      </c>
      <c r="W1407" t="s">
        <v>32</v>
      </c>
      <c r="X1407" t="s">
        <v>49</v>
      </c>
      <c r="Y1407" t="s">
        <v>32</v>
      </c>
      <c r="Z1407" t="s">
        <v>32</v>
      </c>
      <c r="AA1407" t="s">
        <v>69</v>
      </c>
      <c r="AB1407" t="s">
        <v>562</v>
      </c>
      <c r="AC1407" t="s">
        <v>170</v>
      </c>
      <c r="AD1407" t="s">
        <v>1206</v>
      </c>
      <c r="AE1407" t="s">
        <v>54</v>
      </c>
    </row>
    <row r="1408" spans="1:31" x14ac:dyDescent="0.2">
      <c r="A1408">
        <v>26</v>
      </c>
      <c r="B1408" t="s">
        <v>31</v>
      </c>
      <c r="C1408" t="s">
        <v>278</v>
      </c>
      <c r="D1408" t="s">
        <v>33</v>
      </c>
      <c r="E1408" t="s">
        <v>34</v>
      </c>
      <c r="F1408" t="s">
        <v>32</v>
      </c>
      <c r="G1408" t="s">
        <v>24273</v>
      </c>
      <c r="H1408" t="s">
        <v>24274</v>
      </c>
      <c r="I1408" t="s">
        <v>24275</v>
      </c>
      <c r="J1408" t="s">
        <v>24276</v>
      </c>
      <c r="K1408" t="s">
        <v>24277</v>
      </c>
      <c r="L1408" t="s">
        <v>24278</v>
      </c>
      <c r="M1408" t="s">
        <v>24279</v>
      </c>
      <c r="N1408" t="s">
        <v>24280</v>
      </c>
      <c r="O1408" t="s">
        <v>32</v>
      </c>
      <c r="P1408" t="s">
        <v>24281</v>
      </c>
      <c r="Q1408" t="s">
        <v>32</v>
      </c>
      <c r="R1408">
        <v>70</v>
      </c>
      <c r="S1408">
        <v>-1</v>
      </c>
      <c r="T1408" t="s">
        <v>47</v>
      </c>
      <c r="U1408" s="1">
        <v>41037</v>
      </c>
      <c r="V1408" t="s">
        <v>48</v>
      </c>
      <c r="W1408" t="s">
        <v>32</v>
      </c>
      <c r="X1408" t="s">
        <v>49</v>
      </c>
      <c r="Y1408" t="s">
        <v>32</v>
      </c>
      <c r="Z1408" t="s">
        <v>32</v>
      </c>
      <c r="AA1408" t="s">
        <v>51</v>
      </c>
      <c r="AB1408" t="s">
        <v>276</v>
      </c>
      <c r="AC1408" t="s">
        <v>71</v>
      </c>
      <c r="AD1408" t="s">
        <v>95</v>
      </c>
      <c r="AE1408" t="s">
        <v>54</v>
      </c>
    </row>
    <row r="1409" spans="1:31" x14ac:dyDescent="0.2">
      <c r="A1409">
        <v>26</v>
      </c>
      <c r="B1409" t="s">
        <v>577</v>
      </c>
      <c r="C1409" t="s">
        <v>97</v>
      </c>
      <c r="D1409" t="s">
        <v>33</v>
      </c>
      <c r="E1409" t="s">
        <v>170</v>
      </c>
      <c r="F1409" t="s">
        <v>664</v>
      </c>
      <c r="G1409" t="s">
        <v>24437</v>
      </c>
      <c r="H1409" t="s">
        <v>24438</v>
      </c>
      <c r="I1409" t="s">
        <v>24439</v>
      </c>
      <c r="J1409" t="s">
        <v>24440</v>
      </c>
      <c r="K1409" t="s">
        <v>24441</v>
      </c>
      <c r="L1409" t="s">
        <v>24442</v>
      </c>
      <c r="M1409" t="s">
        <v>24443</v>
      </c>
      <c r="N1409" t="s">
        <v>24444</v>
      </c>
      <c r="O1409" t="s">
        <v>24445</v>
      </c>
      <c r="P1409" t="s">
        <v>24446</v>
      </c>
      <c r="Q1409" t="s">
        <v>91</v>
      </c>
      <c r="R1409">
        <v>69</v>
      </c>
      <c r="S1409">
        <v>1000000</v>
      </c>
      <c r="T1409" t="s">
        <v>1601</v>
      </c>
      <c r="U1409" s="1">
        <v>41090</v>
      </c>
      <c r="V1409" t="s">
        <v>48</v>
      </c>
      <c r="W1409" t="s">
        <v>92</v>
      </c>
      <c r="X1409" t="s">
        <v>49</v>
      </c>
      <c r="Y1409" t="s">
        <v>435</v>
      </c>
      <c r="Z1409" t="s">
        <v>378</v>
      </c>
      <c r="AA1409" t="s">
        <v>51</v>
      </c>
      <c r="AB1409" t="s">
        <v>778</v>
      </c>
      <c r="AC1409" t="s">
        <v>248</v>
      </c>
      <c r="AD1409" t="s">
        <v>663</v>
      </c>
      <c r="AE1409" t="s">
        <v>54</v>
      </c>
    </row>
    <row r="1410" spans="1:31" x14ac:dyDescent="0.2">
      <c r="A1410">
        <v>26</v>
      </c>
      <c r="B1410" t="s">
        <v>32</v>
      </c>
      <c r="C1410" t="s">
        <v>32</v>
      </c>
      <c r="D1410" t="s">
        <v>33</v>
      </c>
      <c r="E1410" t="s">
        <v>32</v>
      </c>
      <c r="F1410" t="s">
        <v>56</v>
      </c>
      <c r="G1410" t="s">
        <v>24513</v>
      </c>
      <c r="H1410" t="s">
        <v>24514</v>
      </c>
      <c r="I1410" t="s">
        <v>24515</v>
      </c>
      <c r="J1410" t="s">
        <v>24516</v>
      </c>
      <c r="K1410" t="s">
        <v>32</v>
      </c>
      <c r="L1410" t="s">
        <v>24517</v>
      </c>
      <c r="M1410" t="s">
        <v>24518</v>
      </c>
      <c r="N1410" t="s">
        <v>24519</v>
      </c>
      <c r="O1410" t="s">
        <v>24520</v>
      </c>
      <c r="P1410" t="s">
        <v>24521</v>
      </c>
      <c r="Q1410" t="s">
        <v>75</v>
      </c>
      <c r="R1410">
        <v>66</v>
      </c>
      <c r="S1410">
        <v>-1</v>
      </c>
      <c r="T1410" t="s">
        <v>91</v>
      </c>
      <c r="U1410" s="1">
        <v>41089</v>
      </c>
      <c r="V1410" t="s">
        <v>164</v>
      </c>
      <c r="W1410" t="s">
        <v>32</v>
      </c>
      <c r="X1410" t="s">
        <v>244</v>
      </c>
      <c r="Y1410" t="s">
        <v>150</v>
      </c>
      <c r="Z1410" t="s">
        <v>378</v>
      </c>
      <c r="AA1410" t="s">
        <v>69</v>
      </c>
      <c r="AB1410" t="s">
        <v>690</v>
      </c>
      <c r="AC1410" t="s">
        <v>32</v>
      </c>
      <c r="AD1410" t="s">
        <v>447</v>
      </c>
      <c r="AE1410" t="s">
        <v>54</v>
      </c>
    </row>
    <row r="1411" spans="1:31" x14ac:dyDescent="0.2">
      <c r="A1411">
        <v>26</v>
      </c>
      <c r="B1411" t="s">
        <v>112</v>
      </c>
      <c r="C1411" t="s">
        <v>155</v>
      </c>
      <c r="D1411" t="s">
        <v>33</v>
      </c>
      <c r="E1411" t="s">
        <v>34</v>
      </c>
      <c r="F1411" t="s">
        <v>56</v>
      </c>
      <c r="G1411" t="s">
        <v>24793</v>
      </c>
      <c r="H1411" t="s">
        <v>24794</v>
      </c>
      <c r="I1411" t="s">
        <v>24795</v>
      </c>
      <c r="J1411" t="s">
        <v>24796</v>
      </c>
      <c r="K1411" t="s">
        <v>24797</v>
      </c>
      <c r="L1411" t="s">
        <v>32</v>
      </c>
      <c r="M1411" t="s">
        <v>32</v>
      </c>
      <c r="N1411" t="s">
        <v>24798</v>
      </c>
      <c r="O1411" t="s">
        <v>32</v>
      </c>
      <c r="P1411" t="s">
        <v>24799</v>
      </c>
      <c r="Q1411" t="s">
        <v>860</v>
      </c>
      <c r="R1411">
        <v>72</v>
      </c>
      <c r="S1411">
        <v>-1</v>
      </c>
      <c r="T1411" t="s">
        <v>163</v>
      </c>
      <c r="U1411" s="1">
        <v>41091</v>
      </c>
      <c r="V1411" t="s">
        <v>48</v>
      </c>
      <c r="W1411" t="s">
        <v>92</v>
      </c>
      <c r="X1411" t="s">
        <v>49</v>
      </c>
      <c r="Y1411" t="s">
        <v>32</v>
      </c>
      <c r="Z1411" t="s">
        <v>32</v>
      </c>
      <c r="AA1411" t="s">
        <v>51</v>
      </c>
      <c r="AB1411" t="s">
        <v>459</v>
      </c>
      <c r="AC1411" t="s">
        <v>71</v>
      </c>
      <c r="AD1411" t="s">
        <v>5771</v>
      </c>
      <c r="AE1411" t="s">
        <v>54</v>
      </c>
    </row>
    <row r="1412" spans="1:31" x14ac:dyDescent="0.2">
      <c r="A1412">
        <v>26</v>
      </c>
      <c r="B1412" t="s">
        <v>169</v>
      </c>
      <c r="C1412" t="s">
        <v>32</v>
      </c>
      <c r="D1412" t="s">
        <v>33</v>
      </c>
      <c r="E1412" t="s">
        <v>34</v>
      </c>
      <c r="F1412" t="s">
        <v>56</v>
      </c>
      <c r="G1412" t="s">
        <v>24829</v>
      </c>
      <c r="H1412" t="s">
        <v>24830</v>
      </c>
      <c r="I1412" t="s">
        <v>24831</v>
      </c>
      <c r="J1412" t="s">
        <v>24832</v>
      </c>
      <c r="K1412" t="s">
        <v>24833</v>
      </c>
      <c r="L1412" t="s">
        <v>24834</v>
      </c>
      <c r="M1412" t="s">
        <v>24835</v>
      </c>
      <c r="N1412" t="s">
        <v>24836</v>
      </c>
      <c r="O1412" t="s">
        <v>24837</v>
      </c>
      <c r="P1412" t="s">
        <v>24838</v>
      </c>
      <c r="Q1412" t="s">
        <v>108</v>
      </c>
      <c r="R1412">
        <v>71</v>
      </c>
      <c r="S1412">
        <v>-1</v>
      </c>
      <c r="T1412" t="s">
        <v>32</v>
      </c>
      <c r="U1412" s="1">
        <v>41089</v>
      </c>
      <c r="V1412" t="s">
        <v>48</v>
      </c>
      <c r="W1412" t="s">
        <v>32</v>
      </c>
      <c r="X1412" t="s">
        <v>49</v>
      </c>
      <c r="Y1412" t="s">
        <v>435</v>
      </c>
      <c r="Z1412" t="s">
        <v>32</v>
      </c>
      <c r="AA1412" t="s">
        <v>51</v>
      </c>
      <c r="AB1412" t="s">
        <v>32</v>
      </c>
      <c r="AC1412" t="s">
        <v>71</v>
      </c>
      <c r="AD1412" t="s">
        <v>95</v>
      </c>
      <c r="AE1412" t="s">
        <v>54</v>
      </c>
    </row>
    <row r="1413" spans="1:31" x14ac:dyDescent="0.2">
      <c r="A1413">
        <v>26</v>
      </c>
      <c r="B1413" t="s">
        <v>55</v>
      </c>
      <c r="C1413" t="s">
        <v>97</v>
      </c>
      <c r="D1413" t="s">
        <v>33</v>
      </c>
      <c r="E1413" t="s">
        <v>34</v>
      </c>
      <c r="F1413" t="s">
        <v>114</v>
      </c>
      <c r="G1413" t="s">
        <v>24933</v>
      </c>
      <c r="H1413" t="s">
        <v>24934</v>
      </c>
      <c r="I1413" t="s">
        <v>24935</v>
      </c>
      <c r="J1413" t="s">
        <v>24936</v>
      </c>
      <c r="K1413" t="s">
        <v>24937</v>
      </c>
      <c r="L1413" t="s">
        <v>24938</v>
      </c>
      <c r="M1413" t="s">
        <v>24939</v>
      </c>
      <c r="N1413" t="s">
        <v>24940</v>
      </c>
      <c r="O1413" t="s">
        <v>24941</v>
      </c>
      <c r="P1413" t="s">
        <v>24942</v>
      </c>
      <c r="Q1413" t="s">
        <v>831</v>
      </c>
      <c r="R1413">
        <v>74</v>
      </c>
      <c r="S1413">
        <v>-1</v>
      </c>
      <c r="T1413" t="s">
        <v>331</v>
      </c>
      <c r="U1413" s="1">
        <v>41088</v>
      </c>
      <c r="V1413" t="s">
        <v>48</v>
      </c>
      <c r="W1413" t="s">
        <v>32</v>
      </c>
      <c r="X1413" t="s">
        <v>49</v>
      </c>
      <c r="Y1413" t="s">
        <v>93</v>
      </c>
      <c r="Z1413" t="s">
        <v>246</v>
      </c>
      <c r="AA1413" t="s">
        <v>51</v>
      </c>
      <c r="AB1413" t="s">
        <v>263</v>
      </c>
      <c r="AC1413" t="s">
        <v>71</v>
      </c>
      <c r="AD1413" t="s">
        <v>24943</v>
      </c>
      <c r="AE1413" t="s">
        <v>54</v>
      </c>
    </row>
    <row r="1414" spans="1:31" x14ac:dyDescent="0.2">
      <c r="A1414">
        <v>26</v>
      </c>
      <c r="B1414" t="s">
        <v>96</v>
      </c>
      <c r="C1414" t="s">
        <v>113</v>
      </c>
      <c r="D1414" t="s">
        <v>33</v>
      </c>
      <c r="E1414" t="s">
        <v>34</v>
      </c>
      <c r="F1414" t="s">
        <v>56</v>
      </c>
      <c r="G1414" t="s">
        <v>25139</v>
      </c>
      <c r="H1414" t="s">
        <v>25140</v>
      </c>
      <c r="I1414" t="s">
        <v>25141</v>
      </c>
      <c r="J1414" t="s">
        <v>25142</v>
      </c>
      <c r="K1414" t="s">
        <v>25143</v>
      </c>
      <c r="L1414" t="s">
        <v>25144</v>
      </c>
      <c r="M1414" t="s">
        <v>25145</v>
      </c>
      <c r="N1414" t="s">
        <v>25146</v>
      </c>
      <c r="O1414" t="s">
        <v>25147</v>
      </c>
      <c r="P1414" t="s">
        <v>25148</v>
      </c>
      <c r="Q1414" t="s">
        <v>75</v>
      </c>
      <c r="R1414">
        <v>67</v>
      </c>
      <c r="S1414">
        <v>-1</v>
      </c>
      <c r="T1414" t="s">
        <v>457</v>
      </c>
      <c r="U1414" s="1">
        <v>41089</v>
      </c>
      <c r="V1414" t="s">
        <v>1639</v>
      </c>
      <c r="W1414" t="s">
        <v>32</v>
      </c>
      <c r="X1414" t="s">
        <v>49</v>
      </c>
      <c r="Y1414" t="s">
        <v>435</v>
      </c>
      <c r="Z1414" t="s">
        <v>378</v>
      </c>
      <c r="AA1414" t="s">
        <v>51</v>
      </c>
      <c r="AB1414" t="s">
        <v>379</v>
      </c>
      <c r="AC1414" t="s">
        <v>71</v>
      </c>
      <c r="AD1414" t="s">
        <v>95</v>
      </c>
      <c r="AE1414" t="s">
        <v>54</v>
      </c>
    </row>
    <row r="1415" spans="1:31" x14ac:dyDescent="0.2">
      <c r="A1415">
        <v>26</v>
      </c>
      <c r="B1415" t="s">
        <v>55</v>
      </c>
      <c r="C1415" t="s">
        <v>1043</v>
      </c>
      <c r="D1415" t="s">
        <v>33</v>
      </c>
      <c r="E1415" t="s">
        <v>34</v>
      </c>
      <c r="F1415" t="s">
        <v>56</v>
      </c>
      <c r="G1415" t="s">
        <v>17378</v>
      </c>
      <c r="H1415" t="s">
        <v>25693</v>
      </c>
      <c r="I1415" t="s">
        <v>25694</v>
      </c>
      <c r="J1415" t="s">
        <v>25695</v>
      </c>
      <c r="K1415" t="s">
        <v>25696</v>
      </c>
      <c r="L1415" t="s">
        <v>25697</v>
      </c>
      <c r="M1415" t="s">
        <v>25698</v>
      </c>
      <c r="N1415" t="s">
        <v>25699</v>
      </c>
      <c r="O1415" t="s">
        <v>25700</v>
      </c>
      <c r="P1415" t="s">
        <v>25701</v>
      </c>
      <c r="Q1415" t="s">
        <v>75</v>
      </c>
      <c r="R1415">
        <v>65</v>
      </c>
      <c r="S1415">
        <v>-1</v>
      </c>
      <c r="T1415" t="s">
        <v>32</v>
      </c>
      <c r="U1415" s="1">
        <v>41090</v>
      </c>
      <c r="V1415" t="s">
        <v>48</v>
      </c>
      <c r="W1415" t="s">
        <v>32</v>
      </c>
      <c r="X1415" t="s">
        <v>49</v>
      </c>
      <c r="Y1415" t="s">
        <v>93</v>
      </c>
      <c r="Z1415" t="s">
        <v>1255</v>
      </c>
      <c r="AA1415" t="s">
        <v>69</v>
      </c>
      <c r="AB1415" t="s">
        <v>344</v>
      </c>
      <c r="AC1415" t="s">
        <v>32</v>
      </c>
      <c r="AD1415" t="s">
        <v>5174</v>
      </c>
      <c r="AE1415" t="s">
        <v>54</v>
      </c>
    </row>
    <row r="1416" spans="1:31" x14ac:dyDescent="0.2">
      <c r="A1416">
        <v>26</v>
      </c>
      <c r="B1416" t="s">
        <v>32</v>
      </c>
      <c r="C1416" t="s">
        <v>32</v>
      </c>
      <c r="D1416" t="s">
        <v>33</v>
      </c>
      <c r="E1416" t="s">
        <v>32</v>
      </c>
      <c r="F1416" t="s">
        <v>56</v>
      </c>
      <c r="G1416" t="s">
        <v>26041</v>
      </c>
      <c r="H1416" t="s">
        <v>26042</v>
      </c>
      <c r="I1416" t="s">
        <v>26043</v>
      </c>
      <c r="J1416" t="s">
        <v>26044</v>
      </c>
      <c r="K1416" t="s">
        <v>26045</v>
      </c>
      <c r="L1416" t="s">
        <v>26046</v>
      </c>
      <c r="M1416" t="s">
        <v>26047</v>
      </c>
      <c r="N1416" t="s">
        <v>26048</v>
      </c>
      <c r="O1416" t="s">
        <v>32</v>
      </c>
      <c r="P1416" t="s">
        <v>32</v>
      </c>
      <c r="Q1416" t="s">
        <v>75</v>
      </c>
      <c r="R1416">
        <v>74</v>
      </c>
      <c r="S1416">
        <v>-1</v>
      </c>
      <c r="T1416" t="s">
        <v>76</v>
      </c>
      <c r="U1416" s="1">
        <v>40958</v>
      </c>
      <c r="V1416" t="s">
        <v>723</v>
      </c>
      <c r="W1416" t="s">
        <v>32</v>
      </c>
      <c r="X1416" t="s">
        <v>49</v>
      </c>
      <c r="Y1416" t="s">
        <v>32</v>
      </c>
      <c r="Z1416" t="s">
        <v>80</v>
      </c>
      <c r="AA1416" t="s">
        <v>51</v>
      </c>
      <c r="AB1416" t="s">
        <v>81</v>
      </c>
      <c r="AC1416" t="s">
        <v>71</v>
      </c>
      <c r="AD1416" t="s">
        <v>168</v>
      </c>
      <c r="AE1416" t="s">
        <v>54</v>
      </c>
    </row>
    <row r="1417" spans="1:31" x14ac:dyDescent="0.2">
      <c r="A1417">
        <v>26</v>
      </c>
      <c r="B1417" t="s">
        <v>96</v>
      </c>
      <c r="C1417" t="s">
        <v>97</v>
      </c>
      <c r="D1417" t="s">
        <v>98</v>
      </c>
      <c r="E1417" t="s">
        <v>170</v>
      </c>
      <c r="F1417" t="s">
        <v>56</v>
      </c>
      <c r="G1417" t="s">
        <v>26059</v>
      </c>
      <c r="H1417" t="s">
        <v>26060</v>
      </c>
      <c r="I1417" t="s">
        <v>26061</v>
      </c>
      <c r="J1417" t="s">
        <v>26062</v>
      </c>
      <c r="K1417" t="s">
        <v>26063</v>
      </c>
      <c r="L1417" t="s">
        <v>26064</v>
      </c>
      <c r="M1417" t="s">
        <v>26065</v>
      </c>
      <c r="N1417" t="s">
        <v>26066</v>
      </c>
      <c r="O1417" t="s">
        <v>26067</v>
      </c>
      <c r="P1417" t="s">
        <v>26068</v>
      </c>
      <c r="Q1417" t="s">
        <v>831</v>
      </c>
      <c r="R1417">
        <v>71</v>
      </c>
      <c r="S1417">
        <v>-1</v>
      </c>
      <c r="T1417" t="s">
        <v>331</v>
      </c>
      <c r="U1417" s="1">
        <v>41088</v>
      </c>
      <c r="V1417" t="s">
        <v>164</v>
      </c>
      <c r="W1417" t="s">
        <v>32</v>
      </c>
      <c r="X1417" t="s">
        <v>49</v>
      </c>
      <c r="Y1417" t="s">
        <v>93</v>
      </c>
      <c r="Z1417" t="s">
        <v>32</v>
      </c>
      <c r="AA1417" t="s">
        <v>51</v>
      </c>
      <c r="AB1417" t="s">
        <v>94</v>
      </c>
      <c r="AC1417" t="s">
        <v>248</v>
      </c>
      <c r="AD1417" t="s">
        <v>26069</v>
      </c>
      <c r="AE1417" t="s">
        <v>54</v>
      </c>
    </row>
    <row r="1418" spans="1:31" x14ac:dyDescent="0.2">
      <c r="A1418">
        <v>26</v>
      </c>
      <c r="B1418" t="s">
        <v>55</v>
      </c>
      <c r="C1418" t="s">
        <v>155</v>
      </c>
      <c r="D1418" t="s">
        <v>33</v>
      </c>
      <c r="E1418" t="s">
        <v>32</v>
      </c>
      <c r="F1418" t="s">
        <v>56</v>
      </c>
      <c r="G1418" t="s">
        <v>26372</v>
      </c>
      <c r="H1418" t="s">
        <v>26373</v>
      </c>
      <c r="I1418" t="s">
        <v>26374</v>
      </c>
      <c r="J1418" t="s">
        <v>26375</v>
      </c>
      <c r="K1418" t="s">
        <v>26376</v>
      </c>
      <c r="L1418" t="s">
        <v>26377</v>
      </c>
      <c r="M1418" t="s">
        <v>26378</v>
      </c>
      <c r="N1418" t="s">
        <v>26379</v>
      </c>
      <c r="O1418" t="s">
        <v>26380</v>
      </c>
      <c r="P1418" t="s">
        <v>26381</v>
      </c>
      <c r="Q1418" t="s">
        <v>75</v>
      </c>
      <c r="R1418">
        <v>68</v>
      </c>
      <c r="S1418">
        <v>-1</v>
      </c>
      <c r="T1418" t="s">
        <v>331</v>
      </c>
      <c r="U1418" s="1">
        <v>41077</v>
      </c>
      <c r="V1418" t="s">
        <v>77</v>
      </c>
      <c r="W1418" t="s">
        <v>92</v>
      </c>
      <c r="X1418" t="s">
        <v>49</v>
      </c>
      <c r="Y1418" t="s">
        <v>495</v>
      </c>
      <c r="Z1418" t="s">
        <v>151</v>
      </c>
      <c r="AA1418" t="s">
        <v>51</v>
      </c>
      <c r="AB1418" t="s">
        <v>247</v>
      </c>
      <c r="AC1418" t="s">
        <v>71</v>
      </c>
      <c r="AD1418" t="s">
        <v>26382</v>
      </c>
      <c r="AE1418" t="s">
        <v>54</v>
      </c>
    </row>
    <row r="1419" spans="1:31" x14ac:dyDescent="0.2">
      <c r="A1419">
        <v>26</v>
      </c>
      <c r="B1419" t="s">
        <v>32</v>
      </c>
      <c r="C1419" t="s">
        <v>32</v>
      </c>
      <c r="D1419" t="s">
        <v>33</v>
      </c>
      <c r="E1419" t="s">
        <v>170</v>
      </c>
      <c r="F1419" t="s">
        <v>221</v>
      </c>
      <c r="G1419" t="s">
        <v>26604</v>
      </c>
      <c r="H1419" t="s">
        <v>26605</v>
      </c>
      <c r="I1419" t="s">
        <v>32</v>
      </c>
      <c r="J1419" t="s">
        <v>32</v>
      </c>
      <c r="K1419" t="s">
        <v>32</v>
      </c>
      <c r="L1419" t="s">
        <v>26606</v>
      </c>
      <c r="M1419" t="s">
        <v>32</v>
      </c>
      <c r="N1419" t="s">
        <v>32</v>
      </c>
      <c r="O1419" t="s">
        <v>32</v>
      </c>
      <c r="P1419" t="s">
        <v>32</v>
      </c>
      <c r="Q1419" t="s">
        <v>924</v>
      </c>
      <c r="R1419">
        <v>66</v>
      </c>
      <c r="S1419">
        <v>30000</v>
      </c>
      <c r="T1419" t="s">
        <v>47</v>
      </c>
      <c r="U1419" s="1">
        <v>41089</v>
      </c>
      <c r="V1419" t="s">
        <v>48</v>
      </c>
      <c r="W1419" t="s">
        <v>92</v>
      </c>
      <c r="X1419" t="s">
        <v>49</v>
      </c>
      <c r="Y1419" t="s">
        <v>643</v>
      </c>
      <c r="Z1419" t="s">
        <v>32</v>
      </c>
      <c r="AA1419" t="s">
        <v>69</v>
      </c>
      <c r="AB1419" t="s">
        <v>233</v>
      </c>
      <c r="AC1419" t="s">
        <v>248</v>
      </c>
      <c r="AD1419" t="s">
        <v>95</v>
      </c>
      <c r="AE1419" t="s">
        <v>54</v>
      </c>
    </row>
    <row r="1420" spans="1:31" x14ac:dyDescent="0.2">
      <c r="A1420">
        <v>26</v>
      </c>
      <c r="B1420" t="s">
        <v>96</v>
      </c>
      <c r="C1420" t="s">
        <v>32</v>
      </c>
      <c r="D1420" t="s">
        <v>33</v>
      </c>
      <c r="E1420" t="s">
        <v>170</v>
      </c>
      <c r="F1420" t="s">
        <v>32</v>
      </c>
      <c r="G1420" t="s">
        <v>26644</v>
      </c>
      <c r="H1420" t="s">
        <v>26645</v>
      </c>
      <c r="I1420" t="s">
        <v>26646</v>
      </c>
      <c r="J1420" t="s">
        <v>26647</v>
      </c>
      <c r="K1420" t="s">
        <v>26648</v>
      </c>
      <c r="L1420" t="s">
        <v>32</v>
      </c>
      <c r="M1420" t="s">
        <v>26649</v>
      </c>
      <c r="N1420" t="s">
        <v>26650</v>
      </c>
      <c r="O1420" t="s">
        <v>32</v>
      </c>
      <c r="P1420" t="s">
        <v>32</v>
      </c>
      <c r="Q1420" t="s">
        <v>75</v>
      </c>
      <c r="R1420">
        <v>71</v>
      </c>
      <c r="S1420">
        <v>-1</v>
      </c>
      <c r="T1420" t="s">
        <v>68</v>
      </c>
      <c r="U1420" s="1">
        <v>40945</v>
      </c>
      <c r="V1420" t="s">
        <v>1812</v>
      </c>
      <c r="W1420" t="s">
        <v>32</v>
      </c>
      <c r="X1420" t="s">
        <v>49</v>
      </c>
      <c r="Y1420" t="s">
        <v>32</v>
      </c>
      <c r="Z1420" t="s">
        <v>218</v>
      </c>
      <c r="AA1420" t="s">
        <v>51</v>
      </c>
      <c r="AB1420" t="s">
        <v>740</v>
      </c>
      <c r="AC1420" t="s">
        <v>248</v>
      </c>
      <c r="AD1420" t="s">
        <v>168</v>
      </c>
      <c r="AE1420" t="s">
        <v>54</v>
      </c>
    </row>
    <row r="1421" spans="1:31" x14ac:dyDescent="0.2">
      <c r="A1421">
        <v>26</v>
      </c>
      <c r="B1421" t="s">
        <v>96</v>
      </c>
      <c r="C1421" t="s">
        <v>32</v>
      </c>
      <c r="D1421" t="s">
        <v>33</v>
      </c>
      <c r="E1421" t="s">
        <v>34</v>
      </c>
      <c r="F1421" t="s">
        <v>368</v>
      </c>
      <c r="G1421" t="s">
        <v>26780</v>
      </c>
      <c r="H1421" t="s">
        <v>26781</v>
      </c>
      <c r="I1421" t="s">
        <v>26782</v>
      </c>
      <c r="J1421" t="s">
        <v>32</v>
      </c>
      <c r="K1421" t="s">
        <v>26783</v>
      </c>
      <c r="L1421" t="s">
        <v>26784</v>
      </c>
      <c r="M1421" t="s">
        <v>32</v>
      </c>
      <c r="N1421" t="s">
        <v>26785</v>
      </c>
      <c r="O1421" t="s">
        <v>32</v>
      </c>
      <c r="P1421" t="s">
        <v>26786</v>
      </c>
      <c r="Q1421" t="s">
        <v>321</v>
      </c>
      <c r="R1421">
        <v>67</v>
      </c>
      <c r="S1421">
        <v>-1</v>
      </c>
      <c r="T1421" t="s">
        <v>47</v>
      </c>
      <c r="U1421" s="1">
        <v>41000</v>
      </c>
      <c r="V1421" t="s">
        <v>3194</v>
      </c>
      <c r="W1421" t="s">
        <v>32</v>
      </c>
      <c r="X1421" t="s">
        <v>49</v>
      </c>
      <c r="Y1421" t="s">
        <v>32</v>
      </c>
      <c r="Z1421" t="s">
        <v>109</v>
      </c>
      <c r="AA1421" t="s">
        <v>51</v>
      </c>
      <c r="AB1421" t="s">
        <v>1243</v>
      </c>
      <c r="AC1421" t="s">
        <v>71</v>
      </c>
      <c r="AD1421" t="s">
        <v>168</v>
      </c>
      <c r="AE1421" t="s">
        <v>54</v>
      </c>
    </row>
    <row r="1422" spans="1:31" x14ac:dyDescent="0.2">
      <c r="A1422">
        <v>26</v>
      </c>
      <c r="B1422" t="s">
        <v>55</v>
      </c>
      <c r="C1422" t="s">
        <v>155</v>
      </c>
      <c r="D1422" t="s">
        <v>33</v>
      </c>
      <c r="E1422" t="s">
        <v>34</v>
      </c>
      <c r="F1422" t="s">
        <v>56</v>
      </c>
      <c r="G1422" t="s">
        <v>27001</v>
      </c>
      <c r="H1422" t="s">
        <v>27002</v>
      </c>
      <c r="I1422" t="s">
        <v>32</v>
      </c>
      <c r="J1422" t="s">
        <v>32</v>
      </c>
      <c r="K1422" t="s">
        <v>27003</v>
      </c>
      <c r="L1422" t="s">
        <v>27004</v>
      </c>
      <c r="M1422" t="s">
        <v>32</v>
      </c>
      <c r="N1422" t="s">
        <v>27005</v>
      </c>
      <c r="O1422" t="s">
        <v>32</v>
      </c>
      <c r="P1422" t="s">
        <v>32</v>
      </c>
      <c r="Q1422" t="s">
        <v>32</v>
      </c>
      <c r="R1422">
        <v>64</v>
      </c>
      <c r="S1422">
        <v>-1</v>
      </c>
      <c r="T1422" t="s">
        <v>47</v>
      </c>
      <c r="U1422" s="1">
        <v>41084</v>
      </c>
      <c r="V1422" t="s">
        <v>48</v>
      </c>
      <c r="W1422" t="s">
        <v>204</v>
      </c>
      <c r="X1422" t="s">
        <v>49</v>
      </c>
      <c r="Y1422" t="s">
        <v>435</v>
      </c>
      <c r="Z1422" t="s">
        <v>32</v>
      </c>
      <c r="AA1422" t="s">
        <v>69</v>
      </c>
      <c r="AB1422" t="s">
        <v>32</v>
      </c>
      <c r="AC1422" t="s">
        <v>71</v>
      </c>
      <c r="AD1422" t="s">
        <v>95</v>
      </c>
      <c r="AE1422" t="s">
        <v>54</v>
      </c>
    </row>
    <row r="1423" spans="1:31" x14ac:dyDescent="0.2">
      <c r="A1423">
        <v>26</v>
      </c>
      <c r="B1423" t="s">
        <v>112</v>
      </c>
      <c r="C1423" t="s">
        <v>155</v>
      </c>
      <c r="D1423" t="s">
        <v>32</v>
      </c>
      <c r="E1423" t="s">
        <v>32</v>
      </c>
      <c r="F1423" t="s">
        <v>56</v>
      </c>
      <c r="G1423" t="s">
        <v>32</v>
      </c>
      <c r="H1423" t="s">
        <v>27268</v>
      </c>
      <c r="I1423" t="s">
        <v>27269</v>
      </c>
      <c r="J1423" t="s">
        <v>27270</v>
      </c>
      <c r="K1423" t="s">
        <v>32</v>
      </c>
      <c r="L1423" t="s">
        <v>27271</v>
      </c>
      <c r="M1423" t="s">
        <v>27272</v>
      </c>
      <c r="N1423" t="s">
        <v>27273</v>
      </c>
      <c r="O1423" t="s">
        <v>32</v>
      </c>
      <c r="P1423" t="s">
        <v>32</v>
      </c>
      <c r="Q1423" t="s">
        <v>75</v>
      </c>
      <c r="R1423">
        <v>68</v>
      </c>
      <c r="S1423">
        <v>-1</v>
      </c>
      <c r="T1423" t="s">
        <v>91</v>
      </c>
      <c r="U1423" s="1">
        <v>41087</v>
      </c>
      <c r="V1423" t="s">
        <v>48</v>
      </c>
      <c r="W1423" t="s">
        <v>92</v>
      </c>
      <c r="X1423" t="s">
        <v>49</v>
      </c>
      <c r="Y1423" t="s">
        <v>32</v>
      </c>
      <c r="Z1423" t="s">
        <v>32</v>
      </c>
      <c r="AA1423" t="s">
        <v>69</v>
      </c>
      <c r="AB1423" t="s">
        <v>1104</v>
      </c>
      <c r="AC1423" t="s">
        <v>32</v>
      </c>
      <c r="AD1423" t="s">
        <v>95</v>
      </c>
      <c r="AE1423" t="s">
        <v>54</v>
      </c>
    </row>
    <row r="1424" spans="1:31" x14ac:dyDescent="0.2">
      <c r="A1424">
        <v>26</v>
      </c>
      <c r="B1424" t="s">
        <v>96</v>
      </c>
      <c r="C1424" t="s">
        <v>32</v>
      </c>
      <c r="D1424" t="s">
        <v>33</v>
      </c>
      <c r="E1424" t="s">
        <v>34</v>
      </c>
      <c r="F1424" t="s">
        <v>56</v>
      </c>
      <c r="G1424" t="s">
        <v>32</v>
      </c>
      <c r="H1424" t="s">
        <v>27283</v>
      </c>
      <c r="I1424" t="s">
        <v>27284</v>
      </c>
      <c r="J1424" t="s">
        <v>32</v>
      </c>
      <c r="K1424" t="s">
        <v>27285</v>
      </c>
      <c r="L1424" t="s">
        <v>27286</v>
      </c>
      <c r="M1424" t="s">
        <v>27287</v>
      </c>
      <c r="N1424" t="s">
        <v>32</v>
      </c>
      <c r="O1424" t="s">
        <v>32</v>
      </c>
      <c r="P1424" t="s">
        <v>27288</v>
      </c>
      <c r="Q1424" t="s">
        <v>32</v>
      </c>
      <c r="R1424">
        <v>67</v>
      </c>
      <c r="S1424">
        <v>-1</v>
      </c>
      <c r="T1424" t="s">
        <v>32</v>
      </c>
      <c r="U1424" s="1">
        <v>41089</v>
      </c>
      <c r="V1424" t="s">
        <v>48</v>
      </c>
      <c r="W1424" t="s">
        <v>92</v>
      </c>
      <c r="X1424" t="s">
        <v>49</v>
      </c>
      <c r="Y1424" t="s">
        <v>32</v>
      </c>
      <c r="Z1424" t="s">
        <v>32</v>
      </c>
      <c r="AA1424" t="s">
        <v>51</v>
      </c>
      <c r="AB1424" t="s">
        <v>32</v>
      </c>
      <c r="AC1424" t="s">
        <v>71</v>
      </c>
      <c r="AD1424" t="s">
        <v>2201</v>
      </c>
      <c r="AE1424" t="s">
        <v>54</v>
      </c>
    </row>
    <row r="1425" spans="1:31" x14ac:dyDescent="0.2">
      <c r="A1425">
        <v>26</v>
      </c>
      <c r="B1425" t="s">
        <v>32</v>
      </c>
      <c r="C1425" t="s">
        <v>32</v>
      </c>
      <c r="D1425" t="s">
        <v>33</v>
      </c>
      <c r="E1425" t="s">
        <v>34</v>
      </c>
      <c r="F1425" t="s">
        <v>56</v>
      </c>
      <c r="G1425" t="s">
        <v>27382</v>
      </c>
      <c r="H1425" t="s">
        <v>32</v>
      </c>
      <c r="I1425" t="s">
        <v>27383</v>
      </c>
      <c r="J1425" t="s">
        <v>39</v>
      </c>
      <c r="K1425" t="s">
        <v>32</v>
      </c>
      <c r="L1425" t="s">
        <v>27384</v>
      </c>
      <c r="M1425" t="s">
        <v>32</v>
      </c>
      <c r="N1425" t="s">
        <v>27385</v>
      </c>
      <c r="O1425" t="s">
        <v>32</v>
      </c>
      <c r="P1425" t="s">
        <v>27386</v>
      </c>
      <c r="Q1425" t="s">
        <v>75</v>
      </c>
      <c r="R1425">
        <v>66</v>
      </c>
      <c r="S1425">
        <v>-1</v>
      </c>
      <c r="T1425" t="s">
        <v>32</v>
      </c>
      <c r="U1425" s="1">
        <v>40761</v>
      </c>
      <c r="V1425" t="s">
        <v>2466</v>
      </c>
      <c r="W1425" t="s">
        <v>32</v>
      </c>
      <c r="X1425" t="s">
        <v>49</v>
      </c>
      <c r="Y1425" t="s">
        <v>643</v>
      </c>
      <c r="Z1425" t="s">
        <v>32</v>
      </c>
      <c r="AA1425" t="s">
        <v>69</v>
      </c>
      <c r="AB1425" t="s">
        <v>276</v>
      </c>
      <c r="AC1425" t="s">
        <v>170</v>
      </c>
      <c r="AD1425" t="s">
        <v>27387</v>
      </c>
      <c r="AE1425" t="s">
        <v>54</v>
      </c>
    </row>
    <row r="1426" spans="1:31" x14ac:dyDescent="0.2">
      <c r="A1426">
        <v>26</v>
      </c>
      <c r="B1426" t="s">
        <v>169</v>
      </c>
      <c r="C1426" t="s">
        <v>278</v>
      </c>
      <c r="D1426" t="s">
        <v>33</v>
      </c>
      <c r="E1426" t="s">
        <v>32</v>
      </c>
      <c r="F1426" t="s">
        <v>56</v>
      </c>
      <c r="G1426" t="s">
        <v>27875</v>
      </c>
      <c r="H1426" t="s">
        <v>27876</v>
      </c>
      <c r="I1426" t="s">
        <v>27877</v>
      </c>
      <c r="J1426" t="s">
        <v>27878</v>
      </c>
      <c r="K1426" t="s">
        <v>27879</v>
      </c>
      <c r="L1426" t="e">
        <f>-film  -books  -exercise  -family  -sleep</f>
        <v>#NAME?</v>
      </c>
      <c r="M1426" t="s">
        <v>27880</v>
      </c>
      <c r="N1426" t="s">
        <v>27881</v>
      </c>
      <c r="O1426" t="s">
        <v>27882</v>
      </c>
      <c r="P1426" t="s">
        <v>27883</v>
      </c>
      <c r="Q1426" t="s">
        <v>3041</v>
      </c>
      <c r="R1426">
        <v>71</v>
      </c>
      <c r="S1426">
        <v>50000</v>
      </c>
      <c r="T1426" t="s">
        <v>76</v>
      </c>
      <c r="U1426" s="1">
        <v>41090</v>
      </c>
      <c r="V1426" t="s">
        <v>3820</v>
      </c>
      <c r="W1426" t="s">
        <v>217</v>
      </c>
      <c r="X1426" t="s">
        <v>49</v>
      </c>
      <c r="Y1426" t="s">
        <v>435</v>
      </c>
      <c r="Z1426" t="s">
        <v>322</v>
      </c>
      <c r="AA1426" t="s">
        <v>51</v>
      </c>
      <c r="AB1426" t="s">
        <v>1633</v>
      </c>
      <c r="AC1426" t="s">
        <v>32</v>
      </c>
      <c r="AD1426" t="s">
        <v>168</v>
      </c>
      <c r="AE1426" t="s">
        <v>54</v>
      </c>
    </row>
    <row r="1427" spans="1:31" x14ac:dyDescent="0.2">
      <c r="A1427">
        <v>26</v>
      </c>
      <c r="B1427" t="s">
        <v>55</v>
      </c>
      <c r="C1427" t="s">
        <v>113</v>
      </c>
      <c r="D1427" t="s">
        <v>33</v>
      </c>
      <c r="E1427" t="s">
        <v>32</v>
      </c>
      <c r="F1427" t="s">
        <v>35</v>
      </c>
      <c r="G1427" t="s">
        <v>27976</v>
      </c>
      <c r="H1427" t="s">
        <v>27977</v>
      </c>
      <c r="I1427" t="s">
        <v>27978</v>
      </c>
      <c r="J1427" t="s">
        <v>27979</v>
      </c>
      <c r="K1427" t="s">
        <v>27980</v>
      </c>
      <c r="L1427" t="s">
        <v>27981</v>
      </c>
      <c r="M1427" t="s">
        <v>27982</v>
      </c>
      <c r="N1427" t="s">
        <v>27983</v>
      </c>
      <c r="O1427" t="s">
        <v>27984</v>
      </c>
      <c r="P1427" t="s">
        <v>27985</v>
      </c>
      <c r="Q1427" t="s">
        <v>924</v>
      </c>
      <c r="R1427">
        <v>69</v>
      </c>
      <c r="S1427">
        <v>-1</v>
      </c>
      <c r="T1427" t="s">
        <v>136</v>
      </c>
      <c r="U1427" s="1">
        <v>41085</v>
      </c>
      <c r="V1427" t="s">
        <v>662</v>
      </c>
      <c r="W1427" t="s">
        <v>92</v>
      </c>
      <c r="X1427" t="s">
        <v>49</v>
      </c>
      <c r="Y1427" t="s">
        <v>495</v>
      </c>
      <c r="Z1427" t="s">
        <v>1041</v>
      </c>
      <c r="AA1427" t="s">
        <v>51</v>
      </c>
      <c r="AB1427" t="s">
        <v>32</v>
      </c>
      <c r="AC1427" t="s">
        <v>32</v>
      </c>
      <c r="AD1427" t="s">
        <v>447</v>
      </c>
      <c r="AE1427" t="s">
        <v>54</v>
      </c>
    </row>
    <row r="1428" spans="1:31" x14ac:dyDescent="0.2">
      <c r="A1428">
        <v>26</v>
      </c>
      <c r="B1428" t="s">
        <v>169</v>
      </c>
      <c r="C1428" t="s">
        <v>113</v>
      </c>
      <c r="D1428" t="s">
        <v>33</v>
      </c>
      <c r="E1428" t="s">
        <v>34</v>
      </c>
      <c r="F1428" t="s">
        <v>183</v>
      </c>
      <c r="G1428" t="s">
        <v>28113</v>
      </c>
      <c r="H1428" t="s">
        <v>32</v>
      </c>
      <c r="I1428" t="s">
        <v>32</v>
      </c>
      <c r="J1428" t="s">
        <v>28114</v>
      </c>
      <c r="K1428" t="s">
        <v>28115</v>
      </c>
      <c r="L1428" t="s">
        <v>28116</v>
      </c>
      <c r="M1428" t="s">
        <v>28117</v>
      </c>
      <c r="N1428" t="s">
        <v>32</v>
      </c>
      <c r="O1428" t="s">
        <v>28118</v>
      </c>
      <c r="P1428" t="s">
        <v>28119</v>
      </c>
      <c r="Q1428" t="s">
        <v>3041</v>
      </c>
      <c r="R1428">
        <v>70</v>
      </c>
      <c r="S1428">
        <v>-1</v>
      </c>
      <c r="T1428" t="s">
        <v>446</v>
      </c>
      <c r="U1428" s="1">
        <v>41091</v>
      </c>
      <c r="V1428" t="s">
        <v>607</v>
      </c>
      <c r="W1428" t="s">
        <v>204</v>
      </c>
      <c r="X1428" t="s">
        <v>49</v>
      </c>
      <c r="Y1428" t="s">
        <v>93</v>
      </c>
      <c r="Z1428" t="s">
        <v>91</v>
      </c>
      <c r="AA1428" t="s">
        <v>51</v>
      </c>
      <c r="AB1428" t="s">
        <v>52</v>
      </c>
      <c r="AC1428" t="s">
        <v>71</v>
      </c>
      <c r="AD1428" t="s">
        <v>168</v>
      </c>
      <c r="AE1428" t="s">
        <v>54</v>
      </c>
    </row>
    <row r="1429" spans="1:31" x14ac:dyDescent="0.2">
      <c r="A1429">
        <v>26</v>
      </c>
      <c r="B1429" t="s">
        <v>31</v>
      </c>
      <c r="C1429" t="s">
        <v>155</v>
      </c>
      <c r="D1429" t="s">
        <v>33</v>
      </c>
      <c r="E1429" t="s">
        <v>34</v>
      </c>
      <c r="F1429" t="s">
        <v>35</v>
      </c>
      <c r="G1429" t="s">
        <v>28157</v>
      </c>
      <c r="H1429" t="s">
        <v>28158</v>
      </c>
      <c r="I1429" t="s">
        <v>28159</v>
      </c>
      <c r="J1429" t="s">
        <v>28160</v>
      </c>
      <c r="K1429" t="s">
        <v>28161</v>
      </c>
      <c r="L1429" t="s">
        <v>28162</v>
      </c>
      <c r="M1429" t="s">
        <v>28163</v>
      </c>
      <c r="N1429" t="s">
        <v>28164</v>
      </c>
      <c r="O1429" t="s">
        <v>28165</v>
      </c>
      <c r="P1429" t="s">
        <v>28166</v>
      </c>
      <c r="Q1429" t="s">
        <v>954</v>
      </c>
      <c r="R1429">
        <v>69</v>
      </c>
      <c r="S1429">
        <v>-1</v>
      </c>
      <c r="T1429" t="s">
        <v>91</v>
      </c>
      <c r="U1429" s="1">
        <v>41088</v>
      </c>
      <c r="V1429" t="s">
        <v>164</v>
      </c>
      <c r="W1429" t="s">
        <v>92</v>
      </c>
      <c r="X1429" t="s">
        <v>49</v>
      </c>
      <c r="Y1429" t="s">
        <v>643</v>
      </c>
      <c r="Z1429" t="s">
        <v>246</v>
      </c>
      <c r="AA1429" t="s">
        <v>51</v>
      </c>
      <c r="AB1429" t="s">
        <v>1909</v>
      </c>
      <c r="AC1429" t="s">
        <v>170</v>
      </c>
      <c r="AD1429" t="s">
        <v>3205</v>
      </c>
      <c r="AE1429" t="s">
        <v>54</v>
      </c>
    </row>
    <row r="1430" spans="1:31" x14ac:dyDescent="0.2">
      <c r="A1430">
        <v>26</v>
      </c>
      <c r="B1430" t="s">
        <v>400</v>
      </c>
      <c r="C1430" t="s">
        <v>32</v>
      </c>
      <c r="D1430" t="s">
        <v>33</v>
      </c>
      <c r="E1430" t="s">
        <v>32</v>
      </c>
      <c r="F1430" t="s">
        <v>56</v>
      </c>
      <c r="G1430" t="s">
        <v>28167</v>
      </c>
      <c r="H1430" t="s">
        <v>28168</v>
      </c>
      <c r="I1430" t="s">
        <v>32</v>
      </c>
      <c r="J1430" t="s">
        <v>28169</v>
      </c>
      <c r="K1430" t="s">
        <v>28170</v>
      </c>
      <c r="L1430" t="s">
        <v>28171</v>
      </c>
      <c r="M1430" t="s">
        <v>28172</v>
      </c>
      <c r="N1430" t="s">
        <v>32</v>
      </c>
      <c r="O1430" t="s">
        <v>28173</v>
      </c>
      <c r="P1430" t="s">
        <v>28174</v>
      </c>
      <c r="Q1430" t="s">
        <v>75</v>
      </c>
      <c r="R1430">
        <v>74</v>
      </c>
      <c r="S1430">
        <v>-1</v>
      </c>
      <c r="T1430" t="s">
        <v>136</v>
      </c>
      <c r="U1430" s="1">
        <v>41090</v>
      </c>
      <c r="V1430" t="s">
        <v>1639</v>
      </c>
      <c r="W1430" t="s">
        <v>32</v>
      </c>
      <c r="X1430" t="s">
        <v>49</v>
      </c>
      <c r="Y1430" t="s">
        <v>32</v>
      </c>
      <c r="Z1430" t="s">
        <v>32</v>
      </c>
      <c r="AA1430" t="s">
        <v>51</v>
      </c>
      <c r="AB1430" t="s">
        <v>32</v>
      </c>
      <c r="AC1430" t="s">
        <v>71</v>
      </c>
      <c r="AD1430" t="s">
        <v>82</v>
      </c>
      <c r="AE1430" t="s">
        <v>54</v>
      </c>
    </row>
    <row r="1431" spans="1:31" x14ac:dyDescent="0.2">
      <c r="A1431">
        <v>26</v>
      </c>
      <c r="B1431" t="s">
        <v>55</v>
      </c>
      <c r="C1431" t="s">
        <v>113</v>
      </c>
      <c r="D1431" t="s">
        <v>98</v>
      </c>
      <c r="E1431" t="s">
        <v>170</v>
      </c>
      <c r="F1431" t="s">
        <v>56</v>
      </c>
      <c r="G1431" t="s">
        <v>28240</v>
      </c>
      <c r="H1431" t="s">
        <v>28241</v>
      </c>
      <c r="I1431" t="s">
        <v>28242</v>
      </c>
      <c r="J1431" t="s">
        <v>28243</v>
      </c>
      <c r="K1431" t="s">
        <v>28244</v>
      </c>
      <c r="L1431" t="s">
        <v>28245</v>
      </c>
      <c r="M1431" t="s">
        <v>32</v>
      </c>
      <c r="N1431" t="s">
        <v>28246</v>
      </c>
      <c r="O1431" t="s">
        <v>28247</v>
      </c>
      <c r="P1431" t="s">
        <v>28248</v>
      </c>
      <c r="Q1431" t="s">
        <v>831</v>
      </c>
      <c r="R1431">
        <v>60</v>
      </c>
      <c r="S1431">
        <v>-1</v>
      </c>
      <c r="T1431" t="s">
        <v>331</v>
      </c>
      <c r="U1431" s="1">
        <v>40833</v>
      </c>
      <c r="V1431" t="s">
        <v>48</v>
      </c>
      <c r="W1431" t="s">
        <v>32</v>
      </c>
      <c r="X1431" t="s">
        <v>49</v>
      </c>
      <c r="Y1431" t="s">
        <v>79</v>
      </c>
      <c r="Z1431" t="s">
        <v>5721</v>
      </c>
      <c r="AA1431" t="s">
        <v>69</v>
      </c>
      <c r="AB1431" t="s">
        <v>32</v>
      </c>
      <c r="AC1431" t="s">
        <v>248</v>
      </c>
      <c r="AD1431" t="s">
        <v>95</v>
      </c>
      <c r="AE1431" t="s">
        <v>54</v>
      </c>
    </row>
    <row r="1432" spans="1:31" x14ac:dyDescent="0.2">
      <c r="A1432">
        <v>26</v>
      </c>
      <c r="B1432" t="s">
        <v>32</v>
      </c>
      <c r="C1432" t="s">
        <v>32</v>
      </c>
      <c r="D1432" t="s">
        <v>33</v>
      </c>
      <c r="E1432" t="s">
        <v>32</v>
      </c>
      <c r="F1432" t="s">
        <v>35</v>
      </c>
      <c r="G1432" t="s">
        <v>28472</v>
      </c>
      <c r="H1432" t="s">
        <v>28473</v>
      </c>
      <c r="I1432" t="s">
        <v>28474</v>
      </c>
      <c r="J1432" t="s">
        <v>28475</v>
      </c>
      <c r="K1432" t="s">
        <v>28476</v>
      </c>
      <c r="L1432" t="s">
        <v>28477</v>
      </c>
      <c r="M1432" t="s">
        <v>28478</v>
      </c>
      <c r="N1432" t="s">
        <v>28479</v>
      </c>
      <c r="O1432" t="s">
        <v>28480</v>
      </c>
      <c r="P1432" t="s">
        <v>28481</v>
      </c>
      <c r="Q1432" t="s">
        <v>32</v>
      </c>
      <c r="R1432">
        <v>66</v>
      </c>
      <c r="S1432">
        <v>-1</v>
      </c>
      <c r="T1432" t="s">
        <v>91</v>
      </c>
      <c r="U1432" s="1">
        <v>40867</v>
      </c>
      <c r="V1432" t="s">
        <v>3194</v>
      </c>
      <c r="W1432" t="s">
        <v>32</v>
      </c>
      <c r="X1432" t="s">
        <v>49</v>
      </c>
      <c r="Y1432" t="s">
        <v>245</v>
      </c>
      <c r="Z1432" t="s">
        <v>32</v>
      </c>
      <c r="AA1432" t="s">
        <v>69</v>
      </c>
      <c r="AB1432" t="s">
        <v>124</v>
      </c>
      <c r="AC1432" t="s">
        <v>111</v>
      </c>
      <c r="AD1432" t="s">
        <v>168</v>
      </c>
      <c r="AE1432" t="s">
        <v>54</v>
      </c>
    </row>
    <row r="1433" spans="1:31" x14ac:dyDescent="0.2">
      <c r="A1433">
        <v>26</v>
      </c>
      <c r="B1433" t="s">
        <v>96</v>
      </c>
      <c r="C1433" t="s">
        <v>32</v>
      </c>
      <c r="D1433" t="s">
        <v>32</v>
      </c>
      <c r="E1433" t="s">
        <v>32</v>
      </c>
      <c r="F1433" t="s">
        <v>56</v>
      </c>
      <c r="G1433" t="s">
        <v>28849</v>
      </c>
      <c r="H1433" t="s">
        <v>28850</v>
      </c>
      <c r="I1433" t="s">
        <v>28851</v>
      </c>
      <c r="J1433" t="s">
        <v>28852</v>
      </c>
      <c r="K1433" t="s">
        <v>28853</v>
      </c>
      <c r="L1433" t="s">
        <v>32</v>
      </c>
      <c r="M1433" t="s">
        <v>32</v>
      </c>
      <c r="N1433" t="s">
        <v>28854</v>
      </c>
      <c r="O1433" t="s">
        <v>28855</v>
      </c>
      <c r="P1433" t="s">
        <v>28856</v>
      </c>
      <c r="Q1433" t="s">
        <v>75</v>
      </c>
      <c r="R1433">
        <v>68</v>
      </c>
      <c r="S1433">
        <v>-1</v>
      </c>
      <c r="T1433" t="s">
        <v>68</v>
      </c>
      <c r="U1433" s="1">
        <v>41071</v>
      </c>
      <c r="V1433" t="s">
        <v>5158</v>
      </c>
      <c r="W1433" t="s">
        <v>92</v>
      </c>
      <c r="X1433" t="s">
        <v>49</v>
      </c>
      <c r="Y1433" t="s">
        <v>32</v>
      </c>
      <c r="Z1433" t="s">
        <v>32</v>
      </c>
      <c r="AA1433" t="s">
        <v>51</v>
      </c>
      <c r="AB1433" t="s">
        <v>32</v>
      </c>
      <c r="AC1433" t="s">
        <v>32</v>
      </c>
      <c r="AD1433" t="s">
        <v>95</v>
      </c>
      <c r="AE1433" t="s">
        <v>54</v>
      </c>
    </row>
    <row r="1434" spans="1:31" x14ac:dyDescent="0.2">
      <c r="A1434">
        <v>26</v>
      </c>
      <c r="B1434" t="s">
        <v>31</v>
      </c>
      <c r="C1434" t="s">
        <v>32</v>
      </c>
      <c r="D1434" t="s">
        <v>33</v>
      </c>
      <c r="E1434" t="s">
        <v>170</v>
      </c>
      <c r="F1434" t="s">
        <v>1394</v>
      </c>
      <c r="G1434" t="s">
        <v>28861</v>
      </c>
      <c r="H1434" t="s">
        <v>28862</v>
      </c>
      <c r="I1434" t="s">
        <v>28863</v>
      </c>
      <c r="J1434" t="s">
        <v>28864</v>
      </c>
      <c r="K1434" t="s">
        <v>28865</v>
      </c>
      <c r="L1434" t="s">
        <v>28866</v>
      </c>
      <c r="M1434" t="s">
        <v>28867</v>
      </c>
      <c r="N1434" t="s">
        <v>28868</v>
      </c>
      <c r="O1434" t="s">
        <v>28869</v>
      </c>
      <c r="P1434" t="s">
        <v>28870</v>
      </c>
      <c r="Q1434" t="s">
        <v>75</v>
      </c>
      <c r="R1434">
        <v>76</v>
      </c>
      <c r="S1434">
        <v>-1</v>
      </c>
      <c r="T1434" t="s">
        <v>91</v>
      </c>
      <c r="U1434" s="1">
        <v>41089</v>
      </c>
      <c r="V1434" t="s">
        <v>48</v>
      </c>
      <c r="W1434" t="s">
        <v>32</v>
      </c>
      <c r="X1434" t="s">
        <v>49</v>
      </c>
      <c r="Y1434" t="s">
        <v>643</v>
      </c>
      <c r="Z1434" t="s">
        <v>246</v>
      </c>
      <c r="AA1434" t="s">
        <v>51</v>
      </c>
      <c r="AB1434" t="s">
        <v>423</v>
      </c>
      <c r="AC1434" t="s">
        <v>111</v>
      </c>
      <c r="AD1434" t="s">
        <v>168</v>
      </c>
      <c r="AE1434" t="s">
        <v>54</v>
      </c>
    </row>
    <row r="1435" spans="1:31" x14ac:dyDescent="0.2">
      <c r="A1435">
        <v>26</v>
      </c>
      <c r="B1435" t="s">
        <v>96</v>
      </c>
      <c r="C1435" t="s">
        <v>83</v>
      </c>
      <c r="D1435" t="s">
        <v>182</v>
      </c>
      <c r="E1435" t="s">
        <v>34</v>
      </c>
      <c r="F1435" t="s">
        <v>56</v>
      </c>
      <c r="G1435" t="s">
        <v>29809</v>
      </c>
      <c r="H1435" t="s">
        <v>29810</v>
      </c>
      <c r="I1435" t="s">
        <v>32</v>
      </c>
      <c r="J1435" t="s">
        <v>32</v>
      </c>
      <c r="K1435" t="s">
        <v>29811</v>
      </c>
      <c r="L1435" t="s">
        <v>29812</v>
      </c>
      <c r="M1435" t="s">
        <v>29813</v>
      </c>
      <c r="N1435" t="s">
        <v>32</v>
      </c>
      <c r="O1435" t="s">
        <v>32</v>
      </c>
      <c r="P1435" t="s">
        <v>32</v>
      </c>
      <c r="Q1435" t="s">
        <v>75</v>
      </c>
      <c r="R1435">
        <v>67</v>
      </c>
      <c r="S1435">
        <v>-1</v>
      </c>
      <c r="T1435" t="s">
        <v>32</v>
      </c>
      <c r="U1435" s="1">
        <v>41062</v>
      </c>
      <c r="V1435" t="s">
        <v>739</v>
      </c>
      <c r="W1435" t="s">
        <v>32</v>
      </c>
      <c r="X1435" t="s">
        <v>49</v>
      </c>
      <c r="Y1435" t="s">
        <v>474</v>
      </c>
      <c r="Z1435" t="s">
        <v>4416</v>
      </c>
      <c r="AA1435" t="s">
        <v>51</v>
      </c>
      <c r="AB1435" t="s">
        <v>32</v>
      </c>
      <c r="AC1435" t="s">
        <v>71</v>
      </c>
      <c r="AD1435" t="s">
        <v>447</v>
      </c>
      <c r="AE1435" t="s">
        <v>54</v>
      </c>
    </row>
    <row r="1436" spans="1:31" x14ac:dyDescent="0.2">
      <c r="A1436">
        <v>26</v>
      </c>
      <c r="B1436" t="s">
        <v>55</v>
      </c>
      <c r="C1436" t="s">
        <v>32</v>
      </c>
      <c r="D1436" t="s">
        <v>98</v>
      </c>
      <c r="E1436" t="s">
        <v>34</v>
      </c>
      <c r="F1436" t="s">
        <v>29903</v>
      </c>
      <c r="G1436" t="s">
        <v>29904</v>
      </c>
      <c r="H1436" t="s">
        <v>29905</v>
      </c>
      <c r="I1436" t="s">
        <v>29906</v>
      </c>
      <c r="J1436" t="s">
        <v>29907</v>
      </c>
      <c r="K1436" t="s">
        <v>29908</v>
      </c>
      <c r="L1436" t="s">
        <v>29909</v>
      </c>
      <c r="M1436" t="s">
        <v>29910</v>
      </c>
      <c r="N1436" t="s">
        <v>29911</v>
      </c>
      <c r="O1436" t="s">
        <v>29912</v>
      </c>
      <c r="P1436" t="s">
        <v>29913</v>
      </c>
      <c r="Q1436" t="s">
        <v>32</v>
      </c>
      <c r="R1436">
        <v>68</v>
      </c>
      <c r="S1436">
        <v>-1</v>
      </c>
      <c r="T1436" t="s">
        <v>149</v>
      </c>
      <c r="U1436" s="1">
        <v>41089</v>
      </c>
      <c r="V1436" t="s">
        <v>164</v>
      </c>
      <c r="W1436" t="s">
        <v>32</v>
      </c>
      <c r="X1436" t="s">
        <v>49</v>
      </c>
      <c r="Y1436" t="s">
        <v>93</v>
      </c>
      <c r="Z1436" t="s">
        <v>378</v>
      </c>
      <c r="AA1436" t="s">
        <v>51</v>
      </c>
      <c r="AB1436" t="s">
        <v>32</v>
      </c>
      <c r="AC1436" t="s">
        <v>71</v>
      </c>
      <c r="AD1436" t="s">
        <v>29914</v>
      </c>
      <c r="AE1436" t="s">
        <v>54</v>
      </c>
    </row>
    <row r="1437" spans="1:31" x14ac:dyDescent="0.2">
      <c r="A1437">
        <v>26</v>
      </c>
      <c r="B1437" t="s">
        <v>55</v>
      </c>
      <c r="C1437" t="s">
        <v>97</v>
      </c>
      <c r="D1437" t="s">
        <v>182</v>
      </c>
      <c r="E1437" t="s">
        <v>34</v>
      </c>
      <c r="F1437" t="s">
        <v>56</v>
      </c>
      <c r="G1437" t="s">
        <v>29999</v>
      </c>
      <c r="H1437" t="s">
        <v>30000</v>
      </c>
      <c r="I1437" t="s">
        <v>30001</v>
      </c>
      <c r="J1437" t="s">
        <v>7955</v>
      </c>
      <c r="K1437" t="s">
        <v>30002</v>
      </c>
      <c r="L1437" t="s">
        <v>30003</v>
      </c>
      <c r="M1437" t="s">
        <v>13043</v>
      </c>
      <c r="N1437" t="s">
        <v>30004</v>
      </c>
      <c r="O1437" t="s">
        <v>30005</v>
      </c>
      <c r="P1437" t="s">
        <v>30006</v>
      </c>
      <c r="Q1437" t="s">
        <v>32</v>
      </c>
      <c r="R1437">
        <v>70</v>
      </c>
      <c r="S1437">
        <v>-1</v>
      </c>
      <c r="T1437" t="s">
        <v>32</v>
      </c>
      <c r="U1437" s="1">
        <v>40959</v>
      </c>
      <c r="V1437" t="s">
        <v>48</v>
      </c>
      <c r="W1437" t="s">
        <v>32</v>
      </c>
      <c r="X1437" t="s">
        <v>49</v>
      </c>
      <c r="Y1437" t="s">
        <v>32</v>
      </c>
      <c r="Z1437" t="s">
        <v>32</v>
      </c>
      <c r="AA1437" t="s">
        <v>51</v>
      </c>
      <c r="AB1437" t="s">
        <v>1909</v>
      </c>
      <c r="AC1437" t="s">
        <v>71</v>
      </c>
      <c r="AD1437" t="s">
        <v>30007</v>
      </c>
      <c r="AE1437" t="s">
        <v>54</v>
      </c>
    </row>
    <row r="1438" spans="1:31" x14ac:dyDescent="0.2">
      <c r="A1438">
        <v>26</v>
      </c>
      <c r="B1438" t="s">
        <v>96</v>
      </c>
      <c r="C1438" t="s">
        <v>113</v>
      </c>
      <c r="D1438" t="s">
        <v>33</v>
      </c>
      <c r="E1438" t="s">
        <v>170</v>
      </c>
      <c r="F1438" t="s">
        <v>1139</v>
      </c>
      <c r="G1438" t="s">
        <v>30085</v>
      </c>
      <c r="H1438" t="s">
        <v>30086</v>
      </c>
      <c r="I1438" t="s">
        <v>30087</v>
      </c>
      <c r="J1438" t="s">
        <v>30088</v>
      </c>
      <c r="K1438" t="s">
        <v>30089</v>
      </c>
      <c r="L1438" t="s">
        <v>30090</v>
      </c>
      <c r="M1438" t="s">
        <v>30091</v>
      </c>
      <c r="N1438" t="s">
        <v>30092</v>
      </c>
      <c r="O1438" t="s">
        <v>30093</v>
      </c>
      <c r="P1438" t="s">
        <v>30094</v>
      </c>
      <c r="Q1438" t="s">
        <v>75</v>
      </c>
      <c r="R1438">
        <v>71</v>
      </c>
      <c r="S1438">
        <v>40000</v>
      </c>
      <c r="T1438" t="s">
        <v>215</v>
      </c>
      <c r="U1438" s="1">
        <v>40895</v>
      </c>
      <c r="V1438" t="s">
        <v>4944</v>
      </c>
      <c r="W1438" t="s">
        <v>191</v>
      </c>
      <c r="X1438" t="s">
        <v>49</v>
      </c>
      <c r="Y1438" t="s">
        <v>495</v>
      </c>
      <c r="Z1438" t="s">
        <v>32</v>
      </c>
      <c r="AA1438" t="s">
        <v>51</v>
      </c>
      <c r="AB1438" t="s">
        <v>1633</v>
      </c>
      <c r="AC1438" t="s">
        <v>220</v>
      </c>
      <c r="AD1438" t="s">
        <v>95</v>
      </c>
      <c r="AE1438" t="s">
        <v>54</v>
      </c>
    </row>
    <row r="1439" spans="1:31" x14ac:dyDescent="0.2">
      <c r="A1439">
        <v>26</v>
      </c>
      <c r="B1439" t="s">
        <v>55</v>
      </c>
      <c r="C1439" t="s">
        <v>155</v>
      </c>
      <c r="D1439" t="s">
        <v>33</v>
      </c>
      <c r="E1439" t="s">
        <v>32</v>
      </c>
      <c r="F1439" t="s">
        <v>56</v>
      </c>
      <c r="G1439" t="s">
        <v>30293</v>
      </c>
      <c r="H1439" t="s">
        <v>30294</v>
      </c>
      <c r="I1439" t="s">
        <v>30295</v>
      </c>
      <c r="J1439" t="s">
        <v>30296</v>
      </c>
      <c r="K1439" t="s">
        <v>30297</v>
      </c>
      <c r="L1439" t="s">
        <v>30298</v>
      </c>
      <c r="M1439" t="s">
        <v>30299</v>
      </c>
      <c r="N1439" t="s">
        <v>30300</v>
      </c>
      <c r="O1439" t="s">
        <v>30301</v>
      </c>
      <c r="P1439" t="s">
        <v>30302</v>
      </c>
      <c r="Q1439" t="s">
        <v>91</v>
      </c>
      <c r="R1439">
        <v>67</v>
      </c>
      <c r="S1439">
        <v>-1</v>
      </c>
      <c r="T1439" t="s">
        <v>32</v>
      </c>
      <c r="U1439" s="1">
        <v>41091</v>
      </c>
      <c r="V1439" t="s">
        <v>48</v>
      </c>
      <c r="W1439" t="s">
        <v>92</v>
      </c>
      <c r="X1439" t="s">
        <v>49</v>
      </c>
      <c r="Y1439" t="s">
        <v>93</v>
      </c>
      <c r="Z1439" t="s">
        <v>520</v>
      </c>
      <c r="AA1439" t="s">
        <v>51</v>
      </c>
      <c r="AB1439" t="s">
        <v>344</v>
      </c>
      <c r="AC1439" t="s">
        <v>71</v>
      </c>
      <c r="AD1439" t="s">
        <v>28102</v>
      </c>
      <c r="AE1439" t="s">
        <v>54</v>
      </c>
    </row>
    <row r="1440" spans="1:31" x14ac:dyDescent="0.2">
      <c r="A1440">
        <v>26</v>
      </c>
      <c r="B1440" t="s">
        <v>55</v>
      </c>
      <c r="C1440" t="s">
        <v>32</v>
      </c>
      <c r="D1440" t="s">
        <v>32</v>
      </c>
      <c r="E1440" t="s">
        <v>34</v>
      </c>
      <c r="F1440" t="s">
        <v>32</v>
      </c>
      <c r="G1440" t="s">
        <v>32</v>
      </c>
      <c r="H1440" t="s">
        <v>30431</v>
      </c>
      <c r="I1440" t="s">
        <v>30432</v>
      </c>
      <c r="J1440" t="s">
        <v>32</v>
      </c>
      <c r="K1440" t="s">
        <v>32</v>
      </c>
      <c r="L1440" t="s">
        <v>30433</v>
      </c>
      <c r="M1440" t="s">
        <v>32</v>
      </c>
      <c r="N1440" t="s">
        <v>30434</v>
      </c>
      <c r="O1440" t="s">
        <v>32</v>
      </c>
      <c r="P1440" t="s">
        <v>30435</v>
      </c>
      <c r="Q1440" t="s">
        <v>321</v>
      </c>
      <c r="R1440">
        <v>66</v>
      </c>
      <c r="S1440">
        <v>-1</v>
      </c>
      <c r="T1440" t="s">
        <v>32</v>
      </c>
      <c r="U1440" s="1">
        <v>40973</v>
      </c>
      <c r="V1440" t="s">
        <v>458</v>
      </c>
      <c r="W1440" t="s">
        <v>32</v>
      </c>
      <c r="X1440" t="s">
        <v>49</v>
      </c>
      <c r="Y1440" t="s">
        <v>32</v>
      </c>
      <c r="Z1440" t="s">
        <v>32</v>
      </c>
      <c r="AA1440" t="s">
        <v>69</v>
      </c>
      <c r="AB1440" t="s">
        <v>32</v>
      </c>
      <c r="AC1440" t="s">
        <v>32</v>
      </c>
      <c r="AD1440" t="s">
        <v>95</v>
      </c>
      <c r="AE1440" t="s">
        <v>54</v>
      </c>
    </row>
    <row r="1441" spans="1:31" x14ac:dyDescent="0.2">
      <c r="A1441">
        <v>26</v>
      </c>
      <c r="B1441" t="s">
        <v>112</v>
      </c>
      <c r="C1441" t="s">
        <v>32</v>
      </c>
      <c r="D1441" t="s">
        <v>33</v>
      </c>
      <c r="E1441" t="s">
        <v>32</v>
      </c>
      <c r="F1441" t="s">
        <v>56</v>
      </c>
      <c r="G1441" t="s">
        <v>30455</v>
      </c>
      <c r="H1441" t="s">
        <v>30456</v>
      </c>
      <c r="I1441" t="s">
        <v>30457</v>
      </c>
      <c r="J1441" t="s">
        <v>30458</v>
      </c>
      <c r="K1441" t="s">
        <v>30459</v>
      </c>
      <c r="L1441" t="s">
        <v>30460</v>
      </c>
      <c r="M1441" t="s">
        <v>30461</v>
      </c>
      <c r="N1441" t="s">
        <v>30462</v>
      </c>
      <c r="O1441" t="s">
        <v>30463</v>
      </c>
      <c r="P1441" t="s">
        <v>30464</v>
      </c>
      <c r="Q1441" t="s">
        <v>75</v>
      </c>
      <c r="R1441">
        <v>75</v>
      </c>
      <c r="S1441">
        <v>-1</v>
      </c>
      <c r="T1441" t="s">
        <v>163</v>
      </c>
      <c r="U1441" s="1">
        <v>41087</v>
      </c>
      <c r="V1441" t="s">
        <v>48</v>
      </c>
      <c r="W1441" t="s">
        <v>32</v>
      </c>
      <c r="X1441" t="s">
        <v>49</v>
      </c>
      <c r="Y1441" t="s">
        <v>93</v>
      </c>
      <c r="Z1441" t="s">
        <v>80</v>
      </c>
      <c r="AA1441" t="s">
        <v>51</v>
      </c>
      <c r="AB1441" t="s">
        <v>618</v>
      </c>
      <c r="AC1441" t="s">
        <v>71</v>
      </c>
      <c r="AD1441" t="s">
        <v>3587</v>
      </c>
      <c r="AE1441" t="s">
        <v>346</v>
      </c>
    </row>
    <row r="1442" spans="1:31" x14ac:dyDescent="0.2">
      <c r="A1442">
        <v>26</v>
      </c>
      <c r="B1442" t="s">
        <v>32</v>
      </c>
      <c r="C1442" t="s">
        <v>155</v>
      </c>
      <c r="D1442" t="s">
        <v>501</v>
      </c>
      <c r="E1442" t="s">
        <v>32</v>
      </c>
      <c r="F1442" t="s">
        <v>114</v>
      </c>
      <c r="G1442" t="s">
        <v>30788</v>
      </c>
      <c r="H1442" t="s">
        <v>30789</v>
      </c>
      <c r="I1442" t="s">
        <v>30790</v>
      </c>
      <c r="J1442" t="s">
        <v>32</v>
      </c>
      <c r="K1442" t="s">
        <v>30791</v>
      </c>
      <c r="L1442" t="s">
        <v>30792</v>
      </c>
      <c r="M1442" t="s">
        <v>32</v>
      </c>
      <c r="N1442" t="s">
        <v>30793</v>
      </c>
      <c r="O1442" t="s">
        <v>30794</v>
      </c>
      <c r="P1442" t="s">
        <v>32</v>
      </c>
      <c r="Q1442" t="s">
        <v>32</v>
      </c>
      <c r="R1442">
        <v>62</v>
      </c>
      <c r="S1442">
        <v>-1</v>
      </c>
      <c r="T1442" t="s">
        <v>68</v>
      </c>
      <c r="U1442" s="1">
        <v>41083</v>
      </c>
      <c r="V1442" t="s">
        <v>48</v>
      </c>
      <c r="W1442" t="s">
        <v>92</v>
      </c>
      <c r="X1442" t="s">
        <v>244</v>
      </c>
      <c r="Y1442" t="s">
        <v>93</v>
      </c>
      <c r="Z1442" t="s">
        <v>378</v>
      </c>
      <c r="AA1442" t="s">
        <v>69</v>
      </c>
      <c r="AB1442" t="s">
        <v>206</v>
      </c>
      <c r="AC1442" t="s">
        <v>71</v>
      </c>
      <c r="AD1442" t="s">
        <v>95</v>
      </c>
      <c r="AE1442" t="s">
        <v>54</v>
      </c>
    </row>
    <row r="1443" spans="1:31" x14ac:dyDescent="0.2">
      <c r="A1443">
        <v>26</v>
      </c>
      <c r="B1443" t="s">
        <v>55</v>
      </c>
      <c r="C1443" t="s">
        <v>155</v>
      </c>
      <c r="D1443" t="s">
        <v>33</v>
      </c>
      <c r="E1443" t="s">
        <v>34</v>
      </c>
      <c r="F1443" t="s">
        <v>23451</v>
      </c>
      <c r="G1443" t="s">
        <v>30832</v>
      </c>
      <c r="H1443" t="s">
        <v>30833</v>
      </c>
      <c r="I1443" t="s">
        <v>30834</v>
      </c>
      <c r="J1443" t="s">
        <v>30835</v>
      </c>
      <c r="K1443" t="s">
        <v>30836</v>
      </c>
      <c r="L1443" t="s">
        <v>30837</v>
      </c>
      <c r="M1443" t="s">
        <v>30838</v>
      </c>
      <c r="N1443" t="s">
        <v>32</v>
      </c>
      <c r="O1443" t="s">
        <v>30839</v>
      </c>
      <c r="P1443" t="s">
        <v>30840</v>
      </c>
      <c r="Q1443" t="s">
        <v>321</v>
      </c>
      <c r="R1443">
        <v>72</v>
      </c>
      <c r="S1443">
        <v>-1</v>
      </c>
      <c r="T1443" t="s">
        <v>273</v>
      </c>
      <c r="U1443" s="1">
        <v>41090</v>
      </c>
      <c r="V1443" t="s">
        <v>164</v>
      </c>
      <c r="W1443" t="s">
        <v>32</v>
      </c>
      <c r="X1443" t="s">
        <v>49</v>
      </c>
      <c r="Y1443" t="s">
        <v>32</v>
      </c>
      <c r="Z1443" t="s">
        <v>32</v>
      </c>
      <c r="AA1443" t="s">
        <v>51</v>
      </c>
      <c r="AB1443" t="s">
        <v>219</v>
      </c>
      <c r="AC1443" t="s">
        <v>71</v>
      </c>
      <c r="AD1443" t="s">
        <v>4555</v>
      </c>
      <c r="AE1443" t="s">
        <v>54</v>
      </c>
    </row>
    <row r="1444" spans="1:31" x14ac:dyDescent="0.2">
      <c r="A1444">
        <v>26</v>
      </c>
      <c r="B1444" t="s">
        <v>169</v>
      </c>
      <c r="C1444" t="s">
        <v>97</v>
      </c>
      <c r="D1444" t="s">
        <v>2100</v>
      </c>
      <c r="E1444" t="s">
        <v>34</v>
      </c>
      <c r="F1444" t="s">
        <v>35</v>
      </c>
      <c r="G1444" t="s">
        <v>31186</v>
      </c>
      <c r="H1444" t="s">
        <v>31187</v>
      </c>
      <c r="I1444" t="s">
        <v>31188</v>
      </c>
      <c r="J1444" t="s">
        <v>31189</v>
      </c>
      <c r="K1444" t="s">
        <v>31190</v>
      </c>
      <c r="L1444" t="s">
        <v>31191</v>
      </c>
      <c r="M1444" t="s">
        <v>31192</v>
      </c>
      <c r="N1444" t="s">
        <v>31193</v>
      </c>
      <c r="O1444" t="s">
        <v>31194</v>
      </c>
      <c r="P1444" t="s">
        <v>31195</v>
      </c>
      <c r="Q1444" t="s">
        <v>75</v>
      </c>
      <c r="R1444">
        <v>72</v>
      </c>
      <c r="S1444">
        <v>-1</v>
      </c>
      <c r="T1444" t="s">
        <v>91</v>
      </c>
      <c r="U1444" s="1">
        <v>41069</v>
      </c>
      <c r="V1444" t="s">
        <v>1632</v>
      </c>
      <c r="W1444" t="s">
        <v>92</v>
      </c>
      <c r="X1444" t="s">
        <v>49</v>
      </c>
      <c r="Y1444" t="s">
        <v>435</v>
      </c>
      <c r="Z1444" t="s">
        <v>218</v>
      </c>
      <c r="AA1444" t="s">
        <v>51</v>
      </c>
      <c r="AB1444" t="s">
        <v>1243</v>
      </c>
      <c r="AC1444" t="s">
        <v>71</v>
      </c>
      <c r="AD1444" t="s">
        <v>800</v>
      </c>
      <c r="AE1444" t="s">
        <v>54</v>
      </c>
    </row>
    <row r="1445" spans="1:31" x14ac:dyDescent="0.2">
      <c r="A1445">
        <v>26</v>
      </c>
      <c r="B1445" t="s">
        <v>96</v>
      </c>
      <c r="C1445" t="s">
        <v>155</v>
      </c>
      <c r="D1445" t="s">
        <v>182</v>
      </c>
      <c r="E1445" t="s">
        <v>34</v>
      </c>
      <c r="F1445" t="s">
        <v>368</v>
      </c>
      <c r="G1445" t="s">
        <v>31404</v>
      </c>
      <c r="H1445" t="s">
        <v>31405</v>
      </c>
      <c r="I1445" t="s">
        <v>31406</v>
      </c>
      <c r="J1445" t="s">
        <v>31407</v>
      </c>
      <c r="K1445" t="s">
        <v>31408</v>
      </c>
      <c r="L1445" t="s">
        <v>31409</v>
      </c>
      <c r="M1445" t="s">
        <v>32</v>
      </c>
      <c r="N1445" t="s">
        <v>32</v>
      </c>
      <c r="O1445" t="s">
        <v>31410</v>
      </c>
      <c r="P1445" t="s">
        <v>31411</v>
      </c>
      <c r="Q1445" t="s">
        <v>75</v>
      </c>
      <c r="R1445">
        <v>70</v>
      </c>
      <c r="S1445">
        <v>-1</v>
      </c>
      <c r="T1445" t="s">
        <v>273</v>
      </c>
      <c r="U1445" s="1">
        <v>40839</v>
      </c>
      <c r="V1445" t="s">
        <v>48</v>
      </c>
      <c r="W1445" t="s">
        <v>32</v>
      </c>
      <c r="X1445" t="s">
        <v>49</v>
      </c>
      <c r="Y1445" t="s">
        <v>32</v>
      </c>
      <c r="Z1445" t="s">
        <v>32</v>
      </c>
      <c r="AA1445" t="s">
        <v>51</v>
      </c>
      <c r="AB1445" t="s">
        <v>1633</v>
      </c>
      <c r="AC1445" t="s">
        <v>71</v>
      </c>
      <c r="AD1445" t="s">
        <v>168</v>
      </c>
      <c r="AE1445" t="s">
        <v>54</v>
      </c>
    </row>
    <row r="1446" spans="1:31" x14ac:dyDescent="0.2">
      <c r="A1446">
        <v>26</v>
      </c>
      <c r="B1446" t="s">
        <v>96</v>
      </c>
      <c r="C1446" t="s">
        <v>113</v>
      </c>
      <c r="D1446" t="s">
        <v>33</v>
      </c>
      <c r="E1446" t="s">
        <v>170</v>
      </c>
      <c r="F1446" t="s">
        <v>1139</v>
      </c>
      <c r="G1446" t="s">
        <v>31654</v>
      </c>
      <c r="H1446" t="s">
        <v>31655</v>
      </c>
      <c r="I1446" t="s">
        <v>31656</v>
      </c>
      <c r="J1446" t="s">
        <v>31657</v>
      </c>
      <c r="K1446" t="s">
        <v>31658</v>
      </c>
      <c r="L1446" t="s">
        <v>32</v>
      </c>
      <c r="M1446" t="s">
        <v>31659</v>
      </c>
      <c r="N1446" t="s">
        <v>31660</v>
      </c>
      <c r="O1446" t="s">
        <v>31661</v>
      </c>
      <c r="P1446" t="s">
        <v>123</v>
      </c>
      <c r="Q1446" t="s">
        <v>924</v>
      </c>
      <c r="R1446">
        <v>69</v>
      </c>
      <c r="S1446">
        <v>-1</v>
      </c>
      <c r="T1446" t="s">
        <v>47</v>
      </c>
      <c r="U1446" s="1">
        <v>40862</v>
      </c>
      <c r="V1446" t="s">
        <v>48</v>
      </c>
      <c r="W1446" t="s">
        <v>78</v>
      </c>
      <c r="X1446" t="s">
        <v>49</v>
      </c>
      <c r="Y1446" t="s">
        <v>79</v>
      </c>
      <c r="Z1446" t="s">
        <v>1041</v>
      </c>
      <c r="AA1446" t="s">
        <v>51</v>
      </c>
      <c r="AB1446" t="s">
        <v>344</v>
      </c>
      <c r="AC1446" t="s">
        <v>32</v>
      </c>
      <c r="AD1446" t="s">
        <v>95</v>
      </c>
      <c r="AE1446" t="s">
        <v>54</v>
      </c>
    </row>
    <row r="1447" spans="1:31" x14ac:dyDescent="0.2">
      <c r="A1447">
        <v>26</v>
      </c>
      <c r="B1447" t="s">
        <v>169</v>
      </c>
      <c r="C1447" t="s">
        <v>155</v>
      </c>
      <c r="D1447" t="s">
        <v>33</v>
      </c>
      <c r="E1447" t="s">
        <v>32</v>
      </c>
      <c r="F1447" t="s">
        <v>2730</v>
      </c>
      <c r="G1447" t="s">
        <v>31700</v>
      </c>
      <c r="H1447" t="s">
        <v>31701</v>
      </c>
      <c r="I1447" t="s">
        <v>31702</v>
      </c>
      <c r="J1447" t="s">
        <v>31703</v>
      </c>
      <c r="K1447" t="s">
        <v>31704</v>
      </c>
      <c r="L1447" t="s">
        <v>31705</v>
      </c>
      <c r="M1447" t="s">
        <v>31706</v>
      </c>
      <c r="N1447" t="s">
        <v>31707</v>
      </c>
      <c r="O1447" t="s">
        <v>31708</v>
      </c>
      <c r="P1447" t="s">
        <v>31709</v>
      </c>
      <c r="Q1447" t="s">
        <v>75</v>
      </c>
      <c r="R1447">
        <v>70</v>
      </c>
      <c r="S1447">
        <v>-1</v>
      </c>
      <c r="T1447" t="s">
        <v>273</v>
      </c>
      <c r="U1447" s="1">
        <v>41089</v>
      </c>
      <c r="V1447" t="s">
        <v>48</v>
      </c>
      <c r="W1447" t="s">
        <v>32</v>
      </c>
      <c r="X1447" t="s">
        <v>49</v>
      </c>
      <c r="Y1447" t="s">
        <v>93</v>
      </c>
      <c r="Z1447" t="s">
        <v>1041</v>
      </c>
      <c r="AA1447" t="s">
        <v>69</v>
      </c>
      <c r="AB1447" t="s">
        <v>81</v>
      </c>
      <c r="AC1447" t="s">
        <v>71</v>
      </c>
      <c r="AD1447" t="s">
        <v>95</v>
      </c>
      <c r="AE1447" t="s">
        <v>54</v>
      </c>
    </row>
    <row r="1448" spans="1:31" x14ac:dyDescent="0.2">
      <c r="A1448">
        <v>26</v>
      </c>
      <c r="B1448" t="s">
        <v>32</v>
      </c>
      <c r="C1448" t="s">
        <v>32</v>
      </c>
      <c r="D1448" t="s">
        <v>33</v>
      </c>
      <c r="E1448" t="s">
        <v>34</v>
      </c>
      <c r="F1448" t="s">
        <v>56</v>
      </c>
      <c r="G1448" t="s">
        <v>31799</v>
      </c>
      <c r="H1448" t="s">
        <v>31800</v>
      </c>
      <c r="I1448" t="s">
        <v>31801</v>
      </c>
      <c r="J1448" t="s">
        <v>31802</v>
      </c>
      <c r="K1448" t="s">
        <v>31803</v>
      </c>
      <c r="L1448" t="s">
        <v>31804</v>
      </c>
      <c r="M1448" t="s">
        <v>32</v>
      </c>
      <c r="N1448" t="s">
        <v>32</v>
      </c>
      <c r="O1448" t="s">
        <v>32</v>
      </c>
      <c r="P1448" t="s">
        <v>31805</v>
      </c>
      <c r="Q1448" t="s">
        <v>954</v>
      </c>
      <c r="R1448">
        <v>62</v>
      </c>
      <c r="S1448">
        <v>-1</v>
      </c>
      <c r="T1448" t="s">
        <v>32</v>
      </c>
      <c r="U1448" s="1">
        <v>41038</v>
      </c>
      <c r="V1448" t="s">
        <v>48</v>
      </c>
      <c r="W1448" t="s">
        <v>32</v>
      </c>
      <c r="X1448" t="s">
        <v>244</v>
      </c>
      <c r="Y1448" t="s">
        <v>93</v>
      </c>
      <c r="Z1448" t="s">
        <v>91</v>
      </c>
      <c r="AA1448" t="s">
        <v>69</v>
      </c>
      <c r="AB1448" t="s">
        <v>690</v>
      </c>
      <c r="AC1448" t="s">
        <v>170</v>
      </c>
      <c r="AD1448" t="s">
        <v>53</v>
      </c>
      <c r="AE1448" t="s">
        <v>54</v>
      </c>
    </row>
    <row r="1449" spans="1:31" x14ac:dyDescent="0.2">
      <c r="A1449">
        <v>26</v>
      </c>
      <c r="B1449" t="s">
        <v>169</v>
      </c>
      <c r="C1449" t="s">
        <v>155</v>
      </c>
      <c r="D1449" t="s">
        <v>501</v>
      </c>
      <c r="E1449" t="s">
        <v>34</v>
      </c>
      <c r="F1449" t="s">
        <v>114</v>
      </c>
      <c r="G1449" t="s">
        <v>31917</v>
      </c>
      <c r="H1449" t="s">
        <v>31918</v>
      </c>
      <c r="I1449" t="s">
        <v>31919</v>
      </c>
      <c r="J1449" t="s">
        <v>31920</v>
      </c>
      <c r="K1449" t="s">
        <v>31921</v>
      </c>
      <c r="L1449" t="s">
        <v>32</v>
      </c>
      <c r="M1449" t="s">
        <v>32</v>
      </c>
      <c r="N1449" t="s">
        <v>32</v>
      </c>
      <c r="O1449" t="s">
        <v>32</v>
      </c>
      <c r="P1449" t="s">
        <v>32</v>
      </c>
      <c r="Q1449" t="s">
        <v>75</v>
      </c>
      <c r="R1449">
        <v>70</v>
      </c>
      <c r="S1449">
        <v>-1</v>
      </c>
      <c r="T1449" t="s">
        <v>331</v>
      </c>
      <c r="U1449" s="1">
        <v>41090</v>
      </c>
      <c r="V1449" t="s">
        <v>48</v>
      </c>
      <c r="W1449" t="s">
        <v>92</v>
      </c>
      <c r="X1449" t="s">
        <v>49</v>
      </c>
      <c r="Y1449" t="s">
        <v>435</v>
      </c>
      <c r="Z1449" t="s">
        <v>50</v>
      </c>
      <c r="AA1449" t="s">
        <v>51</v>
      </c>
      <c r="AB1449" t="s">
        <v>379</v>
      </c>
      <c r="AC1449" t="s">
        <v>71</v>
      </c>
      <c r="AD1449" t="s">
        <v>3222</v>
      </c>
      <c r="AE1449" t="s">
        <v>54</v>
      </c>
    </row>
    <row r="1450" spans="1:31" x14ac:dyDescent="0.2">
      <c r="A1450">
        <v>26</v>
      </c>
      <c r="B1450" t="s">
        <v>620</v>
      </c>
      <c r="C1450" t="s">
        <v>32</v>
      </c>
      <c r="D1450" t="s">
        <v>32</v>
      </c>
      <c r="E1450" t="s">
        <v>34</v>
      </c>
      <c r="F1450" t="s">
        <v>56</v>
      </c>
      <c r="G1450" t="s">
        <v>31922</v>
      </c>
      <c r="H1450" t="s">
        <v>31923</v>
      </c>
      <c r="I1450" t="s">
        <v>31924</v>
      </c>
      <c r="J1450" t="s">
        <v>32</v>
      </c>
      <c r="K1450" t="s">
        <v>31925</v>
      </c>
      <c r="L1450" t="s">
        <v>31926</v>
      </c>
      <c r="M1450" t="s">
        <v>31927</v>
      </c>
      <c r="N1450" t="s">
        <v>31928</v>
      </c>
      <c r="O1450" t="s">
        <v>31929</v>
      </c>
      <c r="P1450" t="s">
        <v>31930</v>
      </c>
      <c r="Q1450" t="s">
        <v>32</v>
      </c>
      <c r="R1450">
        <v>66</v>
      </c>
      <c r="S1450">
        <v>-1</v>
      </c>
      <c r="T1450" t="s">
        <v>32</v>
      </c>
      <c r="U1450" s="1">
        <v>41084</v>
      </c>
      <c r="V1450" t="s">
        <v>164</v>
      </c>
      <c r="W1450" t="s">
        <v>32</v>
      </c>
      <c r="X1450" t="s">
        <v>398</v>
      </c>
      <c r="Y1450" t="s">
        <v>32</v>
      </c>
      <c r="Z1450" t="s">
        <v>50</v>
      </c>
      <c r="AA1450" t="s">
        <v>69</v>
      </c>
      <c r="AB1450" t="s">
        <v>389</v>
      </c>
      <c r="AC1450" t="s">
        <v>32</v>
      </c>
      <c r="AD1450" t="s">
        <v>4555</v>
      </c>
      <c r="AE1450" t="s">
        <v>54</v>
      </c>
    </row>
    <row r="1451" spans="1:31" x14ac:dyDescent="0.2">
      <c r="A1451">
        <v>26</v>
      </c>
      <c r="B1451" t="s">
        <v>169</v>
      </c>
      <c r="C1451" t="s">
        <v>113</v>
      </c>
      <c r="D1451" t="s">
        <v>33</v>
      </c>
      <c r="E1451" t="s">
        <v>34</v>
      </c>
      <c r="F1451" t="s">
        <v>1139</v>
      </c>
      <c r="G1451" t="s">
        <v>32195</v>
      </c>
      <c r="H1451" t="s">
        <v>32196</v>
      </c>
      <c r="I1451" t="s">
        <v>32197</v>
      </c>
      <c r="J1451" t="s">
        <v>142</v>
      </c>
      <c r="K1451" t="s">
        <v>32198</v>
      </c>
      <c r="L1451" t="s">
        <v>32199</v>
      </c>
      <c r="M1451" t="s">
        <v>32200</v>
      </c>
      <c r="N1451" t="s">
        <v>32201</v>
      </c>
      <c r="O1451" t="s">
        <v>32</v>
      </c>
      <c r="P1451" t="s">
        <v>32202</v>
      </c>
      <c r="Q1451" t="s">
        <v>75</v>
      </c>
      <c r="R1451">
        <v>72</v>
      </c>
      <c r="S1451">
        <v>70000</v>
      </c>
      <c r="T1451" t="s">
        <v>215</v>
      </c>
      <c r="U1451" s="1">
        <v>41090</v>
      </c>
      <c r="V1451" t="s">
        <v>662</v>
      </c>
      <c r="W1451" t="s">
        <v>32</v>
      </c>
      <c r="X1451" t="s">
        <v>49</v>
      </c>
      <c r="Y1451" t="s">
        <v>93</v>
      </c>
      <c r="Z1451" t="s">
        <v>205</v>
      </c>
      <c r="AA1451" t="s">
        <v>51</v>
      </c>
      <c r="AB1451" t="s">
        <v>263</v>
      </c>
      <c r="AC1451" t="s">
        <v>248</v>
      </c>
      <c r="AD1451" t="s">
        <v>95</v>
      </c>
      <c r="AE1451" t="s">
        <v>54</v>
      </c>
    </row>
    <row r="1452" spans="1:31" x14ac:dyDescent="0.2">
      <c r="A1452">
        <v>26</v>
      </c>
      <c r="B1452" t="s">
        <v>96</v>
      </c>
      <c r="C1452" t="s">
        <v>32</v>
      </c>
      <c r="D1452" t="s">
        <v>33</v>
      </c>
      <c r="E1452" t="s">
        <v>34</v>
      </c>
      <c r="F1452" t="s">
        <v>35</v>
      </c>
      <c r="G1452" t="s">
        <v>32796</v>
      </c>
      <c r="H1452" t="s">
        <v>32797</v>
      </c>
      <c r="I1452" t="s">
        <v>32798</v>
      </c>
      <c r="J1452" t="s">
        <v>32</v>
      </c>
      <c r="K1452" t="s">
        <v>32799</v>
      </c>
      <c r="L1452" t="s">
        <v>32800</v>
      </c>
      <c r="M1452" t="s">
        <v>32801</v>
      </c>
      <c r="N1452" t="s">
        <v>32802</v>
      </c>
      <c r="O1452" t="s">
        <v>32803</v>
      </c>
      <c r="P1452" t="s">
        <v>32804</v>
      </c>
      <c r="Q1452" t="s">
        <v>75</v>
      </c>
      <c r="R1452">
        <v>72</v>
      </c>
      <c r="S1452">
        <v>-1</v>
      </c>
      <c r="T1452" t="s">
        <v>91</v>
      </c>
      <c r="U1452" s="1">
        <v>41088</v>
      </c>
      <c r="V1452" t="s">
        <v>48</v>
      </c>
      <c r="W1452" t="s">
        <v>32</v>
      </c>
      <c r="X1452" t="s">
        <v>49</v>
      </c>
      <c r="Y1452" t="s">
        <v>93</v>
      </c>
      <c r="Z1452" t="s">
        <v>2161</v>
      </c>
      <c r="AA1452" t="s">
        <v>51</v>
      </c>
      <c r="AB1452" t="s">
        <v>669</v>
      </c>
      <c r="AC1452" t="s">
        <v>248</v>
      </c>
      <c r="AD1452" t="s">
        <v>32805</v>
      </c>
      <c r="AE1452" t="s">
        <v>54</v>
      </c>
    </row>
    <row r="1453" spans="1:31" x14ac:dyDescent="0.2">
      <c r="A1453">
        <v>26</v>
      </c>
      <c r="B1453" t="s">
        <v>31</v>
      </c>
      <c r="C1453" t="s">
        <v>32</v>
      </c>
      <c r="D1453" t="s">
        <v>32</v>
      </c>
      <c r="E1453" t="s">
        <v>34</v>
      </c>
      <c r="F1453" t="s">
        <v>114</v>
      </c>
      <c r="G1453" t="s">
        <v>32806</v>
      </c>
      <c r="H1453" t="s">
        <v>32807</v>
      </c>
      <c r="I1453" t="s">
        <v>32808</v>
      </c>
      <c r="J1453" t="s">
        <v>32809</v>
      </c>
      <c r="K1453" t="s">
        <v>32810</v>
      </c>
      <c r="L1453" t="s">
        <v>32811</v>
      </c>
      <c r="M1453" t="s">
        <v>32812</v>
      </c>
      <c r="N1453" t="s">
        <v>32813</v>
      </c>
      <c r="O1453" t="s">
        <v>32814</v>
      </c>
      <c r="P1453" t="s">
        <v>32815</v>
      </c>
      <c r="Q1453" t="s">
        <v>831</v>
      </c>
      <c r="R1453">
        <v>72</v>
      </c>
      <c r="S1453">
        <v>-1</v>
      </c>
      <c r="T1453" t="s">
        <v>576</v>
      </c>
      <c r="U1453" s="1">
        <v>41090</v>
      </c>
      <c r="V1453" t="s">
        <v>48</v>
      </c>
      <c r="W1453" t="s">
        <v>32</v>
      </c>
      <c r="X1453" t="s">
        <v>49</v>
      </c>
      <c r="Y1453" t="s">
        <v>32</v>
      </c>
      <c r="Z1453" t="s">
        <v>32</v>
      </c>
      <c r="AA1453" t="s">
        <v>51</v>
      </c>
      <c r="AB1453" t="s">
        <v>219</v>
      </c>
      <c r="AC1453" t="s">
        <v>32</v>
      </c>
      <c r="AD1453" t="s">
        <v>32816</v>
      </c>
      <c r="AE1453" t="s">
        <v>54</v>
      </c>
    </row>
    <row r="1454" spans="1:31" x14ac:dyDescent="0.2">
      <c r="A1454">
        <v>26</v>
      </c>
      <c r="B1454" t="s">
        <v>32</v>
      </c>
      <c r="C1454" t="s">
        <v>32</v>
      </c>
      <c r="D1454" t="s">
        <v>33</v>
      </c>
      <c r="E1454" t="s">
        <v>34</v>
      </c>
      <c r="F1454" t="s">
        <v>32</v>
      </c>
      <c r="G1454" t="s">
        <v>32968</v>
      </c>
      <c r="H1454" t="s">
        <v>32969</v>
      </c>
      <c r="I1454" t="s">
        <v>32970</v>
      </c>
      <c r="J1454" t="s">
        <v>32971</v>
      </c>
      <c r="K1454" t="s">
        <v>32972</v>
      </c>
      <c r="L1454" t="s">
        <v>32973</v>
      </c>
      <c r="M1454" t="s">
        <v>32974</v>
      </c>
      <c r="N1454" t="s">
        <v>32975</v>
      </c>
      <c r="O1454" t="s">
        <v>32976</v>
      </c>
      <c r="P1454" t="s">
        <v>32</v>
      </c>
      <c r="Q1454" t="s">
        <v>32</v>
      </c>
      <c r="R1454">
        <v>64</v>
      </c>
      <c r="S1454">
        <v>-1</v>
      </c>
      <c r="T1454" t="s">
        <v>32</v>
      </c>
      <c r="U1454" s="1">
        <v>41088</v>
      </c>
      <c r="V1454" t="s">
        <v>48</v>
      </c>
      <c r="W1454" t="s">
        <v>32</v>
      </c>
      <c r="X1454" t="s">
        <v>49</v>
      </c>
      <c r="Y1454" t="s">
        <v>495</v>
      </c>
      <c r="Z1454" t="s">
        <v>32</v>
      </c>
      <c r="AA1454" t="s">
        <v>69</v>
      </c>
      <c r="AB1454" t="s">
        <v>206</v>
      </c>
      <c r="AC1454" t="s">
        <v>71</v>
      </c>
      <c r="AD1454" t="s">
        <v>168</v>
      </c>
      <c r="AE1454" t="s">
        <v>54</v>
      </c>
    </row>
    <row r="1455" spans="1:31" x14ac:dyDescent="0.2">
      <c r="A1455">
        <v>26</v>
      </c>
      <c r="B1455" t="s">
        <v>96</v>
      </c>
      <c r="C1455" t="s">
        <v>32</v>
      </c>
      <c r="D1455" t="s">
        <v>33</v>
      </c>
      <c r="E1455" t="s">
        <v>32</v>
      </c>
      <c r="F1455" t="s">
        <v>114</v>
      </c>
      <c r="G1455" t="s">
        <v>32995</v>
      </c>
      <c r="H1455" t="s">
        <v>32996</v>
      </c>
      <c r="I1455" t="s">
        <v>32997</v>
      </c>
      <c r="J1455" t="s">
        <v>32998</v>
      </c>
      <c r="K1455" t="s">
        <v>32999</v>
      </c>
      <c r="L1455" t="s">
        <v>33000</v>
      </c>
      <c r="M1455" t="s">
        <v>33001</v>
      </c>
      <c r="N1455" t="s">
        <v>33002</v>
      </c>
      <c r="O1455" t="s">
        <v>33003</v>
      </c>
      <c r="P1455" t="s">
        <v>32</v>
      </c>
      <c r="Q1455" t="s">
        <v>75</v>
      </c>
      <c r="R1455">
        <v>71</v>
      </c>
      <c r="S1455">
        <v>-1</v>
      </c>
      <c r="T1455" t="s">
        <v>331</v>
      </c>
      <c r="U1455" s="1">
        <v>41090</v>
      </c>
      <c r="V1455" t="s">
        <v>48</v>
      </c>
      <c r="W1455" t="s">
        <v>32</v>
      </c>
      <c r="X1455" t="s">
        <v>49</v>
      </c>
      <c r="Y1455" t="s">
        <v>93</v>
      </c>
      <c r="Z1455" t="s">
        <v>32</v>
      </c>
      <c r="AA1455" t="s">
        <v>69</v>
      </c>
      <c r="AB1455" t="s">
        <v>32</v>
      </c>
      <c r="AC1455" t="s">
        <v>71</v>
      </c>
      <c r="AD1455" t="s">
        <v>168</v>
      </c>
      <c r="AE1455" t="s">
        <v>54</v>
      </c>
    </row>
    <row r="1456" spans="1:31" x14ac:dyDescent="0.2">
      <c r="A1456">
        <v>26</v>
      </c>
      <c r="B1456" t="s">
        <v>620</v>
      </c>
      <c r="C1456" t="s">
        <v>83</v>
      </c>
      <c r="D1456" t="s">
        <v>182</v>
      </c>
      <c r="E1456" t="s">
        <v>34</v>
      </c>
      <c r="F1456" t="s">
        <v>773</v>
      </c>
      <c r="G1456" t="s">
        <v>33113</v>
      </c>
      <c r="H1456" t="s">
        <v>33114</v>
      </c>
      <c r="I1456" t="s">
        <v>33115</v>
      </c>
      <c r="J1456" t="s">
        <v>33116</v>
      </c>
      <c r="K1456" t="s">
        <v>33117</v>
      </c>
      <c r="L1456" t="s">
        <v>7457</v>
      </c>
      <c r="M1456" t="s">
        <v>33118</v>
      </c>
      <c r="N1456" t="s">
        <v>33119</v>
      </c>
      <c r="O1456" t="s">
        <v>33120</v>
      </c>
      <c r="P1456" t="s">
        <v>33121</v>
      </c>
      <c r="Q1456" t="s">
        <v>75</v>
      </c>
      <c r="R1456">
        <v>64</v>
      </c>
      <c r="S1456">
        <v>-1</v>
      </c>
      <c r="T1456" t="s">
        <v>273</v>
      </c>
      <c r="U1456" s="1">
        <v>41090</v>
      </c>
      <c r="V1456" t="s">
        <v>48</v>
      </c>
      <c r="W1456" t="s">
        <v>32</v>
      </c>
      <c r="X1456" t="s">
        <v>244</v>
      </c>
      <c r="Y1456" t="s">
        <v>93</v>
      </c>
      <c r="Z1456" t="s">
        <v>151</v>
      </c>
      <c r="AA1456" t="s">
        <v>69</v>
      </c>
      <c r="AB1456" t="s">
        <v>285</v>
      </c>
      <c r="AC1456" t="s">
        <v>71</v>
      </c>
      <c r="AD1456" t="s">
        <v>899</v>
      </c>
      <c r="AE1456" t="s">
        <v>54</v>
      </c>
    </row>
    <row r="1457" spans="1:31" x14ac:dyDescent="0.2">
      <c r="A1457">
        <v>26</v>
      </c>
      <c r="B1457" t="s">
        <v>55</v>
      </c>
      <c r="C1457" t="s">
        <v>155</v>
      </c>
      <c r="D1457" t="s">
        <v>182</v>
      </c>
      <c r="E1457" t="s">
        <v>34</v>
      </c>
      <c r="F1457" t="s">
        <v>56</v>
      </c>
      <c r="G1457" t="s">
        <v>33169</v>
      </c>
      <c r="H1457" t="s">
        <v>33170</v>
      </c>
      <c r="I1457" t="s">
        <v>33171</v>
      </c>
      <c r="J1457" t="s">
        <v>7955</v>
      </c>
      <c r="K1457" t="s">
        <v>33172</v>
      </c>
      <c r="L1457" t="s">
        <v>33173</v>
      </c>
      <c r="M1457" t="s">
        <v>33174</v>
      </c>
      <c r="N1457" t="s">
        <v>33175</v>
      </c>
      <c r="O1457" t="s">
        <v>33176</v>
      </c>
      <c r="P1457" t="s">
        <v>33177</v>
      </c>
      <c r="Q1457" t="s">
        <v>75</v>
      </c>
      <c r="R1457">
        <v>75</v>
      </c>
      <c r="S1457">
        <v>-1</v>
      </c>
      <c r="T1457" t="s">
        <v>576</v>
      </c>
      <c r="U1457" s="1">
        <v>41089</v>
      </c>
      <c r="V1457" t="s">
        <v>164</v>
      </c>
      <c r="W1457" t="s">
        <v>1207</v>
      </c>
      <c r="X1457" t="s">
        <v>49</v>
      </c>
      <c r="Y1457" t="s">
        <v>93</v>
      </c>
      <c r="Z1457" t="s">
        <v>91</v>
      </c>
      <c r="AA1457" t="s">
        <v>51</v>
      </c>
      <c r="AB1457" t="s">
        <v>276</v>
      </c>
      <c r="AC1457" t="s">
        <v>71</v>
      </c>
      <c r="AD1457" t="s">
        <v>771</v>
      </c>
      <c r="AE1457" t="s">
        <v>54</v>
      </c>
    </row>
    <row r="1458" spans="1:31" x14ac:dyDescent="0.2">
      <c r="A1458">
        <v>26</v>
      </c>
      <c r="B1458" t="s">
        <v>32</v>
      </c>
      <c r="C1458" t="s">
        <v>155</v>
      </c>
      <c r="D1458" t="s">
        <v>33</v>
      </c>
      <c r="E1458" t="s">
        <v>34</v>
      </c>
      <c r="F1458" t="s">
        <v>56</v>
      </c>
      <c r="G1458" t="s">
        <v>33371</v>
      </c>
      <c r="H1458" t="s">
        <v>32</v>
      </c>
      <c r="I1458" t="s">
        <v>32</v>
      </c>
      <c r="J1458" t="s">
        <v>32</v>
      </c>
      <c r="K1458" t="s">
        <v>32</v>
      </c>
      <c r="L1458" t="s">
        <v>32</v>
      </c>
      <c r="M1458" t="s">
        <v>32</v>
      </c>
      <c r="N1458" t="s">
        <v>32</v>
      </c>
      <c r="O1458" t="s">
        <v>32</v>
      </c>
      <c r="P1458" t="s">
        <v>32</v>
      </c>
      <c r="Q1458" t="s">
        <v>108</v>
      </c>
      <c r="R1458">
        <v>65</v>
      </c>
      <c r="S1458">
        <v>-1</v>
      </c>
      <c r="T1458" t="s">
        <v>163</v>
      </c>
      <c r="U1458" s="1">
        <v>41090</v>
      </c>
      <c r="V1458" t="s">
        <v>48</v>
      </c>
      <c r="W1458" t="s">
        <v>92</v>
      </c>
      <c r="X1458" t="s">
        <v>49</v>
      </c>
      <c r="Y1458" t="s">
        <v>32</v>
      </c>
      <c r="Z1458" t="s">
        <v>4341</v>
      </c>
      <c r="AA1458" t="s">
        <v>69</v>
      </c>
      <c r="AB1458" t="s">
        <v>32</v>
      </c>
      <c r="AC1458" t="s">
        <v>71</v>
      </c>
      <c r="AD1458" t="s">
        <v>168</v>
      </c>
      <c r="AE1458" t="s">
        <v>54</v>
      </c>
    </row>
    <row r="1459" spans="1:31" x14ac:dyDescent="0.2">
      <c r="A1459">
        <v>26</v>
      </c>
      <c r="B1459" t="s">
        <v>96</v>
      </c>
      <c r="C1459" t="s">
        <v>155</v>
      </c>
      <c r="D1459" t="s">
        <v>33</v>
      </c>
      <c r="E1459" t="s">
        <v>170</v>
      </c>
      <c r="F1459" t="s">
        <v>56</v>
      </c>
      <c r="G1459" t="s">
        <v>33387</v>
      </c>
      <c r="H1459" t="s">
        <v>33388</v>
      </c>
      <c r="I1459" t="s">
        <v>33389</v>
      </c>
      <c r="J1459" t="s">
        <v>33390</v>
      </c>
      <c r="K1459" t="s">
        <v>33391</v>
      </c>
      <c r="L1459" t="s">
        <v>33392</v>
      </c>
      <c r="M1459" t="s">
        <v>33393</v>
      </c>
      <c r="N1459" t="s">
        <v>32</v>
      </c>
      <c r="O1459" t="s">
        <v>32</v>
      </c>
      <c r="P1459" t="s">
        <v>33394</v>
      </c>
      <c r="Q1459" t="s">
        <v>32</v>
      </c>
      <c r="R1459">
        <v>67</v>
      </c>
      <c r="S1459">
        <v>-1</v>
      </c>
      <c r="T1459" t="s">
        <v>136</v>
      </c>
      <c r="U1459" s="1">
        <v>41066</v>
      </c>
      <c r="V1459" t="s">
        <v>48</v>
      </c>
      <c r="W1459" t="s">
        <v>32</v>
      </c>
      <c r="X1459" t="s">
        <v>49</v>
      </c>
      <c r="Y1459" t="s">
        <v>1714</v>
      </c>
      <c r="Z1459" t="s">
        <v>246</v>
      </c>
      <c r="AA1459" t="s">
        <v>51</v>
      </c>
      <c r="AB1459" t="s">
        <v>32</v>
      </c>
      <c r="AC1459" t="s">
        <v>220</v>
      </c>
      <c r="AD1459" t="s">
        <v>95</v>
      </c>
      <c r="AE1459" t="s">
        <v>346</v>
      </c>
    </row>
    <row r="1460" spans="1:31" x14ac:dyDescent="0.2">
      <c r="A1460">
        <v>26</v>
      </c>
      <c r="B1460" t="s">
        <v>169</v>
      </c>
      <c r="C1460" t="s">
        <v>278</v>
      </c>
      <c r="D1460" t="s">
        <v>33</v>
      </c>
      <c r="E1460" t="s">
        <v>34</v>
      </c>
      <c r="F1460" t="s">
        <v>390</v>
      </c>
      <c r="G1460" t="s">
        <v>33419</v>
      </c>
      <c r="H1460" t="s">
        <v>33420</v>
      </c>
      <c r="I1460" t="s">
        <v>33421</v>
      </c>
      <c r="J1460" t="s">
        <v>33422</v>
      </c>
      <c r="K1460" t="s">
        <v>33423</v>
      </c>
      <c r="L1460" t="s">
        <v>33424</v>
      </c>
      <c r="M1460" t="s">
        <v>33425</v>
      </c>
      <c r="N1460" t="s">
        <v>33426</v>
      </c>
      <c r="O1460" t="s">
        <v>33427</v>
      </c>
      <c r="P1460" t="s">
        <v>33428</v>
      </c>
      <c r="Q1460" t="s">
        <v>75</v>
      </c>
      <c r="R1460">
        <v>69</v>
      </c>
      <c r="S1460">
        <v>-1</v>
      </c>
      <c r="T1460" t="s">
        <v>273</v>
      </c>
      <c r="U1460" s="1">
        <v>41090</v>
      </c>
      <c r="V1460" t="s">
        <v>48</v>
      </c>
      <c r="W1460" t="s">
        <v>32</v>
      </c>
      <c r="X1460" t="s">
        <v>244</v>
      </c>
      <c r="Y1460" t="s">
        <v>32</v>
      </c>
      <c r="Z1460" t="s">
        <v>32</v>
      </c>
      <c r="AA1460" t="s">
        <v>51</v>
      </c>
      <c r="AB1460" t="s">
        <v>206</v>
      </c>
      <c r="AC1460" t="s">
        <v>71</v>
      </c>
      <c r="AD1460" t="s">
        <v>168</v>
      </c>
      <c r="AE1460" t="s">
        <v>54</v>
      </c>
    </row>
    <row r="1461" spans="1:31" x14ac:dyDescent="0.2">
      <c r="A1461">
        <v>26</v>
      </c>
      <c r="B1461" t="s">
        <v>55</v>
      </c>
      <c r="C1461" t="s">
        <v>1043</v>
      </c>
      <c r="D1461" t="s">
        <v>33</v>
      </c>
      <c r="E1461" t="s">
        <v>32</v>
      </c>
      <c r="F1461" t="s">
        <v>56</v>
      </c>
      <c r="G1461" t="s">
        <v>33537</v>
      </c>
      <c r="H1461" t="s">
        <v>33538</v>
      </c>
      <c r="I1461" t="s">
        <v>33539</v>
      </c>
      <c r="J1461" t="s">
        <v>32</v>
      </c>
      <c r="K1461" t="s">
        <v>33540</v>
      </c>
      <c r="L1461" t="s">
        <v>33541</v>
      </c>
      <c r="M1461" t="s">
        <v>32</v>
      </c>
      <c r="N1461" t="s">
        <v>33542</v>
      </c>
      <c r="O1461" t="s">
        <v>33543</v>
      </c>
      <c r="P1461" t="s">
        <v>33544</v>
      </c>
      <c r="Q1461" t="s">
        <v>75</v>
      </c>
      <c r="R1461">
        <v>70</v>
      </c>
      <c r="S1461">
        <v>-1</v>
      </c>
      <c r="T1461" t="s">
        <v>136</v>
      </c>
      <c r="U1461" s="1">
        <v>41089</v>
      </c>
      <c r="V1461" t="s">
        <v>48</v>
      </c>
      <c r="W1461" t="s">
        <v>32</v>
      </c>
      <c r="X1461" t="s">
        <v>49</v>
      </c>
      <c r="Y1461" t="s">
        <v>93</v>
      </c>
      <c r="Z1461" t="s">
        <v>109</v>
      </c>
      <c r="AA1461" t="s">
        <v>51</v>
      </c>
      <c r="AB1461" t="s">
        <v>32</v>
      </c>
      <c r="AC1461" t="s">
        <v>71</v>
      </c>
      <c r="AD1461" t="s">
        <v>137</v>
      </c>
      <c r="AE1461" t="s">
        <v>54</v>
      </c>
    </row>
    <row r="1462" spans="1:31" x14ac:dyDescent="0.2">
      <c r="A1462">
        <v>26</v>
      </c>
      <c r="B1462" t="s">
        <v>55</v>
      </c>
      <c r="C1462" t="s">
        <v>32</v>
      </c>
      <c r="D1462" t="s">
        <v>98</v>
      </c>
      <c r="E1462" t="s">
        <v>34</v>
      </c>
      <c r="F1462" t="s">
        <v>56</v>
      </c>
      <c r="G1462" t="s">
        <v>33545</v>
      </c>
      <c r="H1462" t="s">
        <v>33546</v>
      </c>
      <c r="I1462" t="s">
        <v>32</v>
      </c>
      <c r="J1462" t="s">
        <v>32</v>
      </c>
      <c r="K1462" t="s">
        <v>33547</v>
      </c>
      <c r="L1462" t="s">
        <v>33548</v>
      </c>
      <c r="M1462" t="s">
        <v>32</v>
      </c>
      <c r="N1462" t="s">
        <v>33549</v>
      </c>
      <c r="O1462" t="s">
        <v>33550</v>
      </c>
      <c r="P1462" t="s">
        <v>33551</v>
      </c>
      <c r="Q1462" t="s">
        <v>75</v>
      </c>
      <c r="R1462">
        <v>72</v>
      </c>
      <c r="S1462">
        <v>-1</v>
      </c>
      <c r="T1462" t="s">
        <v>203</v>
      </c>
      <c r="U1462" s="1">
        <v>41088</v>
      </c>
      <c r="V1462" t="s">
        <v>48</v>
      </c>
      <c r="W1462" t="s">
        <v>32</v>
      </c>
      <c r="X1462" t="s">
        <v>244</v>
      </c>
      <c r="Y1462" t="s">
        <v>93</v>
      </c>
      <c r="Z1462" t="s">
        <v>32</v>
      </c>
      <c r="AA1462" t="s">
        <v>51</v>
      </c>
      <c r="AB1462" t="s">
        <v>690</v>
      </c>
      <c r="AC1462" t="s">
        <v>71</v>
      </c>
      <c r="AD1462" t="s">
        <v>95</v>
      </c>
      <c r="AE1462" t="s">
        <v>54</v>
      </c>
    </row>
    <row r="1463" spans="1:31" x14ac:dyDescent="0.2">
      <c r="A1463">
        <v>26</v>
      </c>
      <c r="B1463" t="s">
        <v>55</v>
      </c>
      <c r="C1463" t="s">
        <v>32</v>
      </c>
      <c r="D1463" t="s">
        <v>33</v>
      </c>
      <c r="E1463" t="s">
        <v>34</v>
      </c>
      <c r="F1463" t="s">
        <v>32</v>
      </c>
      <c r="G1463" t="s">
        <v>33683</v>
      </c>
      <c r="H1463" t="s">
        <v>33684</v>
      </c>
      <c r="I1463" t="s">
        <v>32</v>
      </c>
      <c r="J1463" t="s">
        <v>32</v>
      </c>
      <c r="K1463" t="s">
        <v>33685</v>
      </c>
      <c r="L1463" t="s">
        <v>33686</v>
      </c>
      <c r="M1463" t="s">
        <v>32</v>
      </c>
      <c r="N1463" t="s">
        <v>33687</v>
      </c>
      <c r="O1463" t="s">
        <v>33688</v>
      </c>
      <c r="P1463" t="s">
        <v>33689</v>
      </c>
      <c r="Q1463" t="s">
        <v>321</v>
      </c>
      <c r="R1463">
        <v>69</v>
      </c>
      <c r="S1463">
        <v>20000</v>
      </c>
      <c r="T1463" t="s">
        <v>215</v>
      </c>
      <c r="U1463" s="1">
        <v>40985</v>
      </c>
      <c r="V1463" t="s">
        <v>48</v>
      </c>
      <c r="W1463" t="s">
        <v>32</v>
      </c>
      <c r="X1463" t="s">
        <v>49</v>
      </c>
      <c r="Y1463" t="s">
        <v>435</v>
      </c>
      <c r="Z1463" t="s">
        <v>275</v>
      </c>
      <c r="AA1463" t="s">
        <v>51</v>
      </c>
      <c r="AB1463" t="s">
        <v>778</v>
      </c>
      <c r="AC1463" t="s">
        <v>32</v>
      </c>
      <c r="AD1463" t="s">
        <v>53</v>
      </c>
      <c r="AE1463" t="s">
        <v>54</v>
      </c>
    </row>
    <row r="1464" spans="1:31" x14ac:dyDescent="0.2">
      <c r="A1464">
        <v>26</v>
      </c>
      <c r="B1464" t="s">
        <v>31</v>
      </c>
      <c r="C1464" t="s">
        <v>155</v>
      </c>
      <c r="D1464" t="s">
        <v>33</v>
      </c>
      <c r="E1464" t="s">
        <v>34</v>
      </c>
      <c r="F1464" t="s">
        <v>773</v>
      </c>
      <c r="G1464" t="s">
        <v>33734</v>
      </c>
      <c r="H1464" t="s">
        <v>33735</v>
      </c>
      <c r="I1464" t="s">
        <v>33736</v>
      </c>
      <c r="J1464" t="s">
        <v>33737</v>
      </c>
      <c r="K1464" t="s">
        <v>33738</v>
      </c>
      <c r="L1464" t="s">
        <v>33739</v>
      </c>
      <c r="M1464" t="s">
        <v>33740</v>
      </c>
      <c r="N1464" t="s">
        <v>33741</v>
      </c>
      <c r="O1464" t="s">
        <v>33742</v>
      </c>
      <c r="P1464" t="s">
        <v>33743</v>
      </c>
      <c r="Q1464" t="s">
        <v>4340</v>
      </c>
      <c r="R1464">
        <v>70</v>
      </c>
      <c r="S1464">
        <v>20000</v>
      </c>
      <c r="T1464" t="s">
        <v>446</v>
      </c>
      <c r="U1464" s="1">
        <v>41089</v>
      </c>
      <c r="V1464" t="s">
        <v>1632</v>
      </c>
      <c r="W1464" t="s">
        <v>32</v>
      </c>
      <c r="X1464" t="s">
        <v>49</v>
      </c>
      <c r="Y1464" t="s">
        <v>93</v>
      </c>
      <c r="Z1464" t="s">
        <v>1505</v>
      </c>
      <c r="AA1464" t="s">
        <v>51</v>
      </c>
      <c r="AB1464" t="s">
        <v>206</v>
      </c>
      <c r="AC1464" t="s">
        <v>71</v>
      </c>
      <c r="AD1464" t="s">
        <v>332</v>
      </c>
      <c r="AE1464" t="s">
        <v>346</v>
      </c>
    </row>
    <row r="1465" spans="1:31" x14ac:dyDescent="0.2">
      <c r="A1465">
        <v>26</v>
      </c>
      <c r="B1465" t="s">
        <v>31</v>
      </c>
      <c r="C1465" t="s">
        <v>97</v>
      </c>
      <c r="D1465" t="s">
        <v>33</v>
      </c>
      <c r="E1465" t="s">
        <v>32</v>
      </c>
      <c r="F1465" t="s">
        <v>35</v>
      </c>
      <c r="G1465" t="s">
        <v>33836</v>
      </c>
      <c r="H1465" t="s">
        <v>33837</v>
      </c>
      <c r="I1465" t="s">
        <v>33838</v>
      </c>
      <c r="J1465" t="s">
        <v>32</v>
      </c>
      <c r="K1465" t="s">
        <v>33839</v>
      </c>
      <c r="L1465" t="s">
        <v>33840</v>
      </c>
      <c r="M1465" t="s">
        <v>33841</v>
      </c>
      <c r="N1465" t="s">
        <v>33842</v>
      </c>
      <c r="O1465" t="s">
        <v>33843</v>
      </c>
      <c r="P1465" t="s">
        <v>33844</v>
      </c>
      <c r="Q1465" t="s">
        <v>75</v>
      </c>
      <c r="R1465">
        <v>73</v>
      </c>
      <c r="S1465">
        <v>-1</v>
      </c>
      <c r="T1465" t="s">
        <v>446</v>
      </c>
      <c r="U1465" s="1">
        <v>41090</v>
      </c>
      <c r="V1465" t="s">
        <v>2339</v>
      </c>
      <c r="W1465" t="s">
        <v>473</v>
      </c>
      <c r="X1465" t="s">
        <v>49</v>
      </c>
      <c r="Y1465" t="s">
        <v>495</v>
      </c>
      <c r="Z1465" t="s">
        <v>422</v>
      </c>
      <c r="AA1465" t="s">
        <v>51</v>
      </c>
      <c r="AB1465" t="s">
        <v>389</v>
      </c>
      <c r="AC1465" t="s">
        <v>71</v>
      </c>
      <c r="AD1465" t="s">
        <v>95</v>
      </c>
      <c r="AE1465" t="s">
        <v>54</v>
      </c>
    </row>
    <row r="1466" spans="1:31" x14ac:dyDescent="0.2">
      <c r="A1466">
        <v>26</v>
      </c>
      <c r="B1466" t="s">
        <v>400</v>
      </c>
      <c r="C1466" t="s">
        <v>113</v>
      </c>
      <c r="D1466" t="s">
        <v>33</v>
      </c>
      <c r="E1466" t="s">
        <v>34</v>
      </c>
      <c r="F1466" t="s">
        <v>221</v>
      </c>
      <c r="G1466" t="s">
        <v>33934</v>
      </c>
      <c r="H1466" t="s">
        <v>33935</v>
      </c>
      <c r="I1466" t="s">
        <v>33936</v>
      </c>
      <c r="J1466" t="s">
        <v>33937</v>
      </c>
      <c r="K1466" t="s">
        <v>33938</v>
      </c>
      <c r="L1466" t="s">
        <v>33939</v>
      </c>
      <c r="M1466" t="s">
        <v>33940</v>
      </c>
      <c r="N1466" t="s">
        <v>33941</v>
      </c>
      <c r="O1466" t="s">
        <v>33942</v>
      </c>
      <c r="P1466" t="s">
        <v>33943</v>
      </c>
      <c r="Q1466" t="s">
        <v>3041</v>
      </c>
      <c r="R1466">
        <v>70</v>
      </c>
      <c r="S1466">
        <v>30000</v>
      </c>
      <c r="T1466" t="s">
        <v>163</v>
      </c>
      <c r="U1466" s="1">
        <v>41088</v>
      </c>
      <c r="V1466" t="s">
        <v>822</v>
      </c>
      <c r="W1466" t="s">
        <v>204</v>
      </c>
      <c r="X1466" t="s">
        <v>49</v>
      </c>
      <c r="Y1466" t="s">
        <v>261</v>
      </c>
      <c r="Z1466" t="s">
        <v>32</v>
      </c>
      <c r="AA1466" t="s">
        <v>51</v>
      </c>
      <c r="AB1466" t="s">
        <v>263</v>
      </c>
      <c r="AC1466" t="s">
        <v>71</v>
      </c>
      <c r="AD1466" t="s">
        <v>95</v>
      </c>
      <c r="AE1466" t="s">
        <v>54</v>
      </c>
    </row>
    <row r="1467" spans="1:31" x14ac:dyDescent="0.2">
      <c r="A1467">
        <v>26</v>
      </c>
      <c r="B1467" t="s">
        <v>620</v>
      </c>
      <c r="C1467" t="s">
        <v>155</v>
      </c>
      <c r="D1467" t="s">
        <v>33</v>
      </c>
      <c r="E1467" t="s">
        <v>32</v>
      </c>
      <c r="F1467" t="s">
        <v>56</v>
      </c>
      <c r="G1467" t="s">
        <v>32</v>
      </c>
      <c r="H1467" t="s">
        <v>2660</v>
      </c>
      <c r="I1467" t="s">
        <v>34140</v>
      </c>
      <c r="J1467" t="s">
        <v>34141</v>
      </c>
      <c r="K1467" t="s">
        <v>34142</v>
      </c>
      <c r="L1467" t="s">
        <v>34143</v>
      </c>
      <c r="M1467" t="s">
        <v>32</v>
      </c>
      <c r="N1467" t="s">
        <v>32</v>
      </c>
      <c r="O1467" t="s">
        <v>32</v>
      </c>
      <c r="P1467" t="s">
        <v>34144</v>
      </c>
      <c r="Q1467" t="s">
        <v>32</v>
      </c>
      <c r="R1467">
        <v>61</v>
      </c>
      <c r="S1467">
        <v>-1</v>
      </c>
      <c r="T1467" t="s">
        <v>331</v>
      </c>
      <c r="U1467" s="1">
        <v>41090</v>
      </c>
      <c r="V1467" t="s">
        <v>48</v>
      </c>
      <c r="W1467" t="s">
        <v>92</v>
      </c>
      <c r="X1467" t="s">
        <v>49</v>
      </c>
      <c r="Y1467" t="s">
        <v>435</v>
      </c>
      <c r="Z1467" t="s">
        <v>32</v>
      </c>
      <c r="AA1467" t="s">
        <v>69</v>
      </c>
      <c r="AB1467" t="s">
        <v>1633</v>
      </c>
      <c r="AC1467" t="s">
        <v>71</v>
      </c>
      <c r="AD1467" t="s">
        <v>2087</v>
      </c>
      <c r="AE1467" t="s">
        <v>54</v>
      </c>
    </row>
    <row r="1468" spans="1:31" x14ac:dyDescent="0.2">
      <c r="A1468">
        <v>26</v>
      </c>
      <c r="B1468" t="s">
        <v>169</v>
      </c>
      <c r="C1468" t="s">
        <v>97</v>
      </c>
      <c r="D1468" t="s">
        <v>33</v>
      </c>
      <c r="E1468" t="s">
        <v>170</v>
      </c>
      <c r="F1468" t="s">
        <v>1394</v>
      </c>
      <c r="G1468" t="s">
        <v>34162</v>
      </c>
      <c r="H1468" t="s">
        <v>34163</v>
      </c>
      <c r="I1468" t="s">
        <v>34164</v>
      </c>
      <c r="J1468" t="s">
        <v>34165</v>
      </c>
      <c r="K1468" t="s">
        <v>34166</v>
      </c>
      <c r="L1468" t="s">
        <v>34167</v>
      </c>
      <c r="M1468" t="s">
        <v>34168</v>
      </c>
      <c r="N1468" t="s">
        <v>34169</v>
      </c>
      <c r="O1468" t="s">
        <v>22708</v>
      </c>
      <c r="P1468" t="s">
        <v>34170</v>
      </c>
      <c r="Q1468" t="s">
        <v>75</v>
      </c>
      <c r="R1468">
        <v>68</v>
      </c>
      <c r="S1468">
        <v>-1</v>
      </c>
      <c r="T1468" t="s">
        <v>331</v>
      </c>
      <c r="U1468" s="1">
        <v>41090</v>
      </c>
      <c r="V1468" t="s">
        <v>48</v>
      </c>
      <c r="W1468" t="s">
        <v>204</v>
      </c>
      <c r="X1468" t="s">
        <v>49</v>
      </c>
      <c r="Y1468" t="s">
        <v>245</v>
      </c>
      <c r="Z1468" t="s">
        <v>322</v>
      </c>
      <c r="AA1468" t="s">
        <v>51</v>
      </c>
      <c r="AB1468" t="s">
        <v>1243</v>
      </c>
      <c r="AC1468" t="s">
        <v>248</v>
      </c>
      <c r="AD1468" t="s">
        <v>168</v>
      </c>
      <c r="AE1468" t="s">
        <v>54</v>
      </c>
    </row>
    <row r="1469" spans="1:31" x14ac:dyDescent="0.2">
      <c r="A1469">
        <v>26</v>
      </c>
      <c r="B1469" t="s">
        <v>55</v>
      </c>
      <c r="C1469" t="s">
        <v>97</v>
      </c>
      <c r="D1469" t="s">
        <v>33</v>
      </c>
      <c r="E1469" t="s">
        <v>34</v>
      </c>
      <c r="F1469" t="s">
        <v>56</v>
      </c>
      <c r="G1469" t="s">
        <v>34215</v>
      </c>
      <c r="H1469" t="s">
        <v>34216</v>
      </c>
      <c r="I1469" t="s">
        <v>34217</v>
      </c>
      <c r="J1469" t="s">
        <v>34218</v>
      </c>
      <c r="K1469" t="s">
        <v>34219</v>
      </c>
      <c r="L1469" t="s">
        <v>34220</v>
      </c>
      <c r="M1469" t="s">
        <v>34221</v>
      </c>
      <c r="N1469" t="s">
        <v>34222</v>
      </c>
      <c r="O1469" t="s">
        <v>34223</v>
      </c>
      <c r="P1469" t="s">
        <v>34224</v>
      </c>
      <c r="Q1469" t="s">
        <v>75</v>
      </c>
      <c r="R1469">
        <v>72</v>
      </c>
      <c r="S1469">
        <v>-1</v>
      </c>
      <c r="T1469" t="s">
        <v>446</v>
      </c>
      <c r="U1469" s="1">
        <v>41090</v>
      </c>
      <c r="V1469" t="s">
        <v>48</v>
      </c>
      <c r="W1469" t="s">
        <v>32</v>
      </c>
      <c r="X1469" t="s">
        <v>49</v>
      </c>
      <c r="Y1469" t="s">
        <v>32</v>
      </c>
      <c r="Z1469" t="s">
        <v>422</v>
      </c>
      <c r="AA1469" t="s">
        <v>51</v>
      </c>
      <c r="AB1469" t="s">
        <v>562</v>
      </c>
      <c r="AC1469" t="s">
        <v>32</v>
      </c>
      <c r="AD1469" t="s">
        <v>95</v>
      </c>
      <c r="AE1469" t="s">
        <v>54</v>
      </c>
    </row>
    <row r="1470" spans="1:31" x14ac:dyDescent="0.2">
      <c r="A1470">
        <v>26</v>
      </c>
      <c r="B1470" t="s">
        <v>112</v>
      </c>
      <c r="C1470" t="s">
        <v>32</v>
      </c>
      <c r="D1470" t="s">
        <v>33</v>
      </c>
      <c r="E1470" t="s">
        <v>32</v>
      </c>
      <c r="F1470" t="s">
        <v>56</v>
      </c>
      <c r="G1470" t="s">
        <v>34361</v>
      </c>
      <c r="H1470" t="s">
        <v>34362</v>
      </c>
      <c r="I1470" t="s">
        <v>1941</v>
      </c>
      <c r="J1470" t="s">
        <v>32</v>
      </c>
      <c r="K1470" t="s">
        <v>34363</v>
      </c>
      <c r="L1470" t="s">
        <v>32</v>
      </c>
      <c r="M1470" t="s">
        <v>32</v>
      </c>
      <c r="N1470" t="s">
        <v>29911</v>
      </c>
      <c r="O1470" t="s">
        <v>34364</v>
      </c>
      <c r="P1470" t="s">
        <v>32</v>
      </c>
      <c r="Q1470" t="s">
        <v>321</v>
      </c>
      <c r="R1470">
        <v>71</v>
      </c>
      <c r="S1470">
        <v>-1</v>
      </c>
      <c r="T1470" t="s">
        <v>91</v>
      </c>
      <c r="U1470" s="1">
        <v>41088</v>
      </c>
      <c r="V1470" t="s">
        <v>667</v>
      </c>
      <c r="W1470" t="s">
        <v>32</v>
      </c>
      <c r="X1470" t="s">
        <v>49</v>
      </c>
      <c r="Y1470" t="s">
        <v>32</v>
      </c>
      <c r="Z1470" t="s">
        <v>32</v>
      </c>
      <c r="AA1470" t="s">
        <v>51</v>
      </c>
      <c r="AB1470" t="s">
        <v>32</v>
      </c>
      <c r="AC1470" t="s">
        <v>32</v>
      </c>
      <c r="AD1470" t="s">
        <v>4555</v>
      </c>
      <c r="AE1470" t="s">
        <v>54</v>
      </c>
    </row>
    <row r="1471" spans="1:31" x14ac:dyDescent="0.2">
      <c r="A1471">
        <v>26</v>
      </c>
      <c r="B1471" t="s">
        <v>169</v>
      </c>
      <c r="C1471" t="s">
        <v>32</v>
      </c>
      <c r="D1471" t="s">
        <v>33</v>
      </c>
      <c r="E1471" t="s">
        <v>170</v>
      </c>
      <c r="F1471" t="s">
        <v>221</v>
      </c>
      <c r="G1471" t="s">
        <v>32</v>
      </c>
      <c r="H1471" t="s">
        <v>32</v>
      </c>
      <c r="I1471" t="s">
        <v>34419</v>
      </c>
      <c r="J1471" t="s">
        <v>32</v>
      </c>
      <c r="K1471" t="s">
        <v>32</v>
      </c>
      <c r="L1471" t="s">
        <v>32</v>
      </c>
      <c r="M1471" t="s">
        <v>34420</v>
      </c>
      <c r="N1471" t="s">
        <v>32</v>
      </c>
      <c r="O1471" t="s">
        <v>32</v>
      </c>
      <c r="P1471" t="s">
        <v>34421</v>
      </c>
      <c r="Q1471" t="s">
        <v>6519</v>
      </c>
      <c r="R1471">
        <v>70</v>
      </c>
      <c r="S1471">
        <v>-1</v>
      </c>
      <c r="T1471" t="s">
        <v>32</v>
      </c>
      <c r="U1471" s="1">
        <v>40968</v>
      </c>
      <c r="V1471" t="s">
        <v>48</v>
      </c>
      <c r="W1471" t="s">
        <v>32</v>
      </c>
      <c r="X1471" t="s">
        <v>49</v>
      </c>
      <c r="Y1471" t="s">
        <v>32</v>
      </c>
      <c r="Z1471" t="s">
        <v>4341</v>
      </c>
      <c r="AA1471" t="s">
        <v>51</v>
      </c>
      <c r="AB1471" t="s">
        <v>32</v>
      </c>
      <c r="AC1471" t="s">
        <v>71</v>
      </c>
      <c r="AD1471" t="s">
        <v>82</v>
      </c>
      <c r="AE1471" t="s">
        <v>54</v>
      </c>
    </row>
    <row r="1472" spans="1:31" x14ac:dyDescent="0.2">
      <c r="A1472">
        <v>26</v>
      </c>
      <c r="B1472" t="s">
        <v>112</v>
      </c>
      <c r="C1472" t="s">
        <v>155</v>
      </c>
      <c r="D1472" t="s">
        <v>33</v>
      </c>
      <c r="E1472" t="s">
        <v>32</v>
      </c>
      <c r="F1472" t="s">
        <v>56</v>
      </c>
      <c r="G1472" t="s">
        <v>34433</v>
      </c>
      <c r="H1472" t="s">
        <v>34434</v>
      </c>
      <c r="I1472" t="s">
        <v>34435</v>
      </c>
      <c r="J1472" t="s">
        <v>34436</v>
      </c>
      <c r="K1472" t="s">
        <v>34437</v>
      </c>
      <c r="L1472" t="s">
        <v>34438</v>
      </c>
      <c r="M1472" t="s">
        <v>34439</v>
      </c>
      <c r="N1472" t="s">
        <v>34440</v>
      </c>
      <c r="O1472" t="s">
        <v>34441</v>
      </c>
      <c r="P1472" t="s">
        <v>34442</v>
      </c>
      <c r="Q1472" t="s">
        <v>75</v>
      </c>
      <c r="R1472">
        <v>70</v>
      </c>
      <c r="S1472">
        <v>-1</v>
      </c>
      <c r="T1472" t="s">
        <v>91</v>
      </c>
      <c r="U1472" s="1">
        <v>41082</v>
      </c>
      <c r="V1472" t="s">
        <v>48</v>
      </c>
      <c r="W1472" t="s">
        <v>32</v>
      </c>
      <c r="X1472" t="s">
        <v>244</v>
      </c>
      <c r="Y1472" t="s">
        <v>93</v>
      </c>
      <c r="Z1472" t="s">
        <v>205</v>
      </c>
      <c r="AA1472" t="s">
        <v>51</v>
      </c>
      <c r="AB1472" t="s">
        <v>1633</v>
      </c>
      <c r="AC1472" t="s">
        <v>71</v>
      </c>
      <c r="AD1472" t="s">
        <v>332</v>
      </c>
      <c r="AE1472" t="s">
        <v>346</v>
      </c>
    </row>
    <row r="1473" spans="1:31" x14ac:dyDescent="0.2">
      <c r="A1473">
        <v>26</v>
      </c>
      <c r="B1473" t="s">
        <v>169</v>
      </c>
      <c r="C1473" t="s">
        <v>32</v>
      </c>
      <c r="D1473" t="s">
        <v>33</v>
      </c>
      <c r="E1473" t="s">
        <v>34</v>
      </c>
      <c r="F1473" t="s">
        <v>56</v>
      </c>
      <c r="G1473" t="s">
        <v>34507</v>
      </c>
      <c r="H1473" t="e">
        <f>-mba  -freediving (unpopular here but most awesome feeling ever)  -boating  -music  -car racing  -travel</f>
        <v>#NAME?</v>
      </c>
      <c r="I1473" t="s">
        <v>34508</v>
      </c>
      <c r="J1473" t="e">
        <f>-my accent probably</f>
        <v>#NAME?</v>
      </c>
      <c r="K1473" t="s">
        <v>34509</v>
      </c>
      <c r="L1473" t="s">
        <v>32</v>
      </c>
      <c r="M1473" t="e">
        <f>-unforgettable memories  -my future</f>
        <v>#NAME?</v>
      </c>
      <c r="N1473" t="s">
        <v>34510</v>
      </c>
      <c r="O1473" t="s">
        <v>32</v>
      </c>
      <c r="P1473" t="s">
        <v>34511</v>
      </c>
      <c r="Q1473" t="s">
        <v>75</v>
      </c>
      <c r="R1473">
        <v>72</v>
      </c>
      <c r="S1473">
        <v>-1</v>
      </c>
      <c r="T1473" t="s">
        <v>91</v>
      </c>
      <c r="U1473" s="1">
        <v>41088</v>
      </c>
      <c r="V1473" t="s">
        <v>48</v>
      </c>
      <c r="W1473" t="s">
        <v>217</v>
      </c>
      <c r="X1473" t="s">
        <v>49</v>
      </c>
      <c r="Y1473" t="s">
        <v>495</v>
      </c>
      <c r="Z1473" t="s">
        <v>80</v>
      </c>
      <c r="AA1473" t="s">
        <v>51</v>
      </c>
      <c r="AB1473" t="s">
        <v>32</v>
      </c>
      <c r="AC1473" t="s">
        <v>170</v>
      </c>
      <c r="AD1473" t="s">
        <v>34512</v>
      </c>
      <c r="AE1473" t="s">
        <v>54</v>
      </c>
    </row>
    <row r="1474" spans="1:31" x14ac:dyDescent="0.2">
      <c r="A1474">
        <v>26</v>
      </c>
      <c r="B1474" t="s">
        <v>169</v>
      </c>
      <c r="C1474" t="s">
        <v>155</v>
      </c>
      <c r="D1474" t="s">
        <v>98</v>
      </c>
      <c r="E1474" t="s">
        <v>32</v>
      </c>
      <c r="F1474" t="s">
        <v>56</v>
      </c>
      <c r="G1474" t="s">
        <v>34556</v>
      </c>
      <c r="H1474" t="s">
        <v>34557</v>
      </c>
      <c r="I1474" t="s">
        <v>34558</v>
      </c>
      <c r="J1474" t="s">
        <v>34559</v>
      </c>
      <c r="K1474" t="s">
        <v>34560</v>
      </c>
      <c r="L1474" t="s">
        <v>34561</v>
      </c>
      <c r="M1474" t="s">
        <v>34562</v>
      </c>
      <c r="N1474" t="s">
        <v>34563</v>
      </c>
      <c r="O1474" t="s">
        <v>34564</v>
      </c>
      <c r="P1474" t="s">
        <v>34565</v>
      </c>
      <c r="Q1474" t="s">
        <v>75</v>
      </c>
      <c r="R1474">
        <v>72</v>
      </c>
      <c r="S1474">
        <v>-1</v>
      </c>
      <c r="T1474" t="s">
        <v>47</v>
      </c>
      <c r="U1474" s="1">
        <v>41089</v>
      </c>
      <c r="V1474" t="s">
        <v>164</v>
      </c>
      <c r="W1474" t="s">
        <v>32</v>
      </c>
      <c r="X1474" t="s">
        <v>244</v>
      </c>
      <c r="Y1474" t="s">
        <v>93</v>
      </c>
      <c r="Z1474" t="s">
        <v>1726</v>
      </c>
      <c r="AA1474" t="s">
        <v>69</v>
      </c>
      <c r="AB1474" t="s">
        <v>271</v>
      </c>
      <c r="AC1474" t="s">
        <v>170</v>
      </c>
      <c r="AD1474" t="s">
        <v>95</v>
      </c>
      <c r="AE1474" t="s">
        <v>54</v>
      </c>
    </row>
    <row r="1475" spans="1:31" x14ac:dyDescent="0.2">
      <c r="A1475">
        <v>26</v>
      </c>
      <c r="B1475" t="s">
        <v>96</v>
      </c>
      <c r="C1475" t="s">
        <v>155</v>
      </c>
      <c r="D1475" t="s">
        <v>33</v>
      </c>
      <c r="E1475" t="s">
        <v>34</v>
      </c>
      <c r="F1475" t="s">
        <v>114</v>
      </c>
      <c r="G1475" t="s">
        <v>34566</v>
      </c>
      <c r="H1475" t="s">
        <v>34567</v>
      </c>
      <c r="I1475" t="s">
        <v>34568</v>
      </c>
      <c r="J1475" t="s">
        <v>34569</v>
      </c>
      <c r="K1475" t="s">
        <v>34570</v>
      </c>
      <c r="L1475" t="s">
        <v>34571</v>
      </c>
      <c r="M1475" t="s">
        <v>34572</v>
      </c>
      <c r="N1475" t="s">
        <v>34573</v>
      </c>
      <c r="O1475" t="s">
        <v>34574</v>
      </c>
      <c r="P1475" t="s">
        <v>34575</v>
      </c>
      <c r="Q1475" t="s">
        <v>321</v>
      </c>
      <c r="R1475">
        <v>66</v>
      </c>
      <c r="S1475">
        <v>-1</v>
      </c>
      <c r="T1475" t="s">
        <v>203</v>
      </c>
      <c r="U1475" s="1">
        <v>41090</v>
      </c>
      <c r="V1475" t="s">
        <v>48</v>
      </c>
      <c r="W1475" t="s">
        <v>32</v>
      </c>
      <c r="X1475" t="s">
        <v>49</v>
      </c>
      <c r="Y1475" t="s">
        <v>32</v>
      </c>
      <c r="Z1475" t="s">
        <v>32</v>
      </c>
      <c r="AA1475" t="s">
        <v>69</v>
      </c>
      <c r="AB1475" t="s">
        <v>271</v>
      </c>
      <c r="AC1475" t="s">
        <v>71</v>
      </c>
      <c r="AD1475" t="s">
        <v>34576</v>
      </c>
      <c r="AE1475" t="s">
        <v>54</v>
      </c>
    </row>
    <row r="1476" spans="1:31" x14ac:dyDescent="0.2">
      <c r="A1476">
        <v>26</v>
      </c>
      <c r="B1476" t="s">
        <v>577</v>
      </c>
      <c r="C1476" t="s">
        <v>97</v>
      </c>
      <c r="D1476" t="s">
        <v>32</v>
      </c>
      <c r="E1476" t="s">
        <v>32</v>
      </c>
      <c r="F1476" t="s">
        <v>664</v>
      </c>
      <c r="G1476" t="s">
        <v>34701</v>
      </c>
      <c r="H1476" t="s">
        <v>34702</v>
      </c>
      <c r="I1476" t="s">
        <v>34703</v>
      </c>
      <c r="J1476" t="s">
        <v>34704</v>
      </c>
      <c r="K1476" t="s">
        <v>34705</v>
      </c>
      <c r="L1476" t="s">
        <v>34706</v>
      </c>
      <c r="M1476" t="s">
        <v>34707</v>
      </c>
      <c r="N1476" t="s">
        <v>34708</v>
      </c>
      <c r="O1476" t="s">
        <v>34709</v>
      </c>
      <c r="P1476" t="s">
        <v>34710</v>
      </c>
      <c r="Q1476" t="s">
        <v>91</v>
      </c>
      <c r="R1476">
        <v>70</v>
      </c>
      <c r="S1476">
        <v>-1</v>
      </c>
      <c r="T1476" t="s">
        <v>631</v>
      </c>
      <c r="U1476" s="1">
        <v>41078</v>
      </c>
      <c r="V1476" t="s">
        <v>667</v>
      </c>
      <c r="W1476" t="s">
        <v>92</v>
      </c>
      <c r="X1476" t="s">
        <v>49</v>
      </c>
      <c r="Y1476" t="s">
        <v>32</v>
      </c>
      <c r="Z1476" t="s">
        <v>218</v>
      </c>
      <c r="AA1476" t="s">
        <v>51</v>
      </c>
      <c r="AB1476" t="s">
        <v>32</v>
      </c>
      <c r="AC1476" t="s">
        <v>71</v>
      </c>
      <c r="AD1476" t="s">
        <v>95</v>
      </c>
      <c r="AE1476" t="s">
        <v>54</v>
      </c>
    </row>
    <row r="1477" spans="1:31" x14ac:dyDescent="0.2">
      <c r="A1477">
        <v>26</v>
      </c>
      <c r="B1477" t="s">
        <v>112</v>
      </c>
      <c r="C1477" t="s">
        <v>113</v>
      </c>
      <c r="D1477" t="s">
        <v>33</v>
      </c>
      <c r="E1477" t="s">
        <v>34</v>
      </c>
      <c r="F1477" t="s">
        <v>114</v>
      </c>
      <c r="G1477" t="s">
        <v>34872</v>
      </c>
      <c r="H1477" t="s">
        <v>34873</v>
      </c>
      <c r="I1477" t="s">
        <v>34874</v>
      </c>
      <c r="J1477" t="s">
        <v>34875</v>
      </c>
      <c r="K1477" t="s">
        <v>34876</v>
      </c>
      <c r="L1477" t="s">
        <v>32</v>
      </c>
      <c r="M1477" t="s">
        <v>2497</v>
      </c>
      <c r="N1477" t="s">
        <v>34877</v>
      </c>
      <c r="O1477" t="s">
        <v>34878</v>
      </c>
      <c r="P1477" t="s">
        <v>32</v>
      </c>
      <c r="Q1477" t="s">
        <v>321</v>
      </c>
      <c r="R1477">
        <v>63</v>
      </c>
      <c r="S1477">
        <v>-1</v>
      </c>
      <c r="T1477" t="s">
        <v>91</v>
      </c>
      <c r="U1477" s="1">
        <v>41089</v>
      </c>
      <c r="V1477" t="s">
        <v>822</v>
      </c>
      <c r="W1477" t="s">
        <v>32</v>
      </c>
      <c r="X1477" t="s">
        <v>49</v>
      </c>
      <c r="Y1477" t="s">
        <v>150</v>
      </c>
      <c r="Z1477" t="s">
        <v>32</v>
      </c>
      <c r="AA1477" t="s">
        <v>69</v>
      </c>
      <c r="AB1477" t="s">
        <v>152</v>
      </c>
      <c r="AC1477" t="s">
        <v>71</v>
      </c>
      <c r="AD1477" t="s">
        <v>1206</v>
      </c>
      <c r="AE1477" t="s">
        <v>54</v>
      </c>
    </row>
    <row r="1478" spans="1:31" x14ac:dyDescent="0.2">
      <c r="A1478">
        <v>26</v>
      </c>
      <c r="B1478" t="s">
        <v>96</v>
      </c>
      <c r="C1478" t="s">
        <v>32</v>
      </c>
      <c r="D1478" t="s">
        <v>33</v>
      </c>
      <c r="E1478" t="s">
        <v>34</v>
      </c>
      <c r="F1478" t="s">
        <v>56</v>
      </c>
      <c r="G1478" t="s">
        <v>34905</v>
      </c>
      <c r="H1478" t="s">
        <v>34906</v>
      </c>
      <c r="I1478" t="s">
        <v>32</v>
      </c>
      <c r="J1478" t="s">
        <v>32</v>
      </c>
      <c r="K1478" t="s">
        <v>32</v>
      </c>
      <c r="L1478" t="s">
        <v>32</v>
      </c>
      <c r="M1478" t="s">
        <v>32</v>
      </c>
      <c r="N1478" t="s">
        <v>34907</v>
      </c>
      <c r="O1478" t="s">
        <v>32</v>
      </c>
      <c r="P1478" t="s">
        <v>34908</v>
      </c>
      <c r="Q1478" t="s">
        <v>75</v>
      </c>
      <c r="R1478">
        <v>70</v>
      </c>
      <c r="S1478">
        <v>50000</v>
      </c>
      <c r="T1478" t="s">
        <v>203</v>
      </c>
      <c r="U1478" s="1">
        <v>40982</v>
      </c>
      <c r="V1478" t="s">
        <v>48</v>
      </c>
      <c r="W1478" t="s">
        <v>217</v>
      </c>
      <c r="X1478" t="s">
        <v>49</v>
      </c>
      <c r="Y1478" t="s">
        <v>435</v>
      </c>
      <c r="Z1478" t="s">
        <v>32</v>
      </c>
      <c r="AA1478" t="s">
        <v>51</v>
      </c>
      <c r="AB1478" t="s">
        <v>852</v>
      </c>
      <c r="AC1478" t="s">
        <v>71</v>
      </c>
      <c r="AD1478" t="s">
        <v>95</v>
      </c>
      <c r="AE1478" t="s">
        <v>54</v>
      </c>
    </row>
    <row r="1479" spans="1:31" x14ac:dyDescent="0.2">
      <c r="A1479">
        <v>26</v>
      </c>
      <c r="B1479" t="s">
        <v>620</v>
      </c>
      <c r="C1479" t="s">
        <v>287</v>
      </c>
      <c r="D1479" t="s">
        <v>33</v>
      </c>
      <c r="E1479" t="s">
        <v>170</v>
      </c>
      <c r="F1479" t="s">
        <v>56</v>
      </c>
      <c r="G1479" t="s">
        <v>34927</v>
      </c>
      <c r="H1479" t="s">
        <v>34928</v>
      </c>
      <c r="I1479" t="s">
        <v>34929</v>
      </c>
      <c r="J1479" t="s">
        <v>34930</v>
      </c>
      <c r="K1479" t="s">
        <v>34931</v>
      </c>
      <c r="L1479" t="s">
        <v>34932</v>
      </c>
      <c r="M1479" t="s">
        <v>34933</v>
      </c>
      <c r="N1479" t="s">
        <v>34934</v>
      </c>
      <c r="O1479" t="s">
        <v>8926</v>
      </c>
      <c r="P1479" t="s">
        <v>34935</v>
      </c>
      <c r="Q1479" t="s">
        <v>75</v>
      </c>
      <c r="R1479">
        <v>61</v>
      </c>
      <c r="S1479">
        <v>-1</v>
      </c>
      <c r="T1479" t="s">
        <v>32</v>
      </c>
      <c r="U1479" s="1">
        <v>41089</v>
      </c>
      <c r="V1479" t="s">
        <v>48</v>
      </c>
      <c r="W1479" t="s">
        <v>92</v>
      </c>
      <c r="X1479" t="s">
        <v>49</v>
      </c>
      <c r="Y1479" t="s">
        <v>643</v>
      </c>
      <c r="Z1479" t="s">
        <v>1430</v>
      </c>
      <c r="AA1479" t="s">
        <v>69</v>
      </c>
      <c r="AB1479" t="s">
        <v>379</v>
      </c>
      <c r="AC1479" t="s">
        <v>248</v>
      </c>
      <c r="AD1479" t="s">
        <v>34936</v>
      </c>
      <c r="AE1479" t="s">
        <v>54</v>
      </c>
    </row>
    <row r="1480" spans="1:31" x14ac:dyDescent="0.2">
      <c r="A1480">
        <v>26</v>
      </c>
      <c r="B1480" t="s">
        <v>55</v>
      </c>
      <c r="C1480" t="s">
        <v>113</v>
      </c>
      <c r="D1480" t="s">
        <v>33</v>
      </c>
      <c r="E1480" t="s">
        <v>170</v>
      </c>
      <c r="F1480" t="s">
        <v>390</v>
      </c>
      <c r="G1480" t="s">
        <v>35161</v>
      </c>
      <c r="H1480" t="s">
        <v>35162</v>
      </c>
      <c r="I1480" t="s">
        <v>35163</v>
      </c>
      <c r="J1480" t="s">
        <v>35164</v>
      </c>
      <c r="K1480" t="s">
        <v>35165</v>
      </c>
      <c r="L1480" t="e">
        <f>- my enthusiasm  - my fanaticism for my college sports team  - my hands  - my friends  - my family  - my instincts</f>
        <v>#NAME?</v>
      </c>
      <c r="M1480" t="s">
        <v>35166</v>
      </c>
      <c r="N1480" t="s">
        <v>35167</v>
      </c>
      <c r="O1480" t="s">
        <v>32</v>
      </c>
      <c r="P1480" t="s">
        <v>2729</v>
      </c>
      <c r="Q1480" t="s">
        <v>75</v>
      </c>
      <c r="R1480">
        <v>71</v>
      </c>
      <c r="S1480">
        <v>-1</v>
      </c>
      <c r="T1480" t="s">
        <v>331</v>
      </c>
      <c r="U1480" s="1">
        <v>40990</v>
      </c>
      <c r="V1480" t="s">
        <v>164</v>
      </c>
      <c r="W1480" t="s">
        <v>32</v>
      </c>
      <c r="X1480" t="s">
        <v>49</v>
      </c>
      <c r="Y1480" t="s">
        <v>435</v>
      </c>
      <c r="Z1480" t="s">
        <v>1505</v>
      </c>
      <c r="AA1480" t="s">
        <v>51</v>
      </c>
      <c r="AB1480" t="s">
        <v>521</v>
      </c>
      <c r="AC1480" t="s">
        <v>71</v>
      </c>
      <c r="AD1480" t="s">
        <v>168</v>
      </c>
      <c r="AE1480" t="s">
        <v>54</v>
      </c>
    </row>
    <row r="1481" spans="1:31" x14ac:dyDescent="0.2">
      <c r="A1481">
        <v>26</v>
      </c>
      <c r="B1481" t="s">
        <v>96</v>
      </c>
      <c r="C1481" t="s">
        <v>113</v>
      </c>
      <c r="D1481" t="s">
        <v>33</v>
      </c>
      <c r="E1481" t="s">
        <v>34</v>
      </c>
      <c r="F1481" t="s">
        <v>183</v>
      </c>
      <c r="G1481" t="s">
        <v>32</v>
      </c>
      <c r="H1481" t="s">
        <v>32</v>
      </c>
      <c r="I1481" t="s">
        <v>32</v>
      </c>
      <c r="J1481" t="s">
        <v>32</v>
      </c>
      <c r="K1481" t="s">
        <v>32</v>
      </c>
      <c r="L1481" t="s">
        <v>32</v>
      </c>
      <c r="M1481" t="s">
        <v>32</v>
      </c>
      <c r="N1481" t="s">
        <v>32</v>
      </c>
      <c r="O1481" t="s">
        <v>32</v>
      </c>
      <c r="P1481" t="s">
        <v>32</v>
      </c>
      <c r="Q1481" t="s">
        <v>108</v>
      </c>
      <c r="R1481">
        <v>67</v>
      </c>
      <c r="S1481">
        <v>-1</v>
      </c>
      <c r="T1481" t="s">
        <v>576</v>
      </c>
      <c r="U1481" s="1">
        <v>40922</v>
      </c>
      <c r="V1481" t="s">
        <v>48</v>
      </c>
      <c r="W1481" t="s">
        <v>32</v>
      </c>
      <c r="X1481" t="s">
        <v>49</v>
      </c>
      <c r="Y1481" t="s">
        <v>32</v>
      </c>
      <c r="Z1481" t="s">
        <v>32</v>
      </c>
      <c r="AA1481" t="s">
        <v>51</v>
      </c>
      <c r="AB1481" t="s">
        <v>778</v>
      </c>
      <c r="AC1481" t="s">
        <v>248</v>
      </c>
      <c r="AD1481" t="s">
        <v>95</v>
      </c>
      <c r="AE1481" t="s">
        <v>54</v>
      </c>
    </row>
    <row r="1482" spans="1:31" x14ac:dyDescent="0.2">
      <c r="A1482">
        <v>26</v>
      </c>
      <c r="B1482" t="s">
        <v>96</v>
      </c>
      <c r="C1482" t="s">
        <v>32</v>
      </c>
      <c r="D1482" t="s">
        <v>33</v>
      </c>
      <c r="E1482" t="s">
        <v>34</v>
      </c>
      <c r="F1482" t="s">
        <v>35</v>
      </c>
      <c r="G1482" t="s">
        <v>35343</v>
      </c>
      <c r="H1482" t="s">
        <v>35344</v>
      </c>
      <c r="I1482" t="s">
        <v>35345</v>
      </c>
      <c r="J1482" t="s">
        <v>35346</v>
      </c>
      <c r="K1482" t="s">
        <v>35347</v>
      </c>
      <c r="L1482" t="s">
        <v>32</v>
      </c>
      <c r="M1482" t="s">
        <v>32</v>
      </c>
      <c r="N1482" t="s">
        <v>35348</v>
      </c>
      <c r="O1482" t="s">
        <v>35349</v>
      </c>
      <c r="P1482" t="s">
        <v>35350</v>
      </c>
      <c r="Q1482" t="s">
        <v>321</v>
      </c>
      <c r="R1482">
        <v>63</v>
      </c>
      <c r="S1482">
        <v>-1</v>
      </c>
      <c r="T1482" t="s">
        <v>273</v>
      </c>
      <c r="U1482" s="1">
        <v>41073</v>
      </c>
      <c r="V1482" t="s">
        <v>822</v>
      </c>
      <c r="W1482" t="s">
        <v>32</v>
      </c>
      <c r="X1482" t="s">
        <v>49</v>
      </c>
      <c r="Y1482" t="s">
        <v>192</v>
      </c>
      <c r="Z1482" t="s">
        <v>298</v>
      </c>
      <c r="AA1482" t="s">
        <v>69</v>
      </c>
      <c r="AB1482" t="s">
        <v>124</v>
      </c>
      <c r="AC1482" t="s">
        <v>111</v>
      </c>
      <c r="AD1482" t="s">
        <v>1206</v>
      </c>
      <c r="AE1482" t="s">
        <v>54</v>
      </c>
    </row>
    <row r="1483" spans="1:31" x14ac:dyDescent="0.2">
      <c r="A1483">
        <v>26</v>
      </c>
      <c r="B1483" t="s">
        <v>32</v>
      </c>
      <c r="C1483" t="s">
        <v>155</v>
      </c>
      <c r="D1483" t="s">
        <v>32</v>
      </c>
      <c r="E1483" t="s">
        <v>32</v>
      </c>
      <c r="F1483" t="s">
        <v>114</v>
      </c>
      <c r="G1483" t="s">
        <v>35449</v>
      </c>
      <c r="H1483" t="s">
        <v>35450</v>
      </c>
      <c r="I1483" t="s">
        <v>35451</v>
      </c>
      <c r="J1483" t="s">
        <v>35452</v>
      </c>
      <c r="K1483" t="s">
        <v>35453</v>
      </c>
      <c r="L1483" t="s">
        <v>35454</v>
      </c>
      <c r="M1483" t="s">
        <v>35455</v>
      </c>
      <c r="N1483" t="s">
        <v>8787</v>
      </c>
      <c r="O1483" t="s">
        <v>35456</v>
      </c>
      <c r="P1483" t="s">
        <v>32</v>
      </c>
      <c r="Q1483" t="s">
        <v>75</v>
      </c>
      <c r="R1483">
        <v>64</v>
      </c>
      <c r="S1483">
        <v>-1</v>
      </c>
      <c r="T1483" t="s">
        <v>576</v>
      </c>
      <c r="U1483" s="1">
        <v>41088</v>
      </c>
      <c r="V1483" t="s">
        <v>48</v>
      </c>
      <c r="W1483" t="s">
        <v>32</v>
      </c>
      <c r="X1483" t="s">
        <v>49</v>
      </c>
      <c r="Y1483" t="s">
        <v>261</v>
      </c>
      <c r="Z1483" t="s">
        <v>32</v>
      </c>
      <c r="AA1483" t="s">
        <v>69</v>
      </c>
      <c r="AB1483" t="s">
        <v>459</v>
      </c>
      <c r="AC1483" t="s">
        <v>32</v>
      </c>
      <c r="AD1483" t="s">
        <v>30597</v>
      </c>
      <c r="AE1483" t="s">
        <v>54</v>
      </c>
    </row>
    <row r="1484" spans="1:31" x14ac:dyDescent="0.2">
      <c r="A1484">
        <v>26</v>
      </c>
      <c r="B1484" t="s">
        <v>169</v>
      </c>
      <c r="C1484" t="s">
        <v>113</v>
      </c>
      <c r="D1484" t="s">
        <v>33</v>
      </c>
      <c r="E1484" t="s">
        <v>34</v>
      </c>
      <c r="F1484" t="s">
        <v>56</v>
      </c>
      <c r="G1484" t="s">
        <v>35496</v>
      </c>
      <c r="H1484" t="s">
        <v>32</v>
      </c>
      <c r="I1484" t="s">
        <v>35497</v>
      </c>
      <c r="J1484" t="s">
        <v>35498</v>
      </c>
      <c r="K1484" t="s">
        <v>35499</v>
      </c>
      <c r="L1484" t="s">
        <v>35500</v>
      </c>
      <c r="M1484" t="s">
        <v>35501</v>
      </c>
      <c r="N1484" t="s">
        <v>35502</v>
      </c>
      <c r="O1484" t="s">
        <v>32</v>
      </c>
      <c r="P1484" t="s">
        <v>35503</v>
      </c>
      <c r="Q1484" t="s">
        <v>75</v>
      </c>
      <c r="R1484">
        <v>64</v>
      </c>
      <c r="S1484">
        <v>-1</v>
      </c>
      <c r="T1484" t="s">
        <v>32</v>
      </c>
      <c r="U1484" s="1">
        <v>41082</v>
      </c>
      <c r="V1484" t="s">
        <v>48</v>
      </c>
      <c r="W1484" t="s">
        <v>204</v>
      </c>
      <c r="X1484" t="s">
        <v>49</v>
      </c>
      <c r="Y1484" t="s">
        <v>32</v>
      </c>
      <c r="Z1484" t="s">
        <v>218</v>
      </c>
      <c r="AA1484" t="s">
        <v>69</v>
      </c>
      <c r="AB1484" t="s">
        <v>276</v>
      </c>
      <c r="AC1484" t="s">
        <v>71</v>
      </c>
      <c r="AD1484" t="s">
        <v>35504</v>
      </c>
      <c r="AE1484" t="s">
        <v>54</v>
      </c>
    </row>
    <row r="1485" spans="1:31" x14ac:dyDescent="0.2">
      <c r="A1485">
        <v>26</v>
      </c>
      <c r="B1485" t="s">
        <v>400</v>
      </c>
      <c r="C1485" t="s">
        <v>155</v>
      </c>
      <c r="D1485" t="s">
        <v>33</v>
      </c>
      <c r="E1485" t="s">
        <v>34</v>
      </c>
      <c r="F1485" t="s">
        <v>56</v>
      </c>
      <c r="G1485" t="s">
        <v>35515</v>
      </c>
      <c r="H1485" t="s">
        <v>32</v>
      </c>
      <c r="I1485" t="s">
        <v>32</v>
      </c>
      <c r="J1485" t="s">
        <v>32</v>
      </c>
      <c r="K1485" t="s">
        <v>32</v>
      </c>
      <c r="L1485" t="s">
        <v>35516</v>
      </c>
      <c r="M1485" t="s">
        <v>32</v>
      </c>
      <c r="N1485" t="s">
        <v>14725</v>
      </c>
      <c r="O1485" t="s">
        <v>32</v>
      </c>
      <c r="P1485" t="s">
        <v>32</v>
      </c>
      <c r="Q1485" t="s">
        <v>108</v>
      </c>
      <c r="R1485">
        <v>68</v>
      </c>
      <c r="S1485">
        <v>-1</v>
      </c>
      <c r="T1485" t="s">
        <v>203</v>
      </c>
      <c r="U1485" s="1">
        <v>41090</v>
      </c>
      <c r="V1485" t="s">
        <v>164</v>
      </c>
      <c r="W1485" t="s">
        <v>32</v>
      </c>
      <c r="X1485" t="s">
        <v>49</v>
      </c>
      <c r="Y1485" t="s">
        <v>93</v>
      </c>
      <c r="Z1485" t="s">
        <v>32</v>
      </c>
      <c r="AA1485" t="s">
        <v>51</v>
      </c>
      <c r="AB1485" t="s">
        <v>219</v>
      </c>
      <c r="AC1485" t="s">
        <v>71</v>
      </c>
      <c r="AD1485" t="s">
        <v>168</v>
      </c>
      <c r="AE1485" t="s">
        <v>54</v>
      </c>
    </row>
    <row r="1486" spans="1:31" x14ac:dyDescent="0.2">
      <c r="A1486">
        <v>26</v>
      </c>
      <c r="B1486" t="s">
        <v>620</v>
      </c>
      <c r="C1486" t="s">
        <v>97</v>
      </c>
      <c r="D1486" t="s">
        <v>33</v>
      </c>
      <c r="E1486" t="s">
        <v>170</v>
      </c>
      <c r="F1486" t="s">
        <v>56</v>
      </c>
      <c r="G1486" t="s">
        <v>35517</v>
      </c>
      <c r="H1486" t="s">
        <v>35518</v>
      </c>
      <c r="I1486" t="s">
        <v>35519</v>
      </c>
      <c r="J1486" t="s">
        <v>35520</v>
      </c>
      <c r="K1486" t="s">
        <v>35521</v>
      </c>
      <c r="L1486" t="s">
        <v>35522</v>
      </c>
      <c r="M1486" t="s">
        <v>35523</v>
      </c>
      <c r="N1486" t="s">
        <v>35524</v>
      </c>
      <c r="O1486" t="s">
        <v>35525</v>
      </c>
      <c r="P1486" t="s">
        <v>35526</v>
      </c>
      <c r="Q1486" t="s">
        <v>259</v>
      </c>
      <c r="R1486">
        <v>67</v>
      </c>
      <c r="S1486">
        <v>-1</v>
      </c>
      <c r="T1486" t="s">
        <v>68</v>
      </c>
      <c r="U1486" s="1">
        <v>41089</v>
      </c>
      <c r="V1486" t="s">
        <v>1598</v>
      </c>
      <c r="W1486" t="s">
        <v>32</v>
      </c>
      <c r="X1486" t="s">
        <v>49</v>
      </c>
      <c r="Y1486" t="s">
        <v>435</v>
      </c>
      <c r="Z1486" t="s">
        <v>151</v>
      </c>
      <c r="AA1486" t="s">
        <v>69</v>
      </c>
      <c r="AB1486" t="s">
        <v>423</v>
      </c>
      <c r="AC1486" t="s">
        <v>248</v>
      </c>
      <c r="AD1486" t="s">
        <v>771</v>
      </c>
      <c r="AE1486" t="s">
        <v>54</v>
      </c>
    </row>
    <row r="1487" spans="1:31" x14ac:dyDescent="0.2">
      <c r="A1487">
        <v>26</v>
      </c>
      <c r="B1487" t="s">
        <v>55</v>
      </c>
      <c r="C1487" t="s">
        <v>32</v>
      </c>
      <c r="D1487" t="s">
        <v>33</v>
      </c>
      <c r="E1487" t="s">
        <v>32</v>
      </c>
      <c r="F1487" t="s">
        <v>56</v>
      </c>
      <c r="G1487" t="s">
        <v>35537</v>
      </c>
      <c r="H1487" t="s">
        <v>35538</v>
      </c>
      <c r="I1487" t="s">
        <v>35539</v>
      </c>
      <c r="J1487" t="s">
        <v>35540</v>
      </c>
      <c r="K1487" t="s">
        <v>35541</v>
      </c>
      <c r="L1487" t="s">
        <v>35542</v>
      </c>
      <c r="M1487" t="s">
        <v>35543</v>
      </c>
      <c r="N1487" t="s">
        <v>35544</v>
      </c>
      <c r="O1487" t="s">
        <v>35545</v>
      </c>
      <c r="P1487" t="s">
        <v>35546</v>
      </c>
      <c r="Q1487" t="s">
        <v>588</v>
      </c>
      <c r="R1487">
        <v>73</v>
      </c>
      <c r="S1487">
        <v>-1</v>
      </c>
      <c r="T1487" t="s">
        <v>91</v>
      </c>
      <c r="U1487" s="1">
        <v>40895</v>
      </c>
      <c r="V1487" t="s">
        <v>260</v>
      </c>
      <c r="W1487" t="s">
        <v>32</v>
      </c>
      <c r="X1487" t="s">
        <v>49</v>
      </c>
      <c r="Y1487" t="s">
        <v>435</v>
      </c>
      <c r="Z1487" t="s">
        <v>32</v>
      </c>
      <c r="AA1487" t="s">
        <v>51</v>
      </c>
      <c r="AB1487" t="s">
        <v>367</v>
      </c>
      <c r="AC1487" t="s">
        <v>71</v>
      </c>
      <c r="AD1487" t="s">
        <v>95</v>
      </c>
      <c r="AE1487" t="s">
        <v>54</v>
      </c>
    </row>
    <row r="1488" spans="1:31" x14ac:dyDescent="0.2">
      <c r="A1488">
        <v>26</v>
      </c>
      <c r="B1488" t="s">
        <v>620</v>
      </c>
      <c r="C1488" t="s">
        <v>97</v>
      </c>
      <c r="D1488" t="s">
        <v>33</v>
      </c>
      <c r="E1488" t="s">
        <v>32</v>
      </c>
      <c r="F1488" t="s">
        <v>56</v>
      </c>
      <c r="G1488" t="s">
        <v>35719</v>
      </c>
      <c r="H1488" t="s">
        <v>35720</v>
      </c>
      <c r="I1488" t="s">
        <v>35721</v>
      </c>
      <c r="J1488" t="s">
        <v>35722</v>
      </c>
      <c r="K1488" t="s">
        <v>35723</v>
      </c>
      <c r="L1488" t="s">
        <v>35724</v>
      </c>
      <c r="M1488" t="s">
        <v>35725</v>
      </c>
      <c r="N1488" t="s">
        <v>35726</v>
      </c>
      <c r="O1488" t="s">
        <v>35727</v>
      </c>
      <c r="P1488" t="s">
        <v>35728</v>
      </c>
      <c r="Q1488" t="s">
        <v>32</v>
      </c>
      <c r="R1488">
        <v>63</v>
      </c>
      <c r="S1488">
        <v>-1</v>
      </c>
      <c r="T1488" t="s">
        <v>149</v>
      </c>
      <c r="U1488" s="1">
        <v>41070</v>
      </c>
      <c r="V1488" t="s">
        <v>77</v>
      </c>
      <c r="W1488" t="s">
        <v>32</v>
      </c>
      <c r="X1488" t="s">
        <v>49</v>
      </c>
      <c r="Y1488" t="s">
        <v>261</v>
      </c>
      <c r="Z1488" t="s">
        <v>475</v>
      </c>
      <c r="AA1488" t="s">
        <v>69</v>
      </c>
      <c r="AB1488" t="s">
        <v>70</v>
      </c>
      <c r="AC1488" t="s">
        <v>71</v>
      </c>
      <c r="AD1488" t="s">
        <v>35729</v>
      </c>
      <c r="AE1488" t="s">
        <v>346</v>
      </c>
    </row>
    <row r="1489" spans="1:31" x14ac:dyDescent="0.2">
      <c r="A1489">
        <v>26</v>
      </c>
      <c r="B1489" t="s">
        <v>96</v>
      </c>
      <c r="C1489" t="s">
        <v>522</v>
      </c>
      <c r="D1489" t="s">
        <v>33</v>
      </c>
      <c r="E1489" t="s">
        <v>170</v>
      </c>
      <c r="F1489" t="s">
        <v>56</v>
      </c>
      <c r="G1489" t="s">
        <v>36300</v>
      </c>
      <c r="H1489" t="s">
        <v>36301</v>
      </c>
      <c r="I1489" t="s">
        <v>36302</v>
      </c>
      <c r="J1489" t="s">
        <v>36303</v>
      </c>
      <c r="K1489" t="s">
        <v>36304</v>
      </c>
      <c r="L1489" t="s">
        <v>36305</v>
      </c>
      <c r="M1489" t="s">
        <v>36306</v>
      </c>
      <c r="N1489" t="s">
        <v>36307</v>
      </c>
      <c r="O1489" t="s">
        <v>36308</v>
      </c>
      <c r="P1489" t="s">
        <v>36309</v>
      </c>
      <c r="Q1489" t="s">
        <v>32</v>
      </c>
      <c r="R1489">
        <v>77</v>
      </c>
      <c r="S1489">
        <v>20000</v>
      </c>
      <c r="T1489" t="s">
        <v>91</v>
      </c>
      <c r="U1489" s="1">
        <v>41087</v>
      </c>
      <c r="V1489" t="s">
        <v>164</v>
      </c>
      <c r="W1489" t="s">
        <v>78</v>
      </c>
      <c r="X1489" t="s">
        <v>49</v>
      </c>
      <c r="Y1489" t="s">
        <v>79</v>
      </c>
      <c r="Z1489" t="s">
        <v>2850</v>
      </c>
      <c r="AA1489" t="s">
        <v>69</v>
      </c>
      <c r="AB1489" t="s">
        <v>740</v>
      </c>
      <c r="AC1489" t="s">
        <v>71</v>
      </c>
      <c r="AD1489" t="s">
        <v>95</v>
      </c>
      <c r="AE1489" t="s">
        <v>54</v>
      </c>
    </row>
    <row r="1490" spans="1:31" x14ac:dyDescent="0.2">
      <c r="A1490">
        <v>26</v>
      </c>
      <c r="B1490" t="s">
        <v>32</v>
      </c>
      <c r="C1490" t="s">
        <v>32</v>
      </c>
      <c r="D1490" t="s">
        <v>32</v>
      </c>
      <c r="E1490" t="s">
        <v>34</v>
      </c>
      <c r="F1490" t="s">
        <v>368</v>
      </c>
      <c r="G1490" t="s">
        <v>36368</v>
      </c>
      <c r="H1490" t="s">
        <v>36369</v>
      </c>
      <c r="I1490" t="s">
        <v>36370</v>
      </c>
      <c r="J1490" t="s">
        <v>36371</v>
      </c>
      <c r="K1490" t="s">
        <v>36372</v>
      </c>
      <c r="L1490" t="s">
        <v>36373</v>
      </c>
      <c r="M1490" t="s">
        <v>36374</v>
      </c>
      <c r="N1490" t="s">
        <v>36375</v>
      </c>
      <c r="O1490" t="s">
        <v>36376</v>
      </c>
      <c r="P1490" t="s">
        <v>36377</v>
      </c>
      <c r="Q1490" t="s">
        <v>75</v>
      </c>
      <c r="R1490">
        <v>65</v>
      </c>
      <c r="S1490">
        <v>-1</v>
      </c>
      <c r="T1490" t="s">
        <v>68</v>
      </c>
      <c r="U1490" s="1">
        <v>41090</v>
      </c>
      <c r="V1490" t="s">
        <v>48</v>
      </c>
      <c r="W1490" t="s">
        <v>32</v>
      </c>
      <c r="X1490" t="s">
        <v>49</v>
      </c>
      <c r="Y1490" t="s">
        <v>32</v>
      </c>
      <c r="Z1490" t="s">
        <v>218</v>
      </c>
      <c r="AA1490" t="s">
        <v>69</v>
      </c>
      <c r="AB1490" t="s">
        <v>778</v>
      </c>
      <c r="AC1490" t="s">
        <v>32</v>
      </c>
      <c r="AD1490" t="s">
        <v>95</v>
      </c>
      <c r="AE1490" t="s">
        <v>54</v>
      </c>
    </row>
    <row r="1491" spans="1:31" x14ac:dyDescent="0.2">
      <c r="A1491">
        <v>26</v>
      </c>
      <c r="B1491" t="s">
        <v>55</v>
      </c>
      <c r="C1491" t="s">
        <v>32</v>
      </c>
      <c r="D1491" t="s">
        <v>33</v>
      </c>
      <c r="E1491" t="s">
        <v>32</v>
      </c>
      <c r="F1491" t="s">
        <v>35</v>
      </c>
      <c r="G1491" t="s">
        <v>36530</v>
      </c>
      <c r="H1491" t="s">
        <v>10454</v>
      </c>
      <c r="I1491" t="s">
        <v>36531</v>
      </c>
      <c r="J1491" t="s">
        <v>36532</v>
      </c>
      <c r="K1491" t="s">
        <v>36533</v>
      </c>
      <c r="L1491" t="s">
        <v>36534</v>
      </c>
      <c r="M1491" t="s">
        <v>32</v>
      </c>
      <c r="N1491" t="s">
        <v>36535</v>
      </c>
      <c r="O1491" t="s">
        <v>36536</v>
      </c>
      <c r="P1491" t="s">
        <v>36537</v>
      </c>
      <c r="Q1491" t="s">
        <v>75</v>
      </c>
      <c r="R1491">
        <v>68</v>
      </c>
      <c r="S1491">
        <v>-1</v>
      </c>
      <c r="T1491" t="s">
        <v>91</v>
      </c>
      <c r="U1491" s="1">
        <v>41091</v>
      </c>
      <c r="V1491" t="s">
        <v>260</v>
      </c>
      <c r="W1491" t="s">
        <v>204</v>
      </c>
      <c r="X1491" t="s">
        <v>49</v>
      </c>
      <c r="Y1491" t="s">
        <v>32</v>
      </c>
      <c r="Z1491" t="s">
        <v>32</v>
      </c>
      <c r="AA1491" t="s">
        <v>69</v>
      </c>
      <c r="AB1491" t="s">
        <v>1909</v>
      </c>
      <c r="AC1491" t="s">
        <v>71</v>
      </c>
      <c r="AD1491" t="s">
        <v>95</v>
      </c>
      <c r="AE1491" t="s">
        <v>54</v>
      </c>
    </row>
    <row r="1492" spans="1:31" x14ac:dyDescent="0.2">
      <c r="A1492">
        <v>26</v>
      </c>
      <c r="B1492" t="s">
        <v>55</v>
      </c>
      <c r="C1492" t="s">
        <v>32</v>
      </c>
      <c r="D1492" t="s">
        <v>33</v>
      </c>
      <c r="E1492" t="s">
        <v>32</v>
      </c>
      <c r="F1492" t="s">
        <v>833</v>
      </c>
      <c r="G1492" t="s">
        <v>36910</v>
      </c>
      <c r="H1492" t="s">
        <v>36911</v>
      </c>
      <c r="I1492" t="s">
        <v>36912</v>
      </c>
      <c r="J1492" t="s">
        <v>36913</v>
      </c>
      <c r="K1492" t="s">
        <v>36914</v>
      </c>
      <c r="L1492" t="s">
        <v>36915</v>
      </c>
      <c r="M1492" t="s">
        <v>36916</v>
      </c>
      <c r="N1492" t="s">
        <v>36917</v>
      </c>
      <c r="O1492" t="s">
        <v>36918</v>
      </c>
      <c r="P1492" t="s">
        <v>36919</v>
      </c>
      <c r="Q1492" t="s">
        <v>75</v>
      </c>
      <c r="R1492">
        <v>71</v>
      </c>
      <c r="S1492">
        <v>-1</v>
      </c>
      <c r="T1492" t="s">
        <v>163</v>
      </c>
      <c r="U1492" s="1">
        <v>41090</v>
      </c>
      <c r="V1492" t="s">
        <v>48</v>
      </c>
      <c r="W1492" t="s">
        <v>92</v>
      </c>
      <c r="X1492" t="s">
        <v>49</v>
      </c>
      <c r="Y1492" t="s">
        <v>93</v>
      </c>
      <c r="Z1492" t="s">
        <v>205</v>
      </c>
      <c r="AA1492" t="s">
        <v>69</v>
      </c>
      <c r="AB1492" t="s">
        <v>285</v>
      </c>
      <c r="AC1492" t="s">
        <v>71</v>
      </c>
      <c r="AD1492" t="s">
        <v>95</v>
      </c>
      <c r="AE1492" t="s">
        <v>54</v>
      </c>
    </row>
    <row r="1493" spans="1:31" x14ac:dyDescent="0.2">
      <c r="A1493">
        <v>26</v>
      </c>
      <c r="B1493" t="s">
        <v>96</v>
      </c>
      <c r="C1493" t="s">
        <v>155</v>
      </c>
      <c r="D1493" t="s">
        <v>33</v>
      </c>
      <c r="E1493" t="s">
        <v>170</v>
      </c>
      <c r="F1493" t="s">
        <v>56</v>
      </c>
      <c r="G1493" t="s">
        <v>37292</v>
      </c>
      <c r="H1493" t="s">
        <v>37293</v>
      </c>
      <c r="I1493" t="s">
        <v>37294</v>
      </c>
      <c r="J1493" t="s">
        <v>117</v>
      </c>
      <c r="K1493" t="s">
        <v>37295</v>
      </c>
      <c r="L1493" t="s">
        <v>37296</v>
      </c>
      <c r="M1493" t="s">
        <v>37297</v>
      </c>
      <c r="N1493" t="s">
        <v>3547</v>
      </c>
      <c r="O1493" t="s">
        <v>37298</v>
      </c>
      <c r="P1493" t="s">
        <v>37299</v>
      </c>
      <c r="Q1493" t="s">
        <v>75</v>
      </c>
      <c r="R1493">
        <v>69</v>
      </c>
      <c r="S1493">
        <v>-1</v>
      </c>
      <c r="T1493" t="s">
        <v>331</v>
      </c>
      <c r="U1493" s="1">
        <v>41086</v>
      </c>
      <c r="V1493" t="s">
        <v>4944</v>
      </c>
      <c r="W1493" t="s">
        <v>217</v>
      </c>
      <c r="X1493" t="s">
        <v>49</v>
      </c>
      <c r="Y1493" t="s">
        <v>656</v>
      </c>
      <c r="Z1493" t="s">
        <v>205</v>
      </c>
      <c r="AA1493" t="s">
        <v>51</v>
      </c>
      <c r="AB1493" t="s">
        <v>110</v>
      </c>
      <c r="AC1493" t="s">
        <v>71</v>
      </c>
      <c r="AD1493" t="s">
        <v>95</v>
      </c>
      <c r="AE1493" t="s">
        <v>54</v>
      </c>
    </row>
    <row r="1494" spans="1:31" x14ac:dyDescent="0.2">
      <c r="A1494">
        <v>26</v>
      </c>
      <c r="B1494" t="s">
        <v>96</v>
      </c>
      <c r="C1494" t="s">
        <v>155</v>
      </c>
      <c r="D1494" t="s">
        <v>33</v>
      </c>
      <c r="E1494" t="s">
        <v>34</v>
      </c>
      <c r="F1494" t="s">
        <v>114</v>
      </c>
      <c r="G1494" t="s">
        <v>37552</v>
      </c>
      <c r="H1494" t="s">
        <v>37553</v>
      </c>
      <c r="I1494" t="s">
        <v>37554</v>
      </c>
      <c r="J1494" t="s">
        <v>37555</v>
      </c>
      <c r="K1494" t="s">
        <v>37556</v>
      </c>
      <c r="L1494" t="s">
        <v>32</v>
      </c>
      <c r="M1494" t="s">
        <v>37557</v>
      </c>
      <c r="N1494" t="s">
        <v>37558</v>
      </c>
      <c r="O1494" t="s">
        <v>32</v>
      </c>
      <c r="P1494" t="s">
        <v>37559</v>
      </c>
      <c r="Q1494" t="s">
        <v>75</v>
      </c>
      <c r="R1494">
        <v>76</v>
      </c>
      <c r="S1494">
        <v>-1</v>
      </c>
      <c r="T1494" t="s">
        <v>331</v>
      </c>
      <c r="U1494" s="1">
        <v>41091</v>
      </c>
      <c r="V1494" t="s">
        <v>37560</v>
      </c>
      <c r="W1494" t="s">
        <v>204</v>
      </c>
      <c r="X1494" t="s">
        <v>49</v>
      </c>
      <c r="Y1494" t="s">
        <v>32</v>
      </c>
      <c r="Z1494" t="s">
        <v>2161</v>
      </c>
      <c r="AA1494" t="s">
        <v>51</v>
      </c>
      <c r="AB1494" t="s">
        <v>618</v>
      </c>
      <c r="AC1494" t="s">
        <v>71</v>
      </c>
      <c r="AD1494" t="s">
        <v>4839</v>
      </c>
      <c r="AE1494" t="s">
        <v>54</v>
      </c>
    </row>
    <row r="1495" spans="1:31" x14ac:dyDescent="0.2">
      <c r="A1495">
        <v>26</v>
      </c>
      <c r="B1495" t="s">
        <v>32</v>
      </c>
      <c r="C1495" t="s">
        <v>32</v>
      </c>
      <c r="D1495" t="s">
        <v>33</v>
      </c>
      <c r="E1495" t="s">
        <v>32</v>
      </c>
      <c r="F1495" t="s">
        <v>35</v>
      </c>
      <c r="G1495" t="s">
        <v>37568</v>
      </c>
      <c r="H1495" t="s">
        <v>37569</v>
      </c>
      <c r="I1495" t="s">
        <v>37570</v>
      </c>
      <c r="J1495" t="s">
        <v>32</v>
      </c>
      <c r="K1495" t="s">
        <v>37571</v>
      </c>
      <c r="L1495" t="s">
        <v>37572</v>
      </c>
      <c r="M1495" t="s">
        <v>37573</v>
      </c>
      <c r="N1495" t="s">
        <v>37574</v>
      </c>
      <c r="O1495" t="s">
        <v>37575</v>
      </c>
      <c r="P1495" t="s">
        <v>37576</v>
      </c>
      <c r="Q1495" t="s">
        <v>75</v>
      </c>
      <c r="R1495">
        <v>73</v>
      </c>
      <c r="S1495">
        <v>-1</v>
      </c>
      <c r="T1495" t="s">
        <v>273</v>
      </c>
      <c r="U1495" s="1">
        <v>41089</v>
      </c>
      <c r="V1495" t="s">
        <v>48</v>
      </c>
      <c r="W1495" t="s">
        <v>32</v>
      </c>
      <c r="X1495" t="s">
        <v>49</v>
      </c>
      <c r="Y1495" t="s">
        <v>32</v>
      </c>
      <c r="Z1495" t="s">
        <v>91</v>
      </c>
      <c r="AA1495" t="s">
        <v>51</v>
      </c>
      <c r="AB1495" t="s">
        <v>285</v>
      </c>
      <c r="AC1495" t="s">
        <v>71</v>
      </c>
      <c r="AD1495" t="s">
        <v>5771</v>
      </c>
      <c r="AE1495" t="s">
        <v>54</v>
      </c>
    </row>
    <row r="1496" spans="1:31" x14ac:dyDescent="0.2">
      <c r="A1496">
        <v>26</v>
      </c>
      <c r="B1496" t="s">
        <v>96</v>
      </c>
      <c r="C1496" t="s">
        <v>155</v>
      </c>
      <c r="D1496" t="s">
        <v>33</v>
      </c>
      <c r="E1496" t="s">
        <v>32</v>
      </c>
      <c r="F1496" t="s">
        <v>32</v>
      </c>
      <c r="G1496" t="s">
        <v>37762</v>
      </c>
      <c r="H1496" t="s">
        <v>37763</v>
      </c>
      <c r="I1496" t="s">
        <v>37764</v>
      </c>
      <c r="J1496" t="s">
        <v>37765</v>
      </c>
      <c r="K1496" t="s">
        <v>37766</v>
      </c>
      <c r="L1496" t="s">
        <v>37767</v>
      </c>
      <c r="M1496" t="s">
        <v>37768</v>
      </c>
      <c r="N1496" t="s">
        <v>37769</v>
      </c>
      <c r="O1496" t="s">
        <v>37770</v>
      </c>
      <c r="P1496" t="s">
        <v>37771</v>
      </c>
      <c r="Q1496" t="s">
        <v>75</v>
      </c>
      <c r="R1496">
        <v>61</v>
      </c>
      <c r="S1496">
        <v>-1</v>
      </c>
      <c r="T1496" t="s">
        <v>446</v>
      </c>
      <c r="U1496" s="1">
        <v>41087</v>
      </c>
      <c r="V1496" t="s">
        <v>48</v>
      </c>
      <c r="W1496" t="s">
        <v>32</v>
      </c>
      <c r="X1496" t="s">
        <v>49</v>
      </c>
      <c r="Y1496" t="s">
        <v>435</v>
      </c>
      <c r="Z1496" t="s">
        <v>32</v>
      </c>
      <c r="AA1496" t="s">
        <v>69</v>
      </c>
      <c r="AB1496" t="s">
        <v>32</v>
      </c>
      <c r="AC1496" t="s">
        <v>71</v>
      </c>
      <c r="AD1496" t="s">
        <v>95</v>
      </c>
      <c r="AE1496" t="s">
        <v>54</v>
      </c>
    </row>
    <row r="1497" spans="1:31" x14ac:dyDescent="0.2">
      <c r="A1497">
        <v>26</v>
      </c>
      <c r="B1497" t="s">
        <v>96</v>
      </c>
      <c r="C1497" t="s">
        <v>83</v>
      </c>
      <c r="D1497" t="s">
        <v>33</v>
      </c>
      <c r="E1497" t="s">
        <v>32</v>
      </c>
      <c r="F1497" t="s">
        <v>56</v>
      </c>
      <c r="G1497" t="s">
        <v>37992</v>
      </c>
      <c r="H1497" t="s">
        <v>37993</v>
      </c>
      <c r="I1497" t="s">
        <v>37994</v>
      </c>
      <c r="J1497" t="s">
        <v>37995</v>
      </c>
      <c r="K1497" t="s">
        <v>37996</v>
      </c>
      <c r="L1497" t="s">
        <v>37997</v>
      </c>
      <c r="M1497" t="s">
        <v>37998</v>
      </c>
      <c r="N1497" t="s">
        <v>37999</v>
      </c>
      <c r="O1497" t="s">
        <v>38000</v>
      </c>
      <c r="P1497" t="s">
        <v>38001</v>
      </c>
      <c r="Q1497" t="s">
        <v>75</v>
      </c>
      <c r="R1497">
        <v>73</v>
      </c>
      <c r="S1497">
        <v>-1</v>
      </c>
      <c r="T1497" t="s">
        <v>331</v>
      </c>
      <c r="U1497" s="1">
        <v>41088</v>
      </c>
      <c r="V1497" t="s">
        <v>48</v>
      </c>
      <c r="W1497" t="s">
        <v>92</v>
      </c>
      <c r="X1497" t="s">
        <v>49</v>
      </c>
      <c r="Y1497" t="s">
        <v>32</v>
      </c>
      <c r="Z1497" t="s">
        <v>1041</v>
      </c>
      <c r="AA1497" t="s">
        <v>51</v>
      </c>
      <c r="AB1497" t="s">
        <v>206</v>
      </c>
      <c r="AC1497" t="s">
        <v>71</v>
      </c>
      <c r="AD1497" t="s">
        <v>447</v>
      </c>
      <c r="AE1497" t="s">
        <v>54</v>
      </c>
    </row>
    <row r="1498" spans="1:31" x14ac:dyDescent="0.2">
      <c r="A1498">
        <v>26</v>
      </c>
      <c r="B1498" t="s">
        <v>96</v>
      </c>
      <c r="C1498" t="s">
        <v>91</v>
      </c>
      <c r="D1498" t="s">
        <v>33</v>
      </c>
      <c r="E1498" t="s">
        <v>32</v>
      </c>
      <c r="F1498" t="s">
        <v>32</v>
      </c>
      <c r="G1498" t="s">
        <v>38106</v>
      </c>
      <c r="H1498" t="s">
        <v>38107</v>
      </c>
      <c r="I1498" t="s">
        <v>38108</v>
      </c>
      <c r="J1498" t="s">
        <v>38109</v>
      </c>
      <c r="K1498" t="s">
        <v>38110</v>
      </c>
      <c r="L1498" t="s">
        <v>38111</v>
      </c>
      <c r="M1498" t="s">
        <v>38112</v>
      </c>
      <c r="N1498" t="s">
        <v>38113</v>
      </c>
      <c r="O1498" t="s">
        <v>38114</v>
      </c>
      <c r="P1498" t="s">
        <v>38115</v>
      </c>
      <c r="Q1498" t="s">
        <v>75</v>
      </c>
      <c r="R1498">
        <v>71</v>
      </c>
      <c r="S1498">
        <v>-1</v>
      </c>
      <c r="T1498" t="s">
        <v>32</v>
      </c>
      <c r="U1498" s="1">
        <v>41090</v>
      </c>
      <c r="V1498" t="s">
        <v>2416</v>
      </c>
      <c r="W1498" t="s">
        <v>32</v>
      </c>
      <c r="X1498" t="s">
        <v>49</v>
      </c>
      <c r="Y1498" t="s">
        <v>32</v>
      </c>
      <c r="Z1498" t="s">
        <v>275</v>
      </c>
      <c r="AA1498" t="s">
        <v>51</v>
      </c>
      <c r="AB1498" t="s">
        <v>271</v>
      </c>
      <c r="AC1498" t="s">
        <v>32</v>
      </c>
      <c r="AD1498" t="s">
        <v>95</v>
      </c>
      <c r="AE1498" t="s">
        <v>54</v>
      </c>
    </row>
    <row r="1499" spans="1:31" x14ac:dyDescent="0.2">
      <c r="A1499">
        <v>26</v>
      </c>
      <c r="B1499" t="s">
        <v>31</v>
      </c>
      <c r="C1499" t="s">
        <v>32</v>
      </c>
      <c r="D1499" t="s">
        <v>33</v>
      </c>
      <c r="E1499" t="s">
        <v>34</v>
      </c>
      <c r="F1499" t="s">
        <v>56</v>
      </c>
      <c r="G1499" t="s">
        <v>38208</v>
      </c>
      <c r="H1499" t="s">
        <v>38209</v>
      </c>
      <c r="I1499" t="s">
        <v>38210</v>
      </c>
      <c r="J1499" t="s">
        <v>38211</v>
      </c>
      <c r="K1499" t="s">
        <v>32</v>
      </c>
      <c r="L1499" t="s">
        <v>38212</v>
      </c>
      <c r="M1499" t="s">
        <v>38213</v>
      </c>
      <c r="N1499" t="s">
        <v>38214</v>
      </c>
      <c r="O1499" t="s">
        <v>38215</v>
      </c>
      <c r="P1499" t="s">
        <v>38216</v>
      </c>
      <c r="Q1499" t="s">
        <v>75</v>
      </c>
      <c r="R1499">
        <v>68</v>
      </c>
      <c r="S1499">
        <v>-1</v>
      </c>
      <c r="T1499" t="s">
        <v>203</v>
      </c>
      <c r="U1499" s="1">
        <v>41086</v>
      </c>
      <c r="V1499" t="s">
        <v>48</v>
      </c>
      <c r="W1499" t="s">
        <v>32</v>
      </c>
      <c r="X1499" t="s">
        <v>49</v>
      </c>
      <c r="Y1499" t="s">
        <v>435</v>
      </c>
      <c r="Z1499" t="s">
        <v>32</v>
      </c>
      <c r="AA1499" t="s">
        <v>69</v>
      </c>
      <c r="AB1499" t="s">
        <v>423</v>
      </c>
      <c r="AC1499" t="s">
        <v>71</v>
      </c>
      <c r="AD1499" t="s">
        <v>95</v>
      </c>
      <c r="AE1499" t="s">
        <v>54</v>
      </c>
    </row>
    <row r="1500" spans="1:31" x14ac:dyDescent="0.2">
      <c r="A1500">
        <v>26</v>
      </c>
      <c r="B1500" t="s">
        <v>169</v>
      </c>
      <c r="C1500" t="s">
        <v>32</v>
      </c>
      <c r="D1500" t="s">
        <v>98</v>
      </c>
      <c r="E1500" t="s">
        <v>170</v>
      </c>
      <c r="F1500" t="s">
        <v>56</v>
      </c>
      <c r="G1500" t="s">
        <v>38343</v>
      </c>
      <c r="H1500" t="s">
        <v>38344</v>
      </c>
      <c r="I1500" t="s">
        <v>38345</v>
      </c>
      <c r="J1500" t="s">
        <v>38346</v>
      </c>
      <c r="K1500" t="s">
        <v>38347</v>
      </c>
      <c r="L1500" t="s">
        <v>38348</v>
      </c>
      <c r="M1500" t="s">
        <v>38349</v>
      </c>
      <c r="N1500" t="s">
        <v>38350</v>
      </c>
      <c r="O1500" t="s">
        <v>38351</v>
      </c>
      <c r="P1500" t="s">
        <v>38352</v>
      </c>
      <c r="Q1500" t="s">
        <v>75</v>
      </c>
      <c r="R1500">
        <v>74</v>
      </c>
      <c r="S1500">
        <v>-1</v>
      </c>
      <c r="T1500" t="s">
        <v>136</v>
      </c>
      <c r="U1500" s="1">
        <v>41085</v>
      </c>
      <c r="V1500" t="s">
        <v>48</v>
      </c>
      <c r="W1500" t="s">
        <v>1207</v>
      </c>
      <c r="X1500" t="s">
        <v>49</v>
      </c>
      <c r="Y1500" t="s">
        <v>32</v>
      </c>
      <c r="Z1500" t="s">
        <v>109</v>
      </c>
      <c r="AA1500" t="s">
        <v>51</v>
      </c>
      <c r="AB1500" t="s">
        <v>299</v>
      </c>
      <c r="AC1500" t="s">
        <v>111</v>
      </c>
      <c r="AD1500" t="s">
        <v>38353</v>
      </c>
      <c r="AE1500" t="s">
        <v>54</v>
      </c>
    </row>
    <row r="1501" spans="1:31" x14ac:dyDescent="0.2">
      <c r="A1501">
        <v>26</v>
      </c>
      <c r="B1501" t="s">
        <v>55</v>
      </c>
      <c r="C1501" t="s">
        <v>113</v>
      </c>
      <c r="D1501" t="s">
        <v>33</v>
      </c>
      <c r="E1501" t="s">
        <v>34</v>
      </c>
      <c r="F1501" t="s">
        <v>7873</v>
      </c>
      <c r="G1501" t="s">
        <v>38485</v>
      </c>
      <c r="H1501" t="s">
        <v>38486</v>
      </c>
      <c r="I1501" t="s">
        <v>32</v>
      </c>
      <c r="J1501" t="s">
        <v>38487</v>
      </c>
      <c r="K1501" t="s">
        <v>32</v>
      </c>
      <c r="L1501" t="s">
        <v>38488</v>
      </c>
      <c r="M1501" t="s">
        <v>32</v>
      </c>
      <c r="N1501" t="s">
        <v>32</v>
      </c>
      <c r="O1501" t="s">
        <v>38489</v>
      </c>
      <c r="P1501" t="s">
        <v>38490</v>
      </c>
      <c r="Q1501" t="s">
        <v>321</v>
      </c>
      <c r="R1501">
        <v>71</v>
      </c>
      <c r="S1501">
        <v>-1</v>
      </c>
      <c r="T1501" t="s">
        <v>91</v>
      </c>
      <c r="U1501" s="1">
        <v>41077</v>
      </c>
      <c r="V1501" t="s">
        <v>760</v>
      </c>
      <c r="W1501" t="s">
        <v>204</v>
      </c>
      <c r="X1501" t="s">
        <v>49</v>
      </c>
      <c r="Y1501" t="s">
        <v>32</v>
      </c>
      <c r="Z1501" t="s">
        <v>275</v>
      </c>
      <c r="AA1501" t="s">
        <v>51</v>
      </c>
      <c r="AB1501" t="s">
        <v>712</v>
      </c>
      <c r="AC1501" t="s">
        <v>71</v>
      </c>
      <c r="AD1501" t="s">
        <v>95</v>
      </c>
      <c r="AE1501" t="s">
        <v>54</v>
      </c>
    </row>
    <row r="1502" spans="1:31" x14ac:dyDescent="0.2">
      <c r="A1502">
        <v>26</v>
      </c>
      <c r="B1502" t="s">
        <v>112</v>
      </c>
      <c r="C1502" t="s">
        <v>32</v>
      </c>
      <c r="D1502" t="s">
        <v>33</v>
      </c>
      <c r="E1502" t="s">
        <v>34</v>
      </c>
      <c r="F1502" t="s">
        <v>35</v>
      </c>
      <c r="G1502" t="s">
        <v>38775</v>
      </c>
      <c r="H1502" t="s">
        <v>38776</v>
      </c>
      <c r="I1502" t="s">
        <v>38777</v>
      </c>
      <c r="J1502" t="s">
        <v>846</v>
      </c>
      <c r="K1502" t="s">
        <v>38778</v>
      </c>
      <c r="L1502" t="s">
        <v>38779</v>
      </c>
      <c r="M1502" t="s">
        <v>38780</v>
      </c>
      <c r="N1502" t="s">
        <v>113</v>
      </c>
      <c r="O1502" t="s">
        <v>32</v>
      </c>
      <c r="P1502" t="s">
        <v>32</v>
      </c>
      <c r="Q1502" t="s">
        <v>75</v>
      </c>
      <c r="R1502">
        <v>70</v>
      </c>
      <c r="S1502">
        <v>-1</v>
      </c>
      <c r="T1502" t="s">
        <v>203</v>
      </c>
      <c r="U1502" s="1">
        <v>41089</v>
      </c>
      <c r="V1502" t="s">
        <v>164</v>
      </c>
      <c r="W1502" t="s">
        <v>32</v>
      </c>
      <c r="X1502" t="s">
        <v>244</v>
      </c>
      <c r="Y1502" t="s">
        <v>32</v>
      </c>
      <c r="Z1502" t="s">
        <v>32</v>
      </c>
      <c r="AA1502" t="s">
        <v>51</v>
      </c>
      <c r="AB1502" t="s">
        <v>271</v>
      </c>
      <c r="AC1502" t="s">
        <v>32</v>
      </c>
      <c r="AD1502" t="s">
        <v>95</v>
      </c>
      <c r="AE1502" t="s">
        <v>54</v>
      </c>
    </row>
    <row r="1503" spans="1:31" x14ac:dyDescent="0.2">
      <c r="A1503">
        <v>26</v>
      </c>
      <c r="B1503" t="s">
        <v>55</v>
      </c>
      <c r="C1503" t="s">
        <v>113</v>
      </c>
      <c r="D1503" t="s">
        <v>33</v>
      </c>
      <c r="E1503" t="s">
        <v>34</v>
      </c>
      <c r="F1503" t="s">
        <v>56</v>
      </c>
      <c r="G1503" t="s">
        <v>38950</v>
      </c>
      <c r="H1503" t="s">
        <v>38951</v>
      </c>
      <c r="I1503" t="s">
        <v>38952</v>
      </c>
      <c r="J1503" t="s">
        <v>38953</v>
      </c>
      <c r="K1503" t="s">
        <v>38954</v>
      </c>
      <c r="L1503" t="s">
        <v>38955</v>
      </c>
      <c r="M1503" t="s">
        <v>38956</v>
      </c>
      <c r="N1503" t="s">
        <v>38957</v>
      </c>
      <c r="O1503" t="s">
        <v>38958</v>
      </c>
      <c r="P1503" t="s">
        <v>38959</v>
      </c>
      <c r="Q1503" t="s">
        <v>75</v>
      </c>
      <c r="R1503">
        <v>71</v>
      </c>
      <c r="S1503">
        <v>-1</v>
      </c>
      <c r="T1503" t="s">
        <v>47</v>
      </c>
      <c r="U1503" s="1">
        <v>41090</v>
      </c>
      <c r="V1503" t="s">
        <v>48</v>
      </c>
      <c r="W1503" t="s">
        <v>217</v>
      </c>
      <c r="X1503" t="s">
        <v>49</v>
      </c>
      <c r="Y1503" t="s">
        <v>32</v>
      </c>
      <c r="Z1503" t="s">
        <v>151</v>
      </c>
      <c r="AA1503" t="s">
        <v>51</v>
      </c>
      <c r="AB1503" t="s">
        <v>70</v>
      </c>
      <c r="AC1503" t="s">
        <v>71</v>
      </c>
      <c r="AD1503" t="s">
        <v>12132</v>
      </c>
      <c r="AE1503" t="s">
        <v>54</v>
      </c>
    </row>
    <row r="1504" spans="1:31" x14ac:dyDescent="0.2">
      <c r="A1504">
        <v>26</v>
      </c>
      <c r="B1504" t="s">
        <v>96</v>
      </c>
      <c r="C1504" t="s">
        <v>32</v>
      </c>
      <c r="D1504" t="s">
        <v>33</v>
      </c>
      <c r="E1504" t="s">
        <v>34</v>
      </c>
      <c r="F1504" t="s">
        <v>773</v>
      </c>
      <c r="G1504" t="s">
        <v>38960</v>
      </c>
      <c r="H1504" t="s">
        <v>32</v>
      </c>
      <c r="I1504" t="s">
        <v>32</v>
      </c>
      <c r="J1504" t="s">
        <v>38961</v>
      </c>
      <c r="K1504" t="s">
        <v>38962</v>
      </c>
      <c r="L1504" t="e">
        <f>-family  -friends  -car  -phone  -music  -sushi</f>
        <v>#NAME?</v>
      </c>
      <c r="M1504" t="s">
        <v>32</v>
      </c>
      <c r="N1504" t="s">
        <v>38963</v>
      </c>
      <c r="O1504" t="s">
        <v>32</v>
      </c>
      <c r="P1504" t="s">
        <v>38964</v>
      </c>
      <c r="Q1504" t="s">
        <v>471</v>
      </c>
      <c r="R1504">
        <v>59</v>
      </c>
      <c r="S1504">
        <v>-1</v>
      </c>
      <c r="T1504" t="s">
        <v>163</v>
      </c>
      <c r="U1504" s="1">
        <v>41090</v>
      </c>
      <c r="V1504" t="s">
        <v>2224</v>
      </c>
      <c r="W1504" t="s">
        <v>92</v>
      </c>
      <c r="X1504" t="s">
        <v>49</v>
      </c>
      <c r="Y1504" t="s">
        <v>495</v>
      </c>
      <c r="Z1504" t="s">
        <v>32</v>
      </c>
      <c r="AA1504" t="s">
        <v>69</v>
      </c>
      <c r="AB1504" t="s">
        <v>712</v>
      </c>
      <c r="AC1504" t="s">
        <v>32</v>
      </c>
      <c r="AD1504" t="s">
        <v>95</v>
      </c>
      <c r="AE1504" t="s">
        <v>54</v>
      </c>
    </row>
    <row r="1505" spans="1:31" x14ac:dyDescent="0.2">
      <c r="A1505">
        <v>26</v>
      </c>
      <c r="B1505" t="s">
        <v>96</v>
      </c>
      <c r="C1505" t="s">
        <v>155</v>
      </c>
      <c r="D1505" t="s">
        <v>182</v>
      </c>
      <c r="E1505" t="s">
        <v>34</v>
      </c>
      <c r="F1505" t="s">
        <v>56</v>
      </c>
      <c r="G1505" t="s">
        <v>32</v>
      </c>
      <c r="H1505" t="s">
        <v>39182</v>
      </c>
      <c r="I1505" t="s">
        <v>39183</v>
      </c>
      <c r="J1505" t="s">
        <v>39184</v>
      </c>
      <c r="K1505" t="s">
        <v>39185</v>
      </c>
      <c r="L1505" t="s">
        <v>39186</v>
      </c>
      <c r="M1505" t="s">
        <v>39187</v>
      </c>
      <c r="N1505" t="s">
        <v>32</v>
      </c>
      <c r="O1505" t="s">
        <v>32</v>
      </c>
      <c r="P1505" t="s">
        <v>39188</v>
      </c>
      <c r="Q1505" t="s">
        <v>75</v>
      </c>
      <c r="R1505">
        <v>70</v>
      </c>
      <c r="S1505">
        <v>-1</v>
      </c>
      <c r="T1505" t="s">
        <v>136</v>
      </c>
      <c r="U1505" s="1">
        <v>41090</v>
      </c>
      <c r="V1505" t="s">
        <v>48</v>
      </c>
      <c r="W1505" t="s">
        <v>32</v>
      </c>
      <c r="X1505" t="s">
        <v>49</v>
      </c>
      <c r="Y1505" t="s">
        <v>643</v>
      </c>
      <c r="Z1505" t="s">
        <v>298</v>
      </c>
      <c r="AA1505" t="s">
        <v>51</v>
      </c>
      <c r="AB1505" t="s">
        <v>379</v>
      </c>
      <c r="AC1505" t="s">
        <v>71</v>
      </c>
      <c r="AD1505" t="s">
        <v>95</v>
      </c>
      <c r="AE1505" t="s">
        <v>54</v>
      </c>
    </row>
    <row r="1506" spans="1:31" x14ac:dyDescent="0.2">
      <c r="A1506">
        <v>26</v>
      </c>
      <c r="B1506" t="s">
        <v>96</v>
      </c>
      <c r="C1506" t="s">
        <v>155</v>
      </c>
      <c r="D1506" t="s">
        <v>33</v>
      </c>
      <c r="E1506" t="s">
        <v>32</v>
      </c>
      <c r="F1506" t="s">
        <v>56</v>
      </c>
      <c r="G1506" t="s">
        <v>39227</v>
      </c>
      <c r="H1506" t="s">
        <v>32</v>
      </c>
      <c r="I1506" t="s">
        <v>32</v>
      </c>
      <c r="J1506" t="s">
        <v>32</v>
      </c>
      <c r="K1506" t="s">
        <v>32</v>
      </c>
      <c r="L1506" t="s">
        <v>32</v>
      </c>
      <c r="M1506" t="s">
        <v>32</v>
      </c>
      <c r="N1506" t="s">
        <v>32</v>
      </c>
      <c r="O1506" t="s">
        <v>32</v>
      </c>
      <c r="P1506" t="s">
        <v>32</v>
      </c>
      <c r="Q1506" t="s">
        <v>108</v>
      </c>
      <c r="R1506">
        <v>64</v>
      </c>
      <c r="S1506">
        <v>-1</v>
      </c>
      <c r="T1506" t="s">
        <v>47</v>
      </c>
      <c r="U1506" s="1">
        <v>41072</v>
      </c>
      <c r="V1506" t="s">
        <v>48</v>
      </c>
      <c r="W1506" t="s">
        <v>32</v>
      </c>
      <c r="X1506" t="s">
        <v>49</v>
      </c>
      <c r="Y1506" t="s">
        <v>93</v>
      </c>
      <c r="Z1506" t="s">
        <v>151</v>
      </c>
      <c r="AA1506" t="s">
        <v>69</v>
      </c>
      <c r="AB1506" t="s">
        <v>344</v>
      </c>
      <c r="AC1506" t="s">
        <v>71</v>
      </c>
      <c r="AD1506" t="s">
        <v>95</v>
      </c>
      <c r="AE1506" t="s">
        <v>54</v>
      </c>
    </row>
    <row r="1507" spans="1:31" x14ac:dyDescent="0.2">
      <c r="A1507">
        <v>26</v>
      </c>
      <c r="B1507" t="s">
        <v>55</v>
      </c>
      <c r="C1507" t="s">
        <v>1043</v>
      </c>
      <c r="D1507" t="s">
        <v>33</v>
      </c>
      <c r="E1507" t="s">
        <v>34</v>
      </c>
      <c r="F1507" t="s">
        <v>114</v>
      </c>
      <c r="G1507" t="s">
        <v>39254</v>
      </c>
      <c r="H1507" t="s">
        <v>39255</v>
      </c>
      <c r="I1507" t="s">
        <v>39256</v>
      </c>
      <c r="J1507" t="s">
        <v>39257</v>
      </c>
      <c r="K1507" t="s">
        <v>39258</v>
      </c>
      <c r="L1507" t="s">
        <v>39259</v>
      </c>
      <c r="M1507" t="s">
        <v>39260</v>
      </c>
      <c r="N1507" t="s">
        <v>39261</v>
      </c>
      <c r="O1507" t="s">
        <v>39262</v>
      </c>
      <c r="P1507" t="s">
        <v>39263</v>
      </c>
      <c r="Q1507" t="s">
        <v>831</v>
      </c>
      <c r="R1507">
        <v>69</v>
      </c>
      <c r="S1507">
        <v>-1</v>
      </c>
      <c r="T1507" t="s">
        <v>136</v>
      </c>
      <c r="U1507" s="1">
        <v>41090</v>
      </c>
      <c r="V1507" t="s">
        <v>48</v>
      </c>
      <c r="W1507" t="s">
        <v>32</v>
      </c>
      <c r="X1507" t="s">
        <v>49</v>
      </c>
      <c r="Y1507" t="s">
        <v>32</v>
      </c>
      <c r="Z1507" t="s">
        <v>322</v>
      </c>
      <c r="AA1507" t="s">
        <v>51</v>
      </c>
      <c r="AB1507" t="s">
        <v>712</v>
      </c>
      <c r="AC1507" t="s">
        <v>71</v>
      </c>
      <c r="AD1507" t="s">
        <v>39264</v>
      </c>
      <c r="AE1507" t="s">
        <v>54</v>
      </c>
    </row>
    <row r="1508" spans="1:31" x14ac:dyDescent="0.2">
      <c r="A1508">
        <v>26</v>
      </c>
      <c r="B1508" t="s">
        <v>55</v>
      </c>
      <c r="C1508" t="s">
        <v>155</v>
      </c>
      <c r="D1508" t="s">
        <v>33</v>
      </c>
      <c r="E1508" t="s">
        <v>34</v>
      </c>
      <c r="F1508" t="s">
        <v>368</v>
      </c>
      <c r="G1508" t="s">
        <v>32</v>
      </c>
      <c r="H1508" t="s">
        <v>32</v>
      </c>
      <c r="I1508" t="s">
        <v>32</v>
      </c>
      <c r="J1508" t="s">
        <v>32</v>
      </c>
      <c r="K1508" t="s">
        <v>32</v>
      </c>
      <c r="L1508" t="s">
        <v>32</v>
      </c>
      <c r="M1508" t="s">
        <v>32</v>
      </c>
      <c r="N1508" t="s">
        <v>32</v>
      </c>
      <c r="O1508" t="s">
        <v>32</v>
      </c>
      <c r="P1508" t="s">
        <v>32</v>
      </c>
      <c r="Q1508" t="s">
        <v>75</v>
      </c>
      <c r="R1508">
        <v>67</v>
      </c>
      <c r="S1508">
        <v>-1</v>
      </c>
      <c r="T1508" t="s">
        <v>273</v>
      </c>
      <c r="U1508" s="1">
        <v>41026</v>
      </c>
      <c r="V1508" t="s">
        <v>48</v>
      </c>
      <c r="W1508" t="s">
        <v>92</v>
      </c>
      <c r="X1508" t="s">
        <v>49</v>
      </c>
      <c r="Y1508" t="s">
        <v>93</v>
      </c>
      <c r="Z1508" t="s">
        <v>218</v>
      </c>
      <c r="AA1508" t="s">
        <v>69</v>
      </c>
      <c r="AB1508" t="s">
        <v>247</v>
      </c>
      <c r="AC1508" t="s">
        <v>71</v>
      </c>
      <c r="AD1508" t="s">
        <v>95</v>
      </c>
      <c r="AE1508" t="s">
        <v>54</v>
      </c>
    </row>
    <row r="1509" spans="1:31" x14ac:dyDescent="0.2">
      <c r="A1509">
        <v>26</v>
      </c>
      <c r="B1509" t="s">
        <v>32</v>
      </c>
      <c r="C1509" t="s">
        <v>113</v>
      </c>
      <c r="D1509" t="s">
        <v>33</v>
      </c>
      <c r="E1509" t="s">
        <v>32</v>
      </c>
      <c r="F1509" t="s">
        <v>56</v>
      </c>
      <c r="G1509" t="s">
        <v>39534</v>
      </c>
      <c r="H1509" t="s">
        <v>39535</v>
      </c>
      <c r="I1509" t="s">
        <v>32</v>
      </c>
      <c r="J1509" t="s">
        <v>32</v>
      </c>
      <c r="K1509" t="s">
        <v>32</v>
      </c>
      <c r="L1509" t="s">
        <v>32</v>
      </c>
      <c r="M1509" t="s">
        <v>32</v>
      </c>
      <c r="N1509" t="s">
        <v>32</v>
      </c>
      <c r="O1509" t="s">
        <v>32</v>
      </c>
      <c r="P1509" t="s">
        <v>32</v>
      </c>
      <c r="Q1509" t="s">
        <v>32</v>
      </c>
      <c r="R1509">
        <v>65</v>
      </c>
      <c r="S1509">
        <v>-1</v>
      </c>
      <c r="T1509" t="s">
        <v>149</v>
      </c>
      <c r="U1509" s="1">
        <v>40895</v>
      </c>
      <c r="V1509" t="s">
        <v>164</v>
      </c>
      <c r="W1509" t="s">
        <v>32</v>
      </c>
      <c r="X1509" t="s">
        <v>49</v>
      </c>
      <c r="Y1509" t="s">
        <v>32</v>
      </c>
      <c r="Z1509" t="s">
        <v>32</v>
      </c>
      <c r="AA1509" t="s">
        <v>69</v>
      </c>
      <c r="AB1509" t="s">
        <v>521</v>
      </c>
      <c r="AC1509" t="s">
        <v>71</v>
      </c>
      <c r="AD1509" t="s">
        <v>95</v>
      </c>
      <c r="AE1509" t="s">
        <v>54</v>
      </c>
    </row>
    <row r="1510" spans="1:31" x14ac:dyDescent="0.2">
      <c r="A1510">
        <v>26</v>
      </c>
      <c r="B1510" t="s">
        <v>96</v>
      </c>
      <c r="C1510" t="s">
        <v>32</v>
      </c>
      <c r="D1510" t="s">
        <v>33</v>
      </c>
      <c r="E1510" t="s">
        <v>170</v>
      </c>
      <c r="F1510" t="s">
        <v>35</v>
      </c>
      <c r="G1510" t="s">
        <v>39582</v>
      </c>
      <c r="H1510" t="s">
        <v>39583</v>
      </c>
      <c r="I1510" t="s">
        <v>39584</v>
      </c>
      <c r="J1510" t="s">
        <v>39585</v>
      </c>
      <c r="K1510" t="s">
        <v>39586</v>
      </c>
      <c r="L1510" t="s">
        <v>39587</v>
      </c>
      <c r="M1510" t="s">
        <v>39588</v>
      </c>
      <c r="N1510" t="s">
        <v>39589</v>
      </c>
      <c r="O1510" t="s">
        <v>39590</v>
      </c>
      <c r="P1510" t="s">
        <v>39591</v>
      </c>
      <c r="Q1510" t="s">
        <v>22199</v>
      </c>
      <c r="R1510">
        <v>73</v>
      </c>
      <c r="S1510">
        <v>-1</v>
      </c>
      <c r="T1510" t="s">
        <v>91</v>
      </c>
      <c r="U1510" s="1">
        <v>40995</v>
      </c>
      <c r="V1510" t="s">
        <v>48</v>
      </c>
      <c r="W1510" t="s">
        <v>181</v>
      </c>
      <c r="X1510" t="s">
        <v>49</v>
      </c>
      <c r="Y1510" t="s">
        <v>93</v>
      </c>
      <c r="Z1510" t="s">
        <v>91</v>
      </c>
      <c r="AA1510" t="s">
        <v>51</v>
      </c>
      <c r="AB1510" t="s">
        <v>52</v>
      </c>
      <c r="AC1510" t="s">
        <v>71</v>
      </c>
      <c r="AD1510" t="s">
        <v>95</v>
      </c>
      <c r="AE1510" t="s">
        <v>54</v>
      </c>
    </row>
    <row r="1511" spans="1:31" x14ac:dyDescent="0.2">
      <c r="A1511">
        <v>26</v>
      </c>
      <c r="B1511" t="s">
        <v>96</v>
      </c>
      <c r="C1511" t="s">
        <v>155</v>
      </c>
      <c r="D1511" t="s">
        <v>33</v>
      </c>
      <c r="E1511" t="s">
        <v>32</v>
      </c>
      <c r="F1511" t="s">
        <v>56</v>
      </c>
      <c r="G1511" t="s">
        <v>39709</v>
      </c>
      <c r="H1511" t="s">
        <v>39710</v>
      </c>
      <c r="I1511" t="s">
        <v>39711</v>
      </c>
      <c r="J1511" t="s">
        <v>32</v>
      </c>
      <c r="K1511" t="s">
        <v>39712</v>
      </c>
      <c r="L1511" t="s">
        <v>39713</v>
      </c>
      <c r="M1511" t="s">
        <v>32</v>
      </c>
      <c r="N1511" t="s">
        <v>39714</v>
      </c>
      <c r="O1511" t="s">
        <v>39715</v>
      </c>
      <c r="P1511" t="s">
        <v>32</v>
      </c>
      <c r="Q1511" t="s">
        <v>75</v>
      </c>
      <c r="R1511">
        <v>66</v>
      </c>
      <c r="S1511">
        <v>-1</v>
      </c>
      <c r="T1511" t="s">
        <v>331</v>
      </c>
      <c r="U1511" s="1">
        <v>40984</v>
      </c>
      <c r="V1511" t="s">
        <v>48</v>
      </c>
      <c r="W1511" t="s">
        <v>32</v>
      </c>
      <c r="X1511" t="s">
        <v>49</v>
      </c>
      <c r="Y1511" t="s">
        <v>93</v>
      </c>
      <c r="Z1511" t="s">
        <v>561</v>
      </c>
      <c r="AA1511" t="s">
        <v>51</v>
      </c>
      <c r="AB1511" t="s">
        <v>521</v>
      </c>
      <c r="AC1511" t="s">
        <v>71</v>
      </c>
      <c r="AD1511" t="s">
        <v>39716</v>
      </c>
      <c r="AE1511" t="s">
        <v>54</v>
      </c>
    </row>
    <row r="1512" spans="1:31" x14ac:dyDescent="0.2">
      <c r="A1512">
        <v>26</v>
      </c>
      <c r="B1512" t="s">
        <v>55</v>
      </c>
      <c r="C1512" t="s">
        <v>32</v>
      </c>
      <c r="D1512" t="s">
        <v>33</v>
      </c>
      <c r="E1512" t="s">
        <v>34</v>
      </c>
      <c r="F1512" t="s">
        <v>56</v>
      </c>
      <c r="G1512" t="s">
        <v>39870</v>
      </c>
      <c r="H1512" t="s">
        <v>39871</v>
      </c>
      <c r="I1512" t="s">
        <v>39872</v>
      </c>
      <c r="J1512" t="s">
        <v>39873</v>
      </c>
      <c r="K1512" t="s">
        <v>39874</v>
      </c>
      <c r="L1512" t="s">
        <v>39875</v>
      </c>
      <c r="M1512" t="s">
        <v>9167</v>
      </c>
      <c r="N1512" t="s">
        <v>39876</v>
      </c>
      <c r="O1512" t="s">
        <v>39877</v>
      </c>
      <c r="P1512" t="s">
        <v>39878</v>
      </c>
      <c r="Q1512" t="s">
        <v>108</v>
      </c>
      <c r="R1512">
        <v>68</v>
      </c>
      <c r="S1512">
        <v>-1</v>
      </c>
      <c r="T1512" t="s">
        <v>163</v>
      </c>
      <c r="U1512" s="1">
        <v>41065</v>
      </c>
      <c r="V1512" t="s">
        <v>5379</v>
      </c>
      <c r="W1512" t="s">
        <v>32</v>
      </c>
      <c r="X1512" t="s">
        <v>49</v>
      </c>
      <c r="Y1512" t="s">
        <v>93</v>
      </c>
      <c r="Z1512" t="s">
        <v>109</v>
      </c>
      <c r="AA1512" t="s">
        <v>51</v>
      </c>
      <c r="AB1512" t="s">
        <v>459</v>
      </c>
      <c r="AC1512" t="s">
        <v>71</v>
      </c>
      <c r="AD1512" t="s">
        <v>1300</v>
      </c>
      <c r="AE1512" t="s">
        <v>54</v>
      </c>
    </row>
    <row r="1513" spans="1:31" x14ac:dyDescent="0.2">
      <c r="A1513">
        <v>26</v>
      </c>
      <c r="B1513" t="s">
        <v>55</v>
      </c>
      <c r="C1513" t="s">
        <v>155</v>
      </c>
      <c r="D1513" t="s">
        <v>32</v>
      </c>
      <c r="E1513" t="s">
        <v>32</v>
      </c>
      <c r="F1513" t="s">
        <v>56</v>
      </c>
      <c r="G1513" t="s">
        <v>39917</v>
      </c>
      <c r="H1513" t="s">
        <v>39918</v>
      </c>
      <c r="I1513" t="s">
        <v>39919</v>
      </c>
      <c r="J1513" t="s">
        <v>39920</v>
      </c>
      <c r="K1513" t="s">
        <v>39921</v>
      </c>
      <c r="L1513" t="s">
        <v>39922</v>
      </c>
      <c r="M1513" t="s">
        <v>39923</v>
      </c>
      <c r="N1513" t="s">
        <v>39924</v>
      </c>
      <c r="O1513" t="s">
        <v>39925</v>
      </c>
      <c r="P1513" t="s">
        <v>39926</v>
      </c>
      <c r="Q1513" t="s">
        <v>148</v>
      </c>
      <c r="R1513">
        <v>70</v>
      </c>
      <c r="S1513">
        <v>-1</v>
      </c>
      <c r="T1513" t="s">
        <v>331</v>
      </c>
      <c r="U1513" s="1">
        <v>41087</v>
      </c>
      <c r="V1513" t="s">
        <v>48</v>
      </c>
      <c r="W1513" t="s">
        <v>92</v>
      </c>
      <c r="X1513" t="s">
        <v>49</v>
      </c>
      <c r="Y1513" t="s">
        <v>32</v>
      </c>
      <c r="Z1513" t="s">
        <v>91</v>
      </c>
      <c r="AA1513" t="s">
        <v>51</v>
      </c>
      <c r="AB1513" t="s">
        <v>32</v>
      </c>
      <c r="AC1513" t="s">
        <v>71</v>
      </c>
      <c r="AD1513" t="s">
        <v>19158</v>
      </c>
      <c r="AE1513" t="s">
        <v>54</v>
      </c>
    </row>
    <row r="1514" spans="1:31" x14ac:dyDescent="0.2">
      <c r="A1514">
        <v>26</v>
      </c>
      <c r="B1514" t="s">
        <v>96</v>
      </c>
      <c r="C1514" t="s">
        <v>155</v>
      </c>
      <c r="D1514" t="s">
        <v>182</v>
      </c>
      <c r="E1514" t="s">
        <v>34</v>
      </c>
      <c r="F1514" t="s">
        <v>56</v>
      </c>
      <c r="G1514" t="s">
        <v>40085</v>
      </c>
      <c r="H1514" t="s">
        <v>40086</v>
      </c>
      <c r="I1514" t="s">
        <v>40087</v>
      </c>
      <c r="J1514" t="s">
        <v>40088</v>
      </c>
      <c r="K1514" t="s">
        <v>40089</v>
      </c>
      <c r="L1514" t="s">
        <v>40090</v>
      </c>
      <c r="M1514" t="s">
        <v>40091</v>
      </c>
      <c r="N1514" t="s">
        <v>40092</v>
      </c>
      <c r="O1514" t="s">
        <v>40093</v>
      </c>
      <c r="P1514" t="s">
        <v>40094</v>
      </c>
      <c r="Q1514" t="s">
        <v>75</v>
      </c>
      <c r="R1514">
        <v>70</v>
      </c>
      <c r="S1514">
        <v>60000</v>
      </c>
      <c r="T1514" t="s">
        <v>576</v>
      </c>
      <c r="U1514" s="1">
        <v>41090</v>
      </c>
      <c r="V1514" t="s">
        <v>1632</v>
      </c>
      <c r="W1514" t="s">
        <v>92</v>
      </c>
      <c r="X1514" t="s">
        <v>49</v>
      </c>
      <c r="Y1514" t="s">
        <v>93</v>
      </c>
      <c r="Z1514" t="s">
        <v>50</v>
      </c>
      <c r="AA1514" t="s">
        <v>51</v>
      </c>
      <c r="AB1514" t="s">
        <v>206</v>
      </c>
      <c r="AC1514" t="s">
        <v>71</v>
      </c>
      <c r="AD1514" t="s">
        <v>95</v>
      </c>
      <c r="AE1514" t="s">
        <v>346</v>
      </c>
    </row>
    <row r="1515" spans="1:31" x14ac:dyDescent="0.2">
      <c r="A1515">
        <v>26</v>
      </c>
      <c r="B1515" t="s">
        <v>32</v>
      </c>
      <c r="C1515" t="s">
        <v>32</v>
      </c>
      <c r="D1515" t="s">
        <v>33</v>
      </c>
      <c r="E1515" t="s">
        <v>32</v>
      </c>
      <c r="F1515" t="s">
        <v>138</v>
      </c>
      <c r="G1515" t="s">
        <v>40258</v>
      </c>
      <c r="H1515" t="s">
        <v>40259</v>
      </c>
      <c r="I1515" t="s">
        <v>40260</v>
      </c>
      <c r="J1515" t="s">
        <v>40261</v>
      </c>
      <c r="K1515" t="s">
        <v>40262</v>
      </c>
      <c r="L1515" t="s">
        <v>40263</v>
      </c>
      <c r="M1515" t="s">
        <v>40264</v>
      </c>
      <c r="N1515" t="s">
        <v>32</v>
      </c>
      <c r="O1515" t="s">
        <v>40265</v>
      </c>
      <c r="P1515" t="s">
        <v>40266</v>
      </c>
      <c r="Q1515" t="s">
        <v>32</v>
      </c>
      <c r="R1515">
        <v>64</v>
      </c>
      <c r="S1515">
        <v>-1</v>
      </c>
      <c r="T1515" t="s">
        <v>149</v>
      </c>
      <c r="U1515" s="1">
        <v>41089</v>
      </c>
      <c r="V1515" t="s">
        <v>48</v>
      </c>
      <c r="W1515" t="s">
        <v>32</v>
      </c>
      <c r="X1515" t="s">
        <v>49</v>
      </c>
      <c r="Y1515" t="s">
        <v>435</v>
      </c>
      <c r="Z1515" t="s">
        <v>378</v>
      </c>
      <c r="AA1515" t="s">
        <v>69</v>
      </c>
      <c r="AB1515" t="s">
        <v>423</v>
      </c>
      <c r="AC1515" t="s">
        <v>71</v>
      </c>
      <c r="AD1515" t="s">
        <v>168</v>
      </c>
      <c r="AE1515" t="s">
        <v>54</v>
      </c>
    </row>
    <row r="1516" spans="1:31" x14ac:dyDescent="0.2">
      <c r="A1516">
        <v>26</v>
      </c>
      <c r="B1516" t="s">
        <v>96</v>
      </c>
      <c r="C1516" t="s">
        <v>155</v>
      </c>
      <c r="D1516" t="s">
        <v>33</v>
      </c>
      <c r="E1516" t="s">
        <v>34</v>
      </c>
      <c r="F1516" t="s">
        <v>56</v>
      </c>
      <c r="G1516" t="s">
        <v>40267</v>
      </c>
      <c r="H1516" t="s">
        <v>40268</v>
      </c>
      <c r="I1516" t="s">
        <v>6765</v>
      </c>
      <c r="J1516" t="s">
        <v>40269</v>
      </c>
      <c r="K1516" t="s">
        <v>40270</v>
      </c>
      <c r="L1516" t="s">
        <v>40271</v>
      </c>
      <c r="M1516" t="s">
        <v>40272</v>
      </c>
      <c r="N1516" t="s">
        <v>40273</v>
      </c>
      <c r="O1516" t="s">
        <v>32</v>
      </c>
      <c r="P1516" t="s">
        <v>40274</v>
      </c>
      <c r="Q1516" t="s">
        <v>108</v>
      </c>
      <c r="R1516">
        <v>64</v>
      </c>
      <c r="S1516">
        <v>-1</v>
      </c>
      <c r="T1516" t="s">
        <v>576</v>
      </c>
      <c r="U1516" s="1">
        <v>40962</v>
      </c>
      <c r="V1516" t="s">
        <v>662</v>
      </c>
      <c r="W1516" t="s">
        <v>32</v>
      </c>
      <c r="X1516" t="s">
        <v>49</v>
      </c>
      <c r="Y1516" t="s">
        <v>435</v>
      </c>
      <c r="Z1516" t="s">
        <v>205</v>
      </c>
      <c r="AA1516" t="s">
        <v>69</v>
      </c>
      <c r="AB1516" t="s">
        <v>263</v>
      </c>
      <c r="AC1516" t="s">
        <v>71</v>
      </c>
      <c r="AD1516" t="s">
        <v>2931</v>
      </c>
      <c r="AE1516" t="s">
        <v>54</v>
      </c>
    </row>
    <row r="1517" spans="1:31" x14ac:dyDescent="0.2">
      <c r="A1517">
        <v>26</v>
      </c>
      <c r="B1517" t="s">
        <v>96</v>
      </c>
      <c r="C1517" t="s">
        <v>155</v>
      </c>
      <c r="D1517" t="s">
        <v>33</v>
      </c>
      <c r="E1517" t="s">
        <v>34</v>
      </c>
      <c r="F1517" t="s">
        <v>183</v>
      </c>
      <c r="G1517" t="s">
        <v>40361</v>
      </c>
      <c r="H1517" t="s">
        <v>40362</v>
      </c>
      <c r="I1517" t="s">
        <v>40363</v>
      </c>
      <c r="J1517" t="s">
        <v>40364</v>
      </c>
      <c r="K1517" t="s">
        <v>40365</v>
      </c>
      <c r="L1517" t="s">
        <v>40366</v>
      </c>
      <c r="M1517" t="s">
        <v>40367</v>
      </c>
      <c r="N1517" t="s">
        <v>40368</v>
      </c>
      <c r="O1517" t="s">
        <v>40369</v>
      </c>
      <c r="P1517" t="s">
        <v>40370</v>
      </c>
      <c r="Q1517" t="s">
        <v>108</v>
      </c>
      <c r="R1517">
        <v>72</v>
      </c>
      <c r="S1517">
        <v>-1</v>
      </c>
      <c r="T1517" t="s">
        <v>149</v>
      </c>
      <c r="U1517" s="1">
        <v>41058</v>
      </c>
      <c r="V1517" t="s">
        <v>2512</v>
      </c>
      <c r="W1517" t="s">
        <v>32</v>
      </c>
      <c r="X1517" t="s">
        <v>49</v>
      </c>
      <c r="Y1517" t="s">
        <v>93</v>
      </c>
      <c r="Z1517" t="s">
        <v>205</v>
      </c>
      <c r="AA1517" t="s">
        <v>51</v>
      </c>
      <c r="AB1517" t="s">
        <v>358</v>
      </c>
      <c r="AC1517" t="s">
        <v>71</v>
      </c>
      <c r="AD1517" t="s">
        <v>40371</v>
      </c>
      <c r="AE1517" t="s">
        <v>54</v>
      </c>
    </row>
    <row r="1518" spans="1:31" x14ac:dyDescent="0.2">
      <c r="A1518">
        <v>26</v>
      </c>
      <c r="B1518" t="s">
        <v>169</v>
      </c>
      <c r="C1518" t="s">
        <v>32</v>
      </c>
      <c r="D1518" t="s">
        <v>33</v>
      </c>
      <c r="E1518" t="s">
        <v>170</v>
      </c>
      <c r="F1518" t="s">
        <v>32</v>
      </c>
      <c r="G1518" t="s">
        <v>40498</v>
      </c>
      <c r="H1518" t="s">
        <v>40499</v>
      </c>
      <c r="I1518" t="s">
        <v>40500</v>
      </c>
      <c r="J1518" t="s">
        <v>40501</v>
      </c>
      <c r="K1518" t="s">
        <v>40502</v>
      </c>
      <c r="L1518" t="s">
        <v>40503</v>
      </c>
      <c r="M1518" t="s">
        <v>32</v>
      </c>
      <c r="N1518" t="s">
        <v>40504</v>
      </c>
      <c r="O1518" t="s">
        <v>32</v>
      </c>
      <c r="P1518" t="s">
        <v>32</v>
      </c>
      <c r="Q1518" t="s">
        <v>75</v>
      </c>
      <c r="R1518">
        <v>69</v>
      </c>
      <c r="S1518">
        <v>-1</v>
      </c>
      <c r="T1518" t="s">
        <v>32</v>
      </c>
      <c r="U1518" s="1">
        <v>41027</v>
      </c>
      <c r="V1518" t="s">
        <v>48</v>
      </c>
      <c r="W1518" t="s">
        <v>32</v>
      </c>
      <c r="X1518" t="s">
        <v>49</v>
      </c>
      <c r="Y1518" t="s">
        <v>32</v>
      </c>
      <c r="Z1518" t="s">
        <v>32</v>
      </c>
      <c r="AA1518" t="s">
        <v>51</v>
      </c>
      <c r="AB1518" t="s">
        <v>32</v>
      </c>
      <c r="AC1518" t="s">
        <v>71</v>
      </c>
      <c r="AD1518" t="s">
        <v>95</v>
      </c>
      <c r="AE1518" t="s">
        <v>54</v>
      </c>
    </row>
    <row r="1519" spans="1:31" x14ac:dyDescent="0.2">
      <c r="A1519">
        <v>26</v>
      </c>
      <c r="B1519" t="s">
        <v>620</v>
      </c>
      <c r="C1519" t="s">
        <v>155</v>
      </c>
      <c r="D1519" t="s">
        <v>182</v>
      </c>
      <c r="E1519" t="s">
        <v>34</v>
      </c>
      <c r="F1519" t="s">
        <v>56</v>
      </c>
      <c r="G1519" t="s">
        <v>40505</v>
      </c>
      <c r="H1519" t="s">
        <v>32</v>
      </c>
      <c r="I1519" t="s">
        <v>40506</v>
      </c>
      <c r="J1519" t="s">
        <v>40507</v>
      </c>
      <c r="K1519" t="s">
        <v>32</v>
      </c>
      <c r="L1519" t="s">
        <v>40508</v>
      </c>
      <c r="M1519" t="s">
        <v>32</v>
      </c>
      <c r="N1519" t="s">
        <v>32</v>
      </c>
      <c r="O1519" t="s">
        <v>32</v>
      </c>
      <c r="P1519" t="s">
        <v>32</v>
      </c>
      <c r="Q1519" t="s">
        <v>75</v>
      </c>
      <c r="R1519">
        <v>63</v>
      </c>
      <c r="S1519">
        <v>20000</v>
      </c>
      <c r="T1519" t="s">
        <v>91</v>
      </c>
      <c r="U1519" s="1">
        <v>40789</v>
      </c>
      <c r="V1519" t="s">
        <v>739</v>
      </c>
      <c r="W1519" t="s">
        <v>78</v>
      </c>
      <c r="X1519" t="s">
        <v>49</v>
      </c>
      <c r="Y1519" t="s">
        <v>1714</v>
      </c>
      <c r="Z1519" t="s">
        <v>50</v>
      </c>
      <c r="AA1519" t="s">
        <v>69</v>
      </c>
      <c r="AB1519" t="s">
        <v>379</v>
      </c>
      <c r="AC1519" t="s">
        <v>71</v>
      </c>
      <c r="AD1519" t="s">
        <v>1863</v>
      </c>
      <c r="AE1519" t="s">
        <v>54</v>
      </c>
    </row>
    <row r="1520" spans="1:31" x14ac:dyDescent="0.2">
      <c r="A1520">
        <v>26</v>
      </c>
      <c r="B1520" t="s">
        <v>32</v>
      </c>
      <c r="C1520" t="s">
        <v>32</v>
      </c>
      <c r="D1520" t="s">
        <v>33</v>
      </c>
      <c r="E1520" t="s">
        <v>170</v>
      </c>
      <c r="F1520" t="s">
        <v>1106</v>
      </c>
      <c r="G1520" t="s">
        <v>40509</v>
      </c>
      <c r="H1520" t="s">
        <v>40510</v>
      </c>
      <c r="I1520" t="s">
        <v>40511</v>
      </c>
      <c r="J1520" t="s">
        <v>40512</v>
      </c>
      <c r="K1520" t="s">
        <v>40513</v>
      </c>
      <c r="L1520" t="s">
        <v>40514</v>
      </c>
      <c r="M1520" t="s">
        <v>40515</v>
      </c>
      <c r="N1520" t="s">
        <v>40516</v>
      </c>
      <c r="O1520" t="s">
        <v>40517</v>
      </c>
      <c r="P1520" t="s">
        <v>40518</v>
      </c>
      <c r="Q1520" t="s">
        <v>75</v>
      </c>
      <c r="R1520">
        <v>68</v>
      </c>
      <c r="S1520">
        <v>-1</v>
      </c>
      <c r="T1520" t="s">
        <v>163</v>
      </c>
      <c r="U1520" s="1">
        <v>41058</v>
      </c>
      <c r="V1520" t="s">
        <v>48</v>
      </c>
      <c r="W1520" t="s">
        <v>78</v>
      </c>
      <c r="X1520" t="s">
        <v>49</v>
      </c>
      <c r="Y1520" t="s">
        <v>32</v>
      </c>
      <c r="Z1520" t="s">
        <v>1041</v>
      </c>
      <c r="AA1520" t="s">
        <v>69</v>
      </c>
      <c r="AB1520" t="s">
        <v>32</v>
      </c>
      <c r="AC1520" t="s">
        <v>71</v>
      </c>
      <c r="AD1520" t="s">
        <v>95</v>
      </c>
      <c r="AE1520" t="s">
        <v>346</v>
      </c>
    </row>
    <row r="1521" spans="1:31" x14ac:dyDescent="0.2">
      <c r="A1521">
        <v>26</v>
      </c>
      <c r="B1521" t="s">
        <v>620</v>
      </c>
      <c r="C1521" t="s">
        <v>32</v>
      </c>
      <c r="D1521" t="s">
        <v>33</v>
      </c>
      <c r="E1521" t="s">
        <v>170</v>
      </c>
      <c r="F1521" t="s">
        <v>56</v>
      </c>
      <c r="G1521" t="s">
        <v>40559</v>
      </c>
      <c r="H1521" t="s">
        <v>40560</v>
      </c>
      <c r="I1521" t="s">
        <v>40561</v>
      </c>
      <c r="J1521" t="s">
        <v>40562</v>
      </c>
      <c r="K1521" t="s">
        <v>40563</v>
      </c>
      <c r="L1521" t="s">
        <v>40564</v>
      </c>
      <c r="M1521" t="s">
        <v>40565</v>
      </c>
      <c r="N1521" t="s">
        <v>40566</v>
      </c>
      <c r="O1521" t="s">
        <v>40567</v>
      </c>
      <c r="P1521" t="s">
        <v>40568</v>
      </c>
      <c r="Q1521" t="s">
        <v>75</v>
      </c>
      <c r="R1521">
        <v>68</v>
      </c>
      <c r="S1521">
        <v>20000</v>
      </c>
      <c r="T1521" t="s">
        <v>76</v>
      </c>
      <c r="U1521" s="1">
        <v>40738</v>
      </c>
      <c r="V1521" t="s">
        <v>12690</v>
      </c>
      <c r="W1521" t="s">
        <v>32</v>
      </c>
      <c r="X1521" t="s">
        <v>49</v>
      </c>
      <c r="Y1521" t="s">
        <v>93</v>
      </c>
      <c r="Z1521" t="s">
        <v>322</v>
      </c>
      <c r="AA1521" t="s">
        <v>69</v>
      </c>
      <c r="AB1521" t="s">
        <v>367</v>
      </c>
      <c r="AC1521" t="s">
        <v>170</v>
      </c>
      <c r="AD1521" t="s">
        <v>447</v>
      </c>
      <c r="AE1521" t="s">
        <v>54</v>
      </c>
    </row>
    <row r="1522" spans="1:31" x14ac:dyDescent="0.2">
      <c r="A1522">
        <v>26</v>
      </c>
      <c r="B1522" t="s">
        <v>154</v>
      </c>
      <c r="C1522" t="s">
        <v>155</v>
      </c>
      <c r="D1522" t="s">
        <v>33</v>
      </c>
      <c r="E1522" t="s">
        <v>32</v>
      </c>
      <c r="F1522" t="s">
        <v>56</v>
      </c>
      <c r="G1522" t="s">
        <v>40738</v>
      </c>
      <c r="H1522" t="s">
        <v>40739</v>
      </c>
      <c r="I1522" t="s">
        <v>40740</v>
      </c>
      <c r="J1522" t="s">
        <v>32</v>
      </c>
      <c r="K1522" t="s">
        <v>40741</v>
      </c>
      <c r="L1522" t="s">
        <v>40742</v>
      </c>
      <c r="M1522" t="s">
        <v>40743</v>
      </c>
      <c r="N1522" t="s">
        <v>40744</v>
      </c>
      <c r="O1522" t="s">
        <v>40745</v>
      </c>
      <c r="P1522" t="s">
        <v>40746</v>
      </c>
      <c r="Q1522" t="s">
        <v>75</v>
      </c>
      <c r="R1522">
        <v>66</v>
      </c>
      <c r="S1522">
        <v>-1</v>
      </c>
      <c r="T1522" t="s">
        <v>76</v>
      </c>
      <c r="U1522" s="1">
        <v>41017</v>
      </c>
      <c r="V1522" t="s">
        <v>164</v>
      </c>
      <c r="W1522" t="s">
        <v>32</v>
      </c>
      <c r="X1522" t="s">
        <v>398</v>
      </c>
      <c r="Y1522" t="s">
        <v>79</v>
      </c>
      <c r="Z1522" t="s">
        <v>378</v>
      </c>
      <c r="AA1522" t="s">
        <v>69</v>
      </c>
      <c r="AB1522" t="s">
        <v>206</v>
      </c>
      <c r="AC1522" t="s">
        <v>71</v>
      </c>
      <c r="AD1522" t="s">
        <v>168</v>
      </c>
      <c r="AE1522" t="s">
        <v>346</v>
      </c>
    </row>
    <row r="1523" spans="1:31" x14ac:dyDescent="0.2">
      <c r="A1523">
        <v>26</v>
      </c>
      <c r="B1523" t="s">
        <v>96</v>
      </c>
      <c r="C1523" t="s">
        <v>32</v>
      </c>
      <c r="D1523" t="s">
        <v>33</v>
      </c>
      <c r="E1523" t="s">
        <v>32</v>
      </c>
      <c r="F1523" t="s">
        <v>56</v>
      </c>
      <c r="G1523" t="s">
        <v>40808</v>
      </c>
      <c r="H1523" t="s">
        <v>40809</v>
      </c>
      <c r="I1523" t="s">
        <v>40810</v>
      </c>
      <c r="J1523" t="s">
        <v>40811</v>
      </c>
      <c r="K1523" t="s">
        <v>40812</v>
      </c>
      <c r="L1523" t="s">
        <v>40813</v>
      </c>
      <c r="M1523" t="s">
        <v>32</v>
      </c>
      <c r="N1523" t="s">
        <v>32</v>
      </c>
      <c r="O1523" t="s">
        <v>40814</v>
      </c>
      <c r="P1523" t="s">
        <v>40815</v>
      </c>
      <c r="Q1523" t="s">
        <v>75</v>
      </c>
      <c r="R1523">
        <v>70</v>
      </c>
      <c r="S1523">
        <v>20000</v>
      </c>
      <c r="T1523" t="s">
        <v>91</v>
      </c>
      <c r="U1523" s="1">
        <v>41079</v>
      </c>
      <c r="V1523" t="s">
        <v>10158</v>
      </c>
      <c r="W1523" t="s">
        <v>32</v>
      </c>
      <c r="X1523" t="s">
        <v>49</v>
      </c>
      <c r="Y1523" t="s">
        <v>32</v>
      </c>
      <c r="Z1523" t="s">
        <v>1430</v>
      </c>
      <c r="AA1523" t="s">
        <v>51</v>
      </c>
      <c r="AB1523" t="s">
        <v>379</v>
      </c>
      <c r="AC1523" t="s">
        <v>71</v>
      </c>
      <c r="AD1523" t="s">
        <v>447</v>
      </c>
      <c r="AE1523" t="s">
        <v>54</v>
      </c>
    </row>
    <row r="1524" spans="1:31" x14ac:dyDescent="0.2">
      <c r="A1524">
        <v>26</v>
      </c>
      <c r="B1524" t="s">
        <v>96</v>
      </c>
      <c r="C1524" t="s">
        <v>155</v>
      </c>
      <c r="D1524" t="s">
        <v>33</v>
      </c>
      <c r="E1524" t="s">
        <v>34</v>
      </c>
      <c r="F1524" t="s">
        <v>56</v>
      </c>
      <c r="G1524" t="s">
        <v>40816</v>
      </c>
      <c r="H1524" t="s">
        <v>40817</v>
      </c>
      <c r="I1524" t="s">
        <v>40818</v>
      </c>
      <c r="J1524" t="s">
        <v>40819</v>
      </c>
      <c r="K1524" t="s">
        <v>40820</v>
      </c>
      <c r="L1524" t="s">
        <v>40821</v>
      </c>
      <c r="M1524" t="s">
        <v>40822</v>
      </c>
      <c r="N1524" t="s">
        <v>40823</v>
      </c>
      <c r="O1524" t="s">
        <v>40824</v>
      </c>
      <c r="P1524" t="s">
        <v>40825</v>
      </c>
      <c r="Q1524" t="s">
        <v>259</v>
      </c>
      <c r="R1524">
        <v>62</v>
      </c>
      <c r="S1524">
        <v>-1</v>
      </c>
      <c r="T1524" t="s">
        <v>91</v>
      </c>
      <c r="U1524" s="1">
        <v>41090</v>
      </c>
      <c r="V1524" t="s">
        <v>260</v>
      </c>
      <c r="W1524" t="s">
        <v>32</v>
      </c>
      <c r="X1524" t="s">
        <v>49</v>
      </c>
      <c r="Y1524" t="s">
        <v>93</v>
      </c>
      <c r="Z1524" t="s">
        <v>32</v>
      </c>
      <c r="AA1524" t="s">
        <v>69</v>
      </c>
      <c r="AB1524" t="s">
        <v>32</v>
      </c>
      <c r="AC1524" t="s">
        <v>111</v>
      </c>
      <c r="AD1524" t="s">
        <v>95</v>
      </c>
      <c r="AE1524" t="s">
        <v>54</v>
      </c>
    </row>
    <row r="1525" spans="1:31" x14ac:dyDescent="0.2">
      <c r="A1525">
        <v>26</v>
      </c>
      <c r="B1525" t="s">
        <v>55</v>
      </c>
      <c r="C1525" t="s">
        <v>32</v>
      </c>
      <c r="D1525" t="s">
        <v>98</v>
      </c>
      <c r="E1525" t="s">
        <v>32</v>
      </c>
      <c r="F1525" t="s">
        <v>56</v>
      </c>
      <c r="G1525" t="s">
        <v>40826</v>
      </c>
      <c r="H1525" t="s">
        <v>32</v>
      </c>
      <c r="I1525" t="s">
        <v>32</v>
      </c>
      <c r="J1525" t="s">
        <v>32</v>
      </c>
      <c r="K1525" t="s">
        <v>40827</v>
      </c>
      <c r="L1525" t="s">
        <v>40828</v>
      </c>
      <c r="M1525" t="s">
        <v>32</v>
      </c>
      <c r="N1525" t="s">
        <v>32</v>
      </c>
      <c r="O1525" t="s">
        <v>32</v>
      </c>
      <c r="P1525" t="s">
        <v>40829</v>
      </c>
      <c r="Q1525" t="s">
        <v>75</v>
      </c>
      <c r="R1525">
        <v>72</v>
      </c>
      <c r="S1525">
        <v>-1</v>
      </c>
      <c r="T1525" t="s">
        <v>32</v>
      </c>
      <c r="U1525" s="1">
        <v>40911</v>
      </c>
      <c r="V1525" t="s">
        <v>48</v>
      </c>
      <c r="W1525" t="s">
        <v>32</v>
      </c>
      <c r="X1525" t="s">
        <v>49</v>
      </c>
      <c r="Y1525" t="s">
        <v>495</v>
      </c>
      <c r="Z1525" t="s">
        <v>151</v>
      </c>
      <c r="AA1525" t="s">
        <v>51</v>
      </c>
      <c r="AB1525" t="s">
        <v>299</v>
      </c>
      <c r="AC1525" t="s">
        <v>71</v>
      </c>
      <c r="AD1525" t="s">
        <v>800</v>
      </c>
      <c r="AE1525" t="s">
        <v>54</v>
      </c>
    </row>
    <row r="1526" spans="1:31" x14ac:dyDescent="0.2">
      <c r="A1526">
        <v>26</v>
      </c>
      <c r="B1526" t="s">
        <v>55</v>
      </c>
      <c r="C1526" t="s">
        <v>97</v>
      </c>
      <c r="D1526" t="s">
        <v>33</v>
      </c>
      <c r="E1526" t="s">
        <v>34</v>
      </c>
      <c r="F1526" t="s">
        <v>56</v>
      </c>
      <c r="G1526" t="s">
        <v>41182</v>
      </c>
      <c r="H1526" t="s">
        <v>41183</v>
      </c>
      <c r="I1526" t="s">
        <v>41184</v>
      </c>
      <c r="J1526" t="s">
        <v>41185</v>
      </c>
      <c r="K1526" t="s">
        <v>41186</v>
      </c>
      <c r="L1526" t="e">
        <f>- pen  - phone  - black jeans  - coffee  - bobby pins  - glasses (helps me see the world in high def)</f>
        <v>#NAME?</v>
      </c>
      <c r="M1526" t="s">
        <v>41187</v>
      </c>
      <c r="N1526" t="s">
        <v>41188</v>
      </c>
      <c r="O1526" t="s">
        <v>41189</v>
      </c>
      <c r="P1526" t="s">
        <v>41190</v>
      </c>
      <c r="Q1526" t="s">
        <v>108</v>
      </c>
      <c r="R1526">
        <v>64</v>
      </c>
      <c r="S1526">
        <v>-1</v>
      </c>
      <c r="T1526" t="s">
        <v>47</v>
      </c>
      <c r="U1526" s="1">
        <v>41090</v>
      </c>
      <c r="V1526" t="s">
        <v>260</v>
      </c>
      <c r="W1526" t="s">
        <v>32</v>
      </c>
      <c r="X1526" t="s">
        <v>49</v>
      </c>
      <c r="Y1526" t="s">
        <v>435</v>
      </c>
      <c r="Z1526" t="s">
        <v>32</v>
      </c>
      <c r="AA1526" t="s">
        <v>69</v>
      </c>
      <c r="AB1526" t="s">
        <v>285</v>
      </c>
      <c r="AC1526" t="s">
        <v>71</v>
      </c>
      <c r="AD1526" t="s">
        <v>3731</v>
      </c>
      <c r="AE1526" t="s">
        <v>54</v>
      </c>
    </row>
    <row r="1527" spans="1:31" x14ac:dyDescent="0.2">
      <c r="A1527">
        <v>26</v>
      </c>
      <c r="B1527" t="s">
        <v>55</v>
      </c>
      <c r="C1527" t="s">
        <v>32</v>
      </c>
      <c r="D1527" t="s">
        <v>32</v>
      </c>
      <c r="E1527" t="s">
        <v>34</v>
      </c>
      <c r="F1527" t="s">
        <v>32</v>
      </c>
      <c r="G1527" t="s">
        <v>32</v>
      </c>
      <c r="H1527" t="s">
        <v>32</v>
      </c>
      <c r="I1527" t="s">
        <v>32</v>
      </c>
      <c r="J1527" t="s">
        <v>32</v>
      </c>
      <c r="K1527" t="s">
        <v>32</v>
      </c>
      <c r="L1527" t="s">
        <v>32</v>
      </c>
      <c r="M1527" t="s">
        <v>32</v>
      </c>
      <c r="N1527" t="s">
        <v>32</v>
      </c>
      <c r="O1527" t="s">
        <v>32</v>
      </c>
      <c r="P1527" t="s">
        <v>32</v>
      </c>
      <c r="Q1527" t="s">
        <v>108</v>
      </c>
      <c r="R1527">
        <v>68</v>
      </c>
      <c r="S1527">
        <v>-1</v>
      </c>
      <c r="T1527" t="s">
        <v>32</v>
      </c>
      <c r="U1527" s="1">
        <v>40796</v>
      </c>
      <c r="V1527" t="s">
        <v>48</v>
      </c>
      <c r="W1527" t="s">
        <v>32</v>
      </c>
      <c r="X1527" t="s">
        <v>49</v>
      </c>
      <c r="Y1527" t="s">
        <v>32</v>
      </c>
      <c r="Z1527" t="s">
        <v>32</v>
      </c>
      <c r="AA1527" t="s">
        <v>51</v>
      </c>
      <c r="AB1527" t="s">
        <v>32</v>
      </c>
      <c r="AC1527" t="s">
        <v>32</v>
      </c>
      <c r="AD1527" t="s">
        <v>95</v>
      </c>
      <c r="AE1527" t="s">
        <v>54</v>
      </c>
    </row>
    <row r="1528" spans="1:31" x14ac:dyDescent="0.2">
      <c r="A1528">
        <v>26</v>
      </c>
      <c r="B1528" t="s">
        <v>620</v>
      </c>
      <c r="C1528" t="s">
        <v>32</v>
      </c>
      <c r="D1528" t="s">
        <v>33</v>
      </c>
      <c r="E1528" t="s">
        <v>32</v>
      </c>
      <c r="F1528" t="s">
        <v>114</v>
      </c>
      <c r="G1528" t="s">
        <v>32</v>
      </c>
      <c r="H1528" t="s">
        <v>41354</v>
      </c>
      <c r="I1528" t="s">
        <v>41355</v>
      </c>
      <c r="J1528" t="s">
        <v>41356</v>
      </c>
      <c r="K1528" t="s">
        <v>41357</v>
      </c>
      <c r="L1528" t="e">
        <f>-my family  -music  -love  -passion  -sweets  -plants and flowers</f>
        <v>#NAME?</v>
      </c>
      <c r="M1528" t="s">
        <v>41358</v>
      </c>
      <c r="N1528" t="s">
        <v>41359</v>
      </c>
      <c r="O1528" t="s">
        <v>41360</v>
      </c>
      <c r="P1528" t="s">
        <v>32</v>
      </c>
      <c r="Q1528" t="s">
        <v>321</v>
      </c>
      <c r="R1528">
        <v>62</v>
      </c>
      <c r="S1528">
        <v>-1</v>
      </c>
      <c r="T1528" t="s">
        <v>32</v>
      </c>
      <c r="U1528" s="1">
        <v>41086</v>
      </c>
      <c r="V1528" t="s">
        <v>861</v>
      </c>
      <c r="W1528" t="s">
        <v>32</v>
      </c>
      <c r="X1528" t="s">
        <v>49</v>
      </c>
      <c r="Y1528" t="s">
        <v>435</v>
      </c>
      <c r="Z1528" t="s">
        <v>275</v>
      </c>
      <c r="AA1528" t="s">
        <v>69</v>
      </c>
      <c r="AB1528" t="s">
        <v>285</v>
      </c>
      <c r="AC1528" t="s">
        <v>32</v>
      </c>
      <c r="AD1528" t="s">
        <v>12132</v>
      </c>
      <c r="AE1528" t="s">
        <v>54</v>
      </c>
    </row>
    <row r="1529" spans="1:31" x14ac:dyDescent="0.2">
      <c r="A1529">
        <v>26</v>
      </c>
      <c r="B1529" t="s">
        <v>32</v>
      </c>
      <c r="C1529" t="s">
        <v>32</v>
      </c>
      <c r="D1529" t="s">
        <v>98</v>
      </c>
      <c r="E1529" t="s">
        <v>170</v>
      </c>
      <c r="F1529" t="s">
        <v>56</v>
      </c>
      <c r="G1529" t="s">
        <v>41361</v>
      </c>
      <c r="H1529" t="s">
        <v>41362</v>
      </c>
      <c r="I1529" t="s">
        <v>41363</v>
      </c>
      <c r="J1529" t="s">
        <v>32</v>
      </c>
      <c r="K1529" t="s">
        <v>32</v>
      </c>
      <c r="L1529" t="s">
        <v>32</v>
      </c>
      <c r="M1529" t="s">
        <v>41364</v>
      </c>
      <c r="N1529" t="s">
        <v>32</v>
      </c>
      <c r="O1529" t="s">
        <v>41365</v>
      </c>
      <c r="P1529" t="s">
        <v>41366</v>
      </c>
      <c r="Q1529" t="s">
        <v>75</v>
      </c>
      <c r="R1529">
        <v>74</v>
      </c>
      <c r="S1529">
        <v>-1</v>
      </c>
      <c r="T1529" t="s">
        <v>203</v>
      </c>
      <c r="U1529" s="1">
        <v>40990</v>
      </c>
      <c r="V1529" t="s">
        <v>48</v>
      </c>
      <c r="W1529" t="s">
        <v>78</v>
      </c>
      <c r="X1529" t="s">
        <v>49</v>
      </c>
      <c r="Y1529" t="s">
        <v>93</v>
      </c>
      <c r="Z1529" t="s">
        <v>80</v>
      </c>
      <c r="AA1529" t="s">
        <v>51</v>
      </c>
      <c r="AB1529" t="s">
        <v>206</v>
      </c>
      <c r="AC1529" t="s">
        <v>111</v>
      </c>
      <c r="AD1529" t="s">
        <v>95</v>
      </c>
      <c r="AE1529" t="s">
        <v>54</v>
      </c>
    </row>
    <row r="1530" spans="1:31" x14ac:dyDescent="0.2">
      <c r="A1530">
        <v>27</v>
      </c>
      <c r="B1530" t="s">
        <v>55</v>
      </c>
      <c r="C1530" t="s">
        <v>32</v>
      </c>
      <c r="D1530" t="s">
        <v>33</v>
      </c>
      <c r="E1530" t="s">
        <v>34</v>
      </c>
      <c r="F1530" t="s">
        <v>56</v>
      </c>
      <c r="G1530" t="s">
        <v>32</v>
      </c>
      <c r="H1530" t="s">
        <v>590</v>
      </c>
      <c r="I1530" t="s">
        <v>591</v>
      </c>
      <c r="J1530" t="s">
        <v>187</v>
      </c>
      <c r="K1530" t="s">
        <v>592</v>
      </c>
      <c r="L1530" t="s">
        <v>32</v>
      </c>
      <c r="M1530" t="s">
        <v>593</v>
      </c>
      <c r="N1530" t="s">
        <v>594</v>
      </c>
      <c r="O1530" t="s">
        <v>32</v>
      </c>
      <c r="P1530" t="s">
        <v>595</v>
      </c>
      <c r="Q1530" t="s">
        <v>91</v>
      </c>
      <c r="R1530">
        <v>65</v>
      </c>
      <c r="S1530">
        <v>-1</v>
      </c>
      <c r="T1530" t="s">
        <v>149</v>
      </c>
      <c r="U1530" s="1">
        <v>41090</v>
      </c>
      <c r="V1530" t="s">
        <v>48</v>
      </c>
      <c r="W1530" t="s">
        <v>92</v>
      </c>
      <c r="X1530" t="s">
        <v>49</v>
      </c>
      <c r="Y1530" t="s">
        <v>32</v>
      </c>
      <c r="Z1530" t="s">
        <v>32</v>
      </c>
      <c r="AA1530" t="s">
        <v>69</v>
      </c>
      <c r="AB1530" t="s">
        <v>285</v>
      </c>
      <c r="AC1530" t="s">
        <v>71</v>
      </c>
      <c r="AD1530" t="s">
        <v>596</v>
      </c>
      <c r="AE1530" t="s">
        <v>54</v>
      </c>
    </row>
    <row r="1531" spans="1:31" x14ac:dyDescent="0.2">
      <c r="A1531">
        <v>27</v>
      </c>
      <c r="B1531" t="s">
        <v>169</v>
      </c>
      <c r="C1531" t="s">
        <v>97</v>
      </c>
      <c r="D1531" t="s">
        <v>32</v>
      </c>
      <c r="E1531" t="s">
        <v>32</v>
      </c>
      <c r="F1531" t="s">
        <v>32</v>
      </c>
      <c r="G1531" t="s">
        <v>725</v>
      </c>
      <c r="H1531" t="s">
        <v>726</v>
      </c>
      <c r="I1531" t="s">
        <v>727</v>
      </c>
      <c r="J1531" t="s">
        <v>728</v>
      </c>
      <c r="K1531" t="s">
        <v>32</v>
      </c>
      <c r="L1531" t="s">
        <v>729</v>
      </c>
      <c r="M1531" t="s">
        <v>730</v>
      </c>
      <c r="N1531" t="s">
        <v>731</v>
      </c>
      <c r="O1531" t="s">
        <v>732</v>
      </c>
      <c r="P1531" t="s">
        <v>733</v>
      </c>
      <c r="Q1531" t="s">
        <v>259</v>
      </c>
      <c r="R1531">
        <v>72</v>
      </c>
      <c r="S1531">
        <v>-1</v>
      </c>
      <c r="T1531" t="s">
        <v>32</v>
      </c>
      <c r="U1531" s="1">
        <v>41090</v>
      </c>
      <c r="V1531" t="s">
        <v>48</v>
      </c>
      <c r="W1531" t="s">
        <v>32</v>
      </c>
      <c r="X1531" t="s">
        <v>49</v>
      </c>
      <c r="Y1531" t="s">
        <v>32</v>
      </c>
      <c r="Z1531" t="s">
        <v>32</v>
      </c>
      <c r="AA1531" t="s">
        <v>51</v>
      </c>
      <c r="AB1531" t="s">
        <v>32</v>
      </c>
      <c r="AC1531" t="s">
        <v>32</v>
      </c>
      <c r="AD1531" t="s">
        <v>95</v>
      </c>
      <c r="AE1531" t="s">
        <v>54</v>
      </c>
    </row>
    <row r="1532" spans="1:31" x14ac:dyDescent="0.2">
      <c r="A1532">
        <v>27</v>
      </c>
      <c r="B1532" t="s">
        <v>55</v>
      </c>
      <c r="C1532" t="s">
        <v>113</v>
      </c>
      <c r="D1532" t="s">
        <v>33</v>
      </c>
      <c r="E1532" t="s">
        <v>34</v>
      </c>
      <c r="F1532" t="s">
        <v>56</v>
      </c>
      <c r="G1532" t="s">
        <v>734</v>
      </c>
      <c r="H1532" t="s">
        <v>735</v>
      </c>
      <c r="I1532" t="s">
        <v>32</v>
      </c>
      <c r="J1532" t="s">
        <v>736</v>
      </c>
      <c r="K1532" t="s">
        <v>737</v>
      </c>
      <c r="L1532" t="e">
        <f>- guitar  - basketball/sports  - movies  - mexican food  - iphone  - friends and family</f>
        <v>#NAME?</v>
      </c>
      <c r="M1532" t="s">
        <v>32</v>
      </c>
      <c r="N1532" t="s">
        <v>738</v>
      </c>
      <c r="O1532" t="s">
        <v>32</v>
      </c>
      <c r="P1532" t="s">
        <v>32</v>
      </c>
      <c r="Q1532" t="s">
        <v>32</v>
      </c>
      <c r="R1532">
        <v>74</v>
      </c>
      <c r="S1532">
        <v>-1</v>
      </c>
      <c r="T1532" t="s">
        <v>203</v>
      </c>
      <c r="U1532" s="1">
        <v>41089</v>
      </c>
      <c r="V1532" t="s">
        <v>739</v>
      </c>
      <c r="W1532" t="s">
        <v>92</v>
      </c>
      <c r="X1532" t="s">
        <v>49</v>
      </c>
      <c r="Y1532" t="s">
        <v>93</v>
      </c>
      <c r="Z1532" t="s">
        <v>32</v>
      </c>
      <c r="AA1532" t="s">
        <v>51</v>
      </c>
      <c r="AB1532" t="s">
        <v>740</v>
      </c>
      <c r="AC1532" t="s">
        <v>71</v>
      </c>
      <c r="AD1532" t="s">
        <v>95</v>
      </c>
      <c r="AE1532" t="s">
        <v>54</v>
      </c>
    </row>
    <row r="1533" spans="1:31" x14ac:dyDescent="0.2">
      <c r="A1533">
        <v>27</v>
      </c>
      <c r="B1533" t="s">
        <v>96</v>
      </c>
      <c r="C1533" t="s">
        <v>155</v>
      </c>
      <c r="D1533" t="s">
        <v>33</v>
      </c>
      <c r="E1533" t="s">
        <v>34</v>
      </c>
      <c r="F1533" t="s">
        <v>56</v>
      </c>
      <c r="G1533" t="s">
        <v>1046</v>
      </c>
      <c r="H1533" t="s">
        <v>1047</v>
      </c>
      <c r="I1533" t="s">
        <v>1048</v>
      </c>
      <c r="J1533" t="s">
        <v>1049</v>
      </c>
      <c r="K1533" t="s">
        <v>1050</v>
      </c>
      <c r="L1533" t="s">
        <v>1051</v>
      </c>
      <c r="M1533" t="s">
        <v>1052</v>
      </c>
      <c r="N1533" t="s">
        <v>1053</v>
      </c>
      <c r="O1533" t="s">
        <v>1054</v>
      </c>
      <c r="P1533" t="s">
        <v>1055</v>
      </c>
      <c r="Q1533" t="s">
        <v>75</v>
      </c>
      <c r="R1533">
        <v>62</v>
      </c>
      <c r="S1533">
        <v>-1</v>
      </c>
      <c r="T1533" t="s">
        <v>149</v>
      </c>
      <c r="U1533" s="1">
        <v>41090</v>
      </c>
      <c r="V1533" t="s">
        <v>48</v>
      </c>
      <c r="W1533" t="s">
        <v>204</v>
      </c>
      <c r="X1533" t="s">
        <v>49</v>
      </c>
      <c r="Y1533" t="s">
        <v>93</v>
      </c>
      <c r="Z1533" t="s">
        <v>378</v>
      </c>
      <c r="AA1533" t="s">
        <v>69</v>
      </c>
      <c r="AB1533" t="s">
        <v>778</v>
      </c>
      <c r="AC1533" t="s">
        <v>71</v>
      </c>
      <c r="AD1533" t="s">
        <v>95</v>
      </c>
      <c r="AE1533" t="s">
        <v>54</v>
      </c>
    </row>
    <row r="1534" spans="1:31" x14ac:dyDescent="0.2">
      <c r="A1534">
        <v>27</v>
      </c>
      <c r="B1534" t="s">
        <v>577</v>
      </c>
      <c r="C1534" t="s">
        <v>155</v>
      </c>
      <c r="D1534" t="s">
        <v>33</v>
      </c>
      <c r="E1534" t="s">
        <v>32</v>
      </c>
      <c r="F1534" t="s">
        <v>56</v>
      </c>
      <c r="G1534" t="s">
        <v>1086</v>
      </c>
      <c r="H1534" t="s">
        <v>1087</v>
      </c>
      <c r="I1534" t="s">
        <v>1088</v>
      </c>
      <c r="J1534" t="s">
        <v>1089</v>
      </c>
      <c r="K1534" t="s">
        <v>1090</v>
      </c>
      <c r="L1534" t="s">
        <v>1091</v>
      </c>
      <c r="M1534" t="s">
        <v>1092</v>
      </c>
      <c r="N1534" t="s">
        <v>1093</v>
      </c>
      <c r="O1534" t="s">
        <v>1094</v>
      </c>
      <c r="P1534" t="s">
        <v>1095</v>
      </c>
      <c r="Q1534" t="s">
        <v>1096</v>
      </c>
      <c r="R1534">
        <v>66</v>
      </c>
      <c r="S1534">
        <v>-1</v>
      </c>
      <c r="T1534" t="s">
        <v>32</v>
      </c>
      <c r="U1534" s="1">
        <v>41089</v>
      </c>
      <c r="V1534" t="s">
        <v>260</v>
      </c>
      <c r="W1534" t="s">
        <v>32</v>
      </c>
      <c r="X1534" t="s">
        <v>49</v>
      </c>
      <c r="Y1534" t="s">
        <v>79</v>
      </c>
      <c r="Z1534" t="s">
        <v>32</v>
      </c>
      <c r="AA1534" t="s">
        <v>69</v>
      </c>
      <c r="AB1534" t="s">
        <v>276</v>
      </c>
      <c r="AC1534" t="s">
        <v>248</v>
      </c>
      <c r="AD1534" t="s">
        <v>95</v>
      </c>
      <c r="AE1534" t="s">
        <v>54</v>
      </c>
    </row>
    <row r="1535" spans="1:31" x14ac:dyDescent="0.2">
      <c r="A1535">
        <v>27</v>
      </c>
      <c r="B1535" t="s">
        <v>169</v>
      </c>
      <c r="C1535" t="s">
        <v>155</v>
      </c>
      <c r="D1535" t="s">
        <v>182</v>
      </c>
      <c r="E1535" t="s">
        <v>34</v>
      </c>
      <c r="F1535" t="s">
        <v>390</v>
      </c>
      <c r="G1535" t="s">
        <v>1185</v>
      </c>
      <c r="H1535" t="s">
        <v>1186</v>
      </c>
      <c r="I1535" t="s">
        <v>1187</v>
      </c>
      <c r="J1535" t="s">
        <v>1188</v>
      </c>
      <c r="K1535" t="s">
        <v>1189</v>
      </c>
      <c r="L1535" t="s">
        <v>1190</v>
      </c>
      <c r="M1535" t="s">
        <v>1191</v>
      </c>
      <c r="N1535" t="s">
        <v>1192</v>
      </c>
      <c r="O1535" t="s">
        <v>1193</v>
      </c>
      <c r="P1535" t="s">
        <v>1194</v>
      </c>
      <c r="Q1535" t="s">
        <v>75</v>
      </c>
      <c r="R1535">
        <v>68</v>
      </c>
      <c r="S1535">
        <v>-1</v>
      </c>
      <c r="T1535" t="s">
        <v>331</v>
      </c>
      <c r="U1535" s="1">
        <v>41089</v>
      </c>
      <c r="V1535" t="s">
        <v>1195</v>
      </c>
      <c r="W1535" t="s">
        <v>32</v>
      </c>
      <c r="X1535" t="s">
        <v>49</v>
      </c>
      <c r="Y1535" t="s">
        <v>93</v>
      </c>
      <c r="Z1535" t="s">
        <v>1164</v>
      </c>
      <c r="AA1535" t="s">
        <v>51</v>
      </c>
      <c r="AB1535" t="s">
        <v>423</v>
      </c>
      <c r="AC1535" t="s">
        <v>71</v>
      </c>
      <c r="AD1535" t="s">
        <v>168</v>
      </c>
      <c r="AE1535" t="s">
        <v>54</v>
      </c>
    </row>
    <row r="1536" spans="1:31" x14ac:dyDescent="0.2">
      <c r="A1536">
        <v>27</v>
      </c>
      <c r="B1536" t="s">
        <v>31</v>
      </c>
      <c r="C1536" t="s">
        <v>155</v>
      </c>
      <c r="D1536" t="s">
        <v>33</v>
      </c>
      <c r="E1536" t="s">
        <v>34</v>
      </c>
      <c r="F1536" t="s">
        <v>1394</v>
      </c>
      <c r="G1536" t="s">
        <v>1395</v>
      </c>
      <c r="H1536" t="s">
        <v>1396</v>
      </c>
      <c r="I1536" t="s">
        <v>1397</v>
      </c>
      <c r="J1536" t="s">
        <v>1398</v>
      </c>
      <c r="K1536" t="s">
        <v>1399</v>
      </c>
      <c r="L1536" t="s">
        <v>1400</v>
      </c>
      <c r="M1536" t="s">
        <v>1401</v>
      </c>
      <c r="N1536" t="s">
        <v>1402</v>
      </c>
      <c r="O1536" t="s">
        <v>1403</v>
      </c>
      <c r="P1536" t="s">
        <v>1404</v>
      </c>
      <c r="Q1536" t="s">
        <v>321</v>
      </c>
      <c r="R1536">
        <v>66</v>
      </c>
      <c r="S1536">
        <v>50000</v>
      </c>
      <c r="T1536" t="s">
        <v>47</v>
      </c>
      <c r="U1536" s="1">
        <v>40948</v>
      </c>
      <c r="V1536" t="s">
        <v>48</v>
      </c>
      <c r="W1536" t="s">
        <v>32</v>
      </c>
      <c r="X1536" t="s">
        <v>49</v>
      </c>
      <c r="Y1536" t="s">
        <v>32</v>
      </c>
      <c r="Z1536" t="s">
        <v>32</v>
      </c>
      <c r="AA1536" t="s">
        <v>51</v>
      </c>
      <c r="AB1536" t="s">
        <v>367</v>
      </c>
      <c r="AC1536" t="s">
        <v>71</v>
      </c>
      <c r="AD1536" t="s">
        <v>168</v>
      </c>
      <c r="AE1536" t="s">
        <v>54</v>
      </c>
    </row>
    <row r="1537" spans="1:31" x14ac:dyDescent="0.2">
      <c r="A1537">
        <v>27</v>
      </c>
      <c r="B1537" t="s">
        <v>96</v>
      </c>
      <c r="C1537" t="s">
        <v>155</v>
      </c>
      <c r="D1537" t="s">
        <v>33</v>
      </c>
      <c r="E1537" t="s">
        <v>34</v>
      </c>
      <c r="F1537" t="s">
        <v>35</v>
      </c>
      <c r="G1537" t="s">
        <v>1622</v>
      </c>
      <c r="H1537" t="s">
        <v>1623</v>
      </c>
      <c r="I1537" t="s">
        <v>1624</v>
      </c>
      <c r="J1537" t="s">
        <v>1625</v>
      </c>
      <c r="K1537" t="s">
        <v>1626</v>
      </c>
      <c r="L1537" t="s">
        <v>1627</v>
      </c>
      <c r="M1537" t="s">
        <v>1628</v>
      </c>
      <c r="N1537" t="s">
        <v>1629</v>
      </c>
      <c r="O1537" t="s">
        <v>1630</v>
      </c>
      <c r="P1537" t="s">
        <v>1631</v>
      </c>
      <c r="Q1537" t="s">
        <v>1364</v>
      </c>
      <c r="R1537">
        <v>71</v>
      </c>
      <c r="S1537">
        <v>-1</v>
      </c>
      <c r="T1537" t="s">
        <v>1525</v>
      </c>
      <c r="U1537" s="1">
        <v>41090</v>
      </c>
      <c r="V1537" t="s">
        <v>1632</v>
      </c>
      <c r="W1537" t="s">
        <v>32</v>
      </c>
      <c r="X1537" t="s">
        <v>49</v>
      </c>
      <c r="Y1537" t="s">
        <v>261</v>
      </c>
      <c r="Z1537" t="s">
        <v>218</v>
      </c>
      <c r="AA1537" t="s">
        <v>51</v>
      </c>
      <c r="AB1537" t="s">
        <v>1633</v>
      </c>
      <c r="AC1537" t="s">
        <v>71</v>
      </c>
      <c r="AD1537" t="s">
        <v>95</v>
      </c>
      <c r="AE1537" t="s">
        <v>54</v>
      </c>
    </row>
    <row r="1538" spans="1:31" x14ac:dyDescent="0.2">
      <c r="A1538">
        <v>27</v>
      </c>
      <c r="B1538" t="s">
        <v>31</v>
      </c>
      <c r="C1538" t="s">
        <v>113</v>
      </c>
      <c r="D1538" t="s">
        <v>33</v>
      </c>
      <c r="E1538" t="s">
        <v>34</v>
      </c>
      <c r="F1538" t="s">
        <v>56</v>
      </c>
      <c r="G1538" t="s">
        <v>1854</v>
      </c>
      <c r="H1538" t="s">
        <v>1855</v>
      </c>
      <c r="I1538" t="e">
        <f>-cooking/grilling so i have been told  -staying organized  -doing easy things the hard way  -using tv and movie quotes in conversations and hoping someone will pick up on it</f>
        <v>#NAME?</v>
      </c>
      <c r="J1538" t="s">
        <v>1856</v>
      </c>
      <c r="K1538" t="s">
        <v>1857</v>
      </c>
      <c r="L1538" t="s">
        <v>1858</v>
      </c>
      <c r="M1538" t="s">
        <v>1859</v>
      </c>
      <c r="N1538" t="s">
        <v>1860</v>
      </c>
      <c r="O1538" t="s">
        <v>1861</v>
      </c>
      <c r="P1538" t="s">
        <v>1862</v>
      </c>
      <c r="Q1538" t="s">
        <v>108</v>
      </c>
      <c r="R1538">
        <v>65</v>
      </c>
      <c r="S1538">
        <v>-1</v>
      </c>
      <c r="T1538" t="s">
        <v>215</v>
      </c>
      <c r="U1538" s="1">
        <v>41088</v>
      </c>
      <c r="V1538" t="s">
        <v>164</v>
      </c>
      <c r="W1538" t="s">
        <v>32</v>
      </c>
      <c r="X1538" t="s">
        <v>49</v>
      </c>
      <c r="Y1538" t="s">
        <v>93</v>
      </c>
      <c r="Z1538" t="s">
        <v>109</v>
      </c>
      <c r="AA1538" t="s">
        <v>51</v>
      </c>
      <c r="AB1538" t="s">
        <v>263</v>
      </c>
      <c r="AC1538" t="s">
        <v>71</v>
      </c>
      <c r="AD1538" t="s">
        <v>1863</v>
      </c>
      <c r="AE1538" t="s">
        <v>54</v>
      </c>
    </row>
    <row r="1539" spans="1:31" x14ac:dyDescent="0.2">
      <c r="A1539">
        <v>27</v>
      </c>
      <c r="B1539" t="s">
        <v>96</v>
      </c>
      <c r="C1539" t="s">
        <v>97</v>
      </c>
      <c r="D1539" t="s">
        <v>32</v>
      </c>
      <c r="E1539" t="s">
        <v>32</v>
      </c>
      <c r="F1539" t="s">
        <v>56</v>
      </c>
      <c r="G1539" t="s">
        <v>1864</v>
      </c>
      <c r="H1539" t="s">
        <v>1865</v>
      </c>
      <c r="I1539" t="s">
        <v>1866</v>
      </c>
      <c r="J1539" t="s">
        <v>1867</v>
      </c>
      <c r="K1539" t="s">
        <v>1868</v>
      </c>
      <c r="L1539" t="s">
        <v>1869</v>
      </c>
      <c r="M1539" t="s">
        <v>1870</v>
      </c>
      <c r="N1539" t="s">
        <v>1871</v>
      </c>
      <c r="O1539" t="s">
        <v>32</v>
      </c>
      <c r="P1539" t="s">
        <v>1872</v>
      </c>
      <c r="Q1539" t="s">
        <v>75</v>
      </c>
      <c r="R1539">
        <v>68</v>
      </c>
      <c r="S1539">
        <v>-1</v>
      </c>
      <c r="T1539" t="s">
        <v>136</v>
      </c>
      <c r="U1539" s="1">
        <v>41090</v>
      </c>
      <c r="V1539" t="s">
        <v>48</v>
      </c>
      <c r="W1539" t="s">
        <v>32</v>
      </c>
      <c r="X1539" t="s">
        <v>49</v>
      </c>
      <c r="Y1539" t="s">
        <v>93</v>
      </c>
      <c r="Z1539" t="s">
        <v>246</v>
      </c>
      <c r="AA1539" t="s">
        <v>51</v>
      </c>
      <c r="AB1539" t="s">
        <v>852</v>
      </c>
      <c r="AC1539" t="s">
        <v>170</v>
      </c>
      <c r="AD1539" t="s">
        <v>1873</v>
      </c>
      <c r="AE1539" t="s">
        <v>54</v>
      </c>
    </row>
    <row r="1540" spans="1:31" x14ac:dyDescent="0.2">
      <c r="A1540">
        <v>27</v>
      </c>
      <c r="B1540" t="s">
        <v>55</v>
      </c>
      <c r="C1540" t="s">
        <v>113</v>
      </c>
      <c r="D1540" t="s">
        <v>98</v>
      </c>
      <c r="E1540" t="s">
        <v>32</v>
      </c>
      <c r="F1540" t="s">
        <v>114</v>
      </c>
      <c r="G1540" t="s">
        <v>1976</v>
      </c>
      <c r="H1540" t="s">
        <v>1977</v>
      </c>
      <c r="I1540" t="s">
        <v>1978</v>
      </c>
      <c r="J1540" t="s">
        <v>32</v>
      </c>
      <c r="K1540" t="s">
        <v>1979</v>
      </c>
      <c r="L1540" t="s">
        <v>32</v>
      </c>
      <c r="M1540" t="s">
        <v>32</v>
      </c>
      <c r="N1540" t="s">
        <v>1980</v>
      </c>
      <c r="O1540" t="s">
        <v>32</v>
      </c>
      <c r="P1540" t="s">
        <v>32</v>
      </c>
      <c r="Q1540" t="s">
        <v>75</v>
      </c>
      <c r="R1540">
        <v>74</v>
      </c>
      <c r="S1540">
        <v>-1</v>
      </c>
      <c r="T1540" t="s">
        <v>91</v>
      </c>
      <c r="U1540" s="1">
        <v>41085</v>
      </c>
      <c r="V1540" t="s">
        <v>48</v>
      </c>
      <c r="W1540" t="s">
        <v>32</v>
      </c>
      <c r="X1540" t="s">
        <v>49</v>
      </c>
      <c r="Y1540" t="s">
        <v>435</v>
      </c>
      <c r="Z1540" t="s">
        <v>151</v>
      </c>
      <c r="AA1540" t="s">
        <v>51</v>
      </c>
      <c r="AB1540" t="s">
        <v>32</v>
      </c>
      <c r="AC1540" t="s">
        <v>71</v>
      </c>
      <c r="AD1540" t="s">
        <v>95</v>
      </c>
      <c r="AE1540" t="s">
        <v>54</v>
      </c>
    </row>
    <row r="1541" spans="1:31" x14ac:dyDescent="0.2">
      <c r="A1541">
        <v>27</v>
      </c>
      <c r="B1541" t="s">
        <v>577</v>
      </c>
      <c r="C1541" t="s">
        <v>287</v>
      </c>
      <c r="D1541" t="s">
        <v>2100</v>
      </c>
      <c r="E1541" t="s">
        <v>170</v>
      </c>
      <c r="F1541" t="s">
        <v>56</v>
      </c>
      <c r="G1541" t="s">
        <v>2101</v>
      </c>
      <c r="H1541" t="s">
        <v>2102</v>
      </c>
      <c r="I1541" t="s">
        <v>2103</v>
      </c>
      <c r="J1541" t="s">
        <v>2104</v>
      </c>
      <c r="K1541" t="s">
        <v>2105</v>
      </c>
      <c r="L1541" t="s">
        <v>2106</v>
      </c>
      <c r="M1541" t="s">
        <v>2107</v>
      </c>
      <c r="N1541" t="s">
        <v>2108</v>
      </c>
      <c r="O1541" t="s">
        <v>2109</v>
      </c>
      <c r="P1541" t="s">
        <v>32</v>
      </c>
      <c r="Q1541" t="s">
        <v>91</v>
      </c>
      <c r="R1541">
        <v>64</v>
      </c>
      <c r="S1541">
        <v>-1</v>
      </c>
      <c r="T1541" t="s">
        <v>76</v>
      </c>
      <c r="U1541" s="1">
        <v>41090</v>
      </c>
      <c r="V1541" t="s">
        <v>48</v>
      </c>
      <c r="W1541" t="s">
        <v>78</v>
      </c>
      <c r="X1541" t="s">
        <v>398</v>
      </c>
      <c r="Y1541" t="s">
        <v>643</v>
      </c>
      <c r="Z1541" t="s">
        <v>50</v>
      </c>
      <c r="AA1541" t="s">
        <v>69</v>
      </c>
      <c r="AB1541" t="s">
        <v>32</v>
      </c>
      <c r="AC1541" t="s">
        <v>111</v>
      </c>
      <c r="AD1541" t="s">
        <v>2110</v>
      </c>
      <c r="AE1541" t="s">
        <v>54</v>
      </c>
    </row>
    <row r="1542" spans="1:31" x14ac:dyDescent="0.2">
      <c r="A1542">
        <v>27</v>
      </c>
      <c r="B1542" t="s">
        <v>32</v>
      </c>
      <c r="C1542" t="s">
        <v>32</v>
      </c>
      <c r="D1542" t="s">
        <v>33</v>
      </c>
      <c r="E1542" t="s">
        <v>32</v>
      </c>
      <c r="F1542" t="s">
        <v>56</v>
      </c>
      <c r="G1542" t="s">
        <v>2447</v>
      </c>
      <c r="H1542" t="s">
        <v>2448</v>
      </c>
      <c r="I1542" t="s">
        <v>2449</v>
      </c>
      <c r="J1542" t="s">
        <v>2450</v>
      </c>
      <c r="K1542" t="s">
        <v>2451</v>
      </c>
      <c r="L1542" t="s">
        <v>2452</v>
      </c>
      <c r="M1542" t="s">
        <v>2453</v>
      </c>
      <c r="N1542" t="s">
        <v>2454</v>
      </c>
      <c r="O1542" t="s">
        <v>2455</v>
      </c>
      <c r="P1542" t="s">
        <v>2456</v>
      </c>
      <c r="Q1542" t="s">
        <v>108</v>
      </c>
      <c r="R1542">
        <v>69</v>
      </c>
      <c r="S1542">
        <v>80000</v>
      </c>
      <c r="T1542" t="s">
        <v>576</v>
      </c>
      <c r="U1542" s="1">
        <v>41077</v>
      </c>
      <c r="V1542" t="s">
        <v>48</v>
      </c>
      <c r="W1542" t="s">
        <v>32</v>
      </c>
      <c r="X1542" t="s">
        <v>49</v>
      </c>
      <c r="Y1542" t="s">
        <v>32</v>
      </c>
      <c r="Z1542" t="s">
        <v>32</v>
      </c>
      <c r="AA1542" t="s">
        <v>51</v>
      </c>
      <c r="AB1542" t="s">
        <v>276</v>
      </c>
      <c r="AC1542" t="s">
        <v>71</v>
      </c>
      <c r="AD1542" t="s">
        <v>500</v>
      </c>
      <c r="AE1542" t="s">
        <v>54</v>
      </c>
    </row>
    <row r="1543" spans="1:31" x14ac:dyDescent="0.2">
      <c r="A1543">
        <v>27</v>
      </c>
      <c r="B1543" t="s">
        <v>96</v>
      </c>
      <c r="C1543" t="s">
        <v>155</v>
      </c>
      <c r="D1543" t="s">
        <v>33</v>
      </c>
      <c r="E1543" t="s">
        <v>34</v>
      </c>
      <c r="F1543" t="s">
        <v>390</v>
      </c>
      <c r="G1543" t="s">
        <v>2514</v>
      </c>
      <c r="H1543" t="s">
        <v>2515</v>
      </c>
      <c r="I1543" t="s">
        <v>2516</v>
      </c>
      <c r="J1543" t="s">
        <v>32</v>
      </c>
      <c r="K1543" t="s">
        <v>2517</v>
      </c>
      <c r="L1543" t="s">
        <v>2518</v>
      </c>
      <c r="M1543" t="s">
        <v>2519</v>
      </c>
      <c r="N1543" t="s">
        <v>2520</v>
      </c>
      <c r="O1543" t="s">
        <v>2521</v>
      </c>
      <c r="P1543" t="s">
        <v>2522</v>
      </c>
      <c r="Q1543" t="s">
        <v>75</v>
      </c>
      <c r="R1543">
        <v>66</v>
      </c>
      <c r="S1543">
        <v>-1</v>
      </c>
      <c r="T1543" t="s">
        <v>273</v>
      </c>
      <c r="U1543" s="1">
        <v>41090</v>
      </c>
      <c r="V1543" t="s">
        <v>1639</v>
      </c>
      <c r="W1543" t="s">
        <v>32</v>
      </c>
      <c r="X1543" t="s">
        <v>49</v>
      </c>
      <c r="Y1543" t="s">
        <v>32</v>
      </c>
      <c r="Z1543" t="s">
        <v>246</v>
      </c>
      <c r="AA1543" t="s">
        <v>51</v>
      </c>
      <c r="AB1543" t="s">
        <v>32</v>
      </c>
      <c r="AC1543" t="s">
        <v>71</v>
      </c>
      <c r="AD1543" t="s">
        <v>95</v>
      </c>
      <c r="AE1543" t="s">
        <v>346</v>
      </c>
    </row>
    <row r="1544" spans="1:31" x14ac:dyDescent="0.2">
      <c r="A1544">
        <v>27</v>
      </c>
      <c r="B1544" t="s">
        <v>32</v>
      </c>
      <c r="C1544" t="s">
        <v>113</v>
      </c>
      <c r="D1544" t="s">
        <v>33</v>
      </c>
      <c r="E1544" t="s">
        <v>34</v>
      </c>
      <c r="F1544" t="s">
        <v>56</v>
      </c>
      <c r="G1544" t="s">
        <v>32</v>
      </c>
      <c r="H1544" t="s">
        <v>32</v>
      </c>
      <c r="I1544" t="s">
        <v>2600</v>
      </c>
      <c r="J1544" t="s">
        <v>2601</v>
      </c>
      <c r="K1544" t="s">
        <v>2602</v>
      </c>
      <c r="L1544" t="s">
        <v>2603</v>
      </c>
      <c r="M1544" t="s">
        <v>2604</v>
      </c>
      <c r="N1544" t="s">
        <v>2605</v>
      </c>
      <c r="O1544" t="s">
        <v>32</v>
      </c>
      <c r="P1544" t="s">
        <v>2606</v>
      </c>
      <c r="Q1544" t="s">
        <v>108</v>
      </c>
      <c r="R1544">
        <v>70</v>
      </c>
      <c r="S1544">
        <v>-1</v>
      </c>
      <c r="T1544" t="s">
        <v>576</v>
      </c>
      <c r="U1544" s="1">
        <v>41083</v>
      </c>
      <c r="V1544" t="s">
        <v>48</v>
      </c>
      <c r="W1544" t="s">
        <v>217</v>
      </c>
      <c r="X1544" t="s">
        <v>49</v>
      </c>
      <c r="Y1544" t="s">
        <v>435</v>
      </c>
      <c r="Z1544" t="s">
        <v>32</v>
      </c>
      <c r="AA1544" t="s">
        <v>51</v>
      </c>
      <c r="AB1544" t="s">
        <v>344</v>
      </c>
      <c r="AC1544" t="s">
        <v>71</v>
      </c>
      <c r="AD1544" t="s">
        <v>95</v>
      </c>
      <c r="AE1544" t="s">
        <v>54</v>
      </c>
    </row>
    <row r="1545" spans="1:31" x14ac:dyDescent="0.2">
      <c r="A1545">
        <v>27</v>
      </c>
      <c r="B1545" t="s">
        <v>32</v>
      </c>
      <c r="C1545" t="s">
        <v>32</v>
      </c>
      <c r="D1545" t="s">
        <v>33</v>
      </c>
      <c r="E1545" t="s">
        <v>34</v>
      </c>
      <c r="F1545" t="s">
        <v>56</v>
      </c>
      <c r="G1545" t="s">
        <v>32</v>
      </c>
      <c r="H1545" t="s">
        <v>2802</v>
      </c>
      <c r="I1545" t="s">
        <v>2803</v>
      </c>
      <c r="J1545" t="s">
        <v>2804</v>
      </c>
      <c r="K1545" t="s">
        <v>2805</v>
      </c>
      <c r="L1545" t="s">
        <v>2806</v>
      </c>
      <c r="M1545" t="s">
        <v>2807</v>
      </c>
      <c r="N1545" t="s">
        <v>2808</v>
      </c>
      <c r="O1545" t="s">
        <v>2809</v>
      </c>
      <c r="P1545" t="s">
        <v>2810</v>
      </c>
      <c r="Q1545" t="s">
        <v>75</v>
      </c>
      <c r="R1545">
        <v>70</v>
      </c>
      <c r="S1545">
        <v>-1</v>
      </c>
      <c r="T1545" t="s">
        <v>576</v>
      </c>
      <c r="U1545" s="1">
        <v>41039</v>
      </c>
      <c r="V1545" t="s">
        <v>662</v>
      </c>
      <c r="W1545" t="s">
        <v>217</v>
      </c>
      <c r="X1545" t="s">
        <v>398</v>
      </c>
      <c r="Y1545" t="s">
        <v>150</v>
      </c>
      <c r="Z1545" t="s">
        <v>32</v>
      </c>
      <c r="AA1545" t="s">
        <v>51</v>
      </c>
      <c r="AB1545" t="s">
        <v>285</v>
      </c>
      <c r="AC1545" t="s">
        <v>71</v>
      </c>
      <c r="AD1545" t="s">
        <v>95</v>
      </c>
      <c r="AE1545" t="s">
        <v>54</v>
      </c>
    </row>
    <row r="1546" spans="1:31" x14ac:dyDescent="0.2">
      <c r="A1546">
        <v>27</v>
      </c>
      <c r="B1546" t="s">
        <v>169</v>
      </c>
      <c r="C1546" t="s">
        <v>32</v>
      </c>
      <c r="D1546" t="s">
        <v>32</v>
      </c>
      <c r="E1546" t="s">
        <v>34</v>
      </c>
      <c r="F1546" t="s">
        <v>32</v>
      </c>
      <c r="G1546" t="s">
        <v>2851</v>
      </c>
      <c r="H1546" t="s">
        <v>2852</v>
      </c>
      <c r="I1546" t="s">
        <v>2853</v>
      </c>
      <c r="J1546" t="s">
        <v>2854</v>
      </c>
      <c r="K1546" t="s">
        <v>2855</v>
      </c>
      <c r="L1546" t="s">
        <v>2856</v>
      </c>
      <c r="M1546" t="s">
        <v>2857</v>
      </c>
      <c r="N1546" t="s">
        <v>2858</v>
      </c>
      <c r="O1546" t="s">
        <v>2859</v>
      </c>
      <c r="P1546" t="s">
        <v>2860</v>
      </c>
      <c r="Q1546" t="s">
        <v>32</v>
      </c>
      <c r="R1546">
        <v>70</v>
      </c>
      <c r="S1546">
        <v>-1</v>
      </c>
      <c r="T1546" t="s">
        <v>32</v>
      </c>
      <c r="U1546" s="1">
        <v>41089</v>
      </c>
      <c r="V1546" t="s">
        <v>1812</v>
      </c>
      <c r="W1546" t="s">
        <v>32</v>
      </c>
      <c r="X1546" t="s">
        <v>49</v>
      </c>
      <c r="Y1546" t="s">
        <v>32</v>
      </c>
      <c r="Z1546" t="s">
        <v>32</v>
      </c>
      <c r="AA1546" t="s">
        <v>51</v>
      </c>
      <c r="AB1546" t="s">
        <v>1104</v>
      </c>
      <c r="AC1546" t="s">
        <v>32</v>
      </c>
      <c r="AD1546" t="s">
        <v>95</v>
      </c>
      <c r="AE1546" t="s">
        <v>54</v>
      </c>
    </row>
    <row r="1547" spans="1:31" x14ac:dyDescent="0.2">
      <c r="A1547">
        <v>27</v>
      </c>
      <c r="B1547" t="s">
        <v>55</v>
      </c>
      <c r="C1547" t="s">
        <v>1043</v>
      </c>
      <c r="D1547" t="s">
        <v>33</v>
      </c>
      <c r="E1547" t="s">
        <v>32</v>
      </c>
      <c r="F1547" t="s">
        <v>56</v>
      </c>
      <c r="G1547" t="s">
        <v>2870</v>
      </c>
      <c r="H1547" t="s">
        <v>2871</v>
      </c>
      <c r="I1547" t="s">
        <v>2872</v>
      </c>
      <c r="J1547" t="s">
        <v>2873</v>
      </c>
      <c r="K1547" t="s">
        <v>2874</v>
      </c>
      <c r="L1547" t="s">
        <v>2875</v>
      </c>
      <c r="M1547" t="s">
        <v>2876</v>
      </c>
      <c r="N1547" t="s">
        <v>2877</v>
      </c>
      <c r="O1547" t="s">
        <v>2878</v>
      </c>
      <c r="P1547" t="s">
        <v>2879</v>
      </c>
      <c r="Q1547" t="s">
        <v>32</v>
      </c>
      <c r="R1547">
        <v>69</v>
      </c>
      <c r="S1547">
        <v>-1</v>
      </c>
      <c r="T1547" t="s">
        <v>32</v>
      </c>
      <c r="U1547" s="1">
        <v>41077</v>
      </c>
      <c r="V1547" t="s">
        <v>260</v>
      </c>
      <c r="W1547" t="s">
        <v>32</v>
      </c>
      <c r="X1547" t="s">
        <v>49</v>
      </c>
      <c r="Y1547" t="s">
        <v>32</v>
      </c>
      <c r="Z1547" t="s">
        <v>32</v>
      </c>
      <c r="AA1547" t="s">
        <v>69</v>
      </c>
      <c r="AB1547" t="s">
        <v>1633</v>
      </c>
      <c r="AC1547" t="s">
        <v>71</v>
      </c>
      <c r="AD1547" t="s">
        <v>53</v>
      </c>
      <c r="AE1547" t="s">
        <v>54</v>
      </c>
    </row>
    <row r="1548" spans="1:31" x14ac:dyDescent="0.2">
      <c r="A1548">
        <v>27</v>
      </c>
      <c r="B1548" t="s">
        <v>96</v>
      </c>
      <c r="C1548" t="s">
        <v>155</v>
      </c>
      <c r="D1548" t="s">
        <v>33</v>
      </c>
      <c r="E1548" t="s">
        <v>34</v>
      </c>
      <c r="F1548" t="s">
        <v>138</v>
      </c>
      <c r="G1548" t="s">
        <v>2926</v>
      </c>
      <c r="H1548" t="s">
        <v>2927</v>
      </c>
      <c r="I1548" t="s">
        <v>32</v>
      </c>
      <c r="J1548" t="s">
        <v>32</v>
      </c>
      <c r="K1548" t="s">
        <v>2928</v>
      </c>
      <c r="L1548" t="s">
        <v>2929</v>
      </c>
      <c r="M1548" t="s">
        <v>32</v>
      </c>
      <c r="N1548" t="s">
        <v>32</v>
      </c>
      <c r="O1548" t="s">
        <v>32</v>
      </c>
      <c r="P1548" t="s">
        <v>2930</v>
      </c>
      <c r="Q1548" t="s">
        <v>108</v>
      </c>
      <c r="R1548">
        <v>67</v>
      </c>
      <c r="S1548">
        <v>-1</v>
      </c>
      <c r="T1548" t="s">
        <v>163</v>
      </c>
      <c r="U1548" s="1">
        <v>41090</v>
      </c>
      <c r="V1548" t="s">
        <v>48</v>
      </c>
      <c r="W1548" t="s">
        <v>92</v>
      </c>
      <c r="X1548" t="s">
        <v>49</v>
      </c>
      <c r="Y1548" t="s">
        <v>32</v>
      </c>
      <c r="Z1548" t="s">
        <v>218</v>
      </c>
      <c r="AA1548" t="s">
        <v>69</v>
      </c>
      <c r="AB1548" t="s">
        <v>52</v>
      </c>
      <c r="AC1548" t="s">
        <v>71</v>
      </c>
      <c r="AD1548" t="s">
        <v>2931</v>
      </c>
      <c r="AE1548" t="s">
        <v>54</v>
      </c>
    </row>
    <row r="1549" spans="1:31" x14ac:dyDescent="0.2">
      <c r="A1549">
        <v>27</v>
      </c>
      <c r="B1549" t="s">
        <v>620</v>
      </c>
      <c r="C1549" t="s">
        <v>155</v>
      </c>
      <c r="D1549" t="s">
        <v>33</v>
      </c>
      <c r="E1549" t="s">
        <v>32</v>
      </c>
      <c r="F1549" t="s">
        <v>368</v>
      </c>
      <c r="G1549" t="s">
        <v>3118</v>
      </c>
      <c r="H1549" t="s">
        <v>3119</v>
      </c>
      <c r="I1549" t="s">
        <v>3120</v>
      </c>
      <c r="J1549" t="s">
        <v>3121</v>
      </c>
      <c r="K1549" t="s">
        <v>3122</v>
      </c>
      <c r="L1549" t="s">
        <v>3123</v>
      </c>
      <c r="M1549" t="s">
        <v>3124</v>
      </c>
      <c r="N1549" t="s">
        <v>3125</v>
      </c>
      <c r="O1549" t="s">
        <v>3126</v>
      </c>
      <c r="P1549" t="s">
        <v>3127</v>
      </c>
      <c r="Q1549" t="s">
        <v>75</v>
      </c>
      <c r="R1549">
        <v>63</v>
      </c>
      <c r="S1549">
        <v>-1</v>
      </c>
      <c r="T1549" t="s">
        <v>273</v>
      </c>
      <c r="U1549" s="1">
        <v>41090</v>
      </c>
      <c r="V1549" t="s">
        <v>48</v>
      </c>
      <c r="W1549" t="s">
        <v>32</v>
      </c>
      <c r="X1549" t="s">
        <v>49</v>
      </c>
      <c r="Y1549" t="s">
        <v>93</v>
      </c>
      <c r="Z1549" t="s">
        <v>246</v>
      </c>
      <c r="AA1549" t="s">
        <v>69</v>
      </c>
      <c r="AB1549" t="s">
        <v>285</v>
      </c>
      <c r="AC1549" t="s">
        <v>71</v>
      </c>
      <c r="AD1549" t="s">
        <v>332</v>
      </c>
      <c r="AE1549" t="s">
        <v>54</v>
      </c>
    </row>
    <row r="1550" spans="1:31" x14ac:dyDescent="0.2">
      <c r="A1550">
        <v>27</v>
      </c>
      <c r="B1550" t="s">
        <v>31</v>
      </c>
      <c r="C1550" t="s">
        <v>32</v>
      </c>
      <c r="D1550" t="s">
        <v>33</v>
      </c>
      <c r="E1550" t="s">
        <v>34</v>
      </c>
      <c r="F1550" t="s">
        <v>221</v>
      </c>
      <c r="G1550" t="s">
        <v>32</v>
      </c>
      <c r="H1550" t="s">
        <v>3138</v>
      </c>
      <c r="I1550" t="s">
        <v>3139</v>
      </c>
      <c r="J1550" t="s">
        <v>3140</v>
      </c>
      <c r="K1550" t="s">
        <v>3141</v>
      </c>
      <c r="L1550" t="s">
        <v>3142</v>
      </c>
      <c r="M1550" t="s">
        <v>3143</v>
      </c>
      <c r="N1550" t="s">
        <v>3144</v>
      </c>
      <c r="O1550" t="s">
        <v>3145</v>
      </c>
      <c r="P1550" t="s">
        <v>32</v>
      </c>
      <c r="Q1550" t="s">
        <v>924</v>
      </c>
      <c r="R1550">
        <v>65</v>
      </c>
      <c r="S1550">
        <v>30000</v>
      </c>
      <c r="T1550" t="s">
        <v>560</v>
      </c>
      <c r="U1550" s="1">
        <v>40934</v>
      </c>
      <c r="V1550" t="s">
        <v>822</v>
      </c>
      <c r="W1550" t="s">
        <v>32</v>
      </c>
      <c r="X1550" t="s">
        <v>244</v>
      </c>
      <c r="Y1550" t="s">
        <v>245</v>
      </c>
      <c r="Z1550" t="s">
        <v>205</v>
      </c>
      <c r="AA1550" t="s">
        <v>69</v>
      </c>
      <c r="AB1550" t="s">
        <v>285</v>
      </c>
      <c r="AC1550" t="s">
        <v>32</v>
      </c>
      <c r="AD1550" t="s">
        <v>95</v>
      </c>
      <c r="AE1550" t="s">
        <v>54</v>
      </c>
    </row>
    <row r="1551" spans="1:31" x14ac:dyDescent="0.2">
      <c r="A1551">
        <v>27</v>
      </c>
      <c r="B1551" t="s">
        <v>55</v>
      </c>
      <c r="C1551" t="s">
        <v>1043</v>
      </c>
      <c r="D1551" t="s">
        <v>33</v>
      </c>
      <c r="E1551" t="s">
        <v>32</v>
      </c>
      <c r="F1551" t="s">
        <v>32</v>
      </c>
      <c r="G1551" t="s">
        <v>3185</v>
      </c>
      <c r="H1551" t="s">
        <v>3186</v>
      </c>
      <c r="I1551" t="s">
        <v>3187</v>
      </c>
      <c r="J1551" t="s">
        <v>3188</v>
      </c>
      <c r="K1551" t="s">
        <v>3189</v>
      </c>
      <c r="L1551" t="s">
        <v>3190</v>
      </c>
      <c r="M1551" t="s">
        <v>3191</v>
      </c>
      <c r="N1551" t="s">
        <v>3192</v>
      </c>
      <c r="O1551" t="s">
        <v>3193</v>
      </c>
      <c r="P1551" t="s">
        <v>32</v>
      </c>
      <c r="Q1551" t="s">
        <v>75</v>
      </c>
      <c r="R1551">
        <v>68</v>
      </c>
      <c r="S1551">
        <v>-1</v>
      </c>
      <c r="T1551" t="s">
        <v>560</v>
      </c>
      <c r="U1551" s="1">
        <v>40986</v>
      </c>
      <c r="V1551" t="s">
        <v>3194</v>
      </c>
      <c r="W1551" t="s">
        <v>181</v>
      </c>
      <c r="X1551" t="s">
        <v>49</v>
      </c>
      <c r="Y1551" t="s">
        <v>32</v>
      </c>
      <c r="Z1551" t="s">
        <v>32</v>
      </c>
      <c r="AA1551" t="s">
        <v>69</v>
      </c>
      <c r="AB1551" t="s">
        <v>690</v>
      </c>
      <c r="AC1551" t="s">
        <v>71</v>
      </c>
      <c r="AD1551" t="s">
        <v>95</v>
      </c>
      <c r="AE1551" t="s">
        <v>54</v>
      </c>
    </row>
    <row r="1552" spans="1:31" x14ac:dyDescent="0.2">
      <c r="A1552">
        <v>27</v>
      </c>
      <c r="B1552" t="s">
        <v>55</v>
      </c>
      <c r="C1552" t="s">
        <v>155</v>
      </c>
      <c r="D1552" t="s">
        <v>33</v>
      </c>
      <c r="E1552" t="s">
        <v>34</v>
      </c>
      <c r="F1552" t="s">
        <v>32</v>
      </c>
      <c r="G1552" t="s">
        <v>3453</v>
      </c>
      <c r="H1552" t="s">
        <v>3454</v>
      </c>
      <c r="I1552" t="s">
        <v>3455</v>
      </c>
      <c r="J1552" t="s">
        <v>3456</v>
      </c>
      <c r="K1552" t="s">
        <v>3457</v>
      </c>
      <c r="L1552" t="s">
        <v>3458</v>
      </c>
      <c r="M1552" t="s">
        <v>3459</v>
      </c>
      <c r="N1552" t="s">
        <v>3460</v>
      </c>
      <c r="O1552" t="s">
        <v>3461</v>
      </c>
      <c r="P1552" t="s">
        <v>3462</v>
      </c>
      <c r="Q1552" t="s">
        <v>2374</v>
      </c>
      <c r="R1552">
        <v>67</v>
      </c>
      <c r="S1552">
        <v>-1</v>
      </c>
      <c r="T1552" t="s">
        <v>273</v>
      </c>
      <c r="U1552" s="1">
        <v>41090</v>
      </c>
      <c r="V1552" t="s">
        <v>274</v>
      </c>
      <c r="W1552" t="s">
        <v>32</v>
      </c>
      <c r="X1552" t="s">
        <v>49</v>
      </c>
      <c r="Y1552" t="s">
        <v>32</v>
      </c>
      <c r="Z1552" t="s">
        <v>32</v>
      </c>
      <c r="AA1552" t="s">
        <v>51</v>
      </c>
      <c r="AB1552" t="s">
        <v>389</v>
      </c>
      <c r="AC1552" t="s">
        <v>32</v>
      </c>
      <c r="AD1552" t="s">
        <v>95</v>
      </c>
      <c r="AE1552" t="s">
        <v>54</v>
      </c>
    </row>
    <row r="1553" spans="1:31" x14ac:dyDescent="0.2">
      <c r="A1553">
        <v>27</v>
      </c>
      <c r="B1553" t="s">
        <v>112</v>
      </c>
      <c r="C1553" t="s">
        <v>155</v>
      </c>
      <c r="D1553" t="s">
        <v>33</v>
      </c>
      <c r="E1553" t="s">
        <v>34</v>
      </c>
      <c r="F1553" t="s">
        <v>56</v>
      </c>
      <c r="G1553" t="s">
        <v>3463</v>
      </c>
      <c r="H1553" t="s">
        <v>3464</v>
      </c>
      <c r="I1553" t="s">
        <v>3465</v>
      </c>
      <c r="J1553" t="s">
        <v>3466</v>
      </c>
      <c r="K1553" t="s">
        <v>3467</v>
      </c>
      <c r="L1553" t="s">
        <v>3468</v>
      </c>
      <c r="M1553" t="s">
        <v>3469</v>
      </c>
      <c r="N1553" t="s">
        <v>3470</v>
      </c>
      <c r="O1553" t="s">
        <v>3471</v>
      </c>
      <c r="P1553" t="s">
        <v>3472</v>
      </c>
      <c r="Q1553" t="s">
        <v>67</v>
      </c>
      <c r="R1553">
        <v>68</v>
      </c>
      <c r="S1553">
        <v>-1</v>
      </c>
      <c r="T1553" t="s">
        <v>76</v>
      </c>
      <c r="U1553" s="1">
        <v>41088</v>
      </c>
      <c r="V1553" t="s">
        <v>48</v>
      </c>
      <c r="W1553" t="s">
        <v>32</v>
      </c>
      <c r="X1553" t="s">
        <v>244</v>
      </c>
      <c r="Y1553" t="s">
        <v>150</v>
      </c>
      <c r="Z1553" t="s">
        <v>246</v>
      </c>
      <c r="AA1553" t="s">
        <v>51</v>
      </c>
      <c r="AB1553" t="s">
        <v>1104</v>
      </c>
      <c r="AC1553" t="s">
        <v>71</v>
      </c>
      <c r="AD1553" t="s">
        <v>95</v>
      </c>
      <c r="AE1553" t="s">
        <v>54</v>
      </c>
    </row>
    <row r="1554" spans="1:31" x14ac:dyDescent="0.2">
      <c r="A1554">
        <v>27</v>
      </c>
      <c r="B1554" t="s">
        <v>112</v>
      </c>
      <c r="C1554" t="s">
        <v>97</v>
      </c>
      <c r="D1554" t="s">
        <v>33</v>
      </c>
      <c r="E1554" t="s">
        <v>32</v>
      </c>
      <c r="F1554" t="s">
        <v>56</v>
      </c>
      <c r="G1554" t="s">
        <v>32</v>
      </c>
      <c r="H1554" t="s">
        <v>3495</v>
      </c>
      <c r="I1554" t="s">
        <v>32</v>
      </c>
      <c r="J1554" t="s">
        <v>32</v>
      </c>
      <c r="K1554" t="s">
        <v>32</v>
      </c>
      <c r="L1554" t="s">
        <v>3496</v>
      </c>
      <c r="M1554" t="s">
        <v>32</v>
      </c>
      <c r="N1554" t="s">
        <v>32</v>
      </c>
      <c r="O1554" t="s">
        <v>32</v>
      </c>
      <c r="P1554" t="s">
        <v>32</v>
      </c>
      <c r="Q1554" t="s">
        <v>2374</v>
      </c>
      <c r="R1554">
        <v>63</v>
      </c>
      <c r="S1554">
        <v>-1</v>
      </c>
      <c r="T1554" t="s">
        <v>91</v>
      </c>
      <c r="U1554" s="1">
        <v>41086</v>
      </c>
      <c r="V1554" t="s">
        <v>48</v>
      </c>
      <c r="W1554" t="s">
        <v>32</v>
      </c>
      <c r="X1554" t="s">
        <v>49</v>
      </c>
      <c r="Y1554" t="s">
        <v>32</v>
      </c>
      <c r="Z1554" t="s">
        <v>91</v>
      </c>
      <c r="AA1554" t="s">
        <v>69</v>
      </c>
      <c r="AB1554" t="s">
        <v>247</v>
      </c>
      <c r="AC1554" t="s">
        <v>71</v>
      </c>
      <c r="AD1554" t="s">
        <v>95</v>
      </c>
      <c r="AE1554" t="s">
        <v>54</v>
      </c>
    </row>
    <row r="1555" spans="1:31" x14ac:dyDescent="0.2">
      <c r="A1555">
        <v>27</v>
      </c>
      <c r="B1555" t="s">
        <v>400</v>
      </c>
      <c r="C1555" t="s">
        <v>155</v>
      </c>
      <c r="D1555" t="s">
        <v>98</v>
      </c>
      <c r="E1555" t="s">
        <v>34</v>
      </c>
      <c r="F1555" t="s">
        <v>138</v>
      </c>
      <c r="G1555" t="s">
        <v>3626</v>
      </c>
      <c r="H1555" t="s">
        <v>3627</v>
      </c>
      <c r="I1555" t="s">
        <v>3628</v>
      </c>
      <c r="J1555" t="s">
        <v>3629</v>
      </c>
      <c r="K1555" t="s">
        <v>3630</v>
      </c>
      <c r="L1555" t="s">
        <v>3631</v>
      </c>
      <c r="M1555" t="s">
        <v>3632</v>
      </c>
      <c r="N1555" t="s">
        <v>3633</v>
      </c>
      <c r="O1555" t="s">
        <v>3634</v>
      </c>
      <c r="P1555" t="s">
        <v>3635</v>
      </c>
      <c r="Q1555" t="s">
        <v>75</v>
      </c>
      <c r="R1555">
        <v>73</v>
      </c>
      <c r="S1555">
        <v>80000</v>
      </c>
      <c r="T1555" t="s">
        <v>149</v>
      </c>
      <c r="U1555" s="1">
        <v>41053</v>
      </c>
      <c r="V1555" t="s">
        <v>164</v>
      </c>
      <c r="W1555" t="s">
        <v>32</v>
      </c>
      <c r="X1555" t="s">
        <v>49</v>
      </c>
      <c r="Y1555" t="s">
        <v>93</v>
      </c>
      <c r="Z1555" t="s">
        <v>1041</v>
      </c>
      <c r="AA1555" t="s">
        <v>51</v>
      </c>
      <c r="AB1555" t="s">
        <v>233</v>
      </c>
      <c r="AC1555" t="s">
        <v>71</v>
      </c>
      <c r="AD1555" t="s">
        <v>3636</v>
      </c>
      <c r="AE1555" t="s">
        <v>54</v>
      </c>
    </row>
    <row r="1556" spans="1:31" x14ac:dyDescent="0.2">
      <c r="A1556">
        <v>27</v>
      </c>
      <c r="B1556" t="s">
        <v>96</v>
      </c>
      <c r="C1556" t="s">
        <v>155</v>
      </c>
      <c r="D1556" t="s">
        <v>33</v>
      </c>
      <c r="E1556" t="s">
        <v>34</v>
      </c>
      <c r="F1556" t="s">
        <v>56</v>
      </c>
      <c r="G1556" t="s">
        <v>3732</v>
      </c>
      <c r="H1556" t="s">
        <v>3733</v>
      </c>
      <c r="I1556" t="s">
        <v>3734</v>
      </c>
      <c r="J1556" t="s">
        <v>3735</v>
      </c>
      <c r="K1556" t="s">
        <v>3736</v>
      </c>
      <c r="L1556" t="s">
        <v>3737</v>
      </c>
      <c r="M1556" t="s">
        <v>3738</v>
      </c>
      <c r="N1556" t="s">
        <v>3739</v>
      </c>
      <c r="O1556" t="s">
        <v>3740</v>
      </c>
      <c r="P1556" t="s">
        <v>3741</v>
      </c>
      <c r="Q1556" t="s">
        <v>75</v>
      </c>
      <c r="R1556">
        <v>65</v>
      </c>
      <c r="S1556">
        <v>-1</v>
      </c>
      <c r="T1556" t="s">
        <v>91</v>
      </c>
      <c r="U1556" s="1">
        <v>41089</v>
      </c>
      <c r="V1556" t="s">
        <v>48</v>
      </c>
      <c r="W1556" t="s">
        <v>217</v>
      </c>
      <c r="X1556" t="s">
        <v>49</v>
      </c>
      <c r="Y1556" t="s">
        <v>93</v>
      </c>
      <c r="Z1556" t="s">
        <v>32</v>
      </c>
      <c r="AA1556" t="s">
        <v>69</v>
      </c>
      <c r="AB1556" t="s">
        <v>618</v>
      </c>
      <c r="AC1556" t="s">
        <v>71</v>
      </c>
      <c r="AD1556" t="s">
        <v>95</v>
      </c>
      <c r="AE1556" t="s">
        <v>54</v>
      </c>
    </row>
    <row r="1557" spans="1:31" x14ac:dyDescent="0.2">
      <c r="A1557">
        <v>27</v>
      </c>
      <c r="B1557" t="s">
        <v>620</v>
      </c>
      <c r="C1557" t="s">
        <v>155</v>
      </c>
      <c r="D1557" t="s">
        <v>33</v>
      </c>
      <c r="E1557" t="s">
        <v>34</v>
      </c>
      <c r="F1557" t="s">
        <v>368</v>
      </c>
      <c r="G1557" t="s">
        <v>3991</v>
      </c>
      <c r="H1557" t="s">
        <v>3992</v>
      </c>
      <c r="I1557" t="s">
        <v>32</v>
      </c>
      <c r="J1557" t="s">
        <v>32</v>
      </c>
      <c r="K1557" t="s">
        <v>3993</v>
      </c>
      <c r="L1557" t="s">
        <v>32</v>
      </c>
      <c r="M1557" t="s">
        <v>32</v>
      </c>
      <c r="N1557" t="s">
        <v>3994</v>
      </c>
      <c r="O1557" t="s">
        <v>3995</v>
      </c>
      <c r="P1557" t="s">
        <v>3996</v>
      </c>
      <c r="Q1557" t="s">
        <v>75</v>
      </c>
      <c r="R1557">
        <v>68</v>
      </c>
      <c r="S1557">
        <v>-1</v>
      </c>
      <c r="T1557" t="s">
        <v>273</v>
      </c>
      <c r="U1557" s="1">
        <v>41090</v>
      </c>
      <c r="V1557" t="s">
        <v>2512</v>
      </c>
      <c r="W1557" t="s">
        <v>32</v>
      </c>
      <c r="X1557" t="s">
        <v>49</v>
      </c>
      <c r="Y1557" t="s">
        <v>32</v>
      </c>
      <c r="Z1557" t="s">
        <v>80</v>
      </c>
      <c r="AA1557" t="s">
        <v>69</v>
      </c>
      <c r="AB1557" t="s">
        <v>618</v>
      </c>
      <c r="AC1557" t="s">
        <v>71</v>
      </c>
      <c r="AD1557" t="s">
        <v>1419</v>
      </c>
      <c r="AE1557" t="s">
        <v>54</v>
      </c>
    </row>
    <row r="1558" spans="1:31" x14ac:dyDescent="0.2">
      <c r="A1558">
        <v>27</v>
      </c>
      <c r="B1558" t="s">
        <v>96</v>
      </c>
      <c r="C1558" t="s">
        <v>155</v>
      </c>
      <c r="D1558" t="s">
        <v>33</v>
      </c>
      <c r="E1558" t="s">
        <v>32</v>
      </c>
      <c r="F1558" t="s">
        <v>56</v>
      </c>
      <c r="G1558" t="s">
        <v>4278</v>
      </c>
      <c r="H1558" t="s">
        <v>4279</v>
      </c>
      <c r="I1558" t="s">
        <v>4280</v>
      </c>
      <c r="J1558" t="s">
        <v>4281</v>
      </c>
      <c r="K1558" t="s">
        <v>4282</v>
      </c>
      <c r="L1558" t="s">
        <v>4283</v>
      </c>
      <c r="M1558" t="s">
        <v>4284</v>
      </c>
      <c r="N1558" t="s">
        <v>4285</v>
      </c>
      <c r="O1558" t="s">
        <v>4286</v>
      </c>
      <c r="P1558" t="s">
        <v>4287</v>
      </c>
      <c r="Q1558" t="s">
        <v>75</v>
      </c>
      <c r="R1558">
        <v>74</v>
      </c>
      <c r="S1558">
        <v>-1</v>
      </c>
      <c r="T1558" t="s">
        <v>76</v>
      </c>
      <c r="U1558" s="1">
        <v>41091</v>
      </c>
      <c r="V1558" t="s">
        <v>48</v>
      </c>
      <c r="W1558" t="s">
        <v>32</v>
      </c>
      <c r="X1558" t="s">
        <v>49</v>
      </c>
      <c r="Y1558" t="s">
        <v>150</v>
      </c>
      <c r="Z1558" t="s">
        <v>205</v>
      </c>
      <c r="AA1558" t="s">
        <v>51</v>
      </c>
      <c r="AB1558" t="s">
        <v>618</v>
      </c>
      <c r="AC1558" t="s">
        <v>248</v>
      </c>
      <c r="AD1558" t="s">
        <v>447</v>
      </c>
      <c r="AE1558" t="s">
        <v>54</v>
      </c>
    </row>
    <row r="1559" spans="1:31" x14ac:dyDescent="0.2">
      <c r="A1559">
        <v>27</v>
      </c>
      <c r="B1559" t="s">
        <v>32</v>
      </c>
      <c r="C1559" t="s">
        <v>32</v>
      </c>
      <c r="D1559" t="s">
        <v>32</v>
      </c>
      <c r="E1559" t="s">
        <v>32</v>
      </c>
      <c r="F1559" t="s">
        <v>56</v>
      </c>
      <c r="G1559" t="s">
        <v>4297</v>
      </c>
      <c r="H1559" t="s">
        <v>32</v>
      </c>
      <c r="I1559" t="s">
        <v>32</v>
      </c>
      <c r="J1559" t="s">
        <v>32</v>
      </c>
      <c r="K1559" t="s">
        <v>32</v>
      </c>
      <c r="L1559" t="s">
        <v>32</v>
      </c>
      <c r="M1559" t="s">
        <v>32</v>
      </c>
      <c r="N1559" t="s">
        <v>32</v>
      </c>
      <c r="O1559" t="s">
        <v>32</v>
      </c>
      <c r="P1559" t="s">
        <v>32</v>
      </c>
      <c r="Q1559" t="s">
        <v>75</v>
      </c>
      <c r="R1559">
        <v>67</v>
      </c>
      <c r="S1559">
        <v>-1</v>
      </c>
      <c r="T1559" t="s">
        <v>136</v>
      </c>
      <c r="U1559" s="1">
        <v>41053</v>
      </c>
      <c r="V1559" t="s">
        <v>48</v>
      </c>
      <c r="W1559" t="s">
        <v>32</v>
      </c>
      <c r="X1559" t="s">
        <v>49</v>
      </c>
      <c r="Y1559" t="s">
        <v>32</v>
      </c>
      <c r="Z1559" t="s">
        <v>32</v>
      </c>
      <c r="AA1559" t="s">
        <v>69</v>
      </c>
      <c r="AB1559" t="s">
        <v>32</v>
      </c>
      <c r="AC1559" t="s">
        <v>32</v>
      </c>
      <c r="AD1559" t="s">
        <v>3222</v>
      </c>
      <c r="AE1559" t="s">
        <v>346</v>
      </c>
    </row>
    <row r="1560" spans="1:31" x14ac:dyDescent="0.2">
      <c r="A1560">
        <v>27</v>
      </c>
      <c r="B1560" t="s">
        <v>96</v>
      </c>
      <c r="C1560" t="s">
        <v>32</v>
      </c>
      <c r="D1560" t="s">
        <v>33</v>
      </c>
      <c r="E1560" t="s">
        <v>32</v>
      </c>
      <c r="F1560" t="s">
        <v>56</v>
      </c>
      <c r="G1560" t="s">
        <v>4389</v>
      </c>
      <c r="H1560" t="s">
        <v>4390</v>
      </c>
      <c r="I1560" t="s">
        <v>4391</v>
      </c>
      <c r="J1560" t="s">
        <v>4392</v>
      </c>
      <c r="K1560" t="s">
        <v>4393</v>
      </c>
      <c r="L1560" t="s">
        <v>4394</v>
      </c>
      <c r="M1560" t="s">
        <v>4395</v>
      </c>
      <c r="N1560" t="s">
        <v>4396</v>
      </c>
      <c r="O1560" t="s">
        <v>4397</v>
      </c>
      <c r="P1560" t="s">
        <v>32</v>
      </c>
      <c r="Q1560" t="s">
        <v>75</v>
      </c>
      <c r="R1560">
        <v>69</v>
      </c>
      <c r="S1560">
        <v>-1</v>
      </c>
      <c r="T1560" t="s">
        <v>32</v>
      </c>
      <c r="U1560" s="1">
        <v>41088</v>
      </c>
      <c r="V1560" t="s">
        <v>48</v>
      </c>
      <c r="W1560" t="s">
        <v>32</v>
      </c>
      <c r="X1560" t="s">
        <v>49</v>
      </c>
      <c r="Y1560" t="s">
        <v>93</v>
      </c>
      <c r="Z1560" t="s">
        <v>218</v>
      </c>
      <c r="AA1560" t="s">
        <v>69</v>
      </c>
      <c r="AB1560" t="s">
        <v>70</v>
      </c>
      <c r="AC1560" t="s">
        <v>71</v>
      </c>
      <c r="AD1560" t="s">
        <v>1486</v>
      </c>
      <c r="AE1560" t="s">
        <v>54</v>
      </c>
    </row>
    <row r="1561" spans="1:31" x14ac:dyDescent="0.2">
      <c r="A1561">
        <v>27</v>
      </c>
      <c r="B1561" t="s">
        <v>169</v>
      </c>
      <c r="C1561" t="s">
        <v>113</v>
      </c>
      <c r="D1561" t="s">
        <v>33</v>
      </c>
      <c r="E1561" t="s">
        <v>34</v>
      </c>
      <c r="F1561" t="s">
        <v>56</v>
      </c>
      <c r="G1561" t="s">
        <v>4408</v>
      </c>
      <c r="H1561" t="s">
        <v>4409</v>
      </c>
      <c r="I1561" t="s">
        <v>4410</v>
      </c>
      <c r="J1561" t="s">
        <v>4411</v>
      </c>
      <c r="K1561" t="s">
        <v>4412</v>
      </c>
      <c r="L1561" t="s">
        <v>4413</v>
      </c>
      <c r="M1561" t="s">
        <v>32</v>
      </c>
      <c r="N1561" t="s">
        <v>4414</v>
      </c>
      <c r="O1561" t="s">
        <v>4415</v>
      </c>
      <c r="P1561" t="s">
        <v>32</v>
      </c>
      <c r="Q1561" t="s">
        <v>75</v>
      </c>
      <c r="R1561">
        <v>68</v>
      </c>
      <c r="S1561">
        <v>-1</v>
      </c>
      <c r="T1561" t="s">
        <v>163</v>
      </c>
      <c r="U1561" s="1">
        <v>41090</v>
      </c>
      <c r="V1561" t="s">
        <v>48</v>
      </c>
      <c r="W1561" t="s">
        <v>92</v>
      </c>
      <c r="X1561" t="s">
        <v>49</v>
      </c>
      <c r="Y1561" t="s">
        <v>435</v>
      </c>
      <c r="Z1561" t="s">
        <v>4416</v>
      </c>
      <c r="AA1561" t="s">
        <v>69</v>
      </c>
      <c r="AB1561" t="s">
        <v>81</v>
      </c>
      <c r="AC1561" t="s">
        <v>71</v>
      </c>
      <c r="AD1561" t="s">
        <v>4417</v>
      </c>
      <c r="AE1561" t="s">
        <v>54</v>
      </c>
    </row>
    <row r="1562" spans="1:31" x14ac:dyDescent="0.2">
      <c r="A1562">
        <v>27</v>
      </c>
      <c r="B1562" t="s">
        <v>169</v>
      </c>
      <c r="C1562" t="s">
        <v>155</v>
      </c>
      <c r="D1562" t="s">
        <v>182</v>
      </c>
      <c r="E1562" t="s">
        <v>32</v>
      </c>
      <c r="F1562" t="s">
        <v>368</v>
      </c>
      <c r="G1562" t="s">
        <v>4463</v>
      </c>
      <c r="H1562" t="s">
        <v>4464</v>
      </c>
      <c r="I1562" t="s">
        <v>4465</v>
      </c>
      <c r="J1562" t="s">
        <v>4466</v>
      </c>
      <c r="K1562" t="s">
        <v>4467</v>
      </c>
      <c r="L1562" t="s">
        <v>4468</v>
      </c>
      <c r="M1562" t="s">
        <v>4469</v>
      </c>
      <c r="N1562" t="s">
        <v>4470</v>
      </c>
      <c r="O1562" t="s">
        <v>4471</v>
      </c>
      <c r="P1562" t="s">
        <v>4472</v>
      </c>
      <c r="Q1562" t="s">
        <v>32</v>
      </c>
      <c r="R1562">
        <v>73</v>
      </c>
      <c r="S1562">
        <v>-1</v>
      </c>
      <c r="T1562" t="s">
        <v>273</v>
      </c>
      <c r="U1562" s="1">
        <v>41091</v>
      </c>
      <c r="V1562" t="s">
        <v>48</v>
      </c>
      <c r="W1562" t="s">
        <v>92</v>
      </c>
      <c r="X1562" t="s">
        <v>49</v>
      </c>
      <c r="Y1562" t="s">
        <v>32</v>
      </c>
      <c r="Z1562" t="s">
        <v>91</v>
      </c>
      <c r="AA1562" t="s">
        <v>51</v>
      </c>
      <c r="AB1562" t="s">
        <v>32</v>
      </c>
      <c r="AC1562" t="s">
        <v>71</v>
      </c>
      <c r="AD1562" t="s">
        <v>286</v>
      </c>
      <c r="AE1562" t="s">
        <v>54</v>
      </c>
    </row>
    <row r="1563" spans="1:31" x14ac:dyDescent="0.2">
      <c r="A1563">
        <v>27</v>
      </c>
      <c r="B1563" t="s">
        <v>55</v>
      </c>
      <c r="C1563" t="s">
        <v>155</v>
      </c>
      <c r="D1563" t="s">
        <v>33</v>
      </c>
      <c r="E1563" t="s">
        <v>34</v>
      </c>
      <c r="F1563" t="s">
        <v>56</v>
      </c>
      <c r="G1563" t="s">
        <v>4494</v>
      </c>
      <c r="H1563" t="s">
        <v>4495</v>
      </c>
      <c r="I1563" t="s">
        <v>4496</v>
      </c>
      <c r="J1563" t="s">
        <v>4497</v>
      </c>
      <c r="K1563" t="s">
        <v>32</v>
      </c>
      <c r="L1563" t="s">
        <v>4498</v>
      </c>
      <c r="M1563" t="s">
        <v>4499</v>
      </c>
      <c r="N1563" t="s">
        <v>4500</v>
      </c>
      <c r="O1563" t="s">
        <v>4501</v>
      </c>
      <c r="P1563" t="s">
        <v>4502</v>
      </c>
      <c r="Q1563" t="s">
        <v>75</v>
      </c>
      <c r="R1563">
        <v>73</v>
      </c>
      <c r="S1563">
        <v>-1</v>
      </c>
      <c r="T1563" t="s">
        <v>576</v>
      </c>
      <c r="U1563" s="1">
        <v>41090</v>
      </c>
      <c r="V1563" t="s">
        <v>48</v>
      </c>
      <c r="W1563" t="s">
        <v>204</v>
      </c>
      <c r="X1563" t="s">
        <v>49</v>
      </c>
      <c r="Y1563" t="s">
        <v>435</v>
      </c>
      <c r="Z1563" t="s">
        <v>32</v>
      </c>
      <c r="AA1563" t="s">
        <v>51</v>
      </c>
      <c r="AB1563" t="s">
        <v>233</v>
      </c>
      <c r="AC1563" t="s">
        <v>71</v>
      </c>
      <c r="AD1563" t="s">
        <v>4503</v>
      </c>
      <c r="AE1563" t="s">
        <v>54</v>
      </c>
    </row>
    <row r="1564" spans="1:31" x14ac:dyDescent="0.2">
      <c r="A1564">
        <v>27</v>
      </c>
      <c r="B1564" t="s">
        <v>620</v>
      </c>
      <c r="C1564" t="s">
        <v>32</v>
      </c>
      <c r="D1564" t="s">
        <v>33</v>
      </c>
      <c r="E1564" t="s">
        <v>32</v>
      </c>
      <c r="F1564" t="s">
        <v>56</v>
      </c>
      <c r="G1564" t="s">
        <v>4517</v>
      </c>
      <c r="H1564" t="s">
        <v>4518</v>
      </c>
      <c r="I1564" t="s">
        <v>4519</v>
      </c>
      <c r="J1564" t="s">
        <v>4520</v>
      </c>
      <c r="K1564" t="s">
        <v>4521</v>
      </c>
      <c r="L1564" t="s">
        <v>32</v>
      </c>
      <c r="M1564" t="s">
        <v>4522</v>
      </c>
      <c r="N1564" t="s">
        <v>4523</v>
      </c>
      <c r="O1564" t="s">
        <v>4524</v>
      </c>
      <c r="P1564" t="s">
        <v>4525</v>
      </c>
      <c r="Q1564" t="s">
        <v>588</v>
      </c>
      <c r="R1564">
        <v>62</v>
      </c>
      <c r="S1564">
        <v>-1</v>
      </c>
      <c r="T1564" t="s">
        <v>47</v>
      </c>
      <c r="U1564" s="1">
        <v>41057</v>
      </c>
      <c r="V1564" t="s">
        <v>48</v>
      </c>
      <c r="W1564" t="s">
        <v>32</v>
      </c>
      <c r="X1564" t="s">
        <v>398</v>
      </c>
      <c r="Y1564" t="s">
        <v>93</v>
      </c>
      <c r="Z1564" t="s">
        <v>246</v>
      </c>
      <c r="AA1564" t="s">
        <v>69</v>
      </c>
      <c r="AB1564" t="s">
        <v>389</v>
      </c>
      <c r="AC1564" t="s">
        <v>71</v>
      </c>
      <c r="AD1564" t="s">
        <v>447</v>
      </c>
      <c r="AE1564" t="s">
        <v>54</v>
      </c>
    </row>
    <row r="1565" spans="1:31" x14ac:dyDescent="0.2">
      <c r="A1565">
        <v>27</v>
      </c>
      <c r="B1565" t="s">
        <v>169</v>
      </c>
      <c r="C1565" t="s">
        <v>155</v>
      </c>
      <c r="D1565" t="s">
        <v>33</v>
      </c>
      <c r="E1565" t="s">
        <v>34</v>
      </c>
      <c r="F1565" t="s">
        <v>56</v>
      </c>
      <c r="G1565" t="s">
        <v>4696</v>
      </c>
      <c r="H1565" t="s">
        <v>4697</v>
      </c>
      <c r="I1565" t="s">
        <v>4698</v>
      </c>
      <c r="J1565" t="s">
        <v>4699</v>
      </c>
      <c r="K1565" t="s">
        <v>4700</v>
      </c>
      <c r="L1565" t="s">
        <v>4701</v>
      </c>
      <c r="M1565" t="s">
        <v>4702</v>
      </c>
      <c r="N1565" t="s">
        <v>4703</v>
      </c>
      <c r="O1565" t="s">
        <v>4704</v>
      </c>
      <c r="P1565" t="s">
        <v>4705</v>
      </c>
      <c r="Q1565" t="s">
        <v>32</v>
      </c>
      <c r="R1565">
        <v>72</v>
      </c>
      <c r="S1565">
        <v>-1</v>
      </c>
      <c r="T1565" t="s">
        <v>76</v>
      </c>
      <c r="U1565" s="1">
        <v>41089</v>
      </c>
      <c r="V1565" t="s">
        <v>48</v>
      </c>
      <c r="W1565" t="s">
        <v>92</v>
      </c>
      <c r="X1565" t="s">
        <v>49</v>
      </c>
      <c r="Y1565" t="s">
        <v>435</v>
      </c>
      <c r="Z1565" t="s">
        <v>275</v>
      </c>
      <c r="AA1565" t="s">
        <v>51</v>
      </c>
      <c r="AB1565" t="s">
        <v>459</v>
      </c>
      <c r="AC1565" t="s">
        <v>71</v>
      </c>
      <c r="AD1565" t="s">
        <v>95</v>
      </c>
      <c r="AE1565" t="s">
        <v>54</v>
      </c>
    </row>
    <row r="1566" spans="1:31" x14ac:dyDescent="0.2">
      <c r="A1566">
        <v>27</v>
      </c>
      <c r="B1566" t="s">
        <v>55</v>
      </c>
      <c r="C1566" t="s">
        <v>32</v>
      </c>
      <c r="D1566" t="s">
        <v>33</v>
      </c>
      <c r="E1566" t="s">
        <v>34</v>
      </c>
      <c r="F1566" t="s">
        <v>56</v>
      </c>
      <c r="G1566" t="s">
        <v>4763</v>
      </c>
      <c r="H1566" t="s">
        <v>4764</v>
      </c>
      <c r="I1566" t="s">
        <v>4765</v>
      </c>
      <c r="J1566" t="s">
        <v>4766</v>
      </c>
      <c r="K1566" t="s">
        <v>4767</v>
      </c>
      <c r="L1566" t="s">
        <v>4768</v>
      </c>
      <c r="M1566" t="s">
        <v>4769</v>
      </c>
      <c r="N1566" t="s">
        <v>4770</v>
      </c>
      <c r="O1566" t="s">
        <v>4771</v>
      </c>
      <c r="P1566" t="s">
        <v>4772</v>
      </c>
      <c r="Q1566" t="s">
        <v>32</v>
      </c>
      <c r="R1566">
        <v>68</v>
      </c>
      <c r="S1566">
        <v>-1</v>
      </c>
      <c r="T1566" t="s">
        <v>91</v>
      </c>
      <c r="U1566" s="1">
        <v>41079</v>
      </c>
      <c r="V1566" t="s">
        <v>48</v>
      </c>
      <c r="W1566" t="s">
        <v>92</v>
      </c>
      <c r="X1566" t="s">
        <v>49</v>
      </c>
      <c r="Y1566" t="s">
        <v>32</v>
      </c>
      <c r="Z1566" t="s">
        <v>32</v>
      </c>
      <c r="AA1566" t="s">
        <v>51</v>
      </c>
      <c r="AB1566" t="s">
        <v>219</v>
      </c>
      <c r="AC1566" t="s">
        <v>71</v>
      </c>
      <c r="AD1566" t="s">
        <v>53</v>
      </c>
      <c r="AE1566" t="s">
        <v>54</v>
      </c>
    </row>
    <row r="1567" spans="1:31" x14ac:dyDescent="0.2">
      <c r="A1567">
        <v>27</v>
      </c>
      <c r="B1567" t="s">
        <v>55</v>
      </c>
      <c r="C1567" t="s">
        <v>113</v>
      </c>
      <c r="D1567" t="s">
        <v>33</v>
      </c>
      <c r="E1567" t="s">
        <v>34</v>
      </c>
      <c r="F1567" t="s">
        <v>221</v>
      </c>
      <c r="G1567" t="s">
        <v>32</v>
      </c>
      <c r="H1567" t="s">
        <v>4826</v>
      </c>
      <c r="I1567" t="s">
        <v>32</v>
      </c>
      <c r="J1567" t="s">
        <v>32</v>
      </c>
      <c r="K1567" t="s">
        <v>4827</v>
      </c>
      <c r="L1567" t="s">
        <v>32</v>
      </c>
      <c r="M1567" t="s">
        <v>32</v>
      </c>
      <c r="N1567" t="s">
        <v>32</v>
      </c>
      <c r="O1567" t="s">
        <v>4828</v>
      </c>
      <c r="P1567" t="s">
        <v>32</v>
      </c>
      <c r="Q1567" t="s">
        <v>67</v>
      </c>
      <c r="R1567">
        <v>72</v>
      </c>
      <c r="S1567">
        <v>-1</v>
      </c>
      <c r="T1567" t="s">
        <v>273</v>
      </c>
      <c r="U1567" s="1">
        <v>41088</v>
      </c>
      <c r="V1567" t="s">
        <v>472</v>
      </c>
      <c r="W1567" t="s">
        <v>191</v>
      </c>
      <c r="X1567" t="s">
        <v>49</v>
      </c>
      <c r="Y1567" t="s">
        <v>32</v>
      </c>
      <c r="Z1567" t="s">
        <v>218</v>
      </c>
      <c r="AA1567" t="s">
        <v>51</v>
      </c>
      <c r="AB1567" t="s">
        <v>81</v>
      </c>
      <c r="AC1567" t="s">
        <v>32</v>
      </c>
      <c r="AD1567" t="s">
        <v>95</v>
      </c>
      <c r="AE1567" t="s">
        <v>54</v>
      </c>
    </row>
    <row r="1568" spans="1:31" x14ac:dyDescent="0.2">
      <c r="A1568">
        <v>27</v>
      </c>
      <c r="B1568" t="s">
        <v>55</v>
      </c>
      <c r="C1568" t="s">
        <v>32</v>
      </c>
      <c r="D1568" t="s">
        <v>33</v>
      </c>
      <c r="E1568" t="s">
        <v>170</v>
      </c>
      <c r="F1568" t="s">
        <v>32</v>
      </c>
      <c r="G1568" t="s">
        <v>5025</v>
      </c>
      <c r="H1568" t="s">
        <v>5026</v>
      </c>
      <c r="I1568" t="s">
        <v>5027</v>
      </c>
      <c r="J1568" t="s">
        <v>5028</v>
      </c>
      <c r="K1568" t="s">
        <v>5029</v>
      </c>
      <c r="L1568" t="s">
        <v>32</v>
      </c>
      <c r="M1568" t="s">
        <v>5030</v>
      </c>
      <c r="N1568" t="s">
        <v>5031</v>
      </c>
      <c r="O1568" t="s">
        <v>5032</v>
      </c>
      <c r="P1568" t="s">
        <v>5033</v>
      </c>
      <c r="Q1568" t="s">
        <v>75</v>
      </c>
      <c r="R1568">
        <v>75</v>
      </c>
      <c r="S1568">
        <v>1000000</v>
      </c>
      <c r="T1568" t="s">
        <v>331</v>
      </c>
      <c r="U1568" s="1">
        <v>41090</v>
      </c>
      <c r="V1568" t="s">
        <v>260</v>
      </c>
      <c r="W1568" t="s">
        <v>32</v>
      </c>
      <c r="X1568" t="s">
        <v>49</v>
      </c>
      <c r="Y1568" t="s">
        <v>32</v>
      </c>
      <c r="Z1568" t="s">
        <v>32</v>
      </c>
      <c r="AA1568" t="s">
        <v>51</v>
      </c>
      <c r="AB1568" t="s">
        <v>247</v>
      </c>
      <c r="AC1568" t="s">
        <v>32</v>
      </c>
      <c r="AD1568" t="s">
        <v>5034</v>
      </c>
      <c r="AE1568" t="s">
        <v>54</v>
      </c>
    </row>
    <row r="1569" spans="1:31" x14ac:dyDescent="0.2">
      <c r="A1569">
        <v>27</v>
      </c>
      <c r="B1569" t="s">
        <v>31</v>
      </c>
      <c r="C1569" t="s">
        <v>155</v>
      </c>
      <c r="D1569" t="s">
        <v>33</v>
      </c>
      <c r="E1569" t="s">
        <v>34</v>
      </c>
      <c r="F1569" t="s">
        <v>56</v>
      </c>
      <c r="G1569" t="s">
        <v>5156</v>
      </c>
      <c r="H1569" t="s">
        <v>5157</v>
      </c>
      <c r="I1569" t="s">
        <v>32</v>
      </c>
      <c r="J1569" t="s">
        <v>32</v>
      </c>
      <c r="K1569" t="s">
        <v>32</v>
      </c>
      <c r="L1569" t="s">
        <v>32</v>
      </c>
      <c r="M1569" t="s">
        <v>32</v>
      </c>
      <c r="N1569" t="s">
        <v>32</v>
      </c>
      <c r="O1569" t="s">
        <v>32</v>
      </c>
      <c r="P1569" t="s">
        <v>32</v>
      </c>
      <c r="Q1569" t="s">
        <v>67</v>
      </c>
      <c r="R1569">
        <v>76</v>
      </c>
      <c r="S1569">
        <v>-1</v>
      </c>
      <c r="T1569" t="s">
        <v>203</v>
      </c>
      <c r="U1569" s="1">
        <v>41090</v>
      </c>
      <c r="V1569" t="s">
        <v>5158</v>
      </c>
      <c r="W1569" t="s">
        <v>217</v>
      </c>
      <c r="X1569" t="s">
        <v>49</v>
      </c>
      <c r="Y1569" t="s">
        <v>495</v>
      </c>
      <c r="Z1569" t="s">
        <v>205</v>
      </c>
      <c r="AA1569" t="s">
        <v>51</v>
      </c>
      <c r="AB1569" t="s">
        <v>1633</v>
      </c>
      <c r="AC1569" t="s">
        <v>71</v>
      </c>
      <c r="AD1569" t="s">
        <v>168</v>
      </c>
      <c r="AE1569" t="s">
        <v>54</v>
      </c>
    </row>
    <row r="1570" spans="1:31" x14ac:dyDescent="0.2">
      <c r="A1570">
        <v>27</v>
      </c>
      <c r="B1570" t="s">
        <v>96</v>
      </c>
      <c r="C1570" t="s">
        <v>155</v>
      </c>
      <c r="D1570" t="s">
        <v>33</v>
      </c>
      <c r="E1570" t="s">
        <v>32</v>
      </c>
      <c r="F1570" t="s">
        <v>32</v>
      </c>
      <c r="G1570" t="s">
        <v>5279</v>
      </c>
      <c r="H1570" t="s">
        <v>5280</v>
      </c>
      <c r="I1570" t="s">
        <v>5281</v>
      </c>
      <c r="J1570" t="s">
        <v>5282</v>
      </c>
      <c r="K1570" t="s">
        <v>5283</v>
      </c>
      <c r="L1570" t="s">
        <v>5284</v>
      </c>
      <c r="M1570" t="s">
        <v>5285</v>
      </c>
      <c r="N1570" t="s">
        <v>5286</v>
      </c>
      <c r="O1570" t="s">
        <v>5287</v>
      </c>
      <c r="P1570" t="s">
        <v>5288</v>
      </c>
      <c r="Q1570" t="s">
        <v>75</v>
      </c>
      <c r="R1570">
        <v>60</v>
      </c>
      <c r="S1570">
        <v>-1</v>
      </c>
      <c r="T1570" t="s">
        <v>32</v>
      </c>
      <c r="U1570" s="1">
        <v>41083</v>
      </c>
      <c r="V1570" t="s">
        <v>48</v>
      </c>
      <c r="W1570" t="s">
        <v>204</v>
      </c>
      <c r="X1570" t="s">
        <v>398</v>
      </c>
      <c r="Y1570" t="s">
        <v>435</v>
      </c>
      <c r="Z1570" t="s">
        <v>50</v>
      </c>
      <c r="AA1570" t="s">
        <v>69</v>
      </c>
      <c r="AB1570" t="s">
        <v>94</v>
      </c>
      <c r="AC1570" t="s">
        <v>71</v>
      </c>
      <c r="AD1570" t="s">
        <v>95</v>
      </c>
      <c r="AE1570" t="s">
        <v>54</v>
      </c>
    </row>
    <row r="1571" spans="1:31" x14ac:dyDescent="0.2">
      <c r="A1571">
        <v>27</v>
      </c>
      <c r="B1571" t="s">
        <v>400</v>
      </c>
      <c r="C1571" t="s">
        <v>32</v>
      </c>
      <c r="D1571" t="s">
        <v>33</v>
      </c>
      <c r="E1571" t="s">
        <v>34</v>
      </c>
      <c r="F1571" t="s">
        <v>32</v>
      </c>
      <c r="G1571" t="s">
        <v>5488</v>
      </c>
      <c r="H1571" t="s">
        <v>5489</v>
      </c>
      <c r="I1571" t="s">
        <v>5490</v>
      </c>
      <c r="J1571" t="s">
        <v>5491</v>
      </c>
      <c r="K1571" t="s">
        <v>5492</v>
      </c>
      <c r="L1571" t="s">
        <v>5493</v>
      </c>
      <c r="M1571" t="s">
        <v>5494</v>
      </c>
      <c r="N1571" t="s">
        <v>32</v>
      </c>
      <c r="O1571" t="s">
        <v>32</v>
      </c>
      <c r="P1571" t="s">
        <v>5495</v>
      </c>
      <c r="Q1571" t="s">
        <v>32</v>
      </c>
      <c r="R1571">
        <v>63</v>
      </c>
      <c r="S1571">
        <v>-1</v>
      </c>
      <c r="T1571" t="s">
        <v>32</v>
      </c>
      <c r="U1571" s="1">
        <v>40903</v>
      </c>
      <c r="V1571" t="s">
        <v>260</v>
      </c>
      <c r="W1571" t="s">
        <v>32</v>
      </c>
      <c r="X1571" t="s">
        <v>49</v>
      </c>
      <c r="Y1571" t="s">
        <v>32</v>
      </c>
      <c r="Z1571" t="s">
        <v>32</v>
      </c>
      <c r="AA1571" t="s">
        <v>69</v>
      </c>
      <c r="AB1571" t="s">
        <v>32</v>
      </c>
      <c r="AC1571" t="s">
        <v>71</v>
      </c>
      <c r="AD1571" t="s">
        <v>5496</v>
      </c>
      <c r="AE1571" t="s">
        <v>54</v>
      </c>
    </row>
    <row r="1572" spans="1:31" x14ac:dyDescent="0.2">
      <c r="A1572">
        <v>27</v>
      </c>
      <c r="B1572" t="s">
        <v>169</v>
      </c>
      <c r="C1572" t="s">
        <v>32</v>
      </c>
      <c r="D1572" t="s">
        <v>33</v>
      </c>
      <c r="E1572" t="s">
        <v>32</v>
      </c>
      <c r="F1572" t="s">
        <v>56</v>
      </c>
      <c r="G1572" t="s">
        <v>5589</v>
      </c>
      <c r="H1572" t="s">
        <v>5590</v>
      </c>
      <c r="I1572" t="s">
        <v>5591</v>
      </c>
      <c r="J1572" t="s">
        <v>5592</v>
      </c>
      <c r="K1572" t="s">
        <v>5593</v>
      </c>
      <c r="L1572" t="s">
        <v>5594</v>
      </c>
      <c r="M1572" t="s">
        <v>5595</v>
      </c>
      <c r="N1572" t="s">
        <v>5596</v>
      </c>
      <c r="O1572" t="s">
        <v>5597</v>
      </c>
      <c r="P1572" t="s">
        <v>5598</v>
      </c>
      <c r="Q1572" t="s">
        <v>67</v>
      </c>
      <c r="R1572">
        <v>74</v>
      </c>
      <c r="S1572">
        <v>30000</v>
      </c>
      <c r="T1572" t="s">
        <v>446</v>
      </c>
      <c r="U1572" s="1">
        <v>41090</v>
      </c>
      <c r="V1572" t="s">
        <v>164</v>
      </c>
      <c r="W1572" t="s">
        <v>32</v>
      </c>
      <c r="X1572" t="s">
        <v>49</v>
      </c>
      <c r="Y1572" t="s">
        <v>435</v>
      </c>
      <c r="Z1572" t="s">
        <v>91</v>
      </c>
      <c r="AA1572" t="s">
        <v>51</v>
      </c>
      <c r="AB1572" t="s">
        <v>740</v>
      </c>
      <c r="AC1572" t="s">
        <v>71</v>
      </c>
      <c r="AD1572" t="s">
        <v>95</v>
      </c>
      <c r="AE1572" t="s">
        <v>54</v>
      </c>
    </row>
    <row r="1573" spans="1:31" x14ac:dyDescent="0.2">
      <c r="A1573">
        <v>27</v>
      </c>
      <c r="B1573" t="s">
        <v>96</v>
      </c>
      <c r="C1573" t="s">
        <v>97</v>
      </c>
      <c r="D1573" t="s">
        <v>33</v>
      </c>
      <c r="E1573" t="s">
        <v>34</v>
      </c>
      <c r="F1573" t="s">
        <v>35</v>
      </c>
      <c r="G1573" t="s">
        <v>6083</v>
      </c>
      <c r="H1573" t="s">
        <v>6084</v>
      </c>
      <c r="I1573" t="s">
        <v>6085</v>
      </c>
      <c r="J1573" t="s">
        <v>6086</v>
      </c>
      <c r="K1573" t="s">
        <v>6087</v>
      </c>
      <c r="L1573" t="s">
        <v>6088</v>
      </c>
      <c r="M1573" t="s">
        <v>6089</v>
      </c>
      <c r="N1573" t="s">
        <v>6090</v>
      </c>
      <c r="O1573" t="s">
        <v>6091</v>
      </c>
      <c r="P1573" t="s">
        <v>6092</v>
      </c>
      <c r="Q1573" t="s">
        <v>75</v>
      </c>
      <c r="R1573">
        <v>68</v>
      </c>
      <c r="S1573">
        <v>-1</v>
      </c>
      <c r="T1573" t="s">
        <v>273</v>
      </c>
      <c r="U1573" s="1">
        <v>41087</v>
      </c>
      <c r="V1573" t="s">
        <v>48</v>
      </c>
      <c r="W1573" t="s">
        <v>32</v>
      </c>
      <c r="X1573" t="s">
        <v>244</v>
      </c>
      <c r="Y1573" t="s">
        <v>245</v>
      </c>
      <c r="Z1573" t="s">
        <v>1164</v>
      </c>
      <c r="AA1573" t="s">
        <v>51</v>
      </c>
      <c r="AB1573" t="s">
        <v>276</v>
      </c>
      <c r="AC1573" t="s">
        <v>71</v>
      </c>
      <c r="AD1573" t="s">
        <v>6093</v>
      </c>
      <c r="AE1573" t="s">
        <v>54</v>
      </c>
    </row>
    <row r="1574" spans="1:31" x14ac:dyDescent="0.2">
      <c r="A1574">
        <v>27</v>
      </c>
      <c r="B1574" t="s">
        <v>55</v>
      </c>
      <c r="C1574" t="s">
        <v>32</v>
      </c>
      <c r="D1574" t="s">
        <v>33</v>
      </c>
      <c r="E1574" t="s">
        <v>34</v>
      </c>
      <c r="F1574" t="s">
        <v>2730</v>
      </c>
      <c r="G1574" t="s">
        <v>6620</v>
      </c>
      <c r="H1574" t="s">
        <v>6621</v>
      </c>
      <c r="I1574" t="s">
        <v>6622</v>
      </c>
      <c r="J1574" t="s">
        <v>6623</v>
      </c>
      <c r="K1574" t="s">
        <v>6624</v>
      </c>
      <c r="L1574" t="s">
        <v>6625</v>
      </c>
      <c r="M1574" t="s">
        <v>6626</v>
      </c>
      <c r="N1574" t="s">
        <v>6627</v>
      </c>
      <c r="O1574" t="s">
        <v>6628</v>
      </c>
      <c r="P1574" t="s">
        <v>6629</v>
      </c>
      <c r="Q1574" t="s">
        <v>75</v>
      </c>
      <c r="R1574">
        <v>64</v>
      </c>
      <c r="S1574">
        <v>-1</v>
      </c>
      <c r="T1574" t="s">
        <v>32</v>
      </c>
      <c r="U1574" s="1">
        <v>41089</v>
      </c>
      <c r="V1574" t="s">
        <v>48</v>
      </c>
      <c r="W1574" t="s">
        <v>32</v>
      </c>
      <c r="X1574" t="s">
        <v>244</v>
      </c>
      <c r="Y1574" t="s">
        <v>93</v>
      </c>
      <c r="Z1574" t="s">
        <v>218</v>
      </c>
      <c r="AA1574" t="s">
        <v>69</v>
      </c>
      <c r="AB1574" t="s">
        <v>152</v>
      </c>
      <c r="AC1574" t="s">
        <v>71</v>
      </c>
      <c r="AD1574" t="s">
        <v>95</v>
      </c>
      <c r="AE1574" t="s">
        <v>54</v>
      </c>
    </row>
    <row r="1575" spans="1:31" x14ac:dyDescent="0.2">
      <c r="A1575">
        <v>27</v>
      </c>
      <c r="B1575" t="s">
        <v>96</v>
      </c>
      <c r="C1575" t="s">
        <v>32</v>
      </c>
      <c r="D1575" t="s">
        <v>33</v>
      </c>
      <c r="E1575" t="s">
        <v>170</v>
      </c>
      <c r="F1575" t="s">
        <v>56</v>
      </c>
      <c r="G1575" t="s">
        <v>6640</v>
      </c>
      <c r="H1575" t="s">
        <v>6641</v>
      </c>
      <c r="I1575" t="s">
        <v>6642</v>
      </c>
      <c r="J1575" t="s">
        <v>6643</v>
      </c>
      <c r="K1575" t="s">
        <v>6644</v>
      </c>
      <c r="L1575" t="s">
        <v>6645</v>
      </c>
      <c r="M1575" t="s">
        <v>6646</v>
      </c>
      <c r="N1575" t="s">
        <v>6647</v>
      </c>
      <c r="O1575" t="s">
        <v>32</v>
      </c>
      <c r="P1575" t="s">
        <v>6648</v>
      </c>
      <c r="Q1575" t="s">
        <v>108</v>
      </c>
      <c r="R1575">
        <v>68</v>
      </c>
      <c r="S1575">
        <v>-1</v>
      </c>
      <c r="T1575" t="s">
        <v>331</v>
      </c>
      <c r="U1575" s="1">
        <v>40808</v>
      </c>
      <c r="V1575" t="s">
        <v>48</v>
      </c>
      <c r="W1575" t="s">
        <v>32</v>
      </c>
      <c r="X1575" t="s">
        <v>49</v>
      </c>
      <c r="Y1575" t="s">
        <v>32</v>
      </c>
      <c r="Z1575" t="s">
        <v>32</v>
      </c>
      <c r="AA1575" t="s">
        <v>51</v>
      </c>
      <c r="AB1575" t="s">
        <v>1909</v>
      </c>
      <c r="AC1575" t="s">
        <v>248</v>
      </c>
      <c r="AD1575" t="s">
        <v>95</v>
      </c>
      <c r="AE1575" t="s">
        <v>54</v>
      </c>
    </row>
    <row r="1576" spans="1:31" x14ac:dyDescent="0.2">
      <c r="A1576">
        <v>27</v>
      </c>
      <c r="B1576" t="s">
        <v>32</v>
      </c>
      <c r="C1576" t="s">
        <v>32</v>
      </c>
      <c r="D1576" t="s">
        <v>33</v>
      </c>
      <c r="E1576" t="s">
        <v>32</v>
      </c>
      <c r="F1576" t="s">
        <v>32</v>
      </c>
      <c r="G1576" t="s">
        <v>6721</v>
      </c>
      <c r="H1576" t="s">
        <v>6722</v>
      </c>
      <c r="I1576" t="s">
        <v>6723</v>
      </c>
      <c r="J1576" t="s">
        <v>6724</v>
      </c>
      <c r="K1576" t="s">
        <v>6725</v>
      </c>
      <c r="L1576" t="s">
        <v>6726</v>
      </c>
      <c r="M1576" t="s">
        <v>6727</v>
      </c>
      <c r="N1576" t="s">
        <v>6728</v>
      </c>
      <c r="O1576" t="s">
        <v>6729</v>
      </c>
      <c r="P1576" t="s">
        <v>6730</v>
      </c>
      <c r="Q1576" t="s">
        <v>588</v>
      </c>
      <c r="R1576">
        <v>73</v>
      </c>
      <c r="S1576">
        <v>-1</v>
      </c>
      <c r="T1576" t="s">
        <v>331</v>
      </c>
      <c r="U1576" s="1">
        <v>41091</v>
      </c>
      <c r="V1576" t="s">
        <v>607</v>
      </c>
      <c r="W1576" t="s">
        <v>32</v>
      </c>
      <c r="X1576" t="s">
        <v>49</v>
      </c>
      <c r="Y1576" t="s">
        <v>93</v>
      </c>
      <c r="Z1576" t="s">
        <v>32</v>
      </c>
      <c r="AA1576" t="s">
        <v>51</v>
      </c>
      <c r="AB1576" t="s">
        <v>423</v>
      </c>
      <c r="AC1576" t="s">
        <v>71</v>
      </c>
      <c r="AD1576" t="s">
        <v>168</v>
      </c>
      <c r="AE1576" t="s">
        <v>54</v>
      </c>
    </row>
    <row r="1577" spans="1:31" x14ac:dyDescent="0.2">
      <c r="A1577">
        <v>27</v>
      </c>
      <c r="B1577" t="s">
        <v>55</v>
      </c>
      <c r="C1577" t="s">
        <v>32</v>
      </c>
      <c r="D1577" t="s">
        <v>33</v>
      </c>
      <c r="E1577" t="s">
        <v>32</v>
      </c>
      <c r="F1577" t="s">
        <v>56</v>
      </c>
      <c r="G1577" t="s">
        <v>6756</v>
      </c>
      <c r="H1577" t="s">
        <v>6757</v>
      </c>
      <c r="I1577" t="s">
        <v>6758</v>
      </c>
      <c r="J1577" t="s">
        <v>32</v>
      </c>
      <c r="K1577" t="s">
        <v>32</v>
      </c>
      <c r="L1577" t="s">
        <v>6759</v>
      </c>
      <c r="M1577" t="s">
        <v>6760</v>
      </c>
      <c r="N1577" t="s">
        <v>6761</v>
      </c>
      <c r="O1577" t="s">
        <v>32</v>
      </c>
      <c r="P1577" t="s">
        <v>6762</v>
      </c>
      <c r="Q1577" t="s">
        <v>32</v>
      </c>
      <c r="R1577">
        <v>74</v>
      </c>
      <c r="S1577">
        <v>-1</v>
      </c>
      <c r="T1577" t="s">
        <v>215</v>
      </c>
      <c r="U1577" s="1">
        <v>41067</v>
      </c>
      <c r="V1577" t="s">
        <v>48</v>
      </c>
      <c r="W1577" t="s">
        <v>32</v>
      </c>
      <c r="X1577" t="s">
        <v>244</v>
      </c>
      <c r="Y1577" t="s">
        <v>32</v>
      </c>
      <c r="Z1577" t="s">
        <v>32</v>
      </c>
      <c r="AA1577" t="s">
        <v>51</v>
      </c>
      <c r="AB1577" t="s">
        <v>152</v>
      </c>
      <c r="AC1577" t="s">
        <v>71</v>
      </c>
      <c r="AD1577" t="s">
        <v>95</v>
      </c>
      <c r="AE1577" t="s">
        <v>54</v>
      </c>
    </row>
    <row r="1578" spans="1:31" x14ac:dyDescent="0.2">
      <c r="A1578">
        <v>27</v>
      </c>
      <c r="B1578" t="s">
        <v>55</v>
      </c>
      <c r="C1578" t="s">
        <v>155</v>
      </c>
      <c r="D1578" t="s">
        <v>98</v>
      </c>
      <c r="E1578" t="s">
        <v>34</v>
      </c>
      <c r="F1578" t="s">
        <v>114</v>
      </c>
      <c r="G1578" t="s">
        <v>6798</v>
      </c>
      <c r="H1578" t="s">
        <v>6799</v>
      </c>
      <c r="I1578" t="s">
        <v>6800</v>
      </c>
      <c r="J1578" t="s">
        <v>6801</v>
      </c>
      <c r="K1578" t="s">
        <v>6802</v>
      </c>
      <c r="L1578" t="s">
        <v>6803</v>
      </c>
      <c r="M1578" t="s">
        <v>6804</v>
      </c>
      <c r="N1578" t="s">
        <v>6805</v>
      </c>
      <c r="O1578" t="s">
        <v>6806</v>
      </c>
      <c r="P1578" t="s">
        <v>6807</v>
      </c>
      <c r="Q1578" t="s">
        <v>75</v>
      </c>
      <c r="R1578">
        <v>63</v>
      </c>
      <c r="S1578">
        <v>80000</v>
      </c>
      <c r="T1578" t="s">
        <v>76</v>
      </c>
      <c r="U1578" s="1">
        <v>41089</v>
      </c>
      <c r="V1578" t="s">
        <v>164</v>
      </c>
      <c r="W1578" t="s">
        <v>204</v>
      </c>
      <c r="X1578" t="s">
        <v>49</v>
      </c>
      <c r="Y1578" t="s">
        <v>245</v>
      </c>
      <c r="Z1578" t="s">
        <v>378</v>
      </c>
      <c r="AA1578" t="s">
        <v>69</v>
      </c>
      <c r="AB1578" t="s">
        <v>167</v>
      </c>
      <c r="AC1578" t="s">
        <v>71</v>
      </c>
      <c r="AD1578" t="s">
        <v>1300</v>
      </c>
      <c r="AE1578" t="s">
        <v>54</v>
      </c>
    </row>
    <row r="1579" spans="1:31" x14ac:dyDescent="0.2">
      <c r="A1579">
        <v>27</v>
      </c>
      <c r="B1579" t="s">
        <v>400</v>
      </c>
      <c r="C1579" t="s">
        <v>155</v>
      </c>
      <c r="D1579" t="s">
        <v>33</v>
      </c>
      <c r="E1579" t="s">
        <v>34</v>
      </c>
      <c r="F1579" t="s">
        <v>56</v>
      </c>
      <c r="G1579" t="s">
        <v>6886</v>
      </c>
      <c r="H1579" t="s">
        <v>6887</v>
      </c>
      <c r="I1579" t="s">
        <v>6888</v>
      </c>
      <c r="J1579" t="s">
        <v>6889</v>
      </c>
      <c r="K1579" t="s">
        <v>6890</v>
      </c>
      <c r="L1579" t="s">
        <v>6891</v>
      </c>
      <c r="M1579" t="s">
        <v>6892</v>
      </c>
      <c r="N1579" t="s">
        <v>6893</v>
      </c>
      <c r="O1579" t="s">
        <v>6894</v>
      </c>
      <c r="P1579" t="s">
        <v>6895</v>
      </c>
      <c r="Q1579" t="s">
        <v>67</v>
      </c>
      <c r="R1579">
        <v>65</v>
      </c>
      <c r="S1579">
        <v>-1</v>
      </c>
      <c r="T1579" t="s">
        <v>273</v>
      </c>
      <c r="U1579" s="1">
        <v>41090</v>
      </c>
      <c r="V1579" t="s">
        <v>2466</v>
      </c>
      <c r="W1579" t="s">
        <v>92</v>
      </c>
      <c r="X1579" t="s">
        <v>49</v>
      </c>
      <c r="Y1579" t="s">
        <v>93</v>
      </c>
      <c r="Z1579" t="s">
        <v>246</v>
      </c>
      <c r="AA1579" t="s">
        <v>51</v>
      </c>
      <c r="AB1579" t="s">
        <v>263</v>
      </c>
      <c r="AC1579" t="s">
        <v>71</v>
      </c>
      <c r="AD1579" t="s">
        <v>168</v>
      </c>
      <c r="AE1579" t="s">
        <v>54</v>
      </c>
    </row>
    <row r="1580" spans="1:31" x14ac:dyDescent="0.2">
      <c r="A1580">
        <v>27</v>
      </c>
      <c r="B1580" t="s">
        <v>169</v>
      </c>
      <c r="C1580" t="s">
        <v>32</v>
      </c>
      <c r="D1580" t="s">
        <v>33</v>
      </c>
      <c r="E1580" t="s">
        <v>34</v>
      </c>
      <c r="F1580" t="s">
        <v>56</v>
      </c>
      <c r="G1580" t="s">
        <v>32</v>
      </c>
      <c r="H1580" t="s">
        <v>32</v>
      </c>
      <c r="I1580" t="s">
        <v>32</v>
      </c>
      <c r="J1580" t="s">
        <v>32</v>
      </c>
      <c r="K1580" t="s">
        <v>32</v>
      </c>
      <c r="L1580" t="s">
        <v>32</v>
      </c>
      <c r="M1580" t="s">
        <v>32</v>
      </c>
      <c r="N1580" t="s">
        <v>32</v>
      </c>
      <c r="O1580" t="s">
        <v>32</v>
      </c>
      <c r="P1580" t="s">
        <v>32</v>
      </c>
      <c r="Q1580" t="s">
        <v>75</v>
      </c>
      <c r="R1580">
        <v>63</v>
      </c>
      <c r="S1580">
        <v>-1</v>
      </c>
      <c r="T1580" t="s">
        <v>576</v>
      </c>
      <c r="U1580" s="1">
        <v>41004</v>
      </c>
      <c r="V1580" t="s">
        <v>48</v>
      </c>
      <c r="W1580" t="s">
        <v>92</v>
      </c>
      <c r="X1580" t="s">
        <v>49</v>
      </c>
      <c r="Y1580" t="s">
        <v>32</v>
      </c>
      <c r="Z1580" t="s">
        <v>32</v>
      </c>
      <c r="AA1580" t="s">
        <v>69</v>
      </c>
      <c r="AB1580" t="s">
        <v>52</v>
      </c>
      <c r="AC1580" t="s">
        <v>71</v>
      </c>
      <c r="AD1580" t="s">
        <v>2235</v>
      </c>
      <c r="AE1580" t="s">
        <v>54</v>
      </c>
    </row>
    <row r="1581" spans="1:31" x14ac:dyDescent="0.2">
      <c r="A1581">
        <v>27</v>
      </c>
      <c r="B1581" t="s">
        <v>96</v>
      </c>
      <c r="C1581" t="s">
        <v>113</v>
      </c>
      <c r="D1581" t="s">
        <v>33</v>
      </c>
      <c r="E1581" t="s">
        <v>34</v>
      </c>
      <c r="F1581" t="s">
        <v>56</v>
      </c>
      <c r="G1581" t="s">
        <v>7402</v>
      </c>
      <c r="H1581" t="s">
        <v>7403</v>
      </c>
      <c r="I1581" t="s">
        <v>7404</v>
      </c>
      <c r="J1581" t="s">
        <v>32</v>
      </c>
      <c r="K1581" t="s">
        <v>7405</v>
      </c>
      <c r="L1581" t="s">
        <v>7406</v>
      </c>
      <c r="M1581" t="s">
        <v>7407</v>
      </c>
      <c r="N1581" t="s">
        <v>7408</v>
      </c>
      <c r="O1581" t="s">
        <v>7409</v>
      </c>
      <c r="P1581" t="s">
        <v>7410</v>
      </c>
      <c r="Q1581" t="s">
        <v>75</v>
      </c>
      <c r="R1581">
        <v>70</v>
      </c>
      <c r="S1581">
        <v>-1</v>
      </c>
      <c r="T1581" t="s">
        <v>331</v>
      </c>
      <c r="U1581" s="1">
        <v>41089</v>
      </c>
      <c r="V1581" t="s">
        <v>48</v>
      </c>
      <c r="W1581" t="s">
        <v>92</v>
      </c>
      <c r="X1581" t="s">
        <v>49</v>
      </c>
      <c r="Y1581" t="s">
        <v>32</v>
      </c>
      <c r="Z1581" t="s">
        <v>151</v>
      </c>
      <c r="AA1581" t="s">
        <v>51</v>
      </c>
      <c r="AB1581" t="s">
        <v>32</v>
      </c>
      <c r="AC1581" t="s">
        <v>71</v>
      </c>
      <c r="AD1581" t="s">
        <v>7411</v>
      </c>
      <c r="AE1581" t="s">
        <v>54</v>
      </c>
    </row>
    <row r="1582" spans="1:31" x14ac:dyDescent="0.2">
      <c r="A1582">
        <v>27</v>
      </c>
      <c r="B1582" t="s">
        <v>169</v>
      </c>
      <c r="C1582" t="s">
        <v>32</v>
      </c>
      <c r="D1582" t="s">
        <v>33</v>
      </c>
      <c r="E1582" t="s">
        <v>34</v>
      </c>
      <c r="F1582" t="s">
        <v>114</v>
      </c>
      <c r="G1582" t="s">
        <v>7464</v>
      </c>
      <c r="H1582" t="s">
        <v>7465</v>
      </c>
      <c r="I1582" t="s">
        <v>7466</v>
      </c>
      <c r="J1582" t="s">
        <v>7467</v>
      </c>
      <c r="K1582" t="s">
        <v>7468</v>
      </c>
      <c r="L1582" t="s">
        <v>7469</v>
      </c>
      <c r="M1582" t="s">
        <v>7470</v>
      </c>
      <c r="N1582" t="s">
        <v>7471</v>
      </c>
      <c r="O1582" t="s">
        <v>7472</v>
      </c>
      <c r="P1582" t="s">
        <v>7473</v>
      </c>
      <c r="Q1582" t="s">
        <v>831</v>
      </c>
      <c r="R1582">
        <v>67</v>
      </c>
      <c r="S1582">
        <v>-1</v>
      </c>
      <c r="T1582" t="s">
        <v>331</v>
      </c>
      <c r="U1582" s="1">
        <v>41088</v>
      </c>
      <c r="V1582" t="s">
        <v>48</v>
      </c>
      <c r="W1582" t="s">
        <v>32</v>
      </c>
      <c r="X1582" t="s">
        <v>49</v>
      </c>
      <c r="Y1582" t="s">
        <v>435</v>
      </c>
      <c r="Z1582" t="s">
        <v>5721</v>
      </c>
      <c r="AA1582" t="s">
        <v>51</v>
      </c>
      <c r="AB1582" t="s">
        <v>389</v>
      </c>
      <c r="AC1582" t="s">
        <v>71</v>
      </c>
      <c r="AD1582" t="s">
        <v>7474</v>
      </c>
      <c r="AE1582" t="s">
        <v>54</v>
      </c>
    </row>
    <row r="1583" spans="1:31" x14ac:dyDescent="0.2">
      <c r="A1583">
        <v>27</v>
      </c>
      <c r="B1583" t="s">
        <v>31</v>
      </c>
      <c r="C1583" t="s">
        <v>32</v>
      </c>
      <c r="D1583" t="s">
        <v>33</v>
      </c>
      <c r="E1583" t="s">
        <v>32</v>
      </c>
      <c r="F1583" t="s">
        <v>56</v>
      </c>
      <c r="G1583" t="s">
        <v>7611</v>
      </c>
      <c r="H1583" t="s">
        <v>7612</v>
      </c>
      <c r="I1583" t="s">
        <v>7613</v>
      </c>
      <c r="J1583" t="s">
        <v>142</v>
      </c>
      <c r="K1583" t="s">
        <v>7614</v>
      </c>
      <c r="L1583" t="s">
        <v>7615</v>
      </c>
      <c r="M1583" t="s">
        <v>32</v>
      </c>
      <c r="N1583" t="s">
        <v>32</v>
      </c>
      <c r="O1583" t="s">
        <v>7616</v>
      </c>
      <c r="P1583" t="s">
        <v>7617</v>
      </c>
      <c r="Q1583" t="s">
        <v>75</v>
      </c>
      <c r="R1583">
        <v>70</v>
      </c>
      <c r="S1583">
        <v>-1</v>
      </c>
      <c r="T1583" t="s">
        <v>68</v>
      </c>
      <c r="U1583" s="1">
        <v>41088</v>
      </c>
      <c r="V1583" t="s">
        <v>822</v>
      </c>
      <c r="W1583" t="s">
        <v>32</v>
      </c>
      <c r="X1583" t="s">
        <v>49</v>
      </c>
      <c r="Y1583" t="s">
        <v>245</v>
      </c>
      <c r="Z1583" t="s">
        <v>32</v>
      </c>
      <c r="AA1583" t="s">
        <v>69</v>
      </c>
      <c r="AB1583" t="s">
        <v>1104</v>
      </c>
      <c r="AC1583" t="s">
        <v>71</v>
      </c>
      <c r="AD1583" t="s">
        <v>95</v>
      </c>
      <c r="AE1583" t="s">
        <v>54</v>
      </c>
    </row>
    <row r="1584" spans="1:31" x14ac:dyDescent="0.2">
      <c r="A1584">
        <v>27</v>
      </c>
      <c r="B1584" t="s">
        <v>620</v>
      </c>
      <c r="C1584" t="s">
        <v>287</v>
      </c>
      <c r="D1584" t="s">
        <v>182</v>
      </c>
      <c r="E1584" t="s">
        <v>34</v>
      </c>
      <c r="F1584" t="s">
        <v>368</v>
      </c>
      <c r="G1584" t="s">
        <v>7923</v>
      </c>
      <c r="H1584" t="s">
        <v>7924</v>
      </c>
      <c r="I1584" t="s">
        <v>7925</v>
      </c>
      <c r="J1584" t="s">
        <v>7926</v>
      </c>
      <c r="K1584" t="s">
        <v>7927</v>
      </c>
      <c r="L1584" t="s">
        <v>7928</v>
      </c>
      <c r="M1584" t="s">
        <v>7929</v>
      </c>
      <c r="N1584" t="s">
        <v>7930</v>
      </c>
      <c r="O1584" t="s">
        <v>7931</v>
      </c>
      <c r="P1584" t="s">
        <v>7932</v>
      </c>
      <c r="Q1584" t="s">
        <v>67</v>
      </c>
      <c r="R1584">
        <v>70</v>
      </c>
      <c r="S1584">
        <v>20000</v>
      </c>
      <c r="T1584" t="s">
        <v>273</v>
      </c>
      <c r="U1584" s="1">
        <v>41087</v>
      </c>
      <c r="V1584" t="s">
        <v>822</v>
      </c>
      <c r="W1584" t="s">
        <v>217</v>
      </c>
      <c r="X1584" t="s">
        <v>49</v>
      </c>
      <c r="Y1584" t="s">
        <v>32</v>
      </c>
      <c r="Z1584" t="s">
        <v>1041</v>
      </c>
      <c r="AA1584" t="s">
        <v>69</v>
      </c>
      <c r="AB1584" t="s">
        <v>299</v>
      </c>
      <c r="AC1584" t="s">
        <v>71</v>
      </c>
      <c r="AD1584" t="s">
        <v>447</v>
      </c>
      <c r="AE1584" t="s">
        <v>54</v>
      </c>
    </row>
    <row r="1585" spans="1:31" x14ac:dyDescent="0.2">
      <c r="A1585">
        <v>27</v>
      </c>
      <c r="B1585" t="s">
        <v>577</v>
      </c>
      <c r="C1585" t="s">
        <v>155</v>
      </c>
      <c r="D1585" t="s">
        <v>98</v>
      </c>
      <c r="E1585" t="s">
        <v>34</v>
      </c>
      <c r="F1585" t="s">
        <v>56</v>
      </c>
      <c r="G1585" t="s">
        <v>7977</v>
      </c>
      <c r="H1585" t="s">
        <v>7978</v>
      </c>
      <c r="I1585" t="s">
        <v>7979</v>
      </c>
      <c r="J1585" t="s">
        <v>7980</v>
      </c>
      <c r="K1585" t="s">
        <v>7981</v>
      </c>
      <c r="L1585" t="s">
        <v>7982</v>
      </c>
      <c r="M1585" t="s">
        <v>7983</v>
      </c>
      <c r="N1585" t="s">
        <v>7984</v>
      </c>
      <c r="O1585" t="s">
        <v>7985</v>
      </c>
      <c r="P1585" t="s">
        <v>7986</v>
      </c>
      <c r="Q1585" t="s">
        <v>924</v>
      </c>
      <c r="R1585">
        <v>69</v>
      </c>
      <c r="S1585">
        <v>-1</v>
      </c>
      <c r="T1585" t="s">
        <v>91</v>
      </c>
      <c r="U1585" s="1">
        <v>41089</v>
      </c>
      <c r="V1585" t="s">
        <v>274</v>
      </c>
      <c r="W1585" t="s">
        <v>92</v>
      </c>
      <c r="X1585" t="s">
        <v>49</v>
      </c>
      <c r="Y1585" t="s">
        <v>93</v>
      </c>
      <c r="Z1585" t="s">
        <v>109</v>
      </c>
      <c r="AA1585" t="s">
        <v>51</v>
      </c>
      <c r="AB1585" t="s">
        <v>206</v>
      </c>
      <c r="AC1585" t="s">
        <v>71</v>
      </c>
      <c r="AD1585" t="s">
        <v>168</v>
      </c>
      <c r="AE1585" t="s">
        <v>54</v>
      </c>
    </row>
    <row r="1586" spans="1:31" x14ac:dyDescent="0.2">
      <c r="A1586">
        <v>27</v>
      </c>
      <c r="B1586" t="s">
        <v>96</v>
      </c>
      <c r="C1586" t="s">
        <v>32</v>
      </c>
      <c r="D1586" t="s">
        <v>33</v>
      </c>
      <c r="E1586" t="s">
        <v>34</v>
      </c>
      <c r="F1586" t="s">
        <v>35</v>
      </c>
      <c r="G1586" t="s">
        <v>8105</v>
      </c>
      <c r="H1586" t="s">
        <v>8106</v>
      </c>
      <c r="I1586" t="s">
        <v>8107</v>
      </c>
      <c r="J1586" t="s">
        <v>8108</v>
      </c>
      <c r="K1586" t="s">
        <v>8109</v>
      </c>
      <c r="L1586" t="s">
        <v>32</v>
      </c>
      <c r="M1586" t="s">
        <v>32</v>
      </c>
      <c r="N1586" t="s">
        <v>32</v>
      </c>
      <c r="O1586" t="s">
        <v>32</v>
      </c>
      <c r="P1586" t="s">
        <v>32</v>
      </c>
      <c r="Q1586" t="s">
        <v>75</v>
      </c>
      <c r="R1586">
        <v>67</v>
      </c>
      <c r="S1586">
        <v>-1</v>
      </c>
      <c r="T1586" t="s">
        <v>91</v>
      </c>
      <c r="U1586" s="1">
        <v>41018</v>
      </c>
      <c r="V1586" t="s">
        <v>458</v>
      </c>
      <c r="W1586" t="s">
        <v>32</v>
      </c>
      <c r="X1586" t="s">
        <v>49</v>
      </c>
      <c r="Y1586" t="s">
        <v>93</v>
      </c>
      <c r="Z1586" t="s">
        <v>32</v>
      </c>
      <c r="AA1586" t="s">
        <v>69</v>
      </c>
      <c r="AB1586" t="s">
        <v>219</v>
      </c>
      <c r="AC1586" t="s">
        <v>71</v>
      </c>
      <c r="AD1586" t="s">
        <v>447</v>
      </c>
      <c r="AE1586" t="s">
        <v>54</v>
      </c>
    </row>
    <row r="1587" spans="1:31" x14ac:dyDescent="0.2">
      <c r="A1587">
        <v>27</v>
      </c>
      <c r="B1587" t="s">
        <v>96</v>
      </c>
      <c r="C1587" t="s">
        <v>32</v>
      </c>
      <c r="D1587" t="s">
        <v>33</v>
      </c>
      <c r="E1587" t="s">
        <v>34</v>
      </c>
      <c r="F1587" t="s">
        <v>114</v>
      </c>
      <c r="G1587" t="s">
        <v>8197</v>
      </c>
      <c r="H1587" t="s">
        <v>8198</v>
      </c>
      <c r="I1587" t="s">
        <v>8199</v>
      </c>
      <c r="J1587" t="s">
        <v>8200</v>
      </c>
      <c r="K1587" t="s">
        <v>8201</v>
      </c>
      <c r="L1587" t="s">
        <v>8202</v>
      </c>
      <c r="M1587" t="s">
        <v>8203</v>
      </c>
      <c r="N1587" t="s">
        <v>8204</v>
      </c>
      <c r="O1587" t="s">
        <v>8205</v>
      </c>
      <c r="P1587" t="s">
        <v>8206</v>
      </c>
      <c r="Q1587" t="s">
        <v>67</v>
      </c>
      <c r="R1587">
        <v>75</v>
      </c>
      <c r="S1587">
        <v>70000</v>
      </c>
      <c r="T1587" t="s">
        <v>68</v>
      </c>
      <c r="U1587" s="1">
        <v>41085</v>
      </c>
      <c r="V1587" t="s">
        <v>48</v>
      </c>
      <c r="W1587" t="s">
        <v>32</v>
      </c>
      <c r="X1587" t="s">
        <v>49</v>
      </c>
      <c r="Y1587" t="s">
        <v>32</v>
      </c>
      <c r="Z1587" t="s">
        <v>32</v>
      </c>
      <c r="AA1587" t="s">
        <v>51</v>
      </c>
      <c r="AB1587" t="s">
        <v>219</v>
      </c>
      <c r="AC1587" t="s">
        <v>32</v>
      </c>
      <c r="AD1587" t="s">
        <v>447</v>
      </c>
      <c r="AE1587" t="s">
        <v>54</v>
      </c>
    </row>
    <row r="1588" spans="1:31" x14ac:dyDescent="0.2">
      <c r="A1588">
        <v>27</v>
      </c>
      <c r="B1588" t="s">
        <v>169</v>
      </c>
      <c r="C1588" t="s">
        <v>32</v>
      </c>
      <c r="D1588" t="s">
        <v>32</v>
      </c>
      <c r="E1588" t="s">
        <v>34</v>
      </c>
      <c r="F1588" t="s">
        <v>32</v>
      </c>
      <c r="G1588" t="s">
        <v>32</v>
      </c>
      <c r="H1588" t="s">
        <v>32</v>
      </c>
      <c r="I1588" t="s">
        <v>32</v>
      </c>
      <c r="J1588" t="s">
        <v>32</v>
      </c>
      <c r="K1588" t="s">
        <v>32</v>
      </c>
      <c r="L1588" t="s">
        <v>32</v>
      </c>
      <c r="M1588" t="s">
        <v>32</v>
      </c>
      <c r="N1588" t="s">
        <v>32</v>
      </c>
      <c r="O1588" t="s">
        <v>32</v>
      </c>
      <c r="P1588" t="s">
        <v>32</v>
      </c>
      <c r="Q1588" t="s">
        <v>75</v>
      </c>
      <c r="R1588">
        <v>69</v>
      </c>
      <c r="S1588">
        <v>-1</v>
      </c>
      <c r="T1588" t="s">
        <v>32</v>
      </c>
      <c r="U1588" s="1">
        <v>41086</v>
      </c>
      <c r="V1588" t="s">
        <v>48</v>
      </c>
      <c r="W1588" t="s">
        <v>32</v>
      </c>
      <c r="X1588" t="s">
        <v>49</v>
      </c>
      <c r="Y1588" t="s">
        <v>261</v>
      </c>
      <c r="Z1588" t="s">
        <v>32</v>
      </c>
      <c r="AA1588" t="s">
        <v>51</v>
      </c>
      <c r="AB1588" t="s">
        <v>32</v>
      </c>
      <c r="AC1588" t="s">
        <v>32</v>
      </c>
      <c r="AD1588" t="s">
        <v>95</v>
      </c>
      <c r="AE1588" t="s">
        <v>54</v>
      </c>
    </row>
    <row r="1589" spans="1:31" x14ac:dyDescent="0.2">
      <c r="A1589">
        <v>27</v>
      </c>
      <c r="B1589" t="s">
        <v>55</v>
      </c>
      <c r="C1589" t="s">
        <v>113</v>
      </c>
      <c r="D1589" t="s">
        <v>33</v>
      </c>
      <c r="E1589" t="s">
        <v>34</v>
      </c>
      <c r="F1589" t="s">
        <v>56</v>
      </c>
      <c r="G1589" t="s">
        <v>8375</v>
      </c>
      <c r="H1589" t="s">
        <v>8376</v>
      </c>
      <c r="I1589" t="s">
        <v>8377</v>
      </c>
      <c r="J1589" t="s">
        <v>8378</v>
      </c>
      <c r="K1589" t="s">
        <v>8379</v>
      </c>
      <c r="L1589" t="s">
        <v>8380</v>
      </c>
      <c r="M1589" t="s">
        <v>8381</v>
      </c>
      <c r="N1589" t="s">
        <v>8382</v>
      </c>
      <c r="O1589" t="s">
        <v>8383</v>
      </c>
      <c r="P1589" t="s">
        <v>8384</v>
      </c>
      <c r="Q1589" t="s">
        <v>75</v>
      </c>
      <c r="R1589">
        <v>71</v>
      </c>
      <c r="S1589">
        <v>-1</v>
      </c>
      <c r="T1589" t="s">
        <v>32</v>
      </c>
      <c r="U1589" s="1">
        <v>41089</v>
      </c>
      <c r="V1589" t="s">
        <v>48</v>
      </c>
      <c r="W1589" t="s">
        <v>32</v>
      </c>
      <c r="X1589" t="s">
        <v>49</v>
      </c>
      <c r="Y1589" t="s">
        <v>93</v>
      </c>
      <c r="Z1589" t="s">
        <v>32</v>
      </c>
      <c r="AA1589" t="s">
        <v>51</v>
      </c>
      <c r="AB1589" t="s">
        <v>32</v>
      </c>
      <c r="AC1589" t="s">
        <v>71</v>
      </c>
      <c r="AD1589" t="s">
        <v>447</v>
      </c>
      <c r="AE1589" t="s">
        <v>54</v>
      </c>
    </row>
    <row r="1590" spans="1:31" x14ac:dyDescent="0.2">
      <c r="A1590">
        <v>27</v>
      </c>
      <c r="B1590" t="s">
        <v>96</v>
      </c>
      <c r="C1590" t="s">
        <v>32</v>
      </c>
      <c r="D1590" t="s">
        <v>33</v>
      </c>
      <c r="E1590" t="s">
        <v>34</v>
      </c>
      <c r="F1590" t="s">
        <v>32</v>
      </c>
      <c r="G1590" t="s">
        <v>8438</v>
      </c>
      <c r="H1590" t="s">
        <v>8439</v>
      </c>
      <c r="I1590" t="s">
        <v>8440</v>
      </c>
      <c r="J1590" t="s">
        <v>8441</v>
      </c>
      <c r="K1590" t="s">
        <v>8442</v>
      </c>
      <c r="L1590" t="s">
        <v>8443</v>
      </c>
      <c r="M1590" t="s">
        <v>8444</v>
      </c>
      <c r="N1590" t="s">
        <v>8445</v>
      </c>
      <c r="O1590" t="s">
        <v>32</v>
      </c>
      <c r="P1590" t="s">
        <v>32</v>
      </c>
      <c r="Q1590" t="s">
        <v>32</v>
      </c>
      <c r="R1590">
        <v>71</v>
      </c>
      <c r="S1590">
        <v>-1</v>
      </c>
      <c r="T1590" t="s">
        <v>1066</v>
      </c>
      <c r="U1590" s="1">
        <v>40800</v>
      </c>
      <c r="V1590" t="s">
        <v>1632</v>
      </c>
      <c r="W1590" t="s">
        <v>32</v>
      </c>
      <c r="X1590" t="s">
        <v>49</v>
      </c>
      <c r="Y1590" t="s">
        <v>435</v>
      </c>
      <c r="Z1590" t="s">
        <v>32</v>
      </c>
      <c r="AA1590" t="s">
        <v>51</v>
      </c>
      <c r="AB1590" t="s">
        <v>712</v>
      </c>
      <c r="AC1590" t="s">
        <v>71</v>
      </c>
      <c r="AD1590" t="s">
        <v>447</v>
      </c>
      <c r="AE1590" t="s">
        <v>54</v>
      </c>
    </row>
    <row r="1591" spans="1:31" x14ac:dyDescent="0.2">
      <c r="A1591">
        <v>27</v>
      </c>
      <c r="B1591" t="s">
        <v>400</v>
      </c>
      <c r="C1591" t="s">
        <v>32</v>
      </c>
      <c r="D1591" t="s">
        <v>182</v>
      </c>
      <c r="E1591" t="s">
        <v>34</v>
      </c>
      <c r="F1591" t="s">
        <v>56</v>
      </c>
      <c r="G1591" t="s">
        <v>8716</v>
      </c>
      <c r="H1591" t="s">
        <v>8717</v>
      </c>
      <c r="I1591" t="s">
        <v>8718</v>
      </c>
      <c r="J1591" t="s">
        <v>8719</v>
      </c>
      <c r="K1591" t="s">
        <v>8720</v>
      </c>
      <c r="L1591" t="s">
        <v>8721</v>
      </c>
      <c r="M1591" t="s">
        <v>8722</v>
      </c>
      <c r="N1591" t="s">
        <v>8723</v>
      </c>
      <c r="O1591" t="s">
        <v>8724</v>
      </c>
      <c r="P1591" t="s">
        <v>8725</v>
      </c>
      <c r="Q1591" t="s">
        <v>108</v>
      </c>
      <c r="R1591">
        <v>64</v>
      </c>
      <c r="S1591">
        <v>30000</v>
      </c>
      <c r="T1591" t="s">
        <v>76</v>
      </c>
      <c r="U1591" s="1">
        <v>41088</v>
      </c>
      <c r="V1591" t="s">
        <v>48</v>
      </c>
      <c r="W1591" t="s">
        <v>32</v>
      </c>
      <c r="X1591" t="s">
        <v>49</v>
      </c>
      <c r="Y1591" t="s">
        <v>495</v>
      </c>
      <c r="Z1591" t="s">
        <v>32</v>
      </c>
      <c r="AA1591" t="s">
        <v>51</v>
      </c>
      <c r="AB1591" t="s">
        <v>358</v>
      </c>
      <c r="AC1591" t="s">
        <v>71</v>
      </c>
      <c r="AD1591" t="s">
        <v>3105</v>
      </c>
      <c r="AE1591" t="s">
        <v>54</v>
      </c>
    </row>
    <row r="1592" spans="1:31" x14ac:dyDescent="0.2">
      <c r="A1592">
        <v>27</v>
      </c>
      <c r="B1592" t="s">
        <v>55</v>
      </c>
      <c r="C1592" t="s">
        <v>155</v>
      </c>
      <c r="D1592" t="s">
        <v>33</v>
      </c>
      <c r="E1592" t="s">
        <v>170</v>
      </c>
      <c r="F1592" t="s">
        <v>56</v>
      </c>
      <c r="G1592" t="s">
        <v>8797</v>
      </c>
      <c r="H1592" t="s">
        <v>8798</v>
      </c>
      <c r="I1592" t="s">
        <v>8799</v>
      </c>
      <c r="J1592" t="s">
        <v>32</v>
      </c>
      <c r="K1592" t="s">
        <v>8800</v>
      </c>
      <c r="L1592" t="s">
        <v>8801</v>
      </c>
      <c r="M1592" t="s">
        <v>8802</v>
      </c>
      <c r="N1592" t="s">
        <v>8803</v>
      </c>
      <c r="O1592" t="s">
        <v>32</v>
      </c>
      <c r="P1592" t="s">
        <v>8804</v>
      </c>
      <c r="Q1592" t="s">
        <v>32</v>
      </c>
      <c r="R1592">
        <v>69</v>
      </c>
      <c r="S1592">
        <v>-1</v>
      </c>
      <c r="T1592" t="s">
        <v>47</v>
      </c>
      <c r="U1592" s="1">
        <v>41089</v>
      </c>
      <c r="V1592" t="s">
        <v>48</v>
      </c>
      <c r="W1592" t="s">
        <v>32</v>
      </c>
      <c r="X1592" t="s">
        <v>49</v>
      </c>
      <c r="Y1592" t="s">
        <v>435</v>
      </c>
      <c r="Z1592" t="s">
        <v>91</v>
      </c>
      <c r="AA1592" t="s">
        <v>51</v>
      </c>
      <c r="AB1592" t="s">
        <v>152</v>
      </c>
      <c r="AC1592" t="s">
        <v>71</v>
      </c>
      <c r="AD1592" t="s">
        <v>8805</v>
      </c>
      <c r="AE1592" t="s">
        <v>54</v>
      </c>
    </row>
    <row r="1593" spans="1:31" x14ac:dyDescent="0.2">
      <c r="A1593">
        <v>27</v>
      </c>
      <c r="B1593" t="s">
        <v>55</v>
      </c>
      <c r="C1593" t="s">
        <v>97</v>
      </c>
      <c r="D1593" t="s">
        <v>33</v>
      </c>
      <c r="E1593" t="s">
        <v>34</v>
      </c>
      <c r="F1593" t="s">
        <v>56</v>
      </c>
      <c r="G1593" t="s">
        <v>8806</v>
      </c>
      <c r="H1593" t="s">
        <v>8807</v>
      </c>
      <c r="I1593" t="s">
        <v>8808</v>
      </c>
      <c r="J1593" t="s">
        <v>32</v>
      </c>
      <c r="K1593" t="s">
        <v>8809</v>
      </c>
      <c r="L1593" t="s">
        <v>8810</v>
      </c>
      <c r="M1593" t="s">
        <v>8811</v>
      </c>
      <c r="N1593" t="s">
        <v>8812</v>
      </c>
      <c r="O1593" t="s">
        <v>8813</v>
      </c>
      <c r="P1593" t="s">
        <v>8814</v>
      </c>
      <c r="Q1593" t="s">
        <v>75</v>
      </c>
      <c r="R1593">
        <v>69</v>
      </c>
      <c r="S1593">
        <v>-1</v>
      </c>
      <c r="T1593" t="s">
        <v>203</v>
      </c>
      <c r="U1593" s="1">
        <v>41091</v>
      </c>
      <c r="V1593" t="s">
        <v>48</v>
      </c>
      <c r="W1593" t="s">
        <v>217</v>
      </c>
      <c r="X1593" t="s">
        <v>49</v>
      </c>
      <c r="Y1593" t="s">
        <v>150</v>
      </c>
      <c r="Z1593" t="s">
        <v>475</v>
      </c>
      <c r="AA1593" t="s">
        <v>51</v>
      </c>
      <c r="AB1593" t="s">
        <v>367</v>
      </c>
      <c r="AC1593" t="s">
        <v>71</v>
      </c>
      <c r="AD1593" t="s">
        <v>95</v>
      </c>
      <c r="AE1593" t="s">
        <v>54</v>
      </c>
    </row>
    <row r="1594" spans="1:31" x14ac:dyDescent="0.2">
      <c r="A1594">
        <v>27</v>
      </c>
      <c r="B1594" t="s">
        <v>55</v>
      </c>
      <c r="C1594" t="s">
        <v>32</v>
      </c>
      <c r="D1594" t="s">
        <v>98</v>
      </c>
      <c r="E1594" t="s">
        <v>32</v>
      </c>
      <c r="F1594" t="s">
        <v>390</v>
      </c>
      <c r="G1594" t="s">
        <v>8833</v>
      </c>
      <c r="H1594" t="s">
        <v>8834</v>
      </c>
      <c r="I1594" t="s">
        <v>8835</v>
      </c>
      <c r="J1594" t="s">
        <v>8836</v>
      </c>
      <c r="K1594" t="s">
        <v>8837</v>
      </c>
      <c r="L1594" t="s">
        <v>8838</v>
      </c>
      <c r="M1594" t="s">
        <v>8839</v>
      </c>
      <c r="N1594" t="s">
        <v>8840</v>
      </c>
      <c r="O1594" t="s">
        <v>8841</v>
      </c>
      <c r="P1594" t="s">
        <v>8842</v>
      </c>
      <c r="Q1594" t="s">
        <v>75</v>
      </c>
      <c r="R1594">
        <v>76</v>
      </c>
      <c r="S1594">
        <v>-1</v>
      </c>
      <c r="T1594" t="s">
        <v>331</v>
      </c>
      <c r="U1594" s="1">
        <v>41028</v>
      </c>
      <c r="V1594" t="s">
        <v>48</v>
      </c>
      <c r="W1594" t="s">
        <v>32</v>
      </c>
      <c r="X1594" t="s">
        <v>49</v>
      </c>
      <c r="Y1594" t="s">
        <v>435</v>
      </c>
      <c r="Z1594" t="s">
        <v>32</v>
      </c>
      <c r="AA1594" t="s">
        <v>51</v>
      </c>
      <c r="AB1594" t="s">
        <v>32</v>
      </c>
      <c r="AC1594" t="s">
        <v>71</v>
      </c>
      <c r="AD1594" t="s">
        <v>8843</v>
      </c>
      <c r="AE1594" t="s">
        <v>54</v>
      </c>
    </row>
    <row r="1595" spans="1:31" x14ac:dyDescent="0.2">
      <c r="A1595">
        <v>27</v>
      </c>
      <c r="B1595" t="s">
        <v>32</v>
      </c>
      <c r="C1595" t="s">
        <v>32</v>
      </c>
      <c r="D1595" t="s">
        <v>33</v>
      </c>
      <c r="E1595" t="s">
        <v>34</v>
      </c>
      <c r="F1595" t="s">
        <v>183</v>
      </c>
      <c r="G1595" t="s">
        <v>8854</v>
      </c>
      <c r="H1595" t="s">
        <v>8855</v>
      </c>
      <c r="I1595" t="s">
        <v>8856</v>
      </c>
      <c r="J1595" t="s">
        <v>8857</v>
      </c>
      <c r="K1595" t="s">
        <v>32</v>
      </c>
      <c r="L1595" t="s">
        <v>32</v>
      </c>
      <c r="M1595" t="s">
        <v>32</v>
      </c>
      <c r="N1595" t="s">
        <v>8858</v>
      </c>
      <c r="O1595" t="s">
        <v>8859</v>
      </c>
      <c r="P1595" t="s">
        <v>8860</v>
      </c>
      <c r="Q1595" t="s">
        <v>32</v>
      </c>
      <c r="R1595">
        <v>64</v>
      </c>
      <c r="S1595">
        <v>-1</v>
      </c>
      <c r="T1595" t="s">
        <v>32</v>
      </c>
      <c r="U1595" s="1">
        <v>41090</v>
      </c>
      <c r="V1595" t="s">
        <v>48</v>
      </c>
      <c r="W1595" t="s">
        <v>32</v>
      </c>
      <c r="X1595" t="s">
        <v>49</v>
      </c>
      <c r="Y1595" t="s">
        <v>32</v>
      </c>
      <c r="Z1595" t="s">
        <v>32</v>
      </c>
      <c r="AA1595" t="s">
        <v>69</v>
      </c>
      <c r="AB1595" t="s">
        <v>32</v>
      </c>
      <c r="AC1595" t="s">
        <v>71</v>
      </c>
      <c r="AD1595" t="s">
        <v>95</v>
      </c>
      <c r="AE1595" t="s">
        <v>54</v>
      </c>
    </row>
    <row r="1596" spans="1:31" x14ac:dyDescent="0.2">
      <c r="A1596">
        <v>27</v>
      </c>
      <c r="B1596" t="s">
        <v>31</v>
      </c>
      <c r="C1596" t="s">
        <v>155</v>
      </c>
      <c r="D1596" t="s">
        <v>182</v>
      </c>
      <c r="E1596" t="s">
        <v>34</v>
      </c>
      <c r="F1596" t="s">
        <v>56</v>
      </c>
      <c r="G1596" t="s">
        <v>8918</v>
      </c>
      <c r="H1596" t="s">
        <v>8919</v>
      </c>
      <c r="I1596" t="s">
        <v>8920</v>
      </c>
      <c r="J1596" t="s">
        <v>8921</v>
      </c>
      <c r="K1596" t="s">
        <v>8922</v>
      </c>
      <c r="L1596" t="s">
        <v>8923</v>
      </c>
      <c r="M1596" t="s">
        <v>8924</v>
      </c>
      <c r="N1596" t="s">
        <v>8925</v>
      </c>
      <c r="O1596" t="s">
        <v>8926</v>
      </c>
      <c r="P1596" t="s">
        <v>8927</v>
      </c>
      <c r="Q1596" t="s">
        <v>75</v>
      </c>
      <c r="R1596">
        <v>63</v>
      </c>
      <c r="S1596">
        <v>-1</v>
      </c>
      <c r="T1596" t="s">
        <v>576</v>
      </c>
      <c r="U1596" s="1">
        <v>41084</v>
      </c>
      <c r="V1596" t="s">
        <v>861</v>
      </c>
      <c r="W1596" t="s">
        <v>217</v>
      </c>
      <c r="X1596" t="s">
        <v>49</v>
      </c>
      <c r="Y1596" t="s">
        <v>643</v>
      </c>
      <c r="Z1596" t="s">
        <v>298</v>
      </c>
      <c r="AA1596" t="s">
        <v>69</v>
      </c>
      <c r="AB1596" t="s">
        <v>521</v>
      </c>
      <c r="AC1596" t="s">
        <v>170</v>
      </c>
      <c r="AD1596" t="s">
        <v>95</v>
      </c>
      <c r="AE1596" t="s">
        <v>2899</v>
      </c>
    </row>
    <row r="1597" spans="1:31" x14ac:dyDescent="0.2">
      <c r="A1597">
        <v>27</v>
      </c>
      <c r="B1597" t="s">
        <v>32</v>
      </c>
      <c r="C1597" t="s">
        <v>155</v>
      </c>
      <c r="D1597" t="s">
        <v>33</v>
      </c>
      <c r="E1597" t="s">
        <v>34</v>
      </c>
      <c r="F1597" t="s">
        <v>310</v>
      </c>
      <c r="G1597" t="s">
        <v>8928</v>
      </c>
      <c r="H1597" t="s">
        <v>8929</v>
      </c>
      <c r="I1597" t="s">
        <v>8930</v>
      </c>
      <c r="J1597" t="s">
        <v>8931</v>
      </c>
      <c r="K1597" t="s">
        <v>8932</v>
      </c>
      <c r="L1597" t="s">
        <v>8933</v>
      </c>
      <c r="M1597" t="s">
        <v>8934</v>
      </c>
      <c r="N1597" t="s">
        <v>8935</v>
      </c>
      <c r="O1597" t="s">
        <v>8936</v>
      </c>
      <c r="P1597" t="s">
        <v>8937</v>
      </c>
      <c r="Q1597" t="s">
        <v>108</v>
      </c>
      <c r="R1597">
        <v>66</v>
      </c>
      <c r="S1597">
        <v>-1</v>
      </c>
      <c r="T1597" t="s">
        <v>273</v>
      </c>
      <c r="U1597" s="1">
        <v>41090</v>
      </c>
      <c r="V1597" t="s">
        <v>48</v>
      </c>
      <c r="W1597" t="s">
        <v>32</v>
      </c>
      <c r="X1597" t="s">
        <v>49</v>
      </c>
      <c r="Y1597" t="s">
        <v>32</v>
      </c>
      <c r="Z1597" t="s">
        <v>275</v>
      </c>
      <c r="AA1597" t="s">
        <v>51</v>
      </c>
      <c r="AB1597" t="s">
        <v>740</v>
      </c>
      <c r="AC1597" t="s">
        <v>170</v>
      </c>
      <c r="AD1597" t="s">
        <v>8938</v>
      </c>
      <c r="AE1597" t="s">
        <v>54</v>
      </c>
    </row>
    <row r="1598" spans="1:31" x14ac:dyDescent="0.2">
      <c r="A1598">
        <v>27</v>
      </c>
      <c r="B1598" t="s">
        <v>620</v>
      </c>
      <c r="C1598" t="s">
        <v>32</v>
      </c>
      <c r="D1598" t="s">
        <v>33</v>
      </c>
      <c r="E1598" t="s">
        <v>34</v>
      </c>
      <c r="F1598" t="s">
        <v>56</v>
      </c>
      <c r="G1598" t="s">
        <v>8971</v>
      </c>
      <c r="H1598" t="s">
        <v>32</v>
      </c>
      <c r="I1598" t="s">
        <v>32</v>
      </c>
      <c r="J1598" t="s">
        <v>8972</v>
      </c>
      <c r="K1598" t="s">
        <v>8973</v>
      </c>
      <c r="L1598" t="s">
        <v>32</v>
      </c>
      <c r="M1598" t="s">
        <v>32</v>
      </c>
      <c r="N1598" t="s">
        <v>32</v>
      </c>
      <c r="O1598" t="s">
        <v>32</v>
      </c>
      <c r="P1598" t="s">
        <v>32</v>
      </c>
      <c r="Q1598" t="s">
        <v>75</v>
      </c>
      <c r="R1598">
        <v>69</v>
      </c>
      <c r="S1598">
        <v>-1</v>
      </c>
      <c r="T1598" t="s">
        <v>203</v>
      </c>
      <c r="U1598" s="1">
        <v>41087</v>
      </c>
      <c r="V1598" t="s">
        <v>1812</v>
      </c>
      <c r="W1598" t="s">
        <v>92</v>
      </c>
      <c r="X1598" t="s">
        <v>49</v>
      </c>
      <c r="Y1598" t="s">
        <v>435</v>
      </c>
      <c r="Z1598" t="s">
        <v>32</v>
      </c>
      <c r="AA1598" t="s">
        <v>69</v>
      </c>
      <c r="AB1598" t="s">
        <v>32</v>
      </c>
      <c r="AC1598" t="s">
        <v>71</v>
      </c>
      <c r="AD1598" t="s">
        <v>95</v>
      </c>
      <c r="AE1598" t="s">
        <v>54</v>
      </c>
    </row>
    <row r="1599" spans="1:31" x14ac:dyDescent="0.2">
      <c r="A1599">
        <v>27</v>
      </c>
      <c r="B1599" t="s">
        <v>169</v>
      </c>
      <c r="C1599" t="s">
        <v>32</v>
      </c>
      <c r="D1599" t="s">
        <v>33</v>
      </c>
      <c r="E1599" t="s">
        <v>34</v>
      </c>
      <c r="F1599" t="s">
        <v>32</v>
      </c>
      <c r="G1599" t="s">
        <v>9189</v>
      </c>
      <c r="H1599" t="s">
        <v>9190</v>
      </c>
      <c r="I1599" t="s">
        <v>9191</v>
      </c>
      <c r="J1599" t="s">
        <v>32</v>
      </c>
      <c r="K1599" t="s">
        <v>9192</v>
      </c>
      <c r="L1599" t="s">
        <v>9193</v>
      </c>
      <c r="M1599" t="s">
        <v>9194</v>
      </c>
      <c r="N1599" t="s">
        <v>9195</v>
      </c>
      <c r="O1599" t="s">
        <v>32</v>
      </c>
      <c r="P1599" t="s">
        <v>32</v>
      </c>
      <c r="Q1599" t="s">
        <v>108</v>
      </c>
      <c r="R1599">
        <v>69</v>
      </c>
      <c r="S1599">
        <v>-1</v>
      </c>
      <c r="T1599" t="s">
        <v>32</v>
      </c>
      <c r="U1599" s="1">
        <v>40957</v>
      </c>
      <c r="V1599" t="s">
        <v>48</v>
      </c>
      <c r="W1599" t="s">
        <v>32</v>
      </c>
      <c r="X1599" t="s">
        <v>49</v>
      </c>
      <c r="Y1599" t="s">
        <v>32</v>
      </c>
      <c r="Z1599" t="s">
        <v>32</v>
      </c>
      <c r="AA1599" t="s">
        <v>51</v>
      </c>
      <c r="AB1599" t="s">
        <v>32</v>
      </c>
      <c r="AC1599" t="s">
        <v>71</v>
      </c>
      <c r="AD1599" t="s">
        <v>95</v>
      </c>
      <c r="AE1599" t="s">
        <v>54</v>
      </c>
    </row>
    <row r="1600" spans="1:31" x14ac:dyDescent="0.2">
      <c r="A1600">
        <v>27</v>
      </c>
      <c r="B1600" t="s">
        <v>32</v>
      </c>
      <c r="C1600" t="s">
        <v>1043</v>
      </c>
      <c r="D1600" t="s">
        <v>33</v>
      </c>
      <c r="E1600" t="s">
        <v>170</v>
      </c>
      <c r="F1600" t="s">
        <v>35</v>
      </c>
      <c r="G1600" t="s">
        <v>9570</v>
      </c>
      <c r="H1600" t="s">
        <v>9571</v>
      </c>
      <c r="I1600" t="s">
        <v>9572</v>
      </c>
      <c r="J1600" t="s">
        <v>32</v>
      </c>
      <c r="K1600" t="s">
        <v>9573</v>
      </c>
      <c r="L1600" t="s">
        <v>9574</v>
      </c>
      <c r="M1600" t="s">
        <v>9575</v>
      </c>
      <c r="N1600" t="s">
        <v>9576</v>
      </c>
      <c r="O1600" t="s">
        <v>9577</v>
      </c>
      <c r="P1600" t="s">
        <v>9578</v>
      </c>
      <c r="Q1600" t="s">
        <v>32</v>
      </c>
      <c r="R1600">
        <v>65</v>
      </c>
      <c r="S1600">
        <v>-1</v>
      </c>
      <c r="T1600" t="s">
        <v>273</v>
      </c>
      <c r="U1600" s="1">
        <v>40902</v>
      </c>
      <c r="V1600" t="s">
        <v>260</v>
      </c>
      <c r="W1600" t="s">
        <v>32</v>
      </c>
      <c r="X1600" t="s">
        <v>49</v>
      </c>
      <c r="Y1600" t="s">
        <v>93</v>
      </c>
      <c r="Z1600" t="s">
        <v>1045</v>
      </c>
      <c r="AA1600" t="s">
        <v>69</v>
      </c>
      <c r="AB1600" t="s">
        <v>1633</v>
      </c>
      <c r="AC1600" t="s">
        <v>71</v>
      </c>
      <c r="AD1600" t="s">
        <v>95</v>
      </c>
      <c r="AE1600" t="s">
        <v>54</v>
      </c>
    </row>
    <row r="1601" spans="1:31" x14ac:dyDescent="0.2">
      <c r="A1601">
        <v>27</v>
      </c>
      <c r="B1601" t="s">
        <v>96</v>
      </c>
      <c r="C1601" t="s">
        <v>113</v>
      </c>
      <c r="D1601" t="s">
        <v>98</v>
      </c>
      <c r="E1601" t="s">
        <v>32</v>
      </c>
      <c r="F1601" t="s">
        <v>773</v>
      </c>
      <c r="G1601" t="s">
        <v>9597</v>
      </c>
      <c r="H1601" t="s">
        <v>9598</v>
      </c>
      <c r="I1601" t="s">
        <v>9599</v>
      </c>
      <c r="J1601" t="s">
        <v>9600</v>
      </c>
      <c r="K1601" t="s">
        <v>9601</v>
      </c>
      <c r="L1601" t="s">
        <v>9602</v>
      </c>
      <c r="M1601" t="s">
        <v>9603</v>
      </c>
      <c r="N1601" t="s">
        <v>9604</v>
      </c>
      <c r="O1601" t="s">
        <v>32</v>
      </c>
      <c r="P1601" t="s">
        <v>9605</v>
      </c>
      <c r="Q1601" t="s">
        <v>75</v>
      </c>
      <c r="R1601">
        <v>68</v>
      </c>
      <c r="S1601">
        <v>-1</v>
      </c>
      <c r="T1601" t="s">
        <v>446</v>
      </c>
      <c r="U1601" s="1">
        <v>41089</v>
      </c>
      <c r="V1601" t="s">
        <v>48</v>
      </c>
      <c r="W1601" t="s">
        <v>92</v>
      </c>
      <c r="X1601" t="s">
        <v>49</v>
      </c>
      <c r="Y1601" t="s">
        <v>435</v>
      </c>
      <c r="Z1601" t="s">
        <v>91</v>
      </c>
      <c r="AA1601" t="s">
        <v>51</v>
      </c>
      <c r="AB1601" t="s">
        <v>299</v>
      </c>
      <c r="AC1601" t="s">
        <v>111</v>
      </c>
      <c r="AD1601" t="s">
        <v>95</v>
      </c>
      <c r="AE1601" t="s">
        <v>54</v>
      </c>
    </row>
    <row r="1602" spans="1:31" x14ac:dyDescent="0.2">
      <c r="A1602">
        <v>27</v>
      </c>
      <c r="B1602" t="s">
        <v>112</v>
      </c>
      <c r="C1602" t="s">
        <v>155</v>
      </c>
      <c r="D1602" t="s">
        <v>98</v>
      </c>
      <c r="E1602" t="s">
        <v>170</v>
      </c>
      <c r="F1602" t="s">
        <v>1394</v>
      </c>
      <c r="G1602" t="s">
        <v>9772</v>
      </c>
      <c r="H1602" t="s">
        <v>9773</v>
      </c>
      <c r="I1602" t="s">
        <v>9774</v>
      </c>
      <c r="J1602" t="s">
        <v>32</v>
      </c>
      <c r="K1602" t="s">
        <v>9775</v>
      </c>
      <c r="L1602" t="s">
        <v>9776</v>
      </c>
      <c r="M1602" t="s">
        <v>9777</v>
      </c>
      <c r="N1602" t="s">
        <v>9778</v>
      </c>
      <c r="O1602" t="s">
        <v>32</v>
      </c>
      <c r="P1602" t="s">
        <v>32</v>
      </c>
      <c r="Q1602" t="s">
        <v>75</v>
      </c>
      <c r="R1602">
        <v>67</v>
      </c>
      <c r="S1602">
        <v>30000</v>
      </c>
      <c r="T1602" t="s">
        <v>91</v>
      </c>
      <c r="U1602" s="1">
        <v>41090</v>
      </c>
      <c r="V1602" t="s">
        <v>48</v>
      </c>
      <c r="W1602" t="s">
        <v>32</v>
      </c>
      <c r="X1602" t="s">
        <v>244</v>
      </c>
      <c r="Y1602" t="s">
        <v>93</v>
      </c>
      <c r="Z1602" t="s">
        <v>32</v>
      </c>
      <c r="AA1602" t="s">
        <v>51</v>
      </c>
      <c r="AB1602" t="s">
        <v>367</v>
      </c>
      <c r="AC1602" t="s">
        <v>71</v>
      </c>
      <c r="AD1602" t="s">
        <v>1419</v>
      </c>
      <c r="AE1602" t="s">
        <v>54</v>
      </c>
    </row>
    <row r="1603" spans="1:31" x14ac:dyDescent="0.2">
      <c r="A1603">
        <v>27</v>
      </c>
      <c r="B1603" t="s">
        <v>55</v>
      </c>
      <c r="C1603" t="s">
        <v>113</v>
      </c>
      <c r="D1603" t="s">
        <v>33</v>
      </c>
      <c r="E1603" t="s">
        <v>34</v>
      </c>
      <c r="F1603" t="s">
        <v>114</v>
      </c>
      <c r="G1603" t="s">
        <v>9779</v>
      </c>
      <c r="H1603" t="s">
        <v>9780</v>
      </c>
      <c r="I1603" t="s">
        <v>32</v>
      </c>
      <c r="J1603" t="s">
        <v>32</v>
      </c>
      <c r="K1603" t="s">
        <v>32</v>
      </c>
      <c r="L1603" t="s">
        <v>32</v>
      </c>
      <c r="M1603" t="s">
        <v>32</v>
      </c>
      <c r="N1603" t="s">
        <v>32</v>
      </c>
      <c r="O1603" t="s">
        <v>32</v>
      </c>
      <c r="P1603" t="s">
        <v>32</v>
      </c>
      <c r="Q1603" t="s">
        <v>75</v>
      </c>
      <c r="R1603">
        <v>62</v>
      </c>
      <c r="S1603">
        <v>-1</v>
      </c>
      <c r="T1603" t="s">
        <v>1525</v>
      </c>
      <c r="U1603" s="1">
        <v>41053</v>
      </c>
      <c r="V1603" t="s">
        <v>48</v>
      </c>
      <c r="W1603" t="s">
        <v>32</v>
      </c>
      <c r="X1603" t="s">
        <v>49</v>
      </c>
      <c r="Y1603" t="s">
        <v>435</v>
      </c>
      <c r="Z1603" t="s">
        <v>32</v>
      </c>
      <c r="AA1603" t="s">
        <v>69</v>
      </c>
      <c r="AB1603" t="s">
        <v>81</v>
      </c>
      <c r="AC1603" t="s">
        <v>71</v>
      </c>
      <c r="AD1603" t="s">
        <v>95</v>
      </c>
      <c r="AE1603" t="s">
        <v>54</v>
      </c>
    </row>
    <row r="1604" spans="1:31" x14ac:dyDescent="0.2">
      <c r="A1604">
        <v>27</v>
      </c>
      <c r="B1604" t="s">
        <v>96</v>
      </c>
      <c r="C1604" t="s">
        <v>155</v>
      </c>
      <c r="D1604" t="s">
        <v>33</v>
      </c>
      <c r="E1604" t="s">
        <v>34</v>
      </c>
      <c r="F1604" t="s">
        <v>35</v>
      </c>
      <c r="G1604" t="s">
        <v>9958</v>
      </c>
      <c r="H1604" t="s">
        <v>9959</v>
      </c>
      <c r="I1604" t="s">
        <v>9960</v>
      </c>
      <c r="J1604" t="s">
        <v>9961</v>
      </c>
      <c r="K1604" t="s">
        <v>9962</v>
      </c>
      <c r="L1604" t="s">
        <v>9963</v>
      </c>
      <c r="M1604" t="s">
        <v>9964</v>
      </c>
      <c r="N1604" t="s">
        <v>9965</v>
      </c>
      <c r="O1604" t="s">
        <v>9966</v>
      </c>
      <c r="P1604" t="s">
        <v>9967</v>
      </c>
      <c r="Q1604" t="s">
        <v>108</v>
      </c>
      <c r="R1604">
        <v>66</v>
      </c>
      <c r="S1604">
        <v>20000</v>
      </c>
      <c r="T1604" t="s">
        <v>91</v>
      </c>
      <c r="U1604" s="1">
        <v>41036</v>
      </c>
      <c r="V1604" t="s">
        <v>48</v>
      </c>
      <c r="W1604" t="s">
        <v>92</v>
      </c>
      <c r="X1604" t="s">
        <v>49</v>
      </c>
      <c r="Y1604" t="s">
        <v>495</v>
      </c>
      <c r="Z1604" t="s">
        <v>109</v>
      </c>
      <c r="AA1604" t="s">
        <v>51</v>
      </c>
      <c r="AB1604" t="s">
        <v>423</v>
      </c>
      <c r="AC1604" t="s">
        <v>248</v>
      </c>
      <c r="AD1604" t="s">
        <v>2201</v>
      </c>
      <c r="AE1604" t="s">
        <v>54</v>
      </c>
    </row>
    <row r="1605" spans="1:31" x14ac:dyDescent="0.2">
      <c r="A1605">
        <v>27</v>
      </c>
      <c r="B1605" t="s">
        <v>96</v>
      </c>
      <c r="C1605" t="s">
        <v>32</v>
      </c>
      <c r="D1605" t="s">
        <v>33</v>
      </c>
      <c r="E1605" t="s">
        <v>34</v>
      </c>
      <c r="F1605" t="s">
        <v>32</v>
      </c>
      <c r="G1605" t="s">
        <v>32</v>
      </c>
      <c r="H1605" t="s">
        <v>32</v>
      </c>
      <c r="I1605" t="s">
        <v>32</v>
      </c>
      <c r="J1605" t="s">
        <v>32</v>
      </c>
      <c r="K1605" t="s">
        <v>32</v>
      </c>
      <c r="L1605" t="s">
        <v>32</v>
      </c>
      <c r="M1605" t="s">
        <v>32</v>
      </c>
      <c r="N1605" t="s">
        <v>32</v>
      </c>
      <c r="O1605" t="s">
        <v>32</v>
      </c>
      <c r="P1605" t="s">
        <v>32</v>
      </c>
      <c r="Q1605" t="s">
        <v>75</v>
      </c>
      <c r="R1605">
        <v>75</v>
      </c>
      <c r="S1605">
        <v>100000</v>
      </c>
      <c r="T1605" t="s">
        <v>32</v>
      </c>
      <c r="U1605" s="1">
        <v>40780</v>
      </c>
      <c r="V1605" t="s">
        <v>2512</v>
      </c>
      <c r="W1605" t="s">
        <v>32</v>
      </c>
      <c r="X1605" t="s">
        <v>49</v>
      </c>
      <c r="Y1605" t="s">
        <v>32</v>
      </c>
      <c r="Z1605" t="s">
        <v>32</v>
      </c>
      <c r="AA1605" t="s">
        <v>51</v>
      </c>
      <c r="AB1605" t="s">
        <v>32</v>
      </c>
      <c r="AC1605" t="s">
        <v>170</v>
      </c>
      <c r="AD1605" t="s">
        <v>95</v>
      </c>
      <c r="AE1605" t="s">
        <v>54</v>
      </c>
    </row>
    <row r="1606" spans="1:31" x14ac:dyDescent="0.2">
      <c r="A1606">
        <v>27</v>
      </c>
      <c r="B1606" t="s">
        <v>55</v>
      </c>
      <c r="C1606" t="s">
        <v>32</v>
      </c>
      <c r="D1606" t="s">
        <v>98</v>
      </c>
      <c r="E1606" t="s">
        <v>170</v>
      </c>
      <c r="F1606" t="s">
        <v>1716</v>
      </c>
      <c r="G1606" t="s">
        <v>10170</v>
      </c>
      <c r="H1606" t="s">
        <v>10171</v>
      </c>
      <c r="I1606" t="s">
        <v>10172</v>
      </c>
      <c r="J1606" t="s">
        <v>10173</v>
      </c>
      <c r="K1606" t="s">
        <v>10174</v>
      </c>
      <c r="L1606" t="s">
        <v>32</v>
      </c>
      <c r="M1606" t="s">
        <v>10175</v>
      </c>
      <c r="N1606" t="s">
        <v>10176</v>
      </c>
      <c r="O1606" t="s">
        <v>10177</v>
      </c>
      <c r="P1606" t="s">
        <v>10178</v>
      </c>
      <c r="Q1606" t="s">
        <v>91</v>
      </c>
      <c r="R1606">
        <v>64</v>
      </c>
      <c r="S1606">
        <v>-1</v>
      </c>
      <c r="T1606" t="s">
        <v>91</v>
      </c>
      <c r="U1606" s="1">
        <v>40948</v>
      </c>
      <c r="V1606" t="s">
        <v>48</v>
      </c>
      <c r="W1606" t="s">
        <v>32</v>
      </c>
      <c r="X1606" t="s">
        <v>244</v>
      </c>
      <c r="Y1606" t="s">
        <v>643</v>
      </c>
      <c r="Z1606" t="s">
        <v>91</v>
      </c>
      <c r="AA1606" t="s">
        <v>51</v>
      </c>
      <c r="AB1606" t="s">
        <v>778</v>
      </c>
      <c r="AC1606" t="s">
        <v>71</v>
      </c>
      <c r="AD1606" t="s">
        <v>3587</v>
      </c>
      <c r="AE1606" t="s">
        <v>54</v>
      </c>
    </row>
    <row r="1607" spans="1:31" x14ac:dyDescent="0.2">
      <c r="A1607">
        <v>27</v>
      </c>
      <c r="B1607" t="s">
        <v>169</v>
      </c>
      <c r="C1607" t="s">
        <v>155</v>
      </c>
      <c r="D1607" t="s">
        <v>32</v>
      </c>
      <c r="E1607" t="s">
        <v>32</v>
      </c>
      <c r="F1607" t="s">
        <v>56</v>
      </c>
      <c r="G1607" t="s">
        <v>10385</v>
      </c>
      <c r="H1607" t="s">
        <v>10386</v>
      </c>
      <c r="I1607" t="s">
        <v>10387</v>
      </c>
      <c r="J1607" t="s">
        <v>10388</v>
      </c>
      <c r="K1607" t="s">
        <v>10389</v>
      </c>
      <c r="L1607" t="s">
        <v>10390</v>
      </c>
      <c r="M1607" t="s">
        <v>10391</v>
      </c>
      <c r="N1607" t="s">
        <v>10392</v>
      </c>
      <c r="O1607" t="s">
        <v>10393</v>
      </c>
      <c r="P1607" t="s">
        <v>10394</v>
      </c>
      <c r="Q1607" t="s">
        <v>32</v>
      </c>
      <c r="R1607">
        <v>65</v>
      </c>
      <c r="S1607">
        <v>-1</v>
      </c>
      <c r="T1607" t="s">
        <v>446</v>
      </c>
      <c r="U1607" s="1">
        <v>41083</v>
      </c>
      <c r="V1607" t="s">
        <v>48</v>
      </c>
      <c r="W1607" t="s">
        <v>32</v>
      </c>
      <c r="X1607" t="s">
        <v>49</v>
      </c>
      <c r="Y1607" t="s">
        <v>32</v>
      </c>
      <c r="Z1607" t="s">
        <v>246</v>
      </c>
      <c r="AA1607" t="s">
        <v>51</v>
      </c>
      <c r="AB1607" t="s">
        <v>740</v>
      </c>
      <c r="AC1607" t="s">
        <v>32</v>
      </c>
      <c r="AD1607" t="s">
        <v>95</v>
      </c>
      <c r="AE1607" t="s">
        <v>54</v>
      </c>
    </row>
    <row r="1608" spans="1:31" x14ac:dyDescent="0.2">
      <c r="A1608">
        <v>27</v>
      </c>
      <c r="B1608" t="s">
        <v>96</v>
      </c>
      <c r="C1608" t="s">
        <v>155</v>
      </c>
      <c r="D1608" t="s">
        <v>33</v>
      </c>
      <c r="E1608" t="s">
        <v>34</v>
      </c>
      <c r="F1608" t="s">
        <v>56</v>
      </c>
      <c r="G1608" t="s">
        <v>10535</v>
      </c>
      <c r="H1608" t="s">
        <v>10536</v>
      </c>
      <c r="I1608" t="s">
        <v>32</v>
      </c>
      <c r="J1608" t="s">
        <v>32</v>
      </c>
      <c r="K1608" t="s">
        <v>10537</v>
      </c>
      <c r="L1608" t="s">
        <v>32</v>
      </c>
      <c r="M1608" t="s">
        <v>32</v>
      </c>
      <c r="N1608" t="s">
        <v>32</v>
      </c>
      <c r="O1608" t="s">
        <v>32</v>
      </c>
      <c r="P1608" t="s">
        <v>10538</v>
      </c>
      <c r="Q1608" t="s">
        <v>108</v>
      </c>
      <c r="R1608">
        <v>65</v>
      </c>
      <c r="S1608">
        <v>-1</v>
      </c>
      <c r="T1608" t="s">
        <v>203</v>
      </c>
      <c r="U1608" s="1">
        <v>41073</v>
      </c>
      <c r="V1608" t="s">
        <v>667</v>
      </c>
      <c r="W1608" t="s">
        <v>32</v>
      </c>
      <c r="X1608" t="s">
        <v>49</v>
      </c>
      <c r="Y1608" t="s">
        <v>32</v>
      </c>
      <c r="Z1608" t="s">
        <v>151</v>
      </c>
      <c r="AA1608" t="s">
        <v>51</v>
      </c>
      <c r="AB1608" t="s">
        <v>276</v>
      </c>
      <c r="AC1608" t="s">
        <v>71</v>
      </c>
      <c r="AD1608" t="s">
        <v>9519</v>
      </c>
      <c r="AE1608" t="s">
        <v>54</v>
      </c>
    </row>
    <row r="1609" spans="1:31" x14ac:dyDescent="0.2">
      <c r="A1609">
        <v>27</v>
      </c>
      <c r="B1609" t="s">
        <v>620</v>
      </c>
      <c r="C1609" t="s">
        <v>113</v>
      </c>
      <c r="D1609" t="s">
        <v>33</v>
      </c>
      <c r="E1609" t="s">
        <v>34</v>
      </c>
      <c r="F1609" t="s">
        <v>56</v>
      </c>
      <c r="G1609" t="s">
        <v>32</v>
      </c>
      <c r="H1609" t="s">
        <v>32</v>
      </c>
      <c r="I1609" t="s">
        <v>10628</v>
      </c>
      <c r="J1609" t="s">
        <v>10629</v>
      </c>
      <c r="K1609" t="s">
        <v>10630</v>
      </c>
      <c r="L1609" t="s">
        <v>10631</v>
      </c>
      <c r="M1609" t="s">
        <v>10632</v>
      </c>
      <c r="N1609" t="s">
        <v>10633</v>
      </c>
      <c r="O1609" t="s">
        <v>10634</v>
      </c>
      <c r="P1609" t="s">
        <v>32</v>
      </c>
      <c r="Q1609" t="s">
        <v>321</v>
      </c>
      <c r="R1609">
        <v>62</v>
      </c>
      <c r="S1609">
        <v>-1</v>
      </c>
      <c r="T1609" t="s">
        <v>136</v>
      </c>
      <c r="U1609" s="1">
        <v>41089</v>
      </c>
      <c r="V1609" t="s">
        <v>164</v>
      </c>
      <c r="W1609" t="s">
        <v>92</v>
      </c>
      <c r="X1609" t="s">
        <v>49</v>
      </c>
      <c r="Y1609" t="s">
        <v>435</v>
      </c>
      <c r="Z1609" t="s">
        <v>475</v>
      </c>
      <c r="AA1609" t="s">
        <v>69</v>
      </c>
      <c r="AB1609" t="s">
        <v>94</v>
      </c>
      <c r="AC1609" t="s">
        <v>71</v>
      </c>
      <c r="AD1609" t="s">
        <v>332</v>
      </c>
      <c r="AE1609" t="s">
        <v>54</v>
      </c>
    </row>
    <row r="1610" spans="1:31" x14ac:dyDescent="0.2">
      <c r="A1610">
        <v>27</v>
      </c>
      <c r="B1610" t="s">
        <v>96</v>
      </c>
      <c r="C1610" t="s">
        <v>155</v>
      </c>
      <c r="D1610" t="s">
        <v>33</v>
      </c>
      <c r="E1610" t="s">
        <v>34</v>
      </c>
      <c r="F1610" t="s">
        <v>114</v>
      </c>
      <c r="G1610" t="s">
        <v>10652</v>
      </c>
      <c r="H1610" t="s">
        <v>10653</v>
      </c>
      <c r="I1610" t="s">
        <v>10654</v>
      </c>
      <c r="J1610" t="s">
        <v>10655</v>
      </c>
      <c r="K1610" t="s">
        <v>10656</v>
      </c>
      <c r="L1610" t="s">
        <v>10657</v>
      </c>
      <c r="M1610" t="s">
        <v>10658</v>
      </c>
      <c r="N1610" t="s">
        <v>10659</v>
      </c>
      <c r="O1610" t="s">
        <v>10660</v>
      </c>
      <c r="P1610" t="s">
        <v>10661</v>
      </c>
      <c r="Q1610" t="s">
        <v>75</v>
      </c>
      <c r="R1610">
        <v>67</v>
      </c>
      <c r="S1610">
        <v>-1</v>
      </c>
      <c r="T1610" t="s">
        <v>91</v>
      </c>
      <c r="U1610" s="1">
        <v>41069</v>
      </c>
      <c r="V1610" t="s">
        <v>48</v>
      </c>
      <c r="W1610" t="s">
        <v>217</v>
      </c>
      <c r="X1610" t="s">
        <v>49</v>
      </c>
      <c r="Y1610" t="s">
        <v>93</v>
      </c>
      <c r="Z1610" t="s">
        <v>91</v>
      </c>
      <c r="AA1610" t="s">
        <v>69</v>
      </c>
      <c r="AB1610" t="s">
        <v>124</v>
      </c>
      <c r="AC1610" t="s">
        <v>71</v>
      </c>
      <c r="AD1610" t="s">
        <v>10662</v>
      </c>
      <c r="AE1610" t="s">
        <v>54</v>
      </c>
    </row>
    <row r="1611" spans="1:31" x14ac:dyDescent="0.2">
      <c r="A1611">
        <v>27</v>
      </c>
      <c r="B1611" t="s">
        <v>31</v>
      </c>
      <c r="C1611" t="s">
        <v>32</v>
      </c>
      <c r="D1611" t="s">
        <v>98</v>
      </c>
      <c r="E1611" t="s">
        <v>98</v>
      </c>
      <c r="F1611" t="s">
        <v>32</v>
      </c>
      <c r="G1611" t="s">
        <v>32</v>
      </c>
      <c r="H1611" t="s">
        <v>32</v>
      </c>
      <c r="I1611" t="s">
        <v>32</v>
      </c>
      <c r="J1611" t="s">
        <v>32</v>
      </c>
      <c r="K1611" t="s">
        <v>32</v>
      </c>
      <c r="L1611" t="s">
        <v>10793</v>
      </c>
      <c r="M1611" t="s">
        <v>32</v>
      </c>
      <c r="N1611" t="s">
        <v>10794</v>
      </c>
      <c r="O1611" t="s">
        <v>32</v>
      </c>
      <c r="P1611" t="s">
        <v>10795</v>
      </c>
      <c r="Q1611" t="s">
        <v>10796</v>
      </c>
      <c r="R1611">
        <v>70</v>
      </c>
      <c r="S1611">
        <v>-1</v>
      </c>
      <c r="T1611" t="s">
        <v>32</v>
      </c>
      <c r="U1611" s="1">
        <v>41090</v>
      </c>
      <c r="V1611" t="s">
        <v>1632</v>
      </c>
      <c r="W1611" t="s">
        <v>92</v>
      </c>
      <c r="X1611" t="s">
        <v>49</v>
      </c>
      <c r="Y1611" t="s">
        <v>32</v>
      </c>
      <c r="Z1611" t="s">
        <v>32</v>
      </c>
      <c r="AA1611" t="s">
        <v>51</v>
      </c>
      <c r="AB1611" t="s">
        <v>778</v>
      </c>
      <c r="AC1611" t="s">
        <v>111</v>
      </c>
      <c r="AD1611" t="s">
        <v>95</v>
      </c>
      <c r="AE1611" t="s">
        <v>54</v>
      </c>
    </row>
    <row r="1612" spans="1:31" x14ac:dyDescent="0.2">
      <c r="A1612">
        <v>27</v>
      </c>
      <c r="B1612" t="s">
        <v>400</v>
      </c>
      <c r="C1612" t="s">
        <v>32</v>
      </c>
      <c r="D1612" t="s">
        <v>98</v>
      </c>
      <c r="E1612" t="s">
        <v>170</v>
      </c>
      <c r="F1612" t="s">
        <v>56</v>
      </c>
      <c r="G1612" t="s">
        <v>11031</v>
      </c>
      <c r="H1612" t="s">
        <v>11032</v>
      </c>
      <c r="I1612" t="s">
        <v>11033</v>
      </c>
      <c r="J1612" t="s">
        <v>11034</v>
      </c>
      <c r="K1612" t="s">
        <v>11035</v>
      </c>
      <c r="L1612" t="s">
        <v>11036</v>
      </c>
      <c r="M1612" t="s">
        <v>11037</v>
      </c>
      <c r="N1612" t="s">
        <v>11038</v>
      </c>
      <c r="O1612" t="s">
        <v>11039</v>
      </c>
      <c r="P1612" t="s">
        <v>11040</v>
      </c>
      <c r="Q1612" t="s">
        <v>75</v>
      </c>
      <c r="R1612">
        <v>70</v>
      </c>
      <c r="S1612">
        <v>-1</v>
      </c>
      <c r="T1612" t="s">
        <v>32</v>
      </c>
      <c r="U1612" s="1">
        <v>41038</v>
      </c>
      <c r="V1612" t="s">
        <v>48</v>
      </c>
      <c r="W1612" t="s">
        <v>32</v>
      </c>
      <c r="X1612" t="s">
        <v>49</v>
      </c>
      <c r="Y1612" t="s">
        <v>93</v>
      </c>
      <c r="Z1612" t="s">
        <v>246</v>
      </c>
      <c r="AA1612" t="s">
        <v>51</v>
      </c>
      <c r="AB1612" t="s">
        <v>233</v>
      </c>
      <c r="AC1612" t="s">
        <v>248</v>
      </c>
      <c r="AD1612" t="s">
        <v>447</v>
      </c>
      <c r="AE1612" t="s">
        <v>54</v>
      </c>
    </row>
    <row r="1613" spans="1:31" x14ac:dyDescent="0.2">
      <c r="A1613">
        <v>27</v>
      </c>
      <c r="B1613" t="s">
        <v>169</v>
      </c>
      <c r="C1613" t="s">
        <v>278</v>
      </c>
      <c r="D1613" t="s">
        <v>33</v>
      </c>
      <c r="E1613" t="s">
        <v>32</v>
      </c>
      <c r="F1613" t="s">
        <v>460</v>
      </c>
      <c r="G1613" t="s">
        <v>11355</v>
      </c>
      <c r="H1613" t="s">
        <v>11356</v>
      </c>
      <c r="I1613" t="s">
        <v>11357</v>
      </c>
      <c r="J1613" t="s">
        <v>11358</v>
      </c>
      <c r="K1613" t="s">
        <v>11359</v>
      </c>
      <c r="L1613" t="s">
        <v>11360</v>
      </c>
      <c r="M1613" t="s">
        <v>11361</v>
      </c>
      <c r="N1613" t="s">
        <v>11362</v>
      </c>
      <c r="O1613" t="s">
        <v>11363</v>
      </c>
      <c r="P1613" t="s">
        <v>11364</v>
      </c>
      <c r="Q1613" t="s">
        <v>108</v>
      </c>
      <c r="R1613">
        <v>70</v>
      </c>
      <c r="S1613">
        <v>-1</v>
      </c>
      <c r="T1613" t="s">
        <v>163</v>
      </c>
      <c r="U1613" s="1">
        <v>41088</v>
      </c>
      <c r="V1613" t="s">
        <v>48</v>
      </c>
      <c r="W1613" t="s">
        <v>217</v>
      </c>
      <c r="X1613" t="s">
        <v>49</v>
      </c>
      <c r="Y1613" t="s">
        <v>93</v>
      </c>
      <c r="Z1613" t="s">
        <v>32</v>
      </c>
      <c r="AA1613" t="s">
        <v>51</v>
      </c>
      <c r="AB1613" t="s">
        <v>389</v>
      </c>
      <c r="AC1613" t="s">
        <v>71</v>
      </c>
      <c r="AD1613" t="s">
        <v>2201</v>
      </c>
      <c r="AE1613" t="s">
        <v>54</v>
      </c>
    </row>
    <row r="1614" spans="1:31" x14ac:dyDescent="0.2">
      <c r="A1614">
        <v>27</v>
      </c>
      <c r="B1614" t="s">
        <v>96</v>
      </c>
      <c r="C1614" t="s">
        <v>155</v>
      </c>
      <c r="D1614" t="s">
        <v>33</v>
      </c>
      <c r="E1614" t="s">
        <v>34</v>
      </c>
      <c r="F1614" t="s">
        <v>56</v>
      </c>
      <c r="G1614" t="s">
        <v>11399</v>
      </c>
      <c r="H1614" t="s">
        <v>11400</v>
      </c>
      <c r="I1614" t="s">
        <v>11401</v>
      </c>
      <c r="J1614" t="s">
        <v>11402</v>
      </c>
      <c r="K1614" t="s">
        <v>11403</v>
      </c>
      <c r="L1614" t="s">
        <v>11404</v>
      </c>
      <c r="M1614" t="s">
        <v>11405</v>
      </c>
      <c r="N1614" t="s">
        <v>11406</v>
      </c>
      <c r="O1614" t="s">
        <v>11407</v>
      </c>
      <c r="P1614" t="s">
        <v>11408</v>
      </c>
      <c r="Q1614" t="s">
        <v>75</v>
      </c>
      <c r="R1614">
        <v>61</v>
      </c>
      <c r="S1614">
        <v>-1</v>
      </c>
      <c r="T1614" t="s">
        <v>203</v>
      </c>
      <c r="U1614" s="1">
        <v>41089</v>
      </c>
      <c r="V1614" t="s">
        <v>48</v>
      </c>
      <c r="W1614" t="s">
        <v>92</v>
      </c>
      <c r="X1614" t="s">
        <v>49</v>
      </c>
      <c r="Y1614" t="s">
        <v>435</v>
      </c>
      <c r="Z1614" t="s">
        <v>2445</v>
      </c>
      <c r="AA1614" t="s">
        <v>69</v>
      </c>
      <c r="AB1614" t="s">
        <v>740</v>
      </c>
      <c r="AC1614" t="s">
        <v>71</v>
      </c>
      <c r="AD1614" t="s">
        <v>11409</v>
      </c>
      <c r="AE1614" t="s">
        <v>54</v>
      </c>
    </row>
    <row r="1615" spans="1:31" x14ac:dyDescent="0.2">
      <c r="A1615">
        <v>27</v>
      </c>
      <c r="B1615" t="s">
        <v>32</v>
      </c>
      <c r="C1615" t="s">
        <v>32</v>
      </c>
      <c r="D1615" t="s">
        <v>32</v>
      </c>
      <c r="E1615" t="s">
        <v>34</v>
      </c>
      <c r="F1615" t="s">
        <v>32</v>
      </c>
      <c r="G1615" t="s">
        <v>11558</v>
      </c>
      <c r="H1615" t="s">
        <v>32</v>
      </c>
      <c r="I1615" t="s">
        <v>32</v>
      </c>
      <c r="J1615" t="s">
        <v>32</v>
      </c>
      <c r="K1615" t="s">
        <v>32</v>
      </c>
      <c r="L1615" t="s">
        <v>32</v>
      </c>
      <c r="M1615" t="s">
        <v>32</v>
      </c>
      <c r="N1615" t="s">
        <v>32</v>
      </c>
      <c r="O1615" t="s">
        <v>32</v>
      </c>
      <c r="P1615" t="s">
        <v>32</v>
      </c>
      <c r="Q1615" t="s">
        <v>75</v>
      </c>
      <c r="R1615">
        <v>72</v>
      </c>
      <c r="S1615">
        <v>-1</v>
      </c>
      <c r="T1615" t="s">
        <v>32</v>
      </c>
      <c r="U1615" s="1">
        <v>41091</v>
      </c>
      <c r="V1615" t="s">
        <v>48</v>
      </c>
      <c r="W1615" t="s">
        <v>32</v>
      </c>
      <c r="X1615" t="s">
        <v>49</v>
      </c>
      <c r="Y1615" t="s">
        <v>32</v>
      </c>
      <c r="Z1615" t="s">
        <v>32</v>
      </c>
      <c r="AA1615" t="s">
        <v>51</v>
      </c>
      <c r="AB1615" t="s">
        <v>32</v>
      </c>
      <c r="AC1615" t="s">
        <v>32</v>
      </c>
      <c r="AD1615" t="s">
        <v>95</v>
      </c>
      <c r="AE1615" t="s">
        <v>54</v>
      </c>
    </row>
    <row r="1616" spans="1:31" x14ac:dyDescent="0.2">
      <c r="A1616">
        <v>27</v>
      </c>
      <c r="B1616" t="s">
        <v>400</v>
      </c>
      <c r="C1616" t="s">
        <v>32</v>
      </c>
      <c r="D1616" t="s">
        <v>33</v>
      </c>
      <c r="E1616" t="s">
        <v>34</v>
      </c>
      <c r="F1616" t="s">
        <v>56</v>
      </c>
      <c r="G1616" t="s">
        <v>11719</v>
      </c>
      <c r="H1616" t="s">
        <v>11720</v>
      </c>
      <c r="I1616" t="s">
        <v>11721</v>
      </c>
      <c r="J1616" t="s">
        <v>11722</v>
      </c>
      <c r="K1616" t="s">
        <v>11723</v>
      </c>
      <c r="L1616" t="s">
        <v>11724</v>
      </c>
      <c r="M1616" t="s">
        <v>11725</v>
      </c>
      <c r="N1616" t="s">
        <v>11726</v>
      </c>
      <c r="O1616" t="s">
        <v>11727</v>
      </c>
      <c r="P1616" t="s">
        <v>11728</v>
      </c>
      <c r="Q1616" t="s">
        <v>75</v>
      </c>
      <c r="R1616">
        <v>68</v>
      </c>
      <c r="S1616">
        <v>-1</v>
      </c>
      <c r="T1616" t="s">
        <v>32</v>
      </c>
      <c r="U1616" s="1">
        <v>41050</v>
      </c>
      <c r="V1616" t="s">
        <v>48</v>
      </c>
      <c r="W1616" t="s">
        <v>32</v>
      </c>
      <c r="X1616" t="s">
        <v>49</v>
      </c>
      <c r="Y1616" t="s">
        <v>93</v>
      </c>
      <c r="Z1616" t="s">
        <v>109</v>
      </c>
      <c r="AA1616" t="s">
        <v>69</v>
      </c>
      <c r="AB1616" t="s">
        <v>167</v>
      </c>
      <c r="AC1616" t="s">
        <v>71</v>
      </c>
      <c r="AD1616" t="s">
        <v>2243</v>
      </c>
      <c r="AE1616" t="s">
        <v>54</v>
      </c>
    </row>
    <row r="1617" spans="1:31" x14ac:dyDescent="0.2">
      <c r="A1617">
        <v>27</v>
      </c>
      <c r="B1617" t="s">
        <v>169</v>
      </c>
      <c r="C1617" t="s">
        <v>97</v>
      </c>
      <c r="D1617" t="s">
        <v>32</v>
      </c>
      <c r="E1617" t="s">
        <v>32</v>
      </c>
      <c r="F1617" t="s">
        <v>114</v>
      </c>
      <c r="G1617" t="s">
        <v>11756</v>
      </c>
      <c r="H1617" t="s">
        <v>11757</v>
      </c>
      <c r="I1617" t="s">
        <v>11758</v>
      </c>
      <c r="J1617" t="s">
        <v>32</v>
      </c>
      <c r="K1617" t="s">
        <v>11759</v>
      </c>
      <c r="L1617" t="s">
        <v>32</v>
      </c>
      <c r="M1617" t="s">
        <v>11760</v>
      </c>
      <c r="N1617" t="s">
        <v>32</v>
      </c>
      <c r="O1617" t="s">
        <v>11761</v>
      </c>
      <c r="P1617" t="s">
        <v>11762</v>
      </c>
      <c r="Q1617" t="s">
        <v>75</v>
      </c>
      <c r="R1617">
        <v>73</v>
      </c>
      <c r="S1617">
        <v>-1</v>
      </c>
      <c r="T1617" t="s">
        <v>91</v>
      </c>
      <c r="U1617" s="1">
        <v>40903</v>
      </c>
      <c r="V1617" t="s">
        <v>260</v>
      </c>
      <c r="W1617" t="s">
        <v>32</v>
      </c>
      <c r="X1617" t="s">
        <v>49</v>
      </c>
      <c r="Y1617" t="s">
        <v>32</v>
      </c>
      <c r="Z1617" t="s">
        <v>32</v>
      </c>
      <c r="AA1617" t="s">
        <v>51</v>
      </c>
      <c r="AB1617" t="s">
        <v>32</v>
      </c>
      <c r="AC1617" t="s">
        <v>71</v>
      </c>
      <c r="AD1617" t="s">
        <v>95</v>
      </c>
      <c r="AE1617" t="s">
        <v>54</v>
      </c>
    </row>
    <row r="1618" spans="1:31" x14ac:dyDescent="0.2">
      <c r="A1618">
        <v>27</v>
      </c>
      <c r="B1618" t="s">
        <v>96</v>
      </c>
      <c r="C1618" t="s">
        <v>32</v>
      </c>
      <c r="D1618" t="s">
        <v>33</v>
      </c>
      <c r="E1618" t="s">
        <v>34</v>
      </c>
      <c r="F1618" t="s">
        <v>32</v>
      </c>
      <c r="G1618" t="s">
        <v>12172</v>
      </c>
      <c r="H1618" t="s">
        <v>32</v>
      </c>
      <c r="I1618" t="s">
        <v>32</v>
      </c>
      <c r="J1618" t="s">
        <v>32</v>
      </c>
      <c r="K1618" t="s">
        <v>32</v>
      </c>
      <c r="L1618" t="s">
        <v>32</v>
      </c>
      <c r="M1618" t="s">
        <v>32</v>
      </c>
      <c r="N1618" t="s">
        <v>32</v>
      </c>
      <c r="O1618" t="s">
        <v>32</v>
      </c>
      <c r="P1618" t="s">
        <v>32</v>
      </c>
      <c r="Q1618" t="s">
        <v>32</v>
      </c>
      <c r="R1618">
        <v>76</v>
      </c>
      <c r="S1618">
        <v>-1</v>
      </c>
      <c r="T1618" t="s">
        <v>32</v>
      </c>
      <c r="U1618" s="1">
        <v>41058</v>
      </c>
      <c r="V1618" t="s">
        <v>48</v>
      </c>
      <c r="W1618" t="s">
        <v>32</v>
      </c>
      <c r="X1618" t="s">
        <v>49</v>
      </c>
      <c r="Y1618" t="s">
        <v>32</v>
      </c>
      <c r="Z1618" t="s">
        <v>32</v>
      </c>
      <c r="AA1618" t="s">
        <v>51</v>
      </c>
      <c r="AB1618" t="s">
        <v>32</v>
      </c>
      <c r="AC1618" t="s">
        <v>71</v>
      </c>
      <c r="AD1618" t="s">
        <v>12173</v>
      </c>
      <c r="AE1618" t="s">
        <v>54</v>
      </c>
    </row>
    <row r="1619" spans="1:31" x14ac:dyDescent="0.2">
      <c r="A1619">
        <v>27</v>
      </c>
      <c r="B1619" t="s">
        <v>32</v>
      </c>
      <c r="C1619" t="s">
        <v>113</v>
      </c>
      <c r="D1619" t="s">
        <v>33</v>
      </c>
      <c r="E1619" t="s">
        <v>34</v>
      </c>
      <c r="F1619" t="s">
        <v>56</v>
      </c>
      <c r="G1619" t="s">
        <v>12184</v>
      </c>
      <c r="H1619" t="s">
        <v>12164</v>
      </c>
      <c r="I1619" t="s">
        <v>32</v>
      </c>
      <c r="J1619" t="s">
        <v>12185</v>
      </c>
      <c r="K1619" t="s">
        <v>32</v>
      </c>
      <c r="L1619" t="s">
        <v>32</v>
      </c>
      <c r="M1619" t="s">
        <v>32</v>
      </c>
      <c r="N1619" t="s">
        <v>12186</v>
      </c>
      <c r="O1619" t="s">
        <v>32</v>
      </c>
      <c r="P1619" t="s">
        <v>12187</v>
      </c>
      <c r="Q1619" t="s">
        <v>108</v>
      </c>
      <c r="R1619">
        <v>70</v>
      </c>
      <c r="S1619">
        <v>-1</v>
      </c>
      <c r="T1619" t="s">
        <v>136</v>
      </c>
      <c r="U1619" s="1">
        <v>40891</v>
      </c>
      <c r="V1619" t="s">
        <v>48</v>
      </c>
      <c r="W1619" t="s">
        <v>32</v>
      </c>
      <c r="X1619" t="s">
        <v>49</v>
      </c>
      <c r="Y1619" t="s">
        <v>435</v>
      </c>
      <c r="Z1619" t="s">
        <v>246</v>
      </c>
      <c r="AA1619" t="s">
        <v>51</v>
      </c>
      <c r="AB1619" t="s">
        <v>81</v>
      </c>
      <c r="AC1619" t="s">
        <v>71</v>
      </c>
      <c r="AD1619" t="s">
        <v>12188</v>
      </c>
      <c r="AE1619" t="s">
        <v>54</v>
      </c>
    </row>
    <row r="1620" spans="1:31" x14ac:dyDescent="0.2">
      <c r="A1620">
        <v>27</v>
      </c>
      <c r="B1620" t="s">
        <v>620</v>
      </c>
      <c r="C1620" t="s">
        <v>32</v>
      </c>
      <c r="D1620" t="s">
        <v>888</v>
      </c>
      <c r="E1620" t="s">
        <v>34</v>
      </c>
      <c r="F1620" t="s">
        <v>664</v>
      </c>
      <c r="G1620" t="s">
        <v>12643</v>
      </c>
      <c r="H1620" t="s">
        <v>12644</v>
      </c>
      <c r="I1620" t="s">
        <v>12645</v>
      </c>
      <c r="J1620" t="s">
        <v>12646</v>
      </c>
      <c r="K1620" t="s">
        <v>12647</v>
      </c>
      <c r="L1620" t="s">
        <v>12648</v>
      </c>
      <c r="M1620" t="s">
        <v>12649</v>
      </c>
      <c r="N1620" t="s">
        <v>12650</v>
      </c>
      <c r="O1620" t="s">
        <v>12651</v>
      </c>
      <c r="P1620" t="s">
        <v>12652</v>
      </c>
      <c r="Q1620" t="s">
        <v>75</v>
      </c>
      <c r="R1620">
        <v>65</v>
      </c>
      <c r="S1620">
        <v>-1</v>
      </c>
      <c r="T1620" t="s">
        <v>76</v>
      </c>
      <c r="U1620" s="1">
        <v>41089</v>
      </c>
      <c r="V1620" t="s">
        <v>48</v>
      </c>
      <c r="W1620" t="s">
        <v>32</v>
      </c>
      <c r="X1620" t="s">
        <v>49</v>
      </c>
      <c r="Y1620" t="s">
        <v>93</v>
      </c>
      <c r="Z1620" t="s">
        <v>246</v>
      </c>
      <c r="AA1620" t="s">
        <v>69</v>
      </c>
      <c r="AB1620" t="s">
        <v>358</v>
      </c>
      <c r="AC1620" t="s">
        <v>248</v>
      </c>
      <c r="AD1620" t="s">
        <v>95</v>
      </c>
      <c r="AE1620" t="s">
        <v>54</v>
      </c>
    </row>
    <row r="1621" spans="1:31" x14ac:dyDescent="0.2">
      <c r="A1621">
        <v>27</v>
      </c>
      <c r="B1621" t="s">
        <v>620</v>
      </c>
      <c r="C1621" t="s">
        <v>32</v>
      </c>
      <c r="D1621" t="s">
        <v>33</v>
      </c>
      <c r="E1621" t="s">
        <v>34</v>
      </c>
      <c r="F1621" t="s">
        <v>56</v>
      </c>
      <c r="G1621" t="s">
        <v>13147</v>
      </c>
      <c r="H1621" t="s">
        <v>13148</v>
      </c>
      <c r="I1621" t="s">
        <v>13149</v>
      </c>
      <c r="J1621" t="s">
        <v>13150</v>
      </c>
      <c r="K1621" t="s">
        <v>13151</v>
      </c>
      <c r="L1621" t="s">
        <v>13152</v>
      </c>
      <c r="M1621" t="s">
        <v>13153</v>
      </c>
      <c r="N1621" t="s">
        <v>13154</v>
      </c>
      <c r="O1621" t="s">
        <v>13155</v>
      </c>
      <c r="P1621" t="s">
        <v>13156</v>
      </c>
      <c r="Q1621" t="s">
        <v>75</v>
      </c>
      <c r="R1621">
        <v>65</v>
      </c>
      <c r="S1621">
        <v>-1</v>
      </c>
      <c r="T1621" t="s">
        <v>91</v>
      </c>
      <c r="U1621" s="1">
        <v>41078</v>
      </c>
      <c r="V1621" t="s">
        <v>164</v>
      </c>
      <c r="W1621" t="s">
        <v>32</v>
      </c>
      <c r="X1621" t="s">
        <v>49</v>
      </c>
      <c r="Y1621" t="s">
        <v>192</v>
      </c>
      <c r="Z1621" t="s">
        <v>246</v>
      </c>
      <c r="AA1621" t="s">
        <v>69</v>
      </c>
      <c r="AB1621" t="s">
        <v>618</v>
      </c>
      <c r="AC1621" t="s">
        <v>71</v>
      </c>
      <c r="AD1621" t="s">
        <v>447</v>
      </c>
      <c r="AE1621" t="s">
        <v>54</v>
      </c>
    </row>
    <row r="1622" spans="1:31" x14ac:dyDescent="0.2">
      <c r="A1622">
        <v>27</v>
      </c>
      <c r="B1622" t="s">
        <v>96</v>
      </c>
      <c r="C1622" t="s">
        <v>32</v>
      </c>
      <c r="D1622" t="s">
        <v>33</v>
      </c>
      <c r="E1622" t="s">
        <v>32</v>
      </c>
      <c r="F1622" t="s">
        <v>32</v>
      </c>
      <c r="G1622" t="s">
        <v>13472</v>
      </c>
      <c r="H1622" t="s">
        <v>13473</v>
      </c>
      <c r="I1622" t="s">
        <v>13474</v>
      </c>
      <c r="J1622" t="s">
        <v>13475</v>
      </c>
      <c r="K1622" t="s">
        <v>13476</v>
      </c>
      <c r="L1622" t="s">
        <v>13477</v>
      </c>
      <c r="M1622" t="s">
        <v>13478</v>
      </c>
      <c r="N1622" t="s">
        <v>13479</v>
      </c>
      <c r="O1622" t="s">
        <v>13480</v>
      </c>
      <c r="P1622" t="s">
        <v>13481</v>
      </c>
      <c r="Q1622" t="s">
        <v>32</v>
      </c>
      <c r="R1622">
        <v>72</v>
      </c>
      <c r="S1622">
        <v>-1</v>
      </c>
      <c r="T1622" t="s">
        <v>32</v>
      </c>
      <c r="U1622" s="1">
        <v>41088</v>
      </c>
      <c r="V1622" t="s">
        <v>48</v>
      </c>
      <c r="W1622" t="s">
        <v>32</v>
      </c>
      <c r="X1622" t="s">
        <v>244</v>
      </c>
      <c r="Y1622" t="s">
        <v>32</v>
      </c>
      <c r="Z1622" t="s">
        <v>32</v>
      </c>
      <c r="AA1622" t="s">
        <v>51</v>
      </c>
      <c r="AB1622" t="s">
        <v>4634</v>
      </c>
      <c r="AC1622" t="s">
        <v>32</v>
      </c>
      <c r="AD1622" t="s">
        <v>168</v>
      </c>
      <c r="AE1622" t="s">
        <v>54</v>
      </c>
    </row>
    <row r="1623" spans="1:31" x14ac:dyDescent="0.2">
      <c r="A1623">
        <v>27</v>
      </c>
      <c r="B1623" t="s">
        <v>32</v>
      </c>
      <c r="C1623" t="s">
        <v>32</v>
      </c>
      <c r="D1623" t="s">
        <v>33</v>
      </c>
      <c r="E1623" t="s">
        <v>170</v>
      </c>
      <c r="F1623" t="s">
        <v>56</v>
      </c>
      <c r="G1623" t="s">
        <v>13638</v>
      </c>
      <c r="H1623" t="s">
        <v>13639</v>
      </c>
      <c r="I1623" t="s">
        <v>32</v>
      </c>
      <c r="J1623" t="s">
        <v>13640</v>
      </c>
      <c r="K1623" t="s">
        <v>13641</v>
      </c>
      <c r="L1623" t="s">
        <v>32</v>
      </c>
      <c r="M1623" t="s">
        <v>32</v>
      </c>
      <c r="N1623" t="s">
        <v>32</v>
      </c>
      <c r="O1623" t="s">
        <v>32</v>
      </c>
      <c r="P1623" t="s">
        <v>13642</v>
      </c>
      <c r="Q1623" t="s">
        <v>75</v>
      </c>
      <c r="R1623">
        <v>66</v>
      </c>
      <c r="S1623">
        <v>-1</v>
      </c>
      <c r="T1623" t="s">
        <v>47</v>
      </c>
      <c r="U1623" s="1">
        <v>41090</v>
      </c>
      <c r="V1623" t="s">
        <v>48</v>
      </c>
      <c r="W1623" t="s">
        <v>78</v>
      </c>
      <c r="X1623" t="s">
        <v>49</v>
      </c>
      <c r="Y1623" t="s">
        <v>245</v>
      </c>
      <c r="Z1623" t="s">
        <v>32</v>
      </c>
      <c r="AA1623" t="s">
        <v>69</v>
      </c>
      <c r="AB1623" t="s">
        <v>389</v>
      </c>
      <c r="AC1623" t="s">
        <v>32</v>
      </c>
      <c r="AD1623" t="s">
        <v>95</v>
      </c>
      <c r="AE1623" t="s">
        <v>54</v>
      </c>
    </row>
    <row r="1624" spans="1:31" x14ac:dyDescent="0.2">
      <c r="A1624">
        <v>27</v>
      </c>
      <c r="B1624" t="s">
        <v>96</v>
      </c>
      <c r="C1624" t="s">
        <v>32</v>
      </c>
      <c r="D1624" t="s">
        <v>33</v>
      </c>
      <c r="E1624" t="s">
        <v>34</v>
      </c>
      <c r="F1624" t="s">
        <v>56</v>
      </c>
      <c r="G1624" t="s">
        <v>13687</v>
      </c>
      <c r="H1624" t="s">
        <v>13688</v>
      </c>
      <c r="I1624" t="s">
        <v>13689</v>
      </c>
      <c r="J1624" t="s">
        <v>13690</v>
      </c>
      <c r="K1624" t="s">
        <v>13691</v>
      </c>
      <c r="L1624" t="s">
        <v>13692</v>
      </c>
      <c r="M1624" t="s">
        <v>13693</v>
      </c>
      <c r="N1624" t="s">
        <v>13694</v>
      </c>
      <c r="O1624" t="s">
        <v>13695</v>
      </c>
      <c r="P1624" t="s">
        <v>13696</v>
      </c>
      <c r="Q1624" t="s">
        <v>75</v>
      </c>
      <c r="R1624">
        <v>63</v>
      </c>
      <c r="S1624">
        <v>-1</v>
      </c>
      <c r="T1624" t="s">
        <v>91</v>
      </c>
      <c r="U1624" s="1">
        <v>41088</v>
      </c>
      <c r="V1624" t="s">
        <v>48</v>
      </c>
      <c r="W1624" t="s">
        <v>32</v>
      </c>
      <c r="X1624" t="s">
        <v>49</v>
      </c>
      <c r="Y1624" t="s">
        <v>93</v>
      </c>
      <c r="Z1624" t="s">
        <v>32</v>
      </c>
      <c r="AA1624" t="s">
        <v>69</v>
      </c>
      <c r="AB1624" t="s">
        <v>263</v>
      </c>
      <c r="AC1624" t="s">
        <v>71</v>
      </c>
      <c r="AD1624" t="s">
        <v>771</v>
      </c>
      <c r="AE1624" t="s">
        <v>54</v>
      </c>
    </row>
    <row r="1625" spans="1:31" x14ac:dyDescent="0.2">
      <c r="A1625">
        <v>27</v>
      </c>
      <c r="B1625" t="s">
        <v>169</v>
      </c>
      <c r="C1625" t="s">
        <v>155</v>
      </c>
      <c r="D1625" t="s">
        <v>33</v>
      </c>
      <c r="E1625" t="s">
        <v>34</v>
      </c>
      <c r="F1625" t="s">
        <v>56</v>
      </c>
      <c r="G1625" t="s">
        <v>32</v>
      </c>
      <c r="H1625" t="s">
        <v>32</v>
      </c>
      <c r="I1625" t="s">
        <v>32</v>
      </c>
      <c r="J1625" t="s">
        <v>32</v>
      </c>
      <c r="K1625" t="s">
        <v>32</v>
      </c>
      <c r="L1625" t="s">
        <v>32</v>
      </c>
      <c r="M1625" t="s">
        <v>32</v>
      </c>
      <c r="N1625" t="s">
        <v>32</v>
      </c>
      <c r="O1625" t="s">
        <v>32</v>
      </c>
      <c r="P1625" t="s">
        <v>32</v>
      </c>
      <c r="Q1625" t="s">
        <v>108</v>
      </c>
      <c r="R1625">
        <v>67</v>
      </c>
      <c r="S1625">
        <v>-1</v>
      </c>
      <c r="T1625" t="s">
        <v>576</v>
      </c>
      <c r="U1625" s="1">
        <v>41015</v>
      </c>
      <c r="V1625" t="s">
        <v>48</v>
      </c>
      <c r="W1625" t="s">
        <v>92</v>
      </c>
      <c r="X1625" t="s">
        <v>49</v>
      </c>
      <c r="Y1625" t="s">
        <v>32</v>
      </c>
      <c r="Z1625" t="s">
        <v>32</v>
      </c>
      <c r="AA1625" t="s">
        <v>51</v>
      </c>
      <c r="AB1625" t="s">
        <v>152</v>
      </c>
      <c r="AC1625" t="s">
        <v>71</v>
      </c>
      <c r="AD1625" t="s">
        <v>95</v>
      </c>
      <c r="AE1625" t="s">
        <v>54</v>
      </c>
    </row>
    <row r="1626" spans="1:31" x14ac:dyDescent="0.2">
      <c r="A1626">
        <v>27</v>
      </c>
      <c r="B1626" t="s">
        <v>112</v>
      </c>
      <c r="C1626" t="s">
        <v>32</v>
      </c>
      <c r="D1626" t="s">
        <v>33</v>
      </c>
      <c r="E1626" t="s">
        <v>34</v>
      </c>
      <c r="F1626" t="s">
        <v>114</v>
      </c>
      <c r="G1626" t="s">
        <v>32</v>
      </c>
      <c r="H1626" t="s">
        <v>32</v>
      </c>
      <c r="I1626" t="s">
        <v>32</v>
      </c>
      <c r="J1626" t="s">
        <v>32</v>
      </c>
      <c r="K1626" t="s">
        <v>32</v>
      </c>
      <c r="L1626" t="s">
        <v>32</v>
      </c>
      <c r="M1626" t="s">
        <v>32</v>
      </c>
      <c r="N1626" t="s">
        <v>32</v>
      </c>
      <c r="O1626" t="s">
        <v>32</v>
      </c>
      <c r="P1626" t="s">
        <v>32</v>
      </c>
      <c r="Q1626" t="s">
        <v>75</v>
      </c>
      <c r="R1626">
        <v>67</v>
      </c>
      <c r="S1626">
        <v>-1</v>
      </c>
      <c r="T1626" t="s">
        <v>47</v>
      </c>
      <c r="U1626" s="1">
        <v>41056</v>
      </c>
      <c r="V1626" t="s">
        <v>48</v>
      </c>
      <c r="W1626" t="s">
        <v>32</v>
      </c>
      <c r="X1626" t="s">
        <v>49</v>
      </c>
      <c r="Y1626" t="s">
        <v>32</v>
      </c>
      <c r="Z1626" t="s">
        <v>32</v>
      </c>
      <c r="AA1626" t="s">
        <v>69</v>
      </c>
      <c r="AB1626" t="s">
        <v>712</v>
      </c>
      <c r="AC1626" t="s">
        <v>71</v>
      </c>
      <c r="AD1626" t="s">
        <v>13907</v>
      </c>
      <c r="AE1626" t="s">
        <v>54</v>
      </c>
    </row>
    <row r="1627" spans="1:31" x14ac:dyDescent="0.2">
      <c r="A1627">
        <v>27</v>
      </c>
      <c r="B1627" t="s">
        <v>96</v>
      </c>
      <c r="C1627" t="s">
        <v>155</v>
      </c>
      <c r="D1627" t="s">
        <v>182</v>
      </c>
      <c r="E1627" t="s">
        <v>34</v>
      </c>
      <c r="F1627" t="s">
        <v>56</v>
      </c>
      <c r="G1627" t="s">
        <v>13937</v>
      </c>
      <c r="H1627" t="s">
        <v>13938</v>
      </c>
      <c r="I1627" t="s">
        <v>13939</v>
      </c>
      <c r="J1627" t="s">
        <v>13940</v>
      </c>
      <c r="K1627" t="s">
        <v>13941</v>
      </c>
      <c r="L1627" t="s">
        <v>13942</v>
      </c>
      <c r="M1627" t="s">
        <v>32</v>
      </c>
      <c r="N1627" t="s">
        <v>13943</v>
      </c>
      <c r="O1627" t="s">
        <v>13944</v>
      </c>
      <c r="P1627" t="s">
        <v>32</v>
      </c>
      <c r="Q1627" t="s">
        <v>91</v>
      </c>
      <c r="R1627">
        <v>65</v>
      </c>
      <c r="S1627">
        <v>-1</v>
      </c>
      <c r="T1627" t="s">
        <v>231</v>
      </c>
      <c r="U1627" s="1">
        <v>41082</v>
      </c>
      <c r="V1627" t="s">
        <v>164</v>
      </c>
      <c r="W1627" t="s">
        <v>1207</v>
      </c>
      <c r="X1627" t="s">
        <v>49</v>
      </c>
      <c r="Y1627" t="s">
        <v>643</v>
      </c>
      <c r="Z1627" t="s">
        <v>218</v>
      </c>
      <c r="AA1627" t="s">
        <v>69</v>
      </c>
      <c r="AB1627" t="s">
        <v>81</v>
      </c>
      <c r="AC1627" t="s">
        <v>71</v>
      </c>
      <c r="AD1627" t="s">
        <v>332</v>
      </c>
      <c r="AE1627" t="s">
        <v>54</v>
      </c>
    </row>
    <row r="1628" spans="1:31" x14ac:dyDescent="0.2">
      <c r="A1628">
        <v>27</v>
      </c>
      <c r="B1628" t="s">
        <v>96</v>
      </c>
      <c r="C1628" t="s">
        <v>32</v>
      </c>
      <c r="D1628" t="s">
        <v>33</v>
      </c>
      <c r="E1628" t="s">
        <v>32</v>
      </c>
      <c r="F1628" t="s">
        <v>56</v>
      </c>
      <c r="G1628" t="s">
        <v>14014</v>
      </c>
      <c r="H1628" t="s">
        <v>14015</v>
      </c>
      <c r="I1628" t="s">
        <v>14016</v>
      </c>
      <c r="J1628" t="s">
        <v>14017</v>
      </c>
      <c r="K1628" t="s">
        <v>14018</v>
      </c>
      <c r="L1628" t="s">
        <v>14019</v>
      </c>
      <c r="M1628" t="s">
        <v>14020</v>
      </c>
      <c r="N1628" t="s">
        <v>32</v>
      </c>
      <c r="O1628" t="s">
        <v>14021</v>
      </c>
      <c r="P1628" t="s">
        <v>14022</v>
      </c>
      <c r="Q1628" t="s">
        <v>32</v>
      </c>
      <c r="R1628">
        <v>74</v>
      </c>
      <c r="S1628">
        <v>20000</v>
      </c>
      <c r="T1628" t="s">
        <v>273</v>
      </c>
      <c r="U1628" s="1">
        <v>41090</v>
      </c>
      <c r="V1628" t="s">
        <v>164</v>
      </c>
      <c r="W1628" t="s">
        <v>32</v>
      </c>
      <c r="X1628" t="s">
        <v>49</v>
      </c>
      <c r="Y1628" t="s">
        <v>93</v>
      </c>
      <c r="Z1628" t="s">
        <v>1430</v>
      </c>
      <c r="AA1628" t="s">
        <v>51</v>
      </c>
      <c r="AB1628" t="s">
        <v>110</v>
      </c>
      <c r="AC1628" t="s">
        <v>248</v>
      </c>
      <c r="AD1628" t="s">
        <v>1419</v>
      </c>
      <c r="AE1628" t="s">
        <v>54</v>
      </c>
    </row>
    <row r="1629" spans="1:31" x14ac:dyDescent="0.2">
      <c r="A1629">
        <v>27</v>
      </c>
      <c r="B1629" t="s">
        <v>55</v>
      </c>
      <c r="C1629" t="s">
        <v>155</v>
      </c>
      <c r="D1629" t="s">
        <v>98</v>
      </c>
      <c r="E1629" t="s">
        <v>34</v>
      </c>
      <c r="F1629" t="s">
        <v>1139</v>
      </c>
      <c r="G1629" t="s">
        <v>14073</v>
      </c>
      <c r="H1629" t="s">
        <v>14074</v>
      </c>
      <c r="I1629" t="s">
        <v>14075</v>
      </c>
      <c r="J1629" t="s">
        <v>14076</v>
      </c>
      <c r="K1629" t="s">
        <v>14077</v>
      </c>
      <c r="L1629" t="s">
        <v>14078</v>
      </c>
      <c r="M1629" t="s">
        <v>14079</v>
      </c>
      <c r="N1629" t="s">
        <v>14080</v>
      </c>
      <c r="O1629" t="s">
        <v>14081</v>
      </c>
      <c r="P1629" t="s">
        <v>14082</v>
      </c>
      <c r="Q1629" t="s">
        <v>75</v>
      </c>
      <c r="R1629">
        <v>69</v>
      </c>
      <c r="S1629">
        <v>-1</v>
      </c>
      <c r="T1629" t="s">
        <v>457</v>
      </c>
      <c r="U1629" s="1">
        <v>41090</v>
      </c>
      <c r="V1629" t="s">
        <v>48</v>
      </c>
      <c r="W1629" t="s">
        <v>1207</v>
      </c>
      <c r="X1629" t="s">
        <v>244</v>
      </c>
      <c r="Y1629" t="s">
        <v>93</v>
      </c>
      <c r="Z1629" t="s">
        <v>1041</v>
      </c>
      <c r="AA1629" t="s">
        <v>51</v>
      </c>
      <c r="AB1629" t="s">
        <v>70</v>
      </c>
      <c r="AC1629" t="s">
        <v>71</v>
      </c>
      <c r="AD1629" t="s">
        <v>2829</v>
      </c>
      <c r="AE1629" t="s">
        <v>54</v>
      </c>
    </row>
    <row r="1630" spans="1:31" x14ac:dyDescent="0.2">
      <c r="A1630">
        <v>27</v>
      </c>
      <c r="B1630" t="s">
        <v>169</v>
      </c>
      <c r="C1630" t="s">
        <v>155</v>
      </c>
      <c r="D1630" t="s">
        <v>501</v>
      </c>
      <c r="E1630" t="s">
        <v>34</v>
      </c>
      <c r="F1630" t="s">
        <v>56</v>
      </c>
      <c r="G1630" t="s">
        <v>14324</v>
      </c>
      <c r="H1630" t="s">
        <v>14325</v>
      </c>
      <c r="I1630" t="s">
        <v>14326</v>
      </c>
      <c r="J1630" t="s">
        <v>14327</v>
      </c>
      <c r="K1630" t="s">
        <v>14328</v>
      </c>
      <c r="L1630" t="s">
        <v>14329</v>
      </c>
      <c r="M1630" t="s">
        <v>14330</v>
      </c>
      <c r="N1630" t="s">
        <v>14331</v>
      </c>
      <c r="O1630" t="s">
        <v>14332</v>
      </c>
      <c r="P1630" t="s">
        <v>14333</v>
      </c>
      <c r="Q1630" t="s">
        <v>75</v>
      </c>
      <c r="R1630">
        <v>71</v>
      </c>
      <c r="S1630">
        <v>-1</v>
      </c>
      <c r="T1630" t="s">
        <v>203</v>
      </c>
      <c r="U1630" s="1">
        <v>41090</v>
      </c>
      <c r="V1630" t="s">
        <v>48</v>
      </c>
      <c r="W1630" t="s">
        <v>217</v>
      </c>
      <c r="X1630" t="s">
        <v>49</v>
      </c>
      <c r="Y1630" t="s">
        <v>93</v>
      </c>
      <c r="Z1630" t="s">
        <v>80</v>
      </c>
      <c r="AA1630" t="s">
        <v>51</v>
      </c>
      <c r="AB1630" t="s">
        <v>263</v>
      </c>
      <c r="AC1630" t="s">
        <v>71</v>
      </c>
      <c r="AD1630" t="s">
        <v>447</v>
      </c>
      <c r="AE1630" t="s">
        <v>54</v>
      </c>
    </row>
    <row r="1631" spans="1:31" x14ac:dyDescent="0.2">
      <c r="A1631">
        <v>27</v>
      </c>
      <c r="B1631" t="s">
        <v>31</v>
      </c>
      <c r="C1631" t="s">
        <v>32</v>
      </c>
      <c r="D1631" t="s">
        <v>33</v>
      </c>
      <c r="E1631" t="s">
        <v>170</v>
      </c>
      <c r="F1631" t="s">
        <v>56</v>
      </c>
      <c r="G1631" t="s">
        <v>14556</v>
      </c>
      <c r="H1631" t="s">
        <v>14557</v>
      </c>
      <c r="I1631" t="s">
        <v>14558</v>
      </c>
      <c r="J1631" t="s">
        <v>14559</v>
      </c>
      <c r="K1631" t="s">
        <v>14560</v>
      </c>
      <c r="L1631" t="s">
        <v>14561</v>
      </c>
      <c r="M1631" t="s">
        <v>14562</v>
      </c>
      <c r="N1631" t="s">
        <v>14563</v>
      </c>
      <c r="O1631" t="s">
        <v>14564</v>
      </c>
      <c r="P1631" t="s">
        <v>14565</v>
      </c>
      <c r="Q1631" t="s">
        <v>75</v>
      </c>
      <c r="R1631">
        <v>69</v>
      </c>
      <c r="S1631">
        <v>-1</v>
      </c>
      <c r="T1631" t="s">
        <v>91</v>
      </c>
      <c r="U1631" s="1">
        <v>41089</v>
      </c>
      <c r="V1631" t="s">
        <v>48</v>
      </c>
      <c r="W1631" t="s">
        <v>32</v>
      </c>
      <c r="X1631" t="s">
        <v>244</v>
      </c>
      <c r="Y1631" t="s">
        <v>93</v>
      </c>
      <c r="Z1631" t="s">
        <v>1041</v>
      </c>
      <c r="AA1631" t="s">
        <v>51</v>
      </c>
      <c r="AB1631" t="s">
        <v>344</v>
      </c>
      <c r="AC1631" t="s">
        <v>220</v>
      </c>
      <c r="AD1631" t="s">
        <v>14566</v>
      </c>
      <c r="AE1631" t="s">
        <v>54</v>
      </c>
    </row>
    <row r="1632" spans="1:31" x14ac:dyDescent="0.2">
      <c r="A1632">
        <v>27</v>
      </c>
      <c r="B1632" t="s">
        <v>55</v>
      </c>
      <c r="C1632" t="s">
        <v>32</v>
      </c>
      <c r="D1632" t="s">
        <v>33</v>
      </c>
      <c r="E1632" t="s">
        <v>34</v>
      </c>
      <c r="F1632" t="s">
        <v>114</v>
      </c>
      <c r="G1632" t="s">
        <v>32</v>
      </c>
      <c r="H1632" t="s">
        <v>32</v>
      </c>
      <c r="I1632" t="s">
        <v>32</v>
      </c>
      <c r="J1632" t="s">
        <v>32</v>
      </c>
      <c r="K1632" t="s">
        <v>32</v>
      </c>
      <c r="L1632" t="s">
        <v>32</v>
      </c>
      <c r="M1632" t="s">
        <v>32</v>
      </c>
      <c r="N1632" t="s">
        <v>32</v>
      </c>
      <c r="O1632" t="s">
        <v>32</v>
      </c>
      <c r="P1632" t="s">
        <v>32</v>
      </c>
      <c r="Q1632" t="s">
        <v>75</v>
      </c>
      <c r="R1632">
        <v>73</v>
      </c>
      <c r="S1632">
        <v>-1</v>
      </c>
      <c r="T1632" t="s">
        <v>331</v>
      </c>
      <c r="U1632" s="1">
        <v>40838</v>
      </c>
      <c r="V1632" t="s">
        <v>1195</v>
      </c>
      <c r="W1632" t="s">
        <v>32</v>
      </c>
      <c r="X1632" t="s">
        <v>49</v>
      </c>
      <c r="Y1632" t="s">
        <v>32</v>
      </c>
      <c r="Z1632" t="s">
        <v>218</v>
      </c>
      <c r="AA1632" t="s">
        <v>51</v>
      </c>
      <c r="AB1632" t="s">
        <v>32</v>
      </c>
      <c r="AC1632" t="s">
        <v>71</v>
      </c>
      <c r="AD1632" t="s">
        <v>2149</v>
      </c>
      <c r="AE1632" t="s">
        <v>54</v>
      </c>
    </row>
    <row r="1633" spans="1:31" x14ac:dyDescent="0.2">
      <c r="A1633">
        <v>27</v>
      </c>
      <c r="B1633" t="s">
        <v>96</v>
      </c>
      <c r="C1633" t="s">
        <v>97</v>
      </c>
      <c r="D1633" t="s">
        <v>2100</v>
      </c>
      <c r="E1633" t="s">
        <v>170</v>
      </c>
      <c r="F1633" t="s">
        <v>1394</v>
      </c>
      <c r="G1633" t="s">
        <v>14994</v>
      </c>
      <c r="H1633" t="s">
        <v>14995</v>
      </c>
      <c r="I1633" t="s">
        <v>14996</v>
      </c>
      <c r="J1633" t="s">
        <v>14997</v>
      </c>
      <c r="K1633" t="s">
        <v>14998</v>
      </c>
      <c r="L1633" t="s">
        <v>14999</v>
      </c>
      <c r="M1633" t="s">
        <v>15000</v>
      </c>
      <c r="N1633" t="s">
        <v>15001</v>
      </c>
      <c r="O1633" t="s">
        <v>15002</v>
      </c>
      <c r="P1633" t="s">
        <v>15003</v>
      </c>
      <c r="Q1633" t="s">
        <v>588</v>
      </c>
      <c r="R1633">
        <v>68</v>
      </c>
      <c r="S1633">
        <v>100000</v>
      </c>
      <c r="T1633" t="s">
        <v>136</v>
      </c>
      <c r="U1633" s="1">
        <v>41080</v>
      </c>
      <c r="V1633" t="s">
        <v>48</v>
      </c>
      <c r="W1633" t="s">
        <v>32</v>
      </c>
      <c r="X1633" t="s">
        <v>49</v>
      </c>
      <c r="Y1633" t="s">
        <v>10524</v>
      </c>
      <c r="Z1633" t="s">
        <v>1810</v>
      </c>
      <c r="AA1633" t="s">
        <v>51</v>
      </c>
      <c r="AB1633" t="s">
        <v>167</v>
      </c>
      <c r="AC1633" t="s">
        <v>71</v>
      </c>
      <c r="AD1633" t="s">
        <v>15004</v>
      </c>
      <c r="AE1633" t="s">
        <v>54</v>
      </c>
    </row>
    <row r="1634" spans="1:31" x14ac:dyDescent="0.2">
      <c r="A1634">
        <v>27</v>
      </c>
      <c r="B1634" t="s">
        <v>96</v>
      </c>
      <c r="C1634" t="s">
        <v>32</v>
      </c>
      <c r="D1634" t="s">
        <v>33</v>
      </c>
      <c r="E1634" t="s">
        <v>32</v>
      </c>
      <c r="F1634" t="s">
        <v>56</v>
      </c>
      <c r="G1634" t="s">
        <v>15167</v>
      </c>
      <c r="H1634" t="s">
        <v>15168</v>
      </c>
      <c r="I1634" t="s">
        <v>15169</v>
      </c>
      <c r="J1634" t="s">
        <v>15170</v>
      </c>
      <c r="K1634" t="s">
        <v>15171</v>
      </c>
      <c r="L1634" t="s">
        <v>15172</v>
      </c>
      <c r="M1634" t="s">
        <v>15173</v>
      </c>
      <c r="N1634" t="s">
        <v>15174</v>
      </c>
      <c r="O1634" t="s">
        <v>15175</v>
      </c>
      <c r="P1634" t="s">
        <v>15176</v>
      </c>
      <c r="Q1634" t="s">
        <v>75</v>
      </c>
      <c r="R1634">
        <v>70</v>
      </c>
      <c r="S1634">
        <v>50000</v>
      </c>
      <c r="T1634" t="s">
        <v>203</v>
      </c>
      <c r="U1634" s="1">
        <v>41090</v>
      </c>
      <c r="V1634" t="s">
        <v>48</v>
      </c>
      <c r="W1634" t="s">
        <v>32</v>
      </c>
      <c r="X1634" t="s">
        <v>49</v>
      </c>
      <c r="Y1634" t="s">
        <v>32</v>
      </c>
      <c r="Z1634" t="s">
        <v>246</v>
      </c>
      <c r="AA1634" t="s">
        <v>69</v>
      </c>
      <c r="AB1634" t="s">
        <v>344</v>
      </c>
      <c r="AC1634" t="s">
        <v>170</v>
      </c>
      <c r="AD1634" t="s">
        <v>332</v>
      </c>
      <c r="AE1634" t="s">
        <v>54</v>
      </c>
    </row>
    <row r="1635" spans="1:31" x14ac:dyDescent="0.2">
      <c r="A1635">
        <v>27</v>
      </c>
      <c r="B1635" t="s">
        <v>169</v>
      </c>
      <c r="C1635" t="s">
        <v>155</v>
      </c>
      <c r="D1635" t="s">
        <v>33</v>
      </c>
      <c r="E1635" t="s">
        <v>34</v>
      </c>
      <c r="F1635" t="s">
        <v>56</v>
      </c>
      <c r="G1635" t="s">
        <v>15221</v>
      </c>
      <c r="H1635" t="s">
        <v>15222</v>
      </c>
      <c r="I1635" t="s">
        <v>15223</v>
      </c>
      <c r="J1635" t="s">
        <v>15224</v>
      </c>
      <c r="K1635" t="s">
        <v>15225</v>
      </c>
      <c r="L1635" t="s">
        <v>15226</v>
      </c>
      <c r="M1635" t="s">
        <v>15227</v>
      </c>
      <c r="N1635" t="s">
        <v>15228</v>
      </c>
      <c r="O1635" t="s">
        <v>15229</v>
      </c>
      <c r="P1635" t="s">
        <v>15230</v>
      </c>
      <c r="Q1635" t="s">
        <v>2374</v>
      </c>
      <c r="R1635">
        <v>67</v>
      </c>
      <c r="S1635">
        <v>50000</v>
      </c>
      <c r="T1635" t="s">
        <v>149</v>
      </c>
      <c r="U1635" s="1">
        <v>41090</v>
      </c>
      <c r="V1635" t="s">
        <v>232</v>
      </c>
      <c r="W1635" t="s">
        <v>92</v>
      </c>
      <c r="X1635" t="s">
        <v>49</v>
      </c>
      <c r="Y1635" t="s">
        <v>435</v>
      </c>
      <c r="Z1635" t="s">
        <v>475</v>
      </c>
      <c r="AA1635" t="s">
        <v>51</v>
      </c>
      <c r="AB1635" t="s">
        <v>344</v>
      </c>
      <c r="AC1635" t="s">
        <v>71</v>
      </c>
      <c r="AD1635" t="s">
        <v>168</v>
      </c>
      <c r="AE1635" t="s">
        <v>54</v>
      </c>
    </row>
    <row r="1636" spans="1:31" x14ac:dyDescent="0.2">
      <c r="A1636">
        <v>27</v>
      </c>
      <c r="B1636" t="s">
        <v>32</v>
      </c>
      <c r="C1636" t="s">
        <v>32</v>
      </c>
      <c r="D1636" t="s">
        <v>33</v>
      </c>
      <c r="E1636" t="s">
        <v>34</v>
      </c>
      <c r="F1636" t="s">
        <v>1716</v>
      </c>
      <c r="G1636" t="s">
        <v>15231</v>
      </c>
      <c r="H1636" t="s">
        <v>15232</v>
      </c>
      <c r="I1636" t="s">
        <v>15233</v>
      </c>
      <c r="J1636" t="s">
        <v>15234</v>
      </c>
      <c r="K1636" t="s">
        <v>15235</v>
      </c>
      <c r="L1636" t="s">
        <v>15236</v>
      </c>
      <c r="M1636" t="s">
        <v>15237</v>
      </c>
      <c r="N1636" t="s">
        <v>15238</v>
      </c>
      <c r="O1636" t="s">
        <v>15239</v>
      </c>
      <c r="P1636" t="s">
        <v>15240</v>
      </c>
      <c r="Q1636" t="s">
        <v>15241</v>
      </c>
      <c r="R1636">
        <v>68</v>
      </c>
      <c r="S1636">
        <v>-1</v>
      </c>
      <c r="T1636" t="s">
        <v>215</v>
      </c>
      <c r="U1636" s="1">
        <v>41090</v>
      </c>
      <c r="V1636" t="s">
        <v>48</v>
      </c>
      <c r="W1636" t="s">
        <v>32</v>
      </c>
      <c r="X1636" t="s">
        <v>49</v>
      </c>
      <c r="Y1636" t="s">
        <v>93</v>
      </c>
      <c r="Z1636" t="s">
        <v>1041</v>
      </c>
      <c r="AA1636" t="s">
        <v>51</v>
      </c>
      <c r="AB1636" t="s">
        <v>358</v>
      </c>
      <c r="AC1636" t="s">
        <v>71</v>
      </c>
      <c r="AD1636" t="s">
        <v>15242</v>
      </c>
      <c r="AE1636" t="s">
        <v>54</v>
      </c>
    </row>
    <row r="1637" spans="1:31" x14ac:dyDescent="0.2">
      <c r="A1637">
        <v>27</v>
      </c>
      <c r="B1637" t="s">
        <v>620</v>
      </c>
      <c r="C1637" t="s">
        <v>155</v>
      </c>
      <c r="D1637" t="s">
        <v>33</v>
      </c>
      <c r="E1637" t="s">
        <v>32</v>
      </c>
      <c r="F1637" t="s">
        <v>56</v>
      </c>
      <c r="G1637" t="s">
        <v>15602</v>
      </c>
      <c r="H1637" t="s">
        <v>15603</v>
      </c>
      <c r="I1637" t="s">
        <v>15604</v>
      </c>
      <c r="J1637" t="s">
        <v>15605</v>
      </c>
      <c r="K1637" t="s">
        <v>15606</v>
      </c>
      <c r="L1637" t="s">
        <v>15607</v>
      </c>
      <c r="M1637" t="s">
        <v>15608</v>
      </c>
      <c r="N1637" t="s">
        <v>15609</v>
      </c>
      <c r="O1637" t="s">
        <v>32</v>
      </c>
      <c r="P1637" t="s">
        <v>15610</v>
      </c>
      <c r="Q1637" t="s">
        <v>75</v>
      </c>
      <c r="R1637">
        <v>65</v>
      </c>
      <c r="S1637">
        <v>60000</v>
      </c>
      <c r="T1637" t="s">
        <v>203</v>
      </c>
      <c r="U1637" s="1">
        <v>41087</v>
      </c>
      <c r="V1637" t="s">
        <v>48</v>
      </c>
      <c r="W1637" t="s">
        <v>204</v>
      </c>
      <c r="X1637" t="s">
        <v>49</v>
      </c>
      <c r="Y1637" t="s">
        <v>32</v>
      </c>
      <c r="Z1637" t="s">
        <v>91</v>
      </c>
      <c r="AA1637" t="s">
        <v>69</v>
      </c>
      <c r="AB1637" t="s">
        <v>1243</v>
      </c>
      <c r="AC1637" t="s">
        <v>71</v>
      </c>
      <c r="AD1637" t="s">
        <v>619</v>
      </c>
      <c r="AE1637" t="s">
        <v>54</v>
      </c>
    </row>
    <row r="1638" spans="1:31" x14ac:dyDescent="0.2">
      <c r="A1638">
        <v>27</v>
      </c>
      <c r="B1638" t="s">
        <v>96</v>
      </c>
      <c r="C1638" t="s">
        <v>113</v>
      </c>
      <c r="D1638" t="s">
        <v>33</v>
      </c>
      <c r="E1638" t="s">
        <v>170</v>
      </c>
      <c r="F1638" t="s">
        <v>56</v>
      </c>
      <c r="G1638" t="s">
        <v>15649</v>
      </c>
      <c r="H1638" t="s">
        <v>15650</v>
      </c>
      <c r="I1638" t="s">
        <v>15651</v>
      </c>
      <c r="J1638" t="s">
        <v>32</v>
      </c>
      <c r="K1638" t="s">
        <v>15652</v>
      </c>
      <c r="L1638" t="s">
        <v>15653</v>
      </c>
      <c r="M1638" t="s">
        <v>15654</v>
      </c>
      <c r="N1638" t="s">
        <v>15655</v>
      </c>
      <c r="O1638" t="s">
        <v>15656</v>
      </c>
      <c r="P1638" t="s">
        <v>15657</v>
      </c>
      <c r="Q1638" t="s">
        <v>75</v>
      </c>
      <c r="R1638">
        <v>69</v>
      </c>
      <c r="S1638">
        <v>-1</v>
      </c>
      <c r="T1638" t="s">
        <v>331</v>
      </c>
      <c r="U1638" s="1">
        <v>41050</v>
      </c>
      <c r="V1638" t="s">
        <v>164</v>
      </c>
      <c r="W1638" t="s">
        <v>78</v>
      </c>
      <c r="X1638" t="s">
        <v>398</v>
      </c>
      <c r="Y1638" t="s">
        <v>245</v>
      </c>
      <c r="Z1638" t="s">
        <v>246</v>
      </c>
      <c r="AA1638" t="s">
        <v>69</v>
      </c>
      <c r="AB1638" t="s">
        <v>344</v>
      </c>
      <c r="AC1638" t="s">
        <v>220</v>
      </c>
      <c r="AD1638" t="s">
        <v>95</v>
      </c>
      <c r="AE1638" t="s">
        <v>346</v>
      </c>
    </row>
    <row r="1639" spans="1:31" x14ac:dyDescent="0.2">
      <c r="A1639">
        <v>27</v>
      </c>
      <c r="B1639" t="s">
        <v>55</v>
      </c>
      <c r="C1639" t="s">
        <v>155</v>
      </c>
      <c r="D1639" t="s">
        <v>33</v>
      </c>
      <c r="E1639" t="s">
        <v>32</v>
      </c>
      <c r="F1639" t="s">
        <v>56</v>
      </c>
      <c r="G1639" t="s">
        <v>15658</v>
      </c>
      <c r="H1639" t="s">
        <v>15659</v>
      </c>
      <c r="I1639" t="s">
        <v>15660</v>
      </c>
      <c r="J1639" t="s">
        <v>15661</v>
      </c>
      <c r="K1639" t="s">
        <v>15662</v>
      </c>
      <c r="L1639" t="s">
        <v>15663</v>
      </c>
      <c r="M1639" t="s">
        <v>15664</v>
      </c>
      <c r="N1639" t="s">
        <v>15665</v>
      </c>
      <c r="O1639" t="s">
        <v>15666</v>
      </c>
      <c r="P1639" t="s">
        <v>15667</v>
      </c>
      <c r="Q1639" t="s">
        <v>75</v>
      </c>
      <c r="R1639">
        <v>70</v>
      </c>
      <c r="S1639">
        <v>-1</v>
      </c>
      <c r="T1639" t="s">
        <v>331</v>
      </c>
      <c r="U1639" s="1">
        <v>41073</v>
      </c>
      <c r="V1639" t="s">
        <v>48</v>
      </c>
      <c r="W1639" t="s">
        <v>32</v>
      </c>
      <c r="X1639" t="s">
        <v>49</v>
      </c>
      <c r="Y1639" t="s">
        <v>435</v>
      </c>
      <c r="Z1639" t="s">
        <v>246</v>
      </c>
      <c r="AA1639" t="s">
        <v>51</v>
      </c>
      <c r="AB1639" t="s">
        <v>32</v>
      </c>
      <c r="AC1639" t="s">
        <v>71</v>
      </c>
      <c r="AD1639" t="s">
        <v>168</v>
      </c>
      <c r="AE1639" t="s">
        <v>54</v>
      </c>
    </row>
    <row r="1640" spans="1:31" x14ac:dyDescent="0.2">
      <c r="A1640">
        <v>27</v>
      </c>
      <c r="B1640" t="s">
        <v>96</v>
      </c>
      <c r="C1640" t="s">
        <v>278</v>
      </c>
      <c r="D1640" t="s">
        <v>33</v>
      </c>
      <c r="E1640" t="s">
        <v>34</v>
      </c>
      <c r="F1640" t="s">
        <v>310</v>
      </c>
      <c r="G1640" t="s">
        <v>15677</v>
      </c>
      <c r="H1640" t="s">
        <v>15678</v>
      </c>
      <c r="I1640" t="s">
        <v>15679</v>
      </c>
      <c r="J1640" t="s">
        <v>15680</v>
      </c>
      <c r="K1640" t="s">
        <v>15681</v>
      </c>
      <c r="L1640" t="s">
        <v>15682</v>
      </c>
      <c r="M1640" t="s">
        <v>32</v>
      </c>
      <c r="N1640" t="s">
        <v>32</v>
      </c>
      <c r="O1640" t="s">
        <v>32</v>
      </c>
      <c r="P1640" t="s">
        <v>32</v>
      </c>
      <c r="Q1640" t="s">
        <v>75</v>
      </c>
      <c r="R1640">
        <v>71</v>
      </c>
      <c r="S1640">
        <v>-1</v>
      </c>
      <c r="T1640" t="s">
        <v>91</v>
      </c>
      <c r="U1640" s="1">
        <v>41090</v>
      </c>
      <c r="V1640" t="s">
        <v>2466</v>
      </c>
      <c r="W1640" t="s">
        <v>32</v>
      </c>
      <c r="X1640" t="s">
        <v>49</v>
      </c>
      <c r="Y1640" t="s">
        <v>32</v>
      </c>
      <c r="Z1640" t="s">
        <v>32</v>
      </c>
      <c r="AA1640" t="s">
        <v>51</v>
      </c>
      <c r="AB1640" t="s">
        <v>263</v>
      </c>
      <c r="AC1640" t="s">
        <v>170</v>
      </c>
      <c r="AD1640" t="s">
        <v>95</v>
      </c>
      <c r="AE1640" t="s">
        <v>54</v>
      </c>
    </row>
    <row r="1641" spans="1:31" x14ac:dyDescent="0.2">
      <c r="A1641">
        <v>27</v>
      </c>
      <c r="B1641" t="s">
        <v>31</v>
      </c>
      <c r="C1641" t="s">
        <v>83</v>
      </c>
      <c r="D1641" t="s">
        <v>33</v>
      </c>
      <c r="E1641" t="s">
        <v>32</v>
      </c>
      <c r="F1641" t="s">
        <v>773</v>
      </c>
      <c r="G1641" t="s">
        <v>16240</v>
      </c>
      <c r="H1641" t="s">
        <v>16241</v>
      </c>
      <c r="I1641" t="s">
        <v>16242</v>
      </c>
      <c r="J1641" t="s">
        <v>16243</v>
      </c>
      <c r="K1641" t="s">
        <v>16244</v>
      </c>
      <c r="L1641" t="s">
        <v>16245</v>
      </c>
      <c r="M1641" t="s">
        <v>16246</v>
      </c>
      <c r="N1641" t="s">
        <v>16247</v>
      </c>
      <c r="O1641" t="s">
        <v>16248</v>
      </c>
      <c r="P1641" t="s">
        <v>16249</v>
      </c>
      <c r="Q1641" t="s">
        <v>588</v>
      </c>
      <c r="R1641">
        <v>71</v>
      </c>
      <c r="S1641">
        <v>-1</v>
      </c>
      <c r="T1641" t="s">
        <v>163</v>
      </c>
      <c r="U1641" s="1">
        <v>41090</v>
      </c>
      <c r="V1641" t="s">
        <v>164</v>
      </c>
      <c r="W1641" t="s">
        <v>78</v>
      </c>
      <c r="X1641" t="s">
        <v>398</v>
      </c>
      <c r="Y1641" t="s">
        <v>435</v>
      </c>
      <c r="Z1641" t="s">
        <v>246</v>
      </c>
      <c r="AA1641" t="s">
        <v>51</v>
      </c>
      <c r="AB1641" t="s">
        <v>690</v>
      </c>
      <c r="AC1641" t="s">
        <v>170</v>
      </c>
      <c r="AD1641" t="s">
        <v>16250</v>
      </c>
      <c r="AE1641" t="s">
        <v>54</v>
      </c>
    </row>
    <row r="1642" spans="1:31" x14ac:dyDescent="0.2">
      <c r="A1642">
        <v>27</v>
      </c>
      <c r="B1642" t="s">
        <v>55</v>
      </c>
      <c r="C1642" t="s">
        <v>32</v>
      </c>
      <c r="D1642" t="s">
        <v>33</v>
      </c>
      <c r="E1642" t="s">
        <v>32</v>
      </c>
      <c r="F1642" t="s">
        <v>114</v>
      </c>
      <c r="G1642" t="s">
        <v>16293</v>
      </c>
      <c r="H1642" t="s">
        <v>16294</v>
      </c>
      <c r="I1642" t="s">
        <v>16295</v>
      </c>
      <c r="J1642" t="s">
        <v>16296</v>
      </c>
      <c r="K1642" t="s">
        <v>16297</v>
      </c>
      <c r="L1642" t="s">
        <v>32</v>
      </c>
      <c r="M1642" t="s">
        <v>16298</v>
      </c>
      <c r="N1642" t="s">
        <v>32</v>
      </c>
      <c r="O1642" t="s">
        <v>16299</v>
      </c>
      <c r="P1642" t="s">
        <v>32</v>
      </c>
      <c r="Q1642" t="s">
        <v>924</v>
      </c>
      <c r="R1642">
        <v>70</v>
      </c>
      <c r="S1642">
        <v>80000</v>
      </c>
      <c r="T1642" t="s">
        <v>32</v>
      </c>
      <c r="U1642" s="1">
        <v>41083</v>
      </c>
      <c r="V1642" t="s">
        <v>48</v>
      </c>
      <c r="W1642" t="s">
        <v>32</v>
      </c>
      <c r="X1642" t="s">
        <v>49</v>
      </c>
      <c r="Y1642" t="s">
        <v>32</v>
      </c>
      <c r="Z1642" t="s">
        <v>32</v>
      </c>
      <c r="AA1642" t="s">
        <v>51</v>
      </c>
      <c r="AB1642" t="s">
        <v>32</v>
      </c>
      <c r="AC1642" t="s">
        <v>71</v>
      </c>
      <c r="AD1642" t="s">
        <v>447</v>
      </c>
      <c r="AE1642" t="s">
        <v>54</v>
      </c>
    </row>
    <row r="1643" spans="1:31" x14ac:dyDescent="0.2">
      <c r="A1643">
        <v>27</v>
      </c>
      <c r="B1643" t="s">
        <v>112</v>
      </c>
      <c r="C1643" t="s">
        <v>97</v>
      </c>
      <c r="D1643" t="s">
        <v>33</v>
      </c>
      <c r="E1643" t="s">
        <v>32</v>
      </c>
      <c r="F1643" t="s">
        <v>114</v>
      </c>
      <c r="G1643" t="s">
        <v>16366</v>
      </c>
      <c r="H1643" t="s">
        <v>16367</v>
      </c>
      <c r="I1643" t="s">
        <v>16368</v>
      </c>
      <c r="J1643" t="s">
        <v>16369</v>
      </c>
      <c r="K1643" t="s">
        <v>16370</v>
      </c>
      <c r="L1643" t="s">
        <v>16371</v>
      </c>
      <c r="M1643" t="s">
        <v>16372</v>
      </c>
      <c r="N1643" t="s">
        <v>16373</v>
      </c>
      <c r="O1643" t="s">
        <v>32</v>
      </c>
      <c r="P1643" t="s">
        <v>32</v>
      </c>
      <c r="Q1643" t="s">
        <v>831</v>
      </c>
      <c r="R1643">
        <v>71</v>
      </c>
      <c r="S1643">
        <v>-1</v>
      </c>
      <c r="T1643" t="s">
        <v>331</v>
      </c>
      <c r="U1643" s="1">
        <v>41086</v>
      </c>
      <c r="V1643" t="s">
        <v>48</v>
      </c>
      <c r="W1643" t="s">
        <v>32</v>
      </c>
      <c r="X1643" t="s">
        <v>49</v>
      </c>
      <c r="Y1643" t="s">
        <v>435</v>
      </c>
      <c r="Z1643" t="s">
        <v>109</v>
      </c>
      <c r="AA1643" t="s">
        <v>51</v>
      </c>
      <c r="AB1643" t="s">
        <v>124</v>
      </c>
      <c r="AC1643" t="s">
        <v>71</v>
      </c>
      <c r="AD1643" t="s">
        <v>16374</v>
      </c>
      <c r="AE1643" t="s">
        <v>54</v>
      </c>
    </row>
    <row r="1644" spans="1:31" x14ac:dyDescent="0.2">
      <c r="A1644">
        <v>27</v>
      </c>
      <c r="B1644" t="s">
        <v>96</v>
      </c>
      <c r="C1644" t="s">
        <v>83</v>
      </c>
      <c r="D1644" t="s">
        <v>33</v>
      </c>
      <c r="E1644" t="s">
        <v>32</v>
      </c>
      <c r="F1644" t="s">
        <v>114</v>
      </c>
      <c r="G1644" t="s">
        <v>16534</v>
      </c>
      <c r="H1644" t="s">
        <v>16535</v>
      </c>
      <c r="I1644" t="s">
        <v>16536</v>
      </c>
      <c r="J1644" t="s">
        <v>32</v>
      </c>
      <c r="K1644" t="s">
        <v>16537</v>
      </c>
      <c r="L1644" t="s">
        <v>16538</v>
      </c>
      <c r="M1644" t="s">
        <v>16539</v>
      </c>
      <c r="N1644" t="s">
        <v>32</v>
      </c>
      <c r="O1644" t="s">
        <v>16540</v>
      </c>
      <c r="P1644" t="s">
        <v>16541</v>
      </c>
      <c r="Q1644" t="s">
        <v>75</v>
      </c>
      <c r="R1644">
        <v>69</v>
      </c>
      <c r="S1644">
        <v>-1</v>
      </c>
      <c r="T1644" t="s">
        <v>32</v>
      </c>
      <c r="U1644" s="1">
        <v>41090</v>
      </c>
      <c r="V1644" t="s">
        <v>48</v>
      </c>
      <c r="W1644" t="s">
        <v>32</v>
      </c>
      <c r="X1644" t="s">
        <v>49</v>
      </c>
      <c r="Y1644" t="s">
        <v>79</v>
      </c>
      <c r="Z1644" t="s">
        <v>520</v>
      </c>
      <c r="AA1644" t="s">
        <v>51</v>
      </c>
      <c r="AB1644" t="s">
        <v>32</v>
      </c>
      <c r="AC1644" t="s">
        <v>71</v>
      </c>
      <c r="AD1644" t="s">
        <v>16542</v>
      </c>
      <c r="AE1644" t="s">
        <v>54</v>
      </c>
    </row>
    <row r="1645" spans="1:31" x14ac:dyDescent="0.2">
      <c r="A1645">
        <v>27</v>
      </c>
      <c r="B1645" t="s">
        <v>112</v>
      </c>
      <c r="C1645" t="s">
        <v>113</v>
      </c>
      <c r="D1645" t="s">
        <v>33</v>
      </c>
      <c r="E1645" t="s">
        <v>34</v>
      </c>
      <c r="F1645" t="s">
        <v>56</v>
      </c>
      <c r="G1645" t="s">
        <v>16831</v>
      </c>
      <c r="H1645" t="s">
        <v>16832</v>
      </c>
      <c r="I1645" t="s">
        <v>16833</v>
      </c>
      <c r="J1645" t="s">
        <v>16834</v>
      </c>
      <c r="K1645" t="s">
        <v>16835</v>
      </c>
      <c r="L1645" t="s">
        <v>13784</v>
      </c>
      <c r="M1645" t="s">
        <v>16836</v>
      </c>
      <c r="N1645" t="s">
        <v>16837</v>
      </c>
      <c r="O1645" t="s">
        <v>13784</v>
      </c>
      <c r="P1645" t="s">
        <v>16838</v>
      </c>
      <c r="Q1645" t="s">
        <v>321</v>
      </c>
      <c r="R1645">
        <v>67</v>
      </c>
      <c r="S1645">
        <v>-1</v>
      </c>
      <c r="T1645" t="s">
        <v>331</v>
      </c>
      <c r="U1645" s="1">
        <v>41011</v>
      </c>
      <c r="V1645" t="s">
        <v>48</v>
      </c>
      <c r="W1645" t="s">
        <v>32</v>
      </c>
      <c r="X1645" t="s">
        <v>244</v>
      </c>
      <c r="Y1645" t="s">
        <v>32</v>
      </c>
      <c r="Z1645" t="s">
        <v>218</v>
      </c>
      <c r="AA1645" t="s">
        <v>51</v>
      </c>
      <c r="AB1645" t="s">
        <v>152</v>
      </c>
      <c r="AC1645" t="s">
        <v>71</v>
      </c>
      <c r="AD1645" t="s">
        <v>53</v>
      </c>
      <c r="AE1645" t="s">
        <v>54</v>
      </c>
    </row>
    <row r="1646" spans="1:31" x14ac:dyDescent="0.2">
      <c r="A1646">
        <v>27</v>
      </c>
      <c r="B1646" t="s">
        <v>169</v>
      </c>
      <c r="C1646" t="s">
        <v>32</v>
      </c>
      <c r="D1646" t="s">
        <v>182</v>
      </c>
      <c r="E1646" t="s">
        <v>34</v>
      </c>
      <c r="F1646" t="s">
        <v>56</v>
      </c>
      <c r="G1646" t="s">
        <v>17108</v>
      </c>
      <c r="H1646" t="s">
        <v>17109</v>
      </c>
      <c r="I1646" t="s">
        <v>17110</v>
      </c>
      <c r="J1646" t="s">
        <v>17111</v>
      </c>
      <c r="K1646" t="s">
        <v>17112</v>
      </c>
      <c r="L1646" t="s">
        <v>17113</v>
      </c>
      <c r="M1646" t="s">
        <v>17114</v>
      </c>
      <c r="N1646" t="s">
        <v>17115</v>
      </c>
      <c r="O1646" t="s">
        <v>17116</v>
      </c>
      <c r="P1646" t="s">
        <v>17117</v>
      </c>
      <c r="Q1646" t="s">
        <v>108</v>
      </c>
      <c r="R1646">
        <v>68</v>
      </c>
      <c r="S1646">
        <v>-1</v>
      </c>
      <c r="T1646" t="s">
        <v>32</v>
      </c>
      <c r="U1646" s="1">
        <v>40829</v>
      </c>
      <c r="V1646" t="s">
        <v>232</v>
      </c>
      <c r="W1646" t="s">
        <v>32</v>
      </c>
      <c r="X1646" t="s">
        <v>49</v>
      </c>
      <c r="Y1646" t="s">
        <v>32</v>
      </c>
      <c r="Z1646" t="s">
        <v>1726</v>
      </c>
      <c r="AA1646" t="s">
        <v>51</v>
      </c>
      <c r="AB1646" t="s">
        <v>618</v>
      </c>
      <c r="AC1646" t="s">
        <v>71</v>
      </c>
      <c r="AD1646" t="s">
        <v>95</v>
      </c>
      <c r="AE1646" t="s">
        <v>54</v>
      </c>
    </row>
    <row r="1647" spans="1:31" x14ac:dyDescent="0.2">
      <c r="A1647">
        <v>27</v>
      </c>
      <c r="B1647" t="s">
        <v>112</v>
      </c>
      <c r="C1647" t="s">
        <v>97</v>
      </c>
      <c r="D1647" t="s">
        <v>33</v>
      </c>
      <c r="E1647" t="s">
        <v>34</v>
      </c>
      <c r="F1647" t="s">
        <v>56</v>
      </c>
      <c r="G1647" t="s">
        <v>17155</v>
      </c>
      <c r="H1647" t="s">
        <v>17156</v>
      </c>
      <c r="I1647" t="s">
        <v>17157</v>
      </c>
      <c r="J1647" t="s">
        <v>32</v>
      </c>
      <c r="K1647" t="s">
        <v>17158</v>
      </c>
      <c r="L1647" t="s">
        <v>17159</v>
      </c>
      <c r="M1647" t="s">
        <v>17160</v>
      </c>
      <c r="N1647" t="s">
        <v>17161</v>
      </c>
      <c r="O1647" t="s">
        <v>17162</v>
      </c>
      <c r="P1647" t="s">
        <v>17163</v>
      </c>
      <c r="Q1647" t="s">
        <v>32</v>
      </c>
      <c r="R1647">
        <v>67</v>
      </c>
      <c r="S1647">
        <v>-1</v>
      </c>
      <c r="T1647" t="s">
        <v>32</v>
      </c>
      <c r="U1647" s="1">
        <v>41087</v>
      </c>
      <c r="V1647" t="s">
        <v>48</v>
      </c>
      <c r="W1647" t="s">
        <v>32</v>
      </c>
      <c r="X1647" t="s">
        <v>49</v>
      </c>
      <c r="Y1647" t="s">
        <v>150</v>
      </c>
      <c r="Z1647" t="s">
        <v>275</v>
      </c>
      <c r="AA1647" t="s">
        <v>69</v>
      </c>
      <c r="AB1647" t="s">
        <v>32</v>
      </c>
      <c r="AC1647" t="s">
        <v>71</v>
      </c>
      <c r="AD1647" t="s">
        <v>95</v>
      </c>
      <c r="AE1647" t="s">
        <v>54</v>
      </c>
    </row>
    <row r="1648" spans="1:31" x14ac:dyDescent="0.2">
      <c r="A1648">
        <v>27</v>
      </c>
      <c r="B1648" t="s">
        <v>169</v>
      </c>
      <c r="C1648" t="s">
        <v>32</v>
      </c>
      <c r="D1648" t="s">
        <v>33</v>
      </c>
      <c r="E1648" t="s">
        <v>34</v>
      </c>
      <c r="F1648" t="s">
        <v>32</v>
      </c>
      <c r="G1648" t="s">
        <v>17366</v>
      </c>
      <c r="H1648" t="s">
        <v>32</v>
      </c>
      <c r="I1648" t="s">
        <v>17367</v>
      </c>
      <c r="J1648" t="s">
        <v>32</v>
      </c>
      <c r="K1648" t="s">
        <v>32</v>
      </c>
      <c r="L1648" t="s">
        <v>32</v>
      </c>
      <c r="M1648" t="s">
        <v>32</v>
      </c>
      <c r="N1648" t="s">
        <v>32</v>
      </c>
      <c r="O1648" t="s">
        <v>32</v>
      </c>
      <c r="P1648" t="s">
        <v>32</v>
      </c>
      <c r="Q1648" t="s">
        <v>32</v>
      </c>
      <c r="R1648">
        <v>66</v>
      </c>
      <c r="S1648">
        <v>-1</v>
      </c>
      <c r="T1648" t="s">
        <v>32</v>
      </c>
      <c r="U1648" s="1">
        <v>41089</v>
      </c>
      <c r="V1648" t="s">
        <v>216</v>
      </c>
      <c r="W1648" t="s">
        <v>32</v>
      </c>
      <c r="X1648" t="s">
        <v>49</v>
      </c>
      <c r="Y1648" t="s">
        <v>32</v>
      </c>
      <c r="Z1648" t="s">
        <v>32</v>
      </c>
      <c r="AA1648" t="s">
        <v>51</v>
      </c>
      <c r="AB1648" t="s">
        <v>32</v>
      </c>
      <c r="AC1648" t="s">
        <v>71</v>
      </c>
      <c r="AD1648" t="s">
        <v>53</v>
      </c>
      <c r="AE1648" t="s">
        <v>54</v>
      </c>
    </row>
    <row r="1649" spans="1:31" x14ac:dyDescent="0.2">
      <c r="A1649">
        <v>27</v>
      </c>
      <c r="B1649" t="s">
        <v>55</v>
      </c>
      <c r="C1649" t="s">
        <v>155</v>
      </c>
      <c r="D1649" t="s">
        <v>33</v>
      </c>
      <c r="E1649" t="s">
        <v>34</v>
      </c>
      <c r="F1649" t="s">
        <v>1394</v>
      </c>
      <c r="G1649" t="s">
        <v>17446</v>
      </c>
      <c r="H1649" t="s">
        <v>17447</v>
      </c>
      <c r="I1649" t="s">
        <v>17448</v>
      </c>
      <c r="J1649" t="s">
        <v>17449</v>
      </c>
      <c r="K1649" t="e">
        <f>- the curious incident of the dog in the night time.  - born on a blue day  - i hope they serve beer in hell.  - shawshank redemption  - stand by me  - sushi  - expensive red meat  - fettuccine alfredo</f>
        <v>#NAME?</v>
      </c>
      <c r="L1649" t="s">
        <v>17450</v>
      </c>
      <c r="M1649" t="s">
        <v>17451</v>
      </c>
      <c r="N1649" t="s">
        <v>17452</v>
      </c>
      <c r="O1649" t="s">
        <v>17453</v>
      </c>
      <c r="P1649" t="s">
        <v>17454</v>
      </c>
      <c r="Q1649" t="s">
        <v>75</v>
      </c>
      <c r="R1649">
        <v>76</v>
      </c>
      <c r="S1649">
        <v>-1</v>
      </c>
      <c r="T1649" t="s">
        <v>136</v>
      </c>
      <c r="U1649" s="1">
        <v>41087</v>
      </c>
      <c r="V1649" t="s">
        <v>48</v>
      </c>
      <c r="W1649" t="s">
        <v>32</v>
      </c>
      <c r="X1649" t="s">
        <v>49</v>
      </c>
      <c r="Y1649" t="s">
        <v>93</v>
      </c>
      <c r="Z1649" t="s">
        <v>80</v>
      </c>
      <c r="AA1649" t="s">
        <v>51</v>
      </c>
      <c r="AB1649" t="s">
        <v>690</v>
      </c>
      <c r="AC1649" t="s">
        <v>71</v>
      </c>
      <c r="AD1649" t="s">
        <v>300</v>
      </c>
      <c r="AE1649" t="s">
        <v>54</v>
      </c>
    </row>
    <row r="1650" spans="1:31" x14ac:dyDescent="0.2">
      <c r="A1650">
        <v>27</v>
      </c>
      <c r="B1650" t="s">
        <v>400</v>
      </c>
      <c r="C1650" t="s">
        <v>32</v>
      </c>
      <c r="D1650" t="s">
        <v>33</v>
      </c>
      <c r="E1650" t="s">
        <v>34</v>
      </c>
      <c r="F1650" t="s">
        <v>114</v>
      </c>
      <c r="G1650" t="s">
        <v>17881</v>
      </c>
      <c r="H1650" t="s">
        <v>17882</v>
      </c>
      <c r="I1650" t="s">
        <v>17883</v>
      </c>
      <c r="J1650" t="s">
        <v>17884</v>
      </c>
      <c r="K1650" t="s">
        <v>17885</v>
      </c>
      <c r="L1650" t="s">
        <v>17886</v>
      </c>
      <c r="M1650" t="s">
        <v>17887</v>
      </c>
      <c r="N1650" t="s">
        <v>17888</v>
      </c>
      <c r="O1650" t="s">
        <v>17889</v>
      </c>
      <c r="P1650" t="s">
        <v>17890</v>
      </c>
      <c r="Q1650" t="s">
        <v>75</v>
      </c>
      <c r="R1650">
        <v>66</v>
      </c>
      <c r="S1650">
        <v>-1</v>
      </c>
      <c r="T1650" t="s">
        <v>331</v>
      </c>
      <c r="U1650" s="1">
        <v>40990</v>
      </c>
      <c r="V1650" t="s">
        <v>799</v>
      </c>
      <c r="W1650" t="s">
        <v>32</v>
      </c>
      <c r="X1650" t="s">
        <v>49</v>
      </c>
      <c r="Y1650" t="s">
        <v>93</v>
      </c>
      <c r="Z1650" t="s">
        <v>561</v>
      </c>
      <c r="AA1650" t="s">
        <v>51</v>
      </c>
      <c r="AB1650" t="s">
        <v>379</v>
      </c>
      <c r="AC1650" t="s">
        <v>248</v>
      </c>
      <c r="AD1650" t="s">
        <v>17891</v>
      </c>
      <c r="AE1650" t="s">
        <v>265</v>
      </c>
    </row>
    <row r="1651" spans="1:31" x14ac:dyDescent="0.2">
      <c r="A1651">
        <v>27</v>
      </c>
      <c r="B1651" t="s">
        <v>55</v>
      </c>
      <c r="C1651" t="s">
        <v>113</v>
      </c>
      <c r="D1651" t="s">
        <v>33</v>
      </c>
      <c r="E1651" t="s">
        <v>32</v>
      </c>
      <c r="F1651" t="s">
        <v>56</v>
      </c>
      <c r="G1651" t="s">
        <v>18038</v>
      </c>
      <c r="H1651" t="s">
        <v>18039</v>
      </c>
      <c r="I1651" t="s">
        <v>18040</v>
      </c>
      <c r="J1651" t="s">
        <v>4392</v>
      </c>
      <c r="K1651" t="s">
        <v>18041</v>
      </c>
      <c r="L1651" t="s">
        <v>18042</v>
      </c>
      <c r="M1651" t="s">
        <v>32</v>
      </c>
      <c r="N1651" t="s">
        <v>18043</v>
      </c>
      <c r="O1651" t="s">
        <v>32</v>
      </c>
      <c r="P1651" t="s">
        <v>18044</v>
      </c>
      <c r="Q1651" t="s">
        <v>75</v>
      </c>
      <c r="R1651">
        <v>69</v>
      </c>
      <c r="S1651">
        <v>-1</v>
      </c>
      <c r="T1651" t="s">
        <v>576</v>
      </c>
      <c r="U1651" s="1">
        <v>41090</v>
      </c>
      <c r="V1651" t="s">
        <v>48</v>
      </c>
      <c r="W1651" t="s">
        <v>32</v>
      </c>
      <c r="X1651" t="s">
        <v>49</v>
      </c>
      <c r="Y1651" t="s">
        <v>435</v>
      </c>
      <c r="Z1651" t="s">
        <v>80</v>
      </c>
      <c r="AA1651" t="s">
        <v>69</v>
      </c>
      <c r="AB1651" t="s">
        <v>271</v>
      </c>
      <c r="AC1651" t="s">
        <v>71</v>
      </c>
      <c r="AD1651" t="s">
        <v>2243</v>
      </c>
      <c r="AE1651" t="s">
        <v>54</v>
      </c>
    </row>
    <row r="1652" spans="1:31" x14ac:dyDescent="0.2">
      <c r="A1652">
        <v>27</v>
      </c>
      <c r="B1652" t="s">
        <v>96</v>
      </c>
      <c r="C1652" t="s">
        <v>32</v>
      </c>
      <c r="D1652" t="s">
        <v>33</v>
      </c>
      <c r="E1652" t="s">
        <v>34</v>
      </c>
      <c r="F1652" t="s">
        <v>56</v>
      </c>
      <c r="G1652" t="s">
        <v>18178</v>
      </c>
      <c r="H1652" t="s">
        <v>18179</v>
      </c>
      <c r="I1652" t="s">
        <v>18180</v>
      </c>
      <c r="J1652" t="s">
        <v>18181</v>
      </c>
      <c r="K1652" t="s">
        <v>18182</v>
      </c>
      <c r="L1652" t="s">
        <v>18183</v>
      </c>
      <c r="M1652" t="s">
        <v>18184</v>
      </c>
      <c r="N1652" t="s">
        <v>18185</v>
      </c>
      <c r="O1652" t="s">
        <v>18186</v>
      </c>
      <c r="P1652" t="s">
        <v>18187</v>
      </c>
      <c r="Q1652" t="s">
        <v>75</v>
      </c>
      <c r="R1652">
        <v>72</v>
      </c>
      <c r="S1652">
        <v>-1</v>
      </c>
      <c r="T1652" t="s">
        <v>91</v>
      </c>
      <c r="U1652" s="1">
        <v>41088</v>
      </c>
      <c r="V1652" t="s">
        <v>164</v>
      </c>
      <c r="W1652" t="s">
        <v>32</v>
      </c>
      <c r="X1652" t="s">
        <v>244</v>
      </c>
      <c r="Y1652" t="s">
        <v>32</v>
      </c>
      <c r="Z1652" t="s">
        <v>32</v>
      </c>
      <c r="AA1652" t="s">
        <v>51</v>
      </c>
      <c r="AB1652" t="s">
        <v>618</v>
      </c>
      <c r="AC1652" t="s">
        <v>71</v>
      </c>
      <c r="AD1652" t="s">
        <v>447</v>
      </c>
      <c r="AE1652" t="s">
        <v>54</v>
      </c>
    </row>
    <row r="1653" spans="1:31" x14ac:dyDescent="0.2">
      <c r="A1653">
        <v>27</v>
      </c>
      <c r="B1653" t="s">
        <v>55</v>
      </c>
      <c r="C1653" t="s">
        <v>155</v>
      </c>
      <c r="D1653" t="s">
        <v>33</v>
      </c>
      <c r="E1653" t="s">
        <v>34</v>
      </c>
      <c r="F1653" t="s">
        <v>114</v>
      </c>
      <c r="G1653" t="s">
        <v>18354</v>
      </c>
      <c r="H1653" t="s">
        <v>18355</v>
      </c>
      <c r="I1653" t="s">
        <v>18356</v>
      </c>
      <c r="J1653" t="s">
        <v>32</v>
      </c>
      <c r="K1653" t="s">
        <v>18357</v>
      </c>
      <c r="L1653" t="s">
        <v>18358</v>
      </c>
      <c r="M1653" t="s">
        <v>18359</v>
      </c>
      <c r="N1653" t="s">
        <v>18360</v>
      </c>
      <c r="O1653" t="s">
        <v>32</v>
      </c>
      <c r="P1653" t="s">
        <v>18361</v>
      </c>
      <c r="Q1653" t="s">
        <v>75</v>
      </c>
      <c r="R1653">
        <v>74</v>
      </c>
      <c r="S1653">
        <v>-1</v>
      </c>
      <c r="T1653" t="s">
        <v>331</v>
      </c>
      <c r="U1653" s="1">
        <v>41086</v>
      </c>
      <c r="V1653" t="s">
        <v>48</v>
      </c>
      <c r="W1653" t="s">
        <v>32</v>
      </c>
      <c r="X1653" t="s">
        <v>49</v>
      </c>
      <c r="Y1653" t="s">
        <v>435</v>
      </c>
      <c r="Z1653" t="s">
        <v>32</v>
      </c>
      <c r="AA1653" t="s">
        <v>51</v>
      </c>
      <c r="AB1653" t="s">
        <v>32</v>
      </c>
      <c r="AC1653" t="s">
        <v>71</v>
      </c>
      <c r="AD1653" t="s">
        <v>95</v>
      </c>
      <c r="AE1653" t="s">
        <v>54</v>
      </c>
    </row>
    <row r="1654" spans="1:31" x14ac:dyDescent="0.2">
      <c r="A1654">
        <v>27</v>
      </c>
      <c r="B1654" t="s">
        <v>96</v>
      </c>
      <c r="C1654" t="s">
        <v>155</v>
      </c>
      <c r="D1654" t="s">
        <v>33</v>
      </c>
      <c r="E1654" t="s">
        <v>34</v>
      </c>
      <c r="F1654" t="s">
        <v>114</v>
      </c>
      <c r="G1654" t="s">
        <v>18371</v>
      </c>
      <c r="H1654" t="s">
        <v>18372</v>
      </c>
      <c r="I1654" t="s">
        <v>18373</v>
      </c>
      <c r="J1654" t="s">
        <v>18374</v>
      </c>
      <c r="K1654" t="s">
        <v>18375</v>
      </c>
      <c r="L1654" t="s">
        <v>18376</v>
      </c>
      <c r="M1654" t="s">
        <v>18377</v>
      </c>
      <c r="N1654" t="s">
        <v>18378</v>
      </c>
      <c r="O1654" t="s">
        <v>18379</v>
      </c>
      <c r="P1654" t="s">
        <v>18380</v>
      </c>
      <c r="Q1654" t="s">
        <v>75</v>
      </c>
      <c r="R1654">
        <v>66</v>
      </c>
      <c r="S1654">
        <v>30000</v>
      </c>
      <c r="T1654" t="s">
        <v>91</v>
      </c>
      <c r="U1654" s="1">
        <v>41089</v>
      </c>
      <c r="V1654" t="s">
        <v>164</v>
      </c>
      <c r="W1654" t="s">
        <v>32</v>
      </c>
      <c r="X1654" t="s">
        <v>244</v>
      </c>
      <c r="Y1654" t="s">
        <v>93</v>
      </c>
      <c r="Z1654" t="s">
        <v>109</v>
      </c>
      <c r="AA1654" t="s">
        <v>69</v>
      </c>
      <c r="AB1654" t="s">
        <v>233</v>
      </c>
      <c r="AC1654" t="s">
        <v>71</v>
      </c>
      <c r="AD1654" t="s">
        <v>168</v>
      </c>
      <c r="AE1654" t="s">
        <v>54</v>
      </c>
    </row>
    <row r="1655" spans="1:31" x14ac:dyDescent="0.2">
      <c r="A1655">
        <v>27</v>
      </c>
      <c r="B1655" t="s">
        <v>620</v>
      </c>
      <c r="C1655" t="s">
        <v>32</v>
      </c>
      <c r="D1655" t="s">
        <v>33</v>
      </c>
      <c r="E1655" t="s">
        <v>32</v>
      </c>
      <c r="F1655" t="s">
        <v>833</v>
      </c>
      <c r="G1655" t="s">
        <v>18606</v>
      </c>
      <c r="H1655" t="s">
        <v>18607</v>
      </c>
      <c r="I1655" t="s">
        <v>18608</v>
      </c>
      <c r="J1655" t="s">
        <v>18609</v>
      </c>
      <c r="K1655" t="s">
        <v>18610</v>
      </c>
      <c r="L1655" t="s">
        <v>18611</v>
      </c>
      <c r="M1655" t="s">
        <v>18612</v>
      </c>
      <c r="N1655" t="s">
        <v>18613</v>
      </c>
      <c r="O1655" t="s">
        <v>32</v>
      </c>
      <c r="P1655" t="s">
        <v>18614</v>
      </c>
      <c r="Q1655" t="s">
        <v>75</v>
      </c>
      <c r="R1655">
        <v>63</v>
      </c>
      <c r="S1655">
        <v>40000</v>
      </c>
      <c r="T1655" t="s">
        <v>32</v>
      </c>
      <c r="U1655" s="1">
        <v>41089</v>
      </c>
      <c r="V1655" t="s">
        <v>164</v>
      </c>
      <c r="W1655" t="s">
        <v>92</v>
      </c>
      <c r="X1655" t="s">
        <v>398</v>
      </c>
      <c r="Y1655" t="s">
        <v>32</v>
      </c>
      <c r="Z1655" t="s">
        <v>32</v>
      </c>
      <c r="AA1655" t="s">
        <v>69</v>
      </c>
      <c r="AB1655" t="s">
        <v>219</v>
      </c>
      <c r="AC1655" t="s">
        <v>71</v>
      </c>
      <c r="AD1655" t="s">
        <v>544</v>
      </c>
      <c r="AE1655" t="s">
        <v>54</v>
      </c>
    </row>
    <row r="1656" spans="1:31" x14ac:dyDescent="0.2">
      <c r="A1656">
        <v>27</v>
      </c>
      <c r="B1656" t="s">
        <v>31</v>
      </c>
      <c r="C1656" t="s">
        <v>155</v>
      </c>
      <c r="D1656" t="s">
        <v>33</v>
      </c>
      <c r="E1656" t="s">
        <v>32</v>
      </c>
      <c r="F1656" t="s">
        <v>221</v>
      </c>
      <c r="G1656" t="s">
        <v>19107</v>
      </c>
      <c r="H1656" t="s">
        <v>19108</v>
      </c>
      <c r="I1656" t="s">
        <v>19109</v>
      </c>
      <c r="J1656" t="s">
        <v>19110</v>
      </c>
      <c r="K1656" t="s">
        <v>19111</v>
      </c>
      <c r="L1656" t="s">
        <v>19112</v>
      </c>
      <c r="M1656" t="s">
        <v>19113</v>
      </c>
      <c r="N1656" t="s">
        <v>19114</v>
      </c>
      <c r="O1656" t="s">
        <v>19115</v>
      </c>
      <c r="P1656" t="s">
        <v>19116</v>
      </c>
      <c r="Q1656" t="s">
        <v>321</v>
      </c>
      <c r="R1656">
        <v>60</v>
      </c>
      <c r="S1656">
        <v>-1</v>
      </c>
      <c r="T1656" t="s">
        <v>91</v>
      </c>
      <c r="U1656" s="1">
        <v>41042</v>
      </c>
      <c r="V1656" t="s">
        <v>48</v>
      </c>
      <c r="W1656" t="s">
        <v>32</v>
      </c>
      <c r="X1656" t="s">
        <v>49</v>
      </c>
      <c r="Y1656" t="s">
        <v>32</v>
      </c>
      <c r="Z1656" t="s">
        <v>475</v>
      </c>
      <c r="AA1656" t="s">
        <v>69</v>
      </c>
      <c r="AB1656" t="s">
        <v>618</v>
      </c>
      <c r="AC1656" t="s">
        <v>170</v>
      </c>
      <c r="AD1656" t="s">
        <v>168</v>
      </c>
      <c r="AE1656" t="s">
        <v>54</v>
      </c>
    </row>
    <row r="1657" spans="1:31" x14ac:dyDescent="0.2">
      <c r="A1657">
        <v>27</v>
      </c>
      <c r="B1657" t="s">
        <v>55</v>
      </c>
      <c r="C1657" t="s">
        <v>97</v>
      </c>
      <c r="D1657" t="s">
        <v>33</v>
      </c>
      <c r="E1657" t="s">
        <v>34</v>
      </c>
      <c r="F1657" t="s">
        <v>56</v>
      </c>
      <c r="G1657" t="s">
        <v>32</v>
      </c>
      <c r="H1657" t="s">
        <v>32</v>
      </c>
      <c r="I1657" t="s">
        <v>32</v>
      </c>
      <c r="J1657" t="s">
        <v>32</v>
      </c>
      <c r="K1657" t="s">
        <v>32</v>
      </c>
      <c r="L1657" t="s">
        <v>32</v>
      </c>
      <c r="M1657" t="s">
        <v>32</v>
      </c>
      <c r="N1657" t="s">
        <v>32</v>
      </c>
      <c r="O1657" t="s">
        <v>32</v>
      </c>
      <c r="P1657" t="s">
        <v>32</v>
      </c>
      <c r="Q1657" t="s">
        <v>75</v>
      </c>
      <c r="R1657">
        <v>74</v>
      </c>
      <c r="S1657">
        <v>-1</v>
      </c>
      <c r="T1657" t="s">
        <v>576</v>
      </c>
      <c r="U1657" s="1">
        <v>41087</v>
      </c>
      <c r="V1657" t="s">
        <v>48</v>
      </c>
      <c r="W1657" t="s">
        <v>32</v>
      </c>
      <c r="X1657" t="s">
        <v>49</v>
      </c>
      <c r="Y1657" t="s">
        <v>32</v>
      </c>
      <c r="Z1657" t="s">
        <v>32</v>
      </c>
      <c r="AA1657" t="s">
        <v>51</v>
      </c>
      <c r="AB1657" t="s">
        <v>299</v>
      </c>
      <c r="AC1657" t="s">
        <v>71</v>
      </c>
      <c r="AD1657" t="s">
        <v>19149</v>
      </c>
      <c r="AE1657" t="s">
        <v>54</v>
      </c>
    </row>
    <row r="1658" spans="1:31" x14ac:dyDescent="0.2">
      <c r="A1658">
        <v>27</v>
      </c>
      <c r="B1658" t="s">
        <v>620</v>
      </c>
      <c r="C1658" t="s">
        <v>97</v>
      </c>
      <c r="D1658" t="s">
        <v>33</v>
      </c>
      <c r="E1658" t="s">
        <v>34</v>
      </c>
      <c r="F1658" t="s">
        <v>7143</v>
      </c>
      <c r="G1658" t="s">
        <v>32</v>
      </c>
      <c r="H1658" t="s">
        <v>32</v>
      </c>
      <c r="I1658" t="s">
        <v>32</v>
      </c>
      <c r="J1658" t="s">
        <v>32</v>
      </c>
      <c r="K1658" t="s">
        <v>32</v>
      </c>
      <c r="L1658" t="s">
        <v>32</v>
      </c>
      <c r="M1658" t="s">
        <v>32</v>
      </c>
      <c r="N1658" t="s">
        <v>32</v>
      </c>
      <c r="O1658" t="s">
        <v>32</v>
      </c>
      <c r="P1658" t="s">
        <v>32</v>
      </c>
      <c r="Q1658" t="s">
        <v>91</v>
      </c>
      <c r="R1658">
        <v>62</v>
      </c>
      <c r="S1658">
        <v>40000</v>
      </c>
      <c r="T1658" t="s">
        <v>1525</v>
      </c>
      <c r="U1658" s="1">
        <v>40997</v>
      </c>
      <c r="V1658" t="s">
        <v>822</v>
      </c>
      <c r="W1658" t="s">
        <v>92</v>
      </c>
      <c r="X1658" t="s">
        <v>49</v>
      </c>
      <c r="Y1658" t="s">
        <v>32</v>
      </c>
      <c r="Z1658" t="s">
        <v>275</v>
      </c>
      <c r="AA1658" t="s">
        <v>69</v>
      </c>
      <c r="AB1658" t="s">
        <v>712</v>
      </c>
      <c r="AC1658" t="s">
        <v>71</v>
      </c>
      <c r="AD1658" t="s">
        <v>95</v>
      </c>
      <c r="AE1658" t="s">
        <v>54</v>
      </c>
    </row>
    <row r="1659" spans="1:31" x14ac:dyDescent="0.2">
      <c r="A1659">
        <v>27</v>
      </c>
      <c r="B1659" t="s">
        <v>96</v>
      </c>
      <c r="C1659" t="s">
        <v>113</v>
      </c>
      <c r="D1659" t="s">
        <v>33</v>
      </c>
      <c r="E1659" t="s">
        <v>32</v>
      </c>
      <c r="F1659" t="s">
        <v>56</v>
      </c>
      <c r="G1659" t="s">
        <v>19766</v>
      </c>
      <c r="H1659" t="s">
        <v>19767</v>
      </c>
      <c r="I1659" t="s">
        <v>19768</v>
      </c>
      <c r="J1659" t="s">
        <v>32</v>
      </c>
      <c r="K1659" t="s">
        <v>19769</v>
      </c>
      <c r="L1659" t="s">
        <v>19770</v>
      </c>
      <c r="M1659" t="s">
        <v>19771</v>
      </c>
      <c r="N1659" t="s">
        <v>19772</v>
      </c>
      <c r="O1659" t="s">
        <v>19773</v>
      </c>
      <c r="P1659" t="s">
        <v>19774</v>
      </c>
      <c r="Q1659" t="s">
        <v>148</v>
      </c>
      <c r="R1659">
        <v>70</v>
      </c>
      <c r="S1659">
        <v>-1</v>
      </c>
      <c r="T1659" t="s">
        <v>91</v>
      </c>
      <c r="U1659" s="1">
        <v>41090</v>
      </c>
      <c r="V1659" t="s">
        <v>48</v>
      </c>
      <c r="W1659" t="s">
        <v>204</v>
      </c>
      <c r="X1659" t="s">
        <v>49</v>
      </c>
      <c r="Y1659" t="s">
        <v>435</v>
      </c>
      <c r="Z1659" t="s">
        <v>246</v>
      </c>
      <c r="AA1659" t="s">
        <v>51</v>
      </c>
      <c r="AB1659" t="s">
        <v>233</v>
      </c>
      <c r="AC1659" t="s">
        <v>71</v>
      </c>
      <c r="AD1659" t="s">
        <v>19775</v>
      </c>
      <c r="AE1659" t="s">
        <v>54</v>
      </c>
    </row>
    <row r="1660" spans="1:31" x14ac:dyDescent="0.2">
      <c r="A1660">
        <v>27</v>
      </c>
      <c r="B1660" t="s">
        <v>112</v>
      </c>
      <c r="C1660" t="s">
        <v>32</v>
      </c>
      <c r="D1660" t="s">
        <v>33</v>
      </c>
      <c r="E1660" t="s">
        <v>34</v>
      </c>
      <c r="F1660" t="s">
        <v>56</v>
      </c>
      <c r="G1660" t="s">
        <v>32</v>
      </c>
      <c r="H1660" t="s">
        <v>19821</v>
      </c>
      <c r="I1660" t="s">
        <v>19822</v>
      </c>
      <c r="J1660" t="s">
        <v>32</v>
      </c>
      <c r="K1660" t="s">
        <v>19823</v>
      </c>
      <c r="L1660" t="s">
        <v>19824</v>
      </c>
      <c r="M1660" t="s">
        <v>19825</v>
      </c>
      <c r="N1660" t="s">
        <v>32</v>
      </c>
      <c r="O1660" t="s">
        <v>32</v>
      </c>
      <c r="P1660" t="s">
        <v>32</v>
      </c>
      <c r="Q1660" t="s">
        <v>108</v>
      </c>
      <c r="R1660">
        <v>69</v>
      </c>
      <c r="S1660">
        <v>-1</v>
      </c>
      <c r="T1660" t="s">
        <v>136</v>
      </c>
      <c r="U1660" s="1">
        <v>40803</v>
      </c>
      <c r="V1660" t="s">
        <v>4206</v>
      </c>
      <c r="W1660" t="s">
        <v>32</v>
      </c>
      <c r="X1660" t="s">
        <v>244</v>
      </c>
      <c r="Y1660" t="s">
        <v>79</v>
      </c>
      <c r="Z1660" t="s">
        <v>246</v>
      </c>
      <c r="AA1660" t="s">
        <v>51</v>
      </c>
      <c r="AB1660" t="s">
        <v>1633</v>
      </c>
      <c r="AC1660" t="s">
        <v>71</v>
      </c>
      <c r="AD1660" t="s">
        <v>3731</v>
      </c>
      <c r="AE1660" t="s">
        <v>54</v>
      </c>
    </row>
    <row r="1661" spans="1:31" x14ac:dyDescent="0.2">
      <c r="A1661">
        <v>27</v>
      </c>
      <c r="B1661" t="s">
        <v>96</v>
      </c>
      <c r="C1661" t="s">
        <v>155</v>
      </c>
      <c r="D1661" t="s">
        <v>33</v>
      </c>
      <c r="E1661" t="s">
        <v>34</v>
      </c>
      <c r="F1661" t="s">
        <v>114</v>
      </c>
      <c r="G1661" t="s">
        <v>19826</v>
      </c>
      <c r="H1661" t="s">
        <v>19827</v>
      </c>
      <c r="I1661" t="s">
        <v>19828</v>
      </c>
      <c r="J1661" t="s">
        <v>19829</v>
      </c>
      <c r="K1661" t="s">
        <v>19830</v>
      </c>
      <c r="L1661" t="s">
        <v>19831</v>
      </c>
      <c r="M1661" t="s">
        <v>19832</v>
      </c>
      <c r="N1661" t="s">
        <v>19833</v>
      </c>
      <c r="O1661" t="s">
        <v>19834</v>
      </c>
      <c r="P1661" t="s">
        <v>19835</v>
      </c>
      <c r="Q1661" t="s">
        <v>91</v>
      </c>
      <c r="R1661">
        <v>63</v>
      </c>
      <c r="S1661">
        <v>70000</v>
      </c>
      <c r="T1661" t="s">
        <v>47</v>
      </c>
      <c r="U1661" s="1">
        <v>41090</v>
      </c>
      <c r="V1661" t="s">
        <v>48</v>
      </c>
      <c r="W1661" t="s">
        <v>217</v>
      </c>
      <c r="X1661" t="s">
        <v>49</v>
      </c>
      <c r="Y1661" t="s">
        <v>435</v>
      </c>
      <c r="Z1661" t="s">
        <v>1255</v>
      </c>
      <c r="AA1661" t="s">
        <v>69</v>
      </c>
      <c r="AB1661" t="s">
        <v>32</v>
      </c>
      <c r="AC1661" t="s">
        <v>71</v>
      </c>
      <c r="AD1661" t="s">
        <v>1526</v>
      </c>
      <c r="AE1661" t="s">
        <v>54</v>
      </c>
    </row>
    <row r="1662" spans="1:31" x14ac:dyDescent="0.2">
      <c r="A1662">
        <v>27</v>
      </c>
      <c r="B1662" t="s">
        <v>55</v>
      </c>
      <c r="C1662" t="s">
        <v>97</v>
      </c>
      <c r="D1662" t="s">
        <v>182</v>
      </c>
      <c r="E1662" t="s">
        <v>32</v>
      </c>
      <c r="F1662" t="s">
        <v>32</v>
      </c>
      <c r="G1662" t="s">
        <v>19836</v>
      </c>
      <c r="H1662" t="s">
        <v>19837</v>
      </c>
      <c r="I1662" t="s">
        <v>19838</v>
      </c>
      <c r="J1662" t="s">
        <v>19839</v>
      </c>
      <c r="K1662" t="s">
        <v>19840</v>
      </c>
      <c r="L1662" t="s">
        <v>19841</v>
      </c>
      <c r="M1662" t="s">
        <v>19842</v>
      </c>
      <c r="N1662" t="s">
        <v>19843</v>
      </c>
      <c r="O1662" t="s">
        <v>19844</v>
      </c>
      <c r="P1662" t="s">
        <v>19845</v>
      </c>
      <c r="Q1662" t="s">
        <v>75</v>
      </c>
      <c r="R1662">
        <v>70</v>
      </c>
      <c r="S1662">
        <v>-1</v>
      </c>
      <c r="T1662" t="s">
        <v>136</v>
      </c>
      <c r="U1662" s="1">
        <v>41084</v>
      </c>
      <c r="V1662" t="s">
        <v>48</v>
      </c>
      <c r="W1662" t="s">
        <v>32</v>
      </c>
      <c r="X1662" t="s">
        <v>49</v>
      </c>
      <c r="Y1662" t="s">
        <v>93</v>
      </c>
      <c r="Z1662" t="s">
        <v>32</v>
      </c>
      <c r="AA1662" t="s">
        <v>51</v>
      </c>
      <c r="AB1662" t="s">
        <v>32</v>
      </c>
      <c r="AC1662" t="s">
        <v>71</v>
      </c>
      <c r="AD1662" t="s">
        <v>332</v>
      </c>
      <c r="AE1662" t="s">
        <v>54</v>
      </c>
    </row>
    <row r="1663" spans="1:31" x14ac:dyDescent="0.2">
      <c r="A1663">
        <v>27</v>
      </c>
      <c r="B1663" t="s">
        <v>55</v>
      </c>
      <c r="C1663" t="s">
        <v>113</v>
      </c>
      <c r="D1663" t="s">
        <v>33</v>
      </c>
      <c r="E1663" t="s">
        <v>170</v>
      </c>
      <c r="F1663" t="s">
        <v>56</v>
      </c>
      <c r="G1663" t="s">
        <v>19908</v>
      </c>
      <c r="H1663" t="s">
        <v>19909</v>
      </c>
      <c r="I1663" t="s">
        <v>19910</v>
      </c>
      <c r="J1663" t="s">
        <v>19911</v>
      </c>
      <c r="K1663" t="s">
        <v>19912</v>
      </c>
      <c r="L1663" t="s">
        <v>19913</v>
      </c>
      <c r="M1663" t="s">
        <v>19914</v>
      </c>
      <c r="N1663" t="s">
        <v>19915</v>
      </c>
      <c r="O1663" t="s">
        <v>19916</v>
      </c>
      <c r="P1663" t="s">
        <v>19917</v>
      </c>
      <c r="Q1663" t="s">
        <v>954</v>
      </c>
      <c r="R1663">
        <v>65</v>
      </c>
      <c r="S1663">
        <v>-1</v>
      </c>
      <c r="T1663" t="s">
        <v>331</v>
      </c>
      <c r="U1663" s="1">
        <v>41082</v>
      </c>
      <c r="V1663" t="s">
        <v>48</v>
      </c>
      <c r="W1663" t="s">
        <v>32</v>
      </c>
      <c r="X1663" t="s">
        <v>49</v>
      </c>
      <c r="Y1663" t="s">
        <v>93</v>
      </c>
      <c r="Z1663" t="s">
        <v>322</v>
      </c>
      <c r="AA1663" t="s">
        <v>69</v>
      </c>
      <c r="AB1663" t="s">
        <v>423</v>
      </c>
      <c r="AC1663" t="s">
        <v>71</v>
      </c>
      <c r="AD1663" t="s">
        <v>19918</v>
      </c>
      <c r="AE1663" t="s">
        <v>54</v>
      </c>
    </row>
    <row r="1664" spans="1:31" x14ac:dyDescent="0.2">
      <c r="A1664">
        <v>27</v>
      </c>
      <c r="B1664" t="s">
        <v>112</v>
      </c>
      <c r="C1664" t="s">
        <v>155</v>
      </c>
      <c r="D1664" t="s">
        <v>33</v>
      </c>
      <c r="E1664" t="s">
        <v>34</v>
      </c>
      <c r="F1664" t="s">
        <v>35</v>
      </c>
      <c r="G1664" t="s">
        <v>32</v>
      </c>
      <c r="H1664" t="s">
        <v>32</v>
      </c>
      <c r="I1664" t="s">
        <v>32</v>
      </c>
      <c r="J1664" t="s">
        <v>32</v>
      </c>
      <c r="K1664" t="s">
        <v>32</v>
      </c>
      <c r="L1664" t="s">
        <v>32</v>
      </c>
      <c r="M1664" t="s">
        <v>32</v>
      </c>
      <c r="N1664" t="s">
        <v>32</v>
      </c>
      <c r="O1664" t="s">
        <v>32</v>
      </c>
      <c r="P1664" t="s">
        <v>32</v>
      </c>
      <c r="Q1664" t="s">
        <v>321</v>
      </c>
      <c r="R1664">
        <v>62</v>
      </c>
      <c r="S1664">
        <v>-1</v>
      </c>
      <c r="T1664" t="s">
        <v>91</v>
      </c>
      <c r="U1664" s="1">
        <v>40805</v>
      </c>
      <c r="V1664" t="s">
        <v>3194</v>
      </c>
      <c r="W1664" t="s">
        <v>32</v>
      </c>
      <c r="X1664" t="s">
        <v>49</v>
      </c>
      <c r="Y1664" t="s">
        <v>150</v>
      </c>
      <c r="Z1664" t="s">
        <v>32</v>
      </c>
      <c r="AA1664" t="s">
        <v>69</v>
      </c>
      <c r="AB1664" t="s">
        <v>32</v>
      </c>
      <c r="AC1664" t="s">
        <v>71</v>
      </c>
      <c r="AD1664" t="s">
        <v>800</v>
      </c>
      <c r="AE1664" t="s">
        <v>54</v>
      </c>
    </row>
    <row r="1665" spans="1:31" x14ac:dyDescent="0.2">
      <c r="A1665">
        <v>27</v>
      </c>
      <c r="B1665" t="s">
        <v>55</v>
      </c>
      <c r="C1665" t="s">
        <v>113</v>
      </c>
      <c r="D1665" t="s">
        <v>32</v>
      </c>
      <c r="E1665" t="s">
        <v>32</v>
      </c>
      <c r="F1665" t="s">
        <v>56</v>
      </c>
      <c r="G1665" t="s">
        <v>32</v>
      </c>
      <c r="H1665" t="s">
        <v>32</v>
      </c>
      <c r="I1665" t="s">
        <v>32</v>
      </c>
      <c r="J1665" t="s">
        <v>32</v>
      </c>
      <c r="K1665" t="s">
        <v>32</v>
      </c>
      <c r="L1665" t="s">
        <v>32</v>
      </c>
      <c r="M1665" t="s">
        <v>32</v>
      </c>
      <c r="N1665" t="s">
        <v>32</v>
      </c>
      <c r="O1665" t="s">
        <v>32</v>
      </c>
      <c r="P1665" t="s">
        <v>32</v>
      </c>
      <c r="Q1665" t="s">
        <v>32</v>
      </c>
      <c r="R1665">
        <v>71</v>
      </c>
      <c r="S1665">
        <v>-1</v>
      </c>
      <c r="T1665" t="s">
        <v>32</v>
      </c>
      <c r="U1665" s="1">
        <v>41063</v>
      </c>
      <c r="V1665" t="s">
        <v>48</v>
      </c>
      <c r="W1665" t="s">
        <v>32</v>
      </c>
      <c r="X1665" t="s">
        <v>49</v>
      </c>
      <c r="Y1665" t="s">
        <v>32</v>
      </c>
      <c r="Z1665" t="s">
        <v>32</v>
      </c>
      <c r="AA1665" t="s">
        <v>51</v>
      </c>
      <c r="AB1665" t="s">
        <v>219</v>
      </c>
      <c r="AC1665" t="s">
        <v>71</v>
      </c>
      <c r="AD1665" t="s">
        <v>168</v>
      </c>
      <c r="AE1665" t="s">
        <v>54</v>
      </c>
    </row>
    <row r="1666" spans="1:31" x14ac:dyDescent="0.2">
      <c r="A1666">
        <v>27</v>
      </c>
      <c r="B1666" t="s">
        <v>96</v>
      </c>
      <c r="C1666" t="s">
        <v>155</v>
      </c>
      <c r="D1666" t="s">
        <v>33</v>
      </c>
      <c r="E1666" t="s">
        <v>34</v>
      </c>
      <c r="F1666" t="s">
        <v>114</v>
      </c>
      <c r="G1666" t="s">
        <v>20048</v>
      </c>
      <c r="H1666" t="s">
        <v>20049</v>
      </c>
      <c r="I1666" t="s">
        <v>20050</v>
      </c>
      <c r="J1666" t="s">
        <v>20051</v>
      </c>
      <c r="K1666" t="s">
        <v>20052</v>
      </c>
      <c r="L1666" t="s">
        <v>20053</v>
      </c>
      <c r="M1666" t="s">
        <v>20054</v>
      </c>
      <c r="N1666" t="s">
        <v>20055</v>
      </c>
      <c r="O1666" t="s">
        <v>20056</v>
      </c>
      <c r="P1666" t="s">
        <v>20057</v>
      </c>
      <c r="Q1666" t="s">
        <v>924</v>
      </c>
      <c r="R1666">
        <v>64</v>
      </c>
      <c r="S1666">
        <v>-1</v>
      </c>
      <c r="T1666" t="s">
        <v>331</v>
      </c>
      <c r="U1666" s="1">
        <v>41072</v>
      </c>
      <c r="V1666" t="s">
        <v>48</v>
      </c>
      <c r="W1666" t="s">
        <v>92</v>
      </c>
      <c r="X1666" t="s">
        <v>398</v>
      </c>
      <c r="Y1666" t="s">
        <v>261</v>
      </c>
      <c r="Z1666" t="s">
        <v>1430</v>
      </c>
      <c r="AA1666" t="s">
        <v>69</v>
      </c>
      <c r="AB1666" t="s">
        <v>379</v>
      </c>
      <c r="AC1666" t="s">
        <v>71</v>
      </c>
      <c r="AD1666" t="s">
        <v>20058</v>
      </c>
      <c r="AE1666" t="s">
        <v>2899</v>
      </c>
    </row>
    <row r="1667" spans="1:31" x14ac:dyDescent="0.2">
      <c r="A1667">
        <v>27</v>
      </c>
      <c r="B1667" t="s">
        <v>620</v>
      </c>
      <c r="C1667" t="s">
        <v>155</v>
      </c>
      <c r="D1667" t="s">
        <v>98</v>
      </c>
      <c r="E1667" t="s">
        <v>170</v>
      </c>
      <c r="F1667" t="s">
        <v>390</v>
      </c>
      <c r="G1667" t="s">
        <v>20246</v>
      </c>
      <c r="H1667" t="s">
        <v>20247</v>
      </c>
      <c r="I1667" t="s">
        <v>20248</v>
      </c>
      <c r="J1667" t="s">
        <v>20249</v>
      </c>
      <c r="K1667" t="s">
        <v>20250</v>
      </c>
      <c r="L1667" t="s">
        <v>20251</v>
      </c>
      <c r="M1667" t="s">
        <v>20252</v>
      </c>
      <c r="N1667" t="s">
        <v>20253</v>
      </c>
      <c r="O1667" t="s">
        <v>20254</v>
      </c>
      <c r="P1667" t="s">
        <v>20255</v>
      </c>
      <c r="Q1667" t="s">
        <v>75</v>
      </c>
      <c r="R1667">
        <v>61</v>
      </c>
      <c r="S1667">
        <v>-1</v>
      </c>
      <c r="T1667" t="s">
        <v>273</v>
      </c>
      <c r="U1667" s="1">
        <v>41090</v>
      </c>
      <c r="V1667" t="s">
        <v>164</v>
      </c>
      <c r="W1667" t="s">
        <v>217</v>
      </c>
      <c r="X1667" t="s">
        <v>49</v>
      </c>
      <c r="Y1667" t="s">
        <v>150</v>
      </c>
      <c r="Z1667" t="s">
        <v>151</v>
      </c>
      <c r="AA1667" t="s">
        <v>69</v>
      </c>
      <c r="AB1667" t="s">
        <v>32</v>
      </c>
      <c r="AC1667" t="s">
        <v>71</v>
      </c>
      <c r="AD1667" t="s">
        <v>20256</v>
      </c>
      <c r="AE1667" t="s">
        <v>54</v>
      </c>
    </row>
    <row r="1668" spans="1:31" x14ac:dyDescent="0.2">
      <c r="A1668">
        <v>27</v>
      </c>
      <c r="B1668" t="s">
        <v>96</v>
      </c>
      <c r="C1668" t="s">
        <v>113</v>
      </c>
      <c r="D1668" t="s">
        <v>33</v>
      </c>
      <c r="E1668" t="s">
        <v>34</v>
      </c>
      <c r="F1668" t="s">
        <v>56</v>
      </c>
      <c r="G1668" t="s">
        <v>20413</v>
      </c>
      <c r="H1668" t="s">
        <v>20414</v>
      </c>
      <c r="I1668" t="s">
        <v>20415</v>
      </c>
      <c r="J1668" t="s">
        <v>20416</v>
      </c>
      <c r="K1668" t="s">
        <v>20417</v>
      </c>
      <c r="L1668" t="s">
        <v>20418</v>
      </c>
      <c r="M1668" t="s">
        <v>20419</v>
      </c>
      <c r="N1668" t="s">
        <v>1498</v>
      </c>
      <c r="O1668" t="s">
        <v>20420</v>
      </c>
      <c r="P1668" t="s">
        <v>20421</v>
      </c>
      <c r="Q1668" t="s">
        <v>75</v>
      </c>
      <c r="R1668">
        <v>74</v>
      </c>
      <c r="S1668">
        <v>-1</v>
      </c>
      <c r="T1668" t="s">
        <v>331</v>
      </c>
      <c r="U1668" s="1">
        <v>41090</v>
      </c>
      <c r="V1668" t="s">
        <v>260</v>
      </c>
      <c r="W1668" t="s">
        <v>204</v>
      </c>
      <c r="X1668" t="s">
        <v>49</v>
      </c>
      <c r="Y1668" t="s">
        <v>32</v>
      </c>
      <c r="Z1668" t="s">
        <v>275</v>
      </c>
      <c r="AA1668" t="s">
        <v>51</v>
      </c>
      <c r="AB1668" t="s">
        <v>271</v>
      </c>
      <c r="AC1668" t="s">
        <v>71</v>
      </c>
      <c r="AD1668" t="s">
        <v>20422</v>
      </c>
      <c r="AE1668" t="s">
        <v>54</v>
      </c>
    </row>
    <row r="1669" spans="1:31" x14ac:dyDescent="0.2">
      <c r="A1669">
        <v>27</v>
      </c>
      <c r="B1669" t="s">
        <v>169</v>
      </c>
      <c r="C1669" t="s">
        <v>32</v>
      </c>
      <c r="D1669" t="s">
        <v>33</v>
      </c>
      <c r="E1669" t="s">
        <v>34</v>
      </c>
      <c r="F1669" t="s">
        <v>664</v>
      </c>
      <c r="G1669" t="s">
        <v>32</v>
      </c>
      <c r="H1669" t="s">
        <v>32</v>
      </c>
      <c r="I1669" t="s">
        <v>32</v>
      </c>
      <c r="J1669" t="s">
        <v>32</v>
      </c>
      <c r="K1669" t="s">
        <v>32</v>
      </c>
      <c r="L1669" t="s">
        <v>32</v>
      </c>
      <c r="M1669" t="s">
        <v>32</v>
      </c>
      <c r="N1669" t="s">
        <v>32</v>
      </c>
      <c r="O1669" t="s">
        <v>32</v>
      </c>
      <c r="P1669" t="s">
        <v>32</v>
      </c>
      <c r="Q1669" t="s">
        <v>20517</v>
      </c>
      <c r="R1669">
        <v>73</v>
      </c>
      <c r="S1669">
        <v>-1</v>
      </c>
      <c r="T1669" t="s">
        <v>446</v>
      </c>
      <c r="U1669" s="1">
        <v>41090</v>
      </c>
      <c r="V1669" t="s">
        <v>12690</v>
      </c>
      <c r="W1669" t="s">
        <v>32</v>
      </c>
      <c r="X1669" t="s">
        <v>49</v>
      </c>
      <c r="Y1669" t="s">
        <v>93</v>
      </c>
      <c r="Z1669" t="s">
        <v>32</v>
      </c>
      <c r="AA1669" t="s">
        <v>51</v>
      </c>
      <c r="AB1669" t="s">
        <v>32</v>
      </c>
      <c r="AC1669" t="s">
        <v>71</v>
      </c>
      <c r="AD1669" t="s">
        <v>1206</v>
      </c>
      <c r="AE1669" t="s">
        <v>54</v>
      </c>
    </row>
    <row r="1670" spans="1:31" x14ac:dyDescent="0.2">
      <c r="A1670">
        <v>27</v>
      </c>
      <c r="B1670" t="s">
        <v>32</v>
      </c>
      <c r="C1670" t="s">
        <v>32</v>
      </c>
      <c r="D1670" t="s">
        <v>501</v>
      </c>
      <c r="E1670" t="s">
        <v>34</v>
      </c>
      <c r="F1670" t="s">
        <v>35</v>
      </c>
      <c r="G1670" t="s">
        <v>20550</v>
      </c>
      <c r="H1670" t="s">
        <v>20551</v>
      </c>
      <c r="I1670" t="s">
        <v>20552</v>
      </c>
      <c r="J1670" t="s">
        <v>20553</v>
      </c>
      <c r="K1670" t="s">
        <v>20554</v>
      </c>
      <c r="L1670" t="s">
        <v>20555</v>
      </c>
      <c r="M1670" t="s">
        <v>20556</v>
      </c>
      <c r="N1670" t="s">
        <v>8592</v>
      </c>
      <c r="O1670" t="s">
        <v>20557</v>
      </c>
      <c r="P1670" t="s">
        <v>20558</v>
      </c>
      <c r="Q1670" t="s">
        <v>924</v>
      </c>
      <c r="R1670">
        <v>70</v>
      </c>
      <c r="S1670">
        <v>-1</v>
      </c>
      <c r="T1670" t="s">
        <v>32</v>
      </c>
      <c r="U1670" s="1">
        <v>41090</v>
      </c>
      <c r="V1670" t="s">
        <v>48</v>
      </c>
      <c r="W1670" t="s">
        <v>32</v>
      </c>
      <c r="X1670" t="s">
        <v>49</v>
      </c>
      <c r="Y1670" t="s">
        <v>93</v>
      </c>
      <c r="Z1670" t="s">
        <v>1041</v>
      </c>
      <c r="AA1670" t="s">
        <v>51</v>
      </c>
      <c r="AB1670" t="s">
        <v>379</v>
      </c>
      <c r="AC1670" t="s">
        <v>111</v>
      </c>
      <c r="AD1670" t="s">
        <v>95</v>
      </c>
      <c r="AE1670" t="s">
        <v>54</v>
      </c>
    </row>
    <row r="1671" spans="1:31" x14ac:dyDescent="0.2">
      <c r="A1671">
        <v>27</v>
      </c>
      <c r="B1671" t="s">
        <v>55</v>
      </c>
      <c r="C1671" t="s">
        <v>32</v>
      </c>
      <c r="D1671" t="s">
        <v>2100</v>
      </c>
      <c r="E1671" t="s">
        <v>98</v>
      </c>
      <c r="F1671" t="s">
        <v>833</v>
      </c>
      <c r="G1671" t="s">
        <v>20626</v>
      </c>
      <c r="H1671" t="s">
        <v>20627</v>
      </c>
      <c r="I1671" t="s">
        <v>20628</v>
      </c>
      <c r="J1671" t="s">
        <v>20629</v>
      </c>
      <c r="K1671" t="s">
        <v>20630</v>
      </c>
      <c r="L1671" t="s">
        <v>20631</v>
      </c>
      <c r="M1671" t="s">
        <v>20632</v>
      </c>
      <c r="N1671" t="s">
        <v>20633</v>
      </c>
      <c r="O1671" t="s">
        <v>20634</v>
      </c>
      <c r="P1671" t="s">
        <v>20635</v>
      </c>
      <c r="Q1671" t="s">
        <v>75</v>
      </c>
      <c r="R1671">
        <v>71</v>
      </c>
      <c r="S1671">
        <v>-1</v>
      </c>
      <c r="T1671" t="s">
        <v>331</v>
      </c>
      <c r="U1671" s="1">
        <v>41090</v>
      </c>
      <c r="V1671" t="s">
        <v>260</v>
      </c>
      <c r="W1671" t="s">
        <v>1207</v>
      </c>
      <c r="X1671" t="s">
        <v>49</v>
      </c>
      <c r="Y1671" t="s">
        <v>245</v>
      </c>
      <c r="Z1671" t="s">
        <v>32</v>
      </c>
      <c r="AA1671" t="s">
        <v>51</v>
      </c>
      <c r="AB1671" t="s">
        <v>32</v>
      </c>
      <c r="AC1671" t="s">
        <v>71</v>
      </c>
      <c r="AD1671" t="s">
        <v>20636</v>
      </c>
      <c r="AE1671" t="s">
        <v>54</v>
      </c>
    </row>
    <row r="1672" spans="1:31" x14ac:dyDescent="0.2">
      <c r="A1672">
        <v>27</v>
      </c>
      <c r="B1672" t="s">
        <v>32</v>
      </c>
      <c r="C1672" t="s">
        <v>1043</v>
      </c>
      <c r="D1672" t="s">
        <v>33</v>
      </c>
      <c r="E1672" t="s">
        <v>34</v>
      </c>
      <c r="F1672" t="s">
        <v>32</v>
      </c>
      <c r="G1672" t="s">
        <v>20812</v>
      </c>
      <c r="H1672" t="s">
        <v>20813</v>
      </c>
      <c r="I1672" t="s">
        <v>20814</v>
      </c>
      <c r="J1672" t="s">
        <v>20815</v>
      </c>
      <c r="K1672" t="s">
        <v>20816</v>
      </c>
      <c r="L1672" t="s">
        <v>20817</v>
      </c>
      <c r="M1672" t="s">
        <v>20818</v>
      </c>
      <c r="N1672" t="s">
        <v>20819</v>
      </c>
      <c r="O1672" t="s">
        <v>20820</v>
      </c>
      <c r="P1672" t="s">
        <v>20821</v>
      </c>
      <c r="Q1672" t="s">
        <v>75</v>
      </c>
      <c r="R1672">
        <v>67</v>
      </c>
      <c r="S1672">
        <v>-1</v>
      </c>
      <c r="T1672" t="s">
        <v>32</v>
      </c>
      <c r="U1672" s="1">
        <v>41089</v>
      </c>
      <c r="V1672" t="s">
        <v>260</v>
      </c>
      <c r="W1672" t="s">
        <v>92</v>
      </c>
      <c r="X1672" t="s">
        <v>49</v>
      </c>
      <c r="Y1672" t="s">
        <v>32</v>
      </c>
      <c r="Z1672" t="s">
        <v>1041</v>
      </c>
      <c r="AA1672" t="s">
        <v>69</v>
      </c>
      <c r="AB1672" t="s">
        <v>344</v>
      </c>
      <c r="AC1672" t="s">
        <v>71</v>
      </c>
      <c r="AD1672" t="s">
        <v>95</v>
      </c>
      <c r="AE1672" t="s">
        <v>54</v>
      </c>
    </row>
    <row r="1673" spans="1:31" x14ac:dyDescent="0.2">
      <c r="A1673">
        <v>27</v>
      </c>
      <c r="B1673" t="s">
        <v>400</v>
      </c>
      <c r="C1673" t="s">
        <v>155</v>
      </c>
      <c r="D1673" t="s">
        <v>33</v>
      </c>
      <c r="E1673" t="s">
        <v>32</v>
      </c>
      <c r="F1673" t="s">
        <v>1106</v>
      </c>
      <c r="G1673" t="s">
        <v>20867</v>
      </c>
      <c r="H1673" t="s">
        <v>20868</v>
      </c>
      <c r="I1673" t="s">
        <v>20869</v>
      </c>
      <c r="J1673" t="s">
        <v>20870</v>
      </c>
      <c r="K1673" t="s">
        <v>20871</v>
      </c>
      <c r="L1673" t="s">
        <v>20872</v>
      </c>
      <c r="M1673" t="s">
        <v>20873</v>
      </c>
      <c r="N1673" t="s">
        <v>20874</v>
      </c>
      <c r="O1673" t="s">
        <v>20875</v>
      </c>
      <c r="P1673" t="s">
        <v>20876</v>
      </c>
      <c r="Q1673" t="s">
        <v>91</v>
      </c>
      <c r="R1673">
        <v>70</v>
      </c>
      <c r="S1673">
        <v>-1</v>
      </c>
      <c r="T1673" t="s">
        <v>163</v>
      </c>
      <c r="U1673" s="1">
        <v>41090</v>
      </c>
      <c r="V1673" t="s">
        <v>48</v>
      </c>
      <c r="W1673" t="s">
        <v>204</v>
      </c>
      <c r="X1673" t="s">
        <v>49</v>
      </c>
      <c r="Y1673" t="s">
        <v>32</v>
      </c>
      <c r="Z1673" t="s">
        <v>80</v>
      </c>
      <c r="AA1673" t="s">
        <v>51</v>
      </c>
      <c r="AB1673" t="s">
        <v>299</v>
      </c>
      <c r="AC1673" t="s">
        <v>248</v>
      </c>
      <c r="AD1673" t="s">
        <v>20877</v>
      </c>
      <c r="AE1673" t="s">
        <v>54</v>
      </c>
    </row>
    <row r="1674" spans="1:31" x14ac:dyDescent="0.2">
      <c r="A1674">
        <v>27</v>
      </c>
      <c r="B1674" t="s">
        <v>169</v>
      </c>
      <c r="C1674" t="s">
        <v>32</v>
      </c>
      <c r="D1674" t="s">
        <v>33</v>
      </c>
      <c r="E1674" t="s">
        <v>34</v>
      </c>
      <c r="F1674" t="s">
        <v>114</v>
      </c>
      <c r="G1674" t="s">
        <v>21163</v>
      </c>
      <c r="H1674" t="s">
        <v>21164</v>
      </c>
      <c r="I1674" t="s">
        <v>21165</v>
      </c>
      <c r="J1674" t="s">
        <v>21166</v>
      </c>
      <c r="K1674" t="s">
        <v>32</v>
      </c>
      <c r="L1674" t="s">
        <v>32</v>
      </c>
      <c r="M1674" t="s">
        <v>32</v>
      </c>
      <c r="N1674" t="s">
        <v>32</v>
      </c>
      <c r="O1674" t="s">
        <v>21167</v>
      </c>
      <c r="P1674" t="s">
        <v>21168</v>
      </c>
      <c r="Q1674" t="s">
        <v>588</v>
      </c>
      <c r="R1674">
        <v>68</v>
      </c>
      <c r="S1674">
        <v>-1</v>
      </c>
      <c r="T1674" t="s">
        <v>91</v>
      </c>
      <c r="U1674" s="1">
        <v>41090</v>
      </c>
      <c r="V1674" t="s">
        <v>48</v>
      </c>
      <c r="W1674" t="s">
        <v>32</v>
      </c>
      <c r="X1674" t="s">
        <v>49</v>
      </c>
      <c r="Y1674" t="s">
        <v>32</v>
      </c>
      <c r="Z1674" t="s">
        <v>218</v>
      </c>
      <c r="AA1674" t="s">
        <v>69</v>
      </c>
      <c r="AB1674" t="s">
        <v>271</v>
      </c>
      <c r="AC1674" t="s">
        <v>71</v>
      </c>
      <c r="AD1674" t="s">
        <v>21169</v>
      </c>
      <c r="AE1674" t="s">
        <v>54</v>
      </c>
    </row>
    <row r="1675" spans="1:31" x14ac:dyDescent="0.2">
      <c r="A1675">
        <v>27</v>
      </c>
      <c r="B1675" t="s">
        <v>620</v>
      </c>
      <c r="C1675" t="s">
        <v>32</v>
      </c>
      <c r="D1675" t="s">
        <v>33</v>
      </c>
      <c r="E1675" t="s">
        <v>32</v>
      </c>
      <c r="F1675" t="s">
        <v>114</v>
      </c>
      <c r="G1675" t="s">
        <v>32</v>
      </c>
      <c r="H1675" t="s">
        <v>21356</v>
      </c>
      <c r="I1675" t="s">
        <v>21357</v>
      </c>
      <c r="J1675" t="s">
        <v>21358</v>
      </c>
      <c r="K1675" t="s">
        <v>21359</v>
      </c>
      <c r="L1675" t="s">
        <v>21360</v>
      </c>
      <c r="M1675" t="s">
        <v>21361</v>
      </c>
      <c r="N1675" t="s">
        <v>21362</v>
      </c>
      <c r="O1675" t="s">
        <v>21363</v>
      </c>
      <c r="P1675" t="s">
        <v>32</v>
      </c>
      <c r="Q1675" t="s">
        <v>32</v>
      </c>
      <c r="R1675">
        <v>68</v>
      </c>
      <c r="S1675">
        <v>-1</v>
      </c>
      <c r="T1675" t="s">
        <v>331</v>
      </c>
      <c r="U1675" s="1">
        <v>41087</v>
      </c>
      <c r="V1675" t="s">
        <v>48</v>
      </c>
      <c r="W1675" t="s">
        <v>32</v>
      </c>
      <c r="X1675" t="s">
        <v>49</v>
      </c>
      <c r="Y1675" t="s">
        <v>32</v>
      </c>
      <c r="Z1675" t="s">
        <v>32</v>
      </c>
      <c r="AA1675" t="s">
        <v>69</v>
      </c>
      <c r="AB1675" t="s">
        <v>379</v>
      </c>
      <c r="AC1675" t="s">
        <v>71</v>
      </c>
      <c r="AD1675" t="s">
        <v>18132</v>
      </c>
      <c r="AE1675" t="s">
        <v>54</v>
      </c>
    </row>
    <row r="1676" spans="1:31" x14ac:dyDescent="0.2">
      <c r="A1676">
        <v>27</v>
      </c>
      <c r="B1676" t="s">
        <v>96</v>
      </c>
      <c r="C1676" t="s">
        <v>32</v>
      </c>
      <c r="D1676" t="s">
        <v>33</v>
      </c>
      <c r="E1676" t="s">
        <v>170</v>
      </c>
      <c r="F1676" t="s">
        <v>56</v>
      </c>
      <c r="G1676" t="s">
        <v>21364</v>
      </c>
      <c r="H1676" t="s">
        <v>21365</v>
      </c>
      <c r="I1676" t="e">
        <f>-sailing  -writing  -cooking  -useless trivia  -tying a tie.  -making coffee.</f>
        <v>#NAME?</v>
      </c>
      <c r="J1676" t="s">
        <v>21366</v>
      </c>
      <c r="K1676" t="s">
        <v>21367</v>
      </c>
      <c r="L1676" t="s">
        <v>21368</v>
      </c>
      <c r="M1676" t="s">
        <v>21369</v>
      </c>
      <c r="N1676" t="s">
        <v>21370</v>
      </c>
      <c r="O1676" t="s">
        <v>21371</v>
      </c>
      <c r="P1676" t="s">
        <v>21372</v>
      </c>
      <c r="Q1676" t="s">
        <v>75</v>
      </c>
      <c r="R1676">
        <v>72</v>
      </c>
      <c r="S1676">
        <v>-1</v>
      </c>
      <c r="T1676" t="s">
        <v>203</v>
      </c>
      <c r="U1676" s="1">
        <v>41089</v>
      </c>
      <c r="V1676" t="s">
        <v>723</v>
      </c>
      <c r="W1676" t="s">
        <v>32</v>
      </c>
      <c r="X1676" t="s">
        <v>49</v>
      </c>
      <c r="Y1676" t="s">
        <v>32</v>
      </c>
      <c r="Z1676" t="s">
        <v>1810</v>
      </c>
      <c r="AA1676" t="s">
        <v>51</v>
      </c>
      <c r="AB1676" t="s">
        <v>110</v>
      </c>
      <c r="AC1676" t="s">
        <v>71</v>
      </c>
      <c r="AD1676" t="s">
        <v>447</v>
      </c>
      <c r="AE1676" t="s">
        <v>54</v>
      </c>
    </row>
    <row r="1677" spans="1:31" x14ac:dyDescent="0.2">
      <c r="A1677">
        <v>27</v>
      </c>
      <c r="B1677" t="s">
        <v>96</v>
      </c>
      <c r="C1677" t="s">
        <v>83</v>
      </c>
      <c r="D1677" t="s">
        <v>33</v>
      </c>
      <c r="E1677" t="s">
        <v>170</v>
      </c>
      <c r="F1677" t="s">
        <v>310</v>
      </c>
      <c r="G1677" t="s">
        <v>21458</v>
      </c>
      <c r="H1677" t="s">
        <v>21459</v>
      </c>
      <c r="I1677" t="s">
        <v>21460</v>
      </c>
      <c r="J1677" t="s">
        <v>21461</v>
      </c>
      <c r="K1677" t="s">
        <v>21462</v>
      </c>
      <c r="L1677" t="s">
        <v>21463</v>
      </c>
      <c r="M1677" t="s">
        <v>21464</v>
      </c>
      <c r="N1677" t="s">
        <v>21465</v>
      </c>
      <c r="O1677" t="s">
        <v>21466</v>
      </c>
      <c r="P1677" t="s">
        <v>21467</v>
      </c>
      <c r="Q1677" t="s">
        <v>75</v>
      </c>
      <c r="R1677">
        <v>71</v>
      </c>
      <c r="S1677">
        <v>1000000</v>
      </c>
      <c r="T1677" t="s">
        <v>47</v>
      </c>
      <c r="U1677" s="1">
        <v>41089</v>
      </c>
      <c r="V1677" t="s">
        <v>48</v>
      </c>
      <c r="W1677" t="s">
        <v>32</v>
      </c>
      <c r="X1677" t="s">
        <v>49</v>
      </c>
      <c r="Y1677" t="s">
        <v>93</v>
      </c>
      <c r="Z1677" t="s">
        <v>322</v>
      </c>
      <c r="AA1677" t="s">
        <v>51</v>
      </c>
      <c r="AB1677" t="s">
        <v>358</v>
      </c>
      <c r="AC1677" t="s">
        <v>32</v>
      </c>
      <c r="AD1677" t="s">
        <v>95</v>
      </c>
      <c r="AE1677" t="s">
        <v>54</v>
      </c>
    </row>
    <row r="1678" spans="1:31" x14ac:dyDescent="0.2">
      <c r="A1678">
        <v>27</v>
      </c>
      <c r="B1678" t="s">
        <v>55</v>
      </c>
      <c r="C1678" t="s">
        <v>97</v>
      </c>
      <c r="D1678" t="s">
        <v>33</v>
      </c>
      <c r="E1678" t="s">
        <v>34</v>
      </c>
      <c r="F1678" t="s">
        <v>833</v>
      </c>
      <c r="G1678" t="s">
        <v>21680</v>
      </c>
      <c r="H1678" t="s">
        <v>21681</v>
      </c>
      <c r="I1678" t="s">
        <v>21682</v>
      </c>
      <c r="J1678" t="s">
        <v>21683</v>
      </c>
      <c r="K1678" t="s">
        <v>21684</v>
      </c>
      <c r="L1678" t="s">
        <v>21685</v>
      </c>
      <c r="M1678" t="s">
        <v>21686</v>
      </c>
      <c r="N1678" t="s">
        <v>21687</v>
      </c>
      <c r="O1678" t="s">
        <v>21688</v>
      </c>
      <c r="P1678" t="s">
        <v>21689</v>
      </c>
      <c r="Q1678" t="s">
        <v>32</v>
      </c>
      <c r="R1678">
        <v>71</v>
      </c>
      <c r="S1678">
        <v>100000</v>
      </c>
      <c r="T1678" t="s">
        <v>331</v>
      </c>
      <c r="U1678" s="1">
        <v>41090</v>
      </c>
      <c r="V1678" t="s">
        <v>48</v>
      </c>
      <c r="W1678" t="s">
        <v>32</v>
      </c>
      <c r="X1678" t="s">
        <v>49</v>
      </c>
      <c r="Y1678" t="s">
        <v>32</v>
      </c>
      <c r="Z1678" t="s">
        <v>32</v>
      </c>
      <c r="AA1678" t="s">
        <v>51</v>
      </c>
      <c r="AB1678" t="s">
        <v>299</v>
      </c>
      <c r="AC1678" t="s">
        <v>71</v>
      </c>
      <c r="AD1678" t="s">
        <v>10587</v>
      </c>
      <c r="AE1678" t="s">
        <v>54</v>
      </c>
    </row>
    <row r="1679" spans="1:31" x14ac:dyDescent="0.2">
      <c r="A1679">
        <v>27</v>
      </c>
      <c r="B1679" t="s">
        <v>96</v>
      </c>
      <c r="C1679" t="s">
        <v>32</v>
      </c>
      <c r="D1679" t="s">
        <v>33</v>
      </c>
      <c r="E1679" t="s">
        <v>34</v>
      </c>
      <c r="F1679" t="s">
        <v>56</v>
      </c>
      <c r="G1679" t="s">
        <v>21773</v>
      </c>
      <c r="H1679" t="s">
        <v>21774</v>
      </c>
      <c r="I1679" t="s">
        <v>21775</v>
      </c>
      <c r="J1679" t="s">
        <v>21776</v>
      </c>
      <c r="K1679" t="s">
        <v>21777</v>
      </c>
      <c r="L1679" t="s">
        <v>21778</v>
      </c>
      <c r="M1679" t="s">
        <v>21779</v>
      </c>
      <c r="N1679" t="s">
        <v>21780</v>
      </c>
      <c r="O1679" t="s">
        <v>21781</v>
      </c>
      <c r="P1679" t="s">
        <v>21782</v>
      </c>
      <c r="Q1679" t="s">
        <v>75</v>
      </c>
      <c r="R1679">
        <v>72</v>
      </c>
      <c r="S1679">
        <v>-1</v>
      </c>
      <c r="T1679" t="s">
        <v>331</v>
      </c>
      <c r="U1679" s="1">
        <v>41091</v>
      </c>
      <c r="V1679" t="s">
        <v>48</v>
      </c>
      <c r="W1679" t="s">
        <v>92</v>
      </c>
      <c r="X1679" t="s">
        <v>49</v>
      </c>
      <c r="Y1679" t="s">
        <v>435</v>
      </c>
      <c r="Z1679" t="s">
        <v>1430</v>
      </c>
      <c r="AA1679" t="s">
        <v>51</v>
      </c>
      <c r="AB1679" t="s">
        <v>233</v>
      </c>
      <c r="AC1679" t="s">
        <v>220</v>
      </c>
      <c r="AD1679" t="s">
        <v>21783</v>
      </c>
      <c r="AE1679" t="s">
        <v>54</v>
      </c>
    </row>
    <row r="1680" spans="1:31" x14ac:dyDescent="0.2">
      <c r="A1680">
        <v>27</v>
      </c>
      <c r="B1680" t="s">
        <v>169</v>
      </c>
      <c r="C1680" t="s">
        <v>32</v>
      </c>
      <c r="D1680" t="s">
        <v>33</v>
      </c>
      <c r="E1680" t="s">
        <v>32</v>
      </c>
      <c r="F1680" t="s">
        <v>390</v>
      </c>
      <c r="G1680" t="s">
        <v>21794</v>
      </c>
      <c r="H1680" t="s">
        <v>21795</v>
      </c>
      <c r="I1680" t="s">
        <v>21796</v>
      </c>
      <c r="J1680" t="s">
        <v>21797</v>
      </c>
      <c r="K1680" t="s">
        <v>21798</v>
      </c>
      <c r="L1680" t="s">
        <v>21799</v>
      </c>
      <c r="M1680" t="s">
        <v>32</v>
      </c>
      <c r="N1680" t="s">
        <v>21800</v>
      </c>
      <c r="O1680" t="s">
        <v>32</v>
      </c>
      <c r="P1680" t="s">
        <v>21801</v>
      </c>
      <c r="Q1680" t="s">
        <v>75</v>
      </c>
      <c r="R1680">
        <v>71</v>
      </c>
      <c r="S1680">
        <v>60000</v>
      </c>
      <c r="T1680" t="s">
        <v>68</v>
      </c>
      <c r="U1680" s="1">
        <v>41091</v>
      </c>
      <c r="V1680" t="s">
        <v>48</v>
      </c>
      <c r="W1680" t="s">
        <v>92</v>
      </c>
      <c r="X1680" t="s">
        <v>49</v>
      </c>
      <c r="Y1680" t="s">
        <v>32</v>
      </c>
      <c r="Z1680" t="s">
        <v>32</v>
      </c>
      <c r="AA1680" t="s">
        <v>51</v>
      </c>
      <c r="AB1680" t="s">
        <v>110</v>
      </c>
      <c r="AC1680" t="s">
        <v>248</v>
      </c>
      <c r="AD1680" t="s">
        <v>95</v>
      </c>
      <c r="AE1680" t="s">
        <v>54</v>
      </c>
    </row>
    <row r="1681" spans="1:31" x14ac:dyDescent="0.2">
      <c r="A1681">
        <v>27</v>
      </c>
      <c r="B1681" t="s">
        <v>55</v>
      </c>
      <c r="C1681" t="s">
        <v>113</v>
      </c>
      <c r="D1681" t="s">
        <v>33</v>
      </c>
      <c r="E1681" t="s">
        <v>32</v>
      </c>
      <c r="F1681" t="s">
        <v>56</v>
      </c>
      <c r="G1681" t="s">
        <v>21832</v>
      </c>
      <c r="H1681" t="s">
        <v>21833</v>
      </c>
      <c r="I1681" t="s">
        <v>21834</v>
      </c>
      <c r="J1681" t="s">
        <v>21835</v>
      </c>
      <c r="K1681" t="s">
        <v>21836</v>
      </c>
      <c r="L1681" t="s">
        <v>21837</v>
      </c>
      <c r="M1681" t="s">
        <v>32</v>
      </c>
      <c r="N1681" t="s">
        <v>21838</v>
      </c>
      <c r="O1681" t="s">
        <v>21839</v>
      </c>
      <c r="P1681" t="s">
        <v>21840</v>
      </c>
      <c r="Q1681" t="s">
        <v>75</v>
      </c>
      <c r="R1681">
        <v>66</v>
      </c>
      <c r="S1681">
        <v>-1</v>
      </c>
      <c r="T1681" t="s">
        <v>203</v>
      </c>
      <c r="U1681" s="1">
        <v>41044</v>
      </c>
      <c r="V1681" t="s">
        <v>48</v>
      </c>
      <c r="W1681" t="s">
        <v>32</v>
      </c>
      <c r="X1681" t="s">
        <v>49</v>
      </c>
      <c r="Y1681" t="s">
        <v>32</v>
      </c>
      <c r="Z1681" t="s">
        <v>32</v>
      </c>
      <c r="AA1681" t="s">
        <v>69</v>
      </c>
      <c r="AB1681" t="s">
        <v>32</v>
      </c>
      <c r="AC1681" t="s">
        <v>71</v>
      </c>
      <c r="AD1681" t="s">
        <v>95</v>
      </c>
      <c r="AE1681" t="s">
        <v>54</v>
      </c>
    </row>
    <row r="1682" spans="1:31" x14ac:dyDescent="0.2">
      <c r="A1682">
        <v>27</v>
      </c>
      <c r="B1682" t="s">
        <v>96</v>
      </c>
      <c r="C1682" t="s">
        <v>522</v>
      </c>
      <c r="D1682" t="s">
        <v>33</v>
      </c>
      <c r="E1682" t="s">
        <v>34</v>
      </c>
      <c r="F1682" t="s">
        <v>114</v>
      </c>
      <c r="G1682" t="s">
        <v>21900</v>
      </c>
      <c r="H1682" t="s">
        <v>21901</v>
      </c>
      <c r="I1682" t="s">
        <v>32</v>
      </c>
      <c r="J1682" t="s">
        <v>32</v>
      </c>
      <c r="K1682" t="s">
        <v>21902</v>
      </c>
      <c r="L1682" t="s">
        <v>21903</v>
      </c>
      <c r="M1682" t="s">
        <v>32</v>
      </c>
      <c r="N1682" t="s">
        <v>21904</v>
      </c>
      <c r="O1682" t="s">
        <v>21905</v>
      </c>
      <c r="P1682" t="s">
        <v>21906</v>
      </c>
      <c r="Q1682" t="s">
        <v>831</v>
      </c>
      <c r="R1682">
        <v>67</v>
      </c>
      <c r="S1682">
        <v>-1</v>
      </c>
      <c r="T1682" t="s">
        <v>331</v>
      </c>
      <c r="U1682" s="1">
        <v>41075</v>
      </c>
      <c r="V1682" t="s">
        <v>48</v>
      </c>
      <c r="W1682" t="s">
        <v>92</v>
      </c>
      <c r="X1682" t="s">
        <v>49</v>
      </c>
      <c r="Y1682" t="s">
        <v>435</v>
      </c>
      <c r="Z1682" t="s">
        <v>322</v>
      </c>
      <c r="AA1682" t="s">
        <v>51</v>
      </c>
      <c r="AB1682" t="s">
        <v>521</v>
      </c>
      <c r="AC1682" t="s">
        <v>71</v>
      </c>
      <c r="AD1682" t="s">
        <v>21907</v>
      </c>
      <c r="AE1682" t="s">
        <v>54</v>
      </c>
    </row>
    <row r="1683" spans="1:31" x14ac:dyDescent="0.2">
      <c r="A1683">
        <v>27</v>
      </c>
      <c r="B1683" t="s">
        <v>32</v>
      </c>
      <c r="C1683" t="s">
        <v>32</v>
      </c>
      <c r="D1683" t="s">
        <v>33</v>
      </c>
      <c r="E1683" t="s">
        <v>34</v>
      </c>
      <c r="F1683" t="s">
        <v>32</v>
      </c>
      <c r="G1683" t="s">
        <v>21958</v>
      </c>
      <c r="H1683" t="s">
        <v>21959</v>
      </c>
      <c r="I1683" t="s">
        <v>21960</v>
      </c>
      <c r="J1683" t="s">
        <v>21961</v>
      </c>
      <c r="K1683" t="s">
        <v>21962</v>
      </c>
      <c r="L1683" t="s">
        <v>21963</v>
      </c>
      <c r="M1683" t="s">
        <v>21964</v>
      </c>
      <c r="N1683" t="s">
        <v>21965</v>
      </c>
      <c r="O1683" t="s">
        <v>32</v>
      </c>
      <c r="P1683" t="s">
        <v>32</v>
      </c>
      <c r="Q1683" t="s">
        <v>32</v>
      </c>
      <c r="R1683">
        <v>67</v>
      </c>
      <c r="S1683">
        <v>-1</v>
      </c>
      <c r="T1683" t="s">
        <v>163</v>
      </c>
      <c r="U1683" s="1">
        <v>41010</v>
      </c>
      <c r="V1683" t="s">
        <v>48</v>
      </c>
      <c r="W1683" t="s">
        <v>32</v>
      </c>
      <c r="X1683" t="s">
        <v>49</v>
      </c>
      <c r="Y1683" t="s">
        <v>32</v>
      </c>
      <c r="Z1683" t="s">
        <v>218</v>
      </c>
      <c r="AA1683" t="s">
        <v>51</v>
      </c>
      <c r="AB1683" t="s">
        <v>152</v>
      </c>
      <c r="AC1683" t="s">
        <v>32</v>
      </c>
      <c r="AD1683" t="s">
        <v>95</v>
      </c>
      <c r="AE1683" t="s">
        <v>54</v>
      </c>
    </row>
    <row r="1684" spans="1:31" x14ac:dyDescent="0.2">
      <c r="A1684">
        <v>27</v>
      </c>
      <c r="B1684" t="s">
        <v>169</v>
      </c>
      <c r="C1684" t="s">
        <v>32</v>
      </c>
      <c r="D1684" t="s">
        <v>33</v>
      </c>
      <c r="E1684" t="s">
        <v>170</v>
      </c>
      <c r="F1684" t="s">
        <v>56</v>
      </c>
      <c r="G1684" t="s">
        <v>22129</v>
      </c>
      <c r="H1684" t="s">
        <v>22130</v>
      </c>
      <c r="I1684" t="s">
        <v>22131</v>
      </c>
      <c r="J1684" t="s">
        <v>22132</v>
      </c>
      <c r="K1684" t="s">
        <v>22133</v>
      </c>
      <c r="L1684" t="s">
        <v>22134</v>
      </c>
      <c r="M1684" t="s">
        <v>22135</v>
      </c>
      <c r="N1684" t="s">
        <v>22136</v>
      </c>
      <c r="O1684" t="s">
        <v>22137</v>
      </c>
      <c r="P1684" t="s">
        <v>22138</v>
      </c>
      <c r="Q1684" t="s">
        <v>75</v>
      </c>
      <c r="R1684">
        <v>72</v>
      </c>
      <c r="S1684">
        <v>-1</v>
      </c>
      <c r="T1684" t="s">
        <v>47</v>
      </c>
      <c r="U1684" s="1">
        <v>41087</v>
      </c>
      <c r="V1684" t="s">
        <v>48</v>
      </c>
      <c r="W1684" t="s">
        <v>32</v>
      </c>
      <c r="X1684" t="s">
        <v>49</v>
      </c>
      <c r="Y1684" t="s">
        <v>32</v>
      </c>
      <c r="Z1684" t="s">
        <v>1255</v>
      </c>
      <c r="AA1684" t="s">
        <v>51</v>
      </c>
      <c r="AB1684" t="s">
        <v>389</v>
      </c>
      <c r="AC1684" t="s">
        <v>71</v>
      </c>
      <c r="AD1684" t="s">
        <v>95</v>
      </c>
      <c r="AE1684" t="s">
        <v>54</v>
      </c>
    </row>
    <row r="1685" spans="1:31" x14ac:dyDescent="0.2">
      <c r="A1685">
        <v>27</v>
      </c>
      <c r="B1685" t="s">
        <v>112</v>
      </c>
      <c r="C1685" t="s">
        <v>97</v>
      </c>
      <c r="D1685" t="s">
        <v>98</v>
      </c>
      <c r="E1685" t="s">
        <v>170</v>
      </c>
      <c r="F1685" t="s">
        <v>56</v>
      </c>
      <c r="G1685" t="s">
        <v>22211</v>
      </c>
      <c r="H1685" t="s">
        <v>22212</v>
      </c>
      <c r="I1685" t="s">
        <v>22213</v>
      </c>
      <c r="J1685" t="s">
        <v>22214</v>
      </c>
      <c r="K1685" t="s">
        <v>22215</v>
      </c>
      <c r="L1685" t="s">
        <v>22216</v>
      </c>
      <c r="M1685" t="s">
        <v>22217</v>
      </c>
      <c r="N1685" t="s">
        <v>22218</v>
      </c>
      <c r="O1685" t="s">
        <v>32</v>
      </c>
      <c r="P1685" t="s">
        <v>32</v>
      </c>
      <c r="Q1685" t="s">
        <v>32</v>
      </c>
      <c r="R1685">
        <v>72</v>
      </c>
      <c r="S1685">
        <v>-1</v>
      </c>
      <c r="T1685" t="s">
        <v>331</v>
      </c>
      <c r="U1685" s="1">
        <v>41090</v>
      </c>
      <c r="V1685" t="s">
        <v>48</v>
      </c>
      <c r="W1685" t="s">
        <v>32</v>
      </c>
      <c r="X1685" t="s">
        <v>49</v>
      </c>
      <c r="Y1685" t="s">
        <v>93</v>
      </c>
      <c r="Z1685" t="s">
        <v>1041</v>
      </c>
      <c r="AA1685" t="s">
        <v>51</v>
      </c>
      <c r="AB1685" t="s">
        <v>32</v>
      </c>
      <c r="AC1685" t="s">
        <v>71</v>
      </c>
      <c r="AD1685" t="s">
        <v>95</v>
      </c>
      <c r="AE1685" t="s">
        <v>54</v>
      </c>
    </row>
    <row r="1686" spans="1:31" x14ac:dyDescent="0.2">
      <c r="A1686">
        <v>27</v>
      </c>
      <c r="B1686" t="s">
        <v>154</v>
      </c>
      <c r="C1686" t="s">
        <v>32</v>
      </c>
      <c r="D1686" t="s">
        <v>33</v>
      </c>
      <c r="E1686" t="s">
        <v>34</v>
      </c>
      <c r="F1686" t="s">
        <v>32</v>
      </c>
      <c r="G1686" t="s">
        <v>22266</v>
      </c>
      <c r="H1686" t="s">
        <v>32</v>
      </c>
      <c r="I1686" t="s">
        <v>22267</v>
      </c>
      <c r="J1686" t="s">
        <v>32</v>
      </c>
      <c r="K1686" t="s">
        <v>32</v>
      </c>
      <c r="L1686" t="s">
        <v>32</v>
      </c>
      <c r="M1686" t="s">
        <v>32</v>
      </c>
      <c r="N1686" t="s">
        <v>32</v>
      </c>
      <c r="O1686" t="s">
        <v>32</v>
      </c>
      <c r="P1686" t="s">
        <v>32</v>
      </c>
      <c r="Q1686" t="s">
        <v>32</v>
      </c>
      <c r="R1686">
        <v>67</v>
      </c>
      <c r="S1686">
        <v>-1</v>
      </c>
      <c r="T1686" t="s">
        <v>560</v>
      </c>
      <c r="U1686" s="1">
        <v>41052</v>
      </c>
      <c r="V1686" t="s">
        <v>48</v>
      </c>
      <c r="W1686" t="s">
        <v>181</v>
      </c>
      <c r="X1686" t="s">
        <v>49</v>
      </c>
      <c r="Y1686" t="s">
        <v>435</v>
      </c>
      <c r="Z1686" t="s">
        <v>32</v>
      </c>
      <c r="AA1686" t="s">
        <v>69</v>
      </c>
      <c r="AB1686" t="s">
        <v>358</v>
      </c>
      <c r="AC1686" t="s">
        <v>71</v>
      </c>
      <c r="AD1686" t="s">
        <v>95</v>
      </c>
      <c r="AE1686" t="s">
        <v>54</v>
      </c>
    </row>
    <row r="1687" spans="1:31" x14ac:dyDescent="0.2">
      <c r="A1687">
        <v>27</v>
      </c>
      <c r="B1687" t="s">
        <v>169</v>
      </c>
      <c r="C1687" t="s">
        <v>32</v>
      </c>
      <c r="D1687" t="s">
        <v>33</v>
      </c>
      <c r="E1687" t="s">
        <v>32</v>
      </c>
      <c r="F1687" t="s">
        <v>32</v>
      </c>
      <c r="G1687" t="s">
        <v>22419</v>
      </c>
      <c r="H1687" t="s">
        <v>22420</v>
      </c>
      <c r="I1687" t="s">
        <v>22421</v>
      </c>
      <c r="J1687" t="s">
        <v>22422</v>
      </c>
      <c r="K1687" t="s">
        <v>22423</v>
      </c>
      <c r="L1687" t="s">
        <v>22424</v>
      </c>
      <c r="M1687" t="s">
        <v>22425</v>
      </c>
      <c r="N1687" t="s">
        <v>22426</v>
      </c>
      <c r="O1687" t="s">
        <v>22427</v>
      </c>
      <c r="P1687" t="s">
        <v>22428</v>
      </c>
      <c r="Q1687" t="s">
        <v>91</v>
      </c>
      <c r="R1687">
        <v>74</v>
      </c>
      <c r="S1687">
        <v>50000</v>
      </c>
      <c r="T1687" t="s">
        <v>47</v>
      </c>
      <c r="U1687" s="1">
        <v>40839</v>
      </c>
      <c r="V1687" t="s">
        <v>48</v>
      </c>
      <c r="W1687" t="s">
        <v>32</v>
      </c>
      <c r="X1687" t="s">
        <v>49</v>
      </c>
      <c r="Y1687" t="s">
        <v>32</v>
      </c>
      <c r="Z1687" t="s">
        <v>32</v>
      </c>
      <c r="AA1687" t="s">
        <v>51</v>
      </c>
      <c r="AB1687" t="s">
        <v>32</v>
      </c>
      <c r="AC1687" t="s">
        <v>71</v>
      </c>
      <c r="AD1687" t="s">
        <v>95</v>
      </c>
      <c r="AE1687" t="s">
        <v>54</v>
      </c>
    </row>
    <row r="1688" spans="1:31" x14ac:dyDescent="0.2">
      <c r="A1688">
        <v>27</v>
      </c>
      <c r="B1688" t="s">
        <v>32</v>
      </c>
      <c r="C1688" t="s">
        <v>32</v>
      </c>
      <c r="D1688" t="s">
        <v>33</v>
      </c>
      <c r="E1688" t="s">
        <v>32</v>
      </c>
      <c r="F1688" t="s">
        <v>56</v>
      </c>
      <c r="G1688" t="s">
        <v>22457</v>
      </c>
      <c r="H1688" t="s">
        <v>22458</v>
      </c>
      <c r="I1688" t="s">
        <v>22459</v>
      </c>
      <c r="J1688" t="s">
        <v>22460</v>
      </c>
      <c r="K1688" t="s">
        <v>22461</v>
      </c>
      <c r="L1688" t="s">
        <v>22462</v>
      </c>
      <c r="M1688" t="s">
        <v>22463</v>
      </c>
      <c r="N1688" t="s">
        <v>22464</v>
      </c>
      <c r="O1688" t="s">
        <v>22465</v>
      </c>
      <c r="P1688" t="s">
        <v>22466</v>
      </c>
      <c r="Q1688" t="s">
        <v>75</v>
      </c>
      <c r="R1688">
        <v>70</v>
      </c>
      <c r="S1688">
        <v>-1</v>
      </c>
      <c r="T1688" t="s">
        <v>136</v>
      </c>
      <c r="U1688" s="1">
        <v>41090</v>
      </c>
      <c r="V1688" t="s">
        <v>48</v>
      </c>
      <c r="W1688" t="s">
        <v>32</v>
      </c>
      <c r="X1688" t="s">
        <v>49</v>
      </c>
      <c r="Y1688" t="s">
        <v>93</v>
      </c>
      <c r="Z1688" t="s">
        <v>109</v>
      </c>
      <c r="AA1688" t="s">
        <v>51</v>
      </c>
      <c r="AB1688" t="s">
        <v>263</v>
      </c>
      <c r="AC1688" t="s">
        <v>248</v>
      </c>
      <c r="AD1688" t="s">
        <v>22467</v>
      </c>
      <c r="AE1688" t="s">
        <v>54</v>
      </c>
    </row>
    <row r="1689" spans="1:31" x14ac:dyDescent="0.2">
      <c r="A1689">
        <v>27</v>
      </c>
      <c r="B1689" t="s">
        <v>32</v>
      </c>
      <c r="C1689" t="s">
        <v>32</v>
      </c>
      <c r="D1689" t="s">
        <v>33</v>
      </c>
      <c r="E1689" t="s">
        <v>34</v>
      </c>
      <c r="F1689" t="s">
        <v>390</v>
      </c>
      <c r="G1689" t="s">
        <v>22566</v>
      </c>
      <c r="H1689" t="s">
        <v>22567</v>
      </c>
      <c r="I1689" t="s">
        <v>22568</v>
      </c>
      <c r="J1689" t="s">
        <v>22569</v>
      </c>
      <c r="K1689" t="s">
        <v>22570</v>
      </c>
      <c r="L1689" t="s">
        <v>22571</v>
      </c>
      <c r="M1689" t="s">
        <v>22572</v>
      </c>
      <c r="N1689" t="s">
        <v>22573</v>
      </c>
      <c r="O1689" t="s">
        <v>32</v>
      </c>
      <c r="P1689" t="s">
        <v>22574</v>
      </c>
      <c r="Q1689" t="s">
        <v>75</v>
      </c>
      <c r="R1689">
        <v>71</v>
      </c>
      <c r="S1689">
        <v>20000</v>
      </c>
      <c r="T1689" t="s">
        <v>273</v>
      </c>
      <c r="U1689" s="1">
        <v>41085</v>
      </c>
      <c r="V1689" t="s">
        <v>260</v>
      </c>
      <c r="W1689" t="s">
        <v>32</v>
      </c>
      <c r="X1689" t="s">
        <v>49</v>
      </c>
      <c r="Y1689" t="s">
        <v>93</v>
      </c>
      <c r="Z1689" t="s">
        <v>561</v>
      </c>
      <c r="AA1689" t="s">
        <v>51</v>
      </c>
      <c r="AB1689" t="s">
        <v>32</v>
      </c>
      <c r="AC1689" t="s">
        <v>71</v>
      </c>
      <c r="AD1689" t="s">
        <v>800</v>
      </c>
      <c r="AE1689" t="s">
        <v>54</v>
      </c>
    </row>
    <row r="1690" spans="1:31" x14ac:dyDescent="0.2">
      <c r="A1690">
        <v>27</v>
      </c>
      <c r="B1690" t="s">
        <v>55</v>
      </c>
      <c r="C1690" t="s">
        <v>113</v>
      </c>
      <c r="D1690" t="s">
        <v>98</v>
      </c>
      <c r="E1690" t="s">
        <v>32</v>
      </c>
      <c r="F1690" t="s">
        <v>56</v>
      </c>
      <c r="G1690" t="s">
        <v>22901</v>
      </c>
      <c r="H1690" t="s">
        <v>22902</v>
      </c>
      <c r="I1690" t="s">
        <v>22903</v>
      </c>
      <c r="J1690" t="s">
        <v>22904</v>
      </c>
      <c r="K1690" t="s">
        <v>22905</v>
      </c>
      <c r="L1690" t="s">
        <v>22906</v>
      </c>
      <c r="M1690" t="s">
        <v>22907</v>
      </c>
      <c r="N1690" t="s">
        <v>22908</v>
      </c>
      <c r="O1690" t="s">
        <v>22909</v>
      </c>
      <c r="P1690" t="s">
        <v>32</v>
      </c>
      <c r="Q1690" t="s">
        <v>954</v>
      </c>
      <c r="R1690">
        <v>72</v>
      </c>
      <c r="S1690">
        <v>-1</v>
      </c>
      <c r="T1690" t="s">
        <v>331</v>
      </c>
      <c r="U1690" s="1">
        <v>41067</v>
      </c>
      <c r="V1690" t="s">
        <v>48</v>
      </c>
      <c r="W1690" t="s">
        <v>32</v>
      </c>
      <c r="X1690" t="s">
        <v>49</v>
      </c>
      <c r="Y1690" t="s">
        <v>32</v>
      </c>
      <c r="Z1690" t="s">
        <v>80</v>
      </c>
      <c r="AA1690" t="s">
        <v>51</v>
      </c>
      <c r="AB1690" t="s">
        <v>32</v>
      </c>
      <c r="AC1690" t="s">
        <v>170</v>
      </c>
      <c r="AD1690" t="s">
        <v>22910</v>
      </c>
      <c r="AE1690" t="s">
        <v>54</v>
      </c>
    </row>
    <row r="1691" spans="1:31" x14ac:dyDescent="0.2">
      <c r="A1691">
        <v>27</v>
      </c>
      <c r="B1691" t="s">
        <v>96</v>
      </c>
      <c r="C1691" t="s">
        <v>155</v>
      </c>
      <c r="D1691" t="s">
        <v>33</v>
      </c>
      <c r="E1691" t="s">
        <v>34</v>
      </c>
      <c r="F1691" t="s">
        <v>1106</v>
      </c>
      <c r="G1691" t="s">
        <v>23090</v>
      </c>
      <c r="H1691" t="s">
        <v>23091</v>
      </c>
      <c r="I1691" t="s">
        <v>23092</v>
      </c>
      <c r="J1691" t="s">
        <v>23093</v>
      </c>
      <c r="K1691" t="s">
        <v>23094</v>
      </c>
      <c r="L1691" t="s">
        <v>23095</v>
      </c>
      <c r="M1691" t="s">
        <v>23096</v>
      </c>
      <c r="N1691" t="s">
        <v>23097</v>
      </c>
      <c r="O1691" t="s">
        <v>23098</v>
      </c>
      <c r="P1691" t="s">
        <v>23099</v>
      </c>
      <c r="Q1691" t="s">
        <v>75</v>
      </c>
      <c r="R1691">
        <v>65</v>
      </c>
      <c r="S1691">
        <v>-1</v>
      </c>
      <c r="T1691" t="s">
        <v>163</v>
      </c>
      <c r="U1691" s="1">
        <v>41071</v>
      </c>
      <c r="V1691" t="s">
        <v>48</v>
      </c>
      <c r="W1691" t="s">
        <v>32</v>
      </c>
      <c r="X1691" t="s">
        <v>49</v>
      </c>
      <c r="Y1691" t="s">
        <v>93</v>
      </c>
      <c r="Z1691" t="s">
        <v>218</v>
      </c>
      <c r="AA1691" t="s">
        <v>69</v>
      </c>
      <c r="AB1691" t="s">
        <v>152</v>
      </c>
      <c r="AC1691" t="s">
        <v>71</v>
      </c>
      <c r="AD1691" t="s">
        <v>95</v>
      </c>
      <c r="AE1691" t="s">
        <v>54</v>
      </c>
    </row>
    <row r="1692" spans="1:31" x14ac:dyDescent="0.2">
      <c r="A1692">
        <v>27</v>
      </c>
      <c r="B1692" t="s">
        <v>154</v>
      </c>
      <c r="C1692" t="s">
        <v>155</v>
      </c>
      <c r="D1692" t="s">
        <v>33</v>
      </c>
      <c r="E1692" t="s">
        <v>34</v>
      </c>
      <c r="F1692" t="s">
        <v>56</v>
      </c>
      <c r="G1692" t="s">
        <v>23205</v>
      </c>
      <c r="H1692" t="s">
        <v>23206</v>
      </c>
      <c r="I1692" t="s">
        <v>23207</v>
      </c>
      <c r="J1692" t="s">
        <v>23208</v>
      </c>
      <c r="K1692" t="s">
        <v>32</v>
      </c>
      <c r="L1692" t="s">
        <v>23209</v>
      </c>
      <c r="M1692" t="s">
        <v>23210</v>
      </c>
      <c r="N1692" t="s">
        <v>23211</v>
      </c>
      <c r="O1692" t="s">
        <v>32</v>
      </c>
      <c r="P1692" t="s">
        <v>23212</v>
      </c>
      <c r="Q1692" t="s">
        <v>321</v>
      </c>
      <c r="R1692">
        <v>66</v>
      </c>
      <c r="S1692">
        <v>-1</v>
      </c>
      <c r="T1692" t="s">
        <v>91</v>
      </c>
      <c r="U1692" s="1">
        <v>41090</v>
      </c>
      <c r="V1692" t="s">
        <v>48</v>
      </c>
      <c r="W1692" t="s">
        <v>217</v>
      </c>
      <c r="X1692" t="s">
        <v>49</v>
      </c>
      <c r="Y1692" t="s">
        <v>32</v>
      </c>
      <c r="Z1692" t="s">
        <v>205</v>
      </c>
      <c r="AA1692" t="s">
        <v>69</v>
      </c>
      <c r="AB1692" t="s">
        <v>299</v>
      </c>
      <c r="AC1692" t="s">
        <v>71</v>
      </c>
      <c r="AD1692" t="s">
        <v>447</v>
      </c>
      <c r="AE1692" t="s">
        <v>54</v>
      </c>
    </row>
    <row r="1693" spans="1:31" x14ac:dyDescent="0.2">
      <c r="A1693">
        <v>27</v>
      </c>
      <c r="B1693" t="s">
        <v>620</v>
      </c>
      <c r="C1693" t="s">
        <v>155</v>
      </c>
      <c r="D1693" t="s">
        <v>182</v>
      </c>
      <c r="E1693" t="s">
        <v>32</v>
      </c>
      <c r="F1693" t="s">
        <v>56</v>
      </c>
      <c r="G1693" t="s">
        <v>23458</v>
      </c>
      <c r="H1693" t="s">
        <v>23459</v>
      </c>
      <c r="I1693" t="s">
        <v>23460</v>
      </c>
      <c r="J1693" t="s">
        <v>23461</v>
      </c>
      <c r="K1693" t="s">
        <v>23462</v>
      </c>
      <c r="L1693" t="s">
        <v>23463</v>
      </c>
      <c r="M1693" t="s">
        <v>23464</v>
      </c>
      <c r="N1693" t="s">
        <v>23465</v>
      </c>
      <c r="O1693" t="s">
        <v>23466</v>
      </c>
      <c r="P1693" t="s">
        <v>23467</v>
      </c>
      <c r="Q1693" t="s">
        <v>75</v>
      </c>
      <c r="R1693">
        <v>67</v>
      </c>
      <c r="S1693">
        <v>-1</v>
      </c>
      <c r="T1693" t="s">
        <v>136</v>
      </c>
      <c r="U1693" s="1">
        <v>41090</v>
      </c>
      <c r="V1693" t="s">
        <v>164</v>
      </c>
      <c r="W1693" t="s">
        <v>32</v>
      </c>
      <c r="X1693" t="s">
        <v>49</v>
      </c>
      <c r="Y1693" t="s">
        <v>93</v>
      </c>
      <c r="Z1693" t="s">
        <v>32</v>
      </c>
      <c r="AA1693" t="s">
        <v>69</v>
      </c>
      <c r="AB1693" t="s">
        <v>618</v>
      </c>
      <c r="AC1693" t="s">
        <v>71</v>
      </c>
      <c r="AD1693" t="s">
        <v>3636</v>
      </c>
      <c r="AE1693" t="s">
        <v>54</v>
      </c>
    </row>
    <row r="1694" spans="1:31" x14ac:dyDescent="0.2">
      <c r="A1694">
        <v>27</v>
      </c>
      <c r="B1694" t="s">
        <v>2255</v>
      </c>
      <c r="C1694" t="s">
        <v>97</v>
      </c>
      <c r="D1694" t="s">
        <v>33</v>
      </c>
      <c r="E1694" t="s">
        <v>34</v>
      </c>
      <c r="F1694" t="s">
        <v>114</v>
      </c>
      <c r="G1694" t="s">
        <v>23487</v>
      </c>
      <c r="H1694" t="s">
        <v>23488</v>
      </c>
      <c r="I1694" t="s">
        <v>23489</v>
      </c>
      <c r="J1694" t="s">
        <v>23490</v>
      </c>
      <c r="K1694" t="s">
        <v>23491</v>
      </c>
      <c r="L1694" t="s">
        <v>23492</v>
      </c>
      <c r="M1694" t="s">
        <v>23493</v>
      </c>
      <c r="N1694" t="s">
        <v>23494</v>
      </c>
      <c r="O1694" t="s">
        <v>23495</v>
      </c>
      <c r="P1694" t="s">
        <v>23496</v>
      </c>
      <c r="Q1694" t="s">
        <v>75</v>
      </c>
      <c r="R1694">
        <v>70</v>
      </c>
      <c r="S1694">
        <v>-1</v>
      </c>
      <c r="T1694" t="s">
        <v>68</v>
      </c>
      <c r="U1694" s="1">
        <v>41090</v>
      </c>
      <c r="V1694" t="s">
        <v>2984</v>
      </c>
      <c r="W1694" t="s">
        <v>32</v>
      </c>
      <c r="X1694" t="s">
        <v>49</v>
      </c>
      <c r="Y1694" t="s">
        <v>93</v>
      </c>
      <c r="Z1694" t="s">
        <v>32</v>
      </c>
      <c r="AA1694" t="s">
        <v>51</v>
      </c>
      <c r="AB1694" t="s">
        <v>219</v>
      </c>
      <c r="AC1694" t="s">
        <v>71</v>
      </c>
      <c r="AD1694" t="s">
        <v>3222</v>
      </c>
      <c r="AE1694" t="s">
        <v>54</v>
      </c>
    </row>
    <row r="1695" spans="1:31" x14ac:dyDescent="0.2">
      <c r="A1695">
        <v>27</v>
      </c>
      <c r="B1695" t="s">
        <v>169</v>
      </c>
      <c r="C1695" t="s">
        <v>113</v>
      </c>
      <c r="D1695" t="s">
        <v>182</v>
      </c>
      <c r="E1695" t="s">
        <v>34</v>
      </c>
      <c r="F1695" t="s">
        <v>368</v>
      </c>
      <c r="G1695" t="s">
        <v>23573</v>
      </c>
      <c r="H1695" t="s">
        <v>23574</v>
      </c>
      <c r="I1695" t="s">
        <v>23575</v>
      </c>
      <c r="J1695" t="s">
        <v>23576</v>
      </c>
      <c r="K1695" t="s">
        <v>32</v>
      </c>
      <c r="L1695" t="s">
        <v>23577</v>
      </c>
      <c r="M1695" t="s">
        <v>32</v>
      </c>
      <c r="N1695" t="s">
        <v>23578</v>
      </c>
      <c r="O1695" t="s">
        <v>23579</v>
      </c>
      <c r="P1695" t="s">
        <v>23580</v>
      </c>
      <c r="Q1695" t="s">
        <v>67</v>
      </c>
      <c r="R1695">
        <v>73</v>
      </c>
      <c r="S1695">
        <v>-1</v>
      </c>
      <c r="T1695" t="s">
        <v>32</v>
      </c>
      <c r="U1695" s="1">
        <v>41090</v>
      </c>
      <c r="V1695" t="s">
        <v>1598</v>
      </c>
      <c r="W1695" t="s">
        <v>181</v>
      </c>
      <c r="X1695" t="s">
        <v>49</v>
      </c>
      <c r="Y1695" t="s">
        <v>643</v>
      </c>
      <c r="Z1695" t="s">
        <v>32</v>
      </c>
      <c r="AA1695" t="s">
        <v>51</v>
      </c>
      <c r="AB1695" t="s">
        <v>299</v>
      </c>
      <c r="AC1695" t="s">
        <v>71</v>
      </c>
      <c r="AD1695" t="s">
        <v>23581</v>
      </c>
      <c r="AE1695" t="s">
        <v>54</v>
      </c>
    </row>
    <row r="1696" spans="1:31" x14ac:dyDescent="0.2">
      <c r="A1696">
        <v>27</v>
      </c>
      <c r="B1696" t="s">
        <v>96</v>
      </c>
      <c r="C1696" t="s">
        <v>32</v>
      </c>
      <c r="D1696" t="s">
        <v>33</v>
      </c>
      <c r="E1696" t="s">
        <v>34</v>
      </c>
      <c r="F1696" t="s">
        <v>32</v>
      </c>
      <c r="G1696" t="s">
        <v>23858</v>
      </c>
      <c r="H1696" t="s">
        <v>32</v>
      </c>
      <c r="I1696" t="s">
        <v>32</v>
      </c>
      <c r="J1696" t="s">
        <v>32</v>
      </c>
      <c r="K1696" t="s">
        <v>32</v>
      </c>
      <c r="L1696" t="s">
        <v>32</v>
      </c>
      <c r="M1696" t="s">
        <v>32</v>
      </c>
      <c r="N1696" t="s">
        <v>32</v>
      </c>
      <c r="O1696" t="s">
        <v>32</v>
      </c>
      <c r="P1696" t="s">
        <v>32</v>
      </c>
      <c r="Q1696" t="s">
        <v>91</v>
      </c>
      <c r="R1696">
        <v>71</v>
      </c>
      <c r="S1696">
        <v>-1</v>
      </c>
      <c r="T1696" t="s">
        <v>136</v>
      </c>
      <c r="U1696" s="1">
        <v>40766</v>
      </c>
      <c r="V1696" t="s">
        <v>48</v>
      </c>
      <c r="W1696" t="s">
        <v>32</v>
      </c>
      <c r="X1696" t="s">
        <v>49</v>
      </c>
      <c r="Y1696" t="s">
        <v>32</v>
      </c>
      <c r="Z1696" t="s">
        <v>32</v>
      </c>
      <c r="AA1696" t="s">
        <v>51</v>
      </c>
      <c r="AB1696" t="s">
        <v>32</v>
      </c>
      <c r="AC1696" t="s">
        <v>248</v>
      </c>
      <c r="AD1696" t="s">
        <v>2149</v>
      </c>
      <c r="AE1696" t="s">
        <v>54</v>
      </c>
    </row>
    <row r="1697" spans="1:31" x14ac:dyDescent="0.2">
      <c r="A1697">
        <v>27</v>
      </c>
      <c r="B1697" t="s">
        <v>55</v>
      </c>
      <c r="C1697" t="s">
        <v>32</v>
      </c>
      <c r="D1697" t="s">
        <v>33</v>
      </c>
      <c r="E1697" t="s">
        <v>170</v>
      </c>
      <c r="F1697" t="s">
        <v>32</v>
      </c>
      <c r="G1697" t="s">
        <v>24087</v>
      </c>
      <c r="H1697" t="s">
        <v>24088</v>
      </c>
      <c r="I1697" t="s">
        <v>24089</v>
      </c>
      <c r="J1697" t="s">
        <v>24090</v>
      </c>
      <c r="K1697" t="s">
        <v>24091</v>
      </c>
      <c r="L1697" t="s">
        <v>24092</v>
      </c>
      <c r="M1697" t="s">
        <v>24093</v>
      </c>
      <c r="N1697" t="s">
        <v>24094</v>
      </c>
      <c r="O1697" t="s">
        <v>32</v>
      </c>
      <c r="P1697" t="s">
        <v>24095</v>
      </c>
      <c r="Q1697" t="s">
        <v>32</v>
      </c>
      <c r="R1697">
        <v>74</v>
      </c>
      <c r="S1697">
        <v>-1</v>
      </c>
      <c r="T1697" t="s">
        <v>331</v>
      </c>
      <c r="U1697" s="1">
        <v>41084</v>
      </c>
      <c r="V1697" t="s">
        <v>48</v>
      </c>
      <c r="W1697" t="s">
        <v>32</v>
      </c>
      <c r="X1697" t="s">
        <v>49</v>
      </c>
      <c r="Y1697" t="s">
        <v>32</v>
      </c>
      <c r="Z1697" t="s">
        <v>32</v>
      </c>
      <c r="AA1697" t="s">
        <v>51</v>
      </c>
      <c r="AB1697" t="s">
        <v>276</v>
      </c>
      <c r="AC1697" t="s">
        <v>32</v>
      </c>
      <c r="AD1697" t="s">
        <v>95</v>
      </c>
      <c r="AE1697" t="s">
        <v>54</v>
      </c>
    </row>
    <row r="1698" spans="1:31" x14ac:dyDescent="0.2">
      <c r="A1698">
        <v>27</v>
      </c>
      <c r="B1698" t="s">
        <v>112</v>
      </c>
      <c r="C1698" t="s">
        <v>32</v>
      </c>
      <c r="D1698" t="s">
        <v>33</v>
      </c>
      <c r="E1698" t="s">
        <v>34</v>
      </c>
      <c r="F1698" t="s">
        <v>114</v>
      </c>
      <c r="G1698" t="s">
        <v>24114</v>
      </c>
      <c r="H1698" t="s">
        <v>32</v>
      </c>
      <c r="I1698" t="s">
        <v>32</v>
      </c>
      <c r="J1698" t="s">
        <v>32</v>
      </c>
      <c r="K1698" t="s">
        <v>32</v>
      </c>
      <c r="L1698" t="s">
        <v>32</v>
      </c>
      <c r="M1698" t="s">
        <v>32</v>
      </c>
      <c r="N1698" t="s">
        <v>32</v>
      </c>
      <c r="O1698" t="s">
        <v>32</v>
      </c>
      <c r="P1698" t="s">
        <v>32</v>
      </c>
      <c r="Q1698" t="s">
        <v>75</v>
      </c>
      <c r="R1698">
        <v>71</v>
      </c>
      <c r="S1698">
        <v>-1</v>
      </c>
      <c r="T1698" t="s">
        <v>32</v>
      </c>
      <c r="U1698" s="1">
        <v>41088</v>
      </c>
      <c r="V1698" t="s">
        <v>48</v>
      </c>
      <c r="W1698" t="s">
        <v>32</v>
      </c>
      <c r="X1698" t="s">
        <v>244</v>
      </c>
      <c r="Y1698" t="s">
        <v>32</v>
      </c>
      <c r="Z1698" t="s">
        <v>32</v>
      </c>
      <c r="AA1698" t="s">
        <v>51</v>
      </c>
      <c r="AB1698" t="s">
        <v>32</v>
      </c>
      <c r="AC1698" t="s">
        <v>71</v>
      </c>
      <c r="AD1698" t="s">
        <v>24115</v>
      </c>
      <c r="AE1698" t="s">
        <v>54</v>
      </c>
    </row>
    <row r="1699" spans="1:31" x14ac:dyDescent="0.2">
      <c r="A1699">
        <v>27</v>
      </c>
      <c r="B1699" t="s">
        <v>112</v>
      </c>
      <c r="C1699" t="s">
        <v>32</v>
      </c>
      <c r="D1699" t="s">
        <v>33</v>
      </c>
      <c r="E1699" t="s">
        <v>34</v>
      </c>
      <c r="F1699" t="s">
        <v>56</v>
      </c>
      <c r="G1699" t="s">
        <v>24133</v>
      </c>
      <c r="H1699" t="s">
        <v>24134</v>
      </c>
      <c r="I1699" t="s">
        <v>24135</v>
      </c>
      <c r="J1699" t="s">
        <v>24136</v>
      </c>
      <c r="K1699" t="s">
        <v>24137</v>
      </c>
      <c r="L1699" t="s">
        <v>24138</v>
      </c>
      <c r="M1699" t="s">
        <v>24139</v>
      </c>
      <c r="N1699" t="s">
        <v>24140</v>
      </c>
      <c r="O1699" t="s">
        <v>24141</v>
      </c>
      <c r="P1699" t="s">
        <v>24142</v>
      </c>
      <c r="Q1699" t="s">
        <v>75</v>
      </c>
      <c r="R1699">
        <v>70</v>
      </c>
      <c r="S1699">
        <v>-1</v>
      </c>
      <c r="T1699" t="s">
        <v>631</v>
      </c>
      <c r="U1699" s="1">
        <v>41091</v>
      </c>
      <c r="V1699" t="s">
        <v>48</v>
      </c>
      <c r="W1699" t="s">
        <v>32</v>
      </c>
      <c r="X1699" t="s">
        <v>244</v>
      </c>
      <c r="Y1699" t="s">
        <v>93</v>
      </c>
      <c r="Z1699" t="s">
        <v>246</v>
      </c>
      <c r="AA1699" t="s">
        <v>51</v>
      </c>
      <c r="AB1699" t="s">
        <v>379</v>
      </c>
      <c r="AC1699" t="s">
        <v>71</v>
      </c>
      <c r="AD1699" t="s">
        <v>1419</v>
      </c>
      <c r="AE1699" t="s">
        <v>54</v>
      </c>
    </row>
    <row r="1700" spans="1:31" x14ac:dyDescent="0.2">
      <c r="A1700">
        <v>27</v>
      </c>
      <c r="B1700" t="s">
        <v>169</v>
      </c>
      <c r="C1700" t="s">
        <v>83</v>
      </c>
      <c r="D1700" t="s">
        <v>33</v>
      </c>
      <c r="E1700" t="s">
        <v>34</v>
      </c>
      <c r="F1700" t="s">
        <v>390</v>
      </c>
      <c r="G1700" t="s">
        <v>24337</v>
      </c>
      <c r="H1700" t="s">
        <v>24338</v>
      </c>
      <c r="I1700" t="s">
        <v>24339</v>
      </c>
      <c r="J1700" t="s">
        <v>32</v>
      </c>
      <c r="K1700" t="s">
        <v>24340</v>
      </c>
      <c r="L1700" t="s">
        <v>24341</v>
      </c>
      <c r="M1700" t="s">
        <v>24342</v>
      </c>
      <c r="N1700" t="s">
        <v>24343</v>
      </c>
      <c r="O1700" t="s">
        <v>24344</v>
      </c>
      <c r="P1700" t="s">
        <v>24345</v>
      </c>
      <c r="Q1700" t="s">
        <v>32</v>
      </c>
      <c r="R1700">
        <v>72</v>
      </c>
      <c r="S1700">
        <v>-1</v>
      </c>
      <c r="T1700" t="s">
        <v>273</v>
      </c>
      <c r="U1700" s="1">
        <v>41090</v>
      </c>
      <c r="V1700" t="s">
        <v>48</v>
      </c>
      <c r="W1700" t="s">
        <v>32</v>
      </c>
      <c r="X1700" t="s">
        <v>49</v>
      </c>
      <c r="Y1700" t="s">
        <v>435</v>
      </c>
      <c r="Z1700" t="s">
        <v>32</v>
      </c>
      <c r="AA1700" t="s">
        <v>51</v>
      </c>
      <c r="AB1700" t="s">
        <v>32</v>
      </c>
      <c r="AC1700" t="s">
        <v>71</v>
      </c>
      <c r="AD1700" t="s">
        <v>53</v>
      </c>
      <c r="AE1700" t="s">
        <v>54</v>
      </c>
    </row>
    <row r="1701" spans="1:31" x14ac:dyDescent="0.2">
      <c r="A1701">
        <v>27</v>
      </c>
      <c r="B1701" t="s">
        <v>31</v>
      </c>
      <c r="C1701" t="s">
        <v>97</v>
      </c>
      <c r="D1701" t="s">
        <v>33</v>
      </c>
      <c r="E1701" t="s">
        <v>170</v>
      </c>
      <c r="F1701" t="s">
        <v>56</v>
      </c>
      <c r="G1701" t="s">
        <v>24385</v>
      </c>
      <c r="H1701" t="s">
        <v>24386</v>
      </c>
      <c r="I1701" t="s">
        <v>24387</v>
      </c>
      <c r="J1701" t="s">
        <v>24388</v>
      </c>
      <c r="K1701" t="s">
        <v>24389</v>
      </c>
      <c r="L1701" t="s">
        <v>24390</v>
      </c>
      <c r="M1701" t="s">
        <v>24391</v>
      </c>
      <c r="N1701" t="s">
        <v>24392</v>
      </c>
      <c r="O1701" t="s">
        <v>32</v>
      </c>
      <c r="P1701" t="s">
        <v>24393</v>
      </c>
      <c r="Q1701" t="s">
        <v>75</v>
      </c>
      <c r="R1701">
        <v>75</v>
      </c>
      <c r="S1701">
        <v>30000</v>
      </c>
      <c r="T1701" t="s">
        <v>91</v>
      </c>
      <c r="U1701" s="1">
        <v>41090</v>
      </c>
      <c r="V1701" t="s">
        <v>48</v>
      </c>
      <c r="W1701" t="s">
        <v>217</v>
      </c>
      <c r="X1701" t="s">
        <v>49</v>
      </c>
      <c r="Y1701" t="s">
        <v>93</v>
      </c>
      <c r="Z1701" t="s">
        <v>520</v>
      </c>
      <c r="AA1701" t="s">
        <v>51</v>
      </c>
      <c r="AB1701" t="s">
        <v>285</v>
      </c>
      <c r="AC1701" t="s">
        <v>71</v>
      </c>
      <c r="AD1701" t="s">
        <v>24394</v>
      </c>
      <c r="AE1701" t="s">
        <v>54</v>
      </c>
    </row>
    <row r="1702" spans="1:31" x14ac:dyDescent="0.2">
      <c r="A1702">
        <v>27</v>
      </c>
      <c r="B1702" t="s">
        <v>96</v>
      </c>
      <c r="C1702" t="s">
        <v>83</v>
      </c>
      <c r="D1702" t="s">
        <v>98</v>
      </c>
      <c r="E1702" t="s">
        <v>170</v>
      </c>
      <c r="F1702" t="s">
        <v>833</v>
      </c>
      <c r="G1702" t="s">
        <v>24447</v>
      </c>
      <c r="H1702" t="s">
        <v>32</v>
      </c>
      <c r="I1702" t="s">
        <v>32</v>
      </c>
      <c r="J1702" t="s">
        <v>32</v>
      </c>
      <c r="K1702" t="s">
        <v>32</v>
      </c>
      <c r="L1702" t="s">
        <v>32</v>
      </c>
      <c r="M1702" t="s">
        <v>32</v>
      </c>
      <c r="N1702" t="s">
        <v>32</v>
      </c>
      <c r="O1702" t="s">
        <v>32</v>
      </c>
      <c r="P1702" t="s">
        <v>32</v>
      </c>
      <c r="Q1702" t="s">
        <v>75</v>
      </c>
      <c r="R1702">
        <v>71</v>
      </c>
      <c r="S1702">
        <v>150000</v>
      </c>
      <c r="T1702" t="s">
        <v>47</v>
      </c>
      <c r="U1702" s="1">
        <v>40805</v>
      </c>
      <c r="V1702" t="s">
        <v>48</v>
      </c>
      <c r="W1702" t="s">
        <v>32</v>
      </c>
      <c r="X1702" t="s">
        <v>49</v>
      </c>
      <c r="Y1702" t="s">
        <v>93</v>
      </c>
      <c r="Z1702" t="s">
        <v>1810</v>
      </c>
      <c r="AA1702" t="s">
        <v>51</v>
      </c>
      <c r="AB1702" t="s">
        <v>344</v>
      </c>
      <c r="AC1702" t="s">
        <v>170</v>
      </c>
      <c r="AD1702" t="s">
        <v>24448</v>
      </c>
      <c r="AE1702" t="s">
        <v>54</v>
      </c>
    </row>
    <row r="1703" spans="1:31" x14ac:dyDescent="0.2">
      <c r="A1703">
        <v>27</v>
      </c>
      <c r="B1703" t="s">
        <v>55</v>
      </c>
      <c r="C1703" t="s">
        <v>32</v>
      </c>
      <c r="D1703" t="s">
        <v>33</v>
      </c>
      <c r="E1703" t="s">
        <v>34</v>
      </c>
      <c r="F1703" t="s">
        <v>56</v>
      </c>
      <c r="G1703" t="s">
        <v>24466</v>
      </c>
      <c r="H1703" t="s">
        <v>24467</v>
      </c>
      <c r="I1703" t="s">
        <v>24468</v>
      </c>
      <c r="J1703" t="s">
        <v>24469</v>
      </c>
      <c r="K1703" t="s">
        <v>32</v>
      </c>
      <c r="L1703" t="s">
        <v>32</v>
      </c>
      <c r="M1703" t="s">
        <v>32</v>
      </c>
      <c r="N1703" t="s">
        <v>24470</v>
      </c>
      <c r="O1703" t="s">
        <v>32</v>
      </c>
      <c r="P1703" t="s">
        <v>32</v>
      </c>
      <c r="Q1703" t="s">
        <v>75</v>
      </c>
      <c r="R1703">
        <v>65</v>
      </c>
      <c r="S1703">
        <v>50000</v>
      </c>
      <c r="T1703" t="s">
        <v>163</v>
      </c>
      <c r="U1703" s="1">
        <v>41090</v>
      </c>
      <c r="V1703" t="s">
        <v>48</v>
      </c>
      <c r="W1703" t="s">
        <v>32</v>
      </c>
      <c r="X1703" t="s">
        <v>49</v>
      </c>
      <c r="Y1703" t="s">
        <v>93</v>
      </c>
      <c r="Z1703" t="s">
        <v>218</v>
      </c>
      <c r="AA1703" t="s">
        <v>69</v>
      </c>
      <c r="AB1703" t="s">
        <v>344</v>
      </c>
      <c r="AC1703" t="s">
        <v>71</v>
      </c>
      <c r="AD1703" t="s">
        <v>24471</v>
      </c>
      <c r="AE1703" t="s">
        <v>54</v>
      </c>
    </row>
    <row r="1704" spans="1:31" x14ac:dyDescent="0.2">
      <c r="A1704">
        <v>27</v>
      </c>
      <c r="B1704" t="s">
        <v>169</v>
      </c>
      <c r="C1704" t="s">
        <v>155</v>
      </c>
      <c r="D1704" t="s">
        <v>33</v>
      </c>
      <c r="E1704" t="s">
        <v>32</v>
      </c>
      <c r="F1704" t="s">
        <v>773</v>
      </c>
      <c r="G1704" t="s">
        <v>24504</v>
      </c>
      <c r="H1704" t="s">
        <v>24505</v>
      </c>
      <c r="I1704" t="s">
        <v>24506</v>
      </c>
      <c r="J1704" t="s">
        <v>14512</v>
      </c>
      <c r="K1704" t="s">
        <v>24507</v>
      </c>
      <c r="L1704" t="s">
        <v>24508</v>
      </c>
      <c r="M1704" t="s">
        <v>24509</v>
      </c>
      <c r="N1704" t="s">
        <v>24510</v>
      </c>
      <c r="O1704" t="s">
        <v>24511</v>
      </c>
      <c r="P1704" t="s">
        <v>24512</v>
      </c>
      <c r="Q1704" t="s">
        <v>67</v>
      </c>
      <c r="R1704">
        <v>77</v>
      </c>
      <c r="S1704">
        <v>-1</v>
      </c>
      <c r="T1704" t="s">
        <v>32</v>
      </c>
      <c r="U1704" s="1">
        <v>41091</v>
      </c>
      <c r="V1704" t="s">
        <v>662</v>
      </c>
      <c r="W1704" t="s">
        <v>32</v>
      </c>
      <c r="X1704" t="s">
        <v>49</v>
      </c>
      <c r="Y1704" t="s">
        <v>32</v>
      </c>
      <c r="Z1704" t="s">
        <v>32</v>
      </c>
      <c r="AA1704" t="s">
        <v>51</v>
      </c>
      <c r="AB1704" t="s">
        <v>52</v>
      </c>
      <c r="AC1704" t="s">
        <v>248</v>
      </c>
      <c r="AD1704" t="s">
        <v>95</v>
      </c>
      <c r="AE1704" t="s">
        <v>54</v>
      </c>
    </row>
    <row r="1705" spans="1:31" x14ac:dyDescent="0.2">
      <c r="A1705">
        <v>27</v>
      </c>
      <c r="B1705" t="s">
        <v>96</v>
      </c>
      <c r="C1705" t="s">
        <v>155</v>
      </c>
      <c r="D1705" t="s">
        <v>33</v>
      </c>
      <c r="E1705" t="s">
        <v>34</v>
      </c>
      <c r="F1705" t="s">
        <v>56</v>
      </c>
      <c r="G1705" t="s">
        <v>24649</v>
      </c>
      <c r="H1705" t="s">
        <v>24650</v>
      </c>
      <c r="I1705" t="s">
        <v>32</v>
      </c>
      <c r="J1705" t="s">
        <v>32</v>
      </c>
      <c r="K1705" t="s">
        <v>32</v>
      </c>
      <c r="L1705" t="s">
        <v>32</v>
      </c>
      <c r="M1705" t="s">
        <v>32</v>
      </c>
      <c r="N1705" t="s">
        <v>32</v>
      </c>
      <c r="O1705" t="s">
        <v>32</v>
      </c>
      <c r="P1705" t="s">
        <v>24651</v>
      </c>
      <c r="Q1705" t="s">
        <v>75</v>
      </c>
      <c r="R1705">
        <v>68</v>
      </c>
      <c r="S1705">
        <v>-1</v>
      </c>
      <c r="T1705" t="s">
        <v>203</v>
      </c>
      <c r="U1705" s="1">
        <v>41059</v>
      </c>
      <c r="V1705" t="s">
        <v>48</v>
      </c>
      <c r="W1705" t="s">
        <v>204</v>
      </c>
      <c r="X1705" t="s">
        <v>49</v>
      </c>
      <c r="Y1705" t="s">
        <v>435</v>
      </c>
      <c r="Z1705" t="s">
        <v>475</v>
      </c>
      <c r="AA1705" t="s">
        <v>69</v>
      </c>
      <c r="AB1705" t="s">
        <v>233</v>
      </c>
      <c r="AC1705" t="s">
        <v>71</v>
      </c>
      <c r="AD1705" t="s">
        <v>95</v>
      </c>
      <c r="AE1705" t="s">
        <v>54</v>
      </c>
    </row>
    <row r="1706" spans="1:31" x14ac:dyDescent="0.2">
      <c r="A1706">
        <v>27</v>
      </c>
      <c r="B1706" t="s">
        <v>112</v>
      </c>
      <c r="C1706" t="s">
        <v>83</v>
      </c>
      <c r="D1706" t="s">
        <v>33</v>
      </c>
      <c r="E1706" t="s">
        <v>34</v>
      </c>
      <c r="F1706" t="s">
        <v>56</v>
      </c>
      <c r="G1706" t="s">
        <v>24700</v>
      </c>
      <c r="H1706" t="s">
        <v>32</v>
      </c>
      <c r="I1706" t="s">
        <v>32</v>
      </c>
      <c r="J1706" t="s">
        <v>24701</v>
      </c>
      <c r="K1706" t="s">
        <v>32</v>
      </c>
      <c r="L1706" t="s">
        <v>24702</v>
      </c>
      <c r="M1706" t="s">
        <v>32</v>
      </c>
      <c r="N1706" t="s">
        <v>24703</v>
      </c>
      <c r="O1706" t="s">
        <v>32</v>
      </c>
      <c r="P1706" t="s">
        <v>32</v>
      </c>
      <c r="Q1706" t="s">
        <v>4235</v>
      </c>
      <c r="R1706">
        <v>65</v>
      </c>
      <c r="S1706">
        <v>30000</v>
      </c>
      <c r="T1706" t="s">
        <v>76</v>
      </c>
      <c r="U1706" s="1">
        <v>40930</v>
      </c>
      <c r="V1706" t="s">
        <v>357</v>
      </c>
      <c r="W1706" t="s">
        <v>32</v>
      </c>
      <c r="X1706" t="s">
        <v>49</v>
      </c>
      <c r="Y1706" t="s">
        <v>10524</v>
      </c>
      <c r="Z1706" t="s">
        <v>205</v>
      </c>
      <c r="AA1706" t="s">
        <v>69</v>
      </c>
      <c r="AB1706" t="s">
        <v>32</v>
      </c>
      <c r="AC1706" t="s">
        <v>248</v>
      </c>
      <c r="AD1706" t="s">
        <v>2718</v>
      </c>
      <c r="AE1706" t="s">
        <v>54</v>
      </c>
    </row>
    <row r="1707" spans="1:31" x14ac:dyDescent="0.2">
      <c r="A1707">
        <v>27</v>
      </c>
      <c r="B1707" t="s">
        <v>169</v>
      </c>
      <c r="C1707" t="s">
        <v>155</v>
      </c>
      <c r="D1707" t="s">
        <v>33</v>
      </c>
      <c r="E1707" t="s">
        <v>34</v>
      </c>
      <c r="F1707" t="s">
        <v>35</v>
      </c>
      <c r="G1707" t="s">
        <v>24762</v>
      </c>
      <c r="H1707" t="s">
        <v>24763</v>
      </c>
      <c r="I1707" t="s">
        <v>24764</v>
      </c>
      <c r="J1707" t="s">
        <v>24765</v>
      </c>
      <c r="K1707" t="s">
        <v>24766</v>
      </c>
      <c r="L1707" t="s">
        <v>24767</v>
      </c>
      <c r="M1707" t="s">
        <v>24768</v>
      </c>
      <c r="N1707" t="s">
        <v>24769</v>
      </c>
      <c r="O1707" t="s">
        <v>24770</v>
      </c>
      <c r="P1707" t="s">
        <v>24771</v>
      </c>
      <c r="Q1707" t="s">
        <v>22199</v>
      </c>
      <c r="R1707">
        <v>72</v>
      </c>
      <c r="S1707">
        <v>-1</v>
      </c>
      <c r="T1707" t="s">
        <v>91</v>
      </c>
      <c r="U1707" s="1">
        <v>41091</v>
      </c>
      <c r="V1707" t="s">
        <v>4456</v>
      </c>
      <c r="W1707" t="s">
        <v>92</v>
      </c>
      <c r="X1707" t="s">
        <v>49</v>
      </c>
      <c r="Y1707" t="s">
        <v>93</v>
      </c>
      <c r="Z1707" t="s">
        <v>298</v>
      </c>
      <c r="AA1707" t="s">
        <v>51</v>
      </c>
      <c r="AB1707" t="s">
        <v>423</v>
      </c>
      <c r="AC1707" t="s">
        <v>71</v>
      </c>
      <c r="AD1707" t="s">
        <v>24772</v>
      </c>
      <c r="AE1707" t="s">
        <v>54</v>
      </c>
    </row>
    <row r="1708" spans="1:31" x14ac:dyDescent="0.2">
      <c r="A1708">
        <v>27</v>
      </c>
      <c r="B1708" t="s">
        <v>31</v>
      </c>
      <c r="C1708" t="s">
        <v>113</v>
      </c>
      <c r="D1708" t="s">
        <v>501</v>
      </c>
      <c r="E1708" t="s">
        <v>34</v>
      </c>
      <c r="F1708" t="s">
        <v>56</v>
      </c>
      <c r="G1708" t="s">
        <v>25021</v>
      </c>
      <c r="H1708" t="s">
        <v>25022</v>
      </c>
      <c r="I1708" t="s">
        <v>25023</v>
      </c>
      <c r="J1708" t="s">
        <v>25024</v>
      </c>
      <c r="K1708" t="s">
        <v>25025</v>
      </c>
      <c r="L1708" t="s">
        <v>25026</v>
      </c>
      <c r="M1708" t="s">
        <v>25027</v>
      </c>
      <c r="N1708" t="s">
        <v>32</v>
      </c>
      <c r="O1708" t="s">
        <v>25028</v>
      </c>
      <c r="P1708" t="s">
        <v>25029</v>
      </c>
      <c r="Q1708" t="s">
        <v>75</v>
      </c>
      <c r="R1708">
        <v>63</v>
      </c>
      <c r="S1708">
        <v>-1</v>
      </c>
      <c r="T1708" t="s">
        <v>47</v>
      </c>
      <c r="U1708" s="1">
        <v>41090</v>
      </c>
      <c r="V1708" t="s">
        <v>274</v>
      </c>
      <c r="W1708" t="s">
        <v>78</v>
      </c>
      <c r="X1708" t="s">
        <v>49</v>
      </c>
      <c r="Y1708" t="s">
        <v>93</v>
      </c>
      <c r="Z1708" t="s">
        <v>151</v>
      </c>
      <c r="AA1708" t="s">
        <v>69</v>
      </c>
      <c r="AB1708" t="s">
        <v>124</v>
      </c>
      <c r="AC1708" t="s">
        <v>71</v>
      </c>
      <c r="AD1708" t="s">
        <v>168</v>
      </c>
      <c r="AE1708" t="s">
        <v>346</v>
      </c>
    </row>
    <row r="1709" spans="1:31" x14ac:dyDescent="0.2">
      <c r="A1709">
        <v>27</v>
      </c>
      <c r="B1709" t="s">
        <v>620</v>
      </c>
      <c r="C1709" t="s">
        <v>155</v>
      </c>
      <c r="D1709" t="s">
        <v>33</v>
      </c>
      <c r="E1709" t="s">
        <v>34</v>
      </c>
      <c r="F1709" t="s">
        <v>56</v>
      </c>
      <c r="G1709" t="s">
        <v>25159</v>
      </c>
      <c r="H1709" t="s">
        <v>25160</v>
      </c>
      <c r="I1709" t="s">
        <v>25161</v>
      </c>
      <c r="J1709" t="s">
        <v>25162</v>
      </c>
      <c r="K1709" t="s">
        <v>25163</v>
      </c>
      <c r="L1709" t="s">
        <v>25164</v>
      </c>
      <c r="M1709" t="s">
        <v>32</v>
      </c>
      <c r="N1709" t="s">
        <v>32</v>
      </c>
      <c r="O1709" t="s">
        <v>32</v>
      </c>
      <c r="P1709" t="s">
        <v>25165</v>
      </c>
      <c r="Q1709" t="s">
        <v>67</v>
      </c>
      <c r="R1709">
        <v>62</v>
      </c>
      <c r="S1709">
        <v>-1</v>
      </c>
      <c r="T1709" t="s">
        <v>560</v>
      </c>
      <c r="U1709" s="1">
        <v>41085</v>
      </c>
      <c r="V1709" t="s">
        <v>164</v>
      </c>
      <c r="W1709" t="s">
        <v>217</v>
      </c>
      <c r="X1709" t="s">
        <v>49</v>
      </c>
      <c r="Y1709" t="s">
        <v>192</v>
      </c>
      <c r="Z1709" t="s">
        <v>205</v>
      </c>
      <c r="AA1709" t="s">
        <v>69</v>
      </c>
      <c r="AB1709" t="s">
        <v>1243</v>
      </c>
      <c r="AC1709" t="s">
        <v>71</v>
      </c>
      <c r="AD1709" t="s">
        <v>447</v>
      </c>
      <c r="AE1709" t="s">
        <v>54</v>
      </c>
    </row>
    <row r="1710" spans="1:31" x14ac:dyDescent="0.2">
      <c r="A1710">
        <v>27</v>
      </c>
      <c r="B1710" t="s">
        <v>400</v>
      </c>
      <c r="C1710" t="s">
        <v>97</v>
      </c>
      <c r="D1710" t="s">
        <v>33</v>
      </c>
      <c r="E1710" t="s">
        <v>32</v>
      </c>
      <c r="F1710" t="s">
        <v>368</v>
      </c>
      <c r="G1710" t="s">
        <v>32</v>
      </c>
      <c r="H1710" t="s">
        <v>32</v>
      </c>
      <c r="I1710" t="s">
        <v>32</v>
      </c>
      <c r="J1710" t="s">
        <v>32</v>
      </c>
      <c r="K1710" t="s">
        <v>25423</v>
      </c>
      <c r="L1710" t="s">
        <v>32</v>
      </c>
      <c r="M1710" t="s">
        <v>32</v>
      </c>
      <c r="N1710" t="s">
        <v>25424</v>
      </c>
      <c r="O1710" t="s">
        <v>32</v>
      </c>
      <c r="P1710" t="s">
        <v>25425</v>
      </c>
      <c r="Q1710" t="s">
        <v>831</v>
      </c>
      <c r="R1710">
        <v>68</v>
      </c>
      <c r="S1710">
        <v>-1</v>
      </c>
      <c r="T1710" t="s">
        <v>273</v>
      </c>
      <c r="U1710" s="1">
        <v>41086</v>
      </c>
      <c r="V1710" t="s">
        <v>48</v>
      </c>
      <c r="W1710" t="s">
        <v>1207</v>
      </c>
      <c r="X1710" t="s">
        <v>49</v>
      </c>
      <c r="Y1710" t="s">
        <v>435</v>
      </c>
      <c r="Z1710" t="s">
        <v>1041</v>
      </c>
      <c r="AA1710" t="s">
        <v>51</v>
      </c>
      <c r="AB1710" t="s">
        <v>423</v>
      </c>
      <c r="AC1710" t="s">
        <v>71</v>
      </c>
      <c r="AD1710" t="s">
        <v>25426</v>
      </c>
      <c r="AE1710" t="s">
        <v>54</v>
      </c>
    </row>
    <row r="1711" spans="1:31" x14ac:dyDescent="0.2">
      <c r="A1711">
        <v>27</v>
      </c>
      <c r="B1711" t="s">
        <v>169</v>
      </c>
      <c r="C1711" t="s">
        <v>97</v>
      </c>
      <c r="D1711" t="s">
        <v>33</v>
      </c>
      <c r="E1711" t="s">
        <v>34</v>
      </c>
      <c r="F1711" t="s">
        <v>2130</v>
      </c>
      <c r="G1711" t="s">
        <v>25492</v>
      </c>
      <c r="H1711" t="s">
        <v>32</v>
      </c>
      <c r="I1711" t="s">
        <v>25493</v>
      </c>
      <c r="J1711" t="s">
        <v>32</v>
      </c>
      <c r="K1711" t="s">
        <v>25494</v>
      </c>
      <c r="L1711" t="s">
        <v>32</v>
      </c>
      <c r="M1711" t="s">
        <v>25495</v>
      </c>
      <c r="N1711" t="s">
        <v>25496</v>
      </c>
      <c r="O1711" t="s">
        <v>32</v>
      </c>
      <c r="P1711" t="s">
        <v>25497</v>
      </c>
      <c r="Q1711" t="s">
        <v>75</v>
      </c>
      <c r="R1711">
        <v>76</v>
      </c>
      <c r="S1711">
        <v>-1</v>
      </c>
      <c r="T1711" t="s">
        <v>457</v>
      </c>
      <c r="U1711" s="1">
        <v>41090</v>
      </c>
      <c r="V1711" t="s">
        <v>458</v>
      </c>
      <c r="W1711" t="s">
        <v>92</v>
      </c>
      <c r="X1711" t="s">
        <v>49</v>
      </c>
      <c r="Y1711" t="s">
        <v>93</v>
      </c>
      <c r="Z1711" t="s">
        <v>50</v>
      </c>
      <c r="AA1711" t="s">
        <v>51</v>
      </c>
      <c r="AB1711" t="s">
        <v>618</v>
      </c>
      <c r="AC1711" t="s">
        <v>71</v>
      </c>
      <c r="AD1711" t="s">
        <v>332</v>
      </c>
      <c r="AE1711" t="s">
        <v>54</v>
      </c>
    </row>
    <row r="1712" spans="1:31" x14ac:dyDescent="0.2">
      <c r="A1712">
        <v>27</v>
      </c>
      <c r="B1712" t="s">
        <v>112</v>
      </c>
      <c r="C1712" t="s">
        <v>155</v>
      </c>
      <c r="D1712" t="s">
        <v>33</v>
      </c>
      <c r="E1712" t="s">
        <v>34</v>
      </c>
      <c r="F1712" t="s">
        <v>56</v>
      </c>
      <c r="G1712" t="s">
        <v>32</v>
      </c>
      <c r="H1712" t="s">
        <v>32</v>
      </c>
      <c r="I1712" t="s">
        <v>32</v>
      </c>
      <c r="J1712" t="s">
        <v>32</v>
      </c>
      <c r="K1712" t="s">
        <v>32</v>
      </c>
      <c r="L1712" t="s">
        <v>32</v>
      </c>
      <c r="M1712" t="s">
        <v>32</v>
      </c>
      <c r="N1712" t="s">
        <v>32</v>
      </c>
      <c r="O1712" t="s">
        <v>32</v>
      </c>
      <c r="P1712" t="s">
        <v>32</v>
      </c>
      <c r="Q1712" t="s">
        <v>75</v>
      </c>
      <c r="R1712">
        <v>71</v>
      </c>
      <c r="S1712">
        <v>-1</v>
      </c>
      <c r="T1712" t="s">
        <v>47</v>
      </c>
      <c r="U1712" s="1">
        <v>41078</v>
      </c>
      <c r="V1712" t="s">
        <v>48</v>
      </c>
      <c r="W1712" t="s">
        <v>32</v>
      </c>
      <c r="X1712" t="s">
        <v>398</v>
      </c>
      <c r="Y1712" t="s">
        <v>32</v>
      </c>
      <c r="Z1712" t="s">
        <v>4341</v>
      </c>
      <c r="AA1712" t="s">
        <v>69</v>
      </c>
      <c r="AB1712" t="s">
        <v>740</v>
      </c>
      <c r="AC1712" t="s">
        <v>71</v>
      </c>
      <c r="AD1712" t="s">
        <v>95</v>
      </c>
      <c r="AE1712" t="s">
        <v>54</v>
      </c>
    </row>
    <row r="1713" spans="1:31" x14ac:dyDescent="0.2">
      <c r="A1713">
        <v>27</v>
      </c>
      <c r="B1713" t="s">
        <v>577</v>
      </c>
      <c r="C1713" t="s">
        <v>97</v>
      </c>
      <c r="D1713" t="s">
        <v>33</v>
      </c>
      <c r="E1713" t="s">
        <v>34</v>
      </c>
      <c r="F1713" t="s">
        <v>56</v>
      </c>
      <c r="G1713" t="s">
        <v>25571</v>
      </c>
      <c r="H1713" t="s">
        <v>25572</v>
      </c>
      <c r="I1713" t="s">
        <v>25573</v>
      </c>
      <c r="J1713" t="s">
        <v>25574</v>
      </c>
      <c r="K1713" t="s">
        <v>25575</v>
      </c>
      <c r="L1713" t="e">
        <f>-chocolate milk  -max martin songs  -mango salsa  -the timeless wisdom and inveterate good choices of tara reid -sarcasm  -art</f>
        <v>#NAME?</v>
      </c>
      <c r="M1713" t="s">
        <v>25576</v>
      </c>
      <c r="N1713" t="s">
        <v>25577</v>
      </c>
      <c r="O1713" t="s">
        <v>25578</v>
      </c>
      <c r="P1713" t="s">
        <v>25579</v>
      </c>
      <c r="Q1713" t="s">
        <v>75</v>
      </c>
      <c r="R1713">
        <v>76</v>
      </c>
      <c r="S1713">
        <v>-1</v>
      </c>
      <c r="T1713" t="s">
        <v>32</v>
      </c>
      <c r="U1713" s="1">
        <v>41090</v>
      </c>
      <c r="V1713" t="s">
        <v>48</v>
      </c>
      <c r="W1713" t="s">
        <v>32</v>
      </c>
      <c r="X1713" t="s">
        <v>244</v>
      </c>
      <c r="Y1713" t="s">
        <v>245</v>
      </c>
      <c r="Z1713" t="s">
        <v>322</v>
      </c>
      <c r="AA1713" t="s">
        <v>51</v>
      </c>
      <c r="AB1713" t="s">
        <v>618</v>
      </c>
      <c r="AC1713" t="s">
        <v>71</v>
      </c>
      <c r="AD1713" t="s">
        <v>168</v>
      </c>
      <c r="AE1713" t="s">
        <v>54</v>
      </c>
    </row>
    <row r="1714" spans="1:31" x14ac:dyDescent="0.2">
      <c r="A1714">
        <v>27</v>
      </c>
      <c r="B1714" t="s">
        <v>32</v>
      </c>
      <c r="C1714" t="s">
        <v>155</v>
      </c>
      <c r="D1714" t="s">
        <v>501</v>
      </c>
      <c r="E1714" t="s">
        <v>32</v>
      </c>
      <c r="F1714" t="s">
        <v>35</v>
      </c>
      <c r="G1714" t="s">
        <v>25799</v>
      </c>
      <c r="H1714" t="s">
        <v>25800</v>
      </c>
      <c r="I1714" t="s">
        <v>25801</v>
      </c>
      <c r="J1714" t="s">
        <v>25802</v>
      </c>
      <c r="K1714" t="s">
        <v>25803</v>
      </c>
      <c r="L1714" t="s">
        <v>25804</v>
      </c>
      <c r="M1714" t="s">
        <v>25805</v>
      </c>
      <c r="N1714" t="s">
        <v>25806</v>
      </c>
      <c r="O1714" t="s">
        <v>25807</v>
      </c>
      <c r="P1714" t="s">
        <v>25808</v>
      </c>
      <c r="Q1714" t="s">
        <v>91</v>
      </c>
      <c r="R1714">
        <v>63</v>
      </c>
      <c r="S1714">
        <v>-1</v>
      </c>
      <c r="T1714" t="s">
        <v>91</v>
      </c>
      <c r="U1714" s="1">
        <v>40988</v>
      </c>
      <c r="V1714" t="s">
        <v>232</v>
      </c>
      <c r="W1714" t="s">
        <v>181</v>
      </c>
      <c r="X1714" t="s">
        <v>49</v>
      </c>
      <c r="Y1714" t="s">
        <v>495</v>
      </c>
      <c r="Z1714" t="s">
        <v>32</v>
      </c>
      <c r="AA1714" t="s">
        <v>69</v>
      </c>
      <c r="AB1714" t="s">
        <v>459</v>
      </c>
      <c r="AC1714" t="s">
        <v>32</v>
      </c>
      <c r="AD1714" t="s">
        <v>95</v>
      </c>
      <c r="AE1714" t="s">
        <v>54</v>
      </c>
    </row>
    <row r="1715" spans="1:31" x14ac:dyDescent="0.2">
      <c r="A1715">
        <v>27</v>
      </c>
      <c r="B1715" t="s">
        <v>96</v>
      </c>
      <c r="C1715" t="s">
        <v>155</v>
      </c>
      <c r="D1715" t="s">
        <v>33</v>
      </c>
      <c r="E1715" t="s">
        <v>34</v>
      </c>
      <c r="F1715" t="s">
        <v>56</v>
      </c>
      <c r="G1715" t="s">
        <v>25993</v>
      </c>
      <c r="H1715" t="s">
        <v>32</v>
      </c>
      <c r="I1715" t="s">
        <v>32</v>
      </c>
      <c r="J1715" t="s">
        <v>32</v>
      </c>
      <c r="K1715" t="s">
        <v>25994</v>
      </c>
      <c r="L1715" t="s">
        <v>25995</v>
      </c>
      <c r="M1715" t="s">
        <v>32</v>
      </c>
      <c r="N1715" t="s">
        <v>25996</v>
      </c>
      <c r="O1715" t="s">
        <v>32</v>
      </c>
      <c r="P1715" t="s">
        <v>25997</v>
      </c>
      <c r="Q1715" t="s">
        <v>108</v>
      </c>
      <c r="R1715">
        <v>70</v>
      </c>
      <c r="S1715">
        <v>60000</v>
      </c>
      <c r="T1715" t="s">
        <v>91</v>
      </c>
      <c r="U1715" s="1">
        <v>41090</v>
      </c>
      <c r="V1715" t="s">
        <v>48</v>
      </c>
      <c r="W1715" t="s">
        <v>32</v>
      </c>
      <c r="X1715" t="s">
        <v>49</v>
      </c>
      <c r="Y1715" t="s">
        <v>32</v>
      </c>
      <c r="Z1715" t="s">
        <v>32</v>
      </c>
      <c r="AA1715" t="s">
        <v>51</v>
      </c>
      <c r="AB1715" t="s">
        <v>32</v>
      </c>
      <c r="AC1715" t="s">
        <v>71</v>
      </c>
      <c r="AD1715" t="s">
        <v>3731</v>
      </c>
      <c r="AE1715" t="s">
        <v>54</v>
      </c>
    </row>
    <row r="1716" spans="1:31" x14ac:dyDescent="0.2">
      <c r="A1716">
        <v>27</v>
      </c>
      <c r="B1716" t="s">
        <v>31</v>
      </c>
      <c r="C1716" t="s">
        <v>32</v>
      </c>
      <c r="D1716" t="s">
        <v>98</v>
      </c>
      <c r="E1716" t="s">
        <v>170</v>
      </c>
      <c r="F1716" t="s">
        <v>773</v>
      </c>
      <c r="G1716" t="s">
        <v>26049</v>
      </c>
      <c r="H1716" t="s">
        <v>26050</v>
      </c>
      <c r="I1716" t="s">
        <v>26051</v>
      </c>
      <c r="J1716" t="s">
        <v>26052</v>
      </c>
      <c r="K1716" t="s">
        <v>26053</v>
      </c>
      <c r="L1716" t="s">
        <v>26054</v>
      </c>
      <c r="M1716" t="s">
        <v>26055</v>
      </c>
      <c r="N1716" t="s">
        <v>26056</v>
      </c>
      <c r="O1716" t="s">
        <v>26057</v>
      </c>
      <c r="P1716" t="s">
        <v>26058</v>
      </c>
      <c r="Q1716" t="s">
        <v>91</v>
      </c>
      <c r="R1716">
        <v>71</v>
      </c>
      <c r="S1716">
        <v>-1</v>
      </c>
      <c r="T1716" t="s">
        <v>446</v>
      </c>
      <c r="U1716" s="1">
        <v>40873</v>
      </c>
      <c r="V1716" t="s">
        <v>48</v>
      </c>
      <c r="W1716" t="s">
        <v>32</v>
      </c>
      <c r="X1716" t="s">
        <v>49</v>
      </c>
      <c r="Y1716" t="s">
        <v>93</v>
      </c>
      <c r="Z1716" t="s">
        <v>298</v>
      </c>
      <c r="AA1716" t="s">
        <v>51</v>
      </c>
      <c r="AB1716" t="s">
        <v>1633</v>
      </c>
      <c r="AC1716" t="s">
        <v>220</v>
      </c>
      <c r="AD1716" t="s">
        <v>332</v>
      </c>
      <c r="AE1716" t="s">
        <v>54</v>
      </c>
    </row>
    <row r="1717" spans="1:31" x14ac:dyDescent="0.2">
      <c r="A1717">
        <v>27</v>
      </c>
      <c r="B1717" t="s">
        <v>400</v>
      </c>
      <c r="C1717" t="s">
        <v>83</v>
      </c>
      <c r="D1717" t="s">
        <v>33</v>
      </c>
      <c r="E1717" t="s">
        <v>34</v>
      </c>
      <c r="F1717" t="s">
        <v>32</v>
      </c>
      <c r="G1717" t="s">
        <v>26175</v>
      </c>
      <c r="H1717" t="s">
        <v>26176</v>
      </c>
      <c r="I1717" t="s">
        <v>26177</v>
      </c>
      <c r="J1717" t="s">
        <v>26178</v>
      </c>
      <c r="K1717" t="s">
        <v>26179</v>
      </c>
      <c r="L1717" t="s">
        <v>26180</v>
      </c>
      <c r="M1717" t="s">
        <v>26181</v>
      </c>
      <c r="N1717" t="s">
        <v>32</v>
      </c>
      <c r="O1717" t="s">
        <v>32</v>
      </c>
      <c r="P1717" t="s">
        <v>26182</v>
      </c>
      <c r="Q1717" t="s">
        <v>75</v>
      </c>
      <c r="R1717">
        <v>64</v>
      </c>
      <c r="S1717">
        <v>-1</v>
      </c>
      <c r="T1717" t="s">
        <v>91</v>
      </c>
      <c r="U1717" s="1">
        <v>41073</v>
      </c>
      <c r="V1717" t="s">
        <v>48</v>
      </c>
      <c r="W1717" t="s">
        <v>32</v>
      </c>
      <c r="X1717" t="s">
        <v>49</v>
      </c>
      <c r="Y1717" t="s">
        <v>435</v>
      </c>
      <c r="Z1717" t="s">
        <v>151</v>
      </c>
      <c r="AA1717" t="s">
        <v>69</v>
      </c>
      <c r="AB1717" t="s">
        <v>52</v>
      </c>
      <c r="AC1717" t="s">
        <v>71</v>
      </c>
      <c r="AD1717" t="s">
        <v>10051</v>
      </c>
      <c r="AE1717" t="s">
        <v>54</v>
      </c>
    </row>
    <row r="1718" spans="1:31" x14ac:dyDescent="0.2">
      <c r="A1718">
        <v>27</v>
      </c>
      <c r="B1718" t="s">
        <v>55</v>
      </c>
      <c r="C1718" t="s">
        <v>83</v>
      </c>
      <c r="D1718" t="s">
        <v>33</v>
      </c>
      <c r="E1718" t="s">
        <v>170</v>
      </c>
      <c r="F1718" t="s">
        <v>56</v>
      </c>
      <c r="G1718" t="s">
        <v>26249</v>
      </c>
      <c r="H1718" t="s">
        <v>26250</v>
      </c>
      <c r="I1718" t="s">
        <v>26251</v>
      </c>
      <c r="J1718" t="s">
        <v>26252</v>
      </c>
      <c r="K1718" t="s">
        <v>26253</v>
      </c>
      <c r="L1718" t="s">
        <v>26254</v>
      </c>
      <c r="M1718" t="s">
        <v>26255</v>
      </c>
      <c r="N1718" t="s">
        <v>26256</v>
      </c>
      <c r="O1718" t="s">
        <v>26257</v>
      </c>
      <c r="P1718" t="s">
        <v>26258</v>
      </c>
      <c r="Q1718" t="s">
        <v>924</v>
      </c>
      <c r="R1718">
        <v>72</v>
      </c>
      <c r="S1718">
        <v>40000</v>
      </c>
      <c r="T1718" t="s">
        <v>331</v>
      </c>
      <c r="U1718" s="1">
        <v>41055</v>
      </c>
      <c r="V1718" t="s">
        <v>739</v>
      </c>
      <c r="W1718" t="s">
        <v>32</v>
      </c>
      <c r="X1718" t="s">
        <v>49</v>
      </c>
      <c r="Y1718" t="s">
        <v>79</v>
      </c>
      <c r="Z1718" t="s">
        <v>1041</v>
      </c>
      <c r="AA1718" t="s">
        <v>51</v>
      </c>
      <c r="AB1718" t="s">
        <v>263</v>
      </c>
      <c r="AC1718" t="s">
        <v>71</v>
      </c>
      <c r="AD1718" t="s">
        <v>26259</v>
      </c>
      <c r="AE1718" t="s">
        <v>265</v>
      </c>
    </row>
    <row r="1719" spans="1:31" x14ac:dyDescent="0.2">
      <c r="A1719">
        <v>27</v>
      </c>
      <c r="B1719" t="s">
        <v>55</v>
      </c>
      <c r="C1719" t="s">
        <v>155</v>
      </c>
      <c r="D1719" t="s">
        <v>33</v>
      </c>
      <c r="E1719" t="s">
        <v>32</v>
      </c>
      <c r="F1719" t="s">
        <v>310</v>
      </c>
      <c r="G1719" t="s">
        <v>26417</v>
      </c>
      <c r="H1719" t="s">
        <v>26418</v>
      </c>
      <c r="I1719" t="s">
        <v>26419</v>
      </c>
      <c r="J1719" t="s">
        <v>26420</v>
      </c>
      <c r="K1719" t="s">
        <v>32</v>
      </c>
      <c r="L1719" t="s">
        <v>26421</v>
      </c>
      <c r="M1719" t="s">
        <v>3767</v>
      </c>
      <c r="N1719" t="s">
        <v>26422</v>
      </c>
      <c r="O1719" t="s">
        <v>26423</v>
      </c>
      <c r="P1719" t="s">
        <v>26424</v>
      </c>
      <c r="Q1719" t="s">
        <v>75</v>
      </c>
      <c r="R1719">
        <v>71</v>
      </c>
      <c r="S1719">
        <v>40000</v>
      </c>
      <c r="T1719" t="s">
        <v>136</v>
      </c>
      <c r="U1719" s="1">
        <v>40902</v>
      </c>
      <c r="V1719" t="s">
        <v>48</v>
      </c>
      <c r="W1719" t="s">
        <v>78</v>
      </c>
      <c r="X1719" t="s">
        <v>49</v>
      </c>
      <c r="Y1719" t="s">
        <v>32</v>
      </c>
      <c r="Z1719" t="s">
        <v>520</v>
      </c>
      <c r="AA1719" t="s">
        <v>51</v>
      </c>
      <c r="AB1719" t="s">
        <v>81</v>
      </c>
      <c r="AC1719" t="s">
        <v>248</v>
      </c>
      <c r="AD1719" t="s">
        <v>168</v>
      </c>
      <c r="AE1719" t="s">
        <v>54</v>
      </c>
    </row>
    <row r="1720" spans="1:31" x14ac:dyDescent="0.2">
      <c r="A1720">
        <v>27</v>
      </c>
      <c r="B1720" t="s">
        <v>400</v>
      </c>
      <c r="C1720" t="s">
        <v>32</v>
      </c>
      <c r="D1720" t="s">
        <v>33</v>
      </c>
      <c r="E1720" t="s">
        <v>32</v>
      </c>
      <c r="F1720" t="s">
        <v>35</v>
      </c>
      <c r="G1720" t="s">
        <v>26682</v>
      </c>
      <c r="H1720" t="s">
        <v>26683</v>
      </c>
      <c r="I1720" t="s">
        <v>26684</v>
      </c>
      <c r="J1720" t="s">
        <v>26685</v>
      </c>
      <c r="K1720" t="s">
        <v>26686</v>
      </c>
      <c r="L1720" t="e">
        <f>-friends  -family  -health  -nature  -computer/iphone  -imagination</f>
        <v>#NAME?</v>
      </c>
      <c r="M1720" t="s">
        <v>26687</v>
      </c>
      <c r="N1720" t="s">
        <v>26688</v>
      </c>
      <c r="O1720" t="s">
        <v>26689</v>
      </c>
      <c r="P1720" t="s">
        <v>26690</v>
      </c>
      <c r="Q1720" t="s">
        <v>3041</v>
      </c>
      <c r="R1720">
        <v>68</v>
      </c>
      <c r="S1720">
        <v>40000</v>
      </c>
      <c r="T1720" t="s">
        <v>136</v>
      </c>
      <c r="U1720" s="1">
        <v>41083</v>
      </c>
      <c r="V1720" t="s">
        <v>2984</v>
      </c>
      <c r="W1720" t="s">
        <v>32</v>
      </c>
      <c r="X1720" t="s">
        <v>398</v>
      </c>
      <c r="Y1720" t="s">
        <v>435</v>
      </c>
      <c r="Z1720" t="s">
        <v>32</v>
      </c>
      <c r="AA1720" t="s">
        <v>51</v>
      </c>
      <c r="AB1720" t="s">
        <v>690</v>
      </c>
      <c r="AC1720" t="s">
        <v>170</v>
      </c>
      <c r="AD1720" t="s">
        <v>95</v>
      </c>
      <c r="AE1720" t="s">
        <v>54</v>
      </c>
    </row>
    <row r="1721" spans="1:31" x14ac:dyDescent="0.2">
      <c r="A1721">
        <v>27</v>
      </c>
      <c r="B1721" t="s">
        <v>169</v>
      </c>
      <c r="C1721" t="s">
        <v>32</v>
      </c>
      <c r="D1721" t="s">
        <v>33</v>
      </c>
      <c r="E1721" t="s">
        <v>32</v>
      </c>
      <c r="F1721" t="s">
        <v>56</v>
      </c>
      <c r="G1721" t="s">
        <v>26717</v>
      </c>
      <c r="H1721" t="s">
        <v>26718</v>
      </c>
      <c r="I1721" t="s">
        <v>26719</v>
      </c>
      <c r="J1721" t="s">
        <v>26720</v>
      </c>
      <c r="K1721" t="s">
        <v>26721</v>
      </c>
      <c r="L1721" t="s">
        <v>26722</v>
      </c>
      <c r="M1721" t="s">
        <v>26723</v>
      </c>
      <c r="N1721" t="s">
        <v>26724</v>
      </c>
      <c r="O1721" t="s">
        <v>26725</v>
      </c>
      <c r="P1721" t="s">
        <v>26726</v>
      </c>
      <c r="Q1721" t="s">
        <v>4136</v>
      </c>
      <c r="R1721">
        <v>62</v>
      </c>
      <c r="S1721">
        <v>-1</v>
      </c>
      <c r="T1721" t="s">
        <v>32</v>
      </c>
      <c r="U1721" s="1">
        <v>41090</v>
      </c>
      <c r="V1721" t="s">
        <v>48</v>
      </c>
      <c r="W1721" t="s">
        <v>32</v>
      </c>
      <c r="X1721" t="s">
        <v>398</v>
      </c>
      <c r="Y1721" t="s">
        <v>93</v>
      </c>
      <c r="Z1721" t="s">
        <v>2445</v>
      </c>
      <c r="AA1721" t="s">
        <v>69</v>
      </c>
      <c r="AB1721" t="s">
        <v>167</v>
      </c>
      <c r="AC1721" t="s">
        <v>170</v>
      </c>
      <c r="AD1721" t="s">
        <v>26727</v>
      </c>
      <c r="AE1721" t="s">
        <v>346</v>
      </c>
    </row>
    <row r="1722" spans="1:31" x14ac:dyDescent="0.2">
      <c r="A1722">
        <v>27</v>
      </c>
      <c r="B1722" t="s">
        <v>169</v>
      </c>
      <c r="C1722" t="s">
        <v>155</v>
      </c>
      <c r="D1722" t="s">
        <v>33</v>
      </c>
      <c r="E1722" t="s">
        <v>32</v>
      </c>
      <c r="F1722" t="s">
        <v>56</v>
      </c>
      <c r="G1722" t="s">
        <v>32</v>
      </c>
      <c r="H1722" t="s">
        <v>27006</v>
      </c>
      <c r="I1722" t="s">
        <v>32</v>
      </c>
      <c r="J1722" t="s">
        <v>32</v>
      </c>
      <c r="K1722" t="s">
        <v>27007</v>
      </c>
      <c r="L1722" t="s">
        <v>27008</v>
      </c>
      <c r="M1722" t="s">
        <v>32</v>
      </c>
      <c r="N1722" t="s">
        <v>32</v>
      </c>
      <c r="O1722" t="s">
        <v>27009</v>
      </c>
      <c r="P1722" t="s">
        <v>27010</v>
      </c>
      <c r="Q1722" t="s">
        <v>75</v>
      </c>
      <c r="R1722">
        <v>72</v>
      </c>
      <c r="S1722">
        <v>-1</v>
      </c>
      <c r="T1722" t="s">
        <v>32</v>
      </c>
      <c r="U1722" s="1">
        <v>41091</v>
      </c>
      <c r="V1722" t="s">
        <v>48</v>
      </c>
      <c r="W1722" t="s">
        <v>92</v>
      </c>
      <c r="X1722" t="s">
        <v>49</v>
      </c>
      <c r="Y1722" t="s">
        <v>32</v>
      </c>
      <c r="Z1722" t="s">
        <v>50</v>
      </c>
      <c r="AA1722" t="s">
        <v>51</v>
      </c>
      <c r="AB1722" t="s">
        <v>521</v>
      </c>
      <c r="AC1722" t="s">
        <v>71</v>
      </c>
      <c r="AD1722" t="s">
        <v>1300</v>
      </c>
      <c r="AE1722" t="s">
        <v>54</v>
      </c>
    </row>
    <row r="1723" spans="1:31" x14ac:dyDescent="0.2">
      <c r="A1723">
        <v>27</v>
      </c>
      <c r="B1723" t="s">
        <v>112</v>
      </c>
      <c r="C1723" t="s">
        <v>32</v>
      </c>
      <c r="D1723" t="s">
        <v>33</v>
      </c>
      <c r="E1723" t="s">
        <v>34</v>
      </c>
      <c r="F1723" t="s">
        <v>56</v>
      </c>
      <c r="G1723" t="s">
        <v>27084</v>
      </c>
      <c r="H1723" t="s">
        <v>27085</v>
      </c>
      <c r="I1723" t="s">
        <v>27086</v>
      </c>
      <c r="J1723" t="s">
        <v>27087</v>
      </c>
      <c r="K1723" t="s">
        <v>27088</v>
      </c>
      <c r="L1723" t="s">
        <v>27089</v>
      </c>
      <c r="M1723" t="s">
        <v>27090</v>
      </c>
      <c r="N1723" t="s">
        <v>27091</v>
      </c>
      <c r="O1723" t="s">
        <v>27092</v>
      </c>
      <c r="P1723" t="s">
        <v>27093</v>
      </c>
      <c r="Q1723" t="s">
        <v>75</v>
      </c>
      <c r="R1723">
        <v>64</v>
      </c>
      <c r="S1723">
        <v>40000</v>
      </c>
      <c r="T1723" t="s">
        <v>68</v>
      </c>
      <c r="U1723" s="1">
        <v>41085</v>
      </c>
      <c r="V1723" t="s">
        <v>458</v>
      </c>
      <c r="W1723" t="s">
        <v>32</v>
      </c>
      <c r="X1723" t="s">
        <v>49</v>
      </c>
      <c r="Y1723" t="s">
        <v>32</v>
      </c>
      <c r="Z1723" t="s">
        <v>275</v>
      </c>
      <c r="AA1723" t="s">
        <v>69</v>
      </c>
      <c r="AB1723" t="s">
        <v>52</v>
      </c>
      <c r="AC1723" t="s">
        <v>71</v>
      </c>
      <c r="AD1723" t="s">
        <v>168</v>
      </c>
      <c r="AE1723" t="s">
        <v>54</v>
      </c>
    </row>
    <row r="1724" spans="1:31" x14ac:dyDescent="0.2">
      <c r="A1724">
        <v>27</v>
      </c>
      <c r="B1724" t="s">
        <v>31</v>
      </c>
      <c r="C1724" t="s">
        <v>155</v>
      </c>
      <c r="D1724" t="s">
        <v>33</v>
      </c>
      <c r="E1724" t="s">
        <v>34</v>
      </c>
      <c r="F1724" t="s">
        <v>35</v>
      </c>
      <c r="G1724" t="s">
        <v>27432</v>
      </c>
      <c r="H1724" t="s">
        <v>27433</v>
      </c>
      <c r="I1724" t="s">
        <v>27434</v>
      </c>
      <c r="J1724" t="s">
        <v>27435</v>
      </c>
      <c r="K1724" t="s">
        <v>27436</v>
      </c>
      <c r="L1724" t="s">
        <v>27437</v>
      </c>
      <c r="M1724" t="s">
        <v>27438</v>
      </c>
      <c r="N1724" t="s">
        <v>27439</v>
      </c>
      <c r="O1724" t="s">
        <v>27440</v>
      </c>
      <c r="P1724" t="s">
        <v>27441</v>
      </c>
      <c r="Q1724" t="s">
        <v>75</v>
      </c>
      <c r="R1724">
        <v>65</v>
      </c>
      <c r="S1724">
        <v>40000</v>
      </c>
      <c r="T1724" t="s">
        <v>91</v>
      </c>
      <c r="U1724" s="1">
        <v>41066</v>
      </c>
      <c r="V1724" t="s">
        <v>822</v>
      </c>
      <c r="W1724" t="s">
        <v>32</v>
      </c>
      <c r="X1724" t="s">
        <v>49</v>
      </c>
      <c r="Y1724" t="s">
        <v>192</v>
      </c>
      <c r="Z1724" t="s">
        <v>246</v>
      </c>
      <c r="AA1724" t="s">
        <v>69</v>
      </c>
      <c r="AB1724" t="s">
        <v>1909</v>
      </c>
      <c r="AC1724" t="s">
        <v>220</v>
      </c>
      <c r="AD1724" t="s">
        <v>27442</v>
      </c>
      <c r="AE1724" t="s">
        <v>54</v>
      </c>
    </row>
    <row r="1725" spans="1:31" x14ac:dyDescent="0.2">
      <c r="A1725">
        <v>27</v>
      </c>
      <c r="B1725" t="s">
        <v>169</v>
      </c>
      <c r="C1725" t="s">
        <v>97</v>
      </c>
      <c r="D1725" t="s">
        <v>33</v>
      </c>
      <c r="E1725" t="s">
        <v>34</v>
      </c>
      <c r="F1725" t="s">
        <v>56</v>
      </c>
      <c r="G1725" t="s">
        <v>28327</v>
      </c>
      <c r="H1725" t="s">
        <v>28328</v>
      </c>
      <c r="I1725" t="s">
        <v>28329</v>
      </c>
      <c r="J1725" t="s">
        <v>28330</v>
      </c>
      <c r="K1725" t="s">
        <v>28331</v>
      </c>
      <c r="L1725" t="s">
        <v>28332</v>
      </c>
      <c r="M1725" t="s">
        <v>28333</v>
      </c>
      <c r="N1725" t="s">
        <v>28334</v>
      </c>
      <c r="O1725" t="s">
        <v>28335</v>
      </c>
      <c r="P1725" t="s">
        <v>28336</v>
      </c>
      <c r="Q1725" t="s">
        <v>4136</v>
      </c>
      <c r="R1725">
        <v>69</v>
      </c>
      <c r="S1725">
        <v>-1</v>
      </c>
      <c r="T1725" t="s">
        <v>32</v>
      </c>
      <c r="U1725" s="1">
        <v>41090</v>
      </c>
      <c r="V1725" t="s">
        <v>164</v>
      </c>
      <c r="W1725" t="s">
        <v>1207</v>
      </c>
      <c r="X1725" t="s">
        <v>49</v>
      </c>
      <c r="Y1725" t="s">
        <v>32</v>
      </c>
      <c r="Z1725" t="s">
        <v>298</v>
      </c>
      <c r="AA1725" t="s">
        <v>51</v>
      </c>
      <c r="AB1725" t="s">
        <v>32</v>
      </c>
      <c r="AC1725" t="s">
        <v>71</v>
      </c>
      <c r="AD1725" t="s">
        <v>28337</v>
      </c>
      <c r="AE1725" t="s">
        <v>54</v>
      </c>
    </row>
    <row r="1726" spans="1:31" x14ac:dyDescent="0.2">
      <c r="A1726">
        <v>27</v>
      </c>
      <c r="B1726" t="s">
        <v>55</v>
      </c>
      <c r="C1726" t="s">
        <v>83</v>
      </c>
      <c r="D1726" t="s">
        <v>32</v>
      </c>
      <c r="E1726" t="s">
        <v>32</v>
      </c>
      <c r="F1726" t="s">
        <v>114</v>
      </c>
      <c r="G1726" t="s">
        <v>28396</v>
      </c>
      <c r="H1726" t="s">
        <v>28397</v>
      </c>
      <c r="I1726" t="s">
        <v>28398</v>
      </c>
      <c r="J1726" t="s">
        <v>28399</v>
      </c>
      <c r="K1726" t="s">
        <v>28400</v>
      </c>
      <c r="L1726" t="s">
        <v>28401</v>
      </c>
      <c r="M1726" t="s">
        <v>28402</v>
      </c>
      <c r="N1726" t="s">
        <v>28403</v>
      </c>
      <c r="O1726" t="s">
        <v>28404</v>
      </c>
      <c r="P1726" t="s">
        <v>28405</v>
      </c>
      <c r="Q1726" t="s">
        <v>10096</v>
      </c>
      <c r="R1726">
        <v>65</v>
      </c>
      <c r="S1726">
        <v>-1</v>
      </c>
      <c r="T1726" t="s">
        <v>576</v>
      </c>
      <c r="U1726" s="1">
        <v>41089</v>
      </c>
      <c r="V1726" t="s">
        <v>48</v>
      </c>
      <c r="W1726" t="s">
        <v>32</v>
      </c>
      <c r="X1726" t="s">
        <v>49</v>
      </c>
      <c r="Y1726" t="s">
        <v>435</v>
      </c>
      <c r="Z1726" t="s">
        <v>1045</v>
      </c>
      <c r="AA1726" t="s">
        <v>69</v>
      </c>
      <c r="AB1726" t="s">
        <v>32</v>
      </c>
      <c r="AC1726" t="s">
        <v>32</v>
      </c>
      <c r="AD1726" t="s">
        <v>28406</v>
      </c>
      <c r="AE1726" t="s">
        <v>54</v>
      </c>
    </row>
    <row r="1727" spans="1:31" x14ac:dyDescent="0.2">
      <c r="A1727">
        <v>27</v>
      </c>
      <c r="B1727" t="s">
        <v>400</v>
      </c>
      <c r="C1727" t="s">
        <v>32</v>
      </c>
      <c r="D1727" t="s">
        <v>33</v>
      </c>
      <c r="E1727" t="s">
        <v>34</v>
      </c>
      <c r="F1727" t="s">
        <v>1139</v>
      </c>
      <c r="G1727" t="s">
        <v>28454</v>
      </c>
      <c r="H1727" t="s">
        <v>28455</v>
      </c>
      <c r="I1727" t="s">
        <v>28456</v>
      </c>
      <c r="J1727" t="s">
        <v>28457</v>
      </c>
      <c r="K1727" t="s">
        <v>28458</v>
      </c>
      <c r="L1727" t="s">
        <v>28459</v>
      </c>
      <c r="M1727" t="s">
        <v>28460</v>
      </c>
      <c r="N1727" t="s">
        <v>28461</v>
      </c>
      <c r="O1727" t="s">
        <v>32</v>
      </c>
      <c r="P1727" t="s">
        <v>28462</v>
      </c>
      <c r="Q1727" t="s">
        <v>67</v>
      </c>
      <c r="R1727">
        <v>68</v>
      </c>
      <c r="S1727">
        <v>-1</v>
      </c>
      <c r="T1727" t="s">
        <v>91</v>
      </c>
      <c r="U1727" s="1">
        <v>41090</v>
      </c>
      <c r="V1727" t="s">
        <v>48</v>
      </c>
      <c r="W1727" t="s">
        <v>668</v>
      </c>
      <c r="X1727" t="s">
        <v>49</v>
      </c>
      <c r="Y1727" t="s">
        <v>32</v>
      </c>
      <c r="Z1727" t="s">
        <v>2161</v>
      </c>
      <c r="AA1727" t="s">
        <v>51</v>
      </c>
      <c r="AB1727" t="s">
        <v>206</v>
      </c>
      <c r="AC1727" t="s">
        <v>71</v>
      </c>
      <c r="AD1727" t="s">
        <v>95</v>
      </c>
      <c r="AE1727" t="s">
        <v>54</v>
      </c>
    </row>
    <row r="1728" spans="1:31" x14ac:dyDescent="0.2">
      <c r="A1728">
        <v>27</v>
      </c>
      <c r="B1728" t="s">
        <v>112</v>
      </c>
      <c r="C1728" t="s">
        <v>155</v>
      </c>
      <c r="D1728" t="s">
        <v>33</v>
      </c>
      <c r="E1728" t="s">
        <v>34</v>
      </c>
      <c r="F1728" t="s">
        <v>56</v>
      </c>
      <c r="G1728" t="s">
        <v>32</v>
      </c>
      <c r="H1728" t="s">
        <v>28554</v>
      </c>
      <c r="I1728" t="s">
        <v>28555</v>
      </c>
      <c r="J1728" t="s">
        <v>28556</v>
      </c>
      <c r="K1728" t="s">
        <v>28557</v>
      </c>
      <c r="L1728" t="s">
        <v>28558</v>
      </c>
      <c r="M1728" t="s">
        <v>28559</v>
      </c>
      <c r="N1728" t="s">
        <v>28560</v>
      </c>
      <c r="O1728" t="s">
        <v>28561</v>
      </c>
      <c r="P1728" t="s">
        <v>28562</v>
      </c>
      <c r="Q1728" t="s">
        <v>32</v>
      </c>
      <c r="R1728">
        <v>66</v>
      </c>
      <c r="S1728">
        <v>-1</v>
      </c>
      <c r="T1728" t="s">
        <v>91</v>
      </c>
      <c r="U1728" s="1">
        <v>41085</v>
      </c>
      <c r="V1728" t="s">
        <v>48</v>
      </c>
      <c r="W1728" t="s">
        <v>204</v>
      </c>
      <c r="X1728" t="s">
        <v>49</v>
      </c>
      <c r="Y1728" t="s">
        <v>150</v>
      </c>
      <c r="Z1728" t="s">
        <v>32</v>
      </c>
      <c r="AA1728" t="s">
        <v>69</v>
      </c>
      <c r="AB1728" t="s">
        <v>358</v>
      </c>
      <c r="AC1728" t="s">
        <v>71</v>
      </c>
      <c r="AD1728" t="s">
        <v>168</v>
      </c>
      <c r="AE1728" t="s">
        <v>54</v>
      </c>
    </row>
    <row r="1729" spans="1:31" x14ac:dyDescent="0.2">
      <c r="A1729">
        <v>27</v>
      </c>
      <c r="B1729" t="s">
        <v>96</v>
      </c>
      <c r="C1729" t="s">
        <v>32</v>
      </c>
      <c r="D1729" t="s">
        <v>33</v>
      </c>
      <c r="E1729" t="s">
        <v>34</v>
      </c>
      <c r="F1729" t="s">
        <v>773</v>
      </c>
      <c r="G1729" t="s">
        <v>28701</v>
      </c>
      <c r="H1729" t="s">
        <v>28702</v>
      </c>
      <c r="I1729" t="s">
        <v>32</v>
      </c>
      <c r="J1729" t="s">
        <v>28703</v>
      </c>
      <c r="K1729" t="s">
        <v>32</v>
      </c>
      <c r="L1729" t="s">
        <v>32</v>
      </c>
      <c r="M1729" t="s">
        <v>32</v>
      </c>
      <c r="N1729" t="s">
        <v>32</v>
      </c>
      <c r="O1729" t="s">
        <v>32</v>
      </c>
      <c r="P1729" t="s">
        <v>32</v>
      </c>
      <c r="Q1729" t="s">
        <v>75</v>
      </c>
      <c r="R1729">
        <v>65</v>
      </c>
      <c r="S1729">
        <v>-1</v>
      </c>
      <c r="T1729" t="s">
        <v>163</v>
      </c>
      <c r="U1729" s="1">
        <v>40968</v>
      </c>
      <c r="V1729" t="s">
        <v>48</v>
      </c>
      <c r="W1729" t="s">
        <v>204</v>
      </c>
      <c r="X1729" t="s">
        <v>49</v>
      </c>
      <c r="Y1729" t="s">
        <v>261</v>
      </c>
      <c r="Z1729" t="s">
        <v>32</v>
      </c>
      <c r="AA1729" t="s">
        <v>69</v>
      </c>
      <c r="AB1729" t="s">
        <v>32</v>
      </c>
      <c r="AC1729" t="s">
        <v>71</v>
      </c>
      <c r="AD1729" t="s">
        <v>95</v>
      </c>
      <c r="AE1729" t="s">
        <v>54</v>
      </c>
    </row>
    <row r="1730" spans="1:31" x14ac:dyDescent="0.2">
      <c r="A1730">
        <v>27</v>
      </c>
      <c r="B1730" t="s">
        <v>96</v>
      </c>
      <c r="C1730" t="s">
        <v>32</v>
      </c>
      <c r="D1730" t="s">
        <v>182</v>
      </c>
      <c r="E1730" t="s">
        <v>34</v>
      </c>
      <c r="F1730" t="s">
        <v>56</v>
      </c>
      <c r="G1730" t="s">
        <v>32</v>
      </c>
      <c r="H1730" t="s">
        <v>32</v>
      </c>
      <c r="I1730" t="s">
        <v>28764</v>
      </c>
      <c r="J1730" t="s">
        <v>28765</v>
      </c>
      <c r="K1730" t="s">
        <v>28766</v>
      </c>
      <c r="L1730" t="s">
        <v>28767</v>
      </c>
      <c r="M1730" t="s">
        <v>28768</v>
      </c>
      <c r="N1730" t="s">
        <v>32</v>
      </c>
      <c r="O1730" t="s">
        <v>32</v>
      </c>
      <c r="P1730" t="s">
        <v>32</v>
      </c>
      <c r="Q1730" t="s">
        <v>108</v>
      </c>
      <c r="R1730">
        <v>63</v>
      </c>
      <c r="S1730">
        <v>-1</v>
      </c>
      <c r="T1730" t="s">
        <v>32</v>
      </c>
      <c r="U1730" s="1">
        <v>40739</v>
      </c>
      <c r="V1730" t="s">
        <v>48</v>
      </c>
      <c r="W1730" t="s">
        <v>32</v>
      </c>
      <c r="X1730" t="s">
        <v>49</v>
      </c>
      <c r="Y1730" t="s">
        <v>32</v>
      </c>
      <c r="Z1730" t="s">
        <v>32</v>
      </c>
      <c r="AA1730" t="s">
        <v>69</v>
      </c>
      <c r="AB1730" t="s">
        <v>379</v>
      </c>
      <c r="AC1730" t="s">
        <v>71</v>
      </c>
      <c r="AD1730" t="s">
        <v>500</v>
      </c>
      <c r="AE1730" t="s">
        <v>54</v>
      </c>
    </row>
    <row r="1731" spans="1:31" x14ac:dyDescent="0.2">
      <c r="A1731">
        <v>27</v>
      </c>
      <c r="B1731" t="s">
        <v>112</v>
      </c>
      <c r="C1731" t="s">
        <v>155</v>
      </c>
      <c r="D1731" t="s">
        <v>33</v>
      </c>
      <c r="E1731" t="s">
        <v>34</v>
      </c>
      <c r="F1731" t="s">
        <v>114</v>
      </c>
      <c r="G1731" t="s">
        <v>28978</v>
      </c>
      <c r="H1731" t="s">
        <v>28979</v>
      </c>
      <c r="I1731" t="s">
        <v>28980</v>
      </c>
      <c r="J1731" t="s">
        <v>28981</v>
      </c>
      <c r="K1731" t="s">
        <v>28982</v>
      </c>
      <c r="L1731" t="s">
        <v>28983</v>
      </c>
      <c r="M1731" t="s">
        <v>28984</v>
      </c>
      <c r="N1731" t="s">
        <v>28985</v>
      </c>
      <c r="O1731" t="s">
        <v>32</v>
      </c>
      <c r="P1731" t="s">
        <v>32</v>
      </c>
      <c r="Q1731" t="s">
        <v>108</v>
      </c>
      <c r="R1731">
        <v>65</v>
      </c>
      <c r="S1731">
        <v>150000</v>
      </c>
      <c r="T1731" t="s">
        <v>576</v>
      </c>
      <c r="U1731" s="1">
        <v>41090</v>
      </c>
      <c r="V1731" t="s">
        <v>48</v>
      </c>
      <c r="W1731" t="s">
        <v>92</v>
      </c>
      <c r="X1731" t="s">
        <v>49</v>
      </c>
      <c r="Y1731" t="s">
        <v>32</v>
      </c>
      <c r="Z1731" t="s">
        <v>151</v>
      </c>
      <c r="AA1731" t="s">
        <v>69</v>
      </c>
      <c r="AB1731" t="s">
        <v>32</v>
      </c>
      <c r="AC1731" t="s">
        <v>71</v>
      </c>
      <c r="AD1731" t="s">
        <v>3731</v>
      </c>
      <c r="AE1731" t="s">
        <v>54</v>
      </c>
    </row>
    <row r="1732" spans="1:31" x14ac:dyDescent="0.2">
      <c r="A1732">
        <v>27</v>
      </c>
      <c r="B1732" t="s">
        <v>400</v>
      </c>
      <c r="C1732" t="s">
        <v>113</v>
      </c>
      <c r="D1732" t="s">
        <v>32</v>
      </c>
      <c r="E1732" t="s">
        <v>34</v>
      </c>
      <c r="F1732" t="s">
        <v>32</v>
      </c>
      <c r="G1732" t="s">
        <v>32</v>
      </c>
      <c r="H1732" t="s">
        <v>32</v>
      </c>
      <c r="I1732" t="s">
        <v>32</v>
      </c>
      <c r="J1732" t="s">
        <v>32</v>
      </c>
      <c r="K1732" t="s">
        <v>32</v>
      </c>
      <c r="L1732" t="s">
        <v>32</v>
      </c>
      <c r="M1732" t="s">
        <v>32</v>
      </c>
      <c r="N1732" t="s">
        <v>32</v>
      </c>
      <c r="O1732" t="s">
        <v>32</v>
      </c>
      <c r="P1732" t="s">
        <v>29062</v>
      </c>
      <c r="Q1732" t="s">
        <v>32</v>
      </c>
      <c r="R1732">
        <v>65</v>
      </c>
      <c r="S1732">
        <v>-1</v>
      </c>
      <c r="T1732" t="s">
        <v>32</v>
      </c>
      <c r="U1732" s="1">
        <v>41066</v>
      </c>
      <c r="V1732" t="s">
        <v>48</v>
      </c>
      <c r="W1732" t="s">
        <v>32</v>
      </c>
      <c r="X1732" t="s">
        <v>49</v>
      </c>
      <c r="Y1732" t="s">
        <v>32</v>
      </c>
      <c r="Z1732" t="s">
        <v>32</v>
      </c>
      <c r="AA1732" t="s">
        <v>51</v>
      </c>
      <c r="AB1732" t="s">
        <v>32</v>
      </c>
      <c r="AC1732" t="s">
        <v>32</v>
      </c>
      <c r="AD1732" t="s">
        <v>95</v>
      </c>
      <c r="AE1732" t="s">
        <v>54</v>
      </c>
    </row>
    <row r="1733" spans="1:31" x14ac:dyDescent="0.2">
      <c r="A1733">
        <v>27</v>
      </c>
      <c r="B1733" t="s">
        <v>96</v>
      </c>
      <c r="C1733" t="s">
        <v>113</v>
      </c>
      <c r="D1733" t="s">
        <v>98</v>
      </c>
      <c r="E1733" t="s">
        <v>34</v>
      </c>
      <c r="F1733" t="s">
        <v>114</v>
      </c>
      <c r="G1733" t="s">
        <v>29145</v>
      </c>
      <c r="H1733" t="s">
        <v>29146</v>
      </c>
      <c r="I1733" t="s">
        <v>29147</v>
      </c>
      <c r="J1733" t="s">
        <v>29148</v>
      </c>
      <c r="K1733" t="s">
        <v>29149</v>
      </c>
      <c r="L1733" t="s">
        <v>29150</v>
      </c>
      <c r="M1733" t="s">
        <v>29151</v>
      </c>
      <c r="N1733" t="s">
        <v>29152</v>
      </c>
      <c r="O1733" t="s">
        <v>29153</v>
      </c>
      <c r="P1733" t="s">
        <v>29154</v>
      </c>
      <c r="Q1733" t="s">
        <v>75</v>
      </c>
      <c r="R1733">
        <v>71</v>
      </c>
      <c r="S1733">
        <v>100000</v>
      </c>
      <c r="T1733" t="s">
        <v>576</v>
      </c>
      <c r="U1733" s="1">
        <v>41086</v>
      </c>
      <c r="V1733" t="s">
        <v>662</v>
      </c>
      <c r="W1733" t="s">
        <v>32</v>
      </c>
      <c r="X1733" t="s">
        <v>49</v>
      </c>
      <c r="Y1733" t="s">
        <v>435</v>
      </c>
      <c r="Z1733" t="s">
        <v>561</v>
      </c>
      <c r="AA1733" t="s">
        <v>51</v>
      </c>
      <c r="AB1733" t="s">
        <v>70</v>
      </c>
      <c r="AC1733" t="s">
        <v>170</v>
      </c>
      <c r="AD1733" t="s">
        <v>95</v>
      </c>
      <c r="AE1733" t="s">
        <v>54</v>
      </c>
    </row>
    <row r="1734" spans="1:31" x14ac:dyDescent="0.2">
      <c r="A1734">
        <v>27</v>
      </c>
      <c r="B1734" t="s">
        <v>55</v>
      </c>
      <c r="C1734" t="s">
        <v>155</v>
      </c>
      <c r="D1734" t="s">
        <v>33</v>
      </c>
      <c r="E1734" t="s">
        <v>32</v>
      </c>
      <c r="F1734" t="s">
        <v>56</v>
      </c>
      <c r="G1734" t="s">
        <v>29231</v>
      </c>
      <c r="H1734" t="s">
        <v>29232</v>
      </c>
      <c r="I1734" t="s">
        <v>29233</v>
      </c>
      <c r="J1734" t="s">
        <v>29234</v>
      </c>
      <c r="K1734" t="s">
        <v>29235</v>
      </c>
      <c r="L1734" t="s">
        <v>29236</v>
      </c>
      <c r="M1734" t="s">
        <v>29237</v>
      </c>
      <c r="N1734" t="s">
        <v>29238</v>
      </c>
      <c r="O1734" t="s">
        <v>29239</v>
      </c>
      <c r="P1734" t="s">
        <v>29240</v>
      </c>
      <c r="Q1734" t="s">
        <v>108</v>
      </c>
      <c r="R1734">
        <v>69</v>
      </c>
      <c r="S1734">
        <v>-1</v>
      </c>
      <c r="T1734" t="s">
        <v>136</v>
      </c>
      <c r="U1734" s="1">
        <v>41083</v>
      </c>
      <c r="V1734" t="s">
        <v>48</v>
      </c>
      <c r="W1734" t="s">
        <v>92</v>
      </c>
      <c r="X1734" t="s">
        <v>49</v>
      </c>
      <c r="Y1734" t="s">
        <v>93</v>
      </c>
      <c r="Z1734" t="s">
        <v>50</v>
      </c>
      <c r="AA1734" t="s">
        <v>51</v>
      </c>
      <c r="AB1734" t="s">
        <v>32</v>
      </c>
      <c r="AC1734" t="s">
        <v>71</v>
      </c>
      <c r="AD1734" t="s">
        <v>2972</v>
      </c>
      <c r="AE1734" t="s">
        <v>54</v>
      </c>
    </row>
    <row r="1735" spans="1:31" x14ac:dyDescent="0.2">
      <c r="A1735">
        <v>27</v>
      </c>
      <c r="B1735" t="s">
        <v>620</v>
      </c>
      <c r="C1735" t="s">
        <v>83</v>
      </c>
      <c r="D1735" t="s">
        <v>33</v>
      </c>
      <c r="E1735" t="s">
        <v>170</v>
      </c>
      <c r="F1735" t="s">
        <v>1106</v>
      </c>
      <c r="G1735" t="s">
        <v>29877</v>
      </c>
      <c r="H1735" t="s">
        <v>29878</v>
      </c>
      <c r="I1735" t="s">
        <v>29879</v>
      </c>
      <c r="J1735" t="s">
        <v>29880</v>
      </c>
      <c r="K1735" t="s">
        <v>29881</v>
      </c>
      <c r="L1735" t="s">
        <v>29882</v>
      </c>
      <c r="M1735" t="s">
        <v>32</v>
      </c>
      <c r="N1735" t="s">
        <v>29883</v>
      </c>
      <c r="O1735" t="s">
        <v>29884</v>
      </c>
      <c r="P1735" t="s">
        <v>32</v>
      </c>
      <c r="Q1735" t="s">
        <v>831</v>
      </c>
      <c r="R1735">
        <v>60</v>
      </c>
      <c r="S1735">
        <v>-1</v>
      </c>
      <c r="T1735" t="s">
        <v>32</v>
      </c>
      <c r="U1735" s="1">
        <v>41090</v>
      </c>
      <c r="V1735" t="s">
        <v>164</v>
      </c>
      <c r="W1735" t="s">
        <v>32</v>
      </c>
      <c r="X1735" t="s">
        <v>49</v>
      </c>
      <c r="Y1735" t="s">
        <v>32</v>
      </c>
      <c r="Z1735" t="s">
        <v>91</v>
      </c>
      <c r="AA1735" t="s">
        <v>69</v>
      </c>
      <c r="AB1735" t="s">
        <v>32</v>
      </c>
      <c r="AC1735" t="s">
        <v>71</v>
      </c>
      <c r="AD1735" t="s">
        <v>95</v>
      </c>
      <c r="AE1735" t="s">
        <v>54</v>
      </c>
    </row>
    <row r="1736" spans="1:31" x14ac:dyDescent="0.2">
      <c r="A1736">
        <v>27</v>
      </c>
      <c r="B1736" t="s">
        <v>169</v>
      </c>
      <c r="C1736" t="s">
        <v>32</v>
      </c>
      <c r="D1736" t="s">
        <v>33</v>
      </c>
      <c r="E1736" t="s">
        <v>34</v>
      </c>
      <c r="F1736" t="s">
        <v>56</v>
      </c>
      <c r="G1736" t="s">
        <v>29885</v>
      </c>
      <c r="H1736" t="s">
        <v>29886</v>
      </c>
      <c r="I1736" t="s">
        <v>29887</v>
      </c>
      <c r="J1736" t="s">
        <v>29888</v>
      </c>
      <c r="K1736" t="s">
        <v>29889</v>
      </c>
      <c r="L1736" t="s">
        <v>32</v>
      </c>
      <c r="M1736" t="s">
        <v>29890</v>
      </c>
      <c r="N1736" t="s">
        <v>32</v>
      </c>
      <c r="O1736" t="s">
        <v>29891</v>
      </c>
      <c r="P1736" t="s">
        <v>29892</v>
      </c>
      <c r="Q1736" t="s">
        <v>75</v>
      </c>
      <c r="R1736">
        <v>71</v>
      </c>
      <c r="S1736">
        <v>-1</v>
      </c>
      <c r="T1736" t="s">
        <v>576</v>
      </c>
      <c r="U1736" s="1">
        <v>41089</v>
      </c>
      <c r="V1736" t="s">
        <v>48</v>
      </c>
      <c r="W1736" t="s">
        <v>32</v>
      </c>
      <c r="X1736" t="s">
        <v>49</v>
      </c>
      <c r="Y1736" t="s">
        <v>32</v>
      </c>
      <c r="Z1736" t="s">
        <v>218</v>
      </c>
      <c r="AA1736" t="s">
        <v>51</v>
      </c>
      <c r="AB1736" t="s">
        <v>271</v>
      </c>
      <c r="AC1736" t="s">
        <v>71</v>
      </c>
      <c r="AD1736" t="s">
        <v>3861</v>
      </c>
      <c r="AE1736" t="s">
        <v>54</v>
      </c>
    </row>
    <row r="1737" spans="1:31" x14ac:dyDescent="0.2">
      <c r="A1737">
        <v>27</v>
      </c>
      <c r="B1737" t="s">
        <v>55</v>
      </c>
      <c r="C1737" t="s">
        <v>97</v>
      </c>
      <c r="D1737" t="s">
        <v>33</v>
      </c>
      <c r="E1737" t="s">
        <v>32</v>
      </c>
      <c r="F1737" t="s">
        <v>56</v>
      </c>
      <c r="G1737" t="s">
        <v>29970</v>
      </c>
      <c r="H1737" t="s">
        <v>29971</v>
      </c>
      <c r="I1737" t="s">
        <v>29972</v>
      </c>
      <c r="J1737" t="s">
        <v>29973</v>
      </c>
      <c r="K1737" t="s">
        <v>29974</v>
      </c>
      <c r="L1737" t="s">
        <v>29975</v>
      </c>
      <c r="M1737" t="s">
        <v>29976</v>
      </c>
      <c r="N1737" t="s">
        <v>29977</v>
      </c>
      <c r="O1737" t="s">
        <v>29978</v>
      </c>
      <c r="P1737" t="s">
        <v>29979</v>
      </c>
      <c r="Q1737" t="s">
        <v>32</v>
      </c>
      <c r="R1737">
        <v>68</v>
      </c>
      <c r="S1737">
        <v>-1</v>
      </c>
      <c r="T1737" t="s">
        <v>32</v>
      </c>
      <c r="U1737" s="1">
        <v>41082</v>
      </c>
      <c r="V1737" t="s">
        <v>48</v>
      </c>
      <c r="W1737" t="s">
        <v>32</v>
      </c>
      <c r="X1737" t="s">
        <v>49</v>
      </c>
      <c r="Y1737" t="s">
        <v>32</v>
      </c>
      <c r="Z1737" t="s">
        <v>298</v>
      </c>
      <c r="AA1737" t="s">
        <v>51</v>
      </c>
      <c r="AB1737" t="s">
        <v>852</v>
      </c>
      <c r="AC1737" t="s">
        <v>32</v>
      </c>
      <c r="AD1737" t="s">
        <v>619</v>
      </c>
      <c r="AE1737" t="s">
        <v>54</v>
      </c>
    </row>
    <row r="1738" spans="1:31" x14ac:dyDescent="0.2">
      <c r="A1738">
        <v>27</v>
      </c>
      <c r="B1738" t="s">
        <v>620</v>
      </c>
      <c r="C1738" t="s">
        <v>113</v>
      </c>
      <c r="D1738" t="s">
        <v>33</v>
      </c>
      <c r="E1738" t="s">
        <v>32</v>
      </c>
      <c r="F1738" t="s">
        <v>56</v>
      </c>
      <c r="G1738" t="s">
        <v>32</v>
      </c>
      <c r="H1738" t="s">
        <v>30008</v>
      </c>
      <c r="I1738" t="s">
        <v>30009</v>
      </c>
      <c r="J1738" t="s">
        <v>142</v>
      </c>
      <c r="K1738" t="s">
        <v>30010</v>
      </c>
      <c r="L1738" t="s">
        <v>30011</v>
      </c>
      <c r="M1738" t="s">
        <v>30012</v>
      </c>
      <c r="N1738" t="s">
        <v>30013</v>
      </c>
      <c r="O1738" t="s">
        <v>30014</v>
      </c>
      <c r="P1738" t="s">
        <v>30015</v>
      </c>
      <c r="Q1738" t="s">
        <v>75</v>
      </c>
      <c r="R1738">
        <v>67</v>
      </c>
      <c r="S1738">
        <v>-1</v>
      </c>
      <c r="T1738" t="s">
        <v>32</v>
      </c>
      <c r="U1738" s="1">
        <v>41085</v>
      </c>
      <c r="V1738" t="s">
        <v>48</v>
      </c>
      <c r="W1738" t="s">
        <v>32</v>
      </c>
      <c r="X1738" t="s">
        <v>49</v>
      </c>
      <c r="Y1738" t="s">
        <v>93</v>
      </c>
      <c r="Z1738" t="s">
        <v>32</v>
      </c>
      <c r="AA1738" t="s">
        <v>69</v>
      </c>
      <c r="AB1738" t="s">
        <v>285</v>
      </c>
      <c r="AC1738" t="s">
        <v>71</v>
      </c>
      <c r="AD1738" t="s">
        <v>22960</v>
      </c>
      <c r="AE1738" t="s">
        <v>54</v>
      </c>
    </row>
    <row r="1739" spans="1:31" x14ac:dyDescent="0.2">
      <c r="A1739">
        <v>27</v>
      </c>
      <c r="B1739" t="s">
        <v>55</v>
      </c>
      <c r="C1739" t="s">
        <v>32</v>
      </c>
      <c r="D1739" t="s">
        <v>33</v>
      </c>
      <c r="E1739" t="s">
        <v>34</v>
      </c>
      <c r="F1739" t="s">
        <v>56</v>
      </c>
      <c r="G1739" t="s">
        <v>30052</v>
      </c>
      <c r="H1739" t="s">
        <v>30053</v>
      </c>
      <c r="I1739" t="s">
        <v>6765</v>
      </c>
      <c r="J1739" t="s">
        <v>846</v>
      </c>
      <c r="K1739" t="s">
        <v>32</v>
      </c>
      <c r="L1739" t="s">
        <v>30054</v>
      </c>
      <c r="M1739" t="s">
        <v>32</v>
      </c>
      <c r="N1739" t="s">
        <v>32</v>
      </c>
      <c r="O1739" t="s">
        <v>32</v>
      </c>
      <c r="P1739" t="s">
        <v>32</v>
      </c>
      <c r="Q1739" t="s">
        <v>75</v>
      </c>
      <c r="R1739">
        <v>66</v>
      </c>
      <c r="S1739">
        <v>-1</v>
      </c>
      <c r="T1739" t="s">
        <v>32</v>
      </c>
      <c r="U1739" s="1">
        <v>40879</v>
      </c>
      <c r="V1739" t="s">
        <v>739</v>
      </c>
      <c r="W1739" t="s">
        <v>32</v>
      </c>
      <c r="X1739" t="s">
        <v>49</v>
      </c>
      <c r="Y1739" t="s">
        <v>32</v>
      </c>
      <c r="Z1739" t="s">
        <v>422</v>
      </c>
      <c r="AA1739" t="s">
        <v>69</v>
      </c>
      <c r="AB1739" t="s">
        <v>1909</v>
      </c>
      <c r="AC1739" t="s">
        <v>71</v>
      </c>
      <c r="AD1739" t="s">
        <v>95</v>
      </c>
      <c r="AE1739" t="s">
        <v>54</v>
      </c>
    </row>
    <row r="1740" spans="1:31" x14ac:dyDescent="0.2">
      <c r="A1740">
        <v>27</v>
      </c>
      <c r="B1740" t="s">
        <v>400</v>
      </c>
      <c r="C1740" t="s">
        <v>1043</v>
      </c>
      <c r="D1740" t="s">
        <v>33</v>
      </c>
      <c r="E1740" t="s">
        <v>34</v>
      </c>
      <c r="F1740" t="s">
        <v>56</v>
      </c>
      <c r="G1740" t="s">
        <v>30303</v>
      </c>
      <c r="H1740" t="s">
        <v>30304</v>
      </c>
      <c r="I1740" t="s">
        <v>30305</v>
      </c>
      <c r="J1740" t="s">
        <v>142</v>
      </c>
      <c r="K1740" t="s">
        <v>30306</v>
      </c>
      <c r="L1740" t="s">
        <v>30307</v>
      </c>
      <c r="M1740" t="s">
        <v>30308</v>
      </c>
      <c r="N1740" t="s">
        <v>30309</v>
      </c>
      <c r="O1740" t="s">
        <v>30310</v>
      </c>
      <c r="P1740" t="s">
        <v>30311</v>
      </c>
      <c r="Q1740" t="s">
        <v>831</v>
      </c>
      <c r="R1740">
        <v>61</v>
      </c>
      <c r="S1740">
        <v>-1</v>
      </c>
      <c r="T1740" t="s">
        <v>331</v>
      </c>
      <c r="U1740" s="1">
        <v>41089</v>
      </c>
      <c r="V1740" t="s">
        <v>48</v>
      </c>
      <c r="W1740" t="s">
        <v>32</v>
      </c>
      <c r="X1740" t="s">
        <v>49</v>
      </c>
      <c r="Y1740" t="s">
        <v>32</v>
      </c>
      <c r="Z1740" t="s">
        <v>32</v>
      </c>
      <c r="AA1740" t="s">
        <v>69</v>
      </c>
      <c r="AB1740" t="s">
        <v>1633</v>
      </c>
      <c r="AC1740" t="s">
        <v>71</v>
      </c>
      <c r="AD1740" t="s">
        <v>7474</v>
      </c>
      <c r="AE1740" t="s">
        <v>54</v>
      </c>
    </row>
    <row r="1741" spans="1:31" x14ac:dyDescent="0.2">
      <c r="A1741">
        <v>27</v>
      </c>
      <c r="B1741" t="s">
        <v>112</v>
      </c>
      <c r="C1741" t="s">
        <v>155</v>
      </c>
      <c r="D1741" t="s">
        <v>33</v>
      </c>
      <c r="E1741" t="s">
        <v>32</v>
      </c>
      <c r="F1741" t="s">
        <v>56</v>
      </c>
      <c r="G1741" t="s">
        <v>30422</v>
      </c>
      <c r="H1741" t="s">
        <v>30423</v>
      </c>
      <c r="I1741" t="s">
        <v>30424</v>
      </c>
      <c r="J1741" t="s">
        <v>32</v>
      </c>
      <c r="K1741" t="s">
        <v>30425</v>
      </c>
      <c r="L1741" t="s">
        <v>30426</v>
      </c>
      <c r="M1741" t="s">
        <v>30427</v>
      </c>
      <c r="N1741" t="s">
        <v>30428</v>
      </c>
      <c r="O1741" t="s">
        <v>30429</v>
      </c>
      <c r="P1741" t="s">
        <v>30430</v>
      </c>
      <c r="Q1741" t="s">
        <v>75</v>
      </c>
      <c r="R1741">
        <v>64</v>
      </c>
      <c r="S1741">
        <v>-1</v>
      </c>
      <c r="T1741" t="s">
        <v>203</v>
      </c>
      <c r="U1741" s="1">
        <v>41089</v>
      </c>
      <c r="V1741" t="s">
        <v>48</v>
      </c>
      <c r="W1741" t="s">
        <v>204</v>
      </c>
      <c r="X1741" t="s">
        <v>49</v>
      </c>
      <c r="Y1741" t="s">
        <v>93</v>
      </c>
      <c r="Z1741" t="s">
        <v>475</v>
      </c>
      <c r="AA1741" t="s">
        <v>69</v>
      </c>
      <c r="AB1741" t="s">
        <v>1633</v>
      </c>
      <c r="AC1741" t="s">
        <v>71</v>
      </c>
      <c r="AD1741" t="s">
        <v>2149</v>
      </c>
      <c r="AE1741" t="s">
        <v>54</v>
      </c>
    </row>
    <row r="1742" spans="1:31" x14ac:dyDescent="0.2">
      <c r="A1742">
        <v>27</v>
      </c>
      <c r="B1742" t="s">
        <v>55</v>
      </c>
      <c r="C1742" t="s">
        <v>32</v>
      </c>
      <c r="D1742" t="s">
        <v>33</v>
      </c>
      <c r="E1742" t="s">
        <v>34</v>
      </c>
      <c r="F1742" t="s">
        <v>368</v>
      </c>
      <c r="G1742" t="s">
        <v>30536</v>
      </c>
      <c r="H1742" t="s">
        <v>30537</v>
      </c>
      <c r="I1742" t="s">
        <v>30538</v>
      </c>
      <c r="J1742" t="s">
        <v>30539</v>
      </c>
      <c r="K1742" t="s">
        <v>30540</v>
      </c>
      <c r="L1742" t="s">
        <v>32</v>
      </c>
      <c r="M1742" t="s">
        <v>30541</v>
      </c>
      <c r="N1742" t="s">
        <v>30542</v>
      </c>
      <c r="O1742" t="s">
        <v>30543</v>
      </c>
      <c r="P1742" t="s">
        <v>30544</v>
      </c>
      <c r="Q1742" t="s">
        <v>108</v>
      </c>
      <c r="R1742">
        <v>67</v>
      </c>
      <c r="S1742">
        <v>-1</v>
      </c>
      <c r="T1742" t="s">
        <v>331</v>
      </c>
      <c r="U1742" s="1">
        <v>41090</v>
      </c>
      <c r="V1742" t="s">
        <v>799</v>
      </c>
      <c r="W1742" t="s">
        <v>32</v>
      </c>
      <c r="X1742" t="s">
        <v>49</v>
      </c>
      <c r="Y1742" t="s">
        <v>32</v>
      </c>
      <c r="Z1742" t="s">
        <v>50</v>
      </c>
      <c r="AA1742" t="s">
        <v>51</v>
      </c>
      <c r="AB1742" t="s">
        <v>219</v>
      </c>
      <c r="AC1742" t="s">
        <v>71</v>
      </c>
      <c r="AD1742" t="s">
        <v>30545</v>
      </c>
      <c r="AE1742" t="s">
        <v>54</v>
      </c>
    </row>
    <row r="1743" spans="1:31" x14ac:dyDescent="0.2">
      <c r="A1743">
        <v>27</v>
      </c>
      <c r="B1743" t="s">
        <v>169</v>
      </c>
      <c r="C1743" t="s">
        <v>32</v>
      </c>
      <c r="D1743" t="s">
        <v>33</v>
      </c>
      <c r="E1743" t="s">
        <v>34</v>
      </c>
      <c r="F1743" t="s">
        <v>35</v>
      </c>
      <c r="G1743" t="s">
        <v>30546</v>
      </c>
      <c r="H1743" t="s">
        <v>30547</v>
      </c>
      <c r="I1743" t="s">
        <v>30548</v>
      </c>
      <c r="J1743" t="s">
        <v>30549</v>
      </c>
      <c r="K1743" t="s">
        <v>30550</v>
      </c>
      <c r="L1743" t="s">
        <v>30551</v>
      </c>
      <c r="M1743" t="s">
        <v>30552</v>
      </c>
      <c r="N1743" t="s">
        <v>30553</v>
      </c>
      <c r="O1743" t="s">
        <v>30554</v>
      </c>
      <c r="P1743" t="s">
        <v>30555</v>
      </c>
      <c r="Q1743" t="s">
        <v>67</v>
      </c>
      <c r="R1743">
        <v>63</v>
      </c>
      <c r="S1743">
        <v>-1</v>
      </c>
      <c r="T1743" t="s">
        <v>47</v>
      </c>
      <c r="U1743" s="1">
        <v>41057</v>
      </c>
      <c r="V1743" t="s">
        <v>48</v>
      </c>
      <c r="W1743" t="s">
        <v>32</v>
      </c>
      <c r="X1743" t="s">
        <v>49</v>
      </c>
      <c r="Y1743" t="s">
        <v>32</v>
      </c>
      <c r="Z1743" t="s">
        <v>32</v>
      </c>
      <c r="AA1743" t="s">
        <v>69</v>
      </c>
      <c r="AB1743" t="s">
        <v>219</v>
      </c>
      <c r="AC1743" t="s">
        <v>71</v>
      </c>
      <c r="AD1743" t="s">
        <v>95</v>
      </c>
      <c r="AE1743" t="s">
        <v>54</v>
      </c>
    </row>
    <row r="1744" spans="1:31" x14ac:dyDescent="0.2">
      <c r="A1744">
        <v>27</v>
      </c>
      <c r="B1744" t="s">
        <v>112</v>
      </c>
      <c r="C1744" t="s">
        <v>32</v>
      </c>
      <c r="D1744" t="s">
        <v>33</v>
      </c>
      <c r="E1744" t="s">
        <v>170</v>
      </c>
      <c r="F1744" t="s">
        <v>390</v>
      </c>
      <c r="G1744" t="s">
        <v>30564</v>
      </c>
      <c r="H1744" t="s">
        <v>30565</v>
      </c>
      <c r="I1744" t="s">
        <v>30566</v>
      </c>
      <c r="J1744" t="s">
        <v>30567</v>
      </c>
      <c r="K1744" t="s">
        <v>30568</v>
      </c>
      <c r="L1744" t="s">
        <v>30569</v>
      </c>
      <c r="M1744" t="s">
        <v>30570</v>
      </c>
      <c r="N1744" t="s">
        <v>30571</v>
      </c>
      <c r="O1744" t="s">
        <v>30572</v>
      </c>
      <c r="P1744" t="s">
        <v>30573</v>
      </c>
      <c r="Q1744" t="s">
        <v>75</v>
      </c>
      <c r="R1744">
        <v>72</v>
      </c>
      <c r="S1744">
        <v>-1</v>
      </c>
      <c r="T1744" t="s">
        <v>331</v>
      </c>
      <c r="U1744" s="1">
        <v>40728</v>
      </c>
      <c r="V1744" t="s">
        <v>260</v>
      </c>
      <c r="W1744" t="s">
        <v>32</v>
      </c>
      <c r="X1744" t="s">
        <v>49</v>
      </c>
      <c r="Y1744" t="s">
        <v>93</v>
      </c>
      <c r="Z1744" t="s">
        <v>246</v>
      </c>
      <c r="AA1744" t="s">
        <v>51</v>
      </c>
      <c r="AB1744" t="s">
        <v>32</v>
      </c>
      <c r="AC1744" t="s">
        <v>71</v>
      </c>
      <c r="AD1744" t="s">
        <v>95</v>
      </c>
      <c r="AE1744" t="s">
        <v>54</v>
      </c>
    </row>
    <row r="1745" spans="1:31" x14ac:dyDescent="0.2">
      <c r="A1745">
        <v>27</v>
      </c>
      <c r="B1745" t="s">
        <v>32</v>
      </c>
      <c r="C1745" t="s">
        <v>113</v>
      </c>
      <c r="D1745" t="s">
        <v>33</v>
      </c>
      <c r="E1745" t="s">
        <v>34</v>
      </c>
      <c r="F1745" t="s">
        <v>368</v>
      </c>
      <c r="G1745" t="s">
        <v>32</v>
      </c>
      <c r="H1745" t="s">
        <v>31215</v>
      </c>
      <c r="I1745" t="s">
        <v>32</v>
      </c>
      <c r="J1745" t="s">
        <v>32</v>
      </c>
      <c r="K1745" t="s">
        <v>32</v>
      </c>
      <c r="L1745" t="s">
        <v>31216</v>
      </c>
      <c r="M1745" t="s">
        <v>32</v>
      </c>
      <c r="N1745" t="s">
        <v>32</v>
      </c>
      <c r="O1745" t="s">
        <v>32</v>
      </c>
      <c r="P1745" t="s">
        <v>32</v>
      </c>
      <c r="Q1745" t="s">
        <v>108</v>
      </c>
      <c r="R1745">
        <v>71</v>
      </c>
      <c r="S1745">
        <v>-1</v>
      </c>
      <c r="T1745" t="s">
        <v>32</v>
      </c>
      <c r="U1745" s="1">
        <v>41025</v>
      </c>
      <c r="V1745" t="s">
        <v>260</v>
      </c>
      <c r="W1745" t="s">
        <v>32</v>
      </c>
      <c r="X1745" t="s">
        <v>49</v>
      </c>
      <c r="Y1745" t="s">
        <v>32</v>
      </c>
      <c r="Z1745" t="s">
        <v>32</v>
      </c>
      <c r="AA1745" t="s">
        <v>51</v>
      </c>
      <c r="AB1745" t="s">
        <v>219</v>
      </c>
      <c r="AC1745" t="s">
        <v>71</v>
      </c>
      <c r="AD1745" t="s">
        <v>2266</v>
      </c>
      <c r="AE1745" t="s">
        <v>54</v>
      </c>
    </row>
    <row r="1746" spans="1:31" x14ac:dyDescent="0.2">
      <c r="A1746">
        <v>27</v>
      </c>
      <c r="B1746" t="s">
        <v>32</v>
      </c>
      <c r="C1746" t="s">
        <v>155</v>
      </c>
      <c r="D1746" t="s">
        <v>182</v>
      </c>
      <c r="E1746" t="s">
        <v>34</v>
      </c>
      <c r="F1746" t="s">
        <v>56</v>
      </c>
      <c r="G1746" t="s">
        <v>31327</v>
      </c>
      <c r="H1746" t="s">
        <v>31328</v>
      </c>
      <c r="I1746" t="s">
        <v>31329</v>
      </c>
      <c r="J1746" t="s">
        <v>31330</v>
      </c>
      <c r="K1746" t="s">
        <v>31331</v>
      </c>
      <c r="L1746" t="s">
        <v>31332</v>
      </c>
      <c r="M1746" t="s">
        <v>31333</v>
      </c>
      <c r="N1746" t="s">
        <v>31334</v>
      </c>
      <c r="O1746" t="s">
        <v>31335</v>
      </c>
      <c r="P1746" t="s">
        <v>31336</v>
      </c>
      <c r="Q1746" t="s">
        <v>32</v>
      </c>
      <c r="R1746">
        <v>74</v>
      </c>
      <c r="S1746">
        <v>1000000</v>
      </c>
      <c r="T1746" t="s">
        <v>47</v>
      </c>
      <c r="U1746" s="1">
        <v>41090</v>
      </c>
      <c r="V1746" t="s">
        <v>164</v>
      </c>
      <c r="W1746" t="s">
        <v>32</v>
      </c>
      <c r="X1746" t="s">
        <v>49</v>
      </c>
      <c r="Y1746" t="s">
        <v>93</v>
      </c>
      <c r="Z1746" t="s">
        <v>246</v>
      </c>
      <c r="AA1746" t="s">
        <v>51</v>
      </c>
      <c r="AB1746" t="s">
        <v>32</v>
      </c>
      <c r="AC1746" t="s">
        <v>71</v>
      </c>
      <c r="AD1746" t="s">
        <v>4417</v>
      </c>
      <c r="AE1746" t="s">
        <v>54</v>
      </c>
    </row>
    <row r="1747" spans="1:31" x14ac:dyDescent="0.2">
      <c r="A1747">
        <v>27</v>
      </c>
      <c r="B1747" t="s">
        <v>169</v>
      </c>
      <c r="C1747" t="s">
        <v>113</v>
      </c>
      <c r="D1747" t="s">
        <v>33</v>
      </c>
      <c r="E1747" t="s">
        <v>32</v>
      </c>
      <c r="F1747" t="s">
        <v>221</v>
      </c>
      <c r="G1747" t="s">
        <v>31479</v>
      </c>
      <c r="H1747" t="s">
        <v>31480</v>
      </c>
      <c r="I1747" t="s">
        <v>31481</v>
      </c>
      <c r="J1747" t="s">
        <v>225</v>
      </c>
      <c r="K1747" t="s">
        <v>32</v>
      </c>
      <c r="L1747" t="s">
        <v>31482</v>
      </c>
      <c r="M1747" t="s">
        <v>32</v>
      </c>
      <c r="N1747" t="s">
        <v>31483</v>
      </c>
      <c r="O1747" t="s">
        <v>31484</v>
      </c>
      <c r="P1747" t="s">
        <v>31485</v>
      </c>
      <c r="Q1747" t="s">
        <v>321</v>
      </c>
      <c r="R1747">
        <v>73</v>
      </c>
      <c r="S1747">
        <v>-1</v>
      </c>
      <c r="T1747" t="s">
        <v>47</v>
      </c>
      <c r="U1747" s="1">
        <v>41089</v>
      </c>
      <c r="V1747" t="s">
        <v>48</v>
      </c>
      <c r="W1747" t="s">
        <v>32</v>
      </c>
      <c r="X1747" t="s">
        <v>49</v>
      </c>
      <c r="Y1747" t="s">
        <v>495</v>
      </c>
      <c r="Z1747" t="s">
        <v>1726</v>
      </c>
      <c r="AA1747" t="s">
        <v>51</v>
      </c>
      <c r="AB1747" t="s">
        <v>110</v>
      </c>
      <c r="AC1747" t="s">
        <v>170</v>
      </c>
      <c r="AD1747" t="s">
        <v>3558</v>
      </c>
      <c r="AE1747" t="s">
        <v>54</v>
      </c>
    </row>
    <row r="1748" spans="1:31" x14ac:dyDescent="0.2">
      <c r="A1748">
        <v>27</v>
      </c>
      <c r="B1748" t="s">
        <v>112</v>
      </c>
      <c r="C1748" t="s">
        <v>97</v>
      </c>
      <c r="D1748" t="s">
        <v>33</v>
      </c>
      <c r="E1748" t="s">
        <v>34</v>
      </c>
      <c r="F1748" t="s">
        <v>114</v>
      </c>
      <c r="G1748" t="s">
        <v>31616</v>
      </c>
      <c r="H1748" t="s">
        <v>31617</v>
      </c>
      <c r="I1748" t="s">
        <v>32</v>
      </c>
      <c r="J1748" t="s">
        <v>31618</v>
      </c>
      <c r="K1748" t="s">
        <v>31619</v>
      </c>
      <c r="L1748" t="s">
        <v>32</v>
      </c>
      <c r="M1748" t="s">
        <v>32</v>
      </c>
      <c r="N1748" t="s">
        <v>1014</v>
      </c>
      <c r="O1748" t="s">
        <v>31620</v>
      </c>
      <c r="P1748" t="s">
        <v>31621</v>
      </c>
      <c r="Q1748" t="s">
        <v>75</v>
      </c>
      <c r="R1748">
        <v>69</v>
      </c>
      <c r="S1748">
        <v>80000</v>
      </c>
      <c r="T1748" t="s">
        <v>32</v>
      </c>
      <c r="U1748" s="1">
        <v>41088</v>
      </c>
      <c r="V1748" t="s">
        <v>48</v>
      </c>
      <c r="W1748" t="s">
        <v>92</v>
      </c>
      <c r="X1748" t="s">
        <v>49</v>
      </c>
      <c r="Y1748" t="s">
        <v>93</v>
      </c>
      <c r="Z1748" t="s">
        <v>520</v>
      </c>
      <c r="AA1748" t="s">
        <v>51</v>
      </c>
      <c r="AB1748" t="s">
        <v>32</v>
      </c>
      <c r="AC1748" t="s">
        <v>71</v>
      </c>
      <c r="AD1748" t="s">
        <v>31622</v>
      </c>
      <c r="AE1748" t="s">
        <v>54</v>
      </c>
    </row>
    <row r="1749" spans="1:31" x14ac:dyDescent="0.2">
      <c r="A1749">
        <v>27</v>
      </c>
      <c r="B1749" t="s">
        <v>169</v>
      </c>
      <c r="C1749" t="s">
        <v>155</v>
      </c>
      <c r="D1749" t="s">
        <v>33</v>
      </c>
      <c r="E1749" t="s">
        <v>34</v>
      </c>
      <c r="F1749" t="s">
        <v>773</v>
      </c>
      <c r="G1749" t="s">
        <v>31907</v>
      </c>
      <c r="H1749" t="s">
        <v>31908</v>
      </c>
      <c r="I1749" t="s">
        <v>31909</v>
      </c>
      <c r="J1749" t="s">
        <v>31910</v>
      </c>
      <c r="K1749" t="s">
        <v>31911</v>
      </c>
      <c r="L1749" t="s">
        <v>31912</v>
      </c>
      <c r="M1749" t="s">
        <v>31913</v>
      </c>
      <c r="N1749" t="s">
        <v>31914</v>
      </c>
      <c r="O1749" t="s">
        <v>31915</v>
      </c>
      <c r="P1749" t="s">
        <v>31916</v>
      </c>
      <c r="Q1749" t="s">
        <v>75</v>
      </c>
      <c r="R1749">
        <v>76</v>
      </c>
      <c r="S1749">
        <v>-1</v>
      </c>
      <c r="T1749" t="s">
        <v>47</v>
      </c>
      <c r="U1749" s="1">
        <v>41075</v>
      </c>
      <c r="V1749" t="s">
        <v>48</v>
      </c>
      <c r="W1749" t="s">
        <v>32</v>
      </c>
      <c r="X1749" t="s">
        <v>49</v>
      </c>
      <c r="Y1749" t="s">
        <v>32</v>
      </c>
      <c r="Z1749" t="s">
        <v>246</v>
      </c>
      <c r="AA1749" t="s">
        <v>51</v>
      </c>
      <c r="AB1749" t="s">
        <v>32</v>
      </c>
      <c r="AC1749" t="s">
        <v>71</v>
      </c>
      <c r="AD1749" t="s">
        <v>95</v>
      </c>
      <c r="AE1749" t="s">
        <v>54</v>
      </c>
    </row>
    <row r="1750" spans="1:31" x14ac:dyDescent="0.2">
      <c r="A1750">
        <v>27</v>
      </c>
      <c r="B1750" t="s">
        <v>96</v>
      </c>
      <c r="C1750" t="s">
        <v>155</v>
      </c>
      <c r="D1750" t="s">
        <v>501</v>
      </c>
      <c r="E1750" t="s">
        <v>34</v>
      </c>
      <c r="F1750" t="s">
        <v>1139</v>
      </c>
      <c r="G1750" t="s">
        <v>31969</v>
      </c>
      <c r="H1750" t="s">
        <v>31970</v>
      </c>
      <c r="I1750" t="s">
        <v>31971</v>
      </c>
      <c r="J1750" t="s">
        <v>31972</v>
      </c>
      <c r="K1750" t="s">
        <v>31973</v>
      </c>
      <c r="L1750" t="s">
        <v>31974</v>
      </c>
      <c r="M1750" t="s">
        <v>31975</v>
      </c>
      <c r="N1750" t="s">
        <v>8592</v>
      </c>
      <c r="O1750" t="s">
        <v>31976</v>
      </c>
      <c r="P1750" t="s">
        <v>31977</v>
      </c>
      <c r="Q1750" t="s">
        <v>321</v>
      </c>
      <c r="R1750">
        <v>74</v>
      </c>
      <c r="S1750">
        <v>30000</v>
      </c>
      <c r="T1750" t="s">
        <v>91</v>
      </c>
      <c r="U1750" s="1">
        <v>41090</v>
      </c>
      <c r="V1750" t="s">
        <v>48</v>
      </c>
      <c r="W1750" t="s">
        <v>217</v>
      </c>
      <c r="X1750" t="s">
        <v>49</v>
      </c>
      <c r="Y1750" t="s">
        <v>93</v>
      </c>
      <c r="Z1750" t="s">
        <v>246</v>
      </c>
      <c r="AA1750" t="s">
        <v>51</v>
      </c>
      <c r="AB1750" t="s">
        <v>521</v>
      </c>
      <c r="AC1750" t="s">
        <v>71</v>
      </c>
      <c r="AD1750" t="s">
        <v>1206</v>
      </c>
      <c r="AE1750" t="s">
        <v>54</v>
      </c>
    </row>
    <row r="1751" spans="1:31" x14ac:dyDescent="0.2">
      <c r="A1751">
        <v>27</v>
      </c>
      <c r="B1751" t="s">
        <v>96</v>
      </c>
      <c r="C1751" t="s">
        <v>155</v>
      </c>
      <c r="D1751" t="s">
        <v>33</v>
      </c>
      <c r="E1751" t="s">
        <v>170</v>
      </c>
      <c r="F1751" t="s">
        <v>35</v>
      </c>
      <c r="G1751" t="s">
        <v>32114</v>
      </c>
      <c r="H1751" t="s">
        <v>32115</v>
      </c>
      <c r="I1751" t="s">
        <v>32116</v>
      </c>
      <c r="J1751" t="s">
        <v>32117</v>
      </c>
      <c r="K1751" t="s">
        <v>32118</v>
      </c>
      <c r="L1751" t="s">
        <v>32119</v>
      </c>
      <c r="M1751" t="s">
        <v>32120</v>
      </c>
      <c r="N1751" t="s">
        <v>32121</v>
      </c>
      <c r="O1751" t="s">
        <v>32122</v>
      </c>
      <c r="P1751" t="s">
        <v>32123</v>
      </c>
      <c r="Q1751" t="s">
        <v>108</v>
      </c>
      <c r="R1751">
        <v>66</v>
      </c>
      <c r="S1751">
        <v>-1</v>
      </c>
      <c r="T1751" t="s">
        <v>32</v>
      </c>
      <c r="U1751" s="1">
        <v>41078</v>
      </c>
      <c r="V1751" t="s">
        <v>164</v>
      </c>
      <c r="W1751" t="s">
        <v>32</v>
      </c>
      <c r="X1751" t="s">
        <v>49</v>
      </c>
      <c r="Y1751" t="s">
        <v>261</v>
      </c>
      <c r="Z1751" t="s">
        <v>262</v>
      </c>
      <c r="AA1751" t="s">
        <v>51</v>
      </c>
      <c r="AB1751" t="s">
        <v>299</v>
      </c>
      <c r="AC1751" t="s">
        <v>111</v>
      </c>
      <c r="AD1751" t="s">
        <v>32124</v>
      </c>
      <c r="AE1751" t="s">
        <v>54</v>
      </c>
    </row>
    <row r="1752" spans="1:31" x14ac:dyDescent="0.2">
      <c r="A1752">
        <v>27</v>
      </c>
      <c r="B1752" t="s">
        <v>96</v>
      </c>
      <c r="C1752" t="s">
        <v>32</v>
      </c>
      <c r="D1752" t="s">
        <v>33</v>
      </c>
      <c r="E1752" t="s">
        <v>32</v>
      </c>
      <c r="F1752" t="s">
        <v>368</v>
      </c>
      <c r="G1752" t="s">
        <v>32144</v>
      </c>
      <c r="H1752" t="s">
        <v>32145</v>
      </c>
      <c r="I1752" t="s">
        <v>32146</v>
      </c>
      <c r="J1752" t="s">
        <v>32147</v>
      </c>
      <c r="K1752" t="s">
        <v>32148</v>
      </c>
      <c r="L1752" t="s">
        <v>32149</v>
      </c>
      <c r="M1752" t="s">
        <v>32150</v>
      </c>
      <c r="N1752" t="s">
        <v>32151</v>
      </c>
      <c r="O1752" t="s">
        <v>32152</v>
      </c>
      <c r="P1752" t="s">
        <v>32153</v>
      </c>
      <c r="Q1752" t="s">
        <v>75</v>
      </c>
      <c r="R1752">
        <v>64</v>
      </c>
      <c r="S1752">
        <v>-1</v>
      </c>
      <c r="T1752" t="s">
        <v>273</v>
      </c>
      <c r="U1752" s="1">
        <v>41090</v>
      </c>
      <c r="V1752" t="s">
        <v>260</v>
      </c>
      <c r="W1752" t="s">
        <v>32</v>
      </c>
      <c r="X1752" t="s">
        <v>398</v>
      </c>
      <c r="Y1752" t="s">
        <v>93</v>
      </c>
      <c r="Z1752" t="s">
        <v>388</v>
      </c>
      <c r="AA1752" t="s">
        <v>69</v>
      </c>
      <c r="AB1752" t="s">
        <v>1909</v>
      </c>
      <c r="AC1752" t="s">
        <v>71</v>
      </c>
      <c r="AD1752" t="s">
        <v>17646</v>
      </c>
      <c r="AE1752" t="s">
        <v>54</v>
      </c>
    </row>
    <row r="1753" spans="1:31" x14ac:dyDescent="0.2">
      <c r="A1753">
        <v>27</v>
      </c>
      <c r="B1753" t="s">
        <v>169</v>
      </c>
      <c r="C1753" t="s">
        <v>32</v>
      </c>
      <c r="D1753" t="s">
        <v>32</v>
      </c>
      <c r="E1753" t="s">
        <v>32</v>
      </c>
      <c r="F1753" t="s">
        <v>56</v>
      </c>
      <c r="G1753" t="s">
        <v>32203</v>
      </c>
      <c r="H1753" t="s">
        <v>32204</v>
      </c>
      <c r="I1753" t="s">
        <v>32205</v>
      </c>
      <c r="J1753" t="s">
        <v>32206</v>
      </c>
      <c r="K1753" t="s">
        <v>32207</v>
      </c>
      <c r="L1753" t="s">
        <v>32208</v>
      </c>
      <c r="M1753" t="s">
        <v>32</v>
      </c>
      <c r="N1753" t="s">
        <v>32209</v>
      </c>
      <c r="O1753" t="s">
        <v>32</v>
      </c>
      <c r="P1753" t="s">
        <v>32</v>
      </c>
      <c r="Q1753" t="s">
        <v>75</v>
      </c>
      <c r="R1753">
        <v>70</v>
      </c>
      <c r="S1753">
        <v>-1</v>
      </c>
      <c r="T1753" t="s">
        <v>32</v>
      </c>
      <c r="U1753" s="1">
        <v>41089</v>
      </c>
      <c r="V1753" t="s">
        <v>48</v>
      </c>
      <c r="W1753" t="s">
        <v>92</v>
      </c>
      <c r="X1753" t="s">
        <v>49</v>
      </c>
      <c r="Y1753" t="s">
        <v>32</v>
      </c>
      <c r="Z1753" t="s">
        <v>32</v>
      </c>
      <c r="AA1753" t="s">
        <v>51</v>
      </c>
      <c r="AB1753" t="s">
        <v>740</v>
      </c>
      <c r="AC1753" t="s">
        <v>32</v>
      </c>
      <c r="AD1753" t="s">
        <v>447</v>
      </c>
      <c r="AE1753" t="s">
        <v>54</v>
      </c>
    </row>
    <row r="1754" spans="1:31" x14ac:dyDescent="0.2">
      <c r="A1754">
        <v>27</v>
      </c>
      <c r="B1754" t="s">
        <v>55</v>
      </c>
      <c r="C1754" t="s">
        <v>155</v>
      </c>
      <c r="D1754" t="s">
        <v>33</v>
      </c>
      <c r="E1754" t="s">
        <v>32</v>
      </c>
      <c r="F1754" t="s">
        <v>56</v>
      </c>
      <c r="G1754" t="s">
        <v>32275</v>
      </c>
      <c r="H1754" t="s">
        <v>32276</v>
      </c>
      <c r="I1754" t="s">
        <v>32277</v>
      </c>
      <c r="J1754" t="s">
        <v>32278</v>
      </c>
      <c r="K1754" t="s">
        <v>32279</v>
      </c>
      <c r="L1754" t="s">
        <v>32280</v>
      </c>
      <c r="M1754" t="s">
        <v>32281</v>
      </c>
      <c r="N1754" t="s">
        <v>32282</v>
      </c>
      <c r="O1754" t="s">
        <v>32283</v>
      </c>
      <c r="P1754" t="s">
        <v>32284</v>
      </c>
      <c r="Q1754" t="s">
        <v>471</v>
      </c>
      <c r="R1754">
        <v>65</v>
      </c>
      <c r="S1754">
        <v>-1</v>
      </c>
      <c r="T1754" t="s">
        <v>91</v>
      </c>
      <c r="U1754" s="1">
        <v>41089</v>
      </c>
      <c r="V1754" t="s">
        <v>48</v>
      </c>
      <c r="W1754" t="s">
        <v>32</v>
      </c>
      <c r="X1754" t="s">
        <v>244</v>
      </c>
      <c r="Y1754" t="s">
        <v>495</v>
      </c>
      <c r="Z1754" t="s">
        <v>1041</v>
      </c>
      <c r="AA1754" t="s">
        <v>51</v>
      </c>
      <c r="AB1754" t="s">
        <v>367</v>
      </c>
      <c r="AC1754" t="s">
        <v>220</v>
      </c>
      <c r="AD1754" t="s">
        <v>9519</v>
      </c>
      <c r="AE1754" t="s">
        <v>54</v>
      </c>
    </row>
    <row r="1755" spans="1:31" x14ac:dyDescent="0.2">
      <c r="A1755">
        <v>27</v>
      </c>
      <c r="B1755" t="s">
        <v>55</v>
      </c>
      <c r="C1755" t="s">
        <v>522</v>
      </c>
      <c r="D1755" t="s">
        <v>33</v>
      </c>
      <c r="E1755" t="s">
        <v>34</v>
      </c>
      <c r="F1755" t="s">
        <v>114</v>
      </c>
      <c r="G1755" t="s">
        <v>32794</v>
      </c>
      <c r="H1755" t="s">
        <v>32795</v>
      </c>
      <c r="I1755" t="s">
        <v>32</v>
      </c>
      <c r="J1755" t="s">
        <v>32</v>
      </c>
      <c r="K1755" t="s">
        <v>32</v>
      </c>
      <c r="L1755" t="s">
        <v>32</v>
      </c>
      <c r="M1755" t="s">
        <v>32</v>
      </c>
      <c r="N1755" t="s">
        <v>32</v>
      </c>
      <c r="O1755" t="s">
        <v>32</v>
      </c>
      <c r="P1755" t="s">
        <v>32</v>
      </c>
      <c r="Q1755" t="s">
        <v>831</v>
      </c>
      <c r="R1755">
        <v>62</v>
      </c>
      <c r="S1755">
        <v>-1</v>
      </c>
      <c r="T1755" t="s">
        <v>32</v>
      </c>
      <c r="U1755" s="1">
        <v>41090</v>
      </c>
      <c r="V1755" t="s">
        <v>48</v>
      </c>
      <c r="W1755" t="s">
        <v>92</v>
      </c>
      <c r="X1755" t="s">
        <v>49</v>
      </c>
      <c r="Y1755" t="s">
        <v>32</v>
      </c>
      <c r="Z1755" t="s">
        <v>5721</v>
      </c>
      <c r="AA1755" t="s">
        <v>69</v>
      </c>
      <c r="AB1755" t="s">
        <v>367</v>
      </c>
      <c r="AC1755" t="s">
        <v>71</v>
      </c>
      <c r="AD1755" t="s">
        <v>95</v>
      </c>
      <c r="AE1755" t="s">
        <v>54</v>
      </c>
    </row>
    <row r="1756" spans="1:31" x14ac:dyDescent="0.2">
      <c r="A1756">
        <v>27</v>
      </c>
      <c r="B1756" t="s">
        <v>112</v>
      </c>
      <c r="C1756" t="s">
        <v>113</v>
      </c>
      <c r="D1756" t="s">
        <v>33</v>
      </c>
      <c r="E1756" t="s">
        <v>34</v>
      </c>
      <c r="F1756" t="s">
        <v>56</v>
      </c>
      <c r="G1756" t="s">
        <v>32835</v>
      </c>
      <c r="H1756" t="s">
        <v>32836</v>
      </c>
      <c r="I1756" t="s">
        <v>32837</v>
      </c>
      <c r="J1756" t="s">
        <v>32838</v>
      </c>
      <c r="K1756" t="s">
        <v>32839</v>
      </c>
      <c r="L1756" t="s">
        <v>32840</v>
      </c>
      <c r="M1756" t="s">
        <v>32841</v>
      </c>
      <c r="N1756" t="s">
        <v>32842</v>
      </c>
      <c r="O1756" t="s">
        <v>32843</v>
      </c>
      <c r="P1756" t="s">
        <v>32844</v>
      </c>
      <c r="Q1756" t="s">
        <v>67</v>
      </c>
      <c r="R1756">
        <v>64</v>
      </c>
      <c r="S1756">
        <v>-1</v>
      </c>
      <c r="T1756" t="s">
        <v>203</v>
      </c>
      <c r="U1756" s="1">
        <v>41084</v>
      </c>
      <c r="V1756" t="s">
        <v>232</v>
      </c>
      <c r="W1756" t="s">
        <v>204</v>
      </c>
      <c r="X1756" t="s">
        <v>49</v>
      </c>
      <c r="Y1756" t="s">
        <v>93</v>
      </c>
      <c r="Z1756" t="s">
        <v>205</v>
      </c>
      <c r="AA1756" t="s">
        <v>69</v>
      </c>
      <c r="AB1756" t="s">
        <v>233</v>
      </c>
      <c r="AC1756" t="s">
        <v>71</v>
      </c>
      <c r="AD1756" t="s">
        <v>32845</v>
      </c>
      <c r="AE1756" t="s">
        <v>54</v>
      </c>
    </row>
    <row r="1757" spans="1:31" x14ac:dyDescent="0.2">
      <c r="A1757">
        <v>27</v>
      </c>
      <c r="B1757" t="s">
        <v>620</v>
      </c>
      <c r="C1757" t="s">
        <v>32</v>
      </c>
      <c r="D1757" t="s">
        <v>33</v>
      </c>
      <c r="E1757" t="s">
        <v>34</v>
      </c>
      <c r="F1757" t="s">
        <v>56</v>
      </c>
      <c r="G1757" t="s">
        <v>32874</v>
      </c>
      <c r="H1757" t="s">
        <v>32875</v>
      </c>
      <c r="I1757" t="s">
        <v>32876</v>
      </c>
      <c r="J1757" t="s">
        <v>32877</v>
      </c>
      <c r="K1757" t="s">
        <v>32878</v>
      </c>
      <c r="L1757" t="s">
        <v>32879</v>
      </c>
      <c r="M1757" t="s">
        <v>32880</v>
      </c>
      <c r="N1757" t="s">
        <v>32881</v>
      </c>
      <c r="O1757" t="s">
        <v>32882</v>
      </c>
      <c r="P1757" t="s">
        <v>32883</v>
      </c>
      <c r="Q1757" t="s">
        <v>75</v>
      </c>
      <c r="R1757">
        <v>64</v>
      </c>
      <c r="S1757">
        <v>-1</v>
      </c>
      <c r="T1757" t="s">
        <v>47</v>
      </c>
      <c r="U1757" s="1">
        <v>41026</v>
      </c>
      <c r="V1757" t="s">
        <v>164</v>
      </c>
      <c r="W1757" t="s">
        <v>32</v>
      </c>
      <c r="X1757" t="s">
        <v>49</v>
      </c>
      <c r="Y1757" t="s">
        <v>643</v>
      </c>
      <c r="Z1757" t="s">
        <v>151</v>
      </c>
      <c r="AA1757" t="s">
        <v>69</v>
      </c>
      <c r="AB1757" t="s">
        <v>1243</v>
      </c>
      <c r="AC1757" t="s">
        <v>71</v>
      </c>
      <c r="AD1757" t="s">
        <v>95</v>
      </c>
      <c r="AE1757" t="s">
        <v>346</v>
      </c>
    </row>
    <row r="1758" spans="1:31" x14ac:dyDescent="0.2">
      <c r="A1758">
        <v>27</v>
      </c>
      <c r="B1758" t="s">
        <v>169</v>
      </c>
      <c r="C1758" t="s">
        <v>155</v>
      </c>
      <c r="D1758" t="s">
        <v>33</v>
      </c>
      <c r="E1758" t="s">
        <v>32</v>
      </c>
      <c r="F1758" t="s">
        <v>114</v>
      </c>
      <c r="G1758" t="s">
        <v>33221</v>
      </c>
      <c r="H1758" t="s">
        <v>33222</v>
      </c>
      <c r="I1758" t="s">
        <v>33223</v>
      </c>
      <c r="J1758" t="s">
        <v>32</v>
      </c>
      <c r="K1758" t="s">
        <v>33224</v>
      </c>
      <c r="L1758" t="s">
        <v>33225</v>
      </c>
      <c r="M1758" t="s">
        <v>33226</v>
      </c>
      <c r="N1758" t="s">
        <v>32</v>
      </c>
      <c r="O1758" t="s">
        <v>32</v>
      </c>
      <c r="P1758" t="s">
        <v>33227</v>
      </c>
      <c r="Q1758" t="s">
        <v>259</v>
      </c>
      <c r="R1758">
        <v>69</v>
      </c>
      <c r="S1758">
        <v>100000</v>
      </c>
      <c r="T1758" t="s">
        <v>331</v>
      </c>
      <c r="U1758" s="1">
        <v>41090</v>
      </c>
      <c r="V1758" t="s">
        <v>260</v>
      </c>
      <c r="W1758" t="s">
        <v>32</v>
      </c>
      <c r="X1758" t="s">
        <v>49</v>
      </c>
      <c r="Y1758" t="s">
        <v>261</v>
      </c>
      <c r="Z1758" t="s">
        <v>80</v>
      </c>
      <c r="AA1758" t="s">
        <v>51</v>
      </c>
      <c r="AB1758" t="s">
        <v>32</v>
      </c>
      <c r="AC1758" t="s">
        <v>71</v>
      </c>
      <c r="AD1758" t="s">
        <v>95</v>
      </c>
      <c r="AE1758" t="s">
        <v>54</v>
      </c>
    </row>
    <row r="1759" spans="1:31" x14ac:dyDescent="0.2">
      <c r="A1759">
        <v>27</v>
      </c>
      <c r="B1759" t="s">
        <v>55</v>
      </c>
      <c r="C1759" t="s">
        <v>32</v>
      </c>
      <c r="D1759" t="s">
        <v>98</v>
      </c>
      <c r="E1759" t="s">
        <v>32</v>
      </c>
      <c r="F1759" t="s">
        <v>35</v>
      </c>
      <c r="G1759" t="s">
        <v>33310</v>
      </c>
      <c r="H1759" t="s">
        <v>32</v>
      </c>
      <c r="I1759" t="s">
        <v>33311</v>
      </c>
      <c r="J1759" t="s">
        <v>33312</v>
      </c>
      <c r="K1759" t="s">
        <v>32</v>
      </c>
      <c r="L1759" t="s">
        <v>33313</v>
      </c>
      <c r="M1759" t="s">
        <v>32</v>
      </c>
      <c r="N1759" t="s">
        <v>33314</v>
      </c>
      <c r="O1759" t="s">
        <v>33315</v>
      </c>
      <c r="P1759" t="s">
        <v>33316</v>
      </c>
      <c r="Q1759" t="s">
        <v>17173</v>
      </c>
      <c r="R1759">
        <v>66</v>
      </c>
      <c r="S1759">
        <v>100000</v>
      </c>
      <c r="T1759" t="s">
        <v>149</v>
      </c>
      <c r="U1759" s="1">
        <v>40732</v>
      </c>
      <c r="V1759" t="s">
        <v>48</v>
      </c>
      <c r="W1759" t="s">
        <v>32</v>
      </c>
      <c r="X1759" t="s">
        <v>398</v>
      </c>
      <c r="Y1759" t="s">
        <v>93</v>
      </c>
      <c r="Z1759" t="s">
        <v>1041</v>
      </c>
      <c r="AA1759" t="s">
        <v>69</v>
      </c>
      <c r="AB1759" t="s">
        <v>124</v>
      </c>
      <c r="AC1759" t="s">
        <v>71</v>
      </c>
      <c r="AD1759" t="s">
        <v>33317</v>
      </c>
      <c r="AE1759" t="s">
        <v>54</v>
      </c>
    </row>
    <row r="1760" spans="1:31" x14ac:dyDescent="0.2">
      <c r="A1760">
        <v>27</v>
      </c>
      <c r="B1760" t="s">
        <v>96</v>
      </c>
      <c r="C1760" t="s">
        <v>155</v>
      </c>
      <c r="D1760" t="s">
        <v>33</v>
      </c>
      <c r="E1760" t="s">
        <v>34</v>
      </c>
      <c r="F1760" t="s">
        <v>56</v>
      </c>
      <c r="G1760" t="s">
        <v>33372</v>
      </c>
      <c r="H1760" t="s">
        <v>33373</v>
      </c>
      <c r="I1760" t="s">
        <v>33374</v>
      </c>
      <c r="J1760" t="s">
        <v>33375</v>
      </c>
      <c r="K1760" t="s">
        <v>33376</v>
      </c>
      <c r="L1760" t="s">
        <v>33377</v>
      </c>
      <c r="M1760" t="s">
        <v>33378</v>
      </c>
      <c r="N1760" t="s">
        <v>33379</v>
      </c>
      <c r="O1760" t="s">
        <v>32</v>
      </c>
      <c r="P1760" t="s">
        <v>33380</v>
      </c>
      <c r="Q1760" t="s">
        <v>75</v>
      </c>
      <c r="R1760">
        <v>67</v>
      </c>
      <c r="S1760">
        <v>-1</v>
      </c>
      <c r="T1760" t="s">
        <v>47</v>
      </c>
      <c r="U1760" s="1">
        <v>41089</v>
      </c>
      <c r="V1760" t="s">
        <v>164</v>
      </c>
      <c r="W1760" t="s">
        <v>32</v>
      </c>
      <c r="X1760" t="s">
        <v>49</v>
      </c>
      <c r="Y1760" t="s">
        <v>192</v>
      </c>
      <c r="Z1760" t="s">
        <v>1430</v>
      </c>
      <c r="AA1760" t="s">
        <v>69</v>
      </c>
      <c r="AB1760" t="s">
        <v>1633</v>
      </c>
      <c r="AC1760" t="s">
        <v>71</v>
      </c>
      <c r="AD1760" t="s">
        <v>95</v>
      </c>
      <c r="AE1760" t="s">
        <v>54</v>
      </c>
    </row>
    <row r="1761" spans="1:31" x14ac:dyDescent="0.2">
      <c r="A1761">
        <v>27</v>
      </c>
      <c r="B1761" t="s">
        <v>32</v>
      </c>
      <c r="C1761" t="s">
        <v>155</v>
      </c>
      <c r="D1761" t="s">
        <v>182</v>
      </c>
      <c r="E1761" t="s">
        <v>32</v>
      </c>
      <c r="F1761" t="s">
        <v>114</v>
      </c>
      <c r="G1761" t="s">
        <v>33573</v>
      </c>
      <c r="H1761" t="s">
        <v>33574</v>
      </c>
      <c r="I1761" t="s">
        <v>33575</v>
      </c>
      <c r="J1761" t="s">
        <v>33576</v>
      </c>
      <c r="K1761" t="s">
        <v>33577</v>
      </c>
      <c r="L1761" t="s">
        <v>32</v>
      </c>
      <c r="M1761" t="s">
        <v>32</v>
      </c>
      <c r="N1761" t="s">
        <v>32</v>
      </c>
      <c r="O1761" t="s">
        <v>33578</v>
      </c>
      <c r="P1761" t="s">
        <v>32</v>
      </c>
      <c r="Q1761" t="s">
        <v>75</v>
      </c>
      <c r="R1761">
        <v>68</v>
      </c>
      <c r="S1761">
        <v>150000</v>
      </c>
      <c r="T1761" t="s">
        <v>136</v>
      </c>
      <c r="U1761" s="1">
        <v>41088</v>
      </c>
      <c r="V1761" t="s">
        <v>48</v>
      </c>
      <c r="W1761" t="s">
        <v>32</v>
      </c>
      <c r="X1761" t="s">
        <v>49</v>
      </c>
      <c r="Y1761" t="s">
        <v>435</v>
      </c>
      <c r="Z1761" t="s">
        <v>50</v>
      </c>
      <c r="AA1761" t="s">
        <v>51</v>
      </c>
      <c r="AB1761" t="s">
        <v>81</v>
      </c>
      <c r="AC1761" t="s">
        <v>71</v>
      </c>
      <c r="AD1761" t="s">
        <v>33579</v>
      </c>
      <c r="AE1761" t="s">
        <v>54</v>
      </c>
    </row>
    <row r="1762" spans="1:31" x14ac:dyDescent="0.2">
      <c r="A1762">
        <v>27</v>
      </c>
      <c r="B1762" t="s">
        <v>169</v>
      </c>
      <c r="C1762" t="s">
        <v>155</v>
      </c>
      <c r="D1762" t="s">
        <v>33</v>
      </c>
      <c r="E1762" t="s">
        <v>34</v>
      </c>
      <c r="F1762" t="s">
        <v>3559</v>
      </c>
      <c r="G1762" t="s">
        <v>33744</v>
      </c>
      <c r="H1762" t="s">
        <v>33745</v>
      </c>
      <c r="I1762" t="s">
        <v>33746</v>
      </c>
      <c r="J1762" t="s">
        <v>33747</v>
      </c>
      <c r="K1762" t="s">
        <v>33748</v>
      </c>
      <c r="L1762" t="s">
        <v>33749</v>
      </c>
      <c r="M1762" t="s">
        <v>33750</v>
      </c>
      <c r="N1762" t="s">
        <v>33751</v>
      </c>
      <c r="O1762" t="s">
        <v>33752</v>
      </c>
      <c r="P1762" t="s">
        <v>33753</v>
      </c>
      <c r="Q1762" t="s">
        <v>108</v>
      </c>
      <c r="R1762">
        <v>64</v>
      </c>
      <c r="S1762">
        <v>-1</v>
      </c>
      <c r="T1762" t="s">
        <v>203</v>
      </c>
      <c r="U1762" s="1">
        <v>41084</v>
      </c>
      <c r="V1762" t="s">
        <v>48</v>
      </c>
      <c r="W1762" t="s">
        <v>32</v>
      </c>
      <c r="X1762" t="s">
        <v>244</v>
      </c>
      <c r="Y1762" t="s">
        <v>32</v>
      </c>
      <c r="Z1762" t="s">
        <v>1430</v>
      </c>
      <c r="AA1762" t="s">
        <v>51</v>
      </c>
      <c r="AB1762" t="s">
        <v>1243</v>
      </c>
      <c r="AC1762" t="s">
        <v>71</v>
      </c>
      <c r="AD1762" t="s">
        <v>26616</v>
      </c>
      <c r="AE1762" t="s">
        <v>54</v>
      </c>
    </row>
    <row r="1763" spans="1:31" x14ac:dyDescent="0.2">
      <c r="A1763">
        <v>27</v>
      </c>
      <c r="B1763" t="s">
        <v>32</v>
      </c>
      <c r="C1763" t="s">
        <v>32</v>
      </c>
      <c r="D1763" t="s">
        <v>33</v>
      </c>
      <c r="E1763" t="s">
        <v>32</v>
      </c>
      <c r="F1763" t="s">
        <v>56</v>
      </c>
      <c r="G1763" t="s">
        <v>33944</v>
      </c>
      <c r="H1763" t="s">
        <v>33945</v>
      </c>
      <c r="I1763" t="s">
        <v>33946</v>
      </c>
      <c r="J1763" t="s">
        <v>33947</v>
      </c>
      <c r="K1763" t="s">
        <v>33948</v>
      </c>
      <c r="L1763" t="s">
        <v>33949</v>
      </c>
      <c r="M1763" t="s">
        <v>33950</v>
      </c>
      <c r="N1763" t="s">
        <v>33951</v>
      </c>
      <c r="O1763" t="s">
        <v>33952</v>
      </c>
      <c r="P1763" t="s">
        <v>33953</v>
      </c>
      <c r="Q1763" t="s">
        <v>6498</v>
      </c>
      <c r="R1763">
        <v>65</v>
      </c>
      <c r="S1763">
        <v>-1</v>
      </c>
      <c r="T1763" t="s">
        <v>91</v>
      </c>
      <c r="U1763" s="1">
        <v>40991</v>
      </c>
      <c r="V1763" t="s">
        <v>260</v>
      </c>
      <c r="W1763" t="s">
        <v>78</v>
      </c>
      <c r="X1763" t="s">
        <v>398</v>
      </c>
      <c r="Y1763" t="s">
        <v>245</v>
      </c>
      <c r="Z1763" t="s">
        <v>246</v>
      </c>
      <c r="AA1763" t="s">
        <v>69</v>
      </c>
      <c r="AB1763" t="s">
        <v>1633</v>
      </c>
      <c r="AC1763" t="s">
        <v>248</v>
      </c>
      <c r="AD1763" t="s">
        <v>3587</v>
      </c>
      <c r="AE1763" t="s">
        <v>346</v>
      </c>
    </row>
    <row r="1764" spans="1:31" x14ac:dyDescent="0.2">
      <c r="A1764">
        <v>27</v>
      </c>
      <c r="B1764" t="s">
        <v>55</v>
      </c>
      <c r="C1764" t="s">
        <v>97</v>
      </c>
      <c r="D1764" t="s">
        <v>98</v>
      </c>
      <c r="E1764" t="s">
        <v>34</v>
      </c>
      <c r="F1764" t="s">
        <v>114</v>
      </c>
      <c r="G1764" t="s">
        <v>34028</v>
      </c>
      <c r="H1764" t="s">
        <v>34029</v>
      </c>
      <c r="I1764" t="s">
        <v>34030</v>
      </c>
      <c r="J1764" t="s">
        <v>34031</v>
      </c>
      <c r="K1764" t="s">
        <v>34032</v>
      </c>
      <c r="L1764" t="s">
        <v>34033</v>
      </c>
      <c r="M1764" t="s">
        <v>34034</v>
      </c>
      <c r="N1764" t="s">
        <v>34035</v>
      </c>
      <c r="O1764" t="s">
        <v>34036</v>
      </c>
      <c r="P1764" t="s">
        <v>34037</v>
      </c>
      <c r="Q1764" t="s">
        <v>32</v>
      </c>
      <c r="R1764">
        <v>60</v>
      </c>
      <c r="S1764">
        <v>-1</v>
      </c>
      <c r="T1764" t="s">
        <v>215</v>
      </c>
      <c r="U1764" s="1">
        <v>41089</v>
      </c>
      <c r="V1764" t="s">
        <v>48</v>
      </c>
      <c r="W1764" t="s">
        <v>204</v>
      </c>
      <c r="X1764" t="s">
        <v>49</v>
      </c>
      <c r="Y1764" t="s">
        <v>32</v>
      </c>
      <c r="Z1764" t="s">
        <v>1041</v>
      </c>
      <c r="AA1764" t="s">
        <v>69</v>
      </c>
      <c r="AB1764" t="s">
        <v>285</v>
      </c>
      <c r="AC1764" t="s">
        <v>71</v>
      </c>
      <c r="AD1764" t="s">
        <v>800</v>
      </c>
      <c r="AE1764" t="s">
        <v>54</v>
      </c>
    </row>
    <row r="1765" spans="1:31" x14ac:dyDescent="0.2">
      <c r="A1765">
        <v>27</v>
      </c>
      <c r="B1765" t="s">
        <v>55</v>
      </c>
      <c r="C1765" t="s">
        <v>83</v>
      </c>
      <c r="D1765" t="s">
        <v>33</v>
      </c>
      <c r="E1765" t="s">
        <v>32</v>
      </c>
      <c r="F1765" t="s">
        <v>114</v>
      </c>
      <c r="G1765" t="s">
        <v>34254</v>
      </c>
      <c r="H1765" t="s">
        <v>34255</v>
      </c>
      <c r="I1765" t="s">
        <v>34256</v>
      </c>
      <c r="J1765" t="s">
        <v>34257</v>
      </c>
      <c r="K1765" t="s">
        <v>34258</v>
      </c>
      <c r="L1765" t="s">
        <v>34259</v>
      </c>
      <c r="M1765" t="s">
        <v>34260</v>
      </c>
      <c r="N1765" t="s">
        <v>34261</v>
      </c>
      <c r="O1765" t="s">
        <v>34262</v>
      </c>
      <c r="P1765" t="s">
        <v>34263</v>
      </c>
      <c r="Q1765" t="s">
        <v>75</v>
      </c>
      <c r="R1765">
        <v>72</v>
      </c>
      <c r="S1765">
        <v>-1</v>
      </c>
      <c r="T1765" t="s">
        <v>331</v>
      </c>
      <c r="U1765" s="1">
        <v>41089</v>
      </c>
      <c r="V1765" t="s">
        <v>164</v>
      </c>
      <c r="W1765" t="s">
        <v>92</v>
      </c>
      <c r="X1765" t="s">
        <v>49</v>
      </c>
      <c r="Y1765" t="s">
        <v>435</v>
      </c>
      <c r="Z1765" t="s">
        <v>109</v>
      </c>
      <c r="AA1765" t="s">
        <v>51</v>
      </c>
      <c r="AB1765" t="s">
        <v>740</v>
      </c>
      <c r="AC1765" t="s">
        <v>71</v>
      </c>
      <c r="AD1765" t="s">
        <v>332</v>
      </c>
      <c r="AE1765" t="s">
        <v>54</v>
      </c>
    </row>
    <row r="1766" spans="1:31" x14ac:dyDescent="0.2">
      <c r="A1766">
        <v>27</v>
      </c>
      <c r="B1766" t="s">
        <v>96</v>
      </c>
      <c r="C1766" t="s">
        <v>32</v>
      </c>
      <c r="D1766" t="s">
        <v>33</v>
      </c>
      <c r="E1766" t="s">
        <v>32</v>
      </c>
      <c r="F1766" t="s">
        <v>310</v>
      </c>
      <c r="G1766" t="s">
        <v>34273</v>
      </c>
      <c r="H1766" t="s">
        <v>34274</v>
      </c>
      <c r="I1766" t="s">
        <v>34275</v>
      </c>
      <c r="J1766" t="s">
        <v>34276</v>
      </c>
      <c r="K1766" t="s">
        <v>34277</v>
      </c>
      <c r="L1766" t="s">
        <v>34278</v>
      </c>
      <c r="M1766" t="s">
        <v>34279</v>
      </c>
      <c r="N1766" t="s">
        <v>34280</v>
      </c>
      <c r="O1766" t="s">
        <v>34281</v>
      </c>
      <c r="P1766" t="s">
        <v>34282</v>
      </c>
      <c r="Q1766" t="s">
        <v>75</v>
      </c>
      <c r="R1766">
        <v>65</v>
      </c>
      <c r="S1766">
        <v>-1</v>
      </c>
      <c r="T1766" t="s">
        <v>68</v>
      </c>
      <c r="U1766" s="1">
        <v>41087</v>
      </c>
      <c r="V1766" t="s">
        <v>48</v>
      </c>
      <c r="W1766" t="s">
        <v>32</v>
      </c>
      <c r="X1766" t="s">
        <v>244</v>
      </c>
      <c r="Y1766" t="s">
        <v>93</v>
      </c>
      <c r="Z1766" t="s">
        <v>1430</v>
      </c>
      <c r="AA1766" t="s">
        <v>69</v>
      </c>
      <c r="AB1766" t="s">
        <v>247</v>
      </c>
      <c r="AC1766" t="s">
        <v>32</v>
      </c>
      <c r="AD1766" t="s">
        <v>95</v>
      </c>
      <c r="AE1766" t="s">
        <v>54</v>
      </c>
    </row>
    <row r="1767" spans="1:31" x14ac:dyDescent="0.2">
      <c r="A1767">
        <v>27</v>
      </c>
      <c r="B1767" t="s">
        <v>169</v>
      </c>
      <c r="C1767" t="s">
        <v>32</v>
      </c>
      <c r="D1767" t="s">
        <v>32</v>
      </c>
      <c r="E1767" t="s">
        <v>34</v>
      </c>
      <c r="F1767" t="s">
        <v>368</v>
      </c>
      <c r="G1767" t="s">
        <v>34304</v>
      </c>
      <c r="H1767" t="s">
        <v>34305</v>
      </c>
      <c r="I1767" t="s">
        <v>34306</v>
      </c>
      <c r="J1767" t="s">
        <v>32</v>
      </c>
      <c r="K1767" t="s">
        <v>34307</v>
      </c>
      <c r="L1767" t="s">
        <v>34308</v>
      </c>
      <c r="M1767" t="s">
        <v>32</v>
      </c>
      <c r="N1767" t="s">
        <v>32</v>
      </c>
      <c r="O1767" t="s">
        <v>34309</v>
      </c>
      <c r="P1767" t="s">
        <v>32</v>
      </c>
      <c r="Q1767" t="s">
        <v>75</v>
      </c>
      <c r="R1767">
        <v>69</v>
      </c>
      <c r="S1767">
        <v>-1</v>
      </c>
      <c r="T1767" t="s">
        <v>273</v>
      </c>
      <c r="U1767" s="1">
        <v>41021</v>
      </c>
      <c r="V1767" t="s">
        <v>48</v>
      </c>
      <c r="W1767" t="s">
        <v>32</v>
      </c>
      <c r="X1767" t="s">
        <v>244</v>
      </c>
      <c r="Y1767" t="s">
        <v>32</v>
      </c>
      <c r="Z1767" t="s">
        <v>32</v>
      </c>
      <c r="AA1767" t="s">
        <v>51</v>
      </c>
      <c r="AB1767" t="s">
        <v>32</v>
      </c>
      <c r="AC1767" t="s">
        <v>71</v>
      </c>
      <c r="AD1767" t="s">
        <v>34310</v>
      </c>
      <c r="AE1767" t="s">
        <v>54</v>
      </c>
    </row>
    <row r="1768" spans="1:31" x14ac:dyDescent="0.2">
      <c r="A1768">
        <v>27</v>
      </c>
      <c r="B1768" t="s">
        <v>55</v>
      </c>
      <c r="C1768" t="s">
        <v>155</v>
      </c>
      <c r="D1768" t="s">
        <v>33</v>
      </c>
      <c r="E1768" t="s">
        <v>34</v>
      </c>
      <c r="F1768" t="s">
        <v>56</v>
      </c>
      <c r="G1768" t="s">
        <v>34365</v>
      </c>
      <c r="H1768" t="s">
        <v>34366</v>
      </c>
      <c r="I1768" t="s">
        <v>34367</v>
      </c>
      <c r="J1768" t="s">
        <v>34368</v>
      </c>
      <c r="K1768" t="s">
        <v>34369</v>
      </c>
      <c r="L1768" t="s">
        <v>34370</v>
      </c>
      <c r="M1768" t="s">
        <v>34371</v>
      </c>
      <c r="N1768" t="s">
        <v>34372</v>
      </c>
      <c r="O1768" t="s">
        <v>34373</v>
      </c>
      <c r="P1768" t="s">
        <v>34374</v>
      </c>
      <c r="Q1768" t="s">
        <v>75</v>
      </c>
      <c r="R1768">
        <v>75</v>
      </c>
      <c r="S1768">
        <v>-1</v>
      </c>
      <c r="T1768" t="s">
        <v>1066</v>
      </c>
      <c r="U1768" s="1">
        <v>41039</v>
      </c>
      <c r="V1768" t="s">
        <v>2466</v>
      </c>
      <c r="W1768" t="s">
        <v>32</v>
      </c>
      <c r="X1768" t="s">
        <v>49</v>
      </c>
      <c r="Y1768" t="s">
        <v>93</v>
      </c>
      <c r="Z1768" t="s">
        <v>32</v>
      </c>
      <c r="AA1768" t="s">
        <v>51</v>
      </c>
      <c r="AB1768" t="s">
        <v>1243</v>
      </c>
      <c r="AC1768" t="s">
        <v>71</v>
      </c>
      <c r="AD1768" t="s">
        <v>34375</v>
      </c>
      <c r="AE1768" t="s">
        <v>54</v>
      </c>
    </row>
    <row r="1769" spans="1:31" x14ac:dyDescent="0.2">
      <c r="A1769">
        <v>27</v>
      </c>
      <c r="B1769" t="s">
        <v>32</v>
      </c>
      <c r="C1769" t="s">
        <v>155</v>
      </c>
      <c r="D1769" t="s">
        <v>33</v>
      </c>
      <c r="E1769" t="s">
        <v>170</v>
      </c>
      <c r="F1769" t="s">
        <v>1716</v>
      </c>
      <c r="G1769" t="s">
        <v>34895</v>
      </c>
      <c r="H1769" t="s">
        <v>34896</v>
      </c>
      <c r="I1769" t="s">
        <v>34897</v>
      </c>
      <c r="J1769" t="s">
        <v>34898</v>
      </c>
      <c r="K1769" t="s">
        <v>34899</v>
      </c>
      <c r="L1769" t="s">
        <v>32</v>
      </c>
      <c r="M1769" t="s">
        <v>34900</v>
      </c>
      <c r="N1769" t="s">
        <v>34901</v>
      </c>
      <c r="O1769" t="s">
        <v>34902</v>
      </c>
      <c r="P1769" t="s">
        <v>34903</v>
      </c>
      <c r="Q1769" t="s">
        <v>75</v>
      </c>
      <c r="R1769">
        <v>72</v>
      </c>
      <c r="S1769">
        <v>70000</v>
      </c>
      <c r="T1769" t="s">
        <v>76</v>
      </c>
      <c r="U1769" s="1">
        <v>41090</v>
      </c>
      <c r="V1769" t="s">
        <v>48</v>
      </c>
      <c r="W1769" t="s">
        <v>92</v>
      </c>
      <c r="X1769" t="s">
        <v>49</v>
      </c>
      <c r="Y1769" t="s">
        <v>435</v>
      </c>
      <c r="Z1769" t="s">
        <v>246</v>
      </c>
      <c r="AA1769" t="s">
        <v>51</v>
      </c>
      <c r="AB1769" t="s">
        <v>367</v>
      </c>
      <c r="AC1769" t="s">
        <v>220</v>
      </c>
      <c r="AD1769" t="s">
        <v>447</v>
      </c>
      <c r="AE1769" t="s">
        <v>54</v>
      </c>
    </row>
    <row r="1770" spans="1:31" x14ac:dyDescent="0.2">
      <c r="A1770">
        <v>27</v>
      </c>
      <c r="B1770" t="s">
        <v>96</v>
      </c>
      <c r="C1770" t="s">
        <v>155</v>
      </c>
      <c r="D1770" t="s">
        <v>33</v>
      </c>
      <c r="E1770" t="s">
        <v>34</v>
      </c>
      <c r="F1770" t="s">
        <v>56</v>
      </c>
      <c r="G1770" t="s">
        <v>35130</v>
      </c>
      <c r="H1770" t="s">
        <v>35131</v>
      </c>
      <c r="I1770" t="s">
        <v>32</v>
      </c>
      <c r="J1770" t="s">
        <v>35132</v>
      </c>
      <c r="K1770" t="s">
        <v>35133</v>
      </c>
      <c r="L1770" t="s">
        <v>35134</v>
      </c>
      <c r="M1770" t="s">
        <v>35135</v>
      </c>
      <c r="N1770" t="s">
        <v>32</v>
      </c>
      <c r="O1770" t="s">
        <v>32</v>
      </c>
      <c r="P1770" t="s">
        <v>35136</v>
      </c>
      <c r="Q1770" t="s">
        <v>75</v>
      </c>
      <c r="R1770">
        <v>73</v>
      </c>
      <c r="S1770">
        <v>-1</v>
      </c>
      <c r="T1770" t="s">
        <v>91</v>
      </c>
      <c r="U1770" s="1">
        <v>41088</v>
      </c>
      <c r="V1770" t="s">
        <v>164</v>
      </c>
      <c r="W1770" t="s">
        <v>32</v>
      </c>
      <c r="X1770" t="s">
        <v>49</v>
      </c>
      <c r="Y1770" t="s">
        <v>495</v>
      </c>
      <c r="Z1770" t="s">
        <v>151</v>
      </c>
      <c r="AA1770" t="s">
        <v>51</v>
      </c>
      <c r="AB1770" t="s">
        <v>562</v>
      </c>
      <c r="AC1770" t="s">
        <v>71</v>
      </c>
      <c r="AD1770" t="s">
        <v>95</v>
      </c>
      <c r="AE1770" t="s">
        <v>54</v>
      </c>
    </row>
    <row r="1771" spans="1:31" x14ac:dyDescent="0.2">
      <c r="A1771">
        <v>27</v>
      </c>
      <c r="B1771" t="s">
        <v>32</v>
      </c>
      <c r="C1771" t="s">
        <v>97</v>
      </c>
      <c r="D1771" t="s">
        <v>33</v>
      </c>
      <c r="E1771" t="s">
        <v>34</v>
      </c>
      <c r="F1771" t="s">
        <v>35</v>
      </c>
      <c r="G1771" t="s">
        <v>35141</v>
      </c>
      <c r="H1771" t="s">
        <v>35142</v>
      </c>
      <c r="I1771" t="s">
        <v>35143</v>
      </c>
      <c r="J1771" t="s">
        <v>35144</v>
      </c>
      <c r="K1771" t="s">
        <v>35145</v>
      </c>
      <c r="L1771" t="s">
        <v>35146</v>
      </c>
      <c r="M1771" t="s">
        <v>35147</v>
      </c>
      <c r="N1771" t="s">
        <v>35148</v>
      </c>
      <c r="O1771" t="s">
        <v>35149</v>
      </c>
      <c r="P1771" t="s">
        <v>35150</v>
      </c>
      <c r="Q1771" t="s">
        <v>32</v>
      </c>
      <c r="R1771">
        <v>66</v>
      </c>
      <c r="S1771">
        <v>-1</v>
      </c>
      <c r="T1771" t="s">
        <v>203</v>
      </c>
      <c r="U1771" s="1">
        <v>41090</v>
      </c>
      <c r="V1771" t="s">
        <v>48</v>
      </c>
      <c r="W1771" t="s">
        <v>92</v>
      </c>
      <c r="X1771" t="s">
        <v>49</v>
      </c>
      <c r="Y1771" t="s">
        <v>93</v>
      </c>
      <c r="Z1771" t="s">
        <v>32</v>
      </c>
      <c r="AA1771" t="s">
        <v>51</v>
      </c>
      <c r="AB1771" t="s">
        <v>618</v>
      </c>
      <c r="AC1771" t="s">
        <v>71</v>
      </c>
      <c r="AD1771" t="s">
        <v>168</v>
      </c>
      <c r="AE1771" t="s">
        <v>54</v>
      </c>
    </row>
    <row r="1772" spans="1:31" x14ac:dyDescent="0.2">
      <c r="A1772">
        <v>27</v>
      </c>
      <c r="B1772" t="s">
        <v>169</v>
      </c>
      <c r="C1772" t="s">
        <v>155</v>
      </c>
      <c r="D1772" t="s">
        <v>33</v>
      </c>
      <c r="E1772" t="s">
        <v>170</v>
      </c>
      <c r="F1772" t="s">
        <v>56</v>
      </c>
      <c r="G1772" t="s">
        <v>35252</v>
      </c>
      <c r="H1772" t="s">
        <v>35253</v>
      </c>
      <c r="I1772" t="s">
        <v>35254</v>
      </c>
      <c r="J1772" t="s">
        <v>35255</v>
      </c>
      <c r="K1772" t="s">
        <v>35256</v>
      </c>
      <c r="L1772" t="s">
        <v>35257</v>
      </c>
      <c r="M1772" t="s">
        <v>35258</v>
      </c>
      <c r="N1772" t="s">
        <v>35259</v>
      </c>
      <c r="O1772" t="s">
        <v>35260</v>
      </c>
      <c r="P1772" t="s">
        <v>35261</v>
      </c>
      <c r="Q1772" t="s">
        <v>75</v>
      </c>
      <c r="R1772">
        <v>73</v>
      </c>
      <c r="S1772">
        <v>50000</v>
      </c>
      <c r="T1772" t="s">
        <v>76</v>
      </c>
      <c r="U1772" s="1">
        <v>41089</v>
      </c>
      <c r="V1772" t="s">
        <v>48</v>
      </c>
      <c r="W1772" t="s">
        <v>217</v>
      </c>
      <c r="X1772" t="s">
        <v>49</v>
      </c>
      <c r="Y1772" t="s">
        <v>93</v>
      </c>
      <c r="Z1772" t="s">
        <v>91</v>
      </c>
      <c r="AA1772" t="s">
        <v>51</v>
      </c>
      <c r="AB1772" t="s">
        <v>344</v>
      </c>
      <c r="AC1772" t="s">
        <v>170</v>
      </c>
      <c r="AD1772" t="s">
        <v>35262</v>
      </c>
      <c r="AE1772" t="s">
        <v>54</v>
      </c>
    </row>
    <row r="1773" spans="1:31" x14ac:dyDescent="0.2">
      <c r="A1773">
        <v>27</v>
      </c>
      <c r="B1773" t="s">
        <v>620</v>
      </c>
      <c r="C1773" t="s">
        <v>32</v>
      </c>
      <c r="D1773" t="s">
        <v>33</v>
      </c>
      <c r="E1773" t="s">
        <v>170</v>
      </c>
      <c r="F1773" t="s">
        <v>56</v>
      </c>
      <c r="G1773" t="s">
        <v>35336</v>
      </c>
      <c r="H1773" t="s">
        <v>35337</v>
      </c>
      <c r="I1773" t="s">
        <v>32</v>
      </c>
      <c r="J1773" t="s">
        <v>32</v>
      </c>
      <c r="K1773" t="s">
        <v>32</v>
      </c>
      <c r="L1773" t="s">
        <v>35338</v>
      </c>
      <c r="M1773" t="s">
        <v>35339</v>
      </c>
      <c r="N1773" t="s">
        <v>35340</v>
      </c>
      <c r="O1773" t="s">
        <v>35341</v>
      </c>
      <c r="P1773" t="s">
        <v>35342</v>
      </c>
      <c r="Q1773" t="s">
        <v>75</v>
      </c>
      <c r="R1773">
        <v>69</v>
      </c>
      <c r="S1773">
        <v>80000</v>
      </c>
      <c r="T1773" t="s">
        <v>203</v>
      </c>
      <c r="U1773" s="1">
        <v>41026</v>
      </c>
      <c r="V1773" t="s">
        <v>48</v>
      </c>
      <c r="W1773" t="s">
        <v>32</v>
      </c>
      <c r="X1773" t="s">
        <v>398</v>
      </c>
      <c r="Y1773" t="s">
        <v>93</v>
      </c>
      <c r="Z1773" t="s">
        <v>1041</v>
      </c>
      <c r="AA1773" t="s">
        <v>69</v>
      </c>
      <c r="AB1773" t="s">
        <v>32</v>
      </c>
      <c r="AC1773" t="s">
        <v>71</v>
      </c>
      <c r="AD1773" t="s">
        <v>168</v>
      </c>
      <c r="AE1773" t="s">
        <v>54</v>
      </c>
    </row>
    <row r="1774" spans="1:31" x14ac:dyDescent="0.2">
      <c r="A1774">
        <v>27</v>
      </c>
      <c r="B1774" t="s">
        <v>96</v>
      </c>
      <c r="C1774" t="s">
        <v>155</v>
      </c>
      <c r="D1774" t="s">
        <v>33</v>
      </c>
      <c r="E1774" t="s">
        <v>34</v>
      </c>
      <c r="F1774" t="s">
        <v>56</v>
      </c>
      <c r="G1774" t="s">
        <v>35488</v>
      </c>
      <c r="H1774" t="s">
        <v>35489</v>
      </c>
      <c r="I1774" t="s">
        <v>35490</v>
      </c>
      <c r="J1774" t="s">
        <v>35491</v>
      </c>
      <c r="K1774" t="s">
        <v>35492</v>
      </c>
      <c r="L1774" t="e">
        <f>-family  -friends  -computer with internet  -passport  -humor  -knowledge</f>
        <v>#NAME?</v>
      </c>
      <c r="M1774" t="s">
        <v>32</v>
      </c>
      <c r="N1774" t="s">
        <v>35493</v>
      </c>
      <c r="O1774" t="s">
        <v>35494</v>
      </c>
      <c r="P1774" t="s">
        <v>35495</v>
      </c>
      <c r="Q1774" t="s">
        <v>108</v>
      </c>
      <c r="R1774">
        <v>66</v>
      </c>
      <c r="S1774">
        <v>-1</v>
      </c>
      <c r="T1774" t="s">
        <v>331</v>
      </c>
      <c r="U1774" s="1">
        <v>41090</v>
      </c>
      <c r="V1774" t="s">
        <v>662</v>
      </c>
      <c r="W1774" t="s">
        <v>92</v>
      </c>
      <c r="X1774" t="s">
        <v>49</v>
      </c>
      <c r="Y1774" t="s">
        <v>435</v>
      </c>
      <c r="Z1774" t="s">
        <v>1255</v>
      </c>
      <c r="AA1774" t="s">
        <v>69</v>
      </c>
      <c r="AB1774" t="s">
        <v>389</v>
      </c>
      <c r="AC1774" t="s">
        <v>71</v>
      </c>
      <c r="AD1774" t="s">
        <v>2201</v>
      </c>
      <c r="AE1774" t="s">
        <v>54</v>
      </c>
    </row>
    <row r="1775" spans="1:31" x14ac:dyDescent="0.2">
      <c r="A1775">
        <v>27</v>
      </c>
      <c r="B1775" t="s">
        <v>169</v>
      </c>
      <c r="C1775" t="s">
        <v>83</v>
      </c>
      <c r="D1775" t="s">
        <v>33</v>
      </c>
      <c r="E1775" t="s">
        <v>34</v>
      </c>
      <c r="F1775" t="s">
        <v>368</v>
      </c>
      <c r="G1775" t="s">
        <v>35730</v>
      </c>
      <c r="H1775" t="s">
        <v>35731</v>
      </c>
      <c r="I1775" t="s">
        <v>35732</v>
      </c>
      <c r="J1775" t="s">
        <v>35733</v>
      </c>
      <c r="K1775" t="s">
        <v>35734</v>
      </c>
      <c r="L1775" t="s">
        <v>35735</v>
      </c>
      <c r="M1775" t="s">
        <v>35736</v>
      </c>
      <c r="N1775" t="s">
        <v>35737</v>
      </c>
      <c r="O1775" t="s">
        <v>35738</v>
      </c>
      <c r="P1775" t="s">
        <v>35739</v>
      </c>
      <c r="Q1775" t="s">
        <v>75</v>
      </c>
      <c r="R1775">
        <v>70</v>
      </c>
      <c r="S1775">
        <v>-1</v>
      </c>
      <c r="T1775" t="s">
        <v>273</v>
      </c>
      <c r="U1775" s="1">
        <v>41042</v>
      </c>
      <c r="V1775" t="s">
        <v>799</v>
      </c>
      <c r="W1775" t="s">
        <v>32</v>
      </c>
      <c r="X1775" t="s">
        <v>49</v>
      </c>
      <c r="Y1775" t="s">
        <v>93</v>
      </c>
      <c r="Z1775" t="s">
        <v>32</v>
      </c>
      <c r="AA1775" t="s">
        <v>51</v>
      </c>
      <c r="AB1775" t="s">
        <v>152</v>
      </c>
      <c r="AC1775" t="s">
        <v>71</v>
      </c>
      <c r="AD1775" t="s">
        <v>35740</v>
      </c>
      <c r="AE1775" t="s">
        <v>54</v>
      </c>
    </row>
    <row r="1776" spans="1:31" x14ac:dyDescent="0.2">
      <c r="A1776">
        <v>27</v>
      </c>
      <c r="B1776" t="s">
        <v>400</v>
      </c>
      <c r="C1776" t="s">
        <v>113</v>
      </c>
      <c r="D1776" t="s">
        <v>182</v>
      </c>
      <c r="E1776" t="s">
        <v>34</v>
      </c>
      <c r="F1776" t="s">
        <v>56</v>
      </c>
      <c r="G1776" t="s">
        <v>35761</v>
      </c>
      <c r="H1776" t="s">
        <v>35762</v>
      </c>
      <c r="I1776" t="s">
        <v>35763</v>
      </c>
      <c r="J1776" t="s">
        <v>35764</v>
      </c>
      <c r="K1776" t="s">
        <v>35765</v>
      </c>
      <c r="L1776" t="s">
        <v>32</v>
      </c>
      <c r="M1776" t="s">
        <v>35766</v>
      </c>
      <c r="N1776" t="s">
        <v>32</v>
      </c>
      <c r="O1776" t="s">
        <v>35767</v>
      </c>
      <c r="P1776" t="s">
        <v>35768</v>
      </c>
      <c r="Q1776" t="s">
        <v>75</v>
      </c>
      <c r="R1776">
        <v>68</v>
      </c>
      <c r="S1776">
        <v>-1</v>
      </c>
      <c r="T1776" t="s">
        <v>136</v>
      </c>
      <c r="U1776" s="1">
        <v>41090</v>
      </c>
      <c r="V1776" t="s">
        <v>48</v>
      </c>
      <c r="W1776" t="s">
        <v>32</v>
      </c>
      <c r="X1776" t="s">
        <v>49</v>
      </c>
      <c r="Y1776" t="s">
        <v>32</v>
      </c>
      <c r="Z1776" t="s">
        <v>561</v>
      </c>
      <c r="AA1776" t="s">
        <v>51</v>
      </c>
      <c r="AB1776" t="s">
        <v>32</v>
      </c>
      <c r="AC1776" t="s">
        <v>71</v>
      </c>
      <c r="AD1776" t="s">
        <v>95</v>
      </c>
      <c r="AE1776" t="s">
        <v>54</v>
      </c>
    </row>
    <row r="1777" spans="1:31" x14ac:dyDescent="0.2">
      <c r="A1777">
        <v>27</v>
      </c>
      <c r="B1777" t="s">
        <v>96</v>
      </c>
      <c r="C1777" t="s">
        <v>155</v>
      </c>
      <c r="D1777" t="s">
        <v>33</v>
      </c>
      <c r="E1777" t="s">
        <v>34</v>
      </c>
      <c r="F1777" t="s">
        <v>460</v>
      </c>
      <c r="G1777" t="s">
        <v>35932</v>
      </c>
      <c r="H1777" t="s">
        <v>35933</v>
      </c>
      <c r="I1777" t="s">
        <v>32</v>
      </c>
      <c r="J1777" t="s">
        <v>32</v>
      </c>
      <c r="K1777" t="s">
        <v>35934</v>
      </c>
      <c r="L1777" t="s">
        <v>35935</v>
      </c>
      <c r="M1777" t="s">
        <v>32</v>
      </c>
      <c r="N1777" t="s">
        <v>32</v>
      </c>
      <c r="O1777" t="s">
        <v>32</v>
      </c>
      <c r="P1777" t="s">
        <v>35936</v>
      </c>
      <c r="Q1777" t="s">
        <v>148</v>
      </c>
      <c r="R1777">
        <v>70</v>
      </c>
      <c r="S1777">
        <v>-1</v>
      </c>
      <c r="T1777" t="s">
        <v>163</v>
      </c>
      <c r="U1777" s="1">
        <v>41089</v>
      </c>
      <c r="V1777" t="s">
        <v>48</v>
      </c>
      <c r="W1777" t="s">
        <v>32</v>
      </c>
      <c r="X1777" t="s">
        <v>49</v>
      </c>
      <c r="Y1777" t="s">
        <v>93</v>
      </c>
      <c r="Z1777" t="s">
        <v>32</v>
      </c>
      <c r="AA1777" t="s">
        <v>51</v>
      </c>
      <c r="AB1777" t="s">
        <v>32</v>
      </c>
      <c r="AC1777" t="s">
        <v>71</v>
      </c>
      <c r="AD1777" t="s">
        <v>35937</v>
      </c>
      <c r="AE1777" t="s">
        <v>54</v>
      </c>
    </row>
    <row r="1778" spans="1:31" x14ac:dyDescent="0.2">
      <c r="A1778">
        <v>27</v>
      </c>
      <c r="B1778" t="s">
        <v>169</v>
      </c>
      <c r="C1778" t="s">
        <v>97</v>
      </c>
      <c r="D1778" t="s">
        <v>33</v>
      </c>
      <c r="E1778" t="s">
        <v>32</v>
      </c>
      <c r="F1778" t="s">
        <v>56</v>
      </c>
      <c r="G1778" t="s">
        <v>36050</v>
      </c>
      <c r="H1778" t="s">
        <v>36051</v>
      </c>
      <c r="I1778" t="s">
        <v>36052</v>
      </c>
      <c r="J1778" t="s">
        <v>36053</v>
      </c>
      <c r="K1778" t="s">
        <v>36054</v>
      </c>
      <c r="L1778" t="s">
        <v>36055</v>
      </c>
      <c r="M1778" t="s">
        <v>36056</v>
      </c>
      <c r="N1778" t="s">
        <v>36057</v>
      </c>
      <c r="O1778" t="s">
        <v>36058</v>
      </c>
      <c r="P1778" t="s">
        <v>519</v>
      </c>
      <c r="Q1778" t="s">
        <v>108</v>
      </c>
      <c r="R1778">
        <v>71</v>
      </c>
      <c r="S1778">
        <v>-1</v>
      </c>
      <c r="T1778" t="s">
        <v>576</v>
      </c>
      <c r="U1778" s="1">
        <v>41074</v>
      </c>
      <c r="V1778" t="s">
        <v>48</v>
      </c>
      <c r="W1778" t="s">
        <v>32</v>
      </c>
      <c r="X1778" t="s">
        <v>49</v>
      </c>
      <c r="Y1778" t="s">
        <v>93</v>
      </c>
      <c r="Z1778" t="s">
        <v>50</v>
      </c>
      <c r="AA1778" t="s">
        <v>51</v>
      </c>
      <c r="AB1778" t="s">
        <v>152</v>
      </c>
      <c r="AC1778" t="s">
        <v>32</v>
      </c>
      <c r="AD1778" t="s">
        <v>6236</v>
      </c>
      <c r="AE1778" t="s">
        <v>54</v>
      </c>
    </row>
    <row r="1779" spans="1:31" x14ac:dyDescent="0.2">
      <c r="A1779">
        <v>27</v>
      </c>
      <c r="B1779" t="s">
        <v>169</v>
      </c>
      <c r="C1779" t="s">
        <v>32</v>
      </c>
      <c r="D1779" t="s">
        <v>33</v>
      </c>
      <c r="E1779" t="s">
        <v>34</v>
      </c>
      <c r="F1779" t="s">
        <v>56</v>
      </c>
      <c r="G1779" t="s">
        <v>36248</v>
      </c>
      <c r="H1779" t="s">
        <v>36249</v>
      </c>
      <c r="I1779" t="s">
        <v>36250</v>
      </c>
      <c r="J1779" t="s">
        <v>36251</v>
      </c>
      <c r="K1779" t="s">
        <v>36252</v>
      </c>
      <c r="L1779" t="s">
        <v>36253</v>
      </c>
      <c r="M1779" t="s">
        <v>36254</v>
      </c>
      <c r="N1779" t="s">
        <v>32</v>
      </c>
      <c r="O1779" t="s">
        <v>32</v>
      </c>
      <c r="P1779" t="s">
        <v>32</v>
      </c>
      <c r="Q1779" t="s">
        <v>75</v>
      </c>
      <c r="R1779">
        <v>68</v>
      </c>
      <c r="S1779">
        <v>-1</v>
      </c>
      <c r="T1779" t="s">
        <v>215</v>
      </c>
      <c r="U1779" s="1">
        <v>40989</v>
      </c>
      <c r="V1779" t="s">
        <v>26795</v>
      </c>
      <c r="W1779" t="s">
        <v>32</v>
      </c>
      <c r="X1779" t="s">
        <v>49</v>
      </c>
      <c r="Y1779" t="s">
        <v>93</v>
      </c>
      <c r="Z1779" t="s">
        <v>50</v>
      </c>
      <c r="AA1779" t="s">
        <v>51</v>
      </c>
      <c r="AB1779" t="s">
        <v>271</v>
      </c>
      <c r="AC1779" t="s">
        <v>71</v>
      </c>
      <c r="AD1779" t="s">
        <v>800</v>
      </c>
      <c r="AE1779" t="s">
        <v>265</v>
      </c>
    </row>
    <row r="1780" spans="1:31" x14ac:dyDescent="0.2">
      <c r="A1780">
        <v>27</v>
      </c>
      <c r="B1780" t="s">
        <v>96</v>
      </c>
      <c r="C1780" t="s">
        <v>113</v>
      </c>
      <c r="D1780" t="s">
        <v>32</v>
      </c>
      <c r="E1780" t="s">
        <v>34</v>
      </c>
      <c r="F1780" t="s">
        <v>138</v>
      </c>
      <c r="G1780" t="s">
        <v>36284</v>
      </c>
      <c r="H1780" t="s">
        <v>36285</v>
      </c>
      <c r="I1780" t="s">
        <v>32</v>
      </c>
      <c r="J1780" t="s">
        <v>36286</v>
      </c>
      <c r="K1780" t="s">
        <v>36287</v>
      </c>
      <c r="L1780" t="s">
        <v>36288</v>
      </c>
      <c r="M1780" t="s">
        <v>32</v>
      </c>
      <c r="N1780" t="s">
        <v>36289</v>
      </c>
      <c r="O1780" t="s">
        <v>32</v>
      </c>
      <c r="P1780" t="s">
        <v>32</v>
      </c>
      <c r="Q1780" t="s">
        <v>32</v>
      </c>
      <c r="R1780">
        <v>69</v>
      </c>
      <c r="S1780">
        <v>-1</v>
      </c>
      <c r="T1780" t="s">
        <v>149</v>
      </c>
      <c r="U1780" s="1">
        <v>41085</v>
      </c>
      <c r="V1780" t="s">
        <v>739</v>
      </c>
      <c r="W1780" t="s">
        <v>32</v>
      </c>
      <c r="X1780" t="s">
        <v>49</v>
      </c>
      <c r="Y1780" t="s">
        <v>474</v>
      </c>
      <c r="Z1780" t="s">
        <v>151</v>
      </c>
      <c r="AA1780" t="s">
        <v>69</v>
      </c>
      <c r="AB1780" t="s">
        <v>344</v>
      </c>
      <c r="AC1780" t="s">
        <v>71</v>
      </c>
      <c r="AD1780" t="s">
        <v>95</v>
      </c>
      <c r="AE1780" t="s">
        <v>54</v>
      </c>
    </row>
    <row r="1781" spans="1:31" x14ac:dyDescent="0.2">
      <c r="A1781">
        <v>27</v>
      </c>
      <c r="B1781" t="s">
        <v>55</v>
      </c>
      <c r="C1781" t="s">
        <v>32</v>
      </c>
      <c r="D1781" t="s">
        <v>33</v>
      </c>
      <c r="E1781" t="s">
        <v>34</v>
      </c>
      <c r="F1781" t="s">
        <v>56</v>
      </c>
      <c r="G1781" t="s">
        <v>36290</v>
      </c>
      <c r="H1781" t="s">
        <v>36291</v>
      </c>
      <c r="I1781" t="s">
        <v>36292</v>
      </c>
      <c r="J1781" t="s">
        <v>36293</v>
      </c>
      <c r="K1781" t="s">
        <v>36294</v>
      </c>
      <c r="L1781" t="s">
        <v>36295</v>
      </c>
      <c r="M1781" t="s">
        <v>36296</v>
      </c>
      <c r="N1781" t="s">
        <v>36297</v>
      </c>
      <c r="O1781" t="s">
        <v>36298</v>
      </c>
      <c r="P1781" t="s">
        <v>36299</v>
      </c>
      <c r="Q1781" t="s">
        <v>75</v>
      </c>
      <c r="R1781">
        <v>66</v>
      </c>
      <c r="S1781">
        <v>-1</v>
      </c>
      <c r="T1781" t="s">
        <v>203</v>
      </c>
      <c r="U1781" s="1">
        <v>41088</v>
      </c>
      <c r="V1781" t="s">
        <v>48</v>
      </c>
      <c r="W1781" t="s">
        <v>32</v>
      </c>
      <c r="X1781" t="s">
        <v>49</v>
      </c>
      <c r="Y1781" t="s">
        <v>150</v>
      </c>
      <c r="Z1781" t="s">
        <v>475</v>
      </c>
      <c r="AA1781" t="s">
        <v>69</v>
      </c>
      <c r="AB1781" t="s">
        <v>70</v>
      </c>
      <c r="AC1781" t="s">
        <v>71</v>
      </c>
      <c r="AD1781" t="s">
        <v>95</v>
      </c>
      <c r="AE1781" t="s">
        <v>54</v>
      </c>
    </row>
    <row r="1782" spans="1:31" x14ac:dyDescent="0.2">
      <c r="A1782">
        <v>27</v>
      </c>
      <c r="B1782" t="s">
        <v>96</v>
      </c>
      <c r="C1782" t="s">
        <v>97</v>
      </c>
      <c r="D1782" t="s">
        <v>182</v>
      </c>
      <c r="E1782" t="s">
        <v>34</v>
      </c>
      <c r="F1782" t="s">
        <v>221</v>
      </c>
      <c r="G1782" t="s">
        <v>36521</v>
      </c>
      <c r="H1782" t="s">
        <v>36522</v>
      </c>
      <c r="I1782" t="s">
        <v>36523</v>
      </c>
      <c r="J1782" t="s">
        <v>36524</v>
      </c>
      <c r="K1782" t="s">
        <v>36525</v>
      </c>
      <c r="L1782" t="s">
        <v>36526</v>
      </c>
      <c r="M1782" t="s">
        <v>32</v>
      </c>
      <c r="N1782" t="s">
        <v>36527</v>
      </c>
      <c r="O1782" t="s">
        <v>32</v>
      </c>
      <c r="P1782" t="s">
        <v>36528</v>
      </c>
      <c r="Q1782" t="s">
        <v>75</v>
      </c>
      <c r="R1782">
        <v>71</v>
      </c>
      <c r="S1782">
        <v>-1</v>
      </c>
      <c r="T1782" t="s">
        <v>273</v>
      </c>
      <c r="U1782" s="1">
        <v>41086</v>
      </c>
      <c r="V1782" t="s">
        <v>458</v>
      </c>
      <c r="W1782" t="s">
        <v>78</v>
      </c>
      <c r="X1782" t="s">
        <v>49</v>
      </c>
      <c r="Y1782" t="s">
        <v>245</v>
      </c>
      <c r="Z1782" t="s">
        <v>298</v>
      </c>
      <c r="AA1782" t="s">
        <v>51</v>
      </c>
      <c r="AB1782" t="s">
        <v>124</v>
      </c>
      <c r="AC1782" t="s">
        <v>71</v>
      </c>
      <c r="AD1782" t="s">
        <v>36529</v>
      </c>
      <c r="AE1782" t="s">
        <v>54</v>
      </c>
    </row>
    <row r="1783" spans="1:31" x14ac:dyDescent="0.2">
      <c r="A1783">
        <v>27</v>
      </c>
      <c r="B1783" t="s">
        <v>32</v>
      </c>
      <c r="C1783" t="s">
        <v>32</v>
      </c>
      <c r="D1783" t="s">
        <v>32</v>
      </c>
      <c r="E1783" t="s">
        <v>34</v>
      </c>
      <c r="F1783" t="s">
        <v>32</v>
      </c>
      <c r="G1783" t="s">
        <v>36628</v>
      </c>
      <c r="H1783" t="s">
        <v>36629</v>
      </c>
      <c r="I1783" t="s">
        <v>36630</v>
      </c>
      <c r="J1783" t="s">
        <v>36631</v>
      </c>
      <c r="K1783" t="s">
        <v>36632</v>
      </c>
      <c r="L1783" t="s">
        <v>36633</v>
      </c>
      <c r="M1783" t="s">
        <v>36634</v>
      </c>
      <c r="N1783" t="s">
        <v>36635</v>
      </c>
      <c r="O1783" t="s">
        <v>36636</v>
      </c>
      <c r="P1783" t="s">
        <v>36637</v>
      </c>
      <c r="Q1783" t="s">
        <v>108</v>
      </c>
      <c r="R1783">
        <v>64</v>
      </c>
      <c r="S1783">
        <v>-1</v>
      </c>
      <c r="T1783" t="s">
        <v>163</v>
      </c>
      <c r="U1783" s="1">
        <v>40882</v>
      </c>
      <c r="V1783" t="s">
        <v>48</v>
      </c>
      <c r="W1783" t="s">
        <v>32</v>
      </c>
      <c r="X1783" t="s">
        <v>49</v>
      </c>
      <c r="Y1783" t="s">
        <v>435</v>
      </c>
      <c r="Z1783" t="s">
        <v>4341</v>
      </c>
      <c r="AA1783" t="s">
        <v>69</v>
      </c>
      <c r="AB1783" t="s">
        <v>32</v>
      </c>
      <c r="AC1783" t="s">
        <v>71</v>
      </c>
      <c r="AD1783" t="s">
        <v>95</v>
      </c>
      <c r="AE1783" t="s">
        <v>54</v>
      </c>
    </row>
    <row r="1784" spans="1:31" x14ac:dyDescent="0.2">
      <c r="A1784">
        <v>27</v>
      </c>
      <c r="B1784" t="s">
        <v>55</v>
      </c>
      <c r="C1784" t="s">
        <v>97</v>
      </c>
      <c r="D1784" t="s">
        <v>33</v>
      </c>
      <c r="E1784" t="s">
        <v>170</v>
      </c>
      <c r="F1784" t="s">
        <v>114</v>
      </c>
      <c r="G1784" t="s">
        <v>36674</v>
      </c>
      <c r="H1784" t="s">
        <v>36675</v>
      </c>
      <c r="I1784" t="s">
        <v>36676</v>
      </c>
      <c r="J1784" t="s">
        <v>36677</v>
      </c>
      <c r="K1784" t="s">
        <v>36678</v>
      </c>
      <c r="L1784" t="s">
        <v>32</v>
      </c>
      <c r="M1784" t="s">
        <v>36679</v>
      </c>
      <c r="N1784" t="s">
        <v>36680</v>
      </c>
      <c r="O1784" t="s">
        <v>36681</v>
      </c>
      <c r="P1784" t="s">
        <v>36682</v>
      </c>
      <c r="Q1784" t="s">
        <v>75</v>
      </c>
      <c r="R1784">
        <v>69</v>
      </c>
      <c r="S1784">
        <v>-1</v>
      </c>
      <c r="T1784" t="s">
        <v>163</v>
      </c>
      <c r="U1784" s="1">
        <v>41089</v>
      </c>
      <c r="V1784" t="s">
        <v>48</v>
      </c>
      <c r="W1784" t="s">
        <v>92</v>
      </c>
      <c r="X1784" t="s">
        <v>49</v>
      </c>
      <c r="Y1784" t="s">
        <v>93</v>
      </c>
      <c r="Z1784" t="s">
        <v>246</v>
      </c>
      <c r="AA1784" t="s">
        <v>51</v>
      </c>
      <c r="AB1784" t="s">
        <v>206</v>
      </c>
      <c r="AC1784" t="s">
        <v>170</v>
      </c>
      <c r="AD1784" t="s">
        <v>36683</v>
      </c>
      <c r="AE1784" t="s">
        <v>54</v>
      </c>
    </row>
    <row r="1785" spans="1:31" x14ac:dyDescent="0.2">
      <c r="A1785">
        <v>27</v>
      </c>
      <c r="B1785" t="s">
        <v>96</v>
      </c>
      <c r="C1785" t="s">
        <v>32</v>
      </c>
      <c r="D1785" t="s">
        <v>98</v>
      </c>
      <c r="E1785" t="s">
        <v>170</v>
      </c>
      <c r="F1785" t="s">
        <v>56</v>
      </c>
      <c r="G1785" t="s">
        <v>36810</v>
      </c>
      <c r="H1785" t="s">
        <v>36811</v>
      </c>
      <c r="I1785" t="s">
        <v>36812</v>
      </c>
      <c r="J1785" t="s">
        <v>36813</v>
      </c>
      <c r="K1785" t="s">
        <v>36814</v>
      </c>
      <c r="L1785" t="s">
        <v>36815</v>
      </c>
      <c r="M1785" t="s">
        <v>36816</v>
      </c>
      <c r="N1785" t="s">
        <v>36817</v>
      </c>
      <c r="O1785" t="s">
        <v>36818</v>
      </c>
      <c r="P1785" t="s">
        <v>36819</v>
      </c>
      <c r="Q1785" t="s">
        <v>75</v>
      </c>
      <c r="R1785">
        <v>73</v>
      </c>
      <c r="S1785">
        <v>-1</v>
      </c>
      <c r="T1785" t="s">
        <v>136</v>
      </c>
      <c r="U1785" s="1">
        <v>41086</v>
      </c>
      <c r="V1785" t="s">
        <v>48</v>
      </c>
      <c r="W1785" t="s">
        <v>32</v>
      </c>
      <c r="X1785" t="s">
        <v>49</v>
      </c>
      <c r="Y1785" t="s">
        <v>93</v>
      </c>
      <c r="Z1785" t="s">
        <v>422</v>
      </c>
      <c r="AA1785" t="s">
        <v>51</v>
      </c>
      <c r="AB1785" t="s">
        <v>521</v>
      </c>
      <c r="AC1785" t="s">
        <v>71</v>
      </c>
      <c r="AD1785" t="s">
        <v>168</v>
      </c>
      <c r="AE1785" t="s">
        <v>346</v>
      </c>
    </row>
    <row r="1786" spans="1:31" x14ac:dyDescent="0.2">
      <c r="A1786">
        <v>27</v>
      </c>
      <c r="B1786" t="s">
        <v>154</v>
      </c>
      <c r="C1786" t="s">
        <v>522</v>
      </c>
      <c r="D1786" t="s">
        <v>33</v>
      </c>
      <c r="E1786" t="s">
        <v>34</v>
      </c>
      <c r="F1786" t="s">
        <v>2730</v>
      </c>
      <c r="G1786" t="s">
        <v>36930</v>
      </c>
      <c r="H1786" t="s">
        <v>36931</v>
      </c>
      <c r="I1786" t="s">
        <v>36932</v>
      </c>
      <c r="J1786" t="s">
        <v>36933</v>
      </c>
      <c r="K1786" t="s">
        <v>36934</v>
      </c>
      <c r="L1786" t="s">
        <v>36935</v>
      </c>
      <c r="M1786" t="s">
        <v>36936</v>
      </c>
      <c r="N1786" t="s">
        <v>36937</v>
      </c>
      <c r="O1786" t="s">
        <v>36938</v>
      </c>
      <c r="P1786" t="s">
        <v>36939</v>
      </c>
      <c r="Q1786" t="s">
        <v>75</v>
      </c>
      <c r="R1786">
        <v>66</v>
      </c>
      <c r="S1786">
        <v>-1</v>
      </c>
      <c r="T1786" t="s">
        <v>273</v>
      </c>
      <c r="U1786" s="1">
        <v>41089</v>
      </c>
      <c r="V1786" t="s">
        <v>164</v>
      </c>
      <c r="W1786" t="s">
        <v>32</v>
      </c>
      <c r="X1786" t="s">
        <v>49</v>
      </c>
      <c r="Y1786" t="s">
        <v>93</v>
      </c>
      <c r="Z1786" t="s">
        <v>32</v>
      </c>
      <c r="AA1786" t="s">
        <v>69</v>
      </c>
      <c r="AB1786" t="s">
        <v>70</v>
      </c>
      <c r="AC1786" t="s">
        <v>71</v>
      </c>
      <c r="AD1786" t="s">
        <v>447</v>
      </c>
      <c r="AE1786" t="s">
        <v>54</v>
      </c>
    </row>
    <row r="1787" spans="1:31" x14ac:dyDescent="0.2">
      <c r="A1787">
        <v>27</v>
      </c>
      <c r="B1787" t="s">
        <v>96</v>
      </c>
      <c r="C1787" t="s">
        <v>32</v>
      </c>
      <c r="D1787" t="s">
        <v>33</v>
      </c>
      <c r="E1787" t="s">
        <v>34</v>
      </c>
      <c r="F1787" t="s">
        <v>1716</v>
      </c>
      <c r="G1787" t="s">
        <v>37076</v>
      </c>
      <c r="H1787" t="s">
        <v>37077</v>
      </c>
      <c r="I1787" t="s">
        <v>37078</v>
      </c>
      <c r="J1787" t="s">
        <v>37079</v>
      </c>
      <c r="K1787" t="s">
        <v>37080</v>
      </c>
      <c r="L1787" t="s">
        <v>37081</v>
      </c>
      <c r="M1787" t="s">
        <v>32</v>
      </c>
      <c r="N1787" t="s">
        <v>37082</v>
      </c>
      <c r="O1787" t="s">
        <v>37083</v>
      </c>
      <c r="P1787" t="s">
        <v>37084</v>
      </c>
      <c r="Q1787" t="s">
        <v>75</v>
      </c>
      <c r="R1787">
        <v>68</v>
      </c>
      <c r="S1787">
        <v>-1</v>
      </c>
      <c r="T1787" t="s">
        <v>446</v>
      </c>
      <c r="U1787" s="1">
        <v>41086</v>
      </c>
      <c r="V1787" t="s">
        <v>48</v>
      </c>
      <c r="W1787" t="s">
        <v>32</v>
      </c>
      <c r="X1787" t="s">
        <v>49</v>
      </c>
      <c r="Y1787" t="s">
        <v>32</v>
      </c>
      <c r="Z1787" t="s">
        <v>151</v>
      </c>
      <c r="AA1787" t="s">
        <v>51</v>
      </c>
      <c r="AB1787" t="s">
        <v>358</v>
      </c>
      <c r="AC1787" t="s">
        <v>71</v>
      </c>
      <c r="AD1787" t="s">
        <v>95</v>
      </c>
      <c r="AE1787" t="s">
        <v>54</v>
      </c>
    </row>
    <row r="1788" spans="1:31" x14ac:dyDescent="0.2">
      <c r="A1788">
        <v>27</v>
      </c>
      <c r="B1788" t="s">
        <v>32</v>
      </c>
      <c r="C1788" t="s">
        <v>32</v>
      </c>
      <c r="D1788" t="s">
        <v>33</v>
      </c>
      <c r="E1788" t="s">
        <v>34</v>
      </c>
      <c r="F1788" t="s">
        <v>2730</v>
      </c>
      <c r="G1788" t="s">
        <v>37272</v>
      </c>
      <c r="H1788" t="s">
        <v>37273</v>
      </c>
      <c r="I1788" t="s">
        <v>37274</v>
      </c>
      <c r="J1788" t="s">
        <v>37275</v>
      </c>
      <c r="K1788" t="s">
        <v>37276</v>
      </c>
      <c r="L1788" t="s">
        <v>37277</v>
      </c>
      <c r="M1788" t="s">
        <v>37278</v>
      </c>
      <c r="N1788" t="s">
        <v>37279</v>
      </c>
      <c r="O1788" t="s">
        <v>37280</v>
      </c>
      <c r="P1788" t="s">
        <v>37281</v>
      </c>
      <c r="Q1788" t="s">
        <v>32</v>
      </c>
      <c r="R1788">
        <v>70</v>
      </c>
      <c r="S1788">
        <v>-1</v>
      </c>
      <c r="T1788" t="s">
        <v>273</v>
      </c>
      <c r="U1788" s="1">
        <v>41087</v>
      </c>
      <c r="V1788" t="s">
        <v>48</v>
      </c>
      <c r="W1788" t="s">
        <v>32</v>
      </c>
      <c r="X1788" t="s">
        <v>244</v>
      </c>
      <c r="Y1788" t="s">
        <v>435</v>
      </c>
      <c r="Z1788" t="s">
        <v>32</v>
      </c>
      <c r="AA1788" t="s">
        <v>51</v>
      </c>
      <c r="AB1788" t="s">
        <v>299</v>
      </c>
      <c r="AC1788" t="s">
        <v>71</v>
      </c>
      <c r="AD1788" t="s">
        <v>37282</v>
      </c>
      <c r="AE1788" t="s">
        <v>54</v>
      </c>
    </row>
    <row r="1789" spans="1:31" x14ac:dyDescent="0.2">
      <c r="A1789">
        <v>27</v>
      </c>
      <c r="B1789" t="s">
        <v>112</v>
      </c>
      <c r="C1789" t="s">
        <v>32</v>
      </c>
      <c r="D1789" t="s">
        <v>33</v>
      </c>
      <c r="E1789" t="s">
        <v>170</v>
      </c>
      <c r="F1789" t="s">
        <v>56</v>
      </c>
      <c r="G1789" t="s">
        <v>37283</v>
      </c>
      <c r="H1789" t="s">
        <v>37284</v>
      </c>
      <c r="I1789" t="s">
        <v>37285</v>
      </c>
      <c r="J1789" t="s">
        <v>37286</v>
      </c>
      <c r="K1789" t="s">
        <v>32</v>
      </c>
      <c r="L1789" t="s">
        <v>37287</v>
      </c>
      <c r="M1789" t="s">
        <v>37288</v>
      </c>
      <c r="N1789" t="s">
        <v>37289</v>
      </c>
      <c r="O1789" t="s">
        <v>37290</v>
      </c>
      <c r="P1789" t="s">
        <v>37291</v>
      </c>
      <c r="Q1789" t="s">
        <v>75</v>
      </c>
      <c r="R1789">
        <v>67</v>
      </c>
      <c r="S1789">
        <v>60000</v>
      </c>
      <c r="T1789" t="s">
        <v>47</v>
      </c>
      <c r="U1789" s="1">
        <v>41017</v>
      </c>
      <c r="V1789" t="s">
        <v>48</v>
      </c>
      <c r="W1789" t="s">
        <v>32</v>
      </c>
      <c r="X1789" t="s">
        <v>49</v>
      </c>
      <c r="Y1789" t="s">
        <v>435</v>
      </c>
      <c r="Z1789" t="s">
        <v>1041</v>
      </c>
      <c r="AA1789" t="s">
        <v>69</v>
      </c>
      <c r="AB1789" t="s">
        <v>358</v>
      </c>
      <c r="AC1789" t="s">
        <v>71</v>
      </c>
      <c r="AD1789" t="s">
        <v>1208</v>
      </c>
      <c r="AE1789" t="s">
        <v>54</v>
      </c>
    </row>
    <row r="1790" spans="1:31" x14ac:dyDescent="0.2">
      <c r="A1790">
        <v>27</v>
      </c>
      <c r="B1790" t="s">
        <v>96</v>
      </c>
      <c r="C1790" t="s">
        <v>32</v>
      </c>
      <c r="D1790" t="s">
        <v>33</v>
      </c>
      <c r="E1790" t="s">
        <v>34</v>
      </c>
      <c r="F1790" t="s">
        <v>138</v>
      </c>
      <c r="G1790" t="s">
        <v>37341</v>
      </c>
      <c r="H1790" t="s">
        <v>37342</v>
      </c>
      <c r="I1790" t="s">
        <v>37343</v>
      </c>
      <c r="J1790" t="s">
        <v>32</v>
      </c>
      <c r="K1790" t="s">
        <v>37344</v>
      </c>
      <c r="L1790" t="s">
        <v>37345</v>
      </c>
      <c r="M1790" t="s">
        <v>37346</v>
      </c>
      <c r="N1790" t="s">
        <v>32</v>
      </c>
      <c r="O1790" t="s">
        <v>37347</v>
      </c>
      <c r="P1790" t="s">
        <v>37348</v>
      </c>
      <c r="Q1790" t="s">
        <v>321</v>
      </c>
      <c r="R1790">
        <v>70</v>
      </c>
      <c r="S1790">
        <v>-1</v>
      </c>
      <c r="T1790" t="s">
        <v>91</v>
      </c>
      <c r="U1790" s="1">
        <v>40788</v>
      </c>
      <c r="V1790" t="s">
        <v>48</v>
      </c>
      <c r="W1790" t="s">
        <v>32</v>
      </c>
      <c r="X1790" t="s">
        <v>244</v>
      </c>
      <c r="Y1790" t="s">
        <v>32</v>
      </c>
      <c r="Z1790" t="s">
        <v>32</v>
      </c>
      <c r="AA1790" t="s">
        <v>51</v>
      </c>
      <c r="AB1790" t="s">
        <v>70</v>
      </c>
      <c r="AC1790" t="s">
        <v>71</v>
      </c>
      <c r="AD1790" t="s">
        <v>1206</v>
      </c>
      <c r="AE1790" t="s">
        <v>54</v>
      </c>
    </row>
    <row r="1791" spans="1:31" x14ac:dyDescent="0.2">
      <c r="A1791">
        <v>27</v>
      </c>
      <c r="B1791" t="s">
        <v>32</v>
      </c>
      <c r="C1791" t="s">
        <v>97</v>
      </c>
      <c r="D1791" t="s">
        <v>33</v>
      </c>
      <c r="E1791" t="s">
        <v>34</v>
      </c>
      <c r="F1791" t="s">
        <v>56</v>
      </c>
      <c r="G1791" t="s">
        <v>37432</v>
      </c>
      <c r="H1791" t="s">
        <v>37433</v>
      </c>
      <c r="I1791" t="s">
        <v>37434</v>
      </c>
      <c r="J1791" t="s">
        <v>32</v>
      </c>
      <c r="K1791" t="s">
        <v>37435</v>
      </c>
      <c r="L1791" t="s">
        <v>37436</v>
      </c>
      <c r="M1791" t="s">
        <v>37437</v>
      </c>
      <c r="N1791" t="s">
        <v>37438</v>
      </c>
      <c r="O1791" t="s">
        <v>32</v>
      </c>
      <c r="P1791" t="s">
        <v>32</v>
      </c>
      <c r="Q1791" t="s">
        <v>108</v>
      </c>
      <c r="R1791">
        <v>62</v>
      </c>
      <c r="S1791">
        <v>-1</v>
      </c>
      <c r="T1791" t="s">
        <v>576</v>
      </c>
      <c r="U1791" s="1">
        <v>41007</v>
      </c>
      <c r="V1791" t="s">
        <v>260</v>
      </c>
      <c r="W1791" t="s">
        <v>32</v>
      </c>
      <c r="X1791" t="s">
        <v>49</v>
      </c>
      <c r="Y1791" t="s">
        <v>32</v>
      </c>
      <c r="Z1791" t="s">
        <v>32</v>
      </c>
      <c r="AA1791" t="s">
        <v>69</v>
      </c>
      <c r="AB1791" t="s">
        <v>32</v>
      </c>
      <c r="AC1791" t="s">
        <v>71</v>
      </c>
      <c r="AD1791" t="s">
        <v>95</v>
      </c>
      <c r="AE1791" t="s">
        <v>54</v>
      </c>
    </row>
    <row r="1792" spans="1:31" x14ac:dyDescent="0.2">
      <c r="A1792">
        <v>27</v>
      </c>
      <c r="B1792" t="s">
        <v>96</v>
      </c>
      <c r="C1792" t="s">
        <v>32</v>
      </c>
      <c r="D1792" t="s">
        <v>33</v>
      </c>
      <c r="E1792" t="s">
        <v>32</v>
      </c>
      <c r="F1792" t="s">
        <v>56</v>
      </c>
      <c r="G1792" t="s">
        <v>37439</v>
      </c>
      <c r="H1792" t="s">
        <v>37440</v>
      </c>
      <c r="I1792" t="s">
        <v>37441</v>
      </c>
      <c r="J1792" t="s">
        <v>37442</v>
      </c>
      <c r="K1792" t="s">
        <v>37443</v>
      </c>
      <c r="L1792" t="s">
        <v>37444</v>
      </c>
      <c r="M1792" t="s">
        <v>37445</v>
      </c>
      <c r="N1792" t="s">
        <v>37446</v>
      </c>
      <c r="O1792" t="s">
        <v>37447</v>
      </c>
      <c r="P1792" t="s">
        <v>5063</v>
      </c>
      <c r="Q1792" t="s">
        <v>75</v>
      </c>
      <c r="R1792">
        <v>68</v>
      </c>
      <c r="S1792">
        <v>20000</v>
      </c>
      <c r="T1792" t="s">
        <v>68</v>
      </c>
      <c r="U1792" s="1">
        <v>41072</v>
      </c>
      <c r="V1792" t="s">
        <v>164</v>
      </c>
      <c r="W1792" t="s">
        <v>32</v>
      </c>
      <c r="X1792" t="s">
        <v>49</v>
      </c>
      <c r="Y1792" t="s">
        <v>93</v>
      </c>
      <c r="Z1792" t="s">
        <v>109</v>
      </c>
      <c r="AA1792" t="s">
        <v>51</v>
      </c>
      <c r="AB1792" t="s">
        <v>70</v>
      </c>
      <c r="AC1792" t="s">
        <v>248</v>
      </c>
      <c r="AD1792" t="s">
        <v>3379</v>
      </c>
      <c r="AE1792" t="s">
        <v>54</v>
      </c>
    </row>
    <row r="1793" spans="1:31" x14ac:dyDescent="0.2">
      <c r="A1793">
        <v>27</v>
      </c>
      <c r="B1793" t="s">
        <v>96</v>
      </c>
      <c r="C1793" t="s">
        <v>155</v>
      </c>
      <c r="D1793" t="s">
        <v>33</v>
      </c>
      <c r="E1793" t="s">
        <v>32</v>
      </c>
      <c r="F1793" t="s">
        <v>56</v>
      </c>
      <c r="G1793" t="s">
        <v>32</v>
      </c>
      <c r="H1793" t="s">
        <v>32</v>
      </c>
      <c r="I1793" t="s">
        <v>32</v>
      </c>
      <c r="J1793" t="s">
        <v>32</v>
      </c>
      <c r="K1793" t="s">
        <v>32</v>
      </c>
      <c r="L1793" t="s">
        <v>32</v>
      </c>
      <c r="M1793" t="s">
        <v>32</v>
      </c>
      <c r="N1793" t="s">
        <v>32</v>
      </c>
      <c r="O1793" t="s">
        <v>32</v>
      </c>
      <c r="P1793" t="s">
        <v>32</v>
      </c>
      <c r="Q1793" t="s">
        <v>108</v>
      </c>
      <c r="R1793">
        <v>69</v>
      </c>
      <c r="S1793">
        <v>100000</v>
      </c>
      <c r="T1793" t="s">
        <v>136</v>
      </c>
      <c r="U1793" s="1">
        <v>41060</v>
      </c>
      <c r="V1793" t="s">
        <v>48</v>
      </c>
      <c r="W1793" t="s">
        <v>32</v>
      </c>
      <c r="X1793" t="s">
        <v>49</v>
      </c>
      <c r="Y1793" t="s">
        <v>32</v>
      </c>
      <c r="Z1793" t="s">
        <v>50</v>
      </c>
      <c r="AA1793" t="s">
        <v>51</v>
      </c>
      <c r="AB1793" t="s">
        <v>32</v>
      </c>
      <c r="AC1793" t="s">
        <v>71</v>
      </c>
      <c r="AD1793" t="s">
        <v>3731</v>
      </c>
      <c r="AE1793" t="s">
        <v>54</v>
      </c>
    </row>
    <row r="1794" spans="1:31" x14ac:dyDescent="0.2">
      <c r="A1794">
        <v>27</v>
      </c>
      <c r="B1794" t="s">
        <v>96</v>
      </c>
      <c r="C1794" t="s">
        <v>83</v>
      </c>
      <c r="D1794" t="s">
        <v>98</v>
      </c>
      <c r="E1794" t="s">
        <v>32</v>
      </c>
      <c r="F1794" t="s">
        <v>56</v>
      </c>
      <c r="G1794" t="s">
        <v>37879</v>
      </c>
      <c r="H1794" t="s">
        <v>37880</v>
      </c>
      <c r="I1794" t="e">
        <f>-reading minds    -predicting the endings of movies</f>
        <v>#NAME?</v>
      </c>
      <c r="J1794" t="e">
        <f>-my height because i am taller than most people  -my glasses when i am wearing them  -my smile and pearl white teeth</f>
        <v>#NAME?</v>
      </c>
      <c r="K1794" t="s">
        <v>37881</v>
      </c>
      <c r="L1794" t="s">
        <v>37882</v>
      </c>
      <c r="M1794" t="s">
        <v>37883</v>
      </c>
      <c r="N1794" t="s">
        <v>37884</v>
      </c>
      <c r="O1794" t="s">
        <v>37885</v>
      </c>
      <c r="P1794" t="e">
        <f>-you are spontaneous  -you want to go to thailand  -you are into good guys</f>
        <v>#NAME?</v>
      </c>
      <c r="Q1794" t="s">
        <v>67</v>
      </c>
      <c r="R1794">
        <v>74</v>
      </c>
      <c r="S1794">
        <v>-1</v>
      </c>
      <c r="T1794" t="s">
        <v>91</v>
      </c>
      <c r="U1794" s="1">
        <v>41089</v>
      </c>
      <c r="V1794" t="s">
        <v>48</v>
      </c>
      <c r="W1794" t="s">
        <v>32</v>
      </c>
      <c r="X1794" t="s">
        <v>49</v>
      </c>
      <c r="Y1794" t="s">
        <v>93</v>
      </c>
      <c r="Z1794" t="s">
        <v>218</v>
      </c>
      <c r="AA1794" t="s">
        <v>51</v>
      </c>
      <c r="AB1794" t="s">
        <v>379</v>
      </c>
      <c r="AC1794" t="s">
        <v>71</v>
      </c>
      <c r="AD1794" t="s">
        <v>37886</v>
      </c>
      <c r="AE1794" t="s">
        <v>54</v>
      </c>
    </row>
    <row r="1795" spans="1:31" x14ac:dyDescent="0.2">
      <c r="A1795">
        <v>27</v>
      </c>
      <c r="B1795" t="s">
        <v>112</v>
      </c>
      <c r="C1795" t="s">
        <v>32</v>
      </c>
      <c r="D1795" t="s">
        <v>182</v>
      </c>
      <c r="E1795" t="s">
        <v>34</v>
      </c>
      <c r="F1795" t="s">
        <v>56</v>
      </c>
      <c r="G1795" t="s">
        <v>37968</v>
      </c>
      <c r="H1795" t="s">
        <v>37969</v>
      </c>
      <c r="I1795" t="s">
        <v>37970</v>
      </c>
      <c r="J1795" t="s">
        <v>37971</v>
      </c>
      <c r="K1795" t="s">
        <v>37972</v>
      </c>
      <c r="L1795" t="s">
        <v>32</v>
      </c>
      <c r="M1795" t="s">
        <v>32</v>
      </c>
      <c r="N1795" t="s">
        <v>37973</v>
      </c>
      <c r="O1795" t="s">
        <v>37974</v>
      </c>
      <c r="P1795" t="s">
        <v>519</v>
      </c>
      <c r="Q1795" t="s">
        <v>259</v>
      </c>
      <c r="R1795">
        <v>71</v>
      </c>
      <c r="S1795">
        <v>30000</v>
      </c>
      <c r="T1795" t="s">
        <v>47</v>
      </c>
      <c r="U1795" s="1">
        <v>41090</v>
      </c>
      <c r="V1795" t="s">
        <v>274</v>
      </c>
      <c r="W1795" t="s">
        <v>32</v>
      </c>
      <c r="X1795" t="s">
        <v>49</v>
      </c>
      <c r="Y1795" t="s">
        <v>32</v>
      </c>
      <c r="Z1795" t="s">
        <v>32</v>
      </c>
      <c r="AA1795" t="s">
        <v>51</v>
      </c>
      <c r="AB1795" t="s">
        <v>32</v>
      </c>
      <c r="AC1795" t="s">
        <v>71</v>
      </c>
      <c r="AD1795" t="s">
        <v>37975</v>
      </c>
      <c r="AE1795" t="s">
        <v>54</v>
      </c>
    </row>
    <row r="1796" spans="1:31" x14ac:dyDescent="0.2">
      <c r="A1796">
        <v>27</v>
      </c>
      <c r="B1796" t="s">
        <v>169</v>
      </c>
      <c r="C1796" t="s">
        <v>155</v>
      </c>
      <c r="D1796" t="s">
        <v>33</v>
      </c>
      <c r="E1796" t="s">
        <v>34</v>
      </c>
      <c r="F1796" t="s">
        <v>56</v>
      </c>
      <c r="G1796" t="s">
        <v>32</v>
      </c>
      <c r="H1796" t="s">
        <v>38064</v>
      </c>
      <c r="I1796" t="s">
        <v>32</v>
      </c>
      <c r="J1796" t="s">
        <v>32</v>
      </c>
      <c r="K1796" t="s">
        <v>38065</v>
      </c>
      <c r="L1796" t="s">
        <v>38066</v>
      </c>
      <c r="M1796" t="s">
        <v>38067</v>
      </c>
      <c r="N1796" t="s">
        <v>38068</v>
      </c>
      <c r="O1796" t="s">
        <v>32</v>
      </c>
      <c r="P1796" t="s">
        <v>38069</v>
      </c>
      <c r="Q1796" t="s">
        <v>75</v>
      </c>
      <c r="R1796">
        <v>72</v>
      </c>
      <c r="S1796">
        <v>-1</v>
      </c>
      <c r="T1796" t="s">
        <v>203</v>
      </c>
      <c r="U1796" s="1">
        <v>41089</v>
      </c>
      <c r="V1796" t="s">
        <v>48</v>
      </c>
      <c r="W1796" t="s">
        <v>32</v>
      </c>
      <c r="X1796" t="s">
        <v>49</v>
      </c>
      <c r="Y1796" t="s">
        <v>32</v>
      </c>
      <c r="Z1796" t="s">
        <v>32</v>
      </c>
      <c r="AA1796" t="s">
        <v>51</v>
      </c>
      <c r="AB1796" t="s">
        <v>358</v>
      </c>
      <c r="AC1796" t="s">
        <v>71</v>
      </c>
      <c r="AD1796" t="s">
        <v>95</v>
      </c>
      <c r="AE1796" t="s">
        <v>54</v>
      </c>
    </row>
    <row r="1797" spans="1:31" x14ac:dyDescent="0.2">
      <c r="A1797">
        <v>27</v>
      </c>
      <c r="B1797" t="s">
        <v>169</v>
      </c>
      <c r="C1797" t="s">
        <v>155</v>
      </c>
      <c r="D1797" t="s">
        <v>33</v>
      </c>
      <c r="E1797" t="s">
        <v>34</v>
      </c>
      <c r="F1797" t="s">
        <v>56</v>
      </c>
      <c r="G1797" t="s">
        <v>38116</v>
      </c>
      <c r="H1797" t="s">
        <v>32</v>
      </c>
      <c r="I1797" t="s">
        <v>32</v>
      </c>
      <c r="J1797" t="s">
        <v>32</v>
      </c>
      <c r="K1797" t="s">
        <v>32</v>
      </c>
      <c r="L1797" t="s">
        <v>32</v>
      </c>
      <c r="M1797" t="s">
        <v>32</v>
      </c>
      <c r="N1797" t="s">
        <v>32</v>
      </c>
      <c r="O1797" t="s">
        <v>32</v>
      </c>
      <c r="P1797" t="s">
        <v>32</v>
      </c>
      <c r="Q1797" t="s">
        <v>108</v>
      </c>
      <c r="R1797">
        <v>70</v>
      </c>
      <c r="S1797">
        <v>-1</v>
      </c>
      <c r="T1797" t="s">
        <v>32</v>
      </c>
      <c r="U1797" s="1">
        <v>40973</v>
      </c>
      <c r="V1797" t="s">
        <v>48</v>
      </c>
      <c r="W1797" t="s">
        <v>32</v>
      </c>
      <c r="X1797" t="s">
        <v>244</v>
      </c>
      <c r="Y1797" t="s">
        <v>32</v>
      </c>
      <c r="Z1797" t="s">
        <v>262</v>
      </c>
      <c r="AA1797" t="s">
        <v>51</v>
      </c>
      <c r="AB1797" t="s">
        <v>247</v>
      </c>
      <c r="AC1797" t="s">
        <v>220</v>
      </c>
      <c r="AD1797" t="s">
        <v>38117</v>
      </c>
      <c r="AE1797" t="s">
        <v>54</v>
      </c>
    </row>
    <row r="1798" spans="1:31" x14ac:dyDescent="0.2">
      <c r="A1798">
        <v>27</v>
      </c>
      <c r="B1798" t="s">
        <v>55</v>
      </c>
      <c r="C1798" t="s">
        <v>32</v>
      </c>
      <c r="D1798" t="s">
        <v>33</v>
      </c>
      <c r="E1798" t="s">
        <v>34</v>
      </c>
      <c r="F1798" t="s">
        <v>390</v>
      </c>
      <c r="G1798" t="s">
        <v>38129</v>
      </c>
      <c r="H1798" t="s">
        <v>38130</v>
      </c>
      <c r="I1798" t="s">
        <v>38131</v>
      </c>
      <c r="J1798" t="s">
        <v>32</v>
      </c>
      <c r="K1798" t="s">
        <v>38132</v>
      </c>
      <c r="L1798" t="s">
        <v>38133</v>
      </c>
      <c r="M1798" t="s">
        <v>32</v>
      </c>
      <c r="N1798" t="s">
        <v>38134</v>
      </c>
      <c r="O1798" t="s">
        <v>32</v>
      </c>
      <c r="P1798" t="s">
        <v>38135</v>
      </c>
      <c r="Q1798" t="s">
        <v>75</v>
      </c>
      <c r="R1798">
        <v>69</v>
      </c>
      <c r="S1798">
        <v>30000</v>
      </c>
      <c r="T1798" t="s">
        <v>331</v>
      </c>
      <c r="U1798" s="1">
        <v>41090</v>
      </c>
      <c r="V1798" t="s">
        <v>260</v>
      </c>
      <c r="W1798" t="s">
        <v>32</v>
      </c>
      <c r="X1798" t="s">
        <v>49</v>
      </c>
      <c r="Y1798" t="s">
        <v>93</v>
      </c>
      <c r="Z1798" t="s">
        <v>50</v>
      </c>
      <c r="AA1798" t="s">
        <v>51</v>
      </c>
      <c r="AB1798" t="s">
        <v>32</v>
      </c>
      <c r="AC1798" t="s">
        <v>71</v>
      </c>
      <c r="AD1798" t="s">
        <v>1206</v>
      </c>
      <c r="AE1798" t="s">
        <v>265</v>
      </c>
    </row>
    <row r="1799" spans="1:31" x14ac:dyDescent="0.2">
      <c r="A1799">
        <v>27</v>
      </c>
      <c r="B1799" t="s">
        <v>32</v>
      </c>
      <c r="C1799" t="s">
        <v>32</v>
      </c>
      <c r="D1799" t="s">
        <v>33</v>
      </c>
      <c r="E1799" t="s">
        <v>32</v>
      </c>
      <c r="F1799" t="s">
        <v>114</v>
      </c>
      <c r="G1799" t="s">
        <v>38383</v>
      </c>
      <c r="H1799" t="s">
        <v>38384</v>
      </c>
      <c r="I1799" t="s">
        <v>32</v>
      </c>
      <c r="J1799" t="s">
        <v>32</v>
      </c>
      <c r="K1799" t="s">
        <v>38385</v>
      </c>
      <c r="L1799" t="s">
        <v>32</v>
      </c>
      <c r="M1799" t="s">
        <v>38386</v>
      </c>
      <c r="N1799" t="s">
        <v>38387</v>
      </c>
      <c r="O1799" t="s">
        <v>38388</v>
      </c>
      <c r="P1799" t="s">
        <v>32</v>
      </c>
      <c r="Q1799" t="s">
        <v>32</v>
      </c>
      <c r="R1799">
        <v>64</v>
      </c>
      <c r="S1799">
        <v>-1</v>
      </c>
      <c r="T1799" t="s">
        <v>68</v>
      </c>
      <c r="U1799" s="1">
        <v>41015</v>
      </c>
      <c r="V1799" t="s">
        <v>48</v>
      </c>
      <c r="W1799" t="s">
        <v>32</v>
      </c>
      <c r="X1799" t="s">
        <v>49</v>
      </c>
      <c r="Y1799" t="s">
        <v>93</v>
      </c>
      <c r="Z1799" t="s">
        <v>32</v>
      </c>
      <c r="AA1799" t="s">
        <v>69</v>
      </c>
      <c r="AB1799" t="s">
        <v>389</v>
      </c>
      <c r="AC1799" t="s">
        <v>71</v>
      </c>
      <c r="AD1799" t="s">
        <v>38389</v>
      </c>
      <c r="AE1799" t="s">
        <v>54</v>
      </c>
    </row>
    <row r="1800" spans="1:31" x14ac:dyDescent="0.2">
      <c r="A1800">
        <v>27</v>
      </c>
      <c r="B1800" t="s">
        <v>96</v>
      </c>
      <c r="C1800" t="s">
        <v>155</v>
      </c>
      <c r="D1800" t="s">
        <v>98</v>
      </c>
      <c r="E1800" t="s">
        <v>34</v>
      </c>
      <c r="F1800" t="s">
        <v>56</v>
      </c>
      <c r="G1800" t="s">
        <v>38501</v>
      </c>
      <c r="H1800" t="s">
        <v>38502</v>
      </c>
      <c r="I1800" t="s">
        <v>38503</v>
      </c>
      <c r="J1800" t="s">
        <v>38504</v>
      </c>
      <c r="K1800" t="s">
        <v>38505</v>
      </c>
      <c r="L1800" t="s">
        <v>38506</v>
      </c>
      <c r="M1800" t="s">
        <v>38507</v>
      </c>
      <c r="N1800" t="s">
        <v>38508</v>
      </c>
      <c r="O1800" t="s">
        <v>38509</v>
      </c>
      <c r="P1800" t="s">
        <v>38510</v>
      </c>
      <c r="Q1800" t="s">
        <v>32</v>
      </c>
      <c r="R1800">
        <v>70</v>
      </c>
      <c r="S1800">
        <v>-1</v>
      </c>
      <c r="T1800" t="s">
        <v>68</v>
      </c>
      <c r="U1800" s="1">
        <v>41088</v>
      </c>
      <c r="V1800" t="s">
        <v>216</v>
      </c>
      <c r="W1800" t="s">
        <v>32</v>
      </c>
      <c r="X1800" t="s">
        <v>49</v>
      </c>
      <c r="Y1800" t="s">
        <v>93</v>
      </c>
      <c r="Z1800" t="s">
        <v>32</v>
      </c>
      <c r="AA1800" t="s">
        <v>69</v>
      </c>
      <c r="AB1800" t="s">
        <v>367</v>
      </c>
      <c r="AC1800" t="s">
        <v>32</v>
      </c>
      <c r="AD1800" t="s">
        <v>1486</v>
      </c>
      <c r="AE1800" t="s">
        <v>54</v>
      </c>
    </row>
    <row r="1801" spans="1:31" x14ac:dyDescent="0.2">
      <c r="A1801">
        <v>27</v>
      </c>
      <c r="B1801" t="s">
        <v>96</v>
      </c>
      <c r="C1801" t="s">
        <v>155</v>
      </c>
      <c r="D1801" t="s">
        <v>33</v>
      </c>
      <c r="E1801" t="s">
        <v>34</v>
      </c>
      <c r="F1801" t="s">
        <v>35</v>
      </c>
      <c r="G1801" t="s">
        <v>38520</v>
      </c>
      <c r="H1801" t="s">
        <v>38521</v>
      </c>
      <c r="I1801" t="s">
        <v>38522</v>
      </c>
      <c r="J1801" t="s">
        <v>38523</v>
      </c>
      <c r="K1801" t="s">
        <v>38524</v>
      </c>
      <c r="L1801" t="s">
        <v>38525</v>
      </c>
      <c r="M1801" t="s">
        <v>38526</v>
      </c>
      <c r="N1801" t="s">
        <v>38527</v>
      </c>
      <c r="O1801" t="s">
        <v>38528</v>
      </c>
      <c r="P1801" t="s">
        <v>38529</v>
      </c>
      <c r="Q1801" t="s">
        <v>75</v>
      </c>
      <c r="R1801">
        <v>64</v>
      </c>
      <c r="S1801">
        <v>30000</v>
      </c>
      <c r="T1801" t="s">
        <v>91</v>
      </c>
      <c r="U1801" s="1">
        <v>41059</v>
      </c>
      <c r="V1801" t="s">
        <v>4569</v>
      </c>
      <c r="W1801" t="s">
        <v>32</v>
      </c>
      <c r="X1801" t="s">
        <v>49</v>
      </c>
      <c r="Y1801" t="s">
        <v>245</v>
      </c>
      <c r="Z1801" t="s">
        <v>205</v>
      </c>
      <c r="AA1801" t="s">
        <v>69</v>
      </c>
      <c r="AB1801" t="s">
        <v>1633</v>
      </c>
      <c r="AC1801" t="s">
        <v>71</v>
      </c>
      <c r="AD1801" t="s">
        <v>95</v>
      </c>
      <c r="AE1801" t="s">
        <v>54</v>
      </c>
    </row>
    <row r="1802" spans="1:31" x14ac:dyDescent="0.2">
      <c r="A1802">
        <v>27</v>
      </c>
      <c r="B1802" t="s">
        <v>112</v>
      </c>
      <c r="C1802" t="s">
        <v>155</v>
      </c>
      <c r="D1802" t="s">
        <v>98</v>
      </c>
      <c r="E1802" t="s">
        <v>34</v>
      </c>
      <c r="F1802" t="s">
        <v>56</v>
      </c>
      <c r="G1802" t="s">
        <v>38622</v>
      </c>
      <c r="H1802" t="s">
        <v>38623</v>
      </c>
      <c r="I1802" t="s">
        <v>38624</v>
      </c>
      <c r="J1802" t="s">
        <v>38625</v>
      </c>
      <c r="K1802" t="s">
        <v>38626</v>
      </c>
      <c r="L1802" t="s">
        <v>38627</v>
      </c>
      <c r="M1802" t="s">
        <v>38628</v>
      </c>
      <c r="N1802" t="s">
        <v>38629</v>
      </c>
      <c r="O1802" t="s">
        <v>38630</v>
      </c>
      <c r="P1802" t="s">
        <v>38631</v>
      </c>
      <c r="Q1802" t="s">
        <v>75</v>
      </c>
      <c r="R1802">
        <v>67</v>
      </c>
      <c r="S1802">
        <v>-1</v>
      </c>
      <c r="T1802" t="s">
        <v>446</v>
      </c>
      <c r="U1802" s="1">
        <v>40945</v>
      </c>
      <c r="V1802" t="s">
        <v>48</v>
      </c>
      <c r="W1802" t="s">
        <v>78</v>
      </c>
      <c r="X1802" t="s">
        <v>49</v>
      </c>
      <c r="Y1802" t="s">
        <v>245</v>
      </c>
      <c r="Z1802" t="s">
        <v>80</v>
      </c>
      <c r="AA1802" t="s">
        <v>69</v>
      </c>
      <c r="AB1802" t="s">
        <v>423</v>
      </c>
      <c r="AC1802" t="s">
        <v>71</v>
      </c>
      <c r="AD1802" t="s">
        <v>447</v>
      </c>
      <c r="AE1802" t="s">
        <v>346</v>
      </c>
    </row>
    <row r="1803" spans="1:31" x14ac:dyDescent="0.2">
      <c r="A1803">
        <v>27</v>
      </c>
      <c r="B1803" t="s">
        <v>32</v>
      </c>
      <c r="C1803" t="s">
        <v>32</v>
      </c>
      <c r="D1803" t="s">
        <v>182</v>
      </c>
      <c r="E1803" t="s">
        <v>34</v>
      </c>
      <c r="F1803" t="s">
        <v>114</v>
      </c>
      <c r="G1803" t="s">
        <v>38657</v>
      </c>
      <c r="H1803" t="s">
        <v>38658</v>
      </c>
      <c r="I1803" t="s">
        <v>38659</v>
      </c>
      <c r="J1803" t="s">
        <v>38660</v>
      </c>
      <c r="K1803" t="s">
        <v>38661</v>
      </c>
      <c r="L1803" t="s">
        <v>32</v>
      </c>
      <c r="M1803" t="s">
        <v>32</v>
      </c>
      <c r="N1803" t="s">
        <v>32</v>
      </c>
      <c r="O1803" t="s">
        <v>32</v>
      </c>
      <c r="P1803" t="s">
        <v>32</v>
      </c>
      <c r="Q1803" t="s">
        <v>32</v>
      </c>
      <c r="R1803">
        <v>62</v>
      </c>
      <c r="S1803">
        <v>-1</v>
      </c>
      <c r="T1803" t="s">
        <v>91</v>
      </c>
      <c r="U1803" s="1">
        <v>40786</v>
      </c>
      <c r="V1803" t="s">
        <v>260</v>
      </c>
      <c r="W1803" t="s">
        <v>32</v>
      </c>
      <c r="X1803" t="s">
        <v>49</v>
      </c>
      <c r="Y1803" t="s">
        <v>32</v>
      </c>
      <c r="Z1803" t="s">
        <v>32</v>
      </c>
      <c r="AA1803" t="s">
        <v>69</v>
      </c>
      <c r="AB1803" t="s">
        <v>358</v>
      </c>
      <c r="AC1803" t="s">
        <v>71</v>
      </c>
      <c r="AD1803" t="s">
        <v>12242</v>
      </c>
      <c r="AE1803" t="s">
        <v>54</v>
      </c>
    </row>
    <row r="1804" spans="1:31" x14ac:dyDescent="0.2">
      <c r="A1804">
        <v>27</v>
      </c>
      <c r="B1804" t="s">
        <v>577</v>
      </c>
      <c r="C1804" t="s">
        <v>32</v>
      </c>
      <c r="D1804" t="s">
        <v>33</v>
      </c>
      <c r="E1804" t="s">
        <v>170</v>
      </c>
      <c r="F1804" t="s">
        <v>183</v>
      </c>
      <c r="G1804" t="s">
        <v>38668</v>
      </c>
      <c r="H1804" t="s">
        <v>38669</v>
      </c>
      <c r="I1804" t="s">
        <v>38670</v>
      </c>
      <c r="J1804" t="s">
        <v>38671</v>
      </c>
      <c r="K1804" t="s">
        <v>32</v>
      </c>
      <c r="L1804" t="s">
        <v>38672</v>
      </c>
      <c r="M1804" t="s">
        <v>38673</v>
      </c>
      <c r="N1804" t="s">
        <v>38674</v>
      </c>
      <c r="O1804" t="s">
        <v>38675</v>
      </c>
      <c r="P1804" t="s">
        <v>38676</v>
      </c>
      <c r="Q1804" t="s">
        <v>75</v>
      </c>
      <c r="R1804">
        <v>67</v>
      </c>
      <c r="S1804">
        <v>-1</v>
      </c>
      <c r="T1804" t="s">
        <v>68</v>
      </c>
      <c r="U1804" s="1">
        <v>41087</v>
      </c>
      <c r="V1804" t="s">
        <v>48</v>
      </c>
      <c r="W1804" t="s">
        <v>32</v>
      </c>
      <c r="X1804" t="s">
        <v>49</v>
      </c>
      <c r="Y1804" t="s">
        <v>93</v>
      </c>
      <c r="Z1804" t="s">
        <v>246</v>
      </c>
      <c r="AA1804" t="s">
        <v>51</v>
      </c>
      <c r="AB1804" t="s">
        <v>32</v>
      </c>
      <c r="AC1804" t="s">
        <v>71</v>
      </c>
      <c r="AD1804" t="s">
        <v>95</v>
      </c>
      <c r="AE1804" t="s">
        <v>54</v>
      </c>
    </row>
    <row r="1805" spans="1:31" x14ac:dyDescent="0.2">
      <c r="A1805">
        <v>27</v>
      </c>
      <c r="B1805" t="s">
        <v>169</v>
      </c>
      <c r="C1805" t="s">
        <v>97</v>
      </c>
      <c r="D1805" t="s">
        <v>33</v>
      </c>
      <c r="E1805" t="s">
        <v>32</v>
      </c>
      <c r="F1805" t="s">
        <v>114</v>
      </c>
      <c r="G1805" t="s">
        <v>32</v>
      </c>
      <c r="H1805" t="s">
        <v>38703</v>
      </c>
      <c r="I1805" t="s">
        <v>38704</v>
      </c>
      <c r="J1805" t="s">
        <v>38705</v>
      </c>
      <c r="K1805" t="s">
        <v>38706</v>
      </c>
      <c r="L1805" t="s">
        <v>38707</v>
      </c>
      <c r="M1805" t="s">
        <v>32</v>
      </c>
      <c r="N1805" t="s">
        <v>32</v>
      </c>
      <c r="O1805" t="s">
        <v>32</v>
      </c>
      <c r="P1805" t="s">
        <v>32</v>
      </c>
      <c r="Q1805" t="s">
        <v>75</v>
      </c>
      <c r="R1805">
        <v>63</v>
      </c>
      <c r="S1805">
        <v>-1</v>
      </c>
      <c r="T1805" t="s">
        <v>576</v>
      </c>
      <c r="U1805" s="1">
        <v>41079</v>
      </c>
      <c r="V1805" t="s">
        <v>48</v>
      </c>
      <c r="W1805" t="s">
        <v>92</v>
      </c>
      <c r="X1805" t="s">
        <v>49</v>
      </c>
      <c r="Y1805" t="s">
        <v>93</v>
      </c>
      <c r="Z1805" t="s">
        <v>422</v>
      </c>
      <c r="AA1805" t="s">
        <v>69</v>
      </c>
      <c r="AB1805" t="s">
        <v>1104</v>
      </c>
      <c r="AC1805" t="s">
        <v>71</v>
      </c>
      <c r="AD1805" t="s">
        <v>3105</v>
      </c>
      <c r="AE1805" t="s">
        <v>54</v>
      </c>
    </row>
    <row r="1806" spans="1:31" x14ac:dyDescent="0.2">
      <c r="A1806">
        <v>27</v>
      </c>
      <c r="B1806" t="s">
        <v>55</v>
      </c>
      <c r="C1806" t="s">
        <v>32</v>
      </c>
      <c r="D1806" t="s">
        <v>33</v>
      </c>
      <c r="E1806" t="s">
        <v>34</v>
      </c>
      <c r="F1806" t="s">
        <v>56</v>
      </c>
      <c r="G1806" t="s">
        <v>38866</v>
      </c>
      <c r="H1806" t="s">
        <v>38867</v>
      </c>
      <c r="I1806" t="s">
        <v>38868</v>
      </c>
      <c r="J1806" t="s">
        <v>38869</v>
      </c>
      <c r="K1806" t="s">
        <v>38870</v>
      </c>
      <c r="L1806" t="s">
        <v>38871</v>
      </c>
      <c r="M1806" t="s">
        <v>38872</v>
      </c>
      <c r="N1806" t="s">
        <v>38873</v>
      </c>
      <c r="O1806" t="s">
        <v>38874</v>
      </c>
      <c r="P1806" t="s">
        <v>32</v>
      </c>
      <c r="Q1806" t="s">
        <v>75</v>
      </c>
      <c r="R1806">
        <v>69</v>
      </c>
      <c r="S1806">
        <v>-1</v>
      </c>
      <c r="T1806" t="s">
        <v>136</v>
      </c>
      <c r="U1806" s="1">
        <v>41090</v>
      </c>
      <c r="V1806" t="s">
        <v>48</v>
      </c>
      <c r="W1806" t="s">
        <v>32</v>
      </c>
      <c r="X1806" t="s">
        <v>244</v>
      </c>
      <c r="Y1806" t="s">
        <v>435</v>
      </c>
      <c r="Z1806" t="s">
        <v>32</v>
      </c>
      <c r="AA1806" t="s">
        <v>51</v>
      </c>
      <c r="AB1806" t="s">
        <v>32</v>
      </c>
      <c r="AC1806" t="s">
        <v>71</v>
      </c>
      <c r="AD1806" t="s">
        <v>619</v>
      </c>
      <c r="AE1806" t="s">
        <v>54</v>
      </c>
    </row>
    <row r="1807" spans="1:31" x14ac:dyDescent="0.2">
      <c r="A1807">
        <v>27</v>
      </c>
      <c r="B1807" t="s">
        <v>55</v>
      </c>
      <c r="C1807" t="s">
        <v>32</v>
      </c>
      <c r="D1807" t="s">
        <v>33</v>
      </c>
      <c r="E1807" t="s">
        <v>34</v>
      </c>
      <c r="F1807" t="s">
        <v>390</v>
      </c>
      <c r="G1807" t="s">
        <v>38965</v>
      </c>
      <c r="H1807" t="s">
        <v>38966</v>
      </c>
      <c r="I1807" t="s">
        <v>38967</v>
      </c>
      <c r="J1807" t="s">
        <v>32</v>
      </c>
      <c r="K1807" t="s">
        <v>38968</v>
      </c>
      <c r="L1807" t="s">
        <v>38969</v>
      </c>
      <c r="M1807" t="s">
        <v>38970</v>
      </c>
      <c r="N1807" t="s">
        <v>38971</v>
      </c>
      <c r="O1807" t="s">
        <v>38972</v>
      </c>
      <c r="P1807" t="s">
        <v>38973</v>
      </c>
      <c r="Q1807" t="s">
        <v>75</v>
      </c>
      <c r="R1807">
        <v>71</v>
      </c>
      <c r="S1807">
        <v>20000</v>
      </c>
      <c r="T1807" t="s">
        <v>273</v>
      </c>
      <c r="U1807" s="1">
        <v>41091</v>
      </c>
      <c r="V1807" t="s">
        <v>260</v>
      </c>
      <c r="W1807" t="s">
        <v>32</v>
      </c>
      <c r="X1807" t="s">
        <v>49</v>
      </c>
      <c r="Y1807" t="s">
        <v>93</v>
      </c>
      <c r="Z1807" t="s">
        <v>1430</v>
      </c>
      <c r="AA1807" t="s">
        <v>51</v>
      </c>
      <c r="AB1807" t="s">
        <v>206</v>
      </c>
      <c r="AC1807" t="s">
        <v>71</v>
      </c>
      <c r="AD1807" t="s">
        <v>168</v>
      </c>
      <c r="AE1807" t="s">
        <v>54</v>
      </c>
    </row>
    <row r="1808" spans="1:31" x14ac:dyDescent="0.2">
      <c r="A1808">
        <v>27</v>
      </c>
      <c r="B1808" t="s">
        <v>55</v>
      </c>
      <c r="C1808" t="s">
        <v>155</v>
      </c>
      <c r="D1808" t="s">
        <v>33</v>
      </c>
      <c r="E1808" t="s">
        <v>32</v>
      </c>
      <c r="F1808" t="s">
        <v>114</v>
      </c>
      <c r="G1808" t="s">
        <v>39247</v>
      </c>
      <c r="H1808" t="s">
        <v>39248</v>
      </c>
      <c r="I1808" t="s">
        <v>39249</v>
      </c>
      <c r="J1808" t="s">
        <v>32</v>
      </c>
      <c r="K1808" t="s">
        <v>39250</v>
      </c>
      <c r="L1808" t="s">
        <v>39251</v>
      </c>
      <c r="M1808" t="s">
        <v>39252</v>
      </c>
      <c r="N1808" t="s">
        <v>39253</v>
      </c>
      <c r="O1808" t="s">
        <v>32</v>
      </c>
      <c r="P1808" t="s">
        <v>32</v>
      </c>
      <c r="Q1808" t="s">
        <v>75</v>
      </c>
      <c r="R1808">
        <v>66</v>
      </c>
      <c r="S1808">
        <v>-1</v>
      </c>
      <c r="T1808" t="s">
        <v>68</v>
      </c>
      <c r="U1808" s="1">
        <v>41090</v>
      </c>
      <c r="V1808" t="s">
        <v>48</v>
      </c>
      <c r="W1808" t="s">
        <v>204</v>
      </c>
      <c r="X1808" t="s">
        <v>49</v>
      </c>
      <c r="Y1808" t="s">
        <v>93</v>
      </c>
      <c r="Z1808" t="s">
        <v>32</v>
      </c>
      <c r="AA1808" t="s">
        <v>69</v>
      </c>
      <c r="AB1808" t="s">
        <v>389</v>
      </c>
      <c r="AC1808" t="s">
        <v>71</v>
      </c>
      <c r="AD1808" t="s">
        <v>1206</v>
      </c>
      <c r="AE1808" t="s">
        <v>54</v>
      </c>
    </row>
    <row r="1809" spans="1:31" x14ac:dyDescent="0.2">
      <c r="A1809">
        <v>27</v>
      </c>
      <c r="B1809" t="s">
        <v>169</v>
      </c>
      <c r="C1809" t="s">
        <v>32</v>
      </c>
      <c r="D1809" t="s">
        <v>33</v>
      </c>
      <c r="E1809" t="s">
        <v>34</v>
      </c>
      <c r="F1809" t="s">
        <v>56</v>
      </c>
      <c r="G1809" t="s">
        <v>32</v>
      </c>
      <c r="H1809" t="s">
        <v>39344</v>
      </c>
      <c r="I1809" t="s">
        <v>39345</v>
      </c>
      <c r="J1809" t="s">
        <v>32</v>
      </c>
      <c r="K1809" t="s">
        <v>32</v>
      </c>
      <c r="L1809" t="s">
        <v>39346</v>
      </c>
      <c r="M1809" t="s">
        <v>32</v>
      </c>
      <c r="N1809" t="s">
        <v>32</v>
      </c>
      <c r="O1809" t="s">
        <v>32</v>
      </c>
      <c r="P1809" t="s">
        <v>32</v>
      </c>
      <c r="Q1809" t="s">
        <v>32</v>
      </c>
      <c r="R1809">
        <v>71</v>
      </c>
      <c r="S1809">
        <v>-1</v>
      </c>
      <c r="T1809" t="s">
        <v>32</v>
      </c>
      <c r="U1809" s="1">
        <v>41064</v>
      </c>
      <c r="V1809" t="s">
        <v>48</v>
      </c>
      <c r="W1809" t="s">
        <v>32</v>
      </c>
      <c r="X1809" t="s">
        <v>49</v>
      </c>
      <c r="Y1809" t="s">
        <v>32</v>
      </c>
      <c r="Z1809" t="s">
        <v>32</v>
      </c>
      <c r="AA1809" t="s">
        <v>51</v>
      </c>
      <c r="AB1809" t="s">
        <v>32</v>
      </c>
      <c r="AC1809" t="s">
        <v>71</v>
      </c>
      <c r="AD1809" t="s">
        <v>95</v>
      </c>
      <c r="AE1809" t="s">
        <v>54</v>
      </c>
    </row>
    <row r="1810" spans="1:31" x14ac:dyDescent="0.2">
      <c r="A1810">
        <v>27</v>
      </c>
      <c r="B1810" t="s">
        <v>96</v>
      </c>
      <c r="C1810" t="s">
        <v>955</v>
      </c>
      <c r="D1810" t="s">
        <v>33</v>
      </c>
      <c r="E1810" t="s">
        <v>34</v>
      </c>
      <c r="F1810" t="s">
        <v>56</v>
      </c>
      <c r="G1810" t="s">
        <v>39364</v>
      </c>
      <c r="H1810" t="s">
        <v>39365</v>
      </c>
      <c r="I1810" t="s">
        <v>39366</v>
      </c>
      <c r="J1810" t="s">
        <v>39367</v>
      </c>
      <c r="K1810" t="s">
        <v>39368</v>
      </c>
      <c r="L1810" t="s">
        <v>39369</v>
      </c>
      <c r="M1810" t="s">
        <v>39370</v>
      </c>
      <c r="N1810" t="s">
        <v>39371</v>
      </c>
      <c r="O1810" t="s">
        <v>39372</v>
      </c>
      <c r="P1810" t="s">
        <v>39373</v>
      </c>
      <c r="Q1810" t="s">
        <v>32</v>
      </c>
      <c r="R1810">
        <v>72</v>
      </c>
      <c r="S1810">
        <v>-1</v>
      </c>
      <c r="T1810" t="s">
        <v>32</v>
      </c>
      <c r="U1810" s="1">
        <v>41089</v>
      </c>
      <c r="V1810" t="s">
        <v>260</v>
      </c>
      <c r="W1810" t="s">
        <v>32</v>
      </c>
      <c r="X1810" t="s">
        <v>49</v>
      </c>
      <c r="Y1810" t="s">
        <v>32</v>
      </c>
      <c r="Z1810" t="s">
        <v>32</v>
      </c>
      <c r="AA1810" t="s">
        <v>51</v>
      </c>
      <c r="AB1810" t="s">
        <v>32</v>
      </c>
      <c r="AC1810" t="s">
        <v>71</v>
      </c>
      <c r="AD1810" t="s">
        <v>1419</v>
      </c>
      <c r="AE1810" t="s">
        <v>54</v>
      </c>
    </row>
    <row r="1811" spans="1:31" x14ac:dyDescent="0.2">
      <c r="A1811">
        <v>27</v>
      </c>
      <c r="B1811" t="s">
        <v>169</v>
      </c>
      <c r="C1811" t="s">
        <v>278</v>
      </c>
      <c r="D1811" t="s">
        <v>32</v>
      </c>
      <c r="E1811" t="s">
        <v>32</v>
      </c>
      <c r="F1811" t="s">
        <v>114</v>
      </c>
      <c r="G1811" t="s">
        <v>39485</v>
      </c>
      <c r="H1811" t="s">
        <v>39486</v>
      </c>
      <c r="I1811" t="s">
        <v>39487</v>
      </c>
      <c r="J1811" t="s">
        <v>39488</v>
      </c>
      <c r="K1811" t="s">
        <v>39489</v>
      </c>
      <c r="L1811" t="s">
        <v>39490</v>
      </c>
      <c r="M1811" t="s">
        <v>39491</v>
      </c>
      <c r="N1811" t="s">
        <v>39492</v>
      </c>
      <c r="O1811" t="s">
        <v>39493</v>
      </c>
      <c r="P1811" t="s">
        <v>39494</v>
      </c>
      <c r="Q1811" t="s">
        <v>75</v>
      </c>
      <c r="R1811">
        <v>69</v>
      </c>
      <c r="S1811">
        <v>-1</v>
      </c>
      <c r="T1811" t="s">
        <v>203</v>
      </c>
      <c r="U1811" s="1">
        <v>41064</v>
      </c>
      <c r="V1811" t="s">
        <v>667</v>
      </c>
      <c r="W1811" t="s">
        <v>473</v>
      </c>
      <c r="X1811" t="s">
        <v>49</v>
      </c>
      <c r="Y1811" t="s">
        <v>245</v>
      </c>
      <c r="Z1811" t="s">
        <v>109</v>
      </c>
      <c r="AA1811" t="s">
        <v>69</v>
      </c>
      <c r="AB1811" t="s">
        <v>263</v>
      </c>
      <c r="AC1811" t="s">
        <v>71</v>
      </c>
      <c r="AD1811" t="s">
        <v>168</v>
      </c>
      <c r="AE1811" t="s">
        <v>54</v>
      </c>
    </row>
    <row r="1812" spans="1:31" x14ac:dyDescent="0.2">
      <c r="A1812">
        <v>27</v>
      </c>
      <c r="B1812" t="s">
        <v>55</v>
      </c>
      <c r="C1812" t="s">
        <v>83</v>
      </c>
      <c r="D1812" t="s">
        <v>33</v>
      </c>
      <c r="E1812" t="s">
        <v>34</v>
      </c>
      <c r="F1812" t="s">
        <v>56</v>
      </c>
      <c r="G1812" t="s">
        <v>39519</v>
      </c>
      <c r="H1812" t="s">
        <v>39520</v>
      </c>
      <c r="I1812" t="s">
        <v>32</v>
      </c>
      <c r="J1812" t="s">
        <v>32</v>
      </c>
      <c r="K1812" t="s">
        <v>39521</v>
      </c>
      <c r="L1812" t="s">
        <v>39522</v>
      </c>
      <c r="M1812" t="s">
        <v>32</v>
      </c>
      <c r="N1812" t="s">
        <v>39523</v>
      </c>
      <c r="O1812" t="s">
        <v>39524</v>
      </c>
      <c r="P1812" t="s">
        <v>32</v>
      </c>
      <c r="Q1812" t="s">
        <v>75</v>
      </c>
      <c r="R1812">
        <v>64</v>
      </c>
      <c r="S1812">
        <v>-1</v>
      </c>
      <c r="T1812" t="s">
        <v>68</v>
      </c>
      <c r="U1812" s="1">
        <v>41089</v>
      </c>
      <c r="V1812" t="s">
        <v>48</v>
      </c>
      <c r="W1812" t="s">
        <v>32</v>
      </c>
      <c r="X1812" t="s">
        <v>49</v>
      </c>
      <c r="Y1812" t="s">
        <v>79</v>
      </c>
      <c r="Z1812" t="s">
        <v>32</v>
      </c>
      <c r="AA1812" t="s">
        <v>69</v>
      </c>
      <c r="AB1812" t="s">
        <v>1243</v>
      </c>
      <c r="AC1812" t="s">
        <v>71</v>
      </c>
      <c r="AD1812" t="s">
        <v>1117</v>
      </c>
      <c r="AE1812" t="s">
        <v>54</v>
      </c>
    </row>
    <row r="1813" spans="1:31" x14ac:dyDescent="0.2">
      <c r="A1813">
        <v>27</v>
      </c>
      <c r="B1813" t="s">
        <v>55</v>
      </c>
      <c r="C1813" t="s">
        <v>155</v>
      </c>
      <c r="D1813" t="s">
        <v>33</v>
      </c>
      <c r="E1813" t="s">
        <v>32</v>
      </c>
      <c r="F1813" t="s">
        <v>310</v>
      </c>
      <c r="G1813" t="s">
        <v>39572</v>
      </c>
      <c r="H1813" t="s">
        <v>39573</v>
      </c>
      <c r="I1813" t="s">
        <v>39574</v>
      </c>
      <c r="J1813" t="s">
        <v>39575</v>
      </c>
      <c r="K1813" t="s">
        <v>39576</v>
      </c>
      <c r="L1813" t="s">
        <v>32</v>
      </c>
      <c r="M1813" t="s">
        <v>39577</v>
      </c>
      <c r="N1813" t="s">
        <v>39578</v>
      </c>
      <c r="O1813" t="s">
        <v>39579</v>
      </c>
      <c r="P1813" t="s">
        <v>39580</v>
      </c>
      <c r="Q1813" t="s">
        <v>75</v>
      </c>
      <c r="R1813">
        <v>68</v>
      </c>
      <c r="S1813">
        <v>-1</v>
      </c>
      <c r="T1813" t="s">
        <v>47</v>
      </c>
      <c r="U1813" s="1">
        <v>41090</v>
      </c>
      <c r="V1813" t="s">
        <v>48</v>
      </c>
      <c r="W1813" t="s">
        <v>32</v>
      </c>
      <c r="X1813" t="s">
        <v>49</v>
      </c>
      <c r="Y1813" t="s">
        <v>32</v>
      </c>
      <c r="Z1813" t="s">
        <v>32</v>
      </c>
      <c r="AA1813" t="s">
        <v>51</v>
      </c>
      <c r="AB1813" t="s">
        <v>562</v>
      </c>
      <c r="AC1813" t="s">
        <v>170</v>
      </c>
      <c r="AD1813" t="s">
        <v>39581</v>
      </c>
      <c r="AE1813" t="s">
        <v>54</v>
      </c>
    </row>
    <row r="1814" spans="1:31" x14ac:dyDescent="0.2">
      <c r="A1814">
        <v>27</v>
      </c>
      <c r="B1814" t="s">
        <v>96</v>
      </c>
      <c r="C1814" t="s">
        <v>97</v>
      </c>
      <c r="D1814" t="s">
        <v>98</v>
      </c>
      <c r="E1814" t="s">
        <v>32</v>
      </c>
      <c r="F1814" t="s">
        <v>56</v>
      </c>
      <c r="G1814" t="s">
        <v>39700</v>
      </c>
      <c r="H1814" t="s">
        <v>39701</v>
      </c>
      <c r="I1814" t="s">
        <v>39702</v>
      </c>
      <c r="J1814" t="s">
        <v>39703</v>
      </c>
      <c r="K1814" t="s">
        <v>39704</v>
      </c>
      <c r="L1814" t="s">
        <v>39705</v>
      </c>
      <c r="M1814" t="s">
        <v>39706</v>
      </c>
      <c r="N1814" t="s">
        <v>39707</v>
      </c>
      <c r="O1814" t="s">
        <v>32</v>
      </c>
      <c r="P1814" t="s">
        <v>39708</v>
      </c>
      <c r="Q1814" t="s">
        <v>75</v>
      </c>
      <c r="R1814">
        <v>72</v>
      </c>
      <c r="S1814">
        <v>-1</v>
      </c>
      <c r="T1814" t="s">
        <v>91</v>
      </c>
      <c r="U1814" s="1">
        <v>41077</v>
      </c>
      <c r="V1814" t="s">
        <v>164</v>
      </c>
      <c r="W1814" t="s">
        <v>92</v>
      </c>
      <c r="X1814" t="s">
        <v>49</v>
      </c>
      <c r="Y1814" t="s">
        <v>245</v>
      </c>
      <c r="Z1814" t="s">
        <v>91</v>
      </c>
      <c r="AA1814" t="s">
        <v>51</v>
      </c>
      <c r="AB1814" t="s">
        <v>1633</v>
      </c>
      <c r="AC1814" t="s">
        <v>71</v>
      </c>
      <c r="AD1814" t="s">
        <v>168</v>
      </c>
      <c r="AE1814" t="s">
        <v>54</v>
      </c>
    </row>
    <row r="1815" spans="1:31" x14ac:dyDescent="0.2">
      <c r="A1815">
        <v>27</v>
      </c>
      <c r="B1815" t="s">
        <v>169</v>
      </c>
      <c r="C1815" t="s">
        <v>113</v>
      </c>
      <c r="D1815" t="s">
        <v>33</v>
      </c>
      <c r="E1815" t="s">
        <v>32</v>
      </c>
      <c r="F1815" t="s">
        <v>56</v>
      </c>
      <c r="G1815" t="s">
        <v>39967</v>
      </c>
      <c r="H1815" t="s">
        <v>39968</v>
      </c>
      <c r="I1815" t="s">
        <v>39969</v>
      </c>
      <c r="J1815" t="s">
        <v>39970</v>
      </c>
      <c r="K1815" t="s">
        <v>39971</v>
      </c>
      <c r="L1815" t="s">
        <v>39972</v>
      </c>
      <c r="M1815" t="s">
        <v>6047</v>
      </c>
      <c r="N1815" t="s">
        <v>39973</v>
      </c>
      <c r="O1815" t="s">
        <v>32</v>
      </c>
      <c r="P1815" t="s">
        <v>39974</v>
      </c>
      <c r="Q1815" t="s">
        <v>67</v>
      </c>
      <c r="R1815">
        <v>70</v>
      </c>
      <c r="S1815">
        <v>-1</v>
      </c>
      <c r="T1815" t="s">
        <v>331</v>
      </c>
      <c r="U1815" s="1">
        <v>41049</v>
      </c>
      <c r="V1815" t="s">
        <v>48</v>
      </c>
      <c r="W1815" t="s">
        <v>32</v>
      </c>
      <c r="X1815" t="s">
        <v>49</v>
      </c>
      <c r="Y1815" t="s">
        <v>32</v>
      </c>
      <c r="Z1815" t="s">
        <v>32</v>
      </c>
      <c r="AA1815" t="s">
        <v>51</v>
      </c>
      <c r="AB1815" t="s">
        <v>1909</v>
      </c>
      <c r="AC1815" t="s">
        <v>32</v>
      </c>
      <c r="AD1815" t="s">
        <v>95</v>
      </c>
      <c r="AE1815" t="s">
        <v>54</v>
      </c>
    </row>
    <row r="1816" spans="1:31" x14ac:dyDescent="0.2">
      <c r="A1816">
        <v>27</v>
      </c>
      <c r="B1816" t="s">
        <v>32</v>
      </c>
      <c r="C1816" t="s">
        <v>155</v>
      </c>
      <c r="D1816" t="s">
        <v>33</v>
      </c>
      <c r="E1816" t="s">
        <v>34</v>
      </c>
      <c r="F1816" t="s">
        <v>56</v>
      </c>
      <c r="G1816" t="s">
        <v>40149</v>
      </c>
      <c r="H1816" t="s">
        <v>40150</v>
      </c>
      <c r="I1816" t="s">
        <v>32</v>
      </c>
      <c r="J1816" t="s">
        <v>40151</v>
      </c>
      <c r="K1816" t="s">
        <v>40152</v>
      </c>
      <c r="L1816" t="s">
        <v>32</v>
      </c>
      <c r="M1816" t="s">
        <v>32</v>
      </c>
      <c r="N1816" t="s">
        <v>40153</v>
      </c>
      <c r="O1816" t="s">
        <v>32</v>
      </c>
      <c r="P1816" t="s">
        <v>40154</v>
      </c>
      <c r="Q1816" t="s">
        <v>75</v>
      </c>
      <c r="R1816">
        <v>72</v>
      </c>
      <c r="S1816">
        <v>-1</v>
      </c>
      <c r="T1816" t="s">
        <v>136</v>
      </c>
      <c r="U1816" s="1">
        <v>41090</v>
      </c>
      <c r="V1816" t="s">
        <v>48</v>
      </c>
      <c r="W1816" t="s">
        <v>32</v>
      </c>
      <c r="X1816" t="s">
        <v>49</v>
      </c>
      <c r="Y1816" t="s">
        <v>435</v>
      </c>
      <c r="Z1816" t="s">
        <v>151</v>
      </c>
      <c r="AA1816" t="s">
        <v>51</v>
      </c>
      <c r="AB1816" t="s">
        <v>206</v>
      </c>
      <c r="AC1816" t="s">
        <v>71</v>
      </c>
      <c r="AD1816" t="s">
        <v>19876</v>
      </c>
      <c r="AE1816" t="s">
        <v>54</v>
      </c>
    </row>
    <row r="1817" spans="1:31" x14ac:dyDescent="0.2">
      <c r="A1817">
        <v>27</v>
      </c>
      <c r="B1817" t="s">
        <v>112</v>
      </c>
      <c r="C1817" t="s">
        <v>32</v>
      </c>
      <c r="D1817" t="s">
        <v>33</v>
      </c>
      <c r="E1817" t="s">
        <v>32</v>
      </c>
      <c r="F1817" t="s">
        <v>56</v>
      </c>
      <c r="G1817" t="s">
        <v>40396</v>
      </c>
      <c r="H1817" t="s">
        <v>40397</v>
      </c>
      <c r="I1817" t="s">
        <v>6765</v>
      </c>
      <c r="J1817" t="s">
        <v>40398</v>
      </c>
      <c r="K1817" t="s">
        <v>40399</v>
      </c>
      <c r="L1817" t="s">
        <v>40400</v>
      </c>
      <c r="M1817" t="s">
        <v>23127</v>
      </c>
      <c r="N1817" t="s">
        <v>40401</v>
      </c>
      <c r="O1817" t="s">
        <v>40402</v>
      </c>
      <c r="P1817" t="s">
        <v>40403</v>
      </c>
      <c r="Q1817" t="s">
        <v>75</v>
      </c>
      <c r="R1817">
        <v>66</v>
      </c>
      <c r="S1817">
        <v>-1</v>
      </c>
      <c r="T1817" t="s">
        <v>576</v>
      </c>
      <c r="U1817" s="1">
        <v>41090</v>
      </c>
      <c r="V1817" t="s">
        <v>48</v>
      </c>
      <c r="W1817" t="s">
        <v>32</v>
      </c>
      <c r="X1817" t="s">
        <v>244</v>
      </c>
      <c r="Y1817" t="s">
        <v>495</v>
      </c>
      <c r="Z1817" t="s">
        <v>32</v>
      </c>
      <c r="AA1817" t="s">
        <v>69</v>
      </c>
      <c r="AB1817" t="s">
        <v>521</v>
      </c>
      <c r="AC1817" t="s">
        <v>71</v>
      </c>
      <c r="AD1817" t="s">
        <v>619</v>
      </c>
      <c r="AE1817" t="s">
        <v>54</v>
      </c>
    </row>
    <row r="1818" spans="1:31" x14ac:dyDescent="0.2">
      <c r="A1818">
        <v>27</v>
      </c>
      <c r="B1818" t="s">
        <v>169</v>
      </c>
      <c r="C1818" t="s">
        <v>32</v>
      </c>
      <c r="D1818" t="s">
        <v>33</v>
      </c>
      <c r="E1818" t="s">
        <v>34</v>
      </c>
      <c r="F1818" t="s">
        <v>114</v>
      </c>
      <c r="G1818" t="s">
        <v>40690</v>
      </c>
      <c r="H1818" t="s">
        <v>40691</v>
      </c>
      <c r="I1818" t="s">
        <v>40692</v>
      </c>
      <c r="J1818" t="s">
        <v>40693</v>
      </c>
      <c r="K1818" t="s">
        <v>40694</v>
      </c>
      <c r="L1818" t="s">
        <v>32</v>
      </c>
      <c r="M1818" t="s">
        <v>40695</v>
      </c>
      <c r="N1818" t="s">
        <v>40696</v>
      </c>
      <c r="O1818" t="s">
        <v>40697</v>
      </c>
      <c r="P1818" t="s">
        <v>40698</v>
      </c>
      <c r="Q1818" t="s">
        <v>32</v>
      </c>
      <c r="R1818">
        <v>70</v>
      </c>
      <c r="S1818">
        <v>-1</v>
      </c>
      <c r="T1818" t="s">
        <v>163</v>
      </c>
      <c r="U1818" s="1">
        <v>41086</v>
      </c>
      <c r="V1818" t="s">
        <v>164</v>
      </c>
      <c r="W1818" t="s">
        <v>32</v>
      </c>
      <c r="X1818" t="s">
        <v>49</v>
      </c>
      <c r="Y1818" t="s">
        <v>435</v>
      </c>
      <c r="Z1818" t="s">
        <v>246</v>
      </c>
      <c r="AA1818" t="s">
        <v>51</v>
      </c>
      <c r="AB1818" t="s">
        <v>81</v>
      </c>
      <c r="AC1818" t="s">
        <v>71</v>
      </c>
      <c r="AD1818" t="s">
        <v>40699</v>
      </c>
      <c r="AE1818" t="s">
        <v>54</v>
      </c>
    </row>
    <row r="1819" spans="1:31" x14ac:dyDescent="0.2">
      <c r="A1819">
        <v>27</v>
      </c>
      <c r="B1819" t="s">
        <v>31</v>
      </c>
      <c r="C1819" t="s">
        <v>113</v>
      </c>
      <c r="D1819" t="s">
        <v>33</v>
      </c>
      <c r="E1819" t="s">
        <v>34</v>
      </c>
      <c r="F1819" t="s">
        <v>773</v>
      </c>
      <c r="G1819" t="s">
        <v>40747</v>
      </c>
      <c r="H1819" t="s">
        <v>32</v>
      </c>
      <c r="I1819" t="s">
        <v>32</v>
      </c>
      <c r="J1819" t="s">
        <v>32</v>
      </c>
      <c r="K1819" t="s">
        <v>40748</v>
      </c>
      <c r="L1819" t="s">
        <v>32</v>
      </c>
      <c r="M1819" t="s">
        <v>40749</v>
      </c>
      <c r="N1819" t="s">
        <v>40750</v>
      </c>
      <c r="O1819" t="s">
        <v>32</v>
      </c>
      <c r="P1819" t="s">
        <v>40751</v>
      </c>
      <c r="Q1819" t="s">
        <v>75</v>
      </c>
      <c r="R1819">
        <v>62</v>
      </c>
      <c r="S1819">
        <v>-1</v>
      </c>
      <c r="T1819" t="s">
        <v>91</v>
      </c>
      <c r="U1819" s="1">
        <v>41090</v>
      </c>
      <c r="V1819" t="s">
        <v>2512</v>
      </c>
      <c r="W1819" t="s">
        <v>32</v>
      </c>
      <c r="X1819" t="s">
        <v>49</v>
      </c>
      <c r="Y1819" t="s">
        <v>643</v>
      </c>
      <c r="Z1819" t="s">
        <v>32</v>
      </c>
      <c r="AA1819" t="s">
        <v>69</v>
      </c>
      <c r="AB1819" t="s">
        <v>423</v>
      </c>
      <c r="AC1819" t="s">
        <v>32</v>
      </c>
      <c r="AD1819" t="s">
        <v>95</v>
      </c>
      <c r="AE1819" t="s">
        <v>54</v>
      </c>
    </row>
    <row r="1820" spans="1:31" x14ac:dyDescent="0.2">
      <c r="A1820">
        <v>27</v>
      </c>
      <c r="B1820" t="s">
        <v>55</v>
      </c>
      <c r="C1820" t="s">
        <v>155</v>
      </c>
      <c r="D1820" t="s">
        <v>182</v>
      </c>
      <c r="E1820" t="s">
        <v>32</v>
      </c>
      <c r="F1820" t="s">
        <v>56</v>
      </c>
      <c r="G1820" t="s">
        <v>40985</v>
      </c>
      <c r="H1820" t="s">
        <v>40986</v>
      </c>
      <c r="I1820" t="s">
        <v>40987</v>
      </c>
      <c r="J1820" t="s">
        <v>40988</v>
      </c>
      <c r="K1820" t="s">
        <v>40989</v>
      </c>
      <c r="L1820" t="s">
        <v>40990</v>
      </c>
      <c r="M1820" t="s">
        <v>40991</v>
      </c>
      <c r="N1820" t="s">
        <v>40992</v>
      </c>
      <c r="O1820" t="s">
        <v>32</v>
      </c>
      <c r="P1820" t="s">
        <v>40993</v>
      </c>
      <c r="Q1820" t="s">
        <v>108</v>
      </c>
      <c r="R1820">
        <v>66</v>
      </c>
      <c r="S1820">
        <v>-1</v>
      </c>
      <c r="T1820" t="s">
        <v>68</v>
      </c>
      <c r="U1820" s="1">
        <v>41090</v>
      </c>
      <c r="V1820" t="s">
        <v>164</v>
      </c>
      <c r="W1820" t="s">
        <v>32</v>
      </c>
      <c r="X1820" t="s">
        <v>49</v>
      </c>
      <c r="Y1820" t="s">
        <v>32</v>
      </c>
      <c r="Z1820" t="s">
        <v>218</v>
      </c>
      <c r="AA1820" t="s">
        <v>51</v>
      </c>
      <c r="AB1820" t="s">
        <v>32</v>
      </c>
      <c r="AC1820" t="s">
        <v>32</v>
      </c>
      <c r="AD1820" t="s">
        <v>2635</v>
      </c>
      <c r="AE1820" t="s">
        <v>54</v>
      </c>
    </row>
    <row r="1821" spans="1:31" x14ac:dyDescent="0.2">
      <c r="A1821">
        <v>27</v>
      </c>
      <c r="B1821" t="s">
        <v>96</v>
      </c>
      <c r="C1821" t="s">
        <v>113</v>
      </c>
      <c r="D1821" t="s">
        <v>98</v>
      </c>
      <c r="E1821" t="s">
        <v>170</v>
      </c>
      <c r="F1821" t="s">
        <v>664</v>
      </c>
      <c r="G1821" t="s">
        <v>41083</v>
      </c>
      <c r="H1821" t="s">
        <v>41084</v>
      </c>
      <c r="I1821" t="s">
        <v>41085</v>
      </c>
      <c r="J1821" t="s">
        <v>41086</v>
      </c>
      <c r="K1821" t="s">
        <v>41087</v>
      </c>
      <c r="L1821" t="s">
        <v>41088</v>
      </c>
      <c r="M1821" t="s">
        <v>41089</v>
      </c>
      <c r="N1821" t="s">
        <v>41090</v>
      </c>
      <c r="O1821" t="s">
        <v>41091</v>
      </c>
      <c r="P1821" t="s">
        <v>41092</v>
      </c>
      <c r="Q1821" t="s">
        <v>259</v>
      </c>
      <c r="R1821">
        <v>76</v>
      </c>
      <c r="S1821">
        <v>-1</v>
      </c>
      <c r="T1821" t="s">
        <v>446</v>
      </c>
      <c r="U1821" s="1">
        <v>41090</v>
      </c>
      <c r="V1821" t="s">
        <v>48</v>
      </c>
      <c r="W1821" t="s">
        <v>32</v>
      </c>
      <c r="X1821" t="s">
        <v>49</v>
      </c>
      <c r="Y1821" t="s">
        <v>93</v>
      </c>
      <c r="Z1821" t="s">
        <v>322</v>
      </c>
      <c r="AA1821" t="s">
        <v>51</v>
      </c>
      <c r="AB1821" t="s">
        <v>81</v>
      </c>
      <c r="AC1821" t="s">
        <v>111</v>
      </c>
      <c r="AD1821" t="s">
        <v>5771</v>
      </c>
      <c r="AE1821" t="s">
        <v>54</v>
      </c>
    </row>
    <row r="1822" spans="1:31" x14ac:dyDescent="0.2">
      <c r="A1822">
        <v>27</v>
      </c>
      <c r="B1822" t="s">
        <v>55</v>
      </c>
      <c r="C1822" t="s">
        <v>155</v>
      </c>
      <c r="D1822" t="s">
        <v>98</v>
      </c>
      <c r="E1822" t="s">
        <v>170</v>
      </c>
      <c r="F1822" t="s">
        <v>56</v>
      </c>
      <c r="G1822" t="s">
        <v>32</v>
      </c>
      <c r="H1822" t="s">
        <v>41213</v>
      </c>
      <c r="I1822" t="s">
        <v>41214</v>
      </c>
      <c r="J1822" t="s">
        <v>32</v>
      </c>
      <c r="K1822" t="s">
        <v>41215</v>
      </c>
      <c r="L1822" t="s">
        <v>41216</v>
      </c>
      <c r="M1822" t="s">
        <v>41217</v>
      </c>
      <c r="N1822" t="s">
        <v>41218</v>
      </c>
      <c r="O1822" t="s">
        <v>41219</v>
      </c>
      <c r="P1822" t="s">
        <v>41220</v>
      </c>
      <c r="Q1822" t="s">
        <v>75</v>
      </c>
      <c r="R1822">
        <v>66</v>
      </c>
      <c r="S1822">
        <v>-1</v>
      </c>
      <c r="T1822" t="s">
        <v>76</v>
      </c>
      <c r="U1822" s="1">
        <v>41028</v>
      </c>
      <c r="V1822" t="s">
        <v>48</v>
      </c>
      <c r="W1822" t="s">
        <v>217</v>
      </c>
      <c r="X1822" t="s">
        <v>49</v>
      </c>
      <c r="Y1822" t="s">
        <v>93</v>
      </c>
      <c r="Z1822" t="s">
        <v>1041</v>
      </c>
      <c r="AA1822" t="s">
        <v>69</v>
      </c>
      <c r="AB1822" t="s">
        <v>32</v>
      </c>
      <c r="AC1822" t="s">
        <v>71</v>
      </c>
      <c r="AD1822" t="s">
        <v>168</v>
      </c>
      <c r="AE1822" t="s">
        <v>54</v>
      </c>
    </row>
    <row r="1823" spans="1:31" x14ac:dyDescent="0.2">
      <c r="A1823">
        <v>27</v>
      </c>
      <c r="B1823" t="s">
        <v>55</v>
      </c>
      <c r="C1823" t="s">
        <v>155</v>
      </c>
      <c r="D1823" t="s">
        <v>32</v>
      </c>
      <c r="E1823" t="s">
        <v>32</v>
      </c>
      <c r="F1823" t="s">
        <v>664</v>
      </c>
      <c r="G1823" t="s">
        <v>41244</v>
      </c>
      <c r="H1823" t="s">
        <v>41245</v>
      </c>
      <c r="I1823" t="s">
        <v>41246</v>
      </c>
      <c r="J1823" t="s">
        <v>41247</v>
      </c>
      <c r="K1823" t="s">
        <v>41248</v>
      </c>
      <c r="L1823" t="s">
        <v>41249</v>
      </c>
      <c r="M1823" t="s">
        <v>41250</v>
      </c>
      <c r="N1823" t="s">
        <v>41251</v>
      </c>
      <c r="O1823" t="s">
        <v>41252</v>
      </c>
      <c r="P1823" t="s">
        <v>41253</v>
      </c>
      <c r="Q1823" t="s">
        <v>75</v>
      </c>
      <c r="R1823">
        <v>70</v>
      </c>
      <c r="S1823">
        <v>-1</v>
      </c>
      <c r="T1823" t="s">
        <v>215</v>
      </c>
      <c r="U1823" s="1">
        <v>41091</v>
      </c>
      <c r="V1823" t="s">
        <v>48</v>
      </c>
      <c r="W1823" t="s">
        <v>217</v>
      </c>
      <c r="X1823" t="s">
        <v>49</v>
      </c>
      <c r="Y1823" t="s">
        <v>435</v>
      </c>
      <c r="Z1823" t="s">
        <v>520</v>
      </c>
      <c r="AA1823" t="s">
        <v>51</v>
      </c>
      <c r="AB1823" t="s">
        <v>110</v>
      </c>
      <c r="AC1823" t="s">
        <v>71</v>
      </c>
      <c r="AD1823" t="s">
        <v>4815</v>
      </c>
      <c r="AE1823" t="s">
        <v>54</v>
      </c>
    </row>
    <row r="1824" spans="1:31" x14ac:dyDescent="0.2">
      <c r="A1824">
        <v>28</v>
      </c>
      <c r="B1824" t="s">
        <v>55</v>
      </c>
      <c r="C1824" t="s">
        <v>83</v>
      </c>
      <c r="D1824" t="s">
        <v>33</v>
      </c>
      <c r="E1824" t="s">
        <v>34</v>
      </c>
      <c r="F1824" t="s">
        <v>56</v>
      </c>
      <c r="G1824" t="s">
        <v>84</v>
      </c>
      <c r="H1824" t="s">
        <v>85</v>
      </c>
      <c r="I1824" t="s">
        <v>32</v>
      </c>
      <c r="J1824" t="s">
        <v>32</v>
      </c>
      <c r="K1824" t="s">
        <v>86</v>
      </c>
      <c r="L1824" t="s">
        <v>87</v>
      </c>
      <c r="M1824" t="s">
        <v>88</v>
      </c>
      <c r="N1824" t="s">
        <v>89</v>
      </c>
      <c r="O1824" t="s">
        <v>32</v>
      </c>
      <c r="P1824" t="s">
        <v>90</v>
      </c>
      <c r="Q1824" t="s">
        <v>75</v>
      </c>
      <c r="R1824">
        <v>63</v>
      </c>
      <c r="S1824">
        <v>-1</v>
      </c>
      <c r="T1824" t="s">
        <v>91</v>
      </c>
      <c r="U1824" s="1">
        <v>41090</v>
      </c>
      <c r="V1824" t="s">
        <v>48</v>
      </c>
      <c r="W1824" t="s">
        <v>92</v>
      </c>
      <c r="X1824" t="s">
        <v>49</v>
      </c>
      <c r="Y1824" t="s">
        <v>93</v>
      </c>
      <c r="Z1824" t="s">
        <v>91</v>
      </c>
      <c r="AA1824" t="s">
        <v>69</v>
      </c>
      <c r="AB1824" t="s">
        <v>94</v>
      </c>
      <c r="AC1824" t="s">
        <v>71</v>
      </c>
      <c r="AD1824" t="s">
        <v>95</v>
      </c>
      <c r="AE1824" t="s">
        <v>54</v>
      </c>
    </row>
    <row r="1825" spans="1:31" x14ac:dyDescent="0.2">
      <c r="A1825">
        <v>28</v>
      </c>
      <c r="B1825" t="s">
        <v>55</v>
      </c>
      <c r="C1825" t="s">
        <v>113</v>
      </c>
      <c r="D1825" t="s">
        <v>33</v>
      </c>
      <c r="E1825" t="s">
        <v>34</v>
      </c>
      <c r="F1825" t="s">
        <v>138</v>
      </c>
      <c r="G1825" t="s">
        <v>139</v>
      </c>
      <c r="H1825" t="s">
        <v>140</v>
      </c>
      <c r="I1825" t="s">
        <v>141</v>
      </c>
      <c r="J1825" t="s">
        <v>142</v>
      </c>
      <c r="K1825" t="s">
        <v>143</v>
      </c>
      <c r="L1825" t="s">
        <v>144</v>
      </c>
      <c r="M1825" t="s">
        <v>145</v>
      </c>
      <c r="N1825" t="s">
        <v>146</v>
      </c>
      <c r="O1825" t="s">
        <v>32</v>
      </c>
      <c r="P1825" t="s">
        <v>147</v>
      </c>
      <c r="Q1825" t="s">
        <v>148</v>
      </c>
      <c r="R1825">
        <v>64</v>
      </c>
      <c r="S1825">
        <v>-1</v>
      </c>
      <c r="T1825" t="s">
        <v>149</v>
      </c>
      <c r="U1825" s="1">
        <v>41043</v>
      </c>
      <c r="V1825" t="s">
        <v>48</v>
      </c>
      <c r="W1825" t="s">
        <v>92</v>
      </c>
      <c r="X1825" t="s">
        <v>49</v>
      </c>
      <c r="Y1825" t="s">
        <v>150</v>
      </c>
      <c r="Z1825" t="s">
        <v>151</v>
      </c>
      <c r="AA1825" t="s">
        <v>69</v>
      </c>
      <c r="AB1825" t="s">
        <v>152</v>
      </c>
      <c r="AC1825" t="s">
        <v>71</v>
      </c>
      <c r="AD1825" t="s">
        <v>153</v>
      </c>
      <c r="AE1825" t="s">
        <v>54</v>
      </c>
    </row>
    <row r="1826" spans="1:31" x14ac:dyDescent="0.2">
      <c r="A1826">
        <v>28</v>
      </c>
      <c r="B1826" t="s">
        <v>96</v>
      </c>
      <c r="C1826" t="s">
        <v>155</v>
      </c>
      <c r="D1826" t="s">
        <v>33</v>
      </c>
      <c r="E1826" t="s">
        <v>34</v>
      </c>
      <c r="F1826" t="s">
        <v>56</v>
      </c>
      <c r="G1826" t="s">
        <v>266</v>
      </c>
      <c r="H1826" t="s">
        <v>32</v>
      </c>
      <c r="I1826" t="s">
        <v>32</v>
      </c>
      <c r="J1826" t="s">
        <v>267</v>
      </c>
      <c r="K1826" t="s">
        <v>32</v>
      </c>
      <c r="L1826" t="s">
        <v>32</v>
      </c>
      <c r="M1826" t="s">
        <v>268</v>
      </c>
      <c r="N1826" t="s">
        <v>269</v>
      </c>
      <c r="O1826" t="s">
        <v>32</v>
      </c>
      <c r="P1826" t="s">
        <v>270</v>
      </c>
      <c r="Q1826" t="s">
        <v>108</v>
      </c>
      <c r="R1826">
        <v>64</v>
      </c>
      <c r="S1826">
        <v>70000</v>
      </c>
      <c r="T1826" t="s">
        <v>91</v>
      </c>
      <c r="U1826" s="1">
        <v>41090</v>
      </c>
      <c r="V1826" t="s">
        <v>164</v>
      </c>
      <c r="W1826" t="s">
        <v>217</v>
      </c>
      <c r="X1826" t="s">
        <v>49</v>
      </c>
      <c r="Y1826" t="s">
        <v>261</v>
      </c>
      <c r="Z1826" t="s">
        <v>32</v>
      </c>
      <c r="AA1826" t="s">
        <v>69</v>
      </c>
      <c r="AB1826" t="s">
        <v>271</v>
      </c>
      <c r="AC1826" t="s">
        <v>71</v>
      </c>
      <c r="AD1826" t="s">
        <v>272</v>
      </c>
      <c r="AE1826" t="s">
        <v>54</v>
      </c>
    </row>
    <row r="1827" spans="1:31" x14ac:dyDescent="0.2">
      <c r="A1827">
        <v>28</v>
      </c>
      <c r="B1827" t="s">
        <v>96</v>
      </c>
      <c r="C1827" t="s">
        <v>522</v>
      </c>
      <c r="D1827" t="s">
        <v>33</v>
      </c>
      <c r="E1827" t="s">
        <v>34</v>
      </c>
      <c r="F1827" t="s">
        <v>114</v>
      </c>
      <c r="G1827" t="s">
        <v>32</v>
      </c>
      <c r="H1827" t="s">
        <v>523</v>
      </c>
      <c r="I1827" t="s">
        <v>524</v>
      </c>
      <c r="J1827" t="s">
        <v>525</v>
      </c>
      <c r="K1827" t="s">
        <v>526</v>
      </c>
      <c r="L1827" t="e">
        <f>- iphone  - beer / wine  - friends  - traveling  - humor  - hgtv</f>
        <v>#NAME?</v>
      </c>
      <c r="M1827" t="s">
        <v>32</v>
      </c>
      <c r="N1827" t="s">
        <v>32</v>
      </c>
      <c r="O1827" t="s">
        <v>32</v>
      </c>
      <c r="P1827" t="s">
        <v>527</v>
      </c>
      <c r="Q1827" t="s">
        <v>75</v>
      </c>
      <c r="R1827">
        <v>77</v>
      </c>
      <c r="S1827">
        <v>-1</v>
      </c>
      <c r="T1827" t="s">
        <v>331</v>
      </c>
      <c r="U1827" s="1">
        <v>41084</v>
      </c>
      <c r="V1827" t="s">
        <v>48</v>
      </c>
      <c r="W1827" t="s">
        <v>32</v>
      </c>
      <c r="X1827" t="s">
        <v>244</v>
      </c>
      <c r="Y1827" t="s">
        <v>93</v>
      </c>
      <c r="Z1827" t="s">
        <v>151</v>
      </c>
      <c r="AA1827" t="s">
        <v>51</v>
      </c>
      <c r="AB1827" t="s">
        <v>367</v>
      </c>
      <c r="AC1827" t="s">
        <v>71</v>
      </c>
      <c r="AD1827" t="s">
        <v>168</v>
      </c>
      <c r="AE1827" t="s">
        <v>54</v>
      </c>
    </row>
    <row r="1828" spans="1:31" x14ac:dyDescent="0.2">
      <c r="A1828">
        <v>28</v>
      </c>
      <c r="B1828" t="s">
        <v>55</v>
      </c>
      <c r="C1828" t="s">
        <v>155</v>
      </c>
      <c r="D1828" t="s">
        <v>33</v>
      </c>
      <c r="E1828" t="s">
        <v>34</v>
      </c>
      <c r="F1828" t="s">
        <v>368</v>
      </c>
      <c r="G1828" t="s">
        <v>528</v>
      </c>
      <c r="H1828" t="s">
        <v>529</v>
      </c>
      <c r="I1828" t="s">
        <v>32</v>
      </c>
      <c r="J1828" t="s">
        <v>32</v>
      </c>
      <c r="K1828" t="s">
        <v>530</v>
      </c>
      <c r="L1828" t="s">
        <v>531</v>
      </c>
      <c r="M1828" t="s">
        <v>32</v>
      </c>
      <c r="N1828" t="s">
        <v>32</v>
      </c>
      <c r="O1828" t="s">
        <v>532</v>
      </c>
      <c r="P1828" t="s">
        <v>533</v>
      </c>
      <c r="Q1828" t="s">
        <v>32</v>
      </c>
      <c r="R1828">
        <v>67</v>
      </c>
      <c r="S1828">
        <v>-1</v>
      </c>
      <c r="T1828" t="s">
        <v>32</v>
      </c>
      <c r="U1828" s="1">
        <v>41090</v>
      </c>
      <c r="V1828" t="s">
        <v>48</v>
      </c>
      <c r="W1828" t="s">
        <v>32</v>
      </c>
      <c r="X1828" t="s">
        <v>49</v>
      </c>
      <c r="Y1828" t="s">
        <v>32</v>
      </c>
      <c r="Z1828" t="s">
        <v>80</v>
      </c>
      <c r="AA1828" t="s">
        <v>51</v>
      </c>
      <c r="AB1828" t="s">
        <v>32</v>
      </c>
      <c r="AC1828" t="s">
        <v>71</v>
      </c>
      <c r="AD1828" t="s">
        <v>95</v>
      </c>
      <c r="AE1828" t="s">
        <v>54</v>
      </c>
    </row>
    <row r="1829" spans="1:31" x14ac:dyDescent="0.2">
      <c r="A1829">
        <v>28</v>
      </c>
      <c r="B1829" t="s">
        <v>96</v>
      </c>
      <c r="C1829" t="s">
        <v>155</v>
      </c>
      <c r="D1829" t="s">
        <v>33</v>
      </c>
      <c r="E1829" t="s">
        <v>34</v>
      </c>
      <c r="F1829" t="s">
        <v>56</v>
      </c>
      <c r="G1829" t="s">
        <v>1219</v>
      </c>
      <c r="H1829" t="s">
        <v>1220</v>
      </c>
      <c r="I1829" t="s">
        <v>1221</v>
      </c>
      <c r="J1829" t="s">
        <v>1222</v>
      </c>
      <c r="K1829" t="s">
        <v>32</v>
      </c>
      <c r="L1829" t="s">
        <v>32</v>
      </c>
      <c r="M1829" t="s">
        <v>32</v>
      </c>
      <c r="N1829" t="s">
        <v>1223</v>
      </c>
      <c r="O1829" t="s">
        <v>1224</v>
      </c>
      <c r="P1829" t="s">
        <v>32</v>
      </c>
      <c r="Q1829" t="s">
        <v>108</v>
      </c>
      <c r="R1829">
        <v>63</v>
      </c>
      <c r="S1829">
        <v>-1</v>
      </c>
      <c r="T1829" t="s">
        <v>68</v>
      </c>
      <c r="U1829" s="1">
        <v>41035</v>
      </c>
      <c r="V1829" t="s">
        <v>662</v>
      </c>
      <c r="W1829" t="s">
        <v>32</v>
      </c>
      <c r="X1829" t="s">
        <v>49</v>
      </c>
      <c r="Y1829" t="s">
        <v>32</v>
      </c>
      <c r="Z1829" t="s">
        <v>151</v>
      </c>
      <c r="AA1829" t="s">
        <v>69</v>
      </c>
      <c r="AB1829" t="s">
        <v>233</v>
      </c>
      <c r="AC1829" t="s">
        <v>71</v>
      </c>
      <c r="AD1829" t="s">
        <v>95</v>
      </c>
      <c r="AE1829" t="s">
        <v>54</v>
      </c>
    </row>
    <row r="1830" spans="1:31" x14ac:dyDescent="0.2">
      <c r="A1830">
        <v>28</v>
      </c>
      <c r="B1830" t="s">
        <v>96</v>
      </c>
      <c r="C1830" t="s">
        <v>155</v>
      </c>
      <c r="D1830" t="s">
        <v>33</v>
      </c>
      <c r="E1830" t="s">
        <v>32</v>
      </c>
      <c r="F1830" t="s">
        <v>310</v>
      </c>
      <c r="G1830" t="s">
        <v>1365</v>
      </c>
      <c r="H1830" t="s">
        <v>1366</v>
      </c>
      <c r="I1830" t="s">
        <v>32</v>
      </c>
      <c r="J1830" t="s">
        <v>32</v>
      </c>
      <c r="K1830" t="s">
        <v>32</v>
      </c>
      <c r="L1830" t="s">
        <v>32</v>
      </c>
      <c r="M1830" t="s">
        <v>32</v>
      </c>
      <c r="N1830" t="s">
        <v>32</v>
      </c>
      <c r="O1830" t="s">
        <v>32</v>
      </c>
      <c r="P1830" t="s">
        <v>1367</v>
      </c>
      <c r="Q1830" t="s">
        <v>75</v>
      </c>
      <c r="R1830">
        <v>71</v>
      </c>
      <c r="S1830">
        <v>-1</v>
      </c>
      <c r="T1830" t="s">
        <v>331</v>
      </c>
      <c r="U1830" s="1">
        <v>41089</v>
      </c>
      <c r="V1830" t="s">
        <v>48</v>
      </c>
      <c r="W1830" t="s">
        <v>92</v>
      </c>
      <c r="X1830" t="s">
        <v>49</v>
      </c>
      <c r="Y1830" t="s">
        <v>79</v>
      </c>
      <c r="Z1830" t="s">
        <v>151</v>
      </c>
      <c r="AA1830" t="s">
        <v>51</v>
      </c>
      <c r="AB1830" t="s">
        <v>52</v>
      </c>
      <c r="AC1830" t="s">
        <v>71</v>
      </c>
      <c r="AD1830" t="s">
        <v>1368</v>
      </c>
      <c r="AE1830" t="s">
        <v>54</v>
      </c>
    </row>
    <row r="1831" spans="1:31" x14ac:dyDescent="0.2">
      <c r="A1831">
        <v>28</v>
      </c>
      <c r="B1831" t="s">
        <v>96</v>
      </c>
      <c r="C1831" t="s">
        <v>32</v>
      </c>
      <c r="D1831" t="s">
        <v>33</v>
      </c>
      <c r="E1831" t="s">
        <v>34</v>
      </c>
      <c r="F1831" t="s">
        <v>114</v>
      </c>
      <c r="G1831" t="s">
        <v>1834</v>
      </c>
      <c r="H1831" t="s">
        <v>1835</v>
      </c>
      <c r="I1831" t="s">
        <v>1836</v>
      </c>
      <c r="J1831" t="s">
        <v>1837</v>
      </c>
      <c r="K1831" t="s">
        <v>1838</v>
      </c>
      <c r="L1831" t="s">
        <v>1839</v>
      </c>
      <c r="M1831" t="s">
        <v>1840</v>
      </c>
      <c r="N1831" t="s">
        <v>1841</v>
      </c>
      <c r="O1831" t="s">
        <v>32</v>
      </c>
      <c r="P1831" t="s">
        <v>1842</v>
      </c>
      <c r="Q1831" t="s">
        <v>75</v>
      </c>
      <c r="R1831">
        <v>67</v>
      </c>
      <c r="S1831">
        <v>-1</v>
      </c>
      <c r="T1831" t="s">
        <v>457</v>
      </c>
      <c r="U1831" s="1">
        <v>40758</v>
      </c>
      <c r="V1831" t="s">
        <v>48</v>
      </c>
      <c r="W1831" t="s">
        <v>32</v>
      </c>
      <c r="X1831" t="s">
        <v>49</v>
      </c>
      <c r="Y1831" t="s">
        <v>93</v>
      </c>
      <c r="Z1831" t="s">
        <v>205</v>
      </c>
      <c r="AA1831" t="s">
        <v>51</v>
      </c>
      <c r="AB1831" t="s">
        <v>206</v>
      </c>
      <c r="AC1831" t="s">
        <v>170</v>
      </c>
      <c r="AD1831" t="s">
        <v>1843</v>
      </c>
      <c r="AE1831" t="s">
        <v>54</v>
      </c>
    </row>
    <row r="1832" spans="1:31" x14ac:dyDescent="0.2">
      <c r="A1832">
        <v>28</v>
      </c>
      <c r="B1832" t="s">
        <v>169</v>
      </c>
      <c r="C1832" t="s">
        <v>32</v>
      </c>
      <c r="D1832" t="s">
        <v>33</v>
      </c>
      <c r="E1832" t="s">
        <v>32</v>
      </c>
      <c r="F1832" t="s">
        <v>56</v>
      </c>
      <c r="G1832" t="s">
        <v>2225</v>
      </c>
      <c r="H1832" t="s">
        <v>2226</v>
      </c>
      <c r="I1832" t="s">
        <v>2227</v>
      </c>
      <c r="J1832" t="s">
        <v>2228</v>
      </c>
      <c r="K1832" t="s">
        <v>2229</v>
      </c>
      <c r="L1832" t="s">
        <v>2230</v>
      </c>
      <c r="M1832" t="s">
        <v>2231</v>
      </c>
      <c r="N1832" t="s">
        <v>2232</v>
      </c>
      <c r="O1832" t="s">
        <v>2233</v>
      </c>
      <c r="P1832" t="s">
        <v>2234</v>
      </c>
      <c r="Q1832" t="s">
        <v>75</v>
      </c>
      <c r="R1832">
        <v>68</v>
      </c>
      <c r="S1832">
        <v>-1</v>
      </c>
      <c r="T1832" t="s">
        <v>136</v>
      </c>
      <c r="U1832" s="1">
        <v>41089</v>
      </c>
      <c r="V1832" t="s">
        <v>48</v>
      </c>
      <c r="W1832" t="s">
        <v>32</v>
      </c>
      <c r="X1832" t="s">
        <v>49</v>
      </c>
      <c r="Y1832" t="s">
        <v>93</v>
      </c>
      <c r="Z1832" t="s">
        <v>50</v>
      </c>
      <c r="AA1832" t="s">
        <v>51</v>
      </c>
      <c r="AB1832" t="s">
        <v>562</v>
      </c>
      <c r="AC1832" t="s">
        <v>71</v>
      </c>
      <c r="AD1832" t="s">
        <v>2235</v>
      </c>
      <c r="AE1832" t="s">
        <v>54</v>
      </c>
    </row>
    <row r="1833" spans="1:31" x14ac:dyDescent="0.2">
      <c r="A1833">
        <v>28</v>
      </c>
      <c r="B1833" t="s">
        <v>169</v>
      </c>
      <c r="C1833" t="s">
        <v>32</v>
      </c>
      <c r="D1833" t="s">
        <v>33</v>
      </c>
      <c r="E1833" t="s">
        <v>34</v>
      </c>
      <c r="F1833" t="s">
        <v>368</v>
      </c>
      <c r="G1833" t="s">
        <v>2350</v>
      </c>
      <c r="H1833" t="s">
        <v>2351</v>
      </c>
      <c r="I1833" t="s">
        <v>2352</v>
      </c>
      <c r="J1833" t="s">
        <v>32</v>
      </c>
      <c r="K1833" t="s">
        <v>2353</v>
      </c>
      <c r="L1833" t="s">
        <v>2354</v>
      </c>
      <c r="M1833" t="s">
        <v>2355</v>
      </c>
      <c r="N1833" t="s">
        <v>2356</v>
      </c>
      <c r="O1833" t="s">
        <v>32</v>
      </c>
      <c r="P1833" t="s">
        <v>2357</v>
      </c>
      <c r="Q1833" t="s">
        <v>75</v>
      </c>
      <c r="R1833">
        <v>60</v>
      </c>
      <c r="S1833">
        <v>-1</v>
      </c>
      <c r="T1833" t="s">
        <v>273</v>
      </c>
      <c r="U1833" s="1">
        <v>41028</v>
      </c>
      <c r="V1833" t="s">
        <v>1195</v>
      </c>
      <c r="W1833" t="s">
        <v>32</v>
      </c>
      <c r="X1833" t="s">
        <v>49</v>
      </c>
      <c r="Y1833" t="s">
        <v>435</v>
      </c>
      <c r="Z1833" t="s">
        <v>246</v>
      </c>
      <c r="AA1833" t="s">
        <v>69</v>
      </c>
      <c r="AB1833" t="s">
        <v>740</v>
      </c>
      <c r="AC1833" t="s">
        <v>71</v>
      </c>
      <c r="AD1833" t="s">
        <v>1206</v>
      </c>
      <c r="AE1833" t="s">
        <v>54</v>
      </c>
    </row>
    <row r="1834" spans="1:31" x14ac:dyDescent="0.2">
      <c r="A1834">
        <v>28</v>
      </c>
      <c r="B1834" t="s">
        <v>96</v>
      </c>
      <c r="C1834" t="s">
        <v>522</v>
      </c>
      <c r="D1834" t="s">
        <v>33</v>
      </c>
      <c r="E1834" t="s">
        <v>34</v>
      </c>
      <c r="F1834" t="s">
        <v>56</v>
      </c>
      <c r="G1834" t="s">
        <v>2375</v>
      </c>
      <c r="H1834" t="s">
        <v>2376</v>
      </c>
      <c r="I1834" t="s">
        <v>2377</v>
      </c>
      <c r="J1834" t="s">
        <v>2378</v>
      </c>
      <c r="K1834" t="s">
        <v>2379</v>
      </c>
      <c r="L1834" t="s">
        <v>2380</v>
      </c>
      <c r="M1834" t="s">
        <v>2381</v>
      </c>
      <c r="N1834" t="s">
        <v>2382</v>
      </c>
      <c r="O1834" t="s">
        <v>2383</v>
      </c>
      <c r="P1834" t="s">
        <v>2384</v>
      </c>
      <c r="Q1834" t="s">
        <v>67</v>
      </c>
      <c r="R1834">
        <v>72</v>
      </c>
      <c r="S1834">
        <v>-1</v>
      </c>
      <c r="T1834" t="s">
        <v>163</v>
      </c>
      <c r="U1834" s="1">
        <v>41087</v>
      </c>
      <c r="V1834" t="s">
        <v>458</v>
      </c>
      <c r="W1834" t="s">
        <v>92</v>
      </c>
      <c r="X1834" t="s">
        <v>49</v>
      </c>
      <c r="Y1834" t="s">
        <v>32</v>
      </c>
      <c r="Z1834" t="s">
        <v>2161</v>
      </c>
      <c r="AA1834" t="s">
        <v>51</v>
      </c>
      <c r="AB1834" t="s">
        <v>285</v>
      </c>
      <c r="AC1834" t="s">
        <v>71</v>
      </c>
      <c r="AD1834" t="s">
        <v>95</v>
      </c>
      <c r="AE1834" t="s">
        <v>54</v>
      </c>
    </row>
    <row r="1835" spans="1:31" x14ac:dyDescent="0.2">
      <c r="A1835">
        <v>28</v>
      </c>
      <c r="B1835" t="s">
        <v>96</v>
      </c>
      <c r="C1835" t="s">
        <v>32</v>
      </c>
      <c r="D1835" t="s">
        <v>33</v>
      </c>
      <c r="E1835" t="s">
        <v>34</v>
      </c>
      <c r="F1835" t="s">
        <v>114</v>
      </c>
      <c r="G1835" t="s">
        <v>2385</v>
      </c>
      <c r="H1835" t="s">
        <v>2386</v>
      </c>
      <c r="I1835" t="s">
        <v>2387</v>
      </c>
      <c r="J1835" t="s">
        <v>2388</v>
      </c>
      <c r="K1835" t="s">
        <v>2389</v>
      </c>
      <c r="L1835" t="s">
        <v>2390</v>
      </c>
      <c r="M1835" t="s">
        <v>2391</v>
      </c>
      <c r="N1835" t="s">
        <v>2392</v>
      </c>
      <c r="O1835" t="s">
        <v>2393</v>
      </c>
      <c r="P1835" t="s">
        <v>2394</v>
      </c>
      <c r="Q1835" t="s">
        <v>75</v>
      </c>
      <c r="R1835">
        <v>65</v>
      </c>
      <c r="S1835">
        <v>-1</v>
      </c>
      <c r="T1835" t="s">
        <v>331</v>
      </c>
      <c r="U1835" s="1">
        <v>41086</v>
      </c>
      <c r="V1835" t="s">
        <v>48</v>
      </c>
      <c r="W1835" t="s">
        <v>32</v>
      </c>
      <c r="X1835" t="s">
        <v>244</v>
      </c>
      <c r="Y1835" t="s">
        <v>93</v>
      </c>
      <c r="Z1835" t="s">
        <v>32</v>
      </c>
      <c r="AA1835" t="s">
        <v>69</v>
      </c>
      <c r="AB1835" t="s">
        <v>423</v>
      </c>
      <c r="AC1835" t="s">
        <v>71</v>
      </c>
      <c r="AD1835" t="s">
        <v>2243</v>
      </c>
      <c r="AE1835" t="s">
        <v>54</v>
      </c>
    </row>
    <row r="1836" spans="1:31" x14ac:dyDescent="0.2">
      <c r="A1836">
        <v>28</v>
      </c>
      <c r="B1836" t="s">
        <v>169</v>
      </c>
      <c r="C1836" t="s">
        <v>32</v>
      </c>
      <c r="D1836" t="s">
        <v>32</v>
      </c>
      <c r="E1836" t="s">
        <v>34</v>
      </c>
      <c r="F1836" t="s">
        <v>32</v>
      </c>
      <c r="G1836" t="s">
        <v>32</v>
      </c>
      <c r="H1836" t="s">
        <v>32</v>
      </c>
      <c r="I1836" t="s">
        <v>32</v>
      </c>
      <c r="J1836" t="s">
        <v>32</v>
      </c>
      <c r="K1836" t="s">
        <v>32</v>
      </c>
      <c r="L1836" t="s">
        <v>32</v>
      </c>
      <c r="M1836" t="s">
        <v>32</v>
      </c>
      <c r="N1836" t="s">
        <v>32</v>
      </c>
      <c r="O1836" t="s">
        <v>32</v>
      </c>
      <c r="P1836" t="s">
        <v>32</v>
      </c>
      <c r="Q1836" t="s">
        <v>75</v>
      </c>
      <c r="R1836">
        <v>71</v>
      </c>
      <c r="S1836">
        <v>-1</v>
      </c>
      <c r="T1836" t="s">
        <v>32</v>
      </c>
      <c r="U1836" s="1">
        <v>40919</v>
      </c>
      <c r="V1836" t="s">
        <v>472</v>
      </c>
      <c r="W1836" t="s">
        <v>32</v>
      </c>
      <c r="X1836" t="s">
        <v>49</v>
      </c>
      <c r="Y1836" t="s">
        <v>32</v>
      </c>
      <c r="Z1836" t="s">
        <v>32</v>
      </c>
      <c r="AA1836" t="s">
        <v>51</v>
      </c>
      <c r="AB1836" t="s">
        <v>32</v>
      </c>
      <c r="AC1836" t="s">
        <v>32</v>
      </c>
      <c r="AD1836" t="s">
        <v>95</v>
      </c>
      <c r="AE1836" t="s">
        <v>54</v>
      </c>
    </row>
    <row r="1837" spans="1:31" x14ac:dyDescent="0.2">
      <c r="A1837">
        <v>28</v>
      </c>
      <c r="B1837" t="s">
        <v>96</v>
      </c>
      <c r="C1837" t="s">
        <v>83</v>
      </c>
      <c r="D1837" t="s">
        <v>33</v>
      </c>
      <c r="E1837" t="s">
        <v>170</v>
      </c>
      <c r="F1837" t="s">
        <v>56</v>
      </c>
      <c r="G1837" t="s">
        <v>2765</v>
      </c>
      <c r="H1837" t="s">
        <v>32</v>
      </c>
      <c r="I1837" t="s">
        <v>2766</v>
      </c>
      <c r="J1837" t="s">
        <v>2767</v>
      </c>
      <c r="K1837" t="s">
        <v>2768</v>
      </c>
      <c r="L1837" t="s">
        <v>2769</v>
      </c>
      <c r="M1837" t="s">
        <v>2770</v>
      </c>
      <c r="N1837" t="s">
        <v>32</v>
      </c>
      <c r="O1837" t="s">
        <v>32</v>
      </c>
      <c r="P1837" t="s">
        <v>32</v>
      </c>
      <c r="Q1837" t="s">
        <v>108</v>
      </c>
      <c r="R1837">
        <v>61</v>
      </c>
      <c r="S1837">
        <v>-1</v>
      </c>
      <c r="T1837" t="s">
        <v>1525</v>
      </c>
      <c r="U1837" s="1">
        <v>40990</v>
      </c>
      <c r="V1837" t="s">
        <v>48</v>
      </c>
      <c r="W1837" t="s">
        <v>1207</v>
      </c>
      <c r="X1837" t="s">
        <v>49</v>
      </c>
      <c r="Y1837" t="s">
        <v>495</v>
      </c>
      <c r="Z1837" t="s">
        <v>91</v>
      </c>
      <c r="AA1837" t="s">
        <v>69</v>
      </c>
      <c r="AB1837" t="s">
        <v>1243</v>
      </c>
      <c r="AC1837" t="s">
        <v>71</v>
      </c>
      <c r="AD1837" t="s">
        <v>2771</v>
      </c>
      <c r="AE1837" t="s">
        <v>54</v>
      </c>
    </row>
    <row r="1838" spans="1:31" x14ac:dyDescent="0.2">
      <c r="A1838">
        <v>28</v>
      </c>
      <c r="B1838" t="s">
        <v>169</v>
      </c>
      <c r="C1838" t="s">
        <v>32</v>
      </c>
      <c r="D1838" t="s">
        <v>33</v>
      </c>
      <c r="E1838" t="s">
        <v>34</v>
      </c>
      <c r="F1838" t="s">
        <v>56</v>
      </c>
      <c r="G1838" t="s">
        <v>2940</v>
      </c>
      <c r="H1838" t="s">
        <v>2941</v>
      </c>
      <c r="I1838" t="s">
        <v>2942</v>
      </c>
      <c r="J1838" t="s">
        <v>2943</v>
      </c>
      <c r="K1838" t="s">
        <v>2944</v>
      </c>
      <c r="L1838" t="s">
        <v>2945</v>
      </c>
      <c r="M1838" t="s">
        <v>2946</v>
      </c>
      <c r="N1838" t="s">
        <v>2947</v>
      </c>
      <c r="O1838" t="s">
        <v>2948</v>
      </c>
      <c r="P1838" t="s">
        <v>2949</v>
      </c>
      <c r="Q1838" t="s">
        <v>75</v>
      </c>
      <c r="R1838">
        <v>70</v>
      </c>
      <c r="S1838">
        <v>-1</v>
      </c>
      <c r="T1838" t="s">
        <v>203</v>
      </c>
      <c r="U1838" s="1">
        <v>41089</v>
      </c>
      <c r="V1838" t="s">
        <v>2950</v>
      </c>
      <c r="W1838" t="s">
        <v>32</v>
      </c>
      <c r="X1838" t="s">
        <v>49</v>
      </c>
      <c r="Y1838" t="s">
        <v>261</v>
      </c>
      <c r="Z1838" t="s">
        <v>32</v>
      </c>
      <c r="AA1838" t="s">
        <v>51</v>
      </c>
      <c r="AB1838" t="s">
        <v>32</v>
      </c>
      <c r="AC1838" t="s">
        <v>71</v>
      </c>
      <c r="AD1838" t="s">
        <v>168</v>
      </c>
      <c r="AE1838" t="s">
        <v>54</v>
      </c>
    </row>
    <row r="1839" spans="1:31" x14ac:dyDescent="0.2">
      <c r="A1839">
        <v>28</v>
      </c>
      <c r="B1839" t="s">
        <v>169</v>
      </c>
      <c r="C1839" t="s">
        <v>97</v>
      </c>
      <c r="D1839" t="s">
        <v>33</v>
      </c>
      <c r="E1839" t="s">
        <v>170</v>
      </c>
      <c r="F1839" t="s">
        <v>56</v>
      </c>
      <c r="G1839" t="s">
        <v>32</v>
      </c>
      <c r="H1839" t="s">
        <v>32</v>
      </c>
      <c r="I1839" t="s">
        <v>32</v>
      </c>
      <c r="J1839" t="s">
        <v>32</v>
      </c>
      <c r="K1839" t="s">
        <v>32</v>
      </c>
      <c r="L1839" t="s">
        <v>32</v>
      </c>
      <c r="M1839" t="s">
        <v>32</v>
      </c>
      <c r="N1839" t="s">
        <v>32</v>
      </c>
      <c r="O1839" t="s">
        <v>32</v>
      </c>
      <c r="P1839" t="s">
        <v>32</v>
      </c>
      <c r="Q1839" t="s">
        <v>2374</v>
      </c>
      <c r="R1839">
        <v>71</v>
      </c>
      <c r="S1839">
        <v>-1</v>
      </c>
      <c r="T1839" t="s">
        <v>457</v>
      </c>
      <c r="U1839" s="1">
        <v>41078</v>
      </c>
      <c r="V1839" t="s">
        <v>48</v>
      </c>
      <c r="W1839" t="s">
        <v>217</v>
      </c>
      <c r="X1839" t="s">
        <v>49</v>
      </c>
      <c r="Y1839" t="s">
        <v>32</v>
      </c>
      <c r="Z1839" t="s">
        <v>32</v>
      </c>
      <c r="AA1839" t="s">
        <v>51</v>
      </c>
      <c r="AB1839" t="s">
        <v>459</v>
      </c>
      <c r="AC1839" t="s">
        <v>170</v>
      </c>
      <c r="AD1839" t="s">
        <v>619</v>
      </c>
      <c r="AE1839" t="s">
        <v>54</v>
      </c>
    </row>
    <row r="1840" spans="1:31" x14ac:dyDescent="0.2">
      <c r="A1840">
        <v>28</v>
      </c>
      <c r="B1840" t="s">
        <v>32</v>
      </c>
      <c r="C1840" t="s">
        <v>32</v>
      </c>
      <c r="D1840" t="s">
        <v>33</v>
      </c>
      <c r="E1840" t="s">
        <v>34</v>
      </c>
      <c r="F1840" t="s">
        <v>773</v>
      </c>
      <c r="G1840" t="s">
        <v>3397</v>
      </c>
      <c r="H1840" t="s">
        <v>32</v>
      </c>
      <c r="I1840" t="s">
        <v>32</v>
      </c>
      <c r="J1840" t="s">
        <v>32</v>
      </c>
      <c r="K1840" t="s">
        <v>32</v>
      </c>
      <c r="L1840" t="s">
        <v>32</v>
      </c>
      <c r="M1840" t="s">
        <v>32</v>
      </c>
      <c r="N1840" t="s">
        <v>32</v>
      </c>
      <c r="O1840" t="s">
        <v>32</v>
      </c>
      <c r="P1840" t="s">
        <v>32</v>
      </c>
      <c r="Q1840" t="s">
        <v>75</v>
      </c>
      <c r="R1840">
        <v>65</v>
      </c>
      <c r="S1840">
        <v>30000</v>
      </c>
      <c r="T1840" t="s">
        <v>76</v>
      </c>
      <c r="U1840" s="1">
        <v>41062</v>
      </c>
      <c r="V1840" t="s">
        <v>662</v>
      </c>
      <c r="W1840" t="s">
        <v>32</v>
      </c>
      <c r="X1840" t="s">
        <v>398</v>
      </c>
      <c r="Y1840" t="s">
        <v>32</v>
      </c>
      <c r="Z1840" t="s">
        <v>32</v>
      </c>
      <c r="AA1840" t="s">
        <v>69</v>
      </c>
      <c r="AB1840" t="s">
        <v>32</v>
      </c>
      <c r="AC1840" t="s">
        <v>71</v>
      </c>
      <c r="AD1840" t="s">
        <v>168</v>
      </c>
      <c r="AE1840" t="s">
        <v>54</v>
      </c>
    </row>
    <row r="1841" spans="1:31" x14ac:dyDescent="0.2">
      <c r="A1841">
        <v>28</v>
      </c>
      <c r="B1841" t="s">
        <v>169</v>
      </c>
      <c r="C1841" t="s">
        <v>32</v>
      </c>
      <c r="D1841" t="s">
        <v>501</v>
      </c>
      <c r="E1841" t="s">
        <v>34</v>
      </c>
      <c r="F1841" t="s">
        <v>35</v>
      </c>
      <c r="G1841" t="s">
        <v>3429</v>
      </c>
      <c r="H1841" t="s">
        <v>3430</v>
      </c>
      <c r="I1841" t="s">
        <v>3431</v>
      </c>
      <c r="J1841" t="s">
        <v>32</v>
      </c>
      <c r="K1841" t="s">
        <v>32</v>
      </c>
      <c r="L1841" t="s">
        <v>32</v>
      </c>
      <c r="M1841" t="s">
        <v>3432</v>
      </c>
      <c r="N1841" t="s">
        <v>32</v>
      </c>
      <c r="O1841" t="s">
        <v>32</v>
      </c>
      <c r="P1841" t="s">
        <v>32</v>
      </c>
      <c r="Q1841" t="s">
        <v>259</v>
      </c>
      <c r="R1841">
        <v>72</v>
      </c>
      <c r="S1841">
        <v>80000</v>
      </c>
      <c r="T1841" t="s">
        <v>457</v>
      </c>
      <c r="U1841" s="1">
        <v>41051</v>
      </c>
      <c r="V1841" t="s">
        <v>164</v>
      </c>
      <c r="W1841" t="s">
        <v>32</v>
      </c>
      <c r="X1841" t="s">
        <v>49</v>
      </c>
      <c r="Y1841" t="s">
        <v>245</v>
      </c>
      <c r="Z1841" t="s">
        <v>1041</v>
      </c>
      <c r="AA1841" t="s">
        <v>51</v>
      </c>
      <c r="AB1841" t="s">
        <v>124</v>
      </c>
      <c r="AC1841" t="s">
        <v>170</v>
      </c>
      <c r="AD1841" t="s">
        <v>3433</v>
      </c>
      <c r="AE1841" t="s">
        <v>54</v>
      </c>
    </row>
    <row r="1842" spans="1:31" x14ac:dyDescent="0.2">
      <c r="A1842">
        <v>28</v>
      </c>
      <c r="B1842" t="s">
        <v>112</v>
      </c>
      <c r="C1842" t="s">
        <v>97</v>
      </c>
      <c r="D1842" t="s">
        <v>33</v>
      </c>
      <c r="E1842" t="s">
        <v>170</v>
      </c>
      <c r="F1842" t="s">
        <v>56</v>
      </c>
      <c r="G1842" t="s">
        <v>3535</v>
      </c>
      <c r="H1842" t="s">
        <v>3536</v>
      </c>
      <c r="I1842" t="s">
        <v>3537</v>
      </c>
      <c r="J1842" t="s">
        <v>3538</v>
      </c>
      <c r="K1842" t="s">
        <v>3539</v>
      </c>
      <c r="L1842" t="s">
        <v>3540</v>
      </c>
      <c r="M1842" t="s">
        <v>3541</v>
      </c>
      <c r="N1842" t="s">
        <v>3542</v>
      </c>
      <c r="O1842" t="s">
        <v>3543</v>
      </c>
      <c r="P1842" t="s">
        <v>3544</v>
      </c>
      <c r="Q1842" t="s">
        <v>108</v>
      </c>
      <c r="R1842">
        <v>61</v>
      </c>
      <c r="S1842">
        <v>-1</v>
      </c>
      <c r="T1842" t="s">
        <v>560</v>
      </c>
      <c r="U1842" s="1">
        <v>41085</v>
      </c>
      <c r="V1842" t="s">
        <v>260</v>
      </c>
      <c r="W1842" t="s">
        <v>204</v>
      </c>
      <c r="X1842" t="s">
        <v>398</v>
      </c>
      <c r="Y1842" t="s">
        <v>643</v>
      </c>
      <c r="Z1842" t="s">
        <v>520</v>
      </c>
      <c r="AA1842" t="s">
        <v>69</v>
      </c>
      <c r="AB1842" t="s">
        <v>124</v>
      </c>
      <c r="AC1842" t="s">
        <v>111</v>
      </c>
      <c r="AD1842" t="s">
        <v>511</v>
      </c>
      <c r="AE1842" t="s">
        <v>54</v>
      </c>
    </row>
    <row r="1843" spans="1:31" x14ac:dyDescent="0.2">
      <c r="A1843">
        <v>28</v>
      </c>
      <c r="B1843" t="s">
        <v>96</v>
      </c>
      <c r="C1843" t="s">
        <v>113</v>
      </c>
      <c r="D1843" t="s">
        <v>33</v>
      </c>
      <c r="E1843" t="s">
        <v>34</v>
      </c>
      <c r="F1843" t="s">
        <v>1394</v>
      </c>
      <c r="G1843" t="s">
        <v>3761</v>
      </c>
      <c r="H1843" t="s">
        <v>3762</v>
      </c>
      <c r="I1843" t="s">
        <v>3763</v>
      </c>
      <c r="J1843" t="s">
        <v>3764</v>
      </c>
      <c r="K1843" t="s">
        <v>3765</v>
      </c>
      <c r="L1843" t="s">
        <v>3766</v>
      </c>
      <c r="M1843" t="s">
        <v>3767</v>
      </c>
      <c r="N1843" t="s">
        <v>3768</v>
      </c>
      <c r="O1843" t="s">
        <v>3769</v>
      </c>
      <c r="P1843" t="s">
        <v>3770</v>
      </c>
      <c r="Q1843" t="s">
        <v>75</v>
      </c>
      <c r="R1843">
        <v>70</v>
      </c>
      <c r="S1843">
        <v>-1</v>
      </c>
      <c r="T1843" t="s">
        <v>136</v>
      </c>
      <c r="U1843" s="1">
        <v>41084</v>
      </c>
      <c r="V1843" t="s">
        <v>216</v>
      </c>
      <c r="W1843" t="s">
        <v>217</v>
      </c>
      <c r="X1843" t="s">
        <v>49</v>
      </c>
      <c r="Y1843" t="s">
        <v>32</v>
      </c>
      <c r="Z1843" t="s">
        <v>32</v>
      </c>
      <c r="AA1843" t="s">
        <v>51</v>
      </c>
      <c r="AB1843" t="s">
        <v>70</v>
      </c>
      <c r="AC1843" t="s">
        <v>111</v>
      </c>
      <c r="AD1843" t="s">
        <v>95</v>
      </c>
      <c r="AE1843" t="s">
        <v>265</v>
      </c>
    </row>
    <row r="1844" spans="1:31" x14ac:dyDescent="0.2">
      <c r="A1844">
        <v>28</v>
      </c>
      <c r="B1844" t="s">
        <v>55</v>
      </c>
      <c r="C1844" t="s">
        <v>32</v>
      </c>
      <c r="D1844" t="s">
        <v>888</v>
      </c>
      <c r="E1844" t="s">
        <v>32</v>
      </c>
      <c r="F1844" t="s">
        <v>138</v>
      </c>
      <c r="G1844" t="s">
        <v>4298</v>
      </c>
      <c r="H1844" t="s">
        <v>4299</v>
      </c>
      <c r="I1844" t="s">
        <v>4300</v>
      </c>
      <c r="J1844" t="s">
        <v>4301</v>
      </c>
      <c r="K1844" t="s">
        <v>4302</v>
      </c>
      <c r="L1844" t="s">
        <v>4303</v>
      </c>
      <c r="M1844" t="s">
        <v>4304</v>
      </c>
      <c r="N1844" t="s">
        <v>4305</v>
      </c>
      <c r="O1844" t="s">
        <v>4306</v>
      </c>
      <c r="P1844" t="s">
        <v>4307</v>
      </c>
      <c r="Q1844" t="s">
        <v>75</v>
      </c>
      <c r="R1844">
        <v>69</v>
      </c>
      <c r="S1844">
        <v>-1</v>
      </c>
      <c r="T1844" t="s">
        <v>149</v>
      </c>
      <c r="U1844" s="1">
        <v>40882</v>
      </c>
      <c r="V1844" t="s">
        <v>48</v>
      </c>
      <c r="W1844" t="s">
        <v>32</v>
      </c>
      <c r="X1844" t="s">
        <v>49</v>
      </c>
      <c r="Y1844" t="s">
        <v>32</v>
      </c>
      <c r="Z1844" t="s">
        <v>1255</v>
      </c>
      <c r="AA1844" t="s">
        <v>51</v>
      </c>
      <c r="AB1844" t="s">
        <v>70</v>
      </c>
      <c r="AC1844" t="s">
        <v>170</v>
      </c>
      <c r="AD1844" t="s">
        <v>95</v>
      </c>
      <c r="AE1844" t="s">
        <v>54</v>
      </c>
    </row>
    <row r="1845" spans="1:31" x14ac:dyDescent="0.2">
      <c r="A1845">
        <v>28</v>
      </c>
      <c r="B1845" t="s">
        <v>400</v>
      </c>
      <c r="C1845" t="s">
        <v>32</v>
      </c>
      <c r="D1845" t="s">
        <v>33</v>
      </c>
      <c r="E1845" t="s">
        <v>170</v>
      </c>
      <c r="F1845" t="s">
        <v>56</v>
      </c>
      <c r="G1845" t="s">
        <v>4478</v>
      </c>
      <c r="H1845" t="s">
        <v>4479</v>
      </c>
      <c r="I1845" t="s">
        <v>4480</v>
      </c>
      <c r="J1845" t="s">
        <v>4481</v>
      </c>
      <c r="K1845" t="s">
        <v>4482</v>
      </c>
      <c r="L1845" t="s">
        <v>4483</v>
      </c>
      <c r="M1845" t="s">
        <v>4484</v>
      </c>
      <c r="N1845" t="s">
        <v>4485</v>
      </c>
      <c r="O1845" t="s">
        <v>4486</v>
      </c>
      <c r="P1845" t="s">
        <v>4487</v>
      </c>
      <c r="Q1845" t="s">
        <v>75</v>
      </c>
      <c r="R1845">
        <v>65</v>
      </c>
      <c r="S1845">
        <v>-1</v>
      </c>
      <c r="T1845" t="s">
        <v>331</v>
      </c>
      <c r="U1845" s="1">
        <v>40753</v>
      </c>
      <c r="V1845" t="s">
        <v>48</v>
      </c>
      <c r="W1845" t="s">
        <v>78</v>
      </c>
      <c r="X1845" t="s">
        <v>398</v>
      </c>
      <c r="Y1845" t="s">
        <v>93</v>
      </c>
      <c r="Z1845" t="s">
        <v>32</v>
      </c>
      <c r="AA1845" t="s">
        <v>69</v>
      </c>
      <c r="AB1845" t="s">
        <v>389</v>
      </c>
      <c r="AC1845" t="s">
        <v>170</v>
      </c>
      <c r="AD1845" t="s">
        <v>447</v>
      </c>
      <c r="AE1845" t="s">
        <v>265</v>
      </c>
    </row>
    <row r="1846" spans="1:31" x14ac:dyDescent="0.2">
      <c r="A1846">
        <v>28</v>
      </c>
      <c r="B1846" t="s">
        <v>96</v>
      </c>
      <c r="C1846" t="s">
        <v>97</v>
      </c>
      <c r="D1846" t="s">
        <v>33</v>
      </c>
      <c r="E1846" t="s">
        <v>34</v>
      </c>
      <c r="F1846" t="s">
        <v>56</v>
      </c>
      <c r="G1846" t="s">
        <v>32</v>
      </c>
      <c r="H1846" t="s">
        <v>4676</v>
      </c>
      <c r="I1846" t="s">
        <v>4677</v>
      </c>
      <c r="J1846" t="s">
        <v>4678</v>
      </c>
      <c r="K1846" t="s">
        <v>4679</v>
      </c>
      <c r="L1846" t="s">
        <v>4680</v>
      </c>
      <c r="M1846" t="s">
        <v>4681</v>
      </c>
      <c r="N1846" t="s">
        <v>4682</v>
      </c>
      <c r="O1846" t="s">
        <v>4683</v>
      </c>
      <c r="P1846" t="s">
        <v>4684</v>
      </c>
      <c r="Q1846" t="s">
        <v>108</v>
      </c>
      <c r="R1846">
        <v>68</v>
      </c>
      <c r="S1846">
        <v>-1</v>
      </c>
      <c r="T1846" t="s">
        <v>76</v>
      </c>
      <c r="U1846" s="1">
        <v>41089</v>
      </c>
      <c r="V1846" t="s">
        <v>48</v>
      </c>
      <c r="W1846" t="s">
        <v>32</v>
      </c>
      <c r="X1846" t="s">
        <v>49</v>
      </c>
      <c r="Y1846" t="s">
        <v>474</v>
      </c>
      <c r="Z1846" t="s">
        <v>151</v>
      </c>
      <c r="AA1846" t="s">
        <v>51</v>
      </c>
      <c r="AB1846" t="s">
        <v>712</v>
      </c>
      <c r="AC1846" t="s">
        <v>32</v>
      </c>
      <c r="AD1846" t="s">
        <v>95</v>
      </c>
      <c r="AE1846" t="s">
        <v>54</v>
      </c>
    </row>
    <row r="1847" spans="1:31" x14ac:dyDescent="0.2">
      <c r="A1847">
        <v>28</v>
      </c>
      <c r="B1847" t="s">
        <v>577</v>
      </c>
      <c r="C1847" t="s">
        <v>155</v>
      </c>
      <c r="D1847" t="s">
        <v>98</v>
      </c>
      <c r="E1847" t="s">
        <v>170</v>
      </c>
      <c r="F1847" t="s">
        <v>664</v>
      </c>
      <c r="G1847" t="s">
        <v>4871</v>
      </c>
      <c r="H1847" t="s">
        <v>4872</v>
      </c>
      <c r="I1847" t="s">
        <v>4873</v>
      </c>
      <c r="J1847" t="s">
        <v>4874</v>
      </c>
      <c r="K1847" t="s">
        <v>32</v>
      </c>
      <c r="L1847" t="s">
        <v>4875</v>
      </c>
      <c r="M1847" t="s">
        <v>4876</v>
      </c>
      <c r="N1847" t="s">
        <v>4877</v>
      </c>
      <c r="O1847" t="s">
        <v>32</v>
      </c>
      <c r="P1847" t="s">
        <v>4878</v>
      </c>
      <c r="Q1847" t="s">
        <v>91</v>
      </c>
      <c r="R1847">
        <v>69</v>
      </c>
      <c r="S1847">
        <v>-1</v>
      </c>
      <c r="T1847" t="s">
        <v>91</v>
      </c>
      <c r="U1847" s="1">
        <v>41089</v>
      </c>
      <c r="V1847" t="s">
        <v>48</v>
      </c>
      <c r="W1847" t="s">
        <v>78</v>
      </c>
      <c r="X1847" t="s">
        <v>49</v>
      </c>
      <c r="Y1847" t="s">
        <v>435</v>
      </c>
      <c r="Z1847" t="s">
        <v>520</v>
      </c>
      <c r="AA1847" t="s">
        <v>51</v>
      </c>
      <c r="AB1847" t="s">
        <v>110</v>
      </c>
      <c r="AC1847" t="s">
        <v>71</v>
      </c>
      <c r="AD1847" t="s">
        <v>95</v>
      </c>
      <c r="AE1847" t="s">
        <v>54</v>
      </c>
    </row>
    <row r="1848" spans="1:31" x14ac:dyDescent="0.2">
      <c r="A1848">
        <v>28</v>
      </c>
      <c r="B1848" t="s">
        <v>55</v>
      </c>
      <c r="C1848" t="s">
        <v>155</v>
      </c>
      <c r="D1848" t="s">
        <v>33</v>
      </c>
      <c r="E1848" t="s">
        <v>34</v>
      </c>
      <c r="F1848" t="s">
        <v>114</v>
      </c>
      <c r="G1848" t="s">
        <v>5020</v>
      </c>
      <c r="H1848" t="s">
        <v>32</v>
      </c>
      <c r="I1848" t="s">
        <v>32</v>
      </c>
      <c r="J1848" t="s">
        <v>32</v>
      </c>
      <c r="K1848" t="s">
        <v>32</v>
      </c>
      <c r="L1848" t="s">
        <v>32</v>
      </c>
      <c r="M1848" t="s">
        <v>32</v>
      </c>
      <c r="N1848" t="s">
        <v>32</v>
      </c>
      <c r="O1848" t="s">
        <v>5021</v>
      </c>
      <c r="P1848" t="s">
        <v>32</v>
      </c>
      <c r="Q1848" t="s">
        <v>75</v>
      </c>
      <c r="R1848">
        <v>74</v>
      </c>
      <c r="S1848">
        <v>150000</v>
      </c>
      <c r="T1848" t="s">
        <v>576</v>
      </c>
      <c r="U1848" s="1">
        <v>41091</v>
      </c>
      <c r="V1848" t="s">
        <v>48</v>
      </c>
      <c r="W1848" t="s">
        <v>5022</v>
      </c>
      <c r="X1848" t="s">
        <v>49</v>
      </c>
      <c r="Y1848" t="s">
        <v>261</v>
      </c>
      <c r="Z1848" t="s">
        <v>32</v>
      </c>
      <c r="AA1848" t="s">
        <v>51</v>
      </c>
      <c r="AB1848" t="s">
        <v>367</v>
      </c>
      <c r="AC1848" t="s">
        <v>71</v>
      </c>
      <c r="AD1848" t="s">
        <v>95</v>
      </c>
      <c r="AE1848" t="s">
        <v>54</v>
      </c>
    </row>
    <row r="1849" spans="1:31" x14ac:dyDescent="0.2">
      <c r="A1849">
        <v>28</v>
      </c>
      <c r="B1849" t="s">
        <v>169</v>
      </c>
      <c r="C1849" t="s">
        <v>155</v>
      </c>
      <c r="D1849" t="s">
        <v>33</v>
      </c>
      <c r="E1849" t="s">
        <v>34</v>
      </c>
      <c r="F1849" t="s">
        <v>56</v>
      </c>
      <c r="G1849" t="s">
        <v>5044</v>
      </c>
      <c r="H1849" t="s">
        <v>5045</v>
      </c>
      <c r="I1849" t="s">
        <v>5046</v>
      </c>
      <c r="J1849" t="s">
        <v>5047</v>
      </c>
      <c r="K1849" t="s">
        <v>5048</v>
      </c>
      <c r="L1849" t="s">
        <v>5049</v>
      </c>
      <c r="M1849" t="s">
        <v>5050</v>
      </c>
      <c r="N1849" t="s">
        <v>5051</v>
      </c>
      <c r="O1849" t="s">
        <v>5052</v>
      </c>
      <c r="P1849" t="s">
        <v>5053</v>
      </c>
      <c r="Q1849" t="s">
        <v>108</v>
      </c>
      <c r="R1849">
        <v>68</v>
      </c>
      <c r="S1849">
        <v>-1</v>
      </c>
      <c r="T1849" t="s">
        <v>91</v>
      </c>
      <c r="U1849" s="1">
        <v>41081</v>
      </c>
      <c r="V1849" t="s">
        <v>164</v>
      </c>
      <c r="W1849" t="s">
        <v>32</v>
      </c>
      <c r="X1849" t="s">
        <v>49</v>
      </c>
      <c r="Y1849" t="s">
        <v>32</v>
      </c>
      <c r="Z1849" t="s">
        <v>32</v>
      </c>
      <c r="AA1849" t="s">
        <v>51</v>
      </c>
      <c r="AB1849" t="s">
        <v>778</v>
      </c>
      <c r="AC1849" t="s">
        <v>71</v>
      </c>
      <c r="AD1849" t="s">
        <v>500</v>
      </c>
      <c r="AE1849" t="s">
        <v>54</v>
      </c>
    </row>
    <row r="1850" spans="1:31" x14ac:dyDescent="0.2">
      <c r="A1850">
        <v>28</v>
      </c>
      <c r="B1850" t="s">
        <v>154</v>
      </c>
      <c r="C1850" t="s">
        <v>32</v>
      </c>
      <c r="D1850" t="s">
        <v>182</v>
      </c>
      <c r="E1850" t="s">
        <v>34</v>
      </c>
      <c r="F1850" t="s">
        <v>32</v>
      </c>
      <c r="G1850" t="s">
        <v>5185</v>
      </c>
      <c r="H1850" t="s">
        <v>5186</v>
      </c>
      <c r="I1850" t="s">
        <v>5187</v>
      </c>
      <c r="J1850" t="s">
        <v>5188</v>
      </c>
      <c r="K1850" t="s">
        <v>5189</v>
      </c>
      <c r="L1850" t="s">
        <v>5190</v>
      </c>
      <c r="M1850" t="s">
        <v>5191</v>
      </c>
      <c r="N1850" t="s">
        <v>5192</v>
      </c>
      <c r="O1850" t="s">
        <v>5193</v>
      </c>
      <c r="P1850" t="s">
        <v>5194</v>
      </c>
      <c r="Q1850" t="s">
        <v>588</v>
      </c>
      <c r="R1850">
        <v>68</v>
      </c>
      <c r="S1850">
        <v>20000</v>
      </c>
      <c r="T1850" t="s">
        <v>273</v>
      </c>
      <c r="U1850" s="1">
        <v>41087</v>
      </c>
      <c r="V1850" t="s">
        <v>260</v>
      </c>
      <c r="W1850" t="s">
        <v>32</v>
      </c>
      <c r="X1850" t="s">
        <v>49</v>
      </c>
      <c r="Y1850" t="s">
        <v>93</v>
      </c>
      <c r="Z1850" t="s">
        <v>378</v>
      </c>
      <c r="AA1850" t="s">
        <v>51</v>
      </c>
      <c r="AB1850" t="s">
        <v>690</v>
      </c>
      <c r="AC1850" t="s">
        <v>71</v>
      </c>
      <c r="AD1850" t="s">
        <v>4007</v>
      </c>
      <c r="AE1850" t="s">
        <v>346</v>
      </c>
    </row>
    <row r="1851" spans="1:31" x14ac:dyDescent="0.2">
      <c r="A1851">
        <v>28</v>
      </c>
      <c r="B1851" t="s">
        <v>620</v>
      </c>
      <c r="C1851" t="s">
        <v>155</v>
      </c>
      <c r="D1851" t="s">
        <v>33</v>
      </c>
      <c r="E1851" t="s">
        <v>32</v>
      </c>
      <c r="F1851" t="s">
        <v>35</v>
      </c>
      <c r="G1851" t="s">
        <v>5374</v>
      </c>
      <c r="H1851" t="s">
        <v>5375</v>
      </c>
      <c r="I1851" t="s">
        <v>32</v>
      </c>
      <c r="J1851" t="s">
        <v>5376</v>
      </c>
      <c r="K1851" t="s">
        <v>32</v>
      </c>
      <c r="L1851" t="s">
        <v>32</v>
      </c>
      <c r="M1851" t="s">
        <v>32</v>
      </c>
      <c r="N1851" t="s">
        <v>5377</v>
      </c>
      <c r="O1851" t="s">
        <v>32</v>
      </c>
      <c r="P1851" t="s">
        <v>32</v>
      </c>
      <c r="Q1851" t="s">
        <v>5378</v>
      </c>
      <c r="R1851">
        <v>66</v>
      </c>
      <c r="S1851">
        <v>-1</v>
      </c>
      <c r="T1851" t="s">
        <v>446</v>
      </c>
      <c r="U1851" s="1">
        <v>41062</v>
      </c>
      <c r="V1851" t="s">
        <v>5379</v>
      </c>
      <c r="W1851" t="s">
        <v>217</v>
      </c>
      <c r="X1851" t="s">
        <v>49</v>
      </c>
      <c r="Y1851" t="s">
        <v>245</v>
      </c>
      <c r="Z1851" t="s">
        <v>343</v>
      </c>
      <c r="AA1851" t="s">
        <v>69</v>
      </c>
      <c r="AB1851" t="s">
        <v>344</v>
      </c>
      <c r="AC1851" t="s">
        <v>220</v>
      </c>
      <c r="AD1851" t="s">
        <v>5380</v>
      </c>
      <c r="AE1851" t="s">
        <v>54</v>
      </c>
    </row>
    <row r="1852" spans="1:31" x14ac:dyDescent="0.2">
      <c r="A1852">
        <v>28</v>
      </c>
      <c r="B1852" t="s">
        <v>400</v>
      </c>
      <c r="C1852" t="s">
        <v>155</v>
      </c>
      <c r="D1852" t="s">
        <v>33</v>
      </c>
      <c r="E1852" t="s">
        <v>34</v>
      </c>
      <c r="F1852" t="s">
        <v>56</v>
      </c>
      <c r="G1852" t="s">
        <v>5607</v>
      </c>
      <c r="H1852" t="s">
        <v>5608</v>
      </c>
      <c r="I1852" t="s">
        <v>5609</v>
      </c>
      <c r="J1852" t="s">
        <v>5610</v>
      </c>
      <c r="K1852" t="s">
        <v>5611</v>
      </c>
      <c r="L1852" t="s">
        <v>5612</v>
      </c>
      <c r="M1852" t="s">
        <v>5613</v>
      </c>
      <c r="N1852" t="s">
        <v>5614</v>
      </c>
      <c r="O1852" t="s">
        <v>5615</v>
      </c>
      <c r="P1852" t="s">
        <v>5616</v>
      </c>
      <c r="Q1852" t="s">
        <v>108</v>
      </c>
      <c r="R1852">
        <v>64</v>
      </c>
      <c r="S1852">
        <v>-1</v>
      </c>
      <c r="T1852" t="s">
        <v>163</v>
      </c>
      <c r="U1852" s="1">
        <v>41089</v>
      </c>
      <c r="V1852" t="s">
        <v>357</v>
      </c>
      <c r="W1852" t="s">
        <v>92</v>
      </c>
      <c r="X1852" t="s">
        <v>49</v>
      </c>
      <c r="Y1852" t="s">
        <v>32</v>
      </c>
      <c r="Z1852" t="s">
        <v>32</v>
      </c>
      <c r="AA1852" t="s">
        <v>69</v>
      </c>
      <c r="AB1852" t="s">
        <v>389</v>
      </c>
      <c r="AC1852" t="s">
        <v>71</v>
      </c>
      <c r="AD1852" t="s">
        <v>3731</v>
      </c>
      <c r="AE1852" t="s">
        <v>54</v>
      </c>
    </row>
    <row r="1853" spans="1:31" x14ac:dyDescent="0.2">
      <c r="A1853">
        <v>28</v>
      </c>
      <c r="B1853" t="s">
        <v>96</v>
      </c>
      <c r="C1853" t="s">
        <v>155</v>
      </c>
      <c r="D1853" t="s">
        <v>501</v>
      </c>
      <c r="E1853" t="s">
        <v>170</v>
      </c>
      <c r="F1853" t="s">
        <v>56</v>
      </c>
      <c r="G1853" t="s">
        <v>5754</v>
      </c>
      <c r="H1853" t="s">
        <v>5755</v>
      </c>
      <c r="I1853" t="s">
        <v>5756</v>
      </c>
      <c r="J1853" t="s">
        <v>5757</v>
      </c>
      <c r="K1853" t="s">
        <v>5758</v>
      </c>
      <c r="L1853" t="s">
        <v>5759</v>
      </c>
      <c r="M1853" t="s">
        <v>5760</v>
      </c>
      <c r="N1853" t="s">
        <v>5761</v>
      </c>
      <c r="O1853" t="s">
        <v>5762</v>
      </c>
      <c r="P1853" t="s">
        <v>5763</v>
      </c>
      <c r="Q1853" t="s">
        <v>75</v>
      </c>
      <c r="R1853">
        <v>65</v>
      </c>
      <c r="S1853">
        <v>-1</v>
      </c>
      <c r="T1853" t="s">
        <v>76</v>
      </c>
      <c r="U1853" s="1">
        <v>40909</v>
      </c>
      <c r="V1853" t="s">
        <v>2466</v>
      </c>
      <c r="W1853" t="s">
        <v>32</v>
      </c>
      <c r="X1853" t="s">
        <v>49</v>
      </c>
      <c r="Y1853" t="s">
        <v>643</v>
      </c>
      <c r="Z1853" t="s">
        <v>32</v>
      </c>
      <c r="AA1853" t="s">
        <v>69</v>
      </c>
      <c r="AB1853" t="s">
        <v>1909</v>
      </c>
      <c r="AC1853" t="s">
        <v>71</v>
      </c>
      <c r="AD1853" t="s">
        <v>95</v>
      </c>
      <c r="AE1853" t="s">
        <v>54</v>
      </c>
    </row>
    <row r="1854" spans="1:31" x14ac:dyDescent="0.2">
      <c r="A1854">
        <v>28</v>
      </c>
      <c r="B1854" t="s">
        <v>96</v>
      </c>
      <c r="C1854" t="s">
        <v>155</v>
      </c>
      <c r="D1854" t="s">
        <v>182</v>
      </c>
      <c r="E1854" t="s">
        <v>34</v>
      </c>
      <c r="F1854" t="s">
        <v>56</v>
      </c>
      <c r="G1854" t="s">
        <v>5772</v>
      </c>
      <c r="H1854" t="s">
        <v>5773</v>
      </c>
      <c r="I1854" t="s">
        <v>5774</v>
      </c>
      <c r="J1854" t="s">
        <v>5775</v>
      </c>
      <c r="K1854" t="s">
        <v>5776</v>
      </c>
      <c r="L1854" t="s">
        <v>5777</v>
      </c>
      <c r="M1854" t="s">
        <v>5778</v>
      </c>
      <c r="N1854" t="s">
        <v>5779</v>
      </c>
      <c r="O1854" t="s">
        <v>5780</v>
      </c>
      <c r="P1854" t="s">
        <v>5781</v>
      </c>
      <c r="Q1854" t="s">
        <v>75</v>
      </c>
      <c r="R1854">
        <v>68</v>
      </c>
      <c r="S1854">
        <v>-1</v>
      </c>
      <c r="T1854" t="s">
        <v>32</v>
      </c>
      <c r="U1854" s="1">
        <v>41091</v>
      </c>
      <c r="V1854" t="s">
        <v>48</v>
      </c>
      <c r="W1854" t="s">
        <v>32</v>
      </c>
      <c r="X1854" t="s">
        <v>49</v>
      </c>
      <c r="Y1854" t="s">
        <v>32</v>
      </c>
      <c r="Z1854" t="s">
        <v>32</v>
      </c>
      <c r="AA1854" t="s">
        <v>51</v>
      </c>
      <c r="AB1854" t="s">
        <v>32</v>
      </c>
      <c r="AC1854" t="s">
        <v>71</v>
      </c>
      <c r="AD1854" t="s">
        <v>168</v>
      </c>
      <c r="AE1854" t="s">
        <v>54</v>
      </c>
    </row>
    <row r="1855" spans="1:31" x14ac:dyDescent="0.2">
      <c r="A1855">
        <v>28</v>
      </c>
      <c r="B1855" t="s">
        <v>400</v>
      </c>
      <c r="C1855" t="s">
        <v>32</v>
      </c>
      <c r="D1855" t="s">
        <v>33</v>
      </c>
      <c r="E1855" t="s">
        <v>34</v>
      </c>
      <c r="F1855" t="s">
        <v>368</v>
      </c>
      <c r="G1855" t="s">
        <v>5975</v>
      </c>
      <c r="H1855" t="s">
        <v>5976</v>
      </c>
      <c r="I1855" t="s">
        <v>5977</v>
      </c>
      <c r="J1855" t="s">
        <v>5978</v>
      </c>
      <c r="K1855" t="s">
        <v>5979</v>
      </c>
      <c r="L1855" t="s">
        <v>5980</v>
      </c>
      <c r="M1855" t="s">
        <v>5981</v>
      </c>
      <c r="N1855" t="s">
        <v>5982</v>
      </c>
      <c r="O1855" t="s">
        <v>5983</v>
      </c>
      <c r="P1855" t="s">
        <v>5984</v>
      </c>
      <c r="Q1855" t="s">
        <v>75</v>
      </c>
      <c r="R1855">
        <v>76</v>
      </c>
      <c r="S1855">
        <v>-1</v>
      </c>
      <c r="T1855" t="s">
        <v>273</v>
      </c>
      <c r="U1855" s="1">
        <v>41030</v>
      </c>
      <c r="V1855" t="s">
        <v>2416</v>
      </c>
      <c r="W1855" t="s">
        <v>217</v>
      </c>
      <c r="X1855" t="s">
        <v>49</v>
      </c>
      <c r="Y1855" t="s">
        <v>643</v>
      </c>
      <c r="Z1855" t="s">
        <v>388</v>
      </c>
      <c r="AA1855" t="s">
        <v>51</v>
      </c>
      <c r="AB1855" t="s">
        <v>263</v>
      </c>
      <c r="AC1855" t="s">
        <v>71</v>
      </c>
      <c r="AD1855" t="s">
        <v>168</v>
      </c>
      <c r="AE1855" t="s">
        <v>54</v>
      </c>
    </row>
    <row r="1856" spans="1:31" x14ac:dyDescent="0.2">
      <c r="A1856">
        <v>28</v>
      </c>
      <c r="B1856" t="s">
        <v>169</v>
      </c>
      <c r="C1856" t="s">
        <v>32</v>
      </c>
      <c r="D1856" t="s">
        <v>32</v>
      </c>
      <c r="E1856" t="s">
        <v>34</v>
      </c>
      <c r="F1856" t="s">
        <v>833</v>
      </c>
      <c r="G1856" t="s">
        <v>6159</v>
      </c>
      <c r="H1856" t="s">
        <v>6160</v>
      </c>
      <c r="I1856" t="s">
        <v>6161</v>
      </c>
      <c r="J1856" t="s">
        <v>6162</v>
      </c>
      <c r="K1856" t="s">
        <v>6163</v>
      </c>
      <c r="L1856" t="s">
        <v>6164</v>
      </c>
      <c r="M1856" t="s">
        <v>6165</v>
      </c>
      <c r="N1856" t="s">
        <v>6166</v>
      </c>
      <c r="O1856" t="s">
        <v>6167</v>
      </c>
      <c r="P1856" t="s">
        <v>6168</v>
      </c>
      <c r="Q1856" t="s">
        <v>108</v>
      </c>
      <c r="R1856">
        <v>68</v>
      </c>
      <c r="S1856">
        <v>-1</v>
      </c>
      <c r="T1856" t="s">
        <v>331</v>
      </c>
      <c r="U1856" s="1">
        <v>41091</v>
      </c>
      <c r="V1856" t="s">
        <v>48</v>
      </c>
      <c r="W1856" t="s">
        <v>32</v>
      </c>
      <c r="X1856" t="s">
        <v>244</v>
      </c>
      <c r="Y1856" t="s">
        <v>32</v>
      </c>
      <c r="Z1856" t="s">
        <v>262</v>
      </c>
      <c r="AA1856" t="s">
        <v>51</v>
      </c>
      <c r="AB1856" t="s">
        <v>152</v>
      </c>
      <c r="AC1856" t="s">
        <v>71</v>
      </c>
      <c r="AD1856" t="s">
        <v>6169</v>
      </c>
      <c r="AE1856" t="s">
        <v>54</v>
      </c>
    </row>
    <row r="1857" spans="1:31" x14ac:dyDescent="0.2">
      <c r="A1857">
        <v>28</v>
      </c>
      <c r="B1857" t="s">
        <v>169</v>
      </c>
      <c r="C1857" t="s">
        <v>97</v>
      </c>
      <c r="D1857" t="s">
        <v>33</v>
      </c>
      <c r="E1857" t="s">
        <v>32</v>
      </c>
      <c r="F1857" t="s">
        <v>56</v>
      </c>
      <c r="G1857" t="s">
        <v>6170</v>
      </c>
      <c r="H1857" t="s">
        <v>6171</v>
      </c>
      <c r="I1857" t="s">
        <v>6172</v>
      </c>
      <c r="J1857" t="s">
        <v>6173</v>
      </c>
      <c r="K1857" t="s">
        <v>6174</v>
      </c>
      <c r="L1857" t="s">
        <v>6175</v>
      </c>
      <c r="M1857" t="s">
        <v>6176</v>
      </c>
      <c r="N1857" t="s">
        <v>6177</v>
      </c>
      <c r="O1857" t="s">
        <v>6178</v>
      </c>
      <c r="P1857" t="s">
        <v>6179</v>
      </c>
      <c r="Q1857" t="s">
        <v>32</v>
      </c>
      <c r="R1857">
        <v>63</v>
      </c>
      <c r="S1857">
        <v>-1</v>
      </c>
      <c r="T1857" t="s">
        <v>163</v>
      </c>
      <c r="U1857" s="1">
        <v>41089</v>
      </c>
      <c r="V1857" t="s">
        <v>48</v>
      </c>
      <c r="W1857" t="s">
        <v>32</v>
      </c>
      <c r="X1857" t="s">
        <v>49</v>
      </c>
      <c r="Y1857" t="s">
        <v>435</v>
      </c>
      <c r="Z1857" t="s">
        <v>32</v>
      </c>
      <c r="AA1857" t="s">
        <v>69</v>
      </c>
      <c r="AB1857" t="s">
        <v>276</v>
      </c>
      <c r="AC1857" t="s">
        <v>71</v>
      </c>
      <c r="AD1857" t="s">
        <v>6180</v>
      </c>
      <c r="AE1857" t="s">
        <v>54</v>
      </c>
    </row>
    <row r="1858" spans="1:31" x14ac:dyDescent="0.2">
      <c r="A1858">
        <v>28</v>
      </c>
      <c r="B1858" t="s">
        <v>169</v>
      </c>
      <c r="C1858" t="s">
        <v>97</v>
      </c>
      <c r="D1858" t="s">
        <v>33</v>
      </c>
      <c r="E1858" t="s">
        <v>34</v>
      </c>
      <c r="F1858" t="s">
        <v>114</v>
      </c>
      <c r="G1858" t="s">
        <v>6200</v>
      </c>
      <c r="H1858" t="s">
        <v>6201</v>
      </c>
      <c r="I1858" t="s">
        <v>6202</v>
      </c>
      <c r="J1858" t="s">
        <v>6203</v>
      </c>
      <c r="K1858" t="s">
        <v>6204</v>
      </c>
      <c r="L1858" t="s">
        <v>6205</v>
      </c>
      <c r="M1858" t="s">
        <v>6206</v>
      </c>
      <c r="N1858" t="s">
        <v>6207</v>
      </c>
      <c r="O1858" t="s">
        <v>6208</v>
      </c>
      <c r="P1858" t="s">
        <v>6209</v>
      </c>
      <c r="Q1858" t="s">
        <v>75</v>
      </c>
      <c r="R1858">
        <v>68</v>
      </c>
      <c r="S1858">
        <v>-1</v>
      </c>
      <c r="T1858" t="s">
        <v>331</v>
      </c>
      <c r="U1858" s="1">
        <v>41090</v>
      </c>
      <c r="V1858" t="s">
        <v>48</v>
      </c>
      <c r="W1858" t="s">
        <v>32</v>
      </c>
      <c r="X1858" t="s">
        <v>49</v>
      </c>
      <c r="Y1858" t="s">
        <v>435</v>
      </c>
      <c r="Z1858" t="s">
        <v>1164</v>
      </c>
      <c r="AA1858" t="s">
        <v>51</v>
      </c>
      <c r="AB1858" t="s">
        <v>690</v>
      </c>
      <c r="AC1858" t="s">
        <v>71</v>
      </c>
      <c r="AD1858" t="s">
        <v>5771</v>
      </c>
      <c r="AE1858" t="s">
        <v>54</v>
      </c>
    </row>
    <row r="1859" spans="1:31" x14ac:dyDescent="0.2">
      <c r="A1859">
        <v>28</v>
      </c>
      <c r="B1859" t="s">
        <v>169</v>
      </c>
      <c r="C1859" t="s">
        <v>155</v>
      </c>
      <c r="D1859" t="s">
        <v>33</v>
      </c>
      <c r="E1859" t="s">
        <v>32</v>
      </c>
      <c r="F1859" t="s">
        <v>56</v>
      </c>
      <c r="G1859" t="s">
        <v>6509</v>
      </c>
      <c r="H1859" t="s">
        <v>6510</v>
      </c>
      <c r="I1859" t="s">
        <v>6511</v>
      </c>
      <c r="J1859" t="s">
        <v>6512</v>
      </c>
      <c r="K1859" t="s">
        <v>6513</v>
      </c>
      <c r="L1859" t="s">
        <v>6514</v>
      </c>
      <c r="M1859" t="s">
        <v>6515</v>
      </c>
      <c r="N1859" t="s">
        <v>6516</v>
      </c>
      <c r="O1859" t="s">
        <v>6517</v>
      </c>
      <c r="P1859" t="s">
        <v>6518</v>
      </c>
      <c r="Q1859" t="s">
        <v>6519</v>
      </c>
      <c r="R1859">
        <v>69</v>
      </c>
      <c r="S1859">
        <v>30000</v>
      </c>
      <c r="T1859" t="s">
        <v>203</v>
      </c>
      <c r="U1859" s="1">
        <v>41088</v>
      </c>
      <c r="V1859" t="s">
        <v>2416</v>
      </c>
      <c r="W1859" t="s">
        <v>32</v>
      </c>
      <c r="X1859" t="s">
        <v>49</v>
      </c>
      <c r="Y1859" t="s">
        <v>435</v>
      </c>
      <c r="Z1859" t="s">
        <v>32</v>
      </c>
      <c r="AA1859" t="s">
        <v>51</v>
      </c>
      <c r="AB1859" t="s">
        <v>6520</v>
      </c>
      <c r="AC1859" t="s">
        <v>170</v>
      </c>
      <c r="AD1859" t="s">
        <v>168</v>
      </c>
      <c r="AE1859" t="s">
        <v>54</v>
      </c>
    </row>
    <row r="1860" spans="1:31" x14ac:dyDescent="0.2">
      <c r="A1860">
        <v>28</v>
      </c>
      <c r="B1860" t="s">
        <v>154</v>
      </c>
      <c r="C1860" t="s">
        <v>155</v>
      </c>
      <c r="D1860" t="s">
        <v>33</v>
      </c>
      <c r="E1860" t="s">
        <v>34</v>
      </c>
      <c r="F1860" t="s">
        <v>56</v>
      </c>
      <c r="G1860" t="s">
        <v>32</v>
      </c>
      <c r="H1860" t="s">
        <v>32</v>
      </c>
      <c r="I1860" t="s">
        <v>32</v>
      </c>
      <c r="J1860" t="s">
        <v>32</v>
      </c>
      <c r="K1860" t="s">
        <v>32</v>
      </c>
      <c r="L1860" t="s">
        <v>32</v>
      </c>
      <c r="M1860" t="s">
        <v>32</v>
      </c>
      <c r="N1860" t="s">
        <v>32</v>
      </c>
      <c r="O1860" t="s">
        <v>32</v>
      </c>
      <c r="P1860" t="s">
        <v>32</v>
      </c>
      <c r="Q1860" t="s">
        <v>75</v>
      </c>
      <c r="R1860">
        <v>67</v>
      </c>
      <c r="S1860">
        <v>80000</v>
      </c>
      <c r="T1860" t="s">
        <v>149</v>
      </c>
      <c r="U1860" s="1">
        <v>41010</v>
      </c>
      <c r="V1860" t="s">
        <v>48</v>
      </c>
      <c r="W1860" t="s">
        <v>204</v>
      </c>
      <c r="X1860" t="s">
        <v>49</v>
      </c>
      <c r="Y1860" t="s">
        <v>245</v>
      </c>
      <c r="Z1860" t="s">
        <v>378</v>
      </c>
      <c r="AA1860" t="s">
        <v>69</v>
      </c>
      <c r="AB1860" t="s">
        <v>367</v>
      </c>
      <c r="AC1860" t="s">
        <v>71</v>
      </c>
      <c r="AD1860" t="s">
        <v>95</v>
      </c>
      <c r="AE1860" t="s">
        <v>54</v>
      </c>
    </row>
    <row r="1861" spans="1:31" x14ac:dyDescent="0.2">
      <c r="A1861">
        <v>28</v>
      </c>
      <c r="B1861" t="s">
        <v>55</v>
      </c>
      <c r="C1861" t="s">
        <v>83</v>
      </c>
      <c r="D1861" t="s">
        <v>33</v>
      </c>
      <c r="E1861" t="s">
        <v>32</v>
      </c>
      <c r="F1861" t="s">
        <v>368</v>
      </c>
      <c r="G1861" t="s">
        <v>6574</v>
      </c>
      <c r="H1861" t="s">
        <v>6575</v>
      </c>
      <c r="I1861" t="s">
        <v>6576</v>
      </c>
      <c r="J1861" t="s">
        <v>6577</v>
      </c>
      <c r="K1861" t="s">
        <v>6578</v>
      </c>
      <c r="L1861" t="s">
        <v>6579</v>
      </c>
      <c r="M1861" t="s">
        <v>6580</v>
      </c>
      <c r="N1861" t="s">
        <v>6581</v>
      </c>
      <c r="O1861" t="s">
        <v>6582</v>
      </c>
      <c r="P1861" t="s">
        <v>6583</v>
      </c>
      <c r="Q1861" t="s">
        <v>75</v>
      </c>
      <c r="R1861">
        <v>68</v>
      </c>
      <c r="S1861">
        <v>-1</v>
      </c>
      <c r="T1861" t="s">
        <v>273</v>
      </c>
      <c r="U1861" s="1">
        <v>41090</v>
      </c>
      <c r="V1861" t="s">
        <v>48</v>
      </c>
      <c r="W1861" t="s">
        <v>217</v>
      </c>
      <c r="X1861" t="s">
        <v>49</v>
      </c>
      <c r="Y1861" t="s">
        <v>93</v>
      </c>
      <c r="Z1861" t="s">
        <v>1041</v>
      </c>
      <c r="AA1861" t="s">
        <v>69</v>
      </c>
      <c r="AB1861" t="s">
        <v>459</v>
      </c>
      <c r="AC1861" t="s">
        <v>71</v>
      </c>
      <c r="AD1861" t="s">
        <v>332</v>
      </c>
      <c r="AE1861" t="s">
        <v>54</v>
      </c>
    </row>
    <row r="1862" spans="1:31" x14ac:dyDescent="0.2">
      <c r="A1862">
        <v>28</v>
      </c>
      <c r="B1862" t="s">
        <v>96</v>
      </c>
      <c r="C1862" t="s">
        <v>155</v>
      </c>
      <c r="D1862" t="s">
        <v>33</v>
      </c>
      <c r="E1862" t="s">
        <v>32</v>
      </c>
      <c r="F1862" t="s">
        <v>183</v>
      </c>
      <c r="G1862" t="s">
        <v>32</v>
      </c>
      <c r="H1862" t="s">
        <v>32</v>
      </c>
      <c r="I1862" t="s">
        <v>32</v>
      </c>
      <c r="J1862" t="s">
        <v>32</v>
      </c>
      <c r="K1862" t="s">
        <v>32</v>
      </c>
      <c r="L1862" t="s">
        <v>32</v>
      </c>
      <c r="M1862" t="s">
        <v>32</v>
      </c>
      <c r="N1862" t="s">
        <v>6842</v>
      </c>
      <c r="O1862" t="s">
        <v>6843</v>
      </c>
      <c r="P1862" t="s">
        <v>6844</v>
      </c>
      <c r="Q1862" t="s">
        <v>75</v>
      </c>
      <c r="R1862">
        <v>66</v>
      </c>
      <c r="S1862">
        <v>-1</v>
      </c>
      <c r="T1862" t="s">
        <v>91</v>
      </c>
      <c r="U1862" s="1">
        <v>41090</v>
      </c>
      <c r="V1862" t="s">
        <v>48</v>
      </c>
      <c r="W1862" t="s">
        <v>204</v>
      </c>
      <c r="X1862" t="s">
        <v>49</v>
      </c>
      <c r="Y1862" t="s">
        <v>32</v>
      </c>
      <c r="Z1862" t="s">
        <v>32</v>
      </c>
      <c r="AA1862" t="s">
        <v>69</v>
      </c>
      <c r="AB1862" t="s">
        <v>247</v>
      </c>
      <c r="AC1862" t="s">
        <v>170</v>
      </c>
      <c r="AD1862" t="s">
        <v>6845</v>
      </c>
      <c r="AE1862" t="s">
        <v>54</v>
      </c>
    </row>
    <row r="1863" spans="1:31" x14ac:dyDescent="0.2">
      <c r="A1863">
        <v>28</v>
      </c>
      <c r="B1863" t="s">
        <v>96</v>
      </c>
      <c r="C1863" t="s">
        <v>32</v>
      </c>
      <c r="D1863" t="s">
        <v>33</v>
      </c>
      <c r="E1863" t="s">
        <v>34</v>
      </c>
      <c r="F1863" t="s">
        <v>138</v>
      </c>
      <c r="G1863" t="s">
        <v>6876</v>
      </c>
      <c r="H1863" t="s">
        <v>6877</v>
      </c>
      <c r="I1863" t="s">
        <v>6878</v>
      </c>
      <c r="J1863" t="s">
        <v>6879</v>
      </c>
      <c r="K1863" t="s">
        <v>6880</v>
      </c>
      <c r="L1863" t="s">
        <v>6881</v>
      </c>
      <c r="M1863" t="s">
        <v>6882</v>
      </c>
      <c r="N1863" t="s">
        <v>6883</v>
      </c>
      <c r="O1863" t="s">
        <v>6884</v>
      </c>
      <c r="P1863" t="s">
        <v>6885</v>
      </c>
      <c r="Q1863" t="s">
        <v>75</v>
      </c>
      <c r="R1863">
        <v>67</v>
      </c>
      <c r="S1863">
        <v>-1</v>
      </c>
      <c r="T1863" t="s">
        <v>149</v>
      </c>
      <c r="U1863" s="1">
        <v>41072</v>
      </c>
      <c r="V1863" t="s">
        <v>48</v>
      </c>
      <c r="W1863" t="s">
        <v>32</v>
      </c>
      <c r="X1863" t="s">
        <v>49</v>
      </c>
      <c r="Y1863" t="s">
        <v>495</v>
      </c>
      <c r="Z1863" t="s">
        <v>1164</v>
      </c>
      <c r="AA1863" t="s">
        <v>69</v>
      </c>
      <c r="AB1863" t="s">
        <v>358</v>
      </c>
      <c r="AC1863" t="s">
        <v>71</v>
      </c>
      <c r="AD1863" t="s">
        <v>168</v>
      </c>
      <c r="AE1863" t="s">
        <v>54</v>
      </c>
    </row>
    <row r="1864" spans="1:31" x14ac:dyDescent="0.2">
      <c r="A1864">
        <v>28</v>
      </c>
      <c r="B1864" t="s">
        <v>96</v>
      </c>
      <c r="C1864" t="s">
        <v>32</v>
      </c>
      <c r="D1864" t="s">
        <v>33</v>
      </c>
      <c r="E1864" t="s">
        <v>34</v>
      </c>
      <c r="F1864" t="s">
        <v>368</v>
      </c>
      <c r="G1864" t="s">
        <v>7569</v>
      </c>
      <c r="H1864" t="s">
        <v>7570</v>
      </c>
      <c r="I1864" t="s">
        <v>7571</v>
      </c>
      <c r="J1864" t="s">
        <v>7572</v>
      </c>
      <c r="K1864" t="s">
        <v>7573</v>
      </c>
      <c r="L1864" t="s">
        <v>7574</v>
      </c>
      <c r="M1864" t="s">
        <v>7575</v>
      </c>
      <c r="N1864" t="s">
        <v>7576</v>
      </c>
      <c r="O1864" t="s">
        <v>7577</v>
      </c>
      <c r="P1864" t="s">
        <v>7578</v>
      </c>
      <c r="Q1864" t="s">
        <v>75</v>
      </c>
      <c r="R1864">
        <v>68</v>
      </c>
      <c r="S1864">
        <v>1000000</v>
      </c>
      <c r="T1864" t="s">
        <v>273</v>
      </c>
      <c r="U1864" s="1">
        <v>41090</v>
      </c>
      <c r="V1864" t="s">
        <v>48</v>
      </c>
      <c r="W1864" t="s">
        <v>32</v>
      </c>
      <c r="X1864" t="s">
        <v>244</v>
      </c>
      <c r="Y1864" t="s">
        <v>93</v>
      </c>
      <c r="Z1864" t="s">
        <v>561</v>
      </c>
      <c r="AA1864" t="s">
        <v>51</v>
      </c>
      <c r="AB1864" t="s">
        <v>690</v>
      </c>
      <c r="AC1864" t="s">
        <v>248</v>
      </c>
      <c r="AD1864" t="s">
        <v>3861</v>
      </c>
      <c r="AE1864" t="s">
        <v>346</v>
      </c>
    </row>
    <row r="1865" spans="1:31" x14ac:dyDescent="0.2">
      <c r="A1865">
        <v>28</v>
      </c>
      <c r="B1865" t="s">
        <v>169</v>
      </c>
      <c r="C1865" t="s">
        <v>32</v>
      </c>
      <c r="D1865" t="s">
        <v>182</v>
      </c>
      <c r="E1865" t="s">
        <v>34</v>
      </c>
      <c r="F1865" t="s">
        <v>56</v>
      </c>
      <c r="G1865" t="s">
        <v>7675</v>
      </c>
      <c r="H1865" t="s">
        <v>7676</v>
      </c>
      <c r="I1865" t="s">
        <v>7677</v>
      </c>
      <c r="J1865" t="s">
        <v>7678</v>
      </c>
      <c r="K1865" t="s">
        <v>7679</v>
      </c>
      <c r="L1865" t="s">
        <v>7680</v>
      </c>
      <c r="M1865" t="s">
        <v>7681</v>
      </c>
      <c r="N1865" t="s">
        <v>7682</v>
      </c>
      <c r="O1865" t="s">
        <v>7683</v>
      </c>
      <c r="P1865" t="s">
        <v>7684</v>
      </c>
      <c r="Q1865" t="s">
        <v>75</v>
      </c>
      <c r="R1865">
        <v>73</v>
      </c>
      <c r="S1865">
        <v>100000</v>
      </c>
      <c r="T1865" t="s">
        <v>457</v>
      </c>
      <c r="U1865" s="1">
        <v>41091</v>
      </c>
      <c r="V1865" t="s">
        <v>48</v>
      </c>
      <c r="W1865" t="s">
        <v>92</v>
      </c>
      <c r="X1865" t="s">
        <v>49</v>
      </c>
      <c r="Y1865" t="s">
        <v>32</v>
      </c>
      <c r="Z1865" t="s">
        <v>1041</v>
      </c>
      <c r="AA1865" t="s">
        <v>51</v>
      </c>
      <c r="AB1865" t="s">
        <v>70</v>
      </c>
      <c r="AC1865" t="s">
        <v>71</v>
      </c>
      <c r="AD1865" t="s">
        <v>332</v>
      </c>
      <c r="AE1865" t="s">
        <v>54</v>
      </c>
    </row>
    <row r="1866" spans="1:31" x14ac:dyDescent="0.2">
      <c r="A1866">
        <v>28</v>
      </c>
      <c r="B1866" t="s">
        <v>112</v>
      </c>
      <c r="C1866" t="s">
        <v>32</v>
      </c>
      <c r="D1866" t="s">
        <v>33</v>
      </c>
      <c r="E1866" t="s">
        <v>32</v>
      </c>
      <c r="F1866" t="s">
        <v>32</v>
      </c>
      <c r="G1866" t="s">
        <v>7696</v>
      </c>
      <c r="H1866" t="s">
        <v>7697</v>
      </c>
      <c r="I1866" t="s">
        <v>7698</v>
      </c>
      <c r="J1866" t="s">
        <v>7699</v>
      </c>
      <c r="K1866" t="s">
        <v>7700</v>
      </c>
      <c r="L1866" t="s">
        <v>7701</v>
      </c>
      <c r="M1866" t="s">
        <v>7702</v>
      </c>
      <c r="N1866" t="s">
        <v>7703</v>
      </c>
      <c r="O1866" t="s">
        <v>7704</v>
      </c>
      <c r="P1866" t="s">
        <v>7705</v>
      </c>
      <c r="Q1866" t="s">
        <v>75</v>
      </c>
      <c r="R1866">
        <v>71</v>
      </c>
      <c r="S1866">
        <v>-1</v>
      </c>
      <c r="T1866" t="s">
        <v>47</v>
      </c>
      <c r="U1866" s="1">
        <v>41033</v>
      </c>
      <c r="V1866" t="s">
        <v>1639</v>
      </c>
      <c r="W1866" t="s">
        <v>32</v>
      </c>
      <c r="X1866" t="s">
        <v>49</v>
      </c>
      <c r="Y1866" t="s">
        <v>93</v>
      </c>
      <c r="Z1866" t="s">
        <v>80</v>
      </c>
      <c r="AA1866" t="s">
        <v>51</v>
      </c>
      <c r="AB1866" t="s">
        <v>299</v>
      </c>
      <c r="AC1866" t="s">
        <v>71</v>
      </c>
      <c r="AD1866" t="s">
        <v>168</v>
      </c>
      <c r="AE1866" t="s">
        <v>54</v>
      </c>
    </row>
    <row r="1867" spans="1:31" x14ac:dyDescent="0.2">
      <c r="A1867">
        <v>28</v>
      </c>
      <c r="B1867" t="s">
        <v>96</v>
      </c>
      <c r="C1867" t="s">
        <v>32</v>
      </c>
      <c r="D1867" t="s">
        <v>33</v>
      </c>
      <c r="E1867" t="s">
        <v>32</v>
      </c>
      <c r="F1867" t="s">
        <v>56</v>
      </c>
      <c r="G1867" t="s">
        <v>8034</v>
      </c>
      <c r="H1867" t="s">
        <v>8035</v>
      </c>
      <c r="I1867" t="s">
        <v>32</v>
      </c>
      <c r="J1867" t="s">
        <v>32</v>
      </c>
      <c r="K1867" t="s">
        <v>32</v>
      </c>
      <c r="L1867" t="s">
        <v>32</v>
      </c>
      <c r="M1867" t="s">
        <v>32</v>
      </c>
      <c r="N1867" t="s">
        <v>32</v>
      </c>
      <c r="O1867" t="s">
        <v>32</v>
      </c>
      <c r="P1867" t="s">
        <v>8036</v>
      </c>
      <c r="Q1867" t="s">
        <v>75</v>
      </c>
      <c r="R1867">
        <v>70</v>
      </c>
      <c r="S1867">
        <v>-1</v>
      </c>
      <c r="T1867" t="s">
        <v>203</v>
      </c>
      <c r="U1867" s="1">
        <v>41089</v>
      </c>
      <c r="V1867" t="s">
        <v>48</v>
      </c>
      <c r="W1867" t="s">
        <v>32</v>
      </c>
      <c r="X1867" t="s">
        <v>49</v>
      </c>
      <c r="Y1867" t="s">
        <v>192</v>
      </c>
      <c r="Z1867" t="s">
        <v>50</v>
      </c>
      <c r="AA1867" t="s">
        <v>51</v>
      </c>
      <c r="AB1867" t="s">
        <v>712</v>
      </c>
      <c r="AC1867" t="s">
        <v>71</v>
      </c>
      <c r="AD1867" t="s">
        <v>95</v>
      </c>
      <c r="AE1867" t="s">
        <v>54</v>
      </c>
    </row>
    <row r="1868" spans="1:31" x14ac:dyDescent="0.2">
      <c r="A1868">
        <v>28</v>
      </c>
      <c r="B1868" t="s">
        <v>169</v>
      </c>
      <c r="C1868" t="s">
        <v>97</v>
      </c>
      <c r="D1868" t="s">
        <v>33</v>
      </c>
      <c r="E1868" t="s">
        <v>32</v>
      </c>
      <c r="F1868" t="s">
        <v>460</v>
      </c>
      <c r="G1868" t="s">
        <v>8110</v>
      </c>
      <c r="H1868" t="s">
        <v>8111</v>
      </c>
      <c r="I1868" t="s">
        <v>8112</v>
      </c>
      <c r="J1868" t="s">
        <v>8113</v>
      </c>
      <c r="K1868" t="s">
        <v>8114</v>
      </c>
      <c r="L1868" t="s">
        <v>8115</v>
      </c>
      <c r="M1868" t="s">
        <v>8116</v>
      </c>
      <c r="N1868" t="s">
        <v>8117</v>
      </c>
      <c r="O1868" t="s">
        <v>8118</v>
      </c>
      <c r="P1868" t="s">
        <v>8119</v>
      </c>
      <c r="Q1868" t="s">
        <v>32</v>
      </c>
      <c r="R1868">
        <v>69</v>
      </c>
      <c r="S1868">
        <v>-1</v>
      </c>
      <c r="T1868" t="s">
        <v>32</v>
      </c>
      <c r="U1868" s="1">
        <v>41089</v>
      </c>
      <c r="V1868" t="s">
        <v>48</v>
      </c>
      <c r="W1868" t="s">
        <v>32</v>
      </c>
      <c r="X1868" t="s">
        <v>49</v>
      </c>
      <c r="Y1868" t="s">
        <v>32</v>
      </c>
      <c r="Z1868" t="s">
        <v>32</v>
      </c>
      <c r="AA1868" t="s">
        <v>51</v>
      </c>
      <c r="AB1868" t="s">
        <v>32</v>
      </c>
      <c r="AC1868" t="s">
        <v>71</v>
      </c>
      <c r="AD1868" t="s">
        <v>447</v>
      </c>
      <c r="AE1868" t="s">
        <v>54</v>
      </c>
    </row>
    <row r="1869" spans="1:31" x14ac:dyDescent="0.2">
      <c r="A1869">
        <v>28</v>
      </c>
      <c r="B1869" t="s">
        <v>620</v>
      </c>
      <c r="C1869" t="s">
        <v>32</v>
      </c>
      <c r="D1869" t="s">
        <v>33</v>
      </c>
      <c r="E1869" t="s">
        <v>34</v>
      </c>
      <c r="F1869" t="s">
        <v>56</v>
      </c>
      <c r="G1869" t="s">
        <v>8240</v>
      </c>
      <c r="H1869" t="s">
        <v>8241</v>
      </c>
      <c r="I1869" t="s">
        <v>8242</v>
      </c>
      <c r="J1869" t="s">
        <v>8243</v>
      </c>
      <c r="K1869" t="s">
        <v>8244</v>
      </c>
      <c r="L1869" t="s">
        <v>8245</v>
      </c>
      <c r="M1869" t="s">
        <v>8246</v>
      </c>
      <c r="N1869" t="s">
        <v>8247</v>
      </c>
      <c r="O1869" t="s">
        <v>8248</v>
      </c>
      <c r="P1869" t="s">
        <v>32</v>
      </c>
      <c r="Q1869" t="s">
        <v>75</v>
      </c>
      <c r="R1869">
        <v>61</v>
      </c>
      <c r="S1869">
        <v>-1</v>
      </c>
      <c r="T1869" t="s">
        <v>91</v>
      </c>
      <c r="U1869" s="1">
        <v>41090</v>
      </c>
      <c r="V1869" t="s">
        <v>662</v>
      </c>
      <c r="W1869" t="s">
        <v>204</v>
      </c>
      <c r="X1869" t="s">
        <v>49</v>
      </c>
      <c r="Y1869" t="s">
        <v>32</v>
      </c>
      <c r="Z1869" t="s">
        <v>166</v>
      </c>
      <c r="AA1869" t="s">
        <v>69</v>
      </c>
      <c r="AB1869" t="s">
        <v>521</v>
      </c>
      <c r="AC1869" t="s">
        <v>71</v>
      </c>
      <c r="AD1869" t="s">
        <v>8249</v>
      </c>
      <c r="AE1869" t="s">
        <v>54</v>
      </c>
    </row>
    <row r="1870" spans="1:31" x14ac:dyDescent="0.2">
      <c r="A1870">
        <v>28</v>
      </c>
      <c r="B1870" t="s">
        <v>32</v>
      </c>
      <c r="C1870" t="s">
        <v>32</v>
      </c>
      <c r="D1870" t="s">
        <v>33</v>
      </c>
      <c r="E1870" t="s">
        <v>34</v>
      </c>
      <c r="F1870" t="s">
        <v>56</v>
      </c>
      <c r="G1870" t="s">
        <v>8250</v>
      </c>
      <c r="H1870" t="s">
        <v>8251</v>
      </c>
      <c r="I1870" t="s">
        <v>8252</v>
      </c>
      <c r="J1870" t="s">
        <v>8253</v>
      </c>
      <c r="K1870" t="s">
        <v>8254</v>
      </c>
      <c r="L1870" t="s">
        <v>8255</v>
      </c>
      <c r="M1870" t="s">
        <v>8256</v>
      </c>
      <c r="N1870" t="s">
        <v>8257</v>
      </c>
      <c r="O1870" t="s">
        <v>8258</v>
      </c>
      <c r="P1870" t="s">
        <v>8259</v>
      </c>
      <c r="Q1870" t="s">
        <v>75</v>
      </c>
      <c r="R1870">
        <v>63</v>
      </c>
      <c r="S1870">
        <v>-1</v>
      </c>
      <c r="T1870" t="s">
        <v>446</v>
      </c>
      <c r="U1870" s="1">
        <v>41089</v>
      </c>
      <c r="V1870" t="s">
        <v>48</v>
      </c>
      <c r="W1870" t="s">
        <v>32</v>
      </c>
      <c r="X1870" t="s">
        <v>49</v>
      </c>
      <c r="Y1870" t="s">
        <v>435</v>
      </c>
      <c r="Z1870" t="s">
        <v>32</v>
      </c>
      <c r="AA1870" t="s">
        <v>69</v>
      </c>
      <c r="AB1870" t="s">
        <v>32</v>
      </c>
      <c r="AC1870" t="s">
        <v>71</v>
      </c>
      <c r="AD1870" t="s">
        <v>800</v>
      </c>
      <c r="AE1870" t="s">
        <v>54</v>
      </c>
    </row>
    <row r="1871" spans="1:31" x14ac:dyDescent="0.2">
      <c r="A1871">
        <v>28</v>
      </c>
      <c r="B1871" t="s">
        <v>169</v>
      </c>
      <c r="C1871" t="s">
        <v>32</v>
      </c>
      <c r="D1871" t="s">
        <v>33</v>
      </c>
      <c r="E1871" t="s">
        <v>34</v>
      </c>
      <c r="F1871" t="s">
        <v>1106</v>
      </c>
      <c r="G1871" t="s">
        <v>8293</v>
      </c>
      <c r="H1871" t="s">
        <v>8294</v>
      </c>
      <c r="I1871" t="s">
        <v>32</v>
      </c>
      <c r="J1871" t="s">
        <v>32</v>
      </c>
      <c r="K1871" t="s">
        <v>32</v>
      </c>
      <c r="L1871" t="s">
        <v>32</v>
      </c>
      <c r="M1871" t="s">
        <v>32</v>
      </c>
      <c r="N1871" t="s">
        <v>32</v>
      </c>
      <c r="O1871" t="s">
        <v>32</v>
      </c>
      <c r="P1871" t="s">
        <v>32</v>
      </c>
      <c r="Q1871" t="s">
        <v>108</v>
      </c>
      <c r="R1871">
        <v>71</v>
      </c>
      <c r="S1871">
        <v>1000000</v>
      </c>
      <c r="T1871" t="s">
        <v>163</v>
      </c>
      <c r="U1871" s="1">
        <v>41087</v>
      </c>
      <c r="V1871" t="s">
        <v>3820</v>
      </c>
      <c r="W1871" t="s">
        <v>32</v>
      </c>
      <c r="X1871" t="s">
        <v>49</v>
      </c>
      <c r="Y1871" t="s">
        <v>32</v>
      </c>
      <c r="Z1871" t="s">
        <v>32</v>
      </c>
      <c r="AA1871" t="s">
        <v>51</v>
      </c>
      <c r="AB1871" t="s">
        <v>32</v>
      </c>
      <c r="AC1871" t="s">
        <v>71</v>
      </c>
      <c r="AD1871" t="s">
        <v>3731</v>
      </c>
      <c r="AE1871" t="s">
        <v>54</v>
      </c>
    </row>
    <row r="1872" spans="1:31" x14ac:dyDescent="0.2">
      <c r="A1872">
        <v>28</v>
      </c>
      <c r="B1872" t="s">
        <v>96</v>
      </c>
      <c r="C1872" t="s">
        <v>32</v>
      </c>
      <c r="D1872" t="s">
        <v>33</v>
      </c>
      <c r="E1872" t="s">
        <v>32</v>
      </c>
      <c r="F1872" t="s">
        <v>35</v>
      </c>
      <c r="G1872" t="s">
        <v>8295</v>
      </c>
      <c r="H1872" t="s">
        <v>8296</v>
      </c>
      <c r="I1872" t="s">
        <v>8297</v>
      </c>
      <c r="J1872" t="s">
        <v>8298</v>
      </c>
      <c r="K1872" t="s">
        <v>8299</v>
      </c>
      <c r="L1872" t="s">
        <v>8300</v>
      </c>
      <c r="M1872" t="s">
        <v>8301</v>
      </c>
      <c r="N1872" t="s">
        <v>8302</v>
      </c>
      <c r="O1872" t="s">
        <v>8303</v>
      </c>
      <c r="P1872" t="s">
        <v>8304</v>
      </c>
      <c r="Q1872" t="s">
        <v>75</v>
      </c>
      <c r="R1872">
        <v>71</v>
      </c>
      <c r="S1872">
        <v>-1</v>
      </c>
      <c r="T1872" t="s">
        <v>91</v>
      </c>
      <c r="U1872" s="1">
        <v>41046</v>
      </c>
      <c r="V1872" t="s">
        <v>48</v>
      </c>
      <c r="W1872" t="s">
        <v>32</v>
      </c>
      <c r="X1872" t="s">
        <v>49</v>
      </c>
      <c r="Y1872" t="s">
        <v>32</v>
      </c>
      <c r="Z1872" t="s">
        <v>32</v>
      </c>
      <c r="AA1872" t="s">
        <v>51</v>
      </c>
      <c r="AB1872" t="s">
        <v>124</v>
      </c>
      <c r="AC1872" t="s">
        <v>71</v>
      </c>
      <c r="AD1872" t="s">
        <v>95</v>
      </c>
      <c r="AE1872" t="s">
        <v>54</v>
      </c>
    </row>
    <row r="1873" spans="1:31" x14ac:dyDescent="0.2">
      <c r="A1873">
        <v>28</v>
      </c>
      <c r="B1873" t="s">
        <v>96</v>
      </c>
      <c r="C1873" t="s">
        <v>155</v>
      </c>
      <c r="D1873" t="s">
        <v>501</v>
      </c>
      <c r="E1873" t="s">
        <v>34</v>
      </c>
      <c r="F1873" t="s">
        <v>56</v>
      </c>
      <c r="G1873" t="s">
        <v>8534</v>
      </c>
      <c r="H1873" t="s">
        <v>8535</v>
      </c>
      <c r="I1873" t="s">
        <v>8536</v>
      </c>
      <c r="J1873" t="s">
        <v>8537</v>
      </c>
      <c r="K1873" t="s">
        <v>8538</v>
      </c>
      <c r="L1873" t="s">
        <v>8539</v>
      </c>
      <c r="M1873" t="s">
        <v>8540</v>
      </c>
      <c r="N1873" t="s">
        <v>32</v>
      </c>
      <c r="O1873" t="s">
        <v>32</v>
      </c>
      <c r="P1873" t="s">
        <v>32</v>
      </c>
      <c r="Q1873" t="s">
        <v>3041</v>
      </c>
      <c r="R1873">
        <v>66</v>
      </c>
      <c r="S1873">
        <v>-1</v>
      </c>
      <c r="T1873" t="s">
        <v>76</v>
      </c>
      <c r="U1873" s="1">
        <v>41090</v>
      </c>
      <c r="V1873" t="s">
        <v>4569</v>
      </c>
      <c r="W1873" t="s">
        <v>92</v>
      </c>
      <c r="X1873" t="s">
        <v>49</v>
      </c>
      <c r="Y1873" t="s">
        <v>495</v>
      </c>
      <c r="Z1873" t="s">
        <v>166</v>
      </c>
      <c r="AA1873" t="s">
        <v>69</v>
      </c>
      <c r="AB1873" t="s">
        <v>32</v>
      </c>
      <c r="AC1873" t="s">
        <v>71</v>
      </c>
      <c r="AD1873" t="s">
        <v>8541</v>
      </c>
      <c r="AE1873" t="s">
        <v>54</v>
      </c>
    </row>
    <row r="1874" spans="1:31" x14ac:dyDescent="0.2">
      <c r="A1874">
        <v>28</v>
      </c>
      <c r="B1874" t="s">
        <v>32</v>
      </c>
      <c r="C1874" t="s">
        <v>32</v>
      </c>
      <c r="D1874" t="s">
        <v>32</v>
      </c>
      <c r="E1874" t="s">
        <v>32</v>
      </c>
      <c r="F1874" t="s">
        <v>32</v>
      </c>
      <c r="G1874" t="s">
        <v>32</v>
      </c>
      <c r="H1874" t="s">
        <v>32</v>
      </c>
      <c r="I1874" t="s">
        <v>32</v>
      </c>
      <c r="J1874" t="s">
        <v>32</v>
      </c>
      <c r="K1874" t="s">
        <v>32</v>
      </c>
      <c r="L1874" t="s">
        <v>32</v>
      </c>
      <c r="M1874" t="s">
        <v>32</v>
      </c>
      <c r="N1874" t="s">
        <v>32</v>
      </c>
      <c r="O1874" t="s">
        <v>32</v>
      </c>
      <c r="P1874" t="s">
        <v>32</v>
      </c>
      <c r="Q1874" t="s">
        <v>75</v>
      </c>
      <c r="R1874">
        <v>69</v>
      </c>
      <c r="S1874">
        <v>-1</v>
      </c>
      <c r="T1874" t="s">
        <v>32</v>
      </c>
      <c r="U1874" s="1">
        <v>40896</v>
      </c>
      <c r="V1874" t="s">
        <v>48</v>
      </c>
      <c r="W1874" t="s">
        <v>32</v>
      </c>
      <c r="X1874" t="s">
        <v>49</v>
      </c>
      <c r="Y1874" t="s">
        <v>32</v>
      </c>
      <c r="Z1874" t="s">
        <v>1164</v>
      </c>
      <c r="AA1874" t="s">
        <v>51</v>
      </c>
      <c r="AB1874" t="s">
        <v>32</v>
      </c>
      <c r="AC1874" t="s">
        <v>71</v>
      </c>
      <c r="AD1874" t="s">
        <v>32</v>
      </c>
      <c r="AE1874" t="s">
        <v>54</v>
      </c>
    </row>
    <row r="1875" spans="1:31" x14ac:dyDescent="0.2">
      <c r="A1875">
        <v>28</v>
      </c>
      <c r="B1875" t="s">
        <v>55</v>
      </c>
      <c r="C1875" t="s">
        <v>32</v>
      </c>
      <c r="D1875" t="s">
        <v>33</v>
      </c>
      <c r="E1875" t="s">
        <v>34</v>
      </c>
      <c r="F1875" t="s">
        <v>35</v>
      </c>
      <c r="G1875" t="s">
        <v>8694</v>
      </c>
      <c r="H1875" t="s">
        <v>8695</v>
      </c>
      <c r="I1875" t="s">
        <v>8696</v>
      </c>
      <c r="J1875" t="s">
        <v>8697</v>
      </c>
      <c r="K1875" t="s">
        <v>8698</v>
      </c>
      <c r="L1875" t="s">
        <v>32</v>
      </c>
      <c r="M1875" t="s">
        <v>32</v>
      </c>
      <c r="N1875" t="s">
        <v>8699</v>
      </c>
      <c r="O1875" t="s">
        <v>32</v>
      </c>
      <c r="P1875" t="s">
        <v>32</v>
      </c>
      <c r="Q1875" t="s">
        <v>75</v>
      </c>
      <c r="R1875">
        <v>70</v>
      </c>
      <c r="S1875">
        <v>-1</v>
      </c>
      <c r="T1875" t="s">
        <v>91</v>
      </c>
      <c r="U1875" s="1">
        <v>41060</v>
      </c>
      <c r="V1875" t="s">
        <v>3820</v>
      </c>
      <c r="W1875" t="s">
        <v>32</v>
      </c>
      <c r="X1875" t="s">
        <v>49</v>
      </c>
      <c r="Y1875" t="s">
        <v>79</v>
      </c>
      <c r="Z1875" t="s">
        <v>218</v>
      </c>
      <c r="AA1875" t="s">
        <v>69</v>
      </c>
      <c r="AB1875" t="s">
        <v>344</v>
      </c>
      <c r="AC1875" t="s">
        <v>71</v>
      </c>
      <c r="AD1875" t="s">
        <v>8700</v>
      </c>
      <c r="AE1875" t="s">
        <v>54</v>
      </c>
    </row>
    <row r="1876" spans="1:31" x14ac:dyDescent="0.2">
      <c r="A1876">
        <v>28</v>
      </c>
      <c r="B1876" t="s">
        <v>55</v>
      </c>
      <c r="C1876" t="s">
        <v>32</v>
      </c>
      <c r="D1876" t="s">
        <v>33</v>
      </c>
      <c r="E1876" t="s">
        <v>32</v>
      </c>
      <c r="F1876" t="s">
        <v>56</v>
      </c>
      <c r="G1876" t="s">
        <v>8815</v>
      </c>
      <c r="H1876" t="s">
        <v>8816</v>
      </c>
      <c r="I1876" t="s">
        <v>8817</v>
      </c>
      <c r="J1876" t="s">
        <v>8818</v>
      </c>
      <c r="K1876" t="s">
        <v>8819</v>
      </c>
      <c r="L1876" t="s">
        <v>8820</v>
      </c>
      <c r="M1876" t="s">
        <v>8821</v>
      </c>
      <c r="N1876" t="s">
        <v>8822</v>
      </c>
      <c r="O1876" t="s">
        <v>32</v>
      </c>
      <c r="P1876" t="s">
        <v>8823</v>
      </c>
      <c r="Q1876" t="s">
        <v>108</v>
      </c>
      <c r="R1876">
        <v>67</v>
      </c>
      <c r="S1876">
        <v>-1</v>
      </c>
      <c r="T1876" t="s">
        <v>331</v>
      </c>
      <c r="U1876" s="1">
        <v>41090</v>
      </c>
      <c r="V1876" t="s">
        <v>48</v>
      </c>
      <c r="W1876" t="s">
        <v>32</v>
      </c>
      <c r="X1876" t="s">
        <v>49</v>
      </c>
      <c r="Y1876" t="s">
        <v>435</v>
      </c>
      <c r="Z1876" t="s">
        <v>262</v>
      </c>
      <c r="AA1876" t="s">
        <v>51</v>
      </c>
      <c r="AB1876" t="s">
        <v>70</v>
      </c>
      <c r="AC1876" t="s">
        <v>71</v>
      </c>
      <c r="AD1876" t="s">
        <v>95</v>
      </c>
      <c r="AE1876" t="s">
        <v>54</v>
      </c>
    </row>
    <row r="1877" spans="1:31" x14ac:dyDescent="0.2">
      <c r="A1877">
        <v>28</v>
      </c>
      <c r="B1877" t="s">
        <v>96</v>
      </c>
      <c r="C1877" t="s">
        <v>32</v>
      </c>
      <c r="D1877" t="s">
        <v>182</v>
      </c>
      <c r="E1877" t="s">
        <v>34</v>
      </c>
      <c r="F1877" t="s">
        <v>460</v>
      </c>
      <c r="G1877" t="s">
        <v>8824</v>
      </c>
      <c r="H1877" t="s">
        <v>8825</v>
      </c>
      <c r="I1877" t="s">
        <v>8826</v>
      </c>
      <c r="J1877" t="s">
        <v>8827</v>
      </c>
      <c r="K1877" t="s">
        <v>8828</v>
      </c>
      <c r="L1877" t="s">
        <v>8829</v>
      </c>
      <c r="M1877" t="s">
        <v>8830</v>
      </c>
      <c r="N1877" t="s">
        <v>8831</v>
      </c>
      <c r="O1877" t="s">
        <v>32</v>
      </c>
      <c r="P1877" t="s">
        <v>8832</v>
      </c>
      <c r="Q1877" t="s">
        <v>321</v>
      </c>
      <c r="R1877">
        <v>64</v>
      </c>
      <c r="S1877">
        <v>20000</v>
      </c>
      <c r="T1877" t="s">
        <v>163</v>
      </c>
      <c r="U1877" s="1">
        <v>41089</v>
      </c>
      <c r="V1877" t="s">
        <v>760</v>
      </c>
      <c r="W1877" t="s">
        <v>32</v>
      </c>
      <c r="X1877" t="s">
        <v>49</v>
      </c>
      <c r="Y1877" t="s">
        <v>261</v>
      </c>
      <c r="Z1877" t="s">
        <v>166</v>
      </c>
      <c r="AA1877" t="s">
        <v>69</v>
      </c>
      <c r="AB1877" t="s">
        <v>110</v>
      </c>
      <c r="AC1877" t="s">
        <v>71</v>
      </c>
      <c r="AD1877" t="s">
        <v>7815</v>
      </c>
      <c r="AE1877" t="s">
        <v>54</v>
      </c>
    </row>
    <row r="1878" spans="1:31" x14ac:dyDescent="0.2">
      <c r="A1878">
        <v>28</v>
      </c>
      <c r="B1878" t="s">
        <v>169</v>
      </c>
      <c r="C1878" t="s">
        <v>32</v>
      </c>
      <c r="D1878" t="s">
        <v>33</v>
      </c>
      <c r="E1878" t="s">
        <v>34</v>
      </c>
      <c r="F1878" t="s">
        <v>114</v>
      </c>
      <c r="G1878" t="s">
        <v>8908</v>
      </c>
      <c r="H1878" t="s">
        <v>8909</v>
      </c>
      <c r="I1878" t="s">
        <v>8910</v>
      </c>
      <c r="J1878" t="s">
        <v>8911</v>
      </c>
      <c r="K1878" t="s">
        <v>8912</v>
      </c>
      <c r="L1878" t="s">
        <v>8913</v>
      </c>
      <c r="M1878" t="e">
        <f>- how awesome the world is  - how tragic needless suffering is  - how we can right the wrongs and enjoy what we have while seeking more</f>
        <v>#NAME?</v>
      </c>
      <c r="N1878" t="s">
        <v>8914</v>
      </c>
      <c r="O1878" t="s">
        <v>8915</v>
      </c>
      <c r="P1878" t="s">
        <v>8916</v>
      </c>
      <c r="Q1878" t="s">
        <v>75</v>
      </c>
      <c r="R1878">
        <v>71</v>
      </c>
      <c r="S1878">
        <v>-1</v>
      </c>
      <c r="T1878" t="s">
        <v>631</v>
      </c>
      <c r="U1878" s="1">
        <v>40899</v>
      </c>
      <c r="V1878" t="s">
        <v>48</v>
      </c>
      <c r="W1878" t="s">
        <v>32</v>
      </c>
      <c r="X1878" t="s">
        <v>49</v>
      </c>
      <c r="Y1878" t="s">
        <v>93</v>
      </c>
      <c r="Z1878" t="s">
        <v>32</v>
      </c>
      <c r="AA1878" t="s">
        <v>51</v>
      </c>
      <c r="AB1878" t="s">
        <v>110</v>
      </c>
      <c r="AC1878" t="s">
        <v>71</v>
      </c>
      <c r="AD1878" t="s">
        <v>8917</v>
      </c>
      <c r="AE1878" t="s">
        <v>54</v>
      </c>
    </row>
    <row r="1879" spans="1:31" x14ac:dyDescent="0.2">
      <c r="A1879">
        <v>28</v>
      </c>
      <c r="B1879" t="s">
        <v>55</v>
      </c>
      <c r="C1879" t="s">
        <v>32</v>
      </c>
      <c r="D1879" t="s">
        <v>33</v>
      </c>
      <c r="E1879" t="s">
        <v>34</v>
      </c>
      <c r="F1879" t="s">
        <v>114</v>
      </c>
      <c r="G1879" t="s">
        <v>32</v>
      </c>
      <c r="H1879" t="s">
        <v>32</v>
      </c>
      <c r="I1879" t="s">
        <v>32</v>
      </c>
      <c r="J1879" t="s">
        <v>32</v>
      </c>
      <c r="K1879" t="s">
        <v>32</v>
      </c>
      <c r="L1879" t="s">
        <v>32</v>
      </c>
      <c r="M1879" t="s">
        <v>32</v>
      </c>
      <c r="N1879" t="s">
        <v>32</v>
      </c>
      <c r="O1879" t="s">
        <v>32</v>
      </c>
      <c r="P1879" t="s">
        <v>32</v>
      </c>
      <c r="Q1879" t="s">
        <v>75</v>
      </c>
      <c r="R1879">
        <v>65</v>
      </c>
      <c r="S1879">
        <v>-1</v>
      </c>
      <c r="T1879" t="s">
        <v>32</v>
      </c>
      <c r="U1879" s="1">
        <v>41051</v>
      </c>
      <c r="V1879" t="s">
        <v>48</v>
      </c>
      <c r="W1879" t="s">
        <v>32</v>
      </c>
      <c r="X1879" t="s">
        <v>49</v>
      </c>
      <c r="Y1879" t="s">
        <v>32</v>
      </c>
      <c r="Z1879" t="s">
        <v>151</v>
      </c>
      <c r="AA1879" t="s">
        <v>69</v>
      </c>
      <c r="AB1879" t="s">
        <v>32</v>
      </c>
      <c r="AC1879" t="s">
        <v>32</v>
      </c>
      <c r="AD1879" t="s">
        <v>8974</v>
      </c>
      <c r="AE1879" t="s">
        <v>54</v>
      </c>
    </row>
    <row r="1880" spans="1:31" x14ac:dyDescent="0.2">
      <c r="A1880">
        <v>28</v>
      </c>
      <c r="B1880" t="s">
        <v>55</v>
      </c>
      <c r="C1880" t="s">
        <v>32</v>
      </c>
      <c r="D1880" t="s">
        <v>33</v>
      </c>
      <c r="E1880" t="s">
        <v>34</v>
      </c>
      <c r="F1880" t="s">
        <v>35</v>
      </c>
      <c r="G1880" t="s">
        <v>9019</v>
      </c>
      <c r="H1880" t="s">
        <v>9020</v>
      </c>
      <c r="I1880" t="s">
        <v>9021</v>
      </c>
      <c r="J1880" t="s">
        <v>9022</v>
      </c>
      <c r="K1880" t="s">
        <v>9023</v>
      </c>
      <c r="L1880" t="s">
        <v>9024</v>
      </c>
      <c r="M1880" t="s">
        <v>9025</v>
      </c>
      <c r="N1880" t="s">
        <v>9026</v>
      </c>
      <c r="O1880" t="s">
        <v>9027</v>
      </c>
      <c r="P1880" t="s">
        <v>9028</v>
      </c>
      <c r="Q1880" t="s">
        <v>75</v>
      </c>
      <c r="R1880">
        <v>72</v>
      </c>
      <c r="S1880">
        <v>-1</v>
      </c>
      <c r="T1880" t="s">
        <v>91</v>
      </c>
      <c r="U1880" s="1">
        <v>41083</v>
      </c>
      <c r="V1880" t="s">
        <v>48</v>
      </c>
      <c r="W1880" t="s">
        <v>32</v>
      </c>
      <c r="X1880" t="s">
        <v>244</v>
      </c>
      <c r="Y1880" t="s">
        <v>32</v>
      </c>
      <c r="Z1880" t="s">
        <v>32</v>
      </c>
      <c r="AA1880" t="s">
        <v>51</v>
      </c>
      <c r="AB1880" t="s">
        <v>167</v>
      </c>
      <c r="AC1880" t="s">
        <v>71</v>
      </c>
      <c r="AD1880" t="s">
        <v>619</v>
      </c>
      <c r="AE1880" t="s">
        <v>54</v>
      </c>
    </row>
    <row r="1881" spans="1:31" x14ac:dyDescent="0.2">
      <c r="A1881">
        <v>28</v>
      </c>
      <c r="B1881" t="s">
        <v>55</v>
      </c>
      <c r="C1881" t="s">
        <v>155</v>
      </c>
      <c r="D1881" t="s">
        <v>33</v>
      </c>
      <c r="E1881" t="s">
        <v>170</v>
      </c>
      <c r="F1881" t="s">
        <v>56</v>
      </c>
      <c r="G1881" t="s">
        <v>9126</v>
      </c>
      <c r="H1881" t="s">
        <v>9127</v>
      </c>
      <c r="I1881" t="s">
        <v>9128</v>
      </c>
      <c r="J1881" t="s">
        <v>3054</v>
      </c>
      <c r="K1881" t="s">
        <v>9129</v>
      </c>
      <c r="L1881" t="s">
        <v>9130</v>
      </c>
      <c r="M1881" t="s">
        <v>6394</v>
      </c>
      <c r="N1881" t="s">
        <v>9131</v>
      </c>
      <c r="O1881" t="s">
        <v>9132</v>
      </c>
      <c r="P1881" t="s">
        <v>9133</v>
      </c>
      <c r="Q1881" t="s">
        <v>67</v>
      </c>
      <c r="R1881">
        <v>71</v>
      </c>
      <c r="S1881">
        <v>-1</v>
      </c>
      <c r="T1881" t="s">
        <v>203</v>
      </c>
      <c r="U1881" s="1">
        <v>41086</v>
      </c>
      <c r="V1881" t="s">
        <v>48</v>
      </c>
      <c r="W1881" t="s">
        <v>473</v>
      </c>
      <c r="X1881" t="s">
        <v>49</v>
      </c>
      <c r="Y1881" t="s">
        <v>435</v>
      </c>
      <c r="Z1881" t="s">
        <v>32</v>
      </c>
      <c r="AA1881" t="s">
        <v>69</v>
      </c>
      <c r="AB1881" t="s">
        <v>367</v>
      </c>
      <c r="AC1881" t="s">
        <v>71</v>
      </c>
      <c r="AD1881" t="s">
        <v>95</v>
      </c>
      <c r="AE1881" t="s">
        <v>54</v>
      </c>
    </row>
    <row r="1882" spans="1:31" x14ac:dyDescent="0.2">
      <c r="A1882">
        <v>28</v>
      </c>
      <c r="B1882" t="s">
        <v>169</v>
      </c>
      <c r="C1882" t="s">
        <v>32</v>
      </c>
      <c r="D1882" t="s">
        <v>33</v>
      </c>
      <c r="E1882" t="s">
        <v>34</v>
      </c>
      <c r="F1882" t="s">
        <v>56</v>
      </c>
      <c r="G1882" t="s">
        <v>9530</v>
      </c>
      <c r="H1882" t="s">
        <v>9531</v>
      </c>
      <c r="I1882" t="s">
        <v>9532</v>
      </c>
      <c r="J1882" t="s">
        <v>9533</v>
      </c>
      <c r="K1882" t="s">
        <v>9534</v>
      </c>
      <c r="L1882" t="s">
        <v>9535</v>
      </c>
      <c r="M1882" t="s">
        <v>9536</v>
      </c>
      <c r="N1882" t="s">
        <v>9537</v>
      </c>
      <c r="O1882" t="s">
        <v>9538</v>
      </c>
      <c r="P1882" t="s">
        <v>9539</v>
      </c>
      <c r="Q1882" t="s">
        <v>75</v>
      </c>
      <c r="R1882">
        <v>69</v>
      </c>
      <c r="S1882">
        <v>-1</v>
      </c>
      <c r="T1882" t="s">
        <v>273</v>
      </c>
      <c r="U1882" s="1">
        <v>41086</v>
      </c>
      <c r="V1882" t="s">
        <v>48</v>
      </c>
      <c r="W1882" t="s">
        <v>78</v>
      </c>
      <c r="X1882" t="s">
        <v>244</v>
      </c>
      <c r="Y1882" t="s">
        <v>93</v>
      </c>
      <c r="Z1882" t="s">
        <v>32</v>
      </c>
      <c r="AA1882" t="s">
        <v>51</v>
      </c>
      <c r="AB1882" t="s">
        <v>124</v>
      </c>
      <c r="AC1882" t="s">
        <v>248</v>
      </c>
      <c r="AD1882" t="s">
        <v>800</v>
      </c>
      <c r="AE1882" t="s">
        <v>54</v>
      </c>
    </row>
    <row r="1883" spans="1:31" x14ac:dyDescent="0.2">
      <c r="A1883">
        <v>28</v>
      </c>
      <c r="B1883" t="s">
        <v>1288</v>
      </c>
      <c r="C1883" t="s">
        <v>32</v>
      </c>
      <c r="D1883" t="s">
        <v>98</v>
      </c>
      <c r="E1883" t="s">
        <v>170</v>
      </c>
      <c r="F1883" t="s">
        <v>32</v>
      </c>
      <c r="G1883" t="s">
        <v>9694</v>
      </c>
      <c r="H1883" t="s">
        <v>9695</v>
      </c>
      <c r="I1883" t="s">
        <v>9696</v>
      </c>
      <c r="J1883" t="s">
        <v>9697</v>
      </c>
      <c r="K1883" t="s">
        <v>9698</v>
      </c>
      <c r="L1883" t="s">
        <v>9699</v>
      </c>
      <c r="M1883" t="s">
        <v>9700</v>
      </c>
      <c r="N1883" t="s">
        <v>9701</v>
      </c>
      <c r="O1883" t="s">
        <v>9702</v>
      </c>
      <c r="P1883" t="s">
        <v>9703</v>
      </c>
      <c r="Q1883" t="s">
        <v>75</v>
      </c>
      <c r="R1883">
        <v>71</v>
      </c>
      <c r="S1883">
        <v>-1</v>
      </c>
      <c r="T1883" t="s">
        <v>136</v>
      </c>
      <c r="U1883" s="1">
        <v>41017</v>
      </c>
      <c r="V1883" t="s">
        <v>164</v>
      </c>
      <c r="W1883" t="s">
        <v>32</v>
      </c>
      <c r="X1883" t="s">
        <v>398</v>
      </c>
      <c r="Y1883" t="s">
        <v>93</v>
      </c>
      <c r="Z1883" t="s">
        <v>109</v>
      </c>
      <c r="AA1883" t="s">
        <v>51</v>
      </c>
      <c r="AB1883" t="s">
        <v>81</v>
      </c>
      <c r="AC1883" t="s">
        <v>71</v>
      </c>
      <c r="AD1883" t="s">
        <v>95</v>
      </c>
      <c r="AE1883" t="s">
        <v>54</v>
      </c>
    </row>
    <row r="1884" spans="1:31" x14ac:dyDescent="0.2">
      <c r="A1884">
        <v>28</v>
      </c>
      <c r="B1884" t="s">
        <v>169</v>
      </c>
      <c r="C1884" t="s">
        <v>83</v>
      </c>
      <c r="D1884" t="s">
        <v>33</v>
      </c>
      <c r="E1884" t="s">
        <v>32</v>
      </c>
      <c r="F1884" t="s">
        <v>56</v>
      </c>
      <c r="G1884" t="s">
        <v>9898</v>
      </c>
      <c r="H1884" t="s">
        <v>32</v>
      </c>
      <c r="I1884" t="s">
        <v>9899</v>
      </c>
      <c r="J1884" t="s">
        <v>32</v>
      </c>
      <c r="K1884" t="s">
        <v>9900</v>
      </c>
      <c r="L1884" t="s">
        <v>9901</v>
      </c>
      <c r="M1884" t="s">
        <v>32</v>
      </c>
      <c r="N1884" t="s">
        <v>32</v>
      </c>
      <c r="O1884" t="s">
        <v>32</v>
      </c>
      <c r="P1884" t="s">
        <v>32</v>
      </c>
      <c r="Q1884" t="s">
        <v>75</v>
      </c>
      <c r="R1884">
        <v>65</v>
      </c>
      <c r="S1884">
        <v>-1</v>
      </c>
      <c r="T1884" t="s">
        <v>91</v>
      </c>
      <c r="U1884" s="1">
        <v>40861</v>
      </c>
      <c r="V1884" t="s">
        <v>48</v>
      </c>
      <c r="W1884" t="s">
        <v>32</v>
      </c>
      <c r="X1884" t="s">
        <v>49</v>
      </c>
      <c r="Y1884" t="s">
        <v>495</v>
      </c>
      <c r="Z1884" t="s">
        <v>32</v>
      </c>
      <c r="AA1884" t="s">
        <v>69</v>
      </c>
      <c r="AB1884" t="s">
        <v>219</v>
      </c>
      <c r="AC1884" t="s">
        <v>71</v>
      </c>
      <c r="AD1884" t="s">
        <v>95</v>
      </c>
      <c r="AE1884" t="s">
        <v>54</v>
      </c>
    </row>
    <row r="1885" spans="1:31" x14ac:dyDescent="0.2">
      <c r="A1885">
        <v>28</v>
      </c>
      <c r="B1885" t="s">
        <v>55</v>
      </c>
      <c r="C1885" t="s">
        <v>113</v>
      </c>
      <c r="D1885" t="s">
        <v>33</v>
      </c>
      <c r="E1885" t="s">
        <v>34</v>
      </c>
      <c r="F1885" t="s">
        <v>32</v>
      </c>
      <c r="G1885" t="s">
        <v>4332</v>
      </c>
      <c r="H1885" t="s">
        <v>4332</v>
      </c>
      <c r="I1885" t="s">
        <v>4332</v>
      </c>
      <c r="J1885" t="s">
        <v>10075</v>
      </c>
      <c r="K1885" t="s">
        <v>32</v>
      </c>
      <c r="L1885" t="s">
        <v>32</v>
      </c>
      <c r="M1885" t="s">
        <v>32</v>
      </c>
      <c r="N1885" t="s">
        <v>32</v>
      </c>
      <c r="O1885" t="s">
        <v>32</v>
      </c>
      <c r="P1885" t="s">
        <v>32</v>
      </c>
      <c r="Q1885" t="s">
        <v>32</v>
      </c>
      <c r="R1885">
        <v>71</v>
      </c>
      <c r="S1885">
        <v>-1</v>
      </c>
      <c r="T1885" t="s">
        <v>91</v>
      </c>
      <c r="U1885" s="1">
        <v>41009</v>
      </c>
      <c r="V1885" t="s">
        <v>822</v>
      </c>
      <c r="W1885" t="s">
        <v>32</v>
      </c>
      <c r="X1885" t="s">
        <v>49</v>
      </c>
      <c r="Y1885" t="s">
        <v>32</v>
      </c>
      <c r="Z1885" t="s">
        <v>275</v>
      </c>
      <c r="AA1885" t="s">
        <v>51</v>
      </c>
      <c r="AB1885" t="s">
        <v>52</v>
      </c>
      <c r="AC1885" t="s">
        <v>111</v>
      </c>
      <c r="AD1885" t="s">
        <v>95</v>
      </c>
      <c r="AE1885" t="s">
        <v>54</v>
      </c>
    </row>
    <row r="1886" spans="1:31" x14ac:dyDescent="0.2">
      <c r="A1886">
        <v>28</v>
      </c>
      <c r="B1886" t="s">
        <v>96</v>
      </c>
      <c r="C1886" t="s">
        <v>97</v>
      </c>
      <c r="D1886" t="s">
        <v>33</v>
      </c>
      <c r="E1886" t="s">
        <v>34</v>
      </c>
      <c r="F1886" t="s">
        <v>114</v>
      </c>
      <c r="G1886" t="s">
        <v>10218</v>
      </c>
      <c r="H1886" t="s">
        <v>10219</v>
      </c>
      <c r="I1886" t="s">
        <v>10220</v>
      </c>
      <c r="J1886" t="s">
        <v>10221</v>
      </c>
      <c r="K1886" t="s">
        <v>10222</v>
      </c>
      <c r="L1886" t="s">
        <v>10223</v>
      </c>
      <c r="M1886" t="s">
        <v>10224</v>
      </c>
      <c r="N1886" t="s">
        <v>10225</v>
      </c>
      <c r="O1886" t="s">
        <v>10226</v>
      </c>
      <c r="P1886" t="s">
        <v>32</v>
      </c>
      <c r="Q1886" t="s">
        <v>321</v>
      </c>
      <c r="R1886">
        <v>69</v>
      </c>
      <c r="S1886">
        <v>-1</v>
      </c>
      <c r="T1886" t="s">
        <v>136</v>
      </c>
      <c r="U1886" s="1">
        <v>41091</v>
      </c>
      <c r="V1886" t="s">
        <v>48</v>
      </c>
      <c r="W1886" t="s">
        <v>32</v>
      </c>
      <c r="X1886" t="s">
        <v>49</v>
      </c>
      <c r="Y1886" t="s">
        <v>93</v>
      </c>
      <c r="Z1886" t="s">
        <v>246</v>
      </c>
      <c r="AA1886" t="s">
        <v>51</v>
      </c>
      <c r="AB1886" t="s">
        <v>1909</v>
      </c>
      <c r="AC1886" t="s">
        <v>170</v>
      </c>
      <c r="AD1886" t="s">
        <v>10227</v>
      </c>
      <c r="AE1886" t="s">
        <v>54</v>
      </c>
    </row>
    <row r="1887" spans="1:31" x14ac:dyDescent="0.2">
      <c r="A1887">
        <v>28</v>
      </c>
      <c r="B1887" t="s">
        <v>169</v>
      </c>
      <c r="C1887" t="s">
        <v>32</v>
      </c>
      <c r="D1887" t="s">
        <v>32</v>
      </c>
      <c r="E1887" t="s">
        <v>32</v>
      </c>
      <c r="F1887" t="s">
        <v>32</v>
      </c>
      <c r="G1887" t="s">
        <v>10620</v>
      </c>
      <c r="H1887" t="s">
        <v>10621</v>
      </c>
      <c r="I1887" t="s">
        <v>10622</v>
      </c>
      <c r="J1887" t="s">
        <v>8108</v>
      </c>
      <c r="K1887" t="s">
        <v>32</v>
      </c>
      <c r="L1887" t="s">
        <v>10623</v>
      </c>
      <c r="M1887" t="s">
        <v>32</v>
      </c>
      <c r="N1887" t="s">
        <v>10624</v>
      </c>
      <c r="O1887" t="s">
        <v>10625</v>
      </c>
      <c r="P1887" t="s">
        <v>10626</v>
      </c>
      <c r="Q1887" t="s">
        <v>32</v>
      </c>
      <c r="R1887">
        <v>68</v>
      </c>
      <c r="S1887">
        <v>150000</v>
      </c>
      <c r="T1887" t="s">
        <v>32</v>
      </c>
      <c r="U1887" s="1">
        <v>41072</v>
      </c>
      <c r="V1887" t="s">
        <v>48</v>
      </c>
      <c r="W1887" t="s">
        <v>32</v>
      </c>
      <c r="X1887" t="s">
        <v>49</v>
      </c>
      <c r="Y1887" t="s">
        <v>32</v>
      </c>
      <c r="Z1887" t="s">
        <v>32</v>
      </c>
      <c r="AA1887" t="s">
        <v>51</v>
      </c>
      <c r="AB1887" t="s">
        <v>32</v>
      </c>
      <c r="AC1887" t="s">
        <v>71</v>
      </c>
      <c r="AD1887" t="s">
        <v>10627</v>
      </c>
      <c r="AE1887" t="s">
        <v>54</v>
      </c>
    </row>
    <row r="1888" spans="1:31" x14ac:dyDescent="0.2">
      <c r="A1888">
        <v>28</v>
      </c>
      <c r="B1888" t="s">
        <v>32</v>
      </c>
      <c r="C1888" t="s">
        <v>32</v>
      </c>
      <c r="D1888" t="s">
        <v>33</v>
      </c>
      <c r="E1888" t="s">
        <v>34</v>
      </c>
      <c r="F1888" t="s">
        <v>56</v>
      </c>
      <c r="G1888" t="s">
        <v>10635</v>
      </c>
      <c r="H1888" t="s">
        <v>10636</v>
      </c>
      <c r="I1888" t="s">
        <v>10637</v>
      </c>
      <c r="J1888" t="s">
        <v>7955</v>
      </c>
      <c r="K1888" t="s">
        <v>10638</v>
      </c>
      <c r="L1888" t="s">
        <v>10639</v>
      </c>
      <c r="M1888" t="s">
        <v>2497</v>
      </c>
      <c r="N1888" t="s">
        <v>10640</v>
      </c>
      <c r="O1888" t="s">
        <v>10641</v>
      </c>
      <c r="P1888" t="s">
        <v>10642</v>
      </c>
      <c r="Q1888" t="s">
        <v>75</v>
      </c>
      <c r="R1888">
        <v>66</v>
      </c>
      <c r="S1888">
        <v>-1</v>
      </c>
      <c r="T1888" t="s">
        <v>32</v>
      </c>
      <c r="U1888" s="1">
        <v>41082</v>
      </c>
      <c r="V1888" t="s">
        <v>48</v>
      </c>
      <c r="W1888" t="s">
        <v>32</v>
      </c>
      <c r="X1888" t="s">
        <v>49</v>
      </c>
      <c r="Y1888" t="s">
        <v>32</v>
      </c>
      <c r="Z1888" t="s">
        <v>275</v>
      </c>
      <c r="AA1888" t="s">
        <v>69</v>
      </c>
      <c r="AB1888" t="s">
        <v>110</v>
      </c>
      <c r="AC1888" t="s">
        <v>71</v>
      </c>
      <c r="AD1888" t="s">
        <v>95</v>
      </c>
      <c r="AE1888" t="s">
        <v>54</v>
      </c>
    </row>
    <row r="1889" spans="1:31" x14ac:dyDescent="0.2">
      <c r="A1889">
        <v>28</v>
      </c>
      <c r="B1889" t="s">
        <v>112</v>
      </c>
      <c r="C1889" t="s">
        <v>113</v>
      </c>
      <c r="D1889" t="s">
        <v>33</v>
      </c>
      <c r="E1889" t="s">
        <v>34</v>
      </c>
      <c r="F1889" t="s">
        <v>56</v>
      </c>
      <c r="G1889" t="s">
        <v>10643</v>
      </c>
      <c r="H1889" t="s">
        <v>10644</v>
      </c>
      <c r="I1889" t="s">
        <v>10645</v>
      </c>
      <c r="J1889" t="s">
        <v>10646</v>
      </c>
      <c r="K1889" t="s">
        <v>32</v>
      </c>
      <c r="L1889" t="s">
        <v>10647</v>
      </c>
      <c r="M1889" t="s">
        <v>10648</v>
      </c>
      <c r="N1889" t="s">
        <v>10649</v>
      </c>
      <c r="O1889" t="s">
        <v>10650</v>
      </c>
      <c r="P1889" t="s">
        <v>10651</v>
      </c>
      <c r="Q1889" t="s">
        <v>75</v>
      </c>
      <c r="R1889">
        <v>68</v>
      </c>
      <c r="S1889">
        <v>-1</v>
      </c>
      <c r="T1889" t="s">
        <v>457</v>
      </c>
      <c r="U1889" s="1">
        <v>41090</v>
      </c>
      <c r="V1889" t="s">
        <v>48</v>
      </c>
      <c r="W1889" t="s">
        <v>32</v>
      </c>
      <c r="X1889" t="s">
        <v>49</v>
      </c>
      <c r="Y1889" t="s">
        <v>93</v>
      </c>
      <c r="Z1889" t="s">
        <v>378</v>
      </c>
      <c r="AA1889" t="s">
        <v>51</v>
      </c>
      <c r="AB1889" t="s">
        <v>233</v>
      </c>
      <c r="AC1889" t="s">
        <v>71</v>
      </c>
      <c r="AD1889" t="s">
        <v>95</v>
      </c>
      <c r="AE1889" t="s">
        <v>54</v>
      </c>
    </row>
    <row r="1890" spans="1:31" x14ac:dyDescent="0.2">
      <c r="A1890">
        <v>28</v>
      </c>
      <c r="B1890" t="s">
        <v>96</v>
      </c>
      <c r="C1890" t="s">
        <v>155</v>
      </c>
      <c r="D1890" t="s">
        <v>33</v>
      </c>
      <c r="E1890" t="s">
        <v>34</v>
      </c>
      <c r="F1890" t="s">
        <v>1139</v>
      </c>
      <c r="G1890" t="s">
        <v>10710</v>
      </c>
      <c r="H1890" t="s">
        <v>10711</v>
      </c>
      <c r="I1890" t="s">
        <v>10712</v>
      </c>
      <c r="J1890" t="s">
        <v>10713</v>
      </c>
      <c r="K1890" t="s">
        <v>10714</v>
      </c>
      <c r="L1890" t="s">
        <v>10715</v>
      </c>
      <c r="M1890" t="s">
        <v>10716</v>
      </c>
      <c r="N1890" t="s">
        <v>10717</v>
      </c>
      <c r="O1890" t="s">
        <v>10718</v>
      </c>
      <c r="P1890" t="s">
        <v>10719</v>
      </c>
      <c r="Q1890" t="s">
        <v>75</v>
      </c>
      <c r="R1890">
        <v>65</v>
      </c>
      <c r="S1890">
        <v>-1</v>
      </c>
      <c r="T1890" t="s">
        <v>91</v>
      </c>
      <c r="U1890" s="1">
        <v>41089</v>
      </c>
      <c r="V1890" t="s">
        <v>760</v>
      </c>
      <c r="W1890" t="s">
        <v>181</v>
      </c>
      <c r="X1890" t="s">
        <v>49</v>
      </c>
      <c r="Y1890" t="s">
        <v>261</v>
      </c>
      <c r="Z1890" t="s">
        <v>475</v>
      </c>
      <c r="AA1890" t="s">
        <v>51</v>
      </c>
      <c r="AB1890" t="s">
        <v>1243</v>
      </c>
      <c r="AC1890" t="s">
        <v>111</v>
      </c>
      <c r="AD1890" t="s">
        <v>95</v>
      </c>
      <c r="AE1890" t="s">
        <v>54</v>
      </c>
    </row>
    <row r="1891" spans="1:31" x14ac:dyDescent="0.2">
      <c r="A1891">
        <v>28</v>
      </c>
      <c r="B1891" t="s">
        <v>620</v>
      </c>
      <c r="C1891" t="s">
        <v>155</v>
      </c>
      <c r="D1891" t="s">
        <v>33</v>
      </c>
      <c r="E1891" t="s">
        <v>34</v>
      </c>
      <c r="F1891" t="s">
        <v>138</v>
      </c>
      <c r="G1891" t="s">
        <v>10724</v>
      </c>
      <c r="H1891" t="s">
        <v>10725</v>
      </c>
      <c r="I1891" t="s">
        <v>10726</v>
      </c>
      <c r="J1891" t="s">
        <v>10727</v>
      </c>
      <c r="K1891" t="s">
        <v>10728</v>
      </c>
      <c r="L1891" t="s">
        <v>10729</v>
      </c>
      <c r="M1891" t="s">
        <v>10730</v>
      </c>
      <c r="N1891" t="s">
        <v>10731</v>
      </c>
      <c r="O1891" t="s">
        <v>10732</v>
      </c>
      <c r="P1891" t="s">
        <v>10733</v>
      </c>
      <c r="Q1891" t="s">
        <v>75</v>
      </c>
      <c r="R1891">
        <v>71</v>
      </c>
      <c r="S1891">
        <v>-1</v>
      </c>
      <c r="T1891" t="s">
        <v>273</v>
      </c>
      <c r="U1891" s="1">
        <v>41091</v>
      </c>
      <c r="V1891" t="s">
        <v>48</v>
      </c>
      <c r="W1891" t="s">
        <v>32</v>
      </c>
      <c r="X1891" t="s">
        <v>49</v>
      </c>
      <c r="Y1891" t="s">
        <v>474</v>
      </c>
      <c r="Z1891" t="s">
        <v>91</v>
      </c>
      <c r="AA1891" t="s">
        <v>69</v>
      </c>
      <c r="AB1891" t="s">
        <v>852</v>
      </c>
      <c r="AC1891" t="s">
        <v>71</v>
      </c>
      <c r="AD1891" t="s">
        <v>2829</v>
      </c>
      <c r="AE1891" t="s">
        <v>54</v>
      </c>
    </row>
    <row r="1892" spans="1:31" x14ac:dyDescent="0.2">
      <c r="A1892">
        <v>28</v>
      </c>
      <c r="B1892" t="s">
        <v>55</v>
      </c>
      <c r="C1892" t="s">
        <v>155</v>
      </c>
      <c r="D1892" t="s">
        <v>33</v>
      </c>
      <c r="E1892" t="s">
        <v>32</v>
      </c>
      <c r="F1892" t="s">
        <v>56</v>
      </c>
      <c r="G1892" t="s">
        <v>10767</v>
      </c>
      <c r="H1892" t="s">
        <v>10768</v>
      </c>
      <c r="I1892" t="s">
        <v>10769</v>
      </c>
      <c r="J1892" t="s">
        <v>10770</v>
      </c>
      <c r="K1892" t="s">
        <v>10771</v>
      </c>
      <c r="L1892" t="s">
        <v>10772</v>
      </c>
      <c r="M1892" t="s">
        <v>10773</v>
      </c>
      <c r="N1892" t="s">
        <v>10774</v>
      </c>
      <c r="O1892" t="s">
        <v>10775</v>
      </c>
      <c r="P1892" t="s">
        <v>10776</v>
      </c>
      <c r="Q1892" t="s">
        <v>75</v>
      </c>
      <c r="R1892">
        <v>66</v>
      </c>
      <c r="S1892">
        <v>-1</v>
      </c>
      <c r="T1892" t="s">
        <v>68</v>
      </c>
      <c r="U1892" s="1">
        <v>41078</v>
      </c>
      <c r="V1892" t="s">
        <v>48</v>
      </c>
      <c r="W1892" t="s">
        <v>32</v>
      </c>
      <c r="X1892" t="s">
        <v>49</v>
      </c>
      <c r="Y1892" t="s">
        <v>435</v>
      </c>
      <c r="Z1892" t="s">
        <v>205</v>
      </c>
      <c r="AA1892" t="s">
        <v>69</v>
      </c>
      <c r="AB1892" t="s">
        <v>263</v>
      </c>
      <c r="AC1892" t="s">
        <v>71</v>
      </c>
      <c r="AD1892" t="s">
        <v>95</v>
      </c>
      <c r="AE1892" t="s">
        <v>54</v>
      </c>
    </row>
    <row r="1893" spans="1:31" x14ac:dyDescent="0.2">
      <c r="A1893">
        <v>28</v>
      </c>
      <c r="B1893" t="s">
        <v>55</v>
      </c>
      <c r="C1893" t="s">
        <v>97</v>
      </c>
      <c r="D1893" t="s">
        <v>33</v>
      </c>
      <c r="E1893" t="s">
        <v>34</v>
      </c>
      <c r="F1893" t="s">
        <v>833</v>
      </c>
      <c r="G1893" t="s">
        <v>10847</v>
      </c>
      <c r="H1893" t="s">
        <v>10848</v>
      </c>
      <c r="I1893" t="s">
        <v>10849</v>
      </c>
      <c r="J1893" t="s">
        <v>10850</v>
      </c>
      <c r="K1893" t="s">
        <v>10851</v>
      </c>
      <c r="L1893" t="s">
        <v>10852</v>
      </c>
      <c r="M1893" t="s">
        <v>10853</v>
      </c>
      <c r="N1893" t="s">
        <v>10854</v>
      </c>
      <c r="O1893" t="s">
        <v>10855</v>
      </c>
      <c r="P1893" t="s">
        <v>10856</v>
      </c>
      <c r="Q1893" t="s">
        <v>75</v>
      </c>
      <c r="R1893">
        <v>70</v>
      </c>
      <c r="S1893">
        <v>-1</v>
      </c>
      <c r="T1893" t="s">
        <v>91</v>
      </c>
      <c r="U1893" s="1">
        <v>41081</v>
      </c>
      <c r="V1893" t="s">
        <v>799</v>
      </c>
      <c r="W1893" t="s">
        <v>204</v>
      </c>
      <c r="X1893" t="s">
        <v>49</v>
      </c>
      <c r="Y1893" t="s">
        <v>93</v>
      </c>
      <c r="Z1893" t="s">
        <v>109</v>
      </c>
      <c r="AA1893" t="s">
        <v>51</v>
      </c>
      <c r="AB1893" t="s">
        <v>32</v>
      </c>
      <c r="AC1893" t="s">
        <v>71</v>
      </c>
      <c r="AD1893" t="s">
        <v>10857</v>
      </c>
      <c r="AE1893" t="s">
        <v>54</v>
      </c>
    </row>
    <row r="1894" spans="1:31" x14ac:dyDescent="0.2">
      <c r="A1894">
        <v>28</v>
      </c>
      <c r="B1894" t="s">
        <v>32</v>
      </c>
      <c r="C1894" t="s">
        <v>32</v>
      </c>
      <c r="D1894" t="s">
        <v>33</v>
      </c>
      <c r="E1894" t="s">
        <v>32</v>
      </c>
      <c r="F1894" t="s">
        <v>56</v>
      </c>
      <c r="G1894" t="s">
        <v>10858</v>
      </c>
      <c r="H1894" t="s">
        <v>10859</v>
      </c>
      <c r="I1894" t="s">
        <v>10860</v>
      </c>
      <c r="J1894" t="s">
        <v>10861</v>
      </c>
      <c r="K1894" t="s">
        <v>10862</v>
      </c>
      <c r="L1894" t="s">
        <v>10863</v>
      </c>
      <c r="M1894" t="s">
        <v>10864</v>
      </c>
      <c r="N1894" t="s">
        <v>10865</v>
      </c>
      <c r="O1894" t="s">
        <v>10866</v>
      </c>
      <c r="P1894" t="s">
        <v>10867</v>
      </c>
      <c r="Q1894" t="s">
        <v>108</v>
      </c>
      <c r="R1894">
        <v>70</v>
      </c>
      <c r="S1894">
        <v>-1</v>
      </c>
      <c r="T1894" t="s">
        <v>91</v>
      </c>
      <c r="U1894" s="1">
        <v>41055</v>
      </c>
      <c r="V1894" t="s">
        <v>164</v>
      </c>
      <c r="W1894" t="s">
        <v>32</v>
      </c>
      <c r="X1894" t="s">
        <v>49</v>
      </c>
      <c r="Y1894" t="s">
        <v>93</v>
      </c>
      <c r="Z1894" t="s">
        <v>1045</v>
      </c>
      <c r="AA1894" t="s">
        <v>51</v>
      </c>
      <c r="AB1894" t="s">
        <v>52</v>
      </c>
      <c r="AC1894" t="s">
        <v>71</v>
      </c>
      <c r="AD1894" t="s">
        <v>2201</v>
      </c>
      <c r="AE1894" t="s">
        <v>346</v>
      </c>
    </row>
    <row r="1895" spans="1:31" x14ac:dyDescent="0.2">
      <c r="A1895">
        <v>28</v>
      </c>
      <c r="B1895" t="s">
        <v>55</v>
      </c>
      <c r="C1895" t="s">
        <v>155</v>
      </c>
      <c r="D1895" t="s">
        <v>33</v>
      </c>
      <c r="E1895" t="s">
        <v>34</v>
      </c>
      <c r="F1895" t="s">
        <v>773</v>
      </c>
      <c r="G1895" t="s">
        <v>32</v>
      </c>
      <c r="H1895" t="s">
        <v>10868</v>
      </c>
      <c r="I1895" t="s">
        <v>32</v>
      </c>
      <c r="J1895" t="s">
        <v>32</v>
      </c>
      <c r="K1895" t="s">
        <v>32</v>
      </c>
      <c r="L1895" t="s">
        <v>32</v>
      </c>
      <c r="M1895" t="s">
        <v>32</v>
      </c>
      <c r="N1895" t="s">
        <v>32</v>
      </c>
      <c r="O1895" t="s">
        <v>32</v>
      </c>
      <c r="P1895" t="s">
        <v>32</v>
      </c>
      <c r="Q1895" t="s">
        <v>75</v>
      </c>
      <c r="R1895">
        <v>74</v>
      </c>
      <c r="S1895">
        <v>-1</v>
      </c>
      <c r="T1895" t="s">
        <v>446</v>
      </c>
      <c r="U1895" s="1">
        <v>41090</v>
      </c>
      <c r="V1895" t="s">
        <v>48</v>
      </c>
      <c r="W1895" t="s">
        <v>32</v>
      </c>
      <c r="X1895" t="s">
        <v>49</v>
      </c>
      <c r="Y1895" t="s">
        <v>93</v>
      </c>
      <c r="Z1895" t="s">
        <v>422</v>
      </c>
      <c r="AA1895" t="s">
        <v>51</v>
      </c>
      <c r="AB1895" t="s">
        <v>206</v>
      </c>
      <c r="AC1895" t="s">
        <v>170</v>
      </c>
      <c r="AD1895" t="s">
        <v>95</v>
      </c>
      <c r="AE1895" t="s">
        <v>54</v>
      </c>
    </row>
    <row r="1896" spans="1:31" x14ac:dyDescent="0.2">
      <c r="A1896">
        <v>28</v>
      </c>
      <c r="B1896" t="s">
        <v>96</v>
      </c>
      <c r="C1896" t="s">
        <v>97</v>
      </c>
      <c r="D1896" t="s">
        <v>33</v>
      </c>
      <c r="E1896" t="s">
        <v>34</v>
      </c>
      <c r="F1896" t="s">
        <v>56</v>
      </c>
      <c r="G1896" t="s">
        <v>10927</v>
      </c>
      <c r="H1896" t="s">
        <v>10928</v>
      </c>
      <c r="I1896" t="s">
        <v>10929</v>
      </c>
      <c r="J1896" t="s">
        <v>10930</v>
      </c>
      <c r="K1896" t="s">
        <v>10931</v>
      </c>
      <c r="L1896" t="s">
        <v>10932</v>
      </c>
      <c r="M1896" t="s">
        <v>10933</v>
      </c>
      <c r="N1896" t="s">
        <v>10934</v>
      </c>
      <c r="O1896" t="s">
        <v>10935</v>
      </c>
      <c r="P1896" t="s">
        <v>10936</v>
      </c>
      <c r="Q1896" t="s">
        <v>32</v>
      </c>
      <c r="R1896">
        <v>67</v>
      </c>
      <c r="S1896">
        <v>-1</v>
      </c>
      <c r="T1896" t="s">
        <v>91</v>
      </c>
      <c r="U1896" s="1">
        <v>40964</v>
      </c>
      <c r="V1896" t="s">
        <v>48</v>
      </c>
      <c r="W1896" t="s">
        <v>32</v>
      </c>
      <c r="X1896" t="s">
        <v>49</v>
      </c>
      <c r="Y1896" t="s">
        <v>261</v>
      </c>
      <c r="Z1896" t="s">
        <v>32</v>
      </c>
      <c r="AA1896" t="s">
        <v>69</v>
      </c>
      <c r="AB1896" t="s">
        <v>167</v>
      </c>
      <c r="AC1896" t="s">
        <v>71</v>
      </c>
      <c r="AD1896" t="s">
        <v>447</v>
      </c>
      <c r="AE1896" t="s">
        <v>54</v>
      </c>
    </row>
    <row r="1897" spans="1:31" x14ac:dyDescent="0.2">
      <c r="A1897">
        <v>28</v>
      </c>
      <c r="B1897" t="s">
        <v>620</v>
      </c>
      <c r="C1897" t="s">
        <v>155</v>
      </c>
      <c r="D1897" t="s">
        <v>33</v>
      </c>
      <c r="E1897" t="s">
        <v>34</v>
      </c>
      <c r="F1897" t="s">
        <v>56</v>
      </c>
      <c r="G1897" t="s">
        <v>11078</v>
      </c>
      <c r="H1897" t="s">
        <v>11079</v>
      </c>
      <c r="I1897" t="s">
        <v>11080</v>
      </c>
      <c r="J1897" t="s">
        <v>11081</v>
      </c>
      <c r="K1897" t="s">
        <v>11082</v>
      </c>
      <c r="L1897" t="s">
        <v>11083</v>
      </c>
      <c r="M1897" t="s">
        <v>11084</v>
      </c>
      <c r="N1897" t="s">
        <v>11085</v>
      </c>
      <c r="O1897" t="s">
        <v>11086</v>
      </c>
      <c r="P1897" t="s">
        <v>11087</v>
      </c>
      <c r="Q1897" t="s">
        <v>67</v>
      </c>
      <c r="R1897">
        <v>64</v>
      </c>
      <c r="S1897">
        <v>-1</v>
      </c>
      <c r="T1897" t="s">
        <v>203</v>
      </c>
      <c r="U1897" s="1">
        <v>41030</v>
      </c>
      <c r="V1897" t="s">
        <v>1632</v>
      </c>
      <c r="W1897" t="s">
        <v>32</v>
      </c>
      <c r="X1897" t="s">
        <v>49</v>
      </c>
      <c r="Y1897" t="s">
        <v>192</v>
      </c>
      <c r="Z1897" t="s">
        <v>2161</v>
      </c>
      <c r="AA1897" t="s">
        <v>69</v>
      </c>
      <c r="AB1897" t="s">
        <v>618</v>
      </c>
      <c r="AC1897" t="s">
        <v>71</v>
      </c>
      <c r="AD1897" t="s">
        <v>95</v>
      </c>
      <c r="AE1897" t="s">
        <v>54</v>
      </c>
    </row>
    <row r="1898" spans="1:31" x14ac:dyDescent="0.2">
      <c r="A1898">
        <v>28</v>
      </c>
      <c r="B1898" t="s">
        <v>55</v>
      </c>
      <c r="C1898" t="s">
        <v>155</v>
      </c>
      <c r="D1898" t="s">
        <v>33</v>
      </c>
      <c r="E1898" t="s">
        <v>32</v>
      </c>
      <c r="F1898" t="s">
        <v>56</v>
      </c>
      <c r="G1898" t="s">
        <v>11088</v>
      </c>
      <c r="H1898" t="s">
        <v>11089</v>
      </c>
      <c r="I1898" t="s">
        <v>11090</v>
      </c>
      <c r="J1898" t="s">
        <v>11091</v>
      </c>
      <c r="K1898" t="s">
        <v>11092</v>
      </c>
      <c r="L1898" t="s">
        <v>11093</v>
      </c>
      <c r="M1898" t="s">
        <v>32</v>
      </c>
      <c r="N1898" t="s">
        <v>11094</v>
      </c>
      <c r="O1898" t="s">
        <v>11095</v>
      </c>
      <c r="P1898" t="s">
        <v>11096</v>
      </c>
      <c r="Q1898" t="s">
        <v>75</v>
      </c>
      <c r="R1898">
        <v>72</v>
      </c>
      <c r="S1898">
        <v>20000</v>
      </c>
      <c r="T1898" t="s">
        <v>163</v>
      </c>
      <c r="U1898" s="1">
        <v>41089</v>
      </c>
      <c r="V1898" t="s">
        <v>260</v>
      </c>
      <c r="W1898" t="s">
        <v>92</v>
      </c>
      <c r="X1898" t="s">
        <v>49</v>
      </c>
      <c r="Y1898" t="s">
        <v>93</v>
      </c>
      <c r="Z1898" t="s">
        <v>1810</v>
      </c>
      <c r="AA1898" t="s">
        <v>51</v>
      </c>
      <c r="AB1898" t="s">
        <v>81</v>
      </c>
      <c r="AC1898" t="s">
        <v>71</v>
      </c>
      <c r="AD1898" t="s">
        <v>11097</v>
      </c>
      <c r="AE1898" t="s">
        <v>54</v>
      </c>
    </row>
    <row r="1899" spans="1:31" x14ac:dyDescent="0.2">
      <c r="A1899">
        <v>28</v>
      </c>
      <c r="B1899" t="s">
        <v>400</v>
      </c>
      <c r="C1899" t="s">
        <v>32</v>
      </c>
      <c r="D1899" t="s">
        <v>33</v>
      </c>
      <c r="E1899" t="s">
        <v>34</v>
      </c>
      <c r="F1899" t="s">
        <v>56</v>
      </c>
      <c r="G1899" t="s">
        <v>11213</v>
      </c>
      <c r="H1899" t="s">
        <v>11214</v>
      </c>
      <c r="I1899" t="s">
        <v>11215</v>
      </c>
      <c r="J1899" t="s">
        <v>11216</v>
      </c>
      <c r="K1899" t="s">
        <v>11217</v>
      </c>
      <c r="L1899" t="s">
        <v>11218</v>
      </c>
      <c r="M1899" t="s">
        <v>11219</v>
      </c>
      <c r="N1899" t="s">
        <v>11220</v>
      </c>
      <c r="O1899" t="s">
        <v>11221</v>
      </c>
      <c r="P1899" t="s">
        <v>11222</v>
      </c>
      <c r="Q1899" t="s">
        <v>108</v>
      </c>
      <c r="R1899">
        <v>74</v>
      </c>
      <c r="S1899">
        <v>-1</v>
      </c>
      <c r="T1899" t="s">
        <v>203</v>
      </c>
      <c r="U1899" s="1">
        <v>41023</v>
      </c>
      <c r="V1899" t="s">
        <v>48</v>
      </c>
      <c r="W1899" t="s">
        <v>32</v>
      </c>
      <c r="X1899" t="s">
        <v>49</v>
      </c>
      <c r="Y1899" t="s">
        <v>435</v>
      </c>
      <c r="Z1899" t="s">
        <v>3116</v>
      </c>
      <c r="AA1899" t="s">
        <v>51</v>
      </c>
      <c r="AB1899" t="s">
        <v>299</v>
      </c>
      <c r="AC1899" t="s">
        <v>71</v>
      </c>
      <c r="AD1899" t="s">
        <v>800</v>
      </c>
      <c r="AE1899" t="s">
        <v>54</v>
      </c>
    </row>
    <row r="1900" spans="1:31" x14ac:dyDescent="0.2">
      <c r="A1900">
        <v>28</v>
      </c>
      <c r="B1900" t="s">
        <v>55</v>
      </c>
      <c r="C1900" t="s">
        <v>32</v>
      </c>
      <c r="D1900" t="s">
        <v>33</v>
      </c>
      <c r="E1900" t="s">
        <v>32</v>
      </c>
      <c r="F1900" t="s">
        <v>56</v>
      </c>
      <c r="G1900" t="s">
        <v>11248</v>
      </c>
      <c r="H1900" t="s">
        <v>11249</v>
      </c>
      <c r="I1900" t="s">
        <v>11250</v>
      </c>
      <c r="J1900" t="s">
        <v>11251</v>
      </c>
      <c r="K1900" t="s">
        <v>11252</v>
      </c>
      <c r="L1900" t="s">
        <v>11253</v>
      </c>
      <c r="M1900" t="s">
        <v>11254</v>
      </c>
      <c r="N1900" t="s">
        <v>11255</v>
      </c>
      <c r="O1900" t="s">
        <v>11256</v>
      </c>
      <c r="P1900" t="s">
        <v>11257</v>
      </c>
      <c r="Q1900" t="s">
        <v>75</v>
      </c>
      <c r="R1900">
        <v>68</v>
      </c>
      <c r="S1900">
        <v>-1</v>
      </c>
      <c r="T1900" t="s">
        <v>331</v>
      </c>
      <c r="U1900" s="1">
        <v>41090</v>
      </c>
      <c r="V1900" t="s">
        <v>48</v>
      </c>
      <c r="W1900" t="s">
        <v>32</v>
      </c>
      <c r="X1900" t="s">
        <v>49</v>
      </c>
      <c r="Y1900" t="s">
        <v>93</v>
      </c>
      <c r="Z1900" t="s">
        <v>32</v>
      </c>
      <c r="AA1900" t="s">
        <v>51</v>
      </c>
      <c r="AB1900" t="s">
        <v>81</v>
      </c>
      <c r="AC1900" t="s">
        <v>71</v>
      </c>
      <c r="AD1900" t="s">
        <v>95</v>
      </c>
      <c r="AE1900" t="s">
        <v>54</v>
      </c>
    </row>
    <row r="1901" spans="1:31" x14ac:dyDescent="0.2">
      <c r="A1901">
        <v>28</v>
      </c>
      <c r="B1901" t="s">
        <v>32</v>
      </c>
      <c r="C1901" t="s">
        <v>32</v>
      </c>
      <c r="D1901" t="s">
        <v>33</v>
      </c>
      <c r="E1901" t="s">
        <v>170</v>
      </c>
      <c r="F1901" t="s">
        <v>56</v>
      </c>
      <c r="G1901" t="s">
        <v>11410</v>
      </c>
      <c r="H1901" t="s">
        <v>11411</v>
      </c>
      <c r="I1901" t="s">
        <v>11412</v>
      </c>
      <c r="J1901" t="s">
        <v>11413</v>
      </c>
      <c r="K1901" t="s">
        <v>11414</v>
      </c>
      <c r="L1901" t="s">
        <v>11415</v>
      </c>
      <c r="M1901" t="s">
        <v>11416</v>
      </c>
      <c r="N1901" t="s">
        <v>11417</v>
      </c>
      <c r="O1901" t="s">
        <v>11418</v>
      </c>
      <c r="P1901" t="s">
        <v>11419</v>
      </c>
      <c r="Q1901" t="s">
        <v>75</v>
      </c>
      <c r="R1901">
        <v>72</v>
      </c>
      <c r="S1901">
        <v>-1</v>
      </c>
      <c r="T1901" t="s">
        <v>91</v>
      </c>
      <c r="U1901" s="1">
        <v>41038</v>
      </c>
      <c r="V1901" t="s">
        <v>48</v>
      </c>
      <c r="W1901" t="s">
        <v>32</v>
      </c>
      <c r="X1901" t="s">
        <v>49</v>
      </c>
      <c r="Y1901" t="s">
        <v>93</v>
      </c>
      <c r="Z1901" t="s">
        <v>378</v>
      </c>
      <c r="AA1901" t="s">
        <v>51</v>
      </c>
      <c r="AB1901" t="s">
        <v>344</v>
      </c>
      <c r="AC1901" t="s">
        <v>248</v>
      </c>
      <c r="AD1901" t="s">
        <v>11420</v>
      </c>
      <c r="AE1901" t="s">
        <v>54</v>
      </c>
    </row>
    <row r="1902" spans="1:31" x14ac:dyDescent="0.2">
      <c r="A1902">
        <v>28</v>
      </c>
      <c r="B1902" t="s">
        <v>96</v>
      </c>
      <c r="C1902" t="s">
        <v>32</v>
      </c>
      <c r="D1902" t="s">
        <v>98</v>
      </c>
      <c r="E1902" t="s">
        <v>34</v>
      </c>
      <c r="F1902" t="s">
        <v>56</v>
      </c>
      <c r="G1902" t="s">
        <v>11796</v>
      </c>
      <c r="H1902" t="s">
        <v>11797</v>
      </c>
      <c r="I1902" t="s">
        <v>11798</v>
      </c>
      <c r="J1902" t="s">
        <v>11799</v>
      </c>
      <c r="K1902" t="s">
        <v>11800</v>
      </c>
      <c r="L1902" t="s">
        <v>11801</v>
      </c>
      <c r="M1902" t="s">
        <v>11802</v>
      </c>
      <c r="N1902" t="s">
        <v>11803</v>
      </c>
      <c r="O1902" t="s">
        <v>11804</v>
      </c>
      <c r="P1902" t="s">
        <v>11805</v>
      </c>
      <c r="Q1902" t="s">
        <v>75</v>
      </c>
      <c r="R1902">
        <v>63</v>
      </c>
      <c r="S1902">
        <v>-1</v>
      </c>
      <c r="T1902" t="s">
        <v>331</v>
      </c>
      <c r="U1902" s="1">
        <v>41090</v>
      </c>
      <c r="V1902" t="s">
        <v>48</v>
      </c>
      <c r="W1902" t="s">
        <v>32</v>
      </c>
      <c r="X1902" t="s">
        <v>49</v>
      </c>
      <c r="Y1902" t="s">
        <v>150</v>
      </c>
      <c r="Z1902" t="s">
        <v>2161</v>
      </c>
      <c r="AA1902" t="s">
        <v>69</v>
      </c>
      <c r="AB1902" t="s">
        <v>124</v>
      </c>
      <c r="AC1902" t="s">
        <v>248</v>
      </c>
      <c r="AD1902" t="s">
        <v>447</v>
      </c>
      <c r="AE1902" t="s">
        <v>54</v>
      </c>
    </row>
    <row r="1903" spans="1:31" x14ac:dyDescent="0.2">
      <c r="A1903">
        <v>28</v>
      </c>
      <c r="B1903" t="s">
        <v>32</v>
      </c>
      <c r="C1903" t="s">
        <v>32</v>
      </c>
      <c r="D1903" t="s">
        <v>33</v>
      </c>
      <c r="E1903" t="s">
        <v>32</v>
      </c>
      <c r="F1903" t="s">
        <v>56</v>
      </c>
      <c r="G1903" t="s">
        <v>11909</v>
      </c>
      <c r="H1903" t="s">
        <v>11910</v>
      </c>
      <c r="I1903" t="s">
        <v>11911</v>
      </c>
      <c r="J1903" t="s">
        <v>11912</v>
      </c>
      <c r="K1903" t="s">
        <v>11913</v>
      </c>
      <c r="L1903" t="s">
        <v>11914</v>
      </c>
      <c r="M1903" t="s">
        <v>11915</v>
      </c>
      <c r="N1903" t="s">
        <v>11916</v>
      </c>
      <c r="O1903" t="s">
        <v>11917</v>
      </c>
      <c r="P1903" t="s">
        <v>11918</v>
      </c>
      <c r="Q1903" t="s">
        <v>75</v>
      </c>
      <c r="R1903">
        <v>68</v>
      </c>
      <c r="S1903">
        <v>-1</v>
      </c>
      <c r="T1903" t="s">
        <v>32</v>
      </c>
      <c r="U1903" s="1">
        <v>41091</v>
      </c>
      <c r="V1903" t="s">
        <v>11919</v>
      </c>
      <c r="W1903" t="s">
        <v>32</v>
      </c>
      <c r="X1903" t="s">
        <v>244</v>
      </c>
      <c r="Y1903" t="s">
        <v>261</v>
      </c>
      <c r="Z1903" t="s">
        <v>32</v>
      </c>
      <c r="AA1903" t="s">
        <v>69</v>
      </c>
      <c r="AB1903" t="s">
        <v>1633</v>
      </c>
      <c r="AC1903" t="s">
        <v>32</v>
      </c>
      <c r="AD1903" t="s">
        <v>11920</v>
      </c>
      <c r="AE1903" t="s">
        <v>54</v>
      </c>
    </row>
    <row r="1904" spans="1:31" x14ac:dyDescent="0.2">
      <c r="A1904">
        <v>28</v>
      </c>
      <c r="B1904" t="s">
        <v>169</v>
      </c>
      <c r="C1904" t="s">
        <v>32</v>
      </c>
      <c r="D1904" t="s">
        <v>32</v>
      </c>
      <c r="E1904" t="s">
        <v>34</v>
      </c>
      <c r="F1904" t="s">
        <v>32</v>
      </c>
      <c r="G1904" t="s">
        <v>11994</v>
      </c>
      <c r="H1904" t="s">
        <v>11995</v>
      </c>
      <c r="I1904" t="s">
        <v>11996</v>
      </c>
      <c r="J1904" t="s">
        <v>11997</v>
      </c>
      <c r="K1904" t="s">
        <v>11998</v>
      </c>
      <c r="L1904" t="s">
        <v>11999</v>
      </c>
      <c r="M1904" t="s">
        <v>12000</v>
      </c>
      <c r="N1904" t="s">
        <v>12001</v>
      </c>
      <c r="O1904" t="s">
        <v>12002</v>
      </c>
      <c r="P1904" t="s">
        <v>12003</v>
      </c>
      <c r="Q1904" t="s">
        <v>32</v>
      </c>
      <c r="R1904">
        <v>68</v>
      </c>
      <c r="S1904">
        <v>-1</v>
      </c>
      <c r="T1904" t="s">
        <v>32</v>
      </c>
      <c r="U1904" s="1">
        <v>41087</v>
      </c>
      <c r="V1904" t="s">
        <v>48</v>
      </c>
      <c r="W1904" t="s">
        <v>32</v>
      </c>
      <c r="X1904" t="s">
        <v>49</v>
      </c>
      <c r="Y1904" t="s">
        <v>32</v>
      </c>
      <c r="Z1904" t="s">
        <v>32</v>
      </c>
      <c r="AA1904" t="s">
        <v>51</v>
      </c>
      <c r="AB1904" t="s">
        <v>32</v>
      </c>
      <c r="AC1904" t="s">
        <v>71</v>
      </c>
      <c r="AD1904" t="s">
        <v>95</v>
      </c>
      <c r="AE1904" t="s">
        <v>54</v>
      </c>
    </row>
    <row r="1905" spans="1:31" x14ac:dyDescent="0.2">
      <c r="A1905">
        <v>28</v>
      </c>
      <c r="B1905" t="s">
        <v>96</v>
      </c>
      <c r="C1905" t="s">
        <v>287</v>
      </c>
      <c r="D1905" t="s">
        <v>2100</v>
      </c>
      <c r="E1905" t="s">
        <v>170</v>
      </c>
      <c r="F1905" t="s">
        <v>32</v>
      </c>
      <c r="G1905" t="s">
        <v>12133</v>
      </c>
      <c r="H1905" t="s">
        <v>12134</v>
      </c>
      <c r="I1905" t="s">
        <v>12135</v>
      </c>
      <c r="J1905" t="s">
        <v>12136</v>
      </c>
      <c r="K1905" t="s">
        <v>12137</v>
      </c>
      <c r="L1905" t="s">
        <v>12138</v>
      </c>
      <c r="M1905" t="s">
        <v>12139</v>
      </c>
      <c r="N1905" t="s">
        <v>12140</v>
      </c>
      <c r="O1905" t="s">
        <v>12141</v>
      </c>
      <c r="P1905" t="s">
        <v>12142</v>
      </c>
      <c r="Q1905" t="s">
        <v>924</v>
      </c>
      <c r="R1905">
        <v>70</v>
      </c>
      <c r="S1905">
        <v>-1</v>
      </c>
      <c r="T1905" t="s">
        <v>136</v>
      </c>
      <c r="U1905" s="1">
        <v>41090</v>
      </c>
      <c r="V1905" t="s">
        <v>12143</v>
      </c>
      <c r="W1905" t="s">
        <v>32</v>
      </c>
      <c r="X1905" t="s">
        <v>49</v>
      </c>
      <c r="Y1905" t="s">
        <v>93</v>
      </c>
      <c r="Z1905" t="s">
        <v>1810</v>
      </c>
      <c r="AA1905" t="s">
        <v>51</v>
      </c>
      <c r="AB1905" t="s">
        <v>299</v>
      </c>
      <c r="AC1905" t="s">
        <v>71</v>
      </c>
      <c r="AD1905" t="s">
        <v>6865</v>
      </c>
      <c r="AE1905" t="s">
        <v>54</v>
      </c>
    </row>
    <row r="1906" spans="1:31" x14ac:dyDescent="0.2">
      <c r="A1906">
        <v>28</v>
      </c>
      <c r="B1906" t="s">
        <v>96</v>
      </c>
      <c r="C1906" t="s">
        <v>32</v>
      </c>
      <c r="D1906" t="s">
        <v>33</v>
      </c>
      <c r="E1906" t="s">
        <v>32</v>
      </c>
      <c r="F1906" t="s">
        <v>114</v>
      </c>
      <c r="G1906" t="s">
        <v>12691</v>
      </c>
      <c r="H1906" t="s">
        <v>12692</v>
      </c>
      <c r="I1906" t="s">
        <v>12693</v>
      </c>
      <c r="J1906" t="s">
        <v>12694</v>
      </c>
      <c r="K1906" t="s">
        <v>12695</v>
      </c>
      <c r="L1906" t="s">
        <v>12696</v>
      </c>
      <c r="M1906" t="s">
        <v>32</v>
      </c>
      <c r="N1906" t="s">
        <v>12697</v>
      </c>
      <c r="O1906" t="s">
        <v>12698</v>
      </c>
      <c r="P1906" t="s">
        <v>12699</v>
      </c>
      <c r="Q1906" t="s">
        <v>75</v>
      </c>
      <c r="R1906">
        <v>66</v>
      </c>
      <c r="S1906">
        <v>-1</v>
      </c>
      <c r="T1906" t="s">
        <v>91</v>
      </c>
      <c r="U1906" s="1">
        <v>41089</v>
      </c>
      <c r="V1906" t="s">
        <v>48</v>
      </c>
      <c r="W1906" t="s">
        <v>217</v>
      </c>
      <c r="X1906" t="s">
        <v>49</v>
      </c>
      <c r="Y1906" t="s">
        <v>93</v>
      </c>
      <c r="Z1906" t="s">
        <v>32</v>
      </c>
      <c r="AA1906" t="s">
        <v>69</v>
      </c>
      <c r="AB1906" t="s">
        <v>423</v>
      </c>
      <c r="AC1906" t="s">
        <v>71</v>
      </c>
      <c r="AD1906" t="s">
        <v>447</v>
      </c>
      <c r="AE1906" t="s">
        <v>54</v>
      </c>
    </row>
    <row r="1907" spans="1:31" x14ac:dyDescent="0.2">
      <c r="A1907">
        <v>28</v>
      </c>
      <c r="B1907" t="s">
        <v>112</v>
      </c>
      <c r="C1907" t="s">
        <v>97</v>
      </c>
      <c r="D1907" t="s">
        <v>33</v>
      </c>
      <c r="E1907" t="s">
        <v>32</v>
      </c>
      <c r="F1907" t="s">
        <v>32</v>
      </c>
      <c r="G1907" t="s">
        <v>12700</v>
      </c>
      <c r="H1907" t="s">
        <v>12701</v>
      </c>
      <c r="I1907" t="s">
        <v>12702</v>
      </c>
      <c r="J1907" t="s">
        <v>12703</v>
      </c>
      <c r="K1907" t="s">
        <v>12704</v>
      </c>
      <c r="L1907" t="s">
        <v>12705</v>
      </c>
      <c r="M1907" t="s">
        <v>12706</v>
      </c>
      <c r="N1907" t="s">
        <v>32</v>
      </c>
      <c r="O1907" t="s">
        <v>12707</v>
      </c>
      <c r="P1907" t="s">
        <v>12708</v>
      </c>
      <c r="Q1907" t="s">
        <v>75</v>
      </c>
      <c r="R1907">
        <v>70</v>
      </c>
      <c r="S1907">
        <v>-1</v>
      </c>
      <c r="T1907" t="s">
        <v>331</v>
      </c>
      <c r="U1907" s="1">
        <v>41090</v>
      </c>
      <c r="V1907" t="s">
        <v>48</v>
      </c>
      <c r="W1907" t="s">
        <v>217</v>
      </c>
      <c r="X1907" t="s">
        <v>49</v>
      </c>
      <c r="Y1907" t="s">
        <v>93</v>
      </c>
      <c r="Z1907" t="s">
        <v>80</v>
      </c>
      <c r="AA1907" t="s">
        <v>51</v>
      </c>
      <c r="AB1907" t="s">
        <v>32</v>
      </c>
      <c r="AC1907" t="s">
        <v>71</v>
      </c>
      <c r="AD1907" t="s">
        <v>511</v>
      </c>
      <c r="AE1907" t="s">
        <v>54</v>
      </c>
    </row>
    <row r="1908" spans="1:31" x14ac:dyDescent="0.2">
      <c r="A1908">
        <v>28</v>
      </c>
      <c r="B1908" t="s">
        <v>55</v>
      </c>
      <c r="C1908" t="s">
        <v>32</v>
      </c>
      <c r="D1908" t="s">
        <v>33</v>
      </c>
      <c r="E1908" t="s">
        <v>34</v>
      </c>
      <c r="F1908" t="s">
        <v>56</v>
      </c>
      <c r="G1908" t="s">
        <v>13023</v>
      </c>
      <c r="H1908" t="s">
        <v>13024</v>
      </c>
      <c r="I1908" t="s">
        <v>13025</v>
      </c>
      <c r="J1908" t="s">
        <v>13026</v>
      </c>
      <c r="K1908" t="s">
        <v>13027</v>
      </c>
      <c r="L1908" t="s">
        <v>13028</v>
      </c>
      <c r="M1908" t="s">
        <v>13029</v>
      </c>
      <c r="N1908" t="s">
        <v>13030</v>
      </c>
      <c r="O1908" t="s">
        <v>13031</v>
      </c>
      <c r="P1908" t="s">
        <v>13032</v>
      </c>
      <c r="Q1908" t="s">
        <v>75</v>
      </c>
      <c r="R1908">
        <v>66</v>
      </c>
      <c r="S1908">
        <v>-1</v>
      </c>
      <c r="T1908" t="s">
        <v>136</v>
      </c>
      <c r="U1908" s="1">
        <v>40982</v>
      </c>
      <c r="V1908" t="s">
        <v>48</v>
      </c>
      <c r="W1908" t="s">
        <v>32</v>
      </c>
      <c r="X1908" t="s">
        <v>49</v>
      </c>
      <c r="Y1908" t="s">
        <v>79</v>
      </c>
      <c r="Z1908" t="s">
        <v>50</v>
      </c>
      <c r="AA1908" t="s">
        <v>69</v>
      </c>
      <c r="AB1908" t="s">
        <v>423</v>
      </c>
      <c r="AC1908" t="s">
        <v>71</v>
      </c>
      <c r="AD1908" t="s">
        <v>13033</v>
      </c>
      <c r="AE1908" t="s">
        <v>346</v>
      </c>
    </row>
    <row r="1909" spans="1:31" x14ac:dyDescent="0.2">
      <c r="A1909">
        <v>28</v>
      </c>
      <c r="B1909" t="s">
        <v>620</v>
      </c>
      <c r="C1909" t="s">
        <v>97</v>
      </c>
      <c r="D1909" t="s">
        <v>98</v>
      </c>
      <c r="E1909" t="s">
        <v>32</v>
      </c>
      <c r="F1909" t="s">
        <v>56</v>
      </c>
      <c r="G1909" t="s">
        <v>13102</v>
      </c>
      <c r="H1909" t="s">
        <v>13103</v>
      </c>
      <c r="I1909" t="s">
        <v>13104</v>
      </c>
      <c r="J1909" t="s">
        <v>13105</v>
      </c>
      <c r="K1909" t="s">
        <v>13106</v>
      </c>
      <c r="L1909" t="s">
        <v>13107</v>
      </c>
      <c r="M1909" t="s">
        <v>13108</v>
      </c>
      <c r="N1909" t="s">
        <v>13109</v>
      </c>
      <c r="O1909" t="s">
        <v>13110</v>
      </c>
      <c r="P1909" t="s">
        <v>13111</v>
      </c>
      <c r="Q1909" t="s">
        <v>148</v>
      </c>
      <c r="R1909">
        <v>61</v>
      </c>
      <c r="S1909">
        <v>-1</v>
      </c>
      <c r="T1909" t="s">
        <v>32</v>
      </c>
      <c r="U1909" s="1">
        <v>41084</v>
      </c>
      <c r="V1909" t="s">
        <v>164</v>
      </c>
      <c r="W1909" t="s">
        <v>92</v>
      </c>
      <c r="X1909" t="s">
        <v>398</v>
      </c>
      <c r="Y1909" t="s">
        <v>93</v>
      </c>
      <c r="Z1909" t="s">
        <v>246</v>
      </c>
      <c r="AA1909" t="s">
        <v>69</v>
      </c>
      <c r="AB1909" t="s">
        <v>852</v>
      </c>
      <c r="AC1909" t="s">
        <v>71</v>
      </c>
      <c r="AD1909" t="s">
        <v>13112</v>
      </c>
      <c r="AE1909" t="s">
        <v>346</v>
      </c>
    </row>
    <row r="1910" spans="1:31" x14ac:dyDescent="0.2">
      <c r="A1910">
        <v>28</v>
      </c>
      <c r="B1910" t="s">
        <v>32</v>
      </c>
      <c r="C1910" t="s">
        <v>32</v>
      </c>
      <c r="D1910" t="s">
        <v>33</v>
      </c>
      <c r="E1910" t="s">
        <v>32</v>
      </c>
      <c r="F1910" t="s">
        <v>390</v>
      </c>
      <c r="G1910" t="s">
        <v>13175</v>
      </c>
      <c r="H1910" t="s">
        <v>13176</v>
      </c>
      <c r="I1910" t="s">
        <v>13177</v>
      </c>
      <c r="J1910" t="s">
        <v>13178</v>
      </c>
      <c r="K1910" t="s">
        <v>13179</v>
      </c>
      <c r="L1910" t="s">
        <v>13180</v>
      </c>
      <c r="M1910" t="s">
        <v>13181</v>
      </c>
      <c r="N1910" t="s">
        <v>13182</v>
      </c>
      <c r="O1910" t="s">
        <v>13183</v>
      </c>
      <c r="P1910" t="s">
        <v>13184</v>
      </c>
      <c r="Q1910" t="s">
        <v>75</v>
      </c>
      <c r="R1910">
        <v>66</v>
      </c>
      <c r="S1910">
        <v>20000</v>
      </c>
      <c r="T1910" t="s">
        <v>273</v>
      </c>
      <c r="U1910" s="1">
        <v>41037</v>
      </c>
      <c r="V1910" t="s">
        <v>260</v>
      </c>
      <c r="W1910" t="s">
        <v>32</v>
      </c>
      <c r="X1910" t="s">
        <v>49</v>
      </c>
      <c r="Y1910" t="s">
        <v>1714</v>
      </c>
      <c r="Z1910" t="s">
        <v>2161</v>
      </c>
      <c r="AA1910" t="s">
        <v>51</v>
      </c>
      <c r="AB1910" t="s">
        <v>285</v>
      </c>
      <c r="AC1910" t="s">
        <v>71</v>
      </c>
      <c r="AD1910" t="s">
        <v>13185</v>
      </c>
      <c r="AE1910" t="s">
        <v>346</v>
      </c>
    </row>
    <row r="1911" spans="1:31" x14ac:dyDescent="0.2">
      <c r="A1911">
        <v>28</v>
      </c>
      <c r="B1911" t="s">
        <v>96</v>
      </c>
      <c r="C1911" t="s">
        <v>287</v>
      </c>
      <c r="D1911" t="s">
        <v>33</v>
      </c>
      <c r="E1911" t="s">
        <v>34</v>
      </c>
      <c r="F1911" t="s">
        <v>35</v>
      </c>
      <c r="G1911" t="s">
        <v>13216</v>
      </c>
      <c r="H1911" t="s">
        <v>10454</v>
      </c>
      <c r="I1911" t="s">
        <v>13217</v>
      </c>
      <c r="J1911" t="s">
        <v>32</v>
      </c>
      <c r="K1911" t="s">
        <v>32</v>
      </c>
      <c r="L1911" t="s">
        <v>13218</v>
      </c>
      <c r="M1911" t="s">
        <v>13219</v>
      </c>
      <c r="N1911" t="s">
        <v>13220</v>
      </c>
      <c r="O1911" t="s">
        <v>32</v>
      </c>
      <c r="P1911" t="s">
        <v>13221</v>
      </c>
      <c r="Q1911" t="s">
        <v>91</v>
      </c>
      <c r="R1911">
        <v>70</v>
      </c>
      <c r="S1911">
        <v>-1</v>
      </c>
      <c r="T1911" t="s">
        <v>273</v>
      </c>
      <c r="U1911" s="1">
        <v>41091</v>
      </c>
      <c r="V1911" t="s">
        <v>164</v>
      </c>
      <c r="W1911" t="s">
        <v>191</v>
      </c>
      <c r="X1911" t="s">
        <v>49</v>
      </c>
      <c r="Y1911" t="s">
        <v>32</v>
      </c>
      <c r="Z1911" t="s">
        <v>32</v>
      </c>
      <c r="AA1911" t="s">
        <v>51</v>
      </c>
      <c r="AB1911" t="s">
        <v>52</v>
      </c>
      <c r="AC1911" t="s">
        <v>170</v>
      </c>
      <c r="AD1911" t="s">
        <v>95</v>
      </c>
      <c r="AE1911" t="s">
        <v>54</v>
      </c>
    </row>
    <row r="1912" spans="1:31" x14ac:dyDescent="0.2">
      <c r="A1912">
        <v>28</v>
      </c>
      <c r="B1912" t="s">
        <v>169</v>
      </c>
      <c r="C1912" t="s">
        <v>32</v>
      </c>
      <c r="D1912" t="s">
        <v>33</v>
      </c>
      <c r="E1912" t="s">
        <v>34</v>
      </c>
      <c r="F1912" t="s">
        <v>32</v>
      </c>
      <c r="G1912" t="s">
        <v>32</v>
      </c>
      <c r="H1912" t="s">
        <v>32</v>
      </c>
      <c r="I1912" t="s">
        <v>32</v>
      </c>
      <c r="J1912" t="s">
        <v>13247</v>
      </c>
      <c r="K1912" t="s">
        <v>13248</v>
      </c>
      <c r="L1912" t="s">
        <v>13249</v>
      </c>
      <c r="M1912" t="s">
        <v>13250</v>
      </c>
      <c r="N1912" t="s">
        <v>32</v>
      </c>
      <c r="O1912" t="s">
        <v>13251</v>
      </c>
      <c r="P1912" t="s">
        <v>32</v>
      </c>
      <c r="Q1912" t="s">
        <v>924</v>
      </c>
      <c r="R1912">
        <v>69</v>
      </c>
      <c r="S1912">
        <v>-1</v>
      </c>
      <c r="T1912" t="s">
        <v>576</v>
      </c>
      <c r="U1912" s="1">
        <v>41089</v>
      </c>
      <c r="V1912" t="s">
        <v>48</v>
      </c>
      <c r="W1912" t="s">
        <v>32</v>
      </c>
      <c r="X1912" t="s">
        <v>49</v>
      </c>
      <c r="Y1912" t="s">
        <v>435</v>
      </c>
      <c r="Z1912" t="s">
        <v>50</v>
      </c>
      <c r="AA1912" t="s">
        <v>51</v>
      </c>
      <c r="AB1912" t="s">
        <v>247</v>
      </c>
      <c r="AC1912" t="s">
        <v>71</v>
      </c>
      <c r="AD1912" t="s">
        <v>800</v>
      </c>
      <c r="AE1912" t="s">
        <v>54</v>
      </c>
    </row>
    <row r="1913" spans="1:31" x14ac:dyDescent="0.2">
      <c r="A1913">
        <v>28</v>
      </c>
      <c r="B1913" t="s">
        <v>32</v>
      </c>
      <c r="C1913" t="s">
        <v>155</v>
      </c>
      <c r="D1913" t="s">
        <v>33</v>
      </c>
      <c r="E1913" t="s">
        <v>34</v>
      </c>
      <c r="F1913" t="s">
        <v>32</v>
      </c>
      <c r="G1913" t="s">
        <v>13281</v>
      </c>
      <c r="H1913" t="s">
        <v>13282</v>
      </c>
      <c r="I1913" t="s">
        <v>32</v>
      </c>
      <c r="J1913" t="s">
        <v>32</v>
      </c>
      <c r="K1913" t="s">
        <v>32</v>
      </c>
      <c r="L1913" t="s">
        <v>32</v>
      </c>
      <c r="M1913" t="s">
        <v>32</v>
      </c>
      <c r="N1913" t="s">
        <v>32</v>
      </c>
      <c r="O1913" t="s">
        <v>32</v>
      </c>
      <c r="P1913" t="s">
        <v>32</v>
      </c>
      <c r="Q1913" t="s">
        <v>75</v>
      </c>
      <c r="R1913">
        <v>66</v>
      </c>
      <c r="S1913">
        <v>-1</v>
      </c>
      <c r="T1913" t="s">
        <v>32</v>
      </c>
      <c r="U1913" s="1">
        <v>41085</v>
      </c>
      <c r="V1913" t="s">
        <v>799</v>
      </c>
      <c r="W1913" t="s">
        <v>32</v>
      </c>
      <c r="X1913" t="s">
        <v>49</v>
      </c>
      <c r="Y1913" t="s">
        <v>32</v>
      </c>
      <c r="Z1913" t="s">
        <v>32</v>
      </c>
      <c r="AA1913" t="s">
        <v>69</v>
      </c>
      <c r="AB1913" t="s">
        <v>32</v>
      </c>
      <c r="AC1913" t="s">
        <v>71</v>
      </c>
      <c r="AD1913" t="s">
        <v>95</v>
      </c>
      <c r="AE1913" t="s">
        <v>54</v>
      </c>
    </row>
    <row r="1914" spans="1:31" x14ac:dyDescent="0.2">
      <c r="A1914">
        <v>28</v>
      </c>
      <c r="B1914" t="s">
        <v>55</v>
      </c>
      <c r="C1914" t="s">
        <v>83</v>
      </c>
      <c r="D1914" t="s">
        <v>33</v>
      </c>
      <c r="E1914" t="s">
        <v>32</v>
      </c>
      <c r="F1914" t="s">
        <v>56</v>
      </c>
      <c r="G1914" t="s">
        <v>32</v>
      </c>
      <c r="H1914" t="s">
        <v>32</v>
      </c>
      <c r="I1914" t="s">
        <v>32</v>
      </c>
      <c r="J1914" t="s">
        <v>32</v>
      </c>
      <c r="K1914" t="s">
        <v>32</v>
      </c>
      <c r="L1914" t="s">
        <v>32</v>
      </c>
      <c r="M1914" t="s">
        <v>13316</v>
      </c>
      <c r="N1914" t="s">
        <v>32</v>
      </c>
      <c r="O1914" t="s">
        <v>32</v>
      </c>
      <c r="P1914" t="s">
        <v>32</v>
      </c>
      <c r="Q1914" t="s">
        <v>108</v>
      </c>
      <c r="R1914">
        <v>66</v>
      </c>
      <c r="S1914">
        <v>-1</v>
      </c>
      <c r="T1914" t="s">
        <v>76</v>
      </c>
      <c r="U1914" s="1">
        <v>41080</v>
      </c>
      <c r="V1914" t="s">
        <v>48</v>
      </c>
      <c r="W1914" t="s">
        <v>32</v>
      </c>
      <c r="X1914" t="s">
        <v>49</v>
      </c>
      <c r="Y1914" t="s">
        <v>435</v>
      </c>
      <c r="Z1914" t="s">
        <v>262</v>
      </c>
      <c r="AA1914" t="s">
        <v>51</v>
      </c>
      <c r="AB1914" t="s">
        <v>285</v>
      </c>
      <c r="AC1914" t="s">
        <v>71</v>
      </c>
      <c r="AD1914" t="s">
        <v>13317</v>
      </c>
      <c r="AE1914" t="s">
        <v>54</v>
      </c>
    </row>
    <row r="1915" spans="1:31" x14ac:dyDescent="0.2">
      <c r="A1915">
        <v>28</v>
      </c>
      <c r="B1915" t="s">
        <v>96</v>
      </c>
      <c r="C1915" t="s">
        <v>155</v>
      </c>
      <c r="D1915" t="s">
        <v>33</v>
      </c>
      <c r="E1915" t="s">
        <v>34</v>
      </c>
      <c r="F1915" t="s">
        <v>56</v>
      </c>
      <c r="G1915" t="s">
        <v>13392</v>
      </c>
      <c r="H1915" t="s">
        <v>13393</v>
      </c>
      <c r="I1915" t="s">
        <v>13394</v>
      </c>
      <c r="J1915" t="s">
        <v>13395</v>
      </c>
      <c r="K1915" t="s">
        <v>13396</v>
      </c>
      <c r="L1915" t="s">
        <v>13397</v>
      </c>
      <c r="M1915" t="s">
        <v>32</v>
      </c>
      <c r="N1915" t="s">
        <v>13398</v>
      </c>
      <c r="O1915" t="s">
        <v>13399</v>
      </c>
      <c r="P1915" t="s">
        <v>13400</v>
      </c>
      <c r="Q1915" t="s">
        <v>75</v>
      </c>
      <c r="R1915">
        <v>64</v>
      </c>
      <c r="S1915">
        <v>-1</v>
      </c>
      <c r="T1915" t="s">
        <v>203</v>
      </c>
      <c r="U1915" s="1">
        <v>41061</v>
      </c>
      <c r="V1915" t="s">
        <v>48</v>
      </c>
      <c r="W1915" t="s">
        <v>32</v>
      </c>
      <c r="X1915" t="s">
        <v>49</v>
      </c>
      <c r="Y1915" t="s">
        <v>435</v>
      </c>
      <c r="Z1915" t="s">
        <v>475</v>
      </c>
      <c r="AA1915" t="s">
        <v>69</v>
      </c>
      <c r="AB1915" t="s">
        <v>344</v>
      </c>
      <c r="AC1915" t="s">
        <v>71</v>
      </c>
      <c r="AD1915" t="s">
        <v>95</v>
      </c>
      <c r="AE1915" t="s">
        <v>54</v>
      </c>
    </row>
    <row r="1916" spans="1:31" x14ac:dyDescent="0.2">
      <c r="A1916">
        <v>28</v>
      </c>
      <c r="B1916" t="s">
        <v>96</v>
      </c>
      <c r="C1916" t="s">
        <v>32</v>
      </c>
      <c r="D1916" t="s">
        <v>33</v>
      </c>
      <c r="E1916" t="s">
        <v>34</v>
      </c>
      <c r="F1916" t="s">
        <v>32</v>
      </c>
      <c r="G1916" t="s">
        <v>13498</v>
      </c>
      <c r="H1916" t="s">
        <v>13499</v>
      </c>
      <c r="I1916" t="s">
        <v>32</v>
      </c>
      <c r="J1916" t="s">
        <v>13500</v>
      </c>
      <c r="K1916" t="s">
        <v>32</v>
      </c>
      <c r="L1916" t="s">
        <v>13501</v>
      </c>
      <c r="M1916" t="s">
        <v>13502</v>
      </c>
      <c r="N1916" t="s">
        <v>13503</v>
      </c>
      <c r="O1916" t="s">
        <v>13504</v>
      </c>
      <c r="P1916" t="s">
        <v>13505</v>
      </c>
      <c r="Q1916" t="s">
        <v>75</v>
      </c>
      <c r="R1916">
        <v>70</v>
      </c>
      <c r="S1916">
        <v>30000</v>
      </c>
      <c r="T1916" t="s">
        <v>215</v>
      </c>
      <c r="U1916" s="1">
        <v>41086</v>
      </c>
      <c r="V1916" t="s">
        <v>760</v>
      </c>
      <c r="W1916" t="s">
        <v>32</v>
      </c>
      <c r="X1916" t="s">
        <v>49</v>
      </c>
      <c r="Y1916" t="s">
        <v>245</v>
      </c>
      <c r="Z1916" t="s">
        <v>32</v>
      </c>
      <c r="AA1916" t="s">
        <v>51</v>
      </c>
      <c r="AB1916" t="s">
        <v>152</v>
      </c>
      <c r="AC1916" t="s">
        <v>248</v>
      </c>
      <c r="AD1916" t="s">
        <v>95</v>
      </c>
      <c r="AE1916" t="s">
        <v>54</v>
      </c>
    </row>
    <row r="1917" spans="1:31" x14ac:dyDescent="0.2">
      <c r="A1917">
        <v>28</v>
      </c>
      <c r="B1917" t="s">
        <v>55</v>
      </c>
      <c r="C1917" t="s">
        <v>155</v>
      </c>
      <c r="D1917" t="s">
        <v>33</v>
      </c>
      <c r="E1917" t="s">
        <v>34</v>
      </c>
      <c r="F1917" t="s">
        <v>114</v>
      </c>
      <c r="G1917" t="s">
        <v>13567</v>
      </c>
      <c r="H1917" t="s">
        <v>13568</v>
      </c>
      <c r="I1917" t="s">
        <v>13569</v>
      </c>
      <c r="J1917" t="s">
        <v>13570</v>
      </c>
      <c r="K1917" t="s">
        <v>13571</v>
      </c>
      <c r="L1917" t="s">
        <v>13572</v>
      </c>
      <c r="M1917" t="s">
        <v>32</v>
      </c>
      <c r="N1917" t="s">
        <v>32</v>
      </c>
      <c r="O1917" t="s">
        <v>13573</v>
      </c>
      <c r="P1917" t="s">
        <v>32</v>
      </c>
      <c r="Q1917" t="s">
        <v>831</v>
      </c>
      <c r="R1917">
        <v>73</v>
      </c>
      <c r="S1917">
        <v>-1</v>
      </c>
      <c r="T1917" t="s">
        <v>136</v>
      </c>
      <c r="U1917" s="1">
        <v>41087</v>
      </c>
      <c r="V1917" t="s">
        <v>48</v>
      </c>
      <c r="W1917" t="s">
        <v>92</v>
      </c>
      <c r="X1917" t="s">
        <v>49</v>
      </c>
      <c r="Y1917" t="s">
        <v>32</v>
      </c>
      <c r="Z1917" t="s">
        <v>3116</v>
      </c>
      <c r="AA1917" t="s">
        <v>51</v>
      </c>
      <c r="AB1917" t="s">
        <v>32</v>
      </c>
      <c r="AC1917" t="s">
        <v>71</v>
      </c>
      <c r="AD1917" t="s">
        <v>13574</v>
      </c>
      <c r="AE1917" t="s">
        <v>54</v>
      </c>
    </row>
    <row r="1918" spans="1:31" x14ac:dyDescent="0.2">
      <c r="A1918">
        <v>28</v>
      </c>
      <c r="B1918" t="s">
        <v>55</v>
      </c>
      <c r="C1918" t="s">
        <v>155</v>
      </c>
      <c r="D1918" t="s">
        <v>33</v>
      </c>
      <c r="E1918" t="s">
        <v>32</v>
      </c>
      <c r="F1918" t="s">
        <v>56</v>
      </c>
      <c r="G1918" t="s">
        <v>13575</v>
      </c>
      <c r="H1918" t="s">
        <v>13576</v>
      </c>
      <c r="I1918" t="s">
        <v>13577</v>
      </c>
      <c r="J1918" t="s">
        <v>13578</v>
      </c>
      <c r="K1918" t="s">
        <v>13579</v>
      </c>
      <c r="L1918" t="s">
        <v>13580</v>
      </c>
      <c r="M1918" t="s">
        <v>32</v>
      </c>
      <c r="N1918" t="s">
        <v>13581</v>
      </c>
      <c r="O1918" t="s">
        <v>32</v>
      </c>
      <c r="P1918" t="s">
        <v>13582</v>
      </c>
      <c r="Q1918" t="s">
        <v>75</v>
      </c>
      <c r="R1918">
        <v>68</v>
      </c>
      <c r="S1918">
        <v>-1</v>
      </c>
      <c r="T1918" t="s">
        <v>76</v>
      </c>
      <c r="U1918" s="1">
        <v>41064</v>
      </c>
      <c r="V1918" t="s">
        <v>48</v>
      </c>
      <c r="W1918" t="s">
        <v>32</v>
      </c>
      <c r="X1918" t="s">
        <v>49</v>
      </c>
      <c r="Y1918" t="s">
        <v>93</v>
      </c>
      <c r="Z1918" t="s">
        <v>1041</v>
      </c>
      <c r="AA1918" t="s">
        <v>69</v>
      </c>
      <c r="AB1918" t="s">
        <v>285</v>
      </c>
      <c r="AC1918" t="s">
        <v>32</v>
      </c>
      <c r="AD1918" t="s">
        <v>95</v>
      </c>
      <c r="AE1918" t="s">
        <v>54</v>
      </c>
    </row>
    <row r="1919" spans="1:31" x14ac:dyDescent="0.2">
      <c r="A1919">
        <v>28</v>
      </c>
      <c r="B1919" t="s">
        <v>96</v>
      </c>
      <c r="C1919" t="s">
        <v>113</v>
      </c>
      <c r="D1919" t="s">
        <v>33</v>
      </c>
      <c r="E1919" t="s">
        <v>34</v>
      </c>
      <c r="F1919" t="s">
        <v>56</v>
      </c>
      <c r="G1919" t="s">
        <v>13608</v>
      </c>
      <c r="H1919" t="s">
        <v>13609</v>
      </c>
      <c r="I1919" t="s">
        <v>13610</v>
      </c>
      <c r="J1919" t="s">
        <v>13611</v>
      </c>
      <c r="K1919" t="s">
        <v>13612</v>
      </c>
      <c r="L1919" t="s">
        <v>13613</v>
      </c>
      <c r="M1919" t="s">
        <v>32</v>
      </c>
      <c r="N1919" t="s">
        <v>13614</v>
      </c>
      <c r="O1919" t="s">
        <v>13615</v>
      </c>
      <c r="P1919" t="s">
        <v>13616</v>
      </c>
      <c r="Q1919" t="s">
        <v>75</v>
      </c>
      <c r="R1919">
        <v>69</v>
      </c>
      <c r="S1919">
        <v>-1</v>
      </c>
      <c r="T1919" t="s">
        <v>136</v>
      </c>
      <c r="U1919" s="1">
        <v>41088</v>
      </c>
      <c r="V1919" t="s">
        <v>48</v>
      </c>
      <c r="W1919" t="s">
        <v>78</v>
      </c>
      <c r="X1919" t="s">
        <v>49</v>
      </c>
      <c r="Y1919" t="s">
        <v>79</v>
      </c>
      <c r="Z1919" t="s">
        <v>50</v>
      </c>
      <c r="AA1919" t="s">
        <v>51</v>
      </c>
      <c r="AB1919" t="s">
        <v>521</v>
      </c>
      <c r="AC1919" t="s">
        <v>71</v>
      </c>
      <c r="AD1919" t="s">
        <v>13617</v>
      </c>
      <c r="AE1919" t="s">
        <v>54</v>
      </c>
    </row>
    <row r="1920" spans="1:31" x14ac:dyDescent="0.2">
      <c r="A1920">
        <v>28</v>
      </c>
      <c r="B1920" t="s">
        <v>169</v>
      </c>
      <c r="C1920" t="s">
        <v>155</v>
      </c>
      <c r="D1920" t="s">
        <v>182</v>
      </c>
      <c r="E1920" t="s">
        <v>34</v>
      </c>
      <c r="F1920" t="s">
        <v>32</v>
      </c>
      <c r="G1920" t="s">
        <v>13727</v>
      </c>
      <c r="H1920" t="s">
        <v>13728</v>
      </c>
      <c r="I1920" t="s">
        <v>13729</v>
      </c>
      <c r="J1920" t="s">
        <v>13730</v>
      </c>
      <c r="K1920" t="s">
        <v>32</v>
      </c>
      <c r="L1920" t="s">
        <v>32</v>
      </c>
      <c r="M1920" t="s">
        <v>13731</v>
      </c>
      <c r="N1920" t="s">
        <v>32</v>
      </c>
      <c r="O1920" t="s">
        <v>13732</v>
      </c>
      <c r="P1920" t="s">
        <v>13733</v>
      </c>
      <c r="Q1920" t="s">
        <v>32</v>
      </c>
      <c r="R1920">
        <v>69</v>
      </c>
      <c r="S1920">
        <v>-1</v>
      </c>
      <c r="T1920" t="s">
        <v>331</v>
      </c>
      <c r="U1920" s="1">
        <v>41090</v>
      </c>
      <c r="V1920" t="s">
        <v>1632</v>
      </c>
      <c r="W1920" t="s">
        <v>204</v>
      </c>
      <c r="X1920" t="s">
        <v>49</v>
      </c>
      <c r="Y1920" t="s">
        <v>32</v>
      </c>
      <c r="Z1920" t="s">
        <v>32</v>
      </c>
      <c r="AA1920" t="s">
        <v>51</v>
      </c>
      <c r="AB1920" t="s">
        <v>52</v>
      </c>
      <c r="AC1920" t="s">
        <v>71</v>
      </c>
      <c r="AD1920" t="s">
        <v>95</v>
      </c>
      <c r="AE1920" t="s">
        <v>54</v>
      </c>
    </row>
    <row r="1921" spans="1:31" x14ac:dyDescent="0.2">
      <c r="A1921">
        <v>28</v>
      </c>
      <c r="B1921" t="s">
        <v>55</v>
      </c>
      <c r="C1921" t="s">
        <v>32</v>
      </c>
      <c r="D1921" t="s">
        <v>98</v>
      </c>
      <c r="E1921" t="s">
        <v>34</v>
      </c>
      <c r="F1921" t="s">
        <v>56</v>
      </c>
      <c r="G1921" t="s">
        <v>13760</v>
      </c>
      <c r="H1921" t="s">
        <v>13761</v>
      </c>
      <c r="I1921" t="s">
        <v>13762</v>
      </c>
      <c r="J1921" t="s">
        <v>13763</v>
      </c>
      <c r="K1921" t="s">
        <v>13764</v>
      </c>
      <c r="L1921" t="s">
        <v>13765</v>
      </c>
      <c r="M1921" t="s">
        <v>32</v>
      </c>
      <c r="N1921" t="s">
        <v>32</v>
      </c>
      <c r="O1921" t="s">
        <v>13766</v>
      </c>
      <c r="P1921" t="s">
        <v>13767</v>
      </c>
      <c r="Q1921" t="s">
        <v>75</v>
      </c>
      <c r="R1921">
        <v>69</v>
      </c>
      <c r="S1921">
        <v>-1</v>
      </c>
      <c r="T1921" t="s">
        <v>32</v>
      </c>
      <c r="U1921" s="1">
        <v>41034</v>
      </c>
      <c r="V1921" t="s">
        <v>48</v>
      </c>
      <c r="W1921" t="s">
        <v>32</v>
      </c>
      <c r="X1921" t="s">
        <v>49</v>
      </c>
      <c r="Y1921" t="s">
        <v>150</v>
      </c>
      <c r="Z1921" t="s">
        <v>32</v>
      </c>
      <c r="AA1921" t="s">
        <v>69</v>
      </c>
      <c r="AB1921" t="s">
        <v>81</v>
      </c>
      <c r="AC1921" t="s">
        <v>71</v>
      </c>
      <c r="AD1921" t="s">
        <v>13768</v>
      </c>
      <c r="AE1921" t="s">
        <v>54</v>
      </c>
    </row>
    <row r="1922" spans="1:31" x14ac:dyDescent="0.2">
      <c r="A1922">
        <v>28</v>
      </c>
      <c r="B1922" t="s">
        <v>96</v>
      </c>
      <c r="C1922" t="s">
        <v>32</v>
      </c>
      <c r="D1922" t="s">
        <v>33</v>
      </c>
      <c r="E1922" t="s">
        <v>32</v>
      </c>
      <c r="F1922" t="s">
        <v>114</v>
      </c>
      <c r="G1922" t="s">
        <v>13865</v>
      </c>
      <c r="H1922" t="s">
        <v>32</v>
      </c>
      <c r="I1922" t="s">
        <v>32</v>
      </c>
      <c r="J1922" t="s">
        <v>32</v>
      </c>
      <c r="K1922" t="s">
        <v>32</v>
      </c>
      <c r="L1922" t="s">
        <v>32</v>
      </c>
      <c r="M1922" t="s">
        <v>32</v>
      </c>
      <c r="N1922" t="s">
        <v>32</v>
      </c>
      <c r="O1922" t="s">
        <v>32</v>
      </c>
      <c r="P1922" t="s">
        <v>13866</v>
      </c>
      <c r="Q1922" t="s">
        <v>75</v>
      </c>
      <c r="R1922">
        <v>71</v>
      </c>
      <c r="S1922">
        <v>-1</v>
      </c>
      <c r="T1922" t="s">
        <v>331</v>
      </c>
      <c r="U1922" s="1">
        <v>41052</v>
      </c>
      <c r="V1922" t="s">
        <v>164</v>
      </c>
      <c r="W1922" t="s">
        <v>32</v>
      </c>
      <c r="X1922" t="s">
        <v>49</v>
      </c>
      <c r="Y1922" t="s">
        <v>32</v>
      </c>
      <c r="Z1922" t="s">
        <v>32</v>
      </c>
      <c r="AA1922" t="s">
        <v>51</v>
      </c>
      <c r="AB1922" t="s">
        <v>32</v>
      </c>
      <c r="AC1922" t="s">
        <v>71</v>
      </c>
      <c r="AD1922" t="s">
        <v>95</v>
      </c>
      <c r="AE1922" t="s">
        <v>54</v>
      </c>
    </row>
    <row r="1923" spans="1:31" x14ac:dyDescent="0.2">
      <c r="A1923">
        <v>28</v>
      </c>
      <c r="B1923" t="s">
        <v>32</v>
      </c>
      <c r="C1923" t="s">
        <v>32</v>
      </c>
      <c r="D1923" t="s">
        <v>33</v>
      </c>
      <c r="E1923" t="s">
        <v>34</v>
      </c>
      <c r="F1923" t="s">
        <v>56</v>
      </c>
      <c r="G1923" t="s">
        <v>14090</v>
      </c>
      <c r="H1923" t="s">
        <v>14091</v>
      </c>
      <c r="I1923" t="s">
        <v>14092</v>
      </c>
      <c r="J1923" t="s">
        <v>14093</v>
      </c>
      <c r="K1923" t="s">
        <v>14094</v>
      </c>
      <c r="L1923" t="s">
        <v>14095</v>
      </c>
      <c r="M1923" t="s">
        <v>14096</v>
      </c>
      <c r="N1923" t="s">
        <v>14097</v>
      </c>
      <c r="O1923" t="s">
        <v>32</v>
      </c>
      <c r="P1923" t="s">
        <v>14098</v>
      </c>
      <c r="Q1923" t="s">
        <v>75</v>
      </c>
      <c r="R1923">
        <v>66</v>
      </c>
      <c r="S1923">
        <v>-1</v>
      </c>
      <c r="T1923" t="s">
        <v>91</v>
      </c>
      <c r="U1923" s="1">
        <v>41044</v>
      </c>
      <c r="V1923" t="s">
        <v>164</v>
      </c>
      <c r="W1923" t="s">
        <v>32</v>
      </c>
      <c r="X1923" t="s">
        <v>49</v>
      </c>
      <c r="Y1923" t="s">
        <v>245</v>
      </c>
      <c r="Z1923" t="s">
        <v>1810</v>
      </c>
      <c r="AA1923" t="s">
        <v>69</v>
      </c>
      <c r="AB1923" t="s">
        <v>206</v>
      </c>
      <c r="AC1923" t="s">
        <v>71</v>
      </c>
      <c r="AD1923" t="s">
        <v>1419</v>
      </c>
      <c r="AE1923" t="s">
        <v>54</v>
      </c>
    </row>
    <row r="1924" spans="1:31" x14ac:dyDescent="0.2">
      <c r="A1924">
        <v>28</v>
      </c>
      <c r="B1924" t="s">
        <v>55</v>
      </c>
      <c r="C1924" t="s">
        <v>155</v>
      </c>
      <c r="D1924" t="s">
        <v>33</v>
      </c>
      <c r="E1924" t="s">
        <v>170</v>
      </c>
      <c r="F1924" t="s">
        <v>56</v>
      </c>
      <c r="G1924" t="s">
        <v>32</v>
      </c>
      <c r="H1924" t="s">
        <v>14143</v>
      </c>
      <c r="I1924" t="s">
        <v>14144</v>
      </c>
      <c r="J1924" t="s">
        <v>14145</v>
      </c>
      <c r="K1924" t="s">
        <v>14146</v>
      </c>
      <c r="L1924" t="s">
        <v>14147</v>
      </c>
      <c r="M1924" t="s">
        <v>14148</v>
      </c>
      <c r="N1924" t="s">
        <v>14149</v>
      </c>
      <c r="O1924" t="s">
        <v>32</v>
      </c>
      <c r="P1924" t="s">
        <v>32</v>
      </c>
      <c r="Q1924" t="s">
        <v>10796</v>
      </c>
      <c r="R1924">
        <v>72</v>
      </c>
      <c r="S1924">
        <v>30000</v>
      </c>
      <c r="T1924" t="s">
        <v>47</v>
      </c>
      <c r="U1924" s="1">
        <v>41065</v>
      </c>
      <c r="V1924" t="s">
        <v>164</v>
      </c>
      <c r="W1924" t="s">
        <v>92</v>
      </c>
      <c r="X1924" t="s">
        <v>49</v>
      </c>
      <c r="Y1924" t="s">
        <v>495</v>
      </c>
      <c r="Z1924" t="s">
        <v>166</v>
      </c>
      <c r="AA1924" t="s">
        <v>51</v>
      </c>
      <c r="AB1924" t="s">
        <v>81</v>
      </c>
      <c r="AC1924" t="s">
        <v>248</v>
      </c>
      <c r="AD1924" t="s">
        <v>95</v>
      </c>
      <c r="AE1924" t="s">
        <v>346</v>
      </c>
    </row>
    <row r="1925" spans="1:31" x14ac:dyDescent="0.2">
      <c r="A1925">
        <v>28</v>
      </c>
      <c r="B1925" t="s">
        <v>96</v>
      </c>
      <c r="C1925" t="s">
        <v>155</v>
      </c>
      <c r="D1925" t="s">
        <v>33</v>
      </c>
      <c r="E1925" t="s">
        <v>34</v>
      </c>
      <c r="F1925" t="s">
        <v>56</v>
      </c>
      <c r="G1925" t="s">
        <v>14490</v>
      </c>
      <c r="H1925" t="s">
        <v>14491</v>
      </c>
      <c r="I1925" t="s">
        <v>14492</v>
      </c>
      <c r="J1925" t="s">
        <v>14493</v>
      </c>
      <c r="K1925" t="s">
        <v>32</v>
      </c>
      <c r="L1925" t="s">
        <v>14494</v>
      </c>
      <c r="M1925" t="s">
        <v>14495</v>
      </c>
      <c r="N1925" t="s">
        <v>14496</v>
      </c>
      <c r="O1925" t="s">
        <v>14497</v>
      </c>
      <c r="P1925" t="s">
        <v>14498</v>
      </c>
      <c r="Q1925" t="s">
        <v>75</v>
      </c>
      <c r="R1925">
        <v>64</v>
      </c>
      <c r="S1925">
        <v>-1</v>
      </c>
      <c r="T1925" t="s">
        <v>32</v>
      </c>
      <c r="U1925" s="1">
        <v>41087</v>
      </c>
      <c r="V1925" t="s">
        <v>48</v>
      </c>
      <c r="W1925" t="s">
        <v>32</v>
      </c>
      <c r="X1925" t="s">
        <v>49</v>
      </c>
      <c r="Y1925" t="s">
        <v>93</v>
      </c>
      <c r="Z1925" t="s">
        <v>322</v>
      </c>
      <c r="AA1925" t="s">
        <v>69</v>
      </c>
      <c r="AB1925" t="s">
        <v>219</v>
      </c>
      <c r="AC1925" t="s">
        <v>71</v>
      </c>
      <c r="AD1925" t="s">
        <v>95</v>
      </c>
      <c r="AE1925" t="s">
        <v>54</v>
      </c>
    </row>
    <row r="1926" spans="1:31" x14ac:dyDescent="0.2">
      <c r="A1926">
        <v>28</v>
      </c>
      <c r="B1926" t="s">
        <v>169</v>
      </c>
      <c r="C1926" t="s">
        <v>155</v>
      </c>
      <c r="D1926" t="s">
        <v>33</v>
      </c>
      <c r="E1926" t="s">
        <v>32</v>
      </c>
      <c r="F1926" t="s">
        <v>56</v>
      </c>
      <c r="G1926" t="s">
        <v>14499</v>
      </c>
      <c r="H1926" t="s">
        <v>14500</v>
      </c>
      <c r="I1926" t="s">
        <v>14501</v>
      </c>
      <c r="J1926" t="s">
        <v>14502</v>
      </c>
      <c r="K1926" t="s">
        <v>14503</v>
      </c>
      <c r="L1926" t="s">
        <v>14504</v>
      </c>
      <c r="M1926" t="s">
        <v>14505</v>
      </c>
      <c r="N1926" t="s">
        <v>14506</v>
      </c>
      <c r="O1926" t="s">
        <v>14507</v>
      </c>
      <c r="P1926" t="s">
        <v>14508</v>
      </c>
      <c r="Q1926" t="s">
        <v>67</v>
      </c>
      <c r="R1926">
        <v>73</v>
      </c>
      <c r="S1926">
        <v>-1</v>
      </c>
      <c r="T1926" t="s">
        <v>136</v>
      </c>
      <c r="U1926" s="1">
        <v>41075</v>
      </c>
      <c r="V1926" t="s">
        <v>48</v>
      </c>
      <c r="W1926" t="s">
        <v>92</v>
      </c>
      <c r="X1926" t="s">
        <v>244</v>
      </c>
      <c r="Y1926" t="s">
        <v>93</v>
      </c>
      <c r="Z1926" t="s">
        <v>205</v>
      </c>
      <c r="AA1926" t="s">
        <v>51</v>
      </c>
      <c r="AB1926" t="s">
        <v>690</v>
      </c>
      <c r="AC1926" t="s">
        <v>71</v>
      </c>
      <c r="AD1926" t="s">
        <v>332</v>
      </c>
      <c r="AE1926" t="s">
        <v>54</v>
      </c>
    </row>
    <row r="1927" spans="1:31" x14ac:dyDescent="0.2">
      <c r="A1927">
        <v>28</v>
      </c>
      <c r="B1927" t="s">
        <v>169</v>
      </c>
      <c r="C1927" t="s">
        <v>32</v>
      </c>
      <c r="D1927" t="s">
        <v>33</v>
      </c>
      <c r="E1927" t="s">
        <v>34</v>
      </c>
      <c r="F1927" t="s">
        <v>56</v>
      </c>
      <c r="G1927" t="s">
        <v>14964</v>
      </c>
      <c r="H1927" t="s">
        <v>14965</v>
      </c>
      <c r="I1927" t="s">
        <v>14966</v>
      </c>
      <c r="J1927" t="s">
        <v>14967</v>
      </c>
      <c r="K1927" t="s">
        <v>14968</v>
      </c>
      <c r="L1927" t="e">
        <f>- my friends  - my brothers (and my sister)  - my ipod  - my laptop  - internet  - my books</f>
        <v>#NAME?</v>
      </c>
      <c r="M1927" t="s">
        <v>14969</v>
      </c>
      <c r="N1927" t="s">
        <v>14970</v>
      </c>
      <c r="O1927" t="s">
        <v>14971</v>
      </c>
      <c r="P1927" t="s">
        <v>14972</v>
      </c>
      <c r="Q1927" t="s">
        <v>1096</v>
      </c>
      <c r="R1927">
        <v>71</v>
      </c>
      <c r="S1927">
        <v>-1</v>
      </c>
      <c r="T1927" t="s">
        <v>331</v>
      </c>
      <c r="U1927" s="1">
        <v>41090</v>
      </c>
      <c r="V1927" t="s">
        <v>1195</v>
      </c>
      <c r="W1927" t="s">
        <v>32</v>
      </c>
      <c r="X1927" t="s">
        <v>49</v>
      </c>
      <c r="Y1927" t="s">
        <v>32</v>
      </c>
      <c r="Z1927" t="s">
        <v>91</v>
      </c>
      <c r="AA1927" t="s">
        <v>51</v>
      </c>
      <c r="AB1927" t="s">
        <v>247</v>
      </c>
      <c r="AC1927" t="s">
        <v>71</v>
      </c>
      <c r="AD1927" t="s">
        <v>14973</v>
      </c>
      <c r="AE1927" t="s">
        <v>265</v>
      </c>
    </row>
    <row r="1928" spans="1:31" x14ac:dyDescent="0.2">
      <c r="A1928">
        <v>28</v>
      </c>
      <c r="B1928" t="s">
        <v>32</v>
      </c>
      <c r="C1928" t="s">
        <v>32</v>
      </c>
      <c r="D1928" t="s">
        <v>501</v>
      </c>
      <c r="E1928" t="s">
        <v>34</v>
      </c>
      <c r="F1928" t="s">
        <v>114</v>
      </c>
      <c r="G1928" t="s">
        <v>15005</v>
      </c>
      <c r="H1928" t="s">
        <v>15006</v>
      </c>
      <c r="I1928" t="s">
        <v>15007</v>
      </c>
      <c r="J1928" t="s">
        <v>15008</v>
      </c>
      <c r="K1928" t="s">
        <v>15009</v>
      </c>
      <c r="L1928" t="s">
        <v>32</v>
      </c>
      <c r="M1928" t="s">
        <v>15010</v>
      </c>
      <c r="N1928" t="s">
        <v>32</v>
      </c>
      <c r="O1928" t="s">
        <v>32</v>
      </c>
      <c r="P1928" t="s">
        <v>15011</v>
      </c>
      <c r="Q1928" t="s">
        <v>75</v>
      </c>
      <c r="R1928">
        <v>62</v>
      </c>
      <c r="S1928">
        <v>-1</v>
      </c>
      <c r="T1928" t="s">
        <v>560</v>
      </c>
      <c r="U1928" s="1">
        <v>40902</v>
      </c>
      <c r="V1928" t="s">
        <v>1632</v>
      </c>
      <c r="W1928" t="s">
        <v>32</v>
      </c>
      <c r="X1928" t="s">
        <v>49</v>
      </c>
      <c r="Y1928" t="s">
        <v>32</v>
      </c>
      <c r="Z1928" t="s">
        <v>218</v>
      </c>
      <c r="AA1928" t="s">
        <v>69</v>
      </c>
      <c r="AB1928" t="s">
        <v>94</v>
      </c>
      <c r="AC1928" t="s">
        <v>71</v>
      </c>
      <c r="AD1928" t="s">
        <v>168</v>
      </c>
      <c r="AE1928" t="s">
        <v>54</v>
      </c>
    </row>
    <row r="1929" spans="1:31" x14ac:dyDescent="0.2">
      <c r="A1929">
        <v>28</v>
      </c>
      <c r="B1929" t="s">
        <v>32</v>
      </c>
      <c r="C1929" t="s">
        <v>32</v>
      </c>
      <c r="D1929" t="s">
        <v>182</v>
      </c>
      <c r="E1929" t="s">
        <v>34</v>
      </c>
      <c r="F1929" t="s">
        <v>114</v>
      </c>
      <c r="G1929" t="s">
        <v>32</v>
      </c>
      <c r="H1929" t="s">
        <v>32</v>
      </c>
      <c r="I1929" t="s">
        <v>32</v>
      </c>
      <c r="J1929" t="s">
        <v>15074</v>
      </c>
      <c r="K1929" t="s">
        <v>32</v>
      </c>
      <c r="L1929" t="s">
        <v>15075</v>
      </c>
      <c r="M1929" t="s">
        <v>32</v>
      </c>
      <c r="N1929" t="s">
        <v>32</v>
      </c>
      <c r="O1929" t="s">
        <v>32</v>
      </c>
      <c r="P1929" t="s">
        <v>32</v>
      </c>
      <c r="Q1929" t="s">
        <v>108</v>
      </c>
      <c r="R1929">
        <v>66</v>
      </c>
      <c r="S1929">
        <v>-1</v>
      </c>
      <c r="T1929" t="s">
        <v>91</v>
      </c>
      <c r="U1929" s="1">
        <v>41078</v>
      </c>
      <c r="V1929" t="s">
        <v>260</v>
      </c>
      <c r="W1929" t="s">
        <v>32</v>
      </c>
      <c r="X1929" t="s">
        <v>49</v>
      </c>
      <c r="Y1929" t="s">
        <v>93</v>
      </c>
      <c r="Z1929" t="s">
        <v>1726</v>
      </c>
      <c r="AA1929" t="s">
        <v>69</v>
      </c>
      <c r="AB1929" t="s">
        <v>1633</v>
      </c>
      <c r="AC1929" t="s">
        <v>71</v>
      </c>
      <c r="AD1929" t="s">
        <v>14973</v>
      </c>
      <c r="AE1929" t="s">
        <v>54</v>
      </c>
    </row>
    <row r="1930" spans="1:31" x14ac:dyDescent="0.2">
      <c r="A1930">
        <v>28</v>
      </c>
      <c r="B1930" t="s">
        <v>55</v>
      </c>
      <c r="C1930" t="s">
        <v>97</v>
      </c>
      <c r="D1930" t="s">
        <v>33</v>
      </c>
      <c r="E1930" t="s">
        <v>32</v>
      </c>
      <c r="F1930" t="s">
        <v>56</v>
      </c>
      <c r="G1930" t="s">
        <v>32</v>
      </c>
      <c r="H1930" t="s">
        <v>15243</v>
      </c>
      <c r="I1930" t="s">
        <v>32</v>
      </c>
      <c r="J1930" t="s">
        <v>32</v>
      </c>
      <c r="K1930" t="s">
        <v>32</v>
      </c>
      <c r="L1930" t="s">
        <v>32</v>
      </c>
      <c r="M1930" t="s">
        <v>32</v>
      </c>
      <c r="N1930" t="s">
        <v>32</v>
      </c>
      <c r="O1930" t="s">
        <v>32</v>
      </c>
      <c r="P1930" t="s">
        <v>32</v>
      </c>
      <c r="Q1930" t="s">
        <v>108</v>
      </c>
      <c r="R1930">
        <v>67</v>
      </c>
      <c r="S1930">
        <v>-1</v>
      </c>
      <c r="T1930" t="s">
        <v>32</v>
      </c>
      <c r="U1930" s="1">
        <v>40822</v>
      </c>
      <c r="V1930" t="s">
        <v>861</v>
      </c>
      <c r="W1930" t="s">
        <v>32</v>
      </c>
      <c r="X1930" t="s">
        <v>49</v>
      </c>
      <c r="Y1930" t="s">
        <v>32</v>
      </c>
      <c r="Z1930" t="s">
        <v>32</v>
      </c>
      <c r="AA1930" t="s">
        <v>51</v>
      </c>
      <c r="AB1930" t="s">
        <v>778</v>
      </c>
      <c r="AC1930" t="s">
        <v>170</v>
      </c>
      <c r="AD1930" t="s">
        <v>15244</v>
      </c>
      <c r="AE1930" t="s">
        <v>54</v>
      </c>
    </row>
    <row r="1931" spans="1:31" x14ac:dyDescent="0.2">
      <c r="A1931">
        <v>28</v>
      </c>
      <c r="B1931" t="s">
        <v>400</v>
      </c>
      <c r="C1931" t="s">
        <v>155</v>
      </c>
      <c r="D1931" t="s">
        <v>501</v>
      </c>
      <c r="E1931" t="s">
        <v>34</v>
      </c>
      <c r="F1931" t="s">
        <v>833</v>
      </c>
      <c r="G1931" t="s">
        <v>15516</v>
      </c>
      <c r="H1931" t="s">
        <v>15517</v>
      </c>
      <c r="I1931" t="s">
        <v>15518</v>
      </c>
      <c r="J1931" t="s">
        <v>15519</v>
      </c>
      <c r="K1931" t="s">
        <v>15520</v>
      </c>
      <c r="L1931" t="s">
        <v>32</v>
      </c>
      <c r="M1931" t="s">
        <v>32</v>
      </c>
      <c r="N1931" t="s">
        <v>15521</v>
      </c>
      <c r="O1931" t="s">
        <v>15522</v>
      </c>
      <c r="P1931" t="s">
        <v>32</v>
      </c>
      <c r="Q1931" t="s">
        <v>75</v>
      </c>
      <c r="R1931">
        <v>72</v>
      </c>
      <c r="S1931">
        <v>70000</v>
      </c>
      <c r="T1931" t="s">
        <v>76</v>
      </c>
      <c r="U1931" s="1">
        <v>41087</v>
      </c>
      <c r="V1931" t="s">
        <v>48</v>
      </c>
      <c r="W1931" t="s">
        <v>1207</v>
      </c>
      <c r="X1931" t="s">
        <v>49</v>
      </c>
      <c r="Y1931" t="s">
        <v>93</v>
      </c>
      <c r="Z1931" t="s">
        <v>246</v>
      </c>
      <c r="AA1931" t="s">
        <v>51</v>
      </c>
      <c r="AB1931" t="s">
        <v>70</v>
      </c>
      <c r="AC1931" t="s">
        <v>71</v>
      </c>
      <c r="AD1931" t="s">
        <v>1419</v>
      </c>
      <c r="AE1931" t="s">
        <v>54</v>
      </c>
    </row>
    <row r="1932" spans="1:31" x14ac:dyDescent="0.2">
      <c r="A1932">
        <v>28</v>
      </c>
      <c r="B1932" t="s">
        <v>55</v>
      </c>
      <c r="C1932" t="s">
        <v>32</v>
      </c>
      <c r="D1932" t="s">
        <v>98</v>
      </c>
      <c r="E1932" t="s">
        <v>170</v>
      </c>
      <c r="F1932" t="s">
        <v>773</v>
      </c>
      <c r="G1932" t="s">
        <v>15712</v>
      </c>
      <c r="H1932" t="s">
        <v>15713</v>
      </c>
      <c r="I1932" t="s">
        <v>15714</v>
      </c>
      <c r="J1932" t="s">
        <v>15715</v>
      </c>
      <c r="K1932" t="s">
        <v>15716</v>
      </c>
      <c r="L1932" t="s">
        <v>15717</v>
      </c>
      <c r="M1932" t="s">
        <v>15718</v>
      </c>
      <c r="N1932" t="s">
        <v>15719</v>
      </c>
      <c r="O1932" t="s">
        <v>15720</v>
      </c>
      <c r="P1932" t="s">
        <v>15721</v>
      </c>
      <c r="Q1932" t="s">
        <v>75</v>
      </c>
      <c r="R1932">
        <v>68</v>
      </c>
      <c r="S1932">
        <v>-1</v>
      </c>
      <c r="T1932" t="s">
        <v>163</v>
      </c>
      <c r="U1932" s="1">
        <v>41088</v>
      </c>
      <c r="V1932" t="s">
        <v>15722</v>
      </c>
      <c r="W1932" t="s">
        <v>32</v>
      </c>
      <c r="X1932" t="s">
        <v>49</v>
      </c>
      <c r="Y1932" t="s">
        <v>93</v>
      </c>
      <c r="Z1932" t="s">
        <v>166</v>
      </c>
      <c r="AA1932" t="s">
        <v>51</v>
      </c>
      <c r="AB1932" t="s">
        <v>81</v>
      </c>
      <c r="AC1932" t="s">
        <v>71</v>
      </c>
      <c r="AD1932" t="s">
        <v>168</v>
      </c>
      <c r="AE1932" t="s">
        <v>54</v>
      </c>
    </row>
    <row r="1933" spans="1:31" x14ac:dyDescent="0.2">
      <c r="A1933">
        <v>28</v>
      </c>
      <c r="B1933" t="s">
        <v>96</v>
      </c>
      <c r="C1933" t="s">
        <v>155</v>
      </c>
      <c r="D1933" t="s">
        <v>33</v>
      </c>
      <c r="E1933" t="s">
        <v>32</v>
      </c>
      <c r="F1933" t="s">
        <v>56</v>
      </c>
      <c r="G1933" t="s">
        <v>15791</v>
      </c>
      <c r="H1933" t="s">
        <v>15792</v>
      </c>
      <c r="I1933" t="s">
        <v>15793</v>
      </c>
      <c r="J1933" t="s">
        <v>15794</v>
      </c>
      <c r="K1933" t="s">
        <v>15795</v>
      </c>
      <c r="L1933" t="s">
        <v>15796</v>
      </c>
      <c r="M1933" t="s">
        <v>15797</v>
      </c>
      <c r="N1933" t="s">
        <v>15798</v>
      </c>
      <c r="O1933" t="s">
        <v>15799</v>
      </c>
      <c r="P1933" t="s">
        <v>15800</v>
      </c>
      <c r="Q1933" t="s">
        <v>75</v>
      </c>
      <c r="R1933">
        <v>61</v>
      </c>
      <c r="S1933">
        <v>-1</v>
      </c>
      <c r="T1933" t="s">
        <v>68</v>
      </c>
      <c r="U1933" s="1">
        <v>41089</v>
      </c>
      <c r="V1933" t="s">
        <v>48</v>
      </c>
      <c r="W1933" t="s">
        <v>32</v>
      </c>
      <c r="X1933" t="s">
        <v>49</v>
      </c>
      <c r="Y1933" t="s">
        <v>93</v>
      </c>
      <c r="Z1933" t="s">
        <v>343</v>
      </c>
      <c r="AA1933" t="s">
        <v>69</v>
      </c>
      <c r="AB1933" t="s">
        <v>299</v>
      </c>
      <c r="AC1933" t="s">
        <v>71</v>
      </c>
      <c r="AD1933" t="s">
        <v>15801</v>
      </c>
      <c r="AE1933" t="s">
        <v>54</v>
      </c>
    </row>
    <row r="1934" spans="1:31" x14ac:dyDescent="0.2">
      <c r="A1934">
        <v>28</v>
      </c>
      <c r="B1934" t="s">
        <v>96</v>
      </c>
      <c r="C1934" t="s">
        <v>32</v>
      </c>
      <c r="D1934" t="s">
        <v>98</v>
      </c>
      <c r="E1934" t="s">
        <v>170</v>
      </c>
      <c r="F1934" t="s">
        <v>56</v>
      </c>
      <c r="G1934" t="s">
        <v>15887</v>
      </c>
      <c r="H1934" t="s">
        <v>15888</v>
      </c>
      <c r="I1934" t="s">
        <v>15889</v>
      </c>
      <c r="J1934" t="s">
        <v>15890</v>
      </c>
      <c r="K1934" t="s">
        <v>15891</v>
      </c>
      <c r="L1934" t="s">
        <v>15892</v>
      </c>
      <c r="M1934" t="s">
        <v>15893</v>
      </c>
      <c r="N1934" t="s">
        <v>15894</v>
      </c>
      <c r="O1934" t="s">
        <v>32</v>
      </c>
      <c r="P1934" t="s">
        <v>15895</v>
      </c>
      <c r="Q1934" t="s">
        <v>75</v>
      </c>
      <c r="R1934">
        <v>72</v>
      </c>
      <c r="S1934">
        <v>-1</v>
      </c>
      <c r="T1934" t="s">
        <v>331</v>
      </c>
      <c r="U1934" s="1">
        <v>41090</v>
      </c>
      <c r="V1934" t="s">
        <v>48</v>
      </c>
      <c r="W1934" t="s">
        <v>32</v>
      </c>
      <c r="X1934" t="s">
        <v>49</v>
      </c>
      <c r="Y1934" t="s">
        <v>93</v>
      </c>
      <c r="Z1934" t="s">
        <v>80</v>
      </c>
      <c r="AA1934" t="s">
        <v>51</v>
      </c>
      <c r="AB1934" t="s">
        <v>32</v>
      </c>
      <c r="AC1934" t="s">
        <v>71</v>
      </c>
      <c r="AD1934" t="s">
        <v>15896</v>
      </c>
      <c r="AE1934" t="s">
        <v>54</v>
      </c>
    </row>
    <row r="1935" spans="1:31" x14ac:dyDescent="0.2">
      <c r="A1935">
        <v>28</v>
      </c>
      <c r="B1935" t="s">
        <v>32</v>
      </c>
      <c r="C1935" t="s">
        <v>32</v>
      </c>
      <c r="D1935" t="s">
        <v>33</v>
      </c>
      <c r="E1935" t="s">
        <v>34</v>
      </c>
      <c r="F1935" t="s">
        <v>368</v>
      </c>
      <c r="G1935" t="s">
        <v>32</v>
      </c>
      <c r="H1935" t="s">
        <v>32</v>
      </c>
      <c r="I1935" t="s">
        <v>15897</v>
      </c>
      <c r="J1935" t="s">
        <v>32</v>
      </c>
      <c r="K1935" t="s">
        <v>32</v>
      </c>
      <c r="L1935" t="s">
        <v>15898</v>
      </c>
      <c r="M1935" t="s">
        <v>15899</v>
      </c>
      <c r="N1935" t="s">
        <v>32</v>
      </c>
      <c r="O1935" t="s">
        <v>15900</v>
      </c>
      <c r="P1935" t="s">
        <v>15901</v>
      </c>
      <c r="Q1935" t="s">
        <v>108</v>
      </c>
      <c r="R1935">
        <v>63</v>
      </c>
      <c r="S1935">
        <v>-1</v>
      </c>
      <c r="T1935" t="s">
        <v>32</v>
      </c>
      <c r="U1935" s="1">
        <v>41015</v>
      </c>
      <c r="V1935" t="s">
        <v>48</v>
      </c>
      <c r="W1935" t="s">
        <v>32</v>
      </c>
      <c r="X1935" t="s">
        <v>49</v>
      </c>
      <c r="Y1935" t="s">
        <v>32</v>
      </c>
      <c r="Z1935" t="s">
        <v>32</v>
      </c>
      <c r="AA1935" t="s">
        <v>69</v>
      </c>
      <c r="AB1935" t="s">
        <v>32</v>
      </c>
      <c r="AC1935" t="s">
        <v>71</v>
      </c>
      <c r="AD1935" t="s">
        <v>496</v>
      </c>
      <c r="AE1935" t="s">
        <v>54</v>
      </c>
    </row>
    <row r="1936" spans="1:31" x14ac:dyDescent="0.2">
      <c r="A1936">
        <v>28</v>
      </c>
      <c r="B1936" t="s">
        <v>96</v>
      </c>
      <c r="C1936" t="s">
        <v>113</v>
      </c>
      <c r="D1936" t="s">
        <v>33</v>
      </c>
      <c r="E1936" t="s">
        <v>34</v>
      </c>
      <c r="F1936" t="s">
        <v>114</v>
      </c>
      <c r="G1936" t="s">
        <v>15914</v>
      </c>
      <c r="H1936" t="s">
        <v>32</v>
      </c>
      <c r="I1936" t="s">
        <v>8173</v>
      </c>
      <c r="J1936" t="s">
        <v>846</v>
      </c>
      <c r="K1936" t="s">
        <v>32</v>
      </c>
      <c r="L1936" t="s">
        <v>15915</v>
      </c>
      <c r="M1936" t="s">
        <v>32</v>
      </c>
      <c r="N1936" t="s">
        <v>15916</v>
      </c>
      <c r="O1936" t="s">
        <v>32</v>
      </c>
      <c r="P1936" t="s">
        <v>32</v>
      </c>
      <c r="Q1936" t="s">
        <v>32</v>
      </c>
      <c r="R1936">
        <v>68</v>
      </c>
      <c r="S1936">
        <v>-1</v>
      </c>
      <c r="T1936" t="s">
        <v>331</v>
      </c>
      <c r="U1936" s="1">
        <v>41090</v>
      </c>
      <c r="V1936" t="s">
        <v>48</v>
      </c>
      <c r="W1936" t="s">
        <v>32</v>
      </c>
      <c r="X1936" t="s">
        <v>244</v>
      </c>
      <c r="Y1936" t="s">
        <v>32</v>
      </c>
      <c r="Z1936" t="s">
        <v>32</v>
      </c>
      <c r="AA1936" t="s">
        <v>51</v>
      </c>
      <c r="AB1936" t="s">
        <v>276</v>
      </c>
      <c r="AC1936" t="s">
        <v>71</v>
      </c>
      <c r="AD1936" t="s">
        <v>168</v>
      </c>
      <c r="AE1936" t="s">
        <v>54</v>
      </c>
    </row>
    <row r="1937" spans="1:31" x14ac:dyDescent="0.2">
      <c r="A1937">
        <v>28</v>
      </c>
      <c r="B1937" t="s">
        <v>32</v>
      </c>
      <c r="C1937" t="s">
        <v>32</v>
      </c>
      <c r="D1937" t="s">
        <v>32</v>
      </c>
      <c r="E1937" t="s">
        <v>32</v>
      </c>
      <c r="F1937" t="s">
        <v>368</v>
      </c>
      <c r="G1937" t="s">
        <v>16121</v>
      </c>
      <c r="H1937" t="s">
        <v>16122</v>
      </c>
      <c r="I1937" t="s">
        <v>16123</v>
      </c>
      <c r="J1937" t="s">
        <v>16124</v>
      </c>
      <c r="K1937" t="s">
        <v>16125</v>
      </c>
      <c r="L1937" t="s">
        <v>16126</v>
      </c>
      <c r="M1937" t="s">
        <v>16127</v>
      </c>
      <c r="N1937" t="s">
        <v>16128</v>
      </c>
      <c r="O1937" t="s">
        <v>16129</v>
      </c>
      <c r="P1937" t="s">
        <v>16130</v>
      </c>
      <c r="Q1937" t="s">
        <v>32</v>
      </c>
      <c r="R1937">
        <v>68</v>
      </c>
      <c r="S1937">
        <v>-1</v>
      </c>
      <c r="T1937" t="s">
        <v>32</v>
      </c>
      <c r="U1937" s="1">
        <v>41045</v>
      </c>
      <c r="V1937" t="s">
        <v>164</v>
      </c>
      <c r="W1937" t="s">
        <v>32</v>
      </c>
      <c r="X1937" t="s">
        <v>49</v>
      </c>
      <c r="Y1937" t="s">
        <v>93</v>
      </c>
      <c r="Z1937" t="s">
        <v>91</v>
      </c>
      <c r="AA1937" t="s">
        <v>69</v>
      </c>
      <c r="AB1937" t="s">
        <v>32</v>
      </c>
      <c r="AC1937" t="s">
        <v>32</v>
      </c>
      <c r="AD1937" t="s">
        <v>447</v>
      </c>
      <c r="AE1937" t="s">
        <v>54</v>
      </c>
    </row>
    <row r="1938" spans="1:31" x14ac:dyDescent="0.2">
      <c r="A1938">
        <v>28</v>
      </c>
      <c r="B1938" t="s">
        <v>55</v>
      </c>
      <c r="C1938" t="s">
        <v>97</v>
      </c>
      <c r="D1938" t="s">
        <v>33</v>
      </c>
      <c r="E1938" t="s">
        <v>34</v>
      </c>
      <c r="F1938" t="s">
        <v>56</v>
      </c>
      <c r="G1938" t="s">
        <v>16757</v>
      </c>
      <c r="H1938" t="s">
        <v>16758</v>
      </c>
      <c r="I1938" t="s">
        <v>16759</v>
      </c>
      <c r="J1938" t="s">
        <v>16760</v>
      </c>
      <c r="K1938" t="s">
        <v>16761</v>
      </c>
      <c r="L1938" t="s">
        <v>16762</v>
      </c>
      <c r="M1938" t="s">
        <v>16763</v>
      </c>
      <c r="N1938" t="s">
        <v>16764</v>
      </c>
      <c r="O1938" t="s">
        <v>32</v>
      </c>
      <c r="P1938" t="s">
        <v>16765</v>
      </c>
      <c r="Q1938" t="s">
        <v>32</v>
      </c>
      <c r="R1938">
        <v>74</v>
      </c>
      <c r="S1938">
        <v>-1</v>
      </c>
      <c r="T1938" t="s">
        <v>560</v>
      </c>
      <c r="U1938" s="1">
        <v>40888</v>
      </c>
      <c r="V1938" t="s">
        <v>48</v>
      </c>
      <c r="W1938" t="s">
        <v>32</v>
      </c>
      <c r="X1938" t="s">
        <v>49</v>
      </c>
      <c r="Y1938" t="s">
        <v>32</v>
      </c>
      <c r="Z1938" t="s">
        <v>1810</v>
      </c>
      <c r="AA1938" t="s">
        <v>51</v>
      </c>
      <c r="AB1938" t="s">
        <v>459</v>
      </c>
      <c r="AC1938" t="s">
        <v>71</v>
      </c>
      <c r="AD1938" t="s">
        <v>14925</v>
      </c>
      <c r="AE1938" t="s">
        <v>54</v>
      </c>
    </row>
    <row r="1939" spans="1:31" x14ac:dyDescent="0.2">
      <c r="A1939">
        <v>28</v>
      </c>
      <c r="B1939" t="s">
        <v>620</v>
      </c>
      <c r="C1939" t="s">
        <v>113</v>
      </c>
      <c r="D1939" t="s">
        <v>33</v>
      </c>
      <c r="E1939" t="s">
        <v>32</v>
      </c>
      <c r="F1939" t="s">
        <v>32</v>
      </c>
      <c r="G1939" t="s">
        <v>16839</v>
      </c>
      <c r="H1939" t="s">
        <v>32</v>
      </c>
      <c r="I1939" t="s">
        <v>16840</v>
      </c>
      <c r="J1939" t="s">
        <v>16841</v>
      </c>
      <c r="K1939" t="s">
        <v>16842</v>
      </c>
      <c r="L1939" t="s">
        <v>16843</v>
      </c>
      <c r="M1939" t="s">
        <v>16844</v>
      </c>
      <c r="N1939" t="s">
        <v>16845</v>
      </c>
      <c r="O1939" t="s">
        <v>16846</v>
      </c>
      <c r="P1939" t="s">
        <v>16847</v>
      </c>
      <c r="Q1939" t="s">
        <v>75</v>
      </c>
      <c r="R1939">
        <v>63</v>
      </c>
      <c r="S1939">
        <v>-1</v>
      </c>
      <c r="T1939" t="s">
        <v>203</v>
      </c>
      <c r="U1939" s="1">
        <v>41086</v>
      </c>
      <c r="V1939" t="s">
        <v>739</v>
      </c>
      <c r="W1939" t="s">
        <v>32</v>
      </c>
      <c r="X1939" t="s">
        <v>49</v>
      </c>
      <c r="Y1939" t="s">
        <v>245</v>
      </c>
      <c r="Z1939" t="s">
        <v>151</v>
      </c>
      <c r="AA1939" t="s">
        <v>69</v>
      </c>
      <c r="AB1939" t="s">
        <v>263</v>
      </c>
      <c r="AC1939" t="s">
        <v>71</v>
      </c>
      <c r="AD1939" t="s">
        <v>95</v>
      </c>
      <c r="AE1939" t="s">
        <v>54</v>
      </c>
    </row>
    <row r="1940" spans="1:31" x14ac:dyDescent="0.2">
      <c r="A1940">
        <v>28</v>
      </c>
      <c r="B1940" t="s">
        <v>32</v>
      </c>
      <c r="C1940" t="s">
        <v>32</v>
      </c>
      <c r="D1940" t="s">
        <v>33</v>
      </c>
      <c r="E1940" t="s">
        <v>34</v>
      </c>
      <c r="F1940" t="s">
        <v>56</v>
      </c>
      <c r="G1940" t="s">
        <v>17387</v>
      </c>
      <c r="H1940" t="s">
        <v>17388</v>
      </c>
      <c r="I1940" t="s">
        <v>17389</v>
      </c>
      <c r="J1940" t="s">
        <v>17390</v>
      </c>
      <c r="K1940" t="s">
        <v>17391</v>
      </c>
      <c r="L1940" t="s">
        <v>17392</v>
      </c>
      <c r="M1940" t="s">
        <v>32</v>
      </c>
      <c r="N1940" t="s">
        <v>17393</v>
      </c>
      <c r="O1940" t="s">
        <v>17394</v>
      </c>
      <c r="P1940" t="s">
        <v>17395</v>
      </c>
      <c r="Q1940" t="s">
        <v>924</v>
      </c>
      <c r="R1940">
        <v>73</v>
      </c>
      <c r="S1940">
        <v>-1</v>
      </c>
      <c r="T1940" t="s">
        <v>136</v>
      </c>
      <c r="U1940" s="1">
        <v>41057</v>
      </c>
      <c r="V1940" t="s">
        <v>48</v>
      </c>
      <c r="W1940" t="s">
        <v>78</v>
      </c>
      <c r="X1940" t="s">
        <v>49</v>
      </c>
      <c r="Y1940" t="s">
        <v>93</v>
      </c>
      <c r="Z1940" t="s">
        <v>246</v>
      </c>
      <c r="AA1940" t="s">
        <v>51</v>
      </c>
      <c r="AB1940" t="s">
        <v>521</v>
      </c>
      <c r="AC1940" t="s">
        <v>71</v>
      </c>
      <c r="AD1940" t="s">
        <v>17396</v>
      </c>
      <c r="AE1940" t="s">
        <v>54</v>
      </c>
    </row>
    <row r="1941" spans="1:31" x14ac:dyDescent="0.2">
      <c r="A1941">
        <v>28</v>
      </c>
      <c r="B1941" t="s">
        <v>400</v>
      </c>
      <c r="C1941" t="s">
        <v>155</v>
      </c>
      <c r="D1941" t="s">
        <v>98</v>
      </c>
      <c r="E1941" t="s">
        <v>170</v>
      </c>
      <c r="F1941" t="s">
        <v>664</v>
      </c>
      <c r="G1941" t="s">
        <v>17530</v>
      </c>
      <c r="H1941" t="s">
        <v>17531</v>
      </c>
      <c r="I1941" t="s">
        <v>17532</v>
      </c>
      <c r="J1941" t="s">
        <v>17533</v>
      </c>
      <c r="K1941" t="s">
        <v>17534</v>
      </c>
      <c r="L1941" t="s">
        <v>17535</v>
      </c>
      <c r="M1941" t="s">
        <v>17536</v>
      </c>
      <c r="N1941" t="s">
        <v>17537</v>
      </c>
      <c r="O1941" t="s">
        <v>17538</v>
      </c>
      <c r="P1941" t="s">
        <v>17539</v>
      </c>
      <c r="Q1941" t="s">
        <v>4205</v>
      </c>
      <c r="R1941">
        <v>67</v>
      </c>
      <c r="S1941">
        <v>-1</v>
      </c>
      <c r="T1941" t="s">
        <v>47</v>
      </c>
      <c r="U1941" s="1">
        <v>41090</v>
      </c>
      <c r="V1941" t="s">
        <v>260</v>
      </c>
      <c r="W1941" t="s">
        <v>78</v>
      </c>
      <c r="X1941" t="s">
        <v>398</v>
      </c>
      <c r="Y1941" t="s">
        <v>32</v>
      </c>
      <c r="Z1941" t="s">
        <v>1810</v>
      </c>
      <c r="AA1941" t="s">
        <v>69</v>
      </c>
      <c r="AB1941" t="s">
        <v>358</v>
      </c>
      <c r="AC1941" t="s">
        <v>248</v>
      </c>
      <c r="AD1941" t="s">
        <v>53</v>
      </c>
      <c r="AE1941" t="s">
        <v>346</v>
      </c>
    </row>
    <row r="1942" spans="1:31" x14ac:dyDescent="0.2">
      <c r="A1942">
        <v>28</v>
      </c>
      <c r="B1942" t="s">
        <v>96</v>
      </c>
      <c r="C1942" t="s">
        <v>97</v>
      </c>
      <c r="D1942" t="s">
        <v>33</v>
      </c>
      <c r="E1942" t="s">
        <v>34</v>
      </c>
      <c r="F1942" t="s">
        <v>32</v>
      </c>
      <c r="G1942" t="s">
        <v>17795</v>
      </c>
      <c r="H1942" t="s">
        <v>17796</v>
      </c>
      <c r="I1942" t="s">
        <v>17797</v>
      </c>
      <c r="J1942" t="s">
        <v>17798</v>
      </c>
      <c r="K1942" t="s">
        <v>17799</v>
      </c>
      <c r="L1942" t="s">
        <v>17800</v>
      </c>
      <c r="M1942" t="s">
        <v>17801</v>
      </c>
      <c r="N1942" t="s">
        <v>17802</v>
      </c>
      <c r="O1942" t="s">
        <v>17803</v>
      </c>
      <c r="P1942" t="s">
        <v>17804</v>
      </c>
      <c r="Q1942" t="s">
        <v>75</v>
      </c>
      <c r="R1942">
        <v>67</v>
      </c>
      <c r="S1942">
        <v>100000</v>
      </c>
      <c r="T1942" t="s">
        <v>136</v>
      </c>
      <c r="U1942" s="1">
        <v>41088</v>
      </c>
      <c r="V1942" t="s">
        <v>799</v>
      </c>
      <c r="W1942" t="s">
        <v>473</v>
      </c>
      <c r="X1942" t="s">
        <v>49</v>
      </c>
      <c r="Y1942" t="s">
        <v>93</v>
      </c>
      <c r="Z1942" t="s">
        <v>246</v>
      </c>
      <c r="AA1942" t="s">
        <v>51</v>
      </c>
      <c r="AB1942" t="s">
        <v>81</v>
      </c>
      <c r="AC1942" t="s">
        <v>71</v>
      </c>
      <c r="AD1942" t="s">
        <v>3222</v>
      </c>
      <c r="AE1942" t="s">
        <v>54</v>
      </c>
    </row>
    <row r="1943" spans="1:31" x14ac:dyDescent="0.2">
      <c r="A1943">
        <v>28</v>
      </c>
      <c r="B1943" t="s">
        <v>1288</v>
      </c>
      <c r="C1943" t="s">
        <v>32</v>
      </c>
      <c r="D1943" t="s">
        <v>182</v>
      </c>
      <c r="E1943" t="s">
        <v>34</v>
      </c>
      <c r="F1943" t="s">
        <v>56</v>
      </c>
      <c r="G1943" t="s">
        <v>17863</v>
      </c>
      <c r="H1943" t="s">
        <v>17864</v>
      </c>
      <c r="I1943" t="s">
        <v>17865</v>
      </c>
      <c r="J1943" t="s">
        <v>17866</v>
      </c>
      <c r="K1943" t="s">
        <v>17867</v>
      </c>
      <c r="L1943" t="s">
        <v>17868</v>
      </c>
      <c r="M1943" t="s">
        <v>17869</v>
      </c>
      <c r="N1943" t="s">
        <v>17870</v>
      </c>
      <c r="O1943" t="s">
        <v>17871</v>
      </c>
      <c r="P1943" t="s">
        <v>17872</v>
      </c>
      <c r="Q1943" t="s">
        <v>259</v>
      </c>
      <c r="R1943">
        <v>69</v>
      </c>
      <c r="S1943">
        <v>-1</v>
      </c>
      <c r="T1943" t="s">
        <v>163</v>
      </c>
      <c r="U1943" s="1">
        <v>41046</v>
      </c>
      <c r="V1943" t="s">
        <v>274</v>
      </c>
      <c r="W1943" t="s">
        <v>32</v>
      </c>
      <c r="X1943" t="s">
        <v>49</v>
      </c>
      <c r="Y1943" t="s">
        <v>495</v>
      </c>
      <c r="Z1943" t="s">
        <v>4341</v>
      </c>
      <c r="AA1943" t="s">
        <v>51</v>
      </c>
      <c r="AB1943" t="s">
        <v>367</v>
      </c>
      <c r="AC1943" t="s">
        <v>170</v>
      </c>
      <c r="AD1943" t="s">
        <v>168</v>
      </c>
      <c r="AE1943" t="s">
        <v>54</v>
      </c>
    </row>
    <row r="1944" spans="1:31" x14ac:dyDescent="0.2">
      <c r="A1944">
        <v>28</v>
      </c>
      <c r="B1944" t="s">
        <v>55</v>
      </c>
      <c r="C1944" t="s">
        <v>97</v>
      </c>
      <c r="D1944" t="s">
        <v>33</v>
      </c>
      <c r="E1944" t="s">
        <v>34</v>
      </c>
      <c r="F1944" t="s">
        <v>114</v>
      </c>
      <c r="G1944" t="s">
        <v>18214</v>
      </c>
      <c r="H1944" t="s">
        <v>18215</v>
      </c>
      <c r="I1944" t="s">
        <v>18216</v>
      </c>
      <c r="J1944" t="s">
        <v>18217</v>
      </c>
      <c r="K1944" t="s">
        <v>18218</v>
      </c>
      <c r="L1944" t="s">
        <v>18219</v>
      </c>
      <c r="M1944" t="s">
        <v>18220</v>
      </c>
      <c r="N1944" t="s">
        <v>18221</v>
      </c>
      <c r="O1944" t="s">
        <v>18222</v>
      </c>
      <c r="P1944" t="s">
        <v>18223</v>
      </c>
      <c r="Q1944" t="s">
        <v>75</v>
      </c>
      <c r="R1944">
        <v>74</v>
      </c>
      <c r="S1944">
        <v>-1</v>
      </c>
      <c r="T1944" t="s">
        <v>331</v>
      </c>
      <c r="U1944" s="1">
        <v>41089</v>
      </c>
      <c r="V1944" t="s">
        <v>799</v>
      </c>
      <c r="W1944" t="s">
        <v>204</v>
      </c>
      <c r="X1944" t="s">
        <v>49</v>
      </c>
      <c r="Y1944" t="s">
        <v>93</v>
      </c>
      <c r="Z1944" t="s">
        <v>378</v>
      </c>
      <c r="AA1944" t="s">
        <v>51</v>
      </c>
      <c r="AB1944" t="s">
        <v>110</v>
      </c>
      <c r="AC1944" t="s">
        <v>71</v>
      </c>
      <c r="AD1944" t="s">
        <v>18224</v>
      </c>
      <c r="AE1944" t="s">
        <v>54</v>
      </c>
    </row>
    <row r="1945" spans="1:31" x14ac:dyDescent="0.2">
      <c r="A1945">
        <v>28</v>
      </c>
      <c r="B1945" t="s">
        <v>169</v>
      </c>
      <c r="C1945" t="s">
        <v>32</v>
      </c>
      <c r="D1945" t="s">
        <v>33</v>
      </c>
      <c r="E1945" t="s">
        <v>34</v>
      </c>
      <c r="F1945" t="s">
        <v>35</v>
      </c>
      <c r="G1945" t="s">
        <v>18455</v>
      </c>
      <c r="H1945" t="s">
        <v>18456</v>
      </c>
      <c r="I1945" t="s">
        <v>18457</v>
      </c>
      <c r="J1945" t="s">
        <v>18458</v>
      </c>
      <c r="K1945" t="s">
        <v>18459</v>
      </c>
      <c r="L1945" t="s">
        <v>18460</v>
      </c>
      <c r="M1945" t="s">
        <v>32</v>
      </c>
      <c r="N1945" t="s">
        <v>18461</v>
      </c>
      <c r="O1945" t="s">
        <v>32</v>
      </c>
      <c r="P1945" t="s">
        <v>18462</v>
      </c>
      <c r="Q1945" t="s">
        <v>75</v>
      </c>
      <c r="R1945">
        <v>67</v>
      </c>
      <c r="S1945">
        <v>-1</v>
      </c>
      <c r="T1945" t="s">
        <v>273</v>
      </c>
      <c r="U1945" s="1">
        <v>41089</v>
      </c>
      <c r="V1945" t="s">
        <v>164</v>
      </c>
      <c r="W1945" t="s">
        <v>32</v>
      </c>
      <c r="X1945" t="s">
        <v>49</v>
      </c>
      <c r="Y1945" t="s">
        <v>495</v>
      </c>
      <c r="Z1945" t="s">
        <v>1045</v>
      </c>
      <c r="AA1945" t="s">
        <v>51</v>
      </c>
      <c r="AB1945" t="s">
        <v>247</v>
      </c>
      <c r="AC1945" t="s">
        <v>32</v>
      </c>
      <c r="AD1945" t="s">
        <v>95</v>
      </c>
      <c r="AE1945" t="s">
        <v>54</v>
      </c>
    </row>
    <row r="1946" spans="1:31" x14ac:dyDescent="0.2">
      <c r="A1946">
        <v>28</v>
      </c>
      <c r="B1946" t="s">
        <v>400</v>
      </c>
      <c r="C1946" t="s">
        <v>97</v>
      </c>
      <c r="D1946" t="s">
        <v>33</v>
      </c>
      <c r="E1946" t="s">
        <v>34</v>
      </c>
      <c r="F1946" t="s">
        <v>56</v>
      </c>
      <c r="G1946" t="s">
        <v>18473</v>
      </c>
      <c r="H1946" t="s">
        <v>18474</v>
      </c>
      <c r="I1946" t="s">
        <v>18475</v>
      </c>
      <c r="J1946" t="s">
        <v>18476</v>
      </c>
      <c r="K1946" t="s">
        <v>18477</v>
      </c>
      <c r="L1946" t="s">
        <v>18478</v>
      </c>
      <c r="M1946" t="s">
        <v>18479</v>
      </c>
      <c r="N1946" t="s">
        <v>18480</v>
      </c>
      <c r="O1946" t="s">
        <v>18481</v>
      </c>
      <c r="P1946" t="s">
        <v>18482</v>
      </c>
      <c r="Q1946" t="s">
        <v>75</v>
      </c>
      <c r="R1946">
        <v>68</v>
      </c>
      <c r="S1946">
        <v>-1</v>
      </c>
      <c r="T1946" t="s">
        <v>47</v>
      </c>
      <c r="U1946" s="1">
        <v>41090</v>
      </c>
      <c r="V1946" t="s">
        <v>48</v>
      </c>
      <c r="W1946" t="s">
        <v>32</v>
      </c>
      <c r="X1946" t="s">
        <v>244</v>
      </c>
      <c r="Y1946" t="s">
        <v>79</v>
      </c>
      <c r="Z1946" t="s">
        <v>80</v>
      </c>
      <c r="AA1946" t="s">
        <v>51</v>
      </c>
      <c r="AB1946" t="s">
        <v>1909</v>
      </c>
      <c r="AC1946" t="s">
        <v>71</v>
      </c>
      <c r="AD1946" t="s">
        <v>1300</v>
      </c>
      <c r="AE1946" t="s">
        <v>54</v>
      </c>
    </row>
    <row r="1947" spans="1:31" x14ac:dyDescent="0.2">
      <c r="A1947">
        <v>28</v>
      </c>
      <c r="B1947" t="s">
        <v>55</v>
      </c>
      <c r="C1947" t="s">
        <v>155</v>
      </c>
      <c r="D1947" t="s">
        <v>33</v>
      </c>
      <c r="E1947" t="s">
        <v>34</v>
      </c>
      <c r="F1947" t="s">
        <v>56</v>
      </c>
      <c r="G1947" t="s">
        <v>18661</v>
      </c>
      <c r="H1947" t="s">
        <v>18662</v>
      </c>
      <c r="I1947" t="s">
        <v>18663</v>
      </c>
      <c r="J1947" t="s">
        <v>18664</v>
      </c>
      <c r="K1947" t="s">
        <v>18665</v>
      </c>
      <c r="L1947" t="s">
        <v>32</v>
      </c>
      <c r="M1947" t="s">
        <v>18666</v>
      </c>
      <c r="N1947" t="s">
        <v>18667</v>
      </c>
      <c r="O1947" t="s">
        <v>32</v>
      </c>
      <c r="P1947" t="s">
        <v>32</v>
      </c>
      <c r="Q1947" t="s">
        <v>108</v>
      </c>
      <c r="R1947">
        <v>72</v>
      </c>
      <c r="S1947">
        <v>-1</v>
      </c>
      <c r="T1947" t="s">
        <v>76</v>
      </c>
      <c r="U1947" s="1">
        <v>41090</v>
      </c>
      <c r="V1947" t="s">
        <v>48</v>
      </c>
      <c r="W1947" t="s">
        <v>32</v>
      </c>
      <c r="X1947" t="s">
        <v>49</v>
      </c>
      <c r="Y1947" t="s">
        <v>435</v>
      </c>
      <c r="Z1947" t="s">
        <v>2161</v>
      </c>
      <c r="AA1947" t="s">
        <v>51</v>
      </c>
      <c r="AB1947" t="s">
        <v>32</v>
      </c>
      <c r="AC1947" t="s">
        <v>71</v>
      </c>
      <c r="AD1947" t="s">
        <v>3105</v>
      </c>
      <c r="AE1947" t="s">
        <v>54</v>
      </c>
    </row>
    <row r="1948" spans="1:31" x14ac:dyDescent="0.2">
      <c r="A1948">
        <v>28</v>
      </c>
      <c r="B1948" t="s">
        <v>169</v>
      </c>
      <c r="C1948" t="s">
        <v>97</v>
      </c>
      <c r="D1948" t="s">
        <v>33</v>
      </c>
      <c r="E1948" t="s">
        <v>32</v>
      </c>
      <c r="F1948" t="s">
        <v>56</v>
      </c>
      <c r="G1948" t="s">
        <v>18668</v>
      </c>
      <c r="H1948" t="s">
        <v>18669</v>
      </c>
      <c r="I1948" t="s">
        <v>18670</v>
      </c>
      <c r="J1948" t="s">
        <v>18671</v>
      </c>
      <c r="K1948" t="s">
        <v>18672</v>
      </c>
      <c r="L1948" t="s">
        <v>18673</v>
      </c>
      <c r="M1948" t="s">
        <v>18674</v>
      </c>
      <c r="N1948" t="s">
        <v>32</v>
      </c>
      <c r="O1948" t="s">
        <v>32</v>
      </c>
      <c r="P1948" t="s">
        <v>18675</v>
      </c>
      <c r="Q1948" t="s">
        <v>75</v>
      </c>
      <c r="R1948">
        <v>68</v>
      </c>
      <c r="S1948">
        <v>-1</v>
      </c>
      <c r="T1948" t="s">
        <v>32</v>
      </c>
      <c r="U1948" s="1">
        <v>41059</v>
      </c>
      <c r="V1948" t="s">
        <v>48</v>
      </c>
      <c r="W1948" t="s">
        <v>92</v>
      </c>
      <c r="X1948" t="s">
        <v>49</v>
      </c>
      <c r="Y1948" t="s">
        <v>32</v>
      </c>
      <c r="Z1948" t="s">
        <v>32</v>
      </c>
      <c r="AA1948" t="s">
        <v>69</v>
      </c>
      <c r="AB1948" t="s">
        <v>271</v>
      </c>
      <c r="AC1948" t="s">
        <v>32</v>
      </c>
      <c r="AD1948" t="s">
        <v>447</v>
      </c>
      <c r="AE1948" t="s">
        <v>54</v>
      </c>
    </row>
    <row r="1949" spans="1:31" x14ac:dyDescent="0.2">
      <c r="A1949">
        <v>28</v>
      </c>
      <c r="B1949" t="s">
        <v>112</v>
      </c>
      <c r="C1949" t="s">
        <v>155</v>
      </c>
      <c r="D1949" t="s">
        <v>33</v>
      </c>
      <c r="E1949" t="s">
        <v>32</v>
      </c>
      <c r="F1949" t="s">
        <v>32</v>
      </c>
      <c r="G1949" t="s">
        <v>18676</v>
      </c>
      <c r="H1949" t="s">
        <v>18677</v>
      </c>
      <c r="I1949" t="s">
        <v>18678</v>
      </c>
      <c r="J1949" t="s">
        <v>18679</v>
      </c>
      <c r="K1949" t="s">
        <v>18680</v>
      </c>
      <c r="L1949" t="s">
        <v>18681</v>
      </c>
      <c r="M1949" t="s">
        <v>18682</v>
      </c>
      <c r="N1949" t="s">
        <v>18683</v>
      </c>
      <c r="O1949" t="s">
        <v>18684</v>
      </c>
      <c r="P1949" t="s">
        <v>18685</v>
      </c>
      <c r="Q1949" t="s">
        <v>75</v>
      </c>
      <c r="R1949">
        <v>63</v>
      </c>
      <c r="S1949">
        <v>-1</v>
      </c>
      <c r="T1949" t="s">
        <v>91</v>
      </c>
      <c r="U1949" s="1">
        <v>41089</v>
      </c>
      <c r="V1949" t="s">
        <v>3760</v>
      </c>
      <c r="W1949" t="s">
        <v>204</v>
      </c>
      <c r="X1949" t="s">
        <v>49</v>
      </c>
      <c r="Y1949" t="s">
        <v>261</v>
      </c>
      <c r="Z1949" t="s">
        <v>378</v>
      </c>
      <c r="AA1949" t="s">
        <v>69</v>
      </c>
      <c r="AB1949" t="s">
        <v>852</v>
      </c>
      <c r="AC1949" t="s">
        <v>32</v>
      </c>
      <c r="AD1949" t="s">
        <v>332</v>
      </c>
      <c r="AE1949" t="s">
        <v>54</v>
      </c>
    </row>
    <row r="1950" spans="1:31" x14ac:dyDescent="0.2">
      <c r="A1950">
        <v>28</v>
      </c>
      <c r="B1950" t="s">
        <v>112</v>
      </c>
      <c r="C1950" t="s">
        <v>155</v>
      </c>
      <c r="D1950" t="s">
        <v>33</v>
      </c>
      <c r="E1950" t="s">
        <v>34</v>
      </c>
      <c r="F1950" t="s">
        <v>56</v>
      </c>
      <c r="G1950" t="s">
        <v>18776</v>
      </c>
      <c r="H1950" t="s">
        <v>18777</v>
      </c>
      <c r="I1950" t="s">
        <v>18778</v>
      </c>
      <c r="J1950" t="s">
        <v>18779</v>
      </c>
      <c r="K1950" t="s">
        <v>18780</v>
      </c>
      <c r="L1950" t="s">
        <v>18781</v>
      </c>
      <c r="M1950" t="s">
        <v>18782</v>
      </c>
      <c r="N1950" t="s">
        <v>18783</v>
      </c>
      <c r="O1950" t="s">
        <v>18784</v>
      </c>
      <c r="P1950" t="s">
        <v>18785</v>
      </c>
      <c r="Q1950" t="s">
        <v>32</v>
      </c>
      <c r="R1950">
        <v>63</v>
      </c>
      <c r="S1950">
        <v>-1</v>
      </c>
      <c r="T1950" t="s">
        <v>91</v>
      </c>
      <c r="U1950" s="1">
        <v>40883</v>
      </c>
      <c r="V1950" t="s">
        <v>48</v>
      </c>
      <c r="W1950" t="s">
        <v>32</v>
      </c>
      <c r="X1950" t="s">
        <v>49</v>
      </c>
      <c r="Y1950" t="s">
        <v>435</v>
      </c>
      <c r="Z1950" t="s">
        <v>32</v>
      </c>
      <c r="AA1950" t="s">
        <v>69</v>
      </c>
      <c r="AB1950" t="s">
        <v>389</v>
      </c>
      <c r="AC1950" t="s">
        <v>71</v>
      </c>
      <c r="AD1950" t="s">
        <v>18786</v>
      </c>
      <c r="AE1950" t="s">
        <v>54</v>
      </c>
    </row>
    <row r="1951" spans="1:31" x14ac:dyDescent="0.2">
      <c r="A1951">
        <v>28</v>
      </c>
      <c r="B1951" t="s">
        <v>169</v>
      </c>
      <c r="C1951" t="s">
        <v>32</v>
      </c>
      <c r="D1951" t="s">
        <v>501</v>
      </c>
      <c r="E1951" t="s">
        <v>34</v>
      </c>
      <c r="F1951" t="s">
        <v>833</v>
      </c>
      <c r="G1951" t="s">
        <v>32</v>
      </c>
      <c r="H1951" t="s">
        <v>32</v>
      </c>
      <c r="I1951" t="s">
        <v>32</v>
      </c>
      <c r="J1951" t="s">
        <v>32</v>
      </c>
      <c r="K1951" t="s">
        <v>32</v>
      </c>
      <c r="L1951" t="s">
        <v>32</v>
      </c>
      <c r="M1951" t="s">
        <v>32</v>
      </c>
      <c r="N1951" t="s">
        <v>32</v>
      </c>
      <c r="O1951" t="s">
        <v>32</v>
      </c>
      <c r="P1951" t="s">
        <v>32</v>
      </c>
      <c r="Q1951" t="s">
        <v>75</v>
      </c>
      <c r="R1951">
        <v>74</v>
      </c>
      <c r="S1951">
        <v>-1</v>
      </c>
      <c r="T1951" t="s">
        <v>331</v>
      </c>
      <c r="U1951" s="1">
        <v>41078</v>
      </c>
      <c r="V1951" t="s">
        <v>1195</v>
      </c>
      <c r="W1951" t="s">
        <v>32</v>
      </c>
      <c r="X1951" t="s">
        <v>49</v>
      </c>
      <c r="Y1951" t="s">
        <v>32</v>
      </c>
      <c r="Z1951" t="s">
        <v>32</v>
      </c>
      <c r="AA1951" t="s">
        <v>51</v>
      </c>
      <c r="AB1951" t="s">
        <v>32</v>
      </c>
      <c r="AC1951" t="s">
        <v>71</v>
      </c>
      <c r="AD1951" t="s">
        <v>18841</v>
      </c>
      <c r="AE1951" t="s">
        <v>54</v>
      </c>
    </row>
    <row r="1952" spans="1:31" x14ac:dyDescent="0.2">
      <c r="A1952">
        <v>28</v>
      </c>
      <c r="B1952" t="s">
        <v>96</v>
      </c>
      <c r="C1952" t="s">
        <v>32</v>
      </c>
      <c r="D1952" t="s">
        <v>33</v>
      </c>
      <c r="E1952" t="s">
        <v>170</v>
      </c>
      <c r="F1952" t="s">
        <v>35</v>
      </c>
      <c r="G1952" t="s">
        <v>19338</v>
      </c>
      <c r="H1952" t="s">
        <v>19339</v>
      </c>
      <c r="I1952" t="s">
        <v>19340</v>
      </c>
      <c r="J1952" t="s">
        <v>19341</v>
      </c>
      <c r="K1952" t="s">
        <v>19342</v>
      </c>
      <c r="L1952" t="s">
        <v>19343</v>
      </c>
      <c r="M1952" t="s">
        <v>19344</v>
      </c>
      <c r="N1952" t="s">
        <v>16182</v>
      </c>
      <c r="O1952" t="s">
        <v>19345</v>
      </c>
      <c r="P1952" t="s">
        <v>19346</v>
      </c>
      <c r="Q1952" t="s">
        <v>75</v>
      </c>
      <c r="R1952">
        <v>71</v>
      </c>
      <c r="S1952">
        <v>-1</v>
      </c>
      <c r="T1952" t="s">
        <v>91</v>
      </c>
      <c r="U1952" s="1">
        <v>41090</v>
      </c>
      <c r="V1952" t="s">
        <v>48</v>
      </c>
      <c r="W1952" t="s">
        <v>32</v>
      </c>
      <c r="X1952" t="s">
        <v>244</v>
      </c>
      <c r="Y1952" t="s">
        <v>93</v>
      </c>
      <c r="Z1952" t="s">
        <v>32</v>
      </c>
      <c r="AA1952" t="s">
        <v>51</v>
      </c>
      <c r="AB1952" t="s">
        <v>206</v>
      </c>
      <c r="AC1952" t="s">
        <v>71</v>
      </c>
      <c r="AD1952" t="s">
        <v>511</v>
      </c>
      <c r="AE1952" t="s">
        <v>54</v>
      </c>
    </row>
    <row r="1953" spans="1:31" x14ac:dyDescent="0.2">
      <c r="A1953">
        <v>28</v>
      </c>
      <c r="B1953" t="s">
        <v>96</v>
      </c>
      <c r="C1953" t="s">
        <v>32</v>
      </c>
      <c r="D1953" t="s">
        <v>33</v>
      </c>
      <c r="E1953" t="s">
        <v>32</v>
      </c>
      <c r="F1953" t="s">
        <v>56</v>
      </c>
      <c r="G1953" t="s">
        <v>19347</v>
      </c>
      <c r="H1953" t="s">
        <v>19348</v>
      </c>
      <c r="I1953" t="s">
        <v>19349</v>
      </c>
      <c r="J1953" t="s">
        <v>7258</v>
      </c>
      <c r="K1953" t="s">
        <v>19350</v>
      </c>
      <c r="L1953" t="s">
        <v>19351</v>
      </c>
      <c r="M1953" t="s">
        <v>19352</v>
      </c>
      <c r="N1953" t="s">
        <v>19353</v>
      </c>
      <c r="O1953" t="s">
        <v>19354</v>
      </c>
      <c r="P1953" t="s">
        <v>19355</v>
      </c>
      <c r="Q1953" t="s">
        <v>75</v>
      </c>
      <c r="R1953">
        <v>76</v>
      </c>
      <c r="S1953">
        <v>70000</v>
      </c>
      <c r="T1953" t="s">
        <v>136</v>
      </c>
      <c r="U1953" s="1">
        <v>40959</v>
      </c>
      <c r="V1953" t="s">
        <v>48</v>
      </c>
      <c r="W1953" t="s">
        <v>32</v>
      </c>
      <c r="X1953" t="s">
        <v>244</v>
      </c>
      <c r="Y1953" t="s">
        <v>32</v>
      </c>
      <c r="Z1953" t="s">
        <v>32</v>
      </c>
      <c r="AA1953" t="s">
        <v>51</v>
      </c>
      <c r="AB1953" t="s">
        <v>167</v>
      </c>
      <c r="AC1953" t="s">
        <v>71</v>
      </c>
      <c r="AD1953" t="s">
        <v>168</v>
      </c>
      <c r="AE1953" t="s">
        <v>54</v>
      </c>
    </row>
    <row r="1954" spans="1:31" x14ac:dyDescent="0.2">
      <c r="A1954">
        <v>28</v>
      </c>
      <c r="B1954" t="s">
        <v>32</v>
      </c>
      <c r="C1954" t="s">
        <v>83</v>
      </c>
      <c r="D1954" t="s">
        <v>32</v>
      </c>
      <c r="E1954" t="s">
        <v>32</v>
      </c>
      <c r="F1954" t="s">
        <v>368</v>
      </c>
      <c r="G1954" t="s">
        <v>32</v>
      </c>
      <c r="H1954" t="s">
        <v>32</v>
      </c>
      <c r="I1954" t="s">
        <v>19497</v>
      </c>
      <c r="J1954" t="s">
        <v>19498</v>
      </c>
      <c r="K1954" t="s">
        <v>19499</v>
      </c>
      <c r="L1954" t="s">
        <v>19500</v>
      </c>
      <c r="M1954" t="s">
        <v>32</v>
      </c>
      <c r="N1954" t="s">
        <v>32</v>
      </c>
      <c r="O1954" t="s">
        <v>19501</v>
      </c>
      <c r="P1954" t="s">
        <v>19502</v>
      </c>
      <c r="Q1954" t="s">
        <v>32</v>
      </c>
      <c r="R1954">
        <v>63</v>
      </c>
      <c r="S1954">
        <v>-1</v>
      </c>
      <c r="T1954" t="s">
        <v>273</v>
      </c>
      <c r="U1954" s="1">
        <v>41008</v>
      </c>
      <c r="V1954" t="s">
        <v>164</v>
      </c>
      <c r="W1954" t="s">
        <v>32</v>
      </c>
      <c r="X1954" t="s">
        <v>398</v>
      </c>
      <c r="Y1954" t="s">
        <v>93</v>
      </c>
      <c r="Z1954" t="s">
        <v>32</v>
      </c>
      <c r="AA1954" t="s">
        <v>69</v>
      </c>
      <c r="AB1954" t="s">
        <v>562</v>
      </c>
      <c r="AC1954" t="s">
        <v>32</v>
      </c>
      <c r="AD1954" t="s">
        <v>95</v>
      </c>
      <c r="AE1954" t="s">
        <v>54</v>
      </c>
    </row>
    <row r="1955" spans="1:31" x14ac:dyDescent="0.2">
      <c r="A1955">
        <v>28</v>
      </c>
      <c r="B1955" t="s">
        <v>169</v>
      </c>
      <c r="C1955" t="s">
        <v>83</v>
      </c>
      <c r="D1955" t="s">
        <v>33</v>
      </c>
      <c r="E1955" t="s">
        <v>32</v>
      </c>
      <c r="F1955" t="s">
        <v>138</v>
      </c>
      <c r="G1955" t="s">
        <v>19520</v>
      </c>
      <c r="H1955" t="s">
        <v>19521</v>
      </c>
      <c r="I1955" t="s">
        <v>19522</v>
      </c>
      <c r="J1955" t="s">
        <v>39</v>
      </c>
      <c r="K1955" t="s">
        <v>19523</v>
      </c>
      <c r="L1955" t="s">
        <v>19524</v>
      </c>
      <c r="M1955" t="s">
        <v>32</v>
      </c>
      <c r="N1955" t="s">
        <v>19525</v>
      </c>
      <c r="O1955" t="s">
        <v>32</v>
      </c>
      <c r="P1955" t="s">
        <v>19526</v>
      </c>
      <c r="Q1955" t="s">
        <v>75</v>
      </c>
      <c r="R1955">
        <v>66</v>
      </c>
      <c r="S1955">
        <v>-1</v>
      </c>
      <c r="T1955" t="s">
        <v>149</v>
      </c>
      <c r="U1955" s="1">
        <v>40837</v>
      </c>
      <c r="V1955" t="s">
        <v>48</v>
      </c>
      <c r="W1955" t="s">
        <v>32</v>
      </c>
      <c r="X1955" t="s">
        <v>49</v>
      </c>
      <c r="Y1955" t="s">
        <v>32</v>
      </c>
      <c r="Z1955" t="s">
        <v>1041</v>
      </c>
      <c r="AA1955" t="s">
        <v>69</v>
      </c>
      <c r="AB1955" t="s">
        <v>263</v>
      </c>
      <c r="AC1955" t="s">
        <v>71</v>
      </c>
      <c r="AD1955" t="s">
        <v>95</v>
      </c>
      <c r="AE1955" t="s">
        <v>54</v>
      </c>
    </row>
    <row r="1956" spans="1:31" x14ac:dyDescent="0.2">
      <c r="A1956">
        <v>28</v>
      </c>
      <c r="B1956" t="s">
        <v>112</v>
      </c>
      <c r="C1956" t="s">
        <v>155</v>
      </c>
      <c r="D1956" t="s">
        <v>33</v>
      </c>
      <c r="E1956" t="s">
        <v>170</v>
      </c>
      <c r="F1956" t="s">
        <v>56</v>
      </c>
      <c r="G1956" t="s">
        <v>19651</v>
      </c>
      <c r="H1956" t="s">
        <v>19652</v>
      </c>
      <c r="I1956" t="s">
        <v>19653</v>
      </c>
      <c r="J1956" t="s">
        <v>19654</v>
      </c>
      <c r="K1956" t="s">
        <v>19655</v>
      </c>
      <c r="L1956" t="s">
        <v>19656</v>
      </c>
      <c r="M1956" t="s">
        <v>19657</v>
      </c>
      <c r="N1956" t="s">
        <v>19658</v>
      </c>
      <c r="O1956" t="s">
        <v>19659</v>
      </c>
      <c r="P1956" t="s">
        <v>19660</v>
      </c>
      <c r="Q1956" t="s">
        <v>588</v>
      </c>
      <c r="R1956">
        <v>75</v>
      </c>
      <c r="S1956">
        <v>20000</v>
      </c>
      <c r="T1956" t="s">
        <v>149</v>
      </c>
      <c r="U1956" s="1">
        <v>40863</v>
      </c>
      <c r="V1956" t="s">
        <v>164</v>
      </c>
      <c r="W1956" t="s">
        <v>32</v>
      </c>
      <c r="X1956" t="s">
        <v>49</v>
      </c>
      <c r="Y1956" t="s">
        <v>32</v>
      </c>
      <c r="Z1956" t="s">
        <v>32</v>
      </c>
      <c r="AA1956" t="s">
        <v>51</v>
      </c>
      <c r="AB1956" t="s">
        <v>459</v>
      </c>
      <c r="AC1956" t="s">
        <v>170</v>
      </c>
      <c r="AD1956" t="s">
        <v>332</v>
      </c>
      <c r="AE1956" t="s">
        <v>54</v>
      </c>
    </row>
    <row r="1957" spans="1:31" x14ac:dyDescent="0.2">
      <c r="A1957">
        <v>28</v>
      </c>
      <c r="B1957" t="s">
        <v>400</v>
      </c>
      <c r="C1957" t="s">
        <v>155</v>
      </c>
      <c r="D1957" t="s">
        <v>2100</v>
      </c>
      <c r="E1957" t="s">
        <v>34</v>
      </c>
      <c r="F1957" t="s">
        <v>114</v>
      </c>
      <c r="G1957" t="s">
        <v>19661</v>
      </c>
      <c r="H1957" t="s">
        <v>19662</v>
      </c>
      <c r="I1957" t="s">
        <v>19663</v>
      </c>
      <c r="J1957" t="s">
        <v>19664</v>
      </c>
      <c r="K1957" t="s">
        <v>111</v>
      </c>
      <c r="L1957" t="s">
        <v>19665</v>
      </c>
      <c r="M1957" t="s">
        <v>19666</v>
      </c>
      <c r="N1957" t="s">
        <v>19667</v>
      </c>
      <c r="O1957" t="s">
        <v>19668</v>
      </c>
      <c r="P1957" t="s">
        <v>19669</v>
      </c>
      <c r="Q1957" t="s">
        <v>75</v>
      </c>
      <c r="R1957">
        <v>70</v>
      </c>
      <c r="S1957">
        <v>-1</v>
      </c>
      <c r="T1957" t="s">
        <v>163</v>
      </c>
      <c r="U1957" s="1">
        <v>40882</v>
      </c>
      <c r="V1957" t="s">
        <v>164</v>
      </c>
      <c r="W1957" t="s">
        <v>32</v>
      </c>
      <c r="X1957" t="s">
        <v>49</v>
      </c>
      <c r="Y1957" t="s">
        <v>435</v>
      </c>
      <c r="Z1957" t="s">
        <v>1505</v>
      </c>
      <c r="AA1957" t="s">
        <v>51</v>
      </c>
      <c r="AB1957" t="s">
        <v>94</v>
      </c>
      <c r="AC1957" t="s">
        <v>71</v>
      </c>
      <c r="AD1957" t="s">
        <v>95</v>
      </c>
      <c r="AE1957" t="s">
        <v>54</v>
      </c>
    </row>
    <row r="1958" spans="1:31" x14ac:dyDescent="0.2">
      <c r="A1958">
        <v>28</v>
      </c>
      <c r="B1958" t="s">
        <v>96</v>
      </c>
      <c r="C1958" t="s">
        <v>155</v>
      </c>
      <c r="D1958" t="s">
        <v>33</v>
      </c>
      <c r="E1958" t="s">
        <v>32</v>
      </c>
      <c r="F1958" t="s">
        <v>114</v>
      </c>
      <c r="G1958" t="s">
        <v>19689</v>
      </c>
      <c r="H1958" t="s">
        <v>19690</v>
      </c>
      <c r="I1958" t="s">
        <v>19691</v>
      </c>
      <c r="J1958" t="s">
        <v>19692</v>
      </c>
      <c r="K1958" t="s">
        <v>19693</v>
      </c>
      <c r="L1958" t="s">
        <v>19694</v>
      </c>
      <c r="M1958" t="s">
        <v>19695</v>
      </c>
      <c r="N1958" t="s">
        <v>19696</v>
      </c>
      <c r="O1958" t="s">
        <v>19697</v>
      </c>
      <c r="P1958" t="s">
        <v>19698</v>
      </c>
      <c r="Q1958" t="s">
        <v>19699</v>
      </c>
      <c r="R1958">
        <v>68</v>
      </c>
      <c r="S1958">
        <v>-1</v>
      </c>
      <c r="T1958" t="s">
        <v>203</v>
      </c>
      <c r="U1958" s="1">
        <v>41090</v>
      </c>
      <c r="V1958" t="s">
        <v>48</v>
      </c>
      <c r="W1958" t="s">
        <v>92</v>
      </c>
      <c r="X1958" t="s">
        <v>49</v>
      </c>
      <c r="Y1958" t="s">
        <v>93</v>
      </c>
      <c r="Z1958" t="s">
        <v>32</v>
      </c>
      <c r="AA1958" t="s">
        <v>51</v>
      </c>
      <c r="AB1958" t="s">
        <v>299</v>
      </c>
      <c r="AC1958" t="s">
        <v>71</v>
      </c>
      <c r="AD1958" t="s">
        <v>4937</v>
      </c>
      <c r="AE1958" t="s">
        <v>54</v>
      </c>
    </row>
    <row r="1959" spans="1:31" x14ac:dyDescent="0.2">
      <c r="A1959">
        <v>28</v>
      </c>
      <c r="B1959" t="s">
        <v>55</v>
      </c>
      <c r="C1959" t="s">
        <v>155</v>
      </c>
      <c r="D1959" t="s">
        <v>33</v>
      </c>
      <c r="E1959" t="s">
        <v>34</v>
      </c>
      <c r="F1959" t="s">
        <v>56</v>
      </c>
      <c r="G1959" t="s">
        <v>19756</v>
      </c>
      <c r="H1959" t="s">
        <v>19757</v>
      </c>
      <c r="I1959" t="s">
        <v>19758</v>
      </c>
      <c r="J1959" t="s">
        <v>19759</v>
      </c>
      <c r="K1959" t="s">
        <v>19760</v>
      </c>
      <c r="L1959" t="s">
        <v>19761</v>
      </c>
      <c r="M1959" t="s">
        <v>19762</v>
      </c>
      <c r="N1959" t="s">
        <v>19763</v>
      </c>
      <c r="O1959" t="s">
        <v>19764</v>
      </c>
      <c r="P1959" t="s">
        <v>19765</v>
      </c>
      <c r="Q1959" t="s">
        <v>75</v>
      </c>
      <c r="R1959">
        <v>66</v>
      </c>
      <c r="S1959">
        <v>-1</v>
      </c>
      <c r="T1959" t="s">
        <v>163</v>
      </c>
      <c r="U1959" s="1">
        <v>41090</v>
      </c>
      <c r="V1959" t="s">
        <v>48</v>
      </c>
      <c r="W1959" t="s">
        <v>473</v>
      </c>
      <c r="X1959" t="s">
        <v>49</v>
      </c>
      <c r="Y1959" t="s">
        <v>93</v>
      </c>
      <c r="Z1959" t="s">
        <v>32</v>
      </c>
      <c r="AA1959" t="s">
        <v>69</v>
      </c>
      <c r="AB1959" t="s">
        <v>344</v>
      </c>
      <c r="AC1959" t="s">
        <v>71</v>
      </c>
      <c r="AD1959" t="s">
        <v>1419</v>
      </c>
      <c r="AE1959" t="s">
        <v>54</v>
      </c>
    </row>
    <row r="1960" spans="1:31" x14ac:dyDescent="0.2">
      <c r="A1960">
        <v>28</v>
      </c>
      <c r="B1960" t="s">
        <v>96</v>
      </c>
      <c r="C1960" t="s">
        <v>32</v>
      </c>
      <c r="D1960" t="s">
        <v>33</v>
      </c>
      <c r="E1960" t="s">
        <v>34</v>
      </c>
      <c r="F1960" t="s">
        <v>368</v>
      </c>
      <c r="G1960" t="s">
        <v>20132</v>
      </c>
      <c r="H1960" t="s">
        <v>20133</v>
      </c>
      <c r="I1960" t="s">
        <v>32</v>
      </c>
      <c r="J1960" t="s">
        <v>32</v>
      </c>
      <c r="K1960" t="s">
        <v>32</v>
      </c>
      <c r="L1960" t="s">
        <v>32</v>
      </c>
      <c r="M1960" t="s">
        <v>32</v>
      </c>
      <c r="N1960" t="s">
        <v>32</v>
      </c>
      <c r="O1960" t="s">
        <v>32</v>
      </c>
      <c r="P1960" t="s">
        <v>32</v>
      </c>
      <c r="Q1960" t="s">
        <v>108</v>
      </c>
      <c r="R1960">
        <v>66</v>
      </c>
      <c r="S1960">
        <v>-1</v>
      </c>
      <c r="T1960" t="s">
        <v>32</v>
      </c>
      <c r="U1960" s="1">
        <v>41083</v>
      </c>
      <c r="V1960" t="s">
        <v>164</v>
      </c>
      <c r="W1960" t="s">
        <v>32</v>
      </c>
      <c r="X1960" t="s">
        <v>49</v>
      </c>
      <c r="Y1960" t="s">
        <v>32</v>
      </c>
      <c r="Z1960" t="s">
        <v>205</v>
      </c>
      <c r="AA1960" t="s">
        <v>51</v>
      </c>
      <c r="AB1960" t="s">
        <v>32</v>
      </c>
      <c r="AC1960" t="s">
        <v>71</v>
      </c>
      <c r="AD1960" t="s">
        <v>95</v>
      </c>
      <c r="AE1960" t="s">
        <v>54</v>
      </c>
    </row>
    <row r="1961" spans="1:31" x14ac:dyDescent="0.2">
      <c r="A1961">
        <v>28</v>
      </c>
      <c r="B1961" t="s">
        <v>55</v>
      </c>
      <c r="C1961" t="s">
        <v>83</v>
      </c>
      <c r="D1961" t="s">
        <v>33</v>
      </c>
      <c r="E1961" t="s">
        <v>34</v>
      </c>
      <c r="F1961" t="s">
        <v>1106</v>
      </c>
      <c r="G1961" t="s">
        <v>20323</v>
      </c>
      <c r="H1961" t="s">
        <v>20324</v>
      </c>
      <c r="I1961" t="s">
        <v>20325</v>
      </c>
      <c r="J1961" t="s">
        <v>20326</v>
      </c>
      <c r="K1961" t="s">
        <v>20327</v>
      </c>
      <c r="L1961" t="s">
        <v>20328</v>
      </c>
      <c r="M1961" t="s">
        <v>20329</v>
      </c>
      <c r="N1961" t="s">
        <v>20330</v>
      </c>
      <c r="O1961" t="s">
        <v>20331</v>
      </c>
      <c r="P1961" t="s">
        <v>20332</v>
      </c>
      <c r="Q1961" t="s">
        <v>75</v>
      </c>
      <c r="R1961">
        <v>64</v>
      </c>
      <c r="S1961">
        <v>-1</v>
      </c>
      <c r="T1961" t="s">
        <v>163</v>
      </c>
      <c r="U1961" s="1">
        <v>41088</v>
      </c>
      <c r="V1961" t="s">
        <v>1639</v>
      </c>
      <c r="W1961" t="s">
        <v>92</v>
      </c>
      <c r="X1961" t="s">
        <v>49</v>
      </c>
      <c r="Y1961" t="s">
        <v>435</v>
      </c>
      <c r="Z1961" t="s">
        <v>218</v>
      </c>
      <c r="AA1961" t="s">
        <v>69</v>
      </c>
      <c r="AB1961" t="s">
        <v>70</v>
      </c>
      <c r="AC1961" t="s">
        <v>71</v>
      </c>
      <c r="AD1961" t="s">
        <v>53</v>
      </c>
      <c r="AE1961" t="s">
        <v>54</v>
      </c>
    </row>
    <row r="1962" spans="1:31" x14ac:dyDescent="0.2">
      <c r="A1962">
        <v>28</v>
      </c>
      <c r="B1962" t="s">
        <v>112</v>
      </c>
      <c r="C1962" t="s">
        <v>32</v>
      </c>
      <c r="D1962" t="s">
        <v>98</v>
      </c>
      <c r="E1962" t="s">
        <v>32</v>
      </c>
      <c r="F1962" t="s">
        <v>56</v>
      </c>
      <c r="G1962" t="s">
        <v>32</v>
      </c>
      <c r="H1962" t="s">
        <v>32</v>
      </c>
      <c r="I1962" t="s">
        <v>32</v>
      </c>
      <c r="J1962" t="s">
        <v>32</v>
      </c>
      <c r="K1962" t="s">
        <v>32</v>
      </c>
      <c r="L1962" t="s">
        <v>32</v>
      </c>
      <c r="M1962" t="s">
        <v>32</v>
      </c>
      <c r="N1962" t="s">
        <v>32</v>
      </c>
      <c r="O1962" t="s">
        <v>32</v>
      </c>
      <c r="P1962" t="s">
        <v>32</v>
      </c>
      <c r="Q1962" t="s">
        <v>75</v>
      </c>
      <c r="R1962">
        <v>74</v>
      </c>
      <c r="S1962">
        <v>60000</v>
      </c>
      <c r="T1962" t="s">
        <v>136</v>
      </c>
      <c r="U1962" s="1">
        <v>40993</v>
      </c>
      <c r="V1962" t="s">
        <v>48</v>
      </c>
      <c r="W1962" t="s">
        <v>32</v>
      </c>
      <c r="X1962" t="s">
        <v>49</v>
      </c>
      <c r="Y1962" t="s">
        <v>93</v>
      </c>
      <c r="Z1962" t="s">
        <v>520</v>
      </c>
      <c r="AA1962" t="s">
        <v>51</v>
      </c>
      <c r="AB1962" t="s">
        <v>32</v>
      </c>
      <c r="AC1962" t="s">
        <v>71</v>
      </c>
      <c r="AD1962" t="s">
        <v>95</v>
      </c>
      <c r="AE1962" t="s">
        <v>346</v>
      </c>
    </row>
    <row r="1963" spans="1:31" x14ac:dyDescent="0.2">
      <c r="A1963">
        <v>28</v>
      </c>
      <c r="B1963" t="s">
        <v>31</v>
      </c>
      <c r="C1963" t="s">
        <v>155</v>
      </c>
      <c r="D1963" t="s">
        <v>33</v>
      </c>
      <c r="E1963" t="s">
        <v>170</v>
      </c>
      <c r="F1963" t="s">
        <v>56</v>
      </c>
      <c r="G1963" t="s">
        <v>20443</v>
      </c>
      <c r="H1963" t="s">
        <v>20444</v>
      </c>
      <c r="I1963" t="s">
        <v>20445</v>
      </c>
      <c r="J1963" t="s">
        <v>20446</v>
      </c>
      <c r="K1963" t="s">
        <v>20447</v>
      </c>
      <c r="L1963" t="s">
        <v>20448</v>
      </c>
      <c r="M1963" t="s">
        <v>20449</v>
      </c>
      <c r="N1963" t="s">
        <v>20450</v>
      </c>
      <c r="O1963" t="s">
        <v>20451</v>
      </c>
      <c r="P1963" t="s">
        <v>20452</v>
      </c>
      <c r="Q1963" t="s">
        <v>75</v>
      </c>
      <c r="R1963">
        <v>74</v>
      </c>
      <c r="S1963">
        <v>-1</v>
      </c>
      <c r="T1963" t="s">
        <v>91</v>
      </c>
      <c r="U1963" s="1">
        <v>41090</v>
      </c>
      <c r="V1963" t="s">
        <v>48</v>
      </c>
      <c r="W1963" t="s">
        <v>32</v>
      </c>
      <c r="X1963" t="s">
        <v>49</v>
      </c>
      <c r="Y1963" t="s">
        <v>93</v>
      </c>
      <c r="Z1963" t="s">
        <v>205</v>
      </c>
      <c r="AA1963" t="s">
        <v>51</v>
      </c>
      <c r="AB1963" t="s">
        <v>367</v>
      </c>
      <c r="AC1963" t="s">
        <v>111</v>
      </c>
      <c r="AD1963" t="s">
        <v>95</v>
      </c>
      <c r="AE1963" t="s">
        <v>54</v>
      </c>
    </row>
    <row r="1964" spans="1:31" x14ac:dyDescent="0.2">
      <c r="A1964">
        <v>28</v>
      </c>
      <c r="B1964" t="s">
        <v>32</v>
      </c>
      <c r="C1964" t="s">
        <v>32</v>
      </c>
      <c r="D1964" t="s">
        <v>33</v>
      </c>
      <c r="E1964" t="s">
        <v>32</v>
      </c>
      <c r="F1964" t="s">
        <v>56</v>
      </c>
      <c r="G1964" t="s">
        <v>20461</v>
      </c>
      <c r="H1964" t="s">
        <v>20462</v>
      </c>
      <c r="I1964" t="s">
        <v>20463</v>
      </c>
      <c r="J1964" t="s">
        <v>20464</v>
      </c>
      <c r="K1964" t="s">
        <v>20465</v>
      </c>
      <c r="L1964" t="s">
        <v>20466</v>
      </c>
      <c r="M1964" t="s">
        <v>20467</v>
      </c>
      <c r="N1964" t="s">
        <v>20468</v>
      </c>
      <c r="O1964" t="s">
        <v>20469</v>
      </c>
      <c r="P1964" t="s">
        <v>20470</v>
      </c>
      <c r="Q1964" t="s">
        <v>75</v>
      </c>
      <c r="R1964">
        <v>70</v>
      </c>
      <c r="S1964">
        <v>-1</v>
      </c>
      <c r="T1964" t="s">
        <v>32</v>
      </c>
      <c r="U1964" s="1">
        <v>40871</v>
      </c>
      <c r="V1964" t="s">
        <v>48</v>
      </c>
      <c r="W1964" t="s">
        <v>32</v>
      </c>
      <c r="X1964" t="s">
        <v>49</v>
      </c>
      <c r="Y1964" t="s">
        <v>32</v>
      </c>
      <c r="Z1964" t="s">
        <v>32</v>
      </c>
      <c r="AA1964" t="s">
        <v>69</v>
      </c>
      <c r="AB1964" t="s">
        <v>874</v>
      </c>
      <c r="AC1964" t="s">
        <v>248</v>
      </c>
      <c r="AD1964" t="s">
        <v>95</v>
      </c>
      <c r="AE1964" t="s">
        <v>54</v>
      </c>
    </row>
    <row r="1965" spans="1:31" x14ac:dyDescent="0.2">
      <c r="A1965">
        <v>28</v>
      </c>
      <c r="B1965" t="s">
        <v>96</v>
      </c>
      <c r="C1965" t="s">
        <v>155</v>
      </c>
      <c r="D1965" t="s">
        <v>33</v>
      </c>
      <c r="E1965" t="s">
        <v>32</v>
      </c>
      <c r="F1965" t="s">
        <v>56</v>
      </c>
      <c r="G1965" t="s">
        <v>20597</v>
      </c>
      <c r="H1965" t="s">
        <v>20598</v>
      </c>
      <c r="I1965" t="s">
        <v>20599</v>
      </c>
      <c r="J1965" t="s">
        <v>20600</v>
      </c>
      <c r="K1965" t="s">
        <v>20601</v>
      </c>
      <c r="L1965" t="s">
        <v>20602</v>
      </c>
      <c r="M1965" t="s">
        <v>20603</v>
      </c>
      <c r="N1965" t="s">
        <v>20604</v>
      </c>
      <c r="O1965" t="s">
        <v>20605</v>
      </c>
      <c r="P1965" t="s">
        <v>20606</v>
      </c>
      <c r="Q1965" t="s">
        <v>75</v>
      </c>
      <c r="R1965">
        <v>69</v>
      </c>
      <c r="S1965">
        <v>-1</v>
      </c>
      <c r="T1965" t="s">
        <v>91</v>
      </c>
      <c r="U1965" s="1">
        <v>41076</v>
      </c>
      <c r="V1965" t="s">
        <v>48</v>
      </c>
      <c r="W1965" t="s">
        <v>92</v>
      </c>
      <c r="X1965" t="s">
        <v>244</v>
      </c>
      <c r="Y1965" t="s">
        <v>93</v>
      </c>
      <c r="Z1965" t="s">
        <v>109</v>
      </c>
      <c r="AA1965" t="s">
        <v>51</v>
      </c>
      <c r="AB1965" t="s">
        <v>358</v>
      </c>
      <c r="AC1965" t="s">
        <v>71</v>
      </c>
      <c r="AD1965" t="s">
        <v>14566</v>
      </c>
      <c r="AE1965" t="s">
        <v>54</v>
      </c>
    </row>
    <row r="1966" spans="1:31" x14ac:dyDescent="0.2">
      <c r="A1966">
        <v>28</v>
      </c>
      <c r="B1966" t="s">
        <v>620</v>
      </c>
      <c r="C1966" t="s">
        <v>32</v>
      </c>
      <c r="D1966" t="s">
        <v>33</v>
      </c>
      <c r="E1966" t="s">
        <v>32</v>
      </c>
      <c r="F1966" t="s">
        <v>56</v>
      </c>
      <c r="G1966" t="s">
        <v>20719</v>
      </c>
      <c r="H1966" t="s">
        <v>20720</v>
      </c>
      <c r="I1966" t="s">
        <v>20721</v>
      </c>
      <c r="J1966" t="s">
        <v>20722</v>
      </c>
      <c r="K1966" t="s">
        <v>20723</v>
      </c>
      <c r="L1966" t="s">
        <v>20724</v>
      </c>
      <c r="M1966" t="s">
        <v>20725</v>
      </c>
      <c r="N1966" t="s">
        <v>20726</v>
      </c>
      <c r="O1966" t="s">
        <v>20727</v>
      </c>
      <c r="P1966" t="s">
        <v>20728</v>
      </c>
      <c r="Q1966" t="s">
        <v>75</v>
      </c>
      <c r="R1966">
        <v>67</v>
      </c>
      <c r="S1966">
        <v>-1</v>
      </c>
      <c r="T1966" t="s">
        <v>203</v>
      </c>
      <c r="U1966" s="1">
        <v>41090</v>
      </c>
      <c r="V1966" t="s">
        <v>48</v>
      </c>
      <c r="W1966" t="s">
        <v>204</v>
      </c>
      <c r="X1966" t="s">
        <v>49</v>
      </c>
      <c r="Y1966" t="s">
        <v>32</v>
      </c>
      <c r="Z1966" t="s">
        <v>32</v>
      </c>
      <c r="AA1966" t="s">
        <v>69</v>
      </c>
      <c r="AB1966" t="s">
        <v>32</v>
      </c>
      <c r="AC1966" t="s">
        <v>71</v>
      </c>
      <c r="AD1966" t="s">
        <v>1863</v>
      </c>
      <c r="AE1966" t="s">
        <v>54</v>
      </c>
    </row>
    <row r="1967" spans="1:31" x14ac:dyDescent="0.2">
      <c r="A1967">
        <v>28</v>
      </c>
      <c r="B1967" t="s">
        <v>96</v>
      </c>
      <c r="C1967" t="s">
        <v>32</v>
      </c>
      <c r="D1967" t="s">
        <v>33</v>
      </c>
      <c r="E1967" t="s">
        <v>34</v>
      </c>
      <c r="F1967" t="s">
        <v>56</v>
      </c>
      <c r="G1967" t="s">
        <v>21419</v>
      </c>
      <c r="H1967" t="s">
        <v>21420</v>
      </c>
      <c r="I1967" t="s">
        <v>21421</v>
      </c>
      <c r="J1967" t="s">
        <v>21422</v>
      </c>
      <c r="K1967" t="s">
        <v>21423</v>
      </c>
      <c r="L1967" t="s">
        <v>21424</v>
      </c>
      <c r="M1967" t="s">
        <v>21425</v>
      </c>
      <c r="N1967" t="s">
        <v>21426</v>
      </c>
      <c r="O1967" t="s">
        <v>32</v>
      </c>
      <c r="P1967" t="s">
        <v>21427</v>
      </c>
      <c r="Q1967" t="s">
        <v>321</v>
      </c>
      <c r="R1967">
        <v>73</v>
      </c>
      <c r="S1967">
        <v>50000</v>
      </c>
      <c r="T1967" t="s">
        <v>136</v>
      </c>
      <c r="U1967" s="1">
        <v>41091</v>
      </c>
      <c r="V1967" t="s">
        <v>48</v>
      </c>
      <c r="W1967" t="s">
        <v>92</v>
      </c>
      <c r="X1967" t="s">
        <v>49</v>
      </c>
      <c r="Y1967" t="s">
        <v>32</v>
      </c>
      <c r="Z1967" t="s">
        <v>32</v>
      </c>
      <c r="AA1967" t="s">
        <v>51</v>
      </c>
      <c r="AB1967" t="s">
        <v>32</v>
      </c>
      <c r="AC1967" t="s">
        <v>71</v>
      </c>
      <c r="AD1967" t="s">
        <v>95</v>
      </c>
      <c r="AE1967" t="s">
        <v>54</v>
      </c>
    </row>
    <row r="1968" spans="1:31" x14ac:dyDescent="0.2">
      <c r="A1968">
        <v>28</v>
      </c>
      <c r="B1968" t="s">
        <v>112</v>
      </c>
      <c r="C1968" t="s">
        <v>83</v>
      </c>
      <c r="D1968" t="s">
        <v>33</v>
      </c>
      <c r="E1968" t="s">
        <v>34</v>
      </c>
      <c r="F1968" t="s">
        <v>114</v>
      </c>
      <c r="G1968" t="s">
        <v>21448</v>
      </c>
      <c r="H1968" t="s">
        <v>21449</v>
      </c>
      <c r="I1968" t="s">
        <v>21450</v>
      </c>
      <c r="J1968" t="s">
        <v>21451</v>
      </c>
      <c r="K1968" t="s">
        <v>21452</v>
      </c>
      <c r="L1968" t="s">
        <v>21453</v>
      </c>
      <c r="M1968" t="s">
        <v>21454</v>
      </c>
      <c r="N1968" t="s">
        <v>21455</v>
      </c>
      <c r="O1968" t="s">
        <v>21456</v>
      </c>
      <c r="P1968" t="s">
        <v>21457</v>
      </c>
      <c r="Q1968" t="s">
        <v>75</v>
      </c>
      <c r="R1968">
        <v>67</v>
      </c>
      <c r="S1968">
        <v>-1</v>
      </c>
      <c r="T1968" t="s">
        <v>203</v>
      </c>
      <c r="U1968" s="1">
        <v>41088</v>
      </c>
      <c r="V1968" t="s">
        <v>48</v>
      </c>
      <c r="W1968" t="s">
        <v>92</v>
      </c>
      <c r="X1968" t="s">
        <v>49</v>
      </c>
      <c r="Y1968" t="s">
        <v>32</v>
      </c>
      <c r="Z1968" t="s">
        <v>50</v>
      </c>
      <c r="AA1968" t="s">
        <v>69</v>
      </c>
      <c r="AB1968" t="s">
        <v>206</v>
      </c>
      <c r="AC1968" t="s">
        <v>248</v>
      </c>
      <c r="AD1968" t="s">
        <v>13052</v>
      </c>
      <c r="AE1968" t="s">
        <v>54</v>
      </c>
    </row>
    <row r="1969" spans="1:31" x14ac:dyDescent="0.2">
      <c r="A1969">
        <v>28</v>
      </c>
      <c r="B1969" t="s">
        <v>96</v>
      </c>
      <c r="C1969" t="s">
        <v>32</v>
      </c>
      <c r="D1969" t="s">
        <v>33</v>
      </c>
      <c r="E1969" t="s">
        <v>170</v>
      </c>
      <c r="F1969" t="s">
        <v>1394</v>
      </c>
      <c r="G1969" t="s">
        <v>22075</v>
      </c>
      <c r="H1969" t="s">
        <v>22076</v>
      </c>
      <c r="I1969" t="s">
        <v>22077</v>
      </c>
      <c r="J1969" t="s">
        <v>22078</v>
      </c>
      <c r="K1969" t="s">
        <v>22079</v>
      </c>
      <c r="L1969" t="s">
        <v>22080</v>
      </c>
      <c r="M1969" t="s">
        <v>22081</v>
      </c>
      <c r="N1969" t="s">
        <v>22082</v>
      </c>
      <c r="O1969" t="s">
        <v>22083</v>
      </c>
      <c r="P1969" t="s">
        <v>22084</v>
      </c>
      <c r="Q1969" t="s">
        <v>588</v>
      </c>
      <c r="R1969">
        <v>76</v>
      </c>
      <c r="S1969">
        <v>20000</v>
      </c>
      <c r="T1969" t="s">
        <v>47</v>
      </c>
      <c r="U1969" s="1">
        <v>41085</v>
      </c>
      <c r="V1969" t="s">
        <v>48</v>
      </c>
      <c r="W1969" t="s">
        <v>78</v>
      </c>
      <c r="X1969" t="s">
        <v>49</v>
      </c>
      <c r="Y1969" t="s">
        <v>93</v>
      </c>
      <c r="Z1969" t="s">
        <v>246</v>
      </c>
      <c r="AA1969" t="s">
        <v>51</v>
      </c>
      <c r="AB1969" t="s">
        <v>1909</v>
      </c>
      <c r="AC1969" t="s">
        <v>170</v>
      </c>
      <c r="AD1969" t="s">
        <v>663</v>
      </c>
      <c r="AE1969" t="s">
        <v>346</v>
      </c>
    </row>
    <row r="1970" spans="1:31" x14ac:dyDescent="0.2">
      <c r="A1970">
        <v>28</v>
      </c>
      <c r="B1970" t="s">
        <v>169</v>
      </c>
      <c r="C1970" t="s">
        <v>32</v>
      </c>
      <c r="D1970" t="s">
        <v>33</v>
      </c>
      <c r="E1970" t="s">
        <v>32</v>
      </c>
      <c r="F1970" t="s">
        <v>35</v>
      </c>
      <c r="G1970" t="s">
        <v>22238</v>
      </c>
      <c r="H1970" t="s">
        <v>22239</v>
      </c>
      <c r="I1970" t="s">
        <v>22240</v>
      </c>
      <c r="J1970" t="s">
        <v>22241</v>
      </c>
      <c r="K1970" t="s">
        <v>22242</v>
      </c>
      <c r="L1970" t="s">
        <v>22243</v>
      </c>
      <c r="M1970" t="s">
        <v>22244</v>
      </c>
      <c r="N1970" t="s">
        <v>22245</v>
      </c>
      <c r="O1970" t="s">
        <v>22246</v>
      </c>
      <c r="P1970" t="s">
        <v>22247</v>
      </c>
      <c r="Q1970" t="s">
        <v>67</v>
      </c>
      <c r="R1970">
        <v>73</v>
      </c>
      <c r="S1970">
        <v>30000</v>
      </c>
      <c r="T1970" t="s">
        <v>47</v>
      </c>
      <c r="U1970" s="1">
        <v>40750</v>
      </c>
      <c r="V1970" t="s">
        <v>822</v>
      </c>
      <c r="W1970" t="s">
        <v>181</v>
      </c>
      <c r="X1970" t="s">
        <v>49</v>
      </c>
      <c r="Y1970" t="s">
        <v>93</v>
      </c>
      <c r="Z1970" t="s">
        <v>2161</v>
      </c>
      <c r="AA1970" t="s">
        <v>51</v>
      </c>
      <c r="AB1970" t="s">
        <v>367</v>
      </c>
      <c r="AC1970" t="s">
        <v>71</v>
      </c>
      <c r="AD1970" t="s">
        <v>800</v>
      </c>
      <c r="AE1970" t="s">
        <v>54</v>
      </c>
    </row>
    <row r="1971" spans="1:31" x14ac:dyDescent="0.2">
      <c r="A1971">
        <v>28</v>
      </c>
      <c r="B1971" t="s">
        <v>169</v>
      </c>
      <c r="C1971" t="s">
        <v>32</v>
      </c>
      <c r="D1971" t="s">
        <v>33</v>
      </c>
      <c r="E1971" t="s">
        <v>170</v>
      </c>
      <c r="F1971" t="s">
        <v>368</v>
      </c>
      <c r="G1971" t="s">
        <v>22268</v>
      </c>
      <c r="H1971" t="s">
        <v>22269</v>
      </c>
      <c r="I1971" t="s">
        <v>22270</v>
      </c>
      <c r="J1971" t="s">
        <v>22271</v>
      </c>
      <c r="K1971" t="s">
        <v>22272</v>
      </c>
      <c r="L1971" t="s">
        <v>22273</v>
      </c>
      <c r="M1971" t="s">
        <v>22274</v>
      </c>
      <c r="N1971" t="s">
        <v>22275</v>
      </c>
      <c r="O1971" t="s">
        <v>22276</v>
      </c>
      <c r="P1971" t="s">
        <v>22277</v>
      </c>
      <c r="Q1971" t="s">
        <v>32</v>
      </c>
      <c r="R1971">
        <v>69</v>
      </c>
      <c r="S1971">
        <v>-1</v>
      </c>
      <c r="T1971" t="s">
        <v>446</v>
      </c>
      <c r="U1971" s="1">
        <v>41086</v>
      </c>
      <c r="V1971" t="s">
        <v>48</v>
      </c>
      <c r="W1971" t="s">
        <v>32</v>
      </c>
      <c r="X1971" t="s">
        <v>244</v>
      </c>
      <c r="Y1971" t="s">
        <v>261</v>
      </c>
      <c r="Z1971" t="s">
        <v>32</v>
      </c>
      <c r="AA1971" t="s">
        <v>69</v>
      </c>
      <c r="AB1971" t="s">
        <v>358</v>
      </c>
      <c r="AC1971" t="s">
        <v>248</v>
      </c>
      <c r="AD1971" t="s">
        <v>95</v>
      </c>
      <c r="AE1971" t="s">
        <v>265</v>
      </c>
    </row>
    <row r="1972" spans="1:31" x14ac:dyDescent="0.2">
      <c r="A1972">
        <v>28</v>
      </c>
      <c r="B1972" t="s">
        <v>169</v>
      </c>
      <c r="C1972" t="s">
        <v>32</v>
      </c>
      <c r="D1972" t="s">
        <v>32</v>
      </c>
      <c r="E1972" t="s">
        <v>32</v>
      </c>
      <c r="F1972" t="s">
        <v>773</v>
      </c>
      <c r="G1972" t="s">
        <v>22472</v>
      </c>
      <c r="H1972" t="s">
        <v>22473</v>
      </c>
      <c r="I1972" t="s">
        <v>22474</v>
      </c>
      <c r="J1972" t="s">
        <v>22475</v>
      </c>
      <c r="K1972" t="s">
        <v>22476</v>
      </c>
      <c r="L1972" t="s">
        <v>22477</v>
      </c>
      <c r="M1972" t="s">
        <v>22478</v>
      </c>
      <c r="N1972" t="s">
        <v>22479</v>
      </c>
      <c r="O1972" t="s">
        <v>22480</v>
      </c>
      <c r="P1972" t="s">
        <v>22481</v>
      </c>
      <c r="Q1972" t="s">
        <v>91</v>
      </c>
      <c r="R1972">
        <v>70</v>
      </c>
      <c r="S1972">
        <v>70000</v>
      </c>
      <c r="T1972" t="s">
        <v>47</v>
      </c>
      <c r="U1972" s="1">
        <v>41088</v>
      </c>
      <c r="V1972" t="s">
        <v>760</v>
      </c>
      <c r="W1972" t="s">
        <v>92</v>
      </c>
      <c r="X1972" t="s">
        <v>49</v>
      </c>
      <c r="Y1972" t="s">
        <v>93</v>
      </c>
      <c r="Z1972" t="s">
        <v>32</v>
      </c>
      <c r="AA1972" t="s">
        <v>51</v>
      </c>
      <c r="AB1972" t="s">
        <v>1104</v>
      </c>
      <c r="AC1972" t="s">
        <v>32</v>
      </c>
      <c r="AD1972" t="s">
        <v>22482</v>
      </c>
      <c r="AE1972" t="s">
        <v>54</v>
      </c>
    </row>
    <row r="1973" spans="1:31" x14ac:dyDescent="0.2">
      <c r="A1973">
        <v>28</v>
      </c>
      <c r="B1973" t="s">
        <v>55</v>
      </c>
      <c r="C1973" t="s">
        <v>97</v>
      </c>
      <c r="D1973" t="s">
        <v>33</v>
      </c>
      <c r="E1973" t="s">
        <v>32</v>
      </c>
      <c r="F1973" t="s">
        <v>2730</v>
      </c>
      <c r="G1973" t="s">
        <v>22556</v>
      </c>
      <c r="H1973" t="s">
        <v>22557</v>
      </c>
      <c r="I1973" t="s">
        <v>22558</v>
      </c>
      <c r="J1973" t="s">
        <v>22559</v>
      </c>
      <c r="K1973" t="s">
        <v>22560</v>
      </c>
      <c r="L1973" t="s">
        <v>22561</v>
      </c>
      <c r="M1973" t="s">
        <v>22562</v>
      </c>
      <c r="N1973" t="s">
        <v>22563</v>
      </c>
      <c r="O1973" t="s">
        <v>22564</v>
      </c>
      <c r="P1973" t="s">
        <v>22565</v>
      </c>
      <c r="Q1973" t="s">
        <v>32</v>
      </c>
      <c r="R1973">
        <v>72</v>
      </c>
      <c r="S1973">
        <v>-1</v>
      </c>
      <c r="T1973" t="s">
        <v>273</v>
      </c>
      <c r="U1973" s="1">
        <v>41090</v>
      </c>
      <c r="V1973" t="s">
        <v>48</v>
      </c>
      <c r="W1973" t="s">
        <v>32</v>
      </c>
      <c r="X1973" t="s">
        <v>49</v>
      </c>
      <c r="Y1973" t="s">
        <v>435</v>
      </c>
      <c r="Z1973" t="s">
        <v>561</v>
      </c>
      <c r="AA1973" t="s">
        <v>51</v>
      </c>
      <c r="AB1973" t="s">
        <v>32</v>
      </c>
      <c r="AC1973" t="s">
        <v>71</v>
      </c>
      <c r="AD1973" t="s">
        <v>1206</v>
      </c>
      <c r="AE1973" t="s">
        <v>54</v>
      </c>
    </row>
    <row r="1974" spans="1:31" x14ac:dyDescent="0.2">
      <c r="A1974">
        <v>28</v>
      </c>
      <c r="B1974" t="s">
        <v>32</v>
      </c>
      <c r="C1974" t="s">
        <v>32</v>
      </c>
      <c r="D1974" t="s">
        <v>182</v>
      </c>
      <c r="E1974" t="s">
        <v>170</v>
      </c>
      <c r="F1974" t="s">
        <v>56</v>
      </c>
      <c r="G1974" t="s">
        <v>22648</v>
      </c>
      <c r="H1974" t="s">
        <v>22649</v>
      </c>
      <c r="I1974" t="s">
        <v>22650</v>
      </c>
      <c r="J1974" t="s">
        <v>7955</v>
      </c>
      <c r="K1974" t="s">
        <v>22651</v>
      </c>
      <c r="L1974" t="s">
        <v>22652</v>
      </c>
      <c r="M1974" t="s">
        <v>22653</v>
      </c>
      <c r="N1974" t="s">
        <v>22654</v>
      </c>
      <c r="O1974" t="s">
        <v>22655</v>
      </c>
      <c r="P1974" t="s">
        <v>519</v>
      </c>
      <c r="Q1974" t="s">
        <v>32</v>
      </c>
      <c r="R1974">
        <v>70</v>
      </c>
      <c r="S1974">
        <v>80000</v>
      </c>
      <c r="T1974" t="s">
        <v>331</v>
      </c>
      <c r="U1974" s="1">
        <v>41091</v>
      </c>
      <c r="V1974" t="s">
        <v>48</v>
      </c>
      <c r="W1974" t="s">
        <v>78</v>
      </c>
      <c r="X1974" t="s">
        <v>49</v>
      </c>
      <c r="Y1974" t="s">
        <v>1714</v>
      </c>
      <c r="Z1974" t="s">
        <v>378</v>
      </c>
      <c r="AA1974" t="s">
        <v>51</v>
      </c>
      <c r="AB1974" t="s">
        <v>618</v>
      </c>
      <c r="AC1974" t="s">
        <v>220</v>
      </c>
      <c r="AD1974" t="s">
        <v>22656</v>
      </c>
      <c r="AE1974" t="s">
        <v>54</v>
      </c>
    </row>
    <row r="1975" spans="1:31" x14ac:dyDescent="0.2">
      <c r="A1975">
        <v>28</v>
      </c>
      <c r="B1975" t="s">
        <v>96</v>
      </c>
      <c r="C1975" t="s">
        <v>155</v>
      </c>
      <c r="D1975" t="s">
        <v>33</v>
      </c>
      <c r="E1975" t="s">
        <v>34</v>
      </c>
      <c r="F1975" t="s">
        <v>56</v>
      </c>
      <c r="G1975" t="s">
        <v>22730</v>
      </c>
      <c r="H1975" t="s">
        <v>32</v>
      </c>
      <c r="I1975" t="s">
        <v>32</v>
      </c>
      <c r="J1975" t="s">
        <v>32</v>
      </c>
      <c r="K1975" t="s">
        <v>22731</v>
      </c>
      <c r="L1975" t="s">
        <v>22732</v>
      </c>
      <c r="M1975" t="s">
        <v>32</v>
      </c>
      <c r="N1975" t="s">
        <v>22733</v>
      </c>
      <c r="O1975" t="s">
        <v>32</v>
      </c>
      <c r="P1975" t="s">
        <v>32</v>
      </c>
      <c r="Q1975" t="s">
        <v>75</v>
      </c>
      <c r="R1975">
        <v>66</v>
      </c>
      <c r="S1975">
        <v>-1</v>
      </c>
      <c r="T1975" t="s">
        <v>91</v>
      </c>
      <c r="U1975" s="1">
        <v>41083</v>
      </c>
      <c r="V1975" t="s">
        <v>48</v>
      </c>
      <c r="W1975" t="s">
        <v>32</v>
      </c>
      <c r="X1975" t="s">
        <v>49</v>
      </c>
      <c r="Y1975" t="s">
        <v>32</v>
      </c>
      <c r="Z1975" t="s">
        <v>32</v>
      </c>
      <c r="AA1975" t="s">
        <v>69</v>
      </c>
      <c r="AB1975" t="s">
        <v>167</v>
      </c>
      <c r="AC1975" t="s">
        <v>71</v>
      </c>
      <c r="AD1975" t="s">
        <v>95</v>
      </c>
      <c r="AE1975" t="s">
        <v>54</v>
      </c>
    </row>
    <row r="1976" spans="1:31" x14ac:dyDescent="0.2">
      <c r="A1976">
        <v>28</v>
      </c>
      <c r="B1976" t="s">
        <v>96</v>
      </c>
      <c r="C1976" t="s">
        <v>32</v>
      </c>
      <c r="D1976" t="s">
        <v>33</v>
      </c>
      <c r="E1976" t="s">
        <v>34</v>
      </c>
      <c r="F1976" t="s">
        <v>56</v>
      </c>
      <c r="G1976" t="s">
        <v>23227</v>
      </c>
      <c r="H1976" t="s">
        <v>23228</v>
      </c>
      <c r="I1976" t="s">
        <v>32</v>
      </c>
      <c r="J1976" t="s">
        <v>23229</v>
      </c>
      <c r="K1976" t="s">
        <v>32</v>
      </c>
      <c r="L1976" t="s">
        <v>32</v>
      </c>
      <c r="M1976" t="s">
        <v>32</v>
      </c>
      <c r="N1976" t="s">
        <v>23230</v>
      </c>
      <c r="O1976" t="s">
        <v>32</v>
      </c>
      <c r="P1976" t="s">
        <v>32</v>
      </c>
      <c r="Q1976" t="s">
        <v>108</v>
      </c>
      <c r="R1976">
        <v>64</v>
      </c>
      <c r="S1976">
        <v>-1</v>
      </c>
      <c r="T1976" t="s">
        <v>163</v>
      </c>
      <c r="U1976" s="1">
        <v>40919</v>
      </c>
      <c r="V1976" t="s">
        <v>260</v>
      </c>
      <c r="W1976" t="s">
        <v>32</v>
      </c>
      <c r="X1976" t="s">
        <v>49</v>
      </c>
      <c r="Y1976" t="s">
        <v>32</v>
      </c>
      <c r="Z1976" t="s">
        <v>32</v>
      </c>
      <c r="AA1976" t="s">
        <v>69</v>
      </c>
      <c r="AB1976" t="s">
        <v>32</v>
      </c>
      <c r="AC1976" t="s">
        <v>170</v>
      </c>
      <c r="AD1976" t="s">
        <v>95</v>
      </c>
      <c r="AE1976" t="s">
        <v>54</v>
      </c>
    </row>
    <row r="1977" spans="1:31" x14ac:dyDescent="0.2">
      <c r="A1977">
        <v>28</v>
      </c>
      <c r="B1977" t="s">
        <v>154</v>
      </c>
      <c r="C1977" t="s">
        <v>97</v>
      </c>
      <c r="D1977" t="s">
        <v>33</v>
      </c>
      <c r="E1977" t="s">
        <v>170</v>
      </c>
      <c r="F1977" t="s">
        <v>114</v>
      </c>
      <c r="G1977" t="s">
        <v>23425</v>
      </c>
      <c r="H1977" t="s">
        <v>23426</v>
      </c>
      <c r="I1977" t="s">
        <v>23427</v>
      </c>
      <c r="J1977" t="s">
        <v>23428</v>
      </c>
      <c r="K1977" t="s">
        <v>23429</v>
      </c>
      <c r="L1977" t="s">
        <v>23430</v>
      </c>
      <c r="M1977" t="s">
        <v>23431</v>
      </c>
      <c r="N1977" t="s">
        <v>23432</v>
      </c>
      <c r="O1977" t="s">
        <v>23433</v>
      </c>
      <c r="P1977" t="s">
        <v>23434</v>
      </c>
      <c r="Q1977" t="s">
        <v>67</v>
      </c>
      <c r="R1977">
        <v>64</v>
      </c>
      <c r="S1977">
        <v>-1</v>
      </c>
      <c r="T1977" t="s">
        <v>136</v>
      </c>
      <c r="U1977" s="1">
        <v>41089</v>
      </c>
      <c r="V1977" t="s">
        <v>48</v>
      </c>
      <c r="W1977" t="s">
        <v>32</v>
      </c>
      <c r="X1977" t="s">
        <v>49</v>
      </c>
      <c r="Y1977" t="s">
        <v>435</v>
      </c>
      <c r="Z1977" t="s">
        <v>205</v>
      </c>
      <c r="AA1977" t="s">
        <v>69</v>
      </c>
      <c r="AB1977" t="s">
        <v>1909</v>
      </c>
      <c r="AC1977" t="s">
        <v>71</v>
      </c>
      <c r="AD1977" t="s">
        <v>4417</v>
      </c>
      <c r="AE1977" t="s">
        <v>54</v>
      </c>
    </row>
    <row r="1978" spans="1:31" x14ac:dyDescent="0.2">
      <c r="A1978">
        <v>28</v>
      </c>
      <c r="B1978" t="s">
        <v>169</v>
      </c>
      <c r="C1978" t="s">
        <v>97</v>
      </c>
      <c r="D1978" t="s">
        <v>33</v>
      </c>
      <c r="E1978" t="s">
        <v>34</v>
      </c>
      <c r="F1978" t="s">
        <v>56</v>
      </c>
      <c r="G1978" t="s">
        <v>23468</v>
      </c>
      <c r="H1978" t="s">
        <v>23469</v>
      </c>
      <c r="I1978" t="s">
        <v>23470</v>
      </c>
      <c r="J1978" t="s">
        <v>23471</v>
      </c>
      <c r="K1978" t="s">
        <v>23472</v>
      </c>
      <c r="L1978" t="s">
        <v>23473</v>
      </c>
      <c r="M1978" t="s">
        <v>23474</v>
      </c>
      <c r="N1978" t="s">
        <v>23475</v>
      </c>
      <c r="O1978" t="s">
        <v>23476</v>
      </c>
      <c r="P1978" t="s">
        <v>23477</v>
      </c>
      <c r="Q1978" t="s">
        <v>75</v>
      </c>
      <c r="R1978">
        <v>73</v>
      </c>
      <c r="S1978">
        <v>-1</v>
      </c>
      <c r="T1978" t="s">
        <v>203</v>
      </c>
      <c r="U1978" s="1">
        <v>41090</v>
      </c>
      <c r="V1978" t="s">
        <v>48</v>
      </c>
      <c r="W1978" t="s">
        <v>32</v>
      </c>
      <c r="X1978" t="s">
        <v>49</v>
      </c>
      <c r="Y1978" t="s">
        <v>495</v>
      </c>
      <c r="Z1978" t="s">
        <v>32</v>
      </c>
      <c r="AA1978" t="s">
        <v>51</v>
      </c>
      <c r="AB1978" t="s">
        <v>81</v>
      </c>
      <c r="AC1978" t="s">
        <v>71</v>
      </c>
      <c r="AD1978" t="s">
        <v>332</v>
      </c>
      <c r="AE1978" t="s">
        <v>54</v>
      </c>
    </row>
    <row r="1979" spans="1:31" x14ac:dyDescent="0.2">
      <c r="A1979">
        <v>28</v>
      </c>
      <c r="B1979" t="s">
        <v>112</v>
      </c>
      <c r="C1979" t="s">
        <v>32</v>
      </c>
      <c r="D1979" t="s">
        <v>33</v>
      </c>
      <c r="E1979" t="s">
        <v>32</v>
      </c>
      <c r="F1979" t="s">
        <v>56</v>
      </c>
      <c r="G1979" t="s">
        <v>23590</v>
      </c>
      <c r="H1979" t="s">
        <v>23591</v>
      </c>
      <c r="I1979" t="s">
        <v>23592</v>
      </c>
      <c r="J1979" t="s">
        <v>23593</v>
      </c>
      <c r="K1979" t="s">
        <v>23594</v>
      </c>
      <c r="L1979" t="s">
        <v>23595</v>
      </c>
      <c r="M1979" t="s">
        <v>23596</v>
      </c>
      <c r="N1979" t="s">
        <v>23597</v>
      </c>
      <c r="O1979" t="s">
        <v>23598</v>
      </c>
      <c r="P1979" t="s">
        <v>23599</v>
      </c>
      <c r="Q1979" t="s">
        <v>32</v>
      </c>
      <c r="R1979">
        <v>65</v>
      </c>
      <c r="S1979">
        <v>-1</v>
      </c>
      <c r="T1979" t="s">
        <v>163</v>
      </c>
      <c r="U1979" s="1">
        <v>41088</v>
      </c>
      <c r="V1979" t="s">
        <v>48</v>
      </c>
      <c r="W1979" t="s">
        <v>32</v>
      </c>
      <c r="X1979" t="s">
        <v>49</v>
      </c>
      <c r="Y1979" t="s">
        <v>32</v>
      </c>
      <c r="Z1979" t="s">
        <v>32</v>
      </c>
      <c r="AA1979" t="s">
        <v>69</v>
      </c>
      <c r="AB1979" t="s">
        <v>1104</v>
      </c>
      <c r="AC1979" t="s">
        <v>32</v>
      </c>
      <c r="AD1979" t="s">
        <v>4555</v>
      </c>
      <c r="AE1979" t="s">
        <v>54</v>
      </c>
    </row>
    <row r="1980" spans="1:31" x14ac:dyDescent="0.2">
      <c r="A1980">
        <v>28</v>
      </c>
      <c r="B1980" t="s">
        <v>96</v>
      </c>
      <c r="C1980" t="s">
        <v>83</v>
      </c>
      <c r="D1980" t="s">
        <v>33</v>
      </c>
      <c r="E1980" t="s">
        <v>34</v>
      </c>
      <c r="F1980" t="s">
        <v>138</v>
      </c>
      <c r="G1980" t="s">
        <v>23616</v>
      </c>
      <c r="H1980" t="s">
        <v>23617</v>
      </c>
      <c r="I1980" t="s">
        <v>23618</v>
      </c>
      <c r="J1980" t="s">
        <v>23619</v>
      </c>
      <c r="K1980" t="s">
        <v>23620</v>
      </c>
      <c r="L1980" t="s">
        <v>23621</v>
      </c>
      <c r="M1980" t="s">
        <v>23622</v>
      </c>
      <c r="N1980" t="s">
        <v>23623</v>
      </c>
      <c r="O1980" t="s">
        <v>23624</v>
      </c>
      <c r="P1980" t="s">
        <v>23625</v>
      </c>
      <c r="Q1980" t="s">
        <v>75</v>
      </c>
      <c r="R1980">
        <v>67</v>
      </c>
      <c r="S1980">
        <v>-1</v>
      </c>
      <c r="T1980" t="s">
        <v>149</v>
      </c>
      <c r="U1980" s="1">
        <v>41030</v>
      </c>
      <c r="V1980" t="s">
        <v>48</v>
      </c>
      <c r="W1980" t="s">
        <v>32</v>
      </c>
      <c r="X1980" t="s">
        <v>49</v>
      </c>
      <c r="Y1980" t="s">
        <v>32</v>
      </c>
      <c r="Z1980" t="s">
        <v>80</v>
      </c>
      <c r="AA1980" t="s">
        <v>69</v>
      </c>
      <c r="AB1980" t="s">
        <v>32</v>
      </c>
      <c r="AC1980" t="s">
        <v>71</v>
      </c>
      <c r="AD1980" t="s">
        <v>95</v>
      </c>
      <c r="AE1980" t="s">
        <v>265</v>
      </c>
    </row>
    <row r="1981" spans="1:31" x14ac:dyDescent="0.2">
      <c r="A1981">
        <v>28</v>
      </c>
      <c r="B1981" t="s">
        <v>96</v>
      </c>
      <c r="C1981" t="s">
        <v>113</v>
      </c>
      <c r="D1981" t="s">
        <v>33</v>
      </c>
      <c r="E1981" t="s">
        <v>34</v>
      </c>
      <c r="F1981" t="s">
        <v>35</v>
      </c>
      <c r="G1981" t="s">
        <v>23645</v>
      </c>
      <c r="H1981" t="s">
        <v>23646</v>
      </c>
      <c r="I1981" t="s">
        <v>32</v>
      </c>
      <c r="J1981" t="s">
        <v>23647</v>
      </c>
      <c r="K1981" t="s">
        <v>23648</v>
      </c>
      <c r="L1981" t="s">
        <v>23649</v>
      </c>
      <c r="M1981" t="s">
        <v>23650</v>
      </c>
      <c r="N1981" t="s">
        <v>23651</v>
      </c>
      <c r="O1981" t="s">
        <v>23652</v>
      </c>
      <c r="P1981" t="s">
        <v>23653</v>
      </c>
      <c r="Q1981" t="s">
        <v>321</v>
      </c>
      <c r="R1981">
        <v>71</v>
      </c>
      <c r="S1981">
        <v>-1</v>
      </c>
      <c r="T1981" t="s">
        <v>1066</v>
      </c>
      <c r="U1981" s="1">
        <v>41087</v>
      </c>
      <c r="V1981" t="s">
        <v>548</v>
      </c>
      <c r="W1981" t="s">
        <v>32</v>
      </c>
      <c r="X1981" t="s">
        <v>49</v>
      </c>
      <c r="Y1981" t="s">
        <v>435</v>
      </c>
      <c r="Z1981" t="s">
        <v>275</v>
      </c>
      <c r="AA1981" t="s">
        <v>51</v>
      </c>
      <c r="AB1981" t="s">
        <v>618</v>
      </c>
      <c r="AC1981" t="s">
        <v>71</v>
      </c>
      <c r="AD1981" t="s">
        <v>1206</v>
      </c>
      <c r="AE1981" t="s">
        <v>54</v>
      </c>
    </row>
    <row r="1982" spans="1:31" x14ac:dyDescent="0.2">
      <c r="A1982">
        <v>28</v>
      </c>
      <c r="B1982" t="s">
        <v>96</v>
      </c>
      <c r="C1982" t="s">
        <v>155</v>
      </c>
      <c r="D1982" t="s">
        <v>33</v>
      </c>
      <c r="E1982" t="s">
        <v>34</v>
      </c>
      <c r="F1982" t="s">
        <v>138</v>
      </c>
      <c r="G1982" t="s">
        <v>23842</v>
      </c>
      <c r="H1982" t="s">
        <v>23843</v>
      </c>
      <c r="I1982" t="s">
        <v>23844</v>
      </c>
      <c r="J1982" t="s">
        <v>23845</v>
      </c>
      <c r="K1982" t="s">
        <v>23846</v>
      </c>
      <c r="L1982" t="s">
        <v>23847</v>
      </c>
      <c r="M1982" t="s">
        <v>32</v>
      </c>
      <c r="N1982" t="s">
        <v>23848</v>
      </c>
      <c r="O1982" t="s">
        <v>32</v>
      </c>
      <c r="P1982" t="s">
        <v>23849</v>
      </c>
      <c r="Q1982" t="s">
        <v>75</v>
      </c>
      <c r="R1982">
        <v>70</v>
      </c>
      <c r="S1982">
        <v>-1</v>
      </c>
      <c r="T1982" t="s">
        <v>1525</v>
      </c>
      <c r="U1982" s="1">
        <v>41089</v>
      </c>
      <c r="V1982" t="s">
        <v>2512</v>
      </c>
      <c r="W1982" t="s">
        <v>191</v>
      </c>
      <c r="X1982" t="s">
        <v>49</v>
      </c>
      <c r="Y1982" t="s">
        <v>495</v>
      </c>
      <c r="Z1982" t="s">
        <v>32</v>
      </c>
      <c r="AA1982" t="s">
        <v>51</v>
      </c>
      <c r="AB1982" t="s">
        <v>81</v>
      </c>
      <c r="AC1982" t="s">
        <v>71</v>
      </c>
      <c r="AD1982" t="s">
        <v>95</v>
      </c>
      <c r="AE1982" t="s">
        <v>54</v>
      </c>
    </row>
    <row r="1983" spans="1:31" x14ac:dyDescent="0.2">
      <c r="A1983">
        <v>28</v>
      </c>
      <c r="B1983" t="s">
        <v>620</v>
      </c>
      <c r="C1983" t="s">
        <v>32</v>
      </c>
      <c r="D1983" t="s">
        <v>33</v>
      </c>
      <c r="E1983" t="s">
        <v>32</v>
      </c>
      <c r="F1983" t="s">
        <v>56</v>
      </c>
      <c r="G1983" t="s">
        <v>23947</v>
      </c>
      <c r="H1983" t="s">
        <v>23948</v>
      </c>
      <c r="I1983" t="s">
        <v>23949</v>
      </c>
      <c r="J1983" t="s">
        <v>23950</v>
      </c>
      <c r="K1983" t="s">
        <v>23951</v>
      </c>
      <c r="L1983" t="s">
        <v>23952</v>
      </c>
      <c r="M1983" t="s">
        <v>23953</v>
      </c>
      <c r="N1983" t="s">
        <v>32</v>
      </c>
      <c r="O1983" t="s">
        <v>32</v>
      </c>
      <c r="P1983" t="s">
        <v>23954</v>
      </c>
      <c r="Q1983" t="s">
        <v>75</v>
      </c>
      <c r="R1983">
        <v>64</v>
      </c>
      <c r="S1983">
        <v>-1</v>
      </c>
      <c r="T1983" t="s">
        <v>32</v>
      </c>
      <c r="U1983" s="1">
        <v>41083</v>
      </c>
      <c r="V1983" t="s">
        <v>2466</v>
      </c>
      <c r="W1983" t="s">
        <v>32</v>
      </c>
      <c r="X1983" t="s">
        <v>49</v>
      </c>
      <c r="Y1983" t="s">
        <v>495</v>
      </c>
      <c r="Z1983" t="s">
        <v>32</v>
      </c>
      <c r="AA1983" t="s">
        <v>69</v>
      </c>
      <c r="AB1983" t="s">
        <v>344</v>
      </c>
      <c r="AC1983" t="s">
        <v>71</v>
      </c>
      <c r="AD1983" t="s">
        <v>1206</v>
      </c>
      <c r="AE1983" t="s">
        <v>54</v>
      </c>
    </row>
    <row r="1984" spans="1:31" x14ac:dyDescent="0.2">
      <c r="A1984">
        <v>28</v>
      </c>
      <c r="B1984" t="s">
        <v>400</v>
      </c>
      <c r="C1984" t="s">
        <v>155</v>
      </c>
      <c r="D1984" t="s">
        <v>33</v>
      </c>
      <c r="E1984" t="s">
        <v>32</v>
      </c>
      <c r="F1984" t="s">
        <v>1394</v>
      </c>
      <c r="G1984" t="s">
        <v>24292</v>
      </c>
      <c r="H1984" t="s">
        <v>24293</v>
      </c>
      <c r="I1984" t="s">
        <v>24294</v>
      </c>
      <c r="J1984" t="s">
        <v>24295</v>
      </c>
      <c r="K1984" t="s">
        <v>24296</v>
      </c>
      <c r="L1984" t="s">
        <v>24297</v>
      </c>
      <c r="M1984" t="s">
        <v>24298</v>
      </c>
      <c r="N1984" t="s">
        <v>24299</v>
      </c>
      <c r="O1984" t="s">
        <v>24300</v>
      </c>
      <c r="P1984" t="s">
        <v>24301</v>
      </c>
      <c r="Q1984" t="s">
        <v>75</v>
      </c>
      <c r="R1984">
        <v>72</v>
      </c>
      <c r="S1984">
        <v>50000</v>
      </c>
      <c r="T1984" t="s">
        <v>136</v>
      </c>
      <c r="U1984" s="1">
        <v>41055</v>
      </c>
      <c r="V1984" t="s">
        <v>77</v>
      </c>
      <c r="W1984" t="s">
        <v>32</v>
      </c>
      <c r="X1984" t="s">
        <v>49</v>
      </c>
      <c r="Y1984" t="s">
        <v>643</v>
      </c>
      <c r="Z1984" t="s">
        <v>80</v>
      </c>
      <c r="AA1984" t="s">
        <v>51</v>
      </c>
      <c r="AB1984" t="s">
        <v>740</v>
      </c>
      <c r="AC1984" t="s">
        <v>71</v>
      </c>
      <c r="AD1984" t="s">
        <v>168</v>
      </c>
      <c r="AE1984" t="s">
        <v>54</v>
      </c>
    </row>
    <row r="1985" spans="1:31" x14ac:dyDescent="0.2">
      <c r="A1985">
        <v>28</v>
      </c>
      <c r="B1985" t="s">
        <v>31</v>
      </c>
      <c r="C1985" t="s">
        <v>155</v>
      </c>
      <c r="D1985" t="s">
        <v>33</v>
      </c>
      <c r="E1985" t="s">
        <v>34</v>
      </c>
      <c r="F1985" t="s">
        <v>773</v>
      </c>
      <c r="G1985" t="s">
        <v>24406</v>
      </c>
      <c r="H1985" t="s">
        <v>24407</v>
      </c>
      <c r="I1985" t="s">
        <v>24408</v>
      </c>
      <c r="J1985" t="s">
        <v>24409</v>
      </c>
      <c r="K1985" t="s">
        <v>24410</v>
      </c>
      <c r="L1985" t="s">
        <v>24411</v>
      </c>
      <c r="M1985" t="s">
        <v>24412</v>
      </c>
      <c r="N1985" t="s">
        <v>24413</v>
      </c>
      <c r="O1985" t="s">
        <v>24414</v>
      </c>
      <c r="P1985" t="s">
        <v>24415</v>
      </c>
      <c r="Q1985" t="s">
        <v>24416</v>
      </c>
      <c r="R1985">
        <v>67</v>
      </c>
      <c r="S1985">
        <v>-1</v>
      </c>
      <c r="T1985" t="s">
        <v>91</v>
      </c>
      <c r="U1985" s="1">
        <v>41090</v>
      </c>
      <c r="V1985" t="s">
        <v>1632</v>
      </c>
      <c r="W1985" t="s">
        <v>217</v>
      </c>
      <c r="X1985" t="s">
        <v>49</v>
      </c>
      <c r="Y1985" t="s">
        <v>245</v>
      </c>
      <c r="Z1985" t="s">
        <v>1041</v>
      </c>
      <c r="AA1985" t="s">
        <v>69</v>
      </c>
      <c r="AB1985" t="s">
        <v>618</v>
      </c>
      <c r="AC1985" t="s">
        <v>248</v>
      </c>
      <c r="AD1985" t="s">
        <v>13304</v>
      </c>
      <c r="AE1985" t="s">
        <v>54</v>
      </c>
    </row>
    <row r="1986" spans="1:31" x14ac:dyDescent="0.2">
      <c r="A1986">
        <v>28</v>
      </c>
      <c r="B1986" t="s">
        <v>169</v>
      </c>
      <c r="C1986" t="s">
        <v>32</v>
      </c>
      <c r="D1986" t="s">
        <v>33</v>
      </c>
      <c r="E1986" t="s">
        <v>32</v>
      </c>
      <c r="F1986" t="s">
        <v>56</v>
      </c>
      <c r="G1986" t="s">
        <v>24477</v>
      </c>
      <c r="H1986" t="s">
        <v>24478</v>
      </c>
      <c r="I1986" t="s">
        <v>24479</v>
      </c>
      <c r="J1986" t="s">
        <v>24480</v>
      </c>
      <c r="K1986" t="s">
        <v>24481</v>
      </c>
      <c r="L1986" t="s">
        <v>24482</v>
      </c>
      <c r="M1986">
        <v>140.6</v>
      </c>
      <c r="N1986" t="s">
        <v>24483</v>
      </c>
      <c r="O1986" t="s">
        <v>32</v>
      </c>
      <c r="P1986" t="s">
        <v>24484</v>
      </c>
      <c r="Q1986" t="s">
        <v>75</v>
      </c>
      <c r="R1986">
        <v>66</v>
      </c>
      <c r="S1986">
        <v>-1</v>
      </c>
      <c r="T1986" t="s">
        <v>331</v>
      </c>
      <c r="U1986" s="1">
        <v>41087</v>
      </c>
      <c r="V1986" t="s">
        <v>48</v>
      </c>
      <c r="W1986" t="s">
        <v>92</v>
      </c>
      <c r="X1986" t="s">
        <v>49</v>
      </c>
      <c r="Y1986" t="s">
        <v>150</v>
      </c>
      <c r="Z1986" t="s">
        <v>32</v>
      </c>
      <c r="AA1986" t="s">
        <v>51</v>
      </c>
      <c r="AB1986" t="s">
        <v>32</v>
      </c>
      <c r="AC1986" t="s">
        <v>71</v>
      </c>
      <c r="AD1986" t="s">
        <v>3861</v>
      </c>
      <c r="AE1986" t="s">
        <v>54</v>
      </c>
    </row>
    <row r="1987" spans="1:31" x14ac:dyDescent="0.2">
      <c r="A1987">
        <v>28</v>
      </c>
      <c r="B1987" t="s">
        <v>620</v>
      </c>
      <c r="C1987" t="s">
        <v>155</v>
      </c>
      <c r="D1987" t="s">
        <v>33</v>
      </c>
      <c r="E1987" t="s">
        <v>32</v>
      </c>
      <c r="F1987" t="s">
        <v>114</v>
      </c>
      <c r="G1987" t="s">
        <v>24704</v>
      </c>
      <c r="H1987" t="s">
        <v>24705</v>
      </c>
      <c r="I1987" t="s">
        <v>24706</v>
      </c>
      <c r="J1987" t="s">
        <v>846</v>
      </c>
      <c r="K1987" t="s">
        <v>24707</v>
      </c>
      <c r="L1987" t="s">
        <v>24708</v>
      </c>
      <c r="M1987" t="s">
        <v>24709</v>
      </c>
      <c r="N1987" t="s">
        <v>24710</v>
      </c>
      <c r="O1987" t="s">
        <v>24711</v>
      </c>
      <c r="P1987" t="s">
        <v>24712</v>
      </c>
      <c r="Q1987" t="s">
        <v>91</v>
      </c>
      <c r="R1987">
        <v>65</v>
      </c>
      <c r="S1987">
        <v>-1</v>
      </c>
      <c r="T1987" t="s">
        <v>68</v>
      </c>
      <c r="U1987" s="1">
        <v>41089</v>
      </c>
      <c r="V1987" t="s">
        <v>164</v>
      </c>
      <c r="W1987" t="s">
        <v>204</v>
      </c>
      <c r="X1987" t="s">
        <v>49</v>
      </c>
      <c r="Y1987" t="s">
        <v>32</v>
      </c>
      <c r="Z1987" t="s">
        <v>3515</v>
      </c>
      <c r="AA1987" t="s">
        <v>69</v>
      </c>
      <c r="AB1987" t="s">
        <v>285</v>
      </c>
      <c r="AC1987" t="s">
        <v>71</v>
      </c>
      <c r="AD1987" t="s">
        <v>24713</v>
      </c>
      <c r="AE1987" t="s">
        <v>54</v>
      </c>
    </row>
    <row r="1988" spans="1:31" x14ac:dyDescent="0.2">
      <c r="A1988">
        <v>28</v>
      </c>
      <c r="B1988" t="s">
        <v>169</v>
      </c>
      <c r="C1988" t="s">
        <v>155</v>
      </c>
      <c r="D1988" t="s">
        <v>33</v>
      </c>
      <c r="E1988" t="s">
        <v>34</v>
      </c>
      <c r="F1988" t="s">
        <v>114</v>
      </c>
      <c r="G1988" t="s">
        <v>24724</v>
      </c>
      <c r="H1988" t="s">
        <v>32</v>
      </c>
      <c r="I1988" t="s">
        <v>32</v>
      </c>
      <c r="J1988" t="s">
        <v>32</v>
      </c>
      <c r="K1988" t="s">
        <v>32</v>
      </c>
      <c r="L1988" t="s">
        <v>32</v>
      </c>
      <c r="M1988" t="s">
        <v>32</v>
      </c>
      <c r="N1988" t="s">
        <v>32</v>
      </c>
      <c r="O1988" t="s">
        <v>32</v>
      </c>
      <c r="P1988" t="s">
        <v>24725</v>
      </c>
      <c r="Q1988" t="s">
        <v>75</v>
      </c>
      <c r="R1988">
        <v>73</v>
      </c>
      <c r="S1988">
        <v>-1</v>
      </c>
      <c r="T1988" t="s">
        <v>136</v>
      </c>
      <c r="U1988" s="1">
        <v>41090</v>
      </c>
      <c r="V1988" t="s">
        <v>48</v>
      </c>
      <c r="W1988" t="s">
        <v>32</v>
      </c>
      <c r="X1988" t="s">
        <v>49</v>
      </c>
      <c r="Y1988" t="s">
        <v>32</v>
      </c>
      <c r="Z1988" t="s">
        <v>109</v>
      </c>
      <c r="AA1988" t="s">
        <v>51</v>
      </c>
      <c r="AB1988" t="s">
        <v>32</v>
      </c>
      <c r="AC1988" t="s">
        <v>71</v>
      </c>
      <c r="AD1988" t="s">
        <v>95</v>
      </c>
      <c r="AE1988" t="s">
        <v>54</v>
      </c>
    </row>
    <row r="1989" spans="1:31" x14ac:dyDescent="0.2">
      <c r="A1989">
        <v>28</v>
      </c>
      <c r="B1989" t="s">
        <v>55</v>
      </c>
      <c r="C1989" t="s">
        <v>32</v>
      </c>
      <c r="D1989" t="s">
        <v>33</v>
      </c>
      <c r="E1989" t="s">
        <v>170</v>
      </c>
      <c r="F1989" t="s">
        <v>32</v>
      </c>
      <c r="G1989" t="s">
        <v>25030</v>
      </c>
      <c r="H1989" t="s">
        <v>25031</v>
      </c>
      <c r="I1989" t="s">
        <v>32</v>
      </c>
      <c r="J1989" t="s">
        <v>32</v>
      </c>
      <c r="K1989" t="s">
        <v>25032</v>
      </c>
      <c r="L1989" t="s">
        <v>25033</v>
      </c>
      <c r="M1989" t="s">
        <v>20809</v>
      </c>
      <c r="N1989" t="s">
        <v>25034</v>
      </c>
      <c r="O1989" t="s">
        <v>32</v>
      </c>
      <c r="P1989" t="s">
        <v>25035</v>
      </c>
      <c r="Q1989" t="s">
        <v>75</v>
      </c>
      <c r="R1989">
        <v>66</v>
      </c>
      <c r="S1989">
        <v>-1</v>
      </c>
      <c r="T1989" t="s">
        <v>47</v>
      </c>
      <c r="U1989" s="1">
        <v>41089</v>
      </c>
      <c r="V1989" t="s">
        <v>164</v>
      </c>
      <c r="W1989" t="s">
        <v>32</v>
      </c>
      <c r="X1989" t="s">
        <v>49</v>
      </c>
      <c r="Y1989" t="s">
        <v>93</v>
      </c>
      <c r="Z1989" t="s">
        <v>4341</v>
      </c>
      <c r="AA1989" t="s">
        <v>69</v>
      </c>
      <c r="AB1989" t="s">
        <v>690</v>
      </c>
      <c r="AC1989" t="s">
        <v>71</v>
      </c>
      <c r="AD1989" t="s">
        <v>25036</v>
      </c>
      <c r="AE1989" t="s">
        <v>54</v>
      </c>
    </row>
    <row r="1990" spans="1:31" x14ac:dyDescent="0.2">
      <c r="A1990">
        <v>28</v>
      </c>
      <c r="B1990" t="s">
        <v>96</v>
      </c>
      <c r="C1990" t="s">
        <v>155</v>
      </c>
      <c r="D1990" t="s">
        <v>33</v>
      </c>
      <c r="E1990" t="s">
        <v>34</v>
      </c>
      <c r="F1990" t="s">
        <v>56</v>
      </c>
      <c r="G1990" t="s">
        <v>25112</v>
      </c>
      <c r="H1990" t="s">
        <v>25113</v>
      </c>
      <c r="I1990" t="s">
        <v>32</v>
      </c>
      <c r="J1990" t="s">
        <v>25114</v>
      </c>
      <c r="K1990" t="s">
        <v>25115</v>
      </c>
      <c r="L1990" t="s">
        <v>25116</v>
      </c>
      <c r="M1990" t="s">
        <v>25117</v>
      </c>
      <c r="N1990" t="s">
        <v>25118</v>
      </c>
      <c r="O1990" t="s">
        <v>32</v>
      </c>
      <c r="P1990" t="s">
        <v>25119</v>
      </c>
      <c r="Q1990" t="s">
        <v>75</v>
      </c>
      <c r="R1990">
        <v>73</v>
      </c>
      <c r="S1990">
        <v>-1</v>
      </c>
      <c r="T1990" t="s">
        <v>457</v>
      </c>
      <c r="U1990" s="1">
        <v>40947</v>
      </c>
      <c r="V1990" t="s">
        <v>48</v>
      </c>
      <c r="W1990" t="s">
        <v>32</v>
      </c>
      <c r="X1990" t="s">
        <v>49</v>
      </c>
      <c r="Y1990" t="s">
        <v>93</v>
      </c>
      <c r="Z1990" t="s">
        <v>2161</v>
      </c>
      <c r="AA1990" t="s">
        <v>51</v>
      </c>
      <c r="AB1990" t="s">
        <v>263</v>
      </c>
      <c r="AC1990" t="s">
        <v>71</v>
      </c>
      <c r="AD1990" t="s">
        <v>95</v>
      </c>
      <c r="AE1990" t="s">
        <v>54</v>
      </c>
    </row>
    <row r="1991" spans="1:31" x14ac:dyDescent="0.2">
      <c r="A1991">
        <v>28</v>
      </c>
      <c r="B1991" t="s">
        <v>400</v>
      </c>
      <c r="C1991" t="s">
        <v>32</v>
      </c>
      <c r="D1991" t="s">
        <v>33</v>
      </c>
      <c r="E1991" t="s">
        <v>170</v>
      </c>
      <c r="F1991" t="s">
        <v>1139</v>
      </c>
      <c r="G1991" t="s">
        <v>25265</v>
      </c>
      <c r="H1991" t="s">
        <v>25266</v>
      </c>
      <c r="I1991" t="s">
        <v>25267</v>
      </c>
      <c r="J1991" t="s">
        <v>25268</v>
      </c>
      <c r="K1991" t="s">
        <v>25269</v>
      </c>
      <c r="L1991" t="s">
        <v>25270</v>
      </c>
      <c r="M1991" t="s">
        <v>25271</v>
      </c>
      <c r="N1991" t="s">
        <v>25272</v>
      </c>
      <c r="O1991" t="s">
        <v>25273</v>
      </c>
      <c r="P1991" t="s">
        <v>32</v>
      </c>
      <c r="Q1991" t="s">
        <v>75</v>
      </c>
      <c r="R1991">
        <v>65</v>
      </c>
      <c r="S1991">
        <v>-1</v>
      </c>
      <c r="T1991" t="s">
        <v>91</v>
      </c>
      <c r="U1991" s="1">
        <v>41086</v>
      </c>
      <c r="V1991" t="s">
        <v>48</v>
      </c>
      <c r="W1991" t="s">
        <v>32</v>
      </c>
      <c r="X1991" t="s">
        <v>49</v>
      </c>
      <c r="Y1991" t="s">
        <v>435</v>
      </c>
      <c r="Z1991" t="s">
        <v>32</v>
      </c>
      <c r="AA1991" t="s">
        <v>51</v>
      </c>
      <c r="AB1991" t="s">
        <v>379</v>
      </c>
      <c r="AC1991" t="s">
        <v>71</v>
      </c>
      <c r="AD1991" t="s">
        <v>95</v>
      </c>
      <c r="AE1991" t="s">
        <v>54</v>
      </c>
    </row>
    <row r="1992" spans="1:31" x14ac:dyDescent="0.2">
      <c r="A1992">
        <v>28</v>
      </c>
      <c r="B1992" t="s">
        <v>112</v>
      </c>
      <c r="C1992" t="s">
        <v>155</v>
      </c>
      <c r="D1992" t="s">
        <v>33</v>
      </c>
      <c r="E1992" t="s">
        <v>32</v>
      </c>
      <c r="F1992" t="s">
        <v>56</v>
      </c>
      <c r="G1992" t="s">
        <v>25303</v>
      </c>
      <c r="H1992" t="s">
        <v>25304</v>
      </c>
      <c r="I1992" t="s">
        <v>25305</v>
      </c>
      <c r="J1992" t="s">
        <v>25306</v>
      </c>
      <c r="K1992" t="s">
        <v>32</v>
      </c>
      <c r="L1992" t="s">
        <v>32</v>
      </c>
      <c r="M1992" t="s">
        <v>25307</v>
      </c>
      <c r="N1992" t="s">
        <v>25308</v>
      </c>
      <c r="O1992" t="s">
        <v>25309</v>
      </c>
      <c r="P1992" t="s">
        <v>25310</v>
      </c>
      <c r="Q1992" t="s">
        <v>75</v>
      </c>
      <c r="R1992">
        <v>78</v>
      </c>
      <c r="S1992">
        <v>-1</v>
      </c>
      <c r="T1992" t="s">
        <v>91</v>
      </c>
      <c r="U1992" s="1">
        <v>41086</v>
      </c>
      <c r="V1992" t="s">
        <v>48</v>
      </c>
      <c r="W1992" t="s">
        <v>32</v>
      </c>
      <c r="X1992" t="s">
        <v>49</v>
      </c>
      <c r="Y1992" t="s">
        <v>93</v>
      </c>
      <c r="Z1992" t="s">
        <v>32</v>
      </c>
      <c r="AA1992" t="s">
        <v>51</v>
      </c>
      <c r="AB1992" t="s">
        <v>852</v>
      </c>
      <c r="AC1992" t="s">
        <v>71</v>
      </c>
      <c r="AD1992" t="s">
        <v>2243</v>
      </c>
      <c r="AE1992" t="s">
        <v>54</v>
      </c>
    </row>
    <row r="1993" spans="1:31" x14ac:dyDescent="0.2">
      <c r="A1993">
        <v>28</v>
      </c>
      <c r="B1993" t="s">
        <v>577</v>
      </c>
      <c r="C1993" t="s">
        <v>32</v>
      </c>
      <c r="D1993" t="s">
        <v>98</v>
      </c>
      <c r="E1993" t="s">
        <v>170</v>
      </c>
      <c r="F1993" t="s">
        <v>310</v>
      </c>
      <c r="G1993" t="s">
        <v>25362</v>
      </c>
      <c r="H1993" t="s">
        <v>25363</v>
      </c>
      <c r="I1993" t="s">
        <v>25364</v>
      </c>
      <c r="J1993" t="s">
        <v>25365</v>
      </c>
      <c r="K1993" t="s">
        <v>25366</v>
      </c>
      <c r="L1993" t="s">
        <v>25367</v>
      </c>
      <c r="M1993" t="s">
        <v>25368</v>
      </c>
      <c r="N1993" t="s">
        <v>25369</v>
      </c>
      <c r="O1993" t="s">
        <v>25370</v>
      </c>
      <c r="P1993" t="s">
        <v>25371</v>
      </c>
      <c r="Q1993" t="s">
        <v>24416</v>
      </c>
      <c r="R1993">
        <v>68</v>
      </c>
      <c r="S1993">
        <v>-1</v>
      </c>
      <c r="T1993" t="s">
        <v>91</v>
      </c>
      <c r="U1993" s="1">
        <v>41090</v>
      </c>
      <c r="V1993" t="s">
        <v>48</v>
      </c>
      <c r="W1993" t="s">
        <v>32</v>
      </c>
      <c r="X1993" t="s">
        <v>244</v>
      </c>
      <c r="Y1993" t="s">
        <v>245</v>
      </c>
      <c r="Z1993" t="s">
        <v>422</v>
      </c>
      <c r="AA1993" t="s">
        <v>51</v>
      </c>
      <c r="AB1993" t="s">
        <v>1909</v>
      </c>
      <c r="AC1993" t="s">
        <v>32</v>
      </c>
      <c r="AD1993" t="s">
        <v>25372</v>
      </c>
      <c r="AE1993" t="s">
        <v>54</v>
      </c>
    </row>
    <row r="1994" spans="1:31" x14ac:dyDescent="0.2">
      <c r="A1994">
        <v>28</v>
      </c>
      <c r="B1994" t="s">
        <v>112</v>
      </c>
      <c r="C1994" t="s">
        <v>97</v>
      </c>
      <c r="D1994" t="s">
        <v>98</v>
      </c>
      <c r="E1994" t="s">
        <v>34</v>
      </c>
      <c r="F1994" t="s">
        <v>56</v>
      </c>
      <c r="G1994" t="s">
        <v>25550</v>
      </c>
      <c r="H1994" t="s">
        <v>25551</v>
      </c>
      <c r="I1994" t="s">
        <v>25552</v>
      </c>
      <c r="J1994" t="s">
        <v>25553</v>
      </c>
      <c r="K1994" t="s">
        <v>25554</v>
      </c>
      <c r="L1994" t="s">
        <v>25555</v>
      </c>
      <c r="M1994" t="s">
        <v>25556</v>
      </c>
      <c r="N1994" t="s">
        <v>25557</v>
      </c>
      <c r="O1994" t="s">
        <v>25558</v>
      </c>
      <c r="P1994" t="s">
        <v>25559</v>
      </c>
      <c r="Q1994" t="s">
        <v>75</v>
      </c>
      <c r="R1994">
        <v>66</v>
      </c>
      <c r="S1994">
        <v>-1</v>
      </c>
      <c r="T1994" t="s">
        <v>91</v>
      </c>
      <c r="U1994" s="1">
        <v>41065</v>
      </c>
      <c r="V1994" t="s">
        <v>48</v>
      </c>
      <c r="W1994" t="s">
        <v>32</v>
      </c>
      <c r="X1994" t="s">
        <v>49</v>
      </c>
      <c r="Y1994" t="s">
        <v>150</v>
      </c>
      <c r="Z1994" t="s">
        <v>109</v>
      </c>
      <c r="AA1994" t="s">
        <v>69</v>
      </c>
      <c r="AB1994" t="s">
        <v>690</v>
      </c>
      <c r="AC1994" t="s">
        <v>71</v>
      </c>
      <c r="AD1994" t="s">
        <v>25560</v>
      </c>
      <c r="AE1994" t="s">
        <v>54</v>
      </c>
    </row>
    <row r="1995" spans="1:31" x14ac:dyDescent="0.2">
      <c r="A1995">
        <v>28</v>
      </c>
      <c r="B1995" t="s">
        <v>96</v>
      </c>
      <c r="C1995" t="s">
        <v>155</v>
      </c>
      <c r="D1995" t="s">
        <v>98</v>
      </c>
      <c r="E1995" t="s">
        <v>34</v>
      </c>
      <c r="F1995" t="s">
        <v>56</v>
      </c>
      <c r="G1995" t="s">
        <v>32</v>
      </c>
      <c r="H1995" t="s">
        <v>32</v>
      </c>
      <c r="I1995" t="s">
        <v>32</v>
      </c>
      <c r="J1995" t="s">
        <v>32</v>
      </c>
      <c r="K1995" t="s">
        <v>32</v>
      </c>
      <c r="L1995" t="s">
        <v>25632</v>
      </c>
      <c r="M1995" t="s">
        <v>32</v>
      </c>
      <c r="N1995" t="s">
        <v>32</v>
      </c>
      <c r="O1995" t="s">
        <v>32</v>
      </c>
      <c r="P1995" t="s">
        <v>32</v>
      </c>
      <c r="Q1995" t="s">
        <v>75</v>
      </c>
      <c r="R1995">
        <v>72</v>
      </c>
      <c r="S1995">
        <v>-1</v>
      </c>
      <c r="T1995" t="s">
        <v>91</v>
      </c>
      <c r="U1995" s="1">
        <v>41037</v>
      </c>
      <c r="V1995" t="s">
        <v>1474</v>
      </c>
      <c r="W1995" t="s">
        <v>32</v>
      </c>
      <c r="X1995" t="s">
        <v>49</v>
      </c>
      <c r="Y1995" t="s">
        <v>495</v>
      </c>
      <c r="Z1995" t="s">
        <v>4341</v>
      </c>
      <c r="AA1995" t="s">
        <v>51</v>
      </c>
      <c r="AB1995" t="s">
        <v>81</v>
      </c>
      <c r="AC1995" t="s">
        <v>71</v>
      </c>
      <c r="AD1995" t="s">
        <v>168</v>
      </c>
      <c r="AE1995" t="s">
        <v>54</v>
      </c>
    </row>
    <row r="1996" spans="1:31" x14ac:dyDescent="0.2">
      <c r="A1996">
        <v>28</v>
      </c>
      <c r="B1996" t="s">
        <v>32</v>
      </c>
      <c r="C1996" t="s">
        <v>32</v>
      </c>
      <c r="D1996" t="s">
        <v>33</v>
      </c>
      <c r="E1996" t="s">
        <v>34</v>
      </c>
      <c r="F1996" t="s">
        <v>56</v>
      </c>
      <c r="G1996" t="s">
        <v>25740</v>
      </c>
      <c r="H1996" t="s">
        <v>25741</v>
      </c>
      <c r="I1996" t="s">
        <v>25742</v>
      </c>
      <c r="J1996" t="s">
        <v>25743</v>
      </c>
      <c r="K1996" t="s">
        <v>25744</v>
      </c>
      <c r="L1996" t="s">
        <v>25745</v>
      </c>
      <c r="M1996" t="s">
        <v>32</v>
      </c>
      <c r="N1996" t="s">
        <v>25746</v>
      </c>
      <c r="O1996" t="s">
        <v>25747</v>
      </c>
      <c r="P1996" t="s">
        <v>25748</v>
      </c>
      <c r="Q1996" t="s">
        <v>75</v>
      </c>
      <c r="R1996">
        <v>75</v>
      </c>
      <c r="S1996">
        <v>-1</v>
      </c>
      <c r="T1996" t="s">
        <v>331</v>
      </c>
      <c r="U1996" s="1">
        <v>41089</v>
      </c>
      <c r="V1996" t="s">
        <v>48</v>
      </c>
      <c r="W1996" t="s">
        <v>32</v>
      </c>
      <c r="X1996" t="s">
        <v>244</v>
      </c>
      <c r="Y1996" t="s">
        <v>435</v>
      </c>
      <c r="Z1996" t="s">
        <v>109</v>
      </c>
      <c r="AA1996" t="s">
        <v>51</v>
      </c>
      <c r="AB1996" t="s">
        <v>233</v>
      </c>
      <c r="AC1996" t="s">
        <v>71</v>
      </c>
      <c r="AD1996" t="s">
        <v>13052</v>
      </c>
      <c r="AE1996" t="s">
        <v>54</v>
      </c>
    </row>
    <row r="1997" spans="1:31" x14ac:dyDescent="0.2">
      <c r="A1997">
        <v>28</v>
      </c>
      <c r="B1997" t="s">
        <v>112</v>
      </c>
      <c r="C1997" t="s">
        <v>1043</v>
      </c>
      <c r="D1997" t="s">
        <v>33</v>
      </c>
      <c r="E1997" t="s">
        <v>32</v>
      </c>
      <c r="F1997" t="s">
        <v>56</v>
      </c>
      <c r="G1997" t="s">
        <v>25791</v>
      </c>
      <c r="H1997" t="s">
        <v>25792</v>
      </c>
      <c r="I1997" t="s">
        <v>32</v>
      </c>
      <c r="J1997" t="s">
        <v>25793</v>
      </c>
      <c r="K1997" t="s">
        <v>25794</v>
      </c>
      <c r="L1997" t="s">
        <v>25795</v>
      </c>
      <c r="M1997" t="e">
        <f>-the inequities of our economic system.  -my imagined life in a small northern california town where i write all day and go to bed early.  -alternately making out and the prospect of having a family in what appears to be the era preceding an apocalypse  -errands</f>
        <v>#NAME?</v>
      </c>
      <c r="N1997" t="s">
        <v>25796</v>
      </c>
      <c r="O1997" t="s">
        <v>25797</v>
      </c>
      <c r="P1997" t="s">
        <v>25798</v>
      </c>
      <c r="Q1997" t="s">
        <v>32</v>
      </c>
      <c r="R1997">
        <v>74</v>
      </c>
      <c r="S1997">
        <v>-1</v>
      </c>
      <c r="T1997" t="s">
        <v>32</v>
      </c>
      <c r="U1997" s="1">
        <v>41090</v>
      </c>
      <c r="V1997" t="s">
        <v>260</v>
      </c>
      <c r="W1997" t="s">
        <v>32</v>
      </c>
      <c r="X1997" t="s">
        <v>49</v>
      </c>
      <c r="Y1997" t="s">
        <v>32</v>
      </c>
      <c r="Z1997" t="s">
        <v>80</v>
      </c>
      <c r="AA1997" t="s">
        <v>51</v>
      </c>
      <c r="AB1997" t="s">
        <v>32</v>
      </c>
      <c r="AC1997" t="s">
        <v>71</v>
      </c>
      <c r="AD1997" t="s">
        <v>95</v>
      </c>
      <c r="AE1997" t="s">
        <v>54</v>
      </c>
    </row>
    <row r="1998" spans="1:31" x14ac:dyDescent="0.2">
      <c r="A1998">
        <v>28</v>
      </c>
      <c r="B1998" t="s">
        <v>96</v>
      </c>
      <c r="C1998" t="s">
        <v>155</v>
      </c>
      <c r="D1998" t="s">
        <v>33</v>
      </c>
      <c r="E1998" t="s">
        <v>34</v>
      </c>
      <c r="F1998" t="s">
        <v>32</v>
      </c>
      <c r="G1998" t="s">
        <v>25809</v>
      </c>
      <c r="H1998" t="s">
        <v>25810</v>
      </c>
      <c r="I1998" t="s">
        <v>25811</v>
      </c>
      <c r="J1998" t="s">
        <v>25812</v>
      </c>
      <c r="K1998" t="s">
        <v>25813</v>
      </c>
      <c r="L1998" t="s">
        <v>25814</v>
      </c>
      <c r="M1998" t="s">
        <v>25815</v>
      </c>
      <c r="N1998" t="s">
        <v>25816</v>
      </c>
      <c r="O1998" t="s">
        <v>25817</v>
      </c>
      <c r="P1998" t="s">
        <v>25818</v>
      </c>
      <c r="Q1998" t="s">
        <v>4235</v>
      </c>
      <c r="R1998">
        <v>68</v>
      </c>
      <c r="S1998">
        <v>-1</v>
      </c>
      <c r="T1998" t="s">
        <v>47</v>
      </c>
      <c r="U1998" s="1">
        <v>40916</v>
      </c>
      <c r="V1998" t="s">
        <v>164</v>
      </c>
      <c r="W1998" t="s">
        <v>32</v>
      </c>
      <c r="X1998" t="s">
        <v>49</v>
      </c>
      <c r="Y1998" t="s">
        <v>32</v>
      </c>
      <c r="Z1998" t="s">
        <v>32</v>
      </c>
      <c r="AA1998" t="s">
        <v>69</v>
      </c>
      <c r="AB1998" t="s">
        <v>1909</v>
      </c>
      <c r="AC1998" t="s">
        <v>71</v>
      </c>
      <c r="AD1998" t="s">
        <v>771</v>
      </c>
      <c r="AE1998" t="s">
        <v>54</v>
      </c>
    </row>
    <row r="1999" spans="1:31" x14ac:dyDescent="0.2">
      <c r="A1999">
        <v>28</v>
      </c>
      <c r="B1999" t="s">
        <v>169</v>
      </c>
      <c r="C1999" t="s">
        <v>32</v>
      </c>
      <c r="D1999" t="s">
        <v>33</v>
      </c>
      <c r="E1999" t="s">
        <v>34</v>
      </c>
      <c r="F1999" t="s">
        <v>35</v>
      </c>
      <c r="G1999" t="s">
        <v>25898</v>
      </c>
      <c r="H1999" t="s">
        <v>32</v>
      </c>
      <c r="I1999" t="s">
        <v>32</v>
      </c>
      <c r="J1999" t="s">
        <v>32</v>
      </c>
      <c r="K1999" t="s">
        <v>32</v>
      </c>
      <c r="L1999" t="s">
        <v>32</v>
      </c>
      <c r="M1999" t="s">
        <v>32</v>
      </c>
      <c r="N1999" t="s">
        <v>32</v>
      </c>
      <c r="O1999" t="s">
        <v>32</v>
      </c>
      <c r="P1999" t="s">
        <v>32</v>
      </c>
      <c r="Q1999" t="s">
        <v>75</v>
      </c>
      <c r="R1999">
        <v>73</v>
      </c>
      <c r="S1999">
        <v>20000</v>
      </c>
      <c r="T1999" t="s">
        <v>273</v>
      </c>
      <c r="U1999" s="1">
        <v>41064</v>
      </c>
      <c r="V1999" t="s">
        <v>760</v>
      </c>
      <c r="W1999" t="s">
        <v>32</v>
      </c>
      <c r="X1999" t="s">
        <v>49</v>
      </c>
      <c r="Y1999" t="s">
        <v>495</v>
      </c>
      <c r="Z1999" t="s">
        <v>218</v>
      </c>
      <c r="AA1999" t="s">
        <v>51</v>
      </c>
      <c r="AB1999" t="s">
        <v>1909</v>
      </c>
      <c r="AC1999" t="s">
        <v>71</v>
      </c>
      <c r="AD1999" t="s">
        <v>137</v>
      </c>
      <c r="AE1999" t="s">
        <v>54</v>
      </c>
    </row>
    <row r="2000" spans="1:31" x14ac:dyDescent="0.2">
      <c r="A2000">
        <v>28</v>
      </c>
      <c r="B2000" t="s">
        <v>32</v>
      </c>
      <c r="C2000" t="s">
        <v>32</v>
      </c>
      <c r="D2000" t="s">
        <v>33</v>
      </c>
      <c r="E2000" t="s">
        <v>34</v>
      </c>
      <c r="F2000" t="s">
        <v>32</v>
      </c>
      <c r="G2000" t="s">
        <v>32</v>
      </c>
      <c r="H2000" t="s">
        <v>32</v>
      </c>
      <c r="I2000" t="s">
        <v>32</v>
      </c>
      <c r="J2000" t="s">
        <v>32</v>
      </c>
      <c r="K2000" t="s">
        <v>32</v>
      </c>
      <c r="L2000" t="s">
        <v>32</v>
      </c>
      <c r="M2000" t="s">
        <v>32</v>
      </c>
      <c r="N2000" t="s">
        <v>32</v>
      </c>
      <c r="O2000" t="s">
        <v>32</v>
      </c>
      <c r="P2000" t="s">
        <v>32</v>
      </c>
      <c r="Q2000" t="s">
        <v>321</v>
      </c>
      <c r="R2000">
        <v>63</v>
      </c>
      <c r="S2000">
        <v>-1</v>
      </c>
      <c r="T2000" t="s">
        <v>32</v>
      </c>
      <c r="U2000" s="1">
        <v>40927</v>
      </c>
      <c r="V2000" t="s">
        <v>5679</v>
      </c>
      <c r="W2000" t="s">
        <v>32</v>
      </c>
      <c r="X2000" t="s">
        <v>49</v>
      </c>
      <c r="Y2000" t="s">
        <v>32</v>
      </c>
      <c r="Z2000" t="s">
        <v>91</v>
      </c>
      <c r="AA2000" t="s">
        <v>51</v>
      </c>
      <c r="AB2000" t="s">
        <v>32</v>
      </c>
      <c r="AC2000" t="s">
        <v>71</v>
      </c>
      <c r="AD2000" t="s">
        <v>1602</v>
      </c>
      <c r="AE2000" t="s">
        <v>54</v>
      </c>
    </row>
    <row r="2001" spans="1:31" x14ac:dyDescent="0.2">
      <c r="A2001">
        <v>28</v>
      </c>
      <c r="B2001" t="s">
        <v>96</v>
      </c>
      <c r="C2001" t="s">
        <v>155</v>
      </c>
      <c r="D2001" t="s">
        <v>33</v>
      </c>
      <c r="E2001" t="s">
        <v>34</v>
      </c>
      <c r="F2001" t="s">
        <v>114</v>
      </c>
      <c r="G2001" t="s">
        <v>26015</v>
      </c>
      <c r="H2001" t="s">
        <v>26016</v>
      </c>
      <c r="I2001" t="s">
        <v>26017</v>
      </c>
      <c r="J2001" t="s">
        <v>26018</v>
      </c>
      <c r="K2001" t="s">
        <v>26019</v>
      </c>
      <c r="L2001" t="s">
        <v>26020</v>
      </c>
      <c r="M2001" t="s">
        <v>32</v>
      </c>
      <c r="N2001" t="s">
        <v>26021</v>
      </c>
      <c r="O2001" t="s">
        <v>32</v>
      </c>
      <c r="P2001" t="s">
        <v>26022</v>
      </c>
      <c r="Q2001" t="s">
        <v>32</v>
      </c>
      <c r="R2001">
        <v>71</v>
      </c>
      <c r="S2001">
        <v>-1</v>
      </c>
      <c r="T2001" t="s">
        <v>32</v>
      </c>
      <c r="U2001" s="1">
        <v>41075</v>
      </c>
      <c r="V2001" t="s">
        <v>48</v>
      </c>
      <c r="W2001" t="s">
        <v>92</v>
      </c>
      <c r="X2001" t="s">
        <v>49</v>
      </c>
      <c r="Y2001" t="s">
        <v>32</v>
      </c>
      <c r="Z2001" t="s">
        <v>205</v>
      </c>
      <c r="AA2001" t="s">
        <v>51</v>
      </c>
      <c r="AB2001" t="s">
        <v>740</v>
      </c>
      <c r="AC2001" t="s">
        <v>71</v>
      </c>
      <c r="AD2001" t="s">
        <v>26023</v>
      </c>
      <c r="AE2001" t="s">
        <v>54</v>
      </c>
    </row>
    <row r="2002" spans="1:31" x14ac:dyDescent="0.2">
      <c r="A2002">
        <v>28</v>
      </c>
      <c r="B2002" t="s">
        <v>96</v>
      </c>
      <c r="C2002" t="s">
        <v>32</v>
      </c>
      <c r="D2002" t="s">
        <v>32</v>
      </c>
      <c r="E2002" t="s">
        <v>32</v>
      </c>
      <c r="F2002" t="s">
        <v>138</v>
      </c>
      <c r="G2002" t="s">
        <v>26024</v>
      </c>
      <c r="H2002" t="s">
        <v>26025</v>
      </c>
      <c r="I2002" t="s">
        <v>26026</v>
      </c>
      <c r="J2002" t="s">
        <v>32</v>
      </c>
      <c r="K2002" t="s">
        <v>26027</v>
      </c>
      <c r="L2002" t="s">
        <v>26028</v>
      </c>
      <c r="M2002" t="s">
        <v>26029</v>
      </c>
      <c r="N2002" t="s">
        <v>26030</v>
      </c>
      <c r="O2002" t="s">
        <v>32</v>
      </c>
      <c r="P2002" t="s">
        <v>32</v>
      </c>
      <c r="Q2002" t="s">
        <v>108</v>
      </c>
      <c r="R2002">
        <v>68</v>
      </c>
      <c r="S2002">
        <v>-1</v>
      </c>
      <c r="T2002" t="s">
        <v>149</v>
      </c>
      <c r="U2002" s="1">
        <v>41011</v>
      </c>
      <c r="V2002" t="s">
        <v>48</v>
      </c>
      <c r="W2002" t="s">
        <v>92</v>
      </c>
      <c r="X2002" t="s">
        <v>49</v>
      </c>
      <c r="Y2002" t="s">
        <v>495</v>
      </c>
      <c r="Z2002" t="s">
        <v>32</v>
      </c>
      <c r="AA2002" t="s">
        <v>51</v>
      </c>
      <c r="AB2002" t="s">
        <v>32</v>
      </c>
      <c r="AC2002" t="s">
        <v>32</v>
      </c>
      <c r="AD2002" t="s">
        <v>4937</v>
      </c>
      <c r="AE2002" t="s">
        <v>54</v>
      </c>
    </row>
    <row r="2003" spans="1:31" x14ac:dyDescent="0.2">
      <c r="A2003">
        <v>28</v>
      </c>
      <c r="B2003" t="s">
        <v>169</v>
      </c>
      <c r="C2003" t="s">
        <v>32</v>
      </c>
      <c r="D2003" t="s">
        <v>32</v>
      </c>
      <c r="E2003" t="s">
        <v>34</v>
      </c>
      <c r="F2003" t="s">
        <v>56</v>
      </c>
      <c r="G2003" t="s">
        <v>26539</v>
      </c>
      <c r="H2003" t="s">
        <v>26540</v>
      </c>
      <c r="I2003" t="s">
        <v>26541</v>
      </c>
      <c r="J2003" t="s">
        <v>26542</v>
      </c>
      <c r="K2003" t="s">
        <v>26543</v>
      </c>
      <c r="L2003" t="s">
        <v>26544</v>
      </c>
      <c r="M2003" t="s">
        <v>26545</v>
      </c>
      <c r="N2003" t="s">
        <v>26546</v>
      </c>
      <c r="O2003" t="s">
        <v>32</v>
      </c>
      <c r="P2003" t="s">
        <v>32</v>
      </c>
      <c r="Q2003" t="s">
        <v>75</v>
      </c>
      <c r="R2003">
        <v>64</v>
      </c>
      <c r="S2003">
        <v>-1</v>
      </c>
      <c r="T2003" t="s">
        <v>32</v>
      </c>
      <c r="U2003" s="1">
        <v>41082</v>
      </c>
      <c r="V2003" t="s">
        <v>1598</v>
      </c>
      <c r="W2003" t="s">
        <v>473</v>
      </c>
      <c r="X2003" t="s">
        <v>49</v>
      </c>
      <c r="Y2003" t="s">
        <v>474</v>
      </c>
      <c r="Z2003" t="s">
        <v>218</v>
      </c>
      <c r="AA2003" t="s">
        <v>69</v>
      </c>
      <c r="AB2003" t="s">
        <v>124</v>
      </c>
      <c r="AC2003" t="s">
        <v>71</v>
      </c>
      <c r="AD2003" t="s">
        <v>95</v>
      </c>
      <c r="AE2003" t="s">
        <v>54</v>
      </c>
    </row>
    <row r="2004" spans="1:31" x14ac:dyDescent="0.2">
      <c r="A2004">
        <v>28</v>
      </c>
      <c r="B2004" t="s">
        <v>620</v>
      </c>
      <c r="C2004" t="s">
        <v>155</v>
      </c>
      <c r="D2004" t="s">
        <v>33</v>
      </c>
      <c r="E2004" t="s">
        <v>34</v>
      </c>
      <c r="F2004" t="s">
        <v>56</v>
      </c>
      <c r="G2004" t="s">
        <v>26547</v>
      </c>
      <c r="H2004" t="s">
        <v>26548</v>
      </c>
      <c r="I2004" t="s">
        <v>26549</v>
      </c>
      <c r="J2004" t="s">
        <v>26550</v>
      </c>
      <c r="K2004" t="s">
        <v>26551</v>
      </c>
      <c r="L2004" t="s">
        <v>26552</v>
      </c>
      <c r="M2004" t="s">
        <v>26553</v>
      </c>
      <c r="N2004" t="s">
        <v>26554</v>
      </c>
      <c r="O2004" t="s">
        <v>26555</v>
      </c>
      <c r="P2004" t="s">
        <v>32</v>
      </c>
      <c r="Q2004" t="s">
        <v>75</v>
      </c>
      <c r="R2004">
        <v>66</v>
      </c>
      <c r="S2004">
        <v>30000</v>
      </c>
      <c r="T2004" t="s">
        <v>203</v>
      </c>
      <c r="U2004" s="1">
        <v>41056</v>
      </c>
      <c r="V2004" t="s">
        <v>164</v>
      </c>
      <c r="W2004" t="s">
        <v>217</v>
      </c>
      <c r="X2004" t="s">
        <v>49</v>
      </c>
      <c r="Y2004" t="s">
        <v>245</v>
      </c>
      <c r="Z2004" t="s">
        <v>1041</v>
      </c>
      <c r="AA2004" t="s">
        <v>69</v>
      </c>
      <c r="AB2004" t="s">
        <v>344</v>
      </c>
      <c r="AC2004" t="s">
        <v>248</v>
      </c>
      <c r="AD2004" t="s">
        <v>5174</v>
      </c>
      <c r="AE2004" t="s">
        <v>54</v>
      </c>
    </row>
    <row r="2005" spans="1:31" x14ac:dyDescent="0.2">
      <c r="A2005">
        <v>28</v>
      </c>
      <c r="B2005" t="s">
        <v>55</v>
      </c>
      <c r="C2005" t="s">
        <v>32</v>
      </c>
      <c r="D2005" t="s">
        <v>33</v>
      </c>
      <c r="E2005" t="s">
        <v>32</v>
      </c>
      <c r="F2005" t="s">
        <v>56</v>
      </c>
      <c r="G2005" t="s">
        <v>26817</v>
      </c>
      <c r="H2005" t="s">
        <v>26818</v>
      </c>
      <c r="I2005" t="s">
        <v>26819</v>
      </c>
      <c r="J2005" t="s">
        <v>26820</v>
      </c>
      <c r="K2005" t="s">
        <v>26821</v>
      </c>
      <c r="L2005" t="s">
        <v>26822</v>
      </c>
      <c r="M2005" t="s">
        <v>26823</v>
      </c>
      <c r="N2005" t="s">
        <v>26824</v>
      </c>
      <c r="O2005" t="s">
        <v>26825</v>
      </c>
      <c r="P2005" t="s">
        <v>26826</v>
      </c>
      <c r="Q2005" t="s">
        <v>831</v>
      </c>
      <c r="R2005">
        <v>68</v>
      </c>
      <c r="S2005">
        <v>-1</v>
      </c>
      <c r="T2005" t="s">
        <v>32</v>
      </c>
      <c r="U2005" s="1">
        <v>41090</v>
      </c>
      <c r="V2005" t="s">
        <v>164</v>
      </c>
      <c r="W2005" t="s">
        <v>32</v>
      </c>
      <c r="X2005" t="s">
        <v>49</v>
      </c>
      <c r="Y2005" t="s">
        <v>435</v>
      </c>
      <c r="Z2005" t="s">
        <v>32</v>
      </c>
      <c r="AA2005" t="s">
        <v>51</v>
      </c>
      <c r="AB2005" t="s">
        <v>459</v>
      </c>
      <c r="AC2005" t="s">
        <v>32</v>
      </c>
      <c r="AD2005" t="s">
        <v>663</v>
      </c>
      <c r="AE2005" t="s">
        <v>54</v>
      </c>
    </row>
    <row r="2006" spans="1:31" x14ac:dyDescent="0.2">
      <c r="A2006">
        <v>28</v>
      </c>
      <c r="B2006" t="s">
        <v>55</v>
      </c>
      <c r="C2006" t="s">
        <v>113</v>
      </c>
      <c r="D2006" t="s">
        <v>33</v>
      </c>
      <c r="E2006" t="s">
        <v>34</v>
      </c>
      <c r="F2006" t="s">
        <v>114</v>
      </c>
      <c r="G2006" t="s">
        <v>27167</v>
      </c>
      <c r="H2006" t="s">
        <v>27168</v>
      </c>
      <c r="I2006" t="s">
        <v>27169</v>
      </c>
      <c r="J2006" t="s">
        <v>60</v>
      </c>
      <c r="K2006" t="s">
        <v>27170</v>
      </c>
      <c r="L2006" t="s">
        <v>27171</v>
      </c>
      <c r="M2006" t="s">
        <v>27172</v>
      </c>
      <c r="N2006" t="s">
        <v>27173</v>
      </c>
      <c r="O2006" t="s">
        <v>32</v>
      </c>
      <c r="P2006" t="s">
        <v>27174</v>
      </c>
      <c r="Q2006" t="s">
        <v>32</v>
      </c>
      <c r="R2006">
        <v>63</v>
      </c>
      <c r="S2006">
        <v>-1</v>
      </c>
      <c r="T2006" t="s">
        <v>163</v>
      </c>
      <c r="U2006" s="1">
        <v>41091</v>
      </c>
      <c r="V2006" t="s">
        <v>260</v>
      </c>
      <c r="W2006" t="s">
        <v>32</v>
      </c>
      <c r="X2006" t="s">
        <v>244</v>
      </c>
      <c r="Y2006" t="s">
        <v>32</v>
      </c>
      <c r="Z2006" t="s">
        <v>275</v>
      </c>
      <c r="AA2006" t="s">
        <v>51</v>
      </c>
      <c r="AB2006" t="s">
        <v>379</v>
      </c>
      <c r="AC2006" t="s">
        <v>71</v>
      </c>
      <c r="AD2006" t="s">
        <v>95</v>
      </c>
      <c r="AE2006" t="s">
        <v>54</v>
      </c>
    </row>
    <row r="2007" spans="1:31" x14ac:dyDescent="0.2">
      <c r="A2007">
        <v>28</v>
      </c>
      <c r="B2007" t="s">
        <v>400</v>
      </c>
      <c r="C2007" t="s">
        <v>155</v>
      </c>
      <c r="D2007" t="s">
        <v>33</v>
      </c>
      <c r="E2007" t="s">
        <v>34</v>
      </c>
      <c r="F2007" t="s">
        <v>56</v>
      </c>
      <c r="G2007" t="s">
        <v>27376</v>
      </c>
      <c r="H2007" t="s">
        <v>27377</v>
      </c>
      <c r="I2007" t="s">
        <v>32</v>
      </c>
      <c r="J2007" t="s">
        <v>32</v>
      </c>
      <c r="K2007" t="s">
        <v>27378</v>
      </c>
      <c r="L2007" t="s">
        <v>27379</v>
      </c>
      <c r="M2007" t="s">
        <v>27380</v>
      </c>
      <c r="N2007" t="s">
        <v>27381</v>
      </c>
      <c r="O2007" t="s">
        <v>32</v>
      </c>
      <c r="P2007" t="s">
        <v>32</v>
      </c>
      <c r="Q2007" t="s">
        <v>108</v>
      </c>
      <c r="R2007">
        <v>67</v>
      </c>
      <c r="S2007">
        <v>-1</v>
      </c>
      <c r="T2007" t="s">
        <v>576</v>
      </c>
      <c r="U2007" s="1">
        <v>41090</v>
      </c>
      <c r="V2007" t="s">
        <v>48</v>
      </c>
      <c r="W2007" t="s">
        <v>32</v>
      </c>
      <c r="X2007" t="s">
        <v>49</v>
      </c>
      <c r="Y2007" t="s">
        <v>32</v>
      </c>
      <c r="Z2007" t="s">
        <v>91</v>
      </c>
      <c r="AA2007" t="s">
        <v>51</v>
      </c>
      <c r="AB2007" t="s">
        <v>778</v>
      </c>
      <c r="AC2007" t="s">
        <v>71</v>
      </c>
      <c r="AD2007" t="s">
        <v>2201</v>
      </c>
      <c r="AE2007" t="s">
        <v>54</v>
      </c>
    </row>
    <row r="2008" spans="1:31" x14ac:dyDescent="0.2">
      <c r="A2008">
        <v>28</v>
      </c>
      <c r="B2008" t="s">
        <v>169</v>
      </c>
      <c r="C2008" t="s">
        <v>83</v>
      </c>
      <c r="D2008" t="s">
        <v>33</v>
      </c>
      <c r="E2008" t="s">
        <v>34</v>
      </c>
      <c r="F2008" t="s">
        <v>56</v>
      </c>
      <c r="G2008" t="s">
        <v>27585</v>
      </c>
      <c r="H2008" t="s">
        <v>27586</v>
      </c>
      <c r="I2008" t="s">
        <v>27587</v>
      </c>
      <c r="J2008" t="s">
        <v>27588</v>
      </c>
      <c r="K2008" t="s">
        <v>27589</v>
      </c>
      <c r="L2008" t="s">
        <v>27590</v>
      </c>
      <c r="M2008" t="s">
        <v>27591</v>
      </c>
      <c r="N2008" t="s">
        <v>27592</v>
      </c>
      <c r="O2008" t="s">
        <v>27593</v>
      </c>
      <c r="P2008" t="s">
        <v>27594</v>
      </c>
      <c r="Q2008" t="s">
        <v>12865</v>
      </c>
      <c r="R2008">
        <v>61</v>
      </c>
      <c r="S2008">
        <v>-1</v>
      </c>
      <c r="T2008" t="s">
        <v>203</v>
      </c>
      <c r="U2008" s="1">
        <v>41090</v>
      </c>
      <c r="V2008" t="s">
        <v>48</v>
      </c>
      <c r="W2008" t="s">
        <v>92</v>
      </c>
      <c r="X2008" t="s">
        <v>49</v>
      </c>
      <c r="Y2008" t="s">
        <v>32</v>
      </c>
      <c r="Z2008" t="s">
        <v>475</v>
      </c>
      <c r="AA2008" t="s">
        <v>69</v>
      </c>
      <c r="AB2008" t="s">
        <v>521</v>
      </c>
      <c r="AC2008" t="s">
        <v>71</v>
      </c>
      <c r="AD2008" t="s">
        <v>95</v>
      </c>
      <c r="AE2008" t="s">
        <v>54</v>
      </c>
    </row>
    <row r="2009" spans="1:31" x14ac:dyDescent="0.2">
      <c r="A2009">
        <v>28</v>
      </c>
      <c r="B2009" t="s">
        <v>96</v>
      </c>
      <c r="C2009" t="s">
        <v>32</v>
      </c>
      <c r="D2009" t="s">
        <v>33</v>
      </c>
      <c r="E2009" t="s">
        <v>34</v>
      </c>
      <c r="F2009" t="s">
        <v>56</v>
      </c>
      <c r="G2009" t="s">
        <v>27655</v>
      </c>
      <c r="H2009" t="s">
        <v>27656</v>
      </c>
      <c r="I2009" t="s">
        <v>27657</v>
      </c>
      <c r="J2009" t="s">
        <v>27658</v>
      </c>
      <c r="K2009" t="s">
        <v>27659</v>
      </c>
      <c r="L2009" t="s">
        <v>32</v>
      </c>
      <c r="M2009" t="s">
        <v>27660</v>
      </c>
      <c r="N2009" t="s">
        <v>27661</v>
      </c>
      <c r="O2009" t="s">
        <v>27662</v>
      </c>
      <c r="P2009" t="s">
        <v>27663</v>
      </c>
      <c r="Q2009" t="s">
        <v>1016</v>
      </c>
      <c r="R2009">
        <v>68</v>
      </c>
      <c r="S2009">
        <v>-1</v>
      </c>
      <c r="T2009" t="s">
        <v>32</v>
      </c>
      <c r="U2009" s="1">
        <v>41085</v>
      </c>
      <c r="V2009" t="s">
        <v>48</v>
      </c>
      <c r="W2009" t="s">
        <v>32</v>
      </c>
      <c r="X2009" t="s">
        <v>49</v>
      </c>
      <c r="Y2009" t="s">
        <v>32</v>
      </c>
      <c r="Z2009" t="s">
        <v>32</v>
      </c>
      <c r="AA2009" t="s">
        <v>51</v>
      </c>
      <c r="AB2009" t="s">
        <v>32</v>
      </c>
      <c r="AC2009" t="s">
        <v>71</v>
      </c>
      <c r="AD2009" t="s">
        <v>27664</v>
      </c>
      <c r="AE2009" t="s">
        <v>54</v>
      </c>
    </row>
    <row r="2010" spans="1:31" x14ac:dyDescent="0.2">
      <c r="A2010">
        <v>28</v>
      </c>
      <c r="B2010" t="s">
        <v>96</v>
      </c>
      <c r="C2010" t="s">
        <v>155</v>
      </c>
      <c r="D2010" t="s">
        <v>33</v>
      </c>
      <c r="E2010" t="s">
        <v>34</v>
      </c>
      <c r="F2010" t="s">
        <v>32</v>
      </c>
      <c r="G2010" t="s">
        <v>27963</v>
      </c>
      <c r="H2010" t="s">
        <v>27964</v>
      </c>
      <c r="I2010" t="s">
        <v>27965</v>
      </c>
      <c r="J2010" t="s">
        <v>27966</v>
      </c>
      <c r="K2010" t="s">
        <v>32</v>
      </c>
      <c r="L2010" t="s">
        <v>27967</v>
      </c>
      <c r="M2010" t="s">
        <v>27968</v>
      </c>
      <c r="N2010" t="s">
        <v>32</v>
      </c>
      <c r="O2010" t="s">
        <v>27969</v>
      </c>
      <c r="P2010" t="s">
        <v>27970</v>
      </c>
      <c r="Q2010" t="s">
        <v>91</v>
      </c>
      <c r="R2010">
        <v>72</v>
      </c>
      <c r="S2010">
        <v>-1</v>
      </c>
      <c r="T2010" t="s">
        <v>32</v>
      </c>
      <c r="U2010" s="1">
        <v>40729</v>
      </c>
      <c r="V2010" t="s">
        <v>822</v>
      </c>
      <c r="W2010" t="s">
        <v>32</v>
      </c>
      <c r="X2010" t="s">
        <v>49</v>
      </c>
      <c r="Y2010" t="s">
        <v>32</v>
      </c>
      <c r="Z2010" t="s">
        <v>218</v>
      </c>
      <c r="AA2010" t="s">
        <v>51</v>
      </c>
      <c r="AB2010" t="s">
        <v>712</v>
      </c>
      <c r="AC2010" t="s">
        <v>170</v>
      </c>
      <c r="AD2010" t="s">
        <v>95</v>
      </c>
      <c r="AE2010" t="s">
        <v>54</v>
      </c>
    </row>
    <row r="2011" spans="1:31" x14ac:dyDescent="0.2">
      <c r="A2011">
        <v>28</v>
      </c>
      <c r="B2011" t="s">
        <v>55</v>
      </c>
      <c r="C2011" t="s">
        <v>91</v>
      </c>
      <c r="D2011" t="s">
        <v>501</v>
      </c>
      <c r="E2011" t="s">
        <v>34</v>
      </c>
      <c r="F2011" t="s">
        <v>114</v>
      </c>
      <c r="G2011" t="s">
        <v>27995</v>
      </c>
      <c r="H2011" t="s">
        <v>27996</v>
      </c>
      <c r="I2011" t="s">
        <v>27997</v>
      </c>
      <c r="J2011" t="s">
        <v>27998</v>
      </c>
      <c r="K2011" t="s">
        <v>27999</v>
      </c>
      <c r="L2011" t="s">
        <v>28000</v>
      </c>
      <c r="M2011" t="s">
        <v>28001</v>
      </c>
      <c r="N2011" t="s">
        <v>28002</v>
      </c>
      <c r="O2011" t="s">
        <v>28003</v>
      </c>
      <c r="P2011" t="s">
        <v>28004</v>
      </c>
      <c r="Q2011" t="s">
        <v>67</v>
      </c>
      <c r="R2011">
        <v>66</v>
      </c>
      <c r="S2011">
        <v>-1</v>
      </c>
      <c r="T2011" t="s">
        <v>47</v>
      </c>
      <c r="U2011" s="1">
        <v>41065</v>
      </c>
      <c r="V2011" t="s">
        <v>2466</v>
      </c>
      <c r="W2011" t="s">
        <v>32</v>
      </c>
      <c r="X2011" t="s">
        <v>49</v>
      </c>
      <c r="Y2011" t="s">
        <v>93</v>
      </c>
      <c r="Z2011" t="s">
        <v>218</v>
      </c>
      <c r="AA2011" t="s">
        <v>69</v>
      </c>
      <c r="AB2011" t="s">
        <v>233</v>
      </c>
      <c r="AC2011" t="s">
        <v>71</v>
      </c>
      <c r="AD2011" t="s">
        <v>95</v>
      </c>
      <c r="AE2011" t="s">
        <v>54</v>
      </c>
    </row>
    <row r="2012" spans="1:31" x14ac:dyDescent="0.2">
      <c r="A2012">
        <v>28</v>
      </c>
      <c r="B2012" t="s">
        <v>169</v>
      </c>
      <c r="C2012" t="s">
        <v>155</v>
      </c>
      <c r="D2012" t="s">
        <v>33</v>
      </c>
      <c r="E2012" t="s">
        <v>34</v>
      </c>
      <c r="F2012" t="s">
        <v>56</v>
      </c>
      <c r="G2012" t="s">
        <v>28094</v>
      </c>
      <c r="H2012" t="s">
        <v>28095</v>
      </c>
      <c r="I2012" t="s">
        <v>28096</v>
      </c>
      <c r="J2012" t="s">
        <v>28097</v>
      </c>
      <c r="K2012" t="s">
        <v>28098</v>
      </c>
      <c r="L2012" t="s">
        <v>28099</v>
      </c>
      <c r="M2012" t="s">
        <v>3201</v>
      </c>
      <c r="N2012" t="s">
        <v>28100</v>
      </c>
      <c r="O2012" t="s">
        <v>32</v>
      </c>
      <c r="P2012" t="s">
        <v>28101</v>
      </c>
      <c r="Q2012" t="s">
        <v>91</v>
      </c>
      <c r="R2012">
        <v>69</v>
      </c>
      <c r="S2012">
        <v>-1</v>
      </c>
      <c r="T2012" t="s">
        <v>203</v>
      </c>
      <c r="U2012" s="1">
        <v>41086</v>
      </c>
      <c r="V2012" t="s">
        <v>48</v>
      </c>
      <c r="W2012" t="s">
        <v>32</v>
      </c>
      <c r="X2012" t="s">
        <v>49</v>
      </c>
      <c r="Y2012" t="s">
        <v>93</v>
      </c>
      <c r="Z2012" t="s">
        <v>2161</v>
      </c>
      <c r="AA2012" t="s">
        <v>51</v>
      </c>
      <c r="AB2012" t="s">
        <v>206</v>
      </c>
      <c r="AC2012" t="s">
        <v>71</v>
      </c>
      <c r="AD2012" t="s">
        <v>28102</v>
      </c>
      <c r="AE2012" t="s">
        <v>54</v>
      </c>
    </row>
    <row r="2013" spans="1:31" x14ac:dyDescent="0.2">
      <c r="A2013">
        <v>28</v>
      </c>
      <c r="B2013" t="s">
        <v>154</v>
      </c>
      <c r="C2013" t="s">
        <v>32</v>
      </c>
      <c r="D2013" t="s">
        <v>98</v>
      </c>
      <c r="E2013" t="s">
        <v>34</v>
      </c>
      <c r="F2013" t="s">
        <v>1394</v>
      </c>
      <c r="G2013" t="s">
        <v>28147</v>
      </c>
      <c r="H2013" t="s">
        <v>28148</v>
      </c>
      <c r="I2013" t="s">
        <v>28149</v>
      </c>
      <c r="J2013" t="s">
        <v>28150</v>
      </c>
      <c r="K2013" t="s">
        <v>28151</v>
      </c>
      <c r="L2013" t="s">
        <v>28152</v>
      </c>
      <c r="M2013" t="s">
        <v>28153</v>
      </c>
      <c r="N2013" t="s">
        <v>28154</v>
      </c>
      <c r="O2013" t="s">
        <v>28155</v>
      </c>
      <c r="P2013" t="s">
        <v>28156</v>
      </c>
      <c r="Q2013" t="s">
        <v>10247</v>
      </c>
      <c r="R2013">
        <v>70</v>
      </c>
      <c r="S2013">
        <v>-1</v>
      </c>
      <c r="T2013" t="s">
        <v>76</v>
      </c>
      <c r="U2013" s="1">
        <v>41013</v>
      </c>
      <c r="V2013" t="s">
        <v>48</v>
      </c>
      <c r="W2013" t="s">
        <v>32</v>
      </c>
      <c r="X2013" t="s">
        <v>49</v>
      </c>
      <c r="Y2013" t="s">
        <v>192</v>
      </c>
      <c r="Z2013" t="s">
        <v>4416</v>
      </c>
      <c r="AA2013" t="s">
        <v>69</v>
      </c>
      <c r="AB2013" t="s">
        <v>285</v>
      </c>
      <c r="AC2013" t="s">
        <v>71</v>
      </c>
      <c r="AD2013" t="s">
        <v>168</v>
      </c>
      <c r="AE2013" t="s">
        <v>54</v>
      </c>
    </row>
    <row r="2014" spans="1:31" x14ac:dyDescent="0.2">
      <c r="A2014">
        <v>28</v>
      </c>
      <c r="B2014" t="s">
        <v>620</v>
      </c>
      <c r="C2014" t="s">
        <v>155</v>
      </c>
      <c r="D2014" t="s">
        <v>33</v>
      </c>
      <c r="E2014" t="s">
        <v>34</v>
      </c>
      <c r="F2014" t="s">
        <v>56</v>
      </c>
      <c r="G2014" t="s">
        <v>28295</v>
      </c>
      <c r="H2014" t="s">
        <v>28296</v>
      </c>
      <c r="I2014" t="s">
        <v>28297</v>
      </c>
      <c r="J2014" t="s">
        <v>28298</v>
      </c>
      <c r="K2014" t="s">
        <v>28299</v>
      </c>
      <c r="L2014" t="s">
        <v>28300</v>
      </c>
      <c r="M2014" t="s">
        <v>28301</v>
      </c>
      <c r="N2014" t="s">
        <v>28302</v>
      </c>
      <c r="O2014" t="s">
        <v>28303</v>
      </c>
      <c r="P2014" t="s">
        <v>28304</v>
      </c>
      <c r="Q2014" t="s">
        <v>2374</v>
      </c>
      <c r="R2014">
        <v>67</v>
      </c>
      <c r="S2014">
        <v>-1</v>
      </c>
      <c r="T2014" t="s">
        <v>91</v>
      </c>
      <c r="U2014" s="1">
        <v>41089</v>
      </c>
      <c r="V2014" t="s">
        <v>48</v>
      </c>
      <c r="W2014" t="s">
        <v>204</v>
      </c>
      <c r="X2014" t="s">
        <v>49</v>
      </c>
      <c r="Y2014" t="s">
        <v>435</v>
      </c>
      <c r="Z2014" t="s">
        <v>275</v>
      </c>
      <c r="AA2014" t="s">
        <v>69</v>
      </c>
      <c r="AB2014" t="s">
        <v>219</v>
      </c>
      <c r="AC2014" t="s">
        <v>71</v>
      </c>
      <c r="AD2014" t="s">
        <v>28305</v>
      </c>
      <c r="AE2014" t="s">
        <v>54</v>
      </c>
    </row>
    <row r="2015" spans="1:31" x14ac:dyDescent="0.2">
      <c r="A2015">
        <v>28</v>
      </c>
      <c r="B2015" t="s">
        <v>112</v>
      </c>
      <c r="C2015" t="s">
        <v>155</v>
      </c>
      <c r="D2015" t="s">
        <v>33</v>
      </c>
      <c r="E2015" t="s">
        <v>34</v>
      </c>
      <c r="F2015" t="s">
        <v>114</v>
      </c>
      <c r="G2015" t="s">
        <v>28426</v>
      </c>
      <c r="H2015" t="s">
        <v>28427</v>
      </c>
      <c r="I2015" t="s">
        <v>28428</v>
      </c>
      <c r="J2015" t="s">
        <v>32</v>
      </c>
      <c r="K2015" t="s">
        <v>28429</v>
      </c>
      <c r="L2015" t="s">
        <v>32</v>
      </c>
      <c r="M2015" t="s">
        <v>28430</v>
      </c>
      <c r="N2015" t="s">
        <v>28431</v>
      </c>
      <c r="O2015" t="s">
        <v>32</v>
      </c>
      <c r="P2015" t="s">
        <v>28432</v>
      </c>
      <c r="Q2015" t="s">
        <v>831</v>
      </c>
      <c r="R2015">
        <v>70</v>
      </c>
      <c r="S2015">
        <v>-1</v>
      </c>
      <c r="T2015" t="s">
        <v>136</v>
      </c>
      <c r="U2015" s="1">
        <v>41091</v>
      </c>
      <c r="V2015" t="s">
        <v>48</v>
      </c>
      <c r="W2015" t="s">
        <v>217</v>
      </c>
      <c r="X2015" t="s">
        <v>49</v>
      </c>
      <c r="Y2015" t="s">
        <v>93</v>
      </c>
      <c r="Z2015" t="s">
        <v>32</v>
      </c>
      <c r="AA2015" t="s">
        <v>51</v>
      </c>
      <c r="AB2015" t="s">
        <v>379</v>
      </c>
      <c r="AC2015" t="s">
        <v>71</v>
      </c>
      <c r="AD2015" t="s">
        <v>28433</v>
      </c>
      <c r="AE2015" t="s">
        <v>54</v>
      </c>
    </row>
    <row r="2016" spans="1:31" x14ac:dyDescent="0.2">
      <c r="A2016">
        <v>28</v>
      </c>
      <c r="B2016" t="s">
        <v>169</v>
      </c>
      <c r="C2016" t="s">
        <v>155</v>
      </c>
      <c r="D2016" t="s">
        <v>33</v>
      </c>
      <c r="E2016" t="s">
        <v>32</v>
      </c>
      <c r="F2016" t="s">
        <v>390</v>
      </c>
      <c r="G2016" t="s">
        <v>28593</v>
      </c>
      <c r="H2016" t="s">
        <v>28594</v>
      </c>
      <c r="I2016" t="s">
        <v>32</v>
      </c>
      <c r="J2016" t="s">
        <v>32</v>
      </c>
      <c r="K2016" t="s">
        <v>28595</v>
      </c>
      <c r="L2016" t="s">
        <v>28596</v>
      </c>
      <c r="M2016" t="s">
        <v>23127</v>
      </c>
      <c r="N2016" t="s">
        <v>28597</v>
      </c>
      <c r="O2016" t="s">
        <v>28598</v>
      </c>
      <c r="P2016" t="s">
        <v>32</v>
      </c>
      <c r="Q2016" t="s">
        <v>148</v>
      </c>
      <c r="R2016">
        <v>70</v>
      </c>
      <c r="S2016">
        <v>-1</v>
      </c>
      <c r="T2016" t="s">
        <v>273</v>
      </c>
      <c r="U2016" s="1">
        <v>41077</v>
      </c>
      <c r="V2016" t="s">
        <v>164</v>
      </c>
      <c r="W2016" t="s">
        <v>32</v>
      </c>
      <c r="X2016" t="s">
        <v>49</v>
      </c>
      <c r="Y2016" t="s">
        <v>32</v>
      </c>
      <c r="Z2016" t="s">
        <v>32</v>
      </c>
      <c r="AA2016" t="s">
        <v>51</v>
      </c>
      <c r="AB2016" t="s">
        <v>32</v>
      </c>
      <c r="AC2016" t="s">
        <v>71</v>
      </c>
      <c r="AD2016" t="s">
        <v>28599</v>
      </c>
      <c r="AE2016" t="s">
        <v>54</v>
      </c>
    </row>
    <row r="2017" spans="1:31" x14ac:dyDescent="0.2">
      <c r="A2017">
        <v>28</v>
      </c>
      <c r="B2017" t="s">
        <v>620</v>
      </c>
      <c r="C2017" t="s">
        <v>155</v>
      </c>
      <c r="D2017" t="s">
        <v>33</v>
      </c>
      <c r="E2017" t="s">
        <v>34</v>
      </c>
      <c r="F2017" t="s">
        <v>114</v>
      </c>
      <c r="G2017" t="s">
        <v>28657</v>
      </c>
      <c r="H2017" t="s">
        <v>28658</v>
      </c>
      <c r="I2017" t="s">
        <v>28659</v>
      </c>
      <c r="J2017" t="s">
        <v>28660</v>
      </c>
      <c r="K2017" t="s">
        <v>28661</v>
      </c>
      <c r="L2017" t="s">
        <v>28662</v>
      </c>
      <c r="M2017" t="s">
        <v>28663</v>
      </c>
      <c r="N2017" t="s">
        <v>28664</v>
      </c>
      <c r="O2017" t="s">
        <v>28665</v>
      </c>
      <c r="P2017" t="s">
        <v>32</v>
      </c>
      <c r="Q2017" t="s">
        <v>259</v>
      </c>
      <c r="R2017">
        <v>66</v>
      </c>
      <c r="S2017">
        <v>-1</v>
      </c>
      <c r="T2017" t="s">
        <v>331</v>
      </c>
      <c r="U2017" s="1">
        <v>41089</v>
      </c>
      <c r="V2017" t="s">
        <v>1639</v>
      </c>
      <c r="W2017" t="s">
        <v>32</v>
      </c>
      <c r="X2017" t="s">
        <v>49</v>
      </c>
      <c r="Y2017" t="s">
        <v>93</v>
      </c>
      <c r="Z2017" t="s">
        <v>1041</v>
      </c>
      <c r="AA2017" t="s">
        <v>69</v>
      </c>
      <c r="AB2017" t="s">
        <v>233</v>
      </c>
      <c r="AC2017" t="s">
        <v>71</v>
      </c>
      <c r="AD2017" t="s">
        <v>1419</v>
      </c>
      <c r="AE2017" t="s">
        <v>54</v>
      </c>
    </row>
    <row r="2018" spans="1:31" x14ac:dyDescent="0.2">
      <c r="A2018">
        <v>28</v>
      </c>
      <c r="B2018" t="s">
        <v>169</v>
      </c>
      <c r="C2018" t="s">
        <v>113</v>
      </c>
      <c r="D2018" t="s">
        <v>33</v>
      </c>
      <c r="E2018" t="s">
        <v>34</v>
      </c>
      <c r="F2018" t="s">
        <v>1139</v>
      </c>
      <c r="G2018" t="s">
        <v>28757</v>
      </c>
      <c r="H2018" t="s">
        <v>32</v>
      </c>
      <c r="I2018" t="s">
        <v>32</v>
      </c>
      <c r="J2018" t="s">
        <v>32</v>
      </c>
      <c r="K2018" t="s">
        <v>28758</v>
      </c>
      <c r="L2018" t="s">
        <v>32</v>
      </c>
      <c r="M2018" t="s">
        <v>32</v>
      </c>
      <c r="N2018" t="s">
        <v>32</v>
      </c>
      <c r="O2018" t="s">
        <v>32</v>
      </c>
      <c r="P2018" t="s">
        <v>32</v>
      </c>
      <c r="Q2018" t="s">
        <v>6498</v>
      </c>
      <c r="R2018">
        <v>65</v>
      </c>
      <c r="S2018">
        <v>50000</v>
      </c>
      <c r="T2018" t="s">
        <v>1066</v>
      </c>
      <c r="U2018" s="1">
        <v>41090</v>
      </c>
      <c r="V2018" t="s">
        <v>1632</v>
      </c>
      <c r="W2018" t="s">
        <v>5022</v>
      </c>
      <c r="X2018" t="s">
        <v>49</v>
      </c>
      <c r="Y2018" t="s">
        <v>474</v>
      </c>
      <c r="Z2018" t="s">
        <v>4341</v>
      </c>
      <c r="AA2018" t="s">
        <v>51</v>
      </c>
      <c r="AB2018" t="s">
        <v>1909</v>
      </c>
      <c r="AC2018" t="s">
        <v>71</v>
      </c>
      <c r="AD2018" t="s">
        <v>168</v>
      </c>
      <c r="AE2018" t="s">
        <v>54</v>
      </c>
    </row>
    <row r="2019" spans="1:31" x14ac:dyDescent="0.2">
      <c r="A2019">
        <v>28</v>
      </c>
      <c r="B2019" t="s">
        <v>96</v>
      </c>
      <c r="C2019" t="s">
        <v>97</v>
      </c>
      <c r="D2019" t="s">
        <v>33</v>
      </c>
      <c r="E2019" t="s">
        <v>34</v>
      </c>
      <c r="F2019" t="s">
        <v>56</v>
      </c>
      <c r="G2019" t="s">
        <v>28952</v>
      </c>
      <c r="H2019" t="s">
        <v>28953</v>
      </c>
      <c r="I2019" t="s">
        <v>28954</v>
      </c>
      <c r="J2019" t="s">
        <v>28955</v>
      </c>
      <c r="K2019" t="s">
        <v>28956</v>
      </c>
      <c r="L2019" t="s">
        <v>28957</v>
      </c>
      <c r="M2019" t="s">
        <v>28958</v>
      </c>
      <c r="N2019" t="s">
        <v>28959</v>
      </c>
      <c r="O2019" t="s">
        <v>32</v>
      </c>
      <c r="P2019" t="s">
        <v>28960</v>
      </c>
      <c r="Q2019" t="s">
        <v>75</v>
      </c>
      <c r="R2019">
        <v>73</v>
      </c>
      <c r="S2019">
        <v>-1</v>
      </c>
      <c r="T2019" t="s">
        <v>136</v>
      </c>
      <c r="U2019" s="1">
        <v>41071</v>
      </c>
      <c r="V2019" t="s">
        <v>48</v>
      </c>
      <c r="W2019" t="s">
        <v>32</v>
      </c>
      <c r="X2019" t="s">
        <v>49</v>
      </c>
      <c r="Y2019" t="s">
        <v>435</v>
      </c>
      <c r="Z2019" t="s">
        <v>205</v>
      </c>
      <c r="AA2019" t="s">
        <v>51</v>
      </c>
      <c r="AB2019" t="s">
        <v>358</v>
      </c>
      <c r="AC2019" t="s">
        <v>71</v>
      </c>
      <c r="AD2019" t="s">
        <v>20528</v>
      </c>
      <c r="AE2019" t="s">
        <v>346</v>
      </c>
    </row>
    <row r="2020" spans="1:31" x14ac:dyDescent="0.2">
      <c r="A2020">
        <v>28</v>
      </c>
      <c r="B2020" t="s">
        <v>55</v>
      </c>
      <c r="C2020" t="s">
        <v>155</v>
      </c>
      <c r="D2020" t="s">
        <v>33</v>
      </c>
      <c r="E2020" t="s">
        <v>34</v>
      </c>
      <c r="F2020" t="s">
        <v>56</v>
      </c>
      <c r="G2020" t="s">
        <v>29015</v>
      </c>
      <c r="H2020" t="s">
        <v>29016</v>
      </c>
      <c r="I2020" t="s">
        <v>29017</v>
      </c>
      <c r="J2020" t="s">
        <v>29018</v>
      </c>
      <c r="K2020" t="s">
        <v>29019</v>
      </c>
      <c r="L2020" t="s">
        <v>29020</v>
      </c>
      <c r="M2020" t="s">
        <v>29021</v>
      </c>
      <c r="N2020" t="s">
        <v>29022</v>
      </c>
      <c r="O2020" t="s">
        <v>29023</v>
      </c>
      <c r="P2020" t="s">
        <v>29024</v>
      </c>
      <c r="Q2020" t="s">
        <v>321</v>
      </c>
      <c r="R2020">
        <v>66</v>
      </c>
      <c r="S2020">
        <v>-1</v>
      </c>
      <c r="T2020" t="s">
        <v>331</v>
      </c>
      <c r="U2020" s="1">
        <v>41087</v>
      </c>
      <c r="V2020" t="s">
        <v>48</v>
      </c>
      <c r="W2020" t="s">
        <v>32</v>
      </c>
      <c r="X2020" t="s">
        <v>49</v>
      </c>
      <c r="Y2020" t="s">
        <v>93</v>
      </c>
      <c r="Z2020" t="s">
        <v>32</v>
      </c>
      <c r="AA2020" t="s">
        <v>51</v>
      </c>
      <c r="AB2020" t="s">
        <v>94</v>
      </c>
      <c r="AC2020" t="s">
        <v>71</v>
      </c>
      <c r="AD2020" t="s">
        <v>447</v>
      </c>
      <c r="AE2020" t="s">
        <v>54</v>
      </c>
    </row>
    <row r="2021" spans="1:31" x14ac:dyDescent="0.2">
      <c r="A2021">
        <v>28</v>
      </c>
      <c r="B2021" t="s">
        <v>96</v>
      </c>
      <c r="C2021" t="s">
        <v>155</v>
      </c>
      <c r="D2021" t="s">
        <v>33</v>
      </c>
      <c r="E2021" t="s">
        <v>34</v>
      </c>
      <c r="F2021" t="s">
        <v>56</v>
      </c>
      <c r="G2021" t="s">
        <v>29442</v>
      </c>
      <c r="H2021" t="s">
        <v>29443</v>
      </c>
      <c r="I2021" t="s">
        <v>29444</v>
      </c>
      <c r="J2021" t="s">
        <v>29445</v>
      </c>
      <c r="K2021" t="s">
        <v>29446</v>
      </c>
      <c r="L2021" t="s">
        <v>29447</v>
      </c>
      <c r="M2021" t="s">
        <v>29448</v>
      </c>
      <c r="N2021" t="s">
        <v>29449</v>
      </c>
      <c r="O2021" t="s">
        <v>29450</v>
      </c>
      <c r="P2021" t="s">
        <v>29451</v>
      </c>
      <c r="Q2021" t="s">
        <v>108</v>
      </c>
      <c r="R2021">
        <v>66</v>
      </c>
      <c r="S2021">
        <v>100000</v>
      </c>
      <c r="T2021" t="s">
        <v>331</v>
      </c>
      <c r="U2021" s="1">
        <v>41044</v>
      </c>
      <c r="V2021" t="s">
        <v>48</v>
      </c>
      <c r="W2021" t="s">
        <v>32</v>
      </c>
      <c r="X2021" t="s">
        <v>49</v>
      </c>
      <c r="Y2021" t="s">
        <v>93</v>
      </c>
      <c r="Z2021" t="s">
        <v>151</v>
      </c>
      <c r="AA2021" t="s">
        <v>51</v>
      </c>
      <c r="AB2021" t="s">
        <v>52</v>
      </c>
      <c r="AC2021" t="s">
        <v>71</v>
      </c>
      <c r="AD2021" t="s">
        <v>2266</v>
      </c>
      <c r="AE2021" t="s">
        <v>265</v>
      </c>
    </row>
    <row r="2022" spans="1:31" x14ac:dyDescent="0.2">
      <c r="A2022">
        <v>28</v>
      </c>
      <c r="B2022" t="s">
        <v>96</v>
      </c>
      <c r="C2022" t="s">
        <v>97</v>
      </c>
      <c r="D2022" t="s">
        <v>33</v>
      </c>
      <c r="E2022" t="s">
        <v>34</v>
      </c>
      <c r="F2022" t="s">
        <v>664</v>
      </c>
      <c r="G2022" t="s">
        <v>29478</v>
      </c>
      <c r="H2022" t="s">
        <v>29479</v>
      </c>
      <c r="I2022" t="s">
        <v>29480</v>
      </c>
      <c r="J2022" t="s">
        <v>29481</v>
      </c>
      <c r="K2022" t="s">
        <v>29482</v>
      </c>
      <c r="L2022" t="s">
        <v>32</v>
      </c>
      <c r="M2022" t="s">
        <v>29483</v>
      </c>
      <c r="N2022" t="s">
        <v>32</v>
      </c>
      <c r="O2022" t="s">
        <v>32</v>
      </c>
      <c r="P2022" t="s">
        <v>29484</v>
      </c>
      <c r="Q2022" t="s">
        <v>32</v>
      </c>
      <c r="R2022">
        <v>63</v>
      </c>
      <c r="S2022">
        <v>-1</v>
      </c>
      <c r="T2022" t="s">
        <v>560</v>
      </c>
      <c r="U2022" s="1">
        <v>41084</v>
      </c>
      <c r="V2022" t="s">
        <v>48</v>
      </c>
      <c r="W2022" t="s">
        <v>32</v>
      </c>
      <c r="X2022" t="s">
        <v>49</v>
      </c>
      <c r="Y2022" t="s">
        <v>93</v>
      </c>
      <c r="Z2022" t="s">
        <v>246</v>
      </c>
      <c r="AA2022" t="s">
        <v>69</v>
      </c>
      <c r="AB2022" t="s">
        <v>167</v>
      </c>
      <c r="AC2022" t="s">
        <v>170</v>
      </c>
      <c r="AD2022" t="s">
        <v>168</v>
      </c>
      <c r="AE2022" t="s">
        <v>346</v>
      </c>
    </row>
    <row r="2023" spans="1:31" x14ac:dyDescent="0.2">
      <c r="A2023">
        <v>28</v>
      </c>
      <c r="B2023" t="s">
        <v>32</v>
      </c>
      <c r="C2023" t="s">
        <v>32</v>
      </c>
      <c r="D2023" t="s">
        <v>33</v>
      </c>
      <c r="E2023" t="s">
        <v>34</v>
      </c>
      <c r="F2023" t="s">
        <v>56</v>
      </c>
      <c r="G2023" t="s">
        <v>29515</v>
      </c>
      <c r="H2023" t="s">
        <v>29516</v>
      </c>
      <c r="I2023" t="s">
        <v>29517</v>
      </c>
      <c r="J2023" t="s">
        <v>29518</v>
      </c>
      <c r="K2023" t="s">
        <v>29519</v>
      </c>
      <c r="L2023" t="s">
        <v>29520</v>
      </c>
      <c r="M2023" t="s">
        <v>29521</v>
      </c>
      <c r="N2023" t="s">
        <v>29522</v>
      </c>
      <c r="O2023" t="s">
        <v>29523</v>
      </c>
      <c r="P2023" t="s">
        <v>29524</v>
      </c>
      <c r="Q2023" t="s">
        <v>75</v>
      </c>
      <c r="R2023">
        <v>64</v>
      </c>
      <c r="S2023">
        <v>-1</v>
      </c>
      <c r="T2023" t="s">
        <v>446</v>
      </c>
      <c r="U2023" s="1">
        <v>40893</v>
      </c>
      <c r="V2023" t="s">
        <v>357</v>
      </c>
      <c r="W2023" t="s">
        <v>32</v>
      </c>
      <c r="X2023" t="s">
        <v>49</v>
      </c>
      <c r="Y2023" t="s">
        <v>32</v>
      </c>
      <c r="Z2023" t="s">
        <v>218</v>
      </c>
      <c r="AA2023" t="s">
        <v>69</v>
      </c>
      <c r="AB2023" t="s">
        <v>152</v>
      </c>
      <c r="AC2023" t="s">
        <v>71</v>
      </c>
      <c r="AD2023" t="s">
        <v>95</v>
      </c>
      <c r="AE2023" t="s">
        <v>54</v>
      </c>
    </row>
    <row r="2024" spans="1:31" x14ac:dyDescent="0.2">
      <c r="A2024">
        <v>28</v>
      </c>
      <c r="B2024" t="s">
        <v>620</v>
      </c>
      <c r="C2024" t="s">
        <v>32</v>
      </c>
      <c r="D2024" t="s">
        <v>33</v>
      </c>
      <c r="E2024" t="s">
        <v>34</v>
      </c>
      <c r="F2024" t="s">
        <v>35</v>
      </c>
      <c r="G2024" t="s">
        <v>29525</v>
      </c>
      <c r="H2024" t="s">
        <v>29526</v>
      </c>
      <c r="I2024" t="s">
        <v>29527</v>
      </c>
      <c r="J2024" t="s">
        <v>29528</v>
      </c>
      <c r="K2024" t="s">
        <v>29529</v>
      </c>
      <c r="L2024" t="s">
        <v>29530</v>
      </c>
      <c r="M2024" t="s">
        <v>29531</v>
      </c>
      <c r="N2024" t="s">
        <v>29532</v>
      </c>
      <c r="O2024" t="s">
        <v>29533</v>
      </c>
      <c r="P2024" t="s">
        <v>29534</v>
      </c>
      <c r="Q2024" t="s">
        <v>75</v>
      </c>
      <c r="R2024">
        <v>66</v>
      </c>
      <c r="S2024">
        <v>40000</v>
      </c>
      <c r="T2024" t="s">
        <v>163</v>
      </c>
      <c r="U2024" s="1">
        <v>41090</v>
      </c>
      <c r="V2024" t="s">
        <v>822</v>
      </c>
      <c r="W2024" t="s">
        <v>32</v>
      </c>
      <c r="X2024" t="s">
        <v>244</v>
      </c>
      <c r="Y2024" t="s">
        <v>93</v>
      </c>
      <c r="Z2024" t="s">
        <v>2850</v>
      </c>
      <c r="AA2024" t="s">
        <v>69</v>
      </c>
      <c r="AB2024" t="s">
        <v>124</v>
      </c>
      <c r="AC2024" t="s">
        <v>71</v>
      </c>
      <c r="AD2024" t="s">
        <v>95</v>
      </c>
      <c r="AE2024" t="s">
        <v>54</v>
      </c>
    </row>
    <row r="2025" spans="1:31" x14ac:dyDescent="0.2">
      <c r="A2025">
        <v>28</v>
      </c>
      <c r="B2025" t="s">
        <v>96</v>
      </c>
      <c r="C2025" t="s">
        <v>155</v>
      </c>
      <c r="D2025" t="s">
        <v>98</v>
      </c>
      <c r="E2025" t="s">
        <v>170</v>
      </c>
      <c r="F2025" t="s">
        <v>114</v>
      </c>
      <c r="G2025" t="s">
        <v>29742</v>
      </c>
      <c r="H2025" t="s">
        <v>29743</v>
      </c>
      <c r="I2025" t="s">
        <v>32</v>
      </c>
      <c r="J2025" t="s">
        <v>29744</v>
      </c>
      <c r="K2025" t="s">
        <v>29745</v>
      </c>
      <c r="L2025" t="s">
        <v>29746</v>
      </c>
      <c r="M2025" t="s">
        <v>29747</v>
      </c>
      <c r="N2025" t="s">
        <v>29748</v>
      </c>
      <c r="O2025" t="s">
        <v>29749</v>
      </c>
      <c r="P2025" t="s">
        <v>32</v>
      </c>
      <c r="Q2025" t="s">
        <v>75</v>
      </c>
      <c r="R2025">
        <v>69</v>
      </c>
      <c r="S2025">
        <v>-1</v>
      </c>
      <c r="T2025" t="s">
        <v>203</v>
      </c>
      <c r="U2025" s="1">
        <v>41084</v>
      </c>
      <c r="V2025" t="s">
        <v>48</v>
      </c>
      <c r="W2025" t="s">
        <v>32</v>
      </c>
      <c r="X2025" t="s">
        <v>398</v>
      </c>
      <c r="Y2025" t="s">
        <v>32</v>
      </c>
      <c r="Z2025" t="s">
        <v>32</v>
      </c>
      <c r="AA2025" t="s">
        <v>69</v>
      </c>
      <c r="AB2025" t="s">
        <v>521</v>
      </c>
      <c r="AC2025" t="s">
        <v>220</v>
      </c>
      <c r="AD2025" t="s">
        <v>95</v>
      </c>
      <c r="AE2025" t="s">
        <v>54</v>
      </c>
    </row>
    <row r="2026" spans="1:31" x14ac:dyDescent="0.2">
      <c r="A2026">
        <v>28</v>
      </c>
      <c r="B2026" t="s">
        <v>112</v>
      </c>
      <c r="C2026" t="s">
        <v>113</v>
      </c>
      <c r="D2026" t="s">
        <v>33</v>
      </c>
      <c r="E2026" t="s">
        <v>34</v>
      </c>
      <c r="F2026" t="s">
        <v>56</v>
      </c>
      <c r="G2026" t="s">
        <v>30105</v>
      </c>
      <c r="H2026" t="s">
        <v>30106</v>
      </c>
      <c r="I2026" t="s">
        <v>30107</v>
      </c>
      <c r="J2026" t="s">
        <v>30108</v>
      </c>
      <c r="K2026" t="s">
        <v>30109</v>
      </c>
      <c r="L2026" t="s">
        <v>30110</v>
      </c>
      <c r="M2026" t="s">
        <v>30111</v>
      </c>
      <c r="N2026" t="s">
        <v>30112</v>
      </c>
      <c r="O2026" t="s">
        <v>30113</v>
      </c>
      <c r="P2026" t="s">
        <v>30114</v>
      </c>
      <c r="Q2026" t="s">
        <v>75</v>
      </c>
      <c r="R2026">
        <v>65</v>
      </c>
      <c r="S2026">
        <v>-1</v>
      </c>
      <c r="T2026" t="s">
        <v>560</v>
      </c>
      <c r="U2026" s="1">
        <v>41067</v>
      </c>
      <c r="V2026" t="s">
        <v>48</v>
      </c>
      <c r="W2026" t="s">
        <v>204</v>
      </c>
      <c r="X2026" t="s">
        <v>244</v>
      </c>
      <c r="Y2026" t="s">
        <v>93</v>
      </c>
      <c r="Z2026" t="s">
        <v>1430</v>
      </c>
      <c r="AA2026" t="s">
        <v>69</v>
      </c>
      <c r="AB2026" t="s">
        <v>379</v>
      </c>
      <c r="AC2026" t="s">
        <v>71</v>
      </c>
      <c r="AD2026" t="s">
        <v>95</v>
      </c>
      <c r="AE2026" t="s">
        <v>346</v>
      </c>
    </row>
    <row r="2027" spans="1:31" x14ac:dyDescent="0.2">
      <c r="A2027">
        <v>28</v>
      </c>
      <c r="B2027" t="s">
        <v>96</v>
      </c>
      <c r="C2027" t="s">
        <v>97</v>
      </c>
      <c r="D2027" t="s">
        <v>33</v>
      </c>
      <c r="E2027" t="s">
        <v>32</v>
      </c>
      <c r="F2027" t="s">
        <v>56</v>
      </c>
      <c r="G2027" t="s">
        <v>30144</v>
      </c>
      <c r="H2027" t="s">
        <v>30145</v>
      </c>
      <c r="I2027" t="s">
        <v>30146</v>
      </c>
      <c r="J2027" t="s">
        <v>30147</v>
      </c>
      <c r="K2027" t="s">
        <v>30148</v>
      </c>
      <c r="L2027" t="s">
        <v>30149</v>
      </c>
      <c r="M2027" t="s">
        <v>30150</v>
      </c>
      <c r="N2027" t="s">
        <v>30151</v>
      </c>
      <c r="O2027" t="s">
        <v>30152</v>
      </c>
      <c r="P2027" t="s">
        <v>30153</v>
      </c>
      <c r="Q2027" t="s">
        <v>75</v>
      </c>
      <c r="R2027">
        <v>70</v>
      </c>
      <c r="S2027">
        <v>-1</v>
      </c>
      <c r="T2027" t="s">
        <v>136</v>
      </c>
      <c r="U2027" s="1">
        <v>41090</v>
      </c>
      <c r="V2027" t="s">
        <v>48</v>
      </c>
      <c r="W2027" t="s">
        <v>32</v>
      </c>
      <c r="X2027" t="s">
        <v>49</v>
      </c>
      <c r="Y2027" t="s">
        <v>93</v>
      </c>
      <c r="Z2027" t="s">
        <v>1430</v>
      </c>
      <c r="AA2027" t="s">
        <v>51</v>
      </c>
      <c r="AB2027" t="s">
        <v>110</v>
      </c>
      <c r="AC2027" t="s">
        <v>71</v>
      </c>
      <c r="AD2027" t="s">
        <v>30154</v>
      </c>
      <c r="AE2027" t="s">
        <v>54</v>
      </c>
    </row>
    <row r="2028" spans="1:31" x14ac:dyDescent="0.2">
      <c r="A2028">
        <v>28</v>
      </c>
      <c r="B2028" t="s">
        <v>55</v>
      </c>
      <c r="C2028" t="s">
        <v>97</v>
      </c>
      <c r="D2028" t="s">
        <v>33</v>
      </c>
      <c r="E2028" t="s">
        <v>34</v>
      </c>
      <c r="F2028" t="s">
        <v>56</v>
      </c>
      <c r="G2028" t="s">
        <v>30175</v>
      </c>
      <c r="H2028" t="s">
        <v>30176</v>
      </c>
      <c r="I2028" t="s">
        <v>30177</v>
      </c>
      <c r="J2028" t="s">
        <v>30178</v>
      </c>
      <c r="K2028" t="s">
        <v>30179</v>
      </c>
      <c r="L2028" t="s">
        <v>30180</v>
      </c>
      <c r="M2028" t="s">
        <v>30181</v>
      </c>
      <c r="N2028" t="s">
        <v>30182</v>
      </c>
      <c r="O2028" t="s">
        <v>30183</v>
      </c>
      <c r="P2028" t="s">
        <v>30184</v>
      </c>
      <c r="Q2028" t="s">
        <v>75</v>
      </c>
      <c r="R2028">
        <v>70</v>
      </c>
      <c r="S2028">
        <v>-1</v>
      </c>
      <c r="T2028" t="s">
        <v>76</v>
      </c>
      <c r="U2028" s="1">
        <v>41090</v>
      </c>
      <c r="V2028" t="s">
        <v>2466</v>
      </c>
      <c r="W2028" t="s">
        <v>92</v>
      </c>
      <c r="X2028" t="s">
        <v>49</v>
      </c>
      <c r="Y2028" t="s">
        <v>435</v>
      </c>
      <c r="Z2028" t="s">
        <v>151</v>
      </c>
      <c r="AA2028" t="s">
        <v>51</v>
      </c>
      <c r="AB2028" t="s">
        <v>358</v>
      </c>
      <c r="AC2028" t="s">
        <v>71</v>
      </c>
      <c r="AD2028" t="s">
        <v>30185</v>
      </c>
      <c r="AE2028" t="s">
        <v>54</v>
      </c>
    </row>
    <row r="2029" spans="1:31" x14ac:dyDescent="0.2">
      <c r="A2029">
        <v>28</v>
      </c>
      <c r="B2029" t="s">
        <v>169</v>
      </c>
      <c r="C2029" t="s">
        <v>83</v>
      </c>
      <c r="D2029" t="s">
        <v>33</v>
      </c>
      <c r="E2029" t="s">
        <v>170</v>
      </c>
      <c r="F2029" t="s">
        <v>56</v>
      </c>
      <c r="G2029" t="s">
        <v>30196</v>
      </c>
      <c r="H2029" t="s">
        <v>30197</v>
      </c>
      <c r="I2029" t="s">
        <v>30198</v>
      </c>
      <c r="J2029" t="s">
        <v>30199</v>
      </c>
      <c r="K2029" t="s">
        <v>30200</v>
      </c>
      <c r="L2029" t="s">
        <v>30201</v>
      </c>
      <c r="M2029" t="s">
        <v>30202</v>
      </c>
      <c r="N2029" t="s">
        <v>30203</v>
      </c>
      <c r="O2029" t="s">
        <v>32</v>
      </c>
      <c r="P2029" t="s">
        <v>30204</v>
      </c>
      <c r="Q2029" t="s">
        <v>924</v>
      </c>
      <c r="R2029">
        <v>66</v>
      </c>
      <c r="S2029">
        <v>-1</v>
      </c>
      <c r="T2029" t="s">
        <v>47</v>
      </c>
      <c r="U2029" s="1">
        <v>41085</v>
      </c>
      <c r="V2029" t="s">
        <v>48</v>
      </c>
      <c r="W2029" t="s">
        <v>217</v>
      </c>
      <c r="X2029" t="s">
        <v>49</v>
      </c>
      <c r="Y2029" t="s">
        <v>93</v>
      </c>
      <c r="Z2029" t="s">
        <v>32</v>
      </c>
      <c r="AA2029" t="s">
        <v>69</v>
      </c>
      <c r="AB2029" t="s">
        <v>852</v>
      </c>
      <c r="AC2029" t="s">
        <v>71</v>
      </c>
      <c r="AD2029" t="s">
        <v>30205</v>
      </c>
      <c r="AE2029" t="s">
        <v>54</v>
      </c>
    </row>
    <row r="2030" spans="1:31" x14ac:dyDescent="0.2">
      <c r="A2030">
        <v>28</v>
      </c>
      <c r="B2030" t="s">
        <v>55</v>
      </c>
      <c r="C2030" t="s">
        <v>32</v>
      </c>
      <c r="D2030" t="s">
        <v>33</v>
      </c>
      <c r="E2030" t="s">
        <v>34</v>
      </c>
      <c r="F2030" t="s">
        <v>183</v>
      </c>
      <c r="G2030" t="s">
        <v>32</v>
      </c>
      <c r="H2030" t="s">
        <v>32</v>
      </c>
      <c r="I2030" t="s">
        <v>32</v>
      </c>
      <c r="J2030" t="s">
        <v>32</v>
      </c>
      <c r="K2030" t="s">
        <v>32</v>
      </c>
      <c r="L2030" t="s">
        <v>32</v>
      </c>
      <c r="M2030" t="s">
        <v>32</v>
      </c>
      <c r="N2030" t="s">
        <v>32</v>
      </c>
      <c r="O2030" t="s">
        <v>32</v>
      </c>
      <c r="P2030" t="s">
        <v>32</v>
      </c>
      <c r="Q2030" t="s">
        <v>32</v>
      </c>
      <c r="R2030">
        <v>68</v>
      </c>
      <c r="S2030">
        <v>-1</v>
      </c>
      <c r="T2030" t="s">
        <v>203</v>
      </c>
      <c r="U2030" s="1">
        <v>41059</v>
      </c>
      <c r="V2030" t="s">
        <v>48</v>
      </c>
      <c r="W2030" t="s">
        <v>32</v>
      </c>
      <c r="X2030" t="s">
        <v>49</v>
      </c>
      <c r="Y2030" t="s">
        <v>32</v>
      </c>
      <c r="Z2030" t="s">
        <v>32</v>
      </c>
      <c r="AA2030" t="s">
        <v>51</v>
      </c>
      <c r="AB2030" t="s">
        <v>1104</v>
      </c>
      <c r="AC2030" t="s">
        <v>32</v>
      </c>
      <c r="AD2030" t="s">
        <v>53</v>
      </c>
      <c r="AE2030" t="s">
        <v>54</v>
      </c>
    </row>
    <row r="2031" spans="1:31" x14ac:dyDescent="0.2">
      <c r="A2031">
        <v>28</v>
      </c>
      <c r="B2031" t="s">
        <v>400</v>
      </c>
      <c r="C2031" t="s">
        <v>97</v>
      </c>
      <c r="D2031" t="s">
        <v>33</v>
      </c>
      <c r="E2031" t="s">
        <v>34</v>
      </c>
      <c r="F2031" t="s">
        <v>1139</v>
      </c>
      <c r="G2031" t="s">
        <v>30822</v>
      </c>
      <c r="H2031" t="s">
        <v>30823</v>
      </c>
      <c r="I2031" t="s">
        <v>30824</v>
      </c>
      <c r="J2031" t="s">
        <v>30825</v>
      </c>
      <c r="K2031" t="s">
        <v>30826</v>
      </c>
      <c r="L2031" t="s">
        <v>30827</v>
      </c>
      <c r="M2031" t="s">
        <v>30828</v>
      </c>
      <c r="N2031" t="s">
        <v>30829</v>
      </c>
      <c r="O2031" t="s">
        <v>30830</v>
      </c>
      <c r="P2031" t="s">
        <v>30831</v>
      </c>
      <c r="Q2031" t="s">
        <v>924</v>
      </c>
      <c r="R2031">
        <v>67</v>
      </c>
      <c r="S2031">
        <v>-1</v>
      </c>
      <c r="T2031" t="s">
        <v>76</v>
      </c>
      <c r="U2031" s="1">
        <v>41089</v>
      </c>
      <c r="V2031" t="s">
        <v>48</v>
      </c>
      <c r="W2031" t="s">
        <v>204</v>
      </c>
      <c r="X2031" t="s">
        <v>49</v>
      </c>
      <c r="Y2031" t="s">
        <v>93</v>
      </c>
      <c r="Z2031" t="s">
        <v>32</v>
      </c>
      <c r="AA2031" t="s">
        <v>51</v>
      </c>
      <c r="AB2031" t="s">
        <v>740</v>
      </c>
      <c r="AC2031" t="s">
        <v>71</v>
      </c>
      <c r="AD2031" t="s">
        <v>95</v>
      </c>
      <c r="AE2031" t="s">
        <v>54</v>
      </c>
    </row>
    <row r="2032" spans="1:31" x14ac:dyDescent="0.2">
      <c r="A2032">
        <v>28</v>
      </c>
      <c r="B2032" t="s">
        <v>31</v>
      </c>
      <c r="C2032" t="s">
        <v>155</v>
      </c>
      <c r="D2032" t="s">
        <v>33</v>
      </c>
      <c r="E2032" t="s">
        <v>170</v>
      </c>
      <c r="F2032" t="s">
        <v>310</v>
      </c>
      <c r="G2032" t="s">
        <v>30841</v>
      </c>
      <c r="H2032" t="s">
        <v>30842</v>
      </c>
      <c r="I2032" t="s">
        <v>30843</v>
      </c>
      <c r="J2032" t="s">
        <v>30844</v>
      </c>
      <c r="K2032" t="s">
        <v>30845</v>
      </c>
      <c r="L2032" t="s">
        <v>30846</v>
      </c>
      <c r="M2032" t="s">
        <v>30847</v>
      </c>
      <c r="N2032" t="s">
        <v>30848</v>
      </c>
      <c r="O2032" t="s">
        <v>30849</v>
      </c>
      <c r="P2032" t="s">
        <v>30850</v>
      </c>
      <c r="Q2032" t="s">
        <v>471</v>
      </c>
      <c r="R2032">
        <v>69</v>
      </c>
      <c r="S2032">
        <v>-1</v>
      </c>
      <c r="T2032" t="s">
        <v>136</v>
      </c>
      <c r="U2032" s="1">
        <v>40995</v>
      </c>
      <c r="V2032" t="s">
        <v>48</v>
      </c>
      <c r="W2032" t="s">
        <v>32</v>
      </c>
      <c r="X2032" t="s">
        <v>49</v>
      </c>
      <c r="Y2032" t="s">
        <v>495</v>
      </c>
      <c r="Z2032" t="s">
        <v>422</v>
      </c>
      <c r="AA2032" t="s">
        <v>51</v>
      </c>
      <c r="AB2032" t="s">
        <v>285</v>
      </c>
      <c r="AC2032" t="s">
        <v>248</v>
      </c>
      <c r="AD2032" t="s">
        <v>95</v>
      </c>
      <c r="AE2032" t="s">
        <v>54</v>
      </c>
    </row>
    <row r="2033" spans="1:31" x14ac:dyDescent="0.2">
      <c r="A2033">
        <v>28</v>
      </c>
      <c r="B2033" t="s">
        <v>55</v>
      </c>
      <c r="C2033" t="s">
        <v>83</v>
      </c>
      <c r="D2033" t="s">
        <v>98</v>
      </c>
      <c r="E2033" t="s">
        <v>170</v>
      </c>
      <c r="F2033" t="s">
        <v>138</v>
      </c>
      <c r="G2033" t="s">
        <v>30944</v>
      </c>
      <c r="H2033" t="s">
        <v>30945</v>
      </c>
      <c r="I2033" t="s">
        <v>30946</v>
      </c>
      <c r="J2033" t="s">
        <v>30947</v>
      </c>
      <c r="K2033" t="s">
        <v>30948</v>
      </c>
      <c r="L2033" t="s">
        <v>30949</v>
      </c>
      <c r="M2033" t="s">
        <v>30950</v>
      </c>
      <c r="N2033" t="s">
        <v>30951</v>
      </c>
      <c r="O2033" t="s">
        <v>30952</v>
      </c>
      <c r="P2033" t="s">
        <v>32</v>
      </c>
      <c r="Q2033" t="s">
        <v>75</v>
      </c>
      <c r="R2033">
        <v>70</v>
      </c>
      <c r="S2033">
        <v>-1</v>
      </c>
      <c r="T2033" t="s">
        <v>91</v>
      </c>
      <c r="U2033" s="1">
        <v>41084</v>
      </c>
      <c r="V2033" t="s">
        <v>48</v>
      </c>
      <c r="W2033" t="s">
        <v>92</v>
      </c>
      <c r="X2033" t="s">
        <v>49</v>
      </c>
      <c r="Y2033" t="s">
        <v>495</v>
      </c>
      <c r="Z2033" t="s">
        <v>80</v>
      </c>
      <c r="AA2033" t="s">
        <v>51</v>
      </c>
      <c r="AB2033" t="s">
        <v>299</v>
      </c>
      <c r="AC2033" t="s">
        <v>248</v>
      </c>
      <c r="AD2033" t="s">
        <v>3587</v>
      </c>
      <c r="AE2033" t="s">
        <v>54</v>
      </c>
    </row>
    <row r="2034" spans="1:31" x14ac:dyDescent="0.2">
      <c r="A2034">
        <v>28</v>
      </c>
      <c r="B2034" t="s">
        <v>32</v>
      </c>
      <c r="C2034" t="s">
        <v>32</v>
      </c>
      <c r="D2034" t="s">
        <v>33</v>
      </c>
      <c r="E2034" t="s">
        <v>34</v>
      </c>
      <c r="F2034" t="s">
        <v>56</v>
      </c>
      <c r="G2034" t="s">
        <v>31036</v>
      </c>
      <c r="H2034" t="s">
        <v>31037</v>
      </c>
      <c r="I2034" t="s">
        <v>31038</v>
      </c>
      <c r="J2034" t="s">
        <v>32</v>
      </c>
      <c r="K2034" t="s">
        <v>31039</v>
      </c>
      <c r="L2034" t="s">
        <v>31040</v>
      </c>
      <c r="M2034" t="s">
        <v>31041</v>
      </c>
      <c r="N2034" t="s">
        <v>31042</v>
      </c>
      <c r="O2034" t="s">
        <v>31043</v>
      </c>
      <c r="P2034" t="s">
        <v>31044</v>
      </c>
      <c r="Q2034" t="s">
        <v>75</v>
      </c>
      <c r="R2034">
        <v>68</v>
      </c>
      <c r="S2034">
        <v>-1</v>
      </c>
      <c r="T2034" t="s">
        <v>149</v>
      </c>
      <c r="U2034" s="1">
        <v>41076</v>
      </c>
      <c r="V2034" t="s">
        <v>48</v>
      </c>
      <c r="W2034" t="s">
        <v>32</v>
      </c>
      <c r="X2034" t="s">
        <v>49</v>
      </c>
      <c r="Y2034" t="s">
        <v>32</v>
      </c>
      <c r="Z2034" t="s">
        <v>246</v>
      </c>
      <c r="AA2034" t="s">
        <v>69</v>
      </c>
      <c r="AB2034" t="s">
        <v>740</v>
      </c>
      <c r="AC2034" t="s">
        <v>71</v>
      </c>
      <c r="AD2034" t="s">
        <v>20112</v>
      </c>
      <c r="AE2034" t="s">
        <v>54</v>
      </c>
    </row>
    <row r="2035" spans="1:31" x14ac:dyDescent="0.2">
      <c r="A2035">
        <v>28</v>
      </c>
      <c r="B2035" t="s">
        <v>96</v>
      </c>
      <c r="C2035" t="s">
        <v>32</v>
      </c>
      <c r="D2035" t="s">
        <v>33</v>
      </c>
      <c r="E2035" t="s">
        <v>170</v>
      </c>
      <c r="F2035" t="s">
        <v>56</v>
      </c>
      <c r="G2035" t="s">
        <v>31045</v>
      </c>
      <c r="H2035" t="s">
        <v>31046</v>
      </c>
      <c r="I2035" t="s">
        <v>31047</v>
      </c>
      <c r="J2035" t="s">
        <v>32</v>
      </c>
      <c r="K2035" t="s">
        <v>31048</v>
      </c>
      <c r="L2035" t="s">
        <v>32</v>
      </c>
      <c r="M2035" t="s">
        <v>32</v>
      </c>
      <c r="N2035" t="s">
        <v>32</v>
      </c>
      <c r="O2035" t="s">
        <v>32</v>
      </c>
      <c r="P2035" t="s">
        <v>31049</v>
      </c>
      <c r="Q2035" t="s">
        <v>75</v>
      </c>
      <c r="R2035">
        <v>72</v>
      </c>
      <c r="S2035">
        <v>-1</v>
      </c>
      <c r="T2035" t="s">
        <v>136</v>
      </c>
      <c r="U2035" s="1">
        <v>41090</v>
      </c>
      <c r="V2035" t="s">
        <v>164</v>
      </c>
      <c r="W2035" t="s">
        <v>78</v>
      </c>
      <c r="X2035" t="s">
        <v>49</v>
      </c>
      <c r="Y2035" t="s">
        <v>32</v>
      </c>
      <c r="Z2035" t="s">
        <v>1041</v>
      </c>
      <c r="AA2035" t="s">
        <v>51</v>
      </c>
      <c r="AB2035" t="s">
        <v>263</v>
      </c>
      <c r="AC2035" t="s">
        <v>71</v>
      </c>
      <c r="AD2035" t="s">
        <v>168</v>
      </c>
      <c r="AE2035" t="s">
        <v>54</v>
      </c>
    </row>
    <row r="2036" spans="1:31" x14ac:dyDescent="0.2">
      <c r="A2036">
        <v>28</v>
      </c>
      <c r="B2036" t="s">
        <v>32</v>
      </c>
      <c r="C2036" t="s">
        <v>32</v>
      </c>
      <c r="D2036" t="s">
        <v>182</v>
      </c>
      <c r="E2036" t="s">
        <v>34</v>
      </c>
      <c r="F2036" t="s">
        <v>56</v>
      </c>
      <c r="G2036" t="s">
        <v>31337</v>
      </c>
      <c r="H2036" t="s">
        <v>31338</v>
      </c>
      <c r="I2036" t="s">
        <v>31339</v>
      </c>
      <c r="J2036" t="s">
        <v>31340</v>
      </c>
      <c r="K2036" t="s">
        <v>31341</v>
      </c>
      <c r="L2036" t="s">
        <v>31342</v>
      </c>
      <c r="M2036" t="s">
        <v>31343</v>
      </c>
      <c r="N2036" t="s">
        <v>31344</v>
      </c>
      <c r="O2036" t="s">
        <v>32</v>
      </c>
      <c r="P2036" t="s">
        <v>31345</v>
      </c>
      <c r="Q2036" t="s">
        <v>75</v>
      </c>
      <c r="R2036">
        <v>73</v>
      </c>
      <c r="S2036">
        <v>-1</v>
      </c>
      <c r="T2036" t="s">
        <v>331</v>
      </c>
      <c r="U2036" s="1">
        <v>41085</v>
      </c>
      <c r="V2036" t="s">
        <v>1598</v>
      </c>
      <c r="W2036" t="s">
        <v>32</v>
      </c>
      <c r="X2036" t="s">
        <v>49</v>
      </c>
      <c r="Y2036" t="s">
        <v>245</v>
      </c>
      <c r="Z2036" t="s">
        <v>32</v>
      </c>
      <c r="AA2036" t="s">
        <v>69</v>
      </c>
      <c r="AB2036" t="s">
        <v>344</v>
      </c>
      <c r="AC2036" t="s">
        <v>71</v>
      </c>
      <c r="AD2036" t="s">
        <v>95</v>
      </c>
      <c r="AE2036" t="s">
        <v>346</v>
      </c>
    </row>
    <row r="2037" spans="1:31" x14ac:dyDescent="0.2">
      <c r="A2037">
        <v>28</v>
      </c>
      <c r="B2037" t="s">
        <v>620</v>
      </c>
      <c r="C2037" t="s">
        <v>91</v>
      </c>
      <c r="D2037" t="s">
        <v>33</v>
      </c>
      <c r="E2037" t="s">
        <v>170</v>
      </c>
      <c r="F2037" t="s">
        <v>32</v>
      </c>
      <c r="G2037" t="s">
        <v>31518</v>
      </c>
      <c r="H2037" t="s">
        <v>31519</v>
      </c>
      <c r="I2037" t="s">
        <v>31520</v>
      </c>
      <c r="J2037" t="s">
        <v>31521</v>
      </c>
      <c r="K2037" t="s">
        <v>31522</v>
      </c>
      <c r="L2037" t="s">
        <v>31523</v>
      </c>
      <c r="M2037" t="s">
        <v>31524</v>
      </c>
      <c r="N2037" t="s">
        <v>31525</v>
      </c>
      <c r="O2037" t="s">
        <v>31526</v>
      </c>
      <c r="P2037" t="s">
        <v>31527</v>
      </c>
      <c r="Q2037" t="s">
        <v>75</v>
      </c>
      <c r="R2037">
        <v>63</v>
      </c>
      <c r="S2037">
        <v>30000</v>
      </c>
      <c r="T2037" t="s">
        <v>446</v>
      </c>
      <c r="U2037" s="1">
        <v>41090</v>
      </c>
      <c r="V2037" t="s">
        <v>48</v>
      </c>
      <c r="W2037" t="s">
        <v>78</v>
      </c>
      <c r="X2037" t="s">
        <v>398</v>
      </c>
      <c r="Y2037" t="s">
        <v>261</v>
      </c>
      <c r="Z2037" t="s">
        <v>32</v>
      </c>
      <c r="AA2037" t="s">
        <v>69</v>
      </c>
      <c r="AB2037" t="s">
        <v>32</v>
      </c>
      <c r="AC2037" t="s">
        <v>248</v>
      </c>
      <c r="AD2037" t="s">
        <v>95</v>
      </c>
      <c r="AE2037" t="s">
        <v>265</v>
      </c>
    </row>
    <row r="2038" spans="1:31" x14ac:dyDescent="0.2">
      <c r="A2038">
        <v>28</v>
      </c>
      <c r="B2038" t="s">
        <v>31</v>
      </c>
      <c r="C2038" t="s">
        <v>31586</v>
      </c>
      <c r="D2038" t="s">
        <v>501</v>
      </c>
      <c r="E2038" t="s">
        <v>34</v>
      </c>
      <c r="F2038" t="s">
        <v>35</v>
      </c>
      <c r="G2038" t="s">
        <v>31587</v>
      </c>
      <c r="H2038" t="s">
        <v>31588</v>
      </c>
      <c r="I2038" t="s">
        <v>31589</v>
      </c>
      <c r="J2038" t="s">
        <v>31590</v>
      </c>
      <c r="K2038" t="s">
        <v>31591</v>
      </c>
      <c r="L2038" t="s">
        <v>31592</v>
      </c>
      <c r="M2038" t="s">
        <v>31593</v>
      </c>
      <c r="N2038" t="s">
        <v>31594</v>
      </c>
      <c r="O2038" t="s">
        <v>31595</v>
      </c>
      <c r="P2038" t="s">
        <v>31596</v>
      </c>
      <c r="Q2038" t="s">
        <v>67</v>
      </c>
      <c r="R2038">
        <v>64</v>
      </c>
      <c r="S2038">
        <v>20000</v>
      </c>
      <c r="T2038" t="s">
        <v>1066</v>
      </c>
      <c r="U2038" s="1">
        <v>41085</v>
      </c>
      <c r="V2038" t="s">
        <v>260</v>
      </c>
      <c r="W2038" t="s">
        <v>204</v>
      </c>
      <c r="X2038" t="s">
        <v>49</v>
      </c>
      <c r="Y2038" t="s">
        <v>93</v>
      </c>
      <c r="Z2038" t="s">
        <v>21977</v>
      </c>
      <c r="AA2038" t="s">
        <v>69</v>
      </c>
      <c r="AB2038" t="s">
        <v>852</v>
      </c>
      <c r="AC2038" t="s">
        <v>71</v>
      </c>
      <c r="AD2038" t="s">
        <v>31597</v>
      </c>
      <c r="AE2038" t="s">
        <v>54</v>
      </c>
    </row>
    <row r="2039" spans="1:31" x14ac:dyDescent="0.2">
      <c r="A2039">
        <v>28</v>
      </c>
      <c r="B2039" t="s">
        <v>400</v>
      </c>
      <c r="C2039" t="s">
        <v>31842</v>
      </c>
      <c r="D2039" t="s">
        <v>33</v>
      </c>
      <c r="E2039" t="s">
        <v>34</v>
      </c>
      <c r="F2039" t="s">
        <v>56</v>
      </c>
      <c r="G2039" t="s">
        <v>31843</v>
      </c>
      <c r="H2039" t="s">
        <v>31844</v>
      </c>
      <c r="I2039" t="s">
        <v>31845</v>
      </c>
      <c r="J2039" t="s">
        <v>31846</v>
      </c>
      <c r="K2039" t="s">
        <v>31847</v>
      </c>
      <c r="L2039" t="s">
        <v>31848</v>
      </c>
      <c r="M2039" t="s">
        <v>31849</v>
      </c>
      <c r="N2039" t="s">
        <v>31850</v>
      </c>
      <c r="O2039" t="s">
        <v>31851</v>
      </c>
      <c r="P2039" t="s">
        <v>31852</v>
      </c>
      <c r="Q2039" t="s">
        <v>108</v>
      </c>
      <c r="R2039">
        <v>63</v>
      </c>
      <c r="S2039">
        <v>20000</v>
      </c>
      <c r="T2039" t="s">
        <v>273</v>
      </c>
      <c r="U2039" s="1">
        <v>41040</v>
      </c>
      <c r="V2039" t="s">
        <v>48</v>
      </c>
      <c r="W2039" t="s">
        <v>217</v>
      </c>
      <c r="X2039" t="s">
        <v>49</v>
      </c>
      <c r="Y2039" t="s">
        <v>32</v>
      </c>
      <c r="Z2039" t="s">
        <v>3515</v>
      </c>
      <c r="AA2039" t="s">
        <v>69</v>
      </c>
      <c r="AB2039" t="s">
        <v>110</v>
      </c>
      <c r="AC2039" t="s">
        <v>111</v>
      </c>
      <c r="AD2039" t="s">
        <v>8647</v>
      </c>
      <c r="AE2039" t="s">
        <v>54</v>
      </c>
    </row>
    <row r="2040" spans="1:31" x14ac:dyDescent="0.2">
      <c r="A2040">
        <v>28</v>
      </c>
      <c r="B2040" t="s">
        <v>169</v>
      </c>
      <c r="C2040" t="s">
        <v>155</v>
      </c>
      <c r="D2040" t="s">
        <v>33</v>
      </c>
      <c r="E2040" t="s">
        <v>32</v>
      </c>
      <c r="F2040" t="s">
        <v>1716</v>
      </c>
      <c r="G2040" t="s">
        <v>32285</v>
      </c>
      <c r="H2040" t="s">
        <v>32286</v>
      </c>
      <c r="I2040" t="s">
        <v>32287</v>
      </c>
      <c r="J2040" t="s">
        <v>32288</v>
      </c>
      <c r="K2040" t="s">
        <v>32289</v>
      </c>
      <c r="L2040" t="s">
        <v>32290</v>
      </c>
      <c r="M2040" t="s">
        <v>32291</v>
      </c>
      <c r="N2040" t="s">
        <v>32292</v>
      </c>
      <c r="O2040" t="s">
        <v>32293</v>
      </c>
      <c r="P2040" t="s">
        <v>32294</v>
      </c>
      <c r="Q2040" t="s">
        <v>8684</v>
      </c>
      <c r="R2040">
        <v>71</v>
      </c>
      <c r="S2040">
        <v>20000</v>
      </c>
      <c r="T2040" t="s">
        <v>91</v>
      </c>
      <c r="U2040" s="1">
        <v>41082</v>
      </c>
      <c r="V2040" t="s">
        <v>260</v>
      </c>
      <c r="W2040" t="s">
        <v>217</v>
      </c>
      <c r="X2040" t="s">
        <v>49</v>
      </c>
      <c r="Y2040" t="s">
        <v>93</v>
      </c>
      <c r="Z2040" t="s">
        <v>1041</v>
      </c>
      <c r="AA2040" t="s">
        <v>51</v>
      </c>
      <c r="AB2040" t="s">
        <v>299</v>
      </c>
      <c r="AC2040" t="s">
        <v>71</v>
      </c>
      <c r="AD2040" t="s">
        <v>1206</v>
      </c>
      <c r="AE2040" t="s">
        <v>54</v>
      </c>
    </row>
    <row r="2041" spans="1:31" x14ac:dyDescent="0.2">
      <c r="A2041">
        <v>28</v>
      </c>
      <c r="B2041" t="s">
        <v>96</v>
      </c>
      <c r="C2041" t="s">
        <v>97</v>
      </c>
      <c r="D2041" t="s">
        <v>33</v>
      </c>
      <c r="E2041" t="s">
        <v>170</v>
      </c>
      <c r="F2041" t="s">
        <v>773</v>
      </c>
      <c r="G2041" t="s">
        <v>32345</v>
      </c>
      <c r="H2041" t="s">
        <v>32346</v>
      </c>
      <c r="I2041" t="s">
        <v>32347</v>
      </c>
      <c r="J2041" t="s">
        <v>32348</v>
      </c>
      <c r="K2041" t="s">
        <v>32349</v>
      </c>
      <c r="L2041" t="s">
        <v>32350</v>
      </c>
      <c r="M2041" t="s">
        <v>32351</v>
      </c>
      <c r="N2041" t="s">
        <v>32352</v>
      </c>
      <c r="O2041" t="s">
        <v>32353</v>
      </c>
      <c r="P2041" t="s">
        <v>32354</v>
      </c>
      <c r="Q2041" t="s">
        <v>588</v>
      </c>
      <c r="R2041">
        <v>70</v>
      </c>
      <c r="S2041">
        <v>60000</v>
      </c>
      <c r="T2041" t="s">
        <v>215</v>
      </c>
      <c r="U2041" s="1">
        <v>41044</v>
      </c>
      <c r="V2041" t="s">
        <v>260</v>
      </c>
      <c r="W2041" t="s">
        <v>473</v>
      </c>
      <c r="X2041" t="s">
        <v>49</v>
      </c>
      <c r="Y2041" t="s">
        <v>93</v>
      </c>
      <c r="Z2041" t="s">
        <v>561</v>
      </c>
      <c r="AA2041" t="s">
        <v>51</v>
      </c>
      <c r="AB2041" t="s">
        <v>1243</v>
      </c>
      <c r="AC2041" t="s">
        <v>71</v>
      </c>
      <c r="AD2041" t="s">
        <v>447</v>
      </c>
      <c r="AE2041" t="s">
        <v>54</v>
      </c>
    </row>
    <row r="2042" spans="1:31" x14ac:dyDescent="0.2">
      <c r="A2042">
        <v>28</v>
      </c>
      <c r="B2042" t="s">
        <v>96</v>
      </c>
      <c r="C2042" t="s">
        <v>32</v>
      </c>
      <c r="D2042" t="s">
        <v>33</v>
      </c>
      <c r="E2042" t="s">
        <v>34</v>
      </c>
      <c r="F2042" t="s">
        <v>56</v>
      </c>
      <c r="G2042" t="s">
        <v>32</v>
      </c>
      <c r="H2042" t="s">
        <v>32</v>
      </c>
      <c r="I2042" t="s">
        <v>32</v>
      </c>
      <c r="J2042" t="s">
        <v>32</v>
      </c>
      <c r="K2042" t="s">
        <v>32</v>
      </c>
      <c r="L2042" t="s">
        <v>32</v>
      </c>
      <c r="M2042" t="s">
        <v>32</v>
      </c>
      <c r="N2042" t="s">
        <v>32</v>
      </c>
      <c r="O2042" t="s">
        <v>32</v>
      </c>
      <c r="P2042" t="s">
        <v>32</v>
      </c>
      <c r="Q2042" t="s">
        <v>32</v>
      </c>
      <c r="R2042">
        <v>64</v>
      </c>
      <c r="S2042">
        <v>-1</v>
      </c>
      <c r="T2042" t="s">
        <v>576</v>
      </c>
      <c r="U2042" s="1">
        <v>41038</v>
      </c>
      <c r="V2042" t="s">
        <v>548</v>
      </c>
      <c r="W2042" t="s">
        <v>92</v>
      </c>
      <c r="X2042" t="s">
        <v>49</v>
      </c>
      <c r="Y2042" t="s">
        <v>32</v>
      </c>
      <c r="Z2042" t="s">
        <v>32</v>
      </c>
      <c r="AA2042" t="s">
        <v>51</v>
      </c>
      <c r="AB2042" t="s">
        <v>94</v>
      </c>
      <c r="AC2042" t="s">
        <v>71</v>
      </c>
      <c r="AD2042" t="s">
        <v>95</v>
      </c>
      <c r="AE2042" t="s">
        <v>54</v>
      </c>
    </row>
    <row r="2043" spans="1:31" x14ac:dyDescent="0.2">
      <c r="A2043">
        <v>28</v>
      </c>
      <c r="B2043" t="s">
        <v>55</v>
      </c>
      <c r="C2043" t="s">
        <v>32</v>
      </c>
      <c r="D2043" t="s">
        <v>33</v>
      </c>
      <c r="E2043" t="s">
        <v>32</v>
      </c>
      <c r="F2043" t="s">
        <v>35</v>
      </c>
      <c r="G2043" t="s">
        <v>32472</v>
      </c>
      <c r="H2043" t="s">
        <v>32473</v>
      </c>
      <c r="I2043" t="s">
        <v>32474</v>
      </c>
      <c r="J2043" t="s">
        <v>32475</v>
      </c>
      <c r="K2043" t="s">
        <v>32476</v>
      </c>
      <c r="L2043" t="s">
        <v>32477</v>
      </c>
      <c r="M2043" t="s">
        <v>32478</v>
      </c>
      <c r="N2043" t="s">
        <v>32479</v>
      </c>
      <c r="O2043" t="s">
        <v>32480</v>
      </c>
      <c r="P2043" t="s">
        <v>32481</v>
      </c>
      <c r="Q2043" t="s">
        <v>4235</v>
      </c>
      <c r="R2043">
        <v>70</v>
      </c>
      <c r="S2043">
        <v>-1</v>
      </c>
      <c r="T2043" t="s">
        <v>203</v>
      </c>
      <c r="U2043" s="1">
        <v>41086</v>
      </c>
      <c r="V2043" t="s">
        <v>48</v>
      </c>
      <c r="W2043" t="s">
        <v>217</v>
      </c>
      <c r="X2043" t="s">
        <v>49</v>
      </c>
      <c r="Y2043" t="s">
        <v>93</v>
      </c>
      <c r="Z2043" t="s">
        <v>1726</v>
      </c>
      <c r="AA2043" t="s">
        <v>51</v>
      </c>
      <c r="AB2043" t="s">
        <v>52</v>
      </c>
      <c r="AC2043" t="s">
        <v>248</v>
      </c>
      <c r="AD2043" t="s">
        <v>32482</v>
      </c>
      <c r="AE2043" t="s">
        <v>54</v>
      </c>
    </row>
    <row r="2044" spans="1:31" x14ac:dyDescent="0.2">
      <c r="A2044">
        <v>28</v>
      </c>
      <c r="B2044" t="s">
        <v>32</v>
      </c>
      <c r="C2044" t="s">
        <v>1043</v>
      </c>
      <c r="D2044" t="s">
        <v>33</v>
      </c>
      <c r="E2044" t="s">
        <v>34</v>
      </c>
      <c r="F2044" t="s">
        <v>56</v>
      </c>
      <c r="G2044" t="s">
        <v>32513</v>
      </c>
      <c r="H2044" t="s">
        <v>32514</v>
      </c>
      <c r="I2044" t="s">
        <v>32515</v>
      </c>
      <c r="J2044" t="s">
        <v>32516</v>
      </c>
      <c r="K2044" t="s">
        <v>32517</v>
      </c>
      <c r="L2044" t="s">
        <v>32</v>
      </c>
      <c r="M2044" t="s">
        <v>32</v>
      </c>
      <c r="N2044" t="s">
        <v>32518</v>
      </c>
      <c r="O2044" t="s">
        <v>32</v>
      </c>
      <c r="P2044" t="s">
        <v>32519</v>
      </c>
      <c r="Q2044" t="s">
        <v>32</v>
      </c>
      <c r="R2044">
        <v>68</v>
      </c>
      <c r="S2044">
        <v>-1</v>
      </c>
      <c r="T2044" t="s">
        <v>32</v>
      </c>
      <c r="U2044" s="1">
        <v>41088</v>
      </c>
      <c r="V2044" t="s">
        <v>48</v>
      </c>
      <c r="W2044" t="s">
        <v>32</v>
      </c>
      <c r="X2044" t="s">
        <v>244</v>
      </c>
      <c r="Y2044" t="s">
        <v>643</v>
      </c>
      <c r="Z2044" t="s">
        <v>520</v>
      </c>
      <c r="AA2044" t="s">
        <v>69</v>
      </c>
      <c r="AB2044" t="s">
        <v>6520</v>
      </c>
      <c r="AC2044" t="s">
        <v>71</v>
      </c>
      <c r="AD2044" t="s">
        <v>95</v>
      </c>
      <c r="AE2044" t="s">
        <v>346</v>
      </c>
    </row>
    <row r="2045" spans="1:31" x14ac:dyDescent="0.2">
      <c r="A2045">
        <v>28</v>
      </c>
      <c r="B2045" t="s">
        <v>96</v>
      </c>
      <c r="C2045" t="s">
        <v>113</v>
      </c>
      <c r="D2045" t="s">
        <v>33</v>
      </c>
      <c r="E2045" t="s">
        <v>34</v>
      </c>
      <c r="F2045" t="s">
        <v>114</v>
      </c>
      <c r="G2045" t="s">
        <v>32644</v>
      </c>
      <c r="H2045" t="s">
        <v>32645</v>
      </c>
      <c r="I2045" t="s">
        <v>32646</v>
      </c>
      <c r="J2045" t="s">
        <v>32647</v>
      </c>
      <c r="K2045" t="s">
        <v>32648</v>
      </c>
      <c r="L2045" t="s">
        <v>32649</v>
      </c>
      <c r="M2045" t="s">
        <v>32650</v>
      </c>
      <c r="N2045" t="s">
        <v>32651</v>
      </c>
      <c r="O2045" t="s">
        <v>32652</v>
      </c>
      <c r="P2045" t="s">
        <v>32653</v>
      </c>
      <c r="Q2045" t="s">
        <v>108</v>
      </c>
      <c r="R2045">
        <v>65</v>
      </c>
      <c r="S2045">
        <v>-1</v>
      </c>
      <c r="T2045" t="s">
        <v>331</v>
      </c>
      <c r="U2045" s="1">
        <v>41088</v>
      </c>
      <c r="V2045" t="s">
        <v>48</v>
      </c>
      <c r="W2045" t="s">
        <v>32</v>
      </c>
      <c r="X2045" t="s">
        <v>49</v>
      </c>
      <c r="Y2045" t="s">
        <v>165</v>
      </c>
      <c r="Z2045" t="s">
        <v>32</v>
      </c>
      <c r="AA2045" t="s">
        <v>69</v>
      </c>
      <c r="AB2045" t="s">
        <v>32</v>
      </c>
      <c r="AC2045" t="s">
        <v>71</v>
      </c>
      <c r="AD2045" t="s">
        <v>2201</v>
      </c>
      <c r="AE2045" t="s">
        <v>54</v>
      </c>
    </row>
    <row r="2046" spans="1:31" x14ac:dyDescent="0.2">
      <c r="A2046">
        <v>28</v>
      </c>
      <c r="B2046" t="s">
        <v>55</v>
      </c>
      <c r="C2046" t="s">
        <v>32</v>
      </c>
      <c r="D2046" t="s">
        <v>182</v>
      </c>
      <c r="E2046" t="s">
        <v>34</v>
      </c>
      <c r="F2046" t="s">
        <v>56</v>
      </c>
      <c r="G2046" t="s">
        <v>32664</v>
      </c>
      <c r="H2046" t="s">
        <v>32665</v>
      </c>
      <c r="I2046" t="s">
        <v>32666</v>
      </c>
      <c r="J2046" t="s">
        <v>32667</v>
      </c>
      <c r="K2046" t="s">
        <v>32668</v>
      </c>
      <c r="L2046" t="s">
        <v>32669</v>
      </c>
      <c r="M2046" t="s">
        <v>32</v>
      </c>
      <c r="N2046" t="s">
        <v>32</v>
      </c>
      <c r="O2046" t="s">
        <v>32</v>
      </c>
      <c r="P2046" t="s">
        <v>32670</v>
      </c>
      <c r="Q2046" t="s">
        <v>32</v>
      </c>
      <c r="R2046">
        <v>67</v>
      </c>
      <c r="S2046">
        <v>-1</v>
      </c>
      <c r="T2046" t="s">
        <v>576</v>
      </c>
      <c r="U2046" s="1">
        <v>41088</v>
      </c>
      <c r="V2046" t="s">
        <v>2466</v>
      </c>
      <c r="W2046" t="s">
        <v>204</v>
      </c>
      <c r="X2046" t="s">
        <v>244</v>
      </c>
      <c r="Y2046" t="s">
        <v>32</v>
      </c>
      <c r="Z2046" t="s">
        <v>2161</v>
      </c>
      <c r="AA2046" t="s">
        <v>69</v>
      </c>
      <c r="AB2046" t="s">
        <v>32</v>
      </c>
      <c r="AC2046" t="s">
        <v>71</v>
      </c>
      <c r="AD2046" t="s">
        <v>95</v>
      </c>
      <c r="AE2046" t="s">
        <v>54</v>
      </c>
    </row>
    <row r="2047" spans="1:31" x14ac:dyDescent="0.2">
      <c r="A2047">
        <v>28</v>
      </c>
      <c r="B2047" t="s">
        <v>96</v>
      </c>
      <c r="C2047" t="s">
        <v>155</v>
      </c>
      <c r="D2047" t="s">
        <v>182</v>
      </c>
      <c r="E2047" t="s">
        <v>32</v>
      </c>
      <c r="F2047" t="s">
        <v>56</v>
      </c>
      <c r="G2047" t="s">
        <v>32706</v>
      </c>
      <c r="H2047" t="s">
        <v>32707</v>
      </c>
      <c r="I2047" t="s">
        <v>32708</v>
      </c>
      <c r="J2047" t="s">
        <v>32709</v>
      </c>
      <c r="K2047" t="s">
        <v>32710</v>
      </c>
      <c r="L2047" t="s">
        <v>32711</v>
      </c>
      <c r="M2047" t="s">
        <v>32</v>
      </c>
      <c r="N2047" t="s">
        <v>32</v>
      </c>
      <c r="O2047" t="s">
        <v>32712</v>
      </c>
      <c r="P2047" t="s">
        <v>32713</v>
      </c>
      <c r="Q2047" t="s">
        <v>10796</v>
      </c>
      <c r="R2047">
        <v>73</v>
      </c>
      <c r="S2047">
        <v>-1</v>
      </c>
      <c r="T2047" t="s">
        <v>149</v>
      </c>
      <c r="U2047" s="1">
        <v>41089</v>
      </c>
      <c r="V2047" t="s">
        <v>1195</v>
      </c>
      <c r="W2047" t="s">
        <v>32</v>
      </c>
      <c r="X2047" t="s">
        <v>49</v>
      </c>
      <c r="Y2047" t="s">
        <v>93</v>
      </c>
      <c r="Z2047" t="s">
        <v>275</v>
      </c>
      <c r="AA2047" t="s">
        <v>51</v>
      </c>
      <c r="AB2047" t="s">
        <v>52</v>
      </c>
      <c r="AC2047" t="s">
        <v>71</v>
      </c>
      <c r="AD2047" t="s">
        <v>9383</v>
      </c>
      <c r="AE2047" t="s">
        <v>54</v>
      </c>
    </row>
    <row r="2048" spans="1:31" x14ac:dyDescent="0.2">
      <c r="A2048">
        <v>28</v>
      </c>
      <c r="B2048" t="s">
        <v>96</v>
      </c>
      <c r="C2048" t="s">
        <v>32</v>
      </c>
      <c r="D2048" t="s">
        <v>182</v>
      </c>
      <c r="E2048" t="s">
        <v>34</v>
      </c>
      <c r="F2048" t="s">
        <v>56</v>
      </c>
      <c r="G2048" t="s">
        <v>32</v>
      </c>
      <c r="H2048" t="s">
        <v>32762</v>
      </c>
      <c r="I2048" t="s">
        <v>32763</v>
      </c>
      <c r="J2048" t="s">
        <v>32764</v>
      </c>
      <c r="K2048" t="s">
        <v>32</v>
      </c>
      <c r="L2048" t="s">
        <v>32</v>
      </c>
      <c r="M2048" t="s">
        <v>32</v>
      </c>
      <c r="N2048" t="s">
        <v>32</v>
      </c>
      <c r="O2048" t="s">
        <v>32765</v>
      </c>
      <c r="P2048" t="s">
        <v>32766</v>
      </c>
      <c r="Q2048" t="s">
        <v>831</v>
      </c>
      <c r="R2048">
        <v>63</v>
      </c>
      <c r="S2048">
        <v>30000</v>
      </c>
      <c r="T2048" t="s">
        <v>68</v>
      </c>
      <c r="U2048" s="1">
        <v>40731</v>
      </c>
      <c r="V2048" t="s">
        <v>48</v>
      </c>
      <c r="W2048" t="s">
        <v>78</v>
      </c>
      <c r="X2048" t="s">
        <v>244</v>
      </c>
      <c r="Y2048" t="s">
        <v>192</v>
      </c>
      <c r="Z2048" t="s">
        <v>1430</v>
      </c>
      <c r="AA2048" t="s">
        <v>69</v>
      </c>
      <c r="AB2048" t="s">
        <v>618</v>
      </c>
      <c r="AC2048" t="s">
        <v>170</v>
      </c>
      <c r="AD2048" t="s">
        <v>95</v>
      </c>
      <c r="AE2048" t="s">
        <v>54</v>
      </c>
    </row>
    <row r="2049" spans="1:31" x14ac:dyDescent="0.2">
      <c r="A2049">
        <v>28</v>
      </c>
      <c r="B2049" t="s">
        <v>96</v>
      </c>
      <c r="C2049" t="s">
        <v>32</v>
      </c>
      <c r="D2049" t="s">
        <v>32</v>
      </c>
      <c r="E2049" t="s">
        <v>34</v>
      </c>
      <c r="F2049" t="s">
        <v>35</v>
      </c>
      <c r="G2049" t="s">
        <v>32</v>
      </c>
      <c r="H2049" t="s">
        <v>32</v>
      </c>
      <c r="I2049" t="s">
        <v>32</v>
      </c>
      <c r="J2049" t="s">
        <v>32</v>
      </c>
      <c r="K2049" t="s">
        <v>32</v>
      </c>
      <c r="L2049" t="s">
        <v>32</v>
      </c>
      <c r="M2049" t="s">
        <v>32</v>
      </c>
      <c r="N2049" t="s">
        <v>32</v>
      </c>
      <c r="O2049" t="s">
        <v>32</v>
      </c>
      <c r="P2049" t="s">
        <v>32</v>
      </c>
      <c r="Q2049" t="s">
        <v>32</v>
      </c>
      <c r="R2049">
        <v>78</v>
      </c>
      <c r="S2049">
        <v>-1</v>
      </c>
      <c r="T2049" t="s">
        <v>32</v>
      </c>
      <c r="U2049" s="1">
        <v>40903</v>
      </c>
      <c r="V2049" t="s">
        <v>3194</v>
      </c>
      <c r="W2049" t="s">
        <v>32</v>
      </c>
      <c r="X2049" t="s">
        <v>398</v>
      </c>
      <c r="Y2049" t="s">
        <v>32</v>
      </c>
      <c r="Z2049" t="s">
        <v>262</v>
      </c>
      <c r="AA2049" t="s">
        <v>51</v>
      </c>
      <c r="AB2049" t="s">
        <v>32</v>
      </c>
      <c r="AC2049" t="s">
        <v>71</v>
      </c>
      <c r="AD2049" t="s">
        <v>95</v>
      </c>
      <c r="AE2049" t="s">
        <v>54</v>
      </c>
    </row>
    <row r="2050" spans="1:31" x14ac:dyDescent="0.2">
      <c r="A2050">
        <v>28</v>
      </c>
      <c r="B2050" t="s">
        <v>169</v>
      </c>
      <c r="C2050" t="s">
        <v>32</v>
      </c>
      <c r="D2050" t="s">
        <v>33</v>
      </c>
      <c r="E2050" t="s">
        <v>32</v>
      </c>
      <c r="F2050" t="s">
        <v>32</v>
      </c>
      <c r="G2050" t="s">
        <v>33029</v>
      </c>
      <c r="H2050" t="s">
        <v>33030</v>
      </c>
      <c r="I2050" t="s">
        <v>33031</v>
      </c>
      <c r="J2050" t="s">
        <v>15673</v>
      </c>
      <c r="K2050" t="s">
        <v>33032</v>
      </c>
      <c r="L2050" t="s">
        <v>32</v>
      </c>
      <c r="M2050" t="s">
        <v>33033</v>
      </c>
      <c r="N2050" t="s">
        <v>33034</v>
      </c>
      <c r="O2050" t="s">
        <v>33035</v>
      </c>
      <c r="P2050" t="s">
        <v>33036</v>
      </c>
      <c r="Q2050" t="s">
        <v>32</v>
      </c>
      <c r="R2050">
        <v>70</v>
      </c>
      <c r="S2050">
        <v>-1</v>
      </c>
      <c r="T2050" t="s">
        <v>32</v>
      </c>
      <c r="U2050" s="1">
        <v>41091</v>
      </c>
      <c r="V2050" t="s">
        <v>48</v>
      </c>
      <c r="W2050" t="s">
        <v>32</v>
      </c>
      <c r="X2050" t="s">
        <v>49</v>
      </c>
      <c r="Y2050" t="s">
        <v>32</v>
      </c>
      <c r="Z2050" t="s">
        <v>1164</v>
      </c>
      <c r="AA2050" t="s">
        <v>51</v>
      </c>
      <c r="AB2050" t="s">
        <v>152</v>
      </c>
      <c r="AC2050" t="s">
        <v>71</v>
      </c>
      <c r="AD2050" t="s">
        <v>33037</v>
      </c>
      <c r="AE2050" t="s">
        <v>54</v>
      </c>
    </row>
    <row r="2051" spans="1:31" x14ac:dyDescent="0.2">
      <c r="A2051">
        <v>28</v>
      </c>
      <c r="B2051" t="s">
        <v>154</v>
      </c>
      <c r="C2051" t="s">
        <v>16991</v>
      </c>
      <c r="D2051" t="s">
        <v>182</v>
      </c>
      <c r="E2051" t="s">
        <v>34</v>
      </c>
      <c r="F2051" t="s">
        <v>56</v>
      </c>
      <c r="G2051" t="s">
        <v>33068</v>
      </c>
      <c r="H2051" t="s">
        <v>33069</v>
      </c>
      <c r="I2051" t="s">
        <v>33070</v>
      </c>
      <c r="J2051" t="s">
        <v>33071</v>
      </c>
      <c r="K2051" t="s">
        <v>33072</v>
      </c>
      <c r="L2051" t="s">
        <v>33073</v>
      </c>
      <c r="M2051" t="s">
        <v>33074</v>
      </c>
      <c r="N2051" t="s">
        <v>33075</v>
      </c>
      <c r="O2051" t="s">
        <v>33076</v>
      </c>
      <c r="P2051" t="s">
        <v>33077</v>
      </c>
      <c r="Q2051" t="s">
        <v>75</v>
      </c>
      <c r="R2051">
        <v>67</v>
      </c>
      <c r="S2051">
        <v>-1</v>
      </c>
      <c r="T2051" t="s">
        <v>76</v>
      </c>
      <c r="U2051" s="1">
        <v>41077</v>
      </c>
      <c r="V2051" t="s">
        <v>164</v>
      </c>
      <c r="W2051" t="s">
        <v>204</v>
      </c>
      <c r="X2051" t="s">
        <v>49</v>
      </c>
      <c r="Y2051" t="s">
        <v>245</v>
      </c>
      <c r="Z2051" t="s">
        <v>1164</v>
      </c>
      <c r="AA2051" t="s">
        <v>69</v>
      </c>
      <c r="AB2051" t="s">
        <v>379</v>
      </c>
      <c r="AC2051" t="s">
        <v>71</v>
      </c>
      <c r="AD2051" t="s">
        <v>168</v>
      </c>
      <c r="AE2051" t="s">
        <v>54</v>
      </c>
    </row>
    <row r="2052" spans="1:31" x14ac:dyDescent="0.2">
      <c r="A2052">
        <v>28</v>
      </c>
      <c r="B2052" t="s">
        <v>96</v>
      </c>
      <c r="C2052" t="s">
        <v>155</v>
      </c>
      <c r="D2052" t="s">
        <v>182</v>
      </c>
      <c r="E2052" t="s">
        <v>34</v>
      </c>
      <c r="F2052" t="s">
        <v>56</v>
      </c>
      <c r="G2052" t="s">
        <v>33410</v>
      </c>
      <c r="H2052" t="s">
        <v>33411</v>
      </c>
      <c r="I2052" t="s">
        <v>33412</v>
      </c>
      <c r="J2052" t="s">
        <v>33413</v>
      </c>
      <c r="K2052" t="s">
        <v>33414</v>
      </c>
      <c r="L2052" t="s">
        <v>33415</v>
      </c>
      <c r="M2052" t="s">
        <v>33416</v>
      </c>
      <c r="N2052" t="s">
        <v>33417</v>
      </c>
      <c r="O2052" t="s">
        <v>32</v>
      </c>
      <c r="P2052" t="s">
        <v>33418</v>
      </c>
      <c r="Q2052" t="s">
        <v>259</v>
      </c>
      <c r="R2052">
        <v>69</v>
      </c>
      <c r="S2052">
        <v>-1</v>
      </c>
      <c r="T2052" t="s">
        <v>91</v>
      </c>
      <c r="U2052" s="1">
        <v>41090</v>
      </c>
      <c r="V2052" t="s">
        <v>1598</v>
      </c>
      <c r="W2052" t="s">
        <v>32</v>
      </c>
      <c r="X2052" t="s">
        <v>49</v>
      </c>
      <c r="Y2052" t="s">
        <v>495</v>
      </c>
      <c r="Z2052" t="s">
        <v>32</v>
      </c>
      <c r="AA2052" t="s">
        <v>51</v>
      </c>
      <c r="AB2052" t="s">
        <v>1104</v>
      </c>
      <c r="AC2052" t="s">
        <v>71</v>
      </c>
      <c r="AD2052" t="s">
        <v>1300</v>
      </c>
      <c r="AE2052" t="s">
        <v>54</v>
      </c>
    </row>
    <row r="2053" spans="1:31" x14ac:dyDescent="0.2">
      <c r="A2053">
        <v>28</v>
      </c>
      <c r="B2053" t="s">
        <v>169</v>
      </c>
      <c r="C2053" t="s">
        <v>83</v>
      </c>
      <c r="D2053" t="s">
        <v>98</v>
      </c>
      <c r="E2053" t="s">
        <v>32</v>
      </c>
      <c r="F2053" t="s">
        <v>114</v>
      </c>
      <c r="G2053" t="s">
        <v>32</v>
      </c>
      <c r="H2053" t="s">
        <v>33508</v>
      </c>
      <c r="I2053" t="s">
        <v>33509</v>
      </c>
      <c r="J2053" t="s">
        <v>33510</v>
      </c>
      <c r="K2053" t="s">
        <v>33511</v>
      </c>
      <c r="L2053" t="s">
        <v>33512</v>
      </c>
      <c r="M2053" t="s">
        <v>33513</v>
      </c>
      <c r="N2053" t="s">
        <v>32</v>
      </c>
      <c r="O2053" t="s">
        <v>33514</v>
      </c>
      <c r="P2053" t="s">
        <v>33515</v>
      </c>
      <c r="Q2053" t="s">
        <v>32</v>
      </c>
      <c r="R2053">
        <v>65</v>
      </c>
      <c r="S2053">
        <v>-1</v>
      </c>
      <c r="T2053" t="s">
        <v>76</v>
      </c>
      <c r="U2053" s="1">
        <v>41088</v>
      </c>
      <c r="V2053" t="s">
        <v>48</v>
      </c>
      <c r="W2053" t="s">
        <v>32</v>
      </c>
      <c r="X2053" t="s">
        <v>49</v>
      </c>
      <c r="Y2053" t="s">
        <v>435</v>
      </c>
      <c r="Z2053" t="s">
        <v>32</v>
      </c>
      <c r="AA2053" t="s">
        <v>69</v>
      </c>
      <c r="AB2053" t="s">
        <v>1243</v>
      </c>
      <c r="AC2053" t="s">
        <v>32</v>
      </c>
      <c r="AD2053" t="s">
        <v>3105</v>
      </c>
      <c r="AE2053" t="s">
        <v>54</v>
      </c>
    </row>
    <row r="2054" spans="1:31" x14ac:dyDescent="0.2">
      <c r="A2054">
        <v>28</v>
      </c>
      <c r="B2054" t="s">
        <v>32</v>
      </c>
      <c r="C2054" t="s">
        <v>155</v>
      </c>
      <c r="D2054" t="s">
        <v>33</v>
      </c>
      <c r="E2054" t="s">
        <v>32</v>
      </c>
      <c r="F2054" t="s">
        <v>56</v>
      </c>
      <c r="G2054" t="s">
        <v>33610</v>
      </c>
      <c r="H2054" t="s">
        <v>33611</v>
      </c>
      <c r="I2054" t="s">
        <v>32</v>
      </c>
      <c r="J2054" t="s">
        <v>32</v>
      </c>
      <c r="K2054" t="s">
        <v>33612</v>
      </c>
      <c r="L2054" t="s">
        <v>33613</v>
      </c>
      <c r="M2054" t="s">
        <v>33614</v>
      </c>
      <c r="N2054" t="s">
        <v>33615</v>
      </c>
      <c r="O2054" t="s">
        <v>32</v>
      </c>
      <c r="P2054" t="s">
        <v>33616</v>
      </c>
      <c r="Q2054" t="s">
        <v>75</v>
      </c>
      <c r="R2054">
        <v>72</v>
      </c>
      <c r="S2054">
        <v>-1</v>
      </c>
      <c r="T2054" t="s">
        <v>136</v>
      </c>
      <c r="U2054" s="1">
        <v>41090</v>
      </c>
      <c r="V2054" t="s">
        <v>48</v>
      </c>
      <c r="W2054" t="s">
        <v>32</v>
      </c>
      <c r="X2054" t="s">
        <v>49</v>
      </c>
      <c r="Y2054" t="s">
        <v>435</v>
      </c>
      <c r="Z2054" t="s">
        <v>1041</v>
      </c>
      <c r="AA2054" t="s">
        <v>51</v>
      </c>
      <c r="AB2054" t="s">
        <v>1104</v>
      </c>
      <c r="AC2054" t="s">
        <v>71</v>
      </c>
      <c r="AD2054" t="s">
        <v>95</v>
      </c>
      <c r="AE2054" t="s">
        <v>54</v>
      </c>
    </row>
    <row r="2055" spans="1:31" x14ac:dyDescent="0.2">
      <c r="A2055">
        <v>28</v>
      </c>
      <c r="B2055" t="s">
        <v>96</v>
      </c>
      <c r="C2055" t="s">
        <v>113</v>
      </c>
      <c r="D2055" t="s">
        <v>98</v>
      </c>
      <c r="E2055" t="s">
        <v>34</v>
      </c>
      <c r="F2055" t="s">
        <v>56</v>
      </c>
      <c r="G2055" t="s">
        <v>33654</v>
      </c>
      <c r="H2055" t="s">
        <v>33655</v>
      </c>
      <c r="I2055" t="s">
        <v>33656</v>
      </c>
      <c r="J2055" t="s">
        <v>33657</v>
      </c>
      <c r="K2055" t="s">
        <v>33658</v>
      </c>
      <c r="L2055" t="s">
        <v>33659</v>
      </c>
      <c r="M2055" t="s">
        <v>33660</v>
      </c>
      <c r="N2055" t="s">
        <v>33661</v>
      </c>
      <c r="O2055" t="s">
        <v>32</v>
      </c>
      <c r="P2055" t="s">
        <v>33662</v>
      </c>
      <c r="Q2055" t="s">
        <v>108</v>
      </c>
      <c r="R2055">
        <v>65</v>
      </c>
      <c r="S2055">
        <v>-1</v>
      </c>
      <c r="T2055" t="s">
        <v>136</v>
      </c>
      <c r="U2055" s="1">
        <v>41085</v>
      </c>
      <c r="V2055" t="s">
        <v>48</v>
      </c>
      <c r="W2055" t="s">
        <v>217</v>
      </c>
      <c r="X2055" t="s">
        <v>49</v>
      </c>
      <c r="Y2055" t="s">
        <v>495</v>
      </c>
      <c r="Z2055" t="s">
        <v>475</v>
      </c>
      <c r="AA2055" t="s">
        <v>51</v>
      </c>
      <c r="AB2055" t="s">
        <v>110</v>
      </c>
      <c r="AC2055" t="s">
        <v>170</v>
      </c>
      <c r="AD2055" t="s">
        <v>2771</v>
      </c>
      <c r="AE2055" t="s">
        <v>54</v>
      </c>
    </row>
    <row r="2056" spans="1:31" x14ac:dyDescent="0.2">
      <c r="A2056">
        <v>28</v>
      </c>
      <c r="B2056" t="s">
        <v>55</v>
      </c>
      <c r="C2056" t="s">
        <v>155</v>
      </c>
      <c r="D2056" t="s">
        <v>501</v>
      </c>
      <c r="E2056" t="s">
        <v>34</v>
      </c>
      <c r="F2056" t="s">
        <v>368</v>
      </c>
      <c r="G2056" t="s">
        <v>33800</v>
      </c>
      <c r="H2056" t="s">
        <v>33801</v>
      </c>
      <c r="I2056" t="s">
        <v>33802</v>
      </c>
      <c r="J2056" t="s">
        <v>33803</v>
      </c>
      <c r="K2056" t="s">
        <v>32</v>
      </c>
      <c r="L2056" t="s">
        <v>33804</v>
      </c>
      <c r="M2056" t="s">
        <v>33805</v>
      </c>
      <c r="N2056" t="s">
        <v>33806</v>
      </c>
      <c r="O2056" t="s">
        <v>33807</v>
      </c>
      <c r="P2056" t="s">
        <v>33808</v>
      </c>
      <c r="Q2056" t="s">
        <v>75</v>
      </c>
      <c r="R2056">
        <v>75</v>
      </c>
      <c r="S2056">
        <v>150000</v>
      </c>
      <c r="T2056" t="s">
        <v>331</v>
      </c>
      <c r="U2056" s="1">
        <v>41090</v>
      </c>
      <c r="V2056" t="s">
        <v>48</v>
      </c>
      <c r="W2056" t="s">
        <v>32</v>
      </c>
      <c r="X2056" t="s">
        <v>49</v>
      </c>
      <c r="Y2056" t="s">
        <v>93</v>
      </c>
      <c r="Z2056" t="s">
        <v>32</v>
      </c>
      <c r="AA2056" t="s">
        <v>51</v>
      </c>
      <c r="AB2056" t="s">
        <v>233</v>
      </c>
      <c r="AC2056" t="s">
        <v>71</v>
      </c>
      <c r="AD2056" t="s">
        <v>33809</v>
      </c>
      <c r="AE2056" t="s">
        <v>54</v>
      </c>
    </row>
    <row r="2057" spans="1:31" x14ac:dyDescent="0.2">
      <c r="A2057">
        <v>28</v>
      </c>
      <c r="B2057" t="s">
        <v>55</v>
      </c>
      <c r="C2057" t="s">
        <v>155</v>
      </c>
      <c r="D2057" t="s">
        <v>182</v>
      </c>
      <c r="E2057" t="s">
        <v>34</v>
      </c>
      <c r="F2057" t="s">
        <v>56</v>
      </c>
      <c r="G2057" t="s">
        <v>33816</v>
      </c>
      <c r="H2057" t="s">
        <v>33817</v>
      </c>
      <c r="I2057" t="s">
        <v>33818</v>
      </c>
      <c r="J2057" t="s">
        <v>33819</v>
      </c>
      <c r="K2057" t="s">
        <v>33820</v>
      </c>
      <c r="L2057" t="s">
        <v>33821</v>
      </c>
      <c r="M2057" t="s">
        <v>33822</v>
      </c>
      <c r="N2057" t="s">
        <v>33823</v>
      </c>
      <c r="O2057" t="s">
        <v>33824</v>
      </c>
      <c r="P2057" t="s">
        <v>33825</v>
      </c>
      <c r="Q2057" t="s">
        <v>75</v>
      </c>
      <c r="R2057">
        <v>69</v>
      </c>
      <c r="S2057">
        <v>-1</v>
      </c>
      <c r="T2057" t="s">
        <v>163</v>
      </c>
      <c r="U2057" s="1">
        <v>41089</v>
      </c>
      <c r="V2057" t="s">
        <v>48</v>
      </c>
      <c r="W2057" t="s">
        <v>204</v>
      </c>
      <c r="X2057" t="s">
        <v>49</v>
      </c>
      <c r="Y2057" t="s">
        <v>150</v>
      </c>
      <c r="Z2057" t="s">
        <v>166</v>
      </c>
      <c r="AA2057" t="s">
        <v>69</v>
      </c>
      <c r="AB2057" t="s">
        <v>206</v>
      </c>
      <c r="AC2057" t="s">
        <v>71</v>
      </c>
      <c r="AD2057" t="s">
        <v>95</v>
      </c>
      <c r="AE2057" t="s">
        <v>54</v>
      </c>
    </row>
    <row r="2058" spans="1:31" x14ac:dyDescent="0.2">
      <c r="A2058">
        <v>28</v>
      </c>
      <c r="B2058" t="s">
        <v>169</v>
      </c>
      <c r="C2058" t="s">
        <v>97</v>
      </c>
      <c r="D2058" t="s">
        <v>98</v>
      </c>
      <c r="E2058" t="s">
        <v>32</v>
      </c>
      <c r="F2058" t="s">
        <v>56</v>
      </c>
      <c r="G2058" t="s">
        <v>33898</v>
      </c>
      <c r="H2058" t="s">
        <v>33899</v>
      </c>
      <c r="I2058" t="s">
        <v>33900</v>
      </c>
      <c r="J2058" t="s">
        <v>33901</v>
      </c>
      <c r="K2058" t="s">
        <v>33902</v>
      </c>
      <c r="L2058" t="s">
        <v>33903</v>
      </c>
      <c r="M2058" t="s">
        <v>33904</v>
      </c>
      <c r="N2058" t="s">
        <v>33905</v>
      </c>
      <c r="O2058" t="s">
        <v>33906</v>
      </c>
      <c r="P2058" t="s">
        <v>33907</v>
      </c>
      <c r="Q2058" t="s">
        <v>860</v>
      </c>
      <c r="R2058">
        <v>74</v>
      </c>
      <c r="S2058">
        <v>-1</v>
      </c>
      <c r="T2058" t="s">
        <v>91</v>
      </c>
      <c r="U2058" s="1">
        <v>41089</v>
      </c>
      <c r="V2058" t="s">
        <v>48</v>
      </c>
      <c r="W2058" t="s">
        <v>32</v>
      </c>
      <c r="X2058" t="s">
        <v>244</v>
      </c>
      <c r="Y2058" t="s">
        <v>93</v>
      </c>
      <c r="Z2058" t="s">
        <v>1041</v>
      </c>
      <c r="AA2058" t="s">
        <v>51</v>
      </c>
      <c r="AB2058" t="s">
        <v>690</v>
      </c>
      <c r="AC2058" t="s">
        <v>170</v>
      </c>
      <c r="AD2058" t="s">
        <v>168</v>
      </c>
      <c r="AE2058" t="s">
        <v>54</v>
      </c>
    </row>
    <row r="2059" spans="1:31" x14ac:dyDescent="0.2">
      <c r="A2059">
        <v>28</v>
      </c>
      <c r="B2059" t="s">
        <v>55</v>
      </c>
      <c r="C2059" t="s">
        <v>1018</v>
      </c>
      <c r="D2059" t="s">
        <v>33</v>
      </c>
      <c r="E2059" t="s">
        <v>34</v>
      </c>
      <c r="F2059" t="s">
        <v>3351</v>
      </c>
      <c r="G2059" t="s">
        <v>33908</v>
      </c>
      <c r="H2059" t="s">
        <v>33909</v>
      </c>
      <c r="I2059" t="s">
        <v>33910</v>
      </c>
      <c r="J2059" t="s">
        <v>33911</v>
      </c>
      <c r="K2059" t="s">
        <v>33912</v>
      </c>
      <c r="L2059" t="s">
        <v>33913</v>
      </c>
      <c r="M2059" t="s">
        <v>33914</v>
      </c>
      <c r="N2059" t="s">
        <v>33915</v>
      </c>
      <c r="O2059" t="s">
        <v>33916</v>
      </c>
      <c r="P2059" t="s">
        <v>33917</v>
      </c>
      <c r="Q2059" t="s">
        <v>32</v>
      </c>
      <c r="R2059">
        <v>69</v>
      </c>
      <c r="S2059">
        <v>-1</v>
      </c>
      <c r="T2059" t="s">
        <v>136</v>
      </c>
      <c r="U2059" s="1">
        <v>41087</v>
      </c>
      <c r="V2059" t="s">
        <v>164</v>
      </c>
      <c r="W2059" t="s">
        <v>217</v>
      </c>
      <c r="X2059" t="s">
        <v>49</v>
      </c>
      <c r="Y2059" t="s">
        <v>435</v>
      </c>
      <c r="Z2059" t="s">
        <v>80</v>
      </c>
      <c r="AA2059" t="s">
        <v>51</v>
      </c>
      <c r="AB2059" t="s">
        <v>32</v>
      </c>
      <c r="AC2059" t="s">
        <v>71</v>
      </c>
      <c r="AD2059" t="s">
        <v>168</v>
      </c>
      <c r="AE2059" t="s">
        <v>54</v>
      </c>
    </row>
    <row r="2060" spans="1:31" x14ac:dyDescent="0.2">
      <c r="A2060">
        <v>28</v>
      </c>
      <c r="B2060" t="s">
        <v>96</v>
      </c>
      <c r="C2060" t="s">
        <v>32</v>
      </c>
      <c r="D2060" t="s">
        <v>33</v>
      </c>
      <c r="E2060" t="s">
        <v>34</v>
      </c>
      <c r="F2060" t="s">
        <v>56</v>
      </c>
      <c r="G2060" t="s">
        <v>32</v>
      </c>
      <c r="H2060" t="s">
        <v>32</v>
      </c>
      <c r="I2060" t="s">
        <v>32</v>
      </c>
      <c r="J2060" t="s">
        <v>32</v>
      </c>
      <c r="K2060" t="s">
        <v>34038</v>
      </c>
      <c r="L2060" t="s">
        <v>32</v>
      </c>
      <c r="M2060" t="s">
        <v>32</v>
      </c>
      <c r="N2060" t="s">
        <v>32</v>
      </c>
      <c r="O2060" t="s">
        <v>32</v>
      </c>
      <c r="P2060" t="s">
        <v>32</v>
      </c>
      <c r="Q2060" t="s">
        <v>75</v>
      </c>
      <c r="R2060">
        <v>67</v>
      </c>
      <c r="S2060">
        <v>100000</v>
      </c>
      <c r="T2060" t="s">
        <v>136</v>
      </c>
      <c r="U2060" s="1">
        <v>41090</v>
      </c>
      <c r="V2060" t="s">
        <v>48</v>
      </c>
      <c r="W2060" t="s">
        <v>32</v>
      </c>
      <c r="X2060" t="s">
        <v>49</v>
      </c>
      <c r="Y2060" t="s">
        <v>32</v>
      </c>
      <c r="Z2060" t="s">
        <v>1164</v>
      </c>
      <c r="AA2060" t="s">
        <v>51</v>
      </c>
      <c r="AB2060" t="s">
        <v>32</v>
      </c>
      <c r="AC2060" t="s">
        <v>71</v>
      </c>
      <c r="AD2060" t="s">
        <v>95</v>
      </c>
      <c r="AE2060" t="s">
        <v>54</v>
      </c>
    </row>
    <row r="2061" spans="1:31" x14ac:dyDescent="0.2">
      <c r="A2061">
        <v>28</v>
      </c>
      <c r="B2061" t="s">
        <v>96</v>
      </c>
      <c r="C2061" t="s">
        <v>155</v>
      </c>
      <c r="D2061" t="s">
        <v>33</v>
      </c>
      <c r="E2061" t="s">
        <v>170</v>
      </c>
      <c r="F2061" t="s">
        <v>56</v>
      </c>
      <c r="G2061" t="s">
        <v>34098</v>
      </c>
      <c r="H2061" t="s">
        <v>34099</v>
      </c>
      <c r="I2061" t="s">
        <v>34100</v>
      </c>
      <c r="J2061" t="s">
        <v>34101</v>
      </c>
      <c r="K2061" t="s">
        <v>34102</v>
      </c>
      <c r="L2061" t="s">
        <v>34103</v>
      </c>
      <c r="M2061" t="s">
        <v>34104</v>
      </c>
      <c r="N2061" t="s">
        <v>34105</v>
      </c>
      <c r="O2061" t="s">
        <v>34106</v>
      </c>
      <c r="P2061" t="s">
        <v>34107</v>
      </c>
      <c r="Q2061" t="s">
        <v>75</v>
      </c>
      <c r="R2061">
        <v>67</v>
      </c>
      <c r="S2061">
        <v>100000</v>
      </c>
      <c r="T2061" t="s">
        <v>331</v>
      </c>
      <c r="U2061" s="1">
        <v>41090</v>
      </c>
      <c r="V2061" t="s">
        <v>260</v>
      </c>
      <c r="W2061" t="s">
        <v>217</v>
      </c>
      <c r="X2061" t="s">
        <v>398</v>
      </c>
      <c r="Y2061" t="s">
        <v>435</v>
      </c>
      <c r="Z2061" t="s">
        <v>32</v>
      </c>
      <c r="AA2061" t="s">
        <v>51</v>
      </c>
      <c r="AB2061" t="s">
        <v>618</v>
      </c>
      <c r="AC2061" t="s">
        <v>71</v>
      </c>
      <c r="AD2061" t="s">
        <v>95</v>
      </c>
      <c r="AE2061" t="s">
        <v>54</v>
      </c>
    </row>
    <row r="2062" spans="1:31" x14ac:dyDescent="0.2">
      <c r="A2062">
        <v>28</v>
      </c>
      <c r="B2062" t="s">
        <v>31</v>
      </c>
      <c r="C2062" t="s">
        <v>32</v>
      </c>
      <c r="D2062" t="s">
        <v>33</v>
      </c>
      <c r="E2062" t="s">
        <v>34</v>
      </c>
      <c r="F2062" t="s">
        <v>56</v>
      </c>
      <c r="G2062" t="s">
        <v>34486</v>
      </c>
      <c r="H2062" t="s">
        <v>34487</v>
      </c>
      <c r="I2062" t="s">
        <v>34488</v>
      </c>
      <c r="J2062" t="s">
        <v>34489</v>
      </c>
      <c r="K2062" t="s">
        <v>32</v>
      </c>
      <c r="L2062" t="s">
        <v>32</v>
      </c>
      <c r="M2062" t="s">
        <v>32</v>
      </c>
      <c r="N2062" t="s">
        <v>32</v>
      </c>
      <c r="O2062" t="s">
        <v>32</v>
      </c>
      <c r="P2062" t="s">
        <v>32</v>
      </c>
      <c r="Q2062" t="s">
        <v>321</v>
      </c>
      <c r="R2062">
        <v>68</v>
      </c>
      <c r="S2062">
        <v>-1</v>
      </c>
      <c r="T2062" t="s">
        <v>68</v>
      </c>
      <c r="U2062" s="1">
        <v>41088</v>
      </c>
      <c r="V2062" t="s">
        <v>3820</v>
      </c>
      <c r="W2062" t="s">
        <v>32</v>
      </c>
      <c r="X2062" t="s">
        <v>244</v>
      </c>
      <c r="Y2062" t="s">
        <v>150</v>
      </c>
      <c r="Z2062" t="s">
        <v>475</v>
      </c>
      <c r="AA2062" t="s">
        <v>51</v>
      </c>
      <c r="AB2062" t="s">
        <v>344</v>
      </c>
      <c r="AC2062" t="s">
        <v>248</v>
      </c>
      <c r="AD2062" t="s">
        <v>1206</v>
      </c>
      <c r="AE2062" t="s">
        <v>54</v>
      </c>
    </row>
    <row r="2063" spans="1:31" x14ac:dyDescent="0.2">
      <c r="A2063">
        <v>28</v>
      </c>
      <c r="B2063" t="s">
        <v>112</v>
      </c>
      <c r="C2063" t="s">
        <v>97</v>
      </c>
      <c r="D2063" t="s">
        <v>33</v>
      </c>
      <c r="E2063" t="s">
        <v>170</v>
      </c>
      <c r="F2063" t="s">
        <v>1394</v>
      </c>
      <c r="G2063" t="s">
        <v>34632</v>
      </c>
      <c r="H2063" t="s">
        <v>34633</v>
      </c>
      <c r="I2063" t="s">
        <v>34634</v>
      </c>
      <c r="J2063" t="s">
        <v>34635</v>
      </c>
      <c r="K2063" t="s">
        <v>32</v>
      </c>
      <c r="L2063" t="s">
        <v>34636</v>
      </c>
      <c r="M2063" t="s">
        <v>34637</v>
      </c>
      <c r="N2063" t="s">
        <v>34638</v>
      </c>
      <c r="O2063" t="s">
        <v>32</v>
      </c>
      <c r="P2063" t="s">
        <v>34639</v>
      </c>
      <c r="Q2063" t="s">
        <v>75</v>
      </c>
      <c r="R2063">
        <v>71</v>
      </c>
      <c r="S2063">
        <v>20000</v>
      </c>
      <c r="T2063" t="s">
        <v>47</v>
      </c>
      <c r="U2063" s="1">
        <v>40952</v>
      </c>
      <c r="V2063" t="s">
        <v>48</v>
      </c>
      <c r="W2063" t="s">
        <v>32</v>
      </c>
      <c r="X2063" t="s">
        <v>49</v>
      </c>
      <c r="Y2063" t="s">
        <v>32</v>
      </c>
      <c r="Z2063" t="s">
        <v>1810</v>
      </c>
      <c r="AA2063" t="s">
        <v>51</v>
      </c>
      <c r="AB2063" t="s">
        <v>459</v>
      </c>
      <c r="AC2063" t="s">
        <v>111</v>
      </c>
      <c r="AD2063" t="s">
        <v>95</v>
      </c>
      <c r="AE2063" t="s">
        <v>54</v>
      </c>
    </row>
    <row r="2064" spans="1:31" x14ac:dyDescent="0.2">
      <c r="A2064">
        <v>28</v>
      </c>
      <c r="B2064" t="s">
        <v>55</v>
      </c>
      <c r="C2064" t="s">
        <v>113</v>
      </c>
      <c r="D2064" t="s">
        <v>33</v>
      </c>
      <c r="E2064" t="s">
        <v>34</v>
      </c>
      <c r="F2064" t="s">
        <v>368</v>
      </c>
      <c r="G2064" t="s">
        <v>34681</v>
      </c>
      <c r="H2064" t="s">
        <v>34682</v>
      </c>
      <c r="I2064" t="s">
        <v>34683</v>
      </c>
      <c r="J2064" t="s">
        <v>34684</v>
      </c>
      <c r="K2064" t="s">
        <v>34685</v>
      </c>
      <c r="L2064" t="s">
        <v>32</v>
      </c>
      <c r="M2064" t="s">
        <v>34686</v>
      </c>
      <c r="N2064" t="s">
        <v>34687</v>
      </c>
      <c r="O2064" t="s">
        <v>34688</v>
      </c>
      <c r="P2064" t="s">
        <v>34689</v>
      </c>
      <c r="Q2064" t="s">
        <v>108</v>
      </c>
      <c r="R2064">
        <v>68</v>
      </c>
      <c r="S2064">
        <v>-1</v>
      </c>
      <c r="T2064" t="s">
        <v>273</v>
      </c>
      <c r="U2064" s="1">
        <v>41089</v>
      </c>
      <c r="V2064" t="s">
        <v>1195</v>
      </c>
      <c r="W2064" t="s">
        <v>204</v>
      </c>
      <c r="X2064" t="s">
        <v>49</v>
      </c>
      <c r="Y2064" t="s">
        <v>32</v>
      </c>
      <c r="Z2064" t="s">
        <v>32</v>
      </c>
      <c r="AA2064" t="s">
        <v>69</v>
      </c>
      <c r="AB2064" t="s">
        <v>32</v>
      </c>
      <c r="AC2064" t="s">
        <v>71</v>
      </c>
      <c r="AD2064" t="s">
        <v>496</v>
      </c>
      <c r="AE2064" t="s">
        <v>54</v>
      </c>
    </row>
    <row r="2065" spans="1:31" x14ac:dyDescent="0.2">
      <c r="A2065">
        <v>28</v>
      </c>
      <c r="B2065" t="s">
        <v>32</v>
      </c>
      <c r="C2065" t="s">
        <v>155</v>
      </c>
      <c r="D2065" t="s">
        <v>33</v>
      </c>
      <c r="E2065" t="s">
        <v>32</v>
      </c>
      <c r="F2065" t="s">
        <v>114</v>
      </c>
      <c r="G2065" t="s">
        <v>34909</v>
      </c>
      <c r="H2065" t="s">
        <v>34910</v>
      </c>
      <c r="I2065" t="s">
        <v>34911</v>
      </c>
      <c r="J2065" t="s">
        <v>34912</v>
      </c>
      <c r="K2065" t="s">
        <v>34913</v>
      </c>
      <c r="L2065" t="s">
        <v>34914</v>
      </c>
      <c r="M2065" t="s">
        <v>34915</v>
      </c>
      <c r="N2065" t="s">
        <v>34916</v>
      </c>
      <c r="O2065" t="s">
        <v>34917</v>
      </c>
      <c r="P2065" t="s">
        <v>32</v>
      </c>
      <c r="Q2065" t="s">
        <v>91</v>
      </c>
      <c r="R2065">
        <v>70</v>
      </c>
      <c r="S2065">
        <v>-1</v>
      </c>
      <c r="T2065" t="s">
        <v>331</v>
      </c>
      <c r="U2065" s="1">
        <v>41088</v>
      </c>
      <c r="V2065" t="s">
        <v>48</v>
      </c>
      <c r="W2065" t="s">
        <v>32</v>
      </c>
      <c r="X2065" t="s">
        <v>49</v>
      </c>
      <c r="Y2065" t="s">
        <v>79</v>
      </c>
      <c r="Z2065" t="s">
        <v>24853</v>
      </c>
      <c r="AA2065" t="s">
        <v>51</v>
      </c>
      <c r="AB2065" t="s">
        <v>94</v>
      </c>
      <c r="AC2065" t="s">
        <v>71</v>
      </c>
      <c r="AD2065" t="s">
        <v>95</v>
      </c>
      <c r="AE2065" t="s">
        <v>54</v>
      </c>
    </row>
    <row r="2066" spans="1:31" x14ac:dyDescent="0.2">
      <c r="A2066">
        <v>28</v>
      </c>
      <c r="B2066" t="s">
        <v>169</v>
      </c>
      <c r="C2066" t="s">
        <v>155</v>
      </c>
      <c r="D2066" t="s">
        <v>33</v>
      </c>
      <c r="E2066" t="s">
        <v>170</v>
      </c>
      <c r="F2066" t="s">
        <v>35</v>
      </c>
      <c r="G2066" t="s">
        <v>34982</v>
      </c>
      <c r="H2066" t="s">
        <v>34983</v>
      </c>
      <c r="I2066" t="s">
        <v>34984</v>
      </c>
      <c r="J2066" t="s">
        <v>34985</v>
      </c>
      <c r="K2066" t="s">
        <v>34986</v>
      </c>
      <c r="L2066" t="s">
        <v>34987</v>
      </c>
      <c r="M2066" t="s">
        <v>34988</v>
      </c>
      <c r="N2066" t="s">
        <v>34989</v>
      </c>
      <c r="O2066" t="s">
        <v>34990</v>
      </c>
      <c r="P2066" t="s">
        <v>34991</v>
      </c>
      <c r="Q2066" t="s">
        <v>75</v>
      </c>
      <c r="R2066">
        <v>75</v>
      </c>
      <c r="S2066">
        <v>-1</v>
      </c>
      <c r="T2066" t="s">
        <v>91</v>
      </c>
      <c r="U2066" s="1">
        <v>41089</v>
      </c>
      <c r="V2066" t="s">
        <v>48</v>
      </c>
      <c r="W2066" t="s">
        <v>181</v>
      </c>
      <c r="X2066" t="s">
        <v>49</v>
      </c>
      <c r="Y2066" t="s">
        <v>435</v>
      </c>
      <c r="Z2066" t="s">
        <v>1810</v>
      </c>
      <c r="AA2066" t="s">
        <v>51</v>
      </c>
      <c r="AB2066" t="s">
        <v>1243</v>
      </c>
      <c r="AC2066" t="s">
        <v>71</v>
      </c>
      <c r="AD2066" t="s">
        <v>34992</v>
      </c>
      <c r="AE2066" t="s">
        <v>54</v>
      </c>
    </row>
    <row r="2067" spans="1:31" x14ac:dyDescent="0.2">
      <c r="A2067">
        <v>28</v>
      </c>
      <c r="B2067" t="s">
        <v>32</v>
      </c>
      <c r="C2067" t="s">
        <v>155</v>
      </c>
      <c r="D2067" t="s">
        <v>182</v>
      </c>
      <c r="E2067" t="s">
        <v>170</v>
      </c>
      <c r="F2067" t="s">
        <v>35</v>
      </c>
      <c r="G2067" t="s">
        <v>35013</v>
      </c>
      <c r="H2067" t="s">
        <v>35014</v>
      </c>
      <c r="I2067" t="s">
        <v>35015</v>
      </c>
      <c r="J2067" t="s">
        <v>35016</v>
      </c>
      <c r="K2067" t="s">
        <v>35017</v>
      </c>
      <c r="L2067" t="s">
        <v>35018</v>
      </c>
      <c r="M2067" t="s">
        <v>35019</v>
      </c>
      <c r="N2067" t="s">
        <v>35020</v>
      </c>
      <c r="O2067" t="s">
        <v>35021</v>
      </c>
      <c r="P2067" t="s">
        <v>35022</v>
      </c>
      <c r="Q2067" t="s">
        <v>91</v>
      </c>
      <c r="R2067">
        <v>66</v>
      </c>
      <c r="S2067">
        <v>-1</v>
      </c>
      <c r="T2067" t="s">
        <v>273</v>
      </c>
      <c r="U2067" s="1">
        <v>41089</v>
      </c>
      <c r="V2067" t="s">
        <v>164</v>
      </c>
      <c r="W2067" t="s">
        <v>32</v>
      </c>
      <c r="X2067" t="s">
        <v>398</v>
      </c>
      <c r="Y2067" t="s">
        <v>245</v>
      </c>
      <c r="Z2067" t="s">
        <v>298</v>
      </c>
      <c r="AA2067" t="s">
        <v>69</v>
      </c>
      <c r="AB2067" t="s">
        <v>124</v>
      </c>
      <c r="AC2067" t="s">
        <v>71</v>
      </c>
      <c r="AD2067" t="s">
        <v>332</v>
      </c>
      <c r="AE2067" t="s">
        <v>54</v>
      </c>
    </row>
    <row r="2068" spans="1:31" x14ac:dyDescent="0.2">
      <c r="A2068">
        <v>28</v>
      </c>
      <c r="B2068" t="s">
        <v>112</v>
      </c>
      <c r="C2068" t="s">
        <v>955</v>
      </c>
      <c r="D2068" t="s">
        <v>501</v>
      </c>
      <c r="E2068" t="s">
        <v>34</v>
      </c>
      <c r="F2068" t="s">
        <v>1394</v>
      </c>
      <c r="G2068" t="s">
        <v>35090</v>
      </c>
      <c r="H2068" t="s">
        <v>35091</v>
      </c>
      <c r="I2068" t="s">
        <v>35092</v>
      </c>
      <c r="J2068" t="s">
        <v>35093</v>
      </c>
      <c r="K2068" t="s">
        <v>35094</v>
      </c>
      <c r="L2068" t="s">
        <v>35095</v>
      </c>
      <c r="M2068" t="e">
        <f>-love  -self  -the future  -food  -healing  -society  -technology  -the unknown and unknowable  -fear  -desire  -health  -human nature  -how to help humanity heal</f>
        <v>#NAME?</v>
      </c>
      <c r="N2068" t="s">
        <v>35096</v>
      </c>
      <c r="O2068" t="s">
        <v>35097</v>
      </c>
      <c r="P2068" t="s">
        <v>35098</v>
      </c>
      <c r="Q2068" t="s">
        <v>75</v>
      </c>
      <c r="R2068">
        <v>74</v>
      </c>
      <c r="S2068">
        <v>-1</v>
      </c>
      <c r="T2068" t="s">
        <v>91</v>
      </c>
      <c r="U2068" s="1">
        <v>41086</v>
      </c>
      <c r="V2068" t="s">
        <v>260</v>
      </c>
      <c r="W2068" t="s">
        <v>32</v>
      </c>
      <c r="X2068" t="s">
        <v>49</v>
      </c>
      <c r="Y2068" t="s">
        <v>93</v>
      </c>
      <c r="Z2068" t="s">
        <v>298</v>
      </c>
      <c r="AA2068" t="s">
        <v>51</v>
      </c>
      <c r="AB2068" t="s">
        <v>167</v>
      </c>
      <c r="AC2068" t="s">
        <v>71</v>
      </c>
      <c r="AD2068" t="s">
        <v>663</v>
      </c>
      <c r="AE2068" t="s">
        <v>346</v>
      </c>
    </row>
    <row r="2069" spans="1:31" x14ac:dyDescent="0.2">
      <c r="A2069">
        <v>28</v>
      </c>
      <c r="B2069" t="s">
        <v>620</v>
      </c>
      <c r="C2069" t="s">
        <v>155</v>
      </c>
      <c r="D2069" t="s">
        <v>33</v>
      </c>
      <c r="E2069" t="s">
        <v>34</v>
      </c>
      <c r="F2069" t="s">
        <v>32</v>
      </c>
      <c r="G2069" t="s">
        <v>35137</v>
      </c>
      <c r="H2069" t="s">
        <v>32</v>
      </c>
      <c r="I2069" t="s">
        <v>32</v>
      </c>
      <c r="J2069" t="s">
        <v>35138</v>
      </c>
      <c r="K2069" t="s">
        <v>32</v>
      </c>
      <c r="L2069" t="s">
        <v>32</v>
      </c>
      <c r="M2069" t="s">
        <v>32</v>
      </c>
      <c r="N2069" t="s">
        <v>35139</v>
      </c>
      <c r="O2069" t="s">
        <v>32</v>
      </c>
      <c r="P2069" t="s">
        <v>35140</v>
      </c>
      <c r="Q2069" t="s">
        <v>75</v>
      </c>
      <c r="R2069">
        <v>67</v>
      </c>
      <c r="S2069">
        <v>-1</v>
      </c>
      <c r="T2069" t="s">
        <v>32</v>
      </c>
      <c r="U2069" s="1">
        <v>40993</v>
      </c>
      <c r="V2069" t="s">
        <v>48</v>
      </c>
      <c r="W2069" t="s">
        <v>92</v>
      </c>
      <c r="X2069" t="s">
        <v>49</v>
      </c>
      <c r="Y2069" t="s">
        <v>32</v>
      </c>
      <c r="Z2069" t="s">
        <v>32</v>
      </c>
      <c r="AA2069" t="s">
        <v>69</v>
      </c>
      <c r="AB2069" t="s">
        <v>32</v>
      </c>
      <c r="AC2069" t="s">
        <v>71</v>
      </c>
      <c r="AD2069" t="s">
        <v>95</v>
      </c>
      <c r="AE2069" t="s">
        <v>54</v>
      </c>
    </row>
    <row r="2070" spans="1:31" x14ac:dyDescent="0.2">
      <c r="A2070">
        <v>28</v>
      </c>
      <c r="B2070" t="s">
        <v>96</v>
      </c>
      <c r="C2070" t="s">
        <v>97</v>
      </c>
      <c r="D2070" t="s">
        <v>98</v>
      </c>
      <c r="E2070" t="s">
        <v>34</v>
      </c>
      <c r="F2070" t="s">
        <v>114</v>
      </c>
      <c r="G2070" t="s">
        <v>32</v>
      </c>
      <c r="H2070" t="s">
        <v>35263</v>
      </c>
      <c r="I2070" t="s">
        <v>35264</v>
      </c>
      <c r="J2070" t="s">
        <v>35265</v>
      </c>
      <c r="K2070" t="s">
        <v>35266</v>
      </c>
      <c r="L2070" t="s">
        <v>35267</v>
      </c>
      <c r="M2070" t="s">
        <v>35268</v>
      </c>
      <c r="N2070" t="s">
        <v>35269</v>
      </c>
      <c r="O2070" t="s">
        <v>35270</v>
      </c>
      <c r="P2070" t="s">
        <v>35271</v>
      </c>
      <c r="Q2070" t="s">
        <v>75</v>
      </c>
      <c r="R2070">
        <v>65</v>
      </c>
      <c r="S2070">
        <v>-1</v>
      </c>
      <c r="T2070" t="s">
        <v>47</v>
      </c>
      <c r="U2070" s="1">
        <v>41087</v>
      </c>
      <c r="V2070" t="s">
        <v>48</v>
      </c>
      <c r="W2070" t="s">
        <v>92</v>
      </c>
      <c r="X2070" t="s">
        <v>49</v>
      </c>
      <c r="Y2070" t="s">
        <v>435</v>
      </c>
      <c r="Z2070" t="s">
        <v>275</v>
      </c>
      <c r="AA2070" t="s">
        <v>69</v>
      </c>
      <c r="AB2070" t="s">
        <v>299</v>
      </c>
      <c r="AC2070" t="s">
        <v>71</v>
      </c>
      <c r="AD2070" t="s">
        <v>95</v>
      </c>
      <c r="AE2070" t="s">
        <v>54</v>
      </c>
    </row>
    <row r="2071" spans="1:31" x14ac:dyDescent="0.2">
      <c r="A2071">
        <v>28</v>
      </c>
      <c r="B2071" t="s">
        <v>169</v>
      </c>
      <c r="C2071" t="s">
        <v>155</v>
      </c>
      <c r="D2071" t="s">
        <v>32</v>
      </c>
      <c r="E2071" t="s">
        <v>32</v>
      </c>
      <c r="F2071" t="s">
        <v>56</v>
      </c>
      <c r="G2071" t="s">
        <v>35283</v>
      </c>
      <c r="H2071" t="s">
        <v>35284</v>
      </c>
      <c r="I2071" t="s">
        <v>35285</v>
      </c>
      <c r="J2071" t="s">
        <v>35286</v>
      </c>
      <c r="K2071" t="s">
        <v>35287</v>
      </c>
      <c r="L2071" t="s">
        <v>35288</v>
      </c>
      <c r="M2071" t="s">
        <v>32</v>
      </c>
      <c r="N2071" t="s">
        <v>32</v>
      </c>
      <c r="O2071" t="s">
        <v>32</v>
      </c>
      <c r="P2071" t="s">
        <v>35289</v>
      </c>
      <c r="Q2071" t="s">
        <v>75</v>
      </c>
      <c r="R2071">
        <v>64</v>
      </c>
      <c r="S2071">
        <v>-1</v>
      </c>
      <c r="T2071" t="s">
        <v>91</v>
      </c>
      <c r="U2071" s="1">
        <v>41091</v>
      </c>
      <c r="V2071" t="s">
        <v>164</v>
      </c>
      <c r="W2071" t="s">
        <v>217</v>
      </c>
      <c r="X2071" t="s">
        <v>49</v>
      </c>
      <c r="Y2071" t="s">
        <v>643</v>
      </c>
      <c r="Z2071" t="s">
        <v>246</v>
      </c>
      <c r="AA2071" t="s">
        <v>69</v>
      </c>
      <c r="AB2071" t="s">
        <v>110</v>
      </c>
      <c r="AC2071" t="s">
        <v>71</v>
      </c>
      <c r="AD2071" t="s">
        <v>95</v>
      </c>
      <c r="AE2071" t="s">
        <v>54</v>
      </c>
    </row>
    <row r="2072" spans="1:31" x14ac:dyDescent="0.2">
      <c r="A2072">
        <v>28</v>
      </c>
      <c r="B2072" t="s">
        <v>55</v>
      </c>
      <c r="C2072" t="s">
        <v>113</v>
      </c>
      <c r="D2072" t="s">
        <v>501</v>
      </c>
      <c r="E2072" t="s">
        <v>32</v>
      </c>
      <c r="F2072" t="s">
        <v>1147</v>
      </c>
      <c r="G2072" t="s">
        <v>35325</v>
      </c>
      <c r="H2072" t="s">
        <v>35326</v>
      </c>
      <c r="I2072" t="s">
        <v>35327</v>
      </c>
      <c r="J2072" t="s">
        <v>32</v>
      </c>
      <c r="K2072" t="s">
        <v>35328</v>
      </c>
      <c r="L2072" t="s">
        <v>32</v>
      </c>
      <c r="M2072" t="s">
        <v>32</v>
      </c>
      <c r="N2072" t="s">
        <v>32</v>
      </c>
      <c r="O2072" t="s">
        <v>35329</v>
      </c>
      <c r="P2072" t="s">
        <v>35330</v>
      </c>
      <c r="Q2072" t="s">
        <v>75</v>
      </c>
      <c r="R2072">
        <v>75</v>
      </c>
      <c r="S2072">
        <v>-1</v>
      </c>
      <c r="T2072" t="s">
        <v>32</v>
      </c>
      <c r="U2072" s="1">
        <v>41090</v>
      </c>
      <c r="V2072" t="s">
        <v>48</v>
      </c>
      <c r="W2072" t="s">
        <v>32</v>
      </c>
      <c r="X2072" t="s">
        <v>49</v>
      </c>
      <c r="Y2072" t="s">
        <v>93</v>
      </c>
      <c r="Z2072" t="s">
        <v>32</v>
      </c>
      <c r="AA2072" t="s">
        <v>51</v>
      </c>
      <c r="AB2072" t="s">
        <v>32</v>
      </c>
      <c r="AC2072" t="s">
        <v>71</v>
      </c>
      <c r="AD2072" t="s">
        <v>2235</v>
      </c>
      <c r="AE2072" t="s">
        <v>54</v>
      </c>
    </row>
    <row r="2073" spans="1:31" x14ac:dyDescent="0.2">
      <c r="A2073">
        <v>28</v>
      </c>
      <c r="B2073" t="s">
        <v>620</v>
      </c>
      <c r="C2073" t="s">
        <v>32</v>
      </c>
      <c r="D2073" t="s">
        <v>33</v>
      </c>
      <c r="E2073" t="s">
        <v>34</v>
      </c>
      <c r="F2073" t="s">
        <v>56</v>
      </c>
      <c r="G2073" t="s">
        <v>35410</v>
      </c>
      <c r="H2073" t="s">
        <v>35411</v>
      </c>
      <c r="I2073" t="s">
        <v>35412</v>
      </c>
      <c r="J2073" t="s">
        <v>35413</v>
      </c>
      <c r="K2073" t="s">
        <v>35414</v>
      </c>
      <c r="L2073" t="s">
        <v>35415</v>
      </c>
      <c r="M2073" t="s">
        <v>35416</v>
      </c>
      <c r="N2073" t="s">
        <v>35417</v>
      </c>
      <c r="O2073" t="s">
        <v>35418</v>
      </c>
      <c r="P2073" t="s">
        <v>35419</v>
      </c>
      <c r="Q2073" t="s">
        <v>75</v>
      </c>
      <c r="R2073">
        <v>64</v>
      </c>
      <c r="S2073">
        <v>-1</v>
      </c>
      <c r="T2073" t="s">
        <v>203</v>
      </c>
      <c r="U2073" s="1">
        <v>41090</v>
      </c>
      <c r="V2073" t="s">
        <v>164</v>
      </c>
      <c r="W2073" t="s">
        <v>92</v>
      </c>
      <c r="X2073" t="s">
        <v>49</v>
      </c>
      <c r="Y2073" t="s">
        <v>93</v>
      </c>
      <c r="Z2073" t="s">
        <v>80</v>
      </c>
      <c r="AA2073" t="s">
        <v>69</v>
      </c>
      <c r="AB2073" t="s">
        <v>358</v>
      </c>
      <c r="AC2073" t="s">
        <v>71</v>
      </c>
      <c r="AD2073" t="s">
        <v>95</v>
      </c>
      <c r="AE2073" t="s">
        <v>54</v>
      </c>
    </row>
    <row r="2074" spans="1:31" x14ac:dyDescent="0.2">
      <c r="A2074">
        <v>28</v>
      </c>
      <c r="B2074" t="s">
        <v>31</v>
      </c>
      <c r="C2074" t="s">
        <v>155</v>
      </c>
      <c r="D2074" t="s">
        <v>33</v>
      </c>
      <c r="E2074" t="s">
        <v>34</v>
      </c>
      <c r="F2074" t="s">
        <v>56</v>
      </c>
      <c r="G2074" t="s">
        <v>35420</v>
      </c>
      <c r="H2074" t="s">
        <v>35421</v>
      </c>
      <c r="I2074" t="s">
        <v>35422</v>
      </c>
      <c r="J2074" t="s">
        <v>35423</v>
      </c>
      <c r="K2074" t="s">
        <v>35424</v>
      </c>
      <c r="L2074" t="s">
        <v>35425</v>
      </c>
      <c r="M2074" t="s">
        <v>35426</v>
      </c>
      <c r="N2074" t="s">
        <v>35427</v>
      </c>
      <c r="O2074" t="s">
        <v>32</v>
      </c>
      <c r="P2074" t="s">
        <v>35428</v>
      </c>
      <c r="Q2074" t="s">
        <v>108</v>
      </c>
      <c r="R2074">
        <v>72</v>
      </c>
      <c r="S2074">
        <v>-1</v>
      </c>
      <c r="T2074" t="s">
        <v>91</v>
      </c>
      <c r="U2074" s="1">
        <v>40762</v>
      </c>
      <c r="V2074" t="s">
        <v>274</v>
      </c>
      <c r="W2074" t="s">
        <v>32</v>
      </c>
      <c r="X2074" t="s">
        <v>49</v>
      </c>
      <c r="Y2074" t="s">
        <v>32</v>
      </c>
      <c r="Z2074" t="s">
        <v>218</v>
      </c>
      <c r="AA2074" t="s">
        <v>51</v>
      </c>
      <c r="AB2074" t="s">
        <v>379</v>
      </c>
      <c r="AC2074" t="s">
        <v>71</v>
      </c>
      <c r="AD2074" t="s">
        <v>2201</v>
      </c>
      <c r="AE2074" t="s">
        <v>54</v>
      </c>
    </row>
    <row r="2075" spans="1:31" x14ac:dyDescent="0.2">
      <c r="A2075">
        <v>28</v>
      </c>
      <c r="B2075" t="s">
        <v>31</v>
      </c>
      <c r="C2075" t="s">
        <v>155</v>
      </c>
      <c r="D2075" t="s">
        <v>501</v>
      </c>
      <c r="E2075" t="s">
        <v>34</v>
      </c>
      <c r="F2075" t="s">
        <v>56</v>
      </c>
      <c r="G2075" t="s">
        <v>32</v>
      </c>
      <c r="H2075" t="s">
        <v>32</v>
      </c>
      <c r="I2075" t="s">
        <v>35557</v>
      </c>
      <c r="J2075" t="s">
        <v>32</v>
      </c>
      <c r="K2075" t="s">
        <v>35558</v>
      </c>
      <c r="L2075" t="s">
        <v>35559</v>
      </c>
      <c r="M2075" t="s">
        <v>35560</v>
      </c>
      <c r="N2075" t="s">
        <v>32</v>
      </c>
      <c r="O2075" t="s">
        <v>32</v>
      </c>
      <c r="P2075" t="s">
        <v>32</v>
      </c>
      <c r="Q2075" t="s">
        <v>32</v>
      </c>
      <c r="R2075">
        <v>67</v>
      </c>
      <c r="S2075">
        <v>-1</v>
      </c>
      <c r="T2075" t="s">
        <v>91</v>
      </c>
      <c r="U2075" s="1">
        <v>41086</v>
      </c>
      <c r="V2075" t="s">
        <v>48</v>
      </c>
      <c r="W2075" t="s">
        <v>204</v>
      </c>
      <c r="X2075" t="s">
        <v>49</v>
      </c>
      <c r="Y2075" t="s">
        <v>1714</v>
      </c>
      <c r="Z2075" t="s">
        <v>4341</v>
      </c>
      <c r="AA2075" t="s">
        <v>69</v>
      </c>
      <c r="AB2075" t="s">
        <v>285</v>
      </c>
      <c r="AC2075" t="s">
        <v>71</v>
      </c>
      <c r="AD2075" t="s">
        <v>95</v>
      </c>
      <c r="AE2075" t="s">
        <v>54</v>
      </c>
    </row>
    <row r="2076" spans="1:31" x14ac:dyDescent="0.2">
      <c r="A2076">
        <v>28</v>
      </c>
      <c r="B2076" t="s">
        <v>55</v>
      </c>
      <c r="C2076" t="s">
        <v>32</v>
      </c>
      <c r="D2076" t="s">
        <v>98</v>
      </c>
      <c r="E2076" t="s">
        <v>34</v>
      </c>
      <c r="F2076" t="s">
        <v>114</v>
      </c>
      <c r="G2076" t="s">
        <v>35591</v>
      </c>
      <c r="H2076" t="s">
        <v>35592</v>
      </c>
      <c r="I2076" t="s">
        <v>35593</v>
      </c>
      <c r="J2076" t="s">
        <v>35594</v>
      </c>
      <c r="K2076" t="s">
        <v>35595</v>
      </c>
      <c r="L2076" t="s">
        <v>35596</v>
      </c>
      <c r="M2076" t="s">
        <v>35597</v>
      </c>
      <c r="N2076" t="s">
        <v>35598</v>
      </c>
      <c r="O2076" t="s">
        <v>35599</v>
      </c>
      <c r="P2076" t="s">
        <v>35600</v>
      </c>
      <c r="Q2076" t="s">
        <v>32</v>
      </c>
      <c r="R2076">
        <v>70</v>
      </c>
      <c r="S2076">
        <v>-1</v>
      </c>
      <c r="T2076" t="s">
        <v>91</v>
      </c>
      <c r="U2076" s="1">
        <v>41090</v>
      </c>
      <c r="V2076" t="s">
        <v>48</v>
      </c>
      <c r="W2076" t="s">
        <v>32</v>
      </c>
      <c r="X2076" t="s">
        <v>49</v>
      </c>
      <c r="Y2076" t="s">
        <v>93</v>
      </c>
      <c r="Z2076" t="s">
        <v>32</v>
      </c>
      <c r="AA2076" t="s">
        <v>51</v>
      </c>
      <c r="AB2076" t="s">
        <v>219</v>
      </c>
      <c r="AC2076" t="s">
        <v>71</v>
      </c>
      <c r="AD2076" t="s">
        <v>447</v>
      </c>
      <c r="AE2076" t="s">
        <v>54</v>
      </c>
    </row>
    <row r="2077" spans="1:31" x14ac:dyDescent="0.2">
      <c r="A2077">
        <v>28</v>
      </c>
      <c r="B2077" t="s">
        <v>32</v>
      </c>
      <c r="C2077" t="s">
        <v>32</v>
      </c>
      <c r="D2077" t="s">
        <v>33</v>
      </c>
      <c r="E2077" t="s">
        <v>34</v>
      </c>
      <c r="F2077" t="s">
        <v>35</v>
      </c>
      <c r="G2077" t="s">
        <v>35657</v>
      </c>
      <c r="H2077" t="s">
        <v>35658</v>
      </c>
      <c r="I2077" t="s">
        <v>35659</v>
      </c>
      <c r="J2077" t="s">
        <v>35660</v>
      </c>
      <c r="K2077" t="s">
        <v>32</v>
      </c>
      <c r="L2077" t="s">
        <v>35661</v>
      </c>
      <c r="M2077" t="s">
        <v>32</v>
      </c>
      <c r="N2077" t="s">
        <v>32</v>
      </c>
      <c r="O2077" t="s">
        <v>32</v>
      </c>
      <c r="P2077" t="s">
        <v>32</v>
      </c>
      <c r="Q2077" t="s">
        <v>2374</v>
      </c>
      <c r="R2077">
        <v>62</v>
      </c>
      <c r="S2077">
        <v>-1</v>
      </c>
      <c r="T2077" t="s">
        <v>91</v>
      </c>
      <c r="U2077" s="1">
        <v>41090</v>
      </c>
      <c r="V2077" t="s">
        <v>48</v>
      </c>
      <c r="W2077" t="s">
        <v>32</v>
      </c>
      <c r="X2077" t="s">
        <v>49</v>
      </c>
      <c r="Y2077" t="s">
        <v>495</v>
      </c>
      <c r="Z2077" t="s">
        <v>275</v>
      </c>
      <c r="AA2077" t="s">
        <v>69</v>
      </c>
      <c r="AB2077" t="s">
        <v>247</v>
      </c>
      <c r="AC2077" t="s">
        <v>71</v>
      </c>
      <c r="AD2077" t="s">
        <v>168</v>
      </c>
      <c r="AE2077" t="s">
        <v>54</v>
      </c>
    </row>
    <row r="2078" spans="1:31" x14ac:dyDescent="0.2">
      <c r="A2078">
        <v>28</v>
      </c>
      <c r="B2078" t="s">
        <v>96</v>
      </c>
      <c r="C2078" t="s">
        <v>155</v>
      </c>
      <c r="D2078" t="s">
        <v>98</v>
      </c>
      <c r="E2078" t="s">
        <v>34</v>
      </c>
      <c r="F2078" t="s">
        <v>56</v>
      </c>
      <c r="G2078" t="s">
        <v>35993</v>
      </c>
      <c r="H2078" t="s">
        <v>35994</v>
      </c>
      <c r="I2078" t="s">
        <v>35995</v>
      </c>
      <c r="J2078" t="s">
        <v>35996</v>
      </c>
      <c r="K2078" t="s">
        <v>35997</v>
      </c>
      <c r="L2078" t="s">
        <v>35998</v>
      </c>
      <c r="M2078" t="s">
        <v>4933</v>
      </c>
      <c r="N2078" t="s">
        <v>35999</v>
      </c>
      <c r="O2078" t="s">
        <v>36000</v>
      </c>
      <c r="P2078" t="s">
        <v>36001</v>
      </c>
      <c r="Q2078" t="s">
        <v>67</v>
      </c>
      <c r="R2078">
        <v>71</v>
      </c>
      <c r="S2078">
        <v>-1</v>
      </c>
      <c r="T2078" t="s">
        <v>203</v>
      </c>
      <c r="U2078" s="1">
        <v>41077</v>
      </c>
      <c r="V2078" t="s">
        <v>274</v>
      </c>
      <c r="W2078" t="s">
        <v>92</v>
      </c>
      <c r="X2078" t="s">
        <v>244</v>
      </c>
      <c r="Y2078" t="s">
        <v>32</v>
      </c>
      <c r="Z2078" t="s">
        <v>32</v>
      </c>
      <c r="AA2078" t="s">
        <v>51</v>
      </c>
      <c r="AB2078" t="s">
        <v>94</v>
      </c>
      <c r="AC2078" t="s">
        <v>248</v>
      </c>
      <c r="AD2078" t="s">
        <v>95</v>
      </c>
      <c r="AE2078" t="s">
        <v>54</v>
      </c>
    </row>
    <row r="2079" spans="1:31" x14ac:dyDescent="0.2">
      <c r="A2079">
        <v>28</v>
      </c>
      <c r="B2079" t="s">
        <v>55</v>
      </c>
      <c r="C2079" t="s">
        <v>155</v>
      </c>
      <c r="D2079" t="s">
        <v>33</v>
      </c>
      <c r="E2079" t="s">
        <v>34</v>
      </c>
      <c r="F2079" t="s">
        <v>56</v>
      </c>
      <c r="G2079" t="s">
        <v>36034</v>
      </c>
      <c r="H2079" t="s">
        <v>36035</v>
      </c>
      <c r="I2079" t="s">
        <v>36036</v>
      </c>
      <c r="J2079" t="s">
        <v>36037</v>
      </c>
      <c r="K2079" t="s">
        <v>36038</v>
      </c>
      <c r="L2079" t="s">
        <v>32</v>
      </c>
      <c r="M2079" t="s">
        <v>32</v>
      </c>
      <c r="N2079" t="s">
        <v>36039</v>
      </c>
      <c r="O2079" t="s">
        <v>32</v>
      </c>
      <c r="P2079" t="s">
        <v>32</v>
      </c>
      <c r="Q2079" t="s">
        <v>321</v>
      </c>
      <c r="R2079">
        <v>72</v>
      </c>
      <c r="S2079">
        <v>-1</v>
      </c>
      <c r="T2079" t="s">
        <v>91</v>
      </c>
      <c r="U2079" s="1">
        <v>40832</v>
      </c>
      <c r="V2079" t="s">
        <v>48</v>
      </c>
      <c r="W2079" t="s">
        <v>32</v>
      </c>
      <c r="X2079" t="s">
        <v>49</v>
      </c>
      <c r="Y2079" t="s">
        <v>32</v>
      </c>
      <c r="Z2079" t="s">
        <v>475</v>
      </c>
      <c r="AA2079" t="s">
        <v>51</v>
      </c>
      <c r="AB2079" t="s">
        <v>81</v>
      </c>
      <c r="AC2079" t="s">
        <v>71</v>
      </c>
      <c r="AD2079" t="s">
        <v>447</v>
      </c>
      <c r="AE2079" t="s">
        <v>54</v>
      </c>
    </row>
    <row r="2080" spans="1:31" x14ac:dyDescent="0.2">
      <c r="A2080">
        <v>28</v>
      </c>
      <c r="B2080" t="s">
        <v>96</v>
      </c>
      <c r="C2080" t="s">
        <v>113</v>
      </c>
      <c r="D2080" t="s">
        <v>33</v>
      </c>
      <c r="E2080" t="s">
        <v>34</v>
      </c>
      <c r="F2080" t="s">
        <v>56</v>
      </c>
      <c r="G2080" t="s">
        <v>36165</v>
      </c>
      <c r="H2080" t="s">
        <v>36166</v>
      </c>
      <c r="I2080" t="s">
        <v>36167</v>
      </c>
      <c r="J2080" t="s">
        <v>36168</v>
      </c>
      <c r="K2080" t="s">
        <v>36169</v>
      </c>
      <c r="L2080" t="s">
        <v>36170</v>
      </c>
      <c r="M2080" t="s">
        <v>36171</v>
      </c>
      <c r="N2080" t="s">
        <v>36172</v>
      </c>
      <c r="O2080" t="s">
        <v>36173</v>
      </c>
      <c r="P2080" t="s">
        <v>36174</v>
      </c>
      <c r="Q2080" t="s">
        <v>75</v>
      </c>
      <c r="R2080">
        <v>74</v>
      </c>
      <c r="S2080">
        <v>-1</v>
      </c>
      <c r="T2080" t="s">
        <v>446</v>
      </c>
      <c r="U2080" s="1">
        <v>41090</v>
      </c>
      <c r="V2080" t="s">
        <v>48</v>
      </c>
      <c r="W2080" t="s">
        <v>32</v>
      </c>
      <c r="X2080" t="s">
        <v>49</v>
      </c>
      <c r="Y2080" t="s">
        <v>32</v>
      </c>
      <c r="Z2080" t="s">
        <v>50</v>
      </c>
      <c r="AA2080" t="s">
        <v>51</v>
      </c>
      <c r="AB2080" t="s">
        <v>423</v>
      </c>
      <c r="AC2080" t="s">
        <v>71</v>
      </c>
      <c r="AD2080" t="s">
        <v>36175</v>
      </c>
      <c r="AE2080" t="s">
        <v>54</v>
      </c>
    </row>
    <row r="2081" spans="1:31" x14ac:dyDescent="0.2">
      <c r="A2081">
        <v>28</v>
      </c>
      <c r="B2081" t="s">
        <v>169</v>
      </c>
      <c r="C2081" t="s">
        <v>32</v>
      </c>
      <c r="D2081" t="s">
        <v>33</v>
      </c>
      <c r="E2081" t="s">
        <v>34</v>
      </c>
      <c r="F2081" t="s">
        <v>56</v>
      </c>
      <c r="G2081" t="s">
        <v>36214</v>
      </c>
      <c r="H2081" t="s">
        <v>36215</v>
      </c>
      <c r="I2081" t="s">
        <v>36216</v>
      </c>
      <c r="J2081" t="s">
        <v>36217</v>
      </c>
      <c r="K2081" t="s">
        <v>36218</v>
      </c>
      <c r="L2081" t="e">
        <f>-family  -friends  -music  -laptop  -running shoes/swim trunks  -my cintiq</f>
        <v>#NAME?</v>
      </c>
      <c r="M2081" t="s">
        <v>36219</v>
      </c>
      <c r="N2081" t="s">
        <v>36220</v>
      </c>
      <c r="O2081" t="s">
        <v>36221</v>
      </c>
      <c r="P2081" t="s">
        <v>36222</v>
      </c>
      <c r="Q2081" t="s">
        <v>108</v>
      </c>
      <c r="R2081">
        <v>71</v>
      </c>
      <c r="S2081">
        <v>-1</v>
      </c>
      <c r="T2081" t="s">
        <v>47</v>
      </c>
      <c r="U2081" s="1">
        <v>41090</v>
      </c>
      <c r="V2081" t="s">
        <v>1598</v>
      </c>
      <c r="W2081" t="s">
        <v>32</v>
      </c>
      <c r="X2081" t="s">
        <v>49</v>
      </c>
      <c r="Y2081" t="s">
        <v>32</v>
      </c>
      <c r="Z2081" t="s">
        <v>32</v>
      </c>
      <c r="AA2081" t="s">
        <v>51</v>
      </c>
      <c r="AB2081" t="s">
        <v>32</v>
      </c>
      <c r="AC2081" t="s">
        <v>32</v>
      </c>
      <c r="AD2081" t="s">
        <v>4937</v>
      </c>
      <c r="AE2081" t="s">
        <v>54</v>
      </c>
    </row>
    <row r="2082" spans="1:31" x14ac:dyDescent="0.2">
      <c r="A2082">
        <v>28</v>
      </c>
      <c r="B2082" t="s">
        <v>620</v>
      </c>
      <c r="C2082" t="s">
        <v>91</v>
      </c>
      <c r="D2082" t="s">
        <v>33</v>
      </c>
      <c r="E2082" t="s">
        <v>32</v>
      </c>
      <c r="F2082" t="s">
        <v>32</v>
      </c>
      <c r="G2082" t="s">
        <v>36275</v>
      </c>
      <c r="H2082" t="s">
        <v>36276</v>
      </c>
      <c r="I2082" t="s">
        <v>36277</v>
      </c>
      <c r="J2082" t="s">
        <v>36278</v>
      </c>
      <c r="K2082" t="s">
        <v>32</v>
      </c>
      <c r="L2082" t="s">
        <v>36279</v>
      </c>
      <c r="M2082" t="s">
        <v>36280</v>
      </c>
      <c r="N2082" t="s">
        <v>36281</v>
      </c>
      <c r="O2082" t="s">
        <v>36282</v>
      </c>
      <c r="P2082" t="s">
        <v>36283</v>
      </c>
      <c r="Q2082" t="s">
        <v>32</v>
      </c>
      <c r="R2082">
        <v>63</v>
      </c>
      <c r="S2082">
        <v>-1</v>
      </c>
      <c r="T2082" t="s">
        <v>47</v>
      </c>
      <c r="U2082" s="1">
        <v>41090</v>
      </c>
      <c r="V2082" t="s">
        <v>7282</v>
      </c>
      <c r="W2082" t="s">
        <v>32</v>
      </c>
      <c r="X2082" t="s">
        <v>49</v>
      </c>
      <c r="Y2082" t="s">
        <v>435</v>
      </c>
      <c r="Z2082" t="s">
        <v>388</v>
      </c>
      <c r="AA2082" t="s">
        <v>69</v>
      </c>
      <c r="AB2082" t="s">
        <v>367</v>
      </c>
      <c r="AC2082" t="s">
        <v>71</v>
      </c>
      <c r="AD2082" t="s">
        <v>168</v>
      </c>
      <c r="AE2082" t="s">
        <v>54</v>
      </c>
    </row>
    <row r="2083" spans="1:31" x14ac:dyDescent="0.2">
      <c r="A2083">
        <v>28</v>
      </c>
      <c r="B2083" t="s">
        <v>55</v>
      </c>
      <c r="C2083" t="s">
        <v>155</v>
      </c>
      <c r="D2083" t="s">
        <v>33</v>
      </c>
      <c r="E2083" t="s">
        <v>170</v>
      </c>
      <c r="F2083" t="s">
        <v>35</v>
      </c>
      <c r="G2083" t="s">
        <v>36684</v>
      </c>
      <c r="H2083" t="s">
        <v>36685</v>
      </c>
      <c r="I2083" t="s">
        <v>36686</v>
      </c>
      <c r="J2083" t="s">
        <v>36687</v>
      </c>
      <c r="K2083" t="s">
        <v>36688</v>
      </c>
      <c r="L2083" t="s">
        <v>36689</v>
      </c>
      <c r="M2083" t="s">
        <v>36690</v>
      </c>
      <c r="N2083" t="s">
        <v>36691</v>
      </c>
      <c r="O2083" t="s">
        <v>36692</v>
      </c>
      <c r="P2083" t="s">
        <v>36693</v>
      </c>
      <c r="Q2083" t="s">
        <v>75</v>
      </c>
      <c r="R2083">
        <v>64</v>
      </c>
      <c r="S2083">
        <v>-1</v>
      </c>
      <c r="T2083" t="s">
        <v>446</v>
      </c>
      <c r="U2083" s="1">
        <v>41003</v>
      </c>
      <c r="V2083" t="s">
        <v>2224</v>
      </c>
      <c r="W2083" t="s">
        <v>32</v>
      </c>
      <c r="X2083" t="s">
        <v>49</v>
      </c>
      <c r="Y2083" t="s">
        <v>245</v>
      </c>
      <c r="Z2083" t="s">
        <v>1041</v>
      </c>
      <c r="AA2083" t="s">
        <v>69</v>
      </c>
      <c r="AB2083" t="s">
        <v>367</v>
      </c>
      <c r="AC2083" t="s">
        <v>71</v>
      </c>
      <c r="AD2083" t="s">
        <v>1684</v>
      </c>
      <c r="AE2083" t="s">
        <v>54</v>
      </c>
    </row>
    <row r="2084" spans="1:31" x14ac:dyDescent="0.2">
      <c r="A2084">
        <v>28</v>
      </c>
      <c r="B2084" t="s">
        <v>112</v>
      </c>
      <c r="C2084" t="s">
        <v>32</v>
      </c>
      <c r="D2084" t="s">
        <v>2100</v>
      </c>
      <c r="E2084" t="s">
        <v>170</v>
      </c>
      <c r="F2084" t="s">
        <v>56</v>
      </c>
      <c r="G2084" t="s">
        <v>32</v>
      </c>
      <c r="H2084" t="s">
        <v>36754</v>
      </c>
      <c r="I2084" t="s">
        <v>36755</v>
      </c>
      <c r="J2084" t="s">
        <v>36756</v>
      </c>
      <c r="K2084" t="s">
        <v>36757</v>
      </c>
      <c r="L2084" t="s">
        <v>36758</v>
      </c>
      <c r="M2084" t="s">
        <v>36759</v>
      </c>
      <c r="N2084" t="s">
        <v>36760</v>
      </c>
      <c r="O2084" t="s">
        <v>36761</v>
      </c>
      <c r="P2084" t="s">
        <v>32</v>
      </c>
      <c r="Q2084" t="s">
        <v>75</v>
      </c>
      <c r="R2084">
        <v>69</v>
      </c>
      <c r="S2084">
        <v>-1</v>
      </c>
      <c r="T2084" t="s">
        <v>331</v>
      </c>
      <c r="U2084" s="1">
        <v>41076</v>
      </c>
      <c r="V2084" t="s">
        <v>164</v>
      </c>
      <c r="W2084" t="s">
        <v>32</v>
      </c>
      <c r="X2084" t="s">
        <v>49</v>
      </c>
      <c r="Y2084" t="s">
        <v>32</v>
      </c>
      <c r="Z2084" t="s">
        <v>32</v>
      </c>
      <c r="AA2084" t="s">
        <v>51</v>
      </c>
      <c r="AB2084" t="s">
        <v>167</v>
      </c>
      <c r="AC2084" t="s">
        <v>248</v>
      </c>
      <c r="AD2084" t="s">
        <v>5771</v>
      </c>
      <c r="AE2084" t="s">
        <v>54</v>
      </c>
    </row>
    <row r="2085" spans="1:31" x14ac:dyDescent="0.2">
      <c r="A2085">
        <v>28</v>
      </c>
      <c r="B2085" t="s">
        <v>55</v>
      </c>
      <c r="C2085" t="s">
        <v>155</v>
      </c>
      <c r="D2085" t="s">
        <v>182</v>
      </c>
      <c r="E2085" t="s">
        <v>34</v>
      </c>
      <c r="F2085" t="s">
        <v>32</v>
      </c>
      <c r="G2085" t="s">
        <v>36977</v>
      </c>
      <c r="H2085" t="s">
        <v>36978</v>
      </c>
      <c r="I2085" t="s">
        <v>36979</v>
      </c>
      <c r="J2085" t="s">
        <v>36980</v>
      </c>
      <c r="K2085" t="s">
        <v>36981</v>
      </c>
      <c r="L2085" t="s">
        <v>36982</v>
      </c>
      <c r="M2085" t="s">
        <v>36983</v>
      </c>
      <c r="N2085" t="s">
        <v>36984</v>
      </c>
      <c r="O2085" t="s">
        <v>36985</v>
      </c>
      <c r="P2085" t="s">
        <v>36986</v>
      </c>
      <c r="Q2085" t="s">
        <v>75</v>
      </c>
      <c r="R2085">
        <v>68</v>
      </c>
      <c r="S2085">
        <v>-1</v>
      </c>
      <c r="T2085" t="s">
        <v>136</v>
      </c>
      <c r="U2085" s="1">
        <v>41089</v>
      </c>
      <c r="V2085" t="s">
        <v>48</v>
      </c>
      <c r="W2085" t="s">
        <v>78</v>
      </c>
      <c r="X2085" t="s">
        <v>49</v>
      </c>
      <c r="Y2085" t="s">
        <v>79</v>
      </c>
      <c r="Z2085" t="s">
        <v>80</v>
      </c>
      <c r="AA2085" t="s">
        <v>51</v>
      </c>
      <c r="AB2085" t="s">
        <v>152</v>
      </c>
      <c r="AC2085" t="s">
        <v>71</v>
      </c>
      <c r="AD2085" t="s">
        <v>680</v>
      </c>
      <c r="AE2085" t="s">
        <v>54</v>
      </c>
    </row>
    <row r="2086" spans="1:31" x14ac:dyDescent="0.2">
      <c r="A2086">
        <v>28</v>
      </c>
      <c r="B2086" t="s">
        <v>169</v>
      </c>
      <c r="C2086" t="s">
        <v>32</v>
      </c>
      <c r="D2086" t="s">
        <v>33</v>
      </c>
      <c r="E2086" t="s">
        <v>34</v>
      </c>
      <c r="F2086" t="s">
        <v>114</v>
      </c>
      <c r="G2086" t="s">
        <v>37585</v>
      </c>
      <c r="H2086" t="s">
        <v>37586</v>
      </c>
      <c r="I2086" t="s">
        <v>37587</v>
      </c>
      <c r="J2086" t="s">
        <v>37588</v>
      </c>
      <c r="K2086" t="s">
        <v>37589</v>
      </c>
      <c r="L2086" t="s">
        <v>37590</v>
      </c>
      <c r="M2086" t="s">
        <v>37591</v>
      </c>
      <c r="N2086" t="s">
        <v>37592</v>
      </c>
      <c r="O2086" t="s">
        <v>32</v>
      </c>
      <c r="P2086" t="s">
        <v>37593</v>
      </c>
      <c r="Q2086" t="s">
        <v>75</v>
      </c>
      <c r="R2086">
        <v>72</v>
      </c>
      <c r="S2086">
        <v>-1</v>
      </c>
      <c r="T2086" t="s">
        <v>203</v>
      </c>
      <c r="U2086" s="1">
        <v>41090</v>
      </c>
      <c r="V2086" t="s">
        <v>48</v>
      </c>
      <c r="W2086" t="s">
        <v>204</v>
      </c>
      <c r="X2086" t="s">
        <v>49</v>
      </c>
      <c r="Y2086" t="s">
        <v>93</v>
      </c>
      <c r="Z2086" t="s">
        <v>32</v>
      </c>
      <c r="AA2086" t="s">
        <v>51</v>
      </c>
      <c r="AB2086" t="s">
        <v>124</v>
      </c>
      <c r="AC2086" t="s">
        <v>71</v>
      </c>
      <c r="AD2086" t="s">
        <v>3636</v>
      </c>
      <c r="AE2086" t="s">
        <v>54</v>
      </c>
    </row>
    <row r="2087" spans="1:31" x14ac:dyDescent="0.2">
      <c r="A2087">
        <v>28</v>
      </c>
      <c r="B2087" t="s">
        <v>55</v>
      </c>
      <c r="C2087" t="s">
        <v>155</v>
      </c>
      <c r="D2087" t="s">
        <v>33</v>
      </c>
      <c r="E2087" t="s">
        <v>32</v>
      </c>
      <c r="F2087" t="s">
        <v>56</v>
      </c>
      <c r="G2087" t="s">
        <v>37616</v>
      </c>
      <c r="H2087" t="s">
        <v>37617</v>
      </c>
      <c r="I2087" t="s">
        <v>37618</v>
      </c>
      <c r="J2087" t="s">
        <v>37619</v>
      </c>
      <c r="K2087" t="s">
        <v>37620</v>
      </c>
      <c r="L2087" t="s">
        <v>32</v>
      </c>
      <c r="M2087" t="s">
        <v>37621</v>
      </c>
      <c r="N2087" t="s">
        <v>37622</v>
      </c>
      <c r="O2087" t="s">
        <v>32</v>
      </c>
      <c r="P2087" t="s">
        <v>37623</v>
      </c>
      <c r="Q2087" t="s">
        <v>75</v>
      </c>
      <c r="R2087">
        <v>70</v>
      </c>
      <c r="S2087">
        <v>-1</v>
      </c>
      <c r="T2087" t="s">
        <v>47</v>
      </c>
      <c r="U2087" s="1">
        <v>41091</v>
      </c>
      <c r="V2087" t="s">
        <v>48</v>
      </c>
      <c r="W2087" t="s">
        <v>32</v>
      </c>
      <c r="X2087" t="s">
        <v>49</v>
      </c>
      <c r="Y2087" t="s">
        <v>93</v>
      </c>
      <c r="Z2087" t="s">
        <v>32</v>
      </c>
      <c r="AA2087" t="s">
        <v>51</v>
      </c>
      <c r="AB2087" t="s">
        <v>32</v>
      </c>
      <c r="AC2087" t="s">
        <v>71</v>
      </c>
      <c r="AD2087" t="s">
        <v>95</v>
      </c>
      <c r="AE2087" t="s">
        <v>54</v>
      </c>
    </row>
    <row r="2088" spans="1:31" x14ac:dyDescent="0.2">
      <c r="A2088">
        <v>28</v>
      </c>
      <c r="B2088" t="s">
        <v>55</v>
      </c>
      <c r="C2088" t="s">
        <v>97</v>
      </c>
      <c r="D2088" t="s">
        <v>98</v>
      </c>
      <c r="E2088" t="s">
        <v>32</v>
      </c>
      <c r="F2088" t="s">
        <v>56</v>
      </c>
      <c r="G2088" t="s">
        <v>38118</v>
      </c>
      <c r="H2088" t="s">
        <v>38119</v>
      </c>
      <c r="I2088" t="s">
        <v>38120</v>
      </c>
      <c r="J2088" t="s">
        <v>38121</v>
      </c>
      <c r="K2088" t="s">
        <v>38122</v>
      </c>
      <c r="L2088" t="s">
        <v>38123</v>
      </c>
      <c r="M2088" t="s">
        <v>38124</v>
      </c>
      <c r="N2088" t="s">
        <v>38125</v>
      </c>
      <c r="O2088" t="s">
        <v>38126</v>
      </c>
      <c r="P2088" t="s">
        <v>38127</v>
      </c>
      <c r="Q2088" t="s">
        <v>75</v>
      </c>
      <c r="R2088">
        <v>71</v>
      </c>
      <c r="S2088">
        <v>-1</v>
      </c>
      <c r="T2088" t="s">
        <v>331</v>
      </c>
      <c r="U2088" s="1">
        <v>41090</v>
      </c>
      <c r="V2088" t="s">
        <v>48</v>
      </c>
      <c r="W2088" t="s">
        <v>32</v>
      </c>
      <c r="X2088" t="s">
        <v>49</v>
      </c>
      <c r="Y2088" t="s">
        <v>435</v>
      </c>
      <c r="Z2088" t="s">
        <v>1430</v>
      </c>
      <c r="AA2088" t="s">
        <v>51</v>
      </c>
      <c r="AB2088" t="s">
        <v>32</v>
      </c>
      <c r="AC2088" t="s">
        <v>71</v>
      </c>
      <c r="AD2088" t="s">
        <v>38128</v>
      </c>
      <c r="AE2088" t="s">
        <v>54</v>
      </c>
    </row>
    <row r="2089" spans="1:31" x14ac:dyDescent="0.2">
      <c r="A2089">
        <v>28</v>
      </c>
      <c r="B2089" t="s">
        <v>32</v>
      </c>
      <c r="C2089" t="s">
        <v>32</v>
      </c>
      <c r="D2089" t="s">
        <v>33</v>
      </c>
      <c r="E2089" t="s">
        <v>34</v>
      </c>
      <c r="F2089" t="s">
        <v>32</v>
      </c>
      <c r="G2089" t="s">
        <v>32</v>
      </c>
      <c r="H2089" t="s">
        <v>32</v>
      </c>
      <c r="I2089" t="s">
        <v>32</v>
      </c>
      <c r="J2089" t="s">
        <v>32</v>
      </c>
      <c r="K2089" t="s">
        <v>32</v>
      </c>
      <c r="L2089" t="s">
        <v>32</v>
      </c>
      <c r="M2089" t="s">
        <v>32</v>
      </c>
      <c r="N2089" t="s">
        <v>32</v>
      </c>
      <c r="O2089" t="s">
        <v>32</v>
      </c>
      <c r="P2089" t="s">
        <v>32</v>
      </c>
      <c r="Q2089" t="s">
        <v>32</v>
      </c>
      <c r="R2089">
        <v>64</v>
      </c>
      <c r="S2089">
        <v>-1</v>
      </c>
      <c r="T2089" t="s">
        <v>273</v>
      </c>
      <c r="U2089" s="1">
        <v>41086</v>
      </c>
      <c r="V2089" t="s">
        <v>260</v>
      </c>
      <c r="W2089" t="s">
        <v>32</v>
      </c>
      <c r="X2089" t="s">
        <v>49</v>
      </c>
      <c r="Y2089" t="s">
        <v>32</v>
      </c>
      <c r="Z2089" t="s">
        <v>32</v>
      </c>
      <c r="AA2089" t="s">
        <v>69</v>
      </c>
      <c r="AB2089" t="s">
        <v>1104</v>
      </c>
      <c r="AC2089" t="s">
        <v>71</v>
      </c>
      <c r="AD2089" t="s">
        <v>95</v>
      </c>
      <c r="AE2089" t="s">
        <v>54</v>
      </c>
    </row>
    <row r="2090" spans="1:31" x14ac:dyDescent="0.2">
      <c r="A2090">
        <v>28</v>
      </c>
      <c r="B2090" t="s">
        <v>169</v>
      </c>
      <c r="C2090" t="s">
        <v>97</v>
      </c>
      <c r="D2090" t="s">
        <v>182</v>
      </c>
      <c r="E2090" t="s">
        <v>34</v>
      </c>
      <c r="F2090" t="s">
        <v>32</v>
      </c>
      <c r="G2090" t="s">
        <v>38146</v>
      </c>
      <c r="H2090" t="s">
        <v>38147</v>
      </c>
      <c r="I2090" t="s">
        <v>38148</v>
      </c>
      <c r="J2090" t="s">
        <v>38149</v>
      </c>
      <c r="K2090" t="s">
        <v>38150</v>
      </c>
      <c r="L2090" t="s">
        <v>38151</v>
      </c>
      <c r="M2090" t="s">
        <v>38152</v>
      </c>
      <c r="N2090" t="s">
        <v>38153</v>
      </c>
      <c r="O2090" t="s">
        <v>38154</v>
      </c>
      <c r="P2090" t="s">
        <v>38155</v>
      </c>
      <c r="Q2090" t="s">
        <v>148</v>
      </c>
      <c r="R2090">
        <v>66</v>
      </c>
      <c r="S2090">
        <v>-1</v>
      </c>
      <c r="T2090" t="s">
        <v>91</v>
      </c>
      <c r="U2090" s="1">
        <v>41090</v>
      </c>
      <c r="V2090" t="s">
        <v>48</v>
      </c>
      <c r="W2090" t="s">
        <v>217</v>
      </c>
      <c r="X2090" t="s">
        <v>49</v>
      </c>
      <c r="Y2090" t="s">
        <v>32</v>
      </c>
      <c r="Z2090" t="s">
        <v>32</v>
      </c>
      <c r="AA2090" t="s">
        <v>69</v>
      </c>
      <c r="AB2090" t="s">
        <v>344</v>
      </c>
      <c r="AC2090" t="s">
        <v>71</v>
      </c>
      <c r="AD2090" t="s">
        <v>95</v>
      </c>
      <c r="AE2090" t="s">
        <v>54</v>
      </c>
    </row>
    <row r="2091" spans="1:31" x14ac:dyDescent="0.2">
      <c r="A2091">
        <v>28</v>
      </c>
      <c r="B2091" t="s">
        <v>169</v>
      </c>
      <c r="C2091" t="s">
        <v>32</v>
      </c>
      <c r="D2091" t="s">
        <v>33</v>
      </c>
      <c r="E2091" t="s">
        <v>34</v>
      </c>
      <c r="F2091" t="s">
        <v>56</v>
      </c>
      <c r="G2091" t="s">
        <v>38156</v>
      </c>
      <c r="H2091" t="s">
        <v>38157</v>
      </c>
      <c r="I2091" t="s">
        <v>38158</v>
      </c>
      <c r="J2091" t="s">
        <v>38159</v>
      </c>
      <c r="K2091" t="s">
        <v>38160</v>
      </c>
      <c r="L2091" t="s">
        <v>38161</v>
      </c>
      <c r="M2091" t="s">
        <v>38162</v>
      </c>
      <c r="N2091" t="s">
        <v>38163</v>
      </c>
      <c r="O2091" t="s">
        <v>38164</v>
      </c>
      <c r="P2091" t="s">
        <v>38165</v>
      </c>
      <c r="Q2091" t="s">
        <v>75</v>
      </c>
      <c r="R2091">
        <v>71</v>
      </c>
      <c r="S2091">
        <v>-1</v>
      </c>
      <c r="T2091" t="s">
        <v>91</v>
      </c>
      <c r="U2091" s="1">
        <v>41090</v>
      </c>
      <c r="V2091" t="s">
        <v>48</v>
      </c>
      <c r="W2091" t="s">
        <v>204</v>
      </c>
      <c r="X2091" t="s">
        <v>49</v>
      </c>
      <c r="Y2091" t="s">
        <v>435</v>
      </c>
      <c r="Z2091" t="s">
        <v>4341</v>
      </c>
      <c r="AA2091" t="s">
        <v>69</v>
      </c>
      <c r="AB2091" t="s">
        <v>367</v>
      </c>
      <c r="AC2091" t="s">
        <v>71</v>
      </c>
      <c r="AD2091" t="s">
        <v>168</v>
      </c>
      <c r="AE2091" t="s">
        <v>54</v>
      </c>
    </row>
    <row r="2092" spans="1:31" x14ac:dyDescent="0.2">
      <c r="A2092">
        <v>28</v>
      </c>
      <c r="B2092" t="s">
        <v>31</v>
      </c>
      <c r="C2092" t="s">
        <v>155</v>
      </c>
      <c r="D2092" t="s">
        <v>182</v>
      </c>
      <c r="E2092" t="s">
        <v>34</v>
      </c>
      <c r="F2092" t="s">
        <v>1139</v>
      </c>
      <c r="G2092" t="s">
        <v>38457</v>
      </c>
      <c r="H2092" t="s">
        <v>38458</v>
      </c>
      <c r="I2092" t="s">
        <v>32</v>
      </c>
      <c r="J2092" t="s">
        <v>38459</v>
      </c>
      <c r="K2092" t="s">
        <v>38460</v>
      </c>
      <c r="L2092" t="s">
        <v>32</v>
      </c>
      <c r="M2092" t="s">
        <v>32</v>
      </c>
      <c r="N2092" t="s">
        <v>38461</v>
      </c>
      <c r="O2092" t="s">
        <v>32</v>
      </c>
      <c r="P2092" t="s">
        <v>38462</v>
      </c>
      <c r="Q2092" t="s">
        <v>75</v>
      </c>
      <c r="R2092">
        <v>67</v>
      </c>
      <c r="S2092">
        <v>20000</v>
      </c>
      <c r="T2092" t="s">
        <v>203</v>
      </c>
      <c r="U2092" s="1">
        <v>41081</v>
      </c>
      <c r="V2092" t="s">
        <v>2512</v>
      </c>
      <c r="W2092" t="s">
        <v>204</v>
      </c>
      <c r="X2092" t="s">
        <v>49</v>
      </c>
      <c r="Y2092" t="s">
        <v>474</v>
      </c>
      <c r="Z2092" t="s">
        <v>166</v>
      </c>
      <c r="AA2092" t="s">
        <v>69</v>
      </c>
      <c r="AB2092" t="s">
        <v>740</v>
      </c>
      <c r="AC2092" t="s">
        <v>71</v>
      </c>
      <c r="AD2092" t="s">
        <v>168</v>
      </c>
      <c r="AE2092" t="s">
        <v>54</v>
      </c>
    </row>
    <row r="2093" spans="1:31" x14ac:dyDescent="0.2">
      <c r="A2093">
        <v>28</v>
      </c>
      <c r="B2093" t="s">
        <v>112</v>
      </c>
      <c r="C2093" t="s">
        <v>32</v>
      </c>
      <c r="D2093" t="s">
        <v>98</v>
      </c>
      <c r="E2093" t="s">
        <v>170</v>
      </c>
      <c r="F2093" t="s">
        <v>32</v>
      </c>
      <c r="G2093" t="s">
        <v>38549</v>
      </c>
      <c r="H2093" t="s">
        <v>38550</v>
      </c>
      <c r="I2093" t="s">
        <v>38551</v>
      </c>
      <c r="J2093" t="s">
        <v>32</v>
      </c>
      <c r="K2093" t="s">
        <v>38552</v>
      </c>
      <c r="L2093" t="s">
        <v>38553</v>
      </c>
      <c r="M2093" t="s">
        <v>38554</v>
      </c>
      <c r="N2093" t="s">
        <v>32</v>
      </c>
      <c r="O2093" t="s">
        <v>38555</v>
      </c>
      <c r="P2093" t="s">
        <v>32</v>
      </c>
      <c r="Q2093" t="s">
        <v>75</v>
      </c>
      <c r="R2093">
        <v>67</v>
      </c>
      <c r="S2093">
        <v>-1</v>
      </c>
      <c r="T2093" t="s">
        <v>91</v>
      </c>
      <c r="U2093" s="1">
        <v>41090</v>
      </c>
      <c r="V2093" t="s">
        <v>5446</v>
      </c>
      <c r="W2093" t="s">
        <v>32</v>
      </c>
      <c r="X2093" t="s">
        <v>49</v>
      </c>
      <c r="Y2093" t="s">
        <v>495</v>
      </c>
      <c r="Z2093" t="s">
        <v>50</v>
      </c>
      <c r="AA2093" t="s">
        <v>51</v>
      </c>
      <c r="AB2093" t="s">
        <v>1633</v>
      </c>
      <c r="AC2093" t="s">
        <v>71</v>
      </c>
      <c r="AD2093" t="s">
        <v>168</v>
      </c>
      <c r="AE2093" t="s">
        <v>54</v>
      </c>
    </row>
    <row r="2094" spans="1:31" x14ac:dyDescent="0.2">
      <c r="A2094">
        <v>28</v>
      </c>
      <c r="B2094" t="s">
        <v>112</v>
      </c>
      <c r="C2094" t="s">
        <v>155</v>
      </c>
      <c r="D2094" t="s">
        <v>182</v>
      </c>
      <c r="E2094" t="s">
        <v>34</v>
      </c>
      <c r="F2094" t="s">
        <v>56</v>
      </c>
      <c r="G2094" t="s">
        <v>32</v>
      </c>
      <c r="H2094" t="s">
        <v>32</v>
      </c>
      <c r="I2094" t="s">
        <v>38839</v>
      </c>
      <c r="J2094" t="s">
        <v>38840</v>
      </c>
      <c r="K2094" t="s">
        <v>38841</v>
      </c>
      <c r="L2094" t="s">
        <v>38842</v>
      </c>
      <c r="M2094" t="s">
        <v>38843</v>
      </c>
      <c r="N2094" t="s">
        <v>38844</v>
      </c>
      <c r="O2094" t="s">
        <v>32</v>
      </c>
      <c r="P2094" t="s">
        <v>32</v>
      </c>
      <c r="Q2094" t="s">
        <v>108</v>
      </c>
      <c r="R2094">
        <v>75</v>
      </c>
      <c r="S2094">
        <v>-1</v>
      </c>
      <c r="T2094" t="s">
        <v>576</v>
      </c>
      <c r="U2094" s="1">
        <v>41090</v>
      </c>
      <c r="V2094" t="s">
        <v>48</v>
      </c>
      <c r="W2094" t="s">
        <v>92</v>
      </c>
      <c r="X2094" t="s">
        <v>49</v>
      </c>
      <c r="Y2094" t="s">
        <v>32</v>
      </c>
      <c r="Z2094" t="s">
        <v>262</v>
      </c>
      <c r="AA2094" t="s">
        <v>51</v>
      </c>
      <c r="AB2094" t="s">
        <v>110</v>
      </c>
      <c r="AC2094" t="s">
        <v>71</v>
      </c>
      <c r="AD2094" t="s">
        <v>95</v>
      </c>
      <c r="AE2094" t="s">
        <v>54</v>
      </c>
    </row>
    <row r="2095" spans="1:31" x14ac:dyDescent="0.2">
      <c r="A2095">
        <v>28</v>
      </c>
      <c r="B2095" t="s">
        <v>55</v>
      </c>
      <c r="C2095" t="s">
        <v>155</v>
      </c>
      <c r="D2095" t="s">
        <v>33</v>
      </c>
      <c r="E2095" t="s">
        <v>32</v>
      </c>
      <c r="F2095" t="s">
        <v>56</v>
      </c>
      <c r="G2095" t="s">
        <v>38850</v>
      </c>
      <c r="H2095" t="s">
        <v>38851</v>
      </c>
      <c r="I2095" t="s">
        <v>38852</v>
      </c>
      <c r="J2095" t="s">
        <v>38853</v>
      </c>
      <c r="K2095" t="s">
        <v>38854</v>
      </c>
      <c r="L2095" t="s">
        <v>38855</v>
      </c>
      <c r="M2095" t="s">
        <v>38856</v>
      </c>
      <c r="N2095" t="s">
        <v>38857</v>
      </c>
      <c r="O2095" t="s">
        <v>38858</v>
      </c>
      <c r="P2095" t="s">
        <v>38859</v>
      </c>
      <c r="Q2095" t="s">
        <v>75</v>
      </c>
      <c r="R2095">
        <v>65</v>
      </c>
      <c r="S2095">
        <v>-1</v>
      </c>
      <c r="T2095" t="s">
        <v>91</v>
      </c>
      <c r="U2095" s="1">
        <v>41089</v>
      </c>
      <c r="V2095" t="s">
        <v>48</v>
      </c>
      <c r="W2095" t="s">
        <v>32</v>
      </c>
      <c r="X2095" t="s">
        <v>49</v>
      </c>
      <c r="Y2095" t="s">
        <v>93</v>
      </c>
      <c r="Z2095" t="s">
        <v>32</v>
      </c>
      <c r="AA2095" t="s">
        <v>69</v>
      </c>
      <c r="AB2095" t="s">
        <v>1243</v>
      </c>
      <c r="AC2095" t="s">
        <v>32</v>
      </c>
      <c r="AD2095" t="s">
        <v>38860</v>
      </c>
      <c r="AE2095" t="s">
        <v>54</v>
      </c>
    </row>
    <row r="2096" spans="1:31" x14ac:dyDescent="0.2">
      <c r="A2096">
        <v>28</v>
      </c>
      <c r="B2096" t="s">
        <v>55</v>
      </c>
      <c r="C2096" t="s">
        <v>155</v>
      </c>
      <c r="D2096" t="s">
        <v>33</v>
      </c>
      <c r="E2096" t="s">
        <v>32</v>
      </c>
      <c r="F2096" t="s">
        <v>35</v>
      </c>
      <c r="G2096" t="s">
        <v>38922</v>
      </c>
      <c r="H2096" t="s">
        <v>38923</v>
      </c>
      <c r="I2096" t="s">
        <v>38924</v>
      </c>
      <c r="J2096" t="s">
        <v>846</v>
      </c>
      <c r="K2096" t="s">
        <v>32</v>
      </c>
      <c r="L2096" t="s">
        <v>32</v>
      </c>
      <c r="M2096" t="s">
        <v>32</v>
      </c>
      <c r="N2096" t="s">
        <v>32</v>
      </c>
      <c r="O2096" t="s">
        <v>32</v>
      </c>
      <c r="P2096" t="s">
        <v>32</v>
      </c>
      <c r="Q2096" t="s">
        <v>924</v>
      </c>
      <c r="R2096">
        <v>71</v>
      </c>
      <c r="S2096">
        <v>-1</v>
      </c>
      <c r="T2096" t="s">
        <v>576</v>
      </c>
      <c r="U2096" s="1">
        <v>40738</v>
      </c>
      <c r="V2096" t="s">
        <v>2224</v>
      </c>
      <c r="W2096" t="s">
        <v>32</v>
      </c>
      <c r="X2096" t="s">
        <v>49</v>
      </c>
      <c r="Y2096" t="s">
        <v>32</v>
      </c>
      <c r="Z2096" t="s">
        <v>32</v>
      </c>
      <c r="AA2096" t="s">
        <v>51</v>
      </c>
      <c r="AB2096" t="s">
        <v>358</v>
      </c>
      <c r="AC2096" t="s">
        <v>71</v>
      </c>
      <c r="AD2096" t="s">
        <v>168</v>
      </c>
      <c r="AE2096" t="s">
        <v>54</v>
      </c>
    </row>
    <row r="2097" spans="1:31" x14ac:dyDescent="0.2">
      <c r="A2097">
        <v>28</v>
      </c>
      <c r="B2097" t="s">
        <v>96</v>
      </c>
      <c r="C2097" t="s">
        <v>155</v>
      </c>
      <c r="D2097" t="s">
        <v>501</v>
      </c>
      <c r="E2097" t="s">
        <v>34</v>
      </c>
      <c r="F2097" t="s">
        <v>56</v>
      </c>
      <c r="G2097" t="s">
        <v>39447</v>
      </c>
      <c r="H2097" t="s">
        <v>39448</v>
      </c>
      <c r="I2097" t="s">
        <v>39449</v>
      </c>
      <c r="J2097" t="s">
        <v>39450</v>
      </c>
      <c r="K2097" t="s">
        <v>39451</v>
      </c>
      <c r="L2097" t="s">
        <v>39452</v>
      </c>
      <c r="M2097" t="s">
        <v>39453</v>
      </c>
      <c r="N2097" t="s">
        <v>39454</v>
      </c>
      <c r="O2097" t="s">
        <v>39455</v>
      </c>
      <c r="P2097" t="s">
        <v>39456</v>
      </c>
      <c r="Q2097" t="s">
        <v>954</v>
      </c>
      <c r="R2097">
        <v>65</v>
      </c>
      <c r="S2097">
        <v>-1</v>
      </c>
      <c r="T2097" t="s">
        <v>68</v>
      </c>
      <c r="U2097" s="1">
        <v>41089</v>
      </c>
      <c r="V2097" t="s">
        <v>164</v>
      </c>
      <c r="W2097" t="s">
        <v>92</v>
      </c>
      <c r="X2097" t="s">
        <v>49</v>
      </c>
      <c r="Y2097" t="s">
        <v>93</v>
      </c>
      <c r="Z2097" t="s">
        <v>91</v>
      </c>
      <c r="AA2097" t="s">
        <v>69</v>
      </c>
      <c r="AB2097" t="s">
        <v>1909</v>
      </c>
      <c r="AC2097" t="s">
        <v>71</v>
      </c>
      <c r="AD2097" t="s">
        <v>39457</v>
      </c>
      <c r="AE2097" t="s">
        <v>54</v>
      </c>
    </row>
    <row r="2098" spans="1:31" x14ac:dyDescent="0.2">
      <c r="A2098">
        <v>28</v>
      </c>
      <c r="B2098" t="s">
        <v>169</v>
      </c>
      <c r="C2098" t="s">
        <v>91</v>
      </c>
      <c r="D2098" t="s">
        <v>32</v>
      </c>
      <c r="E2098" t="s">
        <v>34</v>
      </c>
      <c r="F2098" t="s">
        <v>56</v>
      </c>
      <c r="G2098" t="s">
        <v>39592</v>
      </c>
      <c r="H2098" t="s">
        <v>39593</v>
      </c>
      <c r="I2098" t="s">
        <v>39594</v>
      </c>
      <c r="J2098" t="s">
        <v>39595</v>
      </c>
      <c r="K2098" t="s">
        <v>39596</v>
      </c>
      <c r="L2098" t="s">
        <v>39597</v>
      </c>
      <c r="M2098" t="s">
        <v>39598</v>
      </c>
      <c r="N2098" t="s">
        <v>39599</v>
      </c>
      <c r="O2098" t="s">
        <v>39600</v>
      </c>
      <c r="P2098" t="s">
        <v>39601</v>
      </c>
      <c r="Q2098" t="s">
        <v>75</v>
      </c>
      <c r="R2098">
        <v>72</v>
      </c>
      <c r="S2098">
        <v>-1</v>
      </c>
      <c r="T2098" t="s">
        <v>331</v>
      </c>
      <c r="U2098" s="1">
        <v>41089</v>
      </c>
      <c r="V2098" t="s">
        <v>48</v>
      </c>
      <c r="W2098" t="s">
        <v>92</v>
      </c>
      <c r="X2098" t="s">
        <v>49</v>
      </c>
      <c r="Y2098" t="s">
        <v>93</v>
      </c>
      <c r="Z2098" t="s">
        <v>50</v>
      </c>
      <c r="AA2098" t="s">
        <v>51</v>
      </c>
      <c r="AB2098" t="s">
        <v>32</v>
      </c>
      <c r="AC2098" t="s">
        <v>71</v>
      </c>
      <c r="AD2098" t="s">
        <v>95</v>
      </c>
      <c r="AE2098" t="s">
        <v>54</v>
      </c>
    </row>
    <row r="2099" spans="1:31" x14ac:dyDescent="0.2">
      <c r="A2099">
        <v>28</v>
      </c>
      <c r="B2099" t="s">
        <v>169</v>
      </c>
      <c r="C2099" t="s">
        <v>155</v>
      </c>
      <c r="D2099" t="s">
        <v>33</v>
      </c>
      <c r="E2099" t="s">
        <v>34</v>
      </c>
      <c r="F2099" t="s">
        <v>56</v>
      </c>
      <c r="G2099" t="s">
        <v>32</v>
      </c>
      <c r="H2099" t="s">
        <v>39665</v>
      </c>
      <c r="I2099" t="s">
        <v>39666</v>
      </c>
      <c r="J2099" t="s">
        <v>39667</v>
      </c>
      <c r="K2099" t="s">
        <v>39668</v>
      </c>
      <c r="L2099" t="s">
        <v>39669</v>
      </c>
      <c r="M2099" t="s">
        <v>39670</v>
      </c>
      <c r="N2099" t="s">
        <v>39671</v>
      </c>
      <c r="O2099" t="s">
        <v>39672</v>
      </c>
      <c r="P2099" t="s">
        <v>39673</v>
      </c>
      <c r="Q2099" t="s">
        <v>108</v>
      </c>
      <c r="R2099">
        <v>67</v>
      </c>
      <c r="S2099">
        <v>-1</v>
      </c>
      <c r="T2099" t="s">
        <v>631</v>
      </c>
      <c r="U2099" s="1">
        <v>41055</v>
      </c>
      <c r="V2099" t="s">
        <v>48</v>
      </c>
      <c r="W2099" t="s">
        <v>78</v>
      </c>
      <c r="X2099" t="s">
        <v>49</v>
      </c>
      <c r="Y2099" t="s">
        <v>32</v>
      </c>
      <c r="Z2099" t="s">
        <v>1430</v>
      </c>
      <c r="AA2099" t="s">
        <v>51</v>
      </c>
      <c r="AB2099" t="s">
        <v>32</v>
      </c>
      <c r="AC2099" t="s">
        <v>248</v>
      </c>
      <c r="AD2099" t="s">
        <v>168</v>
      </c>
      <c r="AE2099" t="s">
        <v>54</v>
      </c>
    </row>
    <row r="2100" spans="1:31" x14ac:dyDescent="0.2">
      <c r="A2100">
        <v>28</v>
      </c>
      <c r="B2100" t="s">
        <v>112</v>
      </c>
      <c r="C2100" t="s">
        <v>32</v>
      </c>
      <c r="D2100" t="s">
        <v>32</v>
      </c>
      <c r="E2100" t="s">
        <v>32</v>
      </c>
      <c r="F2100" t="s">
        <v>56</v>
      </c>
      <c r="G2100" t="s">
        <v>40096</v>
      </c>
      <c r="H2100" t="s">
        <v>40097</v>
      </c>
      <c r="I2100" t="s">
        <v>9167</v>
      </c>
      <c r="J2100" t="s">
        <v>40098</v>
      </c>
      <c r="K2100" t="s">
        <v>32</v>
      </c>
      <c r="L2100" t="s">
        <v>40099</v>
      </c>
      <c r="M2100" t="s">
        <v>40100</v>
      </c>
      <c r="N2100" t="s">
        <v>40101</v>
      </c>
      <c r="O2100" t="s">
        <v>40102</v>
      </c>
      <c r="P2100" t="s">
        <v>31385</v>
      </c>
      <c r="Q2100" t="s">
        <v>75</v>
      </c>
      <c r="R2100">
        <v>68</v>
      </c>
      <c r="S2100">
        <v>-1</v>
      </c>
      <c r="T2100" t="s">
        <v>203</v>
      </c>
      <c r="U2100" s="1">
        <v>41090</v>
      </c>
      <c r="V2100" t="s">
        <v>48</v>
      </c>
      <c r="W2100" t="s">
        <v>92</v>
      </c>
      <c r="X2100" t="s">
        <v>49</v>
      </c>
      <c r="Y2100" t="s">
        <v>435</v>
      </c>
      <c r="Z2100" t="s">
        <v>32</v>
      </c>
      <c r="AA2100" t="s">
        <v>69</v>
      </c>
      <c r="AB2100" t="s">
        <v>367</v>
      </c>
      <c r="AC2100" t="s">
        <v>32</v>
      </c>
      <c r="AD2100" t="s">
        <v>95</v>
      </c>
      <c r="AE2100" t="s">
        <v>54</v>
      </c>
    </row>
    <row r="2101" spans="1:31" x14ac:dyDescent="0.2">
      <c r="A2101">
        <v>28</v>
      </c>
      <c r="B2101" t="s">
        <v>112</v>
      </c>
      <c r="C2101" t="s">
        <v>32</v>
      </c>
      <c r="D2101" t="s">
        <v>33</v>
      </c>
      <c r="E2101" t="s">
        <v>34</v>
      </c>
      <c r="F2101" t="s">
        <v>56</v>
      </c>
      <c r="G2101" t="s">
        <v>40182</v>
      </c>
      <c r="H2101" t="s">
        <v>40183</v>
      </c>
      <c r="I2101" t="s">
        <v>40184</v>
      </c>
      <c r="J2101" t="s">
        <v>7955</v>
      </c>
      <c r="K2101" t="s">
        <v>40185</v>
      </c>
      <c r="L2101" t="s">
        <v>40186</v>
      </c>
      <c r="M2101" t="s">
        <v>40187</v>
      </c>
      <c r="N2101" t="s">
        <v>40188</v>
      </c>
      <c r="O2101" t="s">
        <v>40189</v>
      </c>
      <c r="P2101" t="s">
        <v>32</v>
      </c>
      <c r="Q2101" t="s">
        <v>860</v>
      </c>
      <c r="R2101">
        <v>66</v>
      </c>
      <c r="S2101">
        <v>30000</v>
      </c>
      <c r="T2101" t="s">
        <v>91</v>
      </c>
      <c r="U2101" s="1">
        <v>41084</v>
      </c>
      <c r="V2101" t="s">
        <v>48</v>
      </c>
      <c r="W2101" t="s">
        <v>92</v>
      </c>
      <c r="X2101" t="s">
        <v>49</v>
      </c>
      <c r="Y2101" t="s">
        <v>93</v>
      </c>
      <c r="Z2101" t="s">
        <v>32</v>
      </c>
      <c r="AA2101" t="s">
        <v>69</v>
      </c>
      <c r="AB2101" t="s">
        <v>344</v>
      </c>
      <c r="AC2101" t="s">
        <v>71</v>
      </c>
      <c r="AD2101" t="s">
        <v>95</v>
      </c>
      <c r="AE2101" t="s">
        <v>54</v>
      </c>
    </row>
    <row r="2102" spans="1:31" x14ac:dyDescent="0.2">
      <c r="A2102">
        <v>28</v>
      </c>
      <c r="B2102" t="s">
        <v>169</v>
      </c>
      <c r="C2102" t="s">
        <v>155</v>
      </c>
      <c r="D2102" t="s">
        <v>182</v>
      </c>
      <c r="E2102" t="s">
        <v>34</v>
      </c>
      <c r="F2102" t="s">
        <v>56</v>
      </c>
      <c r="G2102" t="s">
        <v>40600</v>
      </c>
      <c r="H2102" t="s">
        <v>40601</v>
      </c>
      <c r="I2102" t="s">
        <v>40602</v>
      </c>
      <c r="J2102" t="s">
        <v>40603</v>
      </c>
      <c r="K2102" t="s">
        <v>40604</v>
      </c>
      <c r="L2102" t="s">
        <v>40605</v>
      </c>
      <c r="M2102" t="s">
        <v>40606</v>
      </c>
      <c r="N2102" t="s">
        <v>40607</v>
      </c>
      <c r="O2102" t="s">
        <v>40608</v>
      </c>
      <c r="P2102" t="s">
        <v>40609</v>
      </c>
      <c r="Q2102" t="s">
        <v>588</v>
      </c>
      <c r="R2102">
        <v>75</v>
      </c>
      <c r="S2102">
        <v>60000</v>
      </c>
      <c r="T2102" t="s">
        <v>47</v>
      </c>
      <c r="U2102" s="1">
        <v>41089</v>
      </c>
      <c r="V2102" t="s">
        <v>48</v>
      </c>
      <c r="W2102" t="s">
        <v>217</v>
      </c>
      <c r="X2102" t="s">
        <v>49</v>
      </c>
      <c r="Y2102" t="s">
        <v>1714</v>
      </c>
      <c r="Z2102" t="s">
        <v>298</v>
      </c>
      <c r="AA2102" t="s">
        <v>51</v>
      </c>
      <c r="AB2102" t="s">
        <v>263</v>
      </c>
      <c r="AC2102" t="s">
        <v>71</v>
      </c>
      <c r="AD2102" t="s">
        <v>447</v>
      </c>
      <c r="AE2102" t="s">
        <v>54</v>
      </c>
    </row>
    <row r="2103" spans="1:31" x14ac:dyDescent="0.2">
      <c r="A2103">
        <v>28</v>
      </c>
      <c r="B2103" t="s">
        <v>96</v>
      </c>
      <c r="C2103" t="s">
        <v>155</v>
      </c>
      <c r="D2103" t="s">
        <v>33</v>
      </c>
      <c r="E2103" t="s">
        <v>34</v>
      </c>
      <c r="F2103" t="s">
        <v>56</v>
      </c>
      <c r="G2103" t="s">
        <v>40764</v>
      </c>
      <c r="H2103" t="s">
        <v>40765</v>
      </c>
      <c r="I2103" t="s">
        <v>40766</v>
      </c>
      <c r="J2103" t="s">
        <v>40767</v>
      </c>
      <c r="K2103" t="s">
        <v>40768</v>
      </c>
      <c r="L2103" t="s">
        <v>40769</v>
      </c>
      <c r="M2103" t="s">
        <v>40770</v>
      </c>
      <c r="N2103" t="s">
        <v>40771</v>
      </c>
      <c r="O2103" t="s">
        <v>40772</v>
      </c>
      <c r="P2103" t="s">
        <v>40773</v>
      </c>
      <c r="Q2103" t="s">
        <v>75</v>
      </c>
      <c r="R2103">
        <v>72</v>
      </c>
      <c r="S2103">
        <v>40000</v>
      </c>
      <c r="T2103" t="s">
        <v>576</v>
      </c>
      <c r="U2103" s="1">
        <v>41051</v>
      </c>
      <c r="V2103" t="s">
        <v>274</v>
      </c>
      <c r="W2103" t="s">
        <v>32</v>
      </c>
      <c r="X2103" t="s">
        <v>49</v>
      </c>
      <c r="Y2103" t="s">
        <v>79</v>
      </c>
      <c r="Z2103" t="s">
        <v>166</v>
      </c>
      <c r="AA2103" t="s">
        <v>51</v>
      </c>
      <c r="AB2103" t="s">
        <v>110</v>
      </c>
      <c r="AC2103" t="s">
        <v>71</v>
      </c>
      <c r="AD2103" t="s">
        <v>13304</v>
      </c>
      <c r="AE2103" t="s">
        <v>346</v>
      </c>
    </row>
    <row r="2104" spans="1:31" x14ac:dyDescent="0.2">
      <c r="A2104">
        <v>28</v>
      </c>
      <c r="B2104" t="s">
        <v>169</v>
      </c>
      <c r="C2104" t="s">
        <v>97</v>
      </c>
      <c r="D2104" t="s">
        <v>33</v>
      </c>
      <c r="E2104" t="s">
        <v>34</v>
      </c>
      <c r="F2104" t="s">
        <v>56</v>
      </c>
      <c r="G2104" t="s">
        <v>40784</v>
      </c>
      <c r="H2104" t="s">
        <v>40785</v>
      </c>
      <c r="I2104" t="s">
        <v>40786</v>
      </c>
      <c r="J2104" t="s">
        <v>40787</v>
      </c>
      <c r="K2104" t="s">
        <v>40788</v>
      </c>
      <c r="L2104" t="s">
        <v>40789</v>
      </c>
      <c r="M2104" t="s">
        <v>40790</v>
      </c>
      <c r="N2104" t="s">
        <v>13783</v>
      </c>
      <c r="O2104" t="s">
        <v>32</v>
      </c>
      <c r="P2104" t="s">
        <v>40791</v>
      </c>
      <c r="Q2104" t="s">
        <v>321</v>
      </c>
      <c r="R2104">
        <v>70</v>
      </c>
      <c r="S2104">
        <v>60000</v>
      </c>
      <c r="T2104" t="s">
        <v>91</v>
      </c>
      <c r="U2104" s="1">
        <v>40820</v>
      </c>
      <c r="V2104" t="s">
        <v>2339</v>
      </c>
      <c r="W2104" t="s">
        <v>32</v>
      </c>
      <c r="X2104" t="s">
        <v>49</v>
      </c>
      <c r="Y2104" t="s">
        <v>32</v>
      </c>
      <c r="Z2104" t="s">
        <v>32</v>
      </c>
      <c r="AA2104" t="s">
        <v>51</v>
      </c>
      <c r="AB2104" t="s">
        <v>285</v>
      </c>
      <c r="AC2104" t="s">
        <v>71</v>
      </c>
      <c r="AD2104" t="s">
        <v>447</v>
      </c>
      <c r="AE2104" t="s">
        <v>54</v>
      </c>
    </row>
    <row r="2105" spans="1:31" x14ac:dyDescent="0.2">
      <c r="A2105">
        <v>28</v>
      </c>
      <c r="B2105" t="s">
        <v>169</v>
      </c>
      <c r="C2105" t="s">
        <v>155</v>
      </c>
      <c r="D2105" t="s">
        <v>33</v>
      </c>
      <c r="E2105" t="s">
        <v>34</v>
      </c>
      <c r="F2105" t="s">
        <v>56</v>
      </c>
      <c r="G2105" t="s">
        <v>40877</v>
      </c>
      <c r="H2105" t="s">
        <v>40878</v>
      </c>
      <c r="I2105" t="s">
        <v>40879</v>
      </c>
      <c r="J2105" t="s">
        <v>40880</v>
      </c>
      <c r="K2105" t="s">
        <v>40881</v>
      </c>
      <c r="L2105" t="s">
        <v>40882</v>
      </c>
      <c r="M2105" t="s">
        <v>2497</v>
      </c>
      <c r="N2105" t="s">
        <v>40883</v>
      </c>
      <c r="O2105" t="s">
        <v>40884</v>
      </c>
      <c r="P2105" t="s">
        <v>40885</v>
      </c>
      <c r="Q2105" t="s">
        <v>75</v>
      </c>
      <c r="R2105">
        <v>69</v>
      </c>
      <c r="S2105">
        <v>-1</v>
      </c>
      <c r="T2105" t="s">
        <v>203</v>
      </c>
      <c r="U2105" s="1">
        <v>40896</v>
      </c>
      <c r="V2105" t="s">
        <v>48</v>
      </c>
      <c r="W2105" t="s">
        <v>32</v>
      </c>
      <c r="X2105" t="s">
        <v>49</v>
      </c>
      <c r="Y2105" t="s">
        <v>93</v>
      </c>
      <c r="Z2105" t="s">
        <v>475</v>
      </c>
      <c r="AA2105" t="s">
        <v>69</v>
      </c>
      <c r="AB2105" t="s">
        <v>206</v>
      </c>
      <c r="AC2105" t="s">
        <v>71</v>
      </c>
      <c r="AD2105" t="s">
        <v>168</v>
      </c>
      <c r="AE2105" t="s">
        <v>54</v>
      </c>
    </row>
    <row r="2106" spans="1:31" x14ac:dyDescent="0.2">
      <c r="A2106">
        <v>28</v>
      </c>
      <c r="B2106" t="s">
        <v>55</v>
      </c>
      <c r="C2106" t="s">
        <v>155</v>
      </c>
      <c r="D2106" t="s">
        <v>33</v>
      </c>
      <c r="E2106" t="s">
        <v>34</v>
      </c>
      <c r="F2106" t="s">
        <v>56</v>
      </c>
      <c r="G2106" t="s">
        <v>32</v>
      </c>
      <c r="H2106" t="s">
        <v>40949</v>
      </c>
      <c r="I2106" t="s">
        <v>40950</v>
      </c>
      <c r="J2106" t="s">
        <v>40951</v>
      </c>
      <c r="K2106" t="s">
        <v>32</v>
      </c>
      <c r="L2106" t="s">
        <v>40952</v>
      </c>
      <c r="M2106" t="s">
        <v>40953</v>
      </c>
      <c r="N2106" t="s">
        <v>40954</v>
      </c>
      <c r="O2106" t="s">
        <v>40955</v>
      </c>
      <c r="P2106" t="s">
        <v>40956</v>
      </c>
      <c r="Q2106" t="s">
        <v>75</v>
      </c>
      <c r="R2106">
        <v>64</v>
      </c>
      <c r="S2106">
        <v>-1</v>
      </c>
      <c r="T2106" t="s">
        <v>68</v>
      </c>
      <c r="U2106" s="1">
        <v>40851</v>
      </c>
      <c r="V2106" t="s">
        <v>822</v>
      </c>
      <c r="W2106" t="s">
        <v>32</v>
      </c>
      <c r="X2106" t="s">
        <v>49</v>
      </c>
      <c r="Y2106" t="s">
        <v>32</v>
      </c>
      <c r="Z2106" t="s">
        <v>32</v>
      </c>
      <c r="AA2106" t="s">
        <v>51</v>
      </c>
      <c r="AB2106" t="s">
        <v>379</v>
      </c>
      <c r="AC2106" t="s">
        <v>248</v>
      </c>
      <c r="AD2106" t="s">
        <v>1206</v>
      </c>
      <c r="AE2106" t="s">
        <v>54</v>
      </c>
    </row>
    <row r="2107" spans="1:31" x14ac:dyDescent="0.2">
      <c r="A2107">
        <v>28</v>
      </c>
      <c r="B2107" t="s">
        <v>169</v>
      </c>
      <c r="C2107" t="s">
        <v>155</v>
      </c>
      <c r="D2107" t="s">
        <v>182</v>
      </c>
      <c r="E2107" t="s">
        <v>32</v>
      </c>
      <c r="F2107" t="s">
        <v>56</v>
      </c>
      <c r="G2107" t="s">
        <v>41030</v>
      </c>
      <c r="H2107" t="s">
        <v>41031</v>
      </c>
      <c r="I2107" t="s">
        <v>41032</v>
      </c>
      <c r="J2107" t="s">
        <v>41033</v>
      </c>
      <c r="K2107" t="s">
        <v>41034</v>
      </c>
      <c r="L2107" t="s">
        <v>41035</v>
      </c>
      <c r="M2107" t="s">
        <v>41036</v>
      </c>
      <c r="N2107" t="s">
        <v>41037</v>
      </c>
      <c r="O2107" t="s">
        <v>41038</v>
      </c>
      <c r="P2107" t="s">
        <v>41039</v>
      </c>
      <c r="Q2107" t="s">
        <v>75</v>
      </c>
      <c r="R2107">
        <v>72</v>
      </c>
      <c r="S2107">
        <v>-1</v>
      </c>
      <c r="T2107" t="s">
        <v>576</v>
      </c>
      <c r="U2107" s="1">
        <v>41090</v>
      </c>
      <c r="V2107" t="s">
        <v>48</v>
      </c>
      <c r="W2107" t="s">
        <v>32</v>
      </c>
      <c r="X2107" t="s">
        <v>49</v>
      </c>
      <c r="Y2107" t="s">
        <v>93</v>
      </c>
      <c r="Z2107" t="s">
        <v>5721</v>
      </c>
      <c r="AA2107" t="s">
        <v>51</v>
      </c>
      <c r="AB2107" t="s">
        <v>70</v>
      </c>
      <c r="AC2107" t="s">
        <v>71</v>
      </c>
      <c r="AD2107" t="s">
        <v>619</v>
      </c>
      <c r="AE2107" t="s">
        <v>54</v>
      </c>
    </row>
    <row r="2108" spans="1:31" x14ac:dyDescent="0.2">
      <c r="A2108">
        <v>28</v>
      </c>
      <c r="B2108" t="s">
        <v>169</v>
      </c>
      <c r="C2108" t="s">
        <v>1043</v>
      </c>
      <c r="D2108" t="s">
        <v>33</v>
      </c>
      <c r="E2108" t="s">
        <v>34</v>
      </c>
      <c r="F2108" t="s">
        <v>114</v>
      </c>
      <c r="G2108" t="s">
        <v>41163</v>
      </c>
      <c r="H2108" t="s">
        <v>41164</v>
      </c>
      <c r="I2108" t="s">
        <v>41165</v>
      </c>
      <c r="J2108" t="s">
        <v>41166</v>
      </c>
      <c r="K2108" t="s">
        <v>41167</v>
      </c>
      <c r="L2108" t="s">
        <v>41168</v>
      </c>
      <c r="M2108" t="s">
        <v>41169</v>
      </c>
      <c r="N2108" t="s">
        <v>41170</v>
      </c>
      <c r="O2108" t="s">
        <v>41171</v>
      </c>
      <c r="P2108" t="s">
        <v>41172</v>
      </c>
      <c r="Q2108" t="s">
        <v>831</v>
      </c>
      <c r="R2108">
        <v>72</v>
      </c>
      <c r="S2108">
        <v>-1</v>
      </c>
      <c r="T2108" t="s">
        <v>136</v>
      </c>
      <c r="U2108" s="1">
        <v>41088</v>
      </c>
      <c r="V2108" t="s">
        <v>48</v>
      </c>
      <c r="W2108" t="s">
        <v>92</v>
      </c>
      <c r="X2108" t="s">
        <v>49</v>
      </c>
      <c r="Y2108" t="s">
        <v>32</v>
      </c>
      <c r="Z2108" t="s">
        <v>1041</v>
      </c>
      <c r="AA2108" t="s">
        <v>51</v>
      </c>
      <c r="AB2108" t="s">
        <v>852</v>
      </c>
      <c r="AC2108" t="s">
        <v>71</v>
      </c>
      <c r="AD2108" t="s">
        <v>41173</v>
      </c>
      <c r="AE2108" t="s">
        <v>54</v>
      </c>
    </row>
    <row r="2109" spans="1:31" x14ac:dyDescent="0.2">
      <c r="A2109">
        <v>28</v>
      </c>
      <c r="B2109" t="s">
        <v>112</v>
      </c>
      <c r="C2109" t="s">
        <v>97</v>
      </c>
      <c r="D2109" t="s">
        <v>33</v>
      </c>
      <c r="E2109" t="s">
        <v>170</v>
      </c>
      <c r="F2109" t="s">
        <v>221</v>
      </c>
      <c r="G2109" t="s">
        <v>41275</v>
      </c>
      <c r="H2109" t="s">
        <v>41276</v>
      </c>
      <c r="I2109" t="e">
        <f>-conversation  -being able to read body language</f>
        <v>#NAME?</v>
      </c>
      <c r="J2109" t="s">
        <v>41277</v>
      </c>
      <c r="K2109" t="s">
        <v>41278</v>
      </c>
      <c r="L2109" t="s">
        <v>41279</v>
      </c>
      <c r="M2109" t="s">
        <v>41280</v>
      </c>
      <c r="N2109" t="s">
        <v>41281</v>
      </c>
      <c r="O2109" t="s">
        <v>41282</v>
      </c>
      <c r="P2109" t="s">
        <v>41283</v>
      </c>
      <c r="Q2109" t="s">
        <v>75</v>
      </c>
      <c r="R2109">
        <v>68</v>
      </c>
      <c r="S2109">
        <v>20000</v>
      </c>
      <c r="T2109" t="s">
        <v>136</v>
      </c>
      <c r="U2109" s="1">
        <v>40831</v>
      </c>
      <c r="V2109" t="s">
        <v>662</v>
      </c>
      <c r="W2109" t="s">
        <v>32</v>
      </c>
      <c r="X2109" t="s">
        <v>49</v>
      </c>
      <c r="Y2109" t="s">
        <v>93</v>
      </c>
      <c r="Z2109" t="s">
        <v>343</v>
      </c>
      <c r="AA2109" t="s">
        <v>51</v>
      </c>
      <c r="AB2109" t="s">
        <v>124</v>
      </c>
      <c r="AC2109" t="s">
        <v>248</v>
      </c>
      <c r="AD2109" t="s">
        <v>10950</v>
      </c>
      <c r="AE2109" t="s">
        <v>54</v>
      </c>
    </row>
    <row r="2110" spans="1:31" x14ac:dyDescent="0.2">
      <c r="A2110">
        <v>28</v>
      </c>
      <c r="B2110" t="s">
        <v>620</v>
      </c>
      <c r="C2110" t="s">
        <v>32</v>
      </c>
      <c r="D2110" t="s">
        <v>33</v>
      </c>
      <c r="E2110" t="s">
        <v>34</v>
      </c>
      <c r="F2110" t="s">
        <v>56</v>
      </c>
      <c r="G2110" t="s">
        <v>32</v>
      </c>
      <c r="H2110" t="s">
        <v>32</v>
      </c>
      <c r="I2110" t="s">
        <v>32</v>
      </c>
      <c r="J2110" t="s">
        <v>32</v>
      </c>
      <c r="K2110" t="s">
        <v>32</v>
      </c>
      <c r="L2110" t="s">
        <v>32</v>
      </c>
      <c r="M2110" t="s">
        <v>32</v>
      </c>
      <c r="N2110" t="s">
        <v>32</v>
      </c>
      <c r="O2110" t="s">
        <v>32</v>
      </c>
      <c r="P2110" t="s">
        <v>32</v>
      </c>
      <c r="Q2110" t="s">
        <v>75</v>
      </c>
      <c r="R2110">
        <v>67</v>
      </c>
      <c r="S2110">
        <v>-1</v>
      </c>
      <c r="T2110" t="s">
        <v>47</v>
      </c>
      <c r="U2110" s="1">
        <v>40781</v>
      </c>
      <c r="V2110" t="s">
        <v>48</v>
      </c>
      <c r="W2110" t="s">
        <v>32</v>
      </c>
      <c r="X2110" t="s">
        <v>49</v>
      </c>
      <c r="Y2110" t="s">
        <v>245</v>
      </c>
      <c r="Z2110" t="s">
        <v>475</v>
      </c>
      <c r="AA2110" t="s">
        <v>69</v>
      </c>
      <c r="AB2110" t="s">
        <v>167</v>
      </c>
      <c r="AC2110" t="s">
        <v>248</v>
      </c>
      <c r="AD2110" t="s">
        <v>95</v>
      </c>
      <c r="AE2110" t="s">
        <v>54</v>
      </c>
    </row>
    <row r="2111" spans="1:31" x14ac:dyDescent="0.2">
      <c r="A2111">
        <v>29</v>
      </c>
      <c r="B2111" t="s">
        <v>55</v>
      </c>
      <c r="C2111" t="s">
        <v>97</v>
      </c>
      <c r="D2111" t="s">
        <v>33</v>
      </c>
      <c r="E2111" t="s">
        <v>34</v>
      </c>
      <c r="F2111" t="s">
        <v>460</v>
      </c>
      <c r="G2111" t="s">
        <v>461</v>
      </c>
      <c r="H2111" t="s">
        <v>462</v>
      </c>
      <c r="I2111" t="s">
        <v>463</v>
      </c>
      <c r="J2111" t="s">
        <v>464</v>
      </c>
      <c r="K2111" t="s">
        <v>465</v>
      </c>
      <c r="L2111" t="s">
        <v>466</v>
      </c>
      <c r="M2111" t="s">
        <v>467</v>
      </c>
      <c r="N2111" t="s">
        <v>468</v>
      </c>
      <c r="O2111" t="s">
        <v>469</v>
      </c>
      <c r="P2111" t="s">
        <v>470</v>
      </c>
      <c r="Q2111" t="s">
        <v>471</v>
      </c>
      <c r="R2111">
        <v>69</v>
      </c>
      <c r="S2111">
        <v>30000</v>
      </c>
      <c r="T2111" t="s">
        <v>68</v>
      </c>
      <c r="U2111" s="1">
        <v>41089</v>
      </c>
      <c r="V2111" t="s">
        <v>472</v>
      </c>
      <c r="W2111" t="s">
        <v>473</v>
      </c>
      <c r="X2111" t="s">
        <v>49</v>
      </c>
      <c r="Y2111" t="s">
        <v>474</v>
      </c>
      <c r="Z2111" t="s">
        <v>475</v>
      </c>
      <c r="AA2111" t="s">
        <v>51</v>
      </c>
      <c r="AB2111" t="s">
        <v>285</v>
      </c>
      <c r="AC2111" t="s">
        <v>71</v>
      </c>
      <c r="AD2111" t="s">
        <v>476</v>
      </c>
      <c r="AE2111" t="s">
        <v>54</v>
      </c>
    </row>
    <row r="2112" spans="1:31" x14ac:dyDescent="0.2">
      <c r="A2112">
        <v>29</v>
      </c>
      <c r="B2112" t="s">
        <v>112</v>
      </c>
      <c r="C2112" t="s">
        <v>155</v>
      </c>
      <c r="D2112" t="s">
        <v>33</v>
      </c>
      <c r="E2112" t="s">
        <v>34</v>
      </c>
      <c r="F2112" t="s">
        <v>114</v>
      </c>
      <c r="G2112" t="s">
        <v>32</v>
      </c>
      <c r="H2112" t="s">
        <v>545</v>
      </c>
      <c r="I2112" t="s">
        <v>546</v>
      </c>
      <c r="J2112" t="s">
        <v>547</v>
      </c>
      <c r="K2112" t="s">
        <v>32</v>
      </c>
      <c r="L2112" t="s">
        <v>32</v>
      </c>
      <c r="M2112" t="s">
        <v>32</v>
      </c>
      <c r="N2112" t="s">
        <v>32</v>
      </c>
      <c r="O2112" t="s">
        <v>32</v>
      </c>
      <c r="P2112" t="s">
        <v>32</v>
      </c>
      <c r="Q2112" t="s">
        <v>108</v>
      </c>
      <c r="R2112">
        <v>60</v>
      </c>
      <c r="S2112">
        <v>-1</v>
      </c>
      <c r="T2112" t="s">
        <v>163</v>
      </c>
      <c r="U2112" s="1">
        <v>40924</v>
      </c>
      <c r="V2112" t="s">
        <v>548</v>
      </c>
      <c r="W2112" t="s">
        <v>204</v>
      </c>
      <c r="X2112" t="s">
        <v>49</v>
      </c>
      <c r="Y2112" t="s">
        <v>474</v>
      </c>
      <c r="Z2112" t="s">
        <v>275</v>
      </c>
      <c r="AA2112" t="s">
        <v>69</v>
      </c>
      <c r="AB2112" t="s">
        <v>379</v>
      </c>
      <c r="AC2112" t="s">
        <v>71</v>
      </c>
      <c r="AD2112" t="s">
        <v>168</v>
      </c>
      <c r="AE2112" t="s">
        <v>54</v>
      </c>
    </row>
    <row r="2113" spans="1:31" x14ac:dyDescent="0.2">
      <c r="A2113">
        <v>29</v>
      </c>
      <c r="B2113" t="s">
        <v>169</v>
      </c>
      <c r="C2113" t="s">
        <v>278</v>
      </c>
      <c r="D2113" t="s">
        <v>33</v>
      </c>
      <c r="E2113" t="s">
        <v>170</v>
      </c>
      <c r="F2113" t="s">
        <v>56</v>
      </c>
      <c r="G2113" t="s">
        <v>32</v>
      </c>
      <c r="H2113" t="s">
        <v>563</v>
      </c>
      <c r="I2113" t="s">
        <v>564</v>
      </c>
      <c r="J2113" t="s">
        <v>32</v>
      </c>
      <c r="K2113" t="s">
        <v>32</v>
      </c>
      <c r="L2113" t="s">
        <v>32</v>
      </c>
      <c r="M2113" t="s">
        <v>565</v>
      </c>
      <c r="N2113" t="s">
        <v>32</v>
      </c>
      <c r="O2113" t="s">
        <v>32</v>
      </c>
      <c r="P2113" t="s">
        <v>32</v>
      </c>
      <c r="Q2113" t="s">
        <v>108</v>
      </c>
      <c r="R2113">
        <v>68</v>
      </c>
      <c r="S2113">
        <v>-1</v>
      </c>
      <c r="T2113" t="s">
        <v>32</v>
      </c>
      <c r="U2113" s="1">
        <v>41090</v>
      </c>
      <c r="V2113" t="s">
        <v>48</v>
      </c>
      <c r="W2113" t="s">
        <v>32</v>
      </c>
      <c r="X2113" t="s">
        <v>49</v>
      </c>
      <c r="Y2113" t="s">
        <v>32</v>
      </c>
      <c r="Z2113" t="s">
        <v>50</v>
      </c>
      <c r="AA2113" t="s">
        <v>51</v>
      </c>
      <c r="AB2113" t="s">
        <v>423</v>
      </c>
      <c r="AC2113" t="s">
        <v>71</v>
      </c>
      <c r="AD2113" t="s">
        <v>168</v>
      </c>
      <c r="AE2113" t="s">
        <v>54</v>
      </c>
    </row>
    <row r="2114" spans="1:31" x14ac:dyDescent="0.2">
      <c r="A2114">
        <v>29</v>
      </c>
      <c r="B2114" t="s">
        <v>55</v>
      </c>
      <c r="C2114" t="s">
        <v>32</v>
      </c>
      <c r="D2114" t="s">
        <v>33</v>
      </c>
      <c r="E2114" t="s">
        <v>170</v>
      </c>
      <c r="F2114" t="s">
        <v>114</v>
      </c>
      <c r="G2114" t="s">
        <v>633</v>
      </c>
      <c r="H2114" t="s">
        <v>634</v>
      </c>
      <c r="I2114" t="s">
        <v>635</v>
      </c>
      <c r="J2114" t="s">
        <v>636</v>
      </c>
      <c r="K2114" t="s">
        <v>637</v>
      </c>
      <c r="L2114" t="s">
        <v>638</v>
      </c>
      <c r="M2114" t="s">
        <v>639</v>
      </c>
      <c r="N2114" t="s">
        <v>640</v>
      </c>
      <c r="O2114" t="s">
        <v>641</v>
      </c>
      <c r="P2114" t="s">
        <v>642</v>
      </c>
      <c r="Q2114" t="s">
        <v>75</v>
      </c>
      <c r="R2114">
        <v>73</v>
      </c>
      <c r="S2114">
        <v>-1</v>
      </c>
      <c r="T2114" t="s">
        <v>136</v>
      </c>
      <c r="U2114" s="1">
        <v>41085</v>
      </c>
      <c r="V2114" t="s">
        <v>48</v>
      </c>
      <c r="W2114" t="s">
        <v>32</v>
      </c>
      <c r="X2114" t="s">
        <v>49</v>
      </c>
      <c r="Y2114" t="s">
        <v>643</v>
      </c>
      <c r="Z2114" t="s">
        <v>275</v>
      </c>
      <c r="AA2114" t="s">
        <v>51</v>
      </c>
      <c r="AB2114" t="s">
        <v>32</v>
      </c>
      <c r="AC2114" t="s">
        <v>71</v>
      </c>
      <c r="AD2114" t="s">
        <v>95</v>
      </c>
      <c r="AE2114" t="s">
        <v>54</v>
      </c>
    </row>
    <row r="2115" spans="1:31" x14ac:dyDescent="0.2">
      <c r="A2115">
        <v>29</v>
      </c>
      <c r="B2115" t="s">
        <v>55</v>
      </c>
      <c r="C2115" t="s">
        <v>83</v>
      </c>
      <c r="D2115" t="s">
        <v>98</v>
      </c>
      <c r="E2115" t="s">
        <v>34</v>
      </c>
      <c r="F2115" t="s">
        <v>390</v>
      </c>
      <c r="G2115" t="s">
        <v>779</v>
      </c>
      <c r="H2115" t="s">
        <v>780</v>
      </c>
      <c r="I2115" t="s">
        <v>781</v>
      </c>
      <c r="J2115" t="s">
        <v>782</v>
      </c>
      <c r="K2115" t="s">
        <v>783</v>
      </c>
      <c r="L2115" t="s">
        <v>784</v>
      </c>
      <c r="M2115" t="s">
        <v>785</v>
      </c>
      <c r="N2115" t="s">
        <v>786</v>
      </c>
      <c r="O2115" t="s">
        <v>787</v>
      </c>
      <c r="P2115" t="s">
        <v>788</v>
      </c>
      <c r="Q2115" t="s">
        <v>32</v>
      </c>
      <c r="R2115">
        <v>68</v>
      </c>
      <c r="S2115">
        <v>-1</v>
      </c>
      <c r="T2115" t="s">
        <v>273</v>
      </c>
      <c r="U2115" s="1">
        <v>41067</v>
      </c>
      <c r="V2115" t="s">
        <v>164</v>
      </c>
      <c r="W2115" t="s">
        <v>32</v>
      </c>
      <c r="X2115" t="s">
        <v>49</v>
      </c>
      <c r="Y2115" t="s">
        <v>93</v>
      </c>
      <c r="Z2115" t="s">
        <v>246</v>
      </c>
      <c r="AA2115" t="s">
        <v>69</v>
      </c>
      <c r="AB2115" t="s">
        <v>32</v>
      </c>
      <c r="AC2115" t="s">
        <v>71</v>
      </c>
      <c r="AD2115" t="s">
        <v>789</v>
      </c>
      <c r="AE2115" t="s">
        <v>54</v>
      </c>
    </row>
    <row r="2116" spans="1:31" x14ac:dyDescent="0.2">
      <c r="A2116">
        <v>29</v>
      </c>
      <c r="B2116" t="s">
        <v>96</v>
      </c>
      <c r="C2116" t="s">
        <v>32</v>
      </c>
      <c r="D2116" t="s">
        <v>98</v>
      </c>
      <c r="E2116" t="s">
        <v>34</v>
      </c>
      <c r="F2116" t="s">
        <v>32</v>
      </c>
      <c r="G2116" t="s">
        <v>32</v>
      </c>
      <c r="H2116" t="s">
        <v>32</v>
      </c>
      <c r="I2116" t="s">
        <v>32</v>
      </c>
      <c r="J2116" t="s">
        <v>32</v>
      </c>
      <c r="K2116" t="s">
        <v>32</v>
      </c>
      <c r="L2116" t="s">
        <v>32</v>
      </c>
      <c r="M2116" t="s">
        <v>32</v>
      </c>
      <c r="N2116" t="s">
        <v>32</v>
      </c>
      <c r="O2116" t="s">
        <v>32</v>
      </c>
      <c r="P2116" t="s">
        <v>32</v>
      </c>
      <c r="Q2116" t="s">
        <v>32</v>
      </c>
      <c r="R2116">
        <v>63</v>
      </c>
      <c r="S2116">
        <v>-1</v>
      </c>
      <c r="T2116" t="s">
        <v>32</v>
      </c>
      <c r="U2116" s="1">
        <v>40933</v>
      </c>
      <c r="V2116" t="s">
        <v>48</v>
      </c>
      <c r="W2116" t="s">
        <v>32</v>
      </c>
      <c r="X2116" t="s">
        <v>49</v>
      </c>
      <c r="Y2116" t="s">
        <v>32</v>
      </c>
      <c r="Z2116" t="s">
        <v>32</v>
      </c>
      <c r="AA2116" t="s">
        <v>69</v>
      </c>
      <c r="AB2116" t="s">
        <v>32</v>
      </c>
      <c r="AC2116" t="s">
        <v>71</v>
      </c>
      <c r="AD2116" t="s">
        <v>95</v>
      </c>
      <c r="AE2116" t="s">
        <v>54</v>
      </c>
    </row>
    <row r="2117" spans="1:31" x14ac:dyDescent="0.2">
      <c r="A2117">
        <v>29</v>
      </c>
      <c r="B2117" t="s">
        <v>55</v>
      </c>
      <c r="C2117" t="s">
        <v>83</v>
      </c>
      <c r="D2117" t="s">
        <v>33</v>
      </c>
      <c r="E2117" t="s">
        <v>34</v>
      </c>
      <c r="F2117" t="s">
        <v>183</v>
      </c>
      <c r="G2117" t="s">
        <v>935</v>
      </c>
      <c r="H2117" t="s">
        <v>32</v>
      </c>
      <c r="I2117" t="s">
        <v>32</v>
      </c>
      <c r="J2117" t="s">
        <v>32</v>
      </c>
      <c r="K2117" t="s">
        <v>32</v>
      </c>
      <c r="L2117" t="s">
        <v>32</v>
      </c>
      <c r="M2117" t="s">
        <v>32</v>
      </c>
      <c r="N2117" t="s">
        <v>32</v>
      </c>
      <c r="O2117" t="s">
        <v>936</v>
      </c>
      <c r="P2117" t="s">
        <v>937</v>
      </c>
      <c r="Q2117" t="s">
        <v>32</v>
      </c>
      <c r="R2117">
        <v>72</v>
      </c>
      <c r="S2117">
        <v>-1</v>
      </c>
      <c r="T2117" t="s">
        <v>331</v>
      </c>
      <c r="U2117" s="1">
        <v>41086</v>
      </c>
      <c r="V2117" t="s">
        <v>48</v>
      </c>
      <c r="W2117" t="s">
        <v>32</v>
      </c>
      <c r="X2117" t="s">
        <v>49</v>
      </c>
      <c r="Y2117" t="s">
        <v>32</v>
      </c>
      <c r="Z2117" t="s">
        <v>32</v>
      </c>
      <c r="AA2117" t="s">
        <v>51</v>
      </c>
      <c r="AB2117" t="s">
        <v>740</v>
      </c>
      <c r="AC2117" t="s">
        <v>71</v>
      </c>
      <c r="AD2117" t="s">
        <v>95</v>
      </c>
      <c r="AE2117" t="s">
        <v>54</v>
      </c>
    </row>
    <row r="2118" spans="1:31" x14ac:dyDescent="0.2">
      <c r="A2118">
        <v>29</v>
      </c>
      <c r="B2118" t="s">
        <v>112</v>
      </c>
      <c r="C2118" t="s">
        <v>32</v>
      </c>
      <c r="D2118" t="s">
        <v>33</v>
      </c>
      <c r="E2118" t="s">
        <v>34</v>
      </c>
      <c r="F2118" t="s">
        <v>56</v>
      </c>
      <c r="G2118" t="s">
        <v>1301</v>
      </c>
      <c r="H2118" t="s">
        <v>1302</v>
      </c>
      <c r="I2118" t="s">
        <v>1303</v>
      </c>
      <c r="J2118" t="s">
        <v>1304</v>
      </c>
      <c r="K2118" t="s">
        <v>1305</v>
      </c>
      <c r="L2118" t="s">
        <v>1306</v>
      </c>
      <c r="M2118" t="s">
        <v>1307</v>
      </c>
      <c r="N2118" t="s">
        <v>1308</v>
      </c>
      <c r="O2118" t="s">
        <v>1309</v>
      </c>
      <c r="P2118" t="s">
        <v>1310</v>
      </c>
      <c r="Q2118" t="s">
        <v>75</v>
      </c>
      <c r="R2118">
        <v>68</v>
      </c>
      <c r="S2118">
        <v>-1</v>
      </c>
      <c r="T2118" t="s">
        <v>91</v>
      </c>
      <c r="U2118" s="1">
        <v>41045</v>
      </c>
      <c r="V2118" t="s">
        <v>48</v>
      </c>
      <c r="W2118" t="s">
        <v>204</v>
      </c>
      <c r="X2118" t="s">
        <v>49</v>
      </c>
      <c r="Y2118" t="s">
        <v>32</v>
      </c>
      <c r="Z2118" t="s">
        <v>166</v>
      </c>
      <c r="AA2118" t="s">
        <v>69</v>
      </c>
      <c r="AB2118" t="s">
        <v>32</v>
      </c>
      <c r="AC2118" t="s">
        <v>71</v>
      </c>
      <c r="AD2118" t="s">
        <v>447</v>
      </c>
      <c r="AE2118" t="s">
        <v>54</v>
      </c>
    </row>
    <row r="2119" spans="1:31" x14ac:dyDescent="0.2">
      <c r="A2119">
        <v>29</v>
      </c>
      <c r="B2119" t="s">
        <v>169</v>
      </c>
      <c r="C2119" t="s">
        <v>32</v>
      </c>
      <c r="D2119" t="s">
        <v>501</v>
      </c>
      <c r="E2119" t="s">
        <v>34</v>
      </c>
      <c r="F2119" t="s">
        <v>183</v>
      </c>
      <c r="G2119" t="s">
        <v>1341</v>
      </c>
      <c r="H2119" t="s">
        <v>1342</v>
      </c>
      <c r="I2119" t="s">
        <v>1343</v>
      </c>
      <c r="J2119" t="s">
        <v>1344</v>
      </c>
      <c r="K2119" t="s">
        <v>32</v>
      </c>
      <c r="L2119" t="s">
        <v>1345</v>
      </c>
      <c r="M2119" t="s">
        <v>1346</v>
      </c>
      <c r="N2119" t="s">
        <v>1347</v>
      </c>
      <c r="O2119" t="s">
        <v>32</v>
      </c>
      <c r="P2119" t="s">
        <v>1348</v>
      </c>
      <c r="Q2119" t="s">
        <v>1349</v>
      </c>
      <c r="R2119">
        <v>72</v>
      </c>
      <c r="S2119">
        <v>-1</v>
      </c>
      <c r="T2119" t="s">
        <v>32</v>
      </c>
      <c r="U2119" s="1">
        <v>41091</v>
      </c>
      <c r="V2119" t="s">
        <v>760</v>
      </c>
      <c r="W2119" t="s">
        <v>32</v>
      </c>
      <c r="X2119" t="s">
        <v>49</v>
      </c>
      <c r="Y2119" t="s">
        <v>32</v>
      </c>
      <c r="Z2119" t="s">
        <v>32</v>
      </c>
      <c r="AA2119" t="s">
        <v>51</v>
      </c>
      <c r="AB2119" t="s">
        <v>1104</v>
      </c>
      <c r="AC2119" t="s">
        <v>32</v>
      </c>
      <c r="AD2119" t="s">
        <v>95</v>
      </c>
      <c r="AE2119" t="s">
        <v>54</v>
      </c>
    </row>
    <row r="2120" spans="1:31" x14ac:dyDescent="0.2">
      <c r="A2120">
        <v>29</v>
      </c>
      <c r="B2120" t="s">
        <v>96</v>
      </c>
      <c r="C2120" t="s">
        <v>155</v>
      </c>
      <c r="D2120" t="s">
        <v>33</v>
      </c>
      <c r="E2120" t="s">
        <v>34</v>
      </c>
      <c r="F2120" t="s">
        <v>56</v>
      </c>
      <c r="G2120" t="s">
        <v>32</v>
      </c>
      <c r="H2120" t="s">
        <v>1516</v>
      </c>
      <c r="I2120" t="s">
        <v>1517</v>
      </c>
      <c r="J2120" t="s">
        <v>1518</v>
      </c>
      <c r="K2120" t="s">
        <v>1519</v>
      </c>
      <c r="L2120" t="s">
        <v>1520</v>
      </c>
      <c r="M2120" t="s">
        <v>1521</v>
      </c>
      <c r="N2120" t="s">
        <v>1522</v>
      </c>
      <c r="O2120" t="s">
        <v>1523</v>
      </c>
      <c r="P2120" t="s">
        <v>1524</v>
      </c>
      <c r="Q2120" t="s">
        <v>91</v>
      </c>
      <c r="R2120">
        <v>62</v>
      </c>
      <c r="S2120">
        <v>-1</v>
      </c>
      <c r="T2120" t="s">
        <v>1525</v>
      </c>
      <c r="U2120" s="1">
        <v>41090</v>
      </c>
      <c r="V2120" t="s">
        <v>260</v>
      </c>
      <c r="W2120" t="s">
        <v>32</v>
      </c>
      <c r="X2120" t="s">
        <v>49</v>
      </c>
      <c r="Y2120" t="s">
        <v>32</v>
      </c>
      <c r="Z2120" t="s">
        <v>32</v>
      </c>
      <c r="AA2120" t="s">
        <v>69</v>
      </c>
      <c r="AB2120" t="s">
        <v>32</v>
      </c>
      <c r="AC2120" t="s">
        <v>71</v>
      </c>
      <c r="AD2120" t="s">
        <v>1526</v>
      </c>
      <c r="AE2120" t="s">
        <v>54</v>
      </c>
    </row>
    <row r="2121" spans="1:31" x14ac:dyDescent="0.2">
      <c r="A2121">
        <v>29</v>
      </c>
      <c r="B2121" t="s">
        <v>169</v>
      </c>
      <c r="C2121" t="s">
        <v>32</v>
      </c>
      <c r="D2121" t="s">
        <v>182</v>
      </c>
      <c r="E2121" t="s">
        <v>34</v>
      </c>
      <c r="F2121" t="s">
        <v>35</v>
      </c>
      <c r="G2121" t="s">
        <v>32</v>
      </c>
      <c r="H2121" t="s">
        <v>32</v>
      </c>
      <c r="I2121" t="s">
        <v>32</v>
      </c>
      <c r="J2121" t="s">
        <v>32</v>
      </c>
      <c r="K2121" t="s">
        <v>32</v>
      </c>
      <c r="L2121" t="s">
        <v>32</v>
      </c>
      <c r="M2121" t="s">
        <v>32</v>
      </c>
      <c r="N2121" t="s">
        <v>1648</v>
      </c>
      <c r="O2121" t="s">
        <v>32</v>
      </c>
      <c r="P2121" t="s">
        <v>32</v>
      </c>
      <c r="Q2121" t="s">
        <v>67</v>
      </c>
      <c r="R2121">
        <v>72</v>
      </c>
      <c r="S2121">
        <v>60000</v>
      </c>
      <c r="T2121" t="s">
        <v>32</v>
      </c>
      <c r="U2121" s="1">
        <v>41005</v>
      </c>
      <c r="V2121" t="s">
        <v>260</v>
      </c>
      <c r="W2121" t="s">
        <v>204</v>
      </c>
      <c r="X2121" t="s">
        <v>49</v>
      </c>
      <c r="Y2121" t="s">
        <v>32</v>
      </c>
      <c r="Z2121" t="s">
        <v>218</v>
      </c>
      <c r="AA2121" t="s">
        <v>51</v>
      </c>
      <c r="AB2121" t="s">
        <v>247</v>
      </c>
      <c r="AC2121" t="s">
        <v>71</v>
      </c>
      <c r="AD2121" t="s">
        <v>95</v>
      </c>
      <c r="AE2121" t="s">
        <v>54</v>
      </c>
    </row>
    <row r="2122" spans="1:31" x14ac:dyDescent="0.2">
      <c r="A2122">
        <v>29</v>
      </c>
      <c r="B2122" t="s">
        <v>96</v>
      </c>
      <c r="C2122" t="s">
        <v>32</v>
      </c>
      <c r="D2122" t="s">
        <v>501</v>
      </c>
      <c r="E2122" t="s">
        <v>34</v>
      </c>
      <c r="F2122" t="s">
        <v>221</v>
      </c>
      <c r="G2122" t="s">
        <v>1685</v>
      </c>
      <c r="H2122" t="s">
        <v>1686</v>
      </c>
      <c r="I2122" t="s">
        <v>1687</v>
      </c>
      <c r="J2122" t="s">
        <v>1688</v>
      </c>
      <c r="K2122" t="s">
        <v>1689</v>
      </c>
      <c r="L2122" t="s">
        <v>1690</v>
      </c>
      <c r="M2122" t="s">
        <v>1691</v>
      </c>
      <c r="N2122" t="s">
        <v>1692</v>
      </c>
      <c r="O2122" t="s">
        <v>1693</v>
      </c>
      <c r="P2122" t="s">
        <v>1694</v>
      </c>
      <c r="Q2122" t="s">
        <v>75</v>
      </c>
      <c r="R2122">
        <v>64</v>
      </c>
      <c r="S2122">
        <v>-1</v>
      </c>
      <c r="T2122" t="s">
        <v>560</v>
      </c>
      <c r="U2122" s="1">
        <v>41006</v>
      </c>
      <c r="V2122" t="s">
        <v>48</v>
      </c>
      <c r="W2122" t="s">
        <v>92</v>
      </c>
      <c r="X2122" t="s">
        <v>49</v>
      </c>
      <c r="Y2122" t="s">
        <v>495</v>
      </c>
      <c r="Z2122" t="s">
        <v>32</v>
      </c>
      <c r="AA2122" t="s">
        <v>69</v>
      </c>
      <c r="AB2122" t="s">
        <v>521</v>
      </c>
      <c r="AC2122" t="s">
        <v>111</v>
      </c>
      <c r="AD2122" t="s">
        <v>168</v>
      </c>
      <c r="AE2122" t="s">
        <v>54</v>
      </c>
    </row>
    <row r="2123" spans="1:31" x14ac:dyDescent="0.2">
      <c r="A2123">
        <v>29</v>
      </c>
      <c r="B2123" t="s">
        <v>31</v>
      </c>
      <c r="C2123" t="s">
        <v>32</v>
      </c>
      <c r="D2123" t="s">
        <v>33</v>
      </c>
      <c r="E2123" t="s">
        <v>34</v>
      </c>
      <c r="F2123" t="s">
        <v>56</v>
      </c>
      <c r="G2123" t="s">
        <v>1738</v>
      </c>
      <c r="H2123" t="s">
        <v>1739</v>
      </c>
      <c r="I2123" t="s">
        <v>1740</v>
      </c>
      <c r="J2123" t="s">
        <v>1741</v>
      </c>
      <c r="K2123" t="s">
        <v>1742</v>
      </c>
      <c r="L2123" t="s">
        <v>1743</v>
      </c>
      <c r="M2123" t="s">
        <v>1744</v>
      </c>
      <c r="N2123" t="s">
        <v>1745</v>
      </c>
      <c r="O2123" t="s">
        <v>1746</v>
      </c>
      <c r="P2123" t="s">
        <v>1747</v>
      </c>
      <c r="Q2123" t="s">
        <v>67</v>
      </c>
      <c r="R2123">
        <v>66</v>
      </c>
      <c r="S2123">
        <v>20000</v>
      </c>
      <c r="T2123" t="s">
        <v>47</v>
      </c>
      <c r="U2123" s="1">
        <v>40745</v>
      </c>
      <c r="V2123" t="s">
        <v>164</v>
      </c>
      <c r="W2123" t="s">
        <v>32</v>
      </c>
      <c r="X2123" t="s">
        <v>244</v>
      </c>
      <c r="Y2123" t="s">
        <v>93</v>
      </c>
      <c r="Z2123" t="s">
        <v>218</v>
      </c>
      <c r="AA2123" t="s">
        <v>69</v>
      </c>
      <c r="AB2123" t="s">
        <v>285</v>
      </c>
      <c r="AC2123" t="s">
        <v>170</v>
      </c>
      <c r="AD2123" t="s">
        <v>95</v>
      </c>
      <c r="AE2123" t="s">
        <v>54</v>
      </c>
    </row>
    <row r="2124" spans="1:31" x14ac:dyDescent="0.2">
      <c r="A2124">
        <v>29</v>
      </c>
      <c r="B2124" t="s">
        <v>32</v>
      </c>
      <c r="C2124" t="s">
        <v>32</v>
      </c>
      <c r="D2124" t="s">
        <v>33</v>
      </c>
      <c r="E2124" t="s">
        <v>34</v>
      </c>
      <c r="F2124" t="s">
        <v>32</v>
      </c>
      <c r="G2124" t="s">
        <v>32</v>
      </c>
      <c r="H2124" t="s">
        <v>1874</v>
      </c>
      <c r="I2124" t="e">
        <f>-im good at making people laugh  -people say im a good dancer  -troubleshooting</f>
        <v>#NAME?</v>
      </c>
      <c r="J2124" t="s">
        <v>1875</v>
      </c>
      <c r="K2124" t="s">
        <v>32</v>
      </c>
      <c r="L2124" t="s">
        <v>1876</v>
      </c>
      <c r="M2124" t="s">
        <v>1877</v>
      </c>
      <c r="N2124" t="s">
        <v>32</v>
      </c>
      <c r="O2124" t="s">
        <v>1878</v>
      </c>
      <c r="P2124" t="s">
        <v>32</v>
      </c>
      <c r="Q2124" t="s">
        <v>108</v>
      </c>
      <c r="R2124">
        <v>66</v>
      </c>
      <c r="S2124">
        <v>-1</v>
      </c>
      <c r="T2124" t="s">
        <v>136</v>
      </c>
      <c r="U2124" s="1">
        <v>41089</v>
      </c>
      <c r="V2124" t="s">
        <v>739</v>
      </c>
      <c r="W2124" t="s">
        <v>32</v>
      </c>
      <c r="X2124" t="s">
        <v>49</v>
      </c>
      <c r="Y2124" t="s">
        <v>32</v>
      </c>
      <c r="Z2124" t="s">
        <v>32</v>
      </c>
      <c r="AA2124" t="s">
        <v>51</v>
      </c>
      <c r="AB2124" t="s">
        <v>379</v>
      </c>
      <c r="AC2124" t="s">
        <v>71</v>
      </c>
      <c r="AD2124" t="s">
        <v>95</v>
      </c>
      <c r="AE2124" t="s">
        <v>54</v>
      </c>
    </row>
    <row r="2125" spans="1:31" x14ac:dyDescent="0.2">
      <c r="A2125">
        <v>29</v>
      </c>
      <c r="B2125" t="s">
        <v>620</v>
      </c>
      <c r="C2125" t="s">
        <v>32</v>
      </c>
      <c r="D2125" t="s">
        <v>182</v>
      </c>
      <c r="E2125" t="s">
        <v>170</v>
      </c>
      <c r="F2125" t="s">
        <v>1394</v>
      </c>
      <c r="G2125" t="s">
        <v>2111</v>
      </c>
      <c r="H2125" t="s">
        <v>2112</v>
      </c>
      <c r="I2125" t="s">
        <v>2113</v>
      </c>
      <c r="J2125" t="s">
        <v>2114</v>
      </c>
      <c r="K2125" t="s">
        <v>2115</v>
      </c>
      <c r="L2125" t="s">
        <v>2116</v>
      </c>
      <c r="M2125" t="s">
        <v>2117</v>
      </c>
      <c r="N2125" t="s">
        <v>2118</v>
      </c>
      <c r="O2125" t="s">
        <v>2119</v>
      </c>
      <c r="P2125" t="s">
        <v>2120</v>
      </c>
      <c r="Q2125" t="s">
        <v>75</v>
      </c>
      <c r="R2125">
        <v>66</v>
      </c>
      <c r="S2125">
        <v>-1</v>
      </c>
      <c r="T2125" t="s">
        <v>91</v>
      </c>
      <c r="U2125" s="1">
        <v>40985</v>
      </c>
      <c r="V2125" t="s">
        <v>164</v>
      </c>
      <c r="W2125" t="s">
        <v>32</v>
      </c>
      <c r="X2125" t="s">
        <v>49</v>
      </c>
      <c r="Y2125" t="s">
        <v>32</v>
      </c>
      <c r="Z2125" t="s">
        <v>246</v>
      </c>
      <c r="AA2125" t="s">
        <v>69</v>
      </c>
      <c r="AB2125" t="s">
        <v>344</v>
      </c>
      <c r="AC2125" t="s">
        <v>71</v>
      </c>
      <c r="AD2125" t="s">
        <v>95</v>
      </c>
      <c r="AE2125" t="s">
        <v>54</v>
      </c>
    </row>
    <row r="2126" spans="1:31" x14ac:dyDescent="0.2">
      <c r="A2126">
        <v>29</v>
      </c>
      <c r="B2126" t="s">
        <v>55</v>
      </c>
      <c r="C2126" t="s">
        <v>32</v>
      </c>
      <c r="D2126" t="s">
        <v>98</v>
      </c>
      <c r="E2126" t="s">
        <v>170</v>
      </c>
      <c r="F2126" t="s">
        <v>114</v>
      </c>
      <c r="G2126" t="s">
        <v>2212</v>
      </c>
      <c r="H2126" t="s">
        <v>2213</v>
      </c>
      <c r="I2126" t="s">
        <v>32</v>
      </c>
      <c r="J2126" t="s">
        <v>32</v>
      </c>
      <c r="K2126" t="s">
        <v>32</v>
      </c>
      <c r="L2126" t="s">
        <v>32</v>
      </c>
      <c r="M2126" t="s">
        <v>2214</v>
      </c>
      <c r="N2126" t="s">
        <v>32</v>
      </c>
      <c r="O2126" t="s">
        <v>32</v>
      </c>
      <c r="P2126" t="s">
        <v>2215</v>
      </c>
      <c r="Q2126" t="s">
        <v>75</v>
      </c>
      <c r="R2126">
        <v>77</v>
      </c>
      <c r="S2126">
        <v>-1</v>
      </c>
      <c r="T2126" t="s">
        <v>32</v>
      </c>
      <c r="U2126" s="1">
        <v>41089</v>
      </c>
      <c r="V2126" t="s">
        <v>260</v>
      </c>
      <c r="W2126" t="s">
        <v>32</v>
      </c>
      <c r="X2126" t="s">
        <v>49</v>
      </c>
      <c r="Y2126" t="s">
        <v>32</v>
      </c>
      <c r="Z2126" t="s">
        <v>32</v>
      </c>
      <c r="AA2126" t="s">
        <v>51</v>
      </c>
      <c r="AB2126" t="s">
        <v>32</v>
      </c>
      <c r="AC2126" t="s">
        <v>71</v>
      </c>
      <c r="AD2126" t="s">
        <v>95</v>
      </c>
      <c r="AE2126" t="s">
        <v>54</v>
      </c>
    </row>
    <row r="2127" spans="1:31" x14ac:dyDescent="0.2">
      <c r="A2127">
        <v>29</v>
      </c>
      <c r="B2127" t="s">
        <v>112</v>
      </c>
      <c r="C2127" t="s">
        <v>155</v>
      </c>
      <c r="D2127" t="s">
        <v>33</v>
      </c>
      <c r="E2127" t="s">
        <v>34</v>
      </c>
      <c r="F2127" t="s">
        <v>114</v>
      </c>
      <c r="G2127" t="s">
        <v>32</v>
      </c>
      <c r="H2127" t="s">
        <v>32</v>
      </c>
      <c r="I2127" t="s">
        <v>32</v>
      </c>
      <c r="J2127" t="s">
        <v>32</v>
      </c>
      <c r="K2127" t="s">
        <v>32</v>
      </c>
      <c r="L2127" t="s">
        <v>32</v>
      </c>
      <c r="M2127" t="s">
        <v>32</v>
      </c>
      <c r="N2127" t="s">
        <v>32</v>
      </c>
      <c r="O2127" t="s">
        <v>32</v>
      </c>
      <c r="P2127" t="s">
        <v>32</v>
      </c>
      <c r="Q2127" t="s">
        <v>108</v>
      </c>
      <c r="R2127">
        <v>62</v>
      </c>
      <c r="S2127">
        <v>-1</v>
      </c>
      <c r="T2127" t="s">
        <v>68</v>
      </c>
      <c r="U2127" s="1">
        <v>41049</v>
      </c>
      <c r="V2127" t="s">
        <v>48</v>
      </c>
      <c r="W2127" t="s">
        <v>473</v>
      </c>
      <c r="X2127" t="s">
        <v>49</v>
      </c>
      <c r="Y2127" t="s">
        <v>32</v>
      </c>
      <c r="Z2127" t="s">
        <v>32</v>
      </c>
      <c r="AA2127" t="s">
        <v>69</v>
      </c>
      <c r="AB2127" t="s">
        <v>32</v>
      </c>
      <c r="AC2127" t="s">
        <v>71</v>
      </c>
      <c r="AD2127" t="s">
        <v>2267</v>
      </c>
      <c r="AE2127" t="s">
        <v>54</v>
      </c>
    </row>
    <row r="2128" spans="1:31" x14ac:dyDescent="0.2">
      <c r="A2128">
        <v>29</v>
      </c>
      <c r="B2128" t="s">
        <v>112</v>
      </c>
      <c r="C2128" t="s">
        <v>32</v>
      </c>
      <c r="D2128" t="s">
        <v>182</v>
      </c>
      <c r="E2128" t="s">
        <v>34</v>
      </c>
      <c r="F2128" t="s">
        <v>56</v>
      </c>
      <c r="G2128" t="s">
        <v>2340</v>
      </c>
      <c r="H2128" t="s">
        <v>2341</v>
      </c>
      <c r="I2128" t="s">
        <v>2342</v>
      </c>
      <c r="J2128" t="s">
        <v>2343</v>
      </c>
      <c r="K2128" t="s">
        <v>2344</v>
      </c>
      <c r="L2128" t="s">
        <v>2345</v>
      </c>
      <c r="M2128" t="s">
        <v>2346</v>
      </c>
      <c r="N2128" t="s">
        <v>2347</v>
      </c>
      <c r="O2128" t="s">
        <v>2348</v>
      </c>
      <c r="P2128" t="s">
        <v>2349</v>
      </c>
      <c r="Q2128" t="s">
        <v>75</v>
      </c>
      <c r="R2128">
        <v>60</v>
      </c>
      <c r="S2128">
        <v>-1</v>
      </c>
      <c r="T2128" t="s">
        <v>47</v>
      </c>
      <c r="U2128" s="1">
        <v>41030</v>
      </c>
      <c r="V2128" t="s">
        <v>48</v>
      </c>
      <c r="W2128" t="s">
        <v>32</v>
      </c>
      <c r="X2128" t="s">
        <v>49</v>
      </c>
      <c r="Y2128" t="s">
        <v>245</v>
      </c>
      <c r="Z2128" t="s">
        <v>91</v>
      </c>
      <c r="AA2128" t="s">
        <v>69</v>
      </c>
      <c r="AB2128" t="s">
        <v>358</v>
      </c>
      <c r="AC2128" t="s">
        <v>71</v>
      </c>
      <c r="AD2128" t="s">
        <v>95</v>
      </c>
      <c r="AE2128" t="s">
        <v>346</v>
      </c>
    </row>
    <row r="2129" spans="1:31" x14ac:dyDescent="0.2">
      <c r="A2129">
        <v>29</v>
      </c>
      <c r="B2129" t="s">
        <v>96</v>
      </c>
      <c r="C2129" t="s">
        <v>113</v>
      </c>
      <c r="D2129" t="s">
        <v>182</v>
      </c>
      <c r="E2129" t="s">
        <v>34</v>
      </c>
      <c r="F2129" t="s">
        <v>1147</v>
      </c>
      <c r="G2129" t="s">
        <v>2417</v>
      </c>
      <c r="H2129" t="s">
        <v>2418</v>
      </c>
      <c r="I2129" t="s">
        <v>2419</v>
      </c>
      <c r="J2129" t="s">
        <v>2420</v>
      </c>
      <c r="K2129" t="s">
        <v>2421</v>
      </c>
      <c r="L2129" t="s">
        <v>2422</v>
      </c>
      <c r="M2129" t="s">
        <v>2423</v>
      </c>
      <c r="N2129" t="s">
        <v>32</v>
      </c>
      <c r="O2129" t="s">
        <v>2424</v>
      </c>
      <c r="P2129" t="s">
        <v>2425</v>
      </c>
      <c r="Q2129" t="s">
        <v>1016</v>
      </c>
      <c r="R2129">
        <v>65</v>
      </c>
      <c r="S2129">
        <v>-1</v>
      </c>
      <c r="T2129" t="s">
        <v>576</v>
      </c>
      <c r="U2129" s="1">
        <v>41076</v>
      </c>
      <c r="V2129" t="s">
        <v>48</v>
      </c>
      <c r="W2129" t="s">
        <v>204</v>
      </c>
      <c r="X2129" t="s">
        <v>49</v>
      </c>
      <c r="Y2129" t="s">
        <v>150</v>
      </c>
      <c r="Z2129" t="s">
        <v>32</v>
      </c>
      <c r="AA2129" t="s">
        <v>51</v>
      </c>
      <c r="AB2129" t="s">
        <v>618</v>
      </c>
      <c r="AC2129" t="s">
        <v>71</v>
      </c>
      <c r="AD2129" t="s">
        <v>2426</v>
      </c>
      <c r="AE2129" t="s">
        <v>54</v>
      </c>
    </row>
    <row r="2130" spans="1:31" x14ac:dyDescent="0.2">
      <c r="A2130">
        <v>29</v>
      </c>
      <c r="B2130" t="s">
        <v>169</v>
      </c>
      <c r="C2130" t="s">
        <v>1043</v>
      </c>
      <c r="D2130" t="s">
        <v>32</v>
      </c>
      <c r="E2130" t="s">
        <v>34</v>
      </c>
      <c r="F2130" t="s">
        <v>114</v>
      </c>
      <c r="G2130" t="s">
        <v>32</v>
      </c>
      <c r="H2130" t="s">
        <v>2484</v>
      </c>
      <c r="I2130" t="s">
        <v>2485</v>
      </c>
      <c r="J2130" t="s">
        <v>2486</v>
      </c>
      <c r="K2130" t="s">
        <v>2487</v>
      </c>
      <c r="L2130" t="s">
        <v>32</v>
      </c>
      <c r="M2130" t="s">
        <v>2488</v>
      </c>
      <c r="N2130" t="s">
        <v>32</v>
      </c>
      <c r="O2130" t="s">
        <v>2489</v>
      </c>
      <c r="P2130" t="s">
        <v>2490</v>
      </c>
      <c r="Q2130" t="s">
        <v>32</v>
      </c>
      <c r="R2130">
        <v>72</v>
      </c>
      <c r="S2130">
        <v>-1</v>
      </c>
      <c r="T2130" t="s">
        <v>163</v>
      </c>
      <c r="U2130" s="1">
        <v>41088</v>
      </c>
      <c r="V2130" t="s">
        <v>861</v>
      </c>
      <c r="W2130" t="s">
        <v>32</v>
      </c>
      <c r="X2130" t="s">
        <v>49</v>
      </c>
      <c r="Y2130" t="s">
        <v>32</v>
      </c>
      <c r="Z2130" t="s">
        <v>32</v>
      </c>
      <c r="AA2130" t="s">
        <v>51</v>
      </c>
      <c r="AB2130" t="s">
        <v>32</v>
      </c>
      <c r="AC2130" t="s">
        <v>71</v>
      </c>
      <c r="AD2130" t="s">
        <v>168</v>
      </c>
      <c r="AE2130" t="s">
        <v>54</v>
      </c>
    </row>
    <row r="2131" spans="1:31" x14ac:dyDescent="0.2">
      <c r="A2131">
        <v>29</v>
      </c>
      <c r="B2131" t="s">
        <v>96</v>
      </c>
      <c r="C2131" t="s">
        <v>97</v>
      </c>
      <c r="D2131" t="s">
        <v>33</v>
      </c>
      <c r="E2131" t="s">
        <v>32</v>
      </c>
      <c r="F2131" t="s">
        <v>56</v>
      </c>
      <c r="G2131" t="s">
        <v>2962</v>
      </c>
      <c r="H2131" t="s">
        <v>2963</v>
      </c>
      <c r="I2131" t="s">
        <v>2964</v>
      </c>
      <c r="J2131" t="s">
        <v>2965</v>
      </c>
      <c r="K2131" t="s">
        <v>2966</v>
      </c>
      <c r="L2131" t="s">
        <v>2967</v>
      </c>
      <c r="M2131" t="s">
        <v>2968</v>
      </c>
      <c r="N2131" t="s">
        <v>2969</v>
      </c>
      <c r="O2131" t="s">
        <v>2970</v>
      </c>
      <c r="P2131" t="s">
        <v>2971</v>
      </c>
      <c r="Q2131" t="s">
        <v>108</v>
      </c>
      <c r="R2131">
        <v>72</v>
      </c>
      <c r="S2131">
        <v>-1</v>
      </c>
      <c r="T2131" t="s">
        <v>47</v>
      </c>
      <c r="U2131" s="1">
        <v>41089</v>
      </c>
      <c r="V2131" t="s">
        <v>48</v>
      </c>
      <c r="W2131" t="s">
        <v>32</v>
      </c>
      <c r="X2131" t="s">
        <v>49</v>
      </c>
      <c r="Y2131" t="s">
        <v>93</v>
      </c>
      <c r="Z2131" t="s">
        <v>205</v>
      </c>
      <c r="AA2131" t="s">
        <v>51</v>
      </c>
      <c r="AB2131" t="s">
        <v>423</v>
      </c>
      <c r="AC2131" t="s">
        <v>32</v>
      </c>
      <c r="AD2131" t="s">
        <v>2972</v>
      </c>
      <c r="AE2131" t="s">
        <v>54</v>
      </c>
    </row>
    <row r="2132" spans="1:31" x14ac:dyDescent="0.2">
      <c r="A2132">
        <v>29</v>
      </c>
      <c r="B2132" t="s">
        <v>55</v>
      </c>
      <c r="C2132" t="s">
        <v>32</v>
      </c>
      <c r="D2132" t="s">
        <v>98</v>
      </c>
      <c r="E2132" t="s">
        <v>32</v>
      </c>
      <c r="F2132" t="s">
        <v>56</v>
      </c>
      <c r="G2132" t="s">
        <v>2973</v>
      </c>
      <c r="H2132" t="s">
        <v>2974</v>
      </c>
      <c r="I2132" t="s">
        <v>2975</v>
      </c>
      <c r="J2132" t="s">
        <v>2976</v>
      </c>
      <c r="K2132" t="s">
        <v>2977</v>
      </c>
      <c r="L2132" t="s">
        <v>2978</v>
      </c>
      <c r="M2132" t="s">
        <v>2979</v>
      </c>
      <c r="N2132" t="s">
        <v>32</v>
      </c>
      <c r="O2132" t="s">
        <v>32</v>
      </c>
      <c r="P2132" t="s">
        <v>2980</v>
      </c>
      <c r="Q2132" t="s">
        <v>108</v>
      </c>
      <c r="R2132">
        <v>63</v>
      </c>
      <c r="S2132">
        <v>-1</v>
      </c>
      <c r="T2132" t="s">
        <v>203</v>
      </c>
      <c r="U2132" s="1">
        <v>41071</v>
      </c>
      <c r="V2132" t="s">
        <v>48</v>
      </c>
      <c r="W2132" t="s">
        <v>32</v>
      </c>
      <c r="X2132" t="s">
        <v>49</v>
      </c>
      <c r="Y2132" t="s">
        <v>32</v>
      </c>
      <c r="Z2132" t="s">
        <v>32</v>
      </c>
      <c r="AA2132" t="s">
        <v>69</v>
      </c>
      <c r="AB2132" t="s">
        <v>110</v>
      </c>
      <c r="AC2132" t="s">
        <v>71</v>
      </c>
      <c r="AD2132" t="s">
        <v>95</v>
      </c>
      <c r="AE2132" t="s">
        <v>54</v>
      </c>
    </row>
    <row r="2133" spans="1:31" x14ac:dyDescent="0.2">
      <c r="A2133">
        <v>29</v>
      </c>
      <c r="B2133" t="s">
        <v>96</v>
      </c>
      <c r="C2133" t="s">
        <v>1043</v>
      </c>
      <c r="D2133" t="s">
        <v>33</v>
      </c>
      <c r="E2133" t="s">
        <v>34</v>
      </c>
      <c r="F2133" t="s">
        <v>114</v>
      </c>
      <c r="G2133" t="s">
        <v>3106</v>
      </c>
      <c r="H2133" t="s">
        <v>3107</v>
      </c>
      <c r="I2133" t="s">
        <v>3108</v>
      </c>
      <c r="J2133" t="s">
        <v>3109</v>
      </c>
      <c r="K2133" t="s">
        <v>3110</v>
      </c>
      <c r="L2133" t="s">
        <v>3111</v>
      </c>
      <c r="M2133" t="s">
        <v>3112</v>
      </c>
      <c r="N2133" t="s">
        <v>3113</v>
      </c>
      <c r="O2133" t="s">
        <v>3114</v>
      </c>
      <c r="P2133" t="s">
        <v>3115</v>
      </c>
      <c r="Q2133" t="s">
        <v>831</v>
      </c>
      <c r="R2133">
        <v>69</v>
      </c>
      <c r="S2133">
        <v>-1</v>
      </c>
      <c r="T2133" t="s">
        <v>136</v>
      </c>
      <c r="U2133" s="1">
        <v>41088</v>
      </c>
      <c r="V2133" t="s">
        <v>48</v>
      </c>
      <c r="W2133" t="s">
        <v>32</v>
      </c>
      <c r="X2133" t="s">
        <v>49</v>
      </c>
      <c r="Y2133" t="s">
        <v>435</v>
      </c>
      <c r="Z2133" t="s">
        <v>3116</v>
      </c>
      <c r="AA2133" t="s">
        <v>51</v>
      </c>
      <c r="AB2133" t="s">
        <v>618</v>
      </c>
      <c r="AC2133" t="s">
        <v>71</v>
      </c>
      <c r="AD2133" t="s">
        <v>3117</v>
      </c>
      <c r="AE2133" t="s">
        <v>54</v>
      </c>
    </row>
    <row r="2134" spans="1:31" x14ac:dyDescent="0.2">
      <c r="A2134">
        <v>29</v>
      </c>
      <c r="B2134" t="s">
        <v>55</v>
      </c>
      <c r="C2134" t="s">
        <v>155</v>
      </c>
      <c r="D2134" t="s">
        <v>33</v>
      </c>
      <c r="E2134" t="s">
        <v>32</v>
      </c>
      <c r="F2134" t="s">
        <v>368</v>
      </c>
      <c r="G2134" t="s">
        <v>3370</v>
      </c>
      <c r="H2134" t="s">
        <v>3371</v>
      </c>
      <c r="I2134" t="s">
        <v>3372</v>
      </c>
      <c r="J2134" t="s">
        <v>3373</v>
      </c>
      <c r="K2134" t="s">
        <v>3374</v>
      </c>
      <c r="L2134" t="s">
        <v>3375</v>
      </c>
      <c r="M2134" t="s">
        <v>3376</v>
      </c>
      <c r="N2134" t="s">
        <v>3377</v>
      </c>
      <c r="O2134" t="s">
        <v>32</v>
      </c>
      <c r="P2134" t="s">
        <v>3378</v>
      </c>
      <c r="Q2134" t="s">
        <v>108</v>
      </c>
      <c r="R2134">
        <v>65</v>
      </c>
      <c r="S2134">
        <v>-1</v>
      </c>
      <c r="T2134" t="s">
        <v>273</v>
      </c>
      <c r="U2134" s="1">
        <v>41084</v>
      </c>
      <c r="V2134" t="s">
        <v>48</v>
      </c>
      <c r="W2134" t="s">
        <v>32</v>
      </c>
      <c r="X2134" t="s">
        <v>49</v>
      </c>
      <c r="Y2134" t="s">
        <v>150</v>
      </c>
      <c r="Z2134" t="s">
        <v>1041</v>
      </c>
      <c r="AA2134" t="s">
        <v>69</v>
      </c>
      <c r="AB2134" t="s">
        <v>358</v>
      </c>
      <c r="AC2134" t="s">
        <v>71</v>
      </c>
      <c r="AD2134" t="s">
        <v>3379</v>
      </c>
      <c r="AE2134" t="s">
        <v>54</v>
      </c>
    </row>
    <row r="2135" spans="1:31" x14ac:dyDescent="0.2">
      <c r="A2135">
        <v>29</v>
      </c>
      <c r="B2135" t="s">
        <v>96</v>
      </c>
      <c r="C2135" t="s">
        <v>32</v>
      </c>
      <c r="D2135" t="s">
        <v>98</v>
      </c>
      <c r="E2135" t="s">
        <v>32</v>
      </c>
      <c r="F2135" t="s">
        <v>56</v>
      </c>
      <c r="G2135" t="s">
        <v>3935</v>
      </c>
      <c r="H2135" t="s">
        <v>3936</v>
      </c>
      <c r="I2135" t="s">
        <v>3937</v>
      </c>
      <c r="J2135" t="s">
        <v>39</v>
      </c>
      <c r="K2135" t="s">
        <v>3938</v>
      </c>
      <c r="L2135" t="s">
        <v>3939</v>
      </c>
      <c r="M2135" t="s">
        <v>3940</v>
      </c>
      <c r="N2135" t="s">
        <v>3941</v>
      </c>
      <c r="O2135" t="s">
        <v>3942</v>
      </c>
      <c r="P2135" t="s">
        <v>3943</v>
      </c>
      <c r="Q2135" t="s">
        <v>75</v>
      </c>
      <c r="R2135">
        <v>72</v>
      </c>
      <c r="S2135">
        <v>60000</v>
      </c>
      <c r="T2135" t="s">
        <v>76</v>
      </c>
      <c r="U2135" s="1">
        <v>40819</v>
      </c>
      <c r="V2135" t="s">
        <v>164</v>
      </c>
      <c r="W2135" t="s">
        <v>32</v>
      </c>
      <c r="X2135" t="s">
        <v>49</v>
      </c>
      <c r="Y2135" t="s">
        <v>435</v>
      </c>
      <c r="Z2135" t="s">
        <v>246</v>
      </c>
      <c r="AA2135" t="s">
        <v>51</v>
      </c>
      <c r="AB2135" t="s">
        <v>367</v>
      </c>
      <c r="AC2135" t="s">
        <v>71</v>
      </c>
      <c r="AD2135" t="s">
        <v>95</v>
      </c>
      <c r="AE2135" t="s">
        <v>54</v>
      </c>
    </row>
    <row r="2136" spans="1:31" x14ac:dyDescent="0.2">
      <c r="A2136">
        <v>29</v>
      </c>
      <c r="B2136" t="s">
        <v>55</v>
      </c>
      <c r="C2136" t="s">
        <v>278</v>
      </c>
      <c r="D2136" t="s">
        <v>32</v>
      </c>
      <c r="E2136" t="s">
        <v>32</v>
      </c>
      <c r="F2136" t="s">
        <v>56</v>
      </c>
      <c r="G2136" t="s">
        <v>3980</v>
      </c>
      <c r="H2136" t="s">
        <v>3981</v>
      </c>
      <c r="I2136" t="s">
        <v>3982</v>
      </c>
      <c r="J2136" t="s">
        <v>3983</v>
      </c>
      <c r="K2136" t="s">
        <v>3984</v>
      </c>
      <c r="L2136" t="s">
        <v>3985</v>
      </c>
      <c r="M2136" t="s">
        <v>3986</v>
      </c>
      <c r="N2136" t="s">
        <v>3987</v>
      </c>
      <c r="O2136" t="s">
        <v>3988</v>
      </c>
      <c r="P2136" t="s">
        <v>3989</v>
      </c>
      <c r="Q2136" t="s">
        <v>75</v>
      </c>
      <c r="R2136">
        <v>72</v>
      </c>
      <c r="S2136">
        <v>-1</v>
      </c>
      <c r="T2136" t="s">
        <v>47</v>
      </c>
      <c r="U2136" s="1">
        <v>41088</v>
      </c>
      <c r="V2136" t="s">
        <v>48</v>
      </c>
      <c r="W2136" t="s">
        <v>92</v>
      </c>
      <c r="X2136" t="s">
        <v>49</v>
      </c>
      <c r="Y2136" t="s">
        <v>32</v>
      </c>
      <c r="Z2136" t="s">
        <v>32</v>
      </c>
      <c r="AA2136" t="s">
        <v>51</v>
      </c>
      <c r="AB2136" t="s">
        <v>32</v>
      </c>
      <c r="AC2136" t="s">
        <v>32</v>
      </c>
      <c r="AD2136" t="s">
        <v>447</v>
      </c>
      <c r="AE2136" t="s">
        <v>54</v>
      </c>
    </row>
    <row r="2137" spans="1:31" x14ac:dyDescent="0.2">
      <c r="A2137">
        <v>29</v>
      </c>
      <c r="B2137" t="s">
        <v>32</v>
      </c>
      <c r="C2137" t="s">
        <v>32</v>
      </c>
      <c r="D2137" t="s">
        <v>182</v>
      </c>
      <c r="E2137" t="s">
        <v>34</v>
      </c>
      <c r="F2137" t="s">
        <v>390</v>
      </c>
      <c r="G2137" t="s">
        <v>4082</v>
      </c>
      <c r="H2137" t="s">
        <v>4083</v>
      </c>
      <c r="I2137" t="s">
        <v>4084</v>
      </c>
      <c r="J2137" t="s">
        <v>4085</v>
      </c>
      <c r="K2137" t="s">
        <v>4086</v>
      </c>
      <c r="L2137" t="s">
        <v>4087</v>
      </c>
      <c r="M2137" t="s">
        <v>4088</v>
      </c>
      <c r="N2137" t="s">
        <v>4089</v>
      </c>
      <c r="O2137" t="s">
        <v>4090</v>
      </c>
      <c r="P2137" t="s">
        <v>4091</v>
      </c>
      <c r="Q2137" t="s">
        <v>75</v>
      </c>
      <c r="R2137">
        <v>67</v>
      </c>
      <c r="S2137">
        <v>-1</v>
      </c>
      <c r="T2137" t="s">
        <v>68</v>
      </c>
      <c r="U2137" s="1">
        <v>41090</v>
      </c>
      <c r="V2137" t="s">
        <v>260</v>
      </c>
      <c r="W2137" t="s">
        <v>32</v>
      </c>
      <c r="X2137" t="s">
        <v>49</v>
      </c>
      <c r="Y2137" t="s">
        <v>93</v>
      </c>
      <c r="Z2137" t="s">
        <v>109</v>
      </c>
      <c r="AA2137" t="s">
        <v>51</v>
      </c>
      <c r="AB2137" t="s">
        <v>299</v>
      </c>
      <c r="AC2137" t="s">
        <v>71</v>
      </c>
      <c r="AD2137" t="s">
        <v>95</v>
      </c>
      <c r="AE2137" t="s">
        <v>54</v>
      </c>
    </row>
    <row r="2138" spans="1:31" x14ac:dyDescent="0.2">
      <c r="A2138">
        <v>29</v>
      </c>
      <c r="B2138" t="s">
        <v>169</v>
      </c>
      <c r="C2138" t="s">
        <v>32</v>
      </c>
      <c r="D2138" t="s">
        <v>33</v>
      </c>
      <c r="E2138" t="s">
        <v>34</v>
      </c>
      <c r="F2138" t="s">
        <v>56</v>
      </c>
      <c r="G2138" t="s">
        <v>4180</v>
      </c>
      <c r="H2138" t="s">
        <v>4181</v>
      </c>
      <c r="I2138" t="s">
        <v>4182</v>
      </c>
      <c r="J2138" t="s">
        <v>4183</v>
      </c>
      <c r="K2138" t="s">
        <v>4184</v>
      </c>
      <c r="L2138" t="s">
        <v>4185</v>
      </c>
      <c r="M2138" t="s">
        <v>4186</v>
      </c>
      <c r="N2138" t="s">
        <v>4187</v>
      </c>
      <c r="O2138" t="s">
        <v>4188</v>
      </c>
      <c r="P2138" t="s">
        <v>4189</v>
      </c>
      <c r="Q2138" t="s">
        <v>75</v>
      </c>
      <c r="R2138">
        <v>71</v>
      </c>
      <c r="S2138">
        <v>-1</v>
      </c>
      <c r="T2138" t="s">
        <v>331</v>
      </c>
      <c r="U2138" s="1">
        <v>41084</v>
      </c>
      <c r="V2138" t="s">
        <v>48</v>
      </c>
      <c r="W2138" t="s">
        <v>32</v>
      </c>
      <c r="X2138" t="s">
        <v>49</v>
      </c>
      <c r="Y2138" t="s">
        <v>435</v>
      </c>
      <c r="Z2138" t="s">
        <v>32</v>
      </c>
      <c r="AA2138" t="s">
        <v>51</v>
      </c>
      <c r="AB2138" t="s">
        <v>618</v>
      </c>
      <c r="AC2138" t="s">
        <v>71</v>
      </c>
      <c r="AD2138" t="s">
        <v>95</v>
      </c>
      <c r="AE2138" t="s">
        <v>54</v>
      </c>
    </row>
    <row r="2139" spans="1:31" x14ac:dyDescent="0.2">
      <c r="A2139">
        <v>29</v>
      </c>
      <c r="B2139" t="s">
        <v>55</v>
      </c>
      <c r="C2139" t="s">
        <v>97</v>
      </c>
      <c r="D2139" t="s">
        <v>33</v>
      </c>
      <c r="E2139" t="s">
        <v>34</v>
      </c>
      <c r="F2139" t="s">
        <v>56</v>
      </c>
      <c r="G2139" t="s">
        <v>4317</v>
      </c>
      <c r="H2139" t="s">
        <v>4318</v>
      </c>
      <c r="I2139" t="s">
        <v>4319</v>
      </c>
      <c r="J2139" t="s">
        <v>32</v>
      </c>
      <c r="K2139" t="s">
        <v>32</v>
      </c>
      <c r="L2139" t="s">
        <v>32</v>
      </c>
      <c r="M2139" t="s">
        <v>32</v>
      </c>
      <c r="N2139" t="s">
        <v>32</v>
      </c>
      <c r="O2139" t="s">
        <v>32</v>
      </c>
      <c r="P2139" t="s">
        <v>32</v>
      </c>
      <c r="Q2139" t="s">
        <v>75</v>
      </c>
      <c r="R2139">
        <v>66</v>
      </c>
      <c r="S2139">
        <v>-1</v>
      </c>
      <c r="T2139" t="s">
        <v>91</v>
      </c>
      <c r="U2139" s="1">
        <v>41089</v>
      </c>
      <c r="V2139" t="s">
        <v>2512</v>
      </c>
      <c r="W2139" t="s">
        <v>92</v>
      </c>
      <c r="X2139" t="s">
        <v>49</v>
      </c>
      <c r="Y2139" t="s">
        <v>32</v>
      </c>
      <c r="Z2139" t="s">
        <v>166</v>
      </c>
      <c r="AA2139" t="s">
        <v>51</v>
      </c>
      <c r="AB2139" t="s">
        <v>32</v>
      </c>
      <c r="AC2139" t="s">
        <v>71</v>
      </c>
      <c r="AD2139" t="s">
        <v>95</v>
      </c>
      <c r="AE2139" t="s">
        <v>54</v>
      </c>
    </row>
    <row r="2140" spans="1:31" x14ac:dyDescent="0.2">
      <c r="A2140">
        <v>29</v>
      </c>
      <c r="B2140" t="s">
        <v>400</v>
      </c>
      <c r="C2140" t="s">
        <v>32</v>
      </c>
      <c r="D2140" t="s">
        <v>32</v>
      </c>
      <c r="E2140" t="s">
        <v>32</v>
      </c>
      <c r="F2140" t="s">
        <v>833</v>
      </c>
      <c r="G2140" t="s">
        <v>4488</v>
      </c>
      <c r="H2140" t="s">
        <v>4489</v>
      </c>
      <c r="I2140" t="s">
        <v>32</v>
      </c>
      <c r="J2140" t="s">
        <v>32</v>
      </c>
      <c r="K2140" t="s">
        <v>4490</v>
      </c>
      <c r="L2140" t="s">
        <v>32</v>
      </c>
      <c r="M2140" t="s">
        <v>4491</v>
      </c>
      <c r="N2140" t="s">
        <v>32</v>
      </c>
      <c r="O2140" t="s">
        <v>32</v>
      </c>
      <c r="P2140" t="s">
        <v>4492</v>
      </c>
      <c r="Q2140" t="s">
        <v>75</v>
      </c>
      <c r="R2140">
        <v>70</v>
      </c>
      <c r="S2140">
        <v>-1</v>
      </c>
      <c r="T2140" t="s">
        <v>331</v>
      </c>
      <c r="U2140" s="1">
        <v>41090</v>
      </c>
      <c r="V2140" t="s">
        <v>48</v>
      </c>
      <c r="W2140" t="s">
        <v>32</v>
      </c>
      <c r="X2140" t="s">
        <v>49</v>
      </c>
      <c r="Y2140" t="s">
        <v>32</v>
      </c>
      <c r="Z2140" t="s">
        <v>32</v>
      </c>
      <c r="AA2140" t="s">
        <v>51</v>
      </c>
      <c r="AB2140" t="s">
        <v>32</v>
      </c>
      <c r="AC2140" t="s">
        <v>32</v>
      </c>
      <c r="AD2140" t="s">
        <v>4493</v>
      </c>
      <c r="AE2140" t="s">
        <v>54</v>
      </c>
    </row>
    <row r="2141" spans="1:31" x14ac:dyDescent="0.2">
      <c r="A2141">
        <v>29</v>
      </c>
      <c r="B2141" t="s">
        <v>96</v>
      </c>
      <c r="C2141" t="s">
        <v>155</v>
      </c>
      <c r="D2141" t="s">
        <v>33</v>
      </c>
      <c r="E2141" t="s">
        <v>34</v>
      </c>
      <c r="F2141" t="s">
        <v>35</v>
      </c>
      <c r="G2141" t="s">
        <v>4526</v>
      </c>
      <c r="H2141" t="s">
        <v>4527</v>
      </c>
      <c r="I2141" t="s">
        <v>4528</v>
      </c>
      <c r="J2141" t="s">
        <v>4529</v>
      </c>
      <c r="K2141" t="s">
        <v>4530</v>
      </c>
      <c r="L2141" t="s">
        <v>4531</v>
      </c>
      <c r="M2141" t="s">
        <v>4532</v>
      </c>
      <c r="N2141" t="s">
        <v>4533</v>
      </c>
      <c r="O2141" t="s">
        <v>4534</v>
      </c>
      <c r="P2141" t="s">
        <v>4535</v>
      </c>
      <c r="Q2141" t="s">
        <v>924</v>
      </c>
      <c r="R2141">
        <v>66</v>
      </c>
      <c r="S2141">
        <v>50000</v>
      </c>
      <c r="T2141" t="s">
        <v>91</v>
      </c>
      <c r="U2141" s="1">
        <v>40881</v>
      </c>
      <c r="V2141" t="s">
        <v>48</v>
      </c>
      <c r="W2141" t="s">
        <v>32</v>
      </c>
      <c r="X2141" t="s">
        <v>49</v>
      </c>
      <c r="Y2141" t="s">
        <v>435</v>
      </c>
      <c r="Z2141" t="s">
        <v>422</v>
      </c>
      <c r="AA2141" t="s">
        <v>51</v>
      </c>
      <c r="AB2141" t="s">
        <v>1909</v>
      </c>
      <c r="AC2141" t="s">
        <v>71</v>
      </c>
      <c r="AD2141" t="s">
        <v>95</v>
      </c>
      <c r="AE2141" t="s">
        <v>54</v>
      </c>
    </row>
    <row r="2142" spans="1:31" x14ac:dyDescent="0.2">
      <c r="A2142">
        <v>29</v>
      </c>
      <c r="B2142" t="s">
        <v>55</v>
      </c>
      <c r="C2142" t="s">
        <v>155</v>
      </c>
      <c r="D2142" t="s">
        <v>33</v>
      </c>
      <c r="E2142" t="s">
        <v>32</v>
      </c>
      <c r="F2142" t="s">
        <v>114</v>
      </c>
      <c r="G2142" t="s">
        <v>4559</v>
      </c>
      <c r="H2142" t="s">
        <v>4560</v>
      </c>
      <c r="I2142" t="s">
        <v>4561</v>
      </c>
      <c r="J2142" t="s">
        <v>4562</v>
      </c>
      <c r="K2142" t="s">
        <v>4563</v>
      </c>
      <c r="L2142" t="s">
        <v>4564</v>
      </c>
      <c r="M2142" t="s">
        <v>4565</v>
      </c>
      <c r="N2142" t="s">
        <v>4566</v>
      </c>
      <c r="O2142" t="s">
        <v>4567</v>
      </c>
      <c r="P2142" t="s">
        <v>4568</v>
      </c>
      <c r="Q2142" t="s">
        <v>75</v>
      </c>
      <c r="R2142">
        <v>67</v>
      </c>
      <c r="S2142">
        <v>-1</v>
      </c>
      <c r="T2142" t="s">
        <v>68</v>
      </c>
      <c r="U2142" s="1">
        <v>41085</v>
      </c>
      <c r="V2142" t="s">
        <v>4569</v>
      </c>
      <c r="W2142" t="s">
        <v>217</v>
      </c>
      <c r="X2142" t="s">
        <v>49</v>
      </c>
      <c r="Y2142" t="s">
        <v>435</v>
      </c>
      <c r="Z2142" t="s">
        <v>246</v>
      </c>
      <c r="AA2142" t="s">
        <v>51</v>
      </c>
      <c r="AB2142" t="s">
        <v>1633</v>
      </c>
      <c r="AC2142" t="s">
        <v>71</v>
      </c>
      <c r="AD2142" t="s">
        <v>447</v>
      </c>
      <c r="AE2142" t="s">
        <v>54</v>
      </c>
    </row>
    <row r="2143" spans="1:31" x14ac:dyDescent="0.2">
      <c r="A2143">
        <v>29</v>
      </c>
      <c r="B2143" t="s">
        <v>31</v>
      </c>
      <c r="C2143" t="s">
        <v>32</v>
      </c>
      <c r="D2143" t="s">
        <v>33</v>
      </c>
      <c r="E2143" t="s">
        <v>170</v>
      </c>
      <c r="F2143" t="s">
        <v>221</v>
      </c>
      <c r="G2143" t="s">
        <v>4624</v>
      </c>
      <c r="H2143" t="s">
        <v>4625</v>
      </c>
      <c r="I2143" t="s">
        <v>4626</v>
      </c>
      <c r="J2143" t="s">
        <v>4627</v>
      </c>
      <c r="K2143" t="s">
        <v>4628</v>
      </c>
      <c r="L2143" t="s">
        <v>4629</v>
      </c>
      <c r="M2143" t="s">
        <v>4630</v>
      </c>
      <c r="N2143" t="s">
        <v>4631</v>
      </c>
      <c r="O2143" t="s">
        <v>4632</v>
      </c>
      <c r="P2143" t="s">
        <v>4633</v>
      </c>
      <c r="Q2143" t="s">
        <v>75</v>
      </c>
      <c r="R2143">
        <v>74</v>
      </c>
      <c r="S2143">
        <v>-1</v>
      </c>
      <c r="T2143" t="s">
        <v>76</v>
      </c>
      <c r="U2143" s="1">
        <v>41048</v>
      </c>
      <c r="V2143" t="s">
        <v>48</v>
      </c>
      <c r="W2143" t="s">
        <v>78</v>
      </c>
      <c r="X2143" t="s">
        <v>244</v>
      </c>
      <c r="Y2143" t="s">
        <v>93</v>
      </c>
      <c r="Z2143" t="s">
        <v>91</v>
      </c>
      <c r="AA2143" t="s">
        <v>51</v>
      </c>
      <c r="AB2143" t="s">
        <v>4634</v>
      </c>
      <c r="AC2143" t="s">
        <v>71</v>
      </c>
      <c r="AD2143" t="s">
        <v>1486</v>
      </c>
      <c r="AE2143" t="s">
        <v>54</v>
      </c>
    </row>
    <row r="2144" spans="1:31" x14ac:dyDescent="0.2">
      <c r="A2144">
        <v>29</v>
      </c>
      <c r="B2144" t="s">
        <v>577</v>
      </c>
      <c r="C2144" t="s">
        <v>113</v>
      </c>
      <c r="D2144" t="s">
        <v>2100</v>
      </c>
      <c r="E2144" t="s">
        <v>170</v>
      </c>
      <c r="F2144" t="s">
        <v>56</v>
      </c>
      <c r="G2144" t="s">
        <v>4635</v>
      </c>
      <c r="H2144" t="s">
        <v>4636</v>
      </c>
      <c r="I2144" t="s">
        <v>4637</v>
      </c>
      <c r="J2144" t="s">
        <v>4638</v>
      </c>
      <c r="K2144" t="s">
        <v>4639</v>
      </c>
      <c r="L2144" t="s">
        <v>4640</v>
      </c>
      <c r="M2144" t="s">
        <v>4641</v>
      </c>
      <c r="N2144" t="s">
        <v>4642</v>
      </c>
      <c r="O2144" t="s">
        <v>4643</v>
      </c>
      <c r="P2144" t="s">
        <v>4644</v>
      </c>
      <c r="Q2144" t="s">
        <v>321</v>
      </c>
      <c r="R2144">
        <v>68</v>
      </c>
      <c r="S2144">
        <v>70000</v>
      </c>
      <c r="T2144" t="s">
        <v>136</v>
      </c>
      <c r="U2144" s="1">
        <v>41089</v>
      </c>
      <c r="V2144" t="s">
        <v>2950</v>
      </c>
      <c r="W2144" t="s">
        <v>32</v>
      </c>
      <c r="X2144" t="s">
        <v>49</v>
      </c>
      <c r="Y2144" t="s">
        <v>93</v>
      </c>
      <c r="Z2144" t="s">
        <v>4341</v>
      </c>
      <c r="AA2144" t="s">
        <v>51</v>
      </c>
      <c r="AB2144" t="s">
        <v>1633</v>
      </c>
      <c r="AC2144" t="s">
        <v>71</v>
      </c>
      <c r="AD2144" t="s">
        <v>4645</v>
      </c>
      <c r="AE2144" t="s">
        <v>54</v>
      </c>
    </row>
    <row r="2145" spans="1:31" x14ac:dyDescent="0.2">
      <c r="A2145">
        <v>29</v>
      </c>
      <c r="B2145" t="s">
        <v>169</v>
      </c>
      <c r="C2145" t="s">
        <v>1043</v>
      </c>
      <c r="D2145" t="s">
        <v>33</v>
      </c>
      <c r="E2145" t="s">
        <v>34</v>
      </c>
      <c r="F2145" t="s">
        <v>114</v>
      </c>
      <c r="G2145" t="s">
        <v>4853</v>
      </c>
      <c r="H2145" t="s">
        <v>4854</v>
      </c>
      <c r="I2145" t="s">
        <v>4855</v>
      </c>
      <c r="J2145" t="s">
        <v>142</v>
      </c>
      <c r="K2145" t="s">
        <v>4856</v>
      </c>
      <c r="L2145" t="s">
        <v>4857</v>
      </c>
      <c r="M2145" t="s">
        <v>4858</v>
      </c>
      <c r="N2145" t="s">
        <v>4859</v>
      </c>
      <c r="O2145" t="s">
        <v>4860</v>
      </c>
      <c r="P2145" t="s">
        <v>4861</v>
      </c>
      <c r="Q2145" t="s">
        <v>75</v>
      </c>
      <c r="R2145">
        <v>63</v>
      </c>
      <c r="S2145">
        <v>-1</v>
      </c>
      <c r="T2145" t="s">
        <v>576</v>
      </c>
      <c r="U2145" s="1">
        <v>41087</v>
      </c>
      <c r="V2145" t="s">
        <v>48</v>
      </c>
      <c r="W2145" t="s">
        <v>2599</v>
      </c>
      <c r="X2145" t="s">
        <v>49</v>
      </c>
      <c r="Y2145" t="s">
        <v>150</v>
      </c>
      <c r="Z2145" t="s">
        <v>218</v>
      </c>
      <c r="AA2145" t="s">
        <v>69</v>
      </c>
      <c r="AB2145" t="s">
        <v>1909</v>
      </c>
      <c r="AC2145" t="s">
        <v>71</v>
      </c>
      <c r="AD2145" t="s">
        <v>332</v>
      </c>
      <c r="AE2145" t="s">
        <v>54</v>
      </c>
    </row>
    <row r="2146" spans="1:31" x14ac:dyDescent="0.2">
      <c r="A2146">
        <v>29</v>
      </c>
      <c r="B2146" t="s">
        <v>169</v>
      </c>
      <c r="C2146" t="s">
        <v>155</v>
      </c>
      <c r="D2146" t="s">
        <v>33</v>
      </c>
      <c r="E2146" t="s">
        <v>34</v>
      </c>
      <c r="F2146" t="s">
        <v>35</v>
      </c>
      <c r="G2146" t="s">
        <v>5128</v>
      </c>
      <c r="H2146" t="s">
        <v>5129</v>
      </c>
      <c r="I2146" t="s">
        <v>5130</v>
      </c>
      <c r="J2146" t="s">
        <v>5131</v>
      </c>
      <c r="K2146" t="s">
        <v>32</v>
      </c>
      <c r="L2146" t="s">
        <v>32</v>
      </c>
      <c r="M2146" t="s">
        <v>5132</v>
      </c>
      <c r="N2146" t="s">
        <v>5133</v>
      </c>
      <c r="O2146" t="s">
        <v>5134</v>
      </c>
      <c r="P2146" t="s">
        <v>5135</v>
      </c>
      <c r="Q2146" t="s">
        <v>108</v>
      </c>
      <c r="R2146">
        <v>64</v>
      </c>
      <c r="S2146">
        <v>-1</v>
      </c>
      <c r="T2146" t="s">
        <v>163</v>
      </c>
      <c r="U2146" s="1">
        <v>40862</v>
      </c>
      <c r="V2146" t="s">
        <v>1812</v>
      </c>
      <c r="W2146" t="s">
        <v>32</v>
      </c>
      <c r="X2146" t="s">
        <v>49</v>
      </c>
      <c r="Y2146" t="s">
        <v>495</v>
      </c>
      <c r="Z2146" t="s">
        <v>275</v>
      </c>
      <c r="AA2146" t="s">
        <v>51</v>
      </c>
      <c r="AB2146" t="s">
        <v>778</v>
      </c>
      <c r="AC2146" t="s">
        <v>111</v>
      </c>
      <c r="AD2146" t="s">
        <v>3669</v>
      </c>
      <c r="AE2146" t="s">
        <v>54</v>
      </c>
    </row>
    <row r="2147" spans="1:31" x14ac:dyDescent="0.2">
      <c r="A2147">
        <v>29</v>
      </c>
      <c r="B2147" t="s">
        <v>169</v>
      </c>
      <c r="C2147" t="s">
        <v>155</v>
      </c>
      <c r="D2147" t="s">
        <v>33</v>
      </c>
      <c r="E2147" t="s">
        <v>32</v>
      </c>
      <c r="F2147" t="s">
        <v>56</v>
      </c>
      <c r="G2147" t="s">
        <v>5204</v>
      </c>
      <c r="H2147" t="s">
        <v>5205</v>
      </c>
      <c r="I2147" t="s">
        <v>5206</v>
      </c>
      <c r="J2147" t="s">
        <v>5207</v>
      </c>
      <c r="K2147" t="s">
        <v>5208</v>
      </c>
      <c r="L2147" t="s">
        <v>5209</v>
      </c>
      <c r="M2147" t="s">
        <v>5210</v>
      </c>
      <c r="N2147" t="s">
        <v>5211</v>
      </c>
      <c r="O2147" t="s">
        <v>5212</v>
      </c>
      <c r="P2147" t="s">
        <v>5213</v>
      </c>
      <c r="Q2147" t="s">
        <v>5214</v>
      </c>
      <c r="R2147">
        <v>61</v>
      </c>
      <c r="S2147">
        <v>-1</v>
      </c>
      <c r="T2147" t="s">
        <v>68</v>
      </c>
      <c r="U2147" s="1">
        <v>41090</v>
      </c>
      <c r="V2147" t="s">
        <v>216</v>
      </c>
      <c r="W2147" t="s">
        <v>92</v>
      </c>
      <c r="X2147" t="s">
        <v>49</v>
      </c>
      <c r="Y2147" t="s">
        <v>495</v>
      </c>
      <c r="Z2147" t="s">
        <v>1041</v>
      </c>
      <c r="AA2147" t="s">
        <v>69</v>
      </c>
      <c r="AB2147" t="s">
        <v>423</v>
      </c>
      <c r="AC2147" t="s">
        <v>71</v>
      </c>
      <c r="AD2147" t="s">
        <v>332</v>
      </c>
      <c r="AE2147" t="s">
        <v>54</v>
      </c>
    </row>
    <row r="2148" spans="1:31" x14ac:dyDescent="0.2">
      <c r="A2148">
        <v>29</v>
      </c>
      <c r="B2148" t="s">
        <v>55</v>
      </c>
      <c r="C2148" t="s">
        <v>32</v>
      </c>
      <c r="D2148" t="s">
        <v>33</v>
      </c>
      <c r="E2148" t="s">
        <v>34</v>
      </c>
      <c r="F2148" t="s">
        <v>56</v>
      </c>
      <c r="G2148" t="s">
        <v>5297</v>
      </c>
      <c r="H2148" t="s">
        <v>5298</v>
      </c>
      <c r="I2148" t="s">
        <v>5299</v>
      </c>
      <c r="J2148" t="s">
        <v>5300</v>
      </c>
      <c r="K2148" t="s">
        <v>5301</v>
      </c>
      <c r="L2148" t="s">
        <v>5302</v>
      </c>
      <c r="M2148" t="s">
        <v>5303</v>
      </c>
      <c r="N2148" t="s">
        <v>5304</v>
      </c>
      <c r="O2148" t="s">
        <v>5305</v>
      </c>
      <c r="P2148" t="s">
        <v>5306</v>
      </c>
      <c r="Q2148" t="s">
        <v>75</v>
      </c>
      <c r="R2148">
        <v>75</v>
      </c>
      <c r="S2148">
        <v>-1</v>
      </c>
      <c r="T2148" t="s">
        <v>91</v>
      </c>
      <c r="U2148" s="1">
        <v>41081</v>
      </c>
      <c r="V2148" t="s">
        <v>48</v>
      </c>
      <c r="W2148" t="s">
        <v>32</v>
      </c>
      <c r="X2148" t="s">
        <v>244</v>
      </c>
      <c r="Y2148" t="s">
        <v>93</v>
      </c>
      <c r="Z2148" t="s">
        <v>520</v>
      </c>
      <c r="AA2148" t="s">
        <v>51</v>
      </c>
      <c r="AB2148" t="s">
        <v>70</v>
      </c>
      <c r="AC2148" t="s">
        <v>71</v>
      </c>
      <c r="AD2148" t="s">
        <v>5307</v>
      </c>
      <c r="AE2148" t="s">
        <v>54</v>
      </c>
    </row>
    <row r="2149" spans="1:31" x14ac:dyDescent="0.2">
      <c r="A2149">
        <v>29</v>
      </c>
      <c r="B2149" t="s">
        <v>55</v>
      </c>
      <c r="C2149" t="s">
        <v>97</v>
      </c>
      <c r="D2149" t="s">
        <v>32</v>
      </c>
      <c r="E2149" t="s">
        <v>34</v>
      </c>
      <c r="F2149" t="s">
        <v>32</v>
      </c>
      <c r="G2149" t="s">
        <v>5548</v>
      </c>
      <c r="H2149" t="s">
        <v>5549</v>
      </c>
      <c r="I2149" t="s">
        <v>5550</v>
      </c>
      <c r="J2149" t="s">
        <v>5551</v>
      </c>
      <c r="K2149" t="s">
        <v>5552</v>
      </c>
      <c r="L2149" t="s">
        <v>5553</v>
      </c>
      <c r="M2149" t="s">
        <v>5554</v>
      </c>
      <c r="N2149" t="s">
        <v>5555</v>
      </c>
      <c r="O2149" t="s">
        <v>5556</v>
      </c>
      <c r="P2149" t="s">
        <v>5557</v>
      </c>
      <c r="Q2149" t="s">
        <v>75</v>
      </c>
      <c r="R2149">
        <v>75</v>
      </c>
      <c r="S2149">
        <v>-1</v>
      </c>
      <c r="T2149" t="s">
        <v>457</v>
      </c>
      <c r="U2149" s="1">
        <v>41088</v>
      </c>
      <c r="V2149" t="s">
        <v>48</v>
      </c>
      <c r="W2149" t="s">
        <v>204</v>
      </c>
      <c r="X2149" t="s">
        <v>49</v>
      </c>
      <c r="Y2149" t="s">
        <v>435</v>
      </c>
      <c r="Z2149" t="s">
        <v>32</v>
      </c>
      <c r="AA2149" t="s">
        <v>51</v>
      </c>
      <c r="AB2149" t="s">
        <v>389</v>
      </c>
      <c r="AC2149" t="s">
        <v>71</v>
      </c>
      <c r="AD2149" t="s">
        <v>95</v>
      </c>
      <c r="AE2149" t="s">
        <v>54</v>
      </c>
    </row>
    <row r="2150" spans="1:31" x14ac:dyDescent="0.2">
      <c r="A2150">
        <v>29</v>
      </c>
      <c r="B2150" t="s">
        <v>32</v>
      </c>
      <c r="C2150" t="s">
        <v>32</v>
      </c>
      <c r="D2150" t="s">
        <v>33</v>
      </c>
      <c r="E2150" t="s">
        <v>34</v>
      </c>
      <c r="F2150" t="s">
        <v>56</v>
      </c>
      <c r="G2150" t="s">
        <v>5656</v>
      </c>
      <c r="H2150" t="s">
        <v>5657</v>
      </c>
      <c r="I2150" t="s">
        <v>5658</v>
      </c>
      <c r="J2150" t="s">
        <v>5659</v>
      </c>
      <c r="K2150" t="s">
        <v>5660</v>
      </c>
      <c r="L2150" t="s">
        <v>5661</v>
      </c>
      <c r="M2150" t="s">
        <v>5662</v>
      </c>
      <c r="N2150" t="s">
        <v>5663</v>
      </c>
      <c r="O2150" t="s">
        <v>32</v>
      </c>
      <c r="P2150" t="s">
        <v>32</v>
      </c>
      <c r="Q2150" t="s">
        <v>32</v>
      </c>
      <c r="R2150">
        <v>66</v>
      </c>
      <c r="S2150">
        <v>-1</v>
      </c>
      <c r="T2150" t="s">
        <v>32</v>
      </c>
      <c r="U2150" s="1">
        <v>40999</v>
      </c>
      <c r="V2150" t="s">
        <v>48</v>
      </c>
      <c r="W2150" t="s">
        <v>32</v>
      </c>
      <c r="X2150" t="s">
        <v>49</v>
      </c>
      <c r="Y2150" t="s">
        <v>32</v>
      </c>
      <c r="Z2150" t="s">
        <v>32</v>
      </c>
      <c r="AA2150" t="s">
        <v>51</v>
      </c>
      <c r="AB2150" t="s">
        <v>32</v>
      </c>
      <c r="AC2150" t="s">
        <v>71</v>
      </c>
      <c r="AD2150" t="s">
        <v>53</v>
      </c>
      <c r="AE2150" t="s">
        <v>54</v>
      </c>
    </row>
    <row r="2151" spans="1:31" x14ac:dyDescent="0.2">
      <c r="A2151">
        <v>29</v>
      </c>
      <c r="B2151" t="s">
        <v>96</v>
      </c>
      <c r="C2151" t="s">
        <v>32</v>
      </c>
      <c r="D2151" t="s">
        <v>33</v>
      </c>
      <c r="E2151" t="s">
        <v>32</v>
      </c>
      <c r="F2151" t="s">
        <v>56</v>
      </c>
      <c r="G2151" t="s">
        <v>32</v>
      </c>
      <c r="H2151" t="s">
        <v>32</v>
      </c>
      <c r="I2151" t="s">
        <v>32</v>
      </c>
      <c r="J2151" t="s">
        <v>32</v>
      </c>
      <c r="K2151" t="s">
        <v>32</v>
      </c>
      <c r="L2151" t="s">
        <v>32</v>
      </c>
      <c r="M2151" t="s">
        <v>32</v>
      </c>
      <c r="N2151" t="s">
        <v>32</v>
      </c>
      <c r="O2151" t="s">
        <v>32</v>
      </c>
      <c r="P2151" t="s">
        <v>32</v>
      </c>
      <c r="Q2151" t="s">
        <v>259</v>
      </c>
      <c r="R2151">
        <v>64</v>
      </c>
      <c r="S2151">
        <v>-1</v>
      </c>
      <c r="T2151" t="s">
        <v>47</v>
      </c>
      <c r="U2151" s="1">
        <v>41032</v>
      </c>
      <c r="V2151" t="s">
        <v>164</v>
      </c>
      <c r="W2151" t="s">
        <v>92</v>
      </c>
      <c r="X2151" t="s">
        <v>49</v>
      </c>
      <c r="Y2151" t="s">
        <v>32</v>
      </c>
      <c r="Z2151" t="s">
        <v>1041</v>
      </c>
      <c r="AA2151" t="s">
        <v>69</v>
      </c>
      <c r="AB2151" t="s">
        <v>852</v>
      </c>
      <c r="AC2151" t="s">
        <v>248</v>
      </c>
      <c r="AD2151" t="s">
        <v>95</v>
      </c>
      <c r="AE2151" t="s">
        <v>54</v>
      </c>
    </row>
    <row r="2152" spans="1:31" x14ac:dyDescent="0.2">
      <c r="A2152">
        <v>29</v>
      </c>
      <c r="B2152" t="s">
        <v>112</v>
      </c>
      <c r="C2152" t="s">
        <v>155</v>
      </c>
      <c r="D2152" t="s">
        <v>33</v>
      </c>
      <c r="E2152" t="s">
        <v>170</v>
      </c>
      <c r="F2152" t="s">
        <v>35</v>
      </c>
      <c r="G2152" t="s">
        <v>6032</v>
      </c>
      <c r="H2152" t="s">
        <v>6033</v>
      </c>
      <c r="I2152" t="s">
        <v>6034</v>
      </c>
      <c r="J2152" t="s">
        <v>6035</v>
      </c>
      <c r="K2152" t="s">
        <v>6036</v>
      </c>
      <c r="L2152" t="s">
        <v>6037</v>
      </c>
      <c r="M2152" t="s">
        <v>6038</v>
      </c>
      <c r="N2152" t="s">
        <v>6039</v>
      </c>
      <c r="O2152" t="s">
        <v>6040</v>
      </c>
      <c r="P2152" t="s">
        <v>6041</v>
      </c>
      <c r="Q2152" t="s">
        <v>471</v>
      </c>
      <c r="R2152">
        <v>73</v>
      </c>
      <c r="S2152">
        <v>-1</v>
      </c>
      <c r="T2152" t="s">
        <v>47</v>
      </c>
      <c r="U2152" s="1">
        <v>41009</v>
      </c>
      <c r="V2152" t="s">
        <v>48</v>
      </c>
      <c r="W2152" t="s">
        <v>32</v>
      </c>
      <c r="X2152" t="s">
        <v>49</v>
      </c>
      <c r="Y2152" t="s">
        <v>495</v>
      </c>
      <c r="Z2152" t="s">
        <v>1041</v>
      </c>
      <c r="AA2152" t="s">
        <v>51</v>
      </c>
      <c r="AB2152" t="s">
        <v>233</v>
      </c>
      <c r="AC2152" t="s">
        <v>71</v>
      </c>
      <c r="AD2152" t="s">
        <v>168</v>
      </c>
      <c r="AE2152" t="s">
        <v>54</v>
      </c>
    </row>
    <row r="2153" spans="1:31" x14ac:dyDescent="0.2">
      <c r="A2153">
        <v>29</v>
      </c>
      <c r="B2153" t="s">
        <v>169</v>
      </c>
      <c r="C2153" t="s">
        <v>97</v>
      </c>
      <c r="D2153" t="s">
        <v>33</v>
      </c>
      <c r="E2153" t="s">
        <v>34</v>
      </c>
      <c r="F2153" t="s">
        <v>56</v>
      </c>
      <c r="G2153" t="s">
        <v>32</v>
      </c>
      <c r="H2153" t="s">
        <v>32</v>
      </c>
      <c r="I2153" t="s">
        <v>32</v>
      </c>
      <c r="J2153" t="s">
        <v>32</v>
      </c>
      <c r="K2153" t="s">
        <v>32</v>
      </c>
      <c r="L2153" t="s">
        <v>32</v>
      </c>
      <c r="M2153" t="s">
        <v>32</v>
      </c>
      <c r="N2153" t="s">
        <v>32</v>
      </c>
      <c r="O2153" t="s">
        <v>32</v>
      </c>
      <c r="P2153" t="s">
        <v>6052</v>
      </c>
      <c r="Q2153" t="s">
        <v>75</v>
      </c>
      <c r="R2153">
        <v>70</v>
      </c>
      <c r="S2153">
        <v>100000</v>
      </c>
      <c r="T2153" t="s">
        <v>203</v>
      </c>
      <c r="U2153" s="1">
        <v>40969</v>
      </c>
      <c r="V2153" t="s">
        <v>48</v>
      </c>
      <c r="W2153" t="s">
        <v>217</v>
      </c>
      <c r="X2153" t="s">
        <v>49</v>
      </c>
      <c r="Y2153" t="s">
        <v>32</v>
      </c>
      <c r="Z2153" t="s">
        <v>91</v>
      </c>
      <c r="AA2153" t="s">
        <v>51</v>
      </c>
      <c r="AB2153" t="s">
        <v>32</v>
      </c>
      <c r="AC2153" t="s">
        <v>248</v>
      </c>
      <c r="AD2153" t="s">
        <v>95</v>
      </c>
      <c r="AE2153" t="s">
        <v>54</v>
      </c>
    </row>
    <row r="2154" spans="1:31" x14ac:dyDescent="0.2">
      <c r="A2154">
        <v>29</v>
      </c>
      <c r="B2154" t="s">
        <v>96</v>
      </c>
      <c r="C2154" t="s">
        <v>155</v>
      </c>
      <c r="D2154" t="s">
        <v>33</v>
      </c>
      <c r="E2154" t="s">
        <v>34</v>
      </c>
      <c r="F2154" t="s">
        <v>114</v>
      </c>
      <c r="G2154" t="s">
        <v>6104</v>
      </c>
      <c r="H2154" t="s">
        <v>6105</v>
      </c>
      <c r="I2154" t="s">
        <v>6106</v>
      </c>
      <c r="J2154" t="s">
        <v>6107</v>
      </c>
      <c r="K2154" t="s">
        <v>6108</v>
      </c>
      <c r="L2154" t="s">
        <v>6109</v>
      </c>
      <c r="M2154" t="s">
        <v>6110</v>
      </c>
      <c r="N2154" t="s">
        <v>6111</v>
      </c>
      <c r="O2154" t="s">
        <v>32</v>
      </c>
      <c r="P2154" t="s">
        <v>6112</v>
      </c>
      <c r="Q2154" t="s">
        <v>108</v>
      </c>
      <c r="R2154">
        <v>63</v>
      </c>
      <c r="S2154">
        <v>-1</v>
      </c>
      <c r="T2154" t="s">
        <v>331</v>
      </c>
      <c r="U2154" s="1">
        <v>41086</v>
      </c>
      <c r="V2154" t="s">
        <v>48</v>
      </c>
      <c r="W2154" t="s">
        <v>32</v>
      </c>
      <c r="X2154" t="s">
        <v>49</v>
      </c>
      <c r="Y2154" t="s">
        <v>93</v>
      </c>
      <c r="Z2154" t="s">
        <v>322</v>
      </c>
      <c r="AA2154" t="s">
        <v>69</v>
      </c>
      <c r="AB2154" t="s">
        <v>690</v>
      </c>
      <c r="AC2154" t="s">
        <v>71</v>
      </c>
      <c r="AD2154" t="s">
        <v>1017</v>
      </c>
      <c r="AE2154" t="s">
        <v>54</v>
      </c>
    </row>
    <row r="2155" spans="1:31" x14ac:dyDescent="0.2">
      <c r="A2155">
        <v>29</v>
      </c>
      <c r="B2155" t="s">
        <v>112</v>
      </c>
      <c r="C2155" t="s">
        <v>155</v>
      </c>
      <c r="D2155" t="s">
        <v>33</v>
      </c>
      <c r="E2155" t="s">
        <v>32</v>
      </c>
      <c r="F2155" t="s">
        <v>1106</v>
      </c>
      <c r="G2155" t="s">
        <v>6191</v>
      </c>
      <c r="H2155" t="s">
        <v>6192</v>
      </c>
      <c r="I2155" t="s">
        <v>6193</v>
      </c>
      <c r="J2155" t="s">
        <v>6194</v>
      </c>
      <c r="K2155" t="s">
        <v>6195</v>
      </c>
      <c r="L2155" t="s">
        <v>6196</v>
      </c>
      <c r="M2155" t="s">
        <v>6197</v>
      </c>
      <c r="N2155" t="s">
        <v>6198</v>
      </c>
      <c r="O2155" t="s">
        <v>32</v>
      </c>
      <c r="P2155" t="s">
        <v>6199</v>
      </c>
      <c r="Q2155" t="s">
        <v>75</v>
      </c>
      <c r="R2155">
        <v>73</v>
      </c>
      <c r="S2155">
        <v>-1</v>
      </c>
      <c r="T2155" t="s">
        <v>163</v>
      </c>
      <c r="U2155" s="1">
        <v>41090</v>
      </c>
      <c r="V2155" t="s">
        <v>48</v>
      </c>
      <c r="W2155" t="s">
        <v>32</v>
      </c>
      <c r="X2155" t="s">
        <v>49</v>
      </c>
      <c r="Y2155" t="s">
        <v>32</v>
      </c>
      <c r="Z2155" t="s">
        <v>378</v>
      </c>
      <c r="AA2155" t="s">
        <v>69</v>
      </c>
      <c r="AB2155" t="s">
        <v>276</v>
      </c>
      <c r="AC2155" t="s">
        <v>71</v>
      </c>
      <c r="AD2155" t="s">
        <v>4555</v>
      </c>
      <c r="AE2155" t="s">
        <v>54</v>
      </c>
    </row>
    <row r="2156" spans="1:31" x14ac:dyDescent="0.2">
      <c r="A2156">
        <v>29</v>
      </c>
      <c r="B2156" t="s">
        <v>55</v>
      </c>
      <c r="C2156" t="s">
        <v>32</v>
      </c>
      <c r="D2156" t="s">
        <v>33</v>
      </c>
      <c r="E2156" t="s">
        <v>34</v>
      </c>
      <c r="F2156" t="s">
        <v>114</v>
      </c>
      <c r="G2156" t="s">
        <v>32</v>
      </c>
      <c r="H2156" t="s">
        <v>32</v>
      </c>
      <c r="I2156" t="s">
        <v>32</v>
      </c>
      <c r="J2156" t="s">
        <v>32</v>
      </c>
      <c r="K2156" t="s">
        <v>32</v>
      </c>
      <c r="L2156" t="s">
        <v>32</v>
      </c>
      <c r="M2156" t="s">
        <v>32</v>
      </c>
      <c r="N2156" t="s">
        <v>32</v>
      </c>
      <c r="O2156" t="s">
        <v>32</v>
      </c>
      <c r="P2156" t="s">
        <v>32</v>
      </c>
      <c r="Q2156" t="s">
        <v>108</v>
      </c>
      <c r="R2156">
        <v>72</v>
      </c>
      <c r="S2156">
        <v>150000</v>
      </c>
      <c r="T2156" t="s">
        <v>203</v>
      </c>
      <c r="U2156" s="1">
        <v>41063</v>
      </c>
      <c r="V2156" t="s">
        <v>48</v>
      </c>
      <c r="W2156" t="s">
        <v>204</v>
      </c>
      <c r="X2156" t="s">
        <v>49</v>
      </c>
      <c r="Y2156" t="s">
        <v>32</v>
      </c>
      <c r="Z2156" t="s">
        <v>32</v>
      </c>
      <c r="AA2156" t="s">
        <v>51</v>
      </c>
      <c r="AB2156" t="s">
        <v>70</v>
      </c>
      <c r="AC2156" t="s">
        <v>71</v>
      </c>
      <c r="AD2156" t="s">
        <v>3731</v>
      </c>
      <c r="AE2156" t="s">
        <v>54</v>
      </c>
    </row>
    <row r="2157" spans="1:31" x14ac:dyDescent="0.2">
      <c r="A2157">
        <v>29</v>
      </c>
      <c r="B2157" t="s">
        <v>55</v>
      </c>
      <c r="C2157" t="s">
        <v>113</v>
      </c>
      <c r="D2157" t="s">
        <v>33</v>
      </c>
      <c r="E2157" t="s">
        <v>34</v>
      </c>
      <c r="F2157" t="s">
        <v>35</v>
      </c>
      <c r="G2157" t="s">
        <v>32</v>
      </c>
      <c r="H2157" t="s">
        <v>32</v>
      </c>
      <c r="I2157" t="s">
        <v>32</v>
      </c>
      <c r="J2157" t="s">
        <v>32</v>
      </c>
      <c r="K2157" t="s">
        <v>32</v>
      </c>
      <c r="L2157" t="s">
        <v>32</v>
      </c>
      <c r="M2157" t="s">
        <v>32</v>
      </c>
      <c r="N2157" t="s">
        <v>32</v>
      </c>
      <c r="O2157" t="s">
        <v>32</v>
      </c>
      <c r="P2157" t="s">
        <v>32</v>
      </c>
      <c r="Q2157" t="s">
        <v>32</v>
      </c>
      <c r="R2157">
        <v>72</v>
      </c>
      <c r="S2157">
        <v>-1</v>
      </c>
      <c r="T2157" t="s">
        <v>91</v>
      </c>
      <c r="U2157" s="1">
        <v>41039</v>
      </c>
      <c r="V2157" t="s">
        <v>48</v>
      </c>
      <c r="W2157" t="s">
        <v>92</v>
      </c>
      <c r="X2157" t="s">
        <v>49</v>
      </c>
      <c r="Y2157" t="s">
        <v>32</v>
      </c>
      <c r="Z2157" t="s">
        <v>32</v>
      </c>
      <c r="AA2157" t="s">
        <v>51</v>
      </c>
      <c r="AB2157" t="s">
        <v>1633</v>
      </c>
      <c r="AC2157" t="s">
        <v>111</v>
      </c>
      <c r="AD2157" t="s">
        <v>95</v>
      </c>
      <c r="AE2157" t="s">
        <v>54</v>
      </c>
    </row>
    <row r="2158" spans="1:31" x14ac:dyDescent="0.2">
      <c r="A2158">
        <v>29</v>
      </c>
      <c r="B2158" t="s">
        <v>32</v>
      </c>
      <c r="C2158" t="s">
        <v>32</v>
      </c>
      <c r="D2158" t="s">
        <v>98</v>
      </c>
      <c r="E2158" t="s">
        <v>34</v>
      </c>
      <c r="F2158" t="s">
        <v>221</v>
      </c>
      <c r="G2158" t="s">
        <v>7153</v>
      </c>
      <c r="H2158" t="s">
        <v>7154</v>
      </c>
      <c r="I2158" t="s">
        <v>7155</v>
      </c>
      <c r="J2158" t="s">
        <v>7156</v>
      </c>
      <c r="K2158" t="s">
        <v>7157</v>
      </c>
      <c r="L2158" t="s">
        <v>7158</v>
      </c>
      <c r="M2158" t="s">
        <v>4541</v>
      </c>
      <c r="N2158" t="s">
        <v>7159</v>
      </c>
      <c r="O2158" t="s">
        <v>7160</v>
      </c>
      <c r="P2158" t="s">
        <v>7161</v>
      </c>
      <c r="Q2158" t="s">
        <v>75</v>
      </c>
      <c r="R2158">
        <v>70</v>
      </c>
      <c r="S2158">
        <v>60000</v>
      </c>
      <c r="T2158" t="s">
        <v>149</v>
      </c>
      <c r="U2158" s="1">
        <v>40969</v>
      </c>
      <c r="V2158" t="s">
        <v>48</v>
      </c>
      <c r="W2158" t="s">
        <v>32</v>
      </c>
      <c r="X2158" t="s">
        <v>49</v>
      </c>
      <c r="Y2158" t="s">
        <v>643</v>
      </c>
      <c r="Z2158" t="s">
        <v>32</v>
      </c>
      <c r="AA2158" t="s">
        <v>51</v>
      </c>
      <c r="AB2158" t="s">
        <v>276</v>
      </c>
      <c r="AC2158" t="s">
        <v>220</v>
      </c>
      <c r="AD2158" t="s">
        <v>95</v>
      </c>
      <c r="AE2158" t="s">
        <v>54</v>
      </c>
    </row>
    <row r="2159" spans="1:31" x14ac:dyDescent="0.2">
      <c r="A2159">
        <v>29</v>
      </c>
      <c r="B2159" t="s">
        <v>169</v>
      </c>
      <c r="C2159" t="s">
        <v>155</v>
      </c>
      <c r="D2159" t="s">
        <v>33</v>
      </c>
      <c r="E2159" t="s">
        <v>34</v>
      </c>
      <c r="F2159" t="s">
        <v>56</v>
      </c>
      <c r="G2159" t="s">
        <v>7302</v>
      </c>
      <c r="H2159" t="s">
        <v>7303</v>
      </c>
      <c r="I2159" t="s">
        <v>7304</v>
      </c>
      <c r="J2159" t="s">
        <v>7305</v>
      </c>
      <c r="K2159" t="s">
        <v>7306</v>
      </c>
      <c r="L2159" t="s">
        <v>7307</v>
      </c>
      <c r="M2159" t="s">
        <v>7308</v>
      </c>
      <c r="N2159" t="s">
        <v>7309</v>
      </c>
      <c r="O2159" t="s">
        <v>7310</v>
      </c>
      <c r="P2159" t="s">
        <v>7311</v>
      </c>
      <c r="Q2159" t="s">
        <v>75</v>
      </c>
      <c r="R2159">
        <v>69</v>
      </c>
      <c r="S2159">
        <v>-1</v>
      </c>
      <c r="T2159" t="s">
        <v>215</v>
      </c>
      <c r="U2159" s="1">
        <v>41090</v>
      </c>
      <c r="V2159" t="s">
        <v>48</v>
      </c>
      <c r="W2159" t="s">
        <v>32</v>
      </c>
      <c r="X2159" t="s">
        <v>49</v>
      </c>
      <c r="Y2159" t="s">
        <v>32</v>
      </c>
      <c r="Z2159" t="s">
        <v>91</v>
      </c>
      <c r="AA2159" t="s">
        <v>51</v>
      </c>
      <c r="AB2159" t="s">
        <v>562</v>
      </c>
      <c r="AC2159" t="s">
        <v>71</v>
      </c>
      <c r="AD2159" t="s">
        <v>95</v>
      </c>
      <c r="AE2159" t="s">
        <v>54</v>
      </c>
    </row>
    <row r="2160" spans="1:31" x14ac:dyDescent="0.2">
      <c r="A2160">
        <v>29</v>
      </c>
      <c r="B2160" t="s">
        <v>169</v>
      </c>
      <c r="C2160" t="s">
        <v>32</v>
      </c>
      <c r="D2160" t="s">
        <v>33</v>
      </c>
      <c r="E2160" t="s">
        <v>34</v>
      </c>
      <c r="F2160" t="s">
        <v>56</v>
      </c>
      <c r="G2160" t="s">
        <v>7497</v>
      </c>
      <c r="H2160" t="s">
        <v>7498</v>
      </c>
      <c r="I2160" t="s">
        <v>7499</v>
      </c>
      <c r="J2160" t="s">
        <v>7500</v>
      </c>
      <c r="K2160" t="s">
        <v>7501</v>
      </c>
      <c r="L2160" t="s">
        <v>7502</v>
      </c>
      <c r="M2160" t="s">
        <v>7503</v>
      </c>
      <c r="N2160" t="s">
        <v>7504</v>
      </c>
      <c r="O2160" t="s">
        <v>7505</v>
      </c>
      <c r="P2160" t="s">
        <v>7506</v>
      </c>
      <c r="Q2160" t="s">
        <v>91</v>
      </c>
      <c r="R2160">
        <v>72</v>
      </c>
      <c r="S2160">
        <v>-1</v>
      </c>
      <c r="T2160" t="s">
        <v>457</v>
      </c>
      <c r="U2160" s="1">
        <v>41088</v>
      </c>
      <c r="V2160" t="s">
        <v>48</v>
      </c>
      <c r="W2160" t="s">
        <v>32</v>
      </c>
      <c r="X2160" t="s">
        <v>49</v>
      </c>
      <c r="Y2160" t="s">
        <v>32</v>
      </c>
      <c r="Z2160" t="s">
        <v>32</v>
      </c>
      <c r="AA2160" t="s">
        <v>51</v>
      </c>
      <c r="AB2160" t="s">
        <v>285</v>
      </c>
      <c r="AC2160" t="s">
        <v>71</v>
      </c>
      <c r="AD2160" t="s">
        <v>95</v>
      </c>
      <c r="AE2160" t="s">
        <v>54</v>
      </c>
    </row>
    <row r="2161" spans="1:31" x14ac:dyDescent="0.2">
      <c r="A2161">
        <v>29</v>
      </c>
      <c r="B2161" t="s">
        <v>620</v>
      </c>
      <c r="C2161" t="s">
        <v>97</v>
      </c>
      <c r="D2161" t="s">
        <v>33</v>
      </c>
      <c r="E2161" t="s">
        <v>34</v>
      </c>
      <c r="F2161" t="s">
        <v>35</v>
      </c>
      <c r="G2161" t="s">
        <v>7591</v>
      </c>
      <c r="H2161" t="s">
        <v>7592</v>
      </c>
      <c r="I2161" t="s">
        <v>7593</v>
      </c>
      <c r="J2161" t="s">
        <v>7594</v>
      </c>
      <c r="K2161" t="s">
        <v>7595</v>
      </c>
      <c r="L2161" t="s">
        <v>7596</v>
      </c>
      <c r="M2161" t="s">
        <v>7597</v>
      </c>
      <c r="N2161" t="s">
        <v>7598</v>
      </c>
      <c r="O2161" t="s">
        <v>7599</v>
      </c>
      <c r="P2161" t="s">
        <v>7600</v>
      </c>
      <c r="Q2161" t="s">
        <v>91</v>
      </c>
      <c r="R2161">
        <v>64</v>
      </c>
      <c r="S2161">
        <v>20000</v>
      </c>
      <c r="T2161" t="s">
        <v>273</v>
      </c>
      <c r="U2161" s="1">
        <v>41089</v>
      </c>
      <c r="V2161" t="s">
        <v>48</v>
      </c>
      <c r="W2161" t="s">
        <v>32</v>
      </c>
      <c r="X2161" t="s">
        <v>49</v>
      </c>
      <c r="Y2161" t="s">
        <v>495</v>
      </c>
      <c r="Z2161" t="s">
        <v>246</v>
      </c>
      <c r="AA2161" t="s">
        <v>69</v>
      </c>
      <c r="AB2161" t="s">
        <v>81</v>
      </c>
      <c r="AC2161" t="s">
        <v>170</v>
      </c>
      <c r="AD2161" t="s">
        <v>168</v>
      </c>
      <c r="AE2161" t="s">
        <v>54</v>
      </c>
    </row>
    <row r="2162" spans="1:31" x14ac:dyDescent="0.2">
      <c r="A2162">
        <v>29</v>
      </c>
      <c r="B2162" t="s">
        <v>169</v>
      </c>
      <c r="C2162" t="s">
        <v>32</v>
      </c>
      <c r="D2162" t="s">
        <v>33</v>
      </c>
      <c r="E2162" t="s">
        <v>34</v>
      </c>
      <c r="F2162" t="s">
        <v>1139</v>
      </c>
      <c r="G2162" t="s">
        <v>7749</v>
      </c>
      <c r="H2162" t="s">
        <v>7750</v>
      </c>
      <c r="I2162" t="s">
        <v>7751</v>
      </c>
      <c r="J2162" t="s">
        <v>7752</v>
      </c>
      <c r="K2162" t="s">
        <v>7753</v>
      </c>
      <c r="L2162" t="s">
        <v>7754</v>
      </c>
      <c r="M2162" t="s">
        <v>7755</v>
      </c>
      <c r="N2162" t="s">
        <v>7756</v>
      </c>
      <c r="O2162" t="s">
        <v>7757</v>
      </c>
      <c r="P2162" t="s">
        <v>7758</v>
      </c>
      <c r="Q2162" t="s">
        <v>75</v>
      </c>
      <c r="R2162">
        <v>66</v>
      </c>
      <c r="S2162">
        <v>-1</v>
      </c>
      <c r="T2162" t="s">
        <v>203</v>
      </c>
      <c r="U2162" s="1">
        <v>40864</v>
      </c>
      <c r="V2162" t="s">
        <v>260</v>
      </c>
      <c r="W2162" t="s">
        <v>32</v>
      </c>
      <c r="X2162" t="s">
        <v>49</v>
      </c>
      <c r="Y2162" t="s">
        <v>93</v>
      </c>
      <c r="Z2162" t="s">
        <v>205</v>
      </c>
      <c r="AA2162" t="s">
        <v>51</v>
      </c>
      <c r="AB2162" t="s">
        <v>1633</v>
      </c>
      <c r="AC2162" t="s">
        <v>111</v>
      </c>
      <c r="AD2162" t="s">
        <v>168</v>
      </c>
      <c r="AE2162" t="s">
        <v>54</v>
      </c>
    </row>
    <row r="2163" spans="1:31" x14ac:dyDescent="0.2">
      <c r="A2163">
        <v>29</v>
      </c>
      <c r="B2163" t="s">
        <v>32</v>
      </c>
      <c r="C2163" t="s">
        <v>32</v>
      </c>
      <c r="D2163" t="s">
        <v>33</v>
      </c>
      <c r="E2163" t="s">
        <v>34</v>
      </c>
      <c r="F2163" t="s">
        <v>390</v>
      </c>
      <c r="G2163" t="s">
        <v>8006</v>
      </c>
      <c r="H2163" t="s">
        <v>8007</v>
      </c>
      <c r="I2163" t="s">
        <v>8008</v>
      </c>
      <c r="J2163" t="s">
        <v>8009</v>
      </c>
      <c r="K2163" t="s">
        <v>8010</v>
      </c>
      <c r="L2163" t="s">
        <v>8011</v>
      </c>
      <c r="M2163" t="s">
        <v>8012</v>
      </c>
      <c r="N2163" t="s">
        <v>8013</v>
      </c>
      <c r="O2163" t="s">
        <v>8014</v>
      </c>
      <c r="P2163" t="s">
        <v>8015</v>
      </c>
      <c r="Q2163" t="s">
        <v>75</v>
      </c>
      <c r="R2163">
        <v>71</v>
      </c>
      <c r="S2163">
        <v>20000</v>
      </c>
      <c r="T2163" t="s">
        <v>273</v>
      </c>
      <c r="U2163" s="1">
        <v>40933</v>
      </c>
      <c r="V2163" t="s">
        <v>3820</v>
      </c>
      <c r="W2163" t="s">
        <v>32</v>
      </c>
      <c r="X2163" t="s">
        <v>49</v>
      </c>
      <c r="Y2163" t="s">
        <v>93</v>
      </c>
      <c r="Z2163" t="s">
        <v>32</v>
      </c>
      <c r="AA2163" t="s">
        <v>51</v>
      </c>
      <c r="AB2163" t="s">
        <v>521</v>
      </c>
      <c r="AC2163" t="s">
        <v>71</v>
      </c>
      <c r="AD2163" t="s">
        <v>8016</v>
      </c>
      <c r="AE2163" t="s">
        <v>346</v>
      </c>
    </row>
    <row r="2164" spans="1:31" x14ac:dyDescent="0.2">
      <c r="A2164">
        <v>29</v>
      </c>
      <c r="B2164" t="s">
        <v>32</v>
      </c>
      <c r="C2164" t="s">
        <v>83</v>
      </c>
      <c r="D2164" t="s">
        <v>98</v>
      </c>
      <c r="E2164" t="s">
        <v>32</v>
      </c>
      <c r="F2164" t="s">
        <v>114</v>
      </c>
      <c r="G2164" t="s">
        <v>8369</v>
      </c>
      <c r="H2164" t="s">
        <v>8370</v>
      </c>
      <c r="I2164" t="s">
        <v>32</v>
      </c>
      <c r="J2164" t="s">
        <v>32</v>
      </c>
      <c r="K2164" t="s">
        <v>8371</v>
      </c>
      <c r="L2164" t="s">
        <v>8372</v>
      </c>
      <c r="M2164" t="s">
        <v>3201</v>
      </c>
      <c r="N2164" t="s">
        <v>32</v>
      </c>
      <c r="O2164" t="s">
        <v>32</v>
      </c>
      <c r="P2164" t="s">
        <v>8373</v>
      </c>
      <c r="Q2164" t="s">
        <v>75</v>
      </c>
      <c r="R2164">
        <v>66</v>
      </c>
      <c r="S2164">
        <v>-1</v>
      </c>
      <c r="T2164" t="s">
        <v>68</v>
      </c>
      <c r="U2164" s="1">
        <v>40794</v>
      </c>
      <c r="V2164" t="s">
        <v>164</v>
      </c>
      <c r="W2164" t="s">
        <v>32</v>
      </c>
      <c r="X2164" t="s">
        <v>398</v>
      </c>
      <c r="Y2164" t="s">
        <v>435</v>
      </c>
      <c r="Z2164" t="s">
        <v>388</v>
      </c>
      <c r="AA2164" t="s">
        <v>69</v>
      </c>
      <c r="AB2164" t="s">
        <v>32</v>
      </c>
      <c r="AC2164" t="s">
        <v>71</v>
      </c>
      <c r="AD2164" t="s">
        <v>8374</v>
      </c>
      <c r="AE2164" t="s">
        <v>346</v>
      </c>
    </row>
    <row r="2165" spans="1:31" x14ac:dyDescent="0.2">
      <c r="A2165">
        <v>29</v>
      </c>
      <c r="B2165" t="s">
        <v>32</v>
      </c>
      <c r="C2165" t="s">
        <v>32</v>
      </c>
      <c r="D2165" t="s">
        <v>32</v>
      </c>
      <c r="E2165" t="s">
        <v>32</v>
      </c>
      <c r="F2165" t="s">
        <v>32</v>
      </c>
      <c r="G2165" t="s">
        <v>8385</v>
      </c>
      <c r="H2165" t="s">
        <v>8386</v>
      </c>
      <c r="I2165" t="s">
        <v>8387</v>
      </c>
      <c r="J2165" t="s">
        <v>8388</v>
      </c>
      <c r="K2165" t="s">
        <v>8389</v>
      </c>
      <c r="L2165" t="s">
        <v>8390</v>
      </c>
      <c r="M2165" t="s">
        <v>8391</v>
      </c>
      <c r="N2165" t="s">
        <v>8392</v>
      </c>
      <c r="O2165" t="s">
        <v>8393</v>
      </c>
      <c r="P2165" t="s">
        <v>8394</v>
      </c>
      <c r="Q2165" t="s">
        <v>32</v>
      </c>
      <c r="R2165">
        <v>74</v>
      </c>
      <c r="S2165">
        <v>-1</v>
      </c>
      <c r="T2165" t="s">
        <v>32</v>
      </c>
      <c r="U2165" s="1">
        <v>41090</v>
      </c>
      <c r="V2165" t="s">
        <v>48</v>
      </c>
      <c r="W2165" t="s">
        <v>32</v>
      </c>
      <c r="X2165" t="s">
        <v>49</v>
      </c>
      <c r="Y2165" t="s">
        <v>32</v>
      </c>
      <c r="Z2165" t="s">
        <v>32</v>
      </c>
      <c r="AA2165" t="s">
        <v>51</v>
      </c>
      <c r="AB2165" t="s">
        <v>32</v>
      </c>
      <c r="AC2165" t="s">
        <v>32</v>
      </c>
      <c r="AD2165" t="s">
        <v>95</v>
      </c>
      <c r="AE2165" t="s">
        <v>54</v>
      </c>
    </row>
    <row r="2166" spans="1:31" x14ac:dyDescent="0.2">
      <c r="A2166">
        <v>29</v>
      </c>
      <c r="B2166" t="s">
        <v>96</v>
      </c>
      <c r="C2166" t="s">
        <v>155</v>
      </c>
      <c r="D2166" t="s">
        <v>33</v>
      </c>
      <c r="E2166" t="s">
        <v>32</v>
      </c>
      <c r="F2166" t="s">
        <v>56</v>
      </c>
      <c r="G2166" t="s">
        <v>8542</v>
      </c>
      <c r="H2166" t="s">
        <v>8543</v>
      </c>
      <c r="I2166" t="s">
        <v>32</v>
      </c>
      <c r="J2166" t="s">
        <v>32</v>
      </c>
      <c r="K2166" t="s">
        <v>8544</v>
      </c>
      <c r="L2166" t="s">
        <v>8545</v>
      </c>
      <c r="M2166" t="s">
        <v>32</v>
      </c>
      <c r="N2166" t="s">
        <v>8546</v>
      </c>
      <c r="O2166" t="s">
        <v>32</v>
      </c>
      <c r="P2166" t="s">
        <v>32</v>
      </c>
      <c r="Q2166" t="s">
        <v>75</v>
      </c>
      <c r="R2166">
        <v>67</v>
      </c>
      <c r="S2166">
        <v>-1</v>
      </c>
      <c r="T2166" t="s">
        <v>91</v>
      </c>
      <c r="U2166" s="1">
        <v>41087</v>
      </c>
      <c r="V2166" t="s">
        <v>48</v>
      </c>
      <c r="W2166" t="s">
        <v>92</v>
      </c>
      <c r="X2166" t="s">
        <v>49</v>
      </c>
      <c r="Y2166" t="s">
        <v>150</v>
      </c>
      <c r="Z2166" t="s">
        <v>475</v>
      </c>
      <c r="AA2166" t="s">
        <v>69</v>
      </c>
      <c r="AB2166" t="s">
        <v>690</v>
      </c>
      <c r="AC2166" t="s">
        <v>32</v>
      </c>
      <c r="AD2166" t="s">
        <v>619</v>
      </c>
      <c r="AE2166" t="s">
        <v>54</v>
      </c>
    </row>
    <row r="2167" spans="1:31" x14ac:dyDescent="0.2">
      <c r="A2167">
        <v>29</v>
      </c>
      <c r="B2167" t="s">
        <v>96</v>
      </c>
      <c r="C2167" t="s">
        <v>32</v>
      </c>
      <c r="D2167" t="s">
        <v>33</v>
      </c>
      <c r="E2167" t="s">
        <v>34</v>
      </c>
      <c r="F2167" t="s">
        <v>773</v>
      </c>
      <c r="G2167" t="s">
        <v>9086</v>
      </c>
      <c r="H2167" t="s">
        <v>9087</v>
      </c>
      <c r="I2167" t="s">
        <v>32</v>
      </c>
      <c r="J2167" t="s">
        <v>9088</v>
      </c>
      <c r="K2167" t="s">
        <v>32</v>
      </c>
      <c r="L2167" t="s">
        <v>9089</v>
      </c>
      <c r="M2167" t="s">
        <v>9090</v>
      </c>
      <c r="N2167" t="s">
        <v>9091</v>
      </c>
      <c r="O2167" t="s">
        <v>32</v>
      </c>
      <c r="P2167" t="s">
        <v>32</v>
      </c>
      <c r="Q2167" t="s">
        <v>2374</v>
      </c>
      <c r="R2167">
        <v>65</v>
      </c>
      <c r="S2167">
        <v>-1</v>
      </c>
      <c r="T2167" t="s">
        <v>163</v>
      </c>
      <c r="U2167" s="1">
        <v>41087</v>
      </c>
      <c r="V2167" t="s">
        <v>662</v>
      </c>
      <c r="W2167" t="s">
        <v>32</v>
      </c>
      <c r="X2167" t="s">
        <v>49</v>
      </c>
      <c r="Y2167" t="s">
        <v>261</v>
      </c>
      <c r="Z2167" t="s">
        <v>9092</v>
      </c>
      <c r="AA2167" t="s">
        <v>69</v>
      </c>
      <c r="AB2167" t="s">
        <v>1633</v>
      </c>
      <c r="AC2167" t="s">
        <v>71</v>
      </c>
      <c r="AD2167" t="s">
        <v>9093</v>
      </c>
      <c r="AE2167" t="s">
        <v>54</v>
      </c>
    </row>
    <row r="2168" spans="1:31" x14ac:dyDescent="0.2">
      <c r="A2168">
        <v>29</v>
      </c>
      <c r="B2168" t="s">
        <v>96</v>
      </c>
      <c r="C2168" t="s">
        <v>97</v>
      </c>
      <c r="D2168" t="s">
        <v>33</v>
      </c>
      <c r="E2168" t="s">
        <v>34</v>
      </c>
      <c r="F2168" t="s">
        <v>56</v>
      </c>
      <c r="G2168" t="s">
        <v>9196</v>
      </c>
      <c r="H2168" t="s">
        <v>32</v>
      </c>
      <c r="I2168" t="s">
        <v>9197</v>
      </c>
      <c r="J2168" t="s">
        <v>32</v>
      </c>
      <c r="K2168" t="s">
        <v>32</v>
      </c>
      <c r="L2168" t="s">
        <v>32</v>
      </c>
      <c r="M2168" t="s">
        <v>9198</v>
      </c>
      <c r="N2168" t="s">
        <v>9199</v>
      </c>
      <c r="O2168" t="s">
        <v>9200</v>
      </c>
      <c r="P2168" t="s">
        <v>32</v>
      </c>
      <c r="Q2168" t="s">
        <v>1016</v>
      </c>
      <c r="R2168">
        <v>65</v>
      </c>
      <c r="S2168">
        <v>100000</v>
      </c>
      <c r="T2168" t="s">
        <v>331</v>
      </c>
      <c r="U2168" s="1">
        <v>41091</v>
      </c>
      <c r="V2168" t="s">
        <v>48</v>
      </c>
      <c r="W2168" t="s">
        <v>92</v>
      </c>
      <c r="X2168" t="s">
        <v>49</v>
      </c>
      <c r="Y2168" t="s">
        <v>93</v>
      </c>
      <c r="Z2168" t="s">
        <v>1041</v>
      </c>
      <c r="AA2168" t="s">
        <v>51</v>
      </c>
      <c r="AB2168" t="s">
        <v>167</v>
      </c>
      <c r="AC2168" t="s">
        <v>71</v>
      </c>
      <c r="AD2168" t="s">
        <v>7076</v>
      </c>
      <c r="AE2168" t="s">
        <v>54</v>
      </c>
    </row>
    <row r="2169" spans="1:31" x14ac:dyDescent="0.2">
      <c r="A2169">
        <v>29</v>
      </c>
      <c r="B2169" t="s">
        <v>96</v>
      </c>
      <c r="C2169" t="s">
        <v>155</v>
      </c>
      <c r="D2169" t="s">
        <v>33</v>
      </c>
      <c r="E2169" t="s">
        <v>34</v>
      </c>
      <c r="F2169" t="s">
        <v>56</v>
      </c>
      <c r="G2169" t="s">
        <v>9266</v>
      </c>
      <c r="H2169" t="s">
        <v>9267</v>
      </c>
      <c r="I2169" t="s">
        <v>9268</v>
      </c>
      <c r="J2169" t="s">
        <v>9269</v>
      </c>
      <c r="K2169" t="s">
        <v>9270</v>
      </c>
      <c r="L2169" t="s">
        <v>9271</v>
      </c>
      <c r="M2169" t="s">
        <v>32</v>
      </c>
      <c r="N2169" t="s">
        <v>9272</v>
      </c>
      <c r="O2169" t="s">
        <v>9273</v>
      </c>
      <c r="P2169" t="s">
        <v>9274</v>
      </c>
      <c r="Q2169" t="s">
        <v>1349</v>
      </c>
      <c r="R2169">
        <v>67</v>
      </c>
      <c r="S2169">
        <v>-1</v>
      </c>
      <c r="T2169" t="s">
        <v>91</v>
      </c>
      <c r="U2169" s="1">
        <v>41090</v>
      </c>
      <c r="V2169" t="s">
        <v>232</v>
      </c>
      <c r="W2169" t="s">
        <v>217</v>
      </c>
      <c r="X2169" t="s">
        <v>49</v>
      </c>
      <c r="Y2169" t="s">
        <v>150</v>
      </c>
      <c r="Z2169" t="s">
        <v>32</v>
      </c>
      <c r="AA2169" t="s">
        <v>51</v>
      </c>
      <c r="AB2169" t="s">
        <v>81</v>
      </c>
      <c r="AC2169" t="s">
        <v>71</v>
      </c>
      <c r="AD2169" t="s">
        <v>168</v>
      </c>
      <c r="AE2169" t="s">
        <v>54</v>
      </c>
    </row>
    <row r="2170" spans="1:31" x14ac:dyDescent="0.2">
      <c r="A2170">
        <v>29</v>
      </c>
      <c r="B2170" t="s">
        <v>400</v>
      </c>
      <c r="C2170" t="s">
        <v>83</v>
      </c>
      <c r="D2170" t="s">
        <v>33</v>
      </c>
      <c r="E2170" t="s">
        <v>170</v>
      </c>
      <c r="F2170" t="s">
        <v>56</v>
      </c>
      <c r="G2170" t="s">
        <v>9275</v>
      </c>
      <c r="H2170" t="s">
        <v>7525</v>
      </c>
      <c r="I2170" t="s">
        <v>9276</v>
      </c>
      <c r="J2170" t="s">
        <v>846</v>
      </c>
      <c r="K2170" t="s">
        <v>9277</v>
      </c>
      <c r="L2170" t="s">
        <v>9278</v>
      </c>
      <c r="M2170" t="s">
        <v>9279</v>
      </c>
      <c r="N2170" t="s">
        <v>9280</v>
      </c>
      <c r="O2170" t="s">
        <v>32</v>
      </c>
      <c r="P2170" t="s">
        <v>9281</v>
      </c>
      <c r="Q2170" t="s">
        <v>108</v>
      </c>
      <c r="R2170">
        <v>69</v>
      </c>
      <c r="S2170">
        <v>20000</v>
      </c>
      <c r="T2170" t="s">
        <v>47</v>
      </c>
      <c r="U2170" s="1">
        <v>41073</v>
      </c>
      <c r="V2170" t="s">
        <v>48</v>
      </c>
      <c r="W2170" t="s">
        <v>32</v>
      </c>
      <c r="X2170" t="s">
        <v>49</v>
      </c>
      <c r="Y2170" t="s">
        <v>32</v>
      </c>
      <c r="Z2170" t="s">
        <v>2850</v>
      </c>
      <c r="AA2170" t="s">
        <v>51</v>
      </c>
      <c r="AB2170" t="s">
        <v>32</v>
      </c>
      <c r="AC2170" t="s">
        <v>111</v>
      </c>
      <c r="AD2170" t="s">
        <v>272</v>
      </c>
      <c r="AE2170" t="s">
        <v>54</v>
      </c>
    </row>
    <row r="2171" spans="1:31" x14ac:dyDescent="0.2">
      <c r="A2171">
        <v>29</v>
      </c>
      <c r="B2171" t="s">
        <v>169</v>
      </c>
      <c r="C2171" t="s">
        <v>32</v>
      </c>
      <c r="D2171" t="s">
        <v>33</v>
      </c>
      <c r="E2171" t="s">
        <v>34</v>
      </c>
      <c r="F2171" t="s">
        <v>114</v>
      </c>
      <c r="G2171" t="s">
        <v>9391</v>
      </c>
      <c r="H2171" t="s">
        <v>9392</v>
      </c>
      <c r="I2171" t="s">
        <v>9393</v>
      </c>
      <c r="J2171" t="s">
        <v>142</v>
      </c>
      <c r="K2171" t="s">
        <v>9394</v>
      </c>
      <c r="L2171" t="s">
        <v>9395</v>
      </c>
      <c r="M2171" t="s">
        <v>9396</v>
      </c>
      <c r="N2171" t="s">
        <v>9397</v>
      </c>
      <c r="O2171" t="s">
        <v>9398</v>
      </c>
      <c r="P2171" t="s">
        <v>9399</v>
      </c>
      <c r="Q2171" t="s">
        <v>3041</v>
      </c>
      <c r="R2171">
        <v>65</v>
      </c>
      <c r="S2171">
        <v>-1</v>
      </c>
      <c r="T2171" t="s">
        <v>76</v>
      </c>
      <c r="U2171" s="1">
        <v>41090</v>
      </c>
      <c r="V2171" t="s">
        <v>48</v>
      </c>
      <c r="W2171" t="s">
        <v>32</v>
      </c>
      <c r="X2171" t="s">
        <v>49</v>
      </c>
      <c r="Y2171" t="s">
        <v>93</v>
      </c>
      <c r="Z2171" t="s">
        <v>32</v>
      </c>
      <c r="AA2171" t="s">
        <v>69</v>
      </c>
      <c r="AB2171" t="s">
        <v>852</v>
      </c>
      <c r="AC2171" t="s">
        <v>71</v>
      </c>
      <c r="AD2171" t="s">
        <v>447</v>
      </c>
      <c r="AE2171" t="s">
        <v>54</v>
      </c>
    </row>
    <row r="2172" spans="1:31" x14ac:dyDescent="0.2">
      <c r="A2172">
        <v>29</v>
      </c>
      <c r="B2172" t="s">
        <v>31</v>
      </c>
      <c r="C2172" t="s">
        <v>32</v>
      </c>
      <c r="D2172" t="s">
        <v>33</v>
      </c>
      <c r="E2172" t="s">
        <v>34</v>
      </c>
      <c r="F2172" t="s">
        <v>114</v>
      </c>
      <c r="G2172" t="s">
        <v>9540</v>
      </c>
      <c r="H2172" t="s">
        <v>9541</v>
      </c>
      <c r="I2172" t="s">
        <v>9542</v>
      </c>
      <c r="J2172" t="s">
        <v>9543</v>
      </c>
      <c r="K2172" t="s">
        <v>9544</v>
      </c>
      <c r="L2172" t="e">
        <f>- friends/family  - internet  - music  - my iphone  - lip balm  - a good cabernet</f>
        <v>#NAME?</v>
      </c>
      <c r="M2172" t="s">
        <v>9545</v>
      </c>
      <c r="N2172" t="s">
        <v>9546</v>
      </c>
      <c r="O2172" t="s">
        <v>9547</v>
      </c>
      <c r="P2172" t="s">
        <v>9548</v>
      </c>
      <c r="Q2172" t="s">
        <v>471</v>
      </c>
      <c r="R2172">
        <v>71</v>
      </c>
      <c r="S2172">
        <v>-1</v>
      </c>
      <c r="T2172" t="s">
        <v>273</v>
      </c>
      <c r="U2172" s="1">
        <v>41086</v>
      </c>
      <c r="V2172" t="s">
        <v>48</v>
      </c>
      <c r="W2172" t="s">
        <v>32</v>
      </c>
      <c r="X2172" t="s">
        <v>244</v>
      </c>
      <c r="Y2172" t="s">
        <v>245</v>
      </c>
      <c r="Z2172" t="s">
        <v>80</v>
      </c>
      <c r="AA2172" t="s">
        <v>51</v>
      </c>
      <c r="AB2172" t="s">
        <v>263</v>
      </c>
      <c r="AC2172" t="s">
        <v>71</v>
      </c>
      <c r="AD2172" t="s">
        <v>9549</v>
      </c>
      <c r="AE2172" t="s">
        <v>54</v>
      </c>
    </row>
    <row r="2173" spans="1:31" x14ac:dyDescent="0.2">
      <c r="A2173">
        <v>29</v>
      </c>
      <c r="B2173" t="s">
        <v>32</v>
      </c>
      <c r="C2173" t="s">
        <v>97</v>
      </c>
      <c r="D2173" t="s">
        <v>33</v>
      </c>
      <c r="E2173" t="s">
        <v>32</v>
      </c>
      <c r="F2173" t="s">
        <v>138</v>
      </c>
      <c r="G2173" t="s">
        <v>9653</v>
      </c>
      <c r="H2173" t="s">
        <v>9654</v>
      </c>
      <c r="I2173" t="s">
        <v>32</v>
      </c>
      <c r="J2173" t="s">
        <v>32</v>
      </c>
      <c r="K2173" t="s">
        <v>9655</v>
      </c>
      <c r="L2173" t="s">
        <v>32</v>
      </c>
      <c r="M2173" t="s">
        <v>32</v>
      </c>
      <c r="N2173" t="s">
        <v>32</v>
      </c>
      <c r="O2173" t="s">
        <v>9656</v>
      </c>
      <c r="P2173" t="s">
        <v>9657</v>
      </c>
      <c r="Q2173" t="s">
        <v>75</v>
      </c>
      <c r="R2173">
        <v>68</v>
      </c>
      <c r="S2173">
        <v>-1</v>
      </c>
      <c r="T2173" t="s">
        <v>149</v>
      </c>
      <c r="U2173" s="1">
        <v>41090</v>
      </c>
      <c r="V2173" t="s">
        <v>48</v>
      </c>
      <c r="W2173" t="s">
        <v>32</v>
      </c>
      <c r="X2173" t="s">
        <v>49</v>
      </c>
      <c r="Y2173" t="s">
        <v>32</v>
      </c>
      <c r="Z2173" t="s">
        <v>32</v>
      </c>
      <c r="AA2173" t="s">
        <v>69</v>
      </c>
      <c r="AB2173" t="s">
        <v>32</v>
      </c>
      <c r="AC2173" t="s">
        <v>32</v>
      </c>
      <c r="AD2173" t="s">
        <v>53</v>
      </c>
      <c r="AE2173" t="s">
        <v>54</v>
      </c>
    </row>
    <row r="2174" spans="1:31" x14ac:dyDescent="0.2">
      <c r="A2174">
        <v>29</v>
      </c>
      <c r="B2174" t="s">
        <v>169</v>
      </c>
      <c r="C2174" t="s">
        <v>83</v>
      </c>
      <c r="D2174" t="s">
        <v>182</v>
      </c>
      <c r="E2174" t="s">
        <v>34</v>
      </c>
      <c r="F2174" t="s">
        <v>773</v>
      </c>
      <c r="G2174" t="s">
        <v>9678</v>
      </c>
      <c r="H2174" t="s">
        <v>9679</v>
      </c>
      <c r="I2174" t="s">
        <v>9680</v>
      </c>
      <c r="J2174" t="s">
        <v>3957</v>
      </c>
      <c r="K2174" t="s">
        <v>32</v>
      </c>
      <c r="L2174" t="s">
        <v>9681</v>
      </c>
      <c r="M2174" t="s">
        <v>9682</v>
      </c>
      <c r="N2174" t="s">
        <v>9683</v>
      </c>
      <c r="O2174" t="s">
        <v>32</v>
      </c>
      <c r="P2174" t="s">
        <v>9684</v>
      </c>
      <c r="Q2174" t="s">
        <v>75</v>
      </c>
      <c r="R2174">
        <v>70</v>
      </c>
      <c r="S2174">
        <v>20000</v>
      </c>
      <c r="T2174" t="s">
        <v>560</v>
      </c>
      <c r="U2174" s="1">
        <v>40989</v>
      </c>
      <c r="V2174" t="s">
        <v>739</v>
      </c>
      <c r="W2174" t="s">
        <v>92</v>
      </c>
      <c r="X2174" t="s">
        <v>49</v>
      </c>
      <c r="Y2174" t="s">
        <v>93</v>
      </c>
      <c r="Z2174" t="s">
        <v>388</v>
      </c>
      <c r="AA2174" t="s">
        <v>51</v>
      </c>
      <c r="AB2174" t="s">
        <v>740</v>
      </c>
      <c r="AC2174" t="s">
        <v>71</v>
      </c>
      <c r="AD2174" t="s">
        <v>332</v>
      </c>
      <c r="AE2174" t="s">
        <v>54</v>
      </c>
    </row>
    <row r="2175" spans="1:31" x14ac:dyDescent="0.2">
      <c r="A2175">
        <v>29</v>
      </c>
      <c r="B2175" t="s">
        <v>31</v>
      </c>
      <c r="C2175" t="s">
        <v>97</v>
      </c>
      <c r="D2175" t="s">
        <v>33</v>
      </c>
      <c r="E2175" t="s">
        <v>32</v>
      </c>
      <c r="F2175" t="s">
        <v>310</v>
      </c>
      <c r="G2175" t="s">
        <v>9977</v>
      </c>
      <c r="H2175" t="s">
        <v>9978</v>
      </c>
      <c r="I2175" t="s">
        <v>9979</v>
      </c>
      <c r="J2175" t="s">
        <v>9980</v>
      </c>
      <c r="K2175" t="s">
        <v>9981</v>
      </c>
      <c r="L2175" t="s">
        <v>9982</v>
      </c>
      <c r="M2175" t="s">
        <v>9983</v>
      </c>
      <c r="N2175" t="s">
        <v>9984</v>
      </c>
      <c r="O2175" t="s">
        <v>9985</v>
      </c>
      <c r="P2175" t="s">
        <v>9986</v>
      </c>
      <c r="Q2175" t="s">
        <v>75</v>
      </c>
      <c r="R2175">
        <v>67</v>
      </c>
      <c r="S2175">
        <v>40000</v>
      </c>
      <c r="T2175" t="s">
        <v>163</v>
      </c>
      <c r="U2175" s="1">
        <v>41089</v>
      </c>
      <c r="V2175" t="s">
        <v>9987</v>
      </c>
      <c r="W2175" t="s">
        <v>32</v>
      </c>
      <c r="X2175" t="s">
        <v>398</v>
      </c>
      <c r="Y2175" t="s">
        <v>93</v>
      </c>
      <c r="Z2175" t="s">
        <v>151</v>
      </c>
      <c r="AA2175" t="s">
        <v>51</v>
      </c>
      <c r="AB2175" t="s">
        <v>521</v>
      </c>
      <c r="AC2175" t="s">
        <v>71</v>
      </c>
      <c r="AD2175" t="s">
        <v>168</v>
      </c>
      <c r="AE2175" t="s">
        <v>54</v>
      </c>
    </row>
    <row r="2176" spans="1:31" x14ac:dyDescent="0.2">
      <c r="A2176">
        <v>29</v>
      </c>
      <c r="B2176" t="s">
        <v>96</v>
      </c>
      <c r="C2176" t="s">
        <v>155</v>
      </c>
      <c r="D2176" t="s">
        <v>182</v>
      </c>
      <c r="E2176" t="s">
        <v>32</v>
      </c>
      <c r="F2176" t="s">
        <v>1716</v>
      </c>
      <c r="G2176" t="s">
        <v>10018</v>
      </c>
      <c r="H2176" t="s">
        <v>10019</v>
      </c>
      <c r="I2176" t="s">
        <v>10020</v>
      </c>
      <c r="J2176" t="s">
        <v>10021</v>
      </c>
      <c r="K2176" t="s">
        <v>10022</v>
      </c>
      <c r="L2176" t="s">
        <v>10023</v>
      </c>
      <c r="M2176" t="s">
        <v>10024</v>
      </c>
      <c r="N2176" t="s">
        <v>10025</v>
      </c>
      <c r="O2176" t="s">
        <v>10026</v>
      </c>
      <c r="P2176" t="s">
        <v>10027</v>
      </c>
      <c r="Q2176" t="s">
        <v>75</v>
      </c>
      <c r="R2176">
        <v>69</v>
      </c>
      <c r="S2176">
        <v>-1</v>
      </c>
      <c r="T2176" t="s">
        <v>47</v>
      </c>
      <c r="U2176" s="1">
        <v>41088</v>
      </c>
      <c r="V2176" t="s">
        <v>260</v>
      </c>
      <c r="W2176" t="s">
        <v>32</v>
      </c>
      <c r="X2176" t="s">
        <v>49</v>
      </c>
      <c r="Y2176" t="s">
        <v>93</v>
      </c>
      <c r="Z2176" t="s">
        <v>298</v>
      </c>
      <c r="AA2176" t="s">
        <v>51</v>
      </c>
      <c r="AB2176" t="s">
        <v>852</v>
      </c>
      <c r="AC2176" t="s">
        <v>71</v>
      </c>
      <c r="AD2176" t="s">
        <v>10028</v>
      </c>
      <c r="AE2176" t="s">
        <v>54</v>
      </c>
    </row>
    <row r="2177" spans="1:31" x14ac:dyDescent="0.2">
      <c r="A2177">
        <v>29</v>
      </c>
      <c r="B2177" t="s">
        <v>55</v>
      </c>
      <c r="C2177" t="s">
        <v>155</v>
      </c>
      <c r="D2177" t="s">
        <v>33</v>
      </c>
      <c r="E2177" t="s">
        <v>170</v>
      </c>
      <c r="F2177" t="s">
        <v>56</v>
      </c>
      <c r="G2177" t="s">
        <v>10228</v>
      </c>
      <c r="H2177" t="s">
        <v>10229</v>
      </c>
      <c r="I2177" t="s">
        <v>10230</v>
      </c>
      <c r="J2177" t="s">
        <v>10231</v>
      </c>
      <c r="K2177" t="s">
        <v>10232</v>
      </c>
      <c r="L2177" t="s">
        <v>10233</v>
      </c>
      <c r="M2177" t="s">
        <v>10234</v>
      </c>
      <c r="N2177" t="s">
        <v>10235</v>
      </c>
      <c r="O2177" t="s">
        <v>10236</v>
      </c>
      <c r="P2177" t="s">
        <v>10237</v>
      </c>
      <c r="Q2177" t="s">
        <v>75</v>
      </c>
      <c r="R2177">
        <v>66</v>
      </c>
      <c r="S2177">
        <v>-1</v>
      </c>
      <c r="T2177" t="s">
        <v>163</v>
      </c>
      <c r="U2177" s="1">
        <v>41088</v>
      </c>
      <c r="V2177" t="s">
        <v>1598</v>
      </c>
      <c r="W2177" t="s">
        <v>204</v>
      </c>
      <c r="X2177" t="s">
        <v>49</v>
      </c>
      <c r="Y2177" t="s">
        <v>93</v>
      </c>
      <c r="Z2177" t="s">
        <v>32</v>
      </c>
      <c r="AA2177" t="s">
        <v>69</v>
      </c>
      <c r="AB2177" t="s">
        <v>358</v>
      </c>
      <c r="AC2177" t="s">
        <v>248</v>
      </c>
      <c r="AD2177" t="s">
        <v>168</v>
      </c>
      <c r="AE2177" t="s">
        <v>54</v>
      </c>
    </row>
    <row r="2178" spans="1:31" x14ac:dyDescent="0.2">
      <c r="A2178">
        <v>29</v>
      </c>
      <c r="B2178" t="s">
        <v>96</v>
      </c>
      <c r="C2178" t="s">
        <v>155</v>
      </c>
      <c r="D2178" t="s">
        <v>33</v>
      </c>
      <c r="E2178" t="s">
        <v>34</v>
      </c>
      <c r="F2178" t="s">
        <v>56</v>
      </c>
      <c r="G2178" t="s">
        <v>10304</v>
      </c>
      <c r="H2178" t="s">
        <v>10305</v>
      </c>
      <c r="I2178" t="s">
        <v>10306</v>
      </c>
      <c r="J2178" t="s">
        <v>10307</v>
      </c>
      <c r="K2178" t="s">
        <v>10308</v>
      </c>
      <c r="L2178" t="s">
        <v>10309</v>
      </c>
      <c r="M2178" t="s">
        <v>10310</v>
      </c>
      <c r="N2178" t="s">
        <v>10311</v>
      </c>
      <c r="O2178" t="s">
        <v>10312</v>
      </c>
      <c r="P2178" t="s">
        <v>32</v>
      </c>
      <c r="Q2178" t="s">
        <v>32</v>
      </c>
      <c r="R2178">
        <v>63</v>
      </c>
      <c r="S2178">
        <v>-1</v>
      </c>
      <c r="T2178" t="s">
        <v>457</v>
      </c>
      <c r="U2178" s="1">
        <v>41090</v>
      </c>
      <c r="V2178" t="s">
        <v>164</v>
      </c>
      <c r="W2178" t="s">
        <v>32</v>
      </c>
      <c r="X2178" t="s">
        <v>49</v>
      </c>
      <c r="Y2178" t="s">
        <v>245</v>
      </c>
      <c r="Z2178" t="s">
        <v>32</v>
      </c>
      <c r="AA2178" t="s">
        <v>69</v>
      </c>
      <c r="AB2178" t="s">
        <v>32</v>
      </c>
      <c r="AC2178" t="s">
        <v>71</v>
      </c>
      <c r="AD2178" t="s">
        <v>95</v>
      </c>
      <c r="AE2178" t="s">
        <v>54</v>
      </c>
    </row>
    <row r="2179" spans="1:31" x14ac:dyDescent="0.2">
      <c r="A2179">
        <v>29</v>
      </c>
      <c r="B2179" t="s">
        <v>112</v>
      </c>
      <c r="C2179" t="s">
        <v>155</v>
      </c>
      <c r="D2179" t="s">
        <v>33</v>
      </c>
      <c r="E2179" t="s">
        <v>32</v>
      </c>
      <c r="F2179" t="s">
        <v>56</v>
      </c>
      <c r="G2179" t="s">
        <v>10320</v>
      </c>
      <c r="H2179" t="s">
        <v>10321</v>
      </c>
      <c r="I2179" t="s">
        <v>10322</v>
      </c>
      <c r="J2179" t="s">
        <v>32</v>
      </c>
      <c r="K2179" t="s">
        <v>10323</v>
      </c>
      <c r="L2179" t="s">
        <v>10324</v>
      </c>
      <c r="M2179" t="s">
        <v>10325</v>
      </c>
      <c r="N2179" t="s">
        <v>10326</v>
      </c>
      <c r="O2179" t="s">
        <v>10327</v>
      </c>
      <c r="P2179" t="s">
        <v>10328</v>
      </c>
      <c r="Q2179" t="s">
        <v>75</v>
      </c>
      <c r="R2179">
        <v>63</v>
      </c>
      <c r="S2179">
        <v>-1</v>
      </c>
      <c r="T2179" t="s">
        <v>203</v>
      </c>
      <c r="U2179" s="1">
        <v>41088</v>
      </c>
      <c r="V2179" t="s">
        <v>48</v>
      </c>
      <c r="W2179" t="s">
        <v>473</v>
      </c>
      <c r="X2179" t="s">
        <v>49</v>
      </c>
      <c r="Y2179" t="s">
        <v>495</v>
      </c>
      <c r="Z2179" t="s">
        <v>561</v>
      </c>
      <c r="AA2179" t="s">
        <v>69</v>
      </c>
      <c r="AB2179" t="s">
        <v>32</v>
      </c>
      <c r="AC2179" t="s">
        <v>71</v>
      </c>
      <c r="AD2179" t="s">
        <v>619</v>
      </c>
      <c r="AE2179" t="s">
        <v>54</v>
      </c>
    </row>
    <row r="2180" spans="1:31" x14ac:dyDescent="0.2">
      <c r="A2180">
        <v>29</v>
      </c>
      <c r="B2180" t="s">
        <v>32</v>
      </c>
      <c r="C2180" t="s">
        <v>113</v>
      </c>
      <c r="D2180" t="s">
        <v>33</v>
      </c>
      <c r="E2180" t="s">
        <v>32</v>
      </c>
      <c r="F2180" t="s">
        <v>32</v>
      </c>
      <c r="G2180" t="s">
        <v>10366</v>
      </c>
      <c r="H2180" t="s">
        <v>32</v>
      </c>
      <c r="I2180" t="s">
        <v>10367</v>
      </c>
      <c r="J2180" t="s">
        <v>10368</v>
      </c>
      <c r="K2180" t="s">
        <v>10369</v>
      </c>
      <c r="L2180" t="s">
        <v>10370</v>
      </c>
      <c r="M2180" t="s">
        <v>10371</v>
      </c>
      <c r="N2180" t="s">
        <v>10372</v>
      </c>
      <c r="O2180" t="s">
        <v>10373</v>
      </c>
      <c r="P2180" t="s">
        <v>10374</v>
      </c>
      <c r="Q2180" t="s">
        <v>67</v>
      </c>
      <c r="R2180">
        <v>67</v>
      </c>
      <c r="S2180">
        <v>-1</v>
      </c>
      <c r="T2180" t="s">
        <v>446</v>
      </c>
      <c r="U2180" s="1">
        <v>41091</v>
      </c>
      <c r="V2180" t="s">
        <v>48</v>
      </c>
      <c r="W2180" t="s">
        <v>92</v>
      </c>
      <c r="X2180" t="s">
        <v>49</v>
      </c>
      <c r="Y2180" t="s">
        <v>93</v>
      </c>
      <c r="Z2180" t="s">
        <v>151</v>
      </c>
      <c r="AA2180" t="s">
        <v>51</v>
      </c>
      <c r="AB2180" t="s">
        <v>32</v>
      </c>
      <c r="AC2180" t="s">
        <v>71</v>
      </c>
      <c r="AD2180" t="s">
        <v>619</v>
      </c>
      <c r="AE2180" t="s">
        <v>54</v>
      </c>
    </row>
    <row r="2181" spans="1:31" x14ac:dyDescent="0.2">
      <c r="A2181">
        <v>29</v>
      </c>
      <c r="B2181" t="s">
        <v>96</v>
      </c>
      <c r="C2181" t="s">
        <v>113</v>
      </c>
      <c r="D2181" t="s">
        <v>33</v>
      </c>
      <c r="E2181" t="s">
        <v>34</v>
      </c>
      <c r="F2181" t="s">
        <v>56</v>
      </c>
      <c r="G2181" t="s">
        <v>10539</v>
      </c>
      <c r="H2181" t="s">
        <v>10540</v>
      </c>
      <c r="I2181" t="s">
        <v>10541</v>
      </c>
      <c r="J2181" t="s">
        <v>10542</v>
      </c>
      <c r="K2181" t="s">
        <v>10543</v>
      </c>
      <c r="L2181" t="s">
        <v>10544</v>
      </c>
      <c r="M2181" t="s">
        <v>10545</v>
      </c>
      <c r="N2181" t="s">
        <v>10546</v>
      </c>
      <c r="O2181" t="s">
        <v>10547</v>
      </c>
      <c r="P2181" t="s">
        <v>32</v>
      </c>
      <c r="Q2181" t="s">
        <v>32</v>
      </c>
      <c r="R2181">
        <v>70</v>
      </c>
      <c r="S2181">
        <v>-1</v>
      </c>
      <c r="T2181" t="s">
        <v>446</v>
      </c>
      <c r="U2181" s="1">
        <v>41089</v>
      </c>
      <c r="V2181" t="s">
        <v>48</v>
      </c>
      <c r="W2181" t="s">
        <v>32</v>
      </c>
      <c r="X2181" t="s">
        <v>49</v>
      </c>
      <c r="Y2181" t="s">
        <v>32</v>
      </c>
      <c r="Z2181" t="s">
        <v>32</v>
      </c>
      <c r="AA2181" t="s">
        <v>51</v>
      </c>
      <c r="AB2181" t="s">
        <v>32</v>
      </c>
      <c r="AC2181" t="s">
        <v>71</v>
      </c>
      <c r="AD2181" t="s">
        <v>1206</v>
      </c>
      <c r="AE2181" t="s">
        <v>54</v>
      </c>
    </row>
    <row r="2182" spans="1:31" x14ac:dyDescent="0.2">
      <c r="A2182">
        <v>29</v>
      </c>
      <c r="B2182" t="s">
        <v>32</v>
      </c>
      <c r="C2182" t="s">
        <v>32</v>
      </c>
      <c r="D2182" t="s">
        <v>33</v>
      </c>
      <c r="E2182" t="s">
        <v>34</v>
      </c>
      <c r="F2182" t="s">
        <v>56</v>
      </c>
      <c r="G2182" t="s">
        <v>10548</v>
      </c>
      <c r="H2182" t="s">
        <v>10549</v>
      </c>
      <c r="I2182" t="s">
        <v>10550</v>
      </c>
      <c r="J2182" t="s">
        <v>10551</v>
      </c>
      <c r="K2182" t="s">
        <v>10552</v>
      </c>
      <c r="L2182" t="s">
        <v>10553</v>
      </c>
      <c r="M2182" t="s">
        <v>10554</v>
      </c>
      <c r="N2182" t="s">
        <v>10555</v>
      </c>
      <c r="O2182" t="s">
        <v>10556</v>
      </c>
      <c r="P2182" t="s">
        <v>10557</v>
      </c>
      <c r="Q2182" t="s">
        <v>75</v>
      </c>
      <c r="R2182">
        <v>65</v>
      </c>
      <c r="S2182">
        <v>-1</v>
      </c>
      <c r="T2182" t="s">
        <v>32</v>
      </c>
      <c r="U2182" s="1">
        <v>41089</v>
      </c>
      <c r="V2182" t="s">
        <v>2512</v>
      </c>
      <c r="W2182" t="s">
        <v>32</v>
      </c>
      <c r="X2182" t="s">
        <v>49</v>
      </c>
      <c r="Y2182" t="s">
        <v>32</v>
      </c>
      <c r="Z2182" t="s">
        <v>32</v>
      </c>
      <c r="AA2182" t="s">
        <v>69</v>
      </c>
      <c r="AB2182" t="s">
        <v>367</v>
      </c>
      <c r="AC2182" t="s">
        <v>248</v>
      </c>
      <c r="AD2182" t="s">
        <v>95</v>
      </c>
      <c r="AE2182" t="s">
        <v>54</v>
      </c>
    </row>
    <row r="2183" spans="1:31" x14ac:dyDescent="0.2">
      <c r="A2183">
        <v>29</v>
      </c>
      <c r="B2183" t="s">
        <v>55</v>
      </c>
      <c r="C2183" t="s">
        <v>32</v>
      </c>
      <c r="D2183" t="s">
        <v>33</v>
      </c>
      <c r="E2183" t="s">
        <v>34</v>
      </c>
      <c r="F2183" t="s">
        <v>114</v>
      </c>
      <c r="G2183" t="s">
        <v>10761</v>
      </c>
      <c r="H2183" t="s">
        <v>10762</v>
      </c>
      <c r="I2183" t="s">
        <v>32</v>
      </c>
      <c r="J2183" t="s">
        <v>32</v>
      </c>
      <c r="K2183" t="s">
        <v>10763</v>
      </c>
      <c r="L2183" t="s">
        <v>10764</v>
      </c>
      <c r="M2183" t="s">
        <v>32</v>
      </c>
      <c r="N2183" t="s">
        <v>10765</v>
      </c>
      <c r="O2183" t="s">
        <v>32</v>
      </c>
      <c r="P2183" t="s">
        <v>10766</v>
      </c>
      <c r="Q2183" t="s">
        <v>91</v>
      </c>
      <c r="R2183">
        <v>67</v>
      </c>
      <c r="S2183">
        <v>80000</v>
      </c>
      <c r="T2183" t="s">
        <v>136</v>
      </c>
      <c r="U2183" s="1">
        <v>40884</v>
      </c>
      <c r="V2183" t="s">
        <v>48</v>
      </c>
      <c r="W2183" t="s">
        <v>32</v>
      </c>
      <c r="X2183" t="s">
        <v>49</v>
      </c>
      <c r="Y2183" t="s">
        <v>93</v>
      </c>
      <c r="Z2183" t="s">
        <v>1505</v>
      </c>
      <c r="AA2183" t="s">
        <v>69</v>
      </c>
      <c r="AB2183" t="s">
        <v>344</v>
      </c>
      <c r="AC2183" t="s">
        <v>71</v>
      </c>
      <c r="AD2183" t="s">
        <v>332</v>
      </c>
      <c r="AE2183" t="s">
        <v>54</v>
      </c>
    </row>
    <row r="2184" spans="1:31" x14ac:dyDescent="0.2">
      <c r="A2184">
        <v>29</v>
      </c>
      <c r="B2184" t="s">
        <v>32</v>
      </c>
      <c r="C2184" t="s">
        <v>97</v>
      </c>
      <c r="D2184" t="s">
        <v>182</v>
      </c>
      <c r="E2184" t="s">
        <v>32</v>
      </c>
      <c r="F2184" t="s">
        <v>56</v>
      </c>
      <c r="G2184" t="s">
        <v>10785</v>
      </c>
      <c r="H2184" t="s">
        <v>10786</v>
      </c>
      <c r="I2184" t="s">
        <v>10787</v>
      </c>
      <c r="J2184" t="s">
        <v>10788</v>
      </c>
      <c r="K2184" t="s">
        <v>10789</v>
      </c>
      <c r="L2184" t="s">
        <v>10790</v>
      </c>
      <c r="M2184" t="s">
        <v>10791</v>
      </c>
      <c r="N2184" t="s">
        <v>32</v>
      </c>
      <c r="O2184" t="s">
        <v>32</v>
      </c>
      <c r="P2184" t="s">
        <v>10792</v>
      </c>
      <c r="Q2184" t="s">
        <v>32</v>
      </c>
      <c r="R2184">
        <v>67</v>
      </c>
      <c r="S2184">
        <v>-1</v>
      </c>
      <c r="T2184" t="s">
        <v>68</v>
      </c>
      <c r="U2184" s="1">
        <v>41087</v>
      </c>
      <c r="V2184" t="s">
        <v>48</v>
      </c>
      <c r="W2184" t="s">
        <v>92</v>
      </c>
      <c r="X2184" t="s">
        <v>49</v>
      </c>
      <c r="Y2184" t="s">
        <v>261</v>
      </c>
      <c r="Z2184" t="s">
        <v>32</v>
      </c>
      <c r="AA2184" t="s">
        <v>69</v>
      </c>
      <c r="AB2184" t="s">
        <v>358</v>
      </c>
      <c r="AC2184" t="s">
        <v>248</v>
      </c>
      <c r="AD2184" t="s">
        <v>1863</v>
      </c>
      <c r="AE2184" t="s">
        <v>54</v>
      </c>
    </row>
    <row r="2185" spans="1:31" x14ac:dyDescent="0.2">
      <c r="A2185">
        <v>29</v>
      </c>
      <c r="B2185" t="s">
        <v>32</v>
      </c>
      <c r="C2185" t="s">
        <v>155</v>
      </c>
      <c r="D2185" t="s">
        <v>33</v>
      </c>
      <c r="E2185" t="s">
        <v>32</v>
      </c>
      <c r="F2185" t="s">
        <v>390</v>
      </c>
      <c r="G2185" t="s">
        <v>10951</v>
      </c>
      <c r="H2185" t="s">
        <v>10952</v>
      </c>
      <c r="I2185" t="s">
        <v>32</v>
      </c>
      <c r="J2185" t="s">
        <v>32</v>
      </c>
      <c r="K2185" t="s">
        <v>10953</v>
      </c>
      <c r="L2185" t="s">
        <v>10954</v>
      </c>
      <c r="M2185" t="s">
        <v>10955</v>
      </c>
      <c r="N2185" t="s">
        <v>32</v>
      </c>
      <c r="O2185" t="s">
        <v>32</v>
      </c>
      <c r="P2185" t="s">
        <v>10956</v>
      </c>
      <c r="Q2185" t="s">
        <v>91</v>
      </c>
      <c r="R2185">
        <v>72</v>
      </c>
      <c r="S2185">
        <v>-1</v>
      </c>
      <c r="T2185" t="s">
        <v>32</v>
      </c>
      <c r="U2185" s="1">
        <v>41090</v>
      </c>
      <c r="V2185" t="s">
        <v>260</v>
      </c>
      <c r="W2185" t="s">
        <v>92</v>
      </c>
      <c r="X2185" t="s">
        <v>49</v>
      </c>
      <c r="Y2185" t="s">
        <v>32</v>
      </c>
      <c r="Z2185" t="s">
        <v>32</v>
      </c>
      <c r="AA2185" t="s">
        <v>51</v>
      </c>
      <c r="AB2185" t="s">
        <v>32</v>
      </c>
      <c r="AC2185" t="s">
        <v>71</v>
      </c>
      <c r="AD2185" t="s">
        <v>10957</v>
      </c>
      <c r="AE2185" t="s">
        <v>54</v>
      </c>
    </row>
    <row r="2186" spans="1:31" x14ac:dyDescent="0.2">
      <c r="A2186">
        <v>29</v>
      </c>
      <c r="B2186" t="s">
        <v>620</v>
      </c>
      <c r="C2186" t="s">
        <v>155</v>
      </c>
      <c r="D2186" t="s">
        <v>33</v>
      </c>
      <c r="E2186" t="s">
        <v>34</v>
      </c>
      <c r="F2186" t="s">
        <v>56</v>
      </c>
      <c r="G2186" t="s">
        <v>10988</v>
      </c>
      <c r="H2186" t="s">
        <v>32</v>
      </c>
      <c r="I2186" t="s">
        <v>10989</v>
      </c>
      <c r="J2186" t="s">
        <v>32</v>
      </c>
      <c r="K2186" t="s">
        <v>32</v>
      </c>
      <c r="L2186" t="e">
        <f>- friends and family who appreciate me for who i am  - an outlet for creativity  - access to nature  - my passport  - coffee  - a sense of adventure</f>
        <v>#NAME?</v>
      </c>
      <c r="M2186" t="s">
        <v>32</v>
      </c>
      <c r="N2186" t="s">
        <v>10990</v>
      </c>
      <c r="O2186" t="s">
        <v>32</v>
      </c>
      <c r="P2186" t="s">
        <v>10991</v>
      </c>
      <c r="Q2186" t="s">
        <v>67</v>
      </c>
      <c r="R2186">
        <v>62</v>
      </c>
      <c r="S2186">
        <v>-1</v>
      </c>
      <c r="T2186" t="s">
        <v>68</v>
      </c>
      <c r="U2186" s="1">
        <v>41088</v>
      </c>
      <c r="V2186" t="s">
        <v>48</v>
      </c>
      <c r="W2186" t="s">
        <v>92</v>
      </c>
      <c r="X2186" t="s">
        <v>49</v>
      </c>
      <c r="Y2186" t="s">
        <v>32</v>
      </c>
      <c r="Z2186" t="s">
        <v>151</v>
      </c>
      <c r="AA2186" t="s">
        <v>69</v>
      </c>
      <c r="AB2186" t="s">
        <v>152</v>
      </c>
      <c r="AC2186" t="s">
        <v>71</v>
      </c>
      <c r="AD2186" t="s">
        <v>168</v>
      </c>
      <c r="AE2186" t="s">
        <v>54</v>
      </c>
    </row>
    <row r="2187" spans="1:31" x14ac:dyDescent="0.2">
      <c r="A2187">
        <v>29</v>
      </c>
      <c r="B2187" t="s">
        <v>169</v>
      </c>
      <c r="C2187" t="s">
        <v>155</v>
      </c>
      <c r="D2187" t="s">
        <v>33</v>
      </c>
      <c r="E2187" t="s">
        <v>34</v>
      </c>
      <c r="F2187" t="s">
        <v>138</v>
      </c>
      <c r="G2187" t="s">
        <v>11325</v>
      </c>
      <c r="H2187" t="s">
        <v>11326</v>
      </c>
      <c r="I2187" t="s">
        <v>11327</v>
      </c>
      <c r="J2187" t="s">
        <v>11328</v>
      </c>
      <c r="K2187" t="s">
        <v>11329</v>
      </c>
      <c r="L2187" t="s">
        <v>11330</v>
      </c>
      <c r="M2187" t="s">
        <v>11331</v>
      </c>
      <c r="N2187" t="s">
        <v>11332</v>
      </c>
      <c r="O2187" t="s">
        <v>11333</v>
      </c>
      <c r="P2187" t="s">
        <v>11334</v>
      </c>
      <c r="Q2187" t="s">
        <v>75</v>
      </c>
      <c r="R2187">
        <v>68</v>
      </c>
      <c r="S2187">
        <v>70000</v>
      </c>
      <c r="T2187" t="s">
        <v>149</v>
      </c>
      <c r="U2187" s="1">
        <v>41010</v>
      </c>
      <c r="V2187" t="s">
        <v>861</v>
      </c>
      <c r="W2187" t="s">
        <v>217</v>
      </c>
      <c r="X2187" t="s">
        <v>49</v>
      </c>
      <c r="Y2187" t="s">
        <v>261</v>
      </c>
      <c r="Z2187" t="s">
        <v>475</v>
      </c>
      <c r="AA2187" t="s">
        <v>51</v>
      </c>
      <c r="AB2187" t="s">
        <v>32</v>
      </c>
      <c r="AC2187" t="s">
        <v>71</v>
      </c>
      <c r="AD2187" t="s">
        <v>663</v>
      </c>
      <c r="AE2187" t="s">
        <v>54</v>
      </c>
    </row>
    <row r="2188" spans="1:31" x14ac:dyDescent="0.2">
      <c r="A2188">
        <v>29</v>
      </c>
      <c r="B2188" t="s">
        <v>96</v>
      </c>
      <c r="C2188" t="s">
        <v>97</v>
      </c>
      <c r="D2188" t="s">
        <v>33</v>
      </c>
      <c r="E2188" t="s">
        <v>32</v>
      </c>
      <c r="F2188" t="s">
        <v>56</v>
      </c>
      <c r="G2188" t="s">
        <v>11441</v>
      </c>
      <c r="H2188" t="s">
        <v>11442</v>
      </c>
      <c r="I2188" t="s">
        <v>11443</v>
      </c>
      <c r="J2188" t="s">
        <v>6458</v>
      </c>
      <c r="K2188" t="s">
        <v>11444</v>
      </c>
      <c r="L2188" t="s">
        <v>11445</v>
      </c>
      <c r="M2188" t="s">
        <v>11446</v>
      </c>
      <c r="N2188" t="s">
        <v>11447</v>
      </c>
      <c r="O2188" t="s">
        <v>11448</v>
      </c>
      <c r="P2188" t="s">
        <v>519</v>
      </c>
      <c r="Q2188" t="s">
        <v>32</v>
      </c>
      <c r="R2188">
        <v>62</v>
      </c>
      <c r="S2188">
        <v>-1</v>
      </c>
      <c r="T2188" t="s">
        <v>163</v>
      </c>
      <c r="U2188" s="1">
        <v>41091</v>
      </c>
      <c r="V2188" t="s">
        <v>260</v>
      </c>
      <c r="W2188" t="s">
        <v>217</v>
      </c>
      <c r="X2188" t="s">
        <v>398</v>
      </c>
      <c r="Y2188" t="s">
        <v>435</v>
      </c>
      <c r="Z2188" t="s">
        <v>298</v>
      </c>
      <c r="AA2188" t="s">
        <v>69</v>
      </c>
      <c r="AB2188" t="s">
        <v>690</v>
      </c>
      <c r="AC2188" t="s">
        <v>71</v>
      </c>
      <c r="AD2188" t="s">
        <v>168</v>
      </c>
      <c r="AE2188" t="s">
        <v>54</v>
      </c>
    </row>
    <row r="2189" spans="1:31" x14ac:dyDescent="0.2">
      <c r="A2189">
        <v>29</v>
      </c>
      <c r="B2189" t="s">
        <v>169</v>
      </c>
      <c r="C2189" t="s">
        <v>32</v>
      </c>
      <c r="D2189" t="s">
        <v>33</v>
      </c>
      <c r="E2189" t="s">
        <v>34</v>
      </c>
      <c r="F2189" t="s">
        <v>114</v>
      </c>
      <c r="G2189" t="s">
        <v>11502</v>
      </c>
      <c r="H2189" t="s">
        <v>11503</v>
      </c>
      <c r="I2189" t="s">
        <v>11504</v>
      </c>
      <c r="J2189" t="s">
        <v>11505</v>
      </c>
      <c r="K2189" t="s">
        <v>11506</v>
      </c>
      <c r="L2189" t="s">
        <v>11507</v>
      </c>
      <c r="M2189" t="s">
        <v>11508</v>
      </c>
      <c r="N2189" t="s">
        <v>11509</v>
      </c>
      <c r="O2189" t="s">
        <v>11510</v>
      </c>
      <c r="P2189" t="s">
        <v>11511</v>
      </c>
      <c r="Q2189" t="s">
        <v>67</v>
      </c>
      <c r="R2189">
        <v>73</v>
      </c>
      <c r="S2189">
        <v>-1</v>
      </c>
      <c r="T2189" t="s">
        <v>47</v>
      </c>
      <c r="U2189" s="1">
        <v>41090</v>
      </c>
      <c r="V2189" t="s">
        <v>164</v>
      </c>
      <c r="W2189" t="s">
        <v>32</v>
      </c>
      <c r="X2189" t="s">
        <v>49</v>
      </c>
      <c r="Y2189" t="s">
        <v>435</v>
      </c>
      <c r="Z2189" t="s">
        <v>32</v>
      </c>
      <c r="AA2189" t="s">
        <v>51</v>
      </c>
      <c r="AB2189" t="s">
        <v>94</v>
      </c>
      <c r="AC2189" t="s">
        <v>71</v>
      </c>
      <c r="AD2189" t="s">
        <v>95</v>
      </c>
      <c r="AE2189" t="s">
        <v>54</v>
      </c>
    </row>
    <row r="2190" spans="1:31" x14ac:dyDescent="0.2">
      <c r="A2190">
        <v>29</v>
      </c>
      <c r="B2190" t="s">
        <v>169</v>
      </c>
      <c r="C2190" t="s">
        <v>32</v>
      </c>
      <c r="D2190" t="s">
        <v>33</v>
      </c>
      <c r="E2190" t="s">
        <v>34</v>
      </c>
      <c r="F2190" t="s">
        <v>114</v>
      </c>
      <c r="G2190" t="s">
        <v>11640</v>
      </c>
      <c r="H2190" t="s">
        <v>11641</v>
      </c>
      <c r="I2190" t="s">
        <v>11642</v>
      </c>
      <c r="J2190" t="s">
        <v>11643</v>
      </c>
      <c r="K2190" t="s">
        <v>11644</v>
      </c>
      <c r="L2190" t="s">
        <v>32</v>
      </c>
      <c r="M2190" t="s">
        <v>11645</v>
      </c>
      <c r="N2190" t="s">
        <v>11646</v>
      </c>
      <c r="O2190" t="s">
        <v>11647</v>
      </c>
      <c r="P2190" t="s">
        <v>11648</v>
      </c>
      <c r="Q2190" t="s">
        <v>32</v>
      </c>
      <c r="R2190">
        <v>69</v>
      </c>
      <c r="S2190">
        <v>150000</v>
      </c>
      <c r="T2190" t="s">
        <v>457</v>
      </c>
      <c r="U2190" s="1">
        <v>41090</v>
      </c>
      <c r="V2190" t="s">
        <v>48</v>
      </c>
      <c r="W2190" t="s">
        <v>32</v>
      </c>
      <c r="X2190" t="s">
        <v>49</v>
      </c>
      <c r="Y2190" t="s">
        <v>656</v>
      </c>
      <c r="Z2190" t="s">
        <v>151</v>
      </c>
      <c r="AA2190" t="s">
        <v>51</v>
      </c>
      <c r="AB2190" t="s">
        <v>247</v>
      </c>
      <c r="AC2190" t="s">
        <v>71</v>
      </c>
      <c r="AD2190" t="s">
        <v>2330</v>
      </c>
      <c r="AE2190" t="s">
        <v>54</v>
      </c>
    </row>
    <row r="2191" spans="1:31" x14ac:dyDescent="0.2">
      <c r="A2191">
        <v>29</v>
      </c>
      <c r="B2191" t="s">
        <v>2255</v>
      </c>
      <c r="C2191" t="s">
        <v>113</v>
      </c>
      <c r="D2191" t="s">
        <v>33</v>
      </c>
      <c r="E2191" t="s">
        <v>32</v>
      </c>
      <c r="F2191" t="s">
        <v>114</v>
      </c>
      <c r="G2191" t="s">
        <v>11665</v>
      </c>
      <c r="H2191" t="s">
        <v>11666</v>
      </c>
      <c r="I2191" t="s">
        <v>32</v>
      </c>
      <c r="J2191" t="s">
        <v>11667</v>
      </c>
      <c r="K2191" t="s">
        <v>11668</v>
      </c>
      <c r="L2191" t="s">
        <v>11669</v>
      </c>
      <c r="M2191" t="s">
        <v>32</v>
      </c>
      <c r="N2191" t="s">
        <v>32</v>
      </c>
      <c r="O2191" t="s">
        <v>11670</v>
      </c>
      <c r="P2191" t="s">
        <v>11671</v>
      </c>
      <c r="Q2191" t="s">
        <v>11672</v>
      </c>
      <c r="R2191">
        <v>73</v>
      </c>
      <c r="S2191">
        <v>100000</v>
      </c>
      <c r="T2191" t="s">
        <v>331</v>
      </c>
      <c r="U2191" s="1">
        <v>41090</v>
      </c>
      <c r="V2191" t="s">
        <v>48</v>
      </c>
      <c r="W2191" t="s">
        <v>32</v>
      </c>
      <c r="X2191" t="s">
        <v>49</v>
      </c>
      <c r="Y2191" t="s">
        <v>93</v>
      </c>
      <c r="Z2191" t="s">
        <v>246</v>
      </c>
      <c r="AA2191" t="s">
        <v>51</v>
      </c>
      <c r="AB2191" t="s">
        <v>358</v>
      </c>
      <c r="AC2191" t="s">
        <v>32</v>
      </c>
      <c r="AD2191" t="s">
        <v>168</v>
      </c>
      <c r="AE2191" t="s">
        <v>54</v>
      </c>
    </row>
    <row r="2192" spans="1:31" x14ac:dyDescent="0.2">
      <c r="A2192">
        <v>29</v>
      </c>
      <c r="B2192" t="s">
        <v>112</v>
      </c>
      <c r="C2192" t="s">
        <v>32</v>
      </c>
      <c r="D2192" t="s">
        <v>33</v>
      </c>
      <c r="E2192" t="s">
        <v>34</v>
      </c>
      <c r="F2192" t="s">
        <v>32</v>
      </c>
      <c r="G2192" t="s">
        <v>11926</v>
      </c>
      <c r="H2192" t="s">
        <v>11927</v>
      </c>
      <c r="I2192" t="s">
        <v>32</v>
      </c>
      <c r="J2192" t="s">
        <v>11928</v>
      </c>
      <c r="K2192" t="s">
        <v>32</v>
      </c>
      <c r="L2192" t="s">
        <v>32</v>
      </c>
      <c r="M2192" t="s">
        <v>11929</v>
      </c>
      <c r="N2192" t="s">
        <v>32</v>
      </c>
      <c r="O2192" t="s">
        <v>32</v>
      </c>
      <c r="P2192" t="s">
        <v>11930</v>
      </c>
      <c r="Q2192" t="s">
        <v>75</v>
      </c>
      <c r="R2192">
        <v>70</v>
      </c>
      <c r="S2192">
        <v>-1</v>
      </c>
      <c r="T2192" t="s">
        <v>32</v>
      </c>
      <c r="U2192" s="1">
        <v>41086</v>
      </c>
      <c r="V2192" t="s">
        <v>48</v>
      </c>
      <c r="W2192" t="s">
        <v>32</v>
      </c>
      <c r="X2192" t="s">
        <v>49</v>
      </c>
      <c r="Y2192" t="s">
        <v>435</v>
      </c>
      <c r="Z2192" t="s">
        <v>32</v>
      </c>
      <c r="AA2192" t="s">
        <v>51</v>
      </c>
      <c r="AB2192" t="s">
        <v>618</v>
      </c>
      <c r="AC2192" t="s">
        <v>71</v>
      </c>
      <c r="AD2192" t="s">
        <v>95</v>
      </c>
      <c r="AE2192" t="s">
        <v>54</v>
      </c>
    </row>
    <row r="2193" spans="1:31" x14ac:dyDescent="0.2">
      <c r="A2193">
        <v>29</v>
      </c>
      <c r="B2193" t="s">
        <v>96</v>
      </c>
      <c r="C2193" t="s">
        <v>32</v>
      </c>
      <c r="D2193" t="s">
        <v>33</v>
      </c>
      <c r="E2193" t="s">
        <v>34</v>
      </c>
      <c r="F2193" t="s">
        <v>56</v>
      </c>
      <c r="G2193" t="s">
        <v>12103</v>
      </c>
      <c r="H2193" t="s">
        <v>12104</v>
      </c>
      <c r="I2193" t="s">
        <v>12105</v>
      </c>
      <c r="J2193" t="s">
        <v>12106</v>
      </c>
      <c r="K2193" t="s">
        <v>12107</v>
      </c>
      <c r="L2193" t="s">
        <v>12108</v>
      </c>
      <c r="M2193" t="s">
        <v>12109</v>
      </c>
      <c r="N2193" t="s">
        <v>12110</v>
      </c>
      <c r="O2193" t="s">
        <v>12111</v>
      </c>
      <c r="P2193" t="s">
        <v>12112</v>
      </c>
      <c r="Q2193" t="s">
        <v>75</v>
      </c>
      <c r="R2193">
        <v>68</v>
      </c>
      <c r="S2193">
        <v>-1</v>
      </c>
      <c r="T2193" t="s">
        <v>331</v>
      </c>
      <c r="U2193" s="1">
        <v>40722</v>
      </c>
      <c r="V2193" t="s">
        <v>260</v>
      </c>
      <c r="W2193" t="s">
        <v>32</v>
      </c>
      <c r="X2193" t="s">
        <v>49</v>
      </c>
      <c r="Y2193" t="s">
        <v>32</v>
      </c>
      <c r="Z2193" t="s">
        <v>80</v>
      </c>
      <c r="AA2193" t="s">
        <v>51</v>
      </c>
      <c r="AB2193" t="s">
        <v>379</v>
      </c>
      <c r="AC2193" t="s">
        <v>71</v>
      </c>
      <c r="AD2193" t="s">
        <v>95</v>
      </c>
      <c r="AE2193" t="s">
        <v>54</v>
      </c>
    </row>
    <row r="2194" spans="1:31" x14ac:dyDescent="0.2">
      <c r="A2194">
        <v>29</v>
      </c>
      <c r="B2194" t="s">
        <v>55</v>
      </c>
      <c r="C2194" t="s">
        <v>97</v>
      </c>
      <c r="D2194" t="s">
        <v>33</v>
      </c>
      <c r="E2194" t="s">
        <v>32</v>
      </c>
      <c r="F2194" t="s">
        <v>56</v>
      </c>
      <c r="G2194" t="s">
        <v>12653</v>
      </c>
      <c r="H2194" t="s">
        <v>12654</v>
      </c>
      <c r="I2194" t="s">
        <v>12655</v>
      </c>
      <c r="J2194" t="s">
        <v>12656</v>
      </c>
      <c r="K2194" t="s">
        <v>12657</v>
      </c>
      <c r="L2194" t="s">
        <v>12658</v>
      </c>
      <c r="M2194" t="s">
        <v>12659</v>
      </c>
      <c r="N2194" t="s">
        <v>12660</v>
      </c>
      <c r="O2194" t="s">
        <v>12661</v>
      </c>
      <c r="P2194" t="s">
        <v>32</v>
      </c>
      <c r="Q2194" t="s">
        <v>75</v>
      </c>
      <c r="R2194">
        <v>64</v>
      </c>
      <c r="S2194">
        <v>-1</v>
      </c>
      <c r="T2194" t="s">
        <v>576</v>
      </c>
      <c r="U2194" s="1">
        <v>41089</v>
      </c>
      <c r="V2194" t="s">
        <v>48</v>
      </c>
      <c r="W2194" t="s">
        <v>32</v>
      </c>
      <c r="X2194" t="s">
        <v>49</v>
      </c>
      <c r="Y2194" t="s">
        <v>435</v>
      </c>
      <c r="Z2194" t="s">
        <v>378</v>
      </c>
      <c r="AA2194" t="s">
        <v>69</v>
      </c>
      <c r="AB2194" t="s">
        <v>778</v>
      </c>
      <c r="AC2194" t="s">
        <v>71</v>
      </c>
      <c r="AD2194" t="s">
        <v>168</v>
      </c>
      <c r="AE2194" t="s">
        <v>54</v>
      </c>
    </row>
    <row r="2195" spans="1:31" x14ac:dyDescent="0.2">
      <c r="A2195">
        <v>29</v>
      </c>
      <c r="B2195" t="s">
        <v>96</v>
      </c>
      <c r="C2195" t="s">
        <v>155</v>
      </c>
      <c r="D2195" t="s">
        <v>98</v>
      </c>
      <c r="E2195" t="s">
        <v>32</v>
      </c>
      <c r="F2195" t="s">
        <v>56</v>
      </c>
      <c r="G2195" t="s">
        <v>12750</v>
      </c>
      <c r="H2195" t="s">
        <v>12751</v>
      </c>
      <c r="I2195" t="s">
        <v>32</v>
      </c>
      <c r="J2195" t="s">
        <v>12752</v>
      </c>
      <c r="K2195" t="s">
        <v>12753</v>
      </c>
      <c r="L2195" t="s">
        <v>12754</v>
      </c>
      <c r="M2195" t="s">
        <v>12755</v>
      </c>
      <c r="N2195" t="s">
        <v>12756</v>
      </c>
      <c r="O2195" t="s">
        <v>32</v>
      </c>
      <c r="P2195" t="s">
        <v>12757</v>
      </c>
      <c r="Q2195" t="s">
        <v>75</v>
      </c>
      <c r="R2195">
        <v>65</v>
      </c>
      <c r="S2195">
        <v>-1</v>
      </c>
      <c r="T2195" t="s">
        <v>68</v>
      </c>
      <c r="U2195" s="1">
        <v>40791</v>
      </c>
      <c r="V2195" t="s">
        <v>164</v>
      </c>
      <c r="W2195" t="s">
        <v>32</v>
      </c>
      <c r="X2195" t="s">
        <v>244</v>
      </c>
      <c r="Y2195" t="s">
        <v>32</v>
      </c>
      <c r="Z2195" t="s">
        <v>151</v>
      </c>
      <c r="AA2195" t="s">
        <v>69</v>
      </c>
      <c r="AB2195" t="s">
        <v>247</v>
      </c>
      <c r="AC2195" t="s">
        <v>111</v>
      </c>
      <c r="AD2195" t="s">
        <v>2829</v>
      </c>
      <c r="AE2195" t="s">
        <v>54</v>
      </c>
    </row>
    <row r="2196" spans="1:31" x14ac:dyDescent="0.2">
      <c r="A2196">
        <v>29</v>
      </c>
      <c r="B2196" t="s">
        <v>620</v>
      </c>
      <c r="C2196" t="s">
        <v>83</v>
      </c>
      <c r="D2196" t="s">
        <v>98</v>
      </c>
      <c r="E2196" t="s">
        <v>32</v>
      </c>
      <c r="F2196" t="s">
        <v>310</v>
      </c>
      <c r="G2196" t="s">
        <v>12793</v>
      </c>
      <c r="H2196" t="s">
        <v>12794</v>
      </c>
      <c r="I2196" t="s">
        <v>12795</v>
      </c>
      <c r="J2196" t="s">
        <v>12796</v>
      </c>
      <c r="K2196" t="s">
        <v>12797</v>
      </c>
      <c r="L2196" t="s">
        <v>12798</v>
      </c>
      <c r="M2196" t="s">
        <v>12799</v>
      </c>
      <c r="N2196" t="s">
        <v>12800</v>
      </c>
      <c r="O2196" t="s">
        <v>12801</v>
      </c>
      <c r="P2196" t="s">
        <v>12802</v>
      </c>
      <c r="Q2196" t="s">
        <v>91</v>
      </c>
      <c r="R2196">
        <v>65</v>
      </c>
      <c r="S2196">
        <v>-1</v>
      </c>
      <c r="T2196" t="s">
        <v>47</v>
      </c>
      <c r="U2196" s="1">
        <v>41084</v>
      </c>
      <c r="V2196" t="s">
        <v>164</v>
      </c>
      <c r="W2196" t="s">
        <v>92</v>
      </c>
      <c r="X2196" t="s">
        <v>49</v>
      </c>
      <c r="Y2196" t="s">
        <v>93</v>
      </c>
      <c r="Z2196" t="s">
        <v>298</v>
      </c>
      <c r="AA2196" t="s">
        <v>69</v>
      </c>
      <c r="AB2196" t="s">
        <v>285</v>
      </c>
      <c r="AC2196" t="s">
        <v>248</v>
      </c>
      <c r="AD2196" t="s">
        <v>12803</v>
      </c>
      <c r="AE2196" t="s">
        <v>54</v>
      </c>
    </row>
    <row r="2197" spans="1:31" x14ac:dyDescent="0.2">
      <c r="A2197">
        <v>29</v>
      </c>
      <c r="B2197" t="s">
        <v>55</v>
      </c>
      <c r="C2197" t="s">
        <v>32</v>
      </c>
      <c r="D2197" t="s">
        <v>33</v>
      </c>
      <c r="E2197" t="s">
        <v>34</v>
      </c>
      <c r="F2197" t="s">
        <v>56</v>
      </c>
      <c r="G2197" t="s">
        <v>12867</v>
      </c>
      <c r="H2197" t="s">
        <v>12868</v>
      </c>
      <c r="I2197" t="s">
        <v>12869</v>
      </c>
      <c r="J2197" t="s">
        <v>12870</v>
      </c>
      <c r="K2197" t="s">
        <v>12871</v>
      </c>
      <c r="L2197" t="s">
        <v>12872</v>
      </c>
      <c r="M2197" t="s">
        <v>32</v>
      </c>
      <c r="N2197" t="s">
        <v>12873</v>
      </c>
      <c r="O2197" t="s">
        <v>12874</v>
      </c>
      <c r="P2197" t="s">
        <v>12875</v>
      </c>
      <c r="Q2197" t="s">
        <v>108</v>
      </c>
      <c r="R2197">
        <v>71</v>
      </c>
      <c r="S2197">
        <v>-1</v>
      </c>
      <c r="T2197" t="s">
        <v>136</v>
      </c>
      <c r="U2197" s="1">
        <v>41090</v>
      </c>
      <c r="V2197" t="s">
        <v>48</v>
      </c>
      <c r="W2197" t="s">
        <v>204</v>
      </c>
      <c r="X2197" t="s">
        <v>49</v>
      </c>
      <c r="Y2197" t="s">
        <v>32</v>
      </c>
      <c r="Z2197" t="s">
        <v>32</v>
      </c>
      <c r="AA2197" t="s">
        <v>51</v>
      </c>
      <c r="AB2197" t="s">
        <v>32</v>
      </c>
      <c r="AC2197" t="s">
        <v>71</v>
      </c>
      <c r="AD2197" t="s">
        <v>2201</v>
      </c>
      <c r="AE2197" t="s">
        <v>54</v>
      </c>
    </row>
    <row r="2198" spans="1:31" x14ac:dyDescent="0.2">
      <c r="A2198">
        <v>29</v>
      </c>
      <c r="B2198" t="s">
        <v>169</v>
      </c>
      <c r="C2198" t="s">
        <v>32</v>
      </c>
      <c r="D2198" t="s">
        <v>33</v>
      </c>
      <c r="E2198" t="s">
        <v>34</v>
      </c>
      <c r="F2198" t="s">
        <v>114</v>
      </c>
      <c r="G2198" t="s">
        <v>12906</v>
      </c>
      <c r="H2198" t="s">
        <v>12907</v>
      </c>
      <c r="I2198" t="s">
        <v>12908</v>
      </c>
      <c r="J2198" t="s">
        <v>12909</v>
      </c>
      <c r="K2198" t="s">
        <v>12910</v>
      </c>
      <c r="L2198" t="s">
        <v>12911</v>
      </c>
      <c r="M2198" t="s">
        <v>12912</v>
      </c>
      <c r="N2198" t="s">
        <v>12913</v>
      </c>
      <c r="O2198" t="s">
        <v>12914</v>
      </c>
      <c r="P2198" t="s">
        <v>12915</v>
      </c>
      <c r="Q2198" t="s">
        <v>75</v>
      </c>
      <c r="R2198">
        <v>78</v>
      </c>
      <c r="S2198">
        <v>-1</v>
      </c>
      <c r="T2198" t="s">
        <v>331</v>
      </c>
      <c r="U2198" s="1">
        <v>41090</v>
      </c>
      <c r="V2198" t="s">
        <v>260</v>
      </c>
      <c r="W2198" t="s">
        <v>32</v>
      </c>
      <c r="X2198" t="s">
        <v>49</v>
      </c>
      <c r="Y2198" t="s">
        <v>32</v>
      </c>
      <c r="Z2198" t="s">
        <v>422</v>
      </c>
      <c r="AA2198" t="s">
        <v>51</v>
      </c>
      <c r="AB2198" t="s">
        <v>32</v>
      </c>
      <c r="AC2198" t="s">
        <v>71</v>
      </c>
      <c r="AD2198" t="s">
        <v>3636</v>
      </c>
      <c r="AE2198" t="s">
        <v>54</v>
      </c>
    </row>
    <row r="2199" spans="1:31" x14ac:dyDescent="0.2">
      <c r="A2199">
        <v>29</v>
      </c>
      <c r="B2199" t="s">
        <v>169</v>
      </c>
      <c r="C2199" t="s">
        <v>97</v>
      </c>
      <c r="D2199" t="s">
        <v>33</v>
      </c>
      <c r="E2199" t="s">
        <v>34</v>
      </c>
      <c r="F2199" t="s">
        <v>56</v>
      </c>
      <c r="G2199" t="s">
        <v>12916</v>
      </c>
      <c r="H2199" t="s">
        <v>12917</v>
      </c>
      <c r="I2199" t="s">
        <v>12918</v>
      </c>
      <c r="J2199" t="s">
        <v>12919</v>
      </c>
      <c r="K2199" t="s">
        <v>12920</v>
      </c>
      <c r="L2199" t="s">
        <v>12921</v>
      </c>
      <c r="M2199" t="s">
        <v>12922</v>
      </c>
      <c r="N2199" t="s">
        <v>12923</v>
      </c>
      <c r="O2199" t="s">
        <v>12924</v>
      </c>
      <c r="P2199" t="s">
        <v>12925</v>
      </c>
      <c r="Q2199" t="s">
        <v>831</v>
      </c>
      <c r="R2199">
        <v>67</v>
      </c>
      <c r="S2199">
        <v>70000</v>
      </c>
      <c r="T2199" t="s">
        <v>331</v>
      </c>
      <c r="U2199" s="1">
        <v>41089</v>
      </c>
      <c r="V2199" t="s">
        <v>48</v>
      </c>
      <c r="W2199" t="s">
        <v>204</v>
      </c>
      <c r="X2199" t="s">
        <v>49</v>
      </c>
      <c r="Y2199" t="s">
        <v>93</v>
      </c>
      <c r="Z2199" t="s">
        <v>1041</v>
      </c>
      <c r="AA2199" t="s">
        <v>51</v>
      </c>
      <c r="AB2199" t="s">
        <v>852</v>
      </c>
      <c r="AC2199" t="s">
        <v>71</v>
      </c>
      <c r="AD2199" t="s">
        <v>3009</v>
      </c>
      <c r="AE2199" t="s">
        <v>54</v>
      </c>
    </row>
    <row r="2200" spans="1:31" x14ac:dyDescent="0.2">
      <c r="A2200">
        <v>29</v>
      </c>
      <c r="B2200" t="s">
        <v>112</v>
      </c>
      <c r="C2200" t="s">
        <v>97</v>
      </c>
      <c r="D2200" t="s">
        <v>33</v>
      </c>
      <c r="E2200" t="s">
        <v>34</v>
      </c>
      <c r="F2200" t="s">
        <v>56</v>
      </c>
      <c r="G2200" t="s">
        <v>13130</v>
      </c>
      <c r="H2200" t="s">
        <v>11140</v>
      </c>
      <c r="I2200" t="s">
        <v>13131</v>
      </c>
      <c r="J2200" t="s">
        <v>13132</v>
      </c>
      <c r="K2200" t="s">
        <v>13133</v>
      </c>
      <c r="L2200" t="s">
        <v>13134</v>
      </c>
      <c r="M2200" t="s">
        <v>13135</v>
      </c>
      <c r="N2200" t="s">
        <v>13136</v>
      </c>
      <c r="O2200" t="s">
        <v>13137</v>
      </c>
      <c r="P2200" t="s">
        <v>13138</v>
      </c>
      <c r="Q2200" t="s">
        <v>32</v>
      </c>
      <c r="R2200">
        <v>71</v>
      </c>
      <c r="S2200">
        <v>-1</v>
      </c>
      <c r="T2200" t="s">
        <v>331</v>
      </c>
      <c r="U2200" s="1">
        <v>41087</v>
      </c>
      <c r="V2200" t="s">
        <v>357</v>
      </c>
      <c r="W2200" t="s">
        <v>32</v>
      </c>
      <c r="X2200" t="s">
        <v>49</v>
      </c>
      <c r="Y2200" t="s">
        <v>32</v>
      </c>
      <c r="Z2200" t="s">
        <v>50</v>
      </c>
      <c r="AA2200" t="s">
        <v>51</v>
      </c>
      <c r="AB2200" t="s">
        <v>32</v>
      </c>
      <c r="AC2200" t="s">
        <v>71</v>
      </c>
      <c r="AD2200" t="s">
        <v>13139</v>
      </c>
      <c r="AE2200" t="s">
        <v>54</v>
      </c>
    </row>
    <row r="2201" spans="1:31" x14ac:dyDescent="0.2">
      <c r="A2201">
        <v>29</v>
      </c>
      <c r="B2201" t="s">
        <v>154</v>
      </c>
      <c r="C2201" t="s">
        <v>32</v>
      </c>
      <c r="D2201" t="s">
        <v>98</v>
      </c>
      <c r="E2201" t="s">
        <v>170</v>
      </c>
      <c r="F2201" t="s">
        <v>1139</v>
      </c>
      <c r="G2201" t="s">
        <v>13203</v>
      </c>
      <c r="H2201" t="s">
        <v>13204</v>
      </c>
      <c r="I2201" t="s">
        <v>13205</v>
      </c>
      <c r="J2201" t="s">
        <v>13206</v>
      </c>
      <c r="K2201" t="s">
        <v>13207</v>
      </c>
      <c r="L2201" t="s">
        <v>13208</v>
      </c>
      <c r="M2201" t="s">
        <v>13209</v>
      </c>
      <c r="N2201" t="s">
        <v>13210</v>
      </c>
      <c r="O2201" t="s">
        <v>13211</v>
      </c>
      <c r="P2201" t="s">
        <v>13212</v>
      </c>
      <c r="Q2201" t="s">
        <v>924</v>
      </c>
      <c r="R2201">
        <v>69</v>
      </c>
      <c r="S2201">
        <v>-1</v>
      </c>
      <c r="T2201" t="s">
        <v>91</v>
      </c>
      <c r="U2201" s="1">
        <v>41089</v>
      </c>
      <c r="V2201" t="s">
        <v>164</v>
      </c>
      <c r="W2201" t="s">
        <v>32</v>
      </c>
      <c r="X2201" t="s">
        <v>244</v>
      </c>
      <c r="Y2201" t="s">
        <v>93</v>
      </c>
      <c r="Z2201" t="s">
        <v>246</v>
      </c>
      <c r="AA2201" t="s">
        <v>69</v>
      </c>
      <c r="AB2201" t="s">
        <v>1243</v>
      </c>
      <c r="AC2201" t="s">
        <v>170</v>
      </c>
      <c r="AD2201" t="s">
        <v>168</v>
      </c>
      <c r="AE2201" t="s">
        <v>54</v>
      </c>
    </row>
    <row r="2202" spans="1:31" x14ac:dyDescent="0.2">
      <c r="A2202">
        <v>29</v>
      </c>
      <c r="B2202" t="s">
        <v>55</v>
      </c>
      <c r="C2202" t="s">
        <v>155</v>
      </c>
      <c r="D2202" t="s">
        <v>501</v>
      </c>
      <c r="E2202" t="s">
        <v>34</v>
      </c>
      <c r="F2202" t="s">
        <v>56</v>
      </c>
      <c r="G2202" t="s">
        <v>13366</v>
      </c>
      <c r="H2202" t="s">
        <v>13367</v>
      </c>
      <c r="I2202" t="s">
        <v>13368</v>
      </c>
      <c r="J2202" t="s">
        <v>13369</v>
      </c>
      <c r="K2202" t="s">
        <v>13370</v>
      </c>
      <c r="L2202" t="s">
        <v>13371</v>
      </c>
      <c r="M2202" t="s">
        <v>13372</v>
      </c>
      <c r="N2202" t="s">
        <v>13373</v>
      </c>
      <c r="O2202" t="s">
        <v>13374</v>
      </c>
      <c r="P2202" t="s">
        <v>13375</v>
      </c>
      <c r="Q2202" t="s">
        <v>75</v>
      </c>
      <c r="R2202">
        <v>73</v>
      </c>
      <c r="S2202">
        <v>-1</v>
      </c>
      <c r="T2202" t="s">
        <v>47</v>
      </c>
      <c r="U2202" s="1">
        <v>41088</v>
      </c>
      <c r="V2202" t="s">
        <v>164</v>
      </c>
      <c r="W2202" t="s">
        <v>92</v>
      </c>
      <c r="X2202" t="s">
        <v>49</v>
      </c>
      <c r="Y2202" t="s">
        <v>93</v>
      </c>
      <c r="Z2202" t="s">
        <v>262</v>
      </c>
      <c r="AA2202" t="s">
        <v>69</v>
      </c>
      <c r="AB2202" t="s">
        <v>852</v>
      </c>
      <c r="AC2202" t="s">
        <v>71</v>
      </c>
      <c r="AD2202" t="s">
        <v>95</v>
      </c>
      <c r="AE2202" t="s">
        <v>54</v>
      </c>
    </row>
    <row r="2203" spans="1:31" x14ac:dyDescent="0.2">
      <c r="A2203">
        <v>29</v>
      </c>
      <c r="B2203" t="s">
        <v>55</v>
      </c>
      <c r="C2203" t="s">
        <v>155</v>
      </c>
      <c r="D2203" t="s">
        <v>33</v>
      </c>
      <c r="E2203" t="s">
        <v>32</v>
      </c>
      <c r="F2203" t="s">
        <v>32</v>
      </c>
      <c r="G2203" t="s">
        <v>13437</v>
      </c>
      <c r="H2203" t="s">
        <v>13438</v>
      </c>
      <c r="I2203" t="s">
        <v>13439</v>
      </c>
      <c r="J2203" t="s">
        <v>13440</v>
      </c>
      <c r="K2203" t="s">
        <v>13441</v>
      </c>
      <c r="L2203" t="s">
        <v>32</v>
      </c>
      <c r="M2203" t="s">
        <v>13442</v>
      </c>
      <c r="N2203" t="s">
        <v>13443</v>
      </c>
      <c r="O2203" t="s">
        <v>13444</v>
      </c>
      <c r="P2203" t="s">
        <v>13445</v>
      </c>
      <c r="Q2203" t="s">
        <v>75</v>
      </c>
      <c r="R2203">
        <v>74</v>
      </c>
      <c r="S2203">
        <v>-1</v>
      </c>
      <c r="T2203" t="s">
        <v>457</v>
      </c>
      <c r="U2203" s="1">
        <v>40840</v>
      </c>
      <c r="V2203" t="s">
        <v>164</v>
      </c>
      <c r="W2203" t="s">
        <v>32</v>
      </c>
      <c r="X2203" t="s">
        <v>49</v>
      </c>
      <c r="Y2203" t="s">
        <v>32</v>
      </c>
      <c r="Z2203" t="s">
        <v>32</v>
      </c>
      <c r="AA2203" t="s">
        <v>51</v>
      </c>
      <c r="AB2203" t="s">
        <v>110</v>
      </c>
      <c r="AC2203" t="s">
        <v>248</v>
      </c>
      <c r="AD2203" t="s">
        <v>95</v>
      </c>
      <c r="AE2203" t="s">
        <v>54</v>
      </c>
    </row>
    <row r="2204" spans="1:31" x14ac:dyDescent="0.2">
      <c r="A2204">
        <v>29</v>
      </c>
      <c r="B2204" t="s">
        <v>32</v>
      </c>
      <c r="C2204" t="s">
        <v>97</v>
      </c>
      <c r="D2204" t="s">
        <v>33</v>
      </c>
      <c r="E2204" t="s">
        <v>32</v>
      </c>
      <c r="F2204" t="s">
        <v>2730</v>
      </c>
      <c r="G2204" t="s">
        <v>13535</v>
      </c>
      <c r="H2204" t="s">
        <v>13536</v>
      </c>
      <c r="I2204" t="s">
        <v>13537</v>
      </c>
      <c r="J2204" t="s">
        <v>13538</v>
      </c>
      <c r="K2204" t="s">
        <v>13539</v>
      </c>
      <c r="L2204" t="s">
        <v>13540</v>
      </c>
      <c r="M2204" t="s">
        <v>13541</v>
      </c>
      <c r="N2204" t="s">
        <v>13542</v>
      </c>
      <c r="O2204" t="s">
        <v>13543</v>
      </c>
      <c r="P2204" t="s">
        <v>13544</v>
      </c>
      <c r="Q2204" t="s">
        <v>831</v>
      </c>
      <c r="R2204">
        <v>71</v>
      </c>
      <c r="S2204">
        <v>-1</v>
      </c>
      <c r="T2204" t="s">
        <v>32</v>
      </c>
      <c r="U2204" s="1">
        <v>41090</v>
      </c>
      <c r="V2204" t="s">
        <v>260</v>
      </c>
      <c r="W2204" t="s">
        <v>32</v>
      </c>
      <c r="X2204" t="s">
        <v>49</v>
      </c>
      <c r="Y2204" t="s">
        <v>93</v>
      </c>
      <c r="Z2204" t="s">
        <v>5721</v>
      </c>
      <c r="AA2204" t="s">
        <v>51</v>
      </c>
      <c r="AB2204" t="s">
        <v>379</v>
      </c>
      <c r="AC2204" t="s">
        <v>32</v>
      </c>
      <c r="AD2204" t="s">
        <v>13545</v>
      </c>
      <c r="AE2204" t="s">
        <v>54</v>
      </c>
    </row>
    <row r="2205" spans="1:31" x14ac:dyDescent="0.2">
      <c r="A2205">
        <v>29</v>
      </c>
      <c r="B2205" t="s">
        <v>55</v>
      </c>
      <c r="C2205" t="s">
        <v>113</v>
      </c>
      <c r="D2205" t="s">
        <v>33</v>
      </c>
      <c r="E2205" t="s">
        <v>34</v>
      </c>
      <c r="F2205" t="s">
        <v>56</v>
      </c>
      <c r="G2205" t="s">
        <v>13725</v>
      </c>
      <c r="H2205" t="s">
        <v>32</v>
      </c>
      <c r="I2205" t="s">
        <v>32</v>
      </c>
      <c r="J2205" t="s">
        <v>60</v>
      </c>
      <c r="K2205" t="s">
        <v>32</v>
      </c>
      <c r="L2205" t="s">
        <v>32</v>
      </c>
      <c r="M2205" t="s">
        <v>32</v>
      </c>
      <c r="N2205" t="s">
        <v>32</v>
      </c>
      <c r="O2205" t="s">
        <v>32</v>
      </c>
      <c r="P2205" t="s">
        <v>13726</v>
      </c>
      <c r="Q2205" t="s">
        <v>75</v>
      </c>
      <c r="R2205">
        <v>66</v>
      </c>
      <c r="S2205">
        <v>40000</v>
      </c>
      <c r="T2205" t="s">
        <v>457</v>
      </c>
      <c r="U2205" s="1">
        <v>41026</v>
      </c>
      <c r="V2205" t="s">
        <v>48</v>
      </c>
      <c r="W2205" t="s">
        <v>92</v>
      </c>
      <c r="X2205" t="s">
        <v>49</v>
      </c>
      <c r="Y2205" t="s">
        <v>192</v>
      </c>
      <c r="Z2205" t="s">
        <v>32</v>
      </c>
      <c r="AA2205" t="s">
        <v>69</v>
      </c>
      <c r="AB2205" t="s">
        <v>32</v>
      </c>
      <c r="AC2205" t="s">
        <v>71</v>
      </c>
      <c r="AD2205" t="s">
        <v>53</v>
      </c>
      <c r="AE2205" t="s">
        <v>54</v>
      </c>
    </row>
    <row r="2206" spans="1:31" x14ac:dyDescent="0.2">
      <c r="A2206">
        <v>29</v>
      </c>
      <c r="B2206" t="s">
        <v>55</v>
      </c>
      <c r="C2206" t="s">
        <v>113</v>
      </c>
      <c r="D2206" t="s">
        <v>33</v>
      </c>
      <c r="E2206" t="s">
        <v>34</v>
      </c>
      <c r="F2206" t="s">
        <v>368</v>
      </c>
      <c r="G2206" t="s">
        <v>13858</v>
      </c>
      <c r="H2206" t="s">
        <v>13859</v>
      </c>
      <c r="I2206" t="s">
        <v>13860</v>
      </c>
      <c r="J2206" t="s">
        <v>32</v>
      </c>
      <c r="K2206" t="s">
        <v>13861</v>
      </c>
      <c r="L2206" t="s">
        <v>13862</v>
      </c>
      <c r="M2206" t="s">
        <v>13863</v>
      </c>
      <c r="N2206" t="s">
        <v>32</v>
      </c>
      <c r="O2206" t="s">
        <v>32</v>
      </c>
      <c r="P2206" t="s">
        <v>13864</v>
      </c>
      <c r="Q2206" t="s">
        <v>75</v>
      </c>
      <c r="R2206">
        <v>71</v>
      </c>
      <c r="S2206">
        <v>150000</v>
      </c>
      <c r="T2206" t="s">
        <v>576</v>
      </c>
      <c r="U2206" s="1">
        <v>41090</v>
      </c>
      <c r="V2206" t="s">
        <v>48</v>
      </c>
      <c r="W2206" t="s">
        <v>32</v>
      </c>
      <c r="X2206" t="s">
        <v>49</v>
      </c>
      <c r="Y2206" t="s">
        <v>435</v>
      </c>
      <c r="Z2206" t="s">
        <v>1255</v>
      </c>
      <c r="AA2206" t="s">
        <v>51</v>
      </c>
      <c r="AB2206" t="s">
        <v>32</v>
      </c>
      <c r="AC2206" t="s">
        <v>71</v>
      </c>
      <c r="AD2206" t="s">
        <v>168</v>
      </c>
      <c r="AE2206" t="s">
        <v>54</v>
      </c>
    </row>
    <row r="2207" spans="1:31" x14ac:dyDescent="0.2">
      <c r="A2207">
        <v>29</v>
      </c>
      <c r="B2207" t="s">
        <v>55</v>
      </c>
      <c r="C2207" t="s">
        <v>155</v>
      </c>
      <c r="D2207" t="s">
        <v>32</v>
      </c>
      <c r="E2207" t="s">
        <v>32</v>
      </c>
      <c r="F2207" t="s">
        <v>56</v>
      </c>
      <c r="G2207" t="s">
        <v>14105</v>
      </c>
      <c r="H2207" t="s">
        <v>14106</v>
      </c>
      <c r="I2207" t="s">
        <v>14107</v>
      </c>
      <c r="J2207" t="s">
        <v>14108</v>
      </c>
      <c r="K2207" t="s">
        <v>14109</v>
      </c>
      <c r="L2207" t="s">
        <v>14110</v>
      </c>
      <c r="M2207" t="s">
        <v>14111</v>
      </c>
      <c r="N2207" t="s">
        <v>14112</v>
      </c>
      <c r="O2207" t="s">
        <v>14113</v>
      </c>
      <c r="P2207" t="s">
        <v>14114</v>
      </c>
      <c r="Q2207" t="s">
        <v>259</v>
      </c>
      <c r="R2207">
        <v>64</v>
      </c>
      <c r="S2207">
        <v>-1</v>
      </c>
      <c r="T2207" t="s">
        <v>446</v>
      </c>
      <c r="U2207" s="1">
        <v>41090</v>
      </c>
      <c r="V2207" t="s">
        <v>48</v>
      </c>
      <c r="W2207" t="s">
        <v>32</v>
      </c>
      <c r="X2207" t="s">
        <v>244</v>
      </c>
      <c r="Y2207" t="s">
        <v>93</v>
      </c>
      <c r="Z2207" t="s">
        <v>151</v>
      </c>
      <c r="AA2207" t="s">
        <v>69</v>
      </c>
      <c r="AB2207" t="s">
        <v>778</v>
      </c>
      <c r="AC2207" t="s">
        <v>32</v>
      </c>
      <c r="AD2207" t="s">
        <v>95</v>
      </c>
      <c r="AE2207" t="s">
        <v>54</v>
      </c>
    </row>
    <row r="2208" spans="1:31" x14ac:dyDescent="0.2">
      <c r="A2208">
        <v>29</v>
      </c>
      <c r="B2208" t="s">
        <v>32</v>
      </c>
      <c r="C2208" t="s">
        <v>32</v>
      </c>
      <c r="D2208" t="s">
        <v>33</v>
      </c>
      <c r="E2208" t="s">
        <v>34</v>
      </c>
      <c r="F2208" t="s">
        <v>32</v>
      </c>
      <c r="G2208" t="s">
        <v>32</v>
      </c>
      <c r="H2208" t="s">
        <v>32</v>
      </c>
      <c r="I2208" t="s">
        <v>32</v>
      </c>
      <c r="J2208" t="s">
        <v>32</v>
      </c>
      <c r="K2208" t="s">
        <v>32</v>
      </c>
      <c r="L2208" t="s">
        <v>32</v>
      </c>
      <c r="M2208" t="s">
        <v>32</v>
      </c>
      <c r="N2208" t="s">
        <v>32</v>
      </c>
      <c r="O2208" t="s">
        <v>32</v>
      </c>
      <c r="P2208" t="s">
        <v>32</v>
      </c>
      <c r="Q2208" t="s">
        <v>75</v>
      </c>
      <c r="R2208">
        <v>67</v>
      </c>
      <c r="S2208">
        <v>-1</v>
      </c>
      <c r="T2208" t="s">
        <v>32</v>
      </c>
      <c r="U2208" s="1">
        <v>40801</v>
      </c>
      <c r="V2208" t="s">
        <v>48</v>
      </c>
      <c r="W2208" t="s">
        <v>32</v>
      </c>
      <c r="X2208" t="s">
        <v>49</v>
      </c>
      <c r="Y2208" t="s">
        <v>32</v>
      </c>
      <c r="Z2208" t="s">
        <v>32</v>
      </c>
      <c r="AA2208" t="s">
        <v>69</v>
      </c>
      <c r="AB2208" t="s">
        <v>276</v>
      </c>
      <c r="AC2208" t="s">
        <v>71</v>
      </c>
      <c r="AD2208" t="s">
        <v>1117</v>
      </c>
      <c r="AE2208" t="s">
        <v>54</v>
      </c>
    </row>
    <row r="2209" spans="1:31" x14ac:dyDescent="0.2">
      <c r="A2209">
        <v>29</v>
      </c>
      <c r="B2209" t="s">
        <v>96</v>
      </c>
      <c r="C2209" t="s">
        <v>97</v>
      </c>
      <c r="D2209" t="s">
        <v>33</v>
      </c>
      <c r="E2209" t="s">
        <v>34</v>
      </c>
      <c r="F2209" t="s">
        <v>56</v>
      </c>
      <c r="G2209" t="s">
        <v>14421</v>
      </c>
      <c r="H2209" t="s">
        <v>32</v>
      </c>
      <c r="I2209" t="s">
        <v>14422</v>
      </c>
      <c r="J2209" t="s">
        <v>14423</v>
      </c>
      <c r="K2209" t="s">
        <v>32</v>
      </c>
      <c r="L2209" t="s">
        <v>32</v>
      </c>
      <c r="M2209" t="s">
        <v>32</v>
      </c>
      <c r="N2209" t="s">
        <v>32</v>
      </c>
      <c r="O2209" t="s">
        <v>32</v>
      </c>
      <c r="P2209" t="s">
        <v>32</v>
      </c>
      <c r="Q2209" t="s">
        <v>75</v>
      </c>
      <c r="R2209">
        <v>68</v>
      </c>
      <c r="S2209">
        <v>-1</v>
      </c>
      <c r="T2209" t="s">
        <v>273</v>
      </c>
      <c r="U2209" s="1">
        <v>41089</v>
      </c>
      <c r="V2209" t="s">
        <v>48</v>
      </c>
      <c r="W2209" t="s">
        <v>32</v>
      </c>
      <c r="X2209" t="s">
        <v>49</v>
      </c>
      <c r="Y2209" t="s">
        <v>32</v>
      </c>
      <c r="Z2209" t="s">
        <v>32</v>
      </c>
      <c r="AA2209" t="s">
        <v>51</v>
      </c>
      <c r="AB2209" t="s">
        <v>690</v>
      </c>
      <c r="AC2209" t="s">
        <v>71</v>
      </c>
      <c r="AD2209" t="s">
        <v>3861</v>
      </c>
      <c r="AE2209" t="s">
        <v>54</v>
      </c>
    </row>
    <row r="2210" spans="1:31" x14ac:dyDescent="0.2">
      <c r="A2210">
        <v>29</v>
      </c>
      <c r="B2210" t="s">
        <v>577</v>
      </c>
      <c r="C2210" t="s">
        <v>278</v>
      </c>
      <c r="D2210" t="s">
        <v>33</v>
      </c>
      <c r="E2210" t="s">
        <v>170</v>
      </c>
      <c r="F2210" t="s">
        <v>310</v>
      </c>
      <c r="G2210" t="s">
        <v>14518</v>
      </c>
      <c r="H2210" t="s">
        <v>14519</v>
      </c>
      <c r="I2210" t="s">
        <v>14520</v>
      </c>
      <c r="J2210" t="s">
        <v>14521</v>
      </c>
      <c r="K2210" t="s">
        <v>14522</v>
      </c>
      <c r="L2210" t="s">
        <v>14523</v>
      </c>
      <c r="M2210" t="s">
        <v>14524</v>
      </c>
      <c r="N2210" t="s">
        <v>14525</v>
      </c>
      <c r="O2210" t="s">
        <v>14526</v>
      </c>
      <c r="P2210" t="s">
        <v>14527</v>
      </c>
      <c r="Q2210" t="s">
        <v>14528</v>
      </c>
      <c r="R2210">
        <v>76</v>
      </c>
      <c r="S2210">
        <v>20000</v>
      </c>
      <c r="T2210" t="s">
        <v>47</v>
      </c>
      <c r="U2210" s="1">
        <v>41091</v>
      </c>
      <c r="V2210" t="s">
        <v>14529</v>
      </c>
      <c r="W2210" t="s">
        <v>1207</v>
      </c>
      <c r="X2210" t="s">
        <v>49</v>
      </c>
      <c r="Y2210" t="s">
        <v>93</v>
      </c>
      <c r="Z2210" t="s">
        <v>80</v>
      </c>
      <c r="AA2210" t="s">
        <v>51</v>
      </c>
      <c r="AB2210" t="s">
        <v>740</v>
      </c>
      <c r="AC2210" t="s">
        <v>248</v>
      </c>
      <c r="AD2210" t="s">
        <v>14530</v>
      </c>
      <c r="AE2210" t="s">
        <v>54</v>
      </c>
    </row>
    <row r="2211" spans="1:31" x14ac:dyDescent="0.2">
      <c r="A2211">
        <v>29</v>
      </c>
      <c r="B2211" t="s">
        <v>96</v>
      </c>
      <c r="C2211" t="s">
        <v>155</v>
      </c>
      <c r="D2211" t="s">
        <v>33</v>
      </c>
      <c r="E2211" t="s">
        <v>170</v>
      </c>
      <c r="F2211" t="s">
        <v>3351</v>
      </c>
      <c r="G2211" t="s">
        <v>14952</v>
      </c>
      <c r="H2211" t="s">
        <v>14953</v>
      </c>
      <c r="I2211" t="s">
        <v>14954</v>
      </c>
      <c r="J2211" t="s">
        <v>14955</v>
      </c>
      <c r="K2211" t="s">
        <v>14956</v>
      </c>
      <c r="L2211" t="s">
        <v>14957</v>
      </c>
      <c r="M2211" t="s">
        <v>14958</v>
      </c>
      <c r="N2211" t="s">
        <v>14959</v>
      </c>
      <c r="O2211" t="s">
        <v>14960</v>
      </c>
      <c r="P2211" t="s">
        <v>14961</v>
      </c>
      <c r="Q2211" t="s">
        <v>14962</v>
      </c>
      <c r="R2211">
        <v>70</v>
      </c>
      <c r="S2211">
        <v>-1</v>
      </c>
      <c r="T2211" t="s">
        <v>331</v>
      </c>
      <c r="U2211" s="1">
        <v>41090</v>
      </c>
      <c r="V2211" t="s">
        <v>48</v>
      </c>
      <c r="W2211" t="s">
        <v>32</v>
      </c>
      <c r="X2211" t="s">
        <v>49</v>
      </c>
      <c r="Y2211" t="s">
        <v>93</v>
      </c>
      <c r="Z2211" t="s">
        <v>298</v>
      </c>
      <c r="AA2211" t="s">
        <v>51</v>
      </c>
      <c r="AB2211" t="s">
        <v>124</v>
      </c>
      <c r="AC2211" t="s">
        <v>71</v>
      </c>
      <c r="AD2211" t="s">
        <v>14963</v>
      </c>
      <c r="AE2211" t="s">
        <v>54</v>
      </c>
    </row>
    <row r="2212" spans="1:31" x14ac:dyDescent="0.2">
      <c r="A2212">
        <v>29</v>
      </c>
      <c r="B2212" t="s">
        <v>169</v>
      </c>
      <c r="C2212" t="s">
        <v>155</v>
      </c>
      <c r="D2212" t="s">
        <v>33</v>
      </c>
      <c r="E2212" t="s">
        <v>34</v>
      </c>
      <c r="F2212" t="s">
        <v>32</v>
      </c>
      <c r="G2212" t="s">
        <v>15012</v>
      </c>
      <c r="H2212" t="s">
        <v>15013</v>
      </c>
      <c r="I2212" t="s">
        <v>15014</v>
      </c>
      <c r="J2212" t="s">
        <v>15015</v>
      </c>
      <c r="K2212" t="s">
        <v>32</v>
      </c>
      <c r="L2212" t="s">
        <v>15016</v>
      </c>
      <c r="M2212" t="s">
        <v>15017</v>
      </c>
      <c r="N2212" t="s">
        <v>15018</v>
      </c>
      <c r="O2212" t="s">
        <v>32</v>
      </c>
      <c r="P2212" t="s">
        <v>15019</v>
      </c>
      <c r="Q2212" t="s">
        <v>32</v>
      </c>
      <c r="R2212">
        <v>68</v>
      </c>
      <c r="S2212">
        <v>-1</v>
      </c>
      <c r="T2212" t="s">
        <v>273</v>
      </c>
      <c r="U2212" s="1">
        <v>40910</v>
      </c>
      <c r="V2212" t="s">
        <v>164</v>
      </c>
      <c r="W2212" t="s">
        <v>32</v>
      </c>
      <c r="X2212" t="s">
        <v>49</v>
      </c>
      <c r="Y2212" t="s">
        <v>495</v>
      </c>
      <c r="Z2212" t="s">
        <v>32</v>
      </c>
      <c r="AA2212" t="s">
        <v>51</v>
      </c>
      <c r="AB2212" t="s">
        <v>32</v>
      </c>
      <c r="AC2212" t="s">
        <v>71</v>
      </c>
      <c r="AD2212" t="s">
        <v>95</v>
      </c>
      <c r="AE2212" t="s">
        <v>54</v>
      </c>
    </row>
    <row r="2213" spans="1:31" x14ac:dyDescent="0.2">
      <c r="A2213">
        <v>29</v>
      </c>
      <c r="B2213" t="s">
        <v>169</v>
      </c>
      <c r="C2213" t="s">
        <v>1799</v>
      </c>
      <c r="D2213" t="s">
        <v>182</v>
      </c>
      <c r="E2213" t="s">
        <v>32</v>
      </c>
      <c r="F2213" t="s">
        <v>114</v>
      </c>
      <c r="G2213" t="s">
        <v>15076</v>
      </c>
      <c r="H2213" t="s">
        <v>15077</v>
      </c>
      <c r="I2213" t="s">
        <v>32</v>
      </c>
      <c r="J2213" t="s">
        <v>15078</v>
      </c>
      <c r="K2213" t="s">
        <v>15079</v>
      </c>
      <c r="L2213" t="s">
        <v>15080</v>
      </c>
      <c r="M2213" t="s">
        <v>15081</v>
      </c>
      <c r="N2213" t="s">
        <v>32</v>
      </c>
      <c r="O2213" t="s">
        <v>15082</v>
      </c>
      <c r="P2213" t="s">
        <v>15083</v>
      </c>
      <c r="Q2213" t="s">
        <v>75</v>
      </c>
      <c r="R2213">
        <v>73</v>
      </c>
      <c r="S2213">
        <v>-1</v>
      </c>
      <c r="T2213" t="s">
        <v>68</v>
      </c>
      <c r="U2213" s="1">
        <v>41083</v>
      </c>
      <c r="V2213" t="s">
        <v>48</v>
      </c>
      <c r="W2213" t="s">
        <v>32</v>
      </c>
      <c r="X2213" t="s">
        <v>49</v>
      </c>
      <c r="Y2213" t="s">
        <v>93</v>
      </c>
      <c r="Z2213" t="s">
        <v>91</v>
      </c>
      <c r="AA2213" t="s">
        <v>51</v>
      </c>
      <c r="AB2213" t="s">
        <v>32</v>
      </c>
      <c r="AC2213" t="s">
        <v>71</v>
      </c>
      <c r="AD2213" t="s">
        <v>663</v>
      </c>
      <c r="AE2213" t="s">
        <v>346</v>
      </c>
    </row>
    <row r="2214" spans="1:31" x14ac:dyDescent="0.2">
      <c r="A2214">
        <v>29</v>
      </c>
      <c r="B2214" t="s">
        <v>154</v>
      </c>
      <c r="C2214" t="s">
        <v>32</v>
      </c>
      <c r="D2214" t="s">
        <v>182</v>
      </c>
      <c r="E2214" t="s">
        <v>34</v>
      </c>
      <c r="F2214" t="s">
        <v>1394</v>
      </c>
      <c r="G2214" t="s">
        <v>15213</v>
      </c>
      <c r="H2214" t="s">
        <v>15214</v>
      </c>
      <c r="I2214" t="s">
        <v>15215</v>
      </c>
      <c r="J2214" t="s">
        <v>15216</v>
      </c>
      <c r="K2214" t="s">
        <v>15217</v>
      </c>
      <c r="L2214" t="s">
        <v>32</v>
      </c>
      <c r="M2214" t="s">
        <v>15218</v>
      </c>
      <c r="N2214" t="s">
        <v>32</v>
      </c>
      <c r="O2214" t="s">
        <v>15219</v>
      </c>
      <c r="P2214" t="s">
        <v>15220</v>
      </c>
      <c r="Q2214" t="s">
        <v>75</v>
      </c>
      <c r="R2214">
        <v>72</v>
      </c>
      <c r="S2214">
        <v>-1</v>
      </c>
      <c r="T2214" t="s">
        <v>32</v>
      </c>
      <c r="U2214" s="1">
        <v>41040</v>
      </c>
      <c r="V2214" t="s">
        <v>164</v>
      </c>
      <c r="W2214" t="s">
        <v>32</v>
      </c>
      <c r="X2214" t="s">
        <v>244</v>
      </c>
      <c r="Y2214" t="s">
        <v>32</v>
      </c>
      <c r="Z2214" t="s">
        <v>32</v>
      </c>
      <c r="AA2214" t="s">
        <v>69</v>
      </c>
      <c r="AB2214" t="s">
        <v>1104</v>
      </c>
      <c r="AC2214" t="s">
        <v>71</v>
      </c>
      <c r="AD2214" t="s">
        <v>168</v>
      </c>
      <c r="AE2214" t="s">
        <v>265</v>
      </c>
    </row>
    <row r="2215" spans="1:31" x14ac:dyDescent="0.2">
      <c r="A2215">
        <v>29</v>
      </c>
      <c r="B2215" t="s">
        <v>32</v>
      </c>
      <c r="C2215" t="s">
        <v>155</v>
      </c>
      <c r="D2215" t="s">
        <v>33</v>
      </c>
      <c r="E2215" t="s">
        <v>32</v>
      </c>
      <c r="F2215" t="s">
        <v>310</v>
      </c>
      <c r="G2215" t="s">
        <v>15374</v>
      </c>
      <c r="H2215" t="s">
        <v>15375</v>
      </c>
      <c r="I2215" t="s">
        <v>15376</v>
      </c>
      <c r="J2215" t="s">
        <v>15377</v>
      </c>
      <c r="K2215" t="s">
        <v>15378</v>
      </c>
      <c r="L2215" t="s">
        <v>32</v>
      </c>
      <c r="M2215" t="s">
        <v>15379</v>
      </c>
      <c r="N2215" t="s">
        <v>15380</v>
      </c>
      <c r="O2215" t="s">
        <v>15381</v>
      </c>
      <c r="P2215" t="s">
        <v>15382</v>
      </c>
      <c r="Q2215" t="s">
        <v>259</v>
      </c>
      <c r="R2215">
        <v>68</v>
      </c>
      <c r="S2215">
        <v>-1</v>
      </c>
      <c r="T2215" t="s">
        <v>1601</v>
      </c>
      <c r="U2215" s="1">
        <v>41090</v>
      </c>
      <c r="V2215" t="s">
        <v>3820</v>
      </c>
      <c r="W2215" t="s">
        <v>92</v>
      </c>
      <c r="X2215" t="s">
        <v>49</v>
      </c>
      <c r="Y2215" t="s">
        <v>32</v>
      </c>
      <c r="Z2215" t="s">
        <v>32</v>
      </c>
      <c r="AA2215" t="s">
        <v>51</v>
      </c>
      <c r="AB2215" t="s">
        <v>379</v>
      </c>
      <c r="AC2215" t="s">
        <v>71</v>
      </c>
      <c r="AD2215" t="s">
        <v>95</v>
      </c>
      <c r="AE2215" t="s">
        <v>54</v>
      </c>
    </row>
    <row r="2216" spans="1:31" x14ac:dyDescent="0.2">
      <c r="A2216">
        <v>29</v>
      </c>
      <c r="B2216" t="s">
        <v>169</v>
      </c>
      <c r="C2216" t="s">
        <v>32</v>
      </c>
      <c r="D2216" t="s">
        <v>33</v>
      </c>
      <c r="E2216" t="s">
        <v>34</v>
      </c>
      <c r="F2216" t="s">
        <v>368</v>
      </c>
      <c r="G2216" t="s">
        <v>15421</v>
      </c>
      <c r="H2216" t="s">
        <v>15422</v>
      </c>
      <c r="I2216" t="s">
        <v>15423</v>
      </c>
      <c r="J2216" t="s">
        <v>15424</v>
      </c>
      <c r="K2216" t="s">
        <v>15425</v>
      </c>
      <c r="L2216" t="s">
        <v>15426</v>
      </c>
      <c r="M2216" t="s">
        <v>15427</v>
      </c>
      <c r="N2216" t="s">
        <v>15428</v>
      </c>
      <c r="O2216" t="s">
        <v>15429</v>
      </c>
      <c r="P2216" t="s">
        <v>15430</v>
      </c>
      <c r="Q2216" t="s">
        <v>75</v>
      </c>
      <c r="R2216">
        <v>66</v>
      </c>
      <c r="S2216">
        <v>-1</v>
      </c>
      <c r="T2216" t="s">
        <v>576</v>
      </c>
      <c r="U2216" s="1">
        <v>41088</v>
      </c>
      <c r="V2216" t="s">
        <v>48</v>
      </c>
      <c r="W2216" t="s">
        <v>32</v>
      </c>
      <c r="X2216" t="s">
        <v>244</v>
      </c>
      <c r="Y2216" t="s">
        <v>32</v>
      </c>
      <c r="Z2216" t="s">
        <v>91</v>
      </c>
      <c r="AA2216" t="s">
        <v>51</v>
      </c>
      <c r="AB2216" t="s">
        <v>562</v>
      </c>
      <c r="AC2216" t="s">
        <v>71</v>
      </c>
      <c r="AD2216" t="s">
        <v>95</v>
      </c>
      <c r="AE2216" t="s">
        <v>54</v>
      </c>
    </row>
    <row r="2217" spans="1:31" x14ac:dyDescent="0.2">
      <c r="A2217">
        <v>29</v>
      </c>
      <c r="B2217" t="s">
        <v>169</v>
      </c>
      <c r="C2217" t="s">
        <v>155</v>
      </c>
      <c r="D2217" t="s">
        <v>33</v>
      </c>
      <c r="E2217" t="s">
        <v>34</v>
      </c>
      <c r="F2217" t="s">
        <v>32</v>
      </c>
      <c r="G2217" t="s">
        <v>15442</v>
      </c>
      <c r="H2217" t="s">
        <v>15443</v>
      </c>
      <c r="I2217" t="s">
        <v>15444</v>
      </c>
      <c r="J2217" t="s">
        <v>14145</v>
      </c>
      <c r="K2217" t="s">
        <v>15445</v>
      </c>
      <c r="L2217" t="s">
        <v>15446</v>
      </c>
      <c r="M2217" t="s">
        <v>15447</v>
      </c>
      <c r="N2217" t="s">
        <v>15448</v>
      </c>
      <c r="O2217" t="s">
        <v>15449</v>
      </c>
      <c r="P2217" t="s">
        <v>15450</v>
      </c>
      <c r="Q2217" t="s">
        <v>75</v>
      </c>
      <c r="R2217">
        <v>67</v>
      </c>
      <c r="S2217">
        <v>-1</v>
      </c>
      <c r="T2217" t="s">
        <v>576</v>
      </c>
      <c r="U2217" s="1">
        <v>41090</v>
      </c>
      <c r="V2217" t="s">
        <v>48</v>
      </c>
      <c r="W2217" t="s">
        <v>92</v>
      </c>
      <c r="X2217" t="s">
        <v>244</v>
      </c>
      <c r="Y2217" t="s">
        <v>93</v>
      </c>
      <c r="Z2217" t="s">
        <v>32</v>
      </c>
      <c r="AA2217" t="s">
        <v>69</v>
      </c>
      <c r="AB2217" t="s">
        <v>712</v>
      </c>
      <c r="AC2217" t="s">
        <v>32</v>
      </c>
      <c r="AD2217" t="s">
        <v>95</v>
      </c>
      <c r="AE2217" t="s">
        <v>54</v>
      </c>
    </row>
    <row r="2218" spans="1:31" x14ac:dyDescent="0.2">
      <c r="A2218">
        <v>29</v>
      </c>
      <c r="B2218" t="s">
        <v>55</v>
      </c>
      <c r="C2218" t="s">
        <v>32</v>
      </c>
      <c r="D2218" t="s">
        <v>98</v>
      </c>
      <c r="E2218" t="s">
        <v>34</v>
      </c>
      <c r="F2218" t="s">
        <v>32</v>
      </c>
      <c r="G2218" t="s">
        <v>15611</v>
      </c>
      <c r="H2218" t="s">
        <v>15612</v>
      </c>
      <c r="I2218" t="s">
        <v>15613</v>
      </c>
      <c r="J2218" t="s">
        <v>15614</v>
      </c>
      <c r="K2218" t="s">
        <v>15615</v>
      </c>
      <c r="L2218" t="s">
        <v>15616</v>
      </c>
      <c r="M2218" t="s">
        <v>15617</v>
      </c>
      <c r="N2218" t="s">
        <v>15618</v>
      </c>
      <c r="O2218" t="s">
        <v>15619</v>
      </c>
      <c r="P2218" t="s">
        <v>15620</v>
      </c>
      <c r="Q2218" t="s">
        <v>75</v>
      </c>
      <c r="R2218">
        <v>71</v>
      </c>
      <c r="S2218">
        <v>-1</v>
      </c>
      <c r="T2218" t="s">
        <v>215</v>
      </c>
      <c r="U2218" s="1">
        <v>41077</v>
      </c>
      <c r="V2218" t="s">
        <v>48</v>
      </c>
      <c r="W2218" t="s">
        <v>32</v>
      </c>
      <c r="X2218" t="s">
        <v>49</v>
      </c>
      <c r="Y2218" t="s">
        <v>93</v>
      </c>
      <c r="Z2218" t="s">
        <v>1041</v>
      </c>
      <c r="AA2218" t="s">
        <v>51</v>
      </c>
      <c r="AB2218" t="s">
        <v>32</v>
      </c>
      <c r="AC2218" t="s">
        <v>71</v>
      </c>
      <c r="AD2218" t="s">
        <v>95</v>
      </c>
      <c r="AE2218" t="s">
        <v>54</v>
      </c>
    </row>
    <row r="2219" spans="1:31" x14ac:dyDescent="0.2">
      <c r="A2219">
        <v>29</v>
      </c>
      <c r="B2219" t="s">
        <v>32</v>
      </c>
      <c r="C2219" t="s">
        <v>32</v>
      </c>
      <c r="D2219" t="s">
        <v>33</v>
      </c>
      <c r="E2219" t="s">
        <v>34</v>
      </c>
      <c r="F2219" t="s">
        <v>56</v>
      </c>
      <c r="G2219" t="s">
        <v>32</v>
      </c>
      <c r="H2219" t="s">
        <v>15672</v>
      </c>
      <c r="I2219" t="s">
        <v>9460</v>
      </c>
      <c r="J2219" t="s">
        <v>15673</v>
      </c>
      <c r="K2219" t="s">
        <v>32</v>
      </c>
      <c r="L2219" t="s">
        <v>15674</v>
      </c>
      <c r="M2219" t="s">
        <v>32</v>
      </c>
      <c r="N2219" t="s">
        <v>15675</v>
      </c>
      <c r="O2219" t="s">
        <v>32</v>
      </c>
      <c r="P2219" t="s">
        <v>15676</v>
      </c>
      <c r="Q2219" t="s">
        <v>924</v>
      </c>
      <c r="R2219">
        <v>70</v>
      </c>
      <c r="S2219">
        <v>-1</v>
      </c>
      <c r="T2219" t="s">
        <v>163</v>
      </c>
      <c r="U2219" s="1">
        <v>40791</v>
      </c>
      <c r="V2219" t="s">
        <v>48</v>
      </c>
      <c r="W2219" t="s">
        <v>32</v>
      </c>
      <c r="X2219" t="s">
        <v>244</v>
      </c>
      <c r="Y2219" t="s">
        <v>435</v>
      </c>
      <c r="Z2219" t="s">
        <v>32</v>
      </c>
      <c r="AA2219" t="s">
        <v>51</v>
      </c>
      <c r="AB2219" t="s">
        <v>1909</v>
      </c>
      <c r="AC2219" t="s">
        <v>71</v>
      </c>
      <c r="AD2219" t="s">
        <v>168</v>
      </c>
      <c r="AE2219" t="s">
        <v>346</v>
      </c>
    </row>
    <row r="2220" spans="1:31" x14ac:dyDescent="0.2">
      <c r="A2220">
        <v>29</v>
      </c>
      <c r="B2220" t="s">
        <v>620</v>
      </c>
      <c r="C2220" t="s">
        <v>155</v>
      </c>
      <c r="D2220" t="s">
        <v>33</v>
      </c>
      <c r="E2220" t="s">
        <v>34</v>
      </c>
      <c r="F2220" t="s">
        <v>56</v>
      </c>
      <c r="G2220" t="s">
        <v>16027</v>
      </c>
      <c r="H2220" t="s">
        <v>16028</v>
      </c>
      <c r="I2220" t="s">
        <v>16029</v>
      </c>
      <c r="J2220" t="s">
        <v>16030</v>
      </c>
      <c r="K2220" t="s">
        <v>16031</v>
      </c>
      <c r="L2220" t="s">
        <v>16032</v>
      </c>
      <c r="M2220" t="s">
        <v>16033</v>
      </c>
      <c r="N2220" t="s">
        <v>16034</v>
      </c>
      <c r="O2220" t="s">
        <v>16035</v>
      </c>
      <c r="P2220" t="s">
        <v>16036</v>
      </c>
      <c r="Q2220" t="s">
        <v>75</v>
      </c>
      <c r="R2220">
        <v>64</v>
      </c>
      <c r="S2220">
        <v>-1</v>
      </c>
      <c r="T2220" t="s">
        <v>203</v>
      </c>
      <c r="U2220" s="1">
        <v>41077</v>
      </c>
      <c r="V2220" t="s">
        <v>48</v>
      </c>
      <c r="W2220" t="s">
        <v>92</v>
      </c>
      <c r="X2220" t="s">
        <v>49</v>
      </c>
      <c r="Y2220" t="s">
        <v>435</v>
      </c>
      <c r="Z2220" t="s">
        <v>205</v>
      </c>
      <c r="AA2220" t="s">
        <v>69</v>
      </c>
      <c r="AB2220" t="s">
        <v>124</v>
      </c>
      <c r="AC2220" t="s">
        <v>71</v>
      </c>
      <c r="AD2220" t="s">
        <v>1300</v>
      </c>
      <c r="AE2220" t="s">
        <v>54</v>
      </c>
    </row>
    <row r="2221" spans="1:31" x14ac:dyDescent="0.2">
      <c r="A2221">
        <v>29</v>
      </c>
      <c r="B2221" t="s">
        <v>112</v>
      </c>
      <c r="C2221" t="s">
        <v>155</v>
      </c>
      <c r="D2221" t="s">
        <v>182</v>
      </c>
      <c r="E2221" t="s">
        <v>34</v>
      </c>
      <c r="F2221" t="s">
        <v>56</v>
      </c>
      <c r="G2221" t="s">
        <v>16280</v>
      </c>
      <c r="H2221" t="s">
        <v>32</v>
      </c>
      <c r="I2221" t="s">
        <v>32</v>
      </c>
      <c r="J2221" t="s">
        <v>32</v>
      </c>
      <c r="K2221" t="s">
        <v>16281</v>
      </c>
      <c r="L2221" t="s">
        <v>32</v>
      </c>
      <c r="M2221" t="s">
        <v>4933</v>
      </c>
      <c r="N2221" t="s">
        <v>32</v>
      </c>
      <c r="O2221" t="s">
        <v>32</v>
      </c>
      <c r="P2221" t="s">
        <v>32</v>
      </c>
      <c r="Q2221" t="s">
        <v>108</v>
      </c>
      <c r="R2221">
        <v>62</v>
      </c>
      <c r="S2221">
        <v>-1</v>
      </c>
      <c r="T2221" t="s">
        <v>32</v>
      </c>
      <c r="U2221" s="1">
        <v>41087</v>
      </c>
      <c r="V2221" t="s">
        <v>48</v>
      </c>
      <c r="W2221" t="s">
        <v>32</v>
      </c>
      <c r="X2221" t="s">
        <v>49</v>
      </c>
      <c r="Y2221" t="s">
        <v>32</v>
      </c>
      <c r="Z2221" t="s">
        <v>32</v>
      </c>
      <c r="AA2221" t="s">
        <v>69</v>
      </c>
      <c r="AB2221" t="s">
        <v>32</v>
      </c>
      <c r="AC2221" t="s">
        <v>71</v>
      </c>
      <c r="AD2221" t="s">
        <v>12328</v>
      </c>
      <c r="AE2221" t="s">
        <v>54</v>
      </c>
    </row>
    <row r="2222" spans="1:31" x14ac:dyDescent="0.2">
      <c r="A2222">
        <v>29</v>
      </c>
      <c r="B2222" t="s">
        <v>96</v>
      </c>
      <c r="C2222" t="s">
        <v>955</v>
      </c>
      <c r="D2222" t="s">
        <v>33</v>
      </c>
      <c r="E2222" t="s">
        <v>170</v>
      </c>
      <c r="F2222" t="s">
        <v>56</v>
      </c>
      <c r="G2222" t="s">
        <v>16401</v>
      </c>
      <c r="H2222" t="s">
        <v>16402</v>
      </c>
      <c r="I2222" t="s">
        <v>16403</v>
      </c>
      <c r="J2222" t="s">
        <v>16404</v>
      </c>
      <c r="K2222" t="s">
        <v>16405</v>
      </c>
      <c r="L2222" t="s">
        <v>16406</v>
      </c>
      <c r="M2222" t="s">
        <v>16407</v>
      </c>
      <c r="N2222" t="s">
        <v>16408</v>
      </c>
      <c r="O2222" t="s">
        <v>16409</v>
      </c>
      <c r="P2222" t="s">
        <v>16410</v>
      </c>
      <c r="Q2222" t="s">
        <v>75</v>
      </c>
      <c r="R2222">
        <v>65</v>
      </c>
      <c r="S2222">
        <v>-1</v>
      </c>
      <c r="T2222" t="s">
        <v>91</v>
      </c>
      <c r="U2222" s="1">
        <v>41090</v>
      </c>
      <c r="V2222" t="s">
        <v>48</v>
      </c>
      <c r="W2222" t="s">
        <v>92</v>
      </c>
      <c r="X2222" t="s">
        <v>398</v>
      </c>
      <c r="Y2222" t="s">
        <v>93</v>
      </c>
      <c r="Z2222" t="s">
        <v>32</v>
      </c>
      <c r="AA2222" t="s">
        <v>69</v>
      </c>
      <c r="AB2222" t="s">
        <v>1909</v>
      </c>
      <c r="AC2222" t="s">
        <v>71</v>
      </c>
      <c r="AD2222" t="s">
        <v>800</v>
      </c>
      <c r="AE2222" t="s">
        <v>54</v>
      </c>
    </row>
    <row r="2223" spans="1:31" x14ac:dyDescent="0.2">
      <c r="A2223">
        <v>29</v>
      </c>
      <c r="B2223" t="s">
        <v>112</v>
      </c>
      <c r="C2223" t="s">
        <v>97</v>
      </c>
      <c r="D2223" t="s">
        <v>33</v>
      </c>
      <c r="E2223" t="s">
        <v>170</v>
      </c>
      <c r="F2223" t="s">
        <v>56</v>
      </c>
      <c r="G2223" t="s">
        <v>16632</v>
      </c>
      <c r="H2223" t="s">
        <v>16633</v>
      </c>
      <c r="I2223" t="s">
        <v>16634</v>
      </c>
      <c r="J2223" t="s">
        <v>16635</v>
      </c>
      <c r="K2223" t="s">
        <v>16636</v>
      </c>
      <c r="L2223" t="s">
        <v>16637</v>
      </c>
      <c r="M2223" t="s">
        <v>16638</v>
      </c>
      <c r="N2223" t="s">
        <v>16639</v>
      </c>
      <c r="O2223" t="s">
        <v>16640</v>
      </c>
      <c r="P2223" t="s">
        <v>32</v>
      </c>
      <c r="Q2223" t="s">
        <v>75</v>
      </c>
      <c r="R2223">
        <v>64</v>
      </c>
      <c r="S2223">
        <v>-1</v>
      </c>
      <c r="T2223" t="s">
        <v>32</v>
      </c>
      <c r="U2223" s="1">
        <v>41090</v>
      </c>
      <c r="V2223" t="s">
        <v>48</v>
      </c>
      <c r="W2223" t="s">
        <v>32</v>
      </c>
      <c r="X2223" t="s">
        <v>49</v>
      </c>
      <c r="Y2223" t="s">
        <v>32</v>
      </c>
      <c r="Z2223" t="s">
        <v>80</v>
      </c>
      <c r="AA2223" t="s">
        <v>69</v>
      </c>
      <c r="AB2223" t="s">
        <v>206</v>
      </c>
      <c r="AC2223" t="s">
        <v>71</v>
      </c>
      <c r="AD2223" t="s">
        <v>95</v>
      </c>
      <c r="AE2223" t="s">
        <v>54</v>
      </c>
    </row>
    <row r="2224" spans="1:31" x14ac:dyDescent="0.2">
      <c r="A2224">
        <v>29</v>
      </c>
      <c r="B2224" t="s">
        <v>169</v>
      </c>
      <c r="C2224" t="s">
        <v>97</v>
      </c>
      <c r="D2224" t="s">
        <v>98</v>
      </c>
      <c r="E2224" t="s">
        <v>170</v>
      </c>
      <c r="F2224" t="s">
        <v>56</v>
      </c>
      <c r="G2224" t="s">
        <v>16643</v>
      </c>
      <c r="H2224" t="s">
        <v>16644</v>
      </c>
      <c r="I2224" t="s">
        <v>16645</v>
      </c>
      <c r="J2224" t="s">
        <v>16646</v>
      </c>
      <c r="K2224" t="s">
        <v>16647</v>
      </c>
      <c r="L2224" t="s">
        <v>16648</v>
      </c>
      <c r="M2224" t="s">
        <v>16649</v>
      </c>
      <c r="N2224" t="s">
        <v>16650</v>
      </c>
      <c r="O2224" t="s">
        <v>16651</v>
      </c>
      <c r="P2224" t="s">
        <v>16652</v>
      </c>
      <c r="Q2224" t="s">
        <v>924</v>
      </c>
      <c r="R2224">
        <v>72</v>
      </c>
      <c r="S2224">
        <v>-1</v>
      </c>
      <c r="T2224" t="s">
        <v>91</v>
      </c>
      <c r="U2224" s="1">
        <v>41090</v>
      </c>
      <c r="V2224" t="s">
        <v>5083</v>
      </c>
      <c r="W2224" t="s">
        <v>32</v>
      </c>
      <c r="X2224" t="s">
        <v>49</v>
      </c>
      <c r="Y2224" t="s">
        <v>32</v>
      </c>
      <c r="Z2224" t="s">
        <v>91</v>
      </c>
      <c r="AA2224" t="s">
        <v>51</v>
      </c>
      <c r="AB2224" t="s">
        <v>562</v>
      </c>
      <c r="AC2224" t="s">
        <v>170</v>
      </c>
      <c r="AD2224" t="s">
        <v>663</v>
      </c>
      <c r="AE2224" t="s">
        <v>54</v>
      </c>
    </row>
    <row r="2225" spans="1:31" x14ac:dyDescent="0.2">
      <c r="A2225">
        <v>29</v>
      </c>
      <c r="B2225" t="s">
        <v>169</v>
      </c>
      <c r="C2225" t="s">
        <v>32</v>
      </c>
      <c r="D2225" t="s">
        <v>182</v>
      </c>
      <c r="E2225" t="s">
        <v>170</v>
      </c>
      <c r="F2225" t="s">
        <v>32</v>
      </c>
      <c r="G2225" t="s">
        <v>17012</v>
      </c>
      <c r="H2225" t="s">
        <v>17013</v>
      </c>
      <c r="I2225" t="s">
        <v>17014</v>
      </c>
      <c r="J2225" t="s">
        <v>846</v>
      </c>
      <c r="K2225" t="s">
        <v>17015</v>
      </c>
      <c r="L2225" t="s">
        <v>17016</v>
      </c>
      <c r="M2225" t="s">
        <v>17017</v>
      </c>
      <c r="N2225" t="s">
        <v>17018</v>
      </c>
      <c r="O2225" t="s">
        <v>17019</v>
      </c>
      <c r="P2225" t="s">
        <v>519</v>
      </c>
      <c r="Q2225" t="s">
        <v>924</v>
      </c>
      <c r="R2225">
        <v>68</v>
      </c>
      <c r="S2225">
        <v>40000</v>
      </c>
      <c r="T2225" t="s">
        <v>163</v>
      </c>
      <c r="U2225" s="1">
        <v>41088</v>
      </c>
      <c r="V2225" t="s">
        <v>2224</v>
      </c>
      <c r="W2225" t="s">
        <v>32</v>
      </c>
      <c r="X2225" t="s">
        <v>49</v>
      </c>
      <c r="Y2225" t="s">
        <v>245</v>
      </c>
      <c r="Z2225" t="s">
        <v>218</v>
      </c>
      <c r="AA2225" t="s">
        <v>51</v>
      </c>
      <c r="AB2225" t="s">
        <v>219</v>
      </c>
      <c r="AC2225" t="s">
        <v>248</v>
      </c>
      <c r="AD2225" t="s">
        <v>332</v>
      </c>
      <c r="AE2225" t="s">
        <v>54</v>
      </c>
    </row>
    <row r="2226" spans="1:31" x14ac:dyDescent="0.2">
      <c r="A2226">
        <v>29</v>
      </c>
      <c r="B2226" t="s">
        <v>620</v>
      </c>
      <c r="C2226" t="s">
        <v>155</v>
      </c>
      <c r="D2226" t="s">
        <v>888</v>
      </c>
      <c r="E2226" t="s">
        <v>34</v>
      </c>
      <c r="F2226" t="s">
        <v>56</v>
      </c>
      <c r="G2226" t="s">
        <v>17127</v>
      </c>
      <c r="H2226" t="s">
        <v>17128</v>
      </c>
      <c r="I2226" t="s">
        <v>32</v>
      </c>
      <c r="J2226" t="s">
        <v>17129</v>
      </c>
      <c r="K2226" t="s">
        <v>17130</v>
      </c>
      <c r="L2226" t="s">
        <v>17131</v>
      </c>
      <c r="M2226" t="s">
        <v>17132</v>
      </c>
      <c r="N2226" t="s">
        <v>17133</v>
      </c>
      <c r="O2226" t="s">
        <v>17134</v>
      </c>
      <c r="P2226" t="s">
        <v>17135</v>
      </c>
      <c r="Q2226" t="s">
        <v>75</v>
      </c>
      <c r="R2226">
        <v>68</v>
      </c>
      <c r="S2226">
        <v>-1</v>
      </c>
      <c r="T2226" t="s">
        <v>68</v>
      </c>
      <c r="U2226" s="1">
        <v>41084</v>
      </c>
      <c r="V2226" t="s">
        <v>48</v>
      </c>
      <c r="W2226" t="s">
        <v>32</v>
      </c>
      <c r="X2226" t="s">
        <v>49</v>
      </c>
      <c r="Y2226" t="s">
        <v>32</v>
      </c>
      <c r="Z2226" t="s">
        <v>475</v>
      </c>
      <c r="AA2226" t="s">
        <v>69</v>
      </c>
      <c r="AB2226" t="s">
        <v>285</v>
      </c>
      <c r="AC2226" t="s">
        <v>71</v>
      </c>
      <c r="AD2226" t="s">
        <v>95</v>
      </c>
      <c r="AE2226" t="s">
        <v>54</v>
      </c>
    </row>
    <row r="2227" spans="1:31" x14ac:dyDescent="0.2">
      <c r="A2227">
        <v>29</v>
      </c>
      <c r="B2227" t="s">
        <v>169</v>
      </c>
      <c r="C2227" t="s">
        <v>32</v>
      </c>
      <c r="D2227" t="s">
        <v>33</v>
      </c>
      <c r="E2227" t="s">
        <v>32</v>
      </c>
      <c r="F2227" t="s">
        <v>114</v>
      </c>
      <c r="G2227" t="s">
        <v>17397</v>
      </c>
      <c r="H2227" t="s">
        <v>17398</v>
      </c>
      <c r="I2227" t="s">
        <v>17399</v>
      </c>
      <c r="J2227" t="s">
        <v>17400</v>
      </c>
      <c r="K2227" t="s">
        <v>17401</v>
      </c>
      <c r="L2227" t="s">
        <v>17402</v>
      </c>
      <c r="M2227" t="s">
        <v>17403</v>
      </c>
      <c r="N2227" t="s">
        <v>17404</v>
      </c>
      <c r="O2227" t="s">
        <v>17405</v>
      </c>
      <c r="P2227" t="s">
        <v>17406</v>
      </c>
      <c r="Q2227" t="s">
        <v>75</v>
      </c>
      <c r="R2227">
        <v>72</v>
      </c>
      <c r="S2227">
        <v>-1</v>
      </c>
      <c r="T2227" t="s">
        <v>68</v>
      </c>
      <c r="U2227" s="1">
        <v>40875</v>
      </c>
      <c r="V2227" t="s">
        <v>48</v>
      </c>
      <c r="W2227" t="s">
        <v>32</v>
      </c>
      <c r="X2227" t="s">
        <v>244</v>
      </c>
      <c r="Y2227" t="s">
        <v>495</v>
      </c>
      <c r="Z2227" t="s">
        <v>32</v>
      </c>
      <c r="AA2227" t="s">
        <v>69</v>
      </c>
      <c r="AB2227" t="s">
        <v>1243</v>
      </c>
      <c r="AC2227" t="s">
        <v>71</v>
      </c>
      <c r="AD2227" t="s">
        <v>95</v>
      </c>
      <c r="AE2227" t="s">
        <v>54</v>
      </c>
    </row>
    <row r="2228" spans="1:31" x14ac:dyDescent="0.2">
      <c r="A2228">
        <v>29</v>
      </c>
      <c r="B2228" t="s">
        <v>55</v>
      </c>
      <c r="C2228" t="s">
        <v>113</v>
      </c>
      <c r="D2228" t="s">
        <v>33</v>
      </c>
      <c r="E2228" t="s">
        <v>34</v>
      </c>
      <c r="F2228" t="s">
        <v>56</v>
      </c>
      <c r="G2228" t="s">
        <v>17583</v>
      </c>
      <c r="H2228" t="s">
        <v>17584</v>
      </c>
      <c r="I2228" t="s">
        <v>17585</v>
      </c>
      <c r="J2228" t="s">
        <v>17586</v>
      </c>
      <c r="K2228" t="s">
        <v>17587</v>
      </c>
      <c r="L2228" t="s">
        <v>17588</v>
      </c>
      <c r="M2228" t="s">
        <v>17589</v>
      </c>
      <c r="N2228" t="s">
        <v>17590</v>
      </c>
      <c r="O2228" t="s">
        <v>17591</v>
      </c>
      <c r="P2228" t="s">
        <v>17592</v>
      </c>
      <c r="Q2228" t="s">
        <v>75</v>
      </c>
      <c r="R2228">
        <v>59</v>
      </c>
      <c r="S2228">
        <v>-1</v>
      </c>
      <c r="T2228" t="s">
        <v>203</v>
      </c>
      <c r="U2228" s="1">
        <v>41080</v>
      </c>
      <c r="V2228" t="s">
        <v>48</v>
      </c>
      <c r="W2228" t="s">
        <v>32</v>
      </c>
      <c r="X2228" t="s">
        <v>49</v>
      </c>
      <c r="Y2228" t="s">
        <v>495</v>
      </c>
      <c r="Z2228" t="s">
        <v>378</v>
      </c>
      <c r="AA2228" t="s">
        <v>69</v>
      </c>
      <c r="AB2228" t="s">
        <v>263</v>
      </c>
      <c r="AC2228" t="s">
        <v>71</v>
      </c>
      <c r="AD2228" t="s">
        <v>17593</v>
      </c>
      <c r="AE2228" t="s">
        <v>54</v>
      </c>
    </row>
    <row r="2229" spans="1:31" x14ac:dyDescent="0.2">
      <c r="A2229">
        <v>29</v>
      </c>
      <c r="B2229" t="s">
        <v>96</v>
      </c>
      <c r="C2229" t="s">
        <v>155</v>
      </c>
      <c r="D2229" t="s">
        <v>33</v>
      </c>
      <c r="E2229" t="s">
        <v>34</v>
      </c>
      <c r="F2229" t="s">
        <v>114</v>
      </c>
      <c r="G2229" t="s">
        <v>17603</v>
      </c>
      <c r="H2229" t="s">
        <v>17604</v>
      </c>
      <c r="I2229" t="s">
        <v>17605</v>
      </c>
      <c r="J2229" t="s">
        <v>32</v>
      </c>
      <c r="K2229" t="s">
        <v>32</v>
      </c>
      <c r="L2229" t="s">
        <v>17606</v>
      </c>
      <c r="M2229" t="s">
        <v>32</v>
      </c>
      <c r="N2229" t="s">
        <v>32</v>
      </c>
      <c r="O2229" t="s">
        <v>32</v>
      </c>
      <c r="P2229" t="s">
        <v>17607</v>
      </c>
      <c r="Q2229" t="s">
        <v>75</v>
      </c>
      <c r="R2229">
        <v>67</v>
      </c>
      <c r="S2229">
        <v>-1</v>
      </c>
      <c r="T2229" t="s">
        <v>68</v>
      </c>
      <c r="U2229" s="1">
        <v>41085</v>
      </c>
      <c r="V2229" t="s">
        <v>458</v>
      </c>
      <c r="W2229" t="s">
        <v>204</v>
      </c>
      <c r="X2229" t="s">
        <v>49</v>
      </c>
      <c r="Y2229" t="s">
        <v>32</v>
      </c>
      <c r="Z2229" t="s">
        <v>475</v>
      </c>
      <c r="AA2229" t="s">
        <v>69</v>
      </c>
      <c r="AB2229" t="s">
        <v>219</v>
      </c>
      <c r="AC2229" t="s">
        <v>71</v>
      </c>
      <c r="AD2229" t="s">
        <v>95</v>
      </c>
      <c r="AE2229" t="s">
        <v>54</v>
      </c>
    </row>
    <row r="2230" spans="1:31" x14ac:dyDescent="0.2">
      <c r="A2230">
        <v>29</v>
      </c>
      <c r="B2230" t="s">
        <v>96</v>
      </c>
      <c r="C2230" t="s">
        <v>155</v>
      </c>
      <c r="D2230" t="s">
        <v>33</v>
      </c>
      <c r="E2230" t="s">
        <v>34</v>
      </c>
      <c r="F2230" t="s">
        <v>773</v>
      </c>
      <c r="G2230" t="s">
        <v>17786</v>
      </c>
      <c r="H2230" t="s">
        <v>17787</v>
      </c>
      <c r="I2230" t="e">
        <f>- humor  - baking  - thoroughly awesome critical thinker  - witty conversationalist</f>
        <v>#NAME?</v>
      </c>
      <c r="J2230" t="e">
        <f>- eyes  - cute little nose  - smile  - and my interestingly bubbly personality</f>
        <v>#NAME?</v>
      </c>
      <c r="K2230" t="s">
        <v>17788</v>
      </c>
      <c r="L2230" t="e">
        <f>- cozy fireplace  - humor  -knowledge  - charm  - another person  - witty conversation</f>
        <v>#NAME?</v>
      </c>
      <c r="M2230" t="s">
        <v>17789</v>
      </c>
      <c r="N2230" t="s">
        <v>17790</v>
      </c>
      <c r="O2230" t="s">
        <v>17791</v>
      </c>
      <c r="P2230" t="s">
        <v>17792</v>
      </c>
      <c r="Q2230" t="s">
        <v>17793</v>
      </c>
      <c r="R2230">
        <v>66</v>
      </c>
      <c r="S2230">
        <v>-1</v>
      </c>
      <c r="T2230" t="s">
        <v>91</v>
      </c>
      <c r="U2230" s="1">
        <v>41066</v>
      </c>
      <c r="V2230" t="s">
        <v>1639</v>
      </c>
      <c r="W2230" t="s">
        <v>2129</v>
      </c>
      <c r="X2230" t="s">
        <v>49</v>
      </c>
      <c r="Y2230" t="s">
        <v>93</v>
      </c>
      <c r="Z2230" t="s">
        <v>151</v>
      </c>
      <c r="AA2230" t="s">
        <v>69</v>
      </c>
      <c r="AB2230" t="s">
        <v>285</v>
      </c>
      <c r="AC2230" t="s">
        <v>71</v>
      </c>
      <c r="AD2230" t="s">
        <v>17794</v>
      </c>
      <c r="AE2230" t="s">
        <v>346</v>
      </c>
    </row>
    <row r="2231" spans="1:31" x14ac:dyDescent="0.2">
      <c r="A2231">
        <v>29</v>
      </c>
      <c r="B2231" t="s">
        <v>169</v>
      </c>
      <c r="C2231" t="s">
        <v>32</v>
      </c>
      <c r="D2231" t="s">
        <v>33</v>
      </c>
      <c r="E2231" t="s">
        <v>32</v>
      </c>
      <c r="F2231" t="s">
        <v>56</v>
      </c>
      <c r="G2231" t="s">
        <v>17823</v>
      </c>
      <c r="H2231" t="s">
        <v>17824</v>
      </c>
      <c r="I2231" t="s">
        <v>17825</v>
      </c>
      <c r="J2231" t="s">
        <v>17826</v>
      </c>
      <c r="K2231" t="s">
        <v>17827</v>
      </c>
      <c r="L2231" t="s">
        <v>17828</v>
      </c>
      <c r="M2231" t="s">
        <v>17829</v>
      </c>
      <c r="N2231" t="s">
        <v>17830</v>
      </c>
      <c r="O2231" t="s">
        <v>17831</v>
      </c>
      <c r="P2231" t="s">
        <v>32</v>
      </c>
      <c r="Q2231" t="s">
        <v>75</v>
      </c>
      <c r="R2231">
        <v>65</v>
      </c>
      <c r="S2231">
        <v>-1</v>
      </c>
      <c r="T2231" t="s">
        <v>76</v>
      </c>
      <c r="U2231" s="1">
        <v>41088</v>
      </c>
      <c r="V2231" t="s">
        <v>164</v>
      </c>
      <c r="W2231" t="s">
        <v>32</v>
      </c>
      <c r="X2231" t="s">
        <v>49</v>
      </c>
      <c r="Y2231" t="s">
        <v>93</v>
      </c>
      <c r="Z2231" t="s">
        <v>246</v>
      </c>
      <c r="AA2231" t="s">
        <v>51</v>
      </c>
      <c r="AB2231" t="s">
        <v>167</v>
      </c>
      <c r="AC2231" t="s">
        <v>71</v>
      </c>
      <c r="AD2231" t="s">
        <v>619</v>
      </c>
      <c r="AE2231" t="s">
        <v>54</v>
      </c>
    </row>
    <row r="2232" spans="1:31" x14ac:dyDescent="0.2">
      <c r="A2232">
        <v>29</v>
      </c>
      <c r="B2232" t="s">
        <v>55</v>
      </c>
      <c r="C2232" t="s">
        <v>83</v>
      </c>
      <c r="D2232" t="s">
        <v>33</v>
      </c>
      <c r="E2232" t="s">
        <v>34</v>
      </c>
      <c r="F2232" t="s">
        <v>56</v>
      </c>
      <c r="G2232" t="s">
        <v>18072</v>
      </c>
      <c r="H2232" t="s">
        <v>18073</v>
      </c>
      <c r="I2232" t="s">
        <v>18074</v>
      </c>
      <c r="J2232" t="s">
        <v>18075</v>
      </c>
      <c r="K2232" t="s">
        <v>18076</v>
      </c>
      <c r="L2232" t="s">
        <v>18077</v>
      </c>
      <c r="M2232" t="s">
        <v>18078</v>
      </c>
      <c r="N2232" t="s">
        <v>18079</v>
      </c>
      <c r="O2232" t="s">
        <v>18080</v>
      </c>
      <c r="P2232" t="s">
        <v>18081</v>
      </c>
      <c r="Q2232" t="s">
        <v>75</v>
      </c>
      <c r="R2232">
        <v>75</v>
      </c>
      <c r="S2232">
        <v>-1</v>
      </c>
      <c r="T2232" t="s">
        <v>215</v>
      </c>
      <c r="U2232" s="1">
        <v>41012</v>
      </c>
      <c r="V2232" t="s">
        <v>164</v>
      </c>
      <c r="W2232" t="s">
        <v>32</v>
      </c>
      <c r="X2232" t="s">
        <v>49</v>
      </c>
      <c r="Y2232" t="s">
        <v>192</v>
      </c>
      <c r="Z2232" t="s">
        <v>1041</v>
      </c>
      <c r="AA2232" t="s">
        <v>51</v>
      </c>
      <c r="AB2232" t="s">
        <v>344</v>
      </c>
      <c r="AC2232" t="s">
        <v>248</v>
      </c>
      <c r="AD2232" t="s">
        <v>447</v>
      </c>
      <c r="AE2232" t="s">
        <v>54</v>
      </c>
    </row>
    <row r="2233" spans="1:31" x14ac:dyDescent="0.2">
      <c r="A2233">
        <v>29</v>
      </c>
      <c r="B2233" t="s">
        <v>55</v>
      </c>
      <c r="C2233" t="s">
        <v>155</v>
      </c>
      <c r="D2233" t="s">
        <v>33</v>
      </c>
      <c r="E2233" t="s">
        <v>32</v>
      </c>
      <c r="F2233" t="s">
        <v>56</v>
      </c>
      <c r="G2233" t="s">
        <v>18244</v>
      </c>
      <c r="H2233" t="s">
        <v>18245</v>
      </c>
      <c r="I2233" t="s">
        <v>18246</v>
      </c>
      <c r="J2233" t="s">
        <v>32</v>
      </c>
      <c r="K2233" t="s">
        <v>18247</v>
      </c>
      <c r="L2233" t="s">
        <v>18248</v>
      </c>
      <c r="M2233" t="s">
        <v>18249</v>
      </c>
      <c r="N2233" t="s">
        <v>18250</v>
      </c>
      <c r="O2233" t="s">
        <v>18251</v>
      </c>
      <c r="P2233" t="s">
        <v>18252</v>
      </c>
      <c r="Q2233" t="s">
        <v>75</v>
      </c>
      <c r="R2233">
        <v>70</v>
      </c>
      <c r="S2233">
        <v>-1</v>
      </c>
      <c r="T2233" t="s">
        <v>136</v>
      </c>
      <c r="U2233" s="1">
        <v>41087</v>
      </c>
      <c r="V2233" t="s">
        <v>48</v>
      </c>
      <c r="W2233" t="s">
        <v>32</v>
      </c>
      <c r="X2233" t="s">
        <v>49</v>
      </c>
      <c r="Y2233" t="s">
        <v>93</v>
      </c>
      <c r="Z2233" t="s">
        <v>1041</v>
      </c>
      <c r="AA2233" t="s">
        <v>51</v>
      </c>
      <c r="AB2233" t="s">
        <v>70</v>
      </c>
      <c r="AC2233" t="s">
        <v>71</v>
      </c>
      <c r="AD2233" t="s">
        <v>168</v>
      </c>
      <c r="AE2233" t="s">
        <v>54</v>
      </c>
    </row>
    <row r="2234" spans="1:31" x14ac:dyDescent="0.2">
      <c r="A2234">
        <v>29</v>
      </c>
      <c r="B2234" t="s">
        <v>154</v>
      </c>
      <c r="C2234" t="s">
        <v>97</v>
      </c>
      <c r="D2234" t="s">
        <v>33</v>
      </c>
      <c r="E2234" t="s">
        <v>34</v>
      </c>
      <c r="F2234" t="s">
        <v>3351</v>
      </c>
      <c r="G2234" t="s">
        <v>18502</v>
      </c>
      <c r="H2234" t="s">
        <v>18503</v>
      </c>
      <c r="I2234" t="s">
        <v>18504</v>
      </c>
      <c r="J2234" t="s">
        <v>18505</v>
      </c>
      <c r="K2234" t="s">
        <v>18506</v>
      </c>
      <c r="L2234" t="s">
        <v>18507</v>
      </c>
      <c r="M2234" t="s">
        <v>18508</v>
      </c>
      <c r="N2234" t="s">
        <v>32</v>
      </c>
      <c r="O2234" t="s">
        <v>18509</v>
      </c>
      <c r="P2234" t="s">
        <v>32</v>
      </c>
      <c r="Q2234" t="s">
        <v>75</v>
      </c>
      <c r="R2234">
        <v>66</v>
      </c>
      <c r="S2234">
        <v>-1</v>
      </c>
      <c r="T2234" t="s">
        <v>47</v>
      </c>
      <c r="U2234" s="1">
        <v>41070</v>
      </c>
      <c r="V2234" t="s">
        <v>48</v>
      </c>
      <c r="W2234" t="s">
        <v>32</v>
      </c>
      <c r="X2234" t="s">
        <v>49</v>
      </c>
      <c r="Y2234" t="s">
        <v>245</v>
      </c>
      <c r="Z2234" t="s">
        <v>151</v>
      </c>
      <c r="AA2234" t="s">
        <v>69</v>
      </c>
      <c r="AB2234" t="s">
        <v>1104</v>
      </c>
      <c r="AC2234" t="s">
        <v>71</v>
      </c>
      <c r="AD2234" t="s">
        <v>18510</v>
      </c>
      <c r="AE2234" t="s">
        <v>54</v>
      </c>
    </row>
    <row r="2235" spans="1:31" x14ac:dyDescent="0.2">
      <c r="A2235">
        <v>29</v>
      </c>
      <c r="B2235" t="s">
        <v>169</v>
      </c>
      <c r="C2235" t="s">
        <v>278</v>
      </c>
      <c r="D2235" t="s">
        <v>33</v>
      </c>
      <c r="E2235" t="s">
        <v>34</v>
      </c>
      <c r="F2235" t="s">
        <v>35</v>
      </c>
      <c r="G2235" t="s">
        <v>18535</v>
      </c>
      <c r="H2235" t="s">
        <v>18536</v>
      </c>
      <c r="I2235" t="s">
        <v>18537</v>
      </c>
      <c r="J2235" t="s">
        <v>18538</v>
      </c>
      <c r="K2235" t="s">
        <v>18539</v>
      </c>
      <c r="L2235" t="s">
        <v>18540</v>
      </c>
      <c r="M2235" t="s">
        <v>18541</v>
      </c>
      <c r="N2235" t="s">
        <v>18542</v>
      </c>
      <c r="O2235" t="s">
        <v>18543</v>
      </c>
      <c r="P2235" t="s">
        <v>18544</v>
      </c>
      <c r="Q2235" t="s">
        <v>32</v>
      </c>
      <c r="R2235">
        <v>75</v>
      </c>
      <c r="S2235">
        <v>40000</v>
      </c>
      <c r="T2235" t="s">
        <v>457</v>
      </c>
      <c r="U2235" s="1">
        <v>41089</v>
      </c>
      <c r="V2235" t="s">
        <v>260</v>
      </c>
      <c r="W2235" t="s">
        <v>862</v>
      </c>
      <c r="X2235" t="s">
        <v>49</v>
      </c>
      <c r="Y2235" t="s">
        <v>32</v>
      </c>
      <c r="Z2235" t="s">
        <v>205</v>
      </c>
      <c r="AA2235" t="s">
        <v>51</v>
      </c>
      <c r="AB2235" t="s">
        <v>618</v>
      </c>
      <c r="AC2235" t="s">
        <v>71</v>
      </c>
      <c r="AD2235" t="s">
        <v>95</v>
      </c>
      <c r="AE2235" t="s">
        <v>54</v>
      </c>
    </row>
    <row r="2236" spans="1:31" x14ac:dyDescent="0.2">
      <c r="A2236">
        <v>29</v>
      </c>
      <c r="B2236" t="s">
        <v>96</v>
      </c>
      <c r="C2236" t="s">
        <v>113</v>
      </c>
      <c r="D2236" t="s">
        <v>33</v>
      </c>
      <c r="E2236" t="s">
        <v>34</v>
      </c>
      <c r="F2236" t="s">
        <v>56</v>
      </c>
      <c r="G2236" t="s">
        <v>18554</v>
      </c>
      <c r="H2236" t="s">
        <v>18555</v>
      </c>
      <c r="I2236" t="s">
        <v>18556</v>
      </c>
      <c r="J2236" t="s">
        <v>32</v>
      </c>
      <c r="K2236" t="s">
        <v>18557</v>
      </c>
      <c r="L2236" t="s">
        <v>18558</v>
      </c>
      <c r="M2236" t="s">
        <v>18559</v>
      </c>
      <c r="N2236" t="s">
        <v>18560</v>
      </c>
      <c r="O2236" t="s">
        <v>18561</v>
      </c>
      <c r="P2236" t="s">
        <v>32</v>
      </c>
      <c r="Q2236" t="s">
        <v>108</v>
      </c>
      <c r="R2236">
        <v>70</v>
      </c>
      <c r="S2236">
        <v>-1</v>
      </c>
      <c r="T2236" t="s">
        <v>631</v>
      </c>
      <c r="U2236" s="1">
        <v>41087</v>
      </c>
      <c r="V2236" t="s">
        <v>48</v>
      </c>
      <c r="W2236" t="s">
        <v>32</v>
      </c>
      <c r="X2236" t="s">
        <v>49</v>
      </c>
      <c r="Y2236" t="s">
        <v>93</v>
      </c>
      <c r="Z2236" t="s">
        <v>205</v>
      </c>
      <c r="AA2236" t="s">
        <v>51</v>
      </c>
      <c r="AB2236" t="s">
        <v>206</v>
      </c>
      <c r="AC2236" t="s">
        <v>220</v>
      </c>
      <c r="AD2236" t="s">
        <v>95</v>
      </c>
      <c r="AE2236" t="s">
        <v>54</v>
      </c>
    </row>
    <row r="2237" spans="1:31" x14ac:dyDescent="0.2">
      <c r="A2237">
        <v>29</v>
      </c>
      <c r="B2237" t="s">
        <v>96</v>
      </c>
      <c r="C2237" t="s">
        <v>97</v>
      </c>
      <c r="D2237" t="s">
        <v>33</v>
      </c>
      <c r="E2237" t="s">
        <v>34</v>
      </c>
      <c r="F2237" t="s">
        <v>56</v>
      </c>
      <c r="G2237" t="s">
        <v>18950</v>
      </c>
      <c r="H2237" t="s">
        <v>18951</v>
      </c>
      <c r="I2237" t="s">
        <v>18952</v>
      </c>
      <c r="J2237" t="s">
        <v>18953</v>
      </c>
      <c r="K2237" t="s">
        <v>18954</v>
      </c>
      <c r="L2237" t="s">
        <v>18955</v>
      </c>
      <c r="M2237" t="s">
        <v>32</v>
      </c>
      <c r="N2237" t="s">
        <v>18956</v>
      </c>
      <c r="O2237" t="s">
        <v>18957</v>
      </c>
      <c r="P2237" t="s">
        <v>18958</v>
      </c>
      <c r="Q2237" t="s">
        <v>75</v>
      </c>
      <c r="R2237">
        <v>62</v>
      </c>
      <c r="S2237">
        <v>-1</v>
      </c>
      <c r="T2237" t="s">
        <v>76</v>
      </c>
      <c r="U2237" s="1">
        <v>41090</v>
      </c>
      <c r="V2237" t="s">
        <v>48</v>
      </c>
      <c r="W2237" t="s">
        <v>1207</v>
      </c>
      <c r="X2237" t="s">
        <v>49</v>
      </c>
      <c r="Y2237" t="s">
        <v>93</v>
      </c>
      <c r="Z2237" t="s">
        <v>1041</v>
      </c>
      <c r="AA2237" t="s">
        <v>69</v>
      </c>
      <c r="AB2237" t="s">
        <v>344</v>
      </c>
      <c r="AC2237" t="s">
        <v>71</v>
      </c>
      <c r="AD2237" t="s">
        <v>95</v>
      </c>
      <c r="AE2237" t="s">
        <v>54</v>
      </c>
    </row>
    <row r="2238" spans="1:31" x14ac:dyDescent="0.2">
      <c r="A2238">
        <v>29</v>
      </c>
      <c r="B2238" t="s">
        <v>620</v>
      </c>
      <c r="C2238" t="s">
        <v>155</v>
      </c>
      <c r="D2238" t="s">
        <v>33</v>
      </c>
      <c r="E2238" t="s">
        <v>34</v>
      </c>
      <c r="F2238" t="s">
        <v>35</v>
      </c>
      <c r="G2238" t="s">
        <v>19168</v>
      </c>
      <c r="H2238" t="s">
        <v>19169</v>
      </c>
      <c r="I2238" t="s">
        <v>19170</v>
      </c>
      <c r="J2238" t="s">
        <v>14154</v>
      </c>
      <c r="K2238" t="s">
        <v>19171</v>
      </c>
      <c r="L2238" t="s">
        <v>19172</v>
      </c>
      <c r="M2238" t="s">
        <v>19173</v>
      </c>
      <c r="N2238" t="s">
        <v>19174</v>
      </c>
      <c r="O2238" t="s">
        <v>19175</v>
      </c>
      <c r="P2238" t="s">
        <v>19176</v>
      </c>
      <c r="Q2238" t="s">
        <v>321</v>
      </c>
      <c r="R2238">
        <v>64</v>
      </c>
      <c r="S2238">
        <v>-1</v>
      </c>
      <c r="T2238" t="s">
        <v>68</v>
      </c>
      <c r="U2238" s="1">
        <v>41090</v>
      </c>
      <c r="V2238" t="s">
        <v>48</v>
      </c>
      <c r="W2238" t="s">
        <v>204</v>
      </c>
      <c r="X2238" t="s">
        <v>49</v>
      </c>
      <c r="Y2238" t="s">
        <v>150</v>
      </c>
      <c r="Z2238" t="s">
        <v>151</v>
      </c>
      <c r="AA2238" t="s">
        <v>69</v>
      </c>
      <c r="AB2238" t="s">
        <v>1909</v>
      </c>
      <c r="AC2238" t="s">
        <v>71</v>
      </c>
      <c r="AD2238" t="s">
        <v>19177</v>
      </c>
      <c r="AE2238" t="s">
        <v>54</v>
      </c>
    </row>
    <row r="2239" spans="1:31" x14ac:dyDescent="0.2">
      <c r="A2239">
        <v>29</v>
      </c>
      <c r="B2239" t="s">
        <v>96</v>
      </c>
      <c r="C2239" t="s">
        <v>32</v>
      </c>
      <c r="D2239" t="s">
        <v>33</v>
      </c>
      <c r="E2239" t="s">
        <v>170</v>
      </c>
      <c r="F2239" t="s">
        <v>56</v>
      </c>
      <c r="G2239" t="s">
        <v>19464</v>
      </c>
      <c r="H2239" t="s">
        <v>19465</v>
      </c>
      <c r="I2239" t="s">
        <v>19466</v>
      </c>
      <c r="J2239" t="s">
        <v>32</v>
      </c>
      <c r="K2239" t="s">
        <v>19467</v>
      </c>
      <c r="L2239" t="s">
        <v>19468</v>
      </c>
      <c r="M2239" t="s">
        <v>19469</v>
      </c>
      <c r="N2239" t="s">
        <v>19470</v>
      </c>
      <c r="O2239" t="s">
        <v>32</v>
      </c>
      <c r="P2239" t="s">
        <v>19471</v>
      </c>
      <c r="Q2239" t="s">
        <v>108</v>
      </c>
      <c r="R2239">
        <v>66</v>
      </c>
      <c r="S2239">
        <v>30000</v>
      </c>
      <c r="T2239" t="s">
        <v>91</v>
      </c>
      <c r="U2239" s="1">
        <v>41090</v>
      </c>
      <c r="V2239" t="s">
        <v>5158</v>
      </c>
      <c r="W2239" t="s">
        <v>32</v>
      </c>
      <c r="X2239" t="s">
        <v>244</v>
      </c>
      <c r="Y2239" t="s">
        <v>93</v>
      </c>
      <c r="Z2239" t="s">
        <v>1045</v>
      </c>
      <c r="AA2239" t="s">
        <v>51</v>
      </c>
      <c r="AB2239" t="s">
        <v>423</v>
      </c>
      <c r="AC2239" t="s">
        <v>111</v>
      </c>
      <c r="AD2239" t="s">
        <v>168</v>
      </c>
      <c r="AE2239" t="s">
        <v>54</v>
      </c>
    </row>
    <row r="2240" spans="1:31" x14ac:dyDescent="0.2">
      <c r="A2240">
        <v>29</v>
      </c>
      <c r="B2240" t="s">
        <v>169</v>
      </c>
      <c r="C2240" t="s">
        <v>32</v>
      </c>
      <c r="D2240" t="s">
        <v>182</v>
      </c>
      <c r="E2240" t="s">
        <v>34</v>
      </c>
      <c r="F2240" t="s">
        <v>56</v>
      </c>
      <c r="G2240" t="s">
        <v>19554</v>
      </c>
      <c r="H2240" t="s">
        <v>19555</v>
      </c>
      <c r="I2240" t="s">
        <v>19556</v>
      </c>
      <c r="J2240" t="s">
        <v>19557</v>
      </c>
      <c r="K2240" t="s">
        <v>19558</v>
      </c>
      <c r="L2240" t="s">
        <v>19559</v>
      </c>
      <c r="M2240" t="s">
        <v>19560</v>
      </c>
      <c r="N2240" t="s">
        <v>19561</v>
      </c>
      <c r="O2240" t="s">
        <v>19562</v>
      </c>
      <c r="P2240" t="s">
        <v>19563</v>
      </c>
      <c r="Q2240" t="s">
        <v>19564</v>
      </c>
      <c r="R2240">
        <v>72</v>
      </c>
      <c r="S2240">
        <v>-1</v>
      </c>
      <c r="T2240" t="s">
        <v>576</v>
      </c>
      <c r="U2240" s="1">
        <v>41038</v>
      </c>
      <c r="V2240" t="s">
        <v>822</v>
      </c>
      <c r="W2240" t="s">
        <v>32</v>
      </c>
      <c r="X2240" t="s">
        <v>49</v>
      </c>
      <c r="Y2240" t="s">
        <v>435</v>
      </c>
      <c r="Z2240" t="s">
        <v>1041</v>
      </c>
      <c r="AA2240" t="s">
        <v>51</v>
      </c>
      <c r="AB2240" t="s">
        <v>110</v>
      </c>
      <c r="AC2240" t="s">
        <v>71</v>
      </c>
      <c r="AD2240" t="s">
        <v>10587</v>
      </c>
      <c r="AE2240" t="s">
        <v>54</v>
      </c>
    </row>
    <row r="2241" spans="1:31" x14ac:dyDescent="0.2">
      <c r="A2241">
        <v>29</v>
      </c>
      <c r="B2241" t="s">
        <v>620</v>
      </c>
      <c r="C2241" t="s">
        <v>155</v>
      </c>
      <c r="D2241" t="s">
        <v>33</v>
      </c>
      <c r="E2241" t="s">
        <v>34</v>
      </c>
      <c r="F2241" t="s">
        <v>56</v>
      </c>
      <c r="G2241" t="s">
        <v>20257</v>
      </c>
      <c r="H2241" t="s">
        <v>20258</v>
      </c>
      <c r="I2241" t="s">
        <v>20259</v>
      </c>
      <c r="J2241" t="s">
        <v>39</v>
      </c>
      <c r="K2241" t="s">
        <v>20260</v>
      </c>
      <c r="L2241" t="s">
        <v>20261</v>
      </c>
      <c r="M2241" t="s">
        <v>20262</v>
      </c>
      <c r="N2241" t="s">
        <v>20263</v>
      </c>
      <c r="O2241" t="s">
        <v>32</v>
      </c>
      <c r="P2241" t="s">
        <v>20264</v>
      </c>
      <c r="Q2241" t="s">
        <v>108</v>
      </c>
      <c r="R2241">
        <v>64</v>
      </c>
      <c r="S2241">
        <v>-1</v>
      </c>
      <c r="T2241" t="s">
        <v>68</v>
      </c>
      <c r="U2241" s="1">
        <v>41090</v>
      </c>
      <c r="V2241" t="s">
        <v>164</v>
      </c>
      <c r="W2241" t="s">
        <v>92</v>
      </c>
      <c r="X2241" t="s">
        <v>49</v>
      </c>
      <c r="Y2241" t="s">
        <v>435</v>
      </c>
      <c r="Z2241" t="s">
        <v>32</v>
      </c>
      <c r="AA2241" t="s">
        <v>69</v>
      </c>
      <c r="AB2241" t="s">
        <v>124</v>
      </c>
      <c r="AC2241" t="s">
        <v>71</v>
      </c>
      <c r="AD2241" t="s">
        <v>20265</v>
      </c>
      <c r="AE2241" t="s">
        <v>54</v>
      </c>
    </row>
    <row r="2242" spans="1:31" x14ac:dyDescent="0.2">
      <c r="A2242">
        <v>29</v>
      </c>
      <c r="B2242" t="s">
        <v>96</v>
      </c>
      <c r="C2242" t="s">
        <v>32</v>
      </c>
      <c r="D2242" t="s">
        <v>33</v>
      </c>
      <c r="E2242" t="s">
        <v>34</v>
      </c>
      <c r="F2242" t="s">
        <v>56</v>
      </c>
      <c r="G2242" t="s">
        <v>20489</v>
      </c>
      <c r="H2242" t="s">
        <v>20490</v>
      </c>
      <c r="I2242" t="s">
        <v>20491</v>
      </c>
      <c r="J2242" t="s">
        <v>20492</v>
      </c>
      <c r="K2242" t="s">
        <v>20493</v>
      </c>
      <c r="L2242" t="s">
        <v>20494</v>
      </c>
      <c r="M2242" t="s">
        <v>20495</v>
      </c>
      <c r="N2242" t="s">
        <v>20496</v>
      </c>
      <c r="O2242" t="s">
        <v>20497</v>
      </c>
      <c r="P2242" t="s">
        <v>20498</v>
      </c>
      <c r="Q2242" t="s">
        <v>75</v>
      </c>
      <c r="R2242">
        <v>72</v>
      </c>
      <c r="S2242">
        <v>-1</v>
      </c>
      <c r="T2242" t="s">
        <v>446</v>
      </c>
      <c r="U2242" s="1">
        <v>41088</v>
      </c>
      <c r="V2242" t="s">
        <v>48</v>
      </c>
      <c r="W2242" t="s">
        <v>32</v>
      </c>
      <c r="X2242" t="s">
        <v>244</v>
      </c>
      <c r="Y2242" t="s">
        <v>32</v>
      </c>
      <c r="Z2242" t="s">
        <v>32</v>
      </c>
      <c r="AA2242" t="s">
        <v>51</v>
      </c>
      <c r="AB2242" t="s">
        <v>618</v>
      </c>
      <c r="AC2242" t="s">
        <v>32</v>
      </c>
      <c r="AD2242" t="s">
        <v>20499</v>
      </c>
      <c r="AE2242" t="s">
        <v>54</v>
      </c>
    </row>
    <row r="2243" spans="1:31" x14ac:dyDescent="0.2">
      <c r="A2243">
        <v>29</v>
      </c>
      <c r="B2243" t="s">
        <v>96</v>
      </c>
      <c r="C2243" t="s">
        <v>97</v>
      </c>
      <c r="D2243" t="s">
        <v>33</v>
      </c>
      <c r="E2243" t="s">
        <v>34</v>
      </c>
      <c r="F2243" t="s">
        <v>56</v>
      </c>
      <c r="G2243" t="s">
        <v>20607</v>
      </c>
      <c r="H2243" t="s">
        <v>20608</v>
      </c>
      <c r="I2243" t="s">
        <v>20609</v>
      </c>
      <c r="J2243" t="s">
        <v>20610</v>
      </c>
      <c r="K2243" t="s">
        <v>20611</v>
      </c>
      <c r="L2243" t="s">
        <v>20612</v>
      </c>
      <c r="M2243" t="s">
        <v>20613</v>
      </c>
      <c r="N2243" t="s">
        <v>20614</v>
      </c>
      <c r="O2243" t="s">
        <v>20615</v>
      </c>
      <c r="P2243" t="s">
        <v>20616</v>
      </c>
      <c r="Q2243" t="s">
        <v>75</v>
      </c>
      <c r="R2243">
        <v>70</v>
      </c>
      <c r="S2243">
        <v>-1</v>
      </c>
      <c r="T2243" t="s">
        <v>136</v>
      </c>
      <c r="U2243" s="1">
        <v>41087</v>
      </c>
      <c r="V2243" t="s">
        <v>48</v>
      </c>
      <c r="W2243" t="s">
        <v>217</v>
      </c>
      <c r="X2243" t="s">
        <v>49</v>
      </c>
      <c r="Y2243" t="s">
        <v>93</v>
      </c>
      <c r="Z2243" t="s">
        <v>2850</v>
      </c>
      <c r="AA2243" t="s">
        <v>51</v>
      </c>
      <c r="AB2243" t="s">
        <v>389</v>
      </c>
      <c r="AC2243" t="s">
        <v>71</v>
      </c>
      <c r="AD2243" t="s">
        <v>95</v>
      </c>
      <c r="AE2243" t="s">
        <v>54</v>
      </c>
    </row>
    <row r="2244" spans="1:31" x14ac:dyDescent="0.2">
      <c r="A2244">
        <v>29</v>
      </c>
      <c r="B2244" t="s">
        <v>55</v>
      </c>
      <c r="C2244" t="s">
        <v>155</v>
      </c>
      <c r="D2244" t="s">
        <v>33</v>
      </c>
      <c r="E2244" t="s">
        <v>34</v>
      </c>
      <c r="F2244" t="s">
        <v>114</v>
      </c>
      <c r="G2244" t="s">
        <v>32</v>
      </c>
      <c r="H2244" t="s">
        <v>32</v>
      </c>
      <c r="I2244" t="s">
        <v>32</v>
      </c>
      <c r="J2244" t="s">
        <v>32</v>
      </c>
      <c r="K2244" t="s">
        <v>32</v>
      </c>
      <c r="L2244" t="s">
        <v>32</v>
      </c>
      <c r="M2244" t="s">
        <v>32</v>
      </c>
      <c r="N2244" t="s">
        <v>20759</v>
      </c>
      <c r="O2244" t="s">
        <v>32</v>
      </c>
      <c r="P2244" t="s">
        <v>32</v>
      </c>
      <c r="Q2244" t="s">
        <v>75</v>
      </c>
      <c r="R2244">
        <v>73</v>
      </c>
      <c r="S2244">
        <v>-1</v>
      </c>
      <c r="T2244" t="s">
        <v>136</v>
      </c>
      <c r="U2244" s="1">
        <v>40975</v>
      </c>
      <c r="V2244" t="s">
        <v>48</v>
      </c>
      <c r="W2244" t="s">
        <v>32</v>
      </c>
      <c r="X2244" t="s">
        <v>49</v>
      </c>
      <c r="Y2244" t="s">
        <v>435</v>
      </c>
      <c r="Z2244" t="s">
        <v>32</v>
      </c>
      <c r="AA2244" t="s">
        <v>51</v>
      </c>
      <c r="AB2244" t="s">
        <v>81</v>
      </c>
      <c r="AC2244" t="s">
        <v>248</v>
      </c>
      <c r="AD2244" t="s">
        <v>5487</v>
      </c>
      <c r="AE2244" t="s">
        <v>54</v>
      </c>
    </row>
    <row r="2245" spans="1:31" x14ac:dyDescent="0.2">
      <c r="A2245">
        <v>29</v>
      </c>
      <c r="B2245" t="s">
        <v>55</v>
      </c>
      <c r="C2245" t="s">
        <v>155</v>
      </c>
      <c r="D2245" t="s">
        <v>33</v>
      </c>
      <c r="E2245" t="s">
        <v>32</v>
      </c>
      <c r="F2245" t="s">
        <v>56</v>
      </c>
      <c r="G2245" t="s">
        <v>21002</v>
      </c>
      <c r="H2245" t="s">
        <v>21003</v>
      </c>
      <c r="I2245" t="s">
        <v>21004</v>
      </c>
      <c r="J2245" t="s">
        <v>21005</v>
      </c>
      <c r="K2245" t="s">
        <v>21006</v>
      </c>
      <c r="L2245" t="s">
        <v>21007</v>
      </c>
      <c r="M2245" t="s">
        <v>21008</v>
      </c>
      <c r="N2245" t="s">
        <v>32</v>
      </c>
      <c r="O2245" t="s">
        <v>32</v>
      </c>
      <c r="P2245" t="s">
        <v>21009</v>
      </c>
      <c r="Q2245" t="s">
        <v>75</v>
      </c>
      <c r="R2245">
        <v>72</v>
      </c>
      <c r="S2245">
        <v>-1</v>
      </c>
      <c r="T2245" t="s">
        <v>331</v>
      </c>
      <c r="U2245" s="1">
        <v>41090</v>
      </c>
      <c r="V2245" t="s">
        <v>48</v>
      </c>
      <c r="W2245" t="s">
        <v>78</v>
      </c>
      <c r="X2245" t="s">
        <v>49</v>
      </c>
      <c r="Y2245" t="s">
        <v>32</v>
      </c>
      <c r="Z2245" t="s">
        <v>151</v>
      </c>
      <c r="AA2245" t="s">
        <v>51</v>
      </c>
      <c r="AB2245" t="s">
        <v>110</v>
      </c>
      <c r="AC2245" t="s">
        <v>71</v>
      </c>
      <c r="AD2245" t="s">
        <v>21010</v>
      </c>
      <c r="AE2245" t="s">
        <v>54</v>
      </c>
    </row>
    <row r="2246" spans="1:31" x14ac:dyDescent="0.2">
      <c r="A2246">
        <v>29</v>
      </c>
      <c r="B2246" t="s">
        <v>112</v>
      </c>
      <c r="C2246" t="s">
        <v>155</v>
      </c>
      <c r="D2246" t="s">
        <v>33</v>
      </c>
      <c r="E2246" t="s">
        <v>34</v>
      </c>
      <c r="F2246" t="s">
        <v>368</v>
      </c>
      <c r="G2246" t="s">
        <v>21020</v>
      </c>
      <c r="H2246" t="s">
        <v>21021</v>
      </c>
      <c r="I2246" t="s">
        <v>21022</v>
      </c>
      <c r="J2246" t="s">
        <v>21023</v>
      </c>
      <c r="K2246" t="s">
        <v>21024</v>
      </c>
      <c r="L2246" t="s">
        <v>21025</v>
      </c>
      <c r="M2246" t="s">
        <v>21026</v>
      </c>
      <c r="N2246" t="s">
        <v>21027</v>
      </c>
      <c r="O2246" t="s">
        <v>21028</v>
      </c>
      <c r="P2246" t="s">
        <v>21029</v>
      </c>
      <c r="Q2246" t="s">
        <v>108</v>
      </c>
      <c r="R2246">
        <v>67</v>
      </c>
      <c r="S2246">
        <v>-1</v>
      </c>
      <c r="T2246" t="s">
        <v>32</v>
      </c>
      <c r="U2246" s="1">
        <v>41089</v>
      </c>
      <c r="V2246" t="s">
        <v>48</v>
      </c>
      <c r="W2246" t="s">
        <v>204</v>
      </c>
      <c r="X2246" t="s">
        <v>49</v>
      </c>
      <c r="Y2246" t="s">
        <v>93</v>
      </c>
      <c r="Z2246" t="s">
        <v>1255</v>
      </c>
      <c r="AA2246" t="s">
        <v>69</v>
      </c>
      <c r="AB2246" t="s">
        <v>32</v>
      </c>
      <c r="AC2246" t="s">
        <v>71</v>
      </c>
      <c r="AD2246" t="s">
        <v>2201</v>
      </c>
      <c r="AE2246" t="s">
        <v>54</v>
      </c>
    </row>
    <row r="2247" spans="1:31" x14ac:dyDescent="0.2">
      <c r="A2247">
        <v>29</v>
      </c>
      <c r="B2247" t="s">
        <v>96</v>
      </c>
      <c r="C2247" t="s">
        <v>32</v>
      </c>
      <c r="D2247" t="s">
        <v>33</v>
      </c>
      <c r="E2247" t="s">
        <v>34</v>
      </c>
      <c r="F2247" t="s">
        <v>833</v>
      </c>
      <c r="G2247" t="s">
        <v>21093</v>
      </c>
      <c r="H2247" t="s">
        <v>21094</v>
      </c>
      <c r="I2247" t="s">
        <v>21095</v>
      </c>
      <c r="J2247" t="s">
        <v>21096</v>
      </c>
      <c r="K2247" t="s">
        <v>21097</v>
      </c>
      <c r="L2247" t="s">
        <v>21098</v>
      </c>
      <c r="M2247" t="s">
        <v>21099</v>
      </c>
      <c r="N2247" t="s">
        <v>21100</v>
      </c>
      <c r="O2247" t="s">
        <v>21101</v>
      </c>
      <c r="P2247" t="s">
        <v>21102</v>
      </c>
      <c r="Q2247" t="s">
        <v>831</v>
      </c>
      <c r="R2247">
        <v>70</v>
      </c>
      <c r="S2247">
        <v>150000</v>
      </c>
      <c r="T2247" t="s">
        <v>331</v>
      </c>
      <c r="U2247" s="1">
        <v>40723</v>
      </c>
      <c r="V2247" t="s">
        <v>48</v>
      </c>
      <c r="W2247" t="s">
        <v>32</v>
      </c>
      <c r="X2247" t="s">
        <v>49</v>
      </c>
      <c r="Y2247" t="s">
        <v>165</v>
      </c>
      <c r="Z2247" t="s">
        <v>6691</v>
      </c>
      <c r="AA2247" t="s">
        <v>51</v>
      </c>
      <c r="AB2247" t="s">
        <v>263</v>
      </c>
      <c r="AC2247" t="s">
        <v>71</v>
      </c>
      <c r="AD2247" t="s">
        <v>10587</v>
      </c>
      <c r="AE2247" t="s">
        <v>54</v>
      </c>
    </row>
    <row r="2248" spans="1:31" x14ac:dyDescent="0.2">
      <c r="A2248">
        <v>29</v>
      </c>
      <c r="B2248" t="s">
        <v>169</v>
      </c>
      <c r="C2248" t="s">
        <v>155</v>
      </c>
      <c r="D2248" t="s">
        <v>33</v>
      </c>
      <c r="E2248" t="s">
        <v>34</v>
      </c>
      <c r="F2248" t="s">
        <v>114</v>
      </c>
      <c r="G2248" t="s">
        <v>21281</v>
      </c>
      <c r="H2248" t="s">
        <v>21282</v>
      </c>
      <c r="I2248" t="s">
        <v>21283</v>
      </c>
      <c r="J2248" t="s">
        <v>21284</v>
      </c>
      <c r="K2248" t="s">
        <v>21285</v>
      </c>
      <c r="L2248" t="s">
        <v>21286</v>
      </c>
      <c r="M2248" t="s">
        <v>21287</v>
      </c>
      <c r="N2248" t="s">
        <v>21288</v>
      </c>
      <c r="O2248" t="s">
        <v>21289</v>
      </c>
      <c r="P2248" t="s">
        <v>21290</v>
      </c>
      <c r="Q2248" t="s">
        <v>1016</v>
      </c>
      <c r="R2248">
        <v>70</v>
      </c>
      <c r="S2248">
        <v>-1</v>
      </c>
      <c r="T2248" t="s">
        <v>457</v>
      </c>
      <c r="U2248" s="1">
        <v>41089</v>
      </c>
      <c r="V2248" t="s">
        <v>48</v>
      </c>
      <c r="W2248" t="s">
        <v>204</v>
      </c>
      <c r="X2248" t="s">
        <v>49</v>
      </c>
      <c r="Y2248" t="s">
        <v>435</v>
      </c>
      <c r="Z2248" t="s">
        <v>422</v>
      </c>
      <c r="AA2248" t="s">
        <v>51</v>
      </c>
      <c r="AB2248" t="s">
        <v>1243</v>
      </c>
      <c r="AC2248" t="s">
        <v>71</v>
      </c>
      <c r="AD2248" t="s">
        <v>21291</v>
      </c>
      <c r="AE2248" t="s">
        <v>54</v>
      </c>
    </row>
    <row r="2249" spans="1:31" x14ac:dyDescent="0.2">
      <c r="A2249">
        <v>29</v>
      </c>
      <c r="B2249" t="s">
        <v>96</v>
      </c>
      <c r="C2249" t="s">
        <v>32</v>
      </c>
      <c r="D2249" t="s">
        <v>33</v>
      </c>
      <c r="E2249" t="s">
        <v>32</v>
      </c>
      <c r="F2249" t="s">
        <v>56</v>
      </c>
      <c r="G2249" t="s">
        <v>21542</v>
      </c>
      <c r="H2249" t="s">
        <v>21543</v>
      </c>
      <c r="I2249" t="s">
        <v>21544</v>
      </c>
      <c r="J2249" t="s">
        <v>21545</v>
      </c>
      <c r="K2249" t="s">
        <v>21546</v>
      </c>
      <c r="L2249" t="s">
        <v>21547</v>
      </c>
      <c r="M2249" t="s">
        <v>21548</v>
      </c>
      <c r="N2249" t="s">
        <v>21549</v>
      </c>
      <c r="O2249" t="s">
        <v>21550</v>
      </c>
      <c r="P2249" t="s">
        <v>21551</v>
      </c>
      <c r="Q2249" t="s">
        <v>75</v>
      </c>
      <c r="R2249">
        <v>64</v>
      </c>
      <c r="S2249">
        <v>-1</v>
      </c>
      <c r="T2249" t="s">
        <v>91</v>
      </c>
      <c r="U2249" s="1">
        <v>41090</v>
      </c>
      <c r="V2249" t="s">
        <v>48</v>
      </c>
      <c r="W2249" t="s">
        <v>32</v>
      </c>
      <c r="X2249" t="s">
        <v>49</v>
      </c>
      <c r="Y2249" t="s">
        <v>245</v>
      </c>
      <c r="Z2249" t="s">
        <v>151</v>
      </c>
      <c r="AA2249" t="s">
        <v>69</v>
      </c>
      <c r="AB2249" t="s">
        <v>271</v>
      </c>
      <c r="AC2249" t="s">
        <v>32</v>
      </c>
      <c r="AD2249" t="s">
        <v>95</v>
      </c>
      <c r="AE2249" t="s">
        <v>54</v>
      </c>
    </row>
    <row r="2250" spans="1:31" x14ac:dyDescent="0.2">
      <c r="A2250">
        <v>29</v>
      </c>
      <c r="B2250" t="s">
        <v>96</v>
      </c>
      <c r="C2250" t="s">
        <v>155</v>
      </c>
      <c r="D2250" t="s">
        <v>33</v>
      </c>
      <c r="E2250" t="s">
        <v>34</v>
      </c>
      <c r="F2250" t="s">
        <v>56</v>
      </c>
      <c r="G2250" t="s">
        <v>21738</v>
      </c>
      <c r="H2250" t="s">
        <v>21739</v>
      </c>
      <c r="I2250" t="s">
        <v>21740</v>
      </c>
      <c r="J2250" t="s">
        <v>21741</v>
      </c>
      <c r="K2250" t="s">
        <v>21742</v>
      </c>
      <c r="L2250" t="s">
        <v>21743</v>
      </c>
      <c r="M2250" t="s">
        <v>21744</v>
      </c>
      <c r="N2250" t="s">
        <v>21745</v>
      </c>
      <c r="O2250" t="s">
        <v>21746</v>
      </c>
      <c r="P2250" t="s">
        <v>21747</v>
      </c>
      <c r="Q2250" t="s">
        <v>471</v>
      </c>
      <c r="R2250">
        <v>65</v>
      </c>
      <c r="S2250">
        <v>-1</v>
      </c>
      <c r="T2250" t="s">
        <v>1525</v>
      </c>
      <c r="U2250" s="1">
        <v>41043</v>
      </c>
      <c r="V2250" t="s">
        <v>1812</v>
      </c>
      <c r="W2250" t="s">
        <v>32</v>
      </c>
      <c r="X2250" t="s">
        <v>49</v>
      </c>
      <c r="Y2250" t="s">
        <v>79</v>
      </c>
      <c r="Z2250" t="s">
        <v>2161</v>
      </c>
      <c r="AA2250" t="s">
        <v>51</v>
      </c>
      <c r="AB2250" t="s">
        <v>521</v>
      </c>
      <c r="AC2250" t="s">
        <v>71</v>
      </c>
      <c r="AD2250" t="s">
        <v>2266</v>
      </c>
      <c r="AE2250" t="s">
        <v>54</v>
      </c>
    </row>
    <row r="2251" spans="1:31" x14ac:dyDescent="0.2">
      <c r="A2251">
        <v>29</v>
      </c>
      <c r="B2251" t="s">
        <v>112</v>
      </c>
      <c r="C2251" t="s">
        <v>32</v>
      </c>
      <c r="D2251" t="s">
        <v>33</v>
      </c>
      <c r="E2251" t="s">
        <v>34</v>
      </c>
      <c r="F2251" t="s">
        <v>56</v>
      </c>
      <c r="G2251" t="s">
        <v>22026</v>
      </c>
      <c r="H2251" t="s">
        <v>22027</v>
      </c>
      <c r="I2251" t="s">
        <v>6765</v>
      </c>
      <c r="J2251" t="s">
        <v>22028</v>
      </c>
      <c r="K2251" t="s">
        <v>22029</v>
      </c>
      <c r="L2251" t="s">
        <v>22030</v>
      </c>
      <c r="M2251" t="s">
        <v>22031</v>
      </c>
      <c r="N2251" t="s">
        <v>22032</v>
      </c>
      <c r="O2251" t="s">
        <v>22033</v>
      </c>
      <c r="P2251" t="s">
        <v>22034</v>
      </c>
      <c r="Q2251" t="s">
        <v>75</v>
      </c>
      <c r="R2251">
        <v>69</v>
      </c>
      <c r="S2251">
        <v>-1</v>
      </c>
      <c r="T2251" t="s">
        <v>163</v>
      </c>
      <c r="U2251" s="1">
        <v>41067</v>
      </c>
      <c r="V2251" t="s">
        <v>48</v>
      </c>
      <c r="W2251" t="s">
        <v>78</v>
      </c>
      <c r="X2251" t="s">
        <v>244</v>
      </c>
      <c r="Y2251" t="s">
        <v>192</v>
      </c>
      <c r="Z2251" t="s">
        <v>91</v>
      </c>
      <c r="AA2251" t="s">
        <v>69</v>
      </c>
      <c r="AB2251" t="s">
        <v>358</v>
      </c>
      <c r="AC2251" t="s">
        <v>170</v>
      </c>
      <c r="AD2251" t="s">
        <v>95</v>
      </c>
      <c r="AE2251" t="s">
        <v>54</v>
      </c>
    </row>
    <row r="2252" spans="1:31" x14ac:dyDescent="0.2">
      <c r="A2252">
        <v>29</v>
      </c>
      <c r="B2252" t="s">
        <v>96</v>
      </c>
      <c r="C2252" t="s">
        <v>32</v>
      </c>
      <c r="D2252" t="s">
        <v>33</v>
      </c>
      <c r="E2252" t="s">
        <v>32</v>
      </c>
      <c r="F2252" t="s">
        <v>183</v>
      </c>
      <c r="G2252" t="s">
        <v>22066</v>
      </c>
      <c r="H2252" t="s">
        <v>22067</v>
      </c>
      <c r="I2252" t="s">
        <v>22068</v>
      </c>
      <c r="J2252" t="s">
        <v>22069</v>
      </c>
      <c r="K2252" t="s">
        <v>22070</v>
      </c>
      <c r="L2252" t="s">
        <v>22071</v>
      </c>
      <c r="M2252" t="s">
        <v>32</v>
      </c>
      <c r="N2252" t="s">
        <v>22072</v>
      </c>
      <c r="O2252" t="s">
        <v>22073</v>
      </c>
      <c r="P2252" t="s">
        <v>22074</v>
      </c>
      <c r="Q2252" t="s">
        <v>924</v>
      </c>
      <c r="R2252">
        <v>69</v>
      </c>
      <c r="S2252">
        <v>-1</v>
      </c>
      <c r="T2252" t="s">
        <v>446</v>
      </c>
      <c r="U2252" s="1">
        <v>41089</v>
      </c>
      <c r="V2252" t="s">
        <v>48</v>
      </c>
      <c r="W2252" t="s">
        <v>32</v>
      </c>
      <c r="X2252" t="s">
        <v>244</v>
      </c>
      <c r="Y2252" t="s">
        <v>474</v>
      </c>
      <c r="Z2252" t="s">
        <v>32</v>
      </c>
      <c r="AA2252" t="s">
        <v>51</v>
      </c>
      <c r="AB2252" t="s">
        <v>389</v>
      </c>
      <c r="AC2252" t="s">
        <v>71</v>
      </c>
      <c r="AD2252" t="s">
        <v>619</v>
      </c>
      <c r="AE2252" t="s">
        <v>54</v>
      </c>
    </row>
    <row r="2253" spans="1:31" x14ac:dyDescent="0.2">
      <c r="A2253">
        <v>29</v>
      </c>
      <c r="B2253" t="s">
        <v>96</v>
      </c>
      <c r="C2253" t="s">
        <v>32</v>
      </c>
      <c r="D2253" t="s">
        <v>182</v>
      </c>
      <c r="E2253" t="s">
        <v>32</v>
      </c>
      <c r="F2253" t="s">
        <v>35</v>
      </c>
      <c r="G2253" t="s">
        <v>22363</v>
      </c>
      <c r="H2253" t="s">
        <v>22364</v>
      </c>
      <c r="I2253" t="s">
        <v>22365</v>
      </c>
      <c r="J2253" t="s">
        <v>846</v>
      </c>
      <c r="K2253" t="s">
        <v>22366</v>
      </c>
      <c r="L2253" t="s">
        <v>22367</v>
      </c>
      <c r="M2253" t="s">
        <v>22368</v>
      </c>
      <c r="N2253" t="s">
        <v>22369</v>
      </c>
      <c r="O2253" t="s">
        <v>22370</v>
      </c>
      <c r="P2253" t="s">
        <v>22371</v>
      </c>
      <c r="Q2253" t="s">
        <v>588</v>
      </c>
      <c r="R2253">
        <v>70</v>
      </c>
      <c r="S2253">
        <v>1000000</v>
      </c>
      <c r="T2253" t="s">
        <v>47</v>
      </c>
      <c r="U2253" s="1">
        <v>41089</v>
      </c>
      <c r="V2253" t="s">
        <v>48</v>
      </c>
      <c r="W2253" t="s">
        <v>32</v>
      </c>
      <c r="X2253" t="s">
        <v>49</v>
      </c>
      <c r="Y2253" t="s">
        <v>192</v>
      </c>
      <c r="Z2253" t="s">
        <v>2850</v>
      </c>
      <c r="AA2253" t="s">
        <v>51</v>
      </c>
      <c r="AB2253" t="s">
        <v>874</v>
      </c>
      <c r="AC2253" t="s">
        <v>220</v>
      </c>
      <c r="AD2253" t="s">
        <v>22372</v>
      </c>
      <c r="AE2253" t="s">
        <v>54</v>
      </c>
    </row>
    <row r="2254" spans="1:31" x14ac:dyDescent="0.2">
      <c r="A2254">
        <v>29</v>
      </c>
      <c r="B2254" t="s">
        <v>96</v>
      </c>
      <c r="C2254" t="s">
        <v>32</v>
      </c>
      <c r="D2254" t="s">
        <v>98</v>
      </c>
      <c r="E2254" t="s">
        <v>34</v>
      </c>
      <c r="F2254" t="s">
        <v>56</v>
      </c>
      <c r="G2254" t="s">
        <v>22840</v>
      </c>
      <c r="H2254" t="s">
        <v>22841</v>
      </c>
      <c r="I2254" t="s">
        <v>22842</v>
      </c>
      <c r="J2254" t="s">
        <v>846</v>
      </c>
      <c r="K2254" t="s">
        <v>22843</v>
      </c>
      <c r="L2254" t="s">
        <v>22844</v>
      </c>
      <c r="M2254" t="s">
        <v>22845</v>
      </c>
      <c r="N2254" t="s">
        <v>22846</v>
      </c>
      <c r="O2254" t="s">
        <v>22847</v>
      </c>
      <c r="P2254" t="s">
        <v>22848</v>
      </c>
      <c r="Q2254" t="s">
        <v>75</v>
      </c>
      <c r="R2254">
        <v>64</v>
      </c>
      <c r="S2254">
        <v>-1</v>
      </c>
      <c r="T2254" t="s">
        <v>331</v>
      </c>
      <c r="U2254" s="1">
        <v>41068</v>
      </c>
      <c r="V2254" t="s">
        <v>48</v>
      </c>
      <c r="W2254" t="s">
        <v>32</v>
      </c>
      <c r="X2254" t="s">
        <v>49</v>
      </c>
      <c r="Y2254" t="s">
        <v>150</v>
      </c>
      <c r="Z2254" t="s">
        <v>218</v>
      </c>
      <c r="AA2254" t="s">
        <v>69</v>
      </c>
      <c r="AB2254" t="s">
        <v>32</v>
      </c>
      <c r="AC2254" t="s">
        <v>71</v>
      </c>
      <c r="AD2254" t="s">
        <v>168</v>
      </c>
      <c r="AE2254" t="s">
        <v>54</v>
      </c>
    </row>
    <row r="2255" spans="1:31" x14ac:dyDescent="0.2">
      <c r="A2255">
        <v>29</v>
      </c>
      <c r="B2255" t="s">
        <v>169</v>
      </c>
      <c r="C2255" t="s">
        <v>32</v>
      </c>
      <c r="D2255" t="s">
        <v>33</v>
      </c>
      <c r="E2255" t="s">
        <v>32</v>
      </c>
      <c r="F2255" t="s">
        <v>56</v>
      </c>
      <c r="G2255" t="s">
        <v>23115</v>
      </c>
      <c r="H2255" t="s">
        <v>23116</v>
      </c>
      <c r="I2255" t="s">
        <v>23117</v>
      </c>
      <c r="J2255" t="s">
        <v>23118</v>
      </c>
      <c r="K2255" t="s">
        <v>23119</v>
      </c>
      <c r="L2255" t="s">
        <v>23120</v>
      </c>
      <c r="M2255" t="s">
        <v>23121</v>
      </c>
      <c r="N2255" t="s">
        <v>23122</v>
      </c>
      <c r="O2255" t="s">
        <v>23123</v>
      </c>
      <c r="P2255" t="s">
        <v>23124</v>
      </c>
      <c r="Q2255" t="s">
        <v>75</v>
      </c>
      <c r="R2255">
        <v>75</v>
      </c>
      <c r="S2255">
        <v>-1</v>
      </c>
      <c r="T2255" t="s">
        <v>47</v>
      </c>
      <c r="U2255" s="1">
        <v>41090</v>
      </c>
      <c r="V2255" t="s">
        <v>48</v>
      </c>
      <c r="W2255" t="s">
        <v>32</v>
      </c>
      <c r="X2255" t="s">
        <v>49</v>
      </c>
      <c r="Y2255" t="s">
        <v>93</v>
      </c>
      <c r="Z2255" t="s">
        <v>246</v>
      </c>
      <c r="AA2255" t="s">
        <v>51</v>
      </c>
      <c r="AB2255" t="s">
        <v>32</v>
      </c>
      <c r="AC2255" t="s">
        <v>71</v>
      </c>
      <c r="AD2255" t="s">
        <v>95</v>
      </c>
      <c r="AE2255" t="s">
        <v>54</v>
      </c>
    </row>
    <row r="2256" spans="1:31" x14ac:dyDescent="0.2">
      <c r="A2256">
        <v>29</v>
      </c>
      <c r="B2256" t="s">
        <v>96</v>
      </c>
      <c r="C2256" t="s">
        <v>113</v>
      </c>
      <c r="D2256" t="s">
        <v>33</v>
      </c>
      <c r="E2256" t="s">
        <v>170</v>
      </c>
      <c r="F2256" t="s">
        <v>32</v>
      </c>
      <c r="G2256" t="s">
        <v>23125</v>
      </c>
      <c r="H2256" t="s">
        <v>23126</v>
      </c>
      <c r="I2256" t="s">
        <v>23127</v>
      </c>
      <c r="J2256" t="s">
        <v>23128</v>
      </c>
      <c r="K2256" t="s">
        <v>23129</v>
      </c>
      <c r="L2256" t="s">
        <v>23130</v>
      </c>
      <c r="M2256" t="s">
        <v>23131</v>
      </c>
      <c r="N2256" t="s">
        <v>23132</v>
      </c>
      <c r="O2256" t="s">
        <v>23133</v>
      </c>
      <c r="P2256" t="s">
        <v>23134</v>
      </c>
      <c r="Q2256" t="s">
        <v>75</v>
      </c>
      <c r="R2256">
        <v>69</v>
      </c>
      <c r="S2256">
        <v>50000</v>
      </c>
      <c r="T2256" t="s">
        <v>1066</v>
      </c>
      <c r="U2256" s="1">
        <v>41025</v>
      </c>
      <c r="V2256" t="s">
        <v>548</v>
      </c>
      <c r="W2256" t="s">
        <v>78</v>
      </c>
      <c r="X2256" t="s">
        <v>49</v>
      </c>
      <c r="Y2256" t="s">
        <v>495</v>
      </c>
      <c r="Z2256" t="s">
        <v>151</v>
      </c>
      <c r="AA2256" t="s">
        <v>51</v>
      </c>
      <c r="AB2256" t="s">
        <v>740</v>
      </c>
      <c r="AC2256" t="s">
        <v>71</v>
      </c>
      <c r="AD2256" t="s">
        <v>95</v>
      </c>
      <c r="AE2256" t="s">
        <v>54</v>
      </c>
    </row>
    <row r="2257" spans="1:31" x14ac:dyDescent="0.2">
      <c r="A2257">
        <v>29</v>
      </c>
      <c r="B2257" t="s">
        <v>169</v>
      </c>
      <c r="C2257" t="s">
        <v>32</v>
      </c>
      <c r="D2257" t="s">
        <v>33</v>
      </c>
      <c r="E2257" t="s">
        <v>34</v>
      </c>
      <c r="F2257" t="s">
        <v>114</v>
      </c>
      <c r="G2257" t="s">
        <v>23160</v>
      </c>
      <c r="H2257" t="s">
        <v>23161</v>
      </c>
      <c r="I2257" t="s">
        <v>23162</v>
      </c>
      <c r="J2257" t="s">
        <v>23163</v>
      </c>
      <c r="K2257" t="s">
        <v>23164</v>
      </c>
      <c r="L2257" t="s">
        <v>23165</v>
      </c>
      <c r="M2257" t="s">
        <v>23166</v>
      </c>
      <c r="N2257" t="s">
        <v>23167</v>
      </c>
      <c r="O2257" t="s">
        <v>32</v>
      </c>
      <c r="P2257" t="s">
        <v>23168</v>
      </c>
      <c r="Q2257" t="s">
        <v>831</v>
      </c>
      <c r="R2257">
        <v>66</v>
      </c>
      <c r="S2257">
        <v>-1</v>
      </c>
      <c r="T2257" t="s">
        <v>203</v>
      </c>
      <c r="U2257" s="1">
        <v>41084</v>
      </c>
      <c r="V2257" t="s">
        <v>48</v>
      </c>
      <c r="W2257" t="s">
        <v>32</v>
      </c>
      <c r="X2257" t="s">
        <v>49</v>
      </c>
      <c r="Y2257" t="s">
        <v>32</v>
      </c>
      <c r="Z2257" t="s">
        <v>32</v>
      </c>
      <c r="AA2257" t="s">
        <v>51</v>
      </c>
      <c r="AB2257" t="s">
        <v>206</v>
      </c>
      <c r="AC2257" t="s">
        <v>71</v>
      </c>
      <c r="AD2257" t="s">
        <v>800</v>
      </c>
      <c r="AE2257" t="s">
        <v>54</v>
      </c>
    </row>
    <row r="2258" spans="1:31" x14ac:dyDescent="0.2">
      <c r="A2258">
        <v>29</v>
      </c>
      <c r="B2258" t="s">
        <v>112</v>
      </c>
      <c r="C2258" t="s">
        <v>155</v>
      </c>
      <c r="D2258" t="s">
        <v>33</v>
      </c>
      <c r="E2258" t="s">
        <v>34</v>
      </c>
      <c r="F2258" t="s">
        <v>56</v>
      </c>
      <c r="G2258" t="s">
        <v>23386</v>
      </c>
      <c r="H2258" t="s">
        <v>23387</v>
      </c>
      <c r="I2258" t="s">
        <v>23388</v>
      </c>
      <c r="J2258" t="s">
        <v>23389</v>
      </c>
      <c r="K2258" t="s">
        <v>23390</v>
      </c>
      <c r="L2258" t="s">
        <v>23391</v>
      </c>
      <c r="M2258" t="s">
        <v>23392</v>
      </c>
      <c r="N2258" t="s">
        <v>23393</v>
      </c>
      <c r="O2258" t="s">
        <v>23394</v>
      </c>
      <c r="P2258" t="s">
        <v>23395</v>
      </c>
      <c r="Q2258" t="s">
        <v>75</v>
      </c>
      <c r="R2258">
        <v>70</v>
      </c>
      <c r="S2258">
        <v>-1</v>
      </c>
      <c r="T2258" t="s">
        <v>91</v>
      </c>
      <c r="U2258" s="1">
        <v>41089</v>
      </c>
      <c r="V2258" t="s">
        <v>48</v>
      </c>
      <c r="W2258" t="s">
        <v>32</v>
      </c>
      <c r="X2258" t="s">
        <v>49</v>
      </c>
      <c r="Y2258" t="s">
        <v>93</v>
      </c>
      <c r="Z2258" t="s">
        <v>151</v>
      </c>
      <c r="AA2258" t="s">
        <v>69</v>
      </c>
      <c r="AB2258" t="s">
        <v>276</v>
      </c>
      <c r="AC2258" t="s">
        <v>71</v>
      </c>
      <c r="AD2258" t="s">
        <v>11967</v>
      </c>
      <c r="AE2258" t="s">
        <v>54</v>
      </c>
    </row>
    <row r="2259" spans="1:31" x14ac:dyDescent="0.2">
      <c r="A2259">
        <v>29</v>
      </c>
      <c r="B2259" t="s">
        <v>55</v>
      </c>
      <c r="C2259" t="s">
        <v>83</v>
      </c>
      <c r="D2259" t="s">
        <v>33</v>
      </c>
      <c r="E2259" t="s">
        <v>32</v>
      </c>
      <c r="F2259" t="s">
        <v>32</v>
      </c>
      <c r="G2259" t="s">
        <v>32</v>
      </c>
      <c r="H2259" t="s">
        <v>32</v>
      </c>
      <c r="I2259" t="s">
        <v>23445</v>
      </c>
      <c r="J2259" t="s">
        <v>23446</v>
      </c>
      <c r="K2259" t="s">
        <v>32</v>
      </c>
      <c r="L2259" t="s">
        <v>32</v>
      </c>
      <c r="M2259" t="s">
        <v>23447</v>
      </c>
      <c r="N2259" t="s">
        <v>23448</v>
      </c>
      <c r="O2259" t="s">
        <v>23449</v>
      </c>
      <c r="P2259" t="s">
        <v>23450</v>
      </c>
      <c r="Q2259" t="s">
        <v>75</v>
      </c>
      <c r="R2259">
        <v>72</v>
      </c>
      <c r="S2259">
        <v>-1</v>
      </c>
      <c r="T2259" t="s">
        <v>32</v>
      </c>
      <c r="U2259" s="1">
        <v>41088</v>
      </c>
      <c r="V2259" t="s">
        <v>260</v>
      </c>
      <c r="W2259" t="s">
        <v>32</v>
      </c>
      <c r="X2259" t="s">
        <v>49</v>
      </c>
      <c r="Y2259" t="s">
        <v>93</v>
      </c>
      <c r="Z2259" t="s">
        <v>32</v>
      </c>
      <c r="AA2259" t="s">
        <v>51</v>
      </c>
      <c r="AB2259" t="s">
        <v>712</v>
      </c>
      <c r="AC2259" t="s">
        <v>71</v>
      </c>
      <c r="AD2259" t="s">
        <v>95</v>
      </c>
      <c r="AE2259" t="s">
        <v>265</v>
      </c>
    </row>
    <row r="2260" spans="1:31" x14ac:dyDescent="0.2">
      <c r="A2260">
        <v>29</v>
      </c>
      <c r="B2260" t="s">
        <v>55</v>
      </c>
      <c r="C2260" t="s">
        <v>97</v>
      </c>
      <c r="D2260" t="s">
        <v>33</v>
      </c>
      <c r="E2260" t="s">
        <v>170</v>
      </c>
      <c r="F2260" t="s">
        <v>833</v>
      </c>
      <c r="G2260" t="s">
        <v>23664</v>
      </c>
      <c r="H2260" t="s">
        <v>23665</v>
      </c>
      <c r="I2260" t="s">
        <v>23666</v>
      </c>
      <c r="J2260" t="s">
        <v>32</v>
      </c>
      <c r="K2260" t="s">
        <v>23667</v>
      </c>
      <c r="L2260" t="s">
        <v>23668</v>
      </c>
      <c r="M2260" t="s">
        <v>23669</v>
      </c>
      <c r="N2260" t="s">
        <v>23670</v>
      </c>
      <c r="O2260" t="s">
        <v>32</v>
      </c>
      <c r="P2260" t="s">
        <v>23671</v>
      </c>
      <c r="Q2260" t="s">
        <v>108</v>
      </c>
      <c r="R2260">
        <v>62</v>
      </c>
      <c r="S2260">
        <v>40000</v>
      </c>
      <c r="T2260" t="s">
        <v>331</v>
      </c>
      <c r="U2260" s="1">
        <v>41085</v>
      </c>
      <c r="V2260" t="s">
        <v>48</v>
      </c>
      <c r="W2260" t="s">
        <v>32</v>
      </c>
      <c r="X2260" t="s">
        <v>49</v>
      </c>
      <c r="Y2260" t="s">
        <v>93</v>
      </c>
      <c r="Z2260" t="s">
        <v>50</v>
      </c>
      <c r="AA2260" t="s">
        <v>69</v>
      </c>
      <c r="AB2260" t="s">
        <v>379</v>
      </c>
      <c r="AC2260" t="s">
        <v>71</v>
      </c>
      <c r="AD2260" t="s">
        <v>23672</v>
      </c>
      <c r="AE2260" t="s">
        <v>54</v>
      </c>
    </row>
    <row r="2261" spans="1:31" x14ac:dyDescent="0.2">
      <c r="A2261">
        <v>29</v>
      </c>
      <c r="B2261" t="s">
        <v>55</v>
      </c>
      <c r="C2261" t="s">
        <v>155</v>
      </c>
      <c r="D2261" t="s">
        <v>33</v>
      </c>
      <c r="E2261" t="s">
        <v>34</v>
      </c>
      <c r="F2261" t="s">
        <v>114</v>
      </c>
      <c r="G2261" t="s">
        <v>23726</v>
      </c>
      <c r="H2261" t="s">
        <v>23727</v>
      </c>
      <c r="I2261" t="s">
        <v>23728</v>
      </c>
      <c r="J2261" t="s">
        <v>32</v>
      </c>
      <c r="K2261" t="s">
        <v>23729</v>
      </c>
      <c r="L2261" t="s">
        <v>32</v>
      </c>
      <c r="M2261" t="s">
        <v>32</v>
      </c>
      <c r="N2261" t="s">
        <v>32</v>
      </c>
      <c r="O2261" t="s">
        <v>23730</v>
      </c>
      <c r="P2261" t="s">
        <v>23731</v>
      </c>
      <c r="Q2261" t="s">
        <v>32</v>
      </c>
      <c r="R2261">
        <v>68</v>
      </c>
      <c r="S2261">
        <v>-1</v>
      </c>
      <c r="T2261" t="s">
        <v>32</v>
      </c>
      <c r="U2261" s="1">
        <v>41089</v>
      </c>
      <c r="V2261" t="s">
        <v>48</v>
      </c>
      <c r="W2261" t="s">
        <v>204</v>
      </c>
      <c r="X2261" t="s">
        <v>49</v>
      </c>
      <c r="Y2261" t="s">
        <v>435</v>
      </c>
      <c r="Z2261" t="s">
        <v>32</v>
      </c>
      <c r="AA2261" t="s">
        <v>51</v>
      </c>
      <c r="AB2261" t="s">
        <v>32</v>
      </c>
      <c r="AC2261" t="s">
        <v>71</v>
      </c>
      <c r="AD2261" t="s">
        <v>23732</v>
      </c>
      <c r="AE2261" t="s">
        <v>54</v>
      </c>
    </row>
    <row r="2262" spans="1:31" x14ac:dyDescent="0.2">
      <c r="A2262">
        <v>29</v>
      </c>
      <c r="B2262" t="s">
        <v>32</v>
      </c>
      <c r="C2262" t="s">
        <v>32</v>
      </c>
      <c r="D2262" t="s">
        <v>33</v>
      </c>
      <c r="E2262" t="s">
        <v>34</v>
      </c>
      <c r="F2262" t="s">
        <v>114</v>
      </c>
      <c r="G2262" t="s">
        <v>23883</v>
      </c>
      <c r="H2262" t="s">
        <v>23884</v>
      </c>
      <c r="I2262" t="s">
        <v>23885</v>
      </c>
      <c r="J2262" t="s">
        <v>23886</v>
      </c>
      <c r="K2262" t="s">
        <v>23887</v>
      </c>
      <c r="L2262" t="s">
        <v>23888</v>
      </c>
      <c r="M2262" t="s">
        <v>23889</v>
      </c>
      <c r="N2262" t="s">
        <v>23890</v>
      </c>
      <c r="O2262" t="s">
        <v>32</v>
      </c>
      <c r="P2262" t="s">
        <v>23891</v>
      </c>
      <c r="Q2262" t="s">
        <v>321</v>
      </c>
      <c r="R2262">
        <v>68</v>
      </c>
      <c r="S2262">
        <v>-1</v>
      </c>
      <c r="T2262" t="s">
        <v>331</v>
      </c>
      <c r="U2262" s="1">
        <v>40888</v>
      </c>
      <c r="V2262" t="s">
        <v>48</v>
      </c>
      <c r="W2262" t="s">
        <v>32</v>
      </c>
      <c r="X2262" t="s">
        <v>49</v>
      </c>
      <c r="Y2262" t="s">
        <v>435</v>
      </c>
      <c r="Z2262" t="s">
        <v>166</v>
      </c>
      <c r="AA2262" t="s">
        <v>51</v>
      </c>
      <c r="AB2262" t="s">
        <v>94</v>
      </c>
      <c r="AC2262" t="s">
        <v>71</v>
      </c>
      <c r="AD2262" t="s">
        <v>3587</v>
      </c>
      <c r="AE2262" t="s">
        <v>54</v>
      </c>
    </row>
    <row r="2263" spans="1:31" x14ac:dyDescent="0.2">
      <c r="A2263">
        <v>29</v>
      </c>
      <c r="B2263" t="s">
        <v>112</v>
      </c>
      <c r="C2263" t="s">
        <v>32</v>
      </c>
      <c r="D2263" t="s">
        <v>33</v>
      </c>
      <c r="E2263" t="s">
        <v>34</v>
      </c>
      <c r="F2263" t="s">
        <v>114</v>
      </c>
      <c r="G2263" t="s">
        <v>24106</v>
      </c>
      <c r="H2263" t="s">
        <v>24107</v>
      </c>
      <c r="I2263" t="s">
        <v>32</v>
      </c>
      <c r="J2263" t="s">
        <v>24108</v>
      </c>
      <c r="K2263" t="s">
        <v>24109</v>
      </c>
      <c r="L2263" t="s">
        <v>24110</v>
      </c>
      <c r="M2263" t="s">
        <v>24111</v>
      </c>
      <c r="N2263" t="s">
        <v>24112</v>
      </c>
      <c r="O2263" t="s">
        <v>32</v>
      </c>
      <c r="P2263" t="s">
        <v>24113</v>
      </c>
      <c r="Q2263" t="s">
        <v>32</v>
      </c>
      <c r="R2263">
        <v>64</v>
      </c>
      <c r="S2263">
        <v>-1</v>
      </c>
      <c r="T2263" t="s">
        <v>32</v>
      </c>
      <c r="U2263" s="1">
        <v>41090</v>
      </c>
      <c r="V2263" t="s">
        <v>48</v>
      </c>
      <c r="W2263" t="s">
        <v>92</v>
      </c>
      <c r="X2263" t="s">
        <v>49</v>
      </c>
      <c r="Y2263" t="s">
        <v>93</v>
      </c>
      <c r="Z2263" t="s">
        <v>50</v>
      </c>
      <c r="AA2263" t="s">
        <v>69</v>
      </c>
      <c r="AB2263" t="s">
        <v>219</v>
      </c>
      <c r="AC2263" t="s">
        <v>71</v>
      </c>
      <c r="AD2263" t="s">
        <v>500</v>
      </c>
      <c r="AE2263" t="s">
        <v>54</v>
      </c>
    </row>
    <row r="2264" spans="1:31" x14ac:dyDescent="0.2">
      <c r="A2264">
        <v>29</v>
      </c>
      <c r="B2264" t="s">
        <v>96</v>
      </c>
      <c r="C2264" t="s">
        <v>155</v>
      </c>
      <c r="D2264" t="s">
        <v>33</v>
      </c>
      <c r="E2264" t="s">
        <v>34</v>
      </c>
      <c r="F2264" t="s">
        <v>32</v>
      </c>
      <c r="G2264" t="s">
        <v>24233</v>
      </c>
      <c r="H2264" t="s">
        <v>24234</v>
      </c>
      <c r="I2264" t="s">
        <v>24235</v>
      </c>
      <c r="J2264" t="s">
        <v>24236</v>
      </c>
      <c r="K2264" t="s">
        <v>24237</v>
      </c>
      <c r="L2264" t="s">
        <v>24238</v>
      </c>
      <c r="M2264" t="s">
        <v>24239</v>
      </c>
      <c r="N2264" t="s">
        <v>24240</v>
      </c>
      <c r="O2264" t="s">
        <v>24241</v>
      </c>
      <c r="P2264" t="s">
        <v>24242</v>
      </c>
      <c r="Q2264" t="s">
        <v>91</v>
      </c>
      <c r="R2264">
        <v>69</v>
      </c>
      <c r="S2264">
        <v>-1</v>
      </c>
      <c r="T2264" t="s">
        <v>32</v>
      </c>
      <c r="U2264" s="1">
        <v>40791</v>
      </c>
      <c r="V2264" t="s">
        <v>48</v>
      </c>
      <c r="W2264" t="s">
        <v>32</v>
      </c>
      <c r="X2264" t="s">
        <v>49</v>
      </c>
      <c r="Y2264" t="s">
        <v>32</v>
      </c>
      <c r="Z2264" t="s">
        <v>32</v>
      </c>
      <c r="AA2264" t="s">
        <v>51</v>
      </c>
      <c r="AB2264" t="s">
        <v>32</v>
      </c>
      <c r="AC2264" t="s">
        <v>32</v>
      </c>
      <c r="AD2264" t="s">
        <v>95</v>
      </c>
      <c r="AE2264" t="s">
        <v>346</v>
      </c>
    </row>
    <row r="2265" spans="1:31" x14ac:dyDescent="0.2">
      <c r="A2265">
        <v>29</v>
      </c>
      <c r="B2265" t="s">
        <v>96</v>
      </c>
      <c r="C2265" t="s">
        <v>155</v>
      </c>
      <c r="D2265" t="s">
        <v>33</v>
      </c>
      <c r="E2265" t="s">
        <v>170</v>
      </c>
      <c r="F2265" t="s">
        <v>56</v>
      </c>
      <c r="G2265" t="s">
        <v>24302</v>
      </c>
      <c r="H2265" t="s">
        <v>24303</v>
      </c>
      <c r="I2265" t="s">
        <v>24304</v>
      </c>
      <c r="J2265" t="s">
        <v>24305</v>
      </c>
      <c r="K2265" t="s">
        <v>24306</v>
      </c>
      <c r="L2265" t="s">
        <v>24307</v>
      </c>
      <c r="M2265" t="s">
        <v>24308</v>
      </c>
      <c r="N2265" t="s">
        <v>24309</v>
      </c>
      <c r="O2265" t="s">
        <v>32</v>
      </c>
      <c r="P2265" t="s">
        <v>24310</v>
      </c>
      <c r="Q2265" t="s">
        <v>75</v>
      </c>
      <c r="R2265">
        <v>70</v>
      </c>
      <c r="S2265">
        <v>-1</v>
      </c>
      <c r="T2265" t="s">
        <v>203</v>
      </c>
      <c r="U2265" s="1">
        <v>41084</v>
      </c>
      <c r="V2265" t="s">
        <v>164</v>
      </c>
      <c r="W2265" t="s">
        <v>92</v>
      </c>
      <c r="X2265" t="s">
        <v>49</v>
      </c>
      <c r="Y2265" t="s">
        <v>150</v>
      </c>
      <c r="Z2265" t="s">
        <v>32</v>
      </c>
      <c r="AA2265" t="s">
        <v>51</v>
      </c>
      <c r="AB2265" t="s">
        <v>152</v>
      </c>
      <c r="AC2265" t="s">
        <v>71</v>
      </c>
      <c r="AD2265" t="s">
        <v>95</v>
      </c>
      <c r="AE2265" t="s">
        <v>54</v>
      </c>
    </row>
    <row r="2266" spans="1:31" x14ac:dyDescent="0.2">
      <c r="A2266">
        <v>29</v>
      </c>
      <c r="B2266" t="s">
        <v>32</v>
      </c>
      <c r="C2266" t="s">
        <v>32</v>
      </c>
      <c r="D2266" t="s">
        <v>33</v>
      </c>
      <c r="E2266" t="s">
        <v>34</v>
      </c>
      <c r="F2266" t="s">
        <v>114</v>
      </c>
      <c r="G2266" t="s">
        <v>24319</v>
      </c>
      <c r="H2266" t="s">
        <v>24320</v>
      </c>
      <c r="I2266" t="s">
        <v>24321</v>
      </c>
      <c r="J2266" t="s">
        <v>39</v>
      </c>
      <c r="K2266" t="s">
        <v>24322</v>
      </c>
      <c r="L2266" t="s">
        <v>24323</v>
      </c>
      <c r="M2266" t="s">
        <v>24324</v>
      </c>
      <c r="N2266" t="s">
        <v>24325</v>
      </c>
      <c r="O2266" t="s">
        <v>32</v>
      </c>
      <c r="P2266" t="s">
        <v>24326</v>
      </c>
      <c r="Q2266" t="s">
        <v>67</v>
      </c>
      <c r="R2266">
        <v>60</v>
      </c>
      <c r="S2266">
        <v>-1</v>
      </c>
      <c r="T2266" t="s">
        <v>91</v>
      </c>
      <c r="U2266" s="1">
        <v>41090</v>
      </c>
      <c r="V2266" t="s">
        <v>164</v>
      </c>
      <c r="W2266" t="s">
        <v>92</v>
      </c>
      <c r="X2266" t="s">
        <v>49</v>
      </c>
      <c r="Y2266" t="s">
        <v>32</v>
      </c>
      <c r="Z2266" t="s">
        <v>32</v>
      </c>
      <c r="AA2266" t="s">
        <v>69</v>
      </c>
      <c r="AB2266" t="s">
        <v>94</v>
      </c>
      <c r="AC2266" t="s">
        <v>71</v>
      </c>
      <c r="AD2266" t="s">
        <v>95</v>
      </c>
      <c r="AE2266" t="s">
        <v>54</v>
      </c>
    </row>
    <row r="2267" spans="1:31" x14ac:dyDescent="0.2">
      <c r="A2267">
        <v>29</v>
      </c>
      <c r="B2267" t="s">
        <v>1525</v>
      </c>
      <c r="C2267" t="s">
        <v>155</v>
      </c>
      <c r="D2267" t="s">
        <v>33</v>
      </c>
      <c r="E2267" t="s">
        <v>34</v>
      </c>
      <c r="F2267" t="s">
        <v>56</v>
      </c>
      <c r="G2267" t="s">
        <v>24327</v>
      </c>
      <c r="H2267" t="s">
        <v>24328</v>
      </c>
      <c r="I2267" t="s">
        <v>24329</v>
      </c>
      <c r="J2267" t="s">
        <v>24330</v>
      </c>
      <c r="K2267" t="s">
        <v>24331</v>
      </c>
      <c r="L2267" t="s">
        <v>24332</v>
      </c>
      <c r="M2267" t="s">
        <v>24333</v>
      </c>
      <c r="N2267" t="s">
        <v>24334</v>
      </c>
      <c r="O2267" t="s">
        <v>24335</v>
      </c>
      <c r="P2267" t="s">
        <v>24336</v>
      </c>
      <c r="Q2267" t="s">
        <v>75</v>
      </c>
      <c r="R2267">
        <v>64</v>
      </c>
      <c r="S2267">
        <v>-1</v>
      </c>
      <c r="T2267" t="s">
        <v>91</v>
      </c>
      <c r="U2267" s="1">
        <v>41091</v>
      </c>
      <c r="V2267" t="s">
        <v>458</v>
      </c>
      <c r="W2267" t="s">
        <v>217</v>
      </c>
      <c r="X2267" t="s">
        <v>49</v>
      </c>
      <c r="Y2267" t="s">
        <v>245</v>
      </c>
      <c r="Z2267" t="s">
        <v>32</v>
      </c>
      <c r="AA2267" t="s">
        <v>69</v>
      </c>
      <c r="AB2267" t="s">
        <v>124</v>
      </c>
      <c r="AC2267" t="s">
        <v>71</v>
      </c>
      <c r="AD2267" t="s">
        <v>95</v>
      </c>
      <c r="AE2267" t="s">
        <v>54</v>
      </c>
    </row>
    <row r="2268" spans="1:31" x14ac:dyDescent="0.2">
      <c r="A2268">
        <v>29</v>
      </c>
      <c r="B2268" t="s">
        <v>112</v>
      </c>
      <c r="C2268" t="s">
        <v>32</v>
      </c>
      <c r="D2268" t="s">
        <v>33</v>
      </c>
      <c r="E2268" t="s">
        <v>32</v>
      </c>
      <c r="F2268" t="s">
        <v>56</v>
      </c>
      <c r="G2268" t="s">
        <v>24549</v>
      </c>
      <c r="H2268" t="s">
        <v>24550</v>
      </c>
      <c r="I2268" t="s">
        <v>24551</v>
      </c>
      <c r="J2268" t="s">
        <v>24552</v>
      </c>
      <c r="K2268" t="s">
        <v>24553</v>
      </c>
      <c r="L2268" t="s">
        <v>24554</v>
      </c>
      <c r="M2268" t="s">
        <v>24555</v>
      </c>
      <c r="N2268" t="s">
        <v>24556</v>
      </c>
      <c r="O2268" t="s">
        <v>24557</v>
      </c>
      <c r="P2268" t="s">
        <v>24558</v>
      </c>
      <c r="Q2268" t="s">
        <v>924</v>
      </c>
      <c r="R2268">
        <v>69</v>
      </c>
      <c r="S2268">
        <v>40000</v>
      </c>
      <c r="T2268" t="s">
        <v>560</v>
      </c>
      <c r="U2268" s="1">
        <v>41085</v>
      </c>
      <c r="V2268" t="s">
        <v>260</v>
      </c>
      <c r="W2268" t="s">
        <v>32</v>
      </c>
      <c r="X2268" t="s">
        <v>49</v>
      </c>
      <c r="Y2268" t="s">
        <v>32</v>
      </c>
      <c r="Z2268" t="s">
        <v>151</v>
      </c>
      <c r="AA2268" t="s">
        <v>51</v>
      </c>
      <c r="AB2268" t="s">
        <v>70</v>
      </c>
      <c r="AC2268" t="s">
        <v>71</v>
      </c>
      <c r="AD2268" t="s">
        <v>53</v>
      </c>
      <c r="AE2268" t="s">
        <v>54</v>
      </c>
    </row>
    <row r="2269" spans="1:31" x14ac:dyDescent="0.2">
      <c r="A2269">
        <v>29</v>
      </c>
      <c r="B2269" t="s">
        <v>169</v>
      </c>
      <c r="C2269" t="s">
        <v>32</v>
      </c>
      <c r="D2269" t="s">
        <v>33</v>
      </c>
      <c r="E2269" t="s">
        <v>34</v>
      </c>
      <c r="F2269" t="s">
        <v>56</v>
      </c>
      <c r="G2269" t="s">
        <v>24615</v>
      </c>
      <c r="H2269" t="s">
        <v>32</v>
      </c>
      <c r="I2269" t="s">
        <v>32</v>
      </c>
      <c r="J2269" t="s">
        <v>32</v>
      </c>
      <c r="K2269" t="s">
        <v>32</v>
      </c>
      <c r="L2269" t="s">
        <v>32</v>
      </c>
      <c r="M2269" t="s">
        <v>32</v>
      </c>
      <c r="N2269" t="s">
        <v>32</v>
      </c>
      <c r="O2269" t="s">
        <v>32</v>
      </c>
      <c r="P2269" t="s">
        <v>32</v>
      </c>
      <c r="Q2269" t="s">
        <v>471</v>
      </c>
      <c r="R2269">
        <v>66</v>
      </c>
      <c r="S2269">
        <v>-1</v>
      </c>
      <c r="T2269" t="s">
        <v>136</v>
      </c>
      <c r="U2269" s="1">
        <v>41088</v>
      </c>
      <c r="V2269" t="s">
        <v>48</v>
      </c>
      <c r="W2269" t="s">
        <v>32</v>
      </c>
      <c r="X2269" t="s">
        <v>49</v>
      </c>
      <c r="Y2269" t="s">
        <v>32</v>
      </c>
      <c r="Z2269" t="s">
        <v>32</v>
      </c>
      <c r="AA2269" t="s">
        <v>51</v>
      </c>
      <c r="AB2269" t="s">
        <v>459</v>
      </c>
      <c r="AC2269" t="s">
        <v>71</v>
      </c>
      <c r="AD2269" t="s">
        <v>2201</v>
      </c>
      <c r="AE2269" t="s">
        <v>54</v>
      </c>
    </row>
    <row r="2270" spans="1:31" x14ac:dyDescent="0.2">
      <c r="A2270">
        <v>29</v>
      </c>
      <c r="B2270" t="s">
        <v>1288</v>
      </c>
      <c r="C2270" t="s">
        <v>1799</v>
      </c>
      <c r="D2270" t="s">
        <v>888</v>
      </c>
      <c r="E2270" t="s">
        <v>34</v>
      </c>
      <c r="F2270" t="s">
        <v>863</v>
      </c>
      <c r="G2270" t="s">
        <v>32</v>
      </c>
      <c r="H2270" t="s">
        <v>24919</v>
      </c>
      <c r="I2270" t="s">
        <v>32</v>
      </c>
      <c r="J2270" t="s">
        <v>32</v>
      </c>
      <c r="K2270" t="s">
        <v>32</v>
      </c>
      <c r="L2270" t="s">
        <v>32</v>
      </c>
      <c r="M2270" t="s">
        <v>32</v>
      </c>
      <c r="N2270" t="s">
        <v>24920</v>
      </c>
      <c r="O2270" t="s">
        <v>32</v>
      </c>
      <c r="P2270" t="s">
        <v>32</v>
      </c>
      <c r="Q2270" t="s">
        <v>321</v>
      </c>
      <c r="R2270">
        <v>67</v>
      </c>
      <c r="S2270">
        <v>-1</v>
      </c>
      <c r="T2270" t="s">
        <v>136</v>
      </c>
      <c r="U2270" s="1">
        <v>41001</v>
      </c>
      <c r="V2270" t="s">
        <v>260</v>
      </c>
      <c r="W2270" t="s">
        <v>32</v>
      </c>
      <c r="X2270" t="s">
        <v>49</v>
      </c>
      <c r="Y2270" t="s">
        <v>261</v>
      </c>
      <c r="Z2270" t="s">
        <v>520</v>
      </c>
      <c r="AA2270" t="s">
        <v>51</v>
      </c>
      <c r="AB2270" t="s">
        <v>32</v>
      </c>
      <c r="AC2270" t="s">
        <v>71</v>
      </c>
      <c r="AD2270" t="s">
        <v>24921</v>
      </c>
      <c r="AE2270" t="s">
        <v>2899</v>
      </c>
    </row>
    <row r="2271" spans="1:31" x14ac:dyDescent="0.2">
      <c r="A2271">
        <v>29</v>
      </c>
      <c r="B2271" t="s">
        <v>169</v>
      </c>
      <c r="C2271" t="s">
        <v>155</v>
      </c>
      <c r="D2271" t="s">
        <v>182</v>
      </c>
      <c r="E2271" t="s">
        <v>34</v>
      </c>
      <c r="F2271" t="s">
        <v>56</v>
      </c>
      <c r="G2271" t="s">
        <v>24981</v>
      </c>
      <c r="H2271" t="s">
        <v>24982</v>
      </c>
      <c r="I2271" t="s">
        <v>24983</v>
      </c>
      <c r="J2271" t="s">
        <v>24984</v>
      </c>
      <c r="K2271" t="s">
        <v>24985</v>
      </c>
      <c r="L2271" t="s">
        <v>24986</v>
      </c>
      <c r="M2271" t="s">
        <v>24987</v>
      </c>
      <c r="N2271" t="s">
        <v>24988</v>
      </c>
      <c r="O2271" t="s">
        <v>24989</v>
      </c>
      <c r="P2271" t="s">
        <v>24990</v>
      </c>
      <c r="Q2271" t="s">
        <v>108</v>
      </c>
      <c r="R2271">
        <v>66</v>
      </c>
      <c r="S2271">
        <v>100000</v>
      </c>
      <c r="T2271" t="s">
        <v>163</v>
      </c>
      <c r="U2271" s="1">
        <v>41086</v>
      </c>
      <c r="V2271" t="s">
        <v>2466</v>
      </c>
      <c r="W2271" t="s">
        <v>217</v>
      </c>
      <c r="X2271" t="s">
        <v>49</v>
      </c>
      <c r="Y2271" t="s">
        <v>93</v>
      </c>
      <c r="Z2271" t="s">
        <v>1041</v>
      </c>
      <c r="AA2271" t="s">
        <v>51</v>
      </c>
      <c r="AB2271" t="s">
        <v>423</v>
      </c>
      <c r="AC2271" t="s">
        <v>71</v>
      </c>
      <c r="AD2271" t="s">
        <v>24991</v>
      </c>
      <c r="AE2271" t="s">
        <v>54</v>
      </c>
    </row>
    <row r="2272" spans="1:31" x14ac:dyDescent="0.2">
      <c r="A2272">
        <v>29</v>
      </c>
      <c r="B2272" t="s">
        <v>169</v>
      </c>
      <c r="C2272" t="s">
        <v>113</v>
      </c>
      <c r="D2272" t="s">
        <v>33</v>
      </c>
      <c r="E2272" t="s">
        <v>34</v>
      </c>
      <c r="F2272" t="s">
        <v>368</v>
      </c>
      <c r="G2272" t="s">
        <v>25093</v>
      </c>
      <c r="H2272" t="s">
        <v>25094</v>
      </c>
      <c r="I2272" t="s">
        <v>25095</v>
      </c>
      <c r="J2272" t="s">
        <v>25096</v>
      </c>
      <c r="K2272" t="s">
        <v>25097</v>
      </c>
      <c r="L2272" t="s">
        <v>25098</v>
      </c>
      <c r="M2272" t="s">
        <v>25099</v>
      </c>
      <c r="N2272" t="s">
        <v>25100</v>
      </c>
      <c r="O2272" t="s">
        <v>25101</v>
      </c>
      <c r="P2272" t="s">
        <v>25102</v>
      </c>
      <c r="Q2272" t="s">
        <v>75</v>
      </c>
      <c r="R2272">
        <v>73</v>
      </c>
      <c r="S2272">
        <v>150000</v>
      </c>
      <c r="T2272" t="s">
        <v>576</v>
      </c>
      <c r="U2272" s="1">
        <v>41090</v>
      </c>
      <c r="V2272" t="s">
        <v>799</v>
      </c>
      <c r="W2272" t="s">
        <v>32</v>
      </c>
      <c r="X2272" t="s">
        <v>49</v>
      </c>
      <c r="Y2272" t="s">
        <v>32</v>
      </c>
      <c r="Z2272" t="s">
        <v>32</v>
      </c>
      <c r="AA2272" t="s">
        <v>51</v>
      </c>
      <c r="AB2272" t="s">
        <v>32</v>
      </c>
      <c r="AC2272" t="s">
        <v>71</v>
      </c>
      <c r="AD2272" t="s">
        <v>168</v>
      </c>
      <c r="AE2272" t="s">
        <v>54</v>
      </c>
    </row>
    <row r="2273" spans="1:31" x14ac:dyDescent="0.2">
      <c r="A2273">
        <v>29</v>
      </c>
      <c r="B2273" t="s">
        <v>32</v>
      </c>
      <c r="C2273" t="s">
        <v>32</v>
      </c>
      <c r="D2273" t="s">
        <v>182</v>
      </c>
      <c r="E2273" t="s">
        <v>170</v>
      </c>
      <c r="F2273" t="s">
        <v>32</v>
      </c>
      <c r="G2273" t="s">
        <v>25193</v>
      </c>
      <c r="H2273" t="s">
        <v>25194</v>
      </c>
      <c r="I2273" t="s">
        <v>32</v>
      </c>
      <c r="J2273" t="s">
        <v>32</v>
      </c>
      <c r="K2273" t="s">
        <v>32</v>
      </c>
      <c r="L2273" t="s">
        <v>32</v>
      </c>
      <c r="M2273" t="s">
        <v>32</v>
      </c>
      <c r="N2273" t="s">
        <v>25195</v>
      </c>
      <c r="O2273" t="s">
        <v>32</v>
      </c>
      <c r="P2273" t="s">
        <v>32</v>
      </c>
      <c r="Q2273" t="s">
        <v>75</v>
      </c>
      <c r="R2273">
        <v>62</v>
      </c>
      <c r="S2273">
        <v>-1</v>
      </c>
      <c r="T2273" t="s">
        <v>32</v>
      </c>
      <c r="U2273" s="1">
        <v>41061</v>
      </c>
      <c r="V2273" t="s">
        <v>164</v>
      </c>
      <c r="W2273" t="s">
        <v>32</v>
      </c>
      <c r="X2273" t="s">
        <v>49</v>
      </c>
      <c r="Y2273" t="s">
        <v>32</v>
      </c>
      <c r="Z2273" t="s">
        <v>32</v>
      </c>
      <c r="AA2273" t="s">
        <v>69</v>
      </c>
      <c r="AB2273" t="s">
        <v>52</v>
      </c>
      <c r="AC2273" t="s">
        <v>71</v>
      </c>
      <c r="AD2273" t="s">
        <v>95</v>
      </c>
      <c r="AE2273" t="s">
        <v>265</v>
      </c>
    </row>
    <row r="2274" spans="1:31" x14ac:dyDescent="0.2">
      <c r="A2274">
        <v>29</v>
      </c>
      <c r="B2274" t="s">
        <v>620</v>
      </c>
      <c r="C2274" t="s">
        <v>32</v>
      </c>
      <c r="D2274" t="s">
        <v>33</v>
      </c>
      <c r="E2274" t="s">
        <v>34</v>
      </c>
      <c r="F2274" t="s">
        <v>56</v>
      </c>
      <c r="G2274" t="s">
        <v>25373</v>
      </c>
      <c r="H2274" t="s">
        <v>25374</v>
      </c>
      <c r="I2274" t="s">
        <v>25375</v>
      </c>
      <c r="J2274" t="s">
        <v>25376</v>
      </c>
      <c r="K2274" t="s">
        <v>25377</v>
      </c>
      <c r="L2274" t="s">
        <v>25378</v>
      </c>
      <c r="M2274" t="s">
        <v>25379</v>
      </c>
      <c r="N2274" t="s">
        <v>25380</v>
      </c>
      <c r="O2274" t="s">
        <v>25381</v>
      </c>
      <c r="P2274" t="s">
        <v>25382</v>
      </c>
      <c r="Q2274" t="s">
        <v>831</v>
      </c>
      <c r="R2274">
        <v>70</v>
      </c>
      <c r="S2274">
        <v>-1</v>
      </c>
      <c r="T2274" t="s">
        <v>273</v>
      </c>
      <c r="U2274" s="1">
        <v>41074</v>
      </c>
      <c r="V2274" t="s">
        <v>48</v>
      </c>
      <c r="W2274" t="s">
        <v>32</v>
      </c>
      <c r="X2274" t="s">
        <v>49</v>
      </c>
      <c r="Y2274" t="s">
        <v>150</v>
      </c>
      <c r="Z2274" t="s">
        <v>1041</v>
      </c>
      <c r="AA2274" t="s">
        <v>69</v>
      </c>
      <c r="AB2274" t="s">
        <v>358</v>
      </c>
      <c r="AC2274" t="s">
        <v>71</v>
      </c>
      <c r="AD2274" t="s">
        <v>511</v>
      </c>
      <c r="AE2274" t="s">
        <v>54</v>
      </c>
    </row>
    <row r="2275" spans="1:31" x14ac:dyDescent="0.2">
      <c r="A2275">
        <v>29</v>
      </c>
      <c r="B2275" t="s">
        <v>96</v>
      </c>
      <c r="C2275" t="s">
        <v>32</v>
      </c>
      <c r="D2275" t="s">
        <v>33</v>
      </c>
      <c r="E2275" t="s">
        <v>32</v>
      </c>
      <c r="F2275" t="s">
        <v>56</v>
      </c>
      <c r="G2275" t="s">
        <v>25520</v>
      </c>
      <c r="H2275" t="s">
        <v>25521</v>
      </c>
      <c r="I2275" t="s">
        <v>25522</v>
      </c>
      <c r="J2275" t="s">
        <v>25523</v>
      </c>
      <c r="K2275" t="s">
        <v>25524</v>
      </c>
      <c r="L2275" t="s">
        <v>32</v>
      </c>
      <c r="M2275" t="s">
        <v>32</v>
      </c>
      <c r="N2275" t="s">
        <v>32</v>
      </c>
      <c r="O2275" t="s">
        <v>32</v>
      </c>
      <c r="P2275" t="s">
        <v>25525</v>
      </c>
      <c r="Q2275" t="s">
        <v>75</v>
      </c>
      <c r="R2275">
        <v>67</v>
      </c>
      <c r="S2275">
        <v>-1</v>
      </c>
      <c r="T2275" t="s">
        <v>68</v>
      </c>
      <c r="U2275" s="1">
        <v>40963</v>
      </c>
      <c r="V2275" t="s">
        <v>164</v>
      </c>
      <c r="W2275" t="s">
        <v>32</v>
      </c>
      <c r="X2275" t="s">
        <v>49</v>
      </c>
      <c r="Y2275" t="s">
        <v>32</v>
      </c>
      <c r="Z2275" t="s">
        <v>32</v>
      </c>
      <c r="AA2275" t="s">
        <v>69</v>
      </c>
      <c r="AB2275" t="s">
        <v>1243</v>
      </c>
      <c r="AC2275" t="s">
        <v>71</v>
      </c>
      <c r="AD2275" t="s">
        <v>14593</v>
      </c>
      <c r="AE2275" t="s">
        <v>346</v>
      </c>
    </row>
    <row r="2276" spans="1:31" x14ac:dyDescent="0.2">
      <c r="A2276">
        <v>29</v>
      </c>
      <c r="B2276" t="s">
        <v>112</v>
      </c>
      <c r="C2276" t="s">
        <v>113</v>
      </c>
      <c r="D2276" t="s">
        <v>33</v>
      </c>
      <c r="E2276" t="s">
        <v>34</v>
      </c>
      <c r="F2276" t="s">
        <v>56</v>
      </c>
      <c r="G2276" t="s">
        <v>25600</v>
      </c>
      <c r="H2276" t="s">
        <v>25601</v>
      </c>
      <c r="I2276" t="s">
        <v>25602</v>
      </c>
      <c r="J2276" t="s">
        <v>25603</v>
      </c>
      <c r="K2276" t="s">
        <v>25604</v>
      </c>
      <c r="L2276" t="s">
        <v>25605</v>
      </c>
      <c r="M2276" t="s">
        <v>25606</v>
      </c>
      <c r="N2276" t="s">
        <v>25607</v>
      </c>
      <c r="O2276" t="s">
        <v>25608</v>
      </c>
      <c r="P2276" t="s">
        <v>25609</v>
      </c>
      <c r="Q2276" t="s">
        <v>10796</v>
      </c>
      <c r="R2276">
        <v>68</v>
      </c>
      <c r="S2276">
        <v>-1</v>
      </c>
      <c r="T2276" t="s">
        <v>331</v>
      </c>
      <c r="U2276" s="1">
        <v>41087</v>
      </c>
      <c r="V2276" t="s">
        <v>48</v>
      </c>
      <c r="W2276" t="s">
        <v>217</v>
      </c>
      <c r="X2276" t="s">
        <v>49</v>
      </c>
      <c r="Y2276" t="s">
        <v>32</v>
      </c>
      <c r="Z2276" t="s">
        <v>32</v>
      </c>
      <c r="AA2276" t="s">
        <v>69</v>
      </c>
      <c r="AB2276" t="s">
        <v>690</v>
      </c>
      <c r="AC2276" t="s">
        <v>71</v>
      </c>
      <c r="AD2276" t="s">
        <v>25610</v>
      </c>
      <c r="AE2276" t="s">
        <v>54</v>
      </c>
    </row>
    <row r="2277" spans="1:31" x14ac:dyDescent="0.2">
      <c r="A2277">
        <v>29</v>
      </c>
      <c r="B2277" t="s">
        <v>96</v>
      </c>
      <c r="C2277" t="s">
        <v>32</v>
      </c>
      <c r="D2277" t="s">
        <v>33</v>
      </c>
      <c r="E2277" t="s">
        <v>34</v>
      </c>
      <c r="F2277" t="s">
        <v>56</v>
      </c>
      <c r="G2277" t="s">
        <v>25611</v>
      </c>
      <c r="H2277" t="s">
        <v>25612</v>
      </c>
      <c r="I2277" t="s">
        <v>25613</v>
      </c>
      <c r="J2277" t="s">
        <v>25614</v>
      </c>
      <c r="K2277" t="s">
        <v>25615</v>
      </c>
      <c r="L2277" t="s">
        <v>25616</v>
      </c>
      <c r="M2277" t="s">
        <v>25617</v>
      </c>
      <c r="N2277" t="s">
        <v>25618</v>
      </c>
      <c r="O2277" t="s">
        <v>25619</v>
      </c>
      <c r="P2277" t="s">
        <v>25620</v>
      </c>
      <c r="Q2277" t="s">
        <v>321</v>
      </c>
      <c r="R2277">
        <v>67</v>
      </c>
      <c r="S2277">
        <v>20000</v>
      </c>
      <c r="T2277" t="s">
        <v>47</v>
      </c>
      <c r="U2277" s="1">
        <v>40984</v>
      </c>
      <c r="V2277" t="s">
        <v>25621</v>
      </c>
      <c r="W2277" t="s">
        <v>78</v>
      </c>
      <c r="X2277" t="s">
        <v>49</v>
      </c>
      <c r="Y2277" t="s">
        <v>245</v>
      </c>
      <c r="Z2277" t="s">
        <v>475</v>
      </c>
      <c r="AA2277" t="s">
        <v>69</v>
      </c>
      <c r="AB2277" t="s">
        <v>618</v>
      </c>
      <c r="AC2277" t="s">
        <v>71</v>
      </c>
      <c r="AD2277" t="s">
        <v>447</v>
      </c>
      <c r="AE2277" t="s">
        <v>54</v>
      </c>
    </row>
    <row r="2278" spans="1:31" x14ac:dyDescent="0.2">
      <c r="A2278">
        <v>29</v>
      </c>
      <c r="B2278" t="s">
        <v>55</v>
      </c>
      <c r="C2278" t="s">
        <v>113</v>
      </c>
      <c r="D2278" t="s">
        <v>33</v>
      </c>
      <c r="E2278" t="s">
        <v>34</v>
      </c>
      <c r="F2278" t="s">
        <v>56</v>
      </c>
      <c r="G2278" t="s">
        <v>25860</v>
      </c>
      <c r="H2278" t="s">
        <v>25861</v>
      </c>
      <c r="I2278" t="s">
        <v>25862</v>
      </c>
      <c r="J2278" t="s">
        <v>32</v>
      </c>
      <c r="K2278" t="s">
        <v>32</v>
      </c>
      <c r="L2278" t="s">
        <v>25863</v>
      </c>
      <c r="M2278" t="s">
        <v>25864</v>
      </c>
      <c r="N2278" t="s">
        <v>25865</v>
      </c>
      <c r="O2278" t="s">
        <v>25866</v>
      </c>
      <c r="P2278" t="s">
        <v>25867</v>
      </c>
      <c r="Q2278" t="s">
        <v>471</v>
      </c>
      <c r="R2278">
        <v>61</v>
      </c>
      <c r="S2278">
        <v>-1</v>
      </c>
      <c r="T2278" t="s">
        <v>576</v>
      </c>
      <c r="U2278" s="1">
        <v>41091</v>
      </c>
      <c r="V2278" t="s">
        <v>48</v>
      </c>
      <c r="W2278" t="s">
        <v>92</v>
      </c>
      <c r="X2278" t="s">
        <v>49</v>
      </c>
      <c r="Y2278" t="s">
        <v>435</v>
      </c>
      <c r="Z2278" t="s">
        <v>475</v>
      </c>
      <c r="AA2278" t="s">
        <v>69</v>
      </c>
      <c r="AB2278" t="s">
        <v>852</v>
      </c>
      <c r="AC2278" t="s">
        <v>71</v>
      </c>
      <c r="AD2278" t="s">
        <v>25868</v>
      </c>
      <c r="AE2278" t="s">
        <v>54</v>
      </c>
    </row>
    <row r="2279" spans="1:31" x14ac:dyDescent="0.2">
      <c r="A2279">
        <v>29</v>
      </c>
      <c r="B2279" t="s">
        <v>96</v>
      </c>
      <c r="C2279" t="s">
        <v>32</v>
      </c>
      <c r="D2279" t="s">
        <v>98</v>
      </c>
      <c r="E2279" t="s">
        <v>32</v>
      </c>
      <c r="F2279" t="s">
        <v>56</v>
      </c>
      <c r="G2279" t="s">
        <v>26143</v>
      </c>
      <c r="H2279" t="s">
        <v>26144</v>
      </c>
      <c r="I2279" t="s">
        <v>26145</v>
      </c>
      <c r="J2279" t="s">
        <v>26146</v>
      </c>
      <c r="K2279" t="s">
        <v>26147</v>
      </c>
      <c r="L2279" t="s">
        <v>26148</v>
      </c>
      <c r="M2279" t="s">
        <v>10133</v>
      </c>
      <c r="N2279" t="s">
        <v>26149</v>
      </c>
      <c r="O2279" t="s">
        <v>26150</v>
      </c>
      <c r="P2279" t="s">
        <v>26151</v>
      </c>
      <c r="Q2279" t="s">
        <v>32</v>
      </c>
      <c r="R2279">
        <v>71</v>
      </c>
      <c r="S2279">
        <v>-1</v>
      </c>
      <c r="T2279" t="s">
        <v>32</v>
      </c>
      <c r="U2279" s="1">
        <v>41022</v>
      </c>
      <c r="V2279" t="s">
        <v>48</v>
      </c>
      <c r="W2279" t="s">
        <v>32</v>
      </c>
      <c r="X2279" t="s">
        <v>49</v>
      </c>
      <c r="Y2279" t="s">
        <v>93</v>
      </c>
      <c r="Z2279" t="s">
        <v>32</v>
      </c>
      <c r="AA2279" t="s">
        <v>51</v>
      </c>
      <c r="AB2279" t="s">
        <v>233</v>
      </c>
      <c r="AC2279" t="s">
        <v>32</v>
      </c>
      <c r="AD2279" t="s">
        <v>95</v>
      </c>
      <c r="AE2279" t="s">
        <v>54</v>
      </c>
    </row>
    <row r="2280" spans="1:31" x14ac:dyDescent="0.2">
      <c r="A2280">
        <v>29</v>
      </c>
      <c r="B2280" t="s">
        <v>96</v>
      </c>
      <c r="C2280" t="s">
        <v>32</v>
      </c>
      <c r="D2280" t="s">
        <v>33</v>
      </c>
      <c r="E2280" t="s">
        <v>34</v>
      </c>
      <c r="F2280" t="s">
        <v>56</v>
      </c>
      <c r="G2280" t="s">
        <v>26202</v>
      </c>
      <c r="H2280" t="s">
        <v>26203</v>
      </c>
      <c r="I2280" t="s">
        <v>26204</v>
      </c>
      <c r="J2280" t="s">
        <v>26205</v>
      </c>
      <c r="K2280" t="s">
        <v>26206</v>
      </c>
      <c r="L2280" t="s">
        <v>26207</v>
      </c>
      <c r="M2280" t="s">
        <v>26208</v>
      </c>
      <c r="N2280" t="s">
        <v>26209</v>
      </c>
      <c r="O2280" t="s">
        <v>26210</v>
      </c>
      <c r="P2280" t="s">
        <v>32</v>
      </c>
      <c r="Q2280" t="s">
        <v>75</v>
      </c>
      <c r="R2280">
        <v>65</v>
      </c>
      <c r="S2280">
        <v>70000</v>
      </c>
      <c r="T2280" t="s">
        <v>136</v>
      </c>
      <c r="U2280" s="1">
        <v>41045</v>
      </c>
      <c r="V2280" t="s">
        <v>662</v>
      </c>
      <c r="W2280" t="s">
        <v>32</v>
      </c>
      <c r="X2280" t="s">
        <v>49</v>
      </c>
      <c r="Y2280" t="s">
        <v>1714</v>
      </c>
      <c r="Z2280" t="s">
        <v>1041</v>
      </c>
      <c r="AA2280" t="s">
        <v>51</v>
      </c>
      <c r="AB2280" t="s">
        <v>1633</v>
      </c>
      <c r="AC2280" t="s">
        <v>71</v>
      </c>
      <c r="AD2280" t="s">
        <v>168</v>
      </c>
      <c r="AE2280" t="s">
        <v>346</v>
      </c>
    </row>
    <row r="2281" spans="1:31" x14ac:dyDescent="0.2">
      <c r="A2281">
        <v>29</v>
      </c>
      <c r="B2281" t="s">
        <v>55</v>
      </c>
      <c r="C2281" t="s">
        <v>32</v>
      </c>
      <c r="D2281" t="s">
        <v>33</v>
      </c>
      <c r="E2281" t="s">
        <v>32</v>
      </c>
      <c r="F2281" t="s">
        <v>114</v>
      </c>
      <c r="G2281" t="s">
        <v>26239</v>
      </c>
      <c r="H2281" t="s">
        <v>26240</v>
      </c>
      <c r="I2281" t="s">
        <v>26241</v>
      </c>
      <c r="J2281" t="s">
        <v>26242</v>
      </c>
      <c r="K2281" t="s">
        <v>26243</v>
      </c>
      <c r="L2281" t="s">
        <v>26244</v>
      </c>
      <c r="M2281" t="s">
        <v>26245</v>
      </c>
      <c r="N2281" t="s">
        <v>26246</v>
      </c>
      <c r="O2281" t="s">
        <v>32</v>
      </c>
      <c r="P2281" t="s">
        <v>26247</v>
      </c>
      <c r="Q2281" t="s">
        <v>108</v>
      </c>
      <c r="R2281">
        <v>67</v>
      </c>
      <c r="S2281">
        <v>-1</v>
      </c>
      <c r="T2281" t="s">
        <v>47</v>
      </c>
      <c r="U2281" s="1">
        <v>41091</v>
      </c>
      <c r="V2281" t="s">
        <v>48</v>
      </c>
      <c r="W2281" t="s">
        <v>32</v>
      </c>
      <c r="X2281" t="s">
        <v>244</v>
      </c>
      <c r="Y2281" t="s">
        <v>32</v>
      </c>
      <c r="Z2281" t="s">
        <v>32</v>
      </c>
      <c r="AA2281" t="s">
        <v>51</v>
      </c>
      <c r="AB2281" t="s">
        <v>247</v>
      </c>
      <c r="AC2281" t="s">
        <v>32</v>
      </c>
      <c r="AD2281" t="s">
        <v>26248</v>
      </c>
      <c r="AE2281" t="s">
        <v>54</v>
      </c>
    </row>
    <row r="2282" spans="1:31" x14ac:dyDescent="0.2">
      <c r="A2282">
        <v>29</v>
      </c>
      <c r="B2282" t="s">
        <v>169</v>
      </c>
      <c r="C2282" t="s">
        <v>155</v>
      </c>
      <c r="D2282" t="s">
        <v>33</v>
      </c>
      <c r="E2282" t="s">
        <v>32</v>
      </c>
      <c r="F2282" t="s">
        <v>56</v>
      </c>
      <c r="G2282" t="s">
        <v>26383</v>
      </c>
      <c r="H2282" t="s">
        <v>26384</v>
      </c>
      <c r="I2282" t="s">
        <v>26385</v>
      </c>
      <c r="J2282" t="s">
        <v>26386</v>
      </c>
      <c r="K2282" t="s">
        <v>26387</v>
      </c>
      <c r="L2282" t="s">
        <v>32</v>
      </c>
      <c r="M2282" t="s">
        <v>32</v>
      </c>
      <c r="N2282" t="s">
        <v>32</v>
      </c>
      <c r="O2282" t="s">
        <v>32</v>
      </c>
      <c r="P2282" t="s">
        <v>32</v>
      </c>
      <c r="Q2282" t="s">
        <v>588</v>
      </c>
      <c r="R2282">
        <v>71</v>
      </c>
      <c r="S2282">
        <v>40000</v>
      </c>
      <c r="T2282" t="s">
        <v>76</v>
      </c>
      <c r="U2282" s="1">
        <v>40958</v>
      </c>
      <c r="V2282" t="s">
        <v>48</v>
      </c>
      <c r="W2282" t="s">
        <v>32</v>
      </c>
      <c r="X2282" t="s">
        <v>49</v>
      </c>
      <c r="Y2282" t="s">
        <v>435</v>
      </c>
      <c r="Z2282" t="s">
        <v>205</v>
      </c>
      <c r="AA2282" t="s">
        <v>51</v>
      </c>
      <c r="AB2282" t="s">
        <v>852</v>
      </c>
      <c r="AC2282" t="s">
        <v>71</v>
      </c>
      <c r="AD2282" t="s">
        <v>26388</v>
      </c>
      <c r="AE2282" t="s">
        <v>54</v>
      </c>
    </row>
    <row r="2283" spans="1:31" x14ac:dyDescent="0.2">
      <c r="A2283">
        <v>29</v>
      </c>
      <c r="B2283" t="s">
        <v>169</v>
      </c>
      <c r="C2283" t="s">
        <v>83</v>
      </c>
      <c r="D2283" t="s">
        <v>33</v>
      </c>
      <c r="E2283" t="s">
        <v>34</v>
      </c>
      <c r="F2283" t="s">
        <v>32</v>
      </c>
      <c r="G2283" t="s">
        <v>26463</v>
      </c>
      <c r="H2283" t="s">
        <v>26464</v>
      </c>
      <c r="I2283" t="s">
        <v>26465</v>
      </c>
      <c r="J2283" t="s">
        <v>32</v>
      </c>
      <c r="K2283" t="s">
        <v>26466</v>
      </c>
      <c r="L2283" t="s">
        <v>26467</v>
      </c>
      <c r="M2283" t="s">
        <v>26468</v>
      </c>
      <c r="N2283" t="s">
        <v>26469</v>
      </c>
      <c r="O2283" t="s">
        <v>26470</v>
      </c>
      <c r="P2283" t="s">
        <v>32</v>
      </c>
      <c r="Q2283" t="s">
        <v>32</v>
      </c>
      <c r="R2283">
        <v>65</v>
      </c>
      <c r="S2283">
        <v>-1</v>
      </c>
      <c r="T2283" t="s">
        <v>32</v>
      </c>
      <c r="U2283" s="1">
        <v>41089</v>
      </c>
      <c r="V2283" t="s">
        <v>48</v>
      </c>
      <c r="W2283" t="s">
        <v>32</v>
      </c>
      <c r="X2283" t="s">
        <v>49</v>
      </c>
      <c r="Y2283" t="s">
        <v>495</v>
      </c>
      <c r="Z2283" t="s">
        <v>32</v>
      </c>
      <c r="AA2283" t="s">
        <v>51</v>
      </c>
      <c r="AB2283" t="s">
        <v>344</v>
      </c>
      <c r="AC2283" t="s">
        <v>71</v>
      </c>
      <c r="AD2283" t="s">
        <v>26471</v>
      </c>
      <c r="AE2283" t="s">
        <v>54</v>
      </c>
    </row>
    <row r="2284" spans="1:31" x14ac:dyDescent="0.2">
      <c r="A2284">
        <v>29</v>
      </c>
      <c r="B2284" t="s">
        <v>31</v>
      </c>
      <c r="C2284" t="s">
        <v>32</v>
      </c>
      <c r="D2284" t="s">
        <v>182</v>
      </c>
      <c r="E2284" t="s">
        <v>32</v>
      </c>
      <c r="F2284" t="s">
        <v>56</v>
      </c>
      <c r="G2284" t="s">
        <v>26859</v>
      </c>
      <c r="H2284" t="s">
        <v>26860</v>
      </c>
      <c r="I2284" t="s">
        <v>26861</v>
      </c>
      <c r="J2284" t="s">
        <v>32</v>
      </c>
      <c r="K2284" t="s">
        <v>26862</v>
      </c>
      <c r="L2284" t="s">
        <v>26863</v>
      </c>
      <c r="M2284" t="s">
        <v>32</v>
      </c>
      <c r="N2284" t="s">
        <v>26864</v>
      </c>
      <c r="O2284" t="s">
        <v>26865</v>
      </c>
      <c r="P2284" t="s">
        <v>26866</v>
      </c>
      <c r="Q2284" t="s">
        <v>75</v>
      </c>
      <c r="R2284">
        <v>70</v>
      </c>
      <c r="S2284">
        <v>-1</v>
      </c>
      <c r="T2284" t="s">
        <v>68</v>
      </c>
      <c r="U2284" s="1">
        <v>41048</v>
      </c>
      <c r="V2284" t="s">
        <v>164</v>
      </c>
      <c r="W2284" t="s">
        <v>32</v>
      </c>
      <c r="X2284" t="s">
        <v>244</v>
      </c>
      <c r="Y2284" t="s">
        <v>245</v>
      </c>
      <c r="Z2284" t="s">
        <v>32</v>
      </c>
      <c r="AA2284" t="s">
        <v>69</v>
      </c>
      <c r="AB2284" t="s">
        <v>1909</v>
      </c>
      <c r="AC2284" t="s">
        <v>71</v>
      </c>
      <c r="AD2284" t="s">
        <v>168</v>
      </c>
      <c r="AE2284" t="s">
        <v>54</v>
      </c>
    </row>
    <row r="2285" spans="1:31" x14ac:dyDescent="0.2">
      <c r="A2285">
        <v>29</v>
      </c>
      <c r="B2285" t="s">
        <v>169</v>
      </c>
      <c r="C2285" t="s">
        <v>155</v>
      </c>
      <c r="D2285" t="s">
        <v>33</v>
      </c>
      <c r="E2285" t="s">
        <v>32</v>
      </c>
      <c r="F2285" t="s">
        <v>114</v>
      </c>
      <c r="G2285" t="s">
        <v>27112</v>
      </c>
      <c r="H2285" t="s">
        <v>27113</v>
      </c>
      <c r="I2285" t="s">
        <v>27114</v>
      </c>
      <c r="J2285" t="s">
        <v>27115</v>
      </c>
      <c r="K2285" t="s">
        <v>32</v>
      </c>
      <c r="L2285" t="s">
        <v>32</v>
      </c>
      <c r="M2285" t="s">
        <v>32</v>
      </c>
      <c r="N2285" t="s">
        <v>32</v>
      </c>
      <c r="O2285" t="s">
        <v>32</v>
      </c>
      <c r="P2285" t="s">
        <v>32</v>
      </c>
      <c r="Q2285" t="s">
        <v>75</v>
      </c>
      <c r="R2285">
        <v>73</v>
      </c>
      <c r="S2285">
        <v>-1</v>
      </c>
      <c r="T2285" t="s">
        <v>331</v>
      </c>
      <c r="U2285" s="1">
        <v>41090</v>
      </c>
      <c r="V2285" t="s">
        <v>1639</v>
      </c>
      <c r="W2285" t="s">
        <v>217</v>
      </c>
      <c r="X2285" t="s">
        <v>49</v>
      </c>
      <c r="Y2285" t="s">
        <v>93</v>
      </c>
      <c r="Z2285" t="s">
        <v>475</v>
      </c>
      <c r="AA2285" t="s">
        <v>51</v>
      </c>
      <c r="AB2285" t="s">
        <v>110</v>
      </c>
      <c r="AC2285" t="s">
        <v>71</v>
      </c>
      <c r="AD2285" t="s">
        <v>13052</v>
      </c>
      <c r="AE2285" t="s">
        <v>54</v>
      </c>
    </row>
    <row r="2286" spans="1:31" x14ac:dyDescent="0.2">
      <c r="A2286">
        <v>29</v>
      </c>
      <c r="B2286" t="s">
        <v>55</v>
      </c>
      <c r="C2286" t="s">
        <v>32</v>
      </c>
      <c r="D2286" t="s">
        <v>33</v>
      </c>
      <c r="E2286" t="s">
        <v>34</v>
      </c>
      <c r="F2286" t="s">
        <v>114</v>
      </c>
      <c r="G2286" t="s">
        <v>27190</v>
      </c>
      <c r="H2286" t="s">
        <v>27191</v>
      </c>
      <c r="I2286" t="s">
        <v>27192</v>
      </c>
      <c r="J2286" t="s">
        <v>32</v>
      </c>
      <c r="K2286" t="s">
        <v>27193</v>
      </c>
      <c r="L2286" t="s">
        <v>27194</v>
      </c>
      <c r="M2286" t="s">
        <v>32</v>
      </c>
      <c r="N2286" t="s">
        <v>32</v>
      </c>
      <c r="O2286" t="s">
        <v>27195</v>
      </c>
      <c r="P2286" t="s">
        <v>27196</v>
      </c>
      <c r="Q2286" t="s">
        <v>75</v>
      </c>
      <c r="R2286">
        <v>70</v>
      </c>
      <c r="S2286">
        <v>-1</v>
      </c>
      <c r="T2286" t="s">
        <v>331</v>
      </c>
      <c r="U2286" s="1">
        <v>41089</v>
      </c>
      <c r="V2286" t="s">
        <v>48</v>
      </c>
      <c r="W2286" t="s">
        <v>32</v>
      </c>
      <c r="X2286" t="s">
        <v>49</v>
      </c>
      <c r="Y2286" t="s">
        <v>32</v>
      </c>
      <c r="Z2286" t="s">
        <v>1041</v>
      </c>
      <c r="AA2286" t="s">
        <v>51</v>
      </c>
      <c r="AB2286" t="s">
        <v>367</v>
      </c>
      <c r="AC2286" t="s">
        <v>71</v>
      </c>
      <c r="AD2286" t="s">
        <v>95</v>
      </c>
      <c r="AE2286" t="s">
        <v>54</v>
      </c>
    </row>
    <row r="2287" spans="1:31" x14ac:dyDescent="0.2">
      <c r="A2287">
        <v>29</v>
      </c>
      <c r="B2287" t="s">
        <v>55</v>
      </c>
      <c r="C2287" t="s">
        <v>32</v>
      </c>
      <c r="D2287" t="s">
        <v>182</v>
      </c>
      <c r="E2287" t="s">
        <v>34</v>
      </c>
      <c r="F2287" t="s">
        <v>221</v>
      </c>
      <c r="G2287" t="s">
        <v>27319</v>
      </c>
      <c r="H2287" t="s">
        <v>27320</v>
      </c>
      <c r="I2287" t="s">
        <v>27321</v>
      </c>
      <c r="J2287" t="s">
        <v>27322</v>
      </c>
      <c r="K2287" t="s">
        <v>32</v>
      </c>
      <c r="L2287" t="s">
        <v>27323</v>
      </c>
      <c r="M2287" t="s">
        <v>27324</v>
      </c>
      <c r="N2287" t="s">
        <v>27325</v>
      </c>
      <c r="O2287" t="s">
        <v>27326</v>
      </c>
      <c r="P2287" t="s">
        <v>27327</v>
      </c>
      <c r="Q2287" t="s">
        <v>75</v>
      </c>
      <c r="R2287">
        <v>71</v>
      </c>
      <c r="S2287">
        <v>30000</v>
      </c>
      <c r="T2287" t="s">
        <v>91</v>
      </c>
      <c r="U2287" s="1">
        <v>41065</v>
      </c>
      <c r="V2287" t="s">
        <v>4456</v>
      </c>
      <c r="W2287" t="s">
        <v>32</v>
      </c>
      <c r="X2287" t="s">
        <v>49</v>
      </c>
      <c r="Y2287" t="s">
        <v>93</v>
      </c>
      <c r="Z2287" t="s">
        <v>80</v>
      </c>
      <c r="AA2287" t="s">
        <v>51</v>
      </c>
      <c r="AB2287" t="s">
        <v>1243</v>
      </c>
      <c r="AC2287" t="s">
        <v>220</v>
      </c>
      <c r="AD2287" t="s">
        <v>95</v>
      </c>
      <c r="AE2287" t="s">
        <v>54</v>
      </c>
    </row>
    <row r="2288" spans="1:31" x14ac:dyDescent="0.2">
      <c r="A2288">
        <v>29</v>
      </c>
      <c r="B2288" t="s">
        <v>400</v>
      </c>
      <c r="C2288" t="s">
        <v>155</v>
      </c>
      <c r="D2288" t="s">
        <v>33</v>
      </c>
      <c r="E2288" t="s">
        <v>98</v>
      </c>
      <c r="F2288" t="s">
        <v>56</v>
      </c>
      <c r="G2288" t="s">
        <v>27780</v>
      </c>
      <c r="H2288" t="s">
        <v>27781</v>
      </c>
      <c r="I2288" t="s">
        <v>27782</v>
      </c>
      <c r="J2288" t="s">
        <v>27783</v>
      </c>
      <c r="K2288" t="s">
        <v>27784</v>
      </c>
      <c r="L2288" t="s">
        <v>27785</v>
      </c>
      <c r="M2288" t="s">
        <v>27786</v>
      </c>
      <c r="N2288" t="s">
        <v>27787</v>
      </c>
      <c r="O2288" t="s">
        <v>27788</v>
      </c>
      <c r="P2288" t="s">
        <v>27789</v>
      </c>
      <c r="Q2288" t="s">
        <v>75</v>
      </c>
      <c r="R2288">
        <v>72</v>
      </c>
      <c r="S2288">
        <v>20000</v>
      </c>
      <c r="T2288" t="s">
        <v>47</v>
      </c>
      <c r="U2288" s="1">
        <v>40837</v>
      </c>
      <c r="V2288" t="s">
        <v>164</v>
      </c>
      <c r="W2288" t="s">
        <v>78</v>
      </c>
      <c r="X2288" t="s">
        <v>49</v>
      </c>
      <c r="Y2288" t="s">
        <v>93</v>
      </c>
      <c r="Z2288" t="s">
        <v>80</v>
      </c>
      <c r="AA2288" t="s">
        <v>51</v>
      </c>
      <c r="AB2288" t="s">
        <v>124</v>
      </c>
      <c r="AC2288" t="s">
        <v>71</v>
      </c>
      <c r="AD2288" t="s">
        <v>168</v>
      </c>
      <c r="AE2288" t="s">
        <v>54</v>
      </c>
    </row>
    <row r="2289" spans="1:31" x14ac:dyDescent="0.2">
      <c r="A2289">
        <v>29</v>
      </c>
      <c r="B2289" t="s">
        <v>32</v>
      </c>
      <c r="C2289" t="s">
        <v>32</v>
      </c>
      <c r="D2289" t="s">
        <v>33</v>
      </c>
      <c r="E2289" t="s">
        <v>32</v>
      </c>
      <c r="F2289" t="s">
        <v>114</v>
      </c>
      <c r="G2289" t="s">
        <v>27824</v>
      </c>
      <c r="H2289" t="s">
        <v>27825</v>
      </c>
      <c r="I2289" t="s">
        <v>27826</v>
      </c>
      <c r="J2289" t="s">
        <v>27827</v>
      </c>
      <c r="K2289" t="s">
        <v>27828</v>
      </c>
      <c r="L2289" t="s">
        <v>27829</v>
      </c>
      <c r="M2289" t="s">
        <v>27830</v>
      </c>
      <c r="N2289" t="s">
        <v>27831</v>
      </c>
      <c r="O2289" t="s">
        <v>27832</v>
      </c>
      <c r="P2289" t="s">
        <v>27833</v>
      </c>
      <c r="Q2289" t="s">
        <v>75</v>
      </c>
      <c r="R2289">
        <v>68</v>
      </c>
      <c r="S2289">
        <v>-1</v>
      </c>
      <c r="T2289" t="s">
        <v>32</v>
      </c>
      <c r="U2289" s="1">
        <v>41088</v>
      </c>
      <c r="V2289" t="s">
        <v>48</v>
      </c>
      <c r="W2289" t="s">
        <v>32</v>
      </c>
      <c r="X2289" t="s">
        <v>49</v>
      </c>
      <c r="Y2289" t="s">
        <v>435</v>
      </c>
      <c r="Z2289" t="s">
        <v>32</v>
      </c>
      <c r="AA2289" t="s">
        <v>51</v>
      </c>
      <c r="AB2289" t="s">
        <v>367</v>
      </c>
      <c r="AC2289" t="s">
        <v>32</v>
      </c>
      <c r="AD2289" t="s">
        <v>95</v>
      </c>
      <c r="AE2289" t="s">
        <v>54</v>
      </c>
    </row>
    <row r="2290" spans="1:31" x14ac:dyDescent="0.2">
      <c r="A2290">
        <v>29</v>
      </c>
      <c r="B2290" t="s">
        <v>169</v>
      </c>
      <c r="C2290" t="s">
        <v>32</v>
      </c>
      <c r="D2290" t="s">
        <v>33</v>
      </c>
      <c r="E2290" t="s">
        <v>32</v>
      </c>
      <c r="F2290" t="s">
        <v>56</v>
      </c>
      <c r="G2290" t="s">
        <v>28026</v>
      </c>
      <c r="H2290" t="s">
        <v>28027</v>
      </c>
      <c r="I2290" t="s">
        <v>28028</v>
      </c>
      <c r="J2290" t="s">
        <v>28029</v>
      </c>
      <c r="K2290" t="s">
        <v>28030</v>
      </c>
      <c r="L2290" t="s">
        <v>28031</v>
      </c>
      <c r="M2290" t="s">
        <v>28032</v>
      </c>
      <c r="N2290" t="s">
        <v>28033</v>
      </c>
      <c r="O2290" t="s">
        <v>28034</v>
      </c>
      <c r="P2290" t="s">
        <v>28035</v>
      </c>
      <c r="Q2290" t="s">
        <v>32</v>
      </c>
      <c r="R2290">
        <v>71</v>
      </c>
      <c r="S2290">
        <v>-1</v>
      </c>
      <c r="T2290" t="s">
        <v>91</v>
      </c>
      <c r="U2290" s="1">
        <v>41086</v>
      </c>
      <c r="V2290" t="s">
        <v>260</v>
      </c>
      <c r="W2290" t="s">
        <v>32</v>
      </c>
      <c r="X2290" t="s">
        <v>49</v>
      </c>
      <c r="Y2290" t="s">
        <v>32</v>
      </c>
      <c r="Z2290" t="s">
        <v>262</v>
      </c>
      <c r="AA2290" t="s">
        <v>51</v>
      </c>
      <c r="AB2290" t="s">
        <v>344</v>
      </c>
      <c r="AC2290" t="s">
        <v>71</v>
      </c>
      <c r="AD2290" t="s">
        <v>95</v>
      </c>
      <c r="AE2290" t="s">
        <v>54</v>
      </c>
    </row>
    <row r="2291" spans="1:31" x14ac:dyDescent="0.2">
      <c r="A2291">
        <v>29</v>
      </c>
      <c r="B2291" t="s">
        <v>169</v>
      </c>
      <c r="C2291" t="s">
        <v>32</v>
      </c>
      <c r="D2291" t="s">
        <v>33</v>
      </c>
      <c r="E2291" t="s">
        <v>34</v>
      </c>
      <c r="F2291" t="s">
        <v>833</v>
      </c>
      <c r="G2291" t="s">
        <v>28059</v>
      </c>
      <c r="H2291" t="s">
        <v>28060</v>
      </c>
      <c r="I2291" t="s">
        <v>28061</v>
      </c>
      <c r="J2291" t="s">
        <v>28062</v>
      </c>
      <c r="K2291" t="s">
        <v>28063</v>
      </c>
      <c r="L2291" t="s">
        <v>32</v>
      </c>
      <c r="M2291" t="s">
        <v>32</v>
      </c>
      <c r="N2291" t="s">
        <v>28064</v>
      </c>
      <c r="O2291" t="s">
        <v>28065</v>
      </c>
      <c r="P2291" t="s">
        <v>28066</v>
      </c>
      <c r="Q2291" t="s">
        <v>75</v>
      </c>
      <c r="R2291">
        <v>75</v>
      </c>
      <c r="S2291">
        <v>-1</v>
      </c>
      <c r="T2291" t="s">
        <v>457</v>
      </c>
      <c r="U2291" s="1">
        <v>41090</v>
      </c>
      <c r="V2291" t="s">
        <v>48</v>
      </c>
      <c r="W2291" t="s">
        <v>32</v>
      </c>
      <c r="X2291" t="s">
        <v>49</v>
      </c>
      <c r="Y2291" t="s">
        <v>32</v>
      </c>
      <c r="Z2291" t="s">
        <v>32</v>
      </c>
      <c r="AA2291" t="s">
        <v>51</v>
      </c>
      <c r="AB2291" t="s">
        <v>32</v>
      </c>
      <c r="AC2291" t="s">
        <v>71</v>
      </c>
      <c r="AD2291" t="s">
        <v>95</v>
      </c>
      <c r="AE2291" t="s">
        <v>54</v>
      </c>
    </row>
    <row r="2292" spans="1:31" x14ac:dyDescent="0.2">
      <c r="A2292">
        <v>29</v>
      </c>
      <c r="B2292" t="s">
        <v>620</v>
      </c>
      <c r="C2292" t="s">
        <v>32</v>
      </c>
      <c r="D2292" t="s">
        <v>33</v>
      </c>
      <c r="E2292" t="s">
        <v>34</v>
      </c>
      <c r="F2292" t="s">
        <v>56</v>
      </c>
      <c r="G2292" t="s">
        <v>28136</v>
      </c>
      <c r="H2292" t="s">
        <v>28137</v>
      </c>
      <c r="I2292" t="s">
        <v>28138</v>
      </c>
      <c r="J2292" t="s">
        <v>28139</v>
      </c>
      <c r="K2292" t="s">
        <v>28140</v>
      </c>
      <c r="L2292" t="s">
        <v>28141</v>
      </c>
      <c r="M2292" t="s">
        <v>28142</v>
      </c>
      <c r="N2292" t="s">
        <v>28143</v>
      </c>
      <c r="O2292" t="s">
        <v>28144</v>
      </c>
      <c r="P2292" t="s">
        <v>28145</v>
      </c>
      <c r="Q2292" t="s">
        <v>75</v>
      </c>
      <c r="R2292">
        <v>66</v>
      </c>
      <c r="S2292">
        <v>-1</v>
      </c>
      <c r="T2292" t="s">
        <v>331</v>
      </c>
      <c r="U2292" s="1">
        <v>41089</v>
      </c>
      <c r="V2292" t="s">
        <v>48</v>
      </c>
      <c r="W2292" t="s">
        <v>32</v>
      </c>
      <c r="X2292" t="s">
        <v>49</v>
      </c>
      <c r="Y2292" t="s">
        <v>93</v>
      </c>
      <c r="Z2292" t="s">
        <v>32</v>
      </c>
      <c r="AA2292" t="s">
        <v>69</v>
      </c>
      <c r="AB2292" t="s">
        <v>206</v>
      </c>
      <c r="AC2292" t="s">
        <v>71</v>
      </c>
      <c r="AD2292" t="s">
        <v>28146</v>
      </c>
      <c r="AE2292" t="s">
        <v>54</v>
      </c>
    </row>
    <row r="2293" spans="1:31" x14ac:dyDescent="0.2">
      <c r="A2293">
        <v>29</v>
      </c>
      <c r="B2293" t="s">
        <v>112</v>
      </c>
      <c r="C2293" t="s">
        <v>522</v>
      </c>
      <c r="D2293" t="s">
        <v>33</v>
      </c>
      <c r="E2293" t="s">
        <v>34</v>
      </c>
      <c r="F2293" t="s">
        <v>56</v>
      </c>
      <c r="G2293" t="s">
        <v>28175</v>
      </c>
      <c r="H2293" t="s">
        <v>28176</v>
      </c>
      <c r="I2293" t="s">
        <v>28177</v>
      </c>
      <c r="J2293" t="s">
        <v>28178</v>
      </c>
      <c r="K2293" t="s">
        <v>28179</v>
      </c>
      <c r="L2293" t="e">
        <f>- good music  - good and bad cold beer  - my nephew  - the funny things my baby niece does and how much hair she has  - a good ballgame  - sanity</f>
        <v>#NAME?</v>
      </c>
      <c r="M2293" t="s">
        <v>28180</v>
      </c>
      <c r="N2293" t="s">
        <v>28181</v>
      </c>
      <c r="O2293" t="s">
        <v>32</v>
      </c>
      <c r="P2293" t="s">
        <v>28182</v>
      </c>
      <c r="Q2293" t="s">
        <v>924</v>
      </c>
      <c r="R2293">
        <v>71</v>
      </c>
      <c r="S2293">
        <v>-1</v>
      </c>
      <c r="T2293" t="s">
        <v>76</v>
      </c>
      <c r="U2293" s="1">
        <v>41090</v>
      </c>
      <c r="V2293" t="s">
        <v>260</v>
      </c>
      <c r="W2293" t="s">
        <v>92</v>
      </c>
      <c r="X2293" t="s">
        <v>49</v>
      </c>
      <c r="Y2293" t="s">
        <v>150</v>
      </c>
      <c r="Z2293" t="s">
        <v>1505</v>
      </c>
      <c r="AA2293" t="s">
        <v>51</v>
      </c>
      <c r="AB2293" t="s">
        <v>32</v>
      </c>
      <c r="AC2293" t="s">
        <v>71</v>
      </c>
      <c r="AD2293" t="s">
        <v>95</v>
      </c>
      <c r="AE2293" t="s">
        <v>54</v>
      </c>
    </row>
    <row r="2294" spans="1:31" x14ac:dyDescent="0.2">
      <c r="A2294">
        <v>29</v>
      </c>
      <c r="B2294" t="s">
        <v>620</v>
      </c>
      <c r="C2294" t="s">
        <v>155</v>
      </c>
      <c r="D2294" t="s">
        <v>98</v>
      </c>
      <c r="E2294" t="s">
        <v>34</v>
      </c>
      <c r="F2294" t="s">
        <v>114</v>
      </c>
      <c r="G2294" t="s">
        <v>28218</v>
      </c>
      <c r="H2294" t="s">
        <v>28219</v>
      </c>
      <c r="I2294" t="s">
        <v>28220</v>
      </c>
      <c r="J2294" t="s">
        <v>28221</v>
      </c>
      <c r="K2294" t="s">
        <v>28222</v>
      </c>
      <c r="L2294" t="s">
        <v>28223</v>
      </c>
      <c r="M2294" t="s">
        <v>32</v>
      </c>
      <c r="N2294" t="s">
        <v>28224</v>
      </c>
      <c r="O2294" t="s">
        <v>28225</v>
      </c>
      <c r="P2294" t="s">
        <v>28226</v>
      </c>
      <c r="Q2294" t="s">
        <v>75</v>
      </c>
      <c r="R2294">
        <v>61</v>
      </c>
      <c r="S2294">
        <v>50000</v>
      </c>
      <c r="T2294" t="s">
        <v>163</v>
      </c>
      <c r="U2294" s="1">
        <v>41085</v>
      </c>
      <c r="V2294" t="s">
        <v>48</v>
      </c>
      <c r="W2294" t="s">
        <v>204</v>
      </c>
      <c r="X2294" t="s">
        <v>398</v>
      </c>
      <c r="Y2294" t="s">
        <v>150</v>
      </c>
      <c r="Z2294" t="s">
        <v>520</v>
      </c>
      <c r="AA2294" t="s">
        <v>69</v>
      </c>
      <c r="AB2294" t="s">
        <v>70</v>
      </c>
      <c r="AC2294" t="s">
        <v>71</v>
      </c>
      <c r="AD2294" t="s">
        <v>168</v>
      </c>
      <c r="AE2294" t="s">
        <v>54</v>
      </c>
    </row>
    <row r="2295" spans="1:31" x14ac:dyDescent="0.2">
      <c r="A2295">
        <v>29</v>
      </c>
      <c r="B2295" t="s">
        <v>32</v>
      </c>
      <c r="C2295" t="s">
        <v>32</v>
      </c>
      <c r="D2295" t="s">
        <v>33</v>
      </c>
      <c r="E2295" t="s">
        <v>34</v>
      </c>
      <c r="F2295" t="s">
        <v>390</v>
      </c>
      <c r="G2295" t="s">
        <v>28407</v>
      </c>
      <c r="H2295" t="s">
        <v>28408</v>
      </c>
      <c r="I2295" t="s">
        <v>28409</v>
      </c>
      <c r="J2295" t="s">
        <v>39</v>
      </c>
      <c r="K2295" t="s">
        <v>28410</v>
      </c>
      <c r="L2295" t="s">
        <v>28411</v>
      </c>
      <c r="M2295" t="s">
        <v>28412</v>
      </c>
      <c r="N2295" t="s">
        <v>28413</v>
      </c>
      <c r="O2295" t="s">
        <v>28414</v>
      </c>
      <c r="P2295" t="s">
        <v>28415</v>
      </c>
      <c r="Q2295" t="s">
        <v>75</v>
      </c>
      <c r="R2295">
        <v>71</v>
      </c>
      <c r="S2295">
        <v>60000</v>
      </c>
      <c r="T2295" t="s">
        <v>331</v>
      </c>
      <c r="U2295" s="1">
        <v>40876</v>
      </c>
      <c r="V2295" t="s">
        <v>48</v>
      </c>
      <c r="W2295" t="s">
        <v>32</v>
      </c>
      <c r="X2295" t="s">
        <v>49</v>
      </c>
      <c r="Y2295" t="s">
        <v>435</v>
      </c>
      <c r="Z2295" t="s">
        <v>32</v>
      </c>
      <c r="AA2295" t="s">
        <v>51</v>
      </c>
      <c r="AB2295" t="s">
        <v>271</v>
      </c>
      <c r="AC2295" t="s">
        <v>71</v>
      </c>
      <c r="AD2295" t="s">
        <v>511</v>
      </c>
      <c r="AE2295" t="s">
        <v>54</v>
      </c>
    </row>
    <row r="2296" spans="1:31" x14ac:dyDescent="0.2">
      <c r="A2296">
        <v>29</v>
      </c>
      <c r="B2296" t="s">
        <v>55</v>
      </c>
      <c r="C2296" t="s">
        <v>155</v>
      </c>
      <c r="D2296" t="s">
        <v>33</v>
      </c>
      <c r="E2296" t="s">
        <v>34</v>
      </c>
      <c r="F2296" t="s">
        <v>138</v>
      </c>
      <c r="G2296" t="s">
        <v>32</v>
      </c>
      <c r="H2296" t="s">
        <v>32</v>
      </c>
      <c r="I2296" t="s">
        <v>32</v>
      </c>
      <c r="J2296" t="s">
        <v>32</v>
      </c>
      <c r="K2296" t="s">
        <v>28714</v>
      </c>
      <c r="L2296" t="s">
        <v>28715</v>
      </c>
      <c r="M2296" t="s">
        <v>28716</v>
      </c>
      <c r="N2296" t="s">
        <v>28717</v>
      </c>
      <c r="O2296" t="s">
        <v>28718</v>
      </c>
      <c r="P2296" t="s">
        <v>32</v>
      </c>
      <c r="Q2296" t="s">
        <v>75</v>
      </c>
      <c r="R2296">
        <v>63</v>
      </c>
      <c r="S2296">
        <v>-1</v>
      </c>
      <c r="T2296" t="s">
        <v>91</v>
      </c>
      <c r="U2296" s="1">
        <v>41089</v>
      </c>
      <c r="V2296" t="s">
        <v>48</v>
      </c>
      <c r="W2296" t="s">
        <v>217</v>
      </c>
      <c r="X2296" t="s">
        <v>49</v>
      </c>
      <c r="Y2296" t="s">
        <v>93</v>
      </c>
      <c r="Z2296" t="s">
        <v>32</v>
      </c>
      <c r="AA2296" t="s">
        <v>69</v>
      </c>
      <c r="AB2296" t="s">
        <v>32</v>
      </c>
      <c r="AC2296" t="s">
        <v>71</v>
      </c>
      <c r="AD2296" t="s">
        <v>4555</v>
      </c>
      <c r="AE2296" t="s">
        <v>54</v>
      </c>
    </row>
    <row r="2297" spans="1:31" x14ac:dyDescent="0.2">
      <c r="A2297">
        <v>29</v>
      </c>
      <c r="B2297" t="s">
        <v>32</v>
      </c>
      <c r="C2297" t="s">
        <v>32</v>
      </c>
      <c r="D2297" t="s">
        <v>33</v>
      </c>
      <c r="E2297" t="s">
        <v>170</v>
      </c>
      <c r="F2297" t="s">
        <v>56</v>
      </c>
      <c r="G2297" t="s">
        <v>28839</v>
      </c>
      <c r="H2297" t="s">
        <v>28840</v>
      </c>
      <c r="I2297" t="s">
        <v>28841</v>
      </c>
      <c r="J2297" t="s">
        <v>28842</v>
      </c>
      <c r="K2297" t="s">
        <v>28843</v>
      </c>
      <c r="L2297" t="s">
        <v>32</v>
      </c>
      <c r="M2297" t="s">
        <v>28844</v>
      </c>
      <c r="N2297" t="s">
        <v>28845</v>
      </c>
      <c r="O2297" t="s">
        <v>28846</v>
      </c>
      <c r="P2297" t="s">
        <v>28847</v>
      </c>
      <c r="Q2297" t="s">
        <v>75</v>
      </c>
      <c r="R2297">
        <v>75</v>
      </c>
      <c r="S2297">
        <v>-1</v>
      </c>
      <c r="T2297" t="s">
        <v>68</v>
      </c>
      <c r="U2297" s="1">
        <v>41087</v>
      </c>
      <c r="V2297" t="s">
        <v>48</v>
      </c>
      <c r="W2297" t="s">
        <v>32</v>
      </c>
      <c r="X2297" t="s">
        <v>244</v>
      </c>
      <c r="Y2297" t="s">
        <v>93</v>
      </c>
      <c r="Z2297" t="s">
        <v>32</v>
      </c>
      <c r="AA2297" t="s">
        <v>69</v>
      </c>
      <c r="AB2297" t="s">
        <v>344</v>
      </c>
      <c r="AC2297" t="s">
        <v>170</v>
      </c>
      <c r="AD2297" t="s">
        <v>28848</v>
      </c>
      <c r="AE2297" t="s">
        <v>54</v>
      </c>
    </row>
    <row r="2298" spans="1:31" x14ac:dyDescent="0.2">
      <c r="A2298">
        <v>29</v>
      </c>
      <c r="B2298" t="s">
        <v>112</v>
      </c>
      <c r="C2298" t="s">
        <v>32</v>
      </c>
      <c r="D2298" t="s">
        <v>33</v>
      </c>
      <c r="E2298" t="s">
        <v>32</v>
      </c>
      <c r="F2298" t="s">
        <v>114</v>
      </c>
      <c r="G2298" t="s">
        <v>28923</v>
      </c>
      <c r="H2298" t="s">
        <v>28924</v>
      </c>
      <c r="I2298" t="s">
        <v>32</v>
      </c>
      <c r="J2298" t="s">
        <v>32</v>
      </c>
      <c r="K2298" t="s">
        <v>28925</v>
      </c>
      <c r="L2298" t="s">
        <v>32</v>
      </c>
      <c r="M2298" t="s">
        <v>32</v>
      </c>
      <c r="N2298" t="s">
        <v>28926</v>
      </c>
      <c r="O2298" t="s">
        <v>32</v>
      </c>
      <c r="P2298" t="s">
        <v>28927</v>
      </c>
      <c r="Q2298" t="s">
        <v>75</v>
      </c>
      <c r="R2298">
        <v>69</v>
      </c>
      <c r="S2298">
        <v>-1</v>
      </c>
      <c r="T2298" t="s">
        <v>91</v>
      </c>
      <c r="U2298" s="1">
        <v>41088</v>
      </c>
      <c r="V2298" t="s">
        <v>48</v>
      </c>
      <c r="W2298" t="s">
        <v>32</v>
      </c>
      <c r="X2298" t="s">
        <v>49</v>
      </c>
      <c r="Y2298" t="s">
        <v>32</v>
      </c>
      <c r="Z2298" t="s">
        <v>91</v>
      </c>
      <c r="AA2298" t="s">
        <v>51</v>
      </c>
      <c r="AB2298" t="s">
        <v>271</v>
      </c>
      <c r="AC2298" t="s">
        <v>71</v>
      </c>
      <c r="AD2298" t="s">
        <v>28928</v>
      </c>
      <c r="AE2298" t="s">
        <v>54</v>
      </c>
    </row>
    <row r="2299" spans="1:31" x14ac:dyDescent="0.2">
      <c r="A2299">
        <v>29</v>
      </c>
      <c r="B2299" t="s">
        <v>169</v>
      </c>
      <c r="C2299" t="s">
        <v>32</v>
      </c>
      <c r="D2299" t="s">
        <v>33</v>
      </c>
      <c r="E2299" t="s">
        <v>34</v>
      </c>
      <c r="F2299" t="s">
        <v>56</v>
      </c>
      <c r="G2299" t="s">
        <v>28970</v>
      </c>
      <c r="H2299" t="s">
        <v>28971</v>
      </c>
      <c r="I2299" t="s">
        <v>28972</v>
      </c>
      <c r="J2299" t="s">
        <v>19359</v>
      </c>
      <c r="K2299" t="s">
        <v>28973</v>
      </c>
      <c r="L2299" t="s">
        <v>28974</v>
      </c>
      <c r="M2299" t="s">
        <v>28975</v>
      </c>
      <c r="N2299" t="s">
        <v>28976</v>
      </c>
      <c r="O2299" t="s">
        <v>32</v>
      </c>
      <c r="P2299" t="s">
        <v>28977</v>
      </c>
      <c r="Q2299" t="s">
        <v>75</v>
      </c>
      <c r="R2299">
        <v>62</v>
      </c>
      <c r="S2299">
        <v>-1</v>
      </c>
      <c r="T2299" t="s">
        <v>203</v>
      </c>
      <c r="U2299" s="1">
        <v>41089</v>
      </c>
      <c r="V2299" t="s">
        <v>48</v>
      </c>
      <c r="W2299" t="s">
        <v>32</v>
      </c>
      <c r="X2299" t="s">
        <v>49</v>
      </c>
      <c r="Y2299" t="s">
        <v>32</v>
      </c>
      <c r="Z2299" t="s">
        <v>166</v>
      </c>
      <c r="AA2299" t="s">
        <v>69</v>
      </c>
      <c r="AB2299" t="s">
        <v>152</v>
      </c>
      <c r="AC2299" t="s">
        <v>32</v>
      </c>
      <c r="AD2299" t="s">
        <v>544</v>
      </c>
      <c r="AE2299" t="s">
        <v>54</v>
      </c>
    </row>
    <row r="2300" spans="1:31" x14ac:dyDescent="0.2">
      <c r="A2300">
        <v>29</v>
      </c>
      <c r="B2300" t="s">
        <v>112</v>
      </c>
      <c r="C2300" t="s">
        <v>32</v>
      </c>
      <c r="D2300" t="s">
        <v>33</v>
      </c>
      <c r="E2300" t="s">
        <v>34</v>
      </c>
      <c r="F2300" t="s">
        <v>56</v>
      </c>
      <c r="G2300" t="s">
        <v>29025</v>
      </c>
      <c r="H2300" t="s">
        <v>29026</v>
      </c>
      <c r="I2300" t="s">
        <v>29027</v>
      </c>
      <c r="J2300" t="s">
        <v>29028</v>
      </c>
      <c r="K2300" t="s">
        <v>29029</v>
      </c>
      <c r="L2300" t="s">
        <v>29030</v>
      </c>
      <c r="M2300" t="s">
        <v>29031</v>
      </c>
      <c r="N2300" t="s">
        <v>29032</v>
      </c>
      <c r="O2300" t="s">
        <v>29033</v>
      </c>
      <c r="P2300" t="s">
        <v>29034</v>
      </c>
      <c r="Q2300" t="s">
        <v>75</v>
      </c>
      <c r="R2300">
        <v>71</v>
      </c>
      <c r="S2300">
        <v>-1</v>
      </c>
      <c r="T2300" t="s">
        <v>47</v>
      </c>
      <c r="U2300" s="1">
        <v>41087</v>
      </c>
      <c r="V2300" t="s">
        <v>48</v>
      </c>
      <c r="W2300" t="s">
        <v>32</v>
      </c>
      <c r="X2300" t="s">
        <v>49</v>
      </c>
      <c r="Y2300" t="s">
        <v>93</v>
      </c>
      <c r="Z2300" t="s">
        <v>422</v>
      </c>
      <c r="AA2300" t="s">
        <v>69</v>
      </c>
      <c r="AB2300" t="s">
        <v>344</v>
      </c>
      <c r="AC2300" t="s">
        <v>170</v>
      </c>
      <c r="AD2300" t="s">
        <v>1419</v>
      </c>
      <c r="AE2300" t="s">
        <v>54</v>
      </c>
    </row>
    <row r="2301" spans="1:31" x14ac:dyDescent="0.2">
      <c r="A2301">
        <v>29</v>
      </c>
      <c r="B2301" t="s">
        <v>169</v>
      </c>
      <c r="C2301" t="s">
        <v>32</v>
      </c>
      <c r="D2301" t="s">
        <v>182</v>
      </c>
      <c r="E2301" t="s">
        <v>170</v>
      </c>
      <c r="F2301" t="s">
        <v>35</v>
      </c>
      <c r="G2301" t="s">
        <v>29074</v>
      </c>
      <c r="H2301" t="s">
        <v>29075</v>
      </c>
      <c r="I2301" t="s">
        <v>29076</v>
      </c>
      <c r="J2301" t="s">
        <v>29077</v>
      </c>
      <c r="K2301" t="s">
        <v>32</v>
      </c>
      <c r="L2301" t="s">
        <v>32</v>
      </c>
      <c r="M2301" t="s">
        <v>32</v>
      </c>
      <c r="N2301" t="s">
        <v>32</v>
      </c>
      <c r="O2301" t="s">
        <v>32</v>
      </c>
      <c r="P2301" t="s">
        <v>32</v>
      </c>
      <c r="Q2301" t="s">
        <v>67</v>
      </c>
      <c r="R2301">
        <v>70</v>
      </c>
      <c r="S2301">
        <v>-1</v>
      </c>
      <c r="T2301" t="s">
        <v>203</v>
      </c>
      <c r="U2301" s="1">
        <v>41085</v>
      </c>
      <c r="V2301" t="s">
        <v>164</v>
      </c>
      <c r="W2301" t="s">
        <v>181</v>
      </c>
      <c r="X2301" t="s">
        <v>49</v>
      </c>
      <c r="Y2301" t="s">
        <v>32</v>
      </c>
      <c r="Z2301" t="s">
        <v>32</v>
      </c>
      <c r="AA2301" t="s">
        <v>51</v>
      </c>
      <c r="AB2301" t="s">
        <v>740</v>
      </c>
      <c r="AC2301" t="s">
        <v>71</v>
      </c>
      <c r="AD2301" t="s">
        <v>95</v>
      </c>
      <c r="AE2301" t="s">
        <v>54</v>
      </c>
    </row>
    <row r="2302" spans="1:31" x14ac:dyDescent="0.2">
      <c r="A2302">
        <v>29</v>
      </c>
      <c r="B2302" t="s">
        <v>112</v>
      </c>
      <c r="C2302" t="s">
        <v>155</v>
      </c>
      <c r="D2302" t="s">
        <v>98</v>
      </c>
      <c r="E2302" t="s">
        <v>34</v>
      </c>
      <c r="F2302" t="s">
        <v>56</v>
      </c>
      <c r="G2302" t="s">
        <v>29333</v>
      </c>
      <c r="H2302" t="s">
        <v>29334</v>
      </c>
      <c r="I2302" t="s">
        <v>29335</v>
      </c>
      <c r="J2302" t="s">
        <v>29336</v>
      </c>
      <c r="K2302" t="s">
        <v>29337</v>
      </c>
      <c r="L2302" t="s">
        <v>29338</v>
      </c>
      <c r="M2302" t="s">
        <v>29339</v>
      </c>
      <c r="N2302" t="s">
        <v>29340</v>
      </c>
      <c r="O2302" t="s">
        <v>29341</v>
      </c>
      <c r="P2302" t="s">
        <v>29342</v>
      </c>
      <c r="Q2302" t="s">
        <v>75</v>
      </c>
      <c r="R2302">
        <v>70</v>
      </c>
      <c r="S2302">
        <v>-1</v>
      </c>
      <c r="T2302" t="s">
        <v>91</v>
      </c>
      <c r="U2302" s="1">
        <v>41075</v>
      </c>
      <c r="V2302" t="s">
        <v>48</v>
      </c>
      <c r="W2302" t="s">
        <v>32</v>
      </c>
      <c r="X2302" t="s">
        <v>49</v>
      </c>
      <c r="Y2302" t="s">
        <v>656</v>
      </c>
      <c r="Z2302" t="s">
        <v>151</v>
      </c>
      <c r="AA2302" t="s">
        <v>69</v>
      </c>
      <c r="AB2302" t="s">
        <v>344</v>
      </c>
      <c r="AC2302" t="s">
        <v>71</v>
      </c>
      <c r="AD2302" t="s">
        <v>1486</v>
      </c>
      <c r="AE2302" t="s">
        <v>54</v>
      </c>
    </row>
    <row r="2303" spans="1:31" x14ac:dyDescent="0.2">
      <c r="A2303">
        <v>29</v>
      </c>
      <c r="B2303" t="s">
        <v>620</v>
      </c>
      <c r="C2303" t="s">
        <v>97</v>
      </c>
      <c r="D2303" t="s">
        <v>33</v>
      </c>
      <c r="E2303" t="s">
        <v>32</v>
      </c>
      <c r="F2303" t="s">
        <v>32</v>
      </c>
      <c r="G2303" t="s">
        <v>29410</v>
      </c>
      <c r="H2303" t="s">
        <v>29411</v>
      </c>
      <c r="I2303" t="s">
        <v>29412</v>
      </c>
      <c r="J2303" t="s">
        <v>29413</v>
      </c>
      <c r="K2303" t="s">
        <v>29414</v>
      </c>
      <c r="L2303" t="s">
        <v>29415</v>
      </c>
      <c r="M2303" t="s">
        <v>29416</v>
      </c>
      <c r="N2303" t="s">
        <v>29417</v>
      </c>
      <c r="O2303" t="s">
        <v>29418</v>
      </c>
      <c r="P2303" t="s">
        <v>29419</v>
      </c>
      <c r="Q2303" t="s">
        <v>75</v>
      </c>
      <c r="R2303">
        <v>64</v>
      </c>
      <c r="S2303">
        <v>-1</v>
      </c>
      <c r="T2303" t="s">
        <v>273</v>
      </c>
      <c r="U2303" s="1">
        <v>41089</v>
      </c>
      <c r="V2303" t="s">
        <v>48</v>
      </c>
      <c r="W2303" t="s">
        <v>32</v>
      </c>
      <c r="X2303" t="s">
        <v>49</v>
      </c>
      <c r="Y2303" t="s">
        <v>93</v>
      </c>
      <c r="Z2303" t="s">
        <v>32</v>
      </c>
      <c r="AA2303" t="s">
        <v>69</v>
      </c>
      <c r="AB2303" t="s">
        <v>358</v>
      </c>
      <c r="AC2303" t="s">
        <v>71</v>
      </c>
      <c r="AD2303" t="s">
        <v>13086</v>
      </c>
      <c r="AE2303" t="s">
        <v>54</v>
      </c>
    </row>
    <row r="2304" spans="1:31" x14ac:dyDescent="0.2">
      <c r="A2304">
        <v>29</v>
      </c>
      <c r="B2304" t="s">
        <v>55</v>
      </c>
      <c r="C2304" t="s">
        <v>32</v>
      </c>
      <c r="D2304" t="s">
        <v>33</v>
      </c>
      <c r="E2304" t="s">
        <v>34</v>
      </c>
      <c r="F2304" t="s">
        <v>773</v>
      </c>
      <c r="G2304" t="s">
        <v>29545</v>
      </c>
      <c r="H2304" t="s">
        <v>29546</v>
      </c>
      <c r="I2304" t="s">
        <v>29547</v>
      </c>
      <c r="J2304" t="s">
        <v>29548</v>
      </c>
      <c r="K2304" t="s">
        <v>32</v>
      </c>
      <c r="L2304" t="s">
        <v>32</v>
      </c>
      <c r="M2304" t="s">
        <v>32</v>
      </c>
      <c r="N2304" t="s">
        <v>32</v>
      </c>
      <c r="O2304" t="s">
        <v>32</v>
      </c>
      <c r="P2304" t="s">
        <v>29549</v>
      </c>
      <c r="Q2304" t="s">
        <v>32</v>
      </c>
      <c r="R2304">
        <v>64</v>
      </c>
      <c r="S2304">
        <v>40000</v>
      </c>
      <c r="T2304" t="s">
        <v>576</v>
      </c>
      <c r="U2304" s="1">
        <v>40965</v>
      </c>
      <c r="V2304" t="s">
        <v>48</v>
      </c>
      <c r="W2304" t="s">
        <v>204</v>
      </c>
      <c r="X2304" t="s">
        <v>49</v>
      </c>
      <c r="Y2304" t="s">
        <v>32</v>
      </c>
      <c r="Z2304" t="s">
        <v>32</v>
      </c>
      <c r="AA2304" t="s">
        <v>69</v>
      </c>
      <c r="AB2304" t="s">
        <v>778</v>
      </c>
      <c r="AC2304" t="s">
        <v>71</v>
      </c>
      <c r="AD2304" t="s">
        <v>95</v>
      </c>
      <c r="AE2304" t="s">
        <v>54</v>
      </c>
    </row>
    <row r="2305" spans="1:31" x14ac:dyDescent="0.2">
      <c r="A2305">
        <v>29</v>
      </c>
      <c r="B2305" t="s">
        <v>55</v>
      </c>
      <c r="C2305" t="s">
        <v>155</v>
      </c>
      <c r="D2305" t="s">
        <v>33</v>
      </c>
      <c r="E2305" t="s">
        <v>34</v>
      </c>
      <c r="F2305" t="s">
        <v>114</v>
      </c>
      <c r="G2305" t="s">
        <v>29588</v>
      </c>
      <c r="H2305" t="s">
        <v>29589</v>
      </c>
      <c r="I2305" t="s">
        <v>29590</v>
      </c>
      <c r="J2305" t="s">
        <v>29591</v>
      </c>
      <c r="K2305" t="s">
        <v>29592</v>
      </c>
      <c r="L2305" t="s">
        <v>29593</v>
      </c>
      <c r="M2305" t="s">
        <v>29594</v>
      </c>
      <c r="N2305" t="s">
        <v>29595</v>
      </c>
      <c r="O2305" t="s">
        <v>29596</v>
      </c>
      <c r="P2305" t="s">
        <v>29597</v>
      </c>
      <c r="Q2305" t="s">
        <v>75</v>
      </c>
      <c r="R2305">
        <v>69</v>
      </c>
      <c r="S2305">
        <v>-1</v>
      </c>
      <c r="T2305" t="s">
        <v>331</v>
      </c>
      <c r="U2305" s="1">
        <v>41030</v>
      </c>
      <c r="V2305" t="s">
        <v>1195</v>
      </c>
      <c r="W2305" t="s">
        <v>32</v>
      </c>
      <c r="X2305" t="s">
        <v>49</v>
      </c>
      <c r="Y2305" t="s">
        <v>79</v>
      </c>
      <c r="Z2305" t="s">
        <v>1505</v>
      </c>
      <c r="AA2305" t="s">
        <v>51</v>
      </c>
      <c r="AB2305" t="s">
        <v>206</v>
      </c>
      <c r="AC2305" t="s">
        <v>71</v>
      </c>
      <c r="AD2305" t="s">
        <v>3861</v>
      </c>
      <c r="AE2305" t="s">
        <v>54</v>
      </c>
    </row>
    <row r="2306" spans="1:31" x14ac:dyDescent="0.2">
      <c r="A2306">
        <v>29</v>
      </c>
      <c r="B2306" t="s">
        <v>55</v>
      </c>
      <c r="C2306" t="s">
        <v>1799</v>
      </c>
      <c r="D2306" t="s">
        <v>33</v>
      </c>
      <c r="E2306" t="s">
        <v>34</v>
      </c>
      <c r="F2306" t="s">
        <v>56</v>
      </c>
      <c r="G2306" t="s">
        <v>30206</v>
      </c>
      <c r="H2306" t="s">
        <v>30207</v>
      </c>
      <c r="I2306" t="s">
        <v>30208</v>
      </c>
      <c r="J2306" t="s">
        <v>30209</v>
      </c>
      <c r="K2306" t="s">
        <v>30210</v>
      </c>
      <c r="L2306" t="s">
        <v>30211</v>
      </c>
      <c r="M2306" t="s">
        <v>30212</v>
      </c>
      <c r="N2306" t="s">
        <v>30213</v>
      </c>
      <c r="O2306" t="s">
        <v>30214</v>
      </c>
      <c r="P2306" t="s">
        <v>30215</v>
      </c>
      <c r="Q2306" t="s">
        <v>75</v>
      </c>
      <c r="R2306">
        <v>67</v>
      </c>
      <c r="S2306">
        <v>-1</v>
      </c>
      <c r="T2306" t="s">
        <v>136</v>
      </c>
      <c r="U2306" s="1">
        <v>41090</v>
      </c>
      <c r="V2306" t="s">
        <v>48</v>
      </c>
      <c r="W2306" t="s">
        <v>78</v>
      </c>
      <c r="X2306" t="s">
        <v>49</v>
      </c>
      <c r="Y2306" t="s">
        <v>93</v>
      </c>
      <c r="Z2306" t="s">
        <v>561</v>
      </c>
      <c r="AA2306" t="s">
        <v>51</v>
      </c>
      <c r="AB2306" t="s">
        <v>263</v>
      </c>
      <c r="AC2306" t="s">
        <v>71</v>
      </c>
      <c r="AD2306" t="s">
        <v>30216</v>
      </c>
      <c r="AE2306" t="s">
        <v>54</v>
      </c>
    </row>
    <row r="2307" spans="1:31" x14ac:dyDescent="0.2">
      <c r="A2307">
        <v>29</v>
      </c>
      <c r="B2307" t="s">
        <v>55</v>
      </c>
      <c r="C2307" t="s">
        <v>32</v>
      </c>
      <c r="D2307" t="s">
        <v>33</v>
      </c>
      <c r="E2307" t="s">
        <v>170</v>
      </c>
      <c r="F2307" t="s">
        <v>138</v>
      </c>
      <c r="G2307" t="s">
        <v>30235</v>
      </c>
      <c r="H2307" t="s">
        <v>30236</v>
      </c>
      <c r="I2307" t="s">
        <v>30237</v>
      </c>
      <c r="J2307" t="s">
        <v>30238</v>
      </c>
      <c r="K2307" t="s">
        <v>30239</v>
      </c>
      <c r="L2307" t="s">
        <v>30240</v>
      </c>
      <c r="M2307" t="s">
        <v>13389</v>
      </c>
      <c r="N2307" t="s">
        <v>30241</v>
      </c>
      <c r="O2307" t="s">
        <v>30242</v>
      </c>
      <c r="P2307" t="s">
        <v>30243</v>
      </c>
      <c r="Q2307" t="s">
        <v>75</v>
      </c>
      <c r="R2307">
        <v>72</v>
      </c>
      <c r="S2307">
        <v>100000</v>
      </c>
      <c r="T2307" t="s">
        <v>149</v>
      </c>
      <c r="U2307" s="1">
        <v>41088</v>
      </c>
      <c r="V2307" t="s">
        <v>48</v>
      </c>
      <c r="W2307" t="s">
        <v>32</v>
      </c>
      <c r="X2307" t="s">
        <v>49</v>
      </c>
      <c r="Y2307" t="s">
        <v>32</v>
      </c>
      <c r="Z2307" t="s">
        <v>32</v>
      </c>
      <c r="AA2307" t="s">
        <v>51</v>
      </c>
      <c r="AB2307" t="s">
        <v>32</v>
      </c>
      <c r="AC2307" t="s">
        <v>71</v>
      </c>
      <c r="AD2307" t="s">
        <v>800</v>
      </c>
      <c r="AE2307" t="s">
        <v>54</v>
      </c>
    </row>
    <row r="2308" spans="1:31" x14ac:dyDescent="0.2">
      <c r="A2308">
        <v>29</v>
      </c>
      <c r="B2308" t="s">
        <v>620</v>
      </c>
      <c r="C2308" t="s">
        <v>32</v>
      </c>
      <c r="D2308" t="s">
        <v>98</v>
      </c>
      <c r="E2308" t="s">
        <v>34</v>
      </c>
      <c r="F2308" t="s">
        <v>56</v>
      </c>
      <c r="G2308" t="s">
        <v>30259</v>
      </c>
      <c r="H2308" t="s">
        <v>30260</v>
      </c>
      <c r="I2308" t="s">
        <v>30261</v>
      </c>
      <c r="J2308" t="s">
        <v>30262</v>
      </c>
      <c r="K2308" t="s">
        <v>30263</v>
      </c>
      <c r="L2308" t="s">
        <v>30264</v>
      </c>
      <c r="M2308" t="s">
        <v>30265</v>
      </c>
      <c r="N2308" t="s">
        <v>30266</v>
      </c>
      <c r="O2308" t="s">
        <v>30267</v>
      </c>
      <c r="P2308" t="s">
        <v>30268</v>
      </c>
      <c r="Q2308" t="s">
        <v>75</v>
      </c>
      <c r="R2308">
        <v>62</v>
      </c>
      <c r="S2308">
        <v>-1</v>
      </c>
      <c r="T2308" t="s">
        <v>32</v>
      </c>
      <c r="U2308" s="1">
        <v>40888</v>
      </c>
      <c r="V2308" t="s">
        <v>48</v>
      </c>
      <c r="W2308" t="s">
        <v>32</v>
      </c>
      <c r="X2308" t="s">
        <v>49</v>
      </c>
      <c r="Y2308" t="s">
        <v>261</v>
      </c>
      <c r="Z2308" t="s">
        <v>322</v>
      </c>
      <c r="AA2308" t="s">
        <v>69</v>
      </c>
      <c r="AB2308" t="s">
        <v>110</v>
      </c>
      <c r="AC2308" t="s">
        <v>71</v>
      </c>
      <c r="AD2308" t="s">
        <v>447</v>
      </c>
      <c r="AE2308" t="s">
        <v>54</v>
      </c>
    </row>
    <row r="2309" spans="1:31" x14ac:dyDescent="0.2">
      <c r="A2309">
        <v>29</v>
      </c>
      <c r="B2309" t="s">
        <v>96</v>
      </c>
      <c r="C2309" t="s">
        <v>155</v>
      </c>
      <c r="D2309" t="s">
        <v>33</v>
      </c>
      <c r="E2309" t="s">
        <v>34</v>
      </c>
      <c r="F2309" t="s">
        <v>56</v>
      </c>
      <c r="G2309" t="s">
        <v>30618</v>
      </c>
      <c r="H2309" t="s">
        <v>30619</v>
      </c>
      <c r="I2309" t="s">
        <v>30620</v>
      </c>
      <c r="J2309" t="s">
        <v>30621</v>
      </c>
      <c r="K2309" t="s">
        <v>30622</v>
      </c>
      <c r="L2309" t="s">
        <v>30623</v>
      </c>
      <c r="M2309" t="s">
        <v>30624</v>
      </c>
      <c r="N2309" t="s">
        <v>32</v>
      </c>
      <c r="O2309" t="s">
        <v>32</v>
      </c>
      <c r="P2309" t="s">
        <v>32</v>
      </c>
      <c r="Q2309" t="s">
        <v>32</v>
      </c>
      <c r="R2309">
        <v>65</v>
      </c>
      <c r="S2309">
        <v>-1</v>
      </c>
      <c r="T2309" t="s">
        <v>32</v>
      </c>
      <c r="U2309" s="1">
        <v>41077</v>
      </c>
      <c r="V2309" t="s">
        <v>48</v>
      </c>
      <c r="W2309" t="s">
        <v>92</v>
      </c>
      <c r="X2309" t="s">
        <v>49</v>
      </c>
      <c r="Y2309" t="s">
        <v>32</v>
      </c>
      <c r="Z2309" t="s">
        <v>475</v>
      </c>
      <c r="AA2309" t="s">
        <v>69</v>
      </c>
      <c r="AB2309" t="s">
        <v>618</v>
      </c>
      <c r="AC2309" t="s">
        <v>71</v>
      </c>
      <c r="AD2309" t="s">
        <v>72</v>
      </c>
      <c r="AE2309" t="s">
        <v>54</v>
      </c>
    </row>
    <row r="2310" spans="1:31" x14ac:dyDescent="0.2">
      <c r="A2310">
        <v>29</v>
      </c>
      <c r="B2310" t="s">
        <v>112</v>
      </c>
      <c r="C2310" t="s">
        <v>155</v>
      </c>
      <c r="D2310" t="s">
        <v>33</v>
      </c>
      <c r="E2310" t="s">
        <v>34</v>
      </c>
      <c r="F2310" t="s">
        <v>56</v>
      </c>
      <c r="G2310" t="s">
        <v>30703</v>
      </c>
      <c r="H2310" t="s">
        <v>30704</v>
      </c>
      <c r="I2310" t="s">
        <v>30705</v>
      </c>
      <c r="J2310" t="s">
        <v>30706</v>
      </c>
      <c r="K2310" t="s">
        <v>30707</v>
      </c>
      <c r="L2310" t="s">
        <v>32</v>
      </c>
      <c r="M2310" t="s">
        <v>30708</v>
      </c>
      <c r="N2310" t="s">
        <v>30709</v>
      </c>
      <c r="O2310" t="s">
        <v>30710</v>
      </c>
      <c r="P2310" t="s">
        <v>32</v>
      </c>
      <c r="Q2310" t="s">
        <v>75</v>
      </c>
      <c r="R2310">
        <v>67</v>
      </c>
      <c r="S2310">
        <v>-1</v>
      </c>
      <c r="T2310" t="s">
        <v>91</v>
      </c>
      <c r="U2310" s="1">
        <v>41084</v>
      </c>
      <c r="V2310" t="s">
        <v>48</v>
      </c>
      <c r="W2310" t="s">
        <v>204</v>
      </c>
      <c r="X2310" t="s">
        <v>49</v>
      </c>
      <c r="Y2310" t="s">
        <v>93</v>
      </c>
      <c r="Z2310" t="s">
        <v>1041</v>
      </c>
      <c r="AA2310" t="s">
        <v>69</v>
      </c>
      <c r="AB2310" t="s">
        <v>299</v>
      </c>
      <c r="AC2310" t="s">
        <v>248</v>
      </c>
      <c r="AD2310" t="s">
        <v>168</v>
      </c>
      <c r="AE2310" t="s">
        <v>54</v>
      </c>
    </row>
    <row r="2311" spans="1:31" x14ac:dyDescent="0.2">
      <c r="A2311">
        <v>29</v>
      </c>
      <c r="B2311" t="s">
        <v>400</v>
      </c>
      <c r="C2311" t="s">
        <v>155</v>
      </c>
      <c r="D2311" t="s">
        <v>501</v>
      </c>
      <c r="E2311" t="s">
        <v>32</v>
      </c>
      <c r="F2311" t="s">
        <v>56</v>
      </c>
      <c r="G2311" t="s">
        <v>30953</v>
      </c>
      <c r="H2311" t="s">
        <v>30954</v>
      </c>
      <c r="I2311" t="s">
        <v>30955</v>
      </c>
      <c r="J2311" t="s">
        <v>30956</v>
      </c>
      <c r="K2311" t="s">
        <v>30957</v>
      </c>
      <c r="L2311" t="s">
        <v>30958</v>
      </c>
      <c r="M2311" t="s">
        <v>30959</v>
      </c>
      <c r="N2311" t="s">
        <v>30960</v>
      </c>
      <c r="O2311" t="s">
        <v>30961</v>
      </c>
      <c r="P2311" t="s">
        <v>30962</v>
      </c>
      <c r="Q2311" t="s">
        <v>108</v>
      </c>
      <c r="R2311">
        <v>66</v>
      </c>
      <c r="S2311">
        <v>-1</v>
      </c>
      <c r="T2311" t="s">
        <v>331</v>
      </c>
      <c r="U2311" s="1">
        <v>41089</v>
      </c>
      <c r="V2311" t="s">
        <v>48</v>
      </c>
      <c r="W2311" t="s">
        <v>32</v>
      </c>
      <c r="X2311" t="s">
        <v>49</v>
      </c>
      <c r="Y2311" t="s">
        <v>93</v>
      </c>
      <c r="Z2311" t="s">
        <v>32</v>
      </c>
      <c r="AA2311" t="s">
        <v>51</v>
      </c>
      <c r="AB2311" t="s">
        <v>271</v>
      </c>
      <c r="AC2311" t="s">
        <v>71</v>
      </c>
      <c r="AD2311" t="s">
        <v>12242</v>
      </c>
      <c r="AE2311" t="s">
        <v>54</v>
      </c>
    </row>
    <row r="2312" spans="1:31" x14ac:dyDescent="0.2">
      <c r="A2312">
        <v>29</v>
      </c>
      <c r="B2312" t="s">
        <v>169</v>
      </c>
      <c r="C2312" t="s">
        <v>32</v>
      </c>
      <c r="D2312" t="s">
        <v>33</v>
      </c>
      <c r="E2312" t="s">
        <v>34</v>
      </c>
      <c r="F2312" t="s">
        <v>114</v>
      </c>
      <c r="G2312" t="s">
        <v>31021</v>
      </c>
      <c r="H2312" t="s">
        <v>31022</v>
      </c>
      <c r="I2312" t="s">
        <v>32</v>
      </c>
      <c r="J2312" t="s">
        <v>32</v>
      </c>
      <c r="K2312" t="s">
        <v>31023</v>
      </c>
      <c r="L2312" t="s">
        <v>32</v>
      </c>
      <c r="M2312" t="s">
        <v>32</v>
      </c>
      <c r="N2312" t="s">
        <v>32</v>
      </c>
      <c r="O2312" t="s">
        <v>31024</v>
      </c>
      <c r="P2312" t="s">
        <v>31025</v>
      </c>
      <c r="Q2312" t="s">
        <v>75</v>
      </c>
      <c r="R2312">
        <v>72</v>
      </c>
      <c r="S2312">
        <v>-1</v>
      </c>
      <c r="T2312" t="s">
        <v>331</v>
      </c>
      <c r="U2312" s="1">
        <v>41080</v>
      </c>
      <c r="V2312" t="s">
        <v>48</v>
      </c>
      <c r="W2312" t="s">
        <v>204</v>
      </c>
      <c r="X2312" t="s">
        <v>49</v>
      </c>
      <c r="Y2312" t="s">
        <v>32</v>
      </c>
      <c r="Z2312" t="s">
        <v>32</v>
      </c>
      <c r="AA2312" t="s">
        <v>51</v>
      </c>
      <c r="AB2312" t="s">
        <v>52</v>
      </c>
      <c r="AC2312" t="s">
        <v>71</v>
      </c>
      <c r="AD2312" t="s">
        <v>899</v>
      </c>
      <c r="AE2312" t="s">
        <v>54</v>
      </c>
    </row>
    <row r="2313" spans="1:31" x14ac:dyDescent="0.2">
      <c r="A2313">
        <v>29</v>
      </c>
      <c r="B2313" t="s">
        <v>55</v>
      </c>
      <c r="C2313" t="s">
        <v>32</v>
      </c>
      <c r="D2313" t="s">
        <v>33</v>
      </c>
      <c r="E2313" t="s">
        <v>34</v>
      </c>
      <c r="F2313" t="s">
        <v>368</v>
      </c>
      <c r="G2313" t="s">
        <v>31122</v>
      </c>
      <c r="H2313" t="s">
        <v>32</v>
      </c>
      <c r="I2313" t="s">
        <v>31123</v>
      </c>
      <c r="J2313" t="s">
        <v>32</v>
      </c>
      <c r="K2313" t="s">
        <v>31124</v>
      </c>
      <c r="L2313" t="s">
        <v>31125</v>
      </c>
      <c r="M2313" t="s">
        <v>31126</v>
      </c>
      <c r="N2313" t="s">
        <v>32</v>
      </c>
      <c r="O2313" t="s">
        <v>31127</v>
      </c>
      <c r="P2313" t="s">
        <v>32</v>
      </c>
      <c r="Q2313" t="s">
        <v>108</v>
      </c>
      <c r="R2313">
        <v>65</v>
      </c>
      <c r="S2313">
        <v>-1</v>
      </c>
      <c r="T2313" t="s">
        <v>163</v>
      </c>
      <c r="U2313" s="1">
        <v>41089</v>
      </c>
      <c r="V2313" t="s">
        <v>260</v>
      </c>
      <c r="W2313" t="s">
        <v>32</v>
      </c>
      <c r="X2313" t="s">
        <v>49</v>
      </c>
      <c r="Y2313" t="s">
        <v>93</v>
      </c>
      <c r="Z2313" t="s">
        <v>205</v>
      </c>
      <c r="AA2313" t="s">
        <v>51</v>
      </c>
      <c r="AB2313" t="s">
        <v>344</v>
      </c>
      <c r="AC2313" t="s">
        <v>71</v>
      </c>
      <c r="AD2313" t="s">
        <v>332</v>
      </c>
      <c r="AE2313" t="s">
        <v>54</v>
      </c>
    </row>
    <row r="2314" spans="1:31" x14ac:dyDescent="0.2">
      <c r="A2314">
        <v>29</v>
      </c>
      <c r="B2314" t="s">
        <v>31</v>
      </c>
      <c r="C2314" t="s">
        <v>32</v>
      </c>
      <c r="D2314" t="s">
        <v>33</v>
      </c>
      <c r="E2314" t="s">
        <v>34</v>
      </c>
      <c r="F2314" t="s">
        <v>773</v>
      </c>
      <c r="G2314" t="s">
        <v>31169</v>
      </c>
      <c r="H2314" t="s">
        <v>31170</v>
      </c>
      <c r="I2314" t="s">
        <v>32</v>
      </c>
      <c r="J2314" t="s">
        <v>32</v>
      </c>
      <c r="K2314" t="s">
        <v>31171</v>
      </c>
      <c r="L2314" t="s">
        <v>31172</v>
      </c>
      <c r="M2314" t="s">
        <v>31173</v>
      </c>
      <c r="N2314" t="s">
        <v>31174</v>
      </c>
      <c r="O2314" t="s">
        <v>32</v>
      </c>
      <c r="P2314" t="s">
        <v>31175</v>
      </c>
      <c r="Q2314" t="s">
        <v>108</v>
      </c>
      <c r="R2314">
        <v>65</v>
      </c>
      <c r="S2314">
        <v>-1</v>
      </c>
      <c r="T2314" t="s">
        <v>163</v>
      </c>
      <c r="U2314" s="1">
        <v>41091</v>
      </c>
      <c r="V2314" t="s">
        <v>662</v>
      </c>
      <c r="W2314" t="s">
        <v>92</v>
      </c>
      <c r="X2314" t="s">
        <v>49</v>
      </c>
      <c r="Y2314" t="s">
        <v>245</v>
      </c>
      <c r="Z2314" t="s">
        <v>32</v>
      </c>
      <c r="AA2314" t="s">
        <v>69</v>
      </c>
      <c r="AB2314" t="s">
        <v>299</v>
      </c>
      <c r="AC2314" t="s">
        <v>71</v>
      </c>
      <c r="AD2314" t="s">
        <v>95</v>
      </c>
      <c r="AE2314" t="s">
        <v>54</v>
      </c>
    </row>
    <row r="2315" spans="1:31" x14ac:dyDescent="0.2">
      <c r="A2315">
        <v>29</v>
      </c>
      <c r="B2315" t="s">
        <v>112</v>
      </c>
      <c r="C2315" t="s">
        <v>32</v>
      </c>
      <c r="D2315" t="s">
        <v>33</v>
      </c>
      <c r="E2315" t="s">
        <v>34</v>
      </c>
      <c r="F2315" t="s">
        <v>56</v>
      </c>
      <c r="G2315" t="s">
        <v>31242</v>
      </c>
      <c r="H2315" t="s">
        <v>31243</v>
      </c>
      <c r="I2315" t="s">
        <v>31244</v>
      </c>
      <c r="J2315" t="s">
        <v>846</v>
      </c>
      <c r="K2315" t="s">
        <v>31245</v>
      </c>
      <c r="L2315" t="s">
        <v>32</v>
      </c>
      <c r="M2315" t="s">
        <v>31246</v>
      </c>
      <c r="N2315" t="s">
        <v>31247</v>
      </c>
      <c r="O2315" t="s">
        <v>32</v>
      </c>
      <c r="P2315" t="s">
        <v>31248</v>
      </c>
      <c r="Q2315" t="s">
        <v>91</v>
      </c>
      <c r="R2315">
        <v>61</v>
      </c>
      <c r="S2315">
        <v>-1</v>
      </c>
      <c r="T2315" t="s">
        <v>446</v>
      </c>
      <c r="U2315" s="1">
        <v>40752</v>
      </c>
      <c r="V2315" t="s">
        <v>48</v>
      </c>
      <c r="W2315" t="s">
        <v>32</v>
      </c>
      <c r="X2315" t="s">
        <v>49</v>
      </c>
      <c r="Y2315" t="s">
        <v>32</v>
      </c>
      <c r="Z2315" t="s">
        <v>32</v>
      </c>
      <c r="AA2315" t="s">
        <v>69</v>
      </c>
      <c r="AB2315" t="s">
        <v>32</v>
      </c>
      <c r="AC2315" t="s">
        <v>248</v>
      </c>
      <c r="AD2315" t="s">
        <v>95</v>
      </c>
      <c r="AE2315" t="s">
        <v>54</v>
      </c>
    </row>
    <row r="2316" spans="1:31" x14ac:dyDescent="0.2">
      <c r="A2316">
        <v>29</v>
      </c>
      <c r="B2316" t="s">
        <v>169</v>
      </c>
      <c r="C2316" t="s">
        <v>32</v>
      </c>
      <c r="D2316" t="s">
        <v>32</v>
      </c>
      <c r="E2316" t="s">
        <v>32</v>
      </c>
      <c r="F2316" t="s">
        <v>114</v>
      </c>
      <c r="G2316" t="s">
        <v>31346</v>
      </c>
      <c r="H2316" t="s">
        <v>32</v>
      </c>
      <c r="I2316" t="s">
        <v>32</v>
      </c>
      <c r="J2316" t="s">
        <v>32</v>
      </c>
      <c r="K2316" t="s">
        <v>32</v>
      </c>
      <c r="L2316" t="s">
        <v>32</v>
      </c>
      <c r="M2316" t="s">
        <v>32</v>
      </c>
      <c r="N2316" t="s">
        <v>32</v>
      </c>
      <c r="O2316" t="s">
        <v>32</v>
      </c>
      <c r="P2316" t="s">
        <v>32</v>
      </c>
      <c r="Q2316" t="s">
        <v>75</v>
      </c>
      <c r="R2316">
        <v>70</v>
      </c>
      <c r="S2316">
        <v>-1</v>
      </c>
      <c r="T2316" t="s">
        <v>576</v>
      </c>
      <c r="U2316" s="1">
        <v>40755</v>
      </c>
      <c r="V2316" t="s">
        <v>48</v>
      </c>
      <c r="W2316" t="s">
        <v>32</v>
      </c>
      <c r="X2316" t="s">
        <v>244</v>
      </c>
      <c r="Y2316" t="s">
        <v>32</v>
      </c>
      <c r="Z2316" t="s">
        <v>32</v>
      </c>
      <c r="AA2316" t="s">
        <v>51</v>
      </c>
      <c r="AB2316" t="s">
        <v>32</v>
      </c>
      <c r="AC2316" t="s">
        <v>71</v>
      </c>
      <c r="AD2316" t="s">
        <v>95</v>
      </c>
      <c r="AE2316" t="s">
        <v>54</v>
      </c>
    </row>
    <row r="2317" spans="1:31" x14ac:dyDescent="0.2">
      <c r="A2317">
        <v>29</v>
      </c>
      <c r="B2317" t="s">
        <v>169</v>
      </c>
      <c r="C2317" t="s">
        <v>32</v>
      </c>
      <c r="D2317" t="s">
        <v>33</v>
      </c>
      <c r="E2317" t="s">
        <v>34</v>
      </c>
      <c r="F2317" t="s">
        <v>35</v>
      </c>
      <c r="G2317" t="s">
        <v>31438</v>
      </c>
      <c r="H2317" t="s">
        <v>31439</v>
      </c>
      <c r="I2317" t="s">
        <v>31440</v>
      </c>
      <c r="J2317" t="s">
        <v>32</v>
      </c>
      <c r="K2317" t="s">
        <v>31441</v>
      </c>
      <c r="L2317" t="s">
        <v>31442</v>
      </c>
      <c r="M2317" t="s">
        <v>31443</v>
      </c>
      <c r="N2317" t="s">
        <v>31444</v>
      </c>
      <c r="O2317" t="s">
        <v>31445</v>
      </c>
      <c r="P2317" t="s">
        <v>32</v>
      </c>
      <c r="Q2317" t="s">
        <v>108</v>
      </c>
      <c r="R2317">
        <v>70</v>
      </c>
      <c r="S2317">
        <v>-1</v>
      </c>
      <c r="T2317" t="s">
        <v>273</v>
      </c>
      <c r="U2317" s="1">
        <v>41089</v>
      </c>
      <c r="V2317" t="s">
        <v>1598</v>
      </c>
      <c r="W2317" t="s">
        <v>32</v>
      </c>
      <c r="X2317" t="s">
        <v>49</v>
      </c>
      <c r="Y2317" t="s">
        <v>435</v>
      </c>
      <c r="Z2317" t="s">
        <v>32</v>
      </c>
      <c r="AA2317" t="s">
        <v>51</v>
      </c>
      <c r="AB2317" t="s">
        <v>271</v>
      </c>
      <c r="AC2317" t="s">
        <v>71</v>
      </c>
      <c r="AD2317" t="s">
        <v>31446</v>
      </c>
      <c r="AE2317" t="s">
        <v>54</v>
      </c>
    </row>
    <row r="2318" spans="1:31" x14ac:dyDescent="0.2">
      <c r="A2318">
        <v>29</v>
      </c>
      <c r="B2318" t="s">
        <v>96</v>
      </c>
      <c r="C2318" t="s">
        <v>32</v>
      </c>
      <c r="D2318" t="s">
        <v>33</v>
      </c>
      <c r="E2318" t="s">
        <v>32</v>
      </c>
      <c r="F2318" t="s">
        <v>56</v>
      </c>
      <c r="G2318" t="s">
        <v>31470</v>
      </c>
      <c r="H2318" t="s">
        <v>31471</v>
      </c>
      <c r="I2318" t="s">
        <v>31472</v>
      </c>
      <c r="J2318" t="s">
        <v>31473</v>
      </c>
      <c r="K2318" t="s">
        <v>31474</v>
      </c>
      <c r="L2318" t="s">
        <v>31475</v>
      </c>
      <c r="M2318" t="s">
        <v>31476</v>
      </c>
      <c r="N2318" t="s">
        <v>31477</v>
      </c>
      <c r="O2318" t="s">
        <v>32</v>
      </c>
      <c r="P2318" t="s">
        <v>31478</v>
      </c>
      <c r="Q2318" t="s">
        <v>17173</v>
      </c>
      <c r="R2318">
        <v>70</v>
      </c>
      <c r="S2318">
        <v>-1</v>
      </c>
      <c r="T2318" t="s">
        <v>163</v>
      </c>
      <c r="U2318" s="1">
        <v>40999</v>
      </c>
      <c r="V2318" t="s">
        <v>48</v>
      </c>
      <c r="W2318" t="s">
        <v>32</v>
      </c>
      <c r="X2318" t="s">
        <v>49</v>
      </c>
      <c r="Y2318" t="s">
        <v>32</v>
      </c>
      <c r="Z2318" t="s">
        <v>151</v>
      </c>
      <c r="AA2318" t="s">
        <v>51</v>
      </c>
      <c r="AB2318" t="s">
        <v>459</v>
      </c>
      <c r="AC2318" t="s">
        <v>71</v>
      </c>
      <c r="AD2318" t="s">
        <v>95</v>
      </c>
      <c r="AE2318" t="s">
        <v>54</v>
      </c>
    </row>
    <row r="2319" spans="1:31" x14ac:dyDescent="0.2">
      <c r="A2319">
        <v>29</v>
      </c>
      <c r="B2319" t="s">
        <v>96</v>
      </c>
      <c r="C2319" t="s">
        <v>278</v>
      </c>
      <c r="D2319" t="s">
        <v>33</v>
      </c>
      <c r="E2319" t="s">
        <v>32</v>
      </c>
      <c r="F2319" t="s">
        <v>773</v>
      </c>
      <c r="G2319" t="s">
        <v>31576</v>
      </c>
      <c r="H2319" t="s">
        <v>31577</v>
      </c>
      <c r="I2319" t="s">
        <v>31578</v>
      </c>
      <c r="J2319" t="s">
        <v>31579</v>
      </c>
      <c r="K2319" t="s">
        <v>31580</v>
      </c>
      <c r="L2319" t="s">
        <v>31581</v>
      </c>
      <c r="M2319" t="s">
        <v>31582</v>
      </c>
      <c r="N2319" t="s">
        <v>31583</v>
      </c>
      <c r="O2319" t="s">
        <v>31584</v>
      </c>
      <c r="P2319" t="s">
        <v>31585</v>
      </c>
      <c r="Q2319" t="s">
        <v>75</v>
      </c>
      <c r="R2319">
        <v>73</v>
      </c>
      <c r="S2319">
        <v>60000</v>
      </c>
      <c r="T2319" t="s">
        <v>457</v>
      </c>
      <c r="U2319" s="1">
        <v>41078</v>
      </c>
      <c r="V2319" t="s">
        <v>458</v>
      </c>
      <c r="W2319" t="s">
        <v>862</v>
      </c>
      <c r="X2319" t="s">
        <v>49</v>
      </c>
      <c r="Y2319" t="s">
        <v>93</v>
      </c>
      <c r="Z2319" t="s">
        <v>298</v>
      </c>
      <c r="AA2319" t="s">
        <v>51</v>
      </c>
      <c r="AB2319" t="s">
        <v>1633</v>
      </c>
      <c r="AC2319" t="s">
        <v>32</v>
      </c>
      <c r="AD2319" t="s">
        <v>95</v>
      </c>
      <c r="AE2319" t="s">
        <v>54</v>
      </c>
    </row>
    <row r="2320" spans="1:31" x14ac:dyDescent="0.2">
      <c r="A2320">
        <v>29</v>
      </c>
      <c r="B2320" t="s">
        <v>96</v>
      </c>
      <c r="C2320" t="s">
        <v>97</v>
      </c>
      <c r="D2320" t="s">
        <v>98</v>
      </c>
      <c r="E2320" t="s">
        <v>34</v>
      </c>
      <c r="F2320" t="s">
        <v>773</v>
      </c>
      <c r="G2320" t="s">
        <v>31672</v>
      </c>
      <c r="H2320" t="s">
        <v>31673</v>
      </c>
      <c r="I2320" t="s">
        <v>31674</v>
      </c>
      <c r="J2320" t="s">
        <v>31675</v>
      </c>
      <c r="K2320" t="s">
        <v>31676</v>
      </c>
      <c r="L2320" t="s">
        <v>31677</v>
      </c>
      <c r="M2320" t="s">
        <v>31678</v>
      </c>
      <c r="N2320" t="s">
        <v>31679</v>
      </c>
      <c r="O2320" t="s">
        <v>31680</v>
      </c>
      <c r="P2320" t="s">
        <v>31681</v>
      </c>
      <c r="Q2320" t="s">
        <v>75</v>
      </c>
      <c r="R2320">
        <v>72</v>
      </c>
      <c r="S2320">
        <v>-1</v>
      </c>
      <c r="T2320" t="s">
        <v>47</v>
      </c>
      <c r="U2320" s="1">
        <v>41090</v>
      </c>
      <c r="V2320" t="s">
        <v>760</v>
      </c>
      <c r="W2320" t="s">
        <v>217</v>
      </c>
      <c r="X2320" t="s">
        <v>49</v>
      </c>
      <c r="Y2320" t="s">
        <v>495</v>
      </c>
      <c r="Z2320" t="s">
        <v>298</v>
      </c>
      <c r="AA2320" t="s">
        <v>51</v>
      </c>
      <c r="AB2320" t="s">
        <v>247</v>
      </c>
      <c r="AC2320" t="s">
        <v>111</v>
      </c>
      <c r="AD2320" t="s">
        <v>95</v>
      </c>
      <c r="AE2320" t="s">
        <v>54</v>
      </c>
    </row>
    <row r="2321" spans="1:31" x14ac:dyDescent="0.2">
      <c r="A2321">
        <v>29</v>
      </c>
      <c r="B2321" t="s">
        <v>96</v>
      </c>
      <c r="C2321" t="s">
        <v>155</v>
      </c>
      <c r="D2321" t="s">
        <v>33</v>
      </c>
      <c r="E2321" t="s">
        <v>32</v>
      </c>
      <c r="F2321" t="s">
        <v>56</v>
      </c>
      <c r="G2321" t="s">
        <v>31864</v>
      </c>
      <c r="H2321" t="s">
        <v>32</v>
      </c>
      <c r="I2321" t="s">
        <v>31865</v>
      </c>
      <c r="J2321" t="s">
        <v>32</v>
      </c>
      <c r="K2321" t="s">
        <v>32</v>
      </c>
      <c r="L2321" t="s">
        <v>31866</v>
      </c>
      <c r="M2321" t="s">
        <v>31867</v>
      </c>
      <c r="N2321" t="s">
        <v>32</v>
      </c>
      <c r="O2321" t="s">
        <v>31868</v>
      </c>
      <c r="P2321" t="s">
        <v>32</v>
      </c>
      <c r="Q2321" t="s">
        <v>75</v>
      </c>
      <c r="R2321">
        <v>67</v>
      </c>
      <c r="S2321">
        <v>-1</v>
      </c>
      <c r="T2321" t="s">
        <v>576</v>
      </c>
      <c r="U2321" s="1">
        <v>41048</v>
      </c>
      <c r="V2321" t="s">
        <v>48</v>
      </c>
      <c r="W2321" t="s">
        <v>32</v>
      </c>
      <c r="X2321" t="s">
        <v>49</v>
      </c>
      <c r="Y2321" t="s">
        <v>93</v>
      </c>
      <c r="Z2321" t="s">
        <v>218</v>
      </c>
      <c r="AA2321" t="s">
        <v>69</v>
      </c>
      <c r="AB2321" t="s">
        <v>778</v>
      </c>
      <c r="AC2321" t="s">
        <v>71</v>
      </c>
      <c r="AD2321" t="s">
        <v>95</v>
      </c>
      <c r="AE2321" t="s">
        <v>54</v>
      </c>
    </row>
    <row r="2322" spans="1:31" x14ac:dyDescent="0.2">
      <c r="A2322">
        <v>29</v>
      </c>
      <c r="B2322" t="s">
        <v>169</v>
      </c>
      <c r="C2322" t="s">
        <v>1043</v>
      </c>
      <c r="D2322" t="s">
        <v>33</v>
      </c>
      <c r="E2322" t="s">
        <v>34</v>
      </c>
      <c r="F2322" t="s">
        <v>32</v>
      </c>
      <c r="G2322" t="s">
        <v>32078</v>
      </c>
      <c r="H2322" t="s">
        <v>32079</v>
      </c>
      <c r="I2322" t="s">
        <v>32080</v>
      </c>
      <c r="J2322" t="s">
        <v>32081</v>
      </c>
      <c r="K2322" t="s">
        <v>32082</v>
      </c>
      <c r="L2322" t="s">
        <v>32083</v>
      </c>
      <c r="M2322" t="s">
        <v>32084</v>
      </c>
      <c r="N2322" t="s">
        <v>32085</v>
      </c>
      <c r="O2322" t="s">
        <v>32086</v>
      </c>
      <c r="P2322" t="s">
        <v>32087</v>
      </c>
      <c r="Q2322" t="s">
        <v>259</v>
      </c>
      <c r="R2322">
        <v>69</v>
      </c>
      <c r="S2322">
        <v>30000</v>
      </c>
      <c r="T2322" t="s">
        <v>47</v>
      </c>
      <c r="U2322" s="1">
        <v>41090</v>
      </c>
      <c r="V2322" t="s">
        <v>48</v>
      </c>
      <c r="W2322" t="s">
        <v>32</v>
      </c>
      <c r="X2322" t="s">
        <v>49</v>
      </c>
      <c r="Y2322" t="s">
        <v>245</v>
      </c>
      <c r="Z2322" t="s">
        <v>32</v>
      </c>
      <c r="AA2322" t="s">
        <v>51</v>
      </c>
      <c r="AB2322" t="s">
        <v>852</v>
      </c>
      <c r="AC2322" t="s">
        <v>71</v>
      </c>
      <c r="AD2322" t="s">
        <v>95</v>
      </c>
      <c r="AE2322" t="s">
        <v>265</v>
      </c>
    </row>
    <row r="2323" spans="1:31" x14ac:dyDescent="0.2">
      <c r="A2323">
        <v>29</v>
      </c>
      <c r="B2323" t="s">
        <v>112</v>
      </c>
      <c r="C2323" t="s">
        <v>113</v>
      </c>
      <c r="D2323" t="s">
        <v>33</v>
      </c>
      <c r="E2323" t="s">
        <v>34</v>
      </c>
      <c r="F2323" t="s">
        <v>56</v>
      </c>
      <c r="G2323" t="s">
        <v>32097</v>
      </c>
      <c r="H2323" t="s">
        <v>32098</v>
      </c>
      <c r="I2323" t="s">
        <v>32099</v>
      </c>
      <c r="J2323" t="s">
        <v>32100</v>
      </c>
      <c r="K2323" t="s">
        <v>32101</v>
      </c>
      <c r="L2323" t="s">
        <v>32102</v>
      </c>
      <c r="M2323" t="s">
        <v>32103</v>
      </c>
      <c r="N2323" t="s">
        <v>32104</v>
      </c>
      <c r="O2323" t="s">
        <v>32</v>
      </c>
      <c r="P2323" t="s">
        <v>32105</v>
      </c>
      <c r="Q2323" t="s">
        <v>75</v>
      </c>
      <c r="R2323">
        <v>64</v>
      </c>
      <c r="S2323">
        <v>-1</v>
      </c>
      <c r="T2323" t="s">
        <v>203</v>
      </c>
      <c r="U2323" s="1">
        <v>41089</v>
      </c>
      <c r="V2323" t="s">
        <v>48</v>
      </c>
      <c r="W2323" t="s">
        <v>92</v>
      </c>
      <c r="X2323" t="s">
        <v>49</v>
      </c>
      <c r="Y2323" t="s">
        <v>93</v>
      </c>
      <c r="Z2323" t="s">
        <v>151</v>
      </c>
      <c r="AA2323" t="s">
        <v>69</v>
      </c>
      <c r="AB2323" t="s">
        <v>358</v>
      </c>
      <c r="AC2323" t="s">
        <v>71</v>
      </c>
      <c r="AD2323" t="s">
        <v>95</v>
      </c>
      <c r="AE2323" t="s">
        <v>54</v>
      </c>
    </row>
    <row r="2324" spans="1:31" x14ac:dyDescent="0.2">
      <c r="A2324">
        <v>29</v>
      </c>
      <c r="B2324" t="s">
        <v>112</v>
      </c>
      <c r="C2324" t="s">
        <v>32</v>
      </c>
      <c r="D2324" t="s">
        <v>33</v>
      </c>
      <c r="E2324" t="s">
        <v>34</v>
      </c>
      <c r="F2324" t="s">
        <v>114</v>
      </c>
      <c r="G2324" t="s">
        <v>32</v>
      </c>
      <c r="H2324" t="s">
        <v>32</v>
      </c>
      <c r="I2324" t="s">
        <v>32</v>
      </c>
      <c r="J2324" t="s">
        <v>32218</v>
      </c>
      <c r="K2324" t="s">
        <v>32</v>
      </c>
      <c r="L2324" t="s">
        <v>32219</v>
      </c>
      <c r="M2324" t="s">
        <v>32</v>
      </c>
      <c r="N2324" t="s">
        <v>32</v>
      </c>
      <c r="O2324" t="s">
        <v>32</v>
      </c>
      <c r="P2324" t="s">
        <v>32</v>
      </c>
      <c r="Q2324" t="s">
        <v>75</v>
      </c>
      <c r="R2324">
        <v>66</v>
      </c>
      <c r="S2324">
        <v>-1</v>
      </c>
      <c r="T2324" t="s">
        <v>32</v>
      </c>
      <c r="U2324" s="1">
        <v>41088</v>
      </c>
      <c r="V2324" t="s">
        <v>822</v>
      </c>
      <c r="W2324" t="s">
        <v>204</v>
      </c>
      <c r="X2324" t="s">
        <v>49</v>
      </c>
      <c r="Y2324" t="s">
        <v>643</v>
      </c>
      <c r="Z2324" t="s">
        <v>32</v>
      </c>
      <c r="AA2324" t="s">
        <v>69</v>
      </c>
      <c r="AB2324" t="s">
        <v>712</v>
      </c>
      <c r="AC2324" t="s">
        <v>71</v>
      </c>
      <c r="AD2324" t="s">
        <v>32220</v>
      </c>
      <c r="AE2324" t="s">
        <v>54</v>
      </c>
    </row>
    <row r="2325" spans="1:31" x14ac:dyDescent="0.2">
      <c r="A2325">
        <v>29</v>
      </c>
      <c r="B2325" t="s">
        <v>55</v>
      </c>
      <c r="C2325" t="s">
        <v>97</v>
      </c>
      <c r="D2325" t="s">
        <v>33</v>
      </c>
      <c r="E2325" t="s">
        <v>32</v>
      </c>
      <c r="F2325" t="s">
        <v>114</v>
      </c>
      <c r="G2325" t="s">
        <v>32241</v>
      </c>
      <c r="H2325" t="s">
        <v>32242</v>
      </c>
      <c r="I2325" t="s">
        <v>32243</v>
      </c>
      <c r="J2325" t="s">
        <v>32244</v>
      </c>
      <c r="K2325" t="s">
        <v>32245</v>
      </c>
      <c r="L2325" t="s">
        <v>32246</v>
      </c>
      <c r="M2325" t="s">
        <v>32247</v>
      </c>
      <c r="N2325" t="s">
        <v>32248</v>
      </c>
      <c r="O2325" t="s">
        <v>32249</v>
      </c>
      <c r="P2325" t="s">
        <v>32250</v>
      </c>
      <c r="Q2325" t="s">
        <v>108</v>
      </c>
      <c r="R2325">
        <v>70</v>
      </c>
      <c r="S2325">
        <v>-1</v>
      </c>
      <c r="T2325" t="s">
        <v>47</v>
      </c>
      <c r="U2325" s="1">
        <v>41089</v>
      </c>
      <c r="V2325" t="s">
        <v>1598</v>
      </c>
      <c r="W2325" t="s">
        <v>32</v>
      </c>
      <c r="X2325" t="s">
        <v>49</v>
      </c>
      <c r="Y2325" t="s">
        <v>32</v>
      </c>
      <c r="Z2325" t="s">
        <v>32</v>
      </c>
      <c r="AA2325" t="s">
        <v>51</v>
      </c>
      <c r="AB2325" t="s">
        <v>32</v>
      </c>
      <c r="AC2325" t="s">
        <v>248</v>
      </c>
      <c r="AD2325" t="s">
        <v>32251</v>
      </c>
      <c r="AE2325" t="s">
        <v>54</v>
      </c>
    </row>
    <row r="2326" spans="1:31" x14ac:dyDescent="0.2">
      <c r="A2326">
        <v>29</v>
      </c>
      <c r="B2326" t="s">
        <v>169</v>
      </c>
      <c r="C2326" t="s">
        <v>155</v>
      </c>
      <c r="D2326" t="s">
        <v>32</v>
      </c>
      <c r="E2326" t="s">
        <v>32</v>
      </c>
      <c r="F2326" t="s">
        <v>35</v>
      </c>
      <c r="G2326" t="s">
        <v>32252</v>
      </c>
      <c r="H2326" t="s">
        <v>32253</v>
      </c>
      <c r="I2326" t="s">
        <v>32254</v>
      </c>
      <c r="J2326" t="s">
        <v>32255</v>
      </c>
      <c r="K2326" t="s">
        <v>32256</v>
      </c>
      <c r="L2326" t="s">
        <v>32257</v>
      </c>
      <c r="M2326" t="s">
        <v>32258</v>
      </c>
      <c r="N2326" t="s">
        <v>32259</v>
      </c>
      <c r="O2326" t="s">
        <v>32260</v>
      </c>
      <c r="P2326" t="s">
        <v>32261</v>
      </c>
      <c r="Q2326" t="s">
        <v>1364</v>
      </c>
      <c r="R2326">
        <v>68</v>
      </c>
      <c r="S2326">
        <v>-1</v>
      </c>
      <c r="T2326" t="s">
        <v>215</v>
      </c>
      <c r="U2326" s="1">
        <v>41090</v>
      </c>
      <c r="V2326" t="s">
        <v>48</v>
      </c>
      <c r="W2326" t="s">
        <v>92</v>
      </c>
      <c r="X2326" t="s">
        <v>49</v>
      </c>
      <c r="Y2326" t="s">
        <v>93</v>
      </c>
      <c r="Z2326" t="s">
        <v>32</v>
      </c>
      <c r="AA2326" t="s">
        <v>51</v>
      </c>
      <c r="AB2326" t="s">
        <v>285</v>
      </c>
      <c r="AC2326" t="s">
        <v>71</v>
      </c>
      <c r="AD2326" t="s">
        <v>447</v>
      </c>
      <c r="AE2326" t="s">
        <v>54</v>
      </c>
    </row>
    <row r="2327" spans="1:31" x14ac:dyDescent="0.2">
      <c r="A2327">
        <v>29</v>
      </c>
      <c r="B2327" t="s">
        <v>55</v>
      </c>
      <c r="C2327" t="s">
        <v>83</v>
      </c>
      <c r="D2327" t="s">
        <v>33</v>
      </c>
      <c r="E2327" t="s">
        <v>34</v>
      </c>
      <c r="F2327" t="s">
        <v>833</v>
      </c>
      <c r="G2327" t="s">
        <v>32311</v>
      </c>
      <c r="H2327" t="s">
        <v>32312</v>
      </c>
      <c r="I2327" t="s">
        <v>32313</v>
      </c>
      <c r="J2327" t="s">
        <v>32314</v>
      </c>
      <c r="K2327" t="s">
        <v>32315</v>
      </c>
      <c r="L2327" t="s">
        <v>32316</v>
      </c>
      <c r="M2327" t="s">
        <v>32317</v>
      </c>
      <c r="N2327" t="s">
        <v>32318</v>
      </c>
      <c r="O2327" t="s">
        <v>32319</v>
      </c>
      <c r="P2327" t="s">
        <v>32320</v>
      </c>
      <c r="Q2327" t="s">
        <v>75</v>
      </c>
      <c r="R2327">
        <v>68</v>
      </c>
      <c r="S2327">
        <v>-1</v>
      </c>
      <c r="T2327" t="s">
        <v>331</v>
      </c>
      <c r="U2327" s="1">
        <v>41089</v>
      </c>
      <c r="V2327" t="s">
        <v>48</v>
      </c>
      <c r="W2327" t="s">
        <v>92</v>
      </c>
      <c r="X2327" t="s">
        <v>49</v>
      </c>
      <c r="Y2327" t="s">
        <v>32</v>
      </c>
      <c r="Z2327" t="s">
        <v>378</v>
      </c>
      <c r="AA2327" t="s">
        <v>51</v>
      </c>
      <c r="AB2327" t="s">
        <v>32</v>
      </c>
      <c r="AC2327" t="s">
        <v>71</v>
      </c>
      <c r="AD2327" t="s">
        <v>619</v>
      </c>
      <c r="AE2327" t="s">
        <v>54</v>
      </c>
    </row>
    <row r="2328" spans="1:31" x14ac:dyDescent="0.2">
      <c r="A2328">
        <v>29</v>
      </c>
      <c r="B2328" t="s">
        <v>169</v>
      </c>
      <c r="C2328" t="s">
        <v>32</v>
      </c>
      <c r="D2328" t="s">
        <v>33</v>
      </c>
      <c r="E2328" t="s">
        <v>34</v>
      </c>
      <c r="F2328" t="s">
        <v>56</v>
      </c>
      <c r="G2328" t="s">
        <v>32375</v>
      </c>
      <c r="H2328" t="s">
        <v>32376</v>
      </c>
      <c r="I2328" t="s">
        <v>32377</v>
      </c>
      <c r="J2328" t="s">
        <v>32378</v>
      </c>
      <c r="K2328" t="s">
        <v>32379</v>
      </c>
      <c r="L2328" t="s">
        <v>32380</v>
      </c>
      <c r="M2328" t="s">
        <v>32381</v>
      </c>
      <c r="N2328" t="s">
        <v>32382</v>
      </c>
      <c r="O2328" t="s">
        <v>32</v>
      </c>
      <c r="P2328" t="s">
        <v>32383</v>
      </c>
      <c r="Q2328" t="s">
        <v>75</v>
      </c>
      <c r="R2328">
        <v>70</v>
      </c>
      <c r="S2328">
        <v>-1</v>
      </c>
      <c r="T2328" t="s">
        <v>203</v>
      </c>
      <c r="U2328" s="1">
        <v>41090</v>
      </c>
      <c r="V2328" t="s">
        <v>48</v>
      </c>
      <c r="W2328" t="s">
        <v>204</v>
      </c>
      <c r="X2328" t="s">
        <v>49</v>
      </c>
      <c r="Y2328" t="s">
        <v>32</v>
      </c>
      <c r="Z2328" t="s">
        <v>218</v>
      </c>
      <c r="AA2328" t="s">
        <v>69</v>
      </c>
      <c r="AB2328" t="s">
        <v>219</v>
      </c>
      <c r="AC2328" t="s">
        <v>71</v>
      </c>
      <c r="AD2328" t="s">
        <v>95</v>
      </c>
      <c r="AE2328" t="s">
        <v>54</v>
      </c>
    </row>
    <row r="2329" spans="1:31" x14ac:dyDescent="0.2">
      <c r="A2329">
        <v>29</v>
      </c>
      <c r="B2329" t="s">
        <v>96</v>
      </c>
      <c r="C2329" t="s">
        <v>155</v>
      </c>
      <c r="D2329" t="s">
        <v>33</v>
      </c>
      <c r="E2329" t="s">
        <v>32</v>
      </c>
      <c r="F2329" t="s">
        <v>56</v>
      </c>
      <c r="G2329" t="s">
        <v>32391</v>
      </c>
      <c r="H2329" t="s">
        <v>32392</v>
      </c>
      <c r="I2329" t="s">
        <v>32393</v>
      </c>
      <c r="J2329" t="s">
        <v>32394</v>
      </c>
      <c r="K2329" t="s">
        <v>32395</v>
      </c>
      <c r="L2329" t="s">
        <v>32396</v>
      </c>
      <c r="M2329" t="s">
        <v>32397</v>
      </c>
      <c r="N2329" t="s">
        <v>32398</v>
      </c>
      <c r="O2329" t="s">
        <v>32399</v>
      </c>
      <c r="P2329" t="s">
        <v>32400</v>
      </c>
      <c r="Q2329" t="s">
        <v>259</v>
      </c>
      <c r="R2329">
        <v>66</v>
      </c>
      <c r="S2329">
        <v>-1</v>
      </c>
      <c r="T2329" t="s">
        <v>331</v>
      </c>
      <c r="U2329" s="1">
        <v>41087</v>
      </c>
      <c r="V2329" t="s">
        <v>48</v>
      </c>
      <c r="W2329" t="s">
        <v>32</v>
      </c>
      <c r="X2329" t="s">
        <v>49</v>
      </c>
      <c r="Y2329" t="s">
        <v>32</v>
      </c>
      <c r="Z2329" t="s">
        <v>32</v>
      </c>
      <c r="AA2329" t="s">
        <v>51</v>
      </c>
      <c r="AB2329" t="s">
        <v>32</v>
      </c>
      <c r="AC2329" t="s">
        <v>32</v>
      </c>
      <c r="AD2329" t="s">
        <v>3105</v>
      </c>
      <c r="AE2329" t="s">
        <v>54</v>
      </c>
    </row>
    <row r="2330" spans="1:31" x14ac:dyDescent="0.2">
      <c r="A2330">
        <v>29</v>
      </c>
      <c r="B2330" t="s">
        <v>112</v>
      </c>
      <c r="C2330" t="s">
        <v>155</v>
      </c>
      <c r="D2330" t="s">
        <v>182</v>
      </c>
      <c r="E2330" t="s">
        <v>34</v>
      </c>
      <c r="F2330" t="s">
        <v>56</v>
      </c>
      <c r="G2330" t="s">
        <v>32633</v>
      </c>
      <c r="H2330" t="s">
        <v>32634</v>
      </c>
      <c r="I2330" t="s">
        <v>32635</v>
      </c>
      <c r="J2330" t="s">
        <v>32636</v>
      </c>
      <c r="K2330" t="s">
        <v>32637</v>
      </c>
      <c r="L2330" t="s">
        <v>32638</v>
      </c>
      <c r="M2330" t="s">
        <v>20735</v>
      </c>
      <c r="N2330" t="s">
        <v>32639</v>
      </c>
      <c r="O2330" t="s">
        <v>32</v>
      </c>
      <c r="P2330" t="s">
        <v>32640</v>
      </c>
      <c r="Q2330" t="s">
        <v>75</v>
      </c>
      <c r="R2330">
        <v>65</v>
      </c>
      <c r="S2330">
        <v>-1</v>
      </c>
      <c r="T2330" t="s">
        <v>32</v>
      </c>
      <c r="U2330" s="1">
        <v>41014</v>
      </c>
      <c r="V2330" t="s">
        <v>48</v>
      </c>
      <c r="W2330" t="s">
        <v>32</v>
      </c>
      <c r="X2330" t="s">
        <v>49</v>
      </c>
      <c r="Y2330" t="s">
        <v>245</v>
      </c>
      <c r="Z2330" t="s">
        <v>205</v>
      </c>
      <c r="AA2330" t="s">
        <v>69</v>
      </c>
      <c r="AB2330" t="s">
        <v>32</v>
      </c>
      <c r="AC2330" t="s">
        <v>71</v>
      </c>
      <c r="AD2330" t="s">
        <v>168</v>
      </c>
      <c r="AE2330" t="s">
        <v>54</v>
      </c>
    </row>
    <row r="2331" spans="1:31" x14ac:dyDescent="0.2">
      <c r="A2331">
        <v>29</v>
      </c>
      <c r="B2331" t="s">
        <v>169</v>
      </c>
      <c r="C2331" t="s">
        <v>113</v>
      </c>
      <c r="D2331" t="s">
        <v>32</v>
      </c>
      <c r="E2331" t="s">
        <v>34</v>
      </c>
      <c r="F2331" t="s">
        <v>56</v>
      </c>
      <c r="G2331" t="s">
        <v>32784</v>
      </c>
      <c r="H2331" t="s">
        <v>32785</v>
      </c>
      <c r="I2331" t="s">
        <v>32786</v>
      </c>
      <c r="J2331" t="s">
        <v>32787</v>
      </c>
      <c r="K2331" t="s">
        <v>32788</v>
      </c>
      <c r="L2331" t="s">
        <v>32789</v>
      </c>
      <c r="M2331" t="s">
        <v>32790</v>
      </c>
      <c r="N2331" t="s">
        <v>32791</v>
      </c>
      <c r="O2331" t="s">
        <v>32792</v>
      </c>
      <c r="P2331" t="s">
        <v>32793</v>
      </c>
      <c r="Q2331" t="s">
        <v>67</v>
      </c>
      <c r="R2331">
        <v>68</v>
      </c>
      <c r="S2331">
        <v>-1</v>
      </c>
      <c r="T2331" t="s">
        <v>457</v>
      </c>
      <c r="U2331" s="1">
        <v>41068</v>
      </c>
      <c r="V2331" t="s">
        <v>48</v>
      </c>
      <c r="W2331" t="s">
        <v>32</v>
      </c>
      <c r="X2331" t="s">
        <v>49</v>
      </c>
      <c r="Y2331" t="s">
        <v>32</v>
      </c>
      <c r="Z2331" t="s">
        <v>218</v>
      </c>
      <c r="AA2331" t="s">
        <v>51</v>
      </c>
      <c r="AB2331" t="s">
        <v>94</v>
      </c>
      <c r="AC2331" t="s">
        <v>32</v>
      </c>
      <c r="AD2331" t="s">
        <v>168</v>
      </c>
      <c r="AE2331" t="s">
        <v>54</v>
      </c>
    </row>
    <row r="2332" spans="1:31" x14ac:dyDescent="0.2">
      <c r="A2332">
        <v>29</v>
      </c>
      <c r="B2332" t="s">
        <v>169</v>
      </c>
      <c r="C2332" t="s">
        <v>113</v>
      </c>
      <c r="D2332" t="s">
        <v>33</v>
      </c>
      <c r="E2332" t="s">
        <v>34</v>
      </c>
      <c r="F2332" t="s">
        <v>114</v>
      </c>
      <c r="G2332" t="s">
        <v>33009</v>
      </c>
      <c r="H2332" t="s">
        <v>33010</v>
      </c>
      <c r="I2332" t="s">
        <v>33011</v>
      </c>
      <c r="J2332" t="s">
        <v>33012</v>
      </c>
      <c r="K2332" t="s">
        <v>33013</v>
      </c>
      <c r="L2332" t="s">
        <v>33014</v>
      </c>
      <c r="M2332" t="s">
        <v>33015</v>
      </c>
      <c r="N2332" t="s">
        <v>33016</v>
      </c>
      <c r="O2332" t="s">
        <v>33017</v>
      </c>
      <c r="P2332" t="s">
        <v>33018</v>
      </c>
      <c r="Q2332" t="s">
        <v>108</v>
      </c>
      <c r="R2332">
        <v>72</v>
      </c>
      <c r="S2332">
        <v>-1</v>
      </c>
      <c r="T2332" t="s">
        <v>91</v>
      </c>
      <c r="U2332" s="1">
        <v>40995</v>
      </c>
      <c r="V2332" t="s">
        <v>5559</v>
      </c>
      <c r="W2332" t="s">
        <v>32</v>
      </c>
      <c r="X2332" t="s">
        <v>49</v>
      </c>
      <c r="Y2332" t="s">
        <v>93</v>
      </c>
      <c r="Z2332" t="s">
        <v>32</v>
      </c>
      <c r="AA2332" t="s">
        <v>51</v>
      </c>
      <c r="AB2332" t="s">
        <v>852</v>
      </c>
      <c r="AC2332" t="s">
        <v>71</v>
      </c>
      <c r="AD2332" t="s">
        <v>3731</v>
      </c>
      <c r="AE2332" t="s">
        <v>54</v>
      </c>
    </row>
    <row r="2333" spans="1:31" x14ac:dyDescent="0.2">
      <c r="A2333">
        <v>29</v>
      </c>
      <c r="B2333" t="s">
        <v>169</v>
      </c>
      <c r="C2333" t="s">
        <v>32</v>
      </c>
      <c r="D2333" t="s">
        <v>98</v>
      </c>
      <c r="E2333" t="s">
        <v>34</v>
      </c>
      <c r="F2333" t="s">
        <v>114</v>
      </c>
      <c r="G2333" t="s">
        <v>33186</v>
      </c>
      <c r="H2333" t="s">
        <v>33187</v>
      </c>
      <c r="I2333" t="s">
        <v>33188</v>
      </c>
      <c r="J2333" t="s">
        <v>33189</v>
      </c>
      <c r="K2333" t="s">
        <v>33190</v>
      </c>
      <c r="L2333" t="s">
        <v>33191</v>
      </c>
      <c r="M2333" t="s">
        <v>32</v>
      </c>
      <c r="N2333" t="s">
        <v>32</v>
      </c>
      <c r="O2333" t="s">
        <v>32</v>
      </c>
      <c r="P2333" t="s">
        <v>32</v>
      </c>
      <c r="Q2333" t="s">
        <v>75</v>
      </c>
      <c r="R2333">
        <v>75</v>
      </c>
      <c r="S2333">
        <v>-1</v>
      </c>
      <c r="T2333" t="s">
        <v>203</v>
      </c>
      <c r="U2333" s="1">
        <v>40725</v>
      </c>
      <c r="V2333" t="s">
        <v>48</v>
      </c>
      <c r="W2333" t="s">
        <v>32</v>
      </c>
      <c r="X2333" t="s">
        <v>49</v>
      </c>
      <c r="Y2333" t="s">
        <v>150</v>
      </c>
      <c r="Z2333" t="s">
        <v>1505</v>
      </c>
      <c r="AA2333" t="s">
        <v>51</v>
      </c>
      <c r="AB2333" t="s">
        <v>81</v>
      </c>
      <c r="AC2333" t="s">
        <v>71</v>
      </c>
      <c r="AD2333" t="s">
        <v>168</v>
      </c>
      <c r="AE2333" t="s">
        <v>54</v>
      </c>
    </row>
    <row r="2334" spans="1:31" x14ac:dyDescent="0.2">
      <c r="A2334">
        <v>29</v>
      </c>
      <c r="B2334" t="s">
        <v>400</v>
      </c>
      <c r="C2334" t="s">
        <v>32</v>
      </c>
      <c r="D2334" t="s">
        <v>33</v>
      </c>
      <c r="E2334" t="s">
        <v>34</v>
      </c>
      <c r="F2334" t="s">
        <v>114</v>
      </c>
      <c r="G2334" t="s">
        <v>33451</v>
      </c>
      <c r="H2334" t="s">
        <v>33452</v>
      </c>
      <c r="I2334" t="s">
        <v>33453</v>
      </c>
      <c r="J2334" t="s">
        <v>33454</v>
      </c>
      <c r="K2334" t="s">
        <v>33455</v>
      </c>
      <c r="L2334" t="s">
        <v>32</v>
      </c>
      <c r="M2334" t="s">
        <v>33456</v>
      </c>
      <c r="N2334" t="s">
        <v>29238</v>
      </c>
      <c r="O2334" t="s">
        <v>32</v>
      </c>
      <c r="P2334" t="s">
        <v>33457</v>
      </c>
      <c r="Q2334" t="s">
        <v>32</v>
      </c>
      <c r="R2334">
        <v>68</v>
      </c>
      <c r="S2334">
        <v>-1</v>
      </c>
      <c r="T2334" t="s">
        <v>273</v>
      </c>
      <c r="U2334" s="1">
        <v>41090</v>
      </c>
      <c r="V2334" t="s">
        <v>48</v>
      </c>
      <c r="W2334" t="s">
        <v>204</v>
      </c>
      <c r="X2334" t="s">
        <v>49</v>
      </c>
      <c r="Y2334" t="s">
        <v>150</v>
      </c>
      <c r="Z2334" t="s">
        <v>475</v>
      </c>
      <c r="AA2334" t="s">
        <v>69</v>
      </c>
      <c r="AB2334" t="s">
        <v>263</v>
      </c>
      <c r="AC2334" t="s">
        <v>71</v>
      </c>
      <c r="AD2334" t="s">
        <v>1206</v>
      </c>
      <c r="AE2334" t="s">
        <v>54</v>
      </c>
    </row>
    <row r="2335" spans="1:31" x14ac:dyDescent="0.2">
      <c r="A2335">
        <v>29</v>
      </c>
      <c r="B2335" t="s">
        <v>55</v>
      </c>
      <c r="C2335" t="s">
        <v>32</v>
      </c>
      <c r="D2335" t="s">
        <v>98</v>
      </c>
      <c r="E2335" t="s">
        <v>34</v>
      </c>
      <c r="F2335" t="s">
        <v>138</v>
      </c>
      <c r="G2335" t="s">
        <v>33877</v>
      </c>
      <c r="H2335" t="s">
        <v>33878</v>
      </c>
      <c r="I2335" t="s">
        <v>33879</v>
      </c>
      <c r="J2335" t="s">
        <v>33880</v>
      </c>
      <c r="K2335" t="s">
        <v>33881</v>
      </c>
      <c r="L2335" t="s">
        <v>33882</v>
      </c>
      <c r="M2335" t="s">
        <v>33883</v>
      </c>
      <c r="N2335" t="s">
        <v>33884</v>
      </c>
      <c r="O2335" t="s">
        <v>33885</v>
      </c>
      <c r="P2335" t="s">
        <v>33886</v>
      </c>
      <c r="Q2335" t="s">
        <v>75</v>
      </c>
      <c r="R2335">
        <v>70</v>
      </c>
      <c r="S2335">
        <v>-1</v>
      </c>
      <c r="T2335" t="s">
        <v>149</v>
      </c>
      <c r="U2335" s="1">
        <v>41091</v>
      </c>
      <c r="V2335" t="s">
        <v>48</v>
      </c>
      <c r="W2335" t="s">
        <v>32</v>
      </c>
      <c r="X2335" t="s">
        <v>49</v>
      </c>
      <c r="Y2335" t="s">
        <v>93</v>
      </c>
      <c r="Z2335" t="s">
        <v>246</v>
      </c>
      <c r="AA2335" t="s">
        <v>51</v>
      </c>
      <c r="AB2335" t="s">
        <v>110</v>
      </c>
      <c r="AC2335" t="s">
        <v>71</v>
      </c>
      <c r="AD2335" t="s">
        <v>33887</v>
      </c>
      <c r="AE2335" t="s">
        <v>346</v>
      </c>
    </row>
    <row r="2336" spans="1:31" x14ac:dyDescent="0.2">
      <c r="A2336">
        <v>29</v>
      </c>
      <c r="B2336" t="s">
        <v>112</v>
      </c>
      <c r="C2336" t="s">
        <v>32</v>
      </c>
      <c r="D2336" t="s">
        <v>33</v>
      </c>
      <c r="E2336" t="s">
        <v>32</v>
      </c>
      <c r="F2336" t="s">
        <v>114</v>
      </c>
      <c r="G2336" t="s">
        <v>33992</v>
      </c>
      <c r="H2336" t="s">
        <v>33993</v>
      </c>
      <c r="I2336" t="s">
        <v>33994</v>
      </c>
      <c r="J2336" t="s">
        <v>33995</v>
      </c>
      <c r="K2336" t="s">
        <v>33996</v>
      </c>
      <c r="L2336" t="s">
        <v>33997</v>
      </c>
      <c r="M2336" t="s">
        <v>23127</v>
      </c>
      <c r="N2336" t="s">
        <v>33998</v>
      </c>
      <c r="O2336" t="s">
        <v>33999</v>
      </c>
      <c r="P2336" t="s">
        <v>34000</v>
      </c>
      <c r="Q2336" t="s">
        <v>75</v>
      </c>
      <c r="R2336">
        <v>65</v>
      </c>
      <c r="S2336">
        <v>-1</v>
      </c>
      <c r="T2336" t="s">
        <v>47</v>
      </c>
      <c r="U2336" s="1">
        <v>41090</v>
      </c>
      <c r="V2336" t="s">
        <v>48</v>
      </c>
      <c r="W2336" t="s">
        <v>217</v>
      </c>
      <c r="X2336" t="s">
        <v>49</v>
      </c>
      <c r="Y2336" t="s">
        <v>79</v>
      </c>
      <c r="Z2336" t="s">
        <v>32</v>
      </c>
      <c r="AA2336" t="s">
        <v>69</v>
      </c>
      <c r="AB2336" t="s">
        <v>690</v>
      </c>
      <c r="AC2336" t="s">
        <v>71</v>
      </c>
      <c r="AD2336" t="s">
        <v>34001</v>
      </c>
      <c r="AE2336" t="s">
        <v>54</v>
      </c>
    </row>
    <row r="2337" spans="1:31" x14ac:dyDescent="0.2">
      <c r="A2337">
        <v>29</v>
      </c>
      <c r="B2337" t="s">
        <v>55</v>
      </c>
      <c r="C2337" t="s">
        <v>32</v>
      </c>
      <c r="D2337" t="s">
        <v>33</v>
      </c>
      <c r="E2337" t="s">
        <v>34</v>
      </c>
      <c r="F2337" t="s">
        <v>56</v>
      </c>
      <c r="G2337" t="s">
        <v>34325</v>
      </c>
      <c r="H2337" t="s">
        <v>34326</v>
      </c>
      <c r="I2337" t="s">
        <v>34327</v>
      </c>
      <c r="J2337" t="s">
        <v>34328</v>
      </c>
      <c r="K2337" t="s">
        <v>34329</v>
      </c>
      <c r="L2337" t="s">
        <v>34330</v>
      </c>
      <c r="M2337" t="s">
        <v>34331</v>
      </c>
      <c r="N2337" t="s">
        <v>34332</v>
      </c>
      <c r="O2337" t="s">
        <v>34333</v>
      </c>
      <c r="P2337" t="s">
        <v>34334</v>
      </c>
      <c r="Q2337" t="s">
        <v>108</v>
      </c>
      <c r="R2337">
        <v>66</v>
      </c>
      <c r="S2337">
        <v>-1</v>
      </c>
      <c r="T2337" t="s">
        <v>136</v>
      </c>
      <c r="U2337" s="1">
        <v>41089</v>
      </c>
      <c r="V2337" t="s">
        <v>1632</v>
      </c>
      <c r="W2337" t="s">
        <v>32</v>
      </c>
      <c r="X2337" t="s">
        <v>49</v>
      </c>
      <c r="Y2337" t="s">
        <v>32</v>
      </c>
      <c r="Z2337" t="s">
        <v>32</v>
      </c>
      <c r="AA2337" t="s">
        <v>51</v>
      </c>
      <c r="AB2337" t="s">
        <v>690</v>
      </c>
      <c r="AC2337" t="s">
        <v>71</v>
      </c>
      <c r="AD2337" t="s">
        <v>3105</v>
      </c>
      <c r="AE2337" t="s">
        <v>54</v>
      </c>
    </row>
    <row r="2338" spans="1:31" x14ac:dyDescent="0.2">
      <c r="A2338">
        <v>29</v>
      </c>
      <c r="B2338" t="s">
        <v>55</v>
      </c>
      <c r="C2338" t="s">
        <v>522</v>
      </c>
      <c r="D2338" t="s">
        <v>98</v>
      </c>
      <c r="E2338" t="s">
        <v>34</v>
      </c>
      <c r="F2338" t="s">
        <v>114</v>
      </c>
      <c r="G2338" t="s">
        <v>35003</v>
      </c>
      <c r="H2338" t="s">
        <v>35004</v>
      </c>
      <c r="I2338" t="s">
        <v>35005</v>
      </c>
      <c r="J2338" t="s">
        <v>35006</v>
      </c>
      <c r="K2338" t="s">
        <v>35007</v>
      </c>
      <c r="L2338" t="s">
        <v>35008</v>
      </c>
      <c r="M2338" t="s">
        <v>35009</v>
      </c>
      <c r="N2338" t="s">
        <v>35010</v>
      </c>
      <c r="O2338" t="s">
        <v>35011</v>
      </c>
      <c r="P2338" t="s">
        <v>35012</v>
      </c>
      <c r="Q2338" t="s">
        <v>75</v>
      </c>
      <c r="R2338">
        <v>72</v>
      </c>
      <c r="S2338">
        <v>-1</v>
      </c>
      <c r="T2338" t="s">
        <v>576</v>
      </c>
      <c r="U2338" s="1">
        <v>41038</v>
      </c>
      <c r="V2338" t="s">
        <v>164</v>
      </c>
      <c r="W2338" t="s">
        <v>92</v>
      </c>
      <c r="X2338" t="s">
        <v>49</v>
      </c>
      <c r="Y2338" t="s">
        <v>93</v>
      </c>
      <c r="Z2338" t="s">
        <v>50</v>
      </c>
      <c r="AA2338" t="s">
        <v>51</v>
      </c>
      <c r="AB2338" t="s">
        <v>81</v>
      </c>
      <c r="AC2338" t="s">
        <v>111</v>
      </c>
      <c r="AD2338" t="s">
        <v>168</v>
      </c>
      <c r="AE2338" t="s">
        <v>54</v>
      </c>
    </row>
    <row r="2339" spans="1:31" x14ac:dyDescent="0.2">
      <c r="A2339">
        <v>29</v>
      </c>
      <c r="B2339" t="s">
        <v>55</v>
      </c>
      <c r="C2339" t="s">
        <v>155</v>
      </c>
      <c r="D2339" t="s">
        <v>33</v>
      </c>
      <c r="E2339" t="s">
        <v>34</v>
      </c>
      <c r="F2339" t="s">
        <v>114</v>
      </c>
      <c r="G2339" t="s">
        <v>35361</v>
      </c>
      <c r="H2339" t="s">
        <v>35362</v>
      </c>
      <c r="I2339" t="e">
        <f>- talking to strangers almost anywhere  - impromtpu speeches  - impressions  - chasing balls on a tennis court</f>
        <v>#NAME?</v>
      </c>
      <c r="J2339" t="e">
        <f>- my accent  - and that i can talk about practically anything</f>
        <v>#NAME?</v>
      </c>
      <c r="K2339" t="s">
        <v>35363</v>
      </c>
      <c r="L2339" t="s">
        <v>35364</v>
      </c>
      <c r="M2339" t="e">
        <f>- the dynamic of human social behavior and emotions  - my next travel/vacation destination  - the economy</f>
        <v>#NAME?</v>
      </c>
      <c r="N2339" t="e">
        <f>- out with friends to a bar in the mission  - trying a new restaurant in the city  - at home with a book or movie and take out food</f>
        <v>#NAME?</v>
      </c>
      <c r="O2339" t="s">
        <v>35365</v>
      </c>
      <c r="P2339" t="s">
        <v>35366</v>
      </c>
      <c r="Q2339" t="s">
        <v>91</v>
      </c>
      <c r="R2339">
        <v>72</v>
      </c>
      <c r="S2339">
        <v>-1</v>
      </c>
      <c r="T2339" t="s">
        <v>203</v>
      </c>
      <c r="U2339" s="1">
        <v>41090</v>
      </c>
      <c r="V2339" t="s">
        <v>48</v>
      </c>
      <c r="W2339" t="s">
        <v>32</v>
      </c>
      <c r="X2339" t="s">
        <v>49</v>
      </c>
      <c r="Y2339" t="s">
        <v>93</v>
      </c>
      <c r="Z2339" t="s">
        <v>32</v>
      </c>
      <c r="AA2339" t="s">
        <v>51</v>
      </c>
      <c r="AB2339" t="s">
        <v>32</v>
      </c>
      <c r="AC2339" t="s">
        <v>71</v>
      </c>
      <c r="AD2339" t="s">
        <v>332</v>
      </c>
      <c r="AE2339" t="s">
        <v>54</v>
      </c>
    </row>
    <row r="2340" spans="1:31" x14ac:dyDescent="0.2">
      <c r="A2340">
        <v>29</v>
      </c>
      <c r="B2340" t="s">
        <v>112</v>
      </c>
      <c r="C2340" t="s">
        <v>32</v>
      </c>
      <c r="D2340" t="s">
        <v>33</v>
      </c>
      <c r="E2340" t="s">
        <v>170</v>
      </c>
      <c r="F2340" t="s">
        <v>368</v>
      </c>
      <c r="G2340" t="s">
        <v>35429</v>
      </c>
      <c r="H2340" t="s">
        <v>35430</v>
      </c>
      <c r="I2340" t="s">
        <v>35431</v>
      </c>
      <c r="J2340" t="s">
        <v>35432</v>
      </c>
      <c r="K2340" t="s">
        <v>35433</v>
      </c>
      <c r="L2340" t="s">
        <v>35434</v>
      </c>
      <c r="M2340" t="s">
        <v>35435</v>
      </c>
      <c r="N2340" t="s">
        <v>35436</v>
      </c>
      <c r="O2340" t="s">
        <v>35437</v>
      </c>
      <c r="P2340" t="s">
        <v>35438</v>
      </c>
      <c r="Q2340" t="s">
        <v>75</v>
      </c>
      <c r="R2340">
        <v>76</v>
      </c>
      <c r="S2340">
        <v>-1</v>
      </c>
      <c r="T2340" t="s">
        <v>91</v>
      </c>
      <c r="U2340" s="1">
        <v>41025</v>
      </c>
      <c r="V2340" t="s">
        <v>260</v>
      </c>
      <c r="W2340" t="s">
        <v>32</v>
      </c>
      <c r="X2340" t="s">
        <v>244</v>
      </c>
      <c r="Y2340" t="s">
        <v>93</v>
      </c>
      <c r="Z2340" t="s">
        <v>1255</v>
      </c>
      <c r="AA2340" t="s">
        <v>51</v>
      </c>
      <c r="AB2340" t="s">
        <v>124</v>
      </c>
      <c r="AC2340" t="s">
        <v>71</v>
      </c>
      <c r="AD2340" t="s">
        <v>137</v>
      </c>
      <c r="AE2340" t="s">
        <v>54</v>
      </c>
    </row>
    <row r="2341" spans="1:31" x14ac:dyDescent="0.2">
      <c r="A2341">
        <v>29</v>
      </c>
      <c r="B2341" t="s">
        <v>96</v>
      </c>
      <c r="C2341" t="s">
        <v>155</v>
      </c>
      <c r="D2341" t="s">
        <v>33</v>
      </c>
      <c r="E2341" t="s">
        <v>34</v>
      </c>
      <c r="F2341" t="s">
        <v>1394</v>
      </c>
      <c r="G2341" t="s">
        <v>35480</v>
      </c>
      <c r="H2341" t="s">
        <v>35481</v>
      </c>
      <c r="I2341" t="s">
        <v>35482</v>
      </c>
      <c r="J2341" t="s">
        <v>32</v>
      </c>
      <c r="K2341" t="s">
        <v>32</v>
      </c>
      <c r="L2341" t="e">
        <f>- sushi  - sunshine  - a hot shower  - puppies  - peanut butter  - other people</f>
        <v>#NAME?</v>
      </c>
      <c r="M2341" t="s">
        <v>32</v>
      </c>
      <c r="N2341" t="s">
        <v>35483</v>
      </c>
      <c r="O2341" t="s">
        <v>35484</v>
      </c>
      <c r="P2341" t="s">
        <v>35485</v>
      </c>
      <c r="Q2341" t="s">
        <v>75</v>
      </c>
      <c r="R2341">
        <v>68</v>
      </c>
      <c r="S2341">
        <v>-1</v>
      </c>
      <c r="T2341" t="s">
        <v>331</v>
      </c>
      <c r="U2341" s="1">
        <v>41090</v>
      </c>
      <c r="V2341" t="s">
        <v>662</v>
      </c>
      <c r="W2341" t="s">
        <v>204</v>
      </c>
      <c r="X2341" t="s">
        <v>49</v>
      </c>
      <c r="Y2341" t="s">
        <v>93</v>
      </c>
      <c r="Z2341" t="s">
        <v>378</v>
      </c>
      <c r="AA2341" t="s">
        <v>51</v>
      </c>
      <c r="AB2341" t="s">
        <v>70</v>
      </c>
      <c r="AC2341" t="s">
        <v>71</v>
      </c>
      <c r="AD2341" t="s">
        <v>447</v>
      </c>
      <c r="AE2341" t="s">
        <v>54</v>
      </c>
    </row>
    <row r="2342" spans="1:31" x14ac:dyDescent="0.2">
      <c r="A2342">
        <v>29</v>
      </c>
      <c r="B2342" t="s">
        <v>55</v>
      </c>
      <c r="C2342" t="s">
        <v>155</v>
      </c>
      <c r="D2342" t="s">
        <v>98</v>
      </c>
      <c r="E2342" t="s">
        <v>34</v>
      </c>
      <c r="F2342" t="s">
        <v>114</v>
      </c>
      <c r="G2342" t="s">
        <v>35561</v>
      </c>
      <c r="H2342" t="s">
        <v>35562</v>
      </c>
      <c r="I2342" t="s">
        <v>35563</v>
      </c>
      <c r="J2342" t="s">
        <v>35564</v>
      </c>
      <c r="K2342" t="s">
        <v>35565</v>
      </c>
      <c r="L2342" t="s">
        <v>35566</v>
      </c>
      <c r="M2342" t="s">
        <v>35567</v>
      </c>
      <c r="N2342" t="s">
        <v>35568</v>
      </c>
      <c r="O2342" t="s">
        <v>35569</v>
      </c>
      <c r="P2342" t="s">
        <v>35570</v>
      </c>
      <c r="Q2342" t="s">
        <v>75</v>
      </c>
      <c r="R2342">
        <v>64</v>
      </c>
      <c r="S2342">
        <v>-1</v>
      </c>
      <c r="T2342" t="s">
        <v>457</v>
      </c>
      <c r="U2342" s="1">
        <v>41078</v>
      </c>
      <c r="V2342" t="s">
        <v>48</v>
      </c>
      <c r="W2342" t="s">
        <v>204</v>
      </c>
      <c r="X2342" t="s">
        <v>398</v>
      </c>
      <c r="Y2342" t="s">
        <v>93</v>
      </c>
      <c r="Z2342" t="s">
        <v>109</v>
      </c>
      <c r="AA2342" t="s">
        <v>69</v>
      </c>
      <c r="AB2342" t="s">
        <v>299</v>
      </c>
      <c r="AC2342" t="s">
        <v>170</v>
      </c>
      <c r="AD2342" t="s">
        <v>95</v>
      </c>
      <c r="AE2342" t="s">
        <v>54</v>
      </c>
    </row>
    <row r="2343" spans="1:31" x14ac:dyDescent="0.2">
      <c r="A2343">
        <v>29</v>
      </c>
      <c r="B2343" t="s">
        <v>400</v>
      </c>
      <c r="C2343" t="s">
        <v>83</v>
      </c>
      <c r="D2343" t="s">
        <v>33</v>
      </c>
      <c r="E2343" t="s">
        <v>32</v>
      </c>
      <c r="F2343" t="s">
        <v>56</v>
      </c>
      <c r="G2343" t="s">
        <v>35639</v>
      </c>
      <c r="H2343" t="s">
        <v>35640</v>
      </c>
      <c r="I2343" t="s">
        <v>35641</v>
      </c>
      <c r="J2343" t="s">
        <v>32</v>
      </c>
      <c r="K2343" t="s">
        <v>35642</v>
      </c>
      <c r="L2343" t="s">
        <v>32</v>
      </c>
      <c r="M2343" t="s">
        <v>35643</v>
      </c>
      <c r="N2343" t="s">
        <v>35644</v>
      </c>
      <c r="O2343" t="s">
        <v>35645</v>
      </c>
      <c r="P2343" t="s">
        <v>35646</v>
      </c>
      <c r="Q2343" t="s">
        <v>32</v>
      </c>
      <c r="R2343">
        <v>77</v>
      </c>
      <c r="S2343">
        <v>-1</v>
      </c>
      <c r="T2343" t="s">
        <v>32</v>
      </c>
      <c r="U2343" s="1">
        <v>41082</v>
      </c>
      <c r="V2343" t="s">
        <v>164</v>
      </c>
      <c r="W2343" t="s">
        <v>32</v>
      </c>
      <c r="X2343" t="s">
        <v>244</v>
      </c>
      <c r="Y2343" t="s">
        <v>32</v>
      </c>
      <c r="Z2343" t="s">
        <v>32</v>
      </c>
      <c r="AA2343" t="s">
        <v>51</v>
      </c>
      <c r="AB2343" t="s">
        <v>167</v>
      </c>
      <c r="AC2343" t="s">
        <v>71</v>
      </c>
      <c r="AD2343" t="s">
        <v>95</v>
      </c>
      <c r="AE2343" t="s">
        <v>54</v>
      </c>
    </row>
    <row r="2344" spans="1:31" x14ac:dyDescent="0.2">
      <c r="A2344">
        <v>29</v>
      </c>
      <c r="B2344" t="s">
        <v>620</v>
      </c>
      <c r="C2344" t="s">
        <v>155</v>
      </c>
      <c r="D2344" t="s">
        <v>33</v>
      </c>
      <c r="E2344" t="s">
        <v>170</v>
      </c>
      <c r="F2344" t="s">
        <v>56</v>
      </c>
      <c r="G2344" t="s">
        <v>36040</v>
      </c>
      <c r="H2344" t="s">
        <v>36041</v>
      </c>
      <c r="I2344" t="s">
        <v>36042</v>
      </c>
      <c r="J2344" t="s">
        <v>36043</v>
      </c>
      <c r="K2344" t="s">
        <v>36044</v>
      </c>
      <c r="L2344" t="s">
        <v>36045</v>
      </c>
      <c r="M2344" t="s">
        <v>36046</v>
      </c>
      <c r="N2344" t="s">
        <v>36047</v>
      </c>
      <c r="O2344" t="s">
        <v>36048</v>
      </c>
      <c r="P2344" t="s">
        <v>36049</v>
      </c>
      <c r="Q2344" t="s">
        <v>75</v>
      </c>
      <c r="R2344">
        <v>62</v>
      </c>
      <c r="S2344">
        <v>50000</v>
      </c>
      <c r="T2344" t="s">
        <v>576</v>
      </c>
      <c r="U2344" s="1">
        <v>41075</v>
      </c>
      <c r="V2344" t="s">
        <v>48</v>
      </c>
      <c r="W2344" t="s">
        <v>32</v>
      </c>
      <c r="X2344" t="s">
        <v>49</v>
      </c>
      <c r="Y2344" t="s">
        <v>435</v>
      </c>
      <c r="Z2344" t="s">
        <v>1255</v>
      </c>
      <c r="AA2344" t="s">
        <v>69</v>
      </c>
      <c r="AB2344" t="s">
        <v>1243</v>
      </c>
      <c r="AC2344" t="s">
        <v>71</v>
      </c>
      <c r="AD2344" t="s">
        <v>332</v>
      </c>
      <c r="AE2344" t="s">
        <v>54</v>
      </c>
    </row>
    <row r="2345" spans="1:31" x14ac:dyDescent="0.2">
      <c r="A2345">
        <v>29</v>
      </c>
      <c r="B2345" t="s">
        <v>96</v>
      </c>
      <c r="C2345" t="s">
        <v>32</v>
      </c>
      <c r="D2345" t="s">
        <v>182</v>
      </c>
      <c r="E2345" t="s">
        <v>34</v>
      </c>
      <c r="F2345" t="s">
        <v>56</v>
      </c>
      <c r="G2345" t="s">
        <v>36186</v>
      </c>
      <c r="H2345" t="s">
        <v>36187</v>
      </c>
      <c r="I2345" t="s">
        <v>36188</v>
      </c>
      <c r="J2345" t="s">
        <v>36189</v>
      </c>
      <c r="K2345" t="s">
        <v>36190</v>
      </c>
      <c r="L2345" t="s">
        <v>36191</v>
      </c>
      <c r="M2345" t="s">
        <v>36192</v>
      </c>
      <c r="N2345" t="s">
        <v>36193</v>
      </c>
      <c r="O2345" t="s">
        <v>36194</v>
      </c>
      <c r="P2345" t="s">
        <v>36195</v>
      </c>
      <c r="Q2345" t="s">
        <v>75</v>
      </c>
      <c r="R2345">
        <v>75</v>
      </c>
      <c r="S2345">
        <v>20000</v>
      </c>
      <c r="T2345" t="s">
        <v>91</v>
      </c>
      <c r="U2345" s="1">
        <v>41086</v>
      </c>
      <c r="V2345" t="s">
        <v>48</v>
      </c>
      <c r="W2345" t="s">
        <v>32</v>
      </c>
      <c r="X2345" t="s">
        <v>49</v>
      </c>
      <c r="Y2345" t="s">
        <v>93</v>
      </c>
      <c r="Z2345" t="s">
        <v>4341</v>
      </c>
      <c r="AA2345" t="s">
        <v>51</v>
      </c>
      <c r="AB2345" t="s">
        <v>1909</v>
      </c>
      <c r="AC2345" t="s">
        <v>71</v>
      </c>
      <c r="AD2345" t="s">
        <v>447</v>
      </c>
      <c r="AE2345" t="s">
        <v>346</v>
      </c>
    </row>
    <row r="2346" spans="1:31" x14ac:dyDescent="0.2">
      <c r="A2346">
        <v>29</v>
      </c>
      <c r="B2346" t="s">
        <v>55</v>
      </c>
      <c r="C2346" t="s">
        <v>155</v>
      </c>
      <c r="D2346" t="s">
        <v>33</v>
      </c>
      <c r="E2346" t="s">
        <v>34</v>
      </c>
      <c r="F2346" t="s">
        <v>1394</v>
      </c>
      <c r="G2346" t="s">
        <v>36255</v>
      </c>
      <c r="H2346" t="s">
        <v>36256</v>
      </c>
      <c r="I2346" t="s">
        <v>36257</v>
      </c>
      <c r="J2346" t="s">
        <v>36258</v>
      </c>
      <c r="K2346" t="s">
        <v>36259</v>
      </c>
      <c r="L2346" t="s">
        <v>36260</v>
      </c>
      <c r="M2346" t="s">
        <v>36261</v>
      </c>
      <c r="N2346" t="s">
        <v>36262</v>
      </c>
      <c r="O2346" t="s">
        <v>36263</v>
      </c>
      <c r="P2346" t="s">
        <v>36264</v>
      </c>
      <c r="Q2346" t="s">
        <v>32174</v>
      </c>
      <c r="R2346">
        <v>67</v>
      </c>
      <c r="S2346">
        <v>150000</v>
      </c>
      <c r="T2346" t="s">
        <v>1066</v>
      </c>
      <c r="U2346" s="1">
        <v>41090</v>
      </c>
      <c r="V2346" t="s">
        <v>1632</v>
      </c>
      <c r="W2346" t="s">
        <v>204</v>
      </c>
      <c r="X2346" t="s">
        <v>49</v>
      </c>
      <c r="Y2346" t="s">
        <v>150</v>
      </c>
      <c r="Z2346" t="s">
        <v>475</v>
      </c>
      <c r="AA2346" t="s">
        <v>51</v>
      </c>
      <c r="AB2346" t="s">
        <v>233</v>
      </c>
      <c r="AC2346" t="s">
        <v>71</v>
      </c>
      <c r="AD2346" t="s">
        <v>9519</v>
      </c>
      <c r="AE2346" t="s">
        <v>54</v>
      </c>
    </row>
    <row r="2347" spans="1:31" x14ac:dyDescent="0.2">
      <c r="A2347">
        <v>29</v>
      </c>
      <c r="B2347" t="s">
        <v>620</v>
      </c>
      <c r="C2347" t="s">
        <v>32</v>
      </c>
      <c r="D2347" t="s">
        <v>33</v>
      </c>
      <c r="E2347" t="s">
        <v>34</v>
      </c>
      <c r="F2347" t="s">
        <v>114</v>
      </c>
      <c r="G2347" t="s">
        <v>36507</v>
      </c>
      <c r="H2347" t="s">
        <v>32</v>
      </c>
      <c r="I2347" t="s">
        <v>32</v>
      </c>
      <c r="J2347" t="s">
        <v>5894</v>
      </c>
      <c r="K2347" t="s">
        <v>32</v>
      </c>
      <c r="L2347" t="s">
        <v>32</v>
      </c>
      <c r="M2347" t="s">
        <v>32</v>
      </c>
      <c r="N2347" t="s">
        <v>32</v>
      </c>
      <c r="O2347" t="s">
        <v>32</v>
      </c>
      <c r="P2347" t="s">
        <v>32</v>
      </c>
      <c r="Q2347" t="s">
        <v>75</v>
      </c>
      <c r="R2347">
        <v>64</v>
      </c>
      <c r="S2347">
        <v>60000</v>
      </c>
      <c r="T2347" t="s">
        <v>163</v>
      </c>
      <c r="U2347" s="1">
        <v>41090</v>
      </c>
      <c r="V2347" t="s">
        <v>48</v>
      </c>
      <c r="W2347" t="s">
        <v>204</v>
      </c>
      <c r="X2347" t="s">
        <v>49</v>
      </c>
      <c r="Y2347" t="s">
        <v>32</v>
      </c>
      <c r="Z2347" t="s">
        <v>218</v>
      </c>
      <c r="AA2347" t="s">
        <v>69</v>
      </c>
      <c r="AB2347" t="s">
        <v>712</v>
      </c>
      <c r="AC2347" t="s">
        <v>71</v>
      </c>
      <c r="AD2347" t="s">
        <v>36508</v>
      </c>
      <c r="AE2347" t="s">
        <v>54</v>
      </c>
    </row>
    <row r="2348" spans="1:31" x14ac:dyDescent="0.2">
      <c r="A2348">
        <v>29</v>
      </c>
      <c r="B2348" t="s">
        <v>96</v>
      </c>
      <c r="C2348" t="s">
        <v>32</v>
      </c>
      <c r="D2348" t="s">
        <v>33</v>
      </c>
      <c r="E2348" t="s">
        <v>34</v>
      </c>
      <c r="F2348" t="s">
        <v>368</v>
      </c>
      <c r="G2348" t="s">
        <v>36558</v>
      </c>
      <c r="H2348" t="s">
        <v>36559</v>
      </c>
      <c r="I2348" t="s">
        <v>36560</v>
      </c>
      <c r="J2348" t="s">
        <v>2477</v>
      </c>
      <c r="K2348" t="s">
        <v>32</v>
      </c>
      <c r="L2348" t="s">
        <v>36561</v>
      </c>
      <c r="M2348" t="s">
        <v>36562</v>
      </c>
      <c r="N2348" t="s">
        <v>36563</v>
      </c>
      <c r="O2348" t="s">
        <v>32</v>
      </c>
      <c r="P2348" t="s">
        <v>36564</v>
      </c>
      <c r="Q2348" t="s">
        <v>831</v>
      </c>
      <c r="R2348">
        <v>68</v>
      </c>
      <c r="S2348">
        <v>-1</v>
      </c>
      <c r="T2348" t="s">
        <v>273</v>
      </c>
      <c r="U2348" s="1">
        <v>40740</v>
      </c>
      <c r="V2348" t="s">
        <v>48</v>
      </c>
      <c r="W2348" t="s">
        <v>32</v>
      </c>
      <c r="X2348" t="s">
        <v>49</v>
      </c>
      <c r="Y2348" t="s">
        <v>32</v>
      </c>
      <c r="Z2348" t="s">
        <v>5721</v>
      </c>
      <c r="AA2348" t="s">
        <v>51</v>
      </c>
      <c r="AB2348" t="s">
        <v>1633</v>
      </c>
      <c r="AC2348" t="s">
        <v>71</v>
      </c>
      <c r="AD2348" t="s">
        <v>27149</v>
      </c>
      <c r="AE2348" t="s">
        <v>54</v>
      </c>
    </row>
    <row r="2349" spans="1:31" x14ac:dyDescent="0.2">
      <c r="A2349">
        <v>29</v>
      </c>
      <c r="B2349" t="s">
        <v>55</v>
      </c>
      <c r="C2349" t="s">
        <v>32</v>
      </c>
      <c r="D2349" t="s">
        <v>33</v>
      </c>
      <c r="E2349" t="s">
        <v>34</v>
      </c>
      <c r="F2349" t="s">
        <v>114</v>
      </c>
      <c r="G2349" t="s">
        <v>36722</v>
      </c>
      <c r="H2349" t="s">
        <v>36723</v>
      </c>
      <c r="I2349" t="s">
        <v>36724</v>
      </c>
      <c r="J2349" t="s">
        <v>36725</v>
      </c>
      <c r="K2349" t="s">
        <v>36726</v>
      </c>
      <c r="L2349" t="s">
        <v>36727</v>
      </c>
      <c r="M2349" t="s">
        <v>36728</v>
      </c>
      <c r="N2349" t="s">
        <v>36729</v>
      </c>
      <c r="O2349" t="s">
        <v>36730</v>
      </c>
      <c r="P2349" t="s">
        <v>36731</v>
      </c>
      <c r="Q2349" t="s">
        <v>75</v>
      </c>
      <c r="R2349">
        <v>69</v>
      </c>
      <c r="S2349">
        <v>-1</v>
      </c>
      <c r="T2349" t="s">
        <v>331</v>
      </c>
      <c r="U2349" s="1">
        <v>41090</v>
      </c>
      <c r="V2349" t="s">
        <v>260</v>
      </c>
      <c r="W2349" t="s">
        <v>217</v>
      </c>
      <c r="X2349" t="s">
        <v>49</v>
      </c>
      <c r="Y2349" t="s">
        <v>435</v>
      </c>
      <c r="Z2349" t="s">
        <v>80</v>
      </c>
      <c r="AA2349" t="s">
        <v>51</v>
      </c>
      <c r="AB2349" t="s">
        <v>32</v>
      </c>
      <c r="AC2349" t="s">
        <v>71</v>
      </c>
      <c r="AD2349" t="s">
        <v>36732</v>
      </c>
      <c r="AE2349" t="s">
        <v>54</v>
      </c>
    </row>
    <row r="2350" spans="1:31" x14ac:dyDescent="0.2">
      <c r="A2350">
        <v>29</v>
      </c>
      <c r="B2350" t="s">
        <v>96</v>
      </c>
      <c r="C2350" t="s">
        <v>32</v>
      </c>
      <c r="D2350" t="s">
        <v>33</v>
      </c>
      <c r="E2350" t="s">
        <v>32</v>
      </c>
      <c r="F2350" t="s">
        <v>183</v>
      </c>
      <c r="G2350" t="s">
        <v>36769</v>
      </c>
      <c r="H2350" t="s">
        <v>36770</v>
      </c>
      <c r="I2350" t="s">
        <v>36771</v>
      </c>
      <c r="J2350" t="s">
        <v>36772</v>
      </c>
      <c r="K2350" t="s">
        <v>36773</v>
      </c>
      <c r="L2350" t="s">
        <v>36774</v>
      </c>
      <c r="M2350" t="s">
        <v>36775</v>
      </c>
      <c r="N2350" t="s">
        <v>36776</v>
      </c>
      <c r="O2350" t="s">
        <v>36777</v>
      </c>
      <c r="P2350" t="s">
        <v>36778</v>
      </c>
      <c r="Q2350" t="s">
        <v>75</v>
      </c>
      <c r="R2350">
        <v>72</v>
      </c>
      <c r="S2350">
        <v>50000</v>
      </c>
      <c r="T2350" t="s">
        <v>76</v>
      </c>
      <c r="U2350" s="1">
        <v>40915</v>
      </c>
      <c r="V2350" t="s">
        <v>48</v>
      </c>
      <c r="W2350" t="s">
        <v>181</v>
      </c>
      <c r="X2350" t="s">
        <v>49</v>
      </c>
      <c r="Y2350" t="s">
        <v>93</v>
      </c>
      <c r="Z2350" t="s">
        <v>561</v>
      </c>
      <c r="AA2350" t="s">
        <v>51</v>
      </c>
      <c r="AB2350" t="s">
        <v>206</v>
      </c>
      <c r="AC2350" t="s">
        <v>220</v>
      </c>
      <c r="AD2350" t="s">
        <v>95</v>
      </c>
      <c r="AE2350" t="s">
        <v>54</v>
      </c>
    </row>
    <row r="2351" spans="1:31" x14ac:dyDescent="0.2">
      <c r="A2351">
        <v>29</v>
      </c>
      <c r="B2351" t="s">
        <v>55</v>
      </c>
      <c r="C2351" t="s">
        <v>32</v>
      </c>
      <c r="D2351" t="s">
        <v>182</v>
      </c>
      <c r="E2351" t="s">
        <v>34</v>
      </c>
      <c r="F2351" t="s">
        <v>114</v>
      </c>
      <c r="G2351" t="s">
        <v>32</v>
      </c>
      <c r="H2351" t="s">
        <v>32</v>
      </c>
      <c r="I2351" t="s">
        <v>32</v>
      </c>
      <c r="J2351" t="s">
        <v>32</v>
      </c>
      <c r="K2351" t="s">
        <v>32</v>
      </c>
      <c r="L2351" t="s">
        <v>32</v>
      </c>
      <c r="M2351" t="s">
        <v>32</v>
      </c>
      <c r="N2351" t="s">
        <v>32</v>
      </c>
      <c r="O2351" t="s">
        <v>32</v>
      </c>
      <c r="P2351" t="s">
        <v>32</v>
      </c>
      <c r="Q2351" t="s">
        <v>75</v>
      </c>
      <c r="R2351">
        <v>72</v>
      </c>
      <c r="S2351">
        <v>-1</v>
      </c>
      <c r="T2351" t="s">
        <v>47</v>
      </c>
      <c r="U2351" s="1">
        <v>40799</v>
      </c>
      <c r="V2351" t="s">
        <v>48</v>
      </c>
      <c r="W2351" t="s">
        <v>78</v>
      </c>
      <c r="X2351" t="s">
        <v>49</v>
      </c>
      <c r="Y2351" t="s">
        <v>474</v>
      </c>
      <c r="Z2351" t="s">
        <v>32</v>
      </c>
      <c r="AA2351" t="s">
        <v>51</v>
      </c>
      <c r="AB2351" t="s">
        <v>32</v>
      </c>
      <c r="AC2351" t="s">
        <v>71</v>
      </c>
      <c r="AD2351" t="s">
        <v>37068</v>
      </c>
      <c r="AE2351" t="s">
        <v>54</v>
      </c>
    </row>
    <row r="2352" spans="1:31" x14ac:dyDescent="0.2">
      <c r="A2352">
        <v>29</v>
      </c>
      <c r="B2352" t="s">
        <v>55</v>
      </c>
      <c r="C2352" t="s">
        <v>113</v>
      </c>
      <c r="D2352" t="s">
        <v>182</v>
      </c>
      <c r="E2352" t="s">
        <v>34</v>
      </c>
      <c r="F2352" t="s">
        <v>56</v>
      </c>
      <c r="G2352" t="s">
        <v>37186</v>
      </c>
      <c r="H2352" t="s">
        <v>37187</v>
      </c>
      <c r="I2352" t="s">
        <v>37188</v>
      </c>
      <c r="J2352" t="s">
        <v>37189</v>
      </c>
      <c r="K2352" t="s">
        <v>37190</v>
      </c>
      <c r="L2352" t="s">
        <v>37191</v>
      </c>
      <c r="M2352" t="s">
        <v>37192</v>
      </c>
      <c r="N2352" t="s">
        <v>37193</v>
      </c>
      <c r="O2352" t="s">
        <v>37194</v>
      </c>
      <c r="P2352" t="s">
        <v>37195</v>
      </c>
      <c r="Q2352" t="s">
        <v>75</v>
      </c>
      <c r="R2352">
        <v>77</v>
      </c>
      <c r="S2352">
        <v>-1</v>
      </c>
      <c r="T2352" t="s">
        <v>331</v>
      </c>
      <c r="U2352" s="1">
        <v>41073</v>
      </c>
      <c r="V2352" t="s">
        <v>1812</v>
      </c>
      <c r="W2352" t="s">
        <v>32</v>
      </c>
      <c r="X2352" t="s">
        <v>49</v>
      </c>
      <c r="Y2352" t="s">
        <v>93</v>
      </c>
      <c r="Z2352" t="s">
        <v>1041</v>
      </c>
      <c r="AA2352" t="s">
        <v>51</v>
      </c>
      <c r="AB2352" t="s">
        <v>233</v>
      </c>
      <c r="AC2352" t="s">
        <v>71</v>
      </c>
      <c r="AD2352" t="s">
        <v>511</v>
      </c>
      <c r="AE2352" t="s">
        <v>54</v>
      </c>
    </row>
    <row r="2353" spans="1:31" x14ac:dyDescent="0.2">
      <c r="A2353">
        <v>29</v>
      </c>
      <c r="B2353" t="s">
        <v>154</v>
      </c>
      <c r="C2353" t="s">
        <v>32</v>
      </c>
      <c r="D2353" t="s">
        <v>98</v>
      </c>
      <c r="E2353" t="s">
        <v>34</v>
      </c>
      <c r="F2353" t="s">
        <v>56</v>
      </c>
      <c r="G2353" t="s">
        <v>32</v>
      </c>
      <c r="H2353" t="s">
        <v>32</v>
      </c>
      <c r="I2353" t="s">
        <v>32</v>
      </c>
      <c r="J2353" t="s">
        <v>32</v>
      </c>
      <c r="K2353" t="s">
        <v>32</v>
      </c>
      <c r="L2353" t="s">
        <v>32</v>
      </c>
      <c r="M2353" t="s">
        <v>32</v>
      </c>
      <c r="N2353" t="s">
        <v>32</v>
      </c>
      <c r="O2353" t="s">
        <v>32</v>
      </c>
      <c r="P2353" t="s">
        <v>32</v>
      </c>
      <c r="Q2353" t="s">
        <v>2374</v>
      </c>
      <c r="R2353">
        <v>72</v>
      </c>
      <c r="S2353">
        <v>-1</v>
      </c>
      <c r="T2353" t="s">
        <v>203</v>
      </c>
      <c r="U2353" s="1">
        <v>41058</v>
      </c>
      <c r="V2353" t="s">
        <v>48</v>
      </c>
      <c r="W2353" t="s">
        <v>32</v>
      </c>
      <c r="X2353" t="s">
        <v>49</v>
      </c>
      <c r="Y2353" t="s">
        <v>495</v>
      </c>
      <c r="Z2353" t="s">
        <v>475</v>
      </c>
      <c r="AA2353" t="s">
        <v>51</v>
      </c>
      <c r="AB2353" t="s">
        <v>219</v>
      </c>
      <c r="AC2353" t="s">
        <v>170</v>
      </c>
      <c r="AD2353" t="s">
        <v>95</v>
      </c>
      <c r="AE2353" t="s">
        <v>54</v>
      </c>
    </row>
    <row r="2354" spans="1:31" x14ac:dyDescent="0.2">
      <c r="A2354">
        <v>29</v>
      </c>
      <c r="B2354" t="s">
        <v>620</v>
      </c>
      <c r="C2354" t="s">
        <v>83</v>
      </c>
      <c r="D2354" t="s">
        <v>33</v>
      </c>
      <c r="E2354" t="s">
        <v>34</v>
      </c>
      <c r="F2354" t="s">
        <v>56</v>
      </c>
      <c r="G2354" t="s">
        <v>37503</v>
      </c>
      <c r="H2354" t="s">
        <v>32</v>
      </c>
      <c r="I2354" t="s">
        <v>37504</v>
      </c>
      <c r="J2354" t="s">
        <v>37505</v>
      </c>
      <c r="K2354" t="s">
        <v>37506</v>
      </c>
      <c r="L2354" t="s">
        <v>37507</v>
      </c>
      <c r="M2354" t="s">
        <v>37508</v>
      </c>
      <c r="N2354" t="s">
        <v>37509</v>
      </c>
      <c r="O2354" t="s">
        <v>6795</v>
      </c>
      <c r="P2354" t="s">
        <v>37510</v>
      </c>
      <c r="Q2354" t="s">
        <v>860</v>
      </c>
      <c r="R2354">
        <v>64</v>
      </c>
      <c r="S2354">
        <v>-1</v>
      </c>
      <c r="T2354" t="s">
        <v>163</v>
      </c>
      <c r="U2354" s="1">
        <v>41089</v>
      </c>
      <c r="V2354" t="s">
        <v>48</v>
      </c>
      <c r="W2354" t="s">
        <v>32</v>
      </c>
      <c r="X2354" t="s">
        <v>49</v>
      </c>
      <c r="Y2354" t="s">
        <v>93</v>
      </c>
      <c r="Z2354" t="s">
        <v>4267</v>
      </c>
      <c r="AA2354" t="s">
        <v>69</v>
      </c>
      <c r="AB2354" t="s">
        <v>690</v>
      </c>
      <c r="AC2354" t="s">
        <v>71</v>
      </c>
      <c r="AD2354" t="s">
        <v>447</v>
      </c>
      <c r="AE2354" t="s">
        <v>346</v>
      </c>
    </row>
    <row r="2355" spans="1:31" x14ac:dyDescent="0.2">
      <c r="A2355">
        <v>29</v>
      </c>
      <c r="B2355" t="s">
        <v>169</v>
      </c>
      <c r="C2355" t="s">
        <v>32</v>
      </c>
      <c r="D2355" t="s">
        <v>33</v>
      </c>
      <c r="E2355" t="s">
        <v>34</v>
      </c>
      <c r="F2355" t="s">
        <v>56</v>
      </c>
      <c r="G2355" t="s">
        <v>37624</v>
      </c>
      <c r="H2355" t="s">
        <v>37625</v>
      </c>
      <c r="I2355" t="s">
        <v>37626</v>
      </c>
      <c r="J2355" t="s">
        <v>37627</v>
      </c>
      <c r="K2355" t="s">
        <v>37628</v>
      </c>
      <c r="L2355" t="s">
        <v>37629</v>
      </c>
      <c r="M2355" t="s">
        <v>37630</v>
      </c>
      <c r="N2355" t="s">
        <v>37631</v>
      </c>
      <c r="O2355" t="s">
        <v>37632</v>
      </c>
      <c r="P2355" t="s">
        <v>37633</v>
      </c>
      <c r="Q2355" t="s">
        <v>108</v>
      </c>
      <c r="R2355">
        <v>71</v>
      </c>
      <c r="S2355">
        <v>-1</v>
      </c>
      <c r="T2355" t="s">
        <v>163</v>
      </c>
      <c r="U2355" s="1">
        <v>41089</v>
      </c>
      <c r="V2355" t="s">
        <v>48</v>
      </c>
      <c r="W2355" t="s">
        <v>32</v>
      </c>
      <c r="X2355" t="s">
        <v>49</v>
      </c>
      <c r="Y2355" t="s">
        <v>32</v>
      </c>
      <c r="Z2355" t="s">
        <v>32</v>
      </c>
      <c r="AA2355" t="s">
        <v>51</v>
      </c>
      <c r="AB2355" t="s">
        <v>32</v>
      </c>
      <c r="AC2355" t="s">
        <v>71</v>
      </c>
      <c r="AD2355" t="s">
        <v>95</v>
      </c>
      <c r="AE2355" t="s">
        <v>54</v>
      </c>
    </row>
    <row r="2356" spans="1:31" x14ac:dyDescent="0.2">
      <c r="A2356">
        <v>29</v>
      </c>
      <c r="B2356" t="s">
        <v>620</v>
      </c>
      <c r="C2356" t="s">
        <v>155</v>
      </c>
      <c r="D2356" t="s">
        <v>33</v>
      </c>
      <c r="E2356" t="s">
        <v>34</v>
      </c>
      <c r="F2356" t="s">
        <v>56</v>
      </c>
      <c r="G2356" t="s">
        <v>37829</v>
      </c>
      <c r="H2356" t="s">
        <v>37830</v>
      </c>
      <c r="I2356" t="s">
        <v>37831</v>
      </c>
      <c r="J2356" t="s">
        <v>142</v>
      </c>
      <c r="K2356" t="s">
        <v>37832</v>
      </c>
      <c r="L2356" t="s">
        <v>37833</v>
      </c>
      <c r="M2356" t="s">
        <v>37834</v>
      </c>
      <c r="N2356" t="s">
        <v>37835</v>
      </c>
      <c r="O2356" t="s">
        <v>37836</v>
      </c>
      <c r="P2356" t="s">
        <v>37837</v>
      </c>
      <c r="Q2356" t="s">
        <v>67</v>
      </c>
      <c r="R2356">
        <v>64</v>
      </c>
      <c r="S2356">
        <v>-1</v>
      </c>
      <c r="T2356" t="s">
        <v>136</v>
      </c>
      <c r="U2356" s="1">
        <v>40971</v>
      </c>
      <c r="V2356" t="s">
        <v>1598</v>
      </c>
      <c r="W2356" t="s">
        <v>32</v>
      </c>
      <c r="X2356" t="s">
        <v>49</v>
      </c>
      <c r="Y2356" t="s">
        <v>150</v>
      </c>
      <c r="Z2356" t="s">
        <v>2161</v>
      </c>
      <c r="AA2356" t="s">
        <v>69</v>
      </c>
      <c r="AB2356" t="s">
        <v>852</v>
      </c>
      <c r="AC2356" t="s">
        <v>71</v>
      </c>
      <c r="AD2356" t="s">
        <v>168</v>
      </c>
      <c r="AE2356" t="s">
        <v>54</v>
      </c>
    </row>
    <row r="2357" spans="1:31" x14ac:dyDescent="0.2">
      <c r="A2357">
        <v>29</v>
      </c>
      <c r="B2357" t="s">
        <v>169</v>
      </c>
      <c r="C2357" t="s">
        <v>32</v>
      </c>
      <c r="D2357" t="s">
        <v>33</v>
      </c>
      <c r="E2357" t="s">
        <v>34</v>
      </c>
      <c r="F2357" t="s">
        <v>1147</v>
      </c>
      <c r="G2357" t="s">
        <v>37947</v>
      </c>
      <c r="H2357" t="s">
        <v>37948</v>
      </c>
      <c r="I2357" t="s">
        <v>37949</v>
      </c>
      <c r="J2357" t="s">
        <v>32</v>
      </c>
      <c r="K2357" t="s">
        <v>32</v>
      </c>
      <c r="L2357" t="s">
        <v>37950</v>
      </c>
      <c r="M2357" t="s">
        <v>37951</v>
      </c>
      <c r="N2357" t="s">
        <v>37952</v>
      </c>
      <c r="O2357" t="s">
        <v>32</v>
      </c>
      <c r="P2357" t="s">
        <v>32</v>
      </c>
      <c r="Q2357" t="s">
        <v>32</v>
      </c>
      <c r="R2357">
        <v>76</v>
      </c>
      <c r="S2357">
        <v>-1</v>
      </c>
      <c r="T2357" t="s">
        <v>136</v>
      </c>
      <c r="U2357" s="1">
        <v>41089</v>
      </c>
      <c r="V2357" t="s">
        <v>48</v>
      </c>
      <c r="W2357" t="s">
        <v>32</v>
      </c>
      <c r="X2357" t="s">
        <v>49</v>
      </c>
      <c r="Y2357" t="s">
        <v>32</v>
      </c>
      <c r="Z2357" t="s">
        <v>32</v>
      </c>
      <c r="AA2357" t="s">
        <v>51</v>
      </c>
      <c r="AB2357" t="s">
        <v>32</v>
      </c>
      <c r="AC2357" t="s">
        <v>71</v>
      </c>
      <c r="AD2357" t="s">
        <v>95</v>
      </c>
      <c r="AE2357" t="s">
        <v>54</v>
      </c>
    </row>
    <row r="2358" spans="1:31" x14ac:dyDescent="0.2">
      <c r="A2358">
        <v>29</v>
      </c>
      <c r="B2358" t="s">
        <v>96</v>
      </c>
      <c r="C2358" t="s">
        <v>32</v>
      </c>
      <c r="D2358" t="s">
        <v>33</v>
      </c>
      <c r="E2358" t="s">
        <v>170</v>
      </c>
      <c r="F2358" t="s">
        <v>56</v>
      </c>
      <c r="G2358" t="s">
        <v>38426</v>
      </c>
      <c r="H2358" t="s">
        <v>38427</v>
      </c>
      <c r="I2358" t="s">
        <v>38428</v>
      </c>
      <c r="J2358" t="s">
        <v>38429</v>
      </c>
      <c r="K2358" t="s">
        <v>38430</v>
      </c>
      <c r="L2358" t="s">
        <v>38431</v>
      </c>
      <c r="M2358" t="s">
        <v>38432</v>
      </c>
      <c r="N2358" t="s">
        <v>38433</v>
      </c>
      <c r="O2358" t="s">
        <v>38434</v>
      </c>
      <c r="P2358" t="s">
        <v>38435</v>
      </c>
      <c r="Q2358" t="s">
        <v>924</v>
      </c>
      <c r="R2358">
        <v>70</v>
      </c>
      <c r="S2358">
        <v>20000</v>
      </c>
      <c r="T2358" t="s">
        <v>631</v>
      </c>
      <c r="U2358" s="1">
        <v>40839</v>
      </c>
      <c r="V2358" t="s">
        <v>48</v>
      </c>
      <c r="W2358" t="s">
        <v>32</v>
      </c>
      <c r="X2358" t="s">
        <v>244</v>
      </c>
      <c r="Y2358" t="s">
        <v>93</v>
      </c>
      <c r="Z2358" t="s">
        <v>2161</v>
      </c>
      <c r="AA2358" t="s">
        <v>51</v>
      </c>
      <c r="AB2358" t="s">
        <v>358</v>
      </c>
      <c r="AC2358" t="s">
        <v>71</v>
      </c>
      <c r="AD2358" t="s">
        <v>38436</v>
      </c>
      <c r="AE2358" t="s">
        <v>346</v>
      </c>
    </row>
    <row r="2359" spans="1:31" x14ac:dyDescent="0.2">
      <c r="A2359">
        <v>29</v>
      </c>
      <c r="B2359" t="s">
        <v>55</v>
      </c>
      <c r="C2359" t="s">
        <v>155</v>
      </c>
      <c r="D2359" t="s">
        <v>2100</v>
      </c>
      <c r="E2359" t="s">
        <v>34</v>
      </c>
      <c r="F2359" t="s">
        <v>56</v>
      </c>
      <c r="G2359" t="s">
        <v>39032</v>
      </c>
      <c r="H2359" t="s">
        <v>39033</v>
      </c>
      <c r="I2359" t="s">
        <v>39034</v>
      </c>
      <c r="J2359" t="s">
        <v>39035</v>
      </c>
      <c r="K2359" t="s">
        <v>32</v>
      </c>
      <c r="L2359" t="s">
        <v>39036</v>
      </c>
      <c r="M2359" t="s">
        <v>32</v>
      </c>
      <c r="N2359" t="s">
        <v>32</v>
      </c>
      <c r="O2359" t="s">
        <v>32</v>
      </c>
      <c r="P2359" t="s">
        <v>39037</v>
      </c>
      <c r="Q2359" t="s">
        <v>108</v>
      </c>
      <c r="R2359">
        <v>69</v>
      </c>
      <c r="S2359">
        <v>100000</v>
      </c>
      <c r="T2359" t="s">
        <v>136</v>
      </c>
      <c r="U2359" s="1">
        <v>40957</v>
      </c>
      <c r="V2359" t="s">
        <v>48</v>
      </c>
      <c r="W2359" t="s">
        <v>92</v>
      </c>
      <c r="X2359" t="s">
        <v>49</v>
      </c>
      <c r="Y2359" t="s">
        <v>93</v>
      </c>
      <c r="Z2359" t="s">
        <v>32</v>
      </c>
      <c r="AA2359" t="s">
        <v>51</v>
      </c>
      <c r="AB2359" t="s">
        <v>32</v>
      </c>
      <c r="AC2359" t="s">
        <v>71</v>
      </c>
      <c r="AD2359" t="s">
        <v>39038</v>
      </c>
      <c r="AE2359" t="s">
        <v>54</v>
      </c>
    </row>
    <row r="2360" spans="1:31" x14ac:dyDescent="0.2">
      <c r="A2360">
        <v>29</v>
      </c>
      <c r="B2360" t="s">
        <v>620</v>
      </c>
      <c r="C2360" t="s">
        <v>32</v>
      </c>
      <c r="D2360" t="s">
        <v>501</v>
      </c>
      <c r="E2360" t="s">
        <v>34</v>
      </c>
      <c r="F2360" t="s">
        <v>56</v>
      </c>
      <c r="G2360" t="s">
        <v>39085</v>
      </c>
      <c r="H2360" t="s">
        <v>39086</v>
      </c>
      <c r="I2360" t="s">
        <v>39087</v>
      </c>
      <c r="J2360" t="s">
        <v>39088</v>
      </c>
      <c r="K2360" t="s">
        <v>39089</v>
      </c>
      <c r="L2360" t="s">
        <v>39090</v>
      </c>
      <c r="M2360" t="s">
        <v>39091</v>
      </c>
      <c r="N2360" t="s">
        <v>39092</v>
      </c>
      <c r="O2360" t="s">
        <v>39093</v>
      </c>
      <c r="P2360" t="s">
        <v>39094</v>
      </c>
      <c r="Q2360" t="s">
        <v>108</v>
      </c>
      <c r="R2360">
        <v>62</v>
      </c>
      <c r="S2360">
        <v>-1</v>
      </c>
      <c r="T2360" t="s">
        <v>163</v>
      </c>
      <c r="U2360" s="1">
        <v>41085</v>
      </c>
      <c r="V2360" t="s">
        <v>48</v>
      </c>
      <c r="W2360" t="s">
        <v>204</v>
      </c>
      <c r="X2360" t="s">
        <v>49</v>
      </c>
      <c r="Y2360" t="s">
        <v>495</v>
      </c>
      <c r="Z2360" t="s">
        <v>32</v>
      </c>
      <c r="AA2360" t="s">
        <v>69</v>
      </c>
      <c r="AB2360" t="s">
        <v>233</v>
      </c>
      <c r="AC2360" t="s">
        <v>71</v>
      </c>
      <c r="AD2360" t="s">
        <v>39095</v>
      </c>
      <c r="AE2360" t="s">
        <v>54</v>
      </c>
    </row>
    <row r="2361" spans="1:31" x14ac:dyDescent="0.2">
      <c r="A2361">
        <v>29</v>
      </c>
      <c r="B2361" t="s">
        <v>32</v>
      </c>
      <c r="C2361" t="s">
        <v>32</v>
      </c>
      <c r="D2361" t="s">
        <v>33</v>
      </c>
      <c r="E2361" t="s">
        <v>32</v>
      </c>
      <c r="F2361" t="s">
        <v>773</v>
      </c>
      <c r="G2361" t="s">
        <v>39152</v>
      </c>
      <c r="H2361" t="s">
        <v>39153</v>
      </c>
      <c r="I2361" t="s">
        <v>32</v>
      </c>
      <c r="J2361" t="s">
        <v>32</v>
      </c>
      <c r="K2361" t="s">
        <v>39154</v>
      </c>
      <c r="L2361" t="s">
        <v>39155</v>
      </c>
      <c r="M2361" t="s">
        <v>32</v>
      </c>
      <c r="N2361" t="s">
        <v>32</v>
      </c>
      <c r="O2361" t="s">
        <v>32</v>
      </c>
      <c r="P2361" t="s">
        <v>32</v>
      </c>
      <c r="Q2361" t="s">
        <v>108</v>
      </c>
      <c r="R2361">
        <v>63</v>
      </c>
      <c r="S2361">
        <v>-1</v>
      </c>
      <c r="T2361" t="s">
        <v>76</v>
      </c>
      <c r="U2361" s="1">
        <v>41087</v>
      </c>
      <c r="V2361" t="s">
        <v>48</v>
      </c>
      <c r="W2361" t="s">
        <v>32</v>
      </c>
      <c r="X2361" t="s">
        <v>49</v>
      </c>
      <c r="Y2361" t="s">
        <v>32</v>
      </c>
      <c r="Z2361" t="s">
        <v>50</v>
      </c>
      <c r="AA2361" t="s">
        <v>51</v>
      </c>
      <c r="AB2361" t="s">
        <v>32</v>
      </c>
      <c r="AC2361" t="s">
        <v>248</v>
      </c>
      <c r="AD2361" t="s">
        <v>39156</v>
      </c>
      <c r="AE2361" t="s">
        <v>54</v>
      </c>
    </row>
    <row r="2362" spans="1:31" x14ac:dyDescent="0.2">
      <c r="A2362">
        <v>29</v>
      </c>
      <c r="B2362" t="s">
        <v>55</v>
      </c>
      <c r="C2362" t="s">
        <v>32</v>
      </c>
      <c r="D2362" t="s">
        <v>33</v>
      </c>
      <c r="E2362" t="s">
        <v>32</v>
      </c>
      <c r="F2362" t="s">
        <v>56</v>
      </c>
      <c r="G2362" t="s">
        <v>39157</v>
      </c>
      <c r="H2362" t="s">
        <v>39158</v>
      </c>
      <c r="I2362" t="s">
        <v>39159</v>
      </c>
      <c r="J2362" t="s">
        <v>39160</v>
      </c>
      <c r="K2362" t="s">
        <v>39161</v>
      </c>
      <c r="L2362" t="s">
        <v>39162</v>
      </c>
      <c r="M2362" t="s">
        <v>32</v>
      </c>
      <c r="N2362" t="s">
        <v>39163</v>
      </c>
      <c r="O2362" t="s">
        <v>39164</v>
      </c>
      <c r="P2362" t="s">
        <v>8958</v>
      </c>
      <c r="Q2362" t="s">
        <v>91</v>
      </c>
      <c r="R2362">
        <v>69</v>
      </c>
      <c r="S2362">
        <v>-1</v>
      </c>
      <c r="T2362" t="s">
        <v>331</v>
      </c>
      <c r="U2362" s="1">
        <v>41090</v>
      </c>
      <c r="V2362" t="s">
        <v>48</v>
      </c>
      <c r="W2362" t="s">
        <v>92</v>
      </c>
      <c r="X2362" t="s">
        <v>49</v>
      </c>
      <c r="Y2362" t="s">
        <v>32</v>
      </c>
      <c r="Z2362" t="s">
        <v>1164</v>
      </c>
      <c r="AA2362" t="s">
        <v>51</v>
      </c>
      <c r="AB2362" t="s">
        <v>271</v>
      </c>
      <c r="AC2362" t="s">
        <v>32</v>
      </c>
      <c r="AD2362" t="s">
        <v>39165</v>
      </c>
      <c r="AE2362" t="s">
        <v>54</v>
      </c>
    </row>
    <row r="2363" spans="1:31" x14ac:dyDescent="0.2">
      <c r="A2363">
        <v>29</v>
      </c>
      <c r="B2363" t="s">
        <v>620</v>
      </c>
      <c r="C2363" t="s">
        <v>522</v>
      </c>
      <c r="D2363" t="s">
        <v>33</v>
      </c>
      <c r="E2363" t="s">
        <v>32</v>
      </c>
      <c r="F2363" t="s">
        <v>56</v>
      </c>
      <c r="G2363" t="s">
        <v>39238</v>
      </c>
      <c r="H2363" t="s">
        <v>39239</v>
      </c>
      <c r="I2363" t="s">
        <v>39240</v>
      </c>
      <c r="J2363" t="s">
        <v>39241</v>
      </c>
      <c r="K2363" t="s">
        <v>39242</v>
      </c>
      <c r="L2363" t="s">
        <v>39243</v>
      </c>
      <c r="M2363" t="s">
        <v>39244</v>
      </c>
      <c r="N2363" t="s">
        <v>39245</v>
      </c>
      <c r="O2363" t="s">
        <v>32</v>
      </c>
      <c r="P2363" t="s">
        <v>39246</v>
      </c>
      <c r="Q2363" t="s">
        <v>32</v>
      </c>
      <c r="R2363">
        <v>67</v>
      </c>
      <c r="S2363">
        <v>-1</v>
      </c>
      <c r="T2363" t="s">
        <v>1525</v>
      </c>
      <c r="U2363" s="1">
        <v>41088</v>
      </c>
      <c r="V2363" t="s">
        <v>164</v>
      </c>
      <c r="W2363" t="s">
        <v>92</v>
      </c>
      <c r="X2363" t="s">
        <v>398</v>
      </c>
      <c r="Y2363" t="s">
        <v>32</v>
      </c>
      <c r="Z2363" t="s">
        <v>32</v>
      </c>
      <c r="AA2363" t="s">
        <v>69</v>
      </c>
      <c r="AB2363" t="s">
        <v>459</v>
      </c>
      <c r="AC2363" t="s">
        <v>32</v>
      </c>
      <c r="AD2363" t="s">
        <v>332</v>
      </c>
      <c r="AE2363" t="s">
        <v>265</v>
      </c>
    </row>
    <row r="2364" spans="1:31" x14ac:dyDescent="0.2">
      <c r="A2364">
        <v>29</v>
      </c>
      <c r="B2364" t="s">
        <v>32</v>
      </c>
      <c r="C2364" t="s">
        <v>32</v>
      </c>
      <c r="D2364" t="s">
        <v>32</v>
      </c>
      <c r="E2364" t="s">
        <v>32</v>
      </c>
      <c r="F2364" t="s">
        <v>368</v>
      </c>
      <c r="G2364" t="s">
        <v>39554</v>
      </c>
      <c r="H2364" t="s">
        <v>39555</v>
      </c>
      <c r="I2364" t="s">
        <v>39556</v>
      </c>
      <c r="J2364" t="s">
        <v>39557</v>
      </c>
      <c r="K2364" t="s">
        <v>39558</v>
      </c>
      <c r="L2364" t="s">
        <v>39559</v>
      </c>
      <c r="M2364" t="s">
        <v>39560</v>
      </c>
      <c r="N2364" t="s">
        <v>39561</v>
      </c>
      <c r="O2364" t="s">
        <v>39562</v>
      </c>
      <c r="P2364" t="s">
        <v>39563</v>
      </c>
      <c r="Q2364" t="s">
        <v>831</v>
      </c>
      <c r="R2364">
        <v>69</v>
      </c>
      <c r="S2364">
        <v>-1</v>
      </c>
      <c r="T2364" t="s">
        <v>1525</v>
      </c>
      <c r="U2364" s="1">
        <v>41073</v>
      </c>
      <c r="V2364" t="s">
        <v>48</v>
      </c>
      <c r="W2364" t="s">
        <v>32</v>
      </c>
      <c r="X2364" t="s">
        <v>49</v>
      </c>
      <c r="Y2364" t="s">
        <v>32</v>
      </c>
      <c r="Z2364" t="s">
        <v>32</v>
      </c>
      <c r="AA2364" t="s">
        <v>51</v>
      </c>
      <c r="AB2364" t="s">
        <v>206</v>
      </c>
      <c r="AC2364" t="s">
        <v>32</v>
      </c>
      <c r="AD2364" t="s">
        <v>39564</v>
      </c>
      <c r="AE2364" t="s">
        <v>54</v>
      </c>
    </row>
    <row r="2365" spans="1:31" x14ac:dyDescent="0.2">
      <c r="A2365">
        <v>29</v>
      </c>
      <c r="B2365" t="s">
        <v>55</v>
      </c>
      <c r="C2365" t="s">
        <v>113</v>
      </c>
      <c r="D2365" t="s">
        <v>33</v>
      </c>
      <c r="E2365" t="s">
        <v>170</v>
      </c>
      <c r="F2365" t="s">
        <v>56</v>
      </c>
      <c r="G2365" t="s">
        <v>39726</v>
      </c>
      <c r="H2365" t="s">
        <v>39727</v>
      </c>
      <c r="I2365" t="s">
        <v>39728</v>
      </c>
      <c r="J2365" t="s">
        <v>39729</v>
      </c>
      <c r="K2365" t="s">
        <v>39730</v>
      </c>
      <c r="L2365" t="s">
        <v>39731</v>
      </c>
      <c r="M2365" t="s">
        <v>39732</v>
      </c>
      <c r="N2365" t="s">
        <v>39733</v>
      </c>
      <c r="O2365" t="s">
        <v>39734</v>
      </c>
      <c r="P2365" t="s">
        <v>39735</v>
      </c>
      <c r="Q2365" t="s">
        <v>75</v>
      </c>
      <c r="R2365">
        <v>73</v>
      </c>
      <c r="S2365">
        <v>-1</v>
      </c>
      <c r="T2365" t="s">
        <v>91</v>
      </c>
      <c r="U2365" s="1">
        <v>41090</v>
      </c>
      <c r="V2365" t="s">
        <v>48</v>
      </c>
      <c r="W2365" t="s">
        <v>92</v>
      </c>
      <c r="X2365" t="s">
        <v>49</v>
      </c>
      <c r="Y2365" t="s">
        <v>32</v>
      </c>
      <c r="Z2365" t="s">
        <v>298</v>
      </c>
      <c r="AA2365" t="s">
        <v>51</v>
      </c>
      <c r="AB2365" t="s">
        <v>32</v>
      </c>
      <c r="AC2365" t="s">
        <v>71</v>
      </c>
      <c r="AD2365" t="s">
        <v>2069</v>
      </c>
      <c r="AE2365" t="s">
        <v>54</v>
      </c>
    </row>
    <row r="2366" spans="1:31" x14ac:dyDescent="0.2">
      <c r="A2366">
        <v>29</v>
      </c>
      <c r="B2366" t="s">
        <v>169</v>
      </c>
      <c r="C2366" t="s">
        <v>155</v>
      </c>
      <c r="D2366" t="s">
        <v>33</v>
      </c>
      <c r="E2366" t="s">
        <v>34</v>
      </c>
      <c r="F2366" t="s">
        <v>368</v>
      </c>
      <c r="G2366" t="s">
        <v>39879</v>
      </c>
      <c r="H2366" t="s">
        <v>39880</v>
      </c>
      <c r="I2366" t="s">
        <v>39881</v>
      </c>
      <c r="J2366" t="s">
        <v>18374</v>
      </c>
      <c r="K2366" t="s">
        <v>39882</v>
      </c>
      <c r="L2366" t="s">
        <v>39883</v>
      </c>
      <c r="M2366" t="s">
        <v>39884</v>
      </c>
      <c r="N2366" t="s">
        <v>39885</v>
      </c>
      <c r="O2366" t="s">
        <v>39886</v>
      </c>
      <c r="P2366" t="s">
        <v>39887</v>
      </c>
      <c r="Q2366" t="s">
        <v>75</v>
      </c>
      <c r="R2366">
        <v>66</v>
      </c>
      <c r="S2366">
        <v>20000</v>
      </c>
      <c r="T2366" t="s">
        <v>91</v>
      </c>
      <c r="U2366" s="1">
        <v>40995</v>
      </c>
      <c r="V2366" t="s">
        <v>260</v>
      </c>
      <c r="W2366" t="s">
        <v>32</v>
      </c>
      <c r="X2366" t="s">
        <v>49</v>
      </c>
      <c r="Y2366" t="s">
        <v>245</v>
      </c>
      <c r="Z2366" t="s">
        <v>80</v>
      </c>
      <c r="AA2366" t="s">
        <v>69</v>
      </c>
      <c r="AB2366" t="s">
        <v>379</v>
      </c>
      <c r="AC2366" t="s">
        <v>71</v>
      </c>
      <c r="AD2366" t="s">
        <v>447</v>
      </c>
      <c r="AE2366" t="s">
        <v>54</v>
      </c>
    </row>
    <row r="2367" spans="1:31" x14ac:dyDescent="0.2">
      <c r="A2367">
        <v>29</v>
      </c>
      <c r="B2367" t="s">
        <v>112</v>
      </c>
      <c r="C2367" t="s">
        <v>113</v>
      </c>
      <c r="D2367" t="s">
        <v>33</v>
      </c>
      <c r="E2367" t="s">
        <v>34</v>
      </c>
      <c r="F2367" t="s">
        <v>32</v>
      </c>
      <c r="G2367" t="s">
        <v>40391</v>
      </c>
      <c r="H2367" t="s">
        <v>32</v>
      </c>
      <c r="I2367" t="s">
        <v>40392</v>
      </c>
      <c r="J2367" t="s">
        <v>32</v>
      </c>
      <c r="K2367" t="s">
        <v>40393</v>
      </c>
      <c r="L2367" t="s">
        <v>40394</v>
      </c>
      <c r="M2367" t="s">
        <v>32</v>
      </c>
      <c r="N2367" t="s">
        <v>40395</v>
      </c>
      <c r="O2367" t="s">
        <v>32</v>
      </c>
      <c r="P2367" t="s">
        <v>32</v>
      </c>
      <c r="Q2367" t="s">
        <v>75</v>
      </c>
      <c r="R2367">
        <v>66</v>
      </c>
      <c r="S2367">
        <v>-1</v>
      </c>
      <c r="T2367" t="s">
        <v>32</v>
      </c>
      <c r="U2367" s="1">
        <v>41079</v>
      </c>
      <c r="V2367" t="s">
        <v>48</v>
      </c>
      <c r="W2367" t="s">
        <v>32</v>
      </c>
      <c r="X2367" t="s">
        <v>49</v>
      </c>
      <c r="Y2367" t="s">
        <v>32</v>
      </c>
      <c r="Z2367" t="s">
        <v>32</v>
      </c>
      <c r="AA2367" t="s">
        <v>69</v>
      </c>
      <c r="AB2367" t="s">
        <v>167</v>
      </c>
      <c r="AC2367" t="s">
        <v>71</v>
      </c>
      <c r="AD2367" t="s">
        <v>95</v>
      </c>
      <c r="AE2367" t="s">
        <v>54</v>
      </c>
    </row>
    <row r="2368" spans="1:31" x14ac:dyDescent="0.2">
      <c r="A2368">
        <v>29</v>
      </c>
      <c r="B2368" t="s">
        <v>96</v>
      </c>
      <c r="C2368" t="s">
        <v>32</v>
      </c>
      <c r="D2368" t="s">
        <v>182</v>
      </c>
      <c r="E2368" t="s">
        <v>32</v>
      </c>
      <c r="F2368" t="s">
        <v>35</v>
      </c>
      <c r="G2368" t="s">
        <v>40488</v>
      </c>
      <c r="H2368" t="s">
        <v>40489</v>
      </c>
      <c r="I2368" t="s">
        <v>40490</v>
      </c>
      <c r="J2368" t="s">
        <v>40491</v>
      </c>
      <c r="K2368" t="s">
        <v>40492</v>
      </c>
      <c r="L2368" t="s">
        <v>40493</v>
      </c>
      <c r="M2368" t="s">
        <v>40494</v>
      </c>
      <c r="N2368" t="s">
        <v>40495</v>
      </c>
      <c r="O2368" t="s">
        <v>40496</v>
      </c>
      <c r="P2368" t="s">
        <v>40497</v>
      </c>
      <c r="Q2368" t="s">
        <v>75</v>
      </c>
      <c r="R2368">
        <v>62</v>
      </c>
      <c r="S2368">
        <v>-1</v>
      </c>
      <c r="T2368" t="s">
        <v>273</v>
      </c>
      <c r="U2368" s="1">
        <v>41084</v>
      </c>
      <c r="V2368" t="s">
        <v>48</v>
      </c>
      <c r="W2368" t="s">
        <v>32</v>
      </c>
      <c r="X2368" t="s">
        <v>244</v>
      </c>
      <c r="Y2368" t="s">
        <v>93</v>
      </c>
      <c r="Z2368" t="s">
        <v>378</v>
      </c>
      <c r="AA2368" t="s">
        <v>69</v>
      </c>
      <c r="AB2368" t="s">
        <v>263</v>
      </c>
      <c r="AC2368" t="s">
        <v>71</v>
      </c>
      <c r="AD2368" t="s">
        <v>168</v>
      </c>
      <c r="AE2368" t="s">
        <v>54</v>
      </c>
    </row>
    <row r="2369" spans="1:31" x14ac:dyDescent="0.2">
      <c r="A2369">
        <v>29</v>
      </c>
      <c r="B2369" t="s">
        <v>169</v>
      </c>
      <c r="C2369" t="s">
        <v>113</v>
      </c>
      <c r="D2369" t="s">
        <v>33</v>
      </c>
      <c r="E2369" t="s">
        <v>34</v>
      </c>
      <c r="F2369" t="s">
        <v>368</v>
      </c>
      <c r="G2369" t="s">
        <v>40570</v>
      </c>
      <c r="H2369" t="s">
        <v>40571</v>
      </c>
      <c r="I2369" t="s">
        <v>40572</v>
      </c>
      <c r="J2369" t="s">
        <v>40573</v>
      </c>
      <c r="K2369" t="s">
        <v>40574</v>
      </c>
      <c r="L2369" t="s">
        <v>40575</v>
      </c>
      <c r="M2369" t="s">
        <v>40576</v>
      </c>
      <c r="N2369" t="s">
        <v>40577</v>
      </c>
      <c r="O2369" t="s">
        <v>40578</v>
      </c>
      <c r="P2369" t="s">
        <v>40579</v>
      </c>
      <c r="Q2369" t="s">
        <v>75</v>
      </c>
      <c r="R2369">
        <v>64</v>
      </c>
      <c r="S2369">
        <v>-1</v>
      </c>
      <c r="T2369" t="s">
        <v>68</v>
      </c>
      <c r="U2369" s="1">
        <v>41090</v>
      </c>
      <c r="V2369" t="s">
        <v>164</v>
      </c>
      <c r="W2369" t="s">
        <v>32</v>
      </c>
      <c r="X2369" t="s">
        <v>49</v>
      </c>
      <c r="Y2369" t="s">
        <v>32</v>
      </c>
      <c r="Z2369" t="s">
        <v>2161</v>
      </c>
      <c r="AA2369" t="s">
        <v>51</v>
      </c>
      <c r="AB2369" t="s">
        <v>81</v>
      </c>
      <c r="AC2369" t="s">
        <v>71</v>
      </c>
      <c r="AD2369" t="s">
        <v>447</v>
      </c>
      <c r="AE2369" t="s">
        <v>54</v>
      </c>
    </row>
    <row r="2370" spans="1:31" x14ac:dyDescent="0.2">
      <c r="A2370">
        <v>29</v>
      </c>
      <c r="B2370" t="s">
        <v>96</v>
      </c>
      <c r="C2370" t="s">
        <v>155</v>
      </c>
      <c r="D2370" t="s">
        <v>33</v>
      </c>
      <c r="E2370" t="s">
        <v>34</v>
      </c>
      <c r="F2370" t="s">
        <v>773</v>
      </c>
      <c r="G2370" t="s">
        <v>40719</v>
      </c>
      <c r="H2370" t="s">
        <v>40720</v>
      </c>
      <c r="I2370" t="s">
        <v>40721</v>
      </c>
      <c r="J2370" t="s">
        <v>40722</v>
      </c>
      <c r="K2370" t="s">
        <v>40723</v>
      </c>
      <c r="L2370" t="s">
        <v>40724</v>
      </c>
      <c r="M2370" t="s">
        <v>40725</v>
      </c>
      <c r="N2370" t="s">
        <v>40726</v>
      </c>
      <c r="O2370" t="s">
        <v>32</v>
      </c>
      <c r="P2370" t="s">
        <v>40727</v>
      </c>
      <c r="Q2370" t="s">
        <v>75</v>
      </c>
      <c r="R2370">
        <v>75</v>
      </c>
      <c r="S2370">
        <v>-1</v>
      </c>
      <c r="T2370" t="s">
        <v>76</v>
      </c>
      <c r="U2370" s="1">
        <v>41088</v>
      </c>
      <c r="V2370" t="s">
        <v>48</v>
      </c>
      <c r="W2370" t="s">
        <v>32</v>
      </c>
      <c r="X2370" t="s">
        <v>49</v>
      </c>
      <c r="Y2370" t="s">
        <v>32</v>
      </c>
      <c r="Z2370" t="s">
        <v>166</v>
      </c>
      <c r="AA2370" t="s">
        <v>51</v>
      </c>
      <c r="AB2370" t="s">
        <v>299</v>
      </c>
      <c r="AC2370" t="s">
        <v>71</v>
      </c>
      <c r="AD2370" t="s">
        <v>168</v>
      </c>
      <c r="AE2370" t="s">
        <v>54</v>
      </c>
    </row>
    <row r="2371" spans="1:31" x14ac:dyDescent="0.2">
      <c r="A2371">
        <v>29</v>
      </c>
      <c r="B2371" t="s">
        <v>112</v>
      </c>
      <c r="C2371" t="s">
        <v>113</v>
      </c>
      <c r="D2371" t="s">
        <v>33</v>
      </c>
      <c r="E2371" t="s">
        <v>170</v>
      </c>
      <c r="F2371" t="s">
        <v>1394</v>
      </c>
      <c r="G2371" t="s">
        <v>41004</v>
      </c>
      <c r="H2371" t="s">
        <v>41005</v>
      </c>
      <c r="I2371" t="s">
        <v>41006</v>
      </c>
      <c r="J2371" t="s">
        <v>41007</v>
      </c>
      <c r="K2371" t="s">
        <v>41008</v>
      </c>
      <c r="L2371" t="s">
        <v>41009</v>
      </c>
      <c r="M2371" t="s">
        <v>41010</v>
      </c>
      <c r="N2371" t="s">
        <v>41011</v>
      </c>
      <c r="O2371" t="s">
        <v>41012</v>
      </c>
      <c r="P2371" t="s">
        <v>41013</v>
      </c>
      <c r="Q2371" t="s">
        <v>75</v>
      </c>
      <c r="R2371">
        <v>69</v>
      </c>
      <c r="S2371">
        <v>100000</v>
      </c>
      <c r="T2371" t="s">
        <v>331</v>
      </c>
      <c r="U2371" s="1">
        <v>41091</v>
      </c>
      <c r="V2371" t="s">
        <v>77</v>
      </c>
      <c r="W2371" t="s">
        <v>32</v>
      </c>
      <c r="X2371" t="s">
        <v>49</v>
      </c>
      <c r="Y2371" t="s">
        <v>245</v>
      </c>
      <c r="Z2371" t="s">
        <v>1255</v>
      </c>
      <c r="AA2371" t="s">
        <v>51</v>
      </c>
      <c r="AB2371" t="s">
        <v>276</v>
      </c>
      <c r="AC2371" t="s">
        <v>111</v>
      </c>
      <c r="AD2371" t="s">
        <v>168</v>
      </c>
      <c r="AE2371" t="s">
        <v>54</v>
      </c>
    </row>
    <row r="2372" spans="1:31" x14ac:dyDescent="0.2">
      <c r="A2372">
        <v>29</v>
      </c>
      <c r="B2372" t="s">
        <v>31</v>
      </c>
      <c r="C2372" t="s">
        <v>32</v>
      </c>
      <c r="D2372" t="s">
        <v>33</v>
      </c>
      <c r="E2372" t="s">
        <v>34</v>
      </c>
      <c r="F2372" t="s">
        <v>221</v>
      </c>
      <c r="G2372" t="s">
        <v>32</v>
      </c>
      <c r="H2372" t="s">
        <v>41254</v>
      </c>
      <c r="I2372" t="s">
        <v>6268</v>
      </c>
      <c r="J2372" t="s">
        <v>32</v>
      </c>
      <c r="K2372" t="s">
        <v>32</v>
      </c>
      <c r="L2372" t="s">
        <v>32</v>
      </c>
      <c r="M2372" t="s">
        <v>32</v>
      </c>
      <c r="N2372" t="s">
        <v>32</v>
      </c>
      <c r="O2372" t="s">
        <v>32</v>
      </c>
      <c r="P2372" t="s">
        <v>32</v>
      </c>
      <c r="Q2372" t="s">
        <v>32</v>
      </c>
      <c r="R2372">
        <v>72</v>
      </c>
      <c r="S2372">
        <v>-1</v>
      </c>
      <c r="T2372" t="s">
        <v>136</v>
      </c>
      <c r="U2372" s="1">
        <v>41055</v>
      </c>
      <c r="V2372" t="s">
        <v>2224</v>
      </c>
      <c r="W2372" t="s">
        <v>181</v>
      </c>
      <c r="X2372" t="s">
        <v>49</v>
      </c>
      <c r="Y2372" t="s">
        <v>32</v>
      </c>
      <c r="Z2372" t="s">
        <v>151</v>
      </c>
      <c r="AA2372" t="s">
        <v>51</v>
      </c>
      <c r="AB2372" t="s">
        <v>459</v>
      </c>
      <c r="AC2372" t="s">
        <v>71</v>
      </c>
      <c r="AD2372" t="s">
        <v>95</v>
      </c>
      <c r="AE2372" t="s">
        <v>54</v>
      </c>
    </row>
    <row r="2373" spans="1:31" x14ac:dyDescent="0.2">
      <c r="A2373">
        <v>29</v>
      </c>
      <c r="B2373" t="s">
        <v>620</v>
      </c>
      <c r="C2373" t="s">
        <v>32</v>
      </c>
      <c r="D2373" t="s">
        <v>98</v>
      </c>
      <c r="E2373" t="s">
        <v>170</v>
      </c>
      <c r="F2373" t="s">
        <v>56</v>
      </c>
      <c r="G2373" t="s">
        <v>41293</v>
      </c>
      <c r="H2373" t="s">
        <v>41294</v>
      </c>
      <c r="I2373" t="s">
        <v>41295</v>
      </c>
      <c r="J2373" t="s">
        <v>41296</v>
      </c>
      <c r="K2373" t="s">
        <v>41297</v>
      </c>
      <c r="L2373" t="s">
        <v>41298</v>
      </c>
      <c r="M2373" t="s">
        <v>41299</v>
      </c>
      <c r="N2373" t="s">
        <v>41300</v>
      </c>
      <c r="O2373" t="s">
        <v>41301</v>
      </c>
      <c r="P2373" t="s">
        <v>41302</v>
      </c>
      <c r="Q2373" t="s">
        <v>32</v>
      </c>
      <c r="R2373">
        <v>65</v>
      </c>
      <c r="S2373">
        <v>20000</v>
      </c>
      <c r="T2373" t="s">
        <v>68</v>
      </c>
      <c r="U2373" s="1">
        <v>41090</v>
      </c>
      <c r="V2373" t="s">
        <v>48</v>
      </c>
      <c r="W2373" t="s">
        <v>32</v>
      </c>
      <c r="X2373" t="s">
        <v>49</v>
      </c>
      <c r="Y2373" t="s">
        <v>32</v>
      </c>
      <c r="Z2373" t="s">
        <v>1041</v>
      </c>
      <c r="AA2373" t="s">
        <v>69</v>
      </c>
      <c r="AB2373" t="s">
        <v>358</v>
      </c>
      <c r="AC2373" t="s">
        <v>71</v>
      </c>
      <c r="AD2373" t="s">
        <v>95</v>
      </c>
      <c r="AE2373" t="s">
        <v>54</v>
      </c>
    </row>
    <row r="2374" spans="1:31" x14ac:dyDescent="0.2">
      <c r="A2374">
        <v>29</v>
      </c>
      <c r="B2374" t="s">
        <v>96</v>
      </c>
      <c r="C2374" t="s">
        <v>113</v>
      </c>
      <c r="D2374" t="s">
        <v>33</v>
      </c>
      <c r="E2374" t="s">
        <v>32</v>
      </c>
      <c r="F2374" t="s">
        <v>56</v>
      </c>
      <c r="G2374" t="s">
        <v>41334</v>
      </c>
      <c r="H2374" t="s">
        <v>41335</v>
      </c>
      <c r="I2374" t="s">
        <v>41336</v>
      </c>
      <c r="J2374" t="s">
        <v>41337</v>
      </c>
      <c r="K2374" t="s">
        <v>41338</v>
      </c>
      <c r="L2374" t="s">
        <v>41339</v>
      </c>
      <c r="M2374" t="s">
        <v>41340</v>
      </c>
      <c r="N2374" t="s">
        <v>41341</v>
      </c>
      <c r="O2374" t="s">
        <v>41342</v>
      </c>
      <c r="P2374" t="s">
        <v>41343</v>
      </c>
      <c r="Q2374" t="s">
        <v>471</v>
      </c>
      <c r="R2374">
        <v>66</v>
      </c>
      <c r="S2374">
        <v>-1</v>
      </c>
      <c r="T2374" t="s">
        <v>47</v>
      </c>
      <c r="U2374" s="1">
        <v>41029</v>
      </c>
      <c r="V2374" t="s">
        <v>48</v>
      </c>
      <c r="W2374" t="s">
        <v>32</v>
      </c>
      <c r="X2374" t="s">
        <v>49</v>
      </c>
      <c r="Y2374" t="s">
        <v>32</v>
      </c>
      <c r="Z2374" t="s">
        <v>1045</v>
      </c>
      <c r="AA2374" t="s">
        <v>51</v>
      </c>
      <c r="AB2374" t="s">
        <v>70</v>
      </c>
      <c r="AC2374" t="s">
        <v>71</v>
      </c>
      <c r="AD2374" t="s">
        <v>3105</v>
      </c>
      <c r="AE2374" t="s">
        <v>54</v>
      </c>
    </row>
    <row r="2375" spans="1:31" x14ac:dyDescent="0.2">
      <c r="A2375">
        <v>30</v>
      </c>
      <c r="B2375" t="s">
        <v>577</v>
      </c>
      <c r="C2375" t="s">
        <v>155</v>
      </c>
      <c r="D2375" t="s">
        <v>33</v>
      </c>
      <c r="E2375" t="s">
        <v>170</v>
      </c>
      <c r="F2375" t="s">
        <v>56</v>
      </c>
      <c r="G2375" t="s">
        <v>578</v>
      </c>
      <c r="H2375" t="s">
        <v>579</v>
      </c>
      <c r="I2375" t="s">
        <v>580</v>
      </c>
      <c r="J2375" t="s">
        <v>581</v>
      </c>
      <c r="K2375" t="s">
        <v>582</v>
      </c>
      <c r="L2375" t="s">
        <v>583</v>
      </c>
      <c r="M2375" t="s">
        <v>584</v>
      </c>
      <c r="N2375" t="s">
        <v>585</v>
      </c>
      <c r="O2375" t="s">
        <v>586</v>
      </c>
      <c r="P2375" t="s">
        <v>587</v>
      </c>
      <c r="Q2375" t="s">
        <v>588</v>
      </c>
      <c r="R2375">
        <v>69</v>
      </c>
      <c r="S2375">
        <v>1000000</v>
      </c>
      <c r="T2375" t="s">
        <v>273</v>
      </c>
      <c r="U2375" s="1">
        <v>40956</v>
      </c>
      <c r="V2375" t="s">
        <v>48</v>
      </c>
      <c r="W2375" t="s">
        <v>92</v>
      </c>
      <c r="X2375" t="s">
        <v>398</v>
      </c>
      <c r="Y2375" t="s">
        <v>150</v>
      </c>
      <c r="Z2375" t="s">
        <v>32</v>
      </c>
      <c r="AA2375" t="s">
        <v>51</v>
      </c>
      <c r="AB2375" t="s">
        <v>263</v>
      </c>
      <c r="AC2375" t="s">
        <v>111</v>
      </c>
      <c r="AD2375" t="s">
        <v>589</v>
      </c>
      <c r="AE2375" t="s">
        <v>54</v>
      </c>
    </row>
    <row r="2376" spans="1:31" x14ac:dyDescent="0.2">
      <c r="A2376">
        <v>30</v>
      </c>
      <c r="B2376" t="s">
        <v>31</v>
      </c>
      <c r="C2376" t="s">
        <v>155</v>
      </c>
      <c r="D2376" t="s">
        <v>501</v>
      </c>
      <c r="E2376" t="s">
        <v>34</v>
      </c>
      <c r="F2376" t="s">
        <v>32</v>
      </c>
      <c r="G2376" t="s">
        <v>702</v>
      </c>
      <c r="H2376" t="s">
        <v>703</v>
      </c>
      <c r="I2376" t="s">
        <v>704</v>
      </c>
      <c r="J2376" t="s">
        <v>705</v>
      </c>
      <c r="K2376" t="s">
        <v>706</v>
      </c>
      <c r="L2376" t="s">
        <v>707</v>
      </c>
      <c r="M2376" t="s">
        <v>708</v>
      </c>
      <c r="N2376" t="s">
        <v>709</v>
      </c>
      <c r="O2376" t="s">
        <v>710</v>
      </c>
      <c r="P2376" t="s">
        <v>711</v>
      </c>
      <c r="Q2376" t="s">
        <v>75</v>
      </c>
      <c r="R2376">
        <v>71</v>
      </c>
      <c r="S2376">
        <v>-1</v>
      </c>
      <c r="T2376" t="s">
        <v>215</v>
      </c>
      <c r="U2376" s="1">
        <v>41090</v>
      </c>
      <c r="V2376" t="s">
        <v>48</v>
      </c>
      <c r="W2376" t="s">
        <v>204</v>
      </c>
      <c r="X2376" t="s">
        <v>49</v>
      </c>
      <c r="Y2376" t="s">
        <v>245</v>
      </c>
      <c r="Z2376" t="s">
        <v>32</v>
      </c>
      <c r="AA2376" t="s">
        <v>51</v>
      </c>
      <c r="AB2376" t="s">
        <v>712</v>
      </c>
      <c r="AC2376" t="s">
        <v>71</v>
      </c>
      <c r="AD2376" t="s">
        <v>95</v>
      </c>
      <c r="AE2376" t="s">
        <v>54</v>
      </c>
    </row>
    <row r="2377" spans="1:31" x14ac:dyDescent="0.2">
      <c r="A2377">
        <v>30</v>
      </c>
      <c r="B2377" t="s">
        <v>620</v>
      </c>
      <c r="C2377" t="s">
        <v>32</v>
      </c>
      <c r="D2377" t="s">
        <v>888</v>
      </c>
      <c r="E2377" t="s">
        <v>34</v>
      </c>
      <c r="F2377" t="s">
        <v>35</v>
      </c>
      <c r="G2377" t="s">
        <v>889</v>
      </c>
      <c r="H2377" t="s">
        <v>890</v>
      </c>
      <c r="I2377" t="s">
        <v>891</v>
      </c>
      <c r="J2377" t="s">
        <v>892</v>
      </c>
      <c r="K2377" t="s">
        <v>893</v>
      </c>
      <c r="L2377" t="s">
        <v>894</v>
      </c>
      <c r="M2377" t="s">
        <v>895</v>
      </c>
      <c r="N2377" t="s">
        <v>896</v>
      </c>
      <c r="O2377" t="s">
        <v>32</v>
      </c>
      <c r="P2377" t="s">
        <v>897</v>
      </c>
      <c r="Q2377" t="s">
        <v>588</v>
      </c>
      <c r="R2377">
        <v>65</v>
      </c>
      <c r="S2377">
        <v>-1</v>
      </c>
      <c r="T2377" t="s">
        <v>32</v>
      </c>
      <c r="U2377" s="1">
        <v>41051</v>
      </c>
      <c r="V2377" t="s">
        <v>898</v>
      </c>
      <c r="W2377" t="s">
        <v>32</v>
      </c>
      <c r="X2377" t="s">
        <v>49</v>
      </c>
      <c r="Y2377" t="s">
        <v>32</v>
      </c>
      <c r="Z2377" t="s">
        <v>32</v>
      </c>
      <c r="AA2377" t="s">
        <v>69</v>
      </c>
      <c r="AB2377" t="s">
        <v>124</v>
      </c>
      <c r="AC2377" t="s">
        <v>71</v>
      </c>
      <c r="AD2377" t="s">
        <v>899</v>
      </c>
      <c r="AE2377" t="s">
        <v>54</v>
      </c>
    </row>
    <row r="2378" spans="1:31" x14ac:dyDescent="0.2">
      <c r="A2378">
        <v>30</v>
      </c>
      <c r="B2378" t="s">
        <v>96</v>
      </c>
      <c r="C2378" t="s">
        <v>955</v>
      </c>
      <c r="D2378" t="s">
        <v>98</v>
      </c>
      <c r="E2378" t="s">
        <v>170</v>
      </c>
      <c r="F2378" t="s">
        <v>114</v>
      </c>
      <c r="G2378" t="s">
        <v>956</v>
      </c>
      <c r="H2378" t="s">
        <v>957</v>
      </c>
      <c r="I2378" t="s">
        <v>958</v>
      </c>
      <c r="J2378" t="s">
        <v>959</v>
      </c>
      <c r="K2378" t="s">
        <v>960</v>
      </c>
      <c r="L2378" t="s">
        <v>961</v>
      </c>
      <c r="M2378" t="s">
        <v>962</v>
      </c>
      <c r="N2378" t="s">
        <v>963</v>
      </c>
      <c r="O2378" t="s">
        <v>964</v>
      </c>
      <c r="P2378" t="s">
        <v>965</v>
      </c>
      <c r="Q2378" t="s">
        <v>75</v>
      </c>
      <c r="R2378">
        <v>66</v>
      </c>
      <c r="S2378">
        <v>-1</v>
      </c>
      <c r="T2378" t="s">
        <v>32</v>
      </c>
      <c r="U2378" s="1">
        <v>41089</v>
      </c>
      <c r="V2378" t="s">
        <v>164</v>
      </c>
      <c r="W2378" t="s">
        <v>32</v>
      </c>
      <c r="X2378" t="s">
        <v>49</v>
      </c>
      <c r="Y2378" t="s">
        <v>643</v>
      </c>
      <c r="Z2378" t="s">
        <v>32</v>
      </c>
      <c r="AA2378" t="s">
        <v>51</v>
      </c>
      <c r="AB2378" t="s">
        <v>263</v>
      </c>
      <c r="AC2378" t="s">
        <v>71</v>
      </c>
      <c r="AD2378" t="s">
        <v>95</v>
      </c>
      <c r="AE2378" t="s">
        <v>54</v>
      </c>
    </row>
    <row r="2379" spans="1:31" x14ac:dyDescent="0.2">
      <c r="A2379">
        <v>30</v>
      </c>
      <c r="B2379" t="s">
        <v>620</v>
      </c>
      <c r="C2379" t="s">
        <v>113</v>
      </c>
      <c r="D2379" t="s">
        <v>33</v>
      </c>
      <c r="E2379" t="s">
        <v>34</v>
      </c>
      <c r="F2379" t="s">
        <v>56</v>
      </c>
      <c r="G2379" t="s">
        <v>1008</v>
      </c>
      <c r="H2379" t="s">
        <v>32</v>
      </c>
      <c r="I2379" t="s">
        <v>1009</v>
      </c>
      <c r="J2379" t="s">
        <v>1010</v>
      </c>
      <c r="K2379" t="s">
        <v>1011</v>
      </c>
      <c r="L2379" t="s">
        <v>1012</v>
      </c>
      <c r="M2379" t="s">
        <v>1013</v>
      </c>
      <c r="N2379" t="s">
        <v>1014</v>
      </c>
      <c r="O2379" t="s">
        <v>32</v>
      </c>
      <c r="P2379" t="s">
        <v>1015</v>
      </c>
      <c r="Q2379" t="s">
        <v>1016</v>
      </c>
      <c r="R2379">
        <v>61</v>
      </c>
      <c r="S2379">
        <v>-1</v>
      </c>
      <c r="T2379" t="s">
        <v>32</v>
      </c>
      <c r="U2379" s="1">
        <v>41078</v>
      </c>
      <c r="V2379" t="s">
        <v>48</v>
      </c>
      <c r="W2379" t="s">
        <v>32</v>
      </c>
      <c r="X2379" t="s">
        <v>49</v>
      </c>
      <c r="Y2379" t="s">
        <v>656</v>
      </c>
      <c r="Z2379" t="s">
        <v>32</v>
      </c>
      <c r="AA2379" t="s">
        <v>69</v>
      </c>
      <c r="AB2379" t="s">
        <v>206</v>
      </c>
      <c r="AC2379" t="s">
        <v>71</v>
      </c>
      <c r="AD2379" t="s">
        <v>1017</v>
      </c>
      <c r="AE2379" t="s">
        <v>54</v>
      </c>
    </row>
    <row r="2380" spans="1:31" x14ac:dyDescent="0.2">
      <c r="A2380">
        <v>30</v>
      </c>
      <c r="B2380" t="s">
        <v>31</v>
      </c>
      <c r="C2380" t="s">
        <v>32</v>
      </c>
      <c r="D2380" t="s">
        <v>33</v>
      </c>
      <c r="E2380" t="s">
        <v>170</v>
      </c>
      <c r="F2380" t="s">
        <v>1139</v>
      </c>
      <c r="G2380" t="s">
        <v>32</v>
      </c>
      <c r="H2380" t="s">
        <v>32</v>
      </c>
      <c r="I2380" t="s">
        <v>32</v>
      </c>
      <c r="J2380" t="s">
        <v>32</v>
      </c>
      <c r="K2380" t="s">
        <v>32</v>
      </c>
      <c r="L2380" t="s">
        <v>32</v>
      </c>
      <c r="M2380" t="s">
        <v>32</v>
      </c>
      <c r="N2380" t="s">
        <v>32</v>
      </c>
      <c r="O2380" t="s">
        <v>32</v>
      </c>
      <c r="P2380" t="s">
        <v>32</v>
      </c>
      <c r="Q2380" t="s">
        <v>32</v>
      </c>
      <c r="R2380">
        <v>74</v>
      </c>
      <c r="S2380">
        <v>-1</v>
      </c>
      <c r="T2380" t="s">
        <v>215</v>
      </c>
      <c r="U2380" s="1">
        <v>40954</v>
      </c>
      <c r="V2380" t="s">
        <v>822</v>
      </c>
      <c r="W2380" t="s">
        <v>191</v>
      </c>
      <c r="X2380" t="s">
        <v>49</v>
      </c>
      <c r="Y2380" t="s">
        <v>93</v>
      </c>
      <c r="Z2380" t="s">
        <v>32</v>
      </c>
      <c r="AA2380" t="s">
        <v>51</v>
      </c>
      <c r="AB2380" t="s">
        <v>1140</v>
      </c>
      <c r="AC2380" t="s">
        <v>170</v>
      </c>
      <c r="AD2380" t="s">
        <v>95</v>
      </c>
      <c r="AE2380" t="s">
        <v>54</v>
      </c>
    </row>
    <row r="2381" spans="1:31" x14ac:dyDescent="0.2">
      <c r="A2381">
        <v>30</v>
      </c>
      <c r="B2381" t="s">
        <v>96</v>
      </c>
      <c r="C2381" t="s">
        <v>32</v>
      </c>
      <c r="D2381" t="s">
        <v>33</v>
      </c>
      <c r="E2381" t="s">
        <v>34</v>
      </c>
      <c r="F2381" t="s">
        <v>32</v>
      </c>
      <c r="G2381" t="s">
        <v>1196</v>
      </c>
      <c r="H2381" t="s">
        <v>1197</v>
      </c>
      <c r="I2381" t="s">
        <v>1198</v>
      </c>
      <c r="J2381" t="s">
        <v>1199</v>
      </c>
      <c r="K2381" t="s">
        <v>1200</v>
      </c>
      <c r="L2381" t="s">
        <v>1201</v>
      </c>
      <c r="M2381" t="s">
        <v>1202</v>
      </c>
      <c r="N2381" t="s">
        <v>1203</v>
      </c>
      <c r="O2381" t="s">
        <v>1204</v>
      </c>
      <c r="P2381" t="s">
        <v>1205</v>
      </c>
      <c r="Q2381" t="s">
        <v>321</v>
      </c>
      <c r="R2381">
        <v>70</v>
      </c>
      <c r="S2381">
        <v>-1</v>
      </c>
      <c r="T2381" t="s">
        <v>1066</v>
      </c>
      <c r="U2381" s="1">
        <v>41089</v>
      </c>
      <c r="V2381" t="s">
        <v>164</v>
      </c>
      <c r="W2381" t="s">
        <v>32</v>
      </c>
      <c r="X2381" t="s">
        <v>49</v>
      </c>
      <c r="Y2381" t="s">
        <v>495</v>
      </c>
      <c r="Z2381" t="s">
        <v>275</v>
      </c>
      <c r="AA2381" t="s">
        <v>51</v>
      </c>
      <c r="AB2381" t="s">
        <v>712</v>
      </c>
      <c r="AC2381" t="s">
        <v>71</v>
      </c>
      <c r="AD2381" t="s">
        <v>1206</v>
      </c>
      <c r="AE2381" t="s">
        <v>54</v>
      </c>
    </row>
    <row r="2382" spans="1:31" x14ac:dyDescent="0.2">
      <c r="A2382">
        <v>30</v>
      </c>
      <c r="B2382" t="s">
        <v>169</v>
      </c>
      <c r="C2382" t="s">
        <v>32</v>
      </c>
      <c r="D2382" t="s">
        <v>33</v>
      </c>
      <c r="E2382" t="s">
        <v>34</v>
      </c>
      <c r="F2382" t="s">
        <v>114</v>
      </c>
      <c r="G2382" t="s">
        <v>1634</v>
      </c>
      <c r="H2382" t="s">
        <v>1635</v>
      </c>
      <c r="I2382" t="s">
        <v>1636</v>
      </c>
      <c r="J2382" t="s">
        <v>1637</v>
      </c>
      <c r="K2382" t="s">
        <v>32</v>
      </c>
      <c r="L2382" t="s">
        <v>32</v>
      </c>
      <c r="M2382" t="s">
        <v>32</v>
      </c>
      <c r="N2382" t="s">
        <v>32</v>
      </c>
      <c r="O2382" t="s">
        <v>32</v>
      </c>
      <c r="P2382" t="s">
        <v>1638</v>
      </c>
      <c r="Q2382" t="s">
        <v>75</v>
      </c>
      <c r="R2382">
        <v>67</v>
      </c>
      <c r="S2382">
        <v>-1</v>
      </c>
      <c r="T2382" t="s">
        <v>331</v>
      </c>
      <c r="U2382" s="1">
        <v>41058</v>
      </c>
      <c r="V2382" t="s">
        <v>1639</v>
      </c>
      <c r="W2382" t="s">
        <v>204</v>
      </c>
      <c r="X2382" t="s">
        <v>49</v>
      </c>
      <c r="Y2382" t="s">
        <v>435</v>
      </c>
      <c r="Z2382" t="s">
        <v>378</v>
      </c>
      <c r="AA2382" t="s">
        <v>51</v>
      </c>
      <c r="AB2382" t="s">
        <v>32</v>
      </c>
      <c r="AC2382" t="s">
        <v>32</v>
      </c>
      <c r="AD2382" t="s">
        <v>168</v>
      </c>
      <c r="AE2382" t="s">
        <v>54</v>
      </c>
    </row>
    <row r="2383" spans="1:31" x14ac:dyDescent="0.2">
      <c r="A2383">
        <v>30</v>
      </c>
      <c r="B2383" t="s">
        <v>96</v>
      </c>
      <c r="C2383" t="s">
        <v>32</v>
      </c>
      <c r="D2383" t="s">
        <v>33</v>
      </c>
      <c r="E2383" t="s">
        <v>32</v>
      </c>
      <c r="F2383" t="s">
        <v>56</v>
      </c>
      <c r="G2383" t="s">
        <v>1770</v>
      </c>
      <c r="H2383" t="s">
        <v>1771</v>
      </c>
      <c r="I2383" t="s">
        <v>1772</v>
      </c>
      <c r="J2383" t="s">
        <v>1773</v>
      </c>
      <c r="K2383" t="s">
        <v>1774</v>
      </c>
      <c r="L2383" t="s">
        <v>1775</v>
      </c>
      <c r="M2383" t="s">
        <v>1776</v>
      </c>
      <c r="N2383" t="s">
        <v>1777</v>
      </c>
      <c r="O2383" t="s">
        <v>32</v>
      </c>
      <c r="P2383" t="s">
        <v>1778</v>
      </c>
      <c r="Q2383" t="s">
        <v>75</v>
      </c>
      <c r="R2383">
        <v>66</v>
      </c>
      <c r="S2383">
        <v>-1</v>
      </c>
      <c r="T2383" t="s">
        <v>47</v>
      </c>
      <c r="U2383" s="1">
        <v>41087</v>
      </c>
      <c r="V2383" t="s">
        <v>48</v>
      </c>
      <c r="W2383" t="s">
        <v>32</v>
      </c>
      <c r="X2383" t="s">
        <v>49</v>
      </c>
      <c r="Y2383" t="s">
        <v>435</v>
      </c>
      <c r="Z2383" t="s">
        <v>32</v>
      </c>
      <c r="AA2383" t="s">
        <v>69</v>
      </c>
      <c r="AB2383" t="s">
        <v>32</v>
      </c>
      <c r="AC2383" t="s">
        <v>32</v>
      </c>
      <c r="AD2383" t="s">
        <v>95</v>
      </c>
      <c r="AE2383" t="s">
        <v>54</v>
      </c>
    </row>
    <row r="2384" spans="1:31" x14ac:dyDescent="0.2">
      <c r="A2384">
        <v>30</v>
      </c>
      <c r="B2384" t="s">
        <v>169</v>
      </c>
      <c r="C2384" t="s">
        <v>113</v>
      </c>
      <c r="D2384" t="s">
        <v>33</v>
      </c>
      <c r="E2384" t="s">
        <v>34</v>
      </c>
      <c r="F2384" t="s">
        <v>56</v>
      </c>
      <c r="G2384" t="s">
        <v>1966</v>
      </c>
      <c r="H2384" t="s">
        <v>1967</v>
      </c>
      <c r="I2384" t="s">
        <v>1968</v>
      </c>
      <c r="J2384" t="s">
        <v>1969</v>
      </c>
      <c r="K2384" t="s">
        <v>1970</v>
      </c>
      <c r="L2384" t="s">
        <v>1971</v>
      </c>
      <c r="M2384" t="s">
        <v>1972</v>
      </c>
      <c r="N2384" t="s">
        <v>1973</v>
      </c>
      <c r="O2384" t="s">
        <v>1974</v>
      </c>
      <c r="P2384" t="s">
        <v>1975</v>
      </c>
      <c r="Q2384" t="s">
        <v>67</v>
      </c>
      <c r="R2384">
        <v>72</v>
      </c>
      <c r="S2384">
        <v>-1</v>
      </c>
      <c r="T2384" t="s">
        <v>136</v>
      </c>
      <c r="U2384" s="1">
        <v>41090</v>
      </c>
      <c r="V2384" t="s">
        <v>48</v>
      </c>
      <c r="W2384" t="s">
        <v>204</v>
      </c>
      <c r="X2384" t="s">
        <v>49</v>
      </c>
      <c r="Y2384" t="s">
        <v>495</v>
      </c>
      <c r="Z2384" t="s">
        <v>218</v>
      </c>
      <c r="AA2384" t="s">
        <v>51</v>
      </c>
      <c r="AB2384" t="s">
        <v>32</v>
      </c>
      <c r="AC2384" t="s">
        <v>32</v>
      </c>
      <c r="AD2384" t="s">
        <v>95</v>
      </c>
      <c r="AE2384" t="s">
        <v>54</v>
      </c>
    </row>
    <row r="2385" spans="1:31" x14ac:dyDescent="0.2">
      <c r="A2385">
        <v>30</v>
      </c>
      <c r="B2385" t="s">
        <v>55</v>
      </c>
      <c r="C2385" t="s">
        <v>32</v>
      </c>
      <c r="D2385" t="s">
        <v>182</v>
      </c>
      <c r="E2385" t="s">
        <v>170</v>
      </c>
      <c r="F2385" t="s">
        <v>32</v>
      </c>
      <c r="G2385" t="s">
        <v>2001</v>
      </c>
      <c r="H2385" t="s">
        <v>2002</v>
      </c>
      <c r="I2385" t="s">
        <v>2003</v>
      </c>
      <c r="J2385" t="s">
        <v>2004</v>
      </c>
      <c r="K2385" t="s">
        <v>2005</v>
      </c>
      <c r="L2385" t="s">
        <v>2006</v>
      </c>
      <c r="M2385" t="s">
        <v>2007</v>
      </c>
      <c r="N2385" t="s">
        <v>2008</v>
      </c>
      <c r="O2385" t="s">
        <v>2009</v>
      </c>
      <c r="P2385" t="s">
        <v>2010</v>
      </c>
      <c r="Q2385" t="s">
        <v>75</v>
      </c>
      <c r="R2385">
        <v>65</v>
      </c>
      <c r="S2385">
        <v>-1</v>
      </c>
      <c r="T2385" t="s">
        <v>32</v>
      </c>
      <c r="U2385" s="1">
        <v>41090</v>
      </c>
      <c r="V2385" t="s">
        <v>48</v>
      </c>
      <c r="W2385" t="s">
        <v>32</v>
      </c>
      <c r="X2385" t="s">
        <v>49</v>
      </c>
      <c r="Y2385" t="s">
        <v>32</v>
      </c>
      <c r="Z2385" t="s">
        <v>32</v>
      </c>
      <c r="AA2385" t="s">
        <v>69</v>
      </c>
      <c r="AB2385" t="s">
        <v>389</v>
      </c>
      <c r="AC2385" t="s">
        <v>248</v>
      </c>
      <c r="AD2385" t="s">
        <v>2011</v>
      </c>
      <c r="AE2385" t="s">
        <v>54</v>
      </c>
    </row>
    <row r="2386" spans="1:31" x14ac:dyDescent="0.2">
      <c r="A2386">
        <v>30</v>
      </c>
      <c r="B2386" t="s">
        <v>169</v>
      </c>
      <c r="C2386" t="s">
        <v>155</v>
      </c>
      <c r="D2386" t="s">
        <v>33</v>
      </c>
      <c r="E2386" t="s">
        <v>34</v>
      </c>
      <c r="F2386" t="s">
        <v>35</v>
      </c>
      <c r="G2386" t="s">
        <v>2491</v>
      </c>
      <c r="H2386" t="s">
        <v>2492</v>
      </c>
      <c r="I2386" t="s">
        <v>2493</v>
      </c>
      <c r="J2386" t="s">
        <v>2494</v>
      </c>
      <c r="K2386" t="s">
        <v>2495</v>
      </c>
      <c r="L2386" t="s">
        <v>2496</v>
      </c>
      <c r="M2386" t="s">
        <v>2497</v>
      </c>
      <c r="N2386" t="s">
        <v>2498</v>
      </c>
      <c r="O2386" t="s">
        <v>2499</v>
      </c>
      <c r="P2386" t="s">
        <v>2500</v>
      </c>
      <c r="Q2386" t="s">
        <v>32</v>
      </c>
      <c r="R2386">
        <v>71</v>
      </c>
      <c r="S2386">
        <v>30000</v>
      </c>
      <c r="T2386" t="s">
        <v>273</v>
      </c>
      <c r="U2386" s="1">
        <v>40981</v>
      </c>
      <c r="V2386" t="s">
        <v>2416</v>
      </c>
      <c r="W2386" t="s">
        <v>886</v>
      </c>
      <c r="X2386" t="s">
        <v>49</v>
      </c>
      <c r="Y2386" t="s">
        <v>32</v>
      </c>
      <c r="Z2386" t="s">
        <v>205</v>
      </c>
      <c r="AA2386" t="s">
        <v>51</v>
      </c>
      <c r="AB2386" t="s">
        <v>618</v>
      </c>
      <c r="AC2386" t="s">
        <v>71</v>
      </c>
      <c r="AD2386" t="s">
        <v>95</v>
      </c>
      <c r="AE2386" t="s">
        <v>54</v>
      </c>
    </row>
    <row r="2387" spans="1:31" x14ac:dyDescent="0.2">
      <c r="A2387">
        <v>30</v>
      </c>
      <c r="B2387" t="s">
        <v>169</v>
      </c>
      <c r="C2387" t="s">
        <v>113</v>
      </c>
      <c r="D2387" t="s">
        <v>33</v>
      </c>
      <c r="E2387" t="s">
        <v>34</v>
      </c>
      <c r="F2387" t="s">
        <v>114</v>
      </c>
      <c r="G2387" t="s">
        <v>2652</v>
      </c>
      <c r="H2387" t="s">
        <v>2653</v>
      </c>
      <c r="I2387" t="s">
        <v>2654</v>
      </c>
      <c r="J2387" t="s">
        <v>2655</v>
      </c>
      <c r="K2387" t="s">
        <v>2656</v>
      </c>
      <c r="L2387" t="s">
        <v>32</v>
      </c>
      <c r="M2387" t="s">
        <v>32</v>
      </c>
      <c r="N2387" t="s">
        <v>2657</v>
      </c>
      <c r="O2387" t="s">
        <v>32</v>
      </c>
      <c r="P2387" t="s">
        <v>2658</v>
      </c>
      <c r="Q2387" t="s">
        <v>75</v>
      </c>
      <c r="R2387">
        <v>69</v>
      </c>
      <c r="S2387">
        <v>-1</v>
      </c>
      <c r="T2387" t="s">
        <v>331</v>
      </c>
      <c r="U2387" s="1">
        <v>41089</v>
      </c>
      <c r="V2387" t="s">
        <v>260</v>
      </c>
      <c r="W2387" t="s">
        <v>92</v>
      </c>
      <c r="X2387" t="s">
        <v>49</v>
      </c>
      <c r="Y2387" t="s">
        <v>261</v>
      </c>
      <c r="Z2387" t="s">
        <v>32</v>
      </c>
      <c r="AA2387" t="s">
        <v>51</v>
      </c>
      <c r="AB2387" t="s">
        <v>152</v>
      </c>
      <c r="AC2387" t="s">
        <v>32</v>
      </c>
      <c r="AD2387" t="s">
        <v>95</v>
      </c>
      <c r="AE2387" t="s">
        <v>54</v>
      </c>
    </row>
    <row r="2388" spans="1:31" x14ac:dyDescent="0.2">
      <c r="A2388">
        <v>30</v>
      </c>
      <c r="B2388" t="s">
        <v>55</v>
      </c>
      <c r="C2388" t="s">
        <v>155</v>
      </c>
      <c r="D2388" t="s">
        <v>98</v>
      </c>
      <c r="E2388" t="s">
        <v>34</v>
      </c>
      <c r="F2388" t="s">
        <v>2730</v>
      </c>
      <c r="G2388" t="s">
        <v>2731</v>
      </c>
      <c r="H2388" t="s">
        <v>2732</v>
      </c>
      <c r="I2388" t="s">
        <v>2733</v>
      </c>
      <c r="J2388" t="s">
        <v>2734</v>
      </c>
      <c r="K2388" t="s">
        <v>2735</v>
      </c>
      <c r="L2388" t="s">
        <v>2736</v>
      </c>
      <c r="M2388" t="s">
        <v>2737</v>
      </c>
      <c r="N2388" t="s">
        <v>2738</v>
      </c>
      <c r="O2388" t="s">
        <v>2739</v>
      </c>
      <c r="P2388" t="s">
        <v>2740</v>
      </c>
      <c r="Q2388" t="s">
        <v>75</v>
      </c>
      <c r="R2388">
        <v>72</v>
      </c>
      <c r="S2388">
        <v>-1</v>
      </c>
      <c r="T2388" t="s">
        <v>149</v>
      </c>
      <c r="U2388" s="1">
        <v>41090</v>
      </c>
      <c r="V2388" t="s">
        <v>48</v>
      </c>
      <c r="W2388" t="s">
        <v>32</v>
      </c>
      <c r="X2388" t="s">
        <v>49</v>
      </c>
      <c r="Y2388" t="s">
        <v>32</v>
      </c>
      <c r="Z2388" t="s">
        <v>475</v>
      </c>
      <c r="AA2388" t="s">
        <v>51</v>
      </c>
      <c r="AB2388" t="s">
        <v>263</v>
      </c>
      <c r="AC2388" t="s">
        <v>71</v>
      </c>
      <c r="AD2388" t="s">
        <v>95</v>
      </c>
      <c r="AE2388" t="s">
        <v>54</v>
      </c>
    </row>
    <row r="2389" spans="1:31" x14ac:dyDescent="0.2">
      <c r="A2389">
        <v>30</v>
      </c>
      <c r="B2389" t="s">
        <v>55</v>
      </c>
      <c r="C2389" t="s">
        <v>32</v>
      </c>
      <c r="D2389" t="s">
        <v>182</v>
      </c>
      <c r="E2389" t="s">
        <v>34</v>
      </c>
      <c r="F2389" t="s">
        <v>56</v>
      </c>
      <c r="G2389" t="s">
        <v>2880</v>
      </c>
      <c r="H2389" t="s">
        <v>2881</v>
      </c>
      <c r="I2389" t="s">
        <v>2882</v>
      </c>
      <c r="J2389" t="s">
        <v>2883</v>
      </c>
      <c r="K2389" t="s">
        <v>2884</v>
      </c>
      <c r="L2389" t="s">
        <v>2885</v>
      </c>
      <c r="M2389" t="s">
        <v>2886</v>
      </c>
      <c r="N2389" t="s">
        <v>2887</v>
      </c>
      <c r="O2389" t="s">
        <v>32</v>
      </c>
      <c r="P2389" t="s">
        <v>2888</v>
      </c>
      <c r="Q2389" t="s">
        <v>108</v>
      </c>
      <c r="R2389">
        <v>63</v>
      </c>
      <c r="S2389">
        <v>-1</v>
      </c>
      <c r="T2389" t="s">
        <v>273</v>
      </c>
      <c r="U2389" s="1">
        <v>40990</v>
      </c>
      <c r="V2389" t="s">
        <v>48</v>
      </c>
      <c r="W2389" t="s">
        <v>32</v>
      </c>
      <c r="X2389" t="s">
        <v>49</v>
      </c>
      <c r="Y2389" t="s">
        <v>150</v>
      </c>
      <c r="Z2389" t="s">
        <v>1726</v>
      </c>
      <c r="AA2389" t="s">
        <v>69</v>
      </c>
      <c r="AB2389" t="s">
        <v>1633</v>
      </c>
      <c r="AC2389" t="s">
        <v>71</v>
      </c>
      <c r="AD2389" t="s">
        <v>2889</v>
      </c>
      <c r="AE2389" t="s">
        <v>54</v>
      </c>
    </row>
    <row r="2390" spans="1:31" x14ac:dyDescent="0.2">
      <c r="A2390">
        <v>30</v>
      </c>
      <c r="B2390" t="s">
        <v>169</v>
      </c>
      <c r="C2390" t="s">
        <v>32</v>
      </c>
      <c r="D2390" t="s">
        <v>33</v>
      </c>
      <c r="E2390" t="s">
        <v>170</v>
      </c>
      <c r="F2390" t="s">
        <v>56</v>
      </c>
      <c r="G2390" t="s">
        <v>3484</v>
      </c>
      <c r="H2390" t="s">
        <v>3485</v>
      </c>
      <c r="I2390" t="s">
        <v>3486</v>
      </c>
      <c r="J2390" t="s">
        <v>3487</v>
      </c>
      <c r="K2390" t="s">
        <v>3488</v>
      </c>
      <c r="L2390" t="s">
        <v>3489</v>
      </c>
      <c r="M2390" t="s">
        <v>3490</v>
      </c>
      <c r="N2390" t="s">
        <v>3491</v>
      </c>
      <c r="O2390" t="s">
        <v>3492</v>
      </c>
      <c r="P2390" t="s">
        <v>3493</v>
      </c>
      <c r="Q2390" t="s">
        <v>924</v>
      </c>
      <c r="R2390">
        <v>77</v>
      </c>
      <c r="S2390">
        <v>-1</v>
      </c>
      <c r="T2390" t="s">
        <v>136</v>
      </c>
      <c r="U2390" s="1">
        <v>41090</v>
      </c>
      <c r="V2390" t="s">
        <v>48</v>
      </c>
      <c r="W2390" t="s">
        <v>32</v>
      </c>
      <c r="X2390" t="s">
        <v>49</v>
      </c>
      <c r="Y2390" t="s">
        <v>261</v>
      </c>
      <c r="Z2390" t="s">
        <v>80</v>
      </c>
      <c r="AA2390" t="s">
        <v>51</v>
      </c>
      <c r="AB2390" t="s">
        <v>521</v>
      </c>
      <c r="AC2390" t="s">
        <v>71</v>
      </c>
      <c r="AD2390" t="s">
        <v>3494</v>
      </c>
      <c r="AE2390" t="s">
        <v>265</v>
      </c>
    </row>
    <row r="2391" spans="1:31" x14ac:dyDescent="0.2">
      <c r="A2391">
        <v>30</v>
      </c>
      <c r="B2391" t="s">
        <v>32</v>
      </c>
      <c r="C2391" t="s">
        <v>32</v>
      </c>
      <c r="D2391" t="s">
        <v>33</v>
      </c>
      <c r="E2391" t="s">
        <v>34</v>
      </c>
      <c r="F2391" t="s">
        <v>35</v>
      </c>
      <c r="G2391" t="s">
        <v>3607</v>
      </c>
      <c r="H2391" t="s">
        <v>3608</v>
      </c>
      <c r="I2391" t="s">
        <v>3609</v>
      </c>
      <c r="J2391" t="s">
        <v>3610</v>
      </c>
      <c r="K2391" t="s">
        <v>3611</v>
      </c>
      <c r="L2391" t="s">
        <v>3612</v>
      </c>
      <c r="M2391" t="s">
        <v>3613</v>
      </c>
      <c r="N2391" t="s">
        <v>3614</v>
      </c>
      <c r="O2391" t="s">
        <v>3615</v>
      </c>
      <c r="P2391" t="s">
        <v>519</v>
      </c>
      <c r="Q2391" t="s">
        <v>75</v>
      </c>
      <c r="R2391">
        <v>63</v>
      </c>
      <c r="S2391">
        <v>-1</v>
      </c>
      <c r="T2391" t="s">
        <v>47</v>
      </c>
      <c r="U2391" s="1">
        <v>41089</v>
      </c>
      <c r="V2391" t="s">
        <v>1639</v>
      </c>
      <c r="W2391" t="s">
        <v>32</v>
      </c>
      <c r="X2391" t="s">
        <v>49</v>
      </c>
      <c r="Y2391" t="s">
        <v>245</v>
      </c>
      <c r="Z2391" t="s">
        <v>109</v>
      </c>
      <c r="AA2391" t="s">
        <v>69</v>
      </c>
      <c r="AB2391" t="s">
        <v>206</v>
      </c>
      <c r="AC2391" t="s">
        <v>71</v>
      </c>
      <c r="AD2391" t="s">
        <v>95</v>
      </c>
      <c r="AE2391" t="s">
        <v>54</v>
      </c>
    </row>
    <row r="2392" spans="1:31" x14ac:dyDescent="0.2">
      <c r="A2392">
        <v>30</v>
      </c>
      <c r="B2392" t="s">
        <v>169</v>
      </c>
      <c r="C2392" t="s">
        <v>155</v>
      </c>
      <c r="D2392" t="s">
        <v>33</v>
      </c>
      <c r="E2392" t="s">
        <v>34</v>
      </c>
      <c r="F2392" t="s">
        <v>56</v>
      </c>
      <c r="G2392" t="s">
        <v>3647</v>
      </c>
      <c r="H2392" t="s">
        <v>3648</v>
      </c>
      <c r="I2392" t="e">
        <f>-making people laugh  -making new friends  -talking in front of a lot of people  -playing the drums  -surfing  -staying up all night</f>
        <v>#NAME?</v>
      </c>
      <c r="J2392" t="e">
        <f>-how genuine i am  -my laugh and smile</f>
        <v>#NAME?</v>
      </c>
      <c r="K2392" t="s">
        <v>3649</v>
      </c>
      <c r="L2392" t="s">
        <v>3650</v>
      </c>
      <c r="M2392" t="s">
        <v>3651</v>
      </c>
      <c r="N2392" t="s">
        <v>3652</v>
      </c>
      <c r="O2392" t="s">
        <v>32</v>
      </c>
      <c r="P2392" t="s">
        <v>3653</v>
      </c>
      <c r="Q2392" t="s">
        <v>75</v>
      </c>
      <c r="R2392">
        <v>74</v>
      </c>
      <c r="S2392">
        <v>-1</v>
      </c>
      <c r="T2392" t="s">
        <v>136</v>
      </c>
      <c r="U2392" s="1">
        <v>41091</v>
      </c>
      <c r="V2392" t="s">
        <v>48</v>
      </c>
      <c r="W2392" t="s">
        <v>92</v>
      </c>
      <c r="X2392" t="s">
        <v>49</v>
      </c>
      <c r="Y2392" t="s">
        <v>495</v>
      </c>
      <c r="Z2392" t="s">
        <v>91</v>
      </c>
      <c r="AA2392" t="s">
        <v>51</v>
      </c>
      <c r="AB2392" t="s">
        <v>778</v>
      </c>
      <c r="AC2392" t="s">
        <v>71</v>
      </c>
      <c r="AD2392" t="s">
        <v>95</v>
      </c>
      <c r="AE2392" t="s">
        <v>54</v>
      </c>
    </row>
    <row r="2393" spans="1:31" x14ac:dyDescent="0.2">
      <c r="A2393">
        <v>30</v>
      </c>
      <c r="B2393" t="s">
        <v>55</v>
      </c>
      <c r="C2393" t="s">
        <v>32</v>
      </c>
      <c r="D2393" t="s">
        <v>182</v>
      </c>
      <c r="E2393" t="s">
        <v>34</v>
      </c>
      <c r="F2393" t="s">
        <v>56</v>
      </c>
      <c r="G2393" t="s">
        <v>3851</v>
      </c>
      <c r="H2393" t="s">
        <v>3852</v>
      </c>
      <c r="I2393" t="s">
        <v>3853</v>
      </c>
      <c r="J2393" t="s">
        <v>3854</v>
      </c>
      <c r="K2393" t="s">
        <v>3855</v>
      </c>
      <c r="L2393" t="s">
        <v>3856</v>
      </c>
      <c r="M2393" t="s">
        <v>3857</v>
      </c>
      <c r="N2393" t="s">
        <v>3858</v>
      </c>
      <c r="O2393" t="s">
        <v>3859</v>
      </c>
      <c r="P2393" t="s">
        <v>3860</v>
      </c>
      <c r="Q2393" t="s">
        <v>75</v>
      </c>
      <c r="R2393">
        <v>70</v>
      </c>
      <c r="S2393">
        <v>40000</v>
      </c>
      <c r="T2393" t="s">
        <v>68</v>
      </c>
      <c r="U2393" s="1">
        <v>41090</v>
      </c>
      <c r="V2393" t="s">
        <v>164</v>
      </c>
      <c r="W2393" t="s">
        <v>32</v>
      </c>
      <c r="X2393" t="s">
        <v>49</v>
      </c>
      <c r="Y2393" t="s">
        <v>32</v>
      </c>
      <c r="Z2393" t="s">
        <v>1164</v>
      </c>
      <c r="AA2393" t="s">
        <v>51</v>
      </c>
      <c r="AB2393" t="s">
        <v>70</v>
      </c>
      <c r="AC2393" t="s">
        <v>71</v>
      </c>
      <c r="AD2393" t="s">
        <v>3861</v>
      </c>
      <c r="AE2393" t="s">
        <v>54</v>
      </c>
    </row>
    <row r="2394" spans="1:31" x14ac:dyDescent="0.2">
      <c r="A2394">
        <v>30</v>
      </c>
      <c r="B2394" t="s">
        <v>620</v>
      </c>
      <c r="C2394" t="s">
        <v>32</v>
      </c>
      <c r="D2394" t="s">
        <v>33</v>
      </c>
      <c r="E2394" t="s">
        <v>34</v>
      </c>
      <c r="F2394" t="s">
        <v>56</v>
      </c>
      <c r="G2394" t="s">
        <v>3914</v>
      </c>
      <c r="H2394" t="s">
        <v>3915</v>
      </c>
      <c r="I2394" t="s">
        <v>3916</v>
      </c>
      <c r="J2394" t="s">
        <v>3917</v>
      </c>
      <c r="K2394" t="s">
        <v>32</v>
      </c>
      <c r="L2394" t="s">
        <v>3918</v>
      </c>
      <c r="M2394" t="s">
        <v>2497</v>
      </c>
      <c r="N2394" t="s">
        <v>3919</v>
      </c>
      <c r="O2394" t="s">
        <v>3920</v>
      </c>
      <c r="P2394" t="s">
        <v>3921</v>
      </c>
      <c r="Q2394" t="s">
        <v>860</v>
      </c>
      <c r="R2394">
        <v>63</v>
      </c>
      <c r="S2394">
        <v>-1</v>
      </c>
      <c r="T2394" t="s">
        <v>149</v>
      </c>
      <c r="U2394" s="1">
        <v>40963</v>
      </c>
      <c r="V2394" t="s">
        <v>760</v>
      </c>
      <c r="W2394" t="s">
        <v>181</v>
      </c>
      <c r="X2394" t="s">
        <v>49</v>
      </c>
      <c r="Y2394" t="s">
        <v>32</v>
      </c>
      <c r="Z2394" t="s">
        <v>218</v>
      </c>
      <c r="AA2394" t="s">
        <v>69</v>
      </c>
      <c r="AB2394" t="s">
        <v>852</v>
      </c>
      <c r="AC2394" t="s">
        <v>71</v>
      </c>
      <c r="AD2394" t="s">
        <v>95</v>
      </c>
      <c r="AE2394" t="s">
        <v>54</v>
      </c>
    </row>
    <row r="2395" spans="1:31" x14ac:dyDescent="0.2">
      <c r="A2395">
        <v>30</v>
      </c>
      <c r="B2395" t="s">
        <v>169</v>
      </c>
      <c r="C2395" t="s">
        <v>32</v>
      </c>
      <c r="D2395" t="s">
        <v>33</v>
      </c>
      <c r="E2395" t="s">
        <v>32</v>
      </c>
      <c r="F2395" t="s">
        <v>833</v>
      </c>
      <c r="G2395" t="s">
        <v>4137</v>
      </c>
      <c r="H2395" t="s">
        <v>4138</v>
      </c>
      <c r="I2395" t="s">
        <v>4139</v>
      </c>
      <c r="J2395" t="s">
        <v>4140</v>
      </c>
      <c r="K2395" t="s">
        <v>4141</v>
      </c>
      <c r="L2395" t="s">
        <v>4142</v>
      </c>
      <c r="M2395" t="s">
        <v>4143</v>
      </c>
      <c r="N2395" t="s">
        <v>4144</v>
      </c>
      <c r="O2395" t="s">
        <v>4145</v>
      </c>
      <c r="P2395" t="s">
        <v>4146</v>
      </c>
      <c r="Q2395" t="s">
        <v>75</v>
      </c>
      <c r="R2395">
        <v>73</v>
      </c>
      <c r="S2395">
        <v>-1</v>
      </c>
      <c r="T2395" t="s">
        <v>331</v>
      </c>
      <c r="U2395" s="1">
        <v>41067</v>
      </c>
      <c r="V2395" t="s">
        <v>260</v>
      </c>
      <c r="W2395" t="s">
        <v>32</v>
      </c>
      <c r="X2395" t="s">
        <v>49</v>
      </c>
      <c r="Y2395" t="s">
        <v>32</v>
      </c>
      <c r="Z2395" t="s">
        <v>32</v>
      </c>
      <c r="AA2395" t="s">
        <v>51</v>
      </c>
      <c r="AB2395" t="s">
        <v>32</v>
      </c>
      <c r="AC2395" t="s">
        <v>71</v>
      </c>
      <c r="AD2395" t="s">
        <v>4147</v>
      </c>
      <c r="AE2395" t="s">
        <v>54</v>
      </c>
    </row>
    <row r="2396" spans="1:31" x14ac:dyDescent="0.2">
      <c r="A2396">
        <v>30</v>
      </c>
      <c r="B2396" t="s">
        <v>96</v>
      </c>
      <c r="C2396" t="s">
        <v>155</v>
      </c>
      <c r="D2396" t="s">
        <v>33</v>
      </c>
      <c r="E2396" t="s">
        <v>170</v>
      </c>
      <c r="F2396" t="s">
        <v>773</v>
      </c>
      <c r="G2396" t="s">
        <v>4225</v>
      </c>
      <c r="H2396" t="s">
        <v>4226</v>
      </c>
      <c r="I2396" t="s">
        <v>4227</v>
      </c>
      <c r="J2396" t="s">
        <v>4228</v>
      </c>
      <c r="K2396" t="s">
        <v>4229</v>
      </c>
      <c r="L2396" t="s">
        <v>4230</v>
      </c>
      <c r="M2396" t="s">
        <v>4231</v>
      </c>
      <c r="N2396" t="s">
        <v>4232</v>
      </c>
      <c r="O2396" t="s">
        <v>4233</v>
      </c>
      <c r="P2396" t="s">
        <v>4234</v>
      </c>
      <c r="Q2396" t="s">
        <v>4235</v>
      </c>
      <c r="R2396">
        <v>68</v>
      </c>
      <c r="S2396">
        <v>-1</v>
      </c>
      <c r="T2396" t="s">
        <v>136</v>
      </c>
      <c r="U2396" s="1">
        <v>41091</v>
      </c>
      <c r="V2396" t="s">
        <v>48</v>
      </c>
      <c r="W2396" t="s">
        <v>32</v>
      </c>
      <c r="X2396" t="s">
        <v>49</v>
      </c>
      <c r="Y2396" t="s">
        <v>435</v>
      </c>
      <c r="Z2396" t="s">
        <v>1041</v>
      </c>
      <c r="AA2396" t="s">
        <v>51</v>
      </c>
      <c r="AB2396" t="s">
        <v>124</v>
      </c>
      <c r="AC2396" t="s">
        <v>248</v>
      </c>
      <c r="AD2396" t="s">
        <v>95</v>
      </c>
      <c r="AE2396" t="s">
        <v>54</v>
      </c>
    </row>
    <row r="2397" spans="1:31" x14ac:dyDescent="0.2">
      <c r="A2397">
        <v>30</v>
      </c>
      <c r="B2397" t="s">
        <v>112</v>
      </c>
      <c r="C2397" t="s">
        <v>1018</v>
      </c>
      <c r="D2397" t="s">
        <v>32</v>
      </c>
      <c r="E2397" t="s">
        <v>34</v>
      </c>
      <c r="F2397" t="s">
        <v>56</v>
      </c>
      <c r="G2397" t="s">
        <v>4586</v>
      </c>
      <c r="H2397" t="s">
        <v>4587</v>
      </c>
      <c r="I2397" t="s">
        <v>4588</v>
      </c>
      <c r="J2397" t="s">
        <v>4589</v>
      </c>
      <c r="K2397" t="s">
        <v>4590</v>
      </c>
      <c r="L2397" t="s">
        <v>4591</v>
      </c>
      <c r="M2397" t="s">
        <v>4592</v>
      </c>
      <c r="N2397" t="s">
        <v>4593</v>
      </c>
      <c r="O2397" t="s">
        <v>32</v>
      </c>
      <c r="P2397" t="s">
        <v>4594</v>
      </c>
      <c r="Q2397" t="s">
        <v>75</v>
      </c>
      <c r="R2397">
        <v>73</v>
      </c>
      <c r="S2397">
        <v>-1</v>
      </c>
      <c r="T2397" t="s">
        <v>331</v>
      </c>
      <c r="U2397" s="1">
        <v>41073</v>
      </c>
      <c r="V2397" t="s">
        <v>48</v>
      </c>
      <c r="W2397" t="s">
        <v>32</v>
      </c>
      <c r="X2397" t="s">
        <v>49</v>
      </c>
      <c r="Y2397" t="s">
        <v>32</v>
      </c>
      <c r="Z2397" t="s">
        <v>109</v>
      </c>
      <c r="AA2397" t="s">
        <v>51</v>
      </c>
      <c r="AB2397" t="s">
        <v>32</v>
      </c>
      <c r="AC2397" t="s">
        <v>71</v>
      </c>
      <c r="AD2397" t="s">
        <v>95</v>
      </c>
      <c r="AE2397" t="s">
        <v>54</v>
      </c>
    </row>
    <row r="2398" spans="1:31" x14ac:dyDescent="0.2">
      <c r="A2398">
        <v>30</v>
      </c>
      <c r="B2398" t="s">
        <v>169</v>
      </c>
      <c r="C2398" t="s">
        <v>113</v>
      </c>
      <c r="D2398" t="s">
        <v>33</v>
      </c>
      <c r="E2398" t="s">
        <v>34</v>
      </c>
      <c r="F2398" t="s">
        <v>833</v>
      </c>
      <c r="G2398" t="s">
        <v>4666</v>
      </c>
      <c r="H2398" t="s">
        <v>4667</v>
      </c>
      <c r="I2398" t="s">
        <v>4668</v>
      </c>
      <c r="J2398" t="s">
        <v>4669</v>
      </c>
      <c r="K2398" t="s">
        <v>4670</v>
      </c>
      <c r="L2398" t="s">
        <v>4671</v>
      </c>
      <c r="M2398" t="s">
        <v>4672</v>
      </c>
      <c r="N2398" t="s">
        <v>4673</v>
      </c>
      <c r="O2398" t="s">
        <v>32</v>
      </c>
      <c r="P2398" t="s">
        <v>4674</v>
      </c>
      <c r="Q2398" t="s">
        <v>108</v>
      </c>
      <c r="R2398">
        <v>70</v>
      </c>
      <c r="S2398">
        <v>-1</v>
      </c>
      <c r="T2398" t="s">
        <v>136</v>
      </c>
      <c r="U2398" s="1">
        <v>41087</v>
      </c>
      <c r="V2398" t="s">
        <v>662</v>
      </c>
      <c r="W2398" t="s">
        <v>204</v>
      </c>
      <c r="X2398" t="s">
        <v>49</v>
      </c>
      <c r="Y2398" t="s">
        <v>93</v>
      </c>
      <c r="Z2398" t="s">
        <v>32</v>
      </c>
      <c r="AA2398" t="s">
        <v>51</v>
      </c>
      <c r="AB2398" t="s">
        <v>358</v>
      </c>
      <c r="AC2398" t="s">
        <v>71</v>
      </c>
      <c r="AD2398" t="s">
        <v>4675</v>
      </c>
      <c r="AE2398" t="s">
        <v>54</v>
      </c>
    </row>
    <row r="2399" spans="1:31" x14ac:dyDescent="0.2">
      <c r="A2399">
        <v>30</v>
      </c>
      <c r="B2399" t="s">
        <v>620</v>
      </c>
      <c r="C2399" t="s">
        <v>32</v>
      </c>
      <c r="D2399" t="s">
        <v>32</v>
      </c>
      <c r="E2399" t="s">
        <v>34</v>
      </c>
      <c r="F2399" t="s">
        <v>35</v>
      </c>
      <c r="G2399" t="s">
        <v>4783</v>
      </c>
      <c r="H2399" t="s">
        <v>4784</v>
      </c>
      <c r="I2399" t="s">
        <v>4785</v>
      </c>
      <c r="J2399" t="s">
        <v>4786</v>
      </c>
      <c r="K2399" t="s">
        <v>4787</v>
      </c>
      <c r="L2399" t="s">
        <v>4788</v>
      </c>
      <c r="M2399" t="s">
        <v>4789</v>
      </c>
      <c r="N2399" t="s">
        <v>4790</v>
      </c>
      <c r="O2399" t="s">
        <v>4791</v>
      </c>
      <c r="P2399" t="s">
        <v>4792</v>
      </c>
      <c r="Q2399" t="s">
        <v>75</v>
      </c>
      <c r="R2399">
        <v>68</v>
      </c>
      <c r="S2399">
        <v>-1</v>
      </c>
      <c r="T2399" t="s">
        <v>32</v>
      </c>
      <c r="U2399" s="1">
        <v>40948</v>
      </c>
      <c r="V2399" t="s">
        <v>48</v>
      </c>
      <c r="W2399" t="s">
        <v>32</v>
      </c>
      <c r="X2399" t="s">
        <v>49</v>
      </c>
      <c r="Y2399" t="s">
        <v>435</v>
      </c>
      <c r="Z2399" t="s">
        <v>32</v>
      </c>
      <c r="AA2399" t="s">
        <v>69</v>
      </c>
      <c r="AB2399" t="s">
        <v>562</v>
      </c>
      <c r="AC2399" t="s">
        <v>71</v>
      </c>
      <c r="AD2399" t="s">
        <v>95</v>
      </c>
      <c r="AE2399" t="s">
        <v>54</v>
      </c>
    </row>
    <row r="2400" spans="1:31" x14ac:dyDescent="0.2">
      <c r="A2400">
        <v>30</v>
      </c>
      <c r="B2400" t="s">
        <v>112</v>
      </c>
      <c r="C2400" t="s">
        <v>287</v>
      </c>
      <c r="D2400" t="s">
        <v>33</v>
      </c>
      <c r="E2400" t="s">
        <v>34</v>
      </c>
      <c r="F2400" t="s">
        <v>56</v>
      </c>
      <c r="G2400" t="s">
        <v>4829</v>
      </c>
      <c r="H2400" t="s">
        <v>4830</v>
      </c>
      <c r="I2400" t="s">
        <v>4831</v>
      </c>
      <c r="J2400" t="s">
        <v>4832</v>
      </c>
      <c r="K2400" t="s">
        <v>4833</v>
      </c>
      <c r="L2400" t="s">
        <v>4834</v>
      </c>
      <c r="M2400" t="s">
        <v>4835</v>
      </c>
      <c r="N2400" t="s">
        <v>4836</v>
      </c>
      <c r="O2400" t="s">
        <v>4837</v>
      </c>
      <c r="P2400" t="s">
        <v>4838</v>
      </c>
      <c r="Q2400" t="s">
        <v>75</v>
      </c>
      <c r="R2400">
        <v>68</v>
      </c>
      <c r="S2400">
        <v>-1</v>
      </c>
      <c r="T2400" t="s">
        <v>91</v>
      </c>
      <c r="U2400" s="1">
        <v>41057</v>
      </c>
      <c r="V2400" t="s">
        <v>48</v>
      </c>
      <c r="W2400" t="s">
        <v>1207</v>
      </c>
      <c r="X2400" t="s">
        <v>49</v>
      </c>
      <c r="Y2400" t="s">
        <v>150</v>
      </c>
      <c r="Z2400" t="s">
        <v>109</v>
      </c>
      <c r="AA2400" t="s">
        <v>69</v>
      </c>
      <c r="AB2400" t="s">
        <v>690</v>
      </c>
      <c r="AC2400" t="s">
        <v>71</v>
      </c>
      <c r="AD2400" t="s">
        <v>4839</v>
      </c>
      <c r="AE2400" t="s">
        <v>54</v>
      </c>
    </row>
    <row r="2401" spans="1:31" x14ac:dyDescent="0.2">
      <c r="A2401">
        <v>30</v>
      </c>
      <c r="B2401" t="s">
        <v>112</v>
      </c>
      <c r="C2401" t="s">
        <v>32</v>
      </c>
      <c r="D2401" t="s">
        <v>33</v>
      </c>
      <c r="E2401" t="s">
        <v>34</v>
      </c>
      <c r="F2401" t="s">
        <v>833</v>
      </c>
      <c r="G2401" t="s">
        <v>4964</v>
      </c>
      <c r="H2401" t="s">
        <v>4965</v>
      </c>
      <c r="I2401" t="s">
        <v>4966</v>
      </c>
      <c r="J2401" t="s">
        <v>4967</v>
      </c>
      <c r="K2401" t="s">
        <v>4968</v>
      </c>
      <c r="L2401" t="s">
        <v>4969</v>
      </c>
      <c r="M2401" t="s">
        <v>4970</v>
      </c>
      <c r="N2401" t="s">
        <v>4971</v>
      </c>
      <c r="O2401" t="s">
        <v>4972</v>
      </c>
      <c r="P2401" t="s">
        <v>4973</v>
      </c>
      <c r="Q2401" t="s">
        <v>108</v>
      </c>
      <c r="R2401">
        <v>62</v>
      </c>
      <c r="S2401">
        <v>-1</v>
      </c>
      <c r="T2401" t="s">
        <v>91</v>
      </c>
      <c r="U2401" s="1">
        <v>41082</v>
      </c>
      <c r="V2401" t="s">
        <v>3820</v>
      </c>
      <c r="W2401" t="s">
        <v>217</v>
      </c>
      <c r="X2401" t="s">
        <v>49</v>
      </c>
      <c r="Y2401" t="s">
        <v>32</v>
      </c>
      <c r="Z2401" t="s">
        <v>32</v>
      </c>
      <c r="AA2401" t="s">
        <v>69</v>
      </c>
      <c r="AB2401" t="s">
        <v>152</v>
      </c>
      <c r="AC2401" t="s">
        <v>71</v>
      </c>
      <c r="AD2401" t="s">
        <v>168</v>
      </c>
      <c r="AE2401" t="s">
        <v>54</v>
      </c>
    </row>
    <row r="2402" spans="1:31" x14ac:dyDescent="0.2">
      <c r="A2402">
        <v>30</v>
      </c>
      <c r="B2402" t="s">
        <v>32</v>
      </c>
      <c r="C2402" t="s">
        <v>32</v>
      </c>
      <c r="D2402" t="s">
        <v>32</v>
      </c>
      <c r="E2402" t="s">
        <v>34</v>
      </c>
      <c r="F2402" t="s">
        <v>56</v>
      </c>
      <c r="G2402" t="s">
        <v>5338</v>
      </c>
      <c r="H2402" t="s">
        <v>5339</v>
      </c>
      <c r="I2402" t="s">
        <v>5340</v>
      </c>
      <c r="J2402" t="s">
        <v>5341</v>
      </c>
      <c r="K2402" t="s">
        <v>5342</v>
      </c>
      <c r="L2402" t="s">
        <v>5343</v>
      </c>
      <c r="M2402" t="s">
        <v>32</v>
      </c>
      <c r="N2402" t="s">
        <v>5344</v>
      </c>
      <c r="O2402" t="s">
        <v>5345</v>
      </c>
      <c r="P2402" t="s">
        <v>32</v>
      </c>
      <c r="Q2402" t="s">
        <v>108</v>
      </c>
      <c r="R2402">
        <v>64</v>
      </c>
      <c r="S2402">
        <v>-1</v>
      </c>
      <c r="T2402" t="s">
        <v>32</v>
      </c>
      <c r="U2402" s="1">
        <v>40947</v>
      </c>
      <c r="V2402" t="s">
        <v>164</v>
      </c>
      <c r="W2402" t="s">
        <v>32</v>
      </c>
      <c r="X2402" t="s">
        <v>49</v>
      </c>
      <c r="Y2402" t="s">
        <v>93</v>
      </c>
      <c r="Z2402" t="s">
        <v>32</v>
      </c>
      <c r="AA2402" t="s">
        <v>69</v>
      </c>
      <c r="AB2402" t="s">
        <v>32</v>
      </c>
      <c r="AC2402" t="s">
        <v>71</v>
      </c>
      <c r="AD2402" t="s">
        <v>5346</v>
      </c>
      <c r="AE2402" t="s">
        <v>54</v>
      </c>
    </row>
    <row r="2403" spans="1:31" x14ac:dyDescent="0.2">
      <c r="A2403">
        <v>30</v>
      </c>
      <c r="B2403" t="s">
        <v>169</v>
      </c>
      <c r="C2403" t="s">
        <v>32</v>
      </c>
      <c r="D2403" t="s">
        <v>33</v>
      </c>
      <c r="E2403" t="s">
        <v>34</v>
      </c>
      <c r="F2403" t="s">
        <v>56</v>
      </c>
      <c r="G2403" t="s">
        <v>32</v>
      </c>
      <c r="H2403" t="s">
        <v>32</v>
      </c>
      <c r="I2403" t="s">
        <v>32</v>
      </c>
      <c r="J2403" t="s">
        <v>32</v>
      </c>
      <c r="K2403" t="s">
        <v>32</v>
      </c>
      <c r="L2403" t="s">
        <v>32</v>
      </c>
      <c r="M2403" t="s">
        <v>32</v>
      </c>
      <c r="N2403" t="s">
        <v>32</v>
      </c>
      <c r="O2403" t="s">
        <v>32</v>
      </c>
      <c r="P2403" t="s">
        <v>32</v>
      </c>
      <c r="Q2403" t="s">
        <v>75</v>
      </c>
      <c r="R2403">
        <v>62</v>
      </c>
      <c r="S2403">
        <v>-1</v>
      </c>
      <c r="T2403" t="s">
        <v>91</v>
      </c>
      <c r="U2403" s="1">
        <v>41038</v>
      </c>
      <c r="V2403" t="s">
        <v>48</v>
      </c>
      <c r="W2403" t="s">
        <v>32</v>
      </c>
      <c r="X2403" t="s">
        <v>49</v>
      </c>
      <c r="Y2403" t="s">
        <v>32</v>
      </c>
      <c r="Z2403" t="s">
        <v>218</v>
      </c>
      <c r="AA2403" t="s">
        <v>69</v>
      </c>
      <c r="AB2403" t="s">
        <v>32</v>
      </c>
      <c r="AC2403" t="s">
        <v>71</v>
      </c>
      <c r="AD2403" t="s">
        <v>95</v>
      </c>
      <c r="AE2403" t="s">
        <v>54</v>
      </c>
    </row>
    <row r="2404" spans="1:31" x14ac:dyDescent="0.2">
      <c r="A2404">
        <v>30</v>
      </c>
      <c r="B2404" t="s">
        <v>96</v>
      </c>
      <c r="C2404" t="s">
        <v>155</v>
      </c>
      <c r="D2404" t="s">
        <v>33</v>
      </c>
      <c r="E2404" t="s">
        <v>34</v>
      </c>
      <c r="F2404" t="s">
        <v>114</v>
      </c>
      <c r="G2404" t="s">
        <v>5732</v>
      </c>
      <c r="H2404" t="s">
        <v>5733</v>
      </c>
      <c r="I2404" t="s">
        <v>5734</v>
      </c>
      <c r="J2404" t="s">
        <v>5735</v>
      </c>
      <c r="K2404" t="s">
        <v>5736</v>
      </c>
      <c r="L2404" t="s">
        <v>5737</v>
      </c>
      <c r="M2404" t="s">
        <v>5738</v>
      </c>
      <c r="N2404" t="s">
        <v>5739</v>
      </c>
      <c r="O2404" t="s">
        <v>5740</v>
      </c>
      <c r="P2404" t="s">
        <v>5741</v>
      </c>
      <c r="Q2404" t="s">
        <v>32</v>
      </c>
      <c r="R2404">
        <v>67</v>
      </c>
      <c r="S2404">
        <v>-1</v>
      </c>
      <c r="T2404" t="s">
        <v>68</v>
      </c>
      <c r="U2404" s="1">
        <v>41086</v>
      </c>
      <c r="V2404" t="s">
        <v>274</v>
      </c>
      <c r="W2404" t="s">
        <v>217</v>
      </c>
      <c r="X2404" t="s">
        <v>49</v>
      </c>
      <c r="Y2404" t="s">
        <v>435</v>
      </c>
      <c r="Z2404" t="s">
        <v>475</v>
      </c>
      <c r="AA2404" t="s">
        <v>69</v>
      </c>
      <c r="AB2404" t="s">
        <v>521</v>
      </c>
      <c r="AC2404" t="s">
        <v>32</v>
      </c>
      <c r="AD2404" t="s">
        <v>5742</v>
      </c>
      <c r="AE2404" t="s">
        <v>54</v>
      </c>
    </row>
    <row r="2405" spans="1:31" x14ac:dyDescent="0.2">
      <c r="A2405">
        <v>30</v>
      </c>
      <c r="B2405" t="s">
        <v>169</v>
      </c>
      <c r="C2405" t="s">
        <v>32</v>
      </c>
      <c r="D2405" t="s">
        <v>182</v>
      </c>
      <c r="E2405" t="s">
        <v>34</v>
      </c>
      <c r="F2405" t="s">
        <v>32</v>
      </c>
      <c r="G2405" t="s">
        <v>6266</v>
      </c>
      <c r="H2405" t="s">
        <v>6267</v>
      </c>
      <c r="I2405" t="s">
        <v>6268</v>
      </c>
      <c r="J2405" t="s">
        <v>6269</v>
      </c>
      <c r="K2405" t="s">
        <v>32</v>
      </c>
      <c r="L2405" t="s">
        <v>32</v>
      </c>
      <c r="M2405" t="s">
        <v>32</v>
      </c>
      <c r="N2405" t="s">
        <v>32</v>
      </c>
      <c r="O2405" t="s">
        <v>32</v>
      </c>
      <c r="P2405" t="s">
        <v>6270</v>
      </c>
      <c r="Q2405" t="s">
        <v>588</v>
      </c>
      <c r="R2405">
        <v>68</v>
      </c>
      <c r="S2405">
        <v>-1</v>
      </c>
      <c r="T2405" t="s">
        <v>32</v>
      </c>
      <c r="U2405" s="1">
        <v>40972</v>
      </c>
      <c r="V2405" t="s">
        <v>1474</v>
      </c>
      <c r="W2405" t="s">
        <v>92</v>
      </c>
      <c r="X2405" t="s">
        <v>49</v>
      </c>
      <c r="Y2405" t="s">
        <v>32</v>
      </c>
      <c r="Z2405" t="s">
        <v>32</v>
      </c>
      <c r="AA2405" t="s">
        <v>51</v>
      </c>
      <c r="AB2405" t="s">
        <v>52</v>
      </c>
      <c r="AC2405" t="s">
        <v>71</v>
      </c>
      <c r="AD2405" t="s">
        <v>95</v>
      </c>
      <c r="AE2405" t="s">
        <v>54</v>
      </c>
    </row>
    <row r="2406" spans="1:31" x14ac:dyDescent="0.2">
      <c r="A2406">
        <v>30</v>
      </c>
      <c r="B2406" t="s">
        <v>55</v>
      </c>
      <c r="C2406" t="s">
        <v>155</v>
      </c>
      <c r="D2406" t="s">
        <v>33</v>
      </c>
      <c r="E2406" t="s">
        <v>34</v>
      </c>
      <c r="F2406" t="s">
        <v>56</v>
      </c>
      <c r="G2406" t="s">
        <v>6390</v>
      </c>
      <c r="H2406" t="s">
        <v>6391</v>
      </c>
      <c r="I2406" t="s">
        <v>32</v>
      </c>
      <c r="J2406" t="s">
        <v>6392</v>
      </c>
      <c r="K2406" t="s">
        <v>32</v>
      </c>
      <c r="L2406" t="s">
        <v>6393</v>
      </c>
      <c r="M2406" t="s">
        <v>6394</v>
      </c>
      <c r="N2406" t="s">
        <v>6395</v>
      </c>
      <c r="O2406" t="s">
        <v>32</v>
      </c>
      <c r="P2406" t="s">
        <v>6396</v>
      </c>
      <c r="Q2406" t="s">
        <v>75</v>
      </c>
      <c r="R2406">
        <v>68</v>
      </c>
      <c r="S2406">
        <v>100000</v>
      </c>
      <c r="T2406" t="s">
        <v>203</v>
      </c>
      <c r="U2406" s="1">
        <v>41089</v>
      </c>
      <c r="V2406" t="s">
        <v>48</v>
      </c>
      <c r="W2406" t="s">
        <v>204</v>
      </c>
      <c r="X2406" t="s">
        <v>49</v>
      </c>
      <c r="Y2406" t="s">
        <v>495</v>
      </c>
      <c r="Z2406" t="s">
        <v>322</v>
      </c>
      <c r="AA2406" t="s">
        <v>69</v>
      </c>
      <c r="AB2406" t="s">
        <v>379</v>
      </c>
      <c r="AC2406" t="s">
        <v>71</v>
      </c>
      <c r="AD2406" t="s">
        <v>95</v>
      </c>
      <c r="AE2406" t="s">
        <v>54</v>
      </c>
    </row>
    <row r="2407" spans="1:31" x14ac:dyDescent="0.2">
      <c r="A2407">
        <v>30</v>
      </c>
      <c r="B2407" t="s">
        <v>55</v>
      </c>
      <c r="C2407" t="s">
        <v>97</v>
      </c>
      <c r="D2407" t="s">
        <v>33</v>
      </c>
      <c r="E2407" t="s">
        <v>170</v>
      </c>
      <c r="F2407" t="s">
        <v>56</v>
      </c>
      <c r="G2407" t="s">
        <v>6473</v>
      </c>
      <c r="H2407" t="s">
        <v>6474</v>
      </c>
      <c r="I2407" t="s">
        <v>32</v>
      </c>
      <c r="J2407" t="s">
        <v>32</v>
      </c>
      <c r="K2407" t="s">
        <v>6475</v>
      </c>
      <c r="L2407" t="s">
        <v>32</v>
      </c>
      <c r="M2407" t="s">
        <v>6476</v>
      </c>
      <c r="N2407" t="s">
        <v>32</v>
      </c>
      <c r="O2407" t="s">
        <v>32</v>
      </c>
      <c r="P2407" t="s">
        <v>32</v>
      </c>
      <c r="Q2407" t="s">
        <v>6477</v>
      </c>
      <c r="R2407">
        <v>64</v>
      </c>
      <c r="S2407">
        <v>20000</v>
      </c>
      <c r="T2407" t="s">
        <v>47</v>
      </c>
      <c r="U2407" s="1">
        <v>40993</v>
      </c>
      <c r="V2407" t="s">
        <v>164</v>
      </c>
      <c r="W2407" t="s">
        <v>32</v>
      </c>
      <c r="X2407" t="s">
        <v>398</v>
      </c>
      <c r="Y2407" t="s">
        <v>32</v>
      </c>
      <c r="Z2407" t="s">
        <v>1726</v>
      </c>
      <c r="AA2407" t="s">
        <v>69</v>
      </c>
      <c r="AB2407" t="s">
        <v>6478</v>
      </c>
      <c r="AC2407" t="s">
        <v>71</v>
      </c>
      <c r="AD2407" t="s">
        <v>95</v>
      </c>
      <c r="AE2407" t="s">
        <v>54</v>
      </c>
    </row>
    <row r="2408" spans="1:31" x14ac:dyDescent="0.2">
      <c r="A2408">
        <v>30</v>
      </c>
      <c r="B2408" t="s">
        <v>96</v>
      </c>
      <c r="C2408" t="s">
        <v>155</v>
      </c>
      <c r="D2408" t="s">
        <v>33</v>
      </c>
      <c r="E2408" t="s">
        <v>34</v>
      </c>
      <c r="F2408" t="s">
        <v>221</v>
      </c>
      <c r="G2408" t="s">
        <v>32</v>
      </c>
      <c r="H2408" t="s">
        <v>32</v>
      </c>
      <c r="I2408" t="s">
        <v>32</v>
      </c>
      <c r="J2408" t="s">
        <v>32</v>
      </c>
      <c r="K2408" t="s">
        <v>32</v>
      </c>
      <c r="L2408" t="s">
        <v>6605</v>
      </c>
      <c r="M2408" t="s">
        <v>6606</v>
      </c>
      <c r="N2408" t="s">
        <v>6607</v>
      </c>
      <c r="O2408" t="s">
        <v>6608</v>
      </c>
      <c r="P2408" t="s">
        <v>6609</v>
      </c>
      <c r="Q2408" t="s">
        <v>924</v>
      </c>
      <c r="R2408">
        <v>65</v>
      </c>
      <c r="S2408">
        <v>50000</v>
      </c>
      <c r="T2408" t="s">
        <v>231</v>
      </c>
      <c r="U2408" s="1">
        <v>41037</v>
      </c>
      <c r="V2408" t="s">
        <v>1598</v>
      </c>
      <c r="W2408" t="s">
        <v>32</v>
      </c>
      <c r="X2408" t="s">
        <v>49</v>
      </c>
      <c r="Y2408" t="s">
        <v>435</v>
      </c>
      <c r="Z2408" t="s">
        <v>4341</v>
      </c>
      <c r="AA2408" t="s">
        <v>51</v>
      </c>
      <c r="AB2408" t="s">
        <v>423</v>
      </c>
      <c r="AC2408" t="s">
        <v>71</v>
      </c>
      <c r="AD2408" t="s">
        <v>95</v>
      </c>
      <c r="AE2408" t="s">
        <v>54</v>
      </c>
    </row>
    <row r="2409" spans="1:31" x14ac:dyDescent="0.2">
      <c r="A2409">
        <v>30</v>
      </c>
      <c r="B2409" t="s">
        <v>620</v>
      </c>
      <c r="C2409" t="s">
        <v>155</v>
      </c>
      <c r="D2409" t="s">
        <v>33</v>
      </c>
      <c r="E2409" t="s">
        <v>34</v>
      </c>
      <c r="F2409" t="s">
        <v>56</v>
      </c>
      <c r="G2409" t="s">
        <v>6896</v>
      </c>
      <c r="H2409" t="s">
        <v>6897</v>
      </c>
      <c r="I2409" t="s">
        <v>6898</v>
      </c>
      <c r="J2409" t="s">
        <v>6899</v>
      </c>
      <c r="K2409" t="s">
        <v>6900</v>
      </c>
      <c r="L2409" t="s">
        <v>6901</v>
      </c>
      <c r="M2409" t="s">
        <v>6902</v>
      </c>
      <c r="N2409" t="s">
        <v>6903</v>
      </c>
      <c r="O2409" t="s">
        <v>6904</v>
      </c>
      <c r="P2409" t="s">
        <v>6905</v>
      </c>
      <c r="Q2409" t="s">
        <v>588</v>
      </c>
      <c r="R2409">
        <v>69</v>
      </c>
      <c r="S2409">
        <v>-1</v>
      </c>
      <c r="T2409" t="s">
        <v>91</v>
      </c>
      <c r="U2409" s="1">
        <v>41090</v>
      </c>
      <c r="V2409" t="s">
        <v>164</v>
      </c>
      <c r="W2409" t="s">
        <v>217</v>
      </c>
      <c r="X2409" t="s">
        <v>49</v>
      </c>
      <c r="Y2409" t="s">
        <v>93</v>
      </c>
      <c r="Z2409" t="s">
        <v>91</v>
      </c>
      <c r="AA2409" t="s">
        <v>69</v>
      </c>
      <c r="AB2409" t="s">
        <v>852</v>
      </c>
      <c r="AC2409" t="s">
        <v>71</v>
      </c>
      <c r="AD2409" t="s">
        <v>6906</v>
      </c>
      <c r="AE2409" t="s">
        <v>54</v>
      </c>
    </row>
    <row r="2410" spans="1:31" x14ac:dyDescent="0.2">
      <c r="A2410">
        <v>30</v>
      </c>
      <c r="B2410" t="s">
        <v>55</v>
      </c>
      <c r="C2410" t="s">
        <v>97</v>
      </c>
      <c r="D2410" t="s">
        <v>33</v>
      </c>
      <c r="E2410" t="s">
        <v>34</v>
      </c>
      <c r="F2410" t="s">
        <v>56</v>
      </c>
      <c r="G2410" t="s">
        <v>7199</v>
      </c>
      <c r="H2410" t="s">
        <v>7200</v>
      </c>
      <c r="I2410" t="s">
        <v>7201</v>
      </c>
      <c r="J2410" t="s">
        <v>7202</v>
      </c>
      <c r="K2410" t="s">
        <v>7203</v>
      </c>
      <c r="L2410" t="s">
        <v>7204</v>
      </c>
      <c r="M2410" t="s">
        <v>7205</v>
      </c>
      <c r="N2410" t="s">
        <v>7206</v>
      </c>
      <c r="O2410" t="s">
        <v>7207</v>
      </c>
      <c r="P2410" t="s">
        <v>7208</v>
      </c>
      <c r="Q2410" t="s">
        <v>108</v>
      </c>
      <c r="R2410">
        <v>64</v>
      </c>
      <c r="S2410">
        <v>-1</v>
      </c>
      <c r="T2410" t="s">
        <v>32</v>
      </c>
      <c r="U2410" s="1">
        <v>41089</v>
      </c>
      <c r="V2410" t="s">
        <v>3194</v>
      </c>
      <c r="W2410" t="s">
        <v>32</v>
      </c>
      <c r="X2410" t="s">
        <v>49</v>
      </c>
      <c r="Y2410" t="s">
        <v>32</v>
      </c>
      <c r="Z2410" t="s">
        <v>32</v>
      </c>
      <c r="AA2410" t="s">
        <v>51</v>
      </c>
      <c r="AB2410" t="s">
        <v>1909</v>
      </c>
      <c r="AC2410" t="s">
        <v>71</v>
      </c>
      <c r="AD2410" t="s">
        <v>7209</v>
      </c>
      <c r="AE2410" t="s">
        <v>54</v>
      </c>
    </row>
    <row r="2411" spans="1:31" x14ac:dyDescent="0.2">
      <c r="A2411">
        <v>30</v>
      </c>
      <c r="B2411" t="s">
        <v>96</v>
      </c>
      <c r="C2411" t="s">
        <v>155</v>
      </c>
      <c r="D2411" t="s">
        <v>33</v>
      </c>
      <c r="E2411" t="s">
        <v>34</v>
      </c>
      <c r="F2411" t="s">
        <v>35</v>
      </c>
      <c r="G2411" t="s">
        <v>7263</v>
      </c>
      <c r="H2411" t="s">
        <v>32</v>
      </c>
      <c r="I2411" t="s">
        <v>7264</v>
      </c>
      <c r="J2411" t="s">
        <v>7265</v>
      </c>
      <c r="K2411" t="s">
        <v>7266</v>
      </c>
      <c r="L2411" t="s">
        <v>7267</v>
      </c>
      <c r="M2411" t="s">
        <v>32</v>
      </c>
      <c r="N2411" t="s">
        <v>7268</v>
      </c>
      <c r="O2411" t="s">
        <v>7269</v>
      </c>
      <c r="P2411" t="s">
        <v>7270</v>
      </c>
      <c r="Q2411" t="s">
        <v>259</v>
      </c>
      <c r="R2411">
        <v>69</v>
      </c>
      <c r="S2411">
        <v>-1</v>
      </c>
      <c r="T2411" t="s">
        <v>331</v>
      </c>
      <c r="U2411" s="1">
        <v>41028</v>
      </c>
      <c r="V2411" t="s">
        <v>260</v>
      </c>
      <c r="W2411" t="s">
        <v>32</v>
      </c>
      <c r="X2411" t="s">
        <v>49</v>
      </c>
      <c r="Y2411" t="s">
        <v>93</v>
      </c>
      <c r="Z2411" t="s">
        <v>32</v>
      </c>
      <c r="AA2411" t="s">
        <v>51</v>
      </c>
      <c r="AB2411" t="s">
        <v>206</v>
      </c>
      <c r="AC2411" t="s">
        <v>71</v>
      </c>
      <c r="AD2411" t="s">
        <v>7271</v>
      </c>
      <c r="AE2411" t="s">
        <v>346</v>
      </c>
    </row>
    <row r="2412" spans="1:31" x14ac:dyDescent="0.2">
      <c r="A2412">
        <v>30</v>
      </c>
      <c r="B2412" t="s">
        <v>620</v>
      </c>
      <c r="C2412" t="s">
        <v>97</v>
      </c>
      <c r="D2412" t="s">
        <v>33</v>
      </c>
      <c r="E2412" t="s">
        <v>34</v>
      </c>
      <c r="F2412" t="s">
        <v>32</v>
      </c>
      <c r="G2412" t="s">
        <v>7272</v>
      </c>
      <c r="H2412" t="s">
        <v>7273</v>
      </c>
      <c r="I2412" t="s">
        <v>7274</v>
      </c>
      <c r="J2412" t="s">
        <v>7275</v>
      </c>
      <c r="K2412" t="s">
        <v>7276</v>
      </c>
      <c r="L2412" t="s">
        <v>7277</v>
      </c>
      <c r="M2412" t="s">
        <v>7278</v>
      </c>
      <c r="N2412" t="s">
        <v>7279</v>
      </c>
      <c r="O2412" t="s">
        <v>7280</v>
      </c>
      <c r="P2412" t="s">
        <v>7281</v>
      </c>
      <c r="Q2412" t="s">
        <v>75</v>
      </c>
      <c r="R2412">
        <v>68</v>
      </c>
      <c r="S2412">
        <v>-1</v>
      </c>
      <c r="T2412" t="s">
        <v>457</v>
      </c>
      <c r="U2412" s="1">
        <v>41090</v>
      </c>
      <c r="V2412" t="s">
        <v>7282</v>
      </c>
      <c r="W2412" t="s">
        <v>92</v>
      </c>
      <c r="X2412" t="s">
        <v>49</v>
      </c>
      <c r="Y2412" t="s">
        <v>93</v>
      </c>
      <c r="Z2412" t="s">
        <v>109</v>
      </c>
      <c r="AA2412" t="s">
        <v>69</v>
      </c>
      <c r="AB2412" t="s">
        <v>459</v>
      </c>
      <c r="AC2412" t="s">
        <v>71</v>
      </c>
      <c r="AD2412" t="s">
        <v>7283</v>
      </c>
      <c r="AE2412" t="s">
        <v>54</v>
      </c>
    </row>
    <row r="2413" spans="1:31" x14ac:dyDescent="0.2">
      <c r="A2413">
        <v>30</v>
      </c>
      <c r="B2413" t="s">
        <v>96</v>
      </c>
      <c r="C2413" t="s">
        <v>113</v>
      </c>
      <c r="D2413" t="s">
        <v>33</v>
      </c>
      <c r="E2413" t="s">
        <v>32</v>
      </c>
      <c r="F2413" t="s">
        <v>368</v>
      </c>
      <c r="G2413" t="s">
        <v>7666</v>
      </c>
      <c r="H2413" t="s">
        <v>7667</v>
      </c>
      <c r="I2413" t="s">
        <v>7668</v>
      </c>
      <c r="J2413" t="s">
        <v>7669</v>
      </c>
      <c r="K2413" t="s">
        <v>7670</v>
      </c>
      <c r="L2413" t="s">
        <v>7671</v>
      </c>
      <c r="M2413" t="s">
        <v>7672</v>
      </c>
      <c r="N2413" t="s">
        <v>7673</v>
      </c>
      <c r="O2413" t="s">
        <v>32</v>
      </c>
      <c r="P2413" t="s">
        <v>7674</v>
      </c>
      <c r="Q2413" t="s">
        <v>321</v>
      </c>
      <c r="R2413">
        <v>69</v>
      </c>
      <c r="S2413">
        <v>-1</v>
      </c>
      <c r="T2413" t="s">
        <v>32</v>
      </c>
      <c r="U2413" s="1">
        <v>41085</v>
      </c>
      <c r="V2413" t="s">
        <v>260</v>
      </c>
      <c r="W2413" t="s">
        <v>32</v>
      </c>
      <c r="X2413" t="s">
        <v>49</v>
      </c>
      <c r="Y2413" t="s">
        <v>32</v>
      </c>
      <c r="Z2413" t="s">
        <v>32</v>
      </c>
      <c r="AA2413" t="s">
        <v>51</v>
      </c>
      <c r="AB2413" t="s">
        <v>271</v>
      </c>
      <c r="AC2413" t="s">
        <v>71</v>
      </c>
      <c r="AD2413" t="s">
        <v>53</v>
      </c>
      <c r="AE2413" t="s">
        <v>54</v>
      </c>
    </row>
    <row r="2414" spans="1:31" x14ac:dyDescent="0.2">
      <c r="A2414">
        <v>30</v>
      </c>
      <c r="B2414" t="s">
        <v>112</v>
      </c>
      <c r="C2414" t="s">
        <v>155</v>
      </c>
      <c r="D2414" t="s">
        <v>33</v>
      </c>
      <c r="E2414" t="s">
        <v>34</v>
      </c>
      <c r="F2414" t="s">
        <v>390</v>
      </c>
      <c r="G2414" t="s">
        <v>7805</v>
      </c>
      <c r="H2414" t="s">
        <v>7806</v>
      </c>
      <c r="I2414" t="s">
        <v>7807</v>
      </c>
      <c r="J2414" t="s">
        <v>7808</v>
      </c>
      <c r="K2414" t="s">
        <v>7809</v>
      </c>
      <c r="L2414" t="s">
        <v>7810</v>
      </c>
      <c r="M2414" t="s">
        <v>7811</v>
      </c>
      <c r="N2414" t="s">
        <v>7812</v>
      </c>
      <c r="O2414" t="s">
        <v>7813</v>
      </c>
      <c r="P2414" t="s">
        <v>7814</v>
      </c>
      <c r="Q2414" t="s">
        <v>321</v>
      </c>
      <c r="R2414">
        <v>74</v>
      </c>
      <c r="S2414">
        <v>-1</v>
      </c>
      <c r="T2414" t="s">
        <v>273</v>
      </c>
      <c r="U2414" s="1">
        <v>41090</v>
      </c>
      <c r="V2414" t="s">
        <v>1195</v>
      </c>
      <c r="W2414" t="s">
        <v>204</v>
      </c>
      <c r="X2414" t="s">
        <v>49</v>
      </c>
      <c r="Y2414" t="s">
        <v>435</v>
      </c>
      <c r="Z2414" t="s">
        <v>475</v>
      </c>
      <c r="AA2414" t="s">
        <v>51</v>
      </c>
      <c r="AB2414" t="s">
        <v>379</v>
      </c>
      <c r="AC2414" t="s">
        <v>71</v>
      </c>
      <c r="AD2414" t="s">
        <v>7815</v>
      </c>
      <c r="AE2414" t="s">
        <v>54</v>
      </c>
    </row>
    <row r="2415" spans="1:31" x14ac:dyDescent="0.2">
      <c r="A2415">
        <v>30</v>
      </c>
      <c r="B2415" t="s">
        <v>96</v>
      </c>
      <c r="C2415" t="s">
        <v>155</v>
      </c>
      <c r="D2415" t="s">
        <v>98</v>
      </c>
      <c r="E2415" t="s">
        <v>32</v>
      </c>
      <c r="F2415" t="s">
        <v>32</v>
      </c>
      <c r="G2415" t="s">
        <v>8073</v>
      </c>
      <c r="H2415" t="s">
        <v>8074</v>
      </c>
      <c r="I2415" t="s">
        <v>8075</v>
      </c>
      <c r="J2415" t="s">
        <v>8076</v>
      </c>
      <c r="K2415" t="s">
        <v>8077</v>
      </c>
      <c r="L2415" t="s">
        <v>8078</v>
      </c>
      <c r="M2415" t="s">
        <v>8079</v>
      </c>
      <c r="N2415" t="s">
        <v>8080</v>
      </c>
      <c r="O2415" t="s">
        <v>8081</v>
      </c>
      <c r="P2415" t="s">
        <v>8082</v>
      </c>
      <c r="Q2415" t="s">
        <v>75</v>
      </c>
      <c r="R2415">
        <v>70</v>
      </c>
      <c r="S2415">
        <v>-1</v>
      </c>
      <c r="T2415" t="s">
        <v>32</v>
      </c>
      <c r="U2415" s="1">
        <v>41090</v>
      </c>
      <c r="V2415" t="s">
        <v>4944</v>
      </c>
      <c r="W2415" t="s">
        <v>92</v>
      </c>
      <c r="X2415" t="s">
        <v>49</v>
      </c>
      <c r="Y2415" t="s">
        <v>32</v>
      </c>
      <c r="Z2415" t="s">
        <v>32</v>
      </c>
      <c r="AA2415" t="s">
        <v>51</v>
      </c>
      <c r="AB2415" t="s">
        <v>32</v>
      </c>
      <c r="AC2415" t="s">
        <v>71</v>
      </c>
      <c r="AD2415" t="s">
        <v>8083</v>
      </c>
      <c r="AE2415" t="s">
        <v>54</v>
      </c>
    </row>
    <row r="2416" spans="1:31" x14ac:dyDescent="0.2">
      <c r="A2416">
        <v>30</v>
      </c>
      <c r="B2416" t="s">
        <v>96</v>
      </c>
      <c r="C2416" t="s">
        <v>155</v>
      </c>
      <c r="D2416" t="s">
        <v>33</v>
      </c>
      <c r="E2416" t="s">
        <v>34</v>
      </c>
      <c r="F2416" t="s">
        <v>114</v>
      </c>
      <c r="G2416" t="s">
        <v>8154</v>
      </c>
      <c r="H2416" t="s">
        <v>8155</v>
      </c>
      <c r="I2416" t="s">
        <v>8156</v>
      </c>
      <c r="J2416" t="s">
        <v>8157</v>
      </c>
      <c r="K2416" t="s">
        <v>8158</v>
      </c>
      <c r="L2416" t="s">
        <v>8159</v>
      </c>
      <c r="M2416" t="s">
        <v>8160</v>
      </c>
      <c r="N2416" t="s">
        <v>8161</v>
      </c>
      <c r="O2416" t="s">
        <v>8162</v>
      </c>
      <c r="P2416" t="s">
        <v>8163</v>
      </c>
      <c r="Q2416" t="s">
        <v>75</v>
      </c>
      <c r="R2416">
        <v>68</v>
      </c>
      <c r="S2416">
        <v>-1</v>
      </c>
      <c r="T2416" t="s">
        <v>331</v>
      </c>
      <c r="U2416" s="1">
        <v>41086</v>
      </c>
      <c r="V2416" t="s">
        <v>48</v>
      </c>
      <c r="W2416" t="s">
        <v>204</v>
      </c>
      <c r="X2416" t="s">
        <v>49</v>
      </c>
      <c r="Y2416" t="s">
        <v>150</v>
      </c>
      <c r="Z2416" t="s">
        <v>1041</v>
      </c>
      <c r="AA2416" t="s">
        <v>69</v>
      </c>
      <c r="AB2416" t="s">
        <v>32</v>
      </c>
      <c r="AC2416" t="s">
        <v>71</v>
      </c>
      <c r="AD2416" t="s">
        <v>1486</v>
      </c>
      <c r="AE2416" t="s">
        <v>54</v>
      </c>
    </row>
    <row r="2417" spans="1:31" x14ac:dyDescent="0.2">
      <c r="A2417">
        <v>30</v>
      </c>
      <c r="B2417" t="s">
        <v>32</v>
      </c>
      <c r="C2417" t="s">
        <v>32</v>
      </c>
      <c r="D2417" t="s">
        <v>33</v>
      </c>
      <c r="E2417" t="s">
        <v>34</v>
      </c>
      <c r="F2417" t="s">
        <v>114</v>
      </c>
      <c r="G2417" t="s">
        <v>8354</v>
      </c>
      <c r="H2417" t="s">
        <v>8355</v>
      </c>
      <c r="I2417" t="s">
        <v>32</v>
      </c>
      <c r="J2417" t="s">
        <v>32</v>
      </c>
      <c r="K2417" t="s">
        <v>8356</v>
      </c>
      <c r="L2417" t="s">
        <v>32</v>
      </c>
      <c r="M2417" t="s">
        <v>32</v>
      </c>
      <c r="N2417" t="s">
        <v>8357</v>
      </c>
      <c r="O2417" t="s">
        <v>32</v>
      </c>
      <c r="P2417" t="s">
        <v>8358</v>
      </c>
      <c r="Q2417" t="s">
        <v>75</v>
      </c>
      <c r="R2417">
        <v>71</v>
      </c>
      <c r="S2417">
        <v>-1</v>
      </c>
      <c r="T2417" t="s">
        <v>68</v>
      </c>
      <c r="U2417" s="1">
        <v>41086</v>
      </c>
      <c r="V2417" t="s">
        <v>48</v>
      </c>
      <c r="W2417" t="s">
        <v>32</v>
      </c>
      <c r="X2417" t="s">
        <v>49</v>
      </c>
      <c r="Y2417" t="s">
        <v>643</v>
      </c>
      <c r="Z2417" t="s">
        <v>32</v>
      </c>
      <c r="AA2417" t="s">
        <v>51</v>
      </c>
      <c r="AB2417" t="s">
        <v>32</v>
      </c>
      <c r="AC2417" t="s">
        <v>111</v>
      </c>
      <c r="AD2417" t="s">
        <v>95</v>
      </c>
      <c r="AE2417" t="s">
        <v>265</v>
      </c>
    </row>
    <row r="2418" spans="1:31" x14ac:dyDescent="0.2">
      <c r="A2418">
        <v>30</v>
      </c>
      <c r="B2418" t="s">
        <v>55</v>
      </c>
      <c r="C2418" t="s">
        <v>83</v>
      </c>
      <c r="D2418" t="s">
        <v>33</v>
      </c>
      <c r="E2418" t="s">
        <v>34</v>
      </c>
      <c r="F2418" t="s">
        <v>32</v>
      </c>
      <c r="G2418" t="s">
        <v>32</v>
      </c>
      <c r="H2418" t="s">
        <v>32</v>
      </c>
      <c r="I2418" t="s">
        <v>32</v>
      </c>
      <c r="J2418" t="s">
        <v>32</v>
      </c>
      <c r="K2418" t="s">
        <v>32</v>
      </c>
      <c r="L2418" t="s">
        <v>32</v>
      </c>
      <c r="M2418" t="s">
        <v>32</v>
      </c>
      <c r="N2418" t="s">
        <v>32</v>
      </c>
      <c r="O2418" t="s">
        <v>32</v>
      </c>
      <c r="P2418" t="s">
        <v>32</v>
      </c>
      <c r="Q2418" t="s">
        <v>75</v>
      </c>
      <c r="R2418">
        <v>67</v>
      </c>
      <c r="S2418">
        <v>-1</v>
      </c>
      <c r="T2418" t="s">
        <v>32</v>
      </c>
      <c r="U2418" s="1">
        <v>41065</v>
      </c>
      <c r="V2418" t="s">
        <v>48</v>
      </c>
      <c r="W2418" t="s">
        <v>32</v>
      </c>
      <c r="X2418" t="s">
        <v>49</v>
      </c>
      <c r="Y2418" t="s">
        <v>32</v>
      </c>
      <c r="Z2418" t="s">
        <v>32</v>
      </c>
      <c r="AA2418" t="s">
        <v>69</v>
      </c>
      <c r="AB2418" t="s">
        <v>1243</v>
      </c>
      <c r="AC2418" t="s">
        <v>71</v>
      </c>
      <c r="AD2418" t="s">
        <v>95</v>
      </c>
      <c r="AE2418" t="s">
        <v>54</v>
      </c>
    </row>
    <row r="2419" spans="1:31" x14ac:dyDescent="0.2">
      <c r="A2419">
        <v>30</v>
      </c>
      <c r="B2419" t="s">
        <v>169</v>
      </c>
      <c r="C2419" t="s">
        <v>32</v>
      </c>
      <c r="D2419" t="s">
        <v>33</v>
      </c>
      <c r="E2419" t="s">
        <v>34</v>
      </c>
      <c r="F2419" t="s">
        <v>35</v>
      </c>
      <c r="G2419" t="s">
        <v>8761</v>
      </c>
      <c r="H2419" t="s">
        <v>8762</v>
      </c>
      <c r="I2419" t="s">
        <v>8763</v>
      </c>
      <c r="J2419" t="s">
        <v>8764</v>
      </c>
      <c r="K2419" t="s">
        <v>32</v>
      </c>
      <c r="L2419" t="s">
        <v>8765</v>
      </c>
      <c r="M2419" t="s">
        <v>8766</v>
      </c>
      <c r="N2419" t="s">
        <v>8767</v>
      </c>
      <c r="O2419" t="s">
        <v>8768</v>
      </c>
      <c r="P2419" t="s">
        <v>8769</v>
      </c>
      <c r="Q2419" t="s">
        <v>8770</v>
      </c>
      <c r="R2419">
        <v>79</v>
      </c>
      <c r="S2419">
        <v>20000</v>
      </c>
      <c r="T2419" t="s">
        <v>203</v>
      </c>
      <c r="U2419" s="1">
        <v>41090</v>
      </c>
      <c r="V2419" t="s">
        <v>760</v>
      </c>
      <c r="W2419" t="s">
        <v>32</v>
      </c>
      <c r="X2419" t="s">
        <v>49</v>
      </c>
      <c r="Y2419" t="s">
        <v>474</v>
      </c>
      <c r="Z2419" t="s">
        <v>2161</v>
      </c>
      <c r="AA2419" t="s">
        <v>51</v>
      </c>
      <c r="AB2419" t="s">
        <v>1266</v>
      </c>
      <c r="AC2419" t="s">
        <v>71</v>
      </c>
      <c r="AD2419" t="s">
        <v>95</v>
      </c>
      <c r="AE2419" t="s">
        <v>54</v>
      </c>
    </row>
    <row r="2420" spans="1:31" x14ac:dyDescent="0.2">
      <c r="A2420">
        <v>30</v>
      </c>
      <c r="B2420" t="s">
        <v>112</v>
      </c>
      <c r="C2420" t="s">
        <v>155</v>
      </c>
      <c r="D2420" t="s">
        <v>33</v>
      </c>
      <c r="E2420" t="s">
        <v>34</v>
      </c>
      <c r="F2420" t="s">
        <v>56</v>
      </c>
      <c r="G2420" t="s">
        <v>9048</v>
      </c>
      <c r="H2420" t="s">
        <v>9049</v>
      </c>
      <c r="I2420" t="s">
        <v>9050</v>
      </c>
      <c r="J2420" t="s">
        <v>9051</v>
      </c>
      <c r="K2420" t="s">
        <v>9052</v>
      </c>
      <c r="L2420" t="s">
        <v>9053</v>
      </c>
      <c r="M2420" t="s">
        <v>9054</v>
      </c>
      <c r="N2420" t="s">
        <v>9055</v>
      </c>
      <c r="O2420" t="s">
        <v>9056</v>
      </c>
      <c r="P2420" t="s">
        <v>9057</v>
      </c>
      <c r="Q2420" t="s">
        <v>108</v>
      </c>
      <c r="R2420">
        <v>60</v>
      </c>
      <c r="S2420">
        <v>-1</v>
      </c>
      <c r="T2420" t="s">
        <v>331</v>
      </c>
      <c r="U2420" s="1">
        <v>41084</v>
      </c>
      <c r="V2420" t="s">
        <v>48</v>
      </c>
      <c r="W2420" t="s">
        <v>32</v>
      </c>
      <c r="X2420" t="s">
        <v>49</v>
      </c>
      <c r="Y2420" t="s">
        <v>435</v>
      </c>
      <c r="Z2420" t="s">
        <v>32</v>
      </c>
      <c r="AA2420" t="s">
        <v>69</v>
      </c>
      <c r="AB2420" t="s">
        <v>1909</v>
      </c>
      <c r="AC2420" t="s">
        <v>71</v>
      </c>
      <c r="AD2420" t="s">
        <v>500</v>
      </c>
      <c r="AE2420" t="s">
        <v>54</v>
      </c>
    </row>
    <row r="2421" spans="1:31" x14ac:dyDescent="0.2">
      <c r="A2421">
        <v>30</v>
      </c>
      <c r="B2421" t="s">
        <v>400</v>
      </c>
      <c r="C2421" t="s">
        <v>97</v>
      </c>
      <c r="D2421" t="s">
        <v>98</v>
      </c>
      <c r="E2421" t="s">
        <v>170</v>
      </c>
      <c r="F2421" t="s">
        <v>664</v>
      </c>
      <c r="G2421" t="s">
        <v>9384</v>
      </c>
      <c r="H2421" t="s">
        <v>9385</v>
      </c>
      <c r="I2421" t="s">
        <v>9386</v>
      </c>
      <c r="J2421" t="s">
        <v>9387</v>
      </c>
      <c r="K2421" t="s">
        <v>9388</v>
      </c>
      <c r="L2421" t="s">
        <v>9389</v>
      </c>
      <c r="M2421" t="s">
        <v>32</v>
      </c>
      <c r="N2421" t="s">
        <v>9390</v>
      </c>
      <c r="O2421" t="s">
        <v>32</v>
      </c>
      <c r="P2421" t="s">
        <v>32</v>
      </c>
      <c r="Q2421" t="s">
        <v>75</v>
      </c>
      <c r="R2421">
        <v>72</v>
      </c>
      <c r="S2421">
        <v>20000</v>
      </c>
      <c r="T2421" t="s">
        <v>215</v>
      </c>
      <c r="U2421" s="1">
        <v>41089</v>
      </c>
      <c r="V2421" t="s">
        <v>48</v>
      </c>
      <c r="W2421" t="s">
        <v>92</v>
      </c>
      <c r="X2421" t="s">
        <v>49</v>
      </c>
      <c r="Y2421" t="s">
        <v>93</v>
      </c>
      <c r="Z2421" t="s">
        <v>298</v>
      </c>
      <c r="AA2421" t="s">
        <v>51</v>
      </c>
      <c r="AB2421" t="s">
        <v>276</v>
      </c>
      <c r="AC2421" t="s">
        <v>71</v>
      </c>
      <c r="AD2421" t="s">
        <v>95</v>
      </c>
      <c r="AE2421" t="s">
        <v>54</v>
      </c>
    </row>
    <row r="2422" spans="1:31" x14ac:dyDescent="0.2">
      <c r="A2422">
        <v>30</v>
      </c>
      <c r="B2422" t="s">
        <v>55</v>
      </c>
      <c r="C2422" t="s">
        <v>155</v>
      </c>
      <c r="D2422" t="s">
        <v>33</v>
      </c>
      <c r="E2422" t="s">
        <v>32</v>
      </c>
      <c r="F2422" t="s">
        <v>56</v>
      </c>
      <c r="G2422" t="s">
        <v>9400</v>
      </c>
      <c r="H2422" t="s">
        <v>9401</v>
      </c>
      <c r="I2422" t="s">
        <v>9402</v>
      </c>
      <c r="J2422" t="s">
        <v>9403</v>
      </c>
      <c r="K2422" t="s">
        <v>9404</v>
      </c>
      <c r="L2422" t="s">
        <v>9405</v>
      </c>
      <c r="M2422" t="s">
        <v>9406</v>
      </c>
      <c r="N2422" t="s">
        <v>9407</v>
      </c>
      <c r="O2422" t="s">
        <v>9408</v>
      </c>
      <c r="P2422" t="s">
        <v>9409</v>
      </c>
      <c r="Q2422" t="s">
        <v>108</v>
      </c>
      <c r="R2422">
        <v>64</v>
      </c>
      <c r="S2422">
        <v>-1</v>
      </c>
      <c r="T2422" t="s">
        <v>32</v>
      </c>
      <c r="U2422" s="1">
        <v>40823</v>
      </c>
      <c r="V2422" t="s">
        <v>48</v>
      </c>
      <c r="W2422" t="s">
        <v>32</v>
      </c>
      <c r="X2422" t="s">
        <v>49</v>
      </c>
      <c r="Y2422" t="s">
        <v>435</v>
      </c>
      <c r="Z2422" t="s">
        <v>32</v>
      </c>
      <c r="AA2422" t="s">
        <v>69</v>
      </c>
      <c r="AB2422" t="s">
        <v>562</v>
      </c>
      <c r="AC2422" t="s">
        <v>71</v>
      </c>
      <c r="AD2422" t="s">
        <v>95</v>
      </c>
      <c r="AE2422" t="s">
        <v>54</v>
      </c>
    </row>
    <row r="2423" spans="1:31" x14ac:dyDescent="0.2">
      <c r="A2423">
        <v>30</v>
      </c>
      <c r="B2423" t="s">
        <v>169</v>
      </c>
      <c r="C2423" t="s">
        <v>113</v>
      </c>
      <c r="D2423" t="s">
        <v>33</v>
      </c>
      <c r="E2423" t="s">
        <v>34</v>
      </c>
      <c r="F2423" t="s">
        <v>56</v>
      </c>
      <c r="G2423" t="s">
        <v>32</v>
      </c>
      <c r="H2423" t="s">
        <v>32</v>
      </c>
      <c r="I2423" t="s">
        <v>9748</v>
      </c>
      <c r="J2423" t="s">
        <v>32</v>
      </c>
      <c r="K2423" t="s">
        <v>9749</v>
      </c>
      <c r="L2423" t="s">
        <v>9750</v>
      </c>
      <c r="M2423" t="s">
        <v>9751</v>
      </c>
      <c r="N2423" t="s">
        <v>32</v>
      </c>
      <c r="O2423" t="s">
        <v>32</v>
      </c>
      <c r="P2423" t="s">
        <v>9752</v>
      </c>
      <c r="Q2423" t="s">
        <v>4205</v>
      </c>
      <c r="R2423">
        <v>69</v>
      </c>
      <c r="S2423">
        <v>150000</v>
      </c>
      <c r="T2423" t="s">
        <v>576</v>
      </c>
      <c r="U2423" s="1">
        <v>41088</v>
      </c>
      <c r="V2423" t="s">
        <v>662</v>
      </c>
      <c r="W2423" t="s">
        <v>204</v>
      </c>
      <c r="X2423" t="s">
        <v>49</v>
      </c>
      <c r="Y2423" t="s">
        <v>192</v>
      </c>
      <c r="Z2423" t="s">
        <v>205</v>
      </c>
      <c r="AA2423" t="s">
        <v>51</v>
      </c>
      <c r="AB2423" t="s">
        <v>344</v>
      </c>
      <c r="AC2423" t="s">
        <v>71</v>
      </c>
      <c r="AD2423" t="s">
        <v>332</v>
      </c>
      <c r="AE2423" t="s">
        <v>54</v>
      </c>
    </row>
    <row r="2424" spans="1:31" x14ac:dyDescent="0.2">
      <c r="A2424">
        <v>30</v>
      </c>
      <c r="B2424" t="s">
        <v>620</v>
      </c>
      <c r="C2424" t="s">
        <v>97</v>
      </c>
      <c r="D2424" t="s">
        <v>33</v>
      </c>
      <c r="E2424" t="s">
        <v>34</v>
      </c>
      <c r="F2424" t="s">
        <v>56</v>
      </c>
      <c r="G2424" t="s">
        <v>9753</v>
      </c>
      <c r="H2424" t="s">
        <v>9754</v>
      </c>
      <c r="I2424" t="s">
        <v>9755</v>
      </c>
      <c r="J2424" t="s">
        <v>9756</v>
      </c>
      <c r="K2424" t="s">
        <v>9757</v>
      </c>
      <c r="L2424" t="s">
        <v>9758</v>
      </c>
      <c r="M2424" t="s">
        <v>9759</v>
      </c>
      <c r="N2424" t="s">
        <v>9760</v>
      </c>
      <c r="O2424" t="s">
        <v>32</v>
      </c>
      <c r="P2424" t="s">
        <v>9761</v>
      </c>
      <c r="Q2424" t="s">
        <v>75</v>
      </c>
      <c r="R2424">
        <v>65</v>
      </c>
      <c r="S2424">
        <v>-1</v>
      </c>
      <c r="T2424" t="s">
        <v>91</v>
      </c>
      <c r="U2424" s="1">
        <v>41088</v>
      </c>
      <c r="V2424" t="s">
        <v>164</v>
      </c>
      <c r="W2424" t="s">
        <v>32</v>
      </c>
      <c r="X2424" t="s">
        <v>398</v>
      </c>
      <c r="Y2424" t="s">
        <v>93</v>
      </c>
      <c r="Z2424" t="s">
        <v>50</v>
      </c>
      <c r="AA2424" t="s">
        <v>69</v>
      </c>
      <c r="AB2424" t="s">
        <v>358</v>
      </c>
      <c r="AC2424" t="s">
        <v>71</v>
      </c>
      <c r="AD2424" t="s">
        <v>168</v>
      </c>
      <c r="AE2424" t="s">
        <v>346</v>
      </c>
    </row>
    <row r="2425" spans="1:31" x14ac:dyDescent="0.2">
      <c r="A2425">
        <v>30</v>
      </c>
      <c r="B2425" t="s">
        <v>32</v>
      </c>
      <c r="C2425" t="s">
        <v>32</v>
      </c>
      <c r="D2425" t="s">
        <v>32</v>
      </c>
      <c r="E2425" t="s">
        <v>32</v>
      </c>
      <c r="F2425" t="s">
        <v>56</v>
      </c>
      <c r="G2425" t="s">
        <v>9854</v>
      </c>
      <c r="H2425" t="s">
        <v>32</v>
      </c>
      <c r="I2425" t="s">
        <v>32</v>
      </c>
      <c r="J2425" t="s">
        <v>9855</v>
      </c>
      <c r="K2425" t="s">
        <v>9856</v>
      </c>
      <c r="L2425" t="s">
        <v>9857</v>
      </c>
      <c r="M2425" t="s">
        <v>9858</v>
      </c>
      <c r="N2425" t="s">
        <v>32</v>
      </c>
      <c r="O2425" t="s">
        <v>9859</v>
      </c>
      <c r="P2425" t="s">
        <v>9860</v>
      </c>
      <c r="Q2425" t="s">
        <v>91</v>
      </c>
      <c r="R2425">
        <v>64</v>
      </c>
      <c r="S2425">
        <v>-1</v>
      </c>
      <c r="T2425" t="s">
        <v>32</v>
      </c>
      <c r="U2425" s="1">
        <v>41048</v>
      </c>
      <c r="V2425" t="s">
        <v>48</v>
      </c>
      <c r="W2425" t="s">
        <v>32</v>
      </c>
      <c r="X2425" t="s">
        <v>49</v>
      </c>
      <c r="Y2425" t="s">
        <v>93</v>
      </c>
      <c r="Z2425" t="s">
        <v>32</v>
      </c>
      <c r="AA2425" t="s">
        <v>69</v>
      </c>
      <c r="AB2425" t="s">
        <v>9861</v>
      </c>
      <c r="AC2425" t="s">
        <v>32</v>
      </c>
      <c r="AD2425" t="s">
        <v>95</v>
      </c>
      <c r="AE2425" t="s">
        <v>54</v>
      </c>
    </row>
    <row r="2426" spans="1:31" x14ac:dyDescent="0.2">
      <c r="A2426">
        <v>30</v>
      </c>
      <c r="B2426" t="s">
        <v>169</v>
      </c>
      <c r="C2426" t="s">
        <v>113</v>
      </c>
      <c r="D2426" t="s">
        <v>33</v>
      </c>
      <c r="E2426" t="s">
        <v>32</v>
      </c>
      <c r="F2426" t="s">
        <v>114</v>
      </c>
      <c r="G2426" t="s">
        <v>9873</v>
      </c>
      <c r="H2426" t="s">
        <v>9874</v>
      </c>
      <c r="I2426" t="s">
        <v>9875</v>
      </c>
      <c r="J2426" t="s">
        <v>32</v>
      </c>
      <c r="K2426" t="s">
        <v>32</v>
      </c>
      <c r="L2426" t="s">
        <v>9876</v>
      </c>
      <c r="M2426" t="s">
        <v>9877</v>
      </c>
      <c r="N2426" t="s">
        <v>32</v>
      </c>
      <c r="O2426" t="s">
        <v>9878</v>
      </c>
      <c r="P2426" t="s">
        <v>9879</v>
      </c>
      <c r="Q2426" t="s">
        <v>75</v>
      </c>
      <c r="R2426">
        <v>70</v>
      </c>
      <c r="S2426">
        <v>-1</v>
      </c>
      <c r="T2426" t="s">
        <v>136</v>
      </c>
      <c r="U2426" s="1">
        <v>41087</v>
      </c>
      <c r="V2426" t="s">
        <v>48</v>
      </c>
      <c r="W2426" t="s">
        <v>204</v>
      </c>
      <c r="X2426" t="s">
        <v>49</v>
      </c>
      <c r="Y2426" t="s">
        <v>245</v>
      </c>
      <c r="Z2426" t="s">
        <v>32</v>
      </c>
      <c r="AA2426" t="s">
        <v>51</v>
      </c>
      <c r="AB2426" t="s">
        <v>247</v>
      </c>
      <c r="AC2426" t="s">
        <v>32</v>
      </c>
      <c r="AD2426" t="s">
        <v>95</v>
      </c>
      <c r="AE2426" t="s">
        <v>54</v>
      </c>
    </row>
    <row r="2427" spans="1:31" x14ac:dyDescent="0.2">
      <c r="A2427">
        <v>30</v>
      </c>
      <c r="B2427" t="s">
        <v>169</v>
      </c>
      <c r="C2427" t="s">
        <v>32</v>
      </c>
      <c r="D2427" t="s">
        <v>33</v>
      </c>
      <c r="E2427" t="s">
        <v>170</v>
      </c>
      <c r="F2427" t="s">
        <v>32</v>
      </c>
      <c r="G2427" t="s">
        <v>9911</v>
      </c>
      <c r="H2427" t="s">
        <v>9912</v>
      </c>
      <c r="I2427" t="e">
        <f>-music  -making the people around me laugh  -cooking</f>
        <v>#NAME?</v>
      </c>
      <c r="J2427" t="e">
        <f>-my eyes  -my sense of humor</f>
        <v>#NAME?</v>
      </c>
      <c r="K2427" t="s">
        <v>9913</v>
      </c>
      <c r="L2427" t="e">
        <f>-open spaces  -good music  -good books  -sun  -food  -people to chill with</f>
        <v>#NAME?</v>
      </c>
      <c r="M2427" t="s">
        <v>9914</v>
      </c>
      <c r="N2427" t="s">
        <v>9915</v>
      </c>
      <c r="O2427" t="s">
        <v>9916</v>
      </c>
      <c r="P2427" t="s">
        <v>9917</v>
      </c>
      <c r="Q2427" t="s">
        <v>75</v>
      </c>
      <c r="R2427">
        <v>73</v>
      </c>
      <c r="S2427">
        <v>-1</v>
      </c>
      <c r="T2427" t="s">
        <v>331</v>
      </c>
      <c r="U2427" s="1">
        <v>41088</v>
      </c>
      <c r="V2427" t="s">
        <v>898</v>
      </c>
      <c r="W2427" t="s">
        <v>32</v>
      </c>
      <c r="X2427" t="s">
        <v>49</v>
      </c>
      <c r="Y2427" t="s">
        <v>245</v>
      </c>
      <c r="Z2427" t="s">
        <v>298</v>
      </c>
      <c r="AA2427" t="s">
        <v>51</v>
      </c>
      <c r="AB2427" t="s">
        <v>1243</v>
      </c>
      <c r="AC2427" t="s">
        <v>71</v>
      </c>
      <c r="AD2427" t="s">
        <v>3861</v>
      </c>
      <c r="AE2427" t="s">
        <v>54</v>
      </c>
    </row>
    <row r="2428" spans="1:31" x14ac:dyDescent="0.2">
      <c r="A2428">
        <v>30</v>
      </c>
      <c r="B2428" t="s">
        <v>31</v>
      </c>
      <c r="C2428" t="s">
        <v>155</v>
      </c>
      <c r="D2428" t="s">
        <v>33</v>
      </c>
      <c r="E2428" t="s">
        <v>32</v>
      </c>
      <c r="F2428" t="s">
        <v>1139</v>
      </c>
      <c r="G2428" t="s">
        <v>32</v>
      </c>
      <c r="H2428" t="s">
        <v>32</v>
      </c>
      <c r="I2428" t="s">
        <v>32</v>
      </c>
      <c r="J2428" t="s">
        <v>32</v>
      </c>
      <c r="K2428" t="s">
        <v>32</v>
      </c>
      <c r="L2428" t="s">
        <v>32</v>
      </c>
      <c r="M2428" t="s">
        <v>32</v>
      </c>
      <c r="N2428" t="s">
        <v>32</v>
      </c>
      <c r="O2428" t="s">
        <v>32</v>
      </c>
      <c r="P2428" t="s">
        <v>32</v>
      </c>
      <c r="Q2428" t="s">
        <v>75</v>
      </c>
      <c r="R2428">
        <v>71</v>
      </c>
      <c r="S2428">
        <v>-1</v>
      </c>
      <c r="T2428" t="s">
        <v>203</v>
      </c>
      <c r="U2428" s="1">
        <v>41086</v>
      </c>
      <c r="V2428" t="s">
        <v>260</v>
      </c>
      <c r="W2428" t="s">
        <v>92</v>
      </c>
      <c r="X2428" t="s">
        <v>49</v>
      </c>
      <c r="Y2428" t="s">
        <v>435</v>
      </c>
      <c r="Z2428" t="s">
        <v>32</v>
      </c>
      <c r="AA2428" t="s">
        <v>51</v>
      </c>
      <c r="AB2428" t="s">
        <v>459</v>
      </c>
      <c r="AC2428" t="s">
        <v>32</v>
      </c>
      <c r="AD2428" t="s">
        <v>95</v>
      </c>
      <c r="AE2428" t="s">
        <v>54</v>
      </c>
    </row>
    <row r="2429" spans="1:31" x14ac:dyDescent="0.2">
      <c r="A2429">
        <v>30</v>
      </c>
      <c r="B2429" t="s">
        <v>169</v>
      </c>
      <c r="C2429" t="s">
        <v>97</v>
      </c>
      <c r="D2429" t="s">
        <v>33</v>
      </c>
      <c r="E2429" t="s">
        <v>32</v>
      </c>
      <c r="F2429" t="s">
        <v>114</v>
      </c>
      <c r="G2429" t="s">
        <v>10199</v>
      </c>
      <c r="H2429" t="s">
        <v>10200</v>
      </c>
      <c r="I2429" t="s">
        <v>10201</v>
      </c>
      <c r="J2429" t="s">
        <v>10202</v>
      </c>
      <c r="K2429" t="s">
        <v>10203</v>
      </c>
      <c r="L2429" t="s">
        <v>10204</v>
      </c>
      <c r="M2429" t="s">
        <v>10205</v>
      </c>
      <c r="N2429" t="s">
        <v>32</v>
      </c>
      <c r="O2429" t="s">
        <v>32</v>
      </c>
      <c r="P2429" t="s">
        <v>10206</v>
      </c>
      <c r="Q2429" t="s">
        <v>1349</v>
      </c>
      <c r="R2429">
        <v>69</v>
      </c>
      <c r="S2429">
        <v>-1</v>
      </c>
      <c r="T2429" t="s">
        <v>457</v>
      </c>
      <c r="U2429" s="1">
        <v>41059</v>
      </c>
      <c r="V2429" t="s">
        <v>48</v>
      </c>
      <c r="W2429" t="s">
        <v>92</v>
      </c>
      <c r="X2429" t="s">
        <v>49</v>
      </c>
      <c r="Y2429" t="s">
        <v>93</v>
      </c>
      <c r="Z2429" t="s">
        <v>151</v>
      </c>
      <c r="AA2429" t="s">
        <v>51</v>
      </c>
      <c r="AB2429" t="s">
        <v>1243</v>
      </c>
      <c r="AC2429" t="s">
        <v>71</v>
      </c>
      <c r="AD2429" t="s">
        <v>1208</v>
      </c>
      <c r="AE2429" t="s">
        <v>54</v>
      </c>
    </row>
    <row r="2430" spans="1:31" x14ac:dyDescent="0.2">
      <c r="A2430">
        <v>30</v>
      </c>
      <c r="B2430" t="s">
        <v>169</v>
      </c>
      <c r="C2430" t="s">
        <v>155</v>
      </c>
      <c r="D2430" t="s">
        <v>33</v>
      </c>
      <c r="E2430" t="s">
        <v>34</v>
      </c>
      <c r="F2430" t="s">
        <v>138</v>
      </c>
      <c r="G2430" t="s">
        <v>10410</v>
      </c>
      <c r="H2430" t="s">
        <v>10411</v>
      </c>
      <c r="I2430" t="s">
        <v>10412</v>
      </c>
      <c r="J2430" t="s">
        <v>10413</v>
      </c>
      <c r="K2430" t="s">
        <v>10414</v>
      </c>
      <c r="L2430" t="s">
        <v>10415</v>
      </c>
      <c r="M2430" t="s">
        <v>10416</v>
      </c>
      <c r="N2430" t="s">
        <v>10417</v>
      </c>
      <c r="O2430" t="s">
        <v>10418</v>
      </c>
      <c r="P2430" t="s">
        <v>10419</v>
      </c>
      <c r="Q2430" t="s">
        <v>75</v>
      </c>
      <c r="R2430">
        <v>68</v>
      </c>
      <c r="S2430">
        <v>-1</v>
      </c>
      <c r="T2430" t="s">
        <v>149</v>
      </c>
      <c r="U2430" s="1">
        <v>41088</v>
      </c>
      <c r="V2430" t="s">
        <v>164</v>
      </c>
      <c r="W2430" t="s">
        <v>204</v>
      </c>
      <c r="X2430" t="s">
        <v>49</v>
      </c>
      <c r="Y2430" t="s">
        <v>93</v>
      </c>
      <c r="Z2430" t="s">
        <v>151</v>
      </c>
      <c r="AA2430" t="s">
        <v>69</v>
      </c>
      <c r="AB2430" t="s">
        <v>206</v>
      </c>
      <c r="AC2430" t="s">
        <v>71</v>
      </c>
      <c r="AD2430" t="s">
        <v>10420</v>
      </c>
      <c r="AE2430" t="s">
        <v>54</v>
      </c>
    </row>
    <row r="2431" spans="1:31" x14ac:dyDescent="0.2">
      <c r="A2431">
        <v>30</v>
      </c>
      <c r="B2431" t="s">
        <v>32</v>
      </c>
      <c r="C2431" t="s">
        <v>32</v>
      </c>
      <c r="D2431" t="s">
        <v>33</v>
      </c>
      <c r="E2431" t="s">
        <v>32</v>
      </c>
      <c r="F2431" t="s">
        <v>56</v>
      </c>
      <c r="G2431" t="s">
        <v>10421</v>
      </c>
      <c r="H2431" t="s">
        <v>10422</v>
      </c>
      <c r="I2431" t="s">
        <v>32</v>
      </c>
      <c r="J2431" t="s">
        <v>10423</v>
      </c>
      <c r="K2431" t="s">
        <v>10424</v>
      </c>
      <c r="L2431" t="s">
        <v>32</v>
      </c>
      <c r="M2431" t="s">
        <v>32</v>
      </c>
      <c r="N2431" t="s">
        <v>32</v>
      </c>
      <c r="O2431" t="s">
        <v>32</v>
      </c>
      <c r="P2431" t="s">
        <v>10425</v>
      </c>
      <c r="Q2431" t="s">
        <v>75</v>
      </c>
      <c r="R2431">
        <v>69</v>
      </c>
      <c r="S2431">
        <v>-1</v>
      </c>
      <c r="T2431" t="s">
        <v>32</v>
      </c>
      <c r="U2431" s="1">
        <v>41090</v>
      </c>
      <c r="V2431" t="s">
        <v>458</v>
      </c>
      <c r="W2431" t="s">
        <v>32</v>
      </c>
      <c r="X2431" t="s">
        <v>49</v>
      </c>
      <c r="Y2431" t="s">
        <v>32</v>
      </c>
      <c r="Z2431" t="s">
        <v>32</v>
      </c>
      <c r="AA2431" t="s">
        <v>51</v>
      </c>
      <c r="AB2431" t="s">
        <v>276</v>
      </c>
      <c r="AC2431" t="s">
        <v>71</v>
      </c>
      <c r="AD2431" t="s">
        <v>332</v>
      </c>
      <c r="AE2431" t="s">
        <v>54</v>
      </c>
    </row>
    <row r="2432" spans="1:31" x14ac:dyDescent="0.2">
      <c r="A2432">
        <v>30</v>
      </c>
      <c r="B2432" t="s">
        <v>96</v>
      </c>
      <c r="C2432" t="s">
        <v>32</v>
      </c>
      <c r="D2432" t="s">
        <v>33</v>
      </c>
      <c r="E2432" t="s">
        <v>34</v>
      </c>
      <c r="F2432" t="s">
        <v>32</v>
      </c>
      <c r="G2432" t="s">
        <v>32</v>
      </c>
      <c r="H2432" t="s">
        <v>32</v>
      </c>
      <c r="I2432" t="s">
        <v>32</v>
      </c>
      <c r="J2432" t="s">
        <v>11117</v>
      </c>
      <c r="K2432" t="s">
        <v>11118</v>
      </c>
      <c r="L2432" t="s">
        <v>11119</v>
      </c>
      <c r="M2432" t="s">
        <v>11120</v>
      </c>
      <c r="N2432" t="s">
        <v>11121</v>
      </c>
      <c r="O2432" t="s">
        <v>32</v>
      </c>
      <c r="P2432" t="s">
        <v>32</v>
      </c>
      <c r="Q2432" t="s">
        <v>259</v>
      </c>
      <c r="R2432">
        <v>64</v>
      </c>
      <c r="S2432">
        <v>-1</v>
      </c>
      <c r="T2432" t="s">
        <v>446</v>
      </c>
      <c r="U2432" s="1">
        <v>41001</v>
      </c>
      <c r="V2432" t="s">
        <v>48</v>
      </c>
      <c r="W2432" t="s">
        <v>204</v>
      </c>
      <c r="X2432" t="s">
        <v>49</v>
      </c>
      <c r="Y2432" t="s">
        <v>93</v>
      </c>
      <c r="Z2432" t="s">
        <v>475</v>
      </c>
      <c r="AA2432" t="s">
        <v>69</v>
      </c>
      <c r="AB2432" t="s">
        <v>110</v>
      </c>
      <c r="AC2432" t="s">
        <v>71</v>
      </c>
      <c r="AD2432" t="s">
        <v>3731</v>
      </c>
      <c r="AE2432" t="s">
        <v>54</v>
      </c>
    </row>
    <row r="2433" spans="1:31" x14ac:dyDescent="0.2">
      <c r="A2433">
        <v>30</v>
      </c>
      <c r="B2433" t="s">
        <v>55</v>
      </c>
      <c r="C2433" t="s">
        <v>32</v>
      </c>
      <c r="D2433" t="s">
        <v>33</v>
      </c>
      <c r="E2433" t="s">
        <v>34</v>
      </c>
      <c r="F2433" t="s">
        <v>32</v>
      </c>
      <c r="G2433" t="s">
        <v>12008</v>
      </c>
      <c r="H2433" t="s">
        <v>12009</v>
      </c>
      <c r="I2433" t="s">
        <v>12010</v>
      </c>
      <c r="J2433" t="s">
        <v>12011</v>
      </c>
      <c r="K2433" t="s">
        <v>12012</v>
      </c>
      <c r="L2433" t="s">
        <v>12013</v>
      </c>
      <c r="M2433" t="s">
        <v>12014</v>
      </c>
      <c r="N2433" t="s">
        <v>12015</v>
      </c>
      <c r="O2433" t="s">
        <v>32</v>
      </c>
      <c r="P2433" t="s">
        <v>12016</v>
      </c>
      <c r="Q2433" t="s">
        <v>75</v>
      </c>
      <c r="R2433">
        <v>67</v>
      </c>
      <c r="S2433">
        <v>-1</v>
      </c>
      <c r="T2433" t="s">
        <v>215</v>
      </c>
      <c r="U2433" s="1">
        <v>40790</v>
      </c>
      <c r="V2433" t="s">
        <v>2224</v>
      </c>
      <c r="W2433" t="s">
        <v>32</v>
      </c>
      <c r="X2433" t="s">
        <v>49</v>
      </c>
      <c r="Y2433" t="s">
        <v>32</v>
      </c>
      <c r="Z2433" t="s">
        <v>218</v>
      </c>
      <c r="AA2433" t="s">
        <v>51</v>
      </c>
      <c r="AB2433" t="s">
        <v>152</v>
      </c>
      <c r="AC2433" t="s">
        <v>71</v>
      </c>
      <c r="AD2433" t="s">
        <v>12017</v>
      </c>
      <c r="AE2433" t="s">
        <v>54</v>
      </c>
    </row>
    <row r="2434" spans="1:31" x14ac:dyDescent="0.2">
      <c r="A2434">
        <v>30</v>
      </c>
      <c r="B2434" t="s">
        <v>96</v>
      </c>
      <c r="C2434" t="s">
        <v>113</v>
      </c>
      <c r="D2434" t="s">
        <v>98</v>
      </c>
      <c r="E2434" t="s">
        <v>170</v>
      </c>
      <c r="F2434" t="s">
        <v>7873</v>
      </c>
      <c r="G2434" t="s">
        <v>12018</v>
      </c>
      <c r="H2434" t="s">
        <v>12019</v>
      </c>
      <c r="I2434" t="s">
        <v>12020</v>
      </c>
      <c r="J2434" t="s">
        <v>12021</v>
      </c>
      <c r="K2434" t="s">
        <v>12022</v>
      </c>
      <c r="L2434" t="s">
        <v>12023</v>
      </c>
      <c r="M2434" t="s">
        <v>12024</v>
      </c>
      <c r="N2434" t="s">
        <v>12025</v>
      </c>
      <c r="O2434" t="s">
        <v>12026</v>
      </c>
      <c r="P2434" t="s">
        <v>12027</v>
      </c>
      <c r="Q2434" t="s">
        <v>75</v>
      </c>
      <c r="R2434">
        <v>72</v>
      </c>
      <c r="S2434">
        <v>-1</v>
      </c>
      <c r="T2434" t="s">
        <v>91</v>
      </c>
      <c r="U2434" s="1">
        <v>41090</v>
      </c>
      <c r="V2434" t="s">
        <v>48</v>
      </c>
      <c r="W2434" t="s">
        <v>1207</v>
      </c>
      <c r="X2434" t="s">
        <v>49</v>
      </c>
      <c r="Y2434" t="s">
        <v>32</v>
      </c>
      <c r="Z2434" t="s">
        <v>32</v>
      </c>
      <c r="AA2434" t="s">
        <v>51</v>
      </c>
      <c r="AB2434" t="s">
        <v>32</v>
      </c>
      <c r="AC2434" t="s">
        <v>111</v>
      </c>
      <c r="AD2434" t="s">
        <v>95</v>
      </c>
      <c r="AE2434" t="s">
        <v>54</v>
      </c>
    </row>
    <row r="2435" spans="1:31" x14ac:dyDescent="0.2">
      <c r="A2435">
        <v>30</v>
      </c>
      <c r="B2435" t="s">
        <v>55</v>
      </c>
      <c r="C2435" t="s">
        <v>83</v>
      </c>
      <c r="D2435" t="s">
        <v>33</v>
      </c>
      <c r="E2435" t="s">
        <v>34</v>
      </c>
      <c r="F2435" t="s">
        <v>56</v>
      </c>
      <c r="G2435" t="s">
        <v>12028</v>
      </c>
      <c r="H2435" t="s">
        <v>12029</v>
      </c>
      <c r="I2435" t="s">
        <v>12030</v>
      </c>
      <c r="J2435" t="s">
        <v>32</v>
      </c>
      <c r="K2435" t="s">
        <v>12031</v>
      </c>
      <c r="L2435" t="s">
        <v>12032</v>
      </c>
      <c r="M2435" t="s">
        <v>12033</v>
      </c>
      <c r="N2435" t="s">
        <v>12034</v>
      </c>
      <c r="O2435" t="s">
        <v>12035</v>
      </c>
      <c r="P2435" t="s">
        <v>12036</v>
      </c>
      <c r="Q2435" t="s">
        <v>75</v>
      </c>
      <c r="R2435">
        <v>64</v>
      </c>
      <c r="S2435">
        <v>-1</v>
      </c>
      <c r="T2435" t="s">
        <v>32</v>
      </c>
      <c r="U2435" s="1">
        <v>41089</v>
      </c>
      <c r="V2435" t="s">
        <v>260</v>
      </c>
      <c r="W2435" t="s">
        <v>204</v>
      </c>
      <c r="X2435" t="s">
        <v>49</v>
      </c>
      <c r="Y2435" t="s">
        <v>435</v>
      </c>
      <c r="Z2435" t="s">
        <v>91</v>
      </c>
      <c r="AA2435" t="s">
        <v>69</v>
      </c>
      <c r="AB2435" t="s">
        <v>94</v>
      </c>
      <c r="AC2435" t="s">
        <v>71</v>
      </c>
      <c r="AD2435" t="s">
        <v>5939</v>
      </c>
      <c r="AE2435" t="s">
        <v>54</v>
      </c>
    </row>
    <row r="2436" spans="1:31" x14ac:dyDescent="0.2">
      <c r="A2436">
        <v>30</v>
      </c>
      <c r="B2436" t="s">
        <v>55</v>
      </c>
      <c r="C2436" t="s">
        <v>97</v>
      </c>
      <c r="D2436" t="s">
        <v>33</v>
      </c>
      <c r="E2436" t="s">
        <v>34</v>
      </c>
      <c r="F2436" t="s">
        <v>56</v>
      </c>
      <c r="G2436" t="s">
        <v>12113</v>
      </c>
      <c r="H2436" t="s">
        <v>12114</v>
      </c>
      <c r="I2436" t="s">
        <v>12115</v>
      </c>
      <c r="J2436" t="s">
        <v>12116</v>
      </c>
      <c r="K2436" t="s">
        <v>12117</v>
      </c>
      <c r="L2436" t="s">
        <v>12118</v>
      </c>
      <c r="M2436" t="s">
        <v>12119</v>
      </c>
      <c r="N2436" t="s">
        <v>12120</v>
      </c>
      <c r="O2436" t="s">
        <v>12121</v>
      </c>
      <c r="P2436" t="s">
        <v>12122</v>
      </c>
      <c r="Q2436" t="s">
        <v>75</v>
      </c>
      <c r="R2436">
        <v>70</v>
      </c>
      <c r="S2436">
        <v>100000</v>
      </c>
      <c r="T2436" t="s">
        <v>331</v>
      </c>
      <c r="U2436" s="1">
        <v>41089</v>
      </c>
      <c r="V2436" t="s">
        <v>48</v>
      </c>
      <c r="W2436" t="s">
        <v>204</v>
      </c>
      <c r="X2436" t="s">
        <v>49</v>
      </c>
      <c r="Y2436" t="s">
        <v>93</v>
      </c>
      <c r="Z2436" t="s">
        <v>218</v>
      </c>
      <c r="AA2436" t="s">
        <v>51</v>
      </c>
      <c r="AB2436" t="s">
        <v>32</v>
      </c>
      <c r="AC2436" t="s">
        <v>71</v>
      </c>
      <c r="AD2436" t="s">
        <v>95</v>
      </c>
      <c r="AE2436" t="s">
        <v>54</v>
      </c>
    </row>
    <row r="2437" spans="1:31" x14ac:dyDescent="0.2">
      <c r="A2437">
        <v>30</v>
      </c>
      <c r="B2437" t="s">
        <v>112</v>
      </c>
      <c r="C2437" t="s">
        <v>155</v>
      </c>
      <c r="D2437" t="s">
        <v>33</v>
      </c>
      <c r="E2437" t="s">
        <v>32</v>
      </c>
      <c r="F2437" t="s">
        <v>56</v>
      </c>
      <c r="G2437" t="s">
        <v>12144</v>
      </c>
      <c r="H2437" t="s">
        <v>12145</v>
      </c>
      <c r="I2437" t="s">
        <v>12146</v>
      </c>
      <c r="J2437" t="s">
        <v>12147</v>
      </c>
      <c r="K2437" t="s">
        <v>12148</v>
      </c>
      <c r="L2437" t="s">
        <v>12149</v>
      </c>
      <c r="M2437" t="s">
        <v>12150</v>
      </c>
      <c r="N2437" t="s">
        <v>12151</v>
      </c>
      <c r="O2437" t="s">
        <v>12152</v>
      </c>
      <c r="P2437" t="s">
        <v>12153</v>
      </c>
      <c r="Q2437" t="s">
        <v>91</v>
      </c>
      <c r="R2437">
        <v>73</v>
      </c>
      <c r="S2437">
        <v>-1</v>
      </c>
      <c r="T2437" t="s">
        <v>68</v>
      </c>
      <c r="U2437" s="1">
        <v>41090</v>
      </c>
      <c r="V2437" t="s">
        <v>164</v>
      </c>
      <c r="W2437" t="s">
        <v>92</v>
      </c>
      <c r="X2437" t="s">
        <v>49</v>
      </c>
      <c r="Y2437" t="s">
        <v>435</v>
      </c>
      <c r="Z2437" t="s">
        <v>50</v>
      </c>
      <c r="AA2437" t="s">
        <v>51</v>
      </c>
      <c r="AB2437" t="s">
        <v>712</v>
      </c>
      <c r="AC2437" t="s">
        <v>71</v>
      </c>
      <c r="AD2437" t="s">
        <v>447</v>
      </c>
      <c r="AE2437" t="s">
        <v>54</v>
      </c>
    </row>
    <row r="2438" spans="1:31" x14ac:dyDescent="0.2">
      <c r="A2438">
        <v>30</v>
      </c>
      <c r="B2438" t="s">
        <v>96</v>
      </c>
      <c r="C2438" t="s">
        <v>32</v>
      </c>
      <c r="D2438" t="s">
        <v>98</v>
      </c>
      <c r="E2438" t="s">
        <v>170</v>
      </c>
      <c r="F2438" t="s">
        <v>390</v>
      </c>
      <c r="G2438" t="s">
        <v>12253</v>
      </c>
      <c r="H2438" t="s">
        <v>12254</v>
      </c>
      <c r="I2438" t="s">
        <v>12255</v>
      </c>
      <c r="J2438" t="s">
        <v>12256</v>
      </c>
      <c r="K2438" t="s">
        <v>12257</v>
      </c>
      <c r="L2438" t="s">
        <v>12258</v>
      </c>
      <c r="M2438" t="s">
        <v>12259</v>
      </c>
      <c r="N2438" t="s">
        <v>12260</v>
      </c>
      <c r="O2438" t="s">
        <v>12261</v>
      </c>
      <c r="P2438" t="s">
        <v>12262</v>
      </c>
      <c r="Q2438" t="s">
        <v>954</v>
      </c>
      <c r="R2438">
        <v>67</v>
      </c>
      <c r="S2438">
        <v>-1</v>
      </c>
      <c r="T2438" t="s">
        <v>47</v>
      </c>
      <c r="U2438" s="1">
        <v>41078</v>
      </c>
      <c r="V2438" t="s">
        <v>164</v>
      </c>
      <c r="W2438" t="s">
        <v>32</v>
      </c>
      <c r="X2438" t="s">
        <v>244</v>
      </c>
      <c r="Y2438" t="s">
        <v>32</v>
      </c>
      <c r="Z2438" t="s">
        <v>32</v>
      </c>
      <c r="AA2438" t="s">
        <v>51</v>
      </c>
      <c r="AB2438" t="s">
        <v>219</v>
      </c>
      <c r="AC2438" t="s">
        <v>220</v>
      </c>
      <c r="AD2438" t="s">
        <v>12263</v>
      </c>
      <c r="AE2438" t="s">
        <v>54</v>
      </c>
    </row>
    <row r="2439" spans="1:31" x14ac:dyDescent="0.2">
      <c r="A2439">
        <v>30</v>
      </c>
      <c r="B2439" t="s">
        <v>112</v>
      </c>
      <c r="C2439" t="s">
        <v>32</v>
      </c>
      <c r="D2439" t="s">
        <v>32</v>
      </c>
      <c r="E2439" t="s">
        <v>34</v>
      </c>
      <c r="F2439" t="s">
        <v>32</v>
      </c>
      <c r="G2439" t="s">
        <v>12308</v>
      </c>
      <c r="H2439" t="s">
        <v>32</v>
      </c>
      <c r="I2439" t="s">
        <v>32</v>
      </c>
      <c r="J2439" t="s">
        <v>32</v>
      </c>
      <c r="K2439" t="s">
        <v>32</v>
      </c>
      <c r="L2439" t="s">
        <v>32</v>
      </c>
      <c r="M2439" t="s">
        <v>32</v>
      </c>
      <c r="N2439" t="s">
        <v>32</v>
      </c>
      <c r="O2439" t="s">
        <v>32</v>
      </c>
      <c r="P2439" t="s">
        <v>32</v>
      </c>
      <c r="Q2439" t="s">
        <v>32</v>
      </c>
      <c r="R2439">
        <v>62</v>
      </c>
      <c r="S2439">
        <v>-1</v>
      </c>
      <c r="T2439" t="s">
        <v>457</v>
      </c>
      <c r="U2439" s="1">
        <v>41090</v>
      </c>
      <c r="V2439" t="s">
        <v>48</v>
      </c>
      <c r="W2439" t="s">
        <v>473</v>
      </c>
      <c r="X2439" t="s">
        <v>49</v>
      </c>
      <c r="Y2439" t="s">
        <v>32</v>
      </c>
      <c r="Z2439" t="s">
        <v>32</v>
      </c>
      <c r="AA2439" t="s">
        <v>69</v>
      </c>
      <c r="AB2439" t="s">
        <v>1909</v>
      </c>
      <c r="AC2439" t="s">
        <v>32</v>
      </c>
      <c r="AD2439" t="s">
        <v>95</v>
      </c>
      <c r="AE2439" t="s">
        <v>54</v>
      </c>
    </row>
    <row r="2440" spans="1:31" x14ac:dyDescent="0.2">
      <c r="A2440">
        <v>30</v>
      </c>
      <c r="B2440" t="s">
        <v>96</v>
      </c>
      <c r="C2440" t="s">
        <v>83</v>
      </c>
      <c r="D2440" t="s">
        <v>33</v>
      </c>
      <c r="E2440" t="s">
        <v>34</v>
      </c>
      <c r="F2440" t="s">
        <v>114</v>
      </c>
      <c r="G2440" t="s">
        <v>32</v>
      </c>
      <c r="H2440" t="s">
        <v>13157</v>
      </c>
      <c r="I2440" t="s">
        <v>13158</v>
      </c>
      <c r="J2440" t="s">
        <v>142</v>
      </c>
      <c r="K2440" t="s">
        <v>13159</v>
      </c>
      <c r="L2440" t="s">
        <v>13160</v>
      </c>
      <c r="M2440" t="s">
        <v>13161</v>
      </c>
      <c r="N2440" t="s">
        <v>13162</v>
      </c>
      <c r="O2440" t="s">
        <v>32</v>
      </c>
      <c r="P2440" t="s">
        <v>13163</v>
      </c>
      <c r="Q2440" t="s">
        <v>259</v>
      </c>
      <c r="R2440">
        <v>64</v>
      </c>
      <c r="S2440">
        <v>-1</v>
      </c>
      <c r="T2440" t="s">
        <v>68</v>
      </c>
      <c r="U2440" s="1">
        <v>41089</v>
      </c>
      <c r="V2440" t="s">
        <v>739</v>
      </c>
      <c r="W2440" t="s">
        <v>32</v>
      </c>
      <c r="X2440" t="s">
        <v>49</v>
      </c>
      <c r="Y2440" t="s">
        <v>150</v>
      </c>
      <c r="Z2440" t="s">
        <v>1041</v>
      </c>
      <c r="AA2440" t="s">
        <v>69</v>
      </c>
      <c r="AB2440" t="s">
        <v>124</v>
      </c>
      <c r="AC2440" t="s">
        <v>71</v>
      </c>
      <c r="AD2440" t="s">
        <v>13164</v>
      </c>
      <c r="AE2440" t="s">
        <v>54</v>
      </c>
    </row>
    <row r="2441" spans="1:31" x14ac:dyDescent="0.2">
      <c r="A2441">
        <v>30</v>
      </c>
      <c r="B2441" t="s">
        <v>55</v>
      </c>
      <c r="C2441" t="s">
        <v>155</v>
      </c>
      <c r="D2441" t="s">
        <v>33</v>
      </c>
      <c r="E2441" t="s">
        <v>32</v>
      </c>
      <c r="F2441" t="s">
        <v>56</v>
      </c>
      <c r="G2441" t="s">
        <v>13429</v>
      </c>
      <c r="H2441" t="s">
        <v>13430</v>
      </c>
      <c r="I2441" t="s">
        <v>13431</v>
      </c>
      <c r="J2441" t="s">
        <v>13432</v>
      </c>
      <c r="K2441" t="s">
        <v>13433</v>
      </c>
      <c r="L2441" t="s">
        <v>13434</v>
      </c>
      <c r="M2441" t="s">
        <v>32</v>
      </c>
      <c r="N2441" t="s">
        <v>13435</v>
      </c>
      <c r="O2441" t="s">
        <v>13436</v>
      </c>
      <c r="P2441" t="s">
        <v>32</v>
      </c>
      <c r="Q2441" t="s">
        <v>75</v>
      </c>
      <c r="R2441">
        <v>70</v>
      </c>
      <c r="S2441">
        <v>-1</v>
      </c>
      <c r="T2441" t="s">
        <v>136</v>
      </c>
      <c r="U2441" s="1">
        <v>41090</v>
      </c>
      <c r="V2441" t="s">
        <v>48</v>
      </c>
      <c r="W2441" t="s">
        <v>204</v>
      </c>
      <c r="X2441" t="s">
        <v>49</v>
      </c>
      <c r="Y2441" t="s">
        <v>93</v>
      </c>
      <c r="Z2441" t="s">
        <v>32</v>
      </c>
      <c r="AA2441" t="s">
        <v>51</v>
      </c>
      <c r="AB2441" t="s">
        <v>778</v>
      </c>
      <c r="AC2441" t="s">
        <v>71</v>
      </c>
      <c r="AD2441" t="s">
        <v>332</v>
      </c>
      <c r="AE2441" t="s">
        <v>54</v>
      </c>
    </row>
    <row r="2442" spans="1:31" x14ac:dyDescent="0.2">
      <c r="A2442">
        <v>30</v>
      </c>
      <c r="B2442" t="s">
        <v>112</v>
      </c>
      <c r="C2442" t="s">
        <v>97</v>
      </c>
      <c r="D2442" t="s">
        <v>33</v>
      </c>
      <c r="E2442" t="s">
        <v>32</v>
      </c>
      <c r="F2442" t="s">
        <v>32</v>
      </c>
      <c r="G2442" t="s">
        <v>13460</v>
      </c>
      <c r="H2442" t="s">
        <v>13461</v>
      </c>
      <c r="I2442" t="s">
        <v>13462</v>
      </c>
      <c r="J2442" t="s">
        <v>32</v>
      </c>
      <c r="K2442" t="s">
        <v>32</v>
      </c>
      <c r="L2442" t="s">
        <v>32</v>
      </c>
      <c r="M2442" t="s">
        <v>32</v>
      </c>
      <c r="N2442" t="s">
        <v>32</v>
      </c>
      <c r="O2442" t="s">
        <v>32</v>
      </c>
      <c r="P2442" t="s">
        <v>32</v>
      </c>
      <c r="Q2442" t="s">
        <v>75</v>
      </c>
      <c r="R2442">
        <v>67</v>
      </c>
      <c r="S2442">
        <v>-1</v>
      </c>
      <c r="T2442" t="s">
        <v>163</v>
      </c>
      <c r="U2442" s="1">
        <v>40909</v>
      </c>
      <c r="V2442" t="s">
        <v>48</v>
      </c>
      <c r="W2442" t="s">
        <v>32</v>
      </c>
      <c r="X2442" t="s">
        <v>244</v>
      </c>
      <c r="Y2442" t="s">
        <v>32</v>
      </c>
      <c r="Z2442" t="s">
        <v>32</v>
      </c>
      <c r="AA2442" t="s">
        <v>51</v>
      </c>
      <c r="AB2442" t="s">
        <v>285</v>
      </c>
      <c r="AC2442" t="s">
        <v>71</v>
      </c>
      <c r="AD2442" t="s">
        <v>95</v>
      </c>
      <c r="AE2442" t="s">
        <v>54</v>
      </c>
    </row>
    <row r="2443" spans="1:31" x14ac:dyDescent="0.2">
      <c r="A2443">
        <v>30</v>
      </c>
      <c r="B2443" t="s">
        <v>169</v>
      </c>
      <c r="C2443" t="s">
        <v>113</v>
      </c>
      <c r="D2443" t="s">
        <v>501</v>
      </c>
      <c r="E2443" t="s">
        <v>34</v>
      </c>
      <c r="F2443" t="s">
        <v>32</v>
      </c>
      <c r="G2443" t="s">
        <v>32</v>
      </c>
      <c r="H2443" t="s">
        <v>13777</v>
      </c>
      <c r="I2443" t="s">
        <v>13778</v>
      </c>
      <c r="J2443" t="s">
        <v>13779</v>
      </c>
      <c r="K2443" t="s">
        <v>13780</v>
      </c>
      <c r="L2443" t="s">
        <v>13781</v>
      </c>
      <c r="M2443" t="s">
        <v>13782</v>
      </c>
      <c r="N2443" t="s">
        <v>13783</v>
      </c>
      <c r="O2443" t="s">
        <v>13784</v>
      </c>
      <c r="P2443" t="s">
        <v>32</v>
      </c>
      <c r="Q2443" t="s">
        <v>32</v>
      </c>
      <c r="R2443">
        <v>73</v>
      </c>
      <c r="S2443">
        <v>-1</v>
      </c>
      <c r="T2443" t="s">
        <v>32</v>
      </c>
      <c r="U2443" s="1">
        <v>40792</v>
      </c>
      <c r="V2443" t="s">
        <v>260</v>
      </c>
      <c r="W2443" t="s">
        <v>32</v>
      </c>
      <c r="X2443" t="s">
        <v>49</v>
      </c>
      <c r="Y2443" t="s">
        <v>32</v>
      </c>
      <c r="Z2443" t="s">
        <v>32</v>
      </c>
      <c r="AA2443" t="s">
        <v>51</v>
      </c>
      <c r="AB2443" t="s">
        <v>32</v>
      </c>
      <c r="AC2443" t="s">
        <v>71</v>
      </c>
      <c r="AD2443" t="s">
        <v>95</v>
      </c>
      <c r="AE2443" t="s">
        <v>54</v>
      </c>
    </row>
    <row r="2444" spans="1:31" x14ac:dyDescent="0.2">
      <c r="A2444">
        <v>30</v>
      </c>
      <c r="B2444" t="s">
        <v>169</v>
      </c>
      <c r="C2444" t="s">
        <v>97</v>
      </c>
      <c r="D2444" t="s">
        <v>33</v>
      </c>
      <c r="E2444" t="s">
        <v>34</v>
      </c>
      <c r="F2444" t="s">
        <v>56</v>
      </c>
      <c r="G2444" t="s">
        <v>13915</v>
      </c>
      <c r="H2444" t="s">
        <v>32</v>
      </c>
      <c r="I2444" t="s">
        <v>32</v>
      </c>
      <c r="J2444" t="s">
        <v>32</v>
      </c>
      <c r="K2444" t="s">
        <v>32</v>
      </c>
      <c r="L2444" t="s">
        <v>32</v>
      </c>
      <c r="M2444" t="s">
        <v>32</v>
      </c>
      <c r="N2444" t="s">
        <v>32</v>
      </c>
      <c r="O2444" t="s">
        <v>32</v>
      </c>
      <c r="P2444" t="s">
        <v>32</v>
      </c>
      <c r="Q2444" t="s">
        <v>321</v>
      </c>
      <c r="R2444">
        <v>65</v>
      </c>
      <c r="S2444">
        <v>40000</v>
      </c>
      <c r="T2444" t="s">
        <v>576</v>
      </c>
      <c r="U2444" s="1">
        <v>40731</v>
      </c>
      <c r="V2444" t="s">
        <v>260</v>
      </c>
      <c r="W2444" t="s">
        <v>32</v>
      </c>
      <c r="X2444" t="s">
        <v>49</v>
      </c>
      <c r="Y2444" t="s">
        <v>32</v>
      </c>
      <c r="Z2444" t="s">
        <v>32</v>
      </c>
      <c r="AA2444" t="s">
        <v>51</v>
      </c>
      <c r="AB2444" t="s">
        <v>32</v>
      </c>
      <c r="AC2444" t="s">
        <v>71</v>
      </c>
      <c r="AD2444" t="s">
        <v>3558</v>
      </c>
      <c r="AE2444" t="s">
        <v>54</v>
      </c>
    </row>
    <row r="2445" spans="1:31" x14ac:dyDescent="0.2">
      <c r="A2445">
        <v>30</v>
      </c>
      <c r="B2445" t="s">
        <v>169</v>
      </c>
      <c r="C2445" t="s">
        <v>32</v>
      </c>
      <c r="D2445" t="s">
        <v>33</v>
      </c>
      <c r="E2445" t="s">
        <v>34</v>
      </c>
      <c r="F2445" t="s">
        <v>56</v>
      </c>
      <c r="G2445" t="s">
        <v>13970</v>
      </c>
      <c r="H2445" t="s">
        <v>13971</v>
      </c>
      <c r="I2445" t="s">
        <v>13972</v>
      </c>
      <c r="J2445" t="s">
        <v>13973</v>
      </c>
      <c r="K2445" t="s">
        <v>13974</v>
      </c>
      <c r="L2445" t="s">
        <v>32</v>
      </c>
      <c r="M2445" t="s">
        <v>13975</v>
      </c>
      <c r="N2445" t="s">
        <v>13976</v>
      </c>
      <c r="O2445" t="s">
        <v>13977</v>
      </c>
      <c r="P2445" t="s">
        <v>13978</v>
      </c>
      <c r="Q2445" t="s">
        <v>831</v>
      </c>
      <c r="R2445">
        <v>70</v>
      </c>
      <c r="S2445">
        <v>-1</v>
      </c>
      <c r="T2445" t="s">
        <v>32</v>
      </c>
      <c r="U2445" s="1">
        <v>41090</v>
      </c>
      <c r="V2445" t="s">
        <v>48</v>
      </c>
      <c r="W2445" t="s">
        <v>92</v>
      </c>
      <c r="X2445" t="s">
        <v>49</v>
      </c>
      <c r="Y2445" t="s">
        <v>32</v>
      </c>
      <c r="Z2445" t="s">
        <v>32</v>
      </c>
      <c r="AA2445" t="s">
        <v>51</v>
      </c>
      <c r="AB2445" t="s">
        <v>206</v>
      </c>
      <c r="AC2445" t="s">
        <v>71</v>
      </c>
      <c r="AD2445" t="s">
        <v>95</v>
      </c>
      <c r="AE2445" t="s">
        <v>54</v>
      </c>
    </row>
    <row r="2446" spans="1:31" x14ac:dyDescent="0.2">
      <c r="A2446">
        <v>30</v>
      </c>
      <c r="B2446" t="s">
        <v>169</v>
      </c>
      <c r="C2446" t="s">
        <v>32</v>
      </c>
      <c r="D2446" t="s">
        <v>33</v>
      </c>
      <c r="E2446" t="s">
        <v>34</v>
      </c>
      <c r="F2446" t="s">
        <v>833</v>
      </c>
      <c r="G2446" t="s">
        <v>14189</v>
      </c>
      <c r="H2446" t="s">
        <v>14190</v>
      </c>
      <c r="I2446" t="s">
        <v>14191</v>
      </c>
      <c r="J2446" t="s">
        <v>14192</v>
      </c>
      <c r="K2446" t="s">
        <v>14193</v>
      </c>
      <c r="L2446" t="s">
        <v>14194</v>
      </c>
      <c r="M2446" t="s">
        <v>32</v>
      </c>
      <c r="N2446" t="s">
        <v>32</v>
      </c>
      <c r="O2446" t="s">
        <v>32</v>
      </c>
      <c r="P2446" t="s">
        <v>14195</v>
      </c>
      <c r="Q2446" t="s">
        <v>75</v>
      </c>
      <c r="R2446">
        <v>72</v>
      </c>
      <c r="S2446">
        <v>-1</v>
      </c>
      <c r="T2446" t="s">
        <v>631</v>
      </c>
      <c r="U2446" s="1">
        <v>41090</v>
      </c>
      <c r="V2446" t="s">
        <v>458</v>
      </c>
      <c r="W2446" t="s">
        <v>32</v>
      </c>
      <c r="X2446" t="s">
        <v>49</v>
      </c>
      <c r="Y2446" t="s">
        <v>32</v>
      </c>
      <c r="Z2446" t="s">
        <v>32</v>
      </c>
      <c r="AA2446" t="s">
        <v>51</v>
      </c>
      <c r="AB2446" t="s">
        <v>32</v>
      </c>
      <c r="AC2446" t="s">
        <v>71</v>
      </c>
      <c r="AD2446" t="s">
        <v>95</v>
      </c>
      <c r="AE2446" t="s">
        <v>54</v>
      </c>
    </row>
    <row r="2447" spans="1:31" x14ac:dyDescent="0.2">
      <c r="A2447">
        <v>30</v>
      </c>
      <c r="B2447" t="s">
        <v>112</v>
      </c>
      <c r="C2447" t="s">
        <v>155</v>
      </c>
      <c r="D2447" t="s">
        <v>33</v>
      </c>
      <c r="E2447" t="s">
        <v>32</v>
      </c>
      <c r="F2447" t="s">
        <v>56</v>
      </c>
      <c r="G2447" t="s">
        <v>14213</v>
      </c>
      <c r="H2447" t="s">
        <v>14214</v>
      </c>
      <c r="I2447" t="s">
        <v>14215</v>
      </c>
      <c r="J2447" t="s">
        <v>14216</v>
      </c>
      <c r="K2447" t="s">
        <v>14217</v>
      </c>
      <c r="L2447" t="s">
        <v>14218</v>
      </c>
      <c r="M2447" t="s">
        <v>14219</v>
      </c>
      <c r="N2447" t="s">
        <v>14220</v>
      </c>
      <c r="O2447" t="s">
        <v>14221</v>
      </c>
      <c r="P2447" t="s">
        <v>14222</v>
      </c>
      <c r="Q2447" t="s">
        <v>75</v>
      </c>
      <c r="R2447">
        <v>74</v>
      </c>
      <c r="S2447">
        <v>40000</v>
      </c>
      <c r="T2447" t="s">
        <v>203</v>
      </c>
      <c r="U2447" s="1">
        <v>41085</v>
      </c>
      <c r="V2447" t="s">
        <v>164</v>
      </c>
      <c r="W2447" t="s">
        <v>92</v>
      </c>
      <c r="X2447" t="s">
        <v>49</v>
      </c>
      <c r="Y2447" t="s">
        <v>93</v>
      </c>
      <c r="Z2447" t="s">
        <v>322</v>
      </c>
      <c r="AA2447" t="s">
        <v>51</v>
      </c>
      <c r="AB2447" t="s">
        <v>690</v>
      </c>
      <c r="AC2447" t="s">
        <v>71</v>
      </c>
      <c r="AD2447" t="s">
        <v>3636</v>
      </c>
      <c r="AE2447" t="s">
        <v>54</v>
      </c>
    </row>
    <row r="2448" spans="1:31" x14ac:dyDescent="0.2">
      <c r="A2448">
        <v>30</v>
      </c>
      <c r="B2448" t="s">
        <v>31</v>
      </c>
      <c r="C2448" t="s">
        <v>155</v>
      </c>
      <c r="D2448" t="s">
        <v>33</v>
      </c>
      <c r="E2448" t="s">
        <v>34</v>
      </c>
      <c r="F2448" t="s">
        <v>833</v>
      </c>
      <c r="G2448" t="s">
        <v>14624</v>
      </c>
      <c r="H2448" t="s">
        <v>14625</v>
      </c>
      <c r="I2448" t="s">
        <v>14626</v>
      </c>
      <c r="J2448" t="s">
        <v>14627</v>
      </c>
      <c r="K2448" t="s">
        <v>14628</v>
      </c>
      <c r="L2448" t="s">
        <v>14629</v>
      </c>
      <c r="M2448" t="s">
        <v>14630</v>
      </c>
      <c r="N2448" t="s">
        <v>14631</v>
      </c>
      <c r="O2448" t="s">
        <v>14632</v>
      </c>
      <c r="P2448" t="s">
        <v>14633</v>
      </c>
      <c r="Q2448" t="s">
        <v>75</v>
      </c>
      <c r="R2448">
        <v>75</v>
      </c>
      <c r="S2448">
        <v>150000</v>
      </c>
      <c r="T2448" t="s">
        <v>331</v>
      </c>
      <c r="U2448" s="1">
        <v>41090</v>
      </c>
      <c r="V2448" t="s">
        <v>662</v>
      </c>
      <c r="W2448" t="s">
        <v>92</v>
      </c>
      <c r="X2448" t="s">
        <v>49</v>
      </c>
      <c r="Y2448" t="s">
        <v>150</v>
      </c>
      <c r="Z2448" t="s">
        <v>246</v>
      </c>
      <c r="AA2448" t="s">
        <v>51</v>
      </c>
      <c r="AB2448" t="s">
        <v>32</v>
      </c>
      <c r="AC2448" t="s">
        <v>71</v>
      </c>
      <c r="AD2448" t="s">
        <v>168</v>
      </c>
      <c r="AE2448" t="s">
        <v>54</v>
      </c>
    </row>
    <row r="2449" spans="1:31" x14ac:dyDescent="0.2">
      <c r="A2449">
        <v>30</v>
      </c>
      <c r="B2449" t="s">
        <v>55</v>
      </c>
      <c r="C2449" t="s">
        <v>32</v>
      </c>
      <c r="D2449" t="s">
        <v>33</v>
      </c>
      <c r="E2449" t="s">
        <v>170</v>
      </c>
      <c r="F2449" t="s">
        <v>56</v>
      </c>
      <c r="G2449" t="s">
        <v>14728</v>
      </c>
      <c r="H2449" t="s">
        <v>14729</v>
      </c>
      <c r="I2449" t="s">
        <v>14730</v>
      </c>
      <c r="J2449" t="s">
        <v>14731</v>
      </c>
      <c r="K2449" t="s">
        <v>14732</v>
      </c>
      <c r="L2449" t="s">
        <v>14733</v>
      </c>
      <c r="M2449" t="s">
        <v>14734</v>
      </c>
      <c r="N2449" t="s">
        <v>14735</v>
      </c>
      <c r="O2449" t="s">
        <v>14736</v>
      </c>
      <c r="P2449" t="s">
        <v>14737</v>
      </c>
      <c r="Q2449" t="s">
        <v>588</v>
      </c>
      <c r="R2449">
        <v>69</v>
      </c>
      <c r="S2449">
        <v>-1</v>
      </c>
      <c r="T2449" t="s">
        <v>91</v>
      </c>
      <c r="U2449" s="1">
        <v>41005</v>
      </c>
      <c r="V2449" t="s">
        <v>77</v>
      </c>
      <c r="W2449" t="s">
        <v>78</v>
      </c>
      <c r="X2449" t="s">
        <v>49</v>
      </c>
      <c r="Y2449" t="s">
        <v>150</v>
      </c>
      <c r="Z2449" t="s">
        <v>50</v>
      </c>
      <c r="AA2449" t="s">
        <v>51</v>
      </c>
      <c r="AB2449" t="s">
        <v>276</v>
      </c>
      <c r="AC2449" t="s">
        <v>71</v>
      </c>
      <c r="AD2449" t="s">
        <v>663</v>
      </c>
      <c r="AE2449" t="s">
        <v>54</v>
      </c>
    </row>
    <row r="2450" spans="1:31" x14ac:dyDescent="0.2">
      <c r="A2450">
        <v>30</v>
      </c>
      <c r="B2450" t="s">
        <v>55</v>
      </c>
      <c r="C2450" t="s">
        <v>155</v>
      </c>
      <c r="D2450" t="s">
        <v>33</v>
      </c>
      <c r="E2450" t="s">
        <v>34</v>
      </c>
      <c r="F2450" t="s">
        <v>114</v>
      </c>
      <c r="G2450" t="s">
        <v>14761</v>
      </c>
      <c r="H2450" t="s">
        <v>14762</v>
      </c>
      <c r="I2450" t="s">
        <v>14763</v>
      </c>
      <c r="J2450" t="s">
        <v>14764</v>
      </c>
      <c r="K2450" t="s">
        <v>14765</v>
      </c>
      <c r="L2450" t="s">
        <v>14766</v>
      </c>
      <c r="M2450" t="s">
        <v>14767</v>
      </c>
      <c r="N2450" t="s">
        <v>14768</v>
      </c>
      <c r="O2450" t="s">
        <v>14769</v>
      </c>
      <c r="P2450" t="s">
        <v>14770</v>
      </c>
      <c r="Q2450" t="s">
        <v>321</v>
      </c>
      <c r="R2450">
        <v>64</v>
      </c>
      <c r="S2450">
        <v>-1</v>
      </c>
      <c r="T2450" t="s">
        <v>163</v>
      </c>
      <c r="U2450" s="1">
        <v>40918</v>
      </c>
      <c r="V2450" t="s">
        <v>48</v>
      </c>
      <c r="W2450" t="s">
        <v>32</v>
      </c>
      <c r="X2450" t="s">
        <v>49</v>
      </c>
      <c r="Y2450" t="s">
        <v>32</v>
      </c>
      <c r="Z2450" t="s">
        <v>388</v>
      </c>
      <c r="AA2450" t="s">
        <v>69</v>
      </c>
      <c r="AB2450" t="s">
        <v>690</v>
      </c>
      <c r="AC2450" t="s">
        <v>71</v>
      </c>
      <c r="AD2450" t="s">
        <v>3587</v>
      </c>
      <c r="AE2450" t="s">
        <v>54</v>
      </c>
    </row>
    <row r="2451" spans="1:31" x14ac:dyDescent="0.2">
      <c r="A2451">
        <v>30</v>
      </c>
      <c r="B2451" t="s">
        <v>32</v>
      </c>
      <c r="C2451" t="s">
        <v>32</v>
      </c>
      <c r="D2451" t="s">
        <v>33</v>
      </c>
      <c r="E2451" t="s">
        <v>34</v>
      </c>
      <c r="F2451" t="s">
        <v>56</v>
      </c>
      <c r="G2451" t="s">
        <v>14889</v>
      </c>
      <c r="H2451" t="s">
        <v>14890</v>
      </c>
      <c r="I2451" t="s">
        <v>14891</v>
      </c>
      <c r="J2451" t="s">
        <v>14892</v>
      </c>
      <c r="K2451" t="s">
        <v>14893</v>
      </c>
      <c r="L2451" t="s">
        <v>14894</v>
      </c>
      <c r="M2451" t="s">
        <v>14895</v>
      </c>
      <c r="N2451" t="s">
        <v>14896</v>
      </c>
      <c r="O2451" t="s">
        <v>14897</v>
      </c>
      <c r="P2451" t="s">
        <v>14898</v>
      </c>
      <c r="Q2451" t="s">
        <v>75</v>
      </c>
      <c r="R2451">
        <v>61</v>
      </c>
      <c r="S2451">
        <v>-1</v>
      </c>
      <c r="T2451" t="s">
        <v>576</v>
      </c>
      <c r="U2451" s="1">
        <v>40764</v>
      </c>
      <c r="V2451" t="s">
        <v>48</v>
      </c>
      <c r="W2451" t="s">
        <v>32</v>
      </c>
      <c r="X2451" t="s">
        <v>49</v>
      </c>
      <c r="Y2451" t="s">
        <v>435</v>
      </c>
      <c r="Z2451" t="s">
        <v>32</v>
      </c>
      <c r="AA2451" t="s">
        <v>69</v>
      </c>
      <c r="AB2451" t="s">
        <v>299</v>
      </c>
      <c r="AC2451" t="s">
        <v>71</v>
      </c>
      <c r="AD2451" t="s">
        <v>95</v>
      </c>
      <c r="AE2451" t="s">
        <v>54</v>
      </c>
    </row>
    <row r="2452" spans="1:31" x14ac:dyDescent="0.2">
      <c r="A2452">
        <v>30</v>
      </c>
      <c r="B2452" t="s">
        <v>55</v>
      </c>
      <c r="C2452" t="s">
        <v>83</v>
      </c>
      <c r="D2452" t="s">
        <v>33</v>
      </c>
      <c r="E2452" t="s">
        <v>170</v>
      </c>
      <c r="F2452" t="s">
        <v>3559</v>
      </c>
      <c r="G2452" t="s">
        <v>14935</v>
      </c>
      <c r="H2452" t="s">
        <v>14936</v>
      </c>
      <c r="I2452" t="s">
        <v>14937</v>
      </c>
      <c r="J2452" t="s">
        <v>14938</v>
      </c>
      <c r="K2452" t="s">
        <v>14939</v>
      </c>
      <c r="L2452" t="s">
        <v>32</v>
      </c>
      <c r="M2452" t="s">
        <v>32</v>
      </c>
      <c r="N2452" t="s">
        <v>14940</v>
      </c>
      <c r="O2452" t="s">
        <v>32</v>
      </c>
      <c r="P2452" t="s">
        <v>14941</v>
      </c>
      <c r="Q2452" t="s">
        <v>32</v>
      </c>
      <c r="R2452">
        <v>65</v>
      </c>
      <c r="S2452">
        <v>20000</v>
      </c>
      <c r="T2452" t="s">
        <v>91</v>
      </c>
      <c r="U2452" s="1">
        <v>41082</v>
      </c>
      <c r="V2452" t="s">
        <v>164</v>
      </c>
      <c r="W2452" t="s">
        <v>32</v>
      </c>
      <c r="X2452" t="s">
        <v>398</v>
      </c>
      <c r="Y2452" t="s">
        <v>32</v>
      </c>
      <c r="Z2452" t="s">
        <v>378</v>
      </c>
      <c r="AA2452" t="s">
        <v>69</v>
      </c>
      <c r="AB2452" t="s">
        <v>32</v>
      </c>
      <c r="AC2452" t="s">
        <v>170</v>
      </c>
      <c r="AD2452" t="s">
        <v>95</v>
      </c>
      <c r="AE2452" t="s">
        <v>54</v>
      </c>
    </row>
    <row r="2453" spans="1:31" x14ac:dyDescent="0.2">
      <c r="A2453">
        <v>30</v>
      </c>
      <c r="B2453" t="s">
        <v>96</v>
      </c>
      <c r="C2453" t="s">
        <v>155</v>
      </c>
      <c r="D2453" t="s">
        <v>33</v>
      </c>
      <c r="E2453" t="s">
        <v>98</v>
      </c>
      <c r="F2453" t="s">
        <v>56</v>
      </c>
      <c r="G2453" t="s">
        <v>15040</v>
      </c>
      <c r="H2453" t="s">
        <v>15041</v>
      </c>
      <c r="I2453" t="s">
        <v>15042</v>
      </c>
      <c r="J2453" t="s">
        <v>15043</v>
      </c>
      <c r="K2453" t="s">
        <v>15044</v>
      </c>
      <c r="L2453" t="s">
        <v>15045</v>
      </c>
      <c r="M2453" t="s">
        <v>15046</v>
      </c>
      <c r="N2453" t="s">
        <v>15047</v>
      </c>
      <c r="O2453" t="s">
        <v>15048</v>
      </c>
      <c r="P2453" t="s">
        <v>15049</v>
      </c>
      <c r="Q2453" t="s">
        <v>924</v>
      </c>
      <c r="R2453">
        <v>72</v>
      </c>
      <c r="S2453">
        <v>20000</v>
      </c>
      <c r="T2453" t="s">
        <v>91</v>
      </c>
      <c r="U2453" s="1">
        <v>41090</v>
      </c>
      <c r="V2453" t="s">
        <v>164</v>
      </c>
      <c r="W2453" t="s">
        <v>32</v>
      </c>
      <c r="X2453" t="s">
        <v>49</v>
      </c>
      <c r="Y2453" t="s">
        <v>93</v>
      </c>
      <c r="Z2453" t="s">
        <v>378</v>
      </c>
      <c r="AA2453" t="s">
        <v>51</v>
      </c>
      <c r="AB2453" t="s">
        <v>358</v>
      </c>
      <c r="AC2453" t="s">
        <v>71</v>
      </c>
      <c r="AD2453" t="s">
        <v>1206</v>
      </c>
      <c r="AE2453" t="s">
        <v>54</v>
      </c>
    </row>
    <row r="2454" spans="1:31" x14ac:dyDescent="0.2">
      <c r="A2454">
        <v>30</v>
      </c>
      <c r="B2454" t="s">
        <v>55</v>
      </c>
      <c r="C2454" t="s">
        <v>32</v>
      </c>
      <c r="D2454" t="s">
        <v>33</v>
      </c>
      <c r="E2454" t="s">
        <v>170</v>
      </c>
      <c r="F2454" t="s">
        <v>32</v>
      </c>
      <c r="G2454" t="s">
        <v>15059</v>
      </c>
      <c r="H2454" t="s">
        <v>15060</v>
      </c>
      <c r="I2454" t="s">
        <v>32</v>
      </c>
      <c r="J2454" t="s">
        <v>32</v>
      </c>
      <c r="K2454" t="s">
        <v>32</v>
      </c>
      <c r="L2454" t="s">
        <v>15061</v>
      </c>
      <c r="M2454" t="s">
        <v>15062</v>
      </c>
      <c r="N2454" t="s">
        <v>32</v>
      </c>
      <c r="O2454" t="s">
        <v>32</v>
      </c>
      <c r="P2454" t="s">
        <v>15063</v>
      </c>
      <c r="Q2454" t="s">
        <v>108</v>
      </c>
      <c r="R2454">
        <v>62</v>
      </c>
      <c r="S2454">
        <v>-1</v>
      </c>
      <c r="T2454" t="s">
        <v>32</v>
      </c>
      <c r="U2454" s="1">
        <v>41088</v>
      </c>
      <c r="V2454" t="s">
        <v>48</v>
      </c>
      <c r="W2454" t="s">
        <v>32</v>
      </c>
      <c r="X2454" t="s">
        <v>49</v>
      </c>
      <c r="Y2454" t="s">
        <v>32</v>
      </c>
      <c r="Z2454" t="s">
        <v>109</v>
      </c>
      <c r="AA2454" t="s">
        <v>69</v>
      </c>
      <c r="AB2454" t="s">
        <v>778</v>
      </c>
      <c r="AC2454" t="s">
        <v>32</v>
      </c>
      <c r="AD2454" t="s">
        <v>95</v>
      </c>
      <c r="AE2454" t="s">
        <v>54</v>
      </c>
    </row>
    <row r="2455" spans="1:31" x14ac:dyDescent="0.2">
      <c r="A2455">
        <v>30</v>
      </c>
      <c r="B2455" t="s">
        <v>96</v>
      </c>
      <c r="C2455" t="s">
        <v>83</v>
      </c>
      <c r="D2455" t="s">
        <v>501</v>
      </c>
      <c r="E2455" t="s">
        <v>170</v>
      </c>
      <c r="F2455" t="s">
        <v>56</v>
      </c>
      <c r="G2455" t="s">
        <v>15156</v>
      </c>
      <c r="H2455" t="s">
        <v>15157</v>
      </c>
      <c r="I2455" t="s">
        <v>15158</v>
      </c>
      <c r="J2455" t="s">
        <v>15159</v>
      </c>
      <c r="K2455" t="s">
        <v>15160</v>
      </c>
      <c r="L2455" t="s">
        <v>15161</v>
      </c>
      <c r="M2455" t="s">
        <v>15162</v>
      </c>
      <c r="N2455" t="s">
        <v>15163</v>
      </c>
      <c r="O2455" t="s">
        <v>15164</v>
      </c>
      <c r="P2455" t="s">
        <v>15165</v>
      </c>
      <c r="Q2455" t="s">
        <v>588</v>
      </c>
      <c r="R2455">
        <v>70</v>
      </c>
      <c r="S2455">
        <v>-1</v>
      </c>
      <c r="T2455" t="s">
        <v>47</v>
      </c>
      <c r="U2455" s="1">
        <v>41085</v>
      </c>
      <c r="V2455" t="s">
        <v>48</v>
      </c>
      <c r="W2455" t="s">
        <v>217</v>
      </c>
      <c r="X2455" t="s">
        <v>398</v>
      </c>
      <c r="Y2455" t="s">
        <v>435</v>
      </c>
      <c r="Z2455" t="s">
        <v>1810</v>
      </c>
      <c r="AA2455" t="s">
        <v>51</v>
      </c>
      <c r="AB2455" t="s">
        <v>263</v>
      </c>
      <c r="AC2455" t="s">
        <v>71</v>
      </c>
      <c r="AD2455" t="s">
        <v>15166</v>
      </c>
      <c r="AE2455" t="s">
        <v>54</v>
      </c>
    </row>
    <row r="2456" spans="1:31" x14ac:dyDescent="0.2">
      <c r="A2456">
        <v>30</v>
      </c>
      <c r="B2456" t="s">
        <v>169</v>
      </c>
      <c r="C2456" t="s">
        <v>32</v>
      </c>
      <c r="D2456" t="s">
        <v>33</v>
      </c>
      <c r="E2456" t="s">
        <v>34</v>
      </c>
      <c r="F2456" t="s">
        <v>138</v>
      </c>
      <c r="G2456" t="s">
        <v>15339</v>
      </c>
      <c r="H2456" t="s">
        <v>15340</v>
      </c>
      <c r="I2456" t="s">
        <v>15341</v>
      </c>
      <c r="J2456" t="s">
        <v>15342</v>
      </c>
      <c r="K2456" t="s">
        <v>15343</v>
      </c>
      <c r="L2456" t="s">
        <v>15344</v>
      </c>
      <c r="M2456" t="s">
        <v>32</v>
      </c>
      <c r="N2456" t="s">
        <v>15345</v>
      </c>
      <c r="O2456" t="s">
        <v>32</v>
      </c>
      <c r="P2456" t="s">
        <v>15346</v>
      </c>
      <c r="Q2456" t="s">
        <v>75</v>
      </c>
      <c r="R2456">
        <v>72</v>
      </c>
      <c r="S2456">
        <v>-1</v>
      </c>
      <c r="T2456" t="s">
        <v>149</v>
      </c>
      <c r="U2456" s="1">
        <v>41058</v>
      </c>
      <c r="V2456" t="s">
        <v>48</v>
      </c>
      <c r="W2456" t="s">
        <v>32</v>
      </c>
      <c r="X2456" t="s">
        <v>244</v>
      </c>
      <c r="Y2456" t="s">
        <v>32</v>
      </c>
      <c r="Z2456" t="s">
        <v>32</v>
      </c>
      <c r="AA2456" t="s">
        <v>51</v>
      </c>
      <c r="AB2456" t="s">
        <v>740</v>
      </c>
      <c r="AC2456" t="s">
        <v>71</v>
      </c>
      <c r="AD2456" t="s">
        <v>95</v>
      </c>
      <c r="AE2456" t="s">
        <v>54</v>
      </c>
    </row>
    <row r="2457" spans="1:31" x14ac:dyDescent="0.2">
      <c r="A2457">
        <v>30</v>
      </c>
      <c r="B2457" t="s">
        <v>96</v>
      </c>
      <c r="C2457" t="s">
        <v>32</v>
      </c>
      <c r="D2457" t="s">
        <v>501</v>
      </c>
      <c r="E2457" t="s">
        <v>34</v>
      </c>
      <c r="F2457" t="s">
        <v>114</v>
      </c>
      <c r="G2457" t="s">
        <v>15917</v>
      </c>
      <c r="H2457" t="s">
        <v>15918</v>
      </c>
      <c r="I2457" t="s">
        <v>15919</v>
      </c>
      <c r="J2457" t="s">
        <v>15920</v>
      </c>
      <c r="K2457" t="s">
        <v>15921</v>
      </c>
      <c r="L2457" t="s">
        <v>15922</v>
      </c>
      <c r="M2457" t="s">
        <v>15923</v>
      </c>
      <c r="N2457" t="s">
        <v>15924</v>
      </c>
      <c r="O2457" t="s">
        <v>15925</v>
      </c>
      <c r="P2457" t="s">
        <v>15926</v>
      </c>
      <c r="Q2457" t="s">
        <v>75</v>
      </c>
      <c r="R2457">
        <v>75</v>
      </c>
      <c r="S2457">
        <v>-1</v>
      </c>
      <c r="T2457" t="s">
        <v>136</v>
      </c>
      <c r="U2457" s="1">
        <v>41073</v>
      </c>
      <c r="V2457" t="s">
        <v>48</v>
      </c>
      <c r="W2457" t="s">
        <v>32</v>
      </c>
      <c r="X2457" t="s">
        <v>49</v>
      </c>
      <c r="Y2457" t="s">
        <v>93</v>
      </c>
      <c r="Z2457" t="s">
        <v>378</v>
      </c>
      <c r="AA2457" t="s">
        <v>51</v>
      </c>
      <c r="AB2457" t="s">
        <v>276</v>
      </c>
      <c r="AC2457" t="s">
        <v>71</v>
      </c>
      <c r="AD2457" t="s">
        <v>2829</v>
      </c>
      <c r="AE2457" t="s">
        <v>54</v>
      </c>
    </row>
    <row r="2458" spans="1:31" x14ac:dyDescent="0.2">
      <c r="A2458">
        <v>30</v>
      </c>
      <c r="B2458" t="s">
        <v>31</v>
      </c>
      <c r="C2458" t="s">
        <v>97</v>
      </c>
      <c r="D2458" t="s">
        <v>98</v>
      </c>
      <c r="E2458" t="s">
        <v>34</v>
      </c>
      <c r="F2458" t="s">
        <v>56</v>
      </c>
      <c r="G2458" t="s">
        <v>16037</v>
      </c>
      <c r="H2458" t="s">
        <v>16038</v>
      </c>
      <c r="I2458" t="s">
        <v>16039</v>
      </c>
      <c r="J2458" t="s">
        <v>16040</v>
      </c>
      <c r="K2458" t="s">
        <v>16041</v>
      </c>
      <c r="L2458" t="s">
        <v>16042</v>
      </c>
      <c r="M2458" t="s">
        <v>32</v>
      </c>
      <c r="N2458" t="s">
        <v>32</v>
      </c>
      <c r="O2458" t="s">
        <v>16043</v>
      </c>
      <c r="P2458" t="s">
        <v>16044</v>
      </c>
      <c r="Q2458" t="s">
        <v>1016</v>
      </c>
      <c r="R2458">
        <v>70</v>
      </c>
      <c r="S2458">
        <v>-1</v>
      </c>
      <c r="T2458" t="s">
        <v>331</v>
      </c>
      <c r="U2458" s="1">
        <v>41090</v>
      </c>
      <c r="V2458" t="s">
        <v>48</v>
      </c>
      <c r="W2458" t="s">
        <v>92</v>
      </c>
      <c r="X2458" t="s">
        <v>49</v>
      </c>
      <c r="Y2458" t="s">
        <v>32</v>
      </c>
      <c r="Z2458" t="s">
        <v>32</v>
      </c>
      <c r="AA2458" t="s">
        <v>51</v>
      </c>
      <c r="AB2458" t="s">
        <v>32</v>
      </c>
      <c r="AC2458" t="s">
        <v>71</v>
      </c>
      <c r="AD2458" t="s">
        <v>16045</v>
      </c>
      <c r="AE2458" t="s">
        <v>54</v>
      </c>
    </row>
    <row r="2459" spans="1:31" x14ac:dyDescent="0.2">
      <c r="A2459">
        <v>30</v>
      </c>
      <c r="B2459" t="s">
        <v>55</v>
      </c>
      <c r="C2459" t="s">
        <v>32</v>
      </c>
      <c r="D2459" t="s">
        <v>182</v>
      </c>
      <c r="E2459" t="s">
        <v>34</v>
      </c>
      <c r="F2459" t="s">
        <v>114</v>
      </c>
      <c r="G2459" t="s">
        <v>16169</v>
      </c>
      <c r="H2459" t="s">
        <v>16170</v>
      </c>
      <c r="I2459" t="s">
        <v>16171</v>
      </c>
      <c r="J2459" t="s">
        <v>16172</v>
      </c>
      <c r="K2459" t="s">
        <v>16173</v>
      </c>
      <c r="L2459" t="s">
        <v>32</v>
      </c>
      <c r="M2459" t="s">
        <v>32</v>
      </c>
      <c r="N2459" t="s">
        <v>32</v>
      </c>
      <c r="O2459" t="s">
        <v>32</v>
      </c>
      <c r="P2459" t="s">
        <v>16174</v>
      </c>
      <c r="Q2459" t="s">
        <v>91</v>
      </c>
      <c r="R2459">
        <v>66</v>
      </c>
      <c r="S2459">
        <v>-1</v>
      </c>
      <c r="T2459" t="s">
        <v>331</v>
      </c>
      <c r="U2459" s="1">
        <v>41086</v>
      </c>
      <c r="V2459" t="s">
        <v>48</v>
      </c>
      <c r="W2459" t="s">
        <v>204</v>
      </c>
      <c r="X2459" t="s">
        <v>49</v>
      </c>
      <c r="Y2459" t="s">
        <v>32</v>
      </c>
      <c r="Z2459" t="s">
        <v>32</v>
      </c>
      <c r="AA2459" t="s">
        <v>69</v>
      </c>
      <c r="AB2459" t="s">
        <v>32</v>
      </c>
      <c r="AC2459" t="s">
        <v>71</v>
      </c>
      <c r="AD2459" t="s">
        <v>95</v>
      </c>
      <c r="AE2459" t="s">
        <v>54</v>
      </c>
    </row>
    <row r="2460" spans="1:31" x14ac:dyDescent="0.2">
      <c r="A2460">
        <v>30</v>
      </c>
      <c r="B2460" t="s">
        <v>55</v>
      </c>
      <c r="C2460" t="s">
        <v>97</v>
      </c>
      <c r="D2460" t="s">
        <v>33</v>
      </c>
      <c r="E2460" t="s">
        <v>34</v>
      </c>
      <c r="F2460" t="s">
        <v>114</v>
      </c>
      <c r="G2460" t="s">
        <v>16195</v>
      </c>
      <c r="H2460" t="s">
        <v>16196</v>
      </c>
      <c r="I2460" t="s">
        <v>16197</v>
      </c>
      <c r="J2460" t="s">
        <v>16198</v>
      </c>
      <c r="K2460" t="s">
        <v>16199</v>
      </c>
      <c r="L2460" t="s">
        <v>16200</v>
      </c>
      <c r="M2460" t="s">
        <v>16201</v>
      </c>
      <c r="N2460" t="s">
        <v>16202</v>
      </c>
      <c r="O2460" t="s">
        <v>16203</v>
      </c>
      <c r="P2460" t="s">
        <v>16204</v>
      </c>
      <c r="Q2460" t="s">
        <v>75</v>
      </c>
      <c r="R2460">
        <v>63</v>
      </c>
      <c r="S2460">
        <v>-1</v>
      </c>
      <c r="T2460" t="s">
        <v>163</v>
      </c>
      <c r="U2460" s="1">
        <v>41090</v>
      </c>
      <c r="V2460" t="s">
        <v>48</v>
      </c>
      <c r="W2460" t="s">
        <v>32</v>
      </c>
      <c r="X2460" t="s">
        <v>49</v>
      </c>
      <c r="Y2460" t="s">
        <v>495</v>
      </c>
      <c r="Z2460" t="s">
        <v>32</v>
      </c>
      <c r="AA2460" t="s">
        <v>69</v>
      </c>
      <c r="AB2460" t="s">
        <v>358</v>
      </c>
      <c r="AC2460" t="s">
        <v>71</v>
      </c>
      <c r="AD2460" t="s">
        <v>8917</v>
      </c>
      <c r="AE2460" t="s">
        <v>54</v>
      </c>
    </row>
    <row r="2461" spans="1:31" x14ac:dyDescent="0.2">
      <c r="A2461">
        <v>30</v>
      </c>
      <c r="B2461" t="s">
        <v>96</v>
      </c>
      <c r="C2461" t="s">
        <v>155</v>
      </c>
      <c r="D2461" t="s">
        <v>33</v>
      </c>
      <c r="E2461" t="s">
        <v>34</v>
      </c>
      <c r="F2461" t="s">
        <v>138</v>
      </c>
      <c r="G2461" t="s">
        <v>16461</v>
      </c>
      <c r="H2461" t="s">
        <v>16462</v>
      </c>
      <c r="I2461" t="s">
        <v>32</v>
      </c>
      <c r="J2461" t="s">
        <v>32</v>
      </c>
      <c r="K2461" t="s">
        <v>16463</v>
      </c>
      <c r="L2461" t="s">
        <v>16464</v>
      </c>
      <c r="M2461" t="s">
        <v>16465</v>
      </c>
      <c r="N2461" t="s">
        <v>16466</v>
      </c>
      <c r="O2461" t="s">
        <v>32</v>
      </c>
      <c r="P2461" t="s">
        <v>16467</v>
      </c>
      <c r="Q2461" t="s">
        <v>831</v>
      </c>
      <c r="R2461">
        <v>65</v>
      </c>
      <c r="S2461">
        <v>-1</v>
      </c>
      <c r="T2461" t="s">
        <v>149</v>
      </c>
      <c r="U2461" s="1">
        <v>41089</v>
      </c>
      <c r="V2461" t="s">
        <v>662</v>
      </c>
      <c r="W2461" t="s">
        <v>32</v>
      </c>
      <c r="X2461" t="s">
        <v>49</v>
      </c>
      <c r="Y2461" t="s">
        <v>435</v>
      </c>
      <c r="Z2461" t="s">
        <v>9092</v>
      </c>
      <c r="AA2461" t="s">
        <v>51</v>
      </c>
      <c r="AB2461" t="s">
        <v>344</v>
      </c>
      <c r="AC2461" t="s">
        <v>71</v>
      </c>
      <c r="AD2461" t="s">
        <v>95</v>
      </c>
      <c r="AE2461" t="s">
        <v>54</v>
      </c>
    </row>
    <row r="2462" spans="1:31" x14ac:dyDescent="0.2">
      <c r="A2462">
        <v>30</v>
      </c>
      <c r="B2462" t="s">
        <v>169</v>
      </c>
      <c r="C2462" t="s">
        <v>32</v>
      </c>
      <c r="D2462" t="s">
        <v>182</v>
      </c>
      <c r="E2462" t="s">
        <v>34</v>
      </c>
      <c r="F2462" t="s">
        <v>56</v>
      </c>
      <c r="G2462" t="s">
        <v>16468</v>
      </c>
      <c r="H2462" t="s">
        <v>32</v>
      </c>
      <c r="I2462" t="s">
        <v>16469</v>
      </c>
      <c r="J2462" t="s">
        <v>16470</v>
      </c>
      <c r="K2462" t="s">
        <v>16471</v>
      </c>
      <c r="L2462" t="s">
        <v>16472</v>
      </c>
      <c r="M2462" t="s">
        <v>11517</v>
      </c>
      <c r="N2462" t="s">
        <v>16473</v>
      </c>
      <c r="O2462" t="s">
        <v>16474</v>
      </c>
      <c r="P2462" t="s">
        <v>16475</v>
      </c>
      <c r="Q2462" t="s">
        <v>32</v>
      </c>
      <c r="R2462">
        <v>66</v>
      </c>
      <c r="S2462">
        <v>-1</v>
      </c>
      <c r="T2462" t="s">
        <v>32</v>
      </c>
      <c r="U2462" s="1">
        <v>41090</v>
      </c>
      <c r="V2462" t="s">
        <v>662</v>
      </c>
      <c r="W2462" t="s">
        <v>32</v>
      </c>
      <c r="X2462" t="s">
        <v>49</v>
      </c>
      <c r="Y2462" t="s">
        <v>32</v>
      </c>
      <c r="Z2462" t="s">
        <v>275</v>
      </c>
      <c r="AA2462" t="s">
        <v>51</v>
      </c>
      <c r="AB2462" t="s">
        <v>94</v>
      </c>
      <c r="AC2462" t="s">
        <v>71</v>
      </c>
      <c r="AD2462" t="s">
        <v>95</v>
      </c>
      <c r="AE2462" t="s">
        <v>54</v>
      </c>
    </row>
    <row r="2463" spans="1:31" x14ac:dyDescent="0.2">
      <c r="A2463">
        <v>30</v>
      </c>
      <c r="B2463" t="s">
        <v>55</v>
      </c>
      <c r="C2463" t="s">
        <v>155</v>
      </c>
      <c r="D2463" t="s">
        <v>33</v>
      </c>
      <c r="E2463" t="s">
        <v>34</v>
      </c>
      <c r="F2463" t="s">
        <v>56</v>
      </c>
      <c r="G2463" t="s">
        <v>16551</v>
      </c>
      <c r="H2463" t="s">
        <v>16552</v>
      </c>
      <c r="I2463" t="s">
        <v>16553</v>
      </c>
      <c r="J2463" t="s">
        <v>16554</v>
      </c>
      <c r="K2463" t="s">
        <v>16555</v>
      </c>
      <c r="L2463" t="s">
        <v>16556</v>
      </c>
      <c r="M2463" t="s">
        <v>16557</v>
      </c>
      <c r="N2463" t="s">
        <v>16558</v>
      </c>
      <c r="O2463" t="s">
        <v>16559</v>
      </c>
      <c r="P2463" t="s">
        <v>16560</v>
      </c>
      <c r="Q2463" t="s">
        <v>924</v>
      </c>
      <c r="R2463">
        <v>70</v>
      </c>
      <c r="S2463">
        <v>100000</v>
      </c>
      <c r="T2463" t="s">
        <v>136</v>
      </c>
      <c r="U2463" s="1">
        <v>41089</v>
      </c>
      <c r="V2463" t="s">
        <v>48</v>
      </c>
      <c r="W2463" t="s">
        <v>204</v>
      </c>
      <c r="X2463" t="s">
        <v>49</v>
      </c>
      <c r="Y2463" t="s">
        <v>93</v>
      </c>
      <c r="Z2463" t="s">
        <v>1041</v>
      </c>
      <c r="AA2463" t="s">
        <v>51</v>
      </c>
      <c r="AB2463" t="s">
        <v>358</v>
      </c>
      <c r="AC2463" t="s">
        <v>71</v>
      </c>
      <c r="AD2463" t="s">
        <v>3558</v>
      </c>
      <c r="AE2463" t="s">
        <v>54</v>
      </c>
    </row>
    <row r="2464" spans="1:31" x14ac:dyDescent="0.2">
      <c r="A2464">
        <v>30</v>
      </c>
      <c r="B2464" t="s">
        <v>620</v>
      </c>
      <c r="C2464" t="s">
        <v>113</v>
      </c>
      <c r="D2464" t="s">
        <v>33</v>
      </c>
      <c r="E2464" t="s">
        <v>170</v>
      </c>
      <c r="F2464" t="s">
        <v>56</v>
      </c>
      <c r="G2464" t="s">
        <v>16602</v>
      </c>
      <c r="H2464" t="s">
        <v>16603</v>
      </c>
      <c r="I2464" t="s">
        <v>16604</v>
      </c>
      <c r="J2464" t="s">
        <v>16605</v>
      </c>
      <c r="K2464" t="s">
        <v>16606</v>
      </c>
      <c r="L2464" t="s">
        <v>16607</v>
      </c>
      <c r="M2464" t="s">
        <v>16608</v>
      </c>
      <c r="N2464" t="s">
        <v>16609</v>
      </c>
      <c r="O2464" t="s">
        <v>16610</v>
      </c>
      <c r="P2464" t="s">
        <v>16611</v>
      </c>
      <c r="Q2464" t="s">
        <v>75</v>
      </c>
      <c r="R2464">
        <v>71</v>
      </c>
      <c r="S2464">
        <v>-1</v>
      </c>
      <c r="T2464" t="s">
        <v>91</v>
      </c>
      <c r="U2464" s="1">
        <v>41074</v>
      </c>
      <c r="V2464" t="s">
        <v>216</v>
      </c>
      <c r="W2464" t="s">
        <v>32</v>
      </c>
      <c r="X2464" t="s">
        <v>49</v>
      </c>
      <c r="Y2464" t="s">
        <v>192</v>
      </c>
      <c r="Z2464" t="s">
        <v>151</v>
      </c>
      <c r="AA2464" t="s">
        <v>69</v>
      </c>
      <c r="AB2464" t="s">
        <v>206</v>
      </c>
      <c r="AC2464" t="s">
        <v>71</v>
      </c>
      <c r="AD2464" t="s">
        <v>95</v>
      </c>
      <c r="AE2464" t="s">
        <v>54</v>
      </c>
    </row>
    <row r="2465" spans="1:31" x14ac:dyDescent="0.2">
      <c r="A2465">
        <v>30</v>
      </c>
      <c r="B2465" t="s">
        <v>96</v>
      </c>
      <c r="C2465" t="s">
        <v>32</v>
      </c>
      <c r="D2465" t="s">
        <v>33</v>
      </c>
      <c r="E2465" t="s">
        <v>170</v>
      </c>
      <c r="F2465" t="s">
        <v>833</v>
      </c>
      <c r="G2465" t="s">
        <v>16700</v>
      </c>
      <c r="H2465" t="s">
        <v>16701</v>
      </c>
      <c r="I2465" t="s">
        <v>16702</v>
      </c>
      <c r="J2465" t="s">
        <v>32</v>
      </c>
      <c r="K2465" t="s">
        <v>16703</v>
      </c>
      <c r="L2465" t="s">
        <v>16704</v>
      </c>
      <c r="M2465" t="s">
        <v>32</v>
      </c>
      <c r="N2465" t="s">
        <v>16705</v>
      </c>
      <c r="O2465" t="s">
        <v>32</v>
      </c>
      <c r="P2465" t="s">
        <v>32</v>
      </c>
      <c r="Q2465" t="s">
        <v>108</v>
      </c>
      <c r="R2465">
        <v>69</v>
      </c>
      <c r="S2465">
        <v>50000</v>
      </c>
      <c r="T2465" t="s">
        <v>331</v>
      </c>
      <c r="U2465" s="1">
        <v>41086</v>
      </c>
      <c r="V2465" t="s">
        <v>260</v>
      </c>
      <c r="W2465" t="s">
        <v>32</v>
      </c>
      <c r="X2465" t="s">
        <v>49</v>
      </c>
      <c r="Y2465" t="s">
        <v>93</v>
      </c>
      <c r="Z2465" t="s">
        <v>2161</v>
      </c>
      <c r="AA2465" t="s">
        <v>51</v>
      </c>
      <c r="AB2465" t="s">
        <v>521</v>
      </c>
      <c r="AC2465" t="s">
        <v>248</v>
      </c>
      <c r="AD2465" t="s">
        <v>16706</v>
      </c>
      <c r="AE2465" t="s">
        <v>54</v>
      </c>
    </row>
    <row r="2466" spans="1:31" x14ac:dyDescent="0.2">
      <c r="A2466">
        <v>30</v>
      </c>
      <c r="B2466" t="s">
        <v>96</v>
      </c>
      <c r="C2466" t="s">
        <v>97</v>
      </c>
      <c r="D2466" t="s">
        <v>33</v>
      </c>
      <c r="E2466" t="s">
        <v>34</v>
      </c>
      <c r="F2466" t="s">
        <v>56</v>
      </c>
      <c r="G2466" t="s">
        <v>16707</v>
      </c>
      <c r="H2466" t="s">
        <v>16708</v>
      </c>
      <c r="I2466" t="s">
        <v>16709</v>
      </c>
      <c r="J2466" t="s">
        <v>16710</v>
      </c>
      <c r="K2466" t="s">
        <v>16711</v>
      </c>
      <c r="L2466" t="s">
        <v>16712</v>
      </c>
      <c r="M2466" t="s">
        <v>16713</v>
      </c>
      <c r="N2466" t="s">
        <v>16714</v>
      </c>
      <c r="O2466" t="s">
        <v>16715</v>
      </c>
      <c r="P2466" t="s">
        <v>16716</v>
      </c>
      <c r="Q2466" t="s">
        <v>75</v>
      </c>
      <c r="R2466">
        <v>67</v>
      </c>
      <c r="S2466">
        <v>-1</v>
      </c>
      <c r="T2466" t="s">
        <v>91</v>
      </c>
      <c r="U2466" s="1">
        <v>41088</v>
      </c>
      <c r="V2466" t="s">
        <v>48</v>
      </c>
      <c r="W2466" t="s">
        <v>32</v>
      </c>
      <c r="X2466" t="s">
        <v>244</v>
      </c>
      <c r="Y2466" t="s">
        <v>261</v>
      </c>
      <c r="Z2466" t="s">
        <v>1810</v>
      </c>
      <c r="AA2466" t="s">
        <v>69</v>
      </c>
      <c r="AB2466" t="s">
        <v>167</v>
      </c>
      <c r="AC2466" t="s">
        <v>248</v>
      </c>
      <c r="AD2466" t="s">
        <v>168</v>
      </c>
      <c r="AE2466" t="s">
        <v>54</v>
      </c>
    </row>
    <row r="2467" spans="1:31" x14ac:dyDescent="0.2">
      <c r="A2467">
        <v>30</v>
      </c>
      <c r="B2467" t="s">
        <v>55</v>
      </c>
      <c r="C2467" t="s">
        <v>32</v>
      </c>
      <c r="D2467" t="s">
        <v>98</v>
      </c>
      <c r="E2467" t="s">
        <v>34</v>
      </c>
      <c r="F2467" t="s">
        <v>56</v>
      </c>
      <c r="G2467" t="s">
        <v>16803</v>
      </c>
      <c r="H2467" t="s">
        <v>16804</v>
      </c>
      <c r="I2467" t="s">
        <v>16805</v>
      </c>
      <c r="J2467" t="s">
        <v>16806</v>
      </c>
      <c r="K2467" t="s">
        <v>16807</v>
      </c>
      <c r="L2467" t="s">
        <v>16808</v>
      </c>
      <c r="M2467" t="s">
        <v>16809</v>
      </c>
      <c r="N2467" t="s">
        <v>16810</v>
      </c>
      <c r="O2467" t="s">
        <v>16811</v>
      </c>
      <c r="P2467" t="s">
        <v>16812</v>
      </c>
      <c r="Q2467" t="s">
        <v>75</v>
      </c>
      <c r="R2467">
        <v>71</v>
      </c>
      <c r="S2467">
        <v>-1</v>
      </c>
      <c r="T2467" t="s">
        <v>136</v>
      </c>
      <c r="U2467" s="1">
        <v>41089</v>
      </c>
      <c r="V2467" t="s">
        <v>48</v>
      </c>
      <c r="W2467" t="s">
        <v>32</v>
      </c>
      <c r="X2467" t="s">
        <v>49</v>
      </c>
      <c r="Y2467" t="s">
        <v>93</v>
      </c>
      <c r="Z2467" t="s">
        <v>109</v>
      </c>
      <c r="AA2467" t="s">
        <v>51</v>
      </c>
      <c r="AB2467" t="s">
        <v>81</v>
      </c>
      <c r="AC2467" t="s">
        <v>71</v>
      </c>
      <c r="AD2467" t="s">
        <v>8083</v>
      </c>
      <c r="AE2467" t="s">
        <v>54</v>
      </c>
    </row>
    <row r="2468" spans="1:31" x14ac:dyDescent="0.2">
      <c r="A2468">
        <v>30</v>
      </c>
      <c r="B2468" t="s">
        <v>32</v>
      </c>
      <c r="C2468" t="s">
        <v>155</v>
      </c>
      <c r="D2468" t="s">
        <v>33</v>
      </c>
      <c r="E2468" t="s">
        <v>32</v>
      </c>
      <c r="F2468" t="s">
        <v>56</v>
      </c>
      <c r="G2468" t="s">
        <v>16902</v>
      </c>
      <c r="H2468" t="s">
        <v>16903</v>
      </c>
      <c r="I2468" t="s">
        <v>16904</v>
      </c>
      <c r="J2468" t="s">
        <v>16905</v>
      </c>
      <c r="K2468" t="s">
        <v>16906</v>
      </c>
      <c r="L2468" t="s">
        <v>16907</v>
      </c>
      <c r="M2468" t="s">
        <v>16908</v>
      </c>
      <c r="N2468" t="s">
        <v>16909</v>
      </c>
      <c r="O2468" t="s">
        <v>16910</v>
      </c>
      <c r="P2468" t="s">
        <v>16911</v>
      </c>
      <c r="Q2468" t="s">
        <v>32</v>
      </c>
      <c r="R2468">
        <v>63</v>
      </c>
      <c r="S2468">
        <v>-1</v>
      </c>
      <c r="T2468" t="s">
        <v>68</v>
      </c>
      <c r="U2468" s="1">
        <v>41083</v>
      </c>
      <c r="V2468" t="s">
        <v>48</v>
      </c>
      <c r="W2468" t="s">
        <v>32</v>
      </c>
      <c r="X2468" t="s">
        <v>398</v>
      </c>
      <c r="Y2468" t="s">
        <v>93</v>
      </c>
      <c r="Z2468" t="s">
        <v>32</v>
      </c>
      <c r="AA2468" t="s">
        <v>69</v>
      </c>
      <c r="AB2468" t="s">
        <v>167</v>
      </c>
      <c r="AC2468" t="s">
        <v>71</v>
      </c>
      <c r="AD2468" t="s">
        <v>16912</v>
      </c>
      <c r="AE2468" t="s">
        <v>54</v>
      </c>
    </row>
    <row r="2469" spans="1:31" x14ac:dyDescent="0.2">
      <c r="A2469">
        <v>30</v>
      </c>
      <c r="B2469" t="s">
        <v>96</v>
      </c>
      <c r="C2469" t="s">
        <v>113</v>
      </c>
      <c r="D2469" t="s">
        <v>501</v>
      </c>
      <c r="E2469" t="s">
        <v>34</v>
      </c>
      <c r="F2469" t="s">
        <v>56</v>
      </c>
      <c r="G2469" t="s">
        <v>16921</v>
      </c>
      <c r="H2469" t="s">
        <v>16922</v>
      </c>
      <c r="I2469" t="s">
        <v>16923</v>
      </c>
      <c r="J2469" t="s">
        <v>16924</v>
      </c>
      <c r="K2469" t="s">
        <v>16925</v>
      </c>
      <c r="L2469" t="s">
        <v>16926</v>
      </c>
      <c r="M2469" t="s">
        <v>16927</v>
      </c>
      <c r="N2469" t="s">
        <v>16928</v>
      </c>
      <c r="O2469" t="s">
        <v>16929</v>
      </c>
      <c r="P2469" t="s">
        <v>16930</v>
      </c>
      <c r="Q2469" t="s">
        <v>860</v>
      </c>
      <c r="R2469">
        <v>74</v>
      </c>
      <c r="S2469">
        <v>20000</v>
      </c>
      <c r="T2469" t="s">
        <v>47</v>
      </c>
      <c r="U2469" s="1">
        <v>41090</v>
      </c>
      <c r="V2469" t="s">
        <v>164</v>
      </c>
      <c r="W2469" t="s">
        <v>32</v>
      </c>
      <c r="X2469" t="s">
        <v>244</v>
      </c>
      <c r="Y2469" t="s">
        <v>643</v>
      </c>
      <c r="Z2469" t="s">
        <v>298</v>
      </c>
      <c r="AA2469" t="s">
        <v>51</v>
      </c>
      <c r="AB2469" t="s">
        <v>344</v>
      </c>
      <c r="AC2469" t="s">
        <v>71</v>
      </c>
      <c r="AD2469" t="s">
        <v>168</v>
      </c>
      <c r="AE2469" t="s">
        <v>54</v>
      </c>
    </row>
    <row r="2470" spans="1:31" x14ac:dyDescent="0.2">
      <c r="A2470">
        <v>30</v>
      </c>
      <c r="B2470" t="s">
        <v>169</v>
      </c>
      <c r="C2470" t="s">
        <v>32</v>
      </c>
      <c r="D2470" t="s">
        <v>33</v>
      </c>
      <c r="E2470" t="s">
        <v>34</v>
      </c>
      <c r="F2470" t="s">
        <v>56</v>
      </c>
      <c r="G2470" t="s">
        <v>17030</v>
      </c>
      <c r="H2470" t="s">
        <v>17031</v>
      </c>
      <c r="I2470" t="s">
        <v>17032</v>
      </c>
      <c r="J2470" t="s">
        <v>17033</v>
      </c>
      <c r="K2470" t="s">
        <v>17034</v>
      </c>
      <c r="L2470" t="s">
        <v>17035</v>
      </c>
      <c r="M2470" t="s">
        <v>17036</v>
      </c>
      <c r="N2470" t="s">
        <v>17037</v>
      </c>
      <c r="O2470" t="s">
        <v>17038</v>
      </c>
      <c r="P2470" t="s">
        <v>17039</v>
      </c>
      <c r="Q2470" t="s">
        <v>75</v>
      </c>
      <c r="R2470">
        <v>72</v>
      </c>
      <c r="S2470">
        <v>100000</v>
      </c>
      <c r="T2470" t="s">
        <v>331</v>
      </c>
      <c r="U2470" s="1">
        <v>41088</v>
      </c>
      <c r="V2470" t="s">
        <v>48</v>
      </c>
      <c r="W2470" t="s">
        <v>32</v>
      </c>
      <c r="X2470" t="s">
        <v>49</v>
      </c>
      <c r="Y2470" t="s">
        <v>32</v>
      </c>
      <c r="Z2470" t="s">
        <v>32</v>
      </c>
      <c r="AA2470" t="s">
        <v>51</v>
      </c>
      <c r="AB2470" t="s">
        <v>263</v>
      </c>
      <c r="AC2470" t="s">
        <v>71</v>
      </c>
      <c r="AD2470" t="s">
        <v>1419</v>
      </c>
      <c r="AE2470" t="s">
        <v>54</v>
      </c>
    </row>
    <row r="2471" spans="1:31" x14ac:dyDescent="0.2">
      <c r="A2471">
        <v>30</v>
      </c>
      <c r="B2471" t="s">
        <v>112</v>
      </c>
      <c r="C2471" t="s">
        <v>155</v>
      </c>
      <c r="D2471" t="s">
        <v>33</v>
      </c>
      <c r="E2471" t="s">
        <v>34</v>
      </c>
      <c r="F2471" t="s">
        <v>833</v>
      </c>
      <c r="G2471" t="s">
        <v>17164</v>
      </c>
      <c r="H2471" t="s">
        <v>17165</v>
      </c>
      <c r="I2471" t="s">
        <v>17166</v>
      </c>
      <c r="J2471" t="s">
        <v>17167</v>
      </c>
      <c r="K2471" t="s">
        <v>32</v>
      </c>
      <c r="L2471" t="s">
        <v>17168</v>
      </c>
      <c r="M2471" t="s">
        <v>17169</v>
      </c>
      <c r="N2471" t="s">
        <v>17170</v>
      </c>
      <c r="O2471" t="s">
        <v>17171</v>
      </c>
      <c r="P2471" t="s">
        <v>17172</v>
      </c>
      <c r="Q2471" t="s">
        <v>17173</v>
      </c>
      <c r="R2471">
        <v>65</v>
      </c>
      <c r="S2471">
        <v>-1</v>
      </c>
      <c r="T2471" t="s">
        <v>163</v>
      </c>
      <c r="U2471" s="1">
        <v>41091</v>
      </c>
      <c r="V2471" t="s">
        <v>260</v>
      </c>
      <c r="W2471" t="s">
        <v>92</v>
      </c>
      <c r="X2471" t="s">
        <v>49</v>
      </c>
      <c r="Y2471" t="s">
        <v>93</v>
      </c>
      <c r="Z2471" t="s">
        <v>475</v>
      </c>
      <c r="AA2471" t="s">
        <v>69</v>
      </c>
      <c r="AB2471" t="s">
        <v>167</v>
      </c>
      <c r="AC2471" t="s">
        <v>248</v>
      </c>
      <c r="AD2471" t="s">
        <v>1206</v>
      </c>
      <c r="AE2471" t="s">
        <v>54</v>
      </c>
    </row>
    <row r="2472" spans="1:31" x14ac:dyDescent="0.2">
      <c r="A2472">
        <v>30</v>
      </c>
      <c r="B2472" t="s">
        <v>31</v>
      </c>
      <c r="C2472" t="s">
        <v>1043</v>
      </c>
      <c r="D2472" t="s">
        <v>33</v>
      </c>
      <c r="E2472" t="s">
        <v>32</v>
      </c>
      <c r="F2472" t="s">
        <v>35</v>
      </c>
      <c r="G2472" t="s">
        <v>17217</v>
      </c>
      <c r="H2472" t="s">
        <v>17218</v>
      </c>
      <c r="I2472" t="s">
        <v>17219</v>
      </c>
      <c r="J2472" t="s">
        <v>17220</v>
      </c>
      <c r="K2472" t="s">
        <v>17221</v>
      </c>
      <c r="L2472" t="s">
        <v>17222</v>
      </c>
      <c r="M2472" t="s">
        <v>17223</v>
      </c>
      <c r="N2472" t="s">
        <v>17224</v>
      </c>
      <c r="O2472" t="s">
        <v>17225</v>
      </c>
      <c r="P2472" t="s">
        <v>32</v>
      </c>
      <c r="Q2472" t="s">
        <v>91</v>
      </c>
      <c r="R2472">
        <v>71</v>
      </c>
      <c r="S2472">
        <v>-1</v>
      </c>
      <c r="T2472" t="s">
        <v>446</v>
      </c>
      <c r="U2472" s="1">
        <v>40938</v>
      </c>
      <c r="V2472" t="s">
        <v>48</v>
      </c>
      <c r="W2472" t="s">
        <v>32</v>
      </c>
      <c r="X2472" t="s">
        <v>49</v>
      </c>
      <c r="Y2472" t="s">
        <v>435</v>
      </c>
      <c r="Z2472" t="s">
        <v>32</v>
      </c>
      <c r="AA2472" t="s">
        <v>69</v>
      </c>
      <c r="AB2472" t="s">
        <v>367</v>
      </c>
      <c r="AC2472" t="s">
        <v>111</v>
      </c>
      <c r="AD2472" t="s">
        <v>17226</v>
      </c>
      <c r="AE2472" t="s">
        <v>54</v>
      </c>
    </row>
    <row r="2473" spans="1:31" x14ac:dyDescent="0.2">
      <c r="A2473">
        <v>30</v>
      </c>
      <c r="B2473" t="s">
        <v>96</v>
      </c>
      <c r="C2473" t="s">
        <v>32</v>
      </c>
      <c r="D2473" t="s">
        <v>33</v>
      </c>
      <c r="E2473" t="s">
        <v>34</v>
      </c>
      <c r="F2473" t="s">
        <v>32</v>
      </c>
      <c r="G2473" t="s">
        <v>17342</v>
      </c>
      <c r="H2473" t="s">
        <v>17343</v>
      </c>
      <c r="I2473" t="s">
        <v>17344</v>
      </c>
      <c r="J2473" t="s">
        <v>17345</v>
      </c>
      <c r="K2473" t="s">
        <v>17346</v>
      </c>
      <c r="L2473" t="s">
        <v>17347</v>
      </c>
      <c r="M2473" t="s">
        <v>17348</v>
      </c>
      <c r="N2473" t="s">
        <v>17349</v>
      </c>
      <c r="O2473" t="s">
        <v>17350</v>
      </c>
      <c r="P2473" t="s">
        <v>17351</v>
      </c>
      <c r="Q2473" t="s">
        <v>91</v>
      </c>
      <c r="R2473">
        <v>72</v>
      </c>
      <c r="S2473">
        <v>-1</v>
      </c>
      <c r="T2473" t="s">
        <v>32</v>
      </c>
      <c r="U2473" s="1">
        <v>41090</v>
      </c>
      <c r="V2473" t="s">
        <v>48</v>
      </c>
      <c r="W2473" t="s">
        <v>32</v>
      </c>
      <c r="X2473" t="s">
        <v>49</v>
      </c>
      <c r="Y2473" t="s">
        <v>93</v>
      </c>
      <c r="Z2473" t="s">
        <v>32</v>
      </c>
      <c r="AA2473" t="s">
        <v>51</v>
      </c>
      <c r="AB2473" t="s">
        <v>32</v>
      </c>
      <c r="AC2473" t="s">
        <v>71</v>
      </c>
      <c r="AD2473" t="s">
        <v>95</v>
      </c>
      <c r="AE2473" t="s">
        <v>54</v>
      </c>
    </row>
    <row r="2474" spans="1:31" x14ac:dyDescent="0.2">
      <c r="A2474">
        <v>30</v>
      </c>
      <c r="B2474" t="s">
        <v>96</v>
      </c>
      <c r="C2474" t="s">
        <v>155</v>
      </c>
      <c r="D2474" t="s">
        <v>33</v>
      </c>
      <c r="E2474" t="s">
        <v>32</v>
      </c>
      <c r="F2474" t="s">
        <v>56</v>
      </c>
      <c r="G2474" t="s">
        <v>17377</v>
      </c>
      <c r="H2474" t="s">
        <v>17378</v>
      </c>
      <c r="I2474" t="s">
        <v>17379</v>
      </c>
      <c r="J2474" t="s">
        <v>17380</v>
      </c>
      <c r="K2474" t="s">
        <v>17381</v>
      </c>
      <c r="L2474" t="s">
        <v>17382</v>
      </c>
      <c r="M2474" t="s">
        <v>17383</v>
      </c>
      <c r="N2474" t="s">
        <v>17384</v>
      </c>
      <c r="O2474" t="s">
        <v>17385</v>
      </c>
      <c r="P2474" t="s">
        <v>17386</v>
      </c>
      <c r="Q2474" t="s">
        <v>75</v>
      </c>
      <c r="R2474">
        <v>67</v>
      </c>
      <c r="S2474">
        <v>-1</v>
      </c>
      <c r="T2474" t="s">
        <v>91</v>
      </c>
      <c r="U2474" s="1">
        <v>41082</v>
      </c>
      <c r="V2474" t="s">
        <v>48</v>
      </c>
      <c r="W2474" t="s">
        <v>32</v>
      </c>
      <c r="X2474" t="s">
        <v>49</v>
      </c>
      <c r="Y2474" t="s">
        <v>150</v>
      </c>
      <c r="Z2474" t="s">
        <v>32</v>
      </c>
      <c r="AA2474" t="s">
        <v>69</v>
      </c>
      <c r="AB2474" t="s">
        <v>712</v>
      </c>
      <c r="AC2474" t="s">
        <v>71</v>
      </c>
      <c r="AD2474" t="s">
        <v>95</v>
      </c>
      <c r="AE2474" t="s">
        <v>54</v>
      </c>
    </row>
    <row r="2475" spans="1:31" x14ac:dyDescent="0.2">
      <c r="A2475">
        <v>30</v>
      </c>
      <c r="B2475" t="s">
        <v>2255</v>
      </c>
      <c r="C2475" t="s">
        <v>155</v>
      </c>
      <c r="D2475" t="s">
        <v>33</v>
      </c>
      <c r="E2475" t="s">
        <v>32</v>
      </c>
      <c r="F2475" t="s">
        <v>390</v>
      </c>
      <c r="G2475" t="s">
        <v>17455</v>
      </c>
      <c r="H2475" t="s">
        <v>17456</v>
      </c>
      <c r="I2475" t="s">
        <v>17457</v>
      </c>
      <c r="J2475" t="s">
        <v>17458</v>
      </c>
      <c r="K2475" t="s">
        <v>17459</v>
      </c>
      <c r="L2475" t="s">
        <v>17460</v>
      </c>
      <c r="M2475" t="s">
        <v>17461</v>
      </c>
      <c r="N2475" t="s">
        <v>17462</v>
      </c>
      <c r="O2475" t="s">
        <v>17463</v>
      </c>
      <c r="P2475" t="s">
        <v>17464</v>
      </c>
      <c r="Q2475" t="s">
        <v>75</v>
      </c>
      <c r="R2475">
        <v>72</v>
      </c>
      <c r="S2475">
        <v>-1</v>
      </c>
      <c r="T2475" t="s">
        <v>32</v>
      </c>
      <c r="U2475" s="1">
        <v>41090</v>
      </c>
      <c r="V2475" t="s">
        <v>164</v>
      </c>
      <c r="W2475" t="s">
        <v>92</v>
      </c>
      <c r="X2475" t="s">
        <v>49</v>
      </c>
      <c r="Y2475" t="s">
        <v>93</v>
      </c>
      <c r="Z2475" t="s">
        <v>91</v>
      </c>
      <c r="AA2475" t="s">
        <v>51</v>
      </c>
      <c r="AB2475" t="s">
        <v>219</v>
      </c>
      <c r="AC2475" t="s">
        <v>71</v>
      </c>
      <c r="AD2475" t="s">
        <v>2243</v>
      </c>
      <c r="AE2475" t="s">
        <v>54</v>
      </c>
    </row>
    <row r="2476" spans="1:31" x14ac:dyDescent="0.2">
      <c r="A2476">
        <v>30</v>
      </c>
      <c r="B2476" t="s">
        <v>96</v>
      </c>
      <c r="C2476" t="s">
        <v>32</v>
      </c>
      <c r="D2476" t="s">
        <v>33</v>
      </c>
      <c r="E2476" t="s">
        <v>32</v>
      </c>
      <c r="F2476" t="s">
        <v>114</v>
      </c>
      <c r="G2476" t="s">
        <v>17520</v>
      </c>
      <c r="H2476" t="s">
        <v>17521</v>
      </c>
      <c r="I2476" t="s">
        <v>17522</v>
      </c>
      <c r="J2476" t="s">
        <v>17523</v>
      </c>
      <c r="K2476" t="s">
        <v>17524</v>
      </c>
      <c r="L2476" t="s">
        <v>17525</v>
      </c>
      <c r="M2476" t="s">
        <v>17526</v>
      </c>
      <c r="N2476" t="s">
        <v>17527</v>
      </c>
      <c r="O2476" t="s">
        <v>17528</v>
      </c>
      <c r="P2476" t="s">
        <v>17529</v>
      </c>
      <c r="Q2476" t="s">
        <v>75</v>
      </c>
      <c r="R2476">
        <v>67</v>
      </c>
      <c r="S2476">
        <v>-1</v>
      </c>
      <c r="T2476" t="s">
        <v>68</v>
      </c>
      <c r="U2476" s="1">
        <v>41038</v>
      </c>
      <c r="V2476" t="s">
        <v>2043</v>
      </c>
      <c r="W2476" t="s">
        <v>32</v>
      </c>
      <c r="X2476" t="s">
        <v>49</v>
      </c>
      <c r="Y2476" t="s">
        <v>93</v>
      </c>
      <c r="Z2476" t="s">
        <v>32</v>
      </c>
      <c r="AA2476" t="s">
        <v>69</v>
      </c>
      <c r="AB2476" t="s">
        <v>389</v>
      </c>
      <c r="AC2476" t="s">
        <v>71</v>
      </c>
      <c r="AD2476" t="s">
        <v>95</v>
      </c>
      <c r="AE2476" t="s">
        <v>54</v>
      </c>
    </row>
    <row r="2477" spans="1:31" x14ac:dyDescent="0.2">
      <c r="A2477">
        <v>30</v>
      </c>
      <c r="B2477" t="s">
        <v>620</v>
      </c>
      <c r="C2477" t="s">
        <v>32</v>
      </c>
      <c r="D2477" t="s">
        <v>33</v>
      </c>
      <c r="E2477" t="s">
        <v>32</v>
      </c>
      <c r="F2477" t="s">
        <v>114</v>
      </c>
      <c r="G2477" t="s">
        <v>17670</v>
      </c>
      <c r="H2477" t="s">
        <v>17671</v>
      </c>
      <c r="I2477" t="s">
        <v>17672</v>
      </c>
      <c r="J2477" t="s">
        <v>17673</v>
      </c>
      <c r="K2477" t="s">
        <v>17674</v>
      </c>
      <c r="L2477" t="s">
        <v>17675</v>
      </c>
      <c r="M2477" t="s">
        <v>17676</v>
      </c>
      <c r="N2477" t="s">
        <v>17677</v>
      </c>
      <c r="O2477" t="s">
        <v>17678</v>
      </c>
      <c r="P2477" t="s">
        <v>17679</v>
      </c>
      <c r="Q2477" t="s">
        <v>75</v>
      </c>
      <c r="R2477">
        <v>69</v>
      </c>
      <c r="S2477">
        <v>-1</v>
      </c>
      <c r="T2477" t="s">
        <v>91</v>
      </c>
      <c r="U2477" s="1">
        <v>41090</v>
      </c>
      <c r="V2477" t="s">
        <v>48</v>
      </c>
      <c r="W2477" t="s">
        <v>32</v>
      </c>
      <c r="X2477" t="s">
        <v>398</v>
      </c>
      <c r="Y2477" t="s">
        <v>93</v>
      </c>
      <c r="Z2477" t="s">
        <v>218</v>
      </c>
      <c r="AA2477" t="s">
        <v>69</v>
      </c>
      <c r="AB2477" t="s">
        <v>276</v>
      </c>
      <c r="AC2477" t="s">
        <v>71</v>
      </c>
      <c r="AD2477" t="s">
        <v>17680</v>
      </c>
      <c r="AE2477" t="s">
        <v>54</v>
      </c>
    </row>
    <row r="2478" spans="1:31" x14ac:dyDescent="0.2">
      <c r="A2478">
        <v>30</v>
      </c>
      <c r="B2478" t="s">
        <v>55</v>
      </c>
      <c r="C2478" t="s">
        <v>32</v>
      </c>
      <c r="D2478" t="s">
        <v>32</v>
      </c>
      <c r="E2478" t="s">
        <v>32</v>
      </c>
      <c r="F2478" t="s">
        <v>56</v>
      </c>
      <c r="G2478" t="s">
        <v>17734</v>
      </c>
      <c r="H2478" t="s">
        <v>32</v>
      </c>
      <c r="I2478" t="s">
        <v>32</v>
      </c>
      <c r="J2478" t="s">
        <v>32</v>
      </c>
      <c r="K2478" t="s">
        <v>17735</v>
      </c>
      <c r="L2478" t="s">
        <v>17736</v>
      </c>
      <c r="M2478" t="s">
        <v>17737</v>
      </c>
      <c r="N2478" t="s">
        <v>32</v>
      </c>
      <c r="O2478" t="s">
        <v>32</v>
      </c>
      <c r="P2478" t="s">
        <v>32</v>
      </c>
      <c r="Q2478" t="s">
        <v>32</v>
      </c>
      <c r="R2478">
        <v>72</v>
      </c>
      <c r="S2478">
        <v>-1</v>
      </c>
      <c r="T2478" t="s">
        <v>47</v>
      </c>
      <c r="U2478" s="1">
        <v>41083</v>
      </c>
      <c r="V2478" t="s">
        <v>48</v>
      </c>
      <c r="W2478" t="s">
        <v>32</v>
      </c>
      <c r="X2478" t="s">
        <v>49</v>
      </c>
      <c r="Y2478" t="s">
        <v>93</v>
      </c>
      <c r="Z2478" t="s">
        <v>422</v>
      </c>
      <c r="AA2478" t="s">
        <v>51</v>
      </c>
      <c r="AB2478" t="s">
        <v>233</v>
      </c>
      <c r="AC2478" t="s">
        <v>71</v>
      </c>
      <c r="AD2478" t="s">
        <v>95</v>
      </c>
      <c r="AE2478" t="s">
        <v>54</v>
      </c>
    </row>
    <row r="2479" spans="1:31" x14ac:dyDescent="0.2">
      <c r="A2479">
        <v>30</v>
      </c>
      <c r="B2479" t="s">
        <v>96</v>
      </c>
      <c r="C2479" t="s">
        <v>32</v>
      </c>
      <c r="D2479" t="s">
        <v>98</v>
      </c>
      <c r="E2479" t="s">
        <v>170</v>
      </c>
      <c r="F2479" t="s">
        <v>32</v>
      </c>
      <c r="G2479" t="s">
        <v>17851</v>
      </c>
      <c r="H2479" t="s">
        <v>17852</v>
      </c>
      <c r="I2479" t="s">
        <v>17853</v>
      </c>
      <c r="J2479" t="s">
        <v>17851</v>
      </c>
      <c r="K2479" t="s">
        <v>17854</v>
      </c>
      <c r="L2479" t="s">
        <v>32</v>
      </c>
      <c r="M2479" t="s">
        <v>32</v>
      </c>
      <c r="N2479" t="s">
        <v>32</v>
      </c>
      <c r="O2479" t="s">
        <v>17855</v>
      </c>
      <c r="P2479" t="s">
        <v>17856</v>
      </c>
      <c r="Q2479" t="s">
        <v>32</v>
      </c>
      <c r="R2479">
        <v>74</v>
      </c>
      <c r="S2479">
        <v>-1</v>
      </c>
      <c r="T2479" t="s">
        <v>32</v>
      </c>
      <c r="U2479" s="1">
        <v>41082</v>
      </c>
      <c r="V2479" t="s">
        <v>164</v>
      </c>
      <c r="W2479" t="s">
        <v>32</v>
      </c>
      <c r="X2479" t="s">
        <v>49</v>
      </c>
      <c r="Y2479" t="s">
        <v>32</v>
      </c>
      <c r="Z2479" t="s">
        <v>32</v>
      </c>
      <c r="AA2479" t="s">
        <v>51</v>
      </c>
      <c r="AB2479" t="s">
        <v>32</v>
      </c>
      <c r="AC2479" t="s">
        <v>111</v>
      </c>
      <c r="AD2479" t="s">
        <v>95</v>
      </c>
      <c r="AE2479" t="s">
        <v>54</v>
      </c>
    </row>
    <row r="2480" spans="1:31" x14ac:dyDescent="0.2">
      <c r="A2480">
        <v>30</v>
      </c>
      <c r="B2480" t="s">
        <v>169</v>
      </c>
      <c r="C2480" t="s">
        <v>97</v>
      </c>
      <c r="D2480" t="s">
        <v>33</v>
      </c>
      <c r="E2480" t="s">
        <v>32</v>
      </c>
      <c r="F2480" t="s">
        <v>460</v>
      </c>
      <c r="G2480" t="s">
        <v>17923</v>
      </c>
      <c r="H2480" t="s">
        <v>17924</v>
      </c>
      <c r="I2480" t="s">
        <v>17925</v>
      </c>
      <c r="J2480" t="s">
        <v>32</v>
      </c>
      <c r="K2480" t="s">
        <v>17926</v>
      </c>
      <c r="L2480" t="s">
        <v>17927</v>
      </c>
      <c r="M2480" t="s">
        <v>17928</v>
      </c>
      <c r="N2480" t="s">
        <v>32</v>
      </c>
      <c r="O2480" t="s">
        <v>17929</v>
      </c>
      <c r="P2480" t="s">
        <v>17930</v>
      </c>
      <c r="Q2480" t="s">
        <v>32</v>
      </c>
      <c r="R2480">
        <v>70</v>
      </c>
      <c r="S2480">
        <v>-1</v>
      </c>
      <c r="T2480" t="s">
        <v>163</v>
      </c>
      <c r="U2480" s="1">
        <v>41088</v>
      </c>
      <c r="V2480" t="s">
        <v>48</v>
      </c>
      <c r="W2480" t="s">
        <v>32</v>
      </c>
      <c r="X2480" t="s">
        <v>49</v>
      </c>
      <c r="Y2480" t="s">
        <v>435</v>
      </c>
      <c r="Z2480" t="s">
        <v>561</v>
      </c>
      <c r="AA2480" t="s">
        <v>51</v>
      </c>
      <c r="AB2480" t="s">
        <v>32</v>
      </c>
      <c r="AC2480" t="s">
        <v>71</v>
      </c>
      <c r="AD2480" t="s">
        <v>619</v>
      </c>
      <c r="AE2480" t="s">
        <v>54</v>
      </c>
    </row>
    <row r="2481" spans="1:31" x14ac:dyDescent="0.2">
      <c r="A2481">
        <v>30</v>
      </c>
      <c r="B2481" t="s">
        <v>55</v>
      </c>
      <c r="C2481" t="s">
        <v>83</v>
      </c>
      <c r="D2481" t="s">
        <v>33</v>
      </c>
      <c r="E2481" t="s">
        <v>34</v>
      </c>
      <c r="F2481" t="s">
        <v>114</v>
      </c>
      <c r="G2481" t="s">
        <v>18133</v>
      </c>
      <c r="H2481" t="s">
        <v>18134</v>
      </c>
      <c r="I2481" t="s">
        <v>18135</v>
      </c>
      <c r="J2481" t="s">
        <v>1760</v>
      </c>
      <c r="K2481" t="s">
        <v>18136</v>
      </c>
      <c r="L2481" t="s">
        <v>18137</v>
      </c>
      <c r="M2481" t="s">
        <v>18138</v>
      </c>
      <c r="N2481" t="s">
        <v>18139</v>
      </c>
      <c r="O2481" t="s">
        <v>18140</v>
      </c>
      <c r="P2481" t="s">
        <v>18141</v>
      </c>
      <c r="Q2481" t="s">
        <v>108</v>
      </c>
      <c r="R2481">
        <v>70</v>
      </c>
      <c r="S2481">
        <v>-1</v>
      </c>
      <c r="T2481" t="s">
        <v>203</v>
      </c>
      <c r="U2481" s="1">
        <v>41058</v>
      </c>
      <c r="V2481" t="s">
        <v>48</v>
      </c>
      <c r="W2481" t="s">
        <v>32</v>
      </c>
      <c r="X2481" t="s">
        <v>244</v>
      </c>
      <c r="Y2481" t="s">
        <v>93</v>
      </c>
      <c r="Z2481" t="s">
        <v>475</v>
      </c>
      <c r="AA2481" t="s">
        <v>51</v>
      </c>
      <c r="AB2481" t="s">
        <v>285</v>
      </c>
      <c r="AC2481" t="s">
        <v>71</v>
      </c>
      <c r="AD2481" t="s">
        <v>95</v>
      </c>
      <c r="AE2481" t="s">
        <v>54</v>
      </c>
    </row>
    <row r="2482" spans="1:31" x14ac:dyDescent="0.2">
      <c r="A2482">
        <v>30</v>
      </c>
      <c r="B2482" t="s">
        <v>169</v>
      </c>
      <c r="C2482" t="s">
        <v>155</v>
      </c>
      <c r="D2482" t="s">
        <v>33</v>
      </c>
      <c r="E2482" t="s">
        <v>34</v>
      </c>
      <c r="F2482" t="s">
        <v>56</v>
      </c>
      <c r="G2482" t="s">
        <v>18334</v>
      </c>
      <c r="H2482" t="s">
        <v>18335</v>
      </c>
      <c r="I2482" t="s">
        <v>18336</v>
      </c>
      <c r="J2482" t="s">
        <v>18337</v>
      </c>
      <c r="K2482" t="s">
        <v>18338</v>
      </c>
      <c r="L2482" t="s">
        <v>18339</v>
      </c>
      <c r="M2482" t="s">
        <v>18340</v>
      </c>
      <c r="N2482" t="s">
        <v>18341</v>
      </c>
      <c r="O2482" t="s">
        <v>18342</v>
      </c>
      <c r="P2482" t="s">
        <v>18343</v>
      </c>
      <c r="Q2482" t="s">
        <v>75</v>
      </c>
      <c r="R2482">
        <v>68</v>
      </c>
      <c r="S2482">
        <v>70000</v>
      </c>
      <c r="T2482" t="s">
        <v>203</v>
      </c>
      <c r="U2482" s="1">
        <v>41006</v>
      </c>
      <c r="V2482" t="s">
        <v>861</v>
      </c>
      <c r="W2482" t="s">
        <v>2599</v>
      </c>
      <c r="X2482" t="s">
        <v>49</v>
      </c>
      <c r="Y2482" t="s">
        <v>32</v>
      </c>
      <c r="Z2482" t="s">
        <v>1041</v>
      </c>
      <c r="AA2482" t="s">
        <v>51</v>
      </c>
      <c r="AB2482" t="s">
        <v>379</v>
      </c>
      <c r="AC2482" t="s">
        <v>71</v>
      </c>
      <c r="AD2482" t="s">
        <v>95</v>
      </c>
      <c r="AE2482" t="s">
        <v>54</v>
      </c>
    </row>
    <row r="2483" spans="1:31" x14ac:dyDescent="0.2">
      <c r="A2483">
        <v>30</v>
      </c>
      <c r="B2483" t="s">
        <v>154</v>
      </c>
      <c r="C2483" t="s">
        <v>32</v>
      </c>
      <c r="D2483" t="s">
        <v>33</v>
      </c>
      <c r="E2483" t="s">
        <v>34</v>
      </c>
      <c r="F2483" t="s">
        <v>32</v>
      </c>
      <c r="G2483" t="s">
        <v>18602</v>
      </c>
      <c r="H2483" t="s">
        <v>18603</v>
      </c>
      <c r="I2483" t="s">
        <v>18604</v>
      </c>
      <c r="J2483" t="s">
        <v>18605</v>
      </c>
      <c r="K2483" t="s">
        <v>32</v>
      </c>
      <c r="L2483" t="s">
        <v>32</v>
      </c>
      <c r="M2483" t="s">
        <v>32</v>
      </c>
      <c r="N2483" t="s">
        <v>32</v>
      </c>
      <c r="O2483" t="s">
        <v>32</v>
      </c>
      <c r="P2483" t="s">
        <v>32</v>
      </c>
      <c r="Q2483" t="s">
        <v>588</v>
      </c>
      <c r="R2483">
        <v>61</v>
      </c>
      <c r="S2483">
        <v>-1</v>
      </c>
      <c r="T2483" t="s">
        <v>68</v>
      </c>
      <c r="U2483" s="1">
        <v>41086</v>
      </c>
      <c r="V2483" t="s">
        <v>662</v>
      </c>
      <c r="W2483" t="s">
        <v>32</v>
      </c>
      <c r="X2483" t="s">
        <v>49</v>
      </c>
      <c r="Y2483" t="s">
        <v>32</v>
      </c>
      <c r="Z2483" t="s">
        <v>4341</v>
      </c>
      <c r="AA2483" t="s">
        <v>69</v>
      </c>
      <c r="AB2483" t="s">
        <v>344</v>
      </c>
      <c r="AC2483" t="s">
        <v>71</v>
      </c>
      <c r="AD2483" t="s">
        <v>95</v>
      </c>
      <c r="AE2483" t="s">
        <v>54</v>
      </c>
    </row>
    <row r="2484" spans="1:31" x14ac:dyDescent="0.2">
      <c r="A2484">
        <v>30</v>
      </c>
      <c r="B2484" t="s">
        <v>169</v>
      </c>
      <c r="C2484" t="s">
        <v>522</v>
      </c>
      <c r="D2484" t="s">
        <v>33</v>
      </c>
      <c r="E2484" t="s">
        <v>170</v>
      </c>
      <c r="F2484" t="s">
        <v>114</v>
      </c>
      <c r="G2484" t="s">
        <v>18645</v>
      </c>
      <c r="H2484" t="s">
        <v>18646</v>
      </c>
      <c r="I2484" t="s">
        <v>18647</v>
      </c>
      <c r="J2484" t="s">
        <v>18648</v>
      </c>
      <c r="K2484" t="s">
        <v>18649</v>
      </c>
      <c r="L2484" t="s">
        <v>18650</v>
      </c>
      <c r="M2484" t="s">
        <v>18651</v>
      </c>
      <c r="N2484" t="s">
        <v>18652</v>
      </c>
      <c r="O2484" t="s">
        <v>18653</v>
      </c>
      <c r="P2484" t="s">
        <v>32</v>
      </c>
      <c r="Q2484" t="s">
        <v>75</v>
      </c>
      <c r="R2484">
        <v>73</v>
      </c>
      <c r="S2484">
        <v>-1</v>
      </c>
      <c r="T2484" t="s">
        <v>331</v>
      </c>
      <c r="U2484" s="1">
        <v>41090</v>
      </c>
      <c r="V2484" t="s">
        <v>48</v>
      </c>
      <c r="W2484" t="s">
        <v>217</v>
      </c>
      <c r="X2484" t="s">
        <v>49</v>
      </c>
      <c r="Y2484" t="s">
        <v>93</v>
      </c>
      <c r="Z2484" t="s">
        <v>1255</v>
      </c>
      <c r="AA2484" t="s">
        <v>51</v>
      </c>
      <c r="AB2484" t="s">
        <v>740</v>
      </c>
      <c r="AC2484" t="s">
        <v>71</v>
      </c>
      <c r="AD2484" t="s">
        <v>18654</v>
      </c>
      <c r="AE2484" t="s">
        <v>54</v>
      </c>
    </row>
    <row r="2485" spans="1:31" x14ac:dyDescent="0.2">
      <c r="A2485">
        <v>30</v>
      </c>
      <c r="B2485" t="s">
        <v>55</v>
      </c>
      <c r="C2485" t="s">
        <v>155</v>
      </c>
      <c r="D2485" t="s">
        <v>32</v>
      </c>
      <c r="E2485" t="s">
        <v>32</v>
      </c>
      <c r="F2485" t="s">
        <v>56</v>
      </c>
      <c r="G2485" t="s">
        <v>18893</v>
      </c>
      <c r="H2485" t="s">
        <v>18894</v>
      </c>
      <c r="I2485" t="s">
        <v>18895</v>
      </c>
      <c r="J2485" t="s">
        <v>18896</v>
      </c>
      <c r="K2485" t="s">
        <v>18897</v>
      </c>
      <c r="L2485" t="s">
        <v>18898</v>
      </c>
      <c r="M2485" t="s">
        <v>18899</v>
      </c>
      <c r="N2485" t="s">
        <v>18900</v>
      </c>
      <c r="O2485" t="s">
        <v>18901</v>
      </c>
      <c r="P2485" t="s">
        <v>18902</v>
      </c>
      <c r="Q2485" t="s">
        <v>75</v>
      </c>
      <c r="R2485">
        <v>72</v>
      </c>
      <c r="S2485">
        <v>100000</v>
      </c>
      <c r="T2485" t="s">
        <v>203</v>
      </c>
      <c r="U2485" s="1">
        <v>41036</v>
      </c>
      <c r="V2485" t="s">
        <v>48</v>
      </c>
      <c r="W2485" t="s">
        <v>32</v>
      </c>
      <c r="X2485" t="s">
        <v>49</v>
      </c>
      <c r="Y2485" t="s">
        <v>32</v>
      </c>
      <c r="Z2485" t="s">
        <v>246</v>
      </c>
      <c r="AA2485" t="s">
        <v>51</v>
      </c>
      <c r="AB2485" t="s">
        <v>110</v>
      </c>
      <c r="AC2485" t="s">
        <v>32</v>
      </c>
      <c r="AD2485" t="s">
        <v>95</v>
      </c>
      <c r="AE2485" t="s">
        <v>54</v>
      </c>
    </row>
    <row r="2486" spans="1:31" x14ac:dyDescent="0.2">
      <c r="A2486">
        <v>30</v>
      </c>
      <c r="B2486" t="s">
        <v>55</v>
      </c>
      <c r="C2486" t="s">
        <v>155</v>
      </c>
      <c r="D2486" t="s">
        <v>33</v>
      </c>
      <c r="E2486" t="s">
        <v>34</v>
      </c>
      <c r="F2486" t="s">
        <v>32</v>
      </c>
      <c r="G2486" t="s">
        <v>19001</v>
      </c>
      <c r="H2486" t="s">
        <v>19002</v>
      </c>
      <c r="I2486" t="s">
        <v>19003</v>
      </c>
      <c r="J2486" t="s">
        <v>19004</v>
      </c>
      <c r="K2486" t="s">
        <v>19005</v>
      </c>
      <c r="L2486" t="e">
        <f>-something to doodle on  -musical stimuli  -buddies  -my health  -cultural stimuli  -knowing i have inspired the hearts and minds of others.</f>
        <v>#NAME?</v>
      </c>
      <c r="M2486" t="s">
        <v>19006</v>
      </c>
      <c r="N2486" t="s">
        <v>19007</v>
      </c>
      <c r="O2486" t="s">
        <v>19008</v>
      </c>
      <c r="P2486" t="s">
        <v>19009</v>
      </c>
      <c r="Q2486" t="s">
        <v>75</v>
      </c>
      <c r="R2486">
        <v>72</v>
      </c>
      <c r="S2486">
        <v>-1</v>
      </c>
      <c r="T2486" t="s">
        <v>47</v>
      </c>
      <c r="U2486" s="1">
        <v>41091</v>
      </c>
      <c r="V2486" t="s">
        <v>48</v>
      </c>
      <c r="W2486" t="s">
        <v>32</v>
      </c>
      <c r="X2486" t="s">
        <v>49</v>
      </c>
      <c r="Y2486" t="s">
        <v>32</v>
      </c>
      <c r="Z2486" t="s">
        <v>1505</v>
      </c>
      <c r="AA2486" t="s">
        <v>51</v>
      </c>
      <c r="AB2486" t="s">
        <v>344</v>
      </c>
      <c r="AC2486" t="s">
        <v>170</v>
      </c>
      <c r="AD2486" t="s">
        <v>95</v>
      </c>
      <c r="AE2486" t="s">
        <v>54</v>
      </c>
    </row>
    <row r="2487" spans="1:31" x14ac:dyDescent="0.2">
      <c r="A2487">
        <v>30</v>
      </c>
      <c r="B2487" t="s">
        <v>55</v>
      </c>
      <c r="C2487" t="s">
        <v>155</v>
      </c>
      <c r="D2487" t="s">
        <v>33</v>
      </c>
      <c r="E2487" t="s">
        <v>34</v>
      </c>
      <c r="F2487" t="s">
        <v>114</v>
      </c>
      <c r="G2487" t="s">
        <v>19057</v>
      </c>
      <c r="H2487" t="s">
        <v>19058</v>
      </c>
      <c r="I2487" t="s">
        <v>19059</v>
      </c>
      <c r="J2487" t="s">
        <v>19060</v>
      </c>
      <c r="K2487" t="s">
        <v>19061</v>
      </c>
      <c r="L2487" t="s">
        <v>19062</v>
      </c>
      <c r="M2487" t="s">
        <v>19063</v>
      </c>
      <c r="N2487" t="s">
        <v>9337</v>
      </c>
      <c r="O2487" t="s">
        <v>19064</v>
      </c>
      <c r="P2487" t="s">
        <v>19065</v>
      </c>
      <c r="Q2487" t="s">
        <v>321</v>
      </c>
      <c r="R2487">
        <v>66</v>
      </c>
      <c r="S2487">
        <v>80000</v>
      </c>
      <c r="T2487" t="s">
        <v>203</v>
      </c>
      <c r="U2487" s="1">
        <v>41032</v>
      </c>
      <c r="V2487" t="s">
        <v>48</v>
      </c>
      <c r="W2487" t="s">
        <v>32</v>
      </c>
      <c r="X2487" t="s">
        <v>49</v>
      </c>
      <c r="Y2487" t="s">
        <v>93</v>
      </c>
      <c r="Z2487" t="s">
        <v>32</v>
      </c>
      <c r="AA2487" t="s">
        <v>51</v>
      </c>
      <c r="AB2487" t="s">
        <v>423</v>
      </c>
      <c r="AC2487" t="s">
        <v>71</v>
      </c>
      <c r="AD2487" t="s">
        <v>2793</v>
      </c>
      <c r="AE2487" t="s">
        <v>54</v>
      </c>
    </row>
    <row r="2488" spans="1:31" x14ac:dyDescent="0.2">
      <c r="A2488">
        <v>30</v>
      </c>
      <c r="B2488" t="s">
        <v>32</v>
      </c>
      <c r="C2488" t="s">
        <v>83</v>
      </c>
      <c r="D2488" t="s">
        <v>33</v>
      </c>
      <c r="E2488" t="s">
        <v>34</v>
      </c>
      <c r="F2488" t="s">
        <v>56</v>
      </c>
      <c r="G2488" t="s">
        <v>19097</v>
      </c>
      <c r="H2488" t="s">
        <v>19098</v>
      </c>
      <c r="I2488" t="s">
        <v>19099</v>
      </c>
      <c r="J2488" t="s">
        <v>19100</v>
      </c>
      <c r="K2488" t="s">
        <v>19101</v>
      </c>
      <c r="L2488" t="s">
        <v>19102</v>
      </c>
      <c r="M2488" t="s">
        <v>19103</v>
      </c>
      <c r="N2488" t="s">
        <v>19104</v>
      </c>
      <c r="O2488" t="s">
        <v>19105</v>
      </c>
      <c r="P2488" t="s">
        <v>19106</v>
      </c>
      <c r="Q2488" t="s">
        <v>75</v>
      </c>
      <c r="R2488">
        <v>64</v>
      </c>
      <c r="S2488">
        <v>-1</v>
      </c>
      <c r="T2488" t="s">
        <v>68</v>
      </c>
      <c r="U2488" s="1">
        <v>41087</v>
      </c>
      <c r="V2488" t="s">
        <v>48</v>
      </c>
      <c r="W2488" t="s">
        <v>92</v>
      </c>
      <c r="X2488" t="s">
        <v>49</v>
      </c>
      <c r="Y2488" t="s">
        <v>32</v>
      </c>
      <c r="Z2488" t="s">
        <v>32</v>
      </c>
      <c r="AA2488" t="s">
        <v>69</v>
      </c>
      <c r="AB2488" t="s">
        <v>167</v>
      </c>
      <c r="AC2488" t="s">
        <v>71</v>
      </c>
      <c r="AD2488" t="s">
        <v>95</v>
      </c>
      <c r="AE2488" t="s">
        <v>54</v>
      </c>
    </row>
    <row r="2489" spans="1:31" x14ac:dyDescent="0.2">
      <c r="A2489">
        <v>30</v>
      </c>
      <c r="B2489" t="s">
        <v>112</v>
      </c>
      <c r="C2489" t="s">
        <v>32</v>
      </c>
      <c r="D2489" t="s">
        <v>33</v>
      </c>
      <c r="E2489" t="s">
        <v>32</v>
      </c>
      <c r="F2489" t="s">
        <v>56</v>
      </c>
      <c r="G2489" t="s">
        <v>19222</v>
      </c>
      <c r="H2489" t="s">
        <v>32</v>
      </c>
      <c r="I2489" t="s">
        <v>19223</v>
      </c>
      <c r="J2489" t="s">
        <v>32</v>
      </c>
      <c r="K2489" t="s">
        <v>19224</v>
      </c>
      <c r="L2489" t="s">
        <v>19225</v>
      </c>
      <c r="M2489" t="s">
        <v>19226</v>
      </c>
      <c r="N2489" t="s">
        <v>19227</v>
      </c>
      <c r="O2489" t="s">
        <v>19228</v>
      </c>
      <c r="P2489" t="s">
        <v>19229</v>
      </c>
      <c r="Q2489" t="s">
        <v>75</v>
      </c>
      <c r="R2489">
        <v>72</v>
      </c>
      <c r="S2489">
        <v>-1</v>
      </c>
      <c r="T2489" t="s">
        <v>331</v>
      </c>
      <c r="U2489" s="1">
        <v>40947</v>
      </c>
      <c r="V2489" t="s">
        <v>48</v>
      </c>
      <c r="W2489" t="s">
        <v>32</v>
      </c>
      <c r="X2489" t="s">
        <v>49</v>
      </c>
      <c r="Y2489" t="s">
        <v>435</v>
      </c>
      <c r="Z2489" t="s">
        <v>32</v>
      </c>
      <c r="AA2489" t="s">
        <v>51</v>
      </c>
      <c r="AB2489" t="s">
        <v>344</v>
      </c>
      <c r="AC2489" t="s">
        <v>32</v>
      </c>
      <c r="AD2489" t="s">
        <v>447</v>
      </c>
      <c r="AE2489" t="s">
        <v>54</v>
      </c>
    </row>
    <row r="2490" spans="1:31" x14ac:dyDescent="0.2">
      <c r="A2490">
        <v>30</v>
      </c>
      <c r="B2490" t="s">
        <v>620</v>
      </c>
      <c r="C2490" t="s">
        <v>32</v>
      </c>
      <c r="D2490" t="s">
        <v>33</v>
      </c>
      <c r="E2490" t="s">
        <v>34</v>
      </c>
      <c r="F2490" t="s">
        <v>32</v>
      </c>
      <c r="G2490" t="s">
        <v>19259</v>
      </c>
      <c r="H2490" t="s">
        <v>19260</v>
      </c>
      <c r="I2490" t="s">
        <v>19261</v>
      </c>
      <c r="J2490" t="s">
        <v>19262</v>
      </c>
      <c r="K2490" t="s">
        <v>19263</v>
      </c>
      <c r="L2490" t="s">
        <v>19264</v>
      </c>
      <c r="M2490" t="s">
        <v>19265</v>
      </c>
      <c r="N2490" t="s">
        <v>19266</v>
      </c>
      <c r="O2490" t="s">
        <v>19267</v>
      </c>
      <c r="P2490" t="s">
        <v>19268</v>
      </c>
      <c r="Q2490" t="s">
        <v>32</v>
      </c>
      <c r="R2490">
        <v>64</v>
      </c>
      <c r="S2490">
        <v>-1</v>
      </c>
      <c r="T2490" t="s">
        <v>136</v>
      </c>
      <c r="U2490" s="1">
        <v>41090</v>
      </c>
      <c r="V2490" t="s">
        <v>164</v>
      </c>
      <c r="W2490" t="s">
        <v>32</v>
      </c>
      <c r="X2490" t="s">
        <v>398</v>
      </c>
      <c r="Y2490" t="s">
        <v>192</v>
      </c>
      <c r="Z2490" t="s">
        <v>32</v>
      </c>
      <c r="AA2490" t="s">
        <v>69</v>
      </c>
      <c r="AB2490" t="s">
        <v>32</v>
      </c>
      <c r="AC2490" t="s">
        <v>220</v>
      </c>
      <c r="AD2490" t="s">
        <v>95</v>
      </c>
      <c r="AE2490" t="s">
        <v>265</v>
      </c>
    </row>
    <row r="2491" spans="1:31" x14ac:dyDescent="0.2">
      <c r="A2491">
        <v>30</v>
      </c>
      <c r="B2491" t="s">
        <v>620</v>
      </c>
      <c r="C2491" t="s">
        <v>32</v>
      </c>
      <c r="D2491" t="s">
        <v>33</v>
      </c>
      <c r="E2491" t="s">
        <v>34</v>
      </c>
      <c r="F2491" t="s">
        <v>56</v>
      </c>
      <c r="G2491" t="s">
        <v>19277</v>
      </c>
      <c r="H2491" t="s">
        <v>19278</v>
      </c>
      <c r="I2491" t="s">
        <v>19279</v>
      </c>
      <c r="J2491" t="s">
        <v>19280</v>
      </c>
      <c r="K2491" t="s">
        <v>19281</v>
      </c>
      <c r="L2491" t="s">
        <v>19282</v>
      </c>
      <c r="M2491" t="s">
        <v>19283</v>
      </c>
      <c r="N2491" t="s">
        <v>19284</v>
      </c>
      <c r="O2491" t="s">
        <v>19285</v>
      </c>
      <c r="P2491" t="s">
        <v>19286</v>
      </c>
      <c r="Q2491" t="s">
        <v>32</v>
      </c>
      <c r="R2491">
        <v>64</v>
      </c>
      <c r="S2491">
        <v>-1</v>
      </c>
      <c r="T2491" t="s">
        <v>47</v>
      </c>
      <c r="U2491" s="1">
        <v>41086</v>
      </c>
      <c r="V2491" t="s">
        <v>164</v>
      </c>
      <c r="W2491" t="s">
        <v>32</v>
      </c>
      <c r="X2491" t="s">
        <v>49</v>
      </c>
      <c r="Y2491" t="s">
        <v>643</v>
      </c>
      <c r="Z2491" t="s">
        <v>1255</v>
      </c>
      <c r="AA2491" t="s">
        <v>69</v>
      </c>
      <c r="AB2491" t="s">
        <v>344</v>
      </c>
      <c r="AC2491" t="s">
        <v>71</v>
      </c>
      <c r="AD2491" t="s">
        <v>511</v>
      </c>
      <c r="AE2491" t="s">
        <v>346</v>
      </c>
    </row>
    <row r="2492" spans="1:31" x14ac:dyDescent="0.2">
      <c r="A2492">
        <v>30</v>
      </c>
      <c r="B2492" t="s">
        <v>169</v>
      </c>
      <c r="C2492" t="s">
        <v>113</v>
      </c>
      <c r="D2492" t="s">
        <v>33</v>
      </c>
      <c r="E2492" t="s">
        <v>32</v>
      </c>
      <c r="F2492" t="s">
        <v>114</v>
      </c>
      <c r="G2492" t="s">
        <v>19737</v>
      </c>
      <c r="H2492" t="s">
        <v>19738</v>
      </c>
      <c r="I2492" t="s">
        <v>19739</v>
      </c>
      <c r="J2492" t="s">
        <v>19740</v>
      </c>
      <c r="K2492" t="s">
        <v>19741</v>
      </c>
      <c r="L2492" t="s">
        <v>19742</v>
      </c>
      <c r="M2492" t="s">
        <v>19743</v>
      </c>
      <c r="N2492" t="s">
        <v>19744</v>
      </c>
      <c r="O2492" t="s">
        <v>19745</v>
      </c>
      <c r="P2492" t="s">
        <v>19746</v>
      </c>
      <c r="Q2492" t="s">
        <v>75</v>
      </c>
      <c r="R2492">
        <v>69</v>
      </c>
      <c r="S2492">
        <v>-1</v>
      </c>
      <c r="T2492" t="s">
        <v>331</v>
      </c>
      <c r="U2492" s="1">
        <v>41091</v>
      </c>
      <c r="V2492" t="s">
        <v>48</v>
      </c>
      <c r="W2492" t="s">
        <v>204</v>
      </c>
      <c r="X2492" t="s">
        <v>49</v>
      </c>
      <c r="Y2492" t="s">
        <v>261</v>
      </c>
      <c r="Z2492" t="s">
        <v>1430</v>
      </c>
      <c r="AA2492" t="s">
        <v>51</v>
      </c>
      <c r="AB2492" t="s">
        <v>110</v>
      </c>
      <c r="AC2492" t="s">
        <v>71</v>
      </c>
      <c r="AD2492" t="s">
        <v>1440</v>
      </c>
      <c r="AE2492" t="s">
        <v>54</v>
      </c>
    </row>
    <row r="2493" spans="1:31" x14ac:dyDescent="0.2">
      <c r="A2493">
        <v>30</v>
      </c>
      <c r="B2493" t="s">
        <v>96</v>
      </c>
      <c r="C2493" t="s">
        <v>32</v>
      </c>
      <c r="D2493" t="s">
        <v>182</v>
      </c>
      <c r="E2493" t="s">
        <v>34</v>
      </c>
      <c r="F2493" t="s">
        <v>32</v>
      </c>
      <c r="G2493" t="s">
        <v>19867</v>
      </c>
      <c r="H2493" t="s">
        <v>19868</v>
      </c>
      <c r="I2493" t="s">
        <v>19869</v>
      </c>
      <c r="J2493" t="s">
        <v>19870</v>
      </c>
      <c r="K2493" t="s">
        <v>32</v>
      </c>
      <c r="L2493" t="s">
        <v>32</v>
      </c>
      <c r="M2493" t="s">
        <v>32</v>
      </c>
      <c r="N2493" t="s">
        <v>32</v>
      </c>
      <c r="O2493" t="s">
        <v>32</v>
      </c>
      <c r="P2493" t="s">
        <v>32</v>
      </c>
      <c r="Q2493" t="s">
        <v>108</v>
      </c>
      <c r="R2493">
        <v>60</v>
      </c>
      <c r="S2493">
        <v>-1</v>
      </c>
      <c r="T2493" t="s">
        <v>32</v>
      </c>
      <c r="U2493" s="1">
        <v>41088</v>
      </c>
      <c r="V2493" t="s">
        <v>739</v>
      </c>
      <c r="W2493" t="s">
        <v>32</v>
      </c>
      <c r="X2493" t="s">
        <v>49</v>
      </c>
      <c r="Y2493" t="s">
        <v>32</v>
      </c>
      <c r="Z2493" t="s">
        <v>218</v>
      </c>
      <c r="AA2493" t="s">
        <v>69</v>
      </c>
      <c r="AB2493" t="s">
        <v>778</v>
      </c>
      <c r="AC2493" t="s">
        <v>71</v>
      </c>
      <c r="AD2493" t="s">
        <v>3669</v>
      </c>
      <c r="AE2493" t="s">
        <v>54</v>
      </c>
    </row>
    <row r="2494" spans="1:31" x14ac:dyDescent="0.2">
      <c r="A2494">
        <v>30</v>
      </c>
      <c r="B2494" t="s">
        <v>96</v>
      </c>
      <c r="C2494" t="s">
        <v>97</v>
      </c>
      <c r="D2494" t="s">
        <v>501</v>
      </c>
      <c r="E2494" t="s">
        <v>34</v>
      </c>
      <c r="F2494" t="s">
        <v>56</v>
      </c>
      <c r="G2494" t="s">
        <v>19871</v>
      </c>
      <c r="H2494" t="s">
        <v>19872</v>
      </c>
      <c r="I2494" t="s">
        <v>19873</v>
      </c>
      <c r="J2494" t="s">
        <v>142</v>
      </c>
      <c r="K2494" t="s">
        <v>19874</v>
      </c>
      <c r="L2494" t="s">
        <v>32</v>
      </c>
      <c r="M2494" t="s">
        <v>19875</v>
      </c>
      <c r="N2494" t="s">
        <v>32</v>
      </c>
      <c r="O2494" t="s">
        <v>32</v>
      </c>
      <c r="P2494" t="s">
        <v>32</v>
      </c>
      <c r="Q2494" t="s">
        <v>75</v>
      </c>
      <c r="R2494">
        <v>70</v>
      </c>
      <c r="S2494">
        <v>-1</v>
      </c>
      <c r="T2494" t="s">
        <v>136</v>
      </c>
      <c r="U2494" s="1">
        <v>41090</v>
      </c>
      <c r="V2494" t="s">
        <v>1639</v>
      </c>
      <c r="W2494" t="s">
        <v>32</v>
      </c>
      <c r="X2494" t="s">
        <v>49</v>
      </c>
      <c r="Y2494" t="s">
        <v>79</v>
      </c>
      <c r="Z2494" t="s">
        <v>50</v>
      </c>
      <c r="AA2494" t="s">
        <v>51</v>
      </c>
      <c r="AB2494" t="s">
        <v>206</v>
      </c>
      <c r="AC2494" t="s">
        <v>71</v>
      </c>
      <c r="AD2494" t="s">
        <v>19876</v>
      </c>
      <c r="AE2494" t="s">
        <v>54</v>
      </c>
    </row>
    <row r="2495" spans="1:31" x14ac:dyDescent="0.2">
      <c r="A2495">
        <v>30</v>
      </c>
      <c r="B2495" t="s">
        <v>96</v>
      </c>
      <c r="C2495" t="s">
        <v>97</v>
      </c>
      <c r="D2495" t="s">
        <v>182</v>
      </c>
      <c r="E2495" t="s">
        <v>32</v>
      </c>
      <c r="F2495" t="s">
        <v>114</v>
      </c>
      <c r="G2495" t="s">
        <v>20144</v>
      </c>
      <c r="H2495" t="s">
        <v>20145</v>
      </c>
      <c r="I2495" t="s">
        <v>20146</v>
      </c>
      <c r="J2495" t="s">
        <v>20147</v>
      </c>
      <c r="K2495" t="s">
        <v>20148</v>
      </c>
      <c r="L2495" t="s">
        <v>20149</v>
      </c>
      <c r="M2495" t="s">
        <v>20150</v>
      </c>
      <c r="N2495" t="s">
        <v>32</v>
      </c>
      <c r="O2495" t="s">
        <v>20151</v>
      </c>
      <c r="P2495" t="s">
        <v>20152</v>
      </c>
      <c r="Q2495" t="s">
        <v>32</v>
      </c>
      <c r="R2495">
        <v>67</v>
      </c>
      <c r="S2495">
        <v>-1</v>
      </c>
      <c r="T2495" t="s">
        <v>32</v>
      </c>
      <c r="U2495" s="1">
        <v>41090</v>
      </c>
      <c r="V2495" t="s">
        <v>48</v>
      </c>
      <c r="W2495" t="s">
        <v>32</v>
      </c>
      <c r="X2495" t="s">
        <v>49</v>
      </c>
      <c r="Y2495" t="s">
        <v>32</v>
      </c>
      <c r="Z2495" t="s">
        <v>151</v>
      </c>
      <c r="AA2495" t="s">
        <v>51</v>
      </c>
      <c r="AB2495" t="s">
        <v>712</v>
      </c>
      <c r="AC2495" t="s">
        <v>71</v>
      </c>
      <c r="AD2495" t="s">
        <v>168</v>
      </c>
      <c r="AE2495" t="s">
        <v>54</v>
      </c>
    </row>
    <row r="2496" spans="1:31" x14ac:dyDescent="0.2">
      <c r="A2496">
        <v>30</v>
      </c>
      <c r="B2496" t="s">
        <v>55</v>
      </c>
      <c r="C2496" t="s">
        <v>155</v>
      </c>
      <c r="D2496" t="s">
        <v>33</v>
      </c>
      <c r="E2496" t="s">
        <v>34</v>
      </c>
      <c r="F2496" t="s">
        <v>56</v>
      </c>
      <c r="G2496" t="s">
        <v>20480</v>
      </c>
      <c r="H2496" t="s">
        <v>20481</v>
      </c>
      <c r="I2496" t="s">
        <v>1941</v>
      </c>
      <c r="J2496" t="s">
        <v>20482</v>
      </c>
      <c r="K2496" t="s">
        <v>20483</v>
      </c>
      <c r="L2496" t="s">
        <v>20484</v>
      </c>
      <c r="M2496" t="s">
        <v>20485</v>
      </c>
      <c r="N2496" t="s">
        <v>20486</v>
      </c>
      <c r="O2496" t="s">
        <v>20487</v>
      </c>
      <c r="P2496" t="s">
        <v>20488</v>
      </c>
      <c r="Q2496" t="s">
        <v>108</v>
      </c>
      <c r="R2496">
        <v>66</v>
      </c>
      <c r="S2496">
        <v>-1</v>
      </c>
      <c r="T2496" t="s">
        <v>576</v>
      </c>
      <c r="U2496" s="1">
        <v>41086</v>
      </c>
      <c r="V2496" t="s">
        <v>48</v>
      </c>
      <c r="W2496" t="s">
        <v>217</v>
      </c>
      <c r="X2496" t="s">
        <v>49</v>
      </c>
      <c r="Y2496" t="s">
        <v>93</v>
      </c>
      <c r="Z2496" t="s">
        <v>298</v>
      </c>
      <c r="AA2496" t="s">
        <v>51</v>
      </c>
      <c r="AB2496" t="s">
        <v>32</v>
      </c>
      <c r="AC2496" t="s">
        <v>71</v>
      </c>
      <c r="AD2496" t="s">
        <v>500</v>
      </c>
      <c r="AE2496" t="s">
        <v>54</v>
      </c>
    </row>
    <row r="2497" spans="1:31" x14ac:dyDescent="0.2">
      <c r="A2497">
        <v>30</v>
      </c>
      <c r="B2497" t="s">
        <v>169</v>
      </c>
      <c r="C2497" t="s">
        <v>155</v>
      </c>
      <c r="D2497" t="s">
        <v>33</v>
      </c>
      <c r="E2497" t="s">
        <v>34</v>
      </c>
      <c r="F2497" t="s">
        <v>56</v>
      </c>
      <c r="G2497" t="s">
        <v>20667</v>
      </c>
      <c r="H2497" t="s">
        <v>20668</v>
      </c>
      <c r="I2497" t="s">
        <v>20669</v>
      </c>
      <c r="J2497" t="s">
        <v>846</v>
      </c>
      <c r="K2497" t="s">
        <v>32</v>
      </c>
      <c r="L2497" t="s">
        <v>20670</v>
      </c>
      <c r="M2497" t="s">
        <v>32</v>
      </c>
      <c r="N2497" t="s">
        <v>1896</v>
      </c>
      <c r="O2497" t="s">
        <v>20671</v>
      </c>
      <c r="P2497" t="s">
        <v>32</v>
      </c>
      <c r="Q2497" t="s">
        <v>75</v>
      </c>
      <c r="R2497">
        <v>68</v>
      </c>
      <c r="S2497">
        <v>-1</v>
      </c>
      <c r="T2497" t="s">
        <v>576</v>
      </c>
      <c r="U2497" s="1">
        <v>41087</v>
      </c>
      <c r="V2497" t="s">
        <v>739</v>
      </c>
      <c r="W2497" t="s">
        <v>32</v>
      </c>
      <c r="X2497" t="s">
        <v>49</v>
      </c>
      <c r="Y2497" t="s">
        <v>495</v>
      </c>
      <c r="Z2497" t="s">
        <v>218</v>
      </c>
      <c r="AA2497" t="s">
        <v>51</v>
      </c>
      <c r="AB2497" t="s">
        <v>152</v>
      </c>
      <c r="AC2497" t="s">
        <v>71</v>
      </c>
      <c r="AD2497" t="s">
        <v>95</v>
      </c>
      <c r="AE2497" t="s">
        <v>54</v>
      </c>
    </row>
    <row r="2498" spans="1:31" x14ac:dyDescent="0.2">
      <c r="A2498">
        <v>30</v>
      </c>
      <c r="B2498" t="s">
        <v>55</v>
      </c>
      <c r="C2498" t="s">
        <v>97</v>
      </c>
      <c r="D2498" t="s">
        <v>182</v>
      </c>
      <c r="E2498" t="s">
        <v>34</v>
      </c>
      <c r="F2498" t="s">
        <v>114</v>
      </c>
      <c r="G2498" t="s">
        <v>20698</v>
      </c>
      <c r="H2498" t="s">
        <v>20699</v>
      </c>
      <c r="I2498" t="s">
        <v>20700</v>
      </c>
      <c r="J2498" t="s">
        <v>20701</v>
      </c>
      <c r="K2498" t="s">
        <v>20702</v>
      </c>
      <c r="L2498" t="s">
        <v>20703</v>
      </c>
      <c r="M2498" t="s">
        <v>20704</v>
      </c>
      <c r="N2498" t="s">
        <v>20705</v>
      </c>
      <c r="O2498" t="s">
        <v>20706</v>
      </c>
      <c r="P2498" t="s">
        <v>20707</v>
      </c>
      <c r="Q2498" t="s">
        <v>108</v>
      </c>
      <c r="R2498">
        <v>69</v>
      </c>
      <c r="S2498">
        <v>-1</v>
      </c>
      <c r="T2498" t="s">
        <v>136</v>
      </c>
      <c r="U2498" s="1">
        <v>41090</v>
      </c>
      <c r="V2498" t="s">
        <v>48</v>
      </c>
      <c r="W2498" t="s">
        <v>92</v>
      </c>
      <c r="X2498" t="s">
        <v>49</v>
      </c>
      <c r="Y2498" t="s">
        <v>32</v>
      </c>
      <c r="Z2498" t="s">
        <v>109</v>
      </c>
      <c r="AA2498" t="s">
        <v>51</v>
      </c>
      <c r="AB2498" t="s">
        <v>521</v>
      </c>
      <c r="AC2498" t="s">
        <v>71</v>
      </c>
      <c r="AD2498" t="s">
        <v>20708</v>
      </c>
      <c r="AE2498" t="s">
        <v>54</v>
      </c>
    </row>
    <row r="2499" spans="1:31" x14ac:dyDescent="0.2">
      <c r="A2499">
        <v>30</v>
      </c>
      <c r="B2499" t="s">
        <v>55</v>
      </c>
      <c r="C2499" t="s">
        <v>97</v>
      </c>
      <c r="D2499" t="s">
        <v>33</v>
      </c>
      <c r="E2499" t="s">
        <v>32</v>
      </c>
      <c r="F2499" t="s">
        <v>56</v>
      </c>
      <c r="G2499" t="s">
        <v>20878</v>
      </c>
      <c r="H2499" t="s">
        <v>20879</v>
      </c>
      <c r="I2499" t="s">
        <v>20880</v>
      </c>
      <c r="J2499" t="s">
        <v>20881</v>
      </c>
      <c r="K2499" t="s">
        <v>20882</v>
      </c>
      <c r="L2499" t="s">
        <v>20883</v>
      </c>
      <c r="M2499" t="s">
        <v>20884</v>
      </c>
      <c r="N2499" t="s">
        <v>1782</v>
      </c>
      <c r="O2499" t="s">
        <v>20885</v>
      </c>
      <c r="P2499" t="s">
        <v>20886</v>
      </c>
      <c r="Q2499" t="s">
        <v>32</v>
      </c>
      <c r="R2499">
        <v>72</v>
      </c>
      <c r="S2499">
        <v>-1</v>
      </c>
      <c r="T2499" t="s">
        <v>203</v>
      </c>
      <c r="U2499" s="1">
        <v>41061</v>
      </c>
      <c r="V2499" t="s">
        <v>48</v>
      </c>
      <c r="W2499" t="s">
        <v>32</v>
      </c>
      <c r="X2499" t="s">
        <v>49</v>
      </c>
      <c r="Y2499" t="s">
        <v>435</v>
      </c>
      <c r="Z2499" t="s">
        <v>32</v>
      </c>
      <c r="AA2499" t="s">
        <v>51</v>
      </c>
      <c r="AB2499" t="s">
        <v>618</v>
      </c>
      <c r="AC2499" t="s">
        <v>32</v>
      </c>
      <c r="AD2499" t="s">
        <v>95</v>
      </c>
      <c r="AE2499" t="s">
        <v>54</v>
      </c>
    </row>
    <row r="2500" spans="1:31" x14ac:dyDescent="0.2">
      <c r="A2500">
        <v>30</v>
      </c>
      <c r="B2500" t="s">
        <v>112</v>
      </c>
      <c r="C2500" t="s">
        <v>113</v>
      </c>
      <c r="D2500" t="s">
        <v>182</v>
      </c>
      <c r="E2500" t="s">
        <v>34</v>
      </c>
      <c r="F2500" t="s">
        <v>56</v>
      </c>
      <c r="G2500" t="s">
        <v>20972</v>
      </c>
      <c r="H2500" t="s">
        <v>20973</v>
      </c>
      <c r="I2500" t="s">
        <v>20974</v>
      </c>
      <c r="J2500" t="s">
        <v>20975</v>
      </c>
      <c r="K2500" t="s">
        <v>20976</v>
      </c>
      <c r="L2500" t="s">
        <v>20977</v>
      </c>
      <c r="M2500" t="s">
        <v>4541</v>
      </c>
      <c r="N2500" t="s">
        <v>20978</v>
      </c>
      <c r="O2500" t="s">
        <v>32</v>
      </c>
      <c r="P2500" t="s">
        <v>20979</v>
      </c>
      <c r="Q2500" t="s">
        <v>75</v>
      </c>
      <c r="R2500">
        <v>60</v>
      </c>
      <c r="S2500">
        <v>-1</v>
      </c>
      <c r="T2500" t="s">
        <v>631</v>
      </c>
      <c r="U2500" s="1">
        <v>41072</v>
      </c>
      <c r="V2500" t="s">
        <v>48</v>
      </c>
      <c r="W2500" t="s">
        <v>32</v>
      </c>
      <c r="X2500" t="s">
        <v>49</v>
      </c>
      <c r="Y2500" t="s">
        <v>93</v>
      </c>
      <c r="Z2500" t="s">
        <v>1041</v>
      </c>
      <c r="AA2500" t="s">
        <v>69</v>
      </c>
      <c r="AB2500" t="s">
        <v>1243</v>
      </c>
      <c r="AC2500" t="s">
        <v>71</v>
      </c>
      <c r="AD2500" t="s">
        <v>6955</v>
      </c>
      <c r="AE2500" t="s">
        <v>54</v>
      </c>
    </row>
    <row r="2501" spans="1:31" x14ac:dyDescent="0.2">
      <c r="A2501">
        <v>30</v>
      </c>
      <c r="B2501" t="s">
        <v>32</v>
      </c>
      <c r="C2501" t="s">
        <v>1043</v>
      </c>
      <c r="D2501" t="s">
        <v>501</v>
      </c>
      <c r="E2501" t="s">
        <v>34</v>
      </c>
      <c r="F2501" t="s">
        <v>114</v>
      </c>
      <c r="G2501" t="s">
        <v>21072</v>
      </c>
      <c r="H2501" t="s">
        <v>21073</v>
      </c>
      <c r="I2501" t="s">
        <v>21074</v>
      </c>
      <c r="J2501" t="s">
        <v>21075</v>
      </c>
      <c r="K2501" t="s">
        <v>21076</v>
      </c>
      <c r="L2501" t="s">
        <v>21077</v>
      </c>
      <c r="M2501" t="s">
        <v>21078</v>
      </c>
      <c r="N2501" t="s">
        <v>21079</v>
      </c>
      <c r="O2501" t="s">
        <v>21080</v>
      </c>
      <c r="P2501" t="s">
        <v>21081</v>
      </c>
      <c r="Q2501" t="s">
        <v>321</v>
      </c>
      <c r="R2501">
        <v>60</v>
      </c>
      <c r="S2501">
        <v>-1</v>
      </c>
      <c r="T2501" t="s">
        <v>631</v>
      </c>
      <c r="U2501" s="1">
        <v>41088</v>
      </c>
      <c r="V2501" t="s">
        <v>164</v>
      </c>
      <c r="W2501" t="s">
        <v>32</v>
      </c>
      <c r="X2501" t="s">
        <v>398</v>
      </c>
      <c r="Y2501" t="s">
        <v>245</v>
      </c>
      <c r="Z2501" t="s">
        <v>91</v>
      </c>
      <c r="AA2501" t="s">
        <v>69</v>
      </c>
      <c r="AB2501" t="s">
        <v>167</v>
      </c>
      <c r="AC2501" t="s">
        <v>71</v>
      </c>
      <c r="AD2501" t="s">
        <v>21082</v>
      </c>
      <c r="AE2501" t="s">
        <v>54</v>
      </c>
    </row>
    <row r="2502" spans="1:31" x14ac:dyDescent="0.2">
      <c r="A2502">
        <v>30</v>
      </c>
      <c r="B2502" t="s">
        <v>32</v>
      </c>
      <c r="C2502" t="s">
        <v>32</v>
      </c>
      <c r="D2502" t="s">
        <v>33</v>
      </c>
      <c r="E2502" t="s">
        <v>34</v>
      </c>
      <c r="F2502" t="s">
        <v>35</v>
      </c>
      <c r="G2502" t="s">
        <v>21409</v>
      </c>
      <c r="H2502" t="s">
        <v>21410</v>
      </c>
      <c r="I2502" t="s">
        <v>21411</v>
      </c>
      <c r="J2502" t="s">
        <v>21412</v>
      </c>
      <c r="K2502" t="s">
        <v>21413</v>
      </c>
      <c r="L2502" t="s">
        <v>21414</v>
      </c>
      <c r="M2502" t="s">
        <v>21415</v>
      </c>
      <c r="N2502" t="s">
        <v>21416</v>
      </c>
      <c r="O2502" t="s">
        <v>21417</v>
      </c>
      <c r="P2502" t="s">
        <v>21418</v>
      </c>
      <c r="Q2502" t="s">
        <v>32</v>
      </c>
      <c r="R2502">
        <v>66</v>
      </c>
      <c r="S2502">
        <v>-1</v>
      </c>
      <c r="T2502" t="s">
        <v>273</v>
      </c>
      <c r="U2502" s="1">
        <v>40886</v>
      </c>
      <c r="V2502" t="s">
        <v>48</v>
      </c>
      <c r="W2502" t="s">
        <v>32</v>
      </c>
      <c r="X2502" t="s">
        <v>49</v>
      </c>
      <c r="Y2502" t="s">
        <v>245</v>
      </c>
      <c r="Z2502" t="s">
        <v>388</v>
      </c>
      <c r="AA2502" t="s">
        <v>69</v>
      </c>
      <c r="AB2502" t="s">
        <v>1243</v>
      </c>
      <c r="AC2502" t="s">
        <v>248</v>
      </c>
      <c r="AD2502" t="s">
        <v>5771</v>
      </c>
      <c r="AE2502" t="s">
        <v>346</v>
      </c>
    </row>
    <row r="2503" spans="1:31" x14ac:dyDescent="0.2">
      <c r="A2503">
        <v>30</v>
      </c>
      <c r="B2503" t="s">
        <v>55</v>
      </c>
      <c r="C2503" t="s">
        <v>113</v>
      </c>
      <c r="D2503" t="s">
        <v>182</v>
      </c>
      <c r="E2503" t="s">
        <v>34</v>
      </c>
      <c r="F2503" t="s">
        <v>114</v>
      </c>
      <c r="G2503" t="s">
        <v>21841</v>
      </c>
      <c r="H2503" t="s">
        <v>32</v>
      </c>
      <c r="I2503" t="s">
        <v>32</v>
      </c>
      <c r="J2503" t="s">
        <v>21842</v>
      </c>
      <c r="K2503" t="s">
        <v>32</v>
      </c>
      <c r="L2503" t="s">
        <v>21843</v>
      </c>
      <c r="M2503" t="s">
        <v>32</v>
      </c>
      <c r="N2503" t="s">
        <v>32</v>
      </c>
      <c r="O2503" t="s">
        <v>32</v>
      </c>
      <c r="P2503" t="s">
        <v>21844</v>
      </c>
      <c r="Q2503" t="s">
        <v>75</v>
      </c>
      <c r="R2503">
        <v>76</v>
      </c>
      <c r="S2503">
        <v>-1</v>
      </c>
      <c r="T2503" t="s">
        <v>47</v>
      </c>
      <c r="U2503" s="1">
        <v>41079</v>
      </c>
      <c r="V2503" t="s">
        <v>2043</v>
      </c>
      <c r="W2503" t="s">
        <v>92</v>
      </c>
      <c r="X2503" t="s">
        <v>49</v>
      </c>
      <c r="Y2503" t="s">
        <v>435</v>
      </c>
      <c r="Z2503" t="s">
        <v>32</v>
      </c>
      <c r="AA2503" t="s">
        <v>51</v>
      </c>
      <c r="AB2503" t="s">
        <v>423</v>
      </c>
      <c r="AC2503" t="s">
        <v>71</v>
      </c>
      <c r="AD2503" t="s">
        <v>21845</v>
      </c>
      <c r="AE2503" t="s">
        <v>54</v>
      </c>
    </row>
    <row r="2504" spans="1:31" x14ac:dyDescent="0.2">
      <c r="A2504">
        <v>30</v>
      </c>
      <c r="B2504" t="s">
        <v>112</v>
      </c>
      <c r="C2504" t="s">
        <v>155</v>
      </c>
      <c r="D2504" t="s">
        <v>33</v>
      </c>
      <c r="E2504" t="s">
        <v>32</v>
      </c>
      <c r="F2504" t="s">
        <v>56</v>
      </c>
      <c r="G2504" t="s">
        <v>21846</v>
      </c>
      <c r="H2504" t="s">
        <v>21847</v>
      </c>
      <c r="I2504" t="s">
        <v>21848</v>
      </c>
      <c r="J2504" t="s">
        <v>21849</v>
      </c>
      <c r="K2504" t="s">
        <v>21850</v>
      </c>
      <c r="L2504" t="s">
        <v>21851</v>
      </c>
      <c r="M2504" t="s">
        <v>21852</v>
      </c>
      <c r="N2504" t="s">
        <v>21853</v>
      </c>
      <c r="O2504" t="s">
        <v>21854</v>
      </c>
      <c r="P2504" t="s">
        <v>32</v>
      </c>
      <c r="Q2504" t="s">
        <v>75</v>
      </c>
      <c r="R2504">
        <v>74</v>
      </c>
      <c r="S2504">
        <v>-1</v>
      </c>
      <c r="T2504" t="s">
        <v>32</v>
      </c>
      <c r="U2504" s="1">
        <v>41049</v>
      </c>
      <c r="V2504" t="s">
        <v>48</v>
      </c>
      <c r="W2504" t="s">
        <v>32</v>
      </c>
      <c r="X2504" t="s">
        <v>244</v>
      </c>
      <c r="Y2504" t="s">
        <v>32</v>
      </c>
      <c r="Z2504" t="s">
        <v>80</v>
      </c>
      <c r="AA2504" t="s">
        <v>51</v>
      </c>
      <c r="AB2504" t="s">
        <v>423</v>
      </c>
      <c r="AC2504" t="s">
        <v>71</v>
      </c>
      <c r="AD2504" t="s">
        <v>95</v>
      </c>
      <c r="AE2504" t="s">
        <v>54</v>
      </c>
    </row>
    <row r="2505" spans="1:31" x14ac:dyDescent="0.2">
      <c r="A2505">
        <v>30</v>
      </c>
      <c r="B2505" t="s">
        <v>112</v>
      </c>
      <c r="C2505" t="s">
        <v>32</v>
      </c>
      <c r="D2505" t="s">
        <v>33</v>
      </c>
      <c r="E2505" t="s">
        <v>34</v>
      </c>
      <c r="F2505" t="s">
        <v>56</v>
      </c>
      <c r="G2505" t="s">
        <v>21908</v>
      </c>
      <c r="H2505" t="s">
        <v>21909</v>
      </c>
      <c r="I2505" t="s">
        <v>32</v>
      </c>
      <c r="J2505" t="s">
        <v>21910</v>
      </c>
      <c r="K2505" t="s">
        <v>21911</v>
      </c>
      <c r="L2505" t="s">
        <v>21912</v>
      </c>
      <c r="M2505" t="s">
        <v>21913</v>
      </c>
      <c r="N2505" t="s">
        <v>21914</v>
      </c>
      <c r="O2505" t="s">
        <v>32</v>
      </c>
      <c r="P2505" t="s">
        <v>32</v>
      </c>
      <c r="Q2505" t="s">
        <v>108</v>
      </c>
      <c r="R2505">
        <v>65</v>
      </c>
      <c r="S2505">
        <v>-1</v>
      </c>
      <c r="T2505" t="s">
        <v>68</v>
      </c>
      <c r="U2505" s="1">
        <v>41089</v>
      </c>
      <c r="V2505" t="s">
        <v>48</v>
      </c>
      <c r="W2505" t="s">
        <v>32</v>
      </c>
      <c r="X2505" t="s">
        <v>49</v>
      </c>
      <c r="Y2505" t="s">
        <v>93</v>
      </c>
      <c r="Z2505" t="s">
        <v>32</v>
      </c>
      <c r="AA2505" t="s">
        <v>69</v>
      </c>
      <c r="AB2505" t="s">
        <v>52</v>
      </c>
      <c r="AC2505" t="s">
        <v>32</v>
      </c>
      <c r="AD2505" t="s">
        <v>500</v>
      </c>
      <c r="AE2505" t="s">
        <v>54</v>
      </c>
    </row>
    <row r="2506" spans="1:31" x14ac:dyDescent="0.2">
      <c r="A2506">
        <v>30</v>
      </c>
      <c r="B2506" t="s">
        <v>96</v>
      </c>
      <c r="C2506" t="s">
        <v>155</v>
      </c>
      <c r="D2506" t="s">
        <v>33</v>
      </c>
      <c r="E2506" t="s">
        <v>32</v>
      </c>
      <c r="F2506" t="s">
        <v>56</v>
      </c>
      <c r="G2506" t="s">
        <v>22119</v>
      </c>
      <c r="H2506" t="s">
        <v>22120</v>
      </c>
      <c r="I2506" t="s">
        <v>22121</v>
      </c>
      <c r="J2506" t="s">
        <v>22122</v>
      </c>
      <c r="K2506" t="s">
        <v>22123</v>
      </c>
      <c r="L2506" t="s">
        <v>22124</v>
      </c>
      <c r="M2506" t="s">
        <v>22125</v>
      </c>
      <c r="N2506" t="s">
        <v>22126</v>
      </c>
      <c r="O2506" t="s">
        <v>22127</v>
      </c>
      <c r="P2506" t="s">
        <v>22128</v>
      </c>
      <c r="Q2506" t="s">
        <v>75</v>
      </c>
      <c r="R2506">
        <v>67</v>
      </c>
      <c r="S2506">
        <v>-1</v>
      </c>
      <c r="T2506" t="s">
        <v>32</v>
      </c>
      <c r="U2506" s="1">
        <v>41080</v>
      </c>
      <c r="V2506" t="s">
        <v>48</v>
      </c>
      <c r="W2506" t="s">
        <v>32</v>
      </c>
      <c r="X2506" t="s">
        <v>49</v>
      </c>
      <c r="Y2506" t="s">
        <v>150</v>
      </c>
      <c r="Z2506" t="s">
        <v>32</v>
      </c>
      <c r="AA2506" t="s">
        <v>69</v>
      </c>
      <c r="AB2506" t="s">
        <v>32</v>
      </c>
      <c r="AC2506" t="s">
        <v>71</v>
      </c>
      <c r="AD2506" t="s">
        <v>95</v>
      </c>
      <c r="AE2506" t="s">
        <v>54</v>
      </c>
    </row>
    <row r="2507" spans="1:31" x14ac:dyDescent="0.2">
      <c r="A2507">
        <v>30</v>
      </c>
      <c r="B2507" t="s">
        <v>96</v>
      </c>
      <c r="C2507" t="s">
        <v>32</v>
      </c>
      <c r="D2507" t="s">
        <v>98</v>
      </c>
      <c r="E2507" t="s">
        <v>34</v>
      </c>
      <c r="F2507" t="s">
        <v>56</v>
      </c>
      <c r="G2507" t="s">
        <v>22210</v>
      </c>
      <c r="H2507" t="s">
        <v>32</v>
      </c>
      <c r="I2507" t="s">
        <v>32</v>
      </c>
      <c r="J2507" t="s">
        <v>32</v>
      </c>
      <c r="K2507" t="s">
        <v>32</v>
      </c>
      <c r="L2507" t="s">
        <v>32</v>
      </c>
      <c r="M2507" t="s">
        <v>32</v>
      </c>
      <c r="N2507" t="s">
        <v>32</v>
      </c>
      <c r="O2507" t="s">
        <v>32</v>
      </c>
      <c r="P2507" t="s">
        <v>32</v>
      </c>
      <c r="Q2507" t="s">
        <v>75</v>
      </c>
      <c r="R2507">
        <v>71</v>
      </c>
      <c r="S2507">
        <v>-1</v>
      </c>
      <c r="T2507" t="s">
        <v>203</v>
      </c>
      <c r="U2507" s="1">
        <v>40819</v>
      </c>
      <c r="V2507" t="s">
        <v>48</v>
      </c>
      <c r="W2507" t="s">
        <v>32</v>
      </c>
      <c r="X2507" t="s">
        <v>49</v>
      </c>
      <c r="Y2507" t="s">
        <v>643</v>
      </c>
      <c r="Z2507" t="s">
        <v>1041</v>
      </c>
      <c r="AA2507" t="s">
        <v>69</v>
      </c>
      <c r="AB2507" t="s">
        <v>618</v>
      </c>
      <c r="AC2507" t="s">
        <v>71</v>
      </c>
      <c r="AD2507" t="s">
        <v>95</v>
      </c>
      <c r="AE2507" t="s">
        <v>54</v>
      </c>
    </row>
    <row r="2508" spans="1:31" x14ac:dyDescent="0.2">
      <c r="A2508">
        <v>30</v>
      </c>
      <c r="B2508" t="s">
        <v>32</v>
      </c>
      <c r="C2508" t="s">
        <v>83</v>
      </c>
      <c r="D2508" t="s">
        <v>32</v>
      </c>
      <c r="E2508" t="s">
        <v>32</v>
      </c>
      <c r="F2508" t="s">
        <v>114</v>
      </c>
      <c r="G2508" t="s">
        <v>22284</v>
      </c>
      <c r="H2508" t="s">
        <v>22285</v>
      </c>
      <c r="I2508" t="s">
        <v>22286</v>
      </c>
      <c r="J2508" t="s">
        <v>22287</v>
      </c>
      <c r="K2508" t="s">
        <v>22288</v>
      </c>
      <c r="L2508" t="s">
        <v>22289</v>
      </c>
      <c r="M2508" t="s">
        <v>22290</v>
      </c>
      <c r="N2508" t="s">
        <v>22291</v>
      </c>
      <c r="O2508" t="s">
        <v>22292</v>
      </c>
      <c r="P2508" t="s">
        <v>22293</v>
      </c>
      <c r="Q2508" t="s">
        <v>32</v>
      </c>
      <c r="R2508">
        <v>66</v>
      </c>
      <c r="S2508">
        <v>70000</v>
      </c>
      <c r="T2508" t="s">
        <v>560</v>
      </c>
      <c r="U2508" s="1">
        <v>40747</v>
      </c>
      <c r="V2508" t="s">
        <v>48</v>
      </c>
      <c r="W2508" t="s">
        <v>32</v>
      </c>
      <c r="X2508" t="s">
        <v>49</v>
      </c>
      <c r="Y2508" t="s">
        <v>32</v>
      </c>
      <c r="Z2508" t="s">
        <v>109</v>
      </c>
      <c r="AA2508" t="s">
        <v>69</v>
      </c>
      <c r="AB2508" t="s">
        <v>299</v>
      </c>
      <c r="AC2508" t="s">
        <v>71</v>
      </c>
      <c r="AD2508" t="s">
        <v>95</v>
      </c>
      <c r="AE2508" t="s">
        <v>54</v>
      </c>
    </row>
    <row r="2509" spans="1:31" x14ac:dyDescent="0.2">
      <c r="A2509">
        <v>30</v>
      </c>
      <c r="B2509" t="s">
        <v>55</v>
      </c>
      <c r="C2509" t="s">
        <v>32</v>
      </c>
      <c r="D2509" t="s">
        <v>33</v>
      </c>
      <c r="E2509" t="s">
        <v>34</v>
      </c>
      <c r="F2509" t="s">
        <v>56</v>
      </c>
      <c r="G2509" t="s">
        <v>22493</v>
      </c>
      <c r="H2509" t="s">
        <v>22494</v>
      </c>
      <c r="I2509" t="s">
        <v>22495</v>
      </c>
      <c r="J2509" t="s">
        <v>22496</v>
      </c>
      <c r="K2509" t="s">
        <v>22497</v>
      </c>
      <c r="L2509" t="s">
        <v>22498</v>
      </c>
      <c r="M2509" t="s">
        <v>22499</v>
      </c>
      <c r="N2509" t="s">
        <v>22500</v>
      </c>
      <c r="O2509" t="s">
        <v>22501</v>
      </c>
      <c r="P2509" t="s">
        <v>22502</v>
      </c>
      <c r="Q2509" t="s">
        <v>108</v>
      </c>
      <c r="R2509">
        <v>63</v>
      </c>
      <c r="S2509">
        <v>-1</v>
      </c>
      <c r="T2509" t="s">
        <v>163</v>
      </c>
      <c r="U2509" s="1">
        <v>41089</v>
      </c>
      <c r="V2509" t="s">
        <v>48</v>
      </c>
      <c r="W2509" t="s">
        <v>32</v>
      </c>
      <c r="X2509" t="s">
        <v>49</v>
      </c>
      <c r="Y2509" t="s">
        <v>93</v>
      </c>
      <c r="Z2509" t="s">
        <v>246</v>
      </c>
      <c r="AA2509" t="s">
        <v>69</v>
      </c>
      <c r="AB2509" t="s">
        <v>1909</v>
      </c>
      <c r="AC2509" t="s">
        <v>71</v>
      </c>
      <c r="AD2509" t="s">
        <v>3731</v>
      </c>
      <c r="AE2509" t="s">
        <v>54</v>
      </c>
    </row>
    <row r="2510" spans="1:31" x14ac:dyDescent="0.2">
      <c r="A2510">
        <v>30</v>
      </c>
      <c r="B2510" t="s">
        <v>112</v>
      </c>
      <c r="C2510" t="s">
        <v>155</v>
      </c>
      <c r="D2510" t="s">
        <v>33</v>
      </c>
      <c r="E2510" t="s">
        <v>32</v>
      </c>
      <c r="F2510" t="s">
        <v>114</v>
      </c>
      <c r="G2510" t="s">
        <v>22546</v>
      </c>
      <c r="H2510" t="s">
        <v>22547</v>
      </c>
      <c r="I2510" t="s">
        <v>22548</v>
      </c>
      <c r="J2510" t="s">
        <v>22549</v>
      </c>
      <c r="K2510" t="s">
        <v>22550</v>
      </c>
      <c r="L2510" t="s">
        <v>22551</v>
      </c>
      <c r="M2510" t="s">
        <v>22552</v>
      </c>
      <c r="N2510" t="s">
        <v>22553</v>
      </c>
      <c r="O2510" t="s">
        <v>32</v>
      </c>
      <c r="P2510" t="s">
        <v>22554</v>
      </c>
      <c r="Q2510" t="s">
        <v>954</v>
      </c>
      <c r="R2510">
        <v>65</v>
      </c>
      <c r="S2510">
        <v>-1</v>
      </c>
      <c r="T2510" t="s">
        <v>163</v>
      </c>
      <c r="U2510" s="1">
        <v>41088</v>
      </c>
      <c r="V2510" t="s">
        <v>48</v>
      </c>
      <c r="W2510" t="s">
        <v>32</v>
      </c>
      <c r="X2510" t="s">
        <v>49</v>
      </c>
      <c r="Y2510" t="s">
        <v>435</v>
      </c>
      <c r="Z2510" t="s">
        <v>32</v>
      </c>
      <c r="AA2510" t="s">
        <v>69</v>
      </c>
      <c r="AB2510" t="s">
        <v>271</v>
      </c>
      <c r="AC2510" t="s">
        <v>71</v>
      </c>
      <c r="AD2510" t="s">
        <v>95</v>
      </c>
      <c r="AE2510" t="s">
        <v>54</v>
      </c>
    </row>
    <row r="2511" spans="1:31" x14ac:dyDescent="0.2">
      <c r="A2511">
        <v>30</v>
      </c>
      <c r="B2511" t="s">
        <v>32</v>
      </c>
      <c r="C2511" t="s">
        <v>32</v>
      </c>
      <c r="D2511" t="s">
        <v>33</v>
      </c>
      <c r="E2511" t="s">
        <v>34</v>
      </c>
      <c r="F2511" t="s">
        <v>56</v>
      </c>
      <c r="G2511" t="s">
        <v>32</v>
      </c>
      <c r="H2511" t="s">
        <v>32</v>
      </c>
      <c r="I2511" t="s">
        <v>22623</v>
      </c>
      <c r="J2511" t="s">
        <v>22624</v>
      </c>
      <c r="K2511" t="s">
        <v>22625</v>
      </c>
      <c r="L2511" t="s">
        <v>22626</v>
      </c>
      <c r="M2511" t="s">
        <v>22627</v>
      </c>
      <c r="N2511" t="s">
        <v>32</v>
      </c>
      <c r="O2511" t="s">
        <v>32</v>
      </c>
      <c r="P2511" t="s">
        <v>32</v>
      </c>
      <c r="Q2511" t="s">
        <v>108</v>
      </c>
      <c r="R2511">
        <v>70</v>
      </c>
      <c r="S2511">
        <v>20000</v>
      </c>
      <c r="T2511" t="s">
        <v>273</v>
      </c>
      <c r="U2511" s="1">
        <v>40732</v>
      </c>
      <c r="V2511" t="s">
        <v>48</v>
      </c>
      <c r="W2511" t="s">
        <v>32</v>
      </c>
      <c r="X2511" t="s">
        <v>49</v>
      </c>
      <c r="Y2511" t="s">
        <v>93</v>
      </c>
      <c r="Z2511" t="s">
        <v>109</v>
      </c>
      <c r="AA2511" t="s">
        <v>51</v>
      </c>
      <c r="AB2511" t="s">
        <v>124</v>
      </c>
      <c r="AC2511" t="s">
        <v>71</v>
      </c>
      <c r="AD2511" t="s">
        <v>18123</v>
      </c>
      <c r="AE2511" t="s">
        <v>54</v>
      </c>
    </row>
    <row r="2512" spans="1:31" x14ac:dyDescent="0.2">
      <c r="A2512">
        <v>30</v>
      </c>
      <c r="B2512" t="s">
        <v>577</v>
      </c>
      <c r="C2512" t="s">
        <v>155</v>
      </c>
      <c r="D2512" t="s">
        <v>888</v>
      </c>
      <c r="E2512" t="s">
        <v>170</v>
      </c>
      <c r="F2512" t="s">
        <v>1716</v>
      </c>
      <c r="G2512" t="s">
        <v>22657</v>
      </c>
      <c r="H2512" t="s">
        <v>22658</v>
      </c>
      <c r="I2512" t="s">
        <v>12386</v>
      </c>
      <c r="J2512" t="s">
        <v>22659</v>
      </c>
      <c r="K2512" t="s">
        <v>22660</v>
      </c>
      <c r="L2512" t="s">
        <v>22661</v>
      </c>
      <c r="M2512" t="s">
        <v>22662</v>
      </c>
      <c r="N2512" t="s">
        <v>22663</v>
      </c>
      <c r="O2512" t="s">
        <v>22664</v>
      </c>
      <c r="P2512" t="s">
        <v>22665</v>
      </c>
      <c r="Q2512" t="s">
        <v>75</v>
      </c>
      <c r="R2512">
        <v>71</v>
      </c>
      <c r="S2512">
        <v>50000</v>
      </c>
      <c r="T2512" t="s">
        <v>446</v>
      </c>
      <c r="U2512" s="1">
        <v>41065</v>
      </c>
      <c r="V2512" t="s">
        <v>48</v>
      </c>
      <c r="W2512" t="s">
        <v>204</v>
      </c>
      <c r="X2512" t="s">
        <v>49</v>
      </c>
      <c r="Y2512" t="s">
        <v>474</v>
      </c>
      <c r="Z2512" t="s">
        <v>520</v>
      </c>
      <c r="AA2512" t="s">
        <v>51</v>
      </c>
      <c r="AB2512" t="s">
        <v>887</v>
      </c>
      <c r="AC2512" t="s">
        <v>248</v>
      </c>
      <c r="AD2512" t="s">
        <v>2201</v>
      </c>
      <c r="AE2512" t="s">
        <v>54</v>
      </c>
    </row>
    <row r="2513" spans="1:31" x14ac:dyDescent="0.2">
      <c r="A2513">
        <v>30</v>
      </c>
      <c r="B2513" t="s">
        <v>96</v>
      </c>
      <c r="C2513" t="s">
        <v>32</v>
      </c>
      <c r="D2513" t="s">
        <v>501</v>
      </c>
      <c r="E2513" t="s">
        <v>34</v>
      </c>
      <c r="F2513" t="s">
        <v>114</v>
      </c>
      <c r="G2513" t="s">
        <v>22743</v>
      </c>
      <c r="H2513" t="s">
        <v>22744</v>
      </c>
      <c r="I2513" t="s">
        <v>22745</v>
      </c>
      <c r="J2513" t="s">
        <v>22746</v>
      </c>
      <c r="K2513" t="s">
        <v>22747</v>
      </c>
      <c r="L2513" t="s">
        <v>22748</v>
      </c>
      <c r="M2513" t="s">
        <v>22749</v>
      </c>
      <c r="N2513" t="s">
        <v>22750</v>
      </c>
      <c r="O2513" t="s">
        <v>22751</v>
      </c>
      <c r="P2513" t="s">
        <v>22752</v>
      </c>
      <c r="Q2513" t="s">
        <v>75</v>
      </c>
      <c r="R2513">
        <v>74</v>
      </c>
      <c r="S2513">
        <v>-1</v>
      </c>
      <c r="T2513" t="s">
        <v>136</v>
      </c>
      <c r="U2513" s="1">
        <v>41087</v>
      </c>
      <c r="V2513" t="s">
        <v>662</v>
      </c>
      <c r="W2513" t="s">
        <v>32</v>
      </c>
      <c r="X2513" t="s">
        <v>49</v>
      </c>
      <c r="Y2513" t="s">
        <v>93</v>
      </c>
      <c r="Z2513" t="s">
        <v>32</v>
      </c>
      <c r="AA2513" t="s">
        <v>51</v>
      </c>
      <c r="AB2513" t="s">
        <v>740</v>
      </c>
      <c r="AC2513" t="s">
        <v>71</v>
      </c>
      <c r="AD2513" t="s">
        <v>22753</v>
      </c>
      <c r="AE2513" t="s">
        <v>346</v>
      </c>
    </row>
    <row r="2514" spans="1:31" x14ac:dyDescent="0.2">
      <c r="A2514">
        <v>30</v>
      </c>
      <c r="B2514" t="s">
        <v>55</v>
      </c>
      <c r="C2514" t="s">
        <v>83</v>
      </c>
      <c r="D2514" t="s">
        <v>33</v>
      </c>
      <c r="E2514" t="s">
        <v>170</v>
      </c>
      <c r="F2514" t="s">
        <v>368</v>
      </c>
      <c r="G2514" t="s">
        <v>22920</v>
      </c>
      <c r="H2514" t="s">
        <v>22921</v>
      </c>
      <c r="I2514" t="s">
        <v>22922</v>
      </c>
      <c r="J2514" t="s">
        <v>22923</v>
      </c>
      <c r="K2514" t="s">
        <v>22924</v>
      </c>
      <c r="L2514" t="s">
        <v>22925</v>
      </c>
      <c r="M2514" t="s">
        <v>22926</v>
      </c>
      <c r="N2514" t="s">
        <v>22927</v>
      </c>
      <c r="O2514" t="s">
        <v>22928</v>
      </c>
      <c r="P2514" t="s">
        <v>22929</v>
      </c>
      <c r="Q2514" t="s">
        <v>75</v>
      </c>
      <c r="R2514">
        <v>76</v>
      </c>
      <c r="S2514">
        <v>40000</v>
      </c>
      <c r="T2514" t="s">
        <v>203</v>
      </c>
      <c r="U2514" s="1">
        <v>41090</v>
      </c>
      <c r="V2514" t="s">
        <v>760</v>
      </c>
      <c r="W2514" t="s">
        <v>78</v>
      </c>
      <c r="X2514" t="s">
        <v>49</v>
      </c>
      <c r="Y2514" t="s">
        <v>261</v>
      </c>
      <c r="Z2514" t="s">
        <v>520</v>
      </c>
      <c r="AA2514" t="s">
        <v>51</v>
      </c>
      <c r="AB2514" t="s">
        <v>285</v>
      </c>
      <c r="AC2514" t="s">
        <v>71</v>
      </c>
      <c r="AD2514" t="s">
        <v>10612</v>
      </c>
      <c r="AE2514" t="s">
        <v>54</v>
      </c>
    </row>
    <row r="2515" spans="1:31" x14ac:dyDescent="0.2">
      <c r="A2515">
        <v>30</v>
      </c>
      <c r="B2515" t="s">
        <v>112</v>
      </c>
      <c r="C2515" t="s">
        <v>32</v>
      </c>
      <c r="D2515" t="s">
        <v>33</v>
      </c>
      <c r="E2515" t="s">
        <v>34</v>
      </c>
      <c r="F2515" t="s">
        <v>56</v>
      </c>
      <c r="G2515" t="s">
        <v>23054</v>
      </c>
      <c r="H2515" t="s">
        <v>23055</v>
      </c>
      <c r="I2515" t="s">
        <v>23056</v>
      </c>
      <c r="J2515" t="s">
        <v>23057</v>
      </c>
      <c r="K2515" t="s">
        <v>23058</v>
      </c>
      <c r="L2515" t="s">
        <v>23059</v>
      </c>
      <c r="M2515" t="s">
        <v>23060</v>
      </c>
      <c r="N2515" t="s">
        <v>23061</v>
      </c>
      <c r="O2515" t="s">
        <v>23062</v>
      </c>
      <c r="P2515" t="s">
        <v>23063</v>
      </c>
      <c r="Q2515" t="s">
        <v>588</v>
      </c>
      <c r="R2515">
        <v>64</v>
      </c>
      <c r="S2515">
        <v>-1</v>
      </c>
      <c r="T2515" t="s">
        <v>32</v>
      </c>
      <c r="U2515" s="1">
        <v>40976</v>
      </c>
      <c r="V2515" t="s">
        <v>260</v>
      </c>
      <c r="W2515" t="s">
        <v>32</v>
      </c>
      <c r="X2515" t="s">
        <v>244</v>
      </c>
      <c r="Y2515" t="s">
        <v>93</v>
      </c>
      <c r="Z2515" t="s">
        <v>218</v>
      </c>
      <c r="AA2515" t="s">
        <v>69</v>
      </c>
      <c r="AB2515" t="s">
        <v>276</v>
      </c>
      <c r="AC2515" t="s">
        <v>248</v>
      </c>
      <c r="AD2515" t="s">
        <v>95</v>
      </c>
      <c r="AE2515" t="s">
        <v>346</v>
      </c>
    </row>
    <row r="2516" spans="1:31" x14ac:dyDescent="0.2">
      <c r="A2516">
        <v>30</v>
      </c>
      <c r="B2516" t="s">
        <v>169</v>
      </c>
      <c r="C2516" t="s">
        <v>83</v>
      </c>
      <c r="D2516" t="s">
        <v>33</v>
      </c>
      <c r="E2516" t="s">
        <v>32</v>
      </c>
      <c r="F2516" t="s">
        <v>56</v>
      </c>
      <c r="G2516" t="s">
        <v>23251</v>
      </c>
      <c r="H2516" t="s">
        <v>23252</v>
      </c>
      <c r="I2516" t="s">
        <v>23253</v>
      </c>
      <c r="J2516" t="s">
        <v>23254</v>
      </c>
      <c r="K2516" t="s">
        <v>23255</v>
      </c>
      <c r="L2516" t="s">
        <v>23256</v>
      </c>
      <c r="M2516" t="s">
        <v>32</v>
      </c>
      <c r="N2516" t="s">
        <v>23257</v>
      </c>
      <c r="O2516" t="s">
        <v>32</v>
      </c>
      <c r="P2516" t="s">
        <v>23258</v>
      </c>
      <c r="Q2516" t="s">
        <v>75</v>
      </c>
      <c r="R2516">
        <v>63</v>
      </c>
      <c r="S2516">
        <v>-1</v>
      </c>
      <c r="T2516" t="s">
        <v>47</v>
      </c>
      <c r="U2516" s="1">
        <v>41090</v>
      </c>
      <c r="V2516" t="s">
        <v>48</v>
      </c>
      <c r="W2516" t="s">
        <v>32</v>
      </c>
      <c r="X2516" t="s">
        <v>49</v>
      </c>
      <c r="Y2516" t="s">
        <v>245</v>
      </c>
      <c r="Z2516" t="s">
        <v>32</v>
      </c>
      <c r="AA2516" t="s">
        <v>69</v>
      </c>
      <c r="AB2516" t="s">
        <v>206</v>
      </c>
      <c r="AC2516" t="s">
        <v>71</v>
      </c>
      <c r="AD2516" t="s">
        <v>168</v>
      </c>
      <c r="AE2516" t="s">
        <v>54</v>
      </c>
    </row>
    <row r="2517" spans="1:31" x14ac:dyDescent="0.2">
      <c r="A2517">
        <v>30</v>
      </c>
      <c r="B2517" t="s">
        <v>112</v>
      </c>
      <c r="C2517" t="s">
        <v>32</v>
      </c>
      <c r="D2517" t="s">
        <v>182</v>
      </c>
      <c r="E2517" t="s">
        <v>34</v>
      </c>
      <c r="F2517" t="s">
        <v>773</v>
      </c>
      <c r="G2517" t="s">
        <v>23278</v>
      </c>
      <c r="H2517" t="s">
        <v>23279</v>
      </c>
      <c r="I2517" t="s">
        <v>23280</v>
      </c>
      <c r="J2517" t="s">
        <v>23281</v>
      </c>
      <c r="K2517" t="s">
        <v>23282</v>
      </c>
      <c r="L2517" t="s">
        <v>23283</v>
      </c>
      <c r="M2517" t="s">
        <v>23284</v>
      </c>
      <c r="N2517" t="s">
        <v>23285</v>
      </c>
      <c r="O2517" t="s">
        <v>23286</v>
      </c>
      <c r="P2517" t="s">
        <v>23287</v>
      </c>
      <c r="Q2517" t="s">
        <v>23288</v>
      </c>
      <c r="R2517">
        <v>65</v>
      </c>
      <c r="S2517">
        <v>30000</v>
      </c>
      <c r="T2517" t="s">
        <v>446</v>
      </c>
      <c r="U2517" s="1">
        <v>40803</v>
      </c>
      <c r="V2517" t="s">
        <v>260</v>
      </c>
      <c r="W2517" t="s">
        <v>32</v>
      </c>
      <c r="X2517" t="s">
        <v>49</v>
      </c>
      <c r="Y2517" t="s">
        <v>474</v>
      </c>
      <c r="Z2517" t="s">
        <v>32</v>
      </c>
      <c r="AA2517" t="s">
        <v>69</v>
      </c>
      <c r="AB2517" t="s">
        <v>206</v>
      </c>
      <c r="AC2517" t="s">
        <v>71</v>
      </c>
      <c r="AD2517" t="s">
        <v>1419</v>
      </c>
      <c r="AE2517" t="s">
        <v>2899</v>
      </c>
    </row>
    <row r="2518" spans="1:31" x14ac:dyDescent="0.2">
      <c r="A2518">
        <v>30</v>
      </c>
      <c r="B2518" t="s">
        <v>400</v>
      </c>
      <c r="C2518" t="s">
        <v>32</v>
      </c>
      <c r="D2518" t="s">
        <v>33</v>
      </c>
      <c r="E2518" t="s">
        <v>34</v>
      </c>
      <c r="F2518" t="s">
        <v>32</v>
      </c>
      <c r="G2518" t="s">
        <v>23556</v>
      </c>
      <c r="H2518" t="s">
        <v>23557</v>
      </c>
      <c r="I2518" t="s">
        <v>23558</v>
      </c>
      <c r="J2518" t="s">
        <v>23559</v>
      </c>
      <c r="K2518" t="s">
        <v>23560</v>
      </c>
      <c r="L2518" t="s">
        <v>23561</v>
      </c>
      <c r="M2518" t="s">
        <v>23562</v>
      </c>
      <c r="N2518" t="s">
        <v>23563</v>
      </c>
      <c r="O2518" t="s">
        <v>23564</v>
      </c>
      <c r="P2518" t="s">
        <v>23565</v>
      </c>
      <c r="Q2518" t="s">
        <v>2374</v>
      </c>
      <c r="R2518">
        <v>66</v>
      </c>
      <c r="S2518">
        <v>-1</v>
      </c>
      <c r="T2518" t="s">
        <v>32</v>
      </c>
      <c r="U2518" s="1">
        <v>41085</v>
      </c>
      <c r="V2518" t="s">
        <v>164</v>
      </c>
      <c r="W2518" t="s">
        <v>32</v>
      </c>
      <c r="X2518" t="s">
        <v>244</v>
      </c>
      <c r="Y2518" t="s">
        <v>32</v>
      </c>
      <c r="Z2518" t="s">
        <v>275</v>
      </c>
      <c r="AA2518" t="s">
        <v>51</v>
      </c>
      <c r="AB2518" t="s">
        <v>389</v>
      </c>
      <c r="AC2518" t="s">
        <v>71</v>
      </c>
      <c r="AD2518" t="s">
        <v>95</v>
      </c>
      <c r="AE2518" t="s">
        <v>54</v>
      </c>
    </row>
    <row r="2519" spans="1:31" x14ac:dyDescent="0.2">
      <c r="A2519">
        <v>30</v>
      </c>
      <c r="B2519" t="s">
        <v>96</v>
      </c>
      <c r="C2519" t="s">
        <v>32</v>
      </c>
      <c r="D2519" t="s">
        <v>33</v>
      </c>
      <c r="E2519" t="s">
        <v>32</v>
      </c>
      <c r="F2519" t="s">
        <v>56</v>
      </c>
      <c r="G2519" t="s">
        <v>23812</v>
      </c>
      <c r="H2519" t="s">
        <v>23813</v>
      </c>
      <c r="I2519" t="s">
        <v>23814</v>
      </c>
      <c r="J2519" t="s">
        <v>23815</v>
      </c>
      <c r="K2519" t="s">
        <v>23816</v>
      </c>
      <c r="L2519" t="s">
        <v>32</v>
      </c>
      <c r="M2519" t="s">
        <v>23817</v>
      </c>
      <c r="N2519" t="s">
        <v>23818</v>
      </c>
      <c r="O2519" t="s">
        <v>32</v>
      </c>
      <c r="P2519" t="s">
        <v>32</v>
      </c>
      <c r="Q2519" t="s">
        <v>75</v>
      </c>
      <c r="R2519">
        <v>67</v>
      </c>
      <c r="S2519">
        <v>-1</v>
      </c>
      <c r="T2519" t="s">
        <v>203</v>
      </c>
      <c r="U2519" s="1">
        <v>41089</v>
      </c>
      <c r="V2519" t="s">
        <v>48</v>
      </c>
      <c r="W2519" t="s">
        <v>92</v>
      </c>
      <c r="X2519" t="s">
        <v>49</v>
      </c>
      <c r="Y2519" t="s">
        <v>32</v>
      </c>
      <c r="Z2519" t="s">
        <v>32</v>
      </c>
      <c r="AA2519" t="s">
        <v>69</v>
      </c>
      <c r="AB2519" t="s">
        <v>423</v>
      </c>
      <c r="AC2519" t="s">
        <v>71</v>
      </c>
      <c r="AD2519" t="s">
        <v>95</v>
      </c>
      <c r="AE2519" t="s">
        <v>54</v>
      </c>
    </row>
    <row r="2520" spans="1:31" x14ac:dyDescent="0.2">
      <c r="A2520">
        <v>30</v>
      </c>
      <c r="B2520" t="s">
        <v>96</v>
      </c>
      <c r="C2520" t="s">
        <v>32</v>
      </c>
      <c r="D2520" t="s">
        <v>33</v>
      </c>
      <c r="E2520" t="s">
        <v>32</v>
      </c>
      <c r="F2520" t="s">
        <v>32</v>
      </c>
      <c r="G2520" t="s">
        <v>23972</v>
      </c>
      <c r="H2520" t="s">
        <v>23973</v>
      </c>
      <c r="I2520" t="s">
        <v>23974</v>
      </c>
      <c r="J2520" t="s">
        <v>23975</v>
      </c>
      <c r="K2520" t="s">
        <v>23976</v>
      </c>
      <c r="L2520" t="s">
        <v>23977</v>
      </c>
      <c r="M2520" t="s">
        <v>32</v>
      </c>
      <c r="N2520" t="s">
        <v>13075</v>
      </c>
      <c r="O2520" t="s">
        <v>23978</v>
      </c>
      <c r="P2520" t="s">
        <v>32</v>
      </c>
      <c r="Q2520" t="s">
        <v>32</v>
      </c>
      <c r="R2520">
        <v>67</v>
      </c>
      <c r="S2520">
        <v>-1</v>
      </c>
      <c r="T2520" t="s">
        <v>163</v>
      </c>
      <c r="U2520" s="1">
        <v>40995</v>
      </c>
      <c r="V2520" t="s">
        <v>48</v>
      </c>
      <c r="W2520" t="s">
        <v>32</v>
      </c>
      <c r="X2520" t="s">
        <v>49</v>
      </c>
      <c r="Y2520" t="s">
        <v>435</v>
      </c>
      <c r="Z2520" t="s">
        <v>32</v>
      </c>
      <c r="AA2520" t="s">
        <v>69</v>
      </c>
      <c r="AB2520" t="s">
        <v>32</v>
      </c>
      <c r="AC2520" t="s">
        <v>170</v>
      </c>
      <c r="AD2520" t="s">
        <v>95</v>
      </c>
      <c r="AE2520" t="s">
        <v>54</v>
      </c>
    </row>
    <row r="2521" spans="1:31" x14ac:dyDescent="0.2">
      <c r="A2521">
        <v>30</v>
      </c>
      <c r="B2521" t="s">
        <v>96</v>
      </c>
      <c r="C2521" t="s">
        <v>113</v>
      </c>
      <c r="D2521" t="s">
        <v>33</v>
      </c>
      <c r="E2521" t="s">
        <v>34</v>
      </c>
      <c r="F2521" t="s">
        <v>114</v>
      </c>
      <c r="G2521" t="s">
        <v>24019</v>
      </c>
      <c r="H2521" t="s">
        <v>24020</v>
      </c>
      <c r="I2521" t="s">
        <v>24021</v>
      </c>
      <c r="J2521" t="s">
        <v>24022</v>
      </c>
      <c r="K2521" t="s">
        <v>24023</v>
      </c>
      <c r="L2521" t="s">
        <v>24024</v>
      </c>
      <c r="M2521" t="s">
        <v>24025</v>
      </c>
      <c r="N2521" t="s">
        <v>24026</v>
      </c>
      <c r="O2521" t="s">
        <v>24027</v>
      </c>
      <c r="P2521" t="s">
        <v>24028</v>
      </c>
      <c r="Q2521" t="s">
        <v>75</v>
      </c>
      <c r="R2521">
        <v>69</v>
      </c>
      <c r="S2521">
        <v>-1</v>
      </c>
      <c r="T2521" t="s">
        <v>215</v>
      </c>
      <c r="U2521" s="1">
        <v>41087</v>
      </c>
      <c r="V2521" t="s">
        <v>48</v>
      </c>
      <c r="W2521" t="s">
        <v>32</v>
      </c>
      <c r="X2521" t="s">
        <v>244</v>
      </c>
      <c r="Y2521" t="s">
        <v>150</v>
      </c>
      <c r="Z2521" t="s">
        <v>32</v>
      </c>
      <c r="AA2521" t="s">
        <v>51</v>
      </c>
      <c r="AB2521" t="s">
        <v>233</v>
      </c>
      <c r="AC2521" t="s">
        <v>71</v>
      </c>
      <c r="AD2521" t="s">
        <v>168</v>
      </c>
      <c r="AE2521" t="s">
        <v>54</v>
      </c>
    </row>
    <row r="2522" spans="1:31" x14ac:dyDescent="0.2">
      <c r="A2522">
        <v>30</v>
      </c>
      <c r="B2522" t="s">
        <v>96</v>
      </c>
      <c r="C2522" t="s">
        <v>113</v>
      </c>
      <c r="D2522" t="s">
        <v>33</v>
      </c>
      <c r="E2522" t="s">
        <v>170</v>
      </c>
      <c r="F2522" t="s">
        <v>56</v>
      </c>
      <c r="G2522" t="s">
        <v>24069</v>
      </c>
      <c r="H2522" t="s">
        <v>24070</v>
      </c>
      <c r="I2522" t="s">
        <v>24071</v>
      </c>
      <c r="J2522" t="s">
        <v>24072</v>
      </c>
      <c r="K2522" t="s">
        <v>24073</v>
      </c>
      <c r="L2522" t="s">
        <v>24074</v>
      </c>
      <c r="M2522" t="s">
        <v>4541</v>
      </c>
      <c r="N2522" t="s">
        <v>24075</v>
      </c>
      <c r="O2522" t="s">
        <v>24076</v>
      </c>
      <c r="P2522" t="s">
        <v>519</v>
      </c>
      <c r="Q2522" t="s">
        <v>75</v>
      </c>
      <c r="R2522">
        <v>67</v>
      </c>
      <c r="S2522">
        <v>-1</v>
      </c>
      <c r="T2522" t="s">
        <v>203</v>
      </c>
      <c r="U2522" s="1">
        <v>40985</v>
      </c>
      <c r="V2522" t="s">
        <v>48</v>
      </c>
      <c r="W2522" t="s">
        <v>32</v>
      </c>
      <c r="X2522" t="s">
        <v>49</v>
      </c>
      <c r="Y2522" t="s">
        <v>495</v>
      </c>
      <c r="Z2522" t="s">
        <v>275</v>
      </c>
      <c r="AA2522" t="s">
        <v>69</v>
      </c>
      <c r="AB2522" t="s">
        <v>32</v>
      </c>
      <c r="AC2522" t="s">
        <v>248</v>
      </c>
      <c r="AD2522" t="s">
        <v>95</v>
      </c>
      <c r="AE2522" t="s">
        <v>54</v>
      </c>
    </row>
    <row r="2523" spans="1:31" x14ac:dyDescent="0.2">
      <c r="A2523">
        <v>30</v>
      </c>
      <c r="B2523" t="s">
        <v>112</v>
      </c>
      <c r="C2523" t="s">
        <v>155</v>
      </c>
      <c r="D2523" t="s">
        <v>33</v>
      </c>
      <c r="E2523" t="s">
        <v>32</v>
      </c>
      <c r="F2523" t="s">
        <v>114</v>
      </c>
      <c r="G2523" t="s">
        <v>24216</v>
      </c>
      <c r="H2523" t="s">
        <v>24217</v>
      </c>
      <c r="I2523" t="s">
        <v>24218</v>
      </c>
      <c r="J2523" t="s">
        <v>24219</v>
      </c>
      <c r="K2523" t="s">
        <v>24220</v>
      </c>
      <c r="L2523" t="s">
        <v>24221</v>
      </c>
      <c r="M2523" t="s">
        <v>24222</v>
      </c>
      <c r="N2523" t="s">
        <v>24223</v>
      </c>
      <c r="O2523" t="s">
        <v>24224</v>
      </c>
      <c r="P2523" t="s">
        <v>24225</v>
      </c>
      <c r="Q2523" t="s">
        <v>75</v>
      </c>
      <c r="R2523">
        <v>65</v>
      </c>
      <c r="S2523">
        <v>-1</v>
      </c>
      <c r="T2523" t="s">
        <v>331</v>
      </c>
      <c r="U2523" s="1">
        <v>41089</v>
      </c>
      <c r="V2523" t="s">
        <v>260</v>
      </c>
      <c r="W2523" t="s">
        <v>32</v>
      </c>
      <c r="X2523" t="s">
        <v>49</v>
      </c>
      <c r="Y2523" t="s">
        <v>93</v>
      </c>
      <c r="Z2523" t="s">
        <v>2161</v>
      </c>
      <c r="AA2523" t="s">
        <v>69</v>
      </c>
      <c r="AB2523" t="s">
        <v>167</v>
      </c>
      <c r="AC2523" t="s">
        <v>71</v>
      </c>
      <c r="AD2523" t="s">
        <v>3861</v>
      </c>
      <c r="AE2523" t="s">
        <v>54</v>
      </c>
    </row>
    <row r="2524" spans="1:31" x14ac:dyDescent="0.2">
      <c r="A2524">
        <v>30</v>
      </c>
      <c r="B2524" t="s">
        <v>55</v>
      </c>
      <c r="C2524" t="s">
        <v>32</v>
      </c>
      <c r="D2524" t="s">
        <v>32</v>
      </c>
      <c r="E2524" t="s">
        <v>34</v>
      </c>
      <c r="F2524" t="s">
        <v>32</v>
      </c>
      <c r="G2524" t="s">
        <v>24247</v>
      </c>
      <c r="H2524" t="s">
        <v>32</v>
      </c>
      <c r="I2524" t="s">
        <v>32</v>
      </c>
      <c r="J2524" t="s">
        <v>32</v>
      </c>
      <c r="K2524" t="s">
        <v>24248</v>
      </c>
      <c r="L2524" t="s">
        <v>32</v>
      </c>
      <c r="M2524" t="s">
        <v>32</v>
      </c>
      <c r="N2524" t="s">
        <v>32</v>
      </c>
      <c r="O2524" t="s">
        <v>32</v>
      </c>
      <c r="P2524" t="s">
        <v>32</v>
      </c>
      <c r="Q2524" t="s">
        <v>22199</v>
      </c>
      <c r="R2524">
        <v>65</v>
      </c>
      <c r="S2524">
        <v>-1</v>
      </c>
      <c r="T2524" t="s">
        <v>32</v>
      </c>
      <c r="U2524" s="1">
        <v>41021</v>
      </c>
      <c r="V2524" t="s">
        <v>48</v>
      </c>
      <c r="W2524" t="s">
        <v>32</v>
      </c>
      <c r="X2524" t="s">
        <v>49</v>
      </c>
      <c r="Y2524" t="s">
        <v>32</v>
      </c>
      <c r="Z2524" t="s">
        <v>32</v>
      </c>
      <c r="AA2524" t="s">
        <v>69</v>
      </c>
      <c r="AB2524" t="s">
        <v>32</v>
      </c>
      <c r="AC2524" t="s">
        <v>32</v>
      </c>
      <c r="AD2524" t="s">
        <v>95</v>
      </c>
      <c r="AE2524" t="s">
        <v>54</v>
      </c>
    </row>
    <row r="2525" spans="1:31" x14ac:dyDescent="0.2">
      <c r="A2525">
        <v>30</v>
      </c>
      <c r="B2525" t="s">
        <v>96</v>
      </c>
      <c r="C2525" t="s">
        <v>155</v>
      </c>
      <c r="D2525" t="s">
        <v>33</v>
      </c>
      <c r="E2525" t="s">
        <v>34</v>
      </c>
      <c r="F2525" t="s">
        <v>35</v>
      </c>
      <c r="G2525" t="s">
        <v>24263</v>
      </c>
      <c r="H2525" t="s">
        <v>24264</v>
      </c>
      <c r="I2525" t="s">
        <v>24265</v>
      </c>
      <c r="J2525" t="s">
        <v>24266</v>
      </c>
      <c r="K2525" t="s">
        <v>24267</v>
      </c>
      <c r="L2525" t="s">
        <v>24268</v>
      </c>
      <c r="M2525" t="s">
        <v>24269</v>
      </c>
      <c r="N2525" t="s">
        <v>24270</v>
      </c>
      <c r="O2525" t="s">
        <v>24271</v>
      </c>
      <c r="P2525" t="s">
        <v>24272</v>
      </c>
      <c r="Q2525" t="s">
        <v>75</v>
      </c>
      <c r="R2525">
        <v>68</v>
      </c>
      <c r="S2525">
        <v>-1</v>
      </c>
      <c r="T2525" t="s">
        <v>1066</v>
      </c>
      <c r="U2525" s="1">
        <v>41085</v>
      </c>
      <c r="V2525" t="s">
        <v>2466</v>
      </c>
      <c r="W2525" t="s">
        <v>2599</v>
      </c>
      <c r="X2525" t="s">
        <v>49</v>
      </c>
      <c r="Y2525" t="s">
        <v>245</v>
      </c>
      <c r="Z2525" t="s">
        <v>32</v>
      </c>
      <c r="AA2525" t="s">
        <v>51</v>
      </c>
      <c r="AB2525" t="s">
        <v>299</v>
      </c>
      <c r="AC2525" t="s">
        <v>71</v>
      </c>
      <c r="AD2525" t="s">
        <v>332</v>
      </c>
      <c r="AE2525" t="s">
        <v>54</v>
      </c>
    </row>
    <row r="2526" spans="1:31" x14ac:dyDescent="0.2">
      <c r="A2526">
        <v>30</v>
      </c>
      <c r="B2526" t="s">
        <v>620</v>
      </c>
      <c r="C2526" t="s">
        <v>83</v>
      </c>
      <c r="D2526" t="s">
        <v>182</v>
      </c>
      <c r="E2526" t="s">
        <v>34</v>
      </c>
      <c r="F2526" t="s">
        <v>56</v>
      </c>
      <c r="G2526" t="s">
        <v>24282</v>
      </c>
      <c r="H2526" t="s">
        <v>24283</v>
      </c>
      <c r="I2526" t="s">
        <v>24284</v>
      </c>
      <c r="J2526" t="s">
        <v>24285</v>
      </c>
      <c r="K2526" t="s">
        <v>24286</v>
      </c>
      <c r="L2526" t="s">
        <v>24287</v>
      </c>
      <c r="M2526" t="s">
        <v>24288</v>
      </c>
      <c r="N2526" t="s">
        <v>24289</v>
      </c>
      <c r="O2526" t="s">
        <v>24290</v>
      </c>
      <c r="P2526" t="s">
        <v>24291</v>
      </c>
      <c r="Q2526" t="s">
        <v>321</v>
      </c>
      <c r="R2526">
        <v>65</v>
      </c>
      <c r="S2526">
        <v>-1</v>
      </c>
      <c r="T2526" t="s">
        <v>68</v>
      </c>
      <c r="U2526" s="1">
        <v>41090</v>
      </c>
      <c r="V2526" t="s">
        <v>260</v>
      </c>
      <c r="W2526" t="s">
        <v>204</v>
      </c>
      <c r="X2526" t="s">
        <v>49</v>
      </c>
      <c r="Y2526" t="s">
        <v>192</v>
      </c>
      <c r="Z2526" t="s">
        <v>91</v>
      </c>
      <c r="AA2526" t="s">
        <v>69</v>
      </c>
      <c r="AB2526" t="s">
        <v>852</v>
      </c>
      <c r="AC2526" t="s">
        <v>71</v>
      </c>
      <c r="AD2526" t="s">
        <v>6955</v>
      </c>
      <c r="AE2526" t="s">
        <v>54</v>
      </c>
    </row>
    <row r="2527" spans="1:31" x14ac:dyDescent="0.2">
      <c r="A2527">
        <v>30</v>
      </c>
      <c r="B2527" t="s">
        <v>112</v>
      </c>
      <c r="C2527" t="s">
        <v>32</v>
      </c>
      <c r="D2527" t="s">
        <v>33</v>
      </c>
      <c r="E2527" t="s">
        <v>32</v>
      </c>
      <c r="F2527" t="s">
        <v>114</v>
      </c>
      <c r="G2527" t="s">
        <v>24605</v>
      </c>
      <c r="H2527" t="s">
        <v>24606</v>
      </c>
      <c r="I2527" t="s">
        <v>24607</v>
      </c>
      <c r="J2527" t="s">
        <v>24608</v>
      </c>
      <c r="K2527" t="s">
        <v>24609</v>
      </c>
      <c r="L2527" t="s">
        <v>24610</v>
      </c>
      <c r="M2527" t="s">
        <v>24611</v>
      </c>
      <c r="N2527" t="s">
        <v>24612</v>
      </c>
      <c r="O2527" t="s">
        <v>24613</v>
      </c>
      <c r="P2527" t="s">
        <v>24614</v>
      </c>
      <c r="Q2527" t="s">
        <v>108</v>
      </c>
      <c r="R2527">
        <v>72</v>
      </c>
      <c r="S2527">
        <v>-1</v>
      </c>
      <c r="T2527" t="s">
        <v>331</v>
      </c>
      <c r="U2527" s="1">
        <v>41059</v>
      </c>
      <c r="V2527" t="s">
        <v>48</v>
      </c>
      <c r="W2527" t="s">
        <v>32</v>
      </c>
      <c r="X2527" t="s">
        <v>49</v>
      </c>
      <c r="Y2527" t="s">
        <v>79</v>
      </c>
      <c r="Z2527" t="s">
        <v>151</v>
      </c>
      <c r="AA2527" t="s">
        <v>51</v>
      </c>
      <c r="AB2527" t="s">
        <v>81</v>
      </c>
      <c r="AC2527" t="s">
        <v>71</v>
      </c>
      <c r="AD2527" t="s">
        <v>95</v>
      </c>
      <c r="AE2527" t="s">
        <v>54</v>
      </c>
    </row>
    <row r="2528" spans="1:31" x14ac:dyDescent="0.2">
      <c r="A2528">
        <v>30</v>
      </c>
      <c r="B2528" t="s">
        <v>169</v>
      </c>
      <c r="C2528" t="s">
        <v>83</v>
      </c>
      <c r="D2528" t="s">
        <v>33</v>
      </c>
      <c r="E2528" t="s">
        <v>32</v>
      </c>
      <c r="F2528" t="s">
        <v>56</v>
      </c>
      <c r="G2528" t="s">
        <v>24639</v>
      </c>
      <c r="H2528" t="s">
        <v>24640</v>
      </c>
      <c r="I2528" t="s">
        <v>24641</v>
      </c>
      <c r="J2528" t="s">
        <v>24642</v>
      </c>
      <c r="K2528" t="s">
        <v>32</v>
      </c>
      <c r="L2528" t="s">
        <v>24643</v>
      </c>
      <c r="M2528" t="s">
        <v>24644</v>
      </c>
      <c r="N2528" t="s">
        <v>24645</v>
      </c>
      <c r="O2528" t="s">
        <v>24646</v>
      </c>
      <c r="P2528" t="s">
        <v>24647</v>
      </c>
      <c r="Q2528" t="s">
        <v>32</v>
      </c>
      <c r="R2528">
        <v>66</v>
      </c>
      <c r="S2528">
        <v>-1</v>
      </c>
      <c r="T2528" t="s">
        <v>163</v>
      </c>
      <c r="U2528" s="1">
        <v>41089</v>
      </c>
      <c r="V2528" t="s">
        <v>260</v>
      </c>
      <c r="W2528" t="s">
        <v>92</v>
      </c>
      <c r="X2528" t="s">
        <v>49</v>
      </c>
      <c r="Y2528" t="s">
        <v>32</v>
      </c>
      <c r="Z2528" t="s">
        <v>32</v>
      </c>
      <c r="AA2528" t="s">
        <v>69</v>
      </c>
      <c r="AB2528" t="s">
        <v>32</v>
      </c>
      <c r="AC2528" t="s">
        <v>71</v>
      </c>
      <c r="AD2528" t="s">
        <v>24648</v>
      </c>
      <c r="AE2528" t="s">
        <v>54</v>
      </c>
    </row>
    <row r="2529" spans="1:31" x14ac:dyDescent="0.2">
      <c r="A2529">
        <v>30</v>
      </c>
      <c r="B2529" t="s">
        <v>154</v>
      </c>
      <c r="C2529" t="s">
        <v>32</v>
      </c>
      <c r="D2529" t="s">
        <v>33</v>
      </c>
      <c r="E2529" t="s">
        <v>170</v>
      </c>
      <c r="F2529" t="s">
        <v>35</v>
      </c>
      <c r="G2529" t="s">
        <v>24800</v>
      </c>
      <c r="H2529" t="s">
        <v>24801</v>
      </c>
      <c r="I2529" t="s">
        <v>24802</v>
      </c>
      <c r="J2529" t="s">
        <v>24803</v>
      </c>
      <c r="K2529" t="s">
        <v>24804</v>
      </c>
      <c r="L2529" t="s">
        <v>24805</v>
      </c>
      <c r="M2529" t="s">
        <v>24806</v>
      </c>
      <c r="N2529" t="s">
        <v>24807</v>
      </c>
      <c r="O2529" t="s">
        <v>24808</v>
      </c>
      <c r="P2529" t="s">
        <v>24809</v>
      </c>
      <c r="Q2529" t="s">
        <v>75</v>
      </c>
      <c r="R2529">
        <v>76</v>
      </c>
      <c r="S2529">
        <v>1000000</v>
      </c>
      <c r="T2529" t="s">
        <v>76</v>
      </c>
      <c r="U2529" s="1">
        <v>41088</v>
      </c>
      <c r="V2529" t="s">
        <v>164</v>
      </c>
      <c r="W2529" t="s">
        <v>78</v>
      </c>
      <c r="X2529" t="s">
        <v>49</v>
      </c>
      <c r="Y2529" t="s">
        <v>261</v>
      </c>
      <c r="Z2529" t="s">
        <v>520</v>
      </c>
      <c r="AA2529" t="s">
        <v>51</v>
      </c>
      <c r="AB2529" t="s">
        <v>379</v>
      </c>
      <c r="AC2529" t="s">
        <v>71</v>
      </c>
      <c r="AD2529" t="s">
        <v>24810</v>
      </c>
      <c r="AE2529" t="s">
        <v>265</v>
      </c>
    </row>
    <row r="2530" spans="1:31" x14ac:dyDescent="0.2">
      <c r="A2530">
        <v>30</v>
      </c>
      <c r="B2530" t="s">
        <v>31</v>
      </c>
      <c r="C2530" t="s">
        <v>32</v>
      </c>
      <c r="D2530" t="s">
        <v>33</v>
      </c>
      <c r="E2530" t="s">
        <v>32</v>
      </c>
      <c r="F2530" t="s">
        <v>114</v>
      </c>
      <c r="G2530" t="s">
        <v>24839</v>
      </c>
      <c r="H2530" t="s">
        <v>24840</v>
      </c>
      <c r="I2530" t="s">
        <v>32</v>
      </c>
      <c r="J2530" t="s">
        <v>32</v>
      </c>
      <c r="K2530" t="s">
        <v>24841</v>
      </c>
      <c r="L2530" t="s">
        <v>24842</v>
      </c>
      <c r="M2530" t="s">
        <v>32</v>
      </c>
      <c r="N2530" t="s">
        <v>24843</v>
      </c>
      <c r="O2530" t="s">
        <v>32</v>
      </c>
      <c r="P2530" t="s">
        <v>24844</v>
      </c>
      <c r="Q2530" t="s">
        <v>75</v>
      </c>
      <c r="R2530">
        <v>70</v>
      </c>
      <c r="S2530">
        <v>80000</v>
      </c>
      <c r="T2530" t="s">
        <v>91</v>
      </c>
      <c r="U2530" s="1">
        <v>41063</v>
      </c>
      <c r="V2530" t="s">
        <v>260</v>
      </c>
      <c r="W2530" t="s">
        <v>32</v>
      </c>
      <c r="X2530" t="s">
        <v>49</v>
      </c>
      <c r="Y2530" t="s">
        <v>93</v>
      </c>
      <c r="Z2530" t="s">
        <v>520</v>
      </c>
      <c r="AA2530" t="s">
        <v>69</v>
      </c>
      <c r="AB2530" t="s">
        <v>167</v>
      </c>
      <c r="AC2530" t="s">
        <v>71</v>
      </c>
      <c r="AD2530" t="s">
        <v>95</v>
      </c>
      <c r="AE2530" t="s">
        <v>54</v>
      </c>
    </row>
    <row r="2531" spans="1:31" x14ac:dyDescent="0.2">
      <c r="A2531">
        <v>30</v>
      </c>
      <c r="B2531" t="s">
        <v>169</v>
      </c>
      <c r="C2531" t="s">
        <v>155</v>
      </c>
      <c r="D2531" t="s">
        <v>33</v>
      </c>
      <c r="E2531" t="s">
        <v>34</v>
      </c>
      <c r="F2531" t="s">
        <v>114</v>
      </c>
      <c r="G2531" t="s">
        <v>24902</v>
      </c>
      <c r="H2531" t="s">
        <v>24903</v>
      </c>
      <c r="I2531" t="s">
        <v>24904</v>
      </c>
      <c r="J2531" t="e">
        <f>-blue eyes</f>
        <v>#NAME?</v>
      </c>
      <c r="K2531" t="s">
        <v>24905</v>
      </c>
      <c r="L2531" t="s">
        <v>24906</v>
      </c>
      <c r="M2531" t="e">
        <f>-life work balance  -next trip/escape</f>
        <v>#NAME?</v>
      </c>
      <c r="N2531" t="s">
        <v>24907</v>
      </c>
      <c r="O2531" t="s">
        <v>32</v>
      </c>
      <c r="P2531" t="s">
        <v>24908</v>
      </c>
      <c r="Q2531" t="s">
        <v>75</v>
      </c>
      <c r="R2531">
        <v>67</v>
      </c>
      <c r="S2531">
        <v>-1</v>
      </c>
      <c r="T2531" t="s">
        <v>576</v>
      </c>
      <c r="U2531" s="1">
        <v>41090</v>
      </c>
      <c r="V2531" t="s">
        <v>48</v>
      </c>
      <c r="W2531" t="s">
        <v>32</v>
      </c>
      <c r="X2531" t="s">
        <v>49</v>
      </c>
      <c r="Y2531" t="s">
        <v>435</v>
      </c>
      <c r="Z2531" t="s">
        <v>378</v>
      </c>
      <c r="AA2531" t="s">
        <v>51</v>
      </c>
      <c r="AB2531" t="s">
        <v>379</v>
      </c>
      <c r="AC2531" t="s">
        <v>71</v>
      </c>
      <c r="AD2531" t="s">
        <v>3861</v>
      </c>
      <c r="AE2531" t="s">
        <v>54</v>
      </c>
    </row>
    <row r="2532" spans="1:31" x14ac:dyDescent="0.2">
      <c r="A2532">
        <v>30</v>
      </c>
      <c r="B2532" t="s">
        <v>96</v>
      </c>
      <c r="C2532" t="s">
        <v>83</v>
      </c>
      <c r="D2532" t="s">
        <v>33</v>
      </c>
      <c r="E2532" t="s">
        <v>34</v>
      </c>
      <c r="F2532" t="s">
        <v>35</v>
      </c>
      <c r="G2532" t="s">
        <v>24971</v>
      </c>
      <c r="H2532" t="s">
        <v>24972</v>
      </c>
      <c r="I2532" t="s">
        <v>24973</v>
      </c>
      <c r="J2532" t="s">
        <v>24974</v>
      </c>
      <c r="K2532" t="s">
        <v>24975</v>
      </c>
      <c r="L2532" t="s">
        <v>24976</v>
      </c>
      <c r="M2532" t="s">
        <v>24977</v>
      </c>
      <c r="N2532" t="s">
        <v>24978</v>
      </c>
      <c r="O2532" t="s">
        <v>24979</v>
      </c>
      <c r="P2532" t="s">
        <v>24980</v>
      </c>
      <c r="Q2532" t="s">
        <v>75</v>
      </c>
      <c r="R2532">
        <v>70</v>
      </c>
      <c r="S2532">
        <v>-1</v>
      </c>
      <c r="T2532" t="s">
        <v>32</v>
      </c>
      <c r="U2532" s="1">
        <v>41090</v>
      </c>
      <c r="V2532" t="s">
        <v>5446</v>
      </c>
      <c r="W2532" t="s">
        <v>32</v>
      </c>
      <c r="X2532" t="s">
        <v>49</v>
      </c>
      <c r="Y2532" t="s">
        <v>93</v>
      </c>
      <c r="Z2532" t="s">
        <v>32</v>
      </c>
      <c r="AA2532" t="s">
        <v>51</v>
      </c>
      <c r="AB2532" t="s">
        <v>1243</v>
      </c>
      <c r="AC2532" t="s">
        <v>71</v>
      </c>
      <c r="AD2532" t="s">
        <v>95</v>
      </c>
      <c r="AE2532" t="s">
        <v>54</v>
      </c>
    </row>
    <row r="2533" spans="1:31" x14ac:dyDescent="0.2">
      <c r="A2533">
        <v>30</v>
      </c>
      <c r="B2533" t="s">
        <v>96</v>
      </c>
      <c r="C2533" t="s">
        <v>113</v>
      </c>
      <c r="D2533" t="s">
        <v>501</v>
      </c>
      <c r="E2533" t="s">
        <v>34</v>
      </c>
      <c r="F2533" t="s">
        <v>56</v>
      </c>
      <c r="G2533" t="s">
        <v>25048</v>
      </c>
      <c r="H2533" t="s">
        <v>25049</v>
      </c>
      <c r="I2533" t="s">
        <v>25050</v>
      </c>
      <c r="J2533" t="s">
        <v>25051</v>
      </c>
      <c r="K2533" t="s">
        <v>25052</v>
      </c>
      <c r="L2533" t="s">
        <v>25053</v>
      </c>
      <c r="M2533" t="s">
        <v>25054</v>
      </c>
      <c r="N2533" t="s">
        <v>25055</v>
      </c>
      <c r="O2533" t="s">
        <v>25056</v>
      </c>
      <c r="P2533" t="s">
        <v>25057</v>
      </c>
      <c r="Q2533" t="s">
        <v>75</v>
      </c>
      <c r="R2533">
        <v>69</v>
      </c>
      <c r="S2533">
        <v>-1</v>
      </c>
      <c r="T2533" t="s">
        <v>136</v>
      </c>
      <c r="U2533" s="1">
        <v>41090</v>
      </c>
      <c r="V2533" t="s">
        <v>48</v>
      </c>
      <c r="W2533" t="s">
        <v>1207</v>
      </c>
      <c r="X2533" t="s">
        <v>49</v>
      </c>
      <c r="Y2533" t="s">
        <v>93</v>
      </c>
      <c r="Z2533" t="s">
        <v>520</v>
      </c>
      <c r="AA2533" t="s">
        <v>51</v>
      </c>
      <c r="AB2533" t="s">
        <v>740</v>
      </c>
      <c r="AC2533" t="s">
        <v>71</v>
      </c>
      <c r="AD2533" t="s">
        <v>168</v>
      </c>
      <c r="AE2533" t="s">
        <v>54</v>
      </c>
    </row>
    <row r="2534" spans="1:31" x14ac:dyDescent="0.2">
      <c r="A2534">
        <v>30</v>
      </c>
      <c r="B2534" t="s">
        <v>169</v>
      </c>
      <c r="C2534" t="s">
        <v>155</v>
      </c>
      <c r="D2534" t="s">
        <v>33</v>
      </c>
      <c r="E2534" t="s">
        <v>32</v>
      </c>
      <c r="F2534" t="s">
        <v>56</v>
      </c>
      <c r="G2534" t="s">
        <v>25196</v>
      </c>
      <c r="H2534" t="s">
        <v>32</v>
      </c>
      <c r="I2534" t="s">
        <v>25197</v>
      </c>
      <c r="J2534" t="s">
        <v>32</v>
      </c>
      <c r="K2534" t="s">
        <v>25198</v>
      </c>
      <c r="L2534" t="s">
        <v>25199</v>
      </c>
      <c r="M2534" t="s">
        <v>32</v>
      </c>
      <c r="N2534" t="s">
        <v>25200</v>
      </c>
      <c r="O2534" t="s">
        <v>32</v>
      </c>
      <c r="P2534" t="s">
        <v>25201</v>
      </c>
      <c r="Q2534" t="s">
        <v>321</v>
      </c>
      <c r="R2534">
        <v>72</v>
      </c>
      <c r="S2534">
        <v>-1</v>
      </c>
      <c r="T2534" t="s">
        <v>76</v>
      </c>
      <c r="U2534" s="1">
        <v>41089</v>
      </c>
      <c r="V2534" t="s">
        <v>48</v>
      </c>
      <c r="W2534" t="s">
        <v>32</v>
      </c>
      <c r="X2534" t="s">
        <v>244</v>
      </c>
      <c r="Y2534" t="s">
        <v>32</v>
      </c>
      <c r="Z2534" t="s">
        <v>475</v>
      </c>
      <c r="AA2534" t="s">
        <v>51</v>
      </c>
      <c r="AB2534" t="s">
        <v>712</v>
      </c>
      <c r="AC2534" t="s">
        <v>32</v>
      </c>
      <c r="AD2534" t="s">
        <v>800</v>
      </c>
      <c r="AE2534" t="s">
        <v>54</v>
      </c>
    </row>
    <row r="2535" spans="1:31" x14ac:dyDescent="0.2">
      <c r="A2535">
        <v>30</v>
      </c>
      <c r="B2535" t="s">
        <v>400</v>
      </c>
      <c r="C2535" t="s">
        <v>32</v>
      </c>
      <c r="D2535" t="s">
        <v>98</v>
      </c>
      <c r="E2535" t="s">
        <v>170</v>
      </c>
      <c r="F2535" t="s">
        <v>35</v>
      </c>
      <c r="G2535" t="s">
        <v>25440</v>
      </c>
      <c r="H2535" t="s">
        <v>25441</v>
      </c>
      <c r="I2535" t="s">
        <v>25442</v>
      </c>
      <c r="J2535" t="s">
        <v>25443</v>
      </c>
      <c r="K2535" t="s">
        <v>25444</v>
      </c>
      <c r="L2535" t="s">
        <v>25445</v>
      </c>
      <c r="M2535" t="s">
        <v>32</v>
      </c>
      <c r="N2535" t="s">
        <v>32</v>
      </c>
      <c r="O2535" t="s">
        <v>32</v>
      </c>
      <c r="P2535" t="s">
        <v>5063</v>
      </c>
      <c r="Q2535" t="s">
        <v>91</v>
      </c>
      <c r="R2535">
        <v>65</v>
      </c>
      <c r="S2535">
        <v>20000</v>
      </c>
      <c r="T2535" t="s">
        <v>91</v>
      </c>
      <c r="U2535" s="1">
        <v>40896</v>
      </c>
      <c r="V2535" t="s">
        <v>1812</v>
      </c>
      <c r="W2535" t="s">
        <v>32</v>
      </c>
      <c r="X2535" t="s">
        <v>49</v>
      </c>
      <c r="Y2535" t="s">
        <v>495</v>
      </c>
      <c r="Z2535" t="s">
        <v>475</v>
      </c>
      <c r="AA2535" t="s">
        <v>51</v>
      </c>
      <c r="AB2535" t="s">
        <v>285</v>
      </c>
      <c r="AC2535" t="s">
        <v>111</v>
      </c>
      <c r="AD2535" t="s">
        <v>25446</v>
      </c>
      <c r="AE2535" t="s">
        <v>265</v>
      </c>
    </row>
    <row r="2536" spans="1:31" x14ac:dyDescent="0.2">
      <c r="A2536">
        <v>30</v>
      </c>
      <c r="B2536" t="s">
        <v>96</v>
      </c>
      <c r="C2536" t="s">
        <v>155</v>
      </c>
      <c r="D2536" t="s">
        <v>33</v>
      </c>
      <c r="E2536" t="s">
        <v>34</v>
      </c>
      <c r="F2536" t="s">
        <v>833</v>
      </c>
      <c r="G2536" t="s">
        <v>32</v>
      </c>
      <c r="H2536" t="s">
        <v>25470</v>
      </c>
      <c r="I2536" t="s">
        <v>25471</v>
      </c>
      <c r="J2536" t="s">
        <v>32</v>
      </c>
      <c r="K2536" t="s">
        <v>32</v>
      </c>
      <c r="L2536" t="s">
        <v>32</v>
      </c>
      <c r="M2536" t="s">
        <v>25472</v>
      </c>
      <c r="N2536" t="s">
        <v>32</v>
      </c>
      <c r="O2536" t="s">
        <v>25473</v>
      </c>
      <c r="P2536" t="s">
        <v>32</v>
      </c>
      <c r="Q2536" t="s">
        <v>25474</v>
      </c>
      <c r="R2536">
        <v>71</v>
      </c>
      <c r="S2536">
        <v>-1</v>
      </c>
      <c r="T2536" t="s">
        <v>1601</v>
      </c>
      <c r="U2536" s="1">
        <v>41086</v>
      </c>
      <c r="V2536" t="s">
        <v>548</v>
      </c>
      <c r="W2536" t="s">
        <v>217</v>
      </c>
      <c r="X2536" t="s">
        <v>49</v>
      </c>
      <c r="Y2536" t="s">
        <v>93</v>
      </c>
      <c r="Z2536" t="s">
        <v>298</v>
      </c>
      <c r="AA2536" t="s">
        <v>51</v>
      </c>
      <c r="AB2536" t="s">
        <v>1909</v>
      </c>
      <c r="AC2536" t="s">
        <v>71</v>
      </c>
      <c r="AD2536" t="s">
        <v>25475</v>
      </c>
      <c r="AE2536" t="s">
        <v>54</v>
      </c>
    </row>
    <row r="2537" spans="1:31" x14ac:dyDescent="0.2">
      <c r="A2537">
        <v>30</v>
      </c>
      <c r="B2537" t="s">
        <v>169</v>
      </c>
      <c r="C2537" t="s">
        <v>32</v>
      </c>
      <c r="D2537" t="s">
        <v>33</v>
      </c>
      <c r="E2537" t="s">
        <v>34</v>
      </c>
      <c r="F2537" t="s">
        <v>56</v>
      </c>
      <c r="G2537" t="s">
        <v>25482</v>
      </c>
      <c r="H2537" t="s">
        <v>25483</v>
      </c>
      <c r="I2537" t="s">
        <v>25484</v>
      </c>
      <c r="J2537" t="s">
        <v>25485</v>
      </c>
      <c r="K2537" t="s">
        <v>25486</v>
      </c>
      <c r="L2537" t="s">
        <v>25487</v>
      </c>
      <c r="M2537" t="s">
        <v>25488</v>
      </c>
      <c r="N2537" t="s">
        <v>25489</v>
      </c>
      <c r="O2537" t="s">
        <v>25490</v>
      </c>
      <c r="P2537" t="s">
        <v>25491</v>
      </c>
      <c r="Q2537" t="s">
        <v>6498</v>
      </c>
      <c r="R2537">
        <v>70</v>
      </c>
      <c r="S2537">
        <v>100000</v>
      </c>
      <c r="T2537" t="s">
        <v>331</v>
      </c>
      <c r="U2537" s="1">
        <v>40839</v>
      </c>
      <c r="V2537" t="s">
        <v>164</v>
      </c>
      <c r="W2537" t="s">
        <v>32</v>
      </c>
      <c r="X2537" t="s">
        <v>49</v>
      </c>
      <c r="Y2537" t="s">
        <v>32</v>
      </c>
      <c r="Z2537" t="s">
        <v>32</v>
      </c>
      <c r="AA2537" t="s">
        <v>51</v>
      </c>
      <c r="AB2537" t="s">
        <v>32</v>
      </c>
      <c r="AC2537" t="s">
        <v>71</v>
      </c>
      <c r="AD2537" t="s">
        <v>4503</v>
      </c>
      <c r="AE2537" t="s">
        <v>54</v>
      </c>
    </row>
    <row r="2538" spans="1:31" x14ac:dyDescent="0.2">
      <c r="A2538">
        <v>30</v>
      </c>
      <c r="B2538" t="s">
        <v>169</v>
      </c>
      <c r="C2538" t="s">
        <v>32</v>
      </c>
      <c r="D2538" t="s">
        <v>33</v>
      </c>
      <c r="E2538" t="s">
        <v>32</v>
      </c>
      <c r="F2538" t="s">
        <v>56</v>
      </c>
      <c r="G2538" t="s">
        <v>25535</v>
      </c>
      <c r="H2538" t="s">
        <v>25536</v>
      </c>
      <c r="I2538" t="s">
        <v>25537</v>
      </c>
      <c r="J2538" t="s">
        <v>25538</v>
      </c>
      <c r="K2538" t="s">
        <v>25539</v>
      </c>
      <c r="L2538" t="s">
        <v>32</v>
      </c>
      <c r="M2538" t="s">
        <v>25540</v>
      </c>
      <c r="N2538" t="s">
        <v>32</v>
      </c>
      <c r="O2538" t="s">
        <v>32</v>
      </c>
      <c r="P2538" t="s">
        <v>25541</v>
      </c>
      <c r="Q2538" t="s">
        <v>75</v>
      </c>
      <c r="R2538">
        <v>73</v>
      </c>
      <c r="S2538">
        <v>-1</v>
      </c>
      <c r="T2538" t="s">
        <v>163</v>
      </c>
      <c r="U2538" s="1">
        <v>41089</v>
      </c>
      <c r="V2538" t="s">
        <v>48</v>
      </c>
      <c r="W2538" t="s">
        <v>32</v>
      </c>
      <c r="X2538" t="s">
        <v>49</v>
      </c>
      <c r="Y2538" t="s">
        <v>93</v>
      </c>
      <c r="Z2538" t="s">
        <v>32</v>
      </c>
      <c r="AA2538" t="s">
        <v>51</v>
      </c>
      <c r="AB2538" t="s">
        <v>32</v>
      </c>
      <c r="AC2538" t="s">
        <v>248</v>
      </c>
      <c r="AD2538" t="s">
        <v>7283</v>
      </c>
      <c r="AE2538" t="s">
        <v>54</v>
      </c>
    </row>
    <row r="2539" spans="1:31" x14ac:dyDescent="0.2">
      <c r="A2539">
        <v>30</v>
      </c>
      <c r="B2539" t="s">
        <v>169</v>
      </c>
      <c r="C2539" t="s">
        <v>32</v>
      </c>
      <c r="D2539" t="s">
        <v>33</v>
      </c>
      <c r="E2539" t="s">
        <v>34</v>
      </c>
      <c r="F2539" t="s">
        <v>56</v>
      </c>
      <c r="G2539" t="s">
        <v>32</v>
      </c>
      <c r="H2539" t="s">
        <v>32</v>
      </c>
      <c r="I2539" t="s">
        <v>32</v>
      </c>
      <c r="J2539" t="s">
        <v>32</v>
      </c>
      <c r="K2539" t="s">
        <v>32</v>
      </c>
      <c r="L2539" t="s">
        <v>32</v>
      </c>
      <c r="M2539" t="s">
        <v>32</v>
      </c>
      <c r="N2539" t="s">
        <v>32</v>
      </c>
      <c r="O2539" t="s">
        <v>32</v>
      </c>
      <c r="P2539" t="s">
        <v>32</v>
      </c>
      <c r="Q2539" t="s">
        <v>32</v>
      </c>
      <c r="R2539">
        <v>73</v>
      </c>
      <c r="S2539">
        <v>-1</v>
      </c>
      <c r="T2539" t="s">
        <v>331</v>
      </c>
      <c r="U2539" s="1">
        <v>40902</v>
      </c>
      <c r="V2539" t="s">
        <v>48</v>
      </c>
      <c r="W2539" t="s">
        <v>32</v>
      </c>
      <c r="X2539" t="s">
        <v>49</v>
      </c>
      <c r="Y2539" t="s">
        <v>435</v>
      </c>
      <c r="Z2539" t="s">
        <v>32</v>
      </c>
      <c r="AA2539" t="s">
        <v>51</v>
      </c>
      <c r="AB2539" t="s">
        <v>521</v>
      </c>
      <c r="AC2539" t="s">
        <v>71</v>
      </c>
      <c r="AD2539" t="s">
        <v>95</v>
      </c>
      <c r="AE2539" t="s">
        <v>54</v>
      </c>
    </row>
    <row r="2540" spans="1:31" x14ac:dyDescent="0.2">
      <c r="A2540">
        <v>30</v>
      </c>
      <c r="B2540" t="s">
        <v>620</v>
      </c>
      <c r="C2540" t="s">
        <v>155</v>
      </c>
      <c r="D2540" t="s">
        <v>182</v>
      </c>
      <c r="E2540" t="s">
        <v>32</v>
      </c>
      <c r="F2540" t="s">
        <v>35</v>
      </c>
      <c r="G2540" t="s">
        <v>25702</v>
      </c>
      <c r="H2540" t="s">
        <v>25703</v>
      </c>
      <c r="I2540" t="s">
        <v>25704</v>
      </c>
      <c r="J2540" t="s">
        <v>25705</v>
      </c>
      <c r="K2540" t="s">
        <v>25706</v>
      </c>
      <c r="L2540" t="s">
        <v>25707</v>
      </c>
      <c r="M2540" t="s">
        <v>25708</v>
      </c>
      <c r="N2540" t="s">
        <v>25709</v>
      </c>
      <c r="O2540" t="s">
        <v>25710</v>
      </c>
      <c r="P2540" t="s">
        <v>25711</v>
      </c>
      <c r="Q2540" t="s">
        <v>1322</v>
      </c>
      <c r="R2540">
        <v>67</v>
      </c>
      <c r="S2540">
        <v>-1</v>
      </c>
      <c r="T2540" t="s">
        <v>91</v>
      </c>
      <c r="U2540" s="1">
        <v>41090</v>
      </c>
      <c r="V2540" t="s">
        <v>164</v>
      </c>
      <c r="W2540" t="s">
        <v>181</v>
      </c>
      <c r="X2540" t="s">
        <v>244</v>
      </c>
      <c r="Y2540" t="s">
        <v>495</v>
      </c>
      <c r="Z2540" t="s">
        <v>388</v>
      </c>
      <c r="AA2540" t="s">
        <v>69</v>
      </c>
      <c r="AB2540" t="s">
        <v>344</v>
      </c>
      <c r="AC2540" t="s">
        <v>71</v>
      </c>
      <c r="AD2540" t="s">
        <v>447</v>
      </c>
      <c r="AE2540" t="s">
        <v>54</v>
      </c>
    </row>
    <row r="2541" spans="1:31" x14ac:dyDescent="0.2">
      <c r="A2541">
        <v>30</v>
      </c>
      <c r="B2541" t="s">
        <v>55</v>
      </c>
      <c r="C2541" t="s">
        <v>522</v>
      </c>
      <c r="D2541" t="s">
        <v>33</v>
      </c>
      <c r="E2541" t="s">
        <v>34</v>
      </c>
      <c r="F2541" t="s">
        <v>7873</v>
      </c>
      <c r="G2541" t="s">
        <v>25768</v>
      </c>
      <c r="H2541" t="s">
        <v>25769</v>
      </c>
      <c r="I2541" t="s">
        <v>25770</v>
      </c>
      <c r="J2541" t="s">
        <v>25771</v>
      </c>
      <c r="K2541" t="s">
        <v>25772</v>
      </c>
      <c r="L2541" t="s">
        <v>25773</v>
      </c>
      <c r="M2541" t="s">
        <v>25774</v>
      </c>
      <c r="N2541" t="s">
        <v>25775</v>
      </c>
      <c r="O2541" t="s">
        <v>25776</v>
      </c>
      <c r="P2541" t="s">
        <v>25777</v>
      </c>
      <c r="Q2541" t="s">
        <v>91</v>
      </c>
      <c r="R2541">
        <v>65</v>
      </c>
      <c r="S2541">
        <v>-1</v>
      </c>
      <c r="T2541" t="s">
        <v>91</v>
      </c>
      <c r="U2541" s="1">
        <v>41089</v>
      </c>
      <c r="V2541" t="s">
        <v>2466</v>
      </c>
      <c r="W2541" t="s">
        <v>32</v>
      </c>
      <c r="X2541" t="s">
        <v>49</v>
      </c>
      <c r="Y2541" t="s">
        <v>643</v>
      </c>
      <c r="Z2541" t="s">
        <v>32</v>
      </c>
      <c r="AA2541" t="s">
        <v>51</v>
      </c>
      <c r="AB2541" t="s">
        <v>32</v>
      </c>
      <c r="AC2541" t="s">
        <v>71</v>
      </c>
      <c r="AD2541" t="s">
        <v>95</v>
      </c>
      <c r="AE2541" t="s">
        <v>54</v>
      </c>
    </row>
    <row r="2542" spans="1:31" x14ac:dyDescent="0.2">
      <c r="A2542">
        <v>30</v>
      </c>
      <c r="B2542" t="s">
        <v>169</v>
      </c>
      <c r="C2542" t="s">
        <v>155</v>
      </c>
      <c r="D2542" t="s">
        <v>33</v>
      </c>
      <c r="E2542" t="s">
        <v>34</v>
      </c>
      <c r="F2542" t="s">
        <v>56</v>
      </c>
      <c r="G2542" t="s">
        <v>25847</v>
      </c>
      <c r="H2542" t="s">
        <v>25848</v>
      </c>
      <c r="I2542" t="s">
        <v>25849</v>
      </c>
      <c r="J2542" t="s">
        <v>25850</v>
      </c>
      <c r="K2542" t="s">
        <v>32</v>
      </c>
      <c r="L2542" t="s">
        <v>32</v>
      </c>
      <c r="M2542" t="s">
        <v>25851</v>
      </c>
      <c r="N2542" t="s">
        <v>32</v>
      </c>
      <c r="O2542" t="s">
        <v>32</v>
      </c>
      <c r="P2542" t="s">
        <v>25852</v>
      </c>
      <c r="Q2542" t="s">
        <v>75</v>
      </c>
      <c r="R2542">
        <v>70</v>
      </c>
      <c r="S2542">
        <v>-1</v>
      </c>
      <c r="T2542" t="s">
        <v>457</v>
      </c>
      <c r="U2542" s="1">
        <v>41090</v>
      </c>
      <c r="V2542" t="s">
        <v>48</v>
      </c>
      <c r="W2542" t="s">
        <v>204</v>
      </c>
      <c r="X2542" t="s">
        <v>49</v>
      </c>
      <c r="Y2542" t="s">
        <v>93</v>
      </c>
      <c r="Z2542" t="s">
        <v>205</v>
      </c>
      <c r="AA2542" t="s">
        <v>51</v>
      </c>
      <c r="AB2542" t="s">
        <v>344</v>
      </c>
      <c r="AC2542" t="s">
        <v>71</v>
      </c>
      <c r="AD2542" t="s">
        <v>168</v>
      </c>
      <c r="AE2542" t="s">
        <v>54</v>
      </c>
    </row>
    <row r="2543" spans="1:31" x14ac:dyDescent="0.2">
      <c r="A2543">
        <v>30</v>
      </c>
      <c r="B2543" t="s">
        <v>55</v>
      </c>
      <c r="C2543" t="s">
        <v>32</v>
      </c>
      <c r="D2543" t="s">
        <v>33</v>
      </c>
      <c r="E2543" t="s">
        <v>34</v>
      </c>
      <c r="F2543" t="s">
        <v>114</v>
      </c>
      <c r="G2543" t="s">
        <v>26285</v>
      </c>
      <c r="H2543" t="s">
        <v>26286</v>
      </c>
      <c r="I2543" t="s">
        <v>26287</v>
      </c>
      <c r="J2543" t="s">
        <v>26288</v>
      </c>
      <c r="K2543" t="s">
        <v>26289</v>
      </c>
      <c r="L2543" t="s">
        <v>26290</v>
      </c>
      <c r="M2543" t="s">
        <v>26291</v>
      </c>
      <c r="N2543" t="s">
        <v>26292</v>
      </c>
      <c r="O2543" t="s">
        <v>26293</v>
      </c>
      <c r="P2543" t="s">
        <v>26294</v>
      </c>
      <c r="Q2543" t="s">
        <v>32</v>
      </c>
      <c r="R2543">
        <v>76</v>
      </c>
      <c r="S2543">
        <v>80000</v>
      </c>
      <c r="T2543" t="s">
        <v>331</v>
      </c>
      <c r="U2543" s="1">
        <v>41089</v>
      </c>
      <c r="V2543" t="s">
        <v>48</v>
      </c>
      <c r="W2543" t="s">
        <v>78</v>
      </c>
      <c r="X2543" t="s">
        <v>49</v>
      </c>
      <c r="Y2543" t="s">
        <v>150</v>
      </c>
      <c r="Z2543" t="s">
        <v>1430</v>
      </c>
      <c r="AA2543" t="s">
        <v>51</v>
      </c>
      <c r="AB2543" t="s">
        <v>618</v>
      </c>
      <c r="AC2543" t="s">
        <v>71</v>
      </c>
      <c r="AD2543" t="s">
        <v>168</v>
      </c>
      <c r="AE2543" t="s">
        <v>54</v>
      </c>
    </row>
    <row r="2544" spans="1:31" x14ac:dyDescent="0.2">
      <c r="A2544">
        <v>30</v>
      </c>
      <c r="B2544" t="s">
        <v>400</v>
      </c>
      <c r="C2544" t="s">
        <v>32</v>
      </c>
      <c r="D2544" t="s">
        <v>33</v>
      </c>
      <c r="E2544" t="s">
        <v>34</v>
      </c>
      <c r="F2544" t="s">
        <v>32</v>
      </c>
      <c r="G2544" t="s">
        <v>32</v>
      </c>
      <c r="H2544" t="s">
        <v>32</v>
      </c>
      <c r="I2544" t="s">
        <v>32</v>
      </c>
      <c r="J2544" t="s">
        <v>32</v>
      </c>
      <c r="K2544" t="s">
        <v>26333</v>
      </c>
      <c r="L2544" t="s">
        <v>32</v>
      </c>
      <c r="M2544" t="s">
        <v>32</v>
      </c>
      <c r="N2544" t="s">
        <v>32</v>
      </c>
      <c r="O2544" t="s">
        <v>26334</v>
      </c>
      <c r="P2544" t="s">
        <v>32</v>
      </c>
      <c r="Q2544" t="s">
        <v>25212</v>
      </c>
      <c r="R2544">
        <v>63</v>
      </c>
      <c r="S2544">
        <v>-1</v>
      </c>
      <c r="T2544" t="s">
        <v>203</v>
      </c>
      <c r="U2544" s="1">
        <v>41081</v>
      </c>
      <c r="V2544" t="s">
        <v>662</v>
      </c>
      <c r="W2544" t="s">
        <v>181</v>
      </c>
      <c r="X2544" t="s">
        <v>49</v>
      </c>
      <c r="Y2544" t="s">
        <v>32</v>
      </c>
      <c r="Z2544" t="s">
        <v>32</v>
      </c>
      <c r="AA2544" t="s">
        <v>69</v>
      </c>
      <c r="AB2544" t="s">
        <v>562</v>
      </c>
      <c r="AC2544" t="s">
        <v>32</v>
      </c>
      <c r="AD2544" t="s">
        <v>95</v>
      </c>
      <c r="AE2544" t="s">
        <v>54</v>
      </c>
    </row>
    <row r="2545" spans="1:31" x14ac:dyDescent="0.2">
      <c r="A2545">
        <v>30</v>
      </c>
      <c r="B2545" t="s">
        <v>620</v>
      </c>
      <c r="C2545" t="s">
        <v>32</v>
      </c>
      <c r="D2545" t="s">
        <v>33</v>
      </c>
      <c r="E2545" t="s">
        <v>32</v>
      </c>
      <c r="F2545" t="s">
        <v>368</v>
      </c>
      <c r="G2545" t="s">
        <v>26556</v>
      </c>
      <c r="H2545" t="s">
        <v>26557</v>
      </c>
      <c r="I2545" t="s">
        <v>26558</v>
      </c>
      <c r="J2545" t="s">
        <v>26559</v>
      </c>
      <c r="K2545" t="s">
        <v>26560</v>
      </c>
      <c r="L2545" t="s">
        <v>26561</v>
      </c>
      <c r="M2545" t="s">
        <v>26562</v>
      </c>
      <c r="N2545" t="s">
        <v>26563</v>
      </c>
      <c r="O2545" t="s">
        <v>26564</v>
      </c>
      <c r="P2545" t="s">
        <v>519</v>
      </c>
      <c r="Q2545" t="s">
        <v>75</v>
      </c>
      <c r="R2545">
        <v>64</v>
      </c>
      <c r="S2545">
        <v>-1</v>
      </c>
      <c r="T2545" t="s">
        <v>68</v>
      </c>
      <c r="U2545" s="1">
        <v>40753</v>
      </c>
      <c r="V2545" t="s">
        <v>164</v>
      </c>
      <c r="W2545" t="s">
        <v>32</v>
      </c>
      <c r="X2545" t="s">
        <v>49</v>
      </c>
      <c r="Y2545" t="s">
        <v>435</v>
      </c>
      <c r="Z2545" t="s">
        <v>80</v>
      </c>
      <c r="AA2545" t="s">
        <v>69</v>
      </c>
      <c r="AB2545" t="s">
        <v>110</v>
      </c>
      <c r="AC2545" t="s">
        <v>71</v>
      </c>
      <c r="AD2545" t="s">
        <v>544</v>
      </c>
      <c r="AE2545" t="s">
        <v>54</v>
      </c>
    </row>
    <row r="2546" spans="1:31" x14ac:dyDescent="0.2">
      <c r="A2546">
        <v>30</v>
      </c>
      <c r="B2546" t="s">
        <v>96</v>
      </c>
      <c r="C2546" t="s">
        <v>83</v>
      </c>
      <c r="D2546" t="s">
        <v>33</v>
      </c>
      <c r="E2546" t="s">
        <v>34</v>
      </c>
      <c r="F2546" t="s">
        <v>56</v>
      </c>
      <c r="G2546" t="s">
        <v>26637</v>
      </c>
      <c r="H2546" t="s">
        <v>26638</v>
      </c>
      <c r="I2546" t="s">
        <v>26639</v>
      </c>
      <c r="J2546" t="s">
        <v>32</v>
      </c>
      <c r="K2546" t="s">
        <v>26640</v>
      </c>
      <c r="L2546" t="s">
        <v>32</v>
      </c>
      <c r="M2546" t="s">
        <v>26641</v>
      </c>
      <c r="N2546" t="s">
        <v>26642</v>
      </c>
      <c r="O2546" t="s">
        <v>32</v>
      </c>
      <c r="P2546" t="s">
        <v>26643</v>
      </c>
      <c r="Q2546" t="s">
        <v>75</v>
      </c>
      <c r="R2546">
        <v>69</v>
      </c>
      <c r="S2546">
        <v>-1</v>
      </c>
      <c r="T2546" t="s">
        <v>47</v>
      </c>
      <c r="U2546" s="1">
        <v>41089</v>
      </c>
      <c r="V2546" t="s">
        <v>48</v>
      </c>
      <c r="W2546" t="s">
        <v>204</v>
      </c>
      <c r="X2546" t="s">
        <v>49</v>
      </c>
      <c r="Y2546" t="s">
        <v>93</v>
      </c>
      <c r="Z2546" t="s">
        <v>561</v>
      </c>
      <c r="AA2546" t="s">
        <v>51</v>
      </c>
      <c r="AB2546" t="s">
        <v>618</v>
      </c>
      <c r="AC2546" t="s">
        <v>71</v>
      </c>
      <c r="AD2546" t="s">
        <v>3861</v>
      </c>
      <c r="AE2546" t="s">
        <v>54</v>
      </c>
    </row>
    <row r="2547" spans="1:31" x14ac:dyDescent="0.2">
      <c r="A2547">
        <v>30</v>
      </c>
      <c r="B2547" t="s">
        <v>96</v>
      </c>
      <c r="C2547" t="s">
        <v>155</v>
      </c>
      <c r="D2547" t="s">
        <v>33</v>
      </c>
      <c r="E2547" t="s">
        <v>34</v>
      </c>
      <c r="F2547" t="s">
        <v>56</v>
      </c>
      <c r="G2547" t="s">
        <v>26757</v>
      </c>
      <c r="H2547" t="s">
        <v>26758</v>
      </c>
      <c r="I2547" t="s">
        <v>26759</v>
      </c>
      <c r="J2547" t="s">
        <v>26760</v>
      </c>
      <c r="K2547" t="s">
        <v>26761</v>
      </c>
      <c r="L2547" t="s">
        <v>26762</v>
      </c>
      <c r="M2547" t="s">
        <v>26763</v>
      </c>
      <c r="N2547" t="s">
        <v>26764</v>
      </c>
      <c r="O2547" t="s">
        <v>26765</v>
      </c>
      <c r="P2547" t="s">
        <v>26766</v>
      </c>
      <c r="Q2547" t="s">
        <v>75</v>
      </c>
      <c r="R2547">
        <v>73</v>
      </c>
      <c r="S2547">
        <v>-1</v>
      </c>
      <c r="T2547" t="s">
        <v>576</v>
      </c>
      <c r="U2547" s="1">
        <v>41034</v>
      </c>
      <c r="V2547" t="s">
        <v>48</v>
      </c>
      <c r="W2547" t="s">
        <v>32</v>
      </c>
      <c r="X2547" t="s">
        <v>49</v>
      </c>
      <c r="Y2547" t="s">
        <v>245</v>
      </c>
      <c r="Z2547" t="s">
        <v>246</v>
      </c>
      <c r="AA2547" t="s">
        <v>51</v>
      </c>
      <c r="AB2547" t="s">
        <v>358</v>
      </c>
      <c r="AC2547" t="s">
        <v>71</v>
      </c>
      <c r="AD2547" t="s">
        <v>332</v>
      </c>
      <c r="AE2547" t="s">
        <v>54</v>
      </c>
    </row>
    <row r="2548" spans="1:31" x14ac:dyDescent="0.2">
      <c r="A2548">
        <v>30</v>
      </c>
      <c r="B2548" t="s">
        <v>96</v>
      </c>
      <c r="C2548" t="s">
        <v>32</v>
      </c>
      <c r="D2548" t="s">
        <v>33</v>
      </c>
      <c r="E2548" t="s">
        <v>34</v>
      </c>
      <c r="F2548" t="s">
        <v>32</v>
      </c>
      <c r="G2548" t="s">
        <v>27019</v>
      </c>
      <c r="H2548" t="s">
        <v>27020</v>
      </c>
      <c r="I2548" t="s">
        <v>27021</v>
      </c>
      <c r="J2548" t="s">
        <v>27022</v>
      </c>
      <c r="K2548" t="s">
        <v>27023</v>
      </c>
      <c r="L2548" t="s">
        <v>27024</v>
      </c>
      <c r="M2548" t="s">
        <v>32</v>
      </c>
      <c r="N2548" t="s">
        <v>32</v>
      </c>
      <c r="O2548" t="s">
        <v>27025</v>
      </c>
      <c r="P2548" t="s">
        <v>27026</v>
      </c>
      <c r="Q2548" t="s">
        <v>75</v>
      </c>
      <c r="R2548">
        <v>72</v>
      </c>
      <c r="S2548">
        <v>-1</v>
      </c>
      <c r="T2548" t="s">
        <v>163</v>
      </c>
      <c r="U2548" s="1">
        <v>41087</v>
      </c>
      <c r="V2548" t="s">
        <v>48</v>
      </c>
      <c r="W2548" t="s">
        <v>92</v>
      </c>
      <c r="X2548" t="s">
        <v>49</v>
      </c>
      <c r="Y2548" t="s">
        <v>261</v>
      </c>
      <c r="Z2548" t="s">
        <v>32</v>
      </c>
      <c r="AA2548" t="s">
        <v>51</v>
      </c>
      <c r="AB2548" t="s">
        <v>1909</v>
      </c>
      <c r="AC2548" t="s">
        <v>170</v>
      </c>
      <c r="AD2548" t="s">
        <v>95</v>
      </c>
      <c r="AE2548" t="s">
        <v>54</v>
      </c>
    </row>
    <row r="2549" spans="1:31" x14ac:dyDescent="0.2">
      <c r="A2549">
        <v>30</v>
      </c>
      <c r="B2549" t="s">
        <v>96</v>
      </c>
      <c r="C2549" t="s">
        <v>155</v>
      </c>
      <c r="D2549" t="s">
        <v>33</v>
      </c>
      <c r="E2549" t="s">
        <v>32</v>
      </c>
      <c r="F2549" t="s">
        <v>114</v>
      </c>
      <c r="G2549" t="s">
        <v>27103</v>
      </c>
      <c r="H2549" t="s">
        <v>27104</v>
      </c>
      <c r="I2549" t="s">
        <v>27105</v>
      </c>
      <c r="J2549" t="s">
        <v>27106</v>
      </c>
      <c r="K2549" t="s">
        <v>27107</v>
      </c>
      <c r="L2549" t="s">
        <v>27108</v>
      </c>
      <c r="M2549" t="s">
        <v>27109</v>
      </c>
      <c r="N2549" t="s">
        <v>27110</v>
      </c>
      <c r="O2549" t="s">
        <v>32</v>
      </c>
      <c r="P2549" t="s">
        <v>27111</v>
      </c>
      <c r="Q2549" t="s">
        <v>32</v>
      </c>
      <c r="R2549">
        <v>65</v>
      </c>
      <c r="S2549">
        <v>-1</v>
      </c>
      <c r="T2549" t="s">
        <v>91</v>
      </c>
      <c r="U2549" s="1">
        <v>41088</v>
      </c>
      <c r="V2549" t="s">
        <v>260</v>
      </c>
      <c r="W2549" t="s">
        <v>204</v>
      </c>
      <c r="X2549" t="s">
        <v>49</v>
      </c>
      <c r="Y2549" t="s">
        <v>32</v>
      </c>
      <c r="Z2549" t="s">
        <v>32</v>
      </c>
      <c r="AA2549" t="s">
        <v>69</v>
      </c>
      <c r="AB2549" t="s">
        <v>389</v>
      </c>
      <c r="AC2549" t="s">
        <v>71</v>
      </c>
      <c r="AD2549" t="s">
        <v>95</v>
      </c>
      <c r="AE2549" t="s">
        <v>54</v>
      </c>
    </row>
    <row r="2550" spans="1:31" x14ac:dyDescent="0.2">
      <c r="A2550">
        <v>30</v>
      </c>
      <c r="B2550" t="s">
        <v>96</v>
      </c>
      <c r="C2550" t="s">
        <v>97</v>
      </c>
      <c r="D2550" t="s">
        <v>33</v>
      </c>
      <c r="E2550" t="s">
        <v>34</v>
      </c>
      <c r="F2550" t="s">
        <v>114</v>
      </c>
      <c r="G2550" t="s">
        <v>27139</v>
      </c>
      <c r="H2550" t="s">
        <v>27140</v>
      </c>
      <c r="I2550" t="s">
        <v>27141</v>
      </c>
      <c r="J2550" t="s">
        <v>27142</v>
      </c>
      <c r="K2550" t="s">
        <v>27143</v>
      </c>
      <c r="L2550" t="s">
        <v>27144</v>
      </c>
      <c r="M2550" t="s">
        <v>27145</v>
      </c>
      <c r="N2550" t="s">
        <v>27146</v>
      </c>
      <c r="O2550" t="s">
        <v>27147</v>
      </c>
      <c r="P2550" t="s">
        <v>27148</v>
      </c>
      <c r="Q2550" t="s">
        <v>32</v>
      </c>
      <c r="R2550">
        <v>67</v>
      </c>
      <c r="S2550">
        <v>-1</v>
      </c>
      <c r="T2550" t="s">
        <v>136</v>
      </c>
      <c r="U2550" s="1">
        <v>41088</v>
      </c>
      <c r="V2550" t="s">
        <v>48</v>
      </c>
      <c r="W2550" t="s">
        <v>32</v>
      </c>
      <c r="X2550" t="s">
        <v>49</v>
      </c>
      <c r="Y2550" t="s">
        <v>495</v>
      </c>
      <c r="Z2550" t="s">
        <v>32</v>
      </c>
      <c r="AA2550" t="s">
        <v>51</v>
      </c>
      <c r="AB2550" t="s">
        <v>1909</v>
      </c>
      <c r="AC2550" t="s">
        <v>71</v>
      </c>
      <c r="AD2550" t="s">
        <v>27149</v>
      </c>
      <c r="AE2550" t="s">
        <v>54</v>
      </c>
    </row>
    <row r="2551" spans="1:31" x14ac:dyDescent="0.2">
      <c r="A2551">
        <v>30</v>
      </c>
      <c r="B2551" t="s">
        <v>169</v>
      </c>
      <c r="C2551" t="s">
        <v>32</v>
      </c>
      <c r="D2551" t="s">
        <v>33</v>
      </c>
      <c r="E2551" t="s">
        <v>34</v>
      </c>
      <c r="F2551" t="s">
        <v>368</v>
      </c>
      <c r="G2551" t="s">
        <v>27366</v>
      </c>
      <c r="H2551" t="s">
        <v>27367</v>
      </c>
      <c r="I2551" t="s">
        <v>27368</v>
      </c>
      <c r="J2551" t="s">
        <v>27369</v>
      </c>
      <c r="K2551" t="s">
        <v>27370</v>
      </c>
      <c r="L2551" t="s">
        <v>27371</v>
      </c>
      <c r="M2551" t="s">
        <v>27372</v>
      </c>
      <c r="N2551" t="s">
        <v>27373</v>
      </c>
      <c r="O2551" t="s">
        <v>27374</v>
      </c>
      <c r="P2551" t="s">
        <v>27375</v>
      </c>
      <c r="Q2551" t="s">
        <v>108</v>
      </c>
      <c r="R2551">
        <v>72</v>
      </c>
      <c r="S2551">
        <v>-1</v>
      </c>
      <c r="T2551" t="s">
        <v>91</v>
      </c>
      <c r="U2551" s="1">
        <v>41086</v>
      </c>
      <c r="V2551" t="s">
        <v>48</v>
      </c>
      <c r="W2551" t="s">
        <v>32</v>
      </c>
      <c r="X2551" t="s">
        <v>49</v>
      </c>
      <c r="Y2551" t="s">
        <v>93</v>
      </c>
      <c r="Z2551" t="s">
        <v>32</v>
      </c>
      <c r="AA2551" t="s">
        <v>51</v>
      </c>
      <c r="AB2551" t="s">
        <v>32</v>
      </c>
      <c r="AC2551" t="s">
        <v>32</v>
      </c>
      <c r="AD2551" t="s">
        <v>2201</v>
      </c>
      <c r="AE2551" t="s">
        <v>54</v>
      </c>
    </row>
    <row r="2552" spans="1:31" x14ac:dyDescent="0.2">
      <c r="A2552">
        <v>30</v>
      </c>
      <c r="B2552" t="s">
        <v>96</v>
      </c>
      <c r="C2552" t="s">
        <v>1043</v>
      </c>
      <c r="D2552" t="s">
        <v>98</v>
      </c>
      <c r="E2552" t="s">
        <v>34</v>
      </c>
      <c r="F2552" t="s">
        <v>56</v>
      </c>
      <c r="G2552" t="s">
        <v>27423</v>
      </c>
      <c r="H2552" t="s">
        <v>27424</v>
      </c>
      <c r="I2552" t="s">
        <v>27425</v>
      </c>
      <c r="J2552" t="s">
        <v>27426</v>
      </c>
      <c r="K2552" t="s">
        <v>27427</v>
      </c>
      <c r="L2552" t="s">
        <v>27428</v>
      </c>
      <c r="M2552" t="s">
        <v>27429</v>
      </c>
      <c r="N2552" t="s">
        <v>27430</v>
      </c>
      <c r="O2552" t="s">
        <v>32</v>
      </c>
      <c r="P2552" t="s">
        <v>27431</v>
      </c>
      <c r="Q2552" t="s">
        <v>75</v>
      </c>
      <c r="R2552">
        <v>62</v>
      </c>
      <c r="S2552">
        <v>-1</v>
      </c>
      <c r="T2552" t="s">
        <v>68</v>
      </c>
      <c r="U2552" s="1">
        <v>41078</v>
      </c>
      <c r="V2552" t="s">
        <v>48</v>
      </c>
      <c r="W2552" t="s">
        <v>32</v>
      </c>
      <c r="X2552" t="s">
        <v>244</v>
      </c>
      <c r="Y2552" t="s">
        <v>192</v>
      </c>
      <c r="Z2552" t="s">
        <v>262</v>
      </c>
      <c r="AA2552" t="s">
        <v>69</v>
      </c>
      <c r="AB2552" t="s">
        <v>669</v>
      </c>
      <c r="AC2552" t="s">
        <v>71</v>
      </c>
      <c r="AD2552" t="s">
        <v>95</v>
      </c>
      <c r="AE2552" t="s">
        <v>54</v>
      </c>
    </row>
    <row r="2553" spans="1:31" x14ac:dyDescent="0.2">
      <c r="A2553">
        <v>30</v>
      </c>
      <c r="B2553" t="s">
        <v>620</v>
      </c>
      <c r="C2553" t="s">
        <v>113</v>
      </c>
      <c r="D2553" t="s">
        <v>33</v>
      </c>
      <c r="E2553" t="s">
        <v>170</v>
      </c>
      <c r="F2553" t="s">
        <v>56</v>
      </c>
      <c r="G2553" t="s">
        <v>32</v>
      </c>
      <c r="H2553" t="s">
        <v>32</v>
      </c>
      <c r="I2553" t="s">
        <v>32</v>
      </c>
      <c r="J2553" t="s">
        <v>32</v>
      </c>
      <c r="K2553" t="s">
        <v>32</v>
      </c>
      <c r="L2553" t="s">
        <v>32</v>
      </c>
      <c r="M2553" t="s">
        <v>27502</v>
      </c>
      <c r="N2553" t="s">
        <v>32</v>
      </c>
      <c r="O2553" t="s">
        <v>27503</v>
      </c>
      <c r="P2553" t="s">
        <v>27504</v>
      </c>
      <c r="Q2553" t="s">
        <v>75</v>
      </c>
      <c r="R2553">
        <v>67</v>
      </c>
      <c r="S2553">
        <v>-1</v>
      </c>
      <c r="T2553" t="s">
        <v>203</v>
      </c>
      <c r="U2553" s="1">
        <v>41086</v>
      </c>
      <c r="V2553" t="s">
        <v>48</v>
      </c>
      <c r="W2553" t="s">
        <v>32</v>
      </c>
      <c r="X2553" t="s">
        <v>49</v>
      </c>
      <c r="Y2553" t="s">
        <v>93</v>
      </c>
      <c r="Z2553" t="s">
        <v>1810</v>
      </c>
      <c r="AA2553" t="s">
        <v>69</v>
      </c>
      <c r="AB2553" t="s">
        <v>690</v>
      </c>
      <c r="AC2553" t="s">
        <v>111</v>
      </c>
      <c r="AD2553" t="s">
        <v>2243</v>
      </c>
      <c r="AE2553" t="s">
        <v>54</v>
      </c>
    </row>
    <row r="2554" spans="1:31" x14ac:dyDescent="0.2">
      <c r="A2554">
        <v>30</v>
      </c>
      <c r="B2554" t="s">
        <v>169</v>
      </c>
      <c r="C2554" t="s">
        <v>32</v>
      </c>
      <c r="D2554" t="s">
        <v>33</v>
      </c>
      <c r="E2554" t="s">
        <v>32</v>
      </c>
      <c r="F2554" t="s">
        <v>138</v>
      </c>
      <c r="G2554" t="s">
        <v>27535</v>
      </c>
      <c r="H2554" t="s">
        <v>27536</v>
      </c>
      <c r="I2554" t="s">
        <v>27537</v>
      </c>
      <c r="J2554" t="s">
        <v>27538</v>
      </c>
      <c r="K2554" t="s">
        <v>27539</v>
      </c>
      <c r="L2554" t="s">
        <v>27540</v>
      </c>
      <c r="M2554" t="s">
        <v>27541</v>
      </c>
      <c r="N2554" t="s">
        <v>27542</v>
      </c>
      <c r="O2554" t="s">
        <v>27543</v>
      </c>
      <c r="P2554" t="s">
        <v>27544</v>
      </c>
      <c r="Q2554" t="s">
        <v>75</v>
      </c>
      <c r="R2554">
        <v>74</v>
      </c>
      <c r="S2554">
        <v>-1</v>
      </c>
      <c r="T2554" t="s">
        <v>149</v>
      </c>
      <c r="U2554" s="1">
        <v>41084</v>
      </c>
      <c r="V2554" t="s">
        <v>48</v>
      </c>
      <c r="W2554" t="s">
        <v>217</v>
      </c>
      <c r="X2554" t="s">
        <v>49</v>
      </c>
      <c r="Y2554" t="s">
        <v>93</v>
      </c>
      <c r="Z2554" t="s">
        <v>1041</v>
      </c>
      <c r="AA2554" t="s">
        <v>51</v>
      </c>
      <c r="AB2554" t="s">
        <v>32</v>
      </c>
      <c r="AC2554" t="s">
        <v>71</v>
      </c>
      <c r="AD2554" t="s">
        <v>10987</v>
      </c>
      <c r="AE2554" t="s">
        <v>54</v>
      </c>
    </row>
    <row r="2555" spans="1:31" x14ac:dyDescent="0.2">
      <c r="A2555">
        <v>30</v>
      </c>
      <c r="B2555" t="s">
        <v>96</v>
      </c>
      <c r="C2555" t="s">
        <v>113</v>
      </c>
      <c r="D2555" t="s">
        <v>33</v>
      </c>
      <c r="E2555" t="s">
        <v>32</v>
      </c>
      <c r="F2555" t="s">
        <v>56</v>
      </c>
      <c r="G2555" t="s">
        <v>27665</v>
      </c>
      <c r="H2555" t="s">
        <v>27666</v>
      </c>
      <c r="I2555" t="s">
        <v>27667</v>
      </c>
      <c r="J2555" t="s">
        <v>27668</v>
      </c>
      <c r="K2555" t="s">
        <v>27669</v>
      </c>
      <c r="L2555" t="s">
        <v>27670</v>
      </c>
      <c r="M2555" t="s">
        <v>27671</v>
      </c>
      <c r="N2555" t="s">
        <v>27672</v>
      </c>
      <c r="O2555" t="s">
        <v>27673</v>
      </c>
      <c r="P2555" t="s">
        <v>27674</v>
      </c>
      <c r="Q2555" t="s">
        <v>67</v>
      </c>
      <c r="R2555">
        <v>71</v>
      </c>
      <c r="S2555">
        <v>-1</v>
      </c>
      <c r="T2555" t="s">
        <v>203</v>
      </c>
      <c r="U2555" s="1">
        <v>41091</v>
      </c>
      <c r="V2555" t="s">
        <v>48</v>
      </c>
      <c r="W2555" t="s">
        <v>32</v>
      </c>
      <c r="X2555" t="s">
        <v>244</v>
      </c>
      <c r="Y2555" t="s">
        <v>93</v>
      </c>
      <c r="Z2555" t="s">
        <v>32</v>
      </c>
      <c r="AA2555" t="s">
        <v>51</v>
      </c>
      <c r="AB2555" t="s">
        <v>1909</v>
      </c>
      <c r="AC2555" t="s">
        <v>111</v>
      </c>
      <c r="AD2555" t="s">
        <v>95</v>
      </c>
      <c r="AE2555" t="s">
        <v>54</v>
      </c>
    </row>
    <row r="2556" spans="1:31" x14ac:dyDescent="0.2">
      <c r="A2556">
        <v>30</v>
      </c>
      <c r="B2556" t="s">
        <v>169</v>
      </c>
      <c r="C2556" t="s">
        <v>1018</v>
      </c>
      <c r="D2556" t="s">
        <v>33</v>
      </c>
      <c r="E2556" t="s">
        <v>32</v>
      </c>
      <c r="F2556" t="s">
        <v>56</v>
      </c>
      <c r="G2556" t="s">
        <v>27756</v>
      </c>
      <c r="H2556" t="s">
        <v>27757</v>
      </c>
      <c r="I2556" t="s">
        <v>27758</v>
      </c>
      <c r="J2556" t="s">
        <v>27759</v>
      </c>
      <c r="K2556" t="s">
        <v>27760</v>
      </c>
      <c r="L2556" t="s">
        <v>32</v>
      </c>
      <c r="M2556" t="s">
        <v>27761</v>
      </c>
      <c r="N2556" t="s">
        <v>27762</v>
      </c>
      <c r="O2556" t="s">
        <v>27763</v>
      </c>
      <c r="P2556" t="s">
        <v>27764</v>
      </c>
      <c r="Q2556" t="s">
        <v>75</v>
      </c>
      <c r="R2556">
        <v>79</v>
      </c>
      <c r="S2556">
        <v>-1</v>
      </c>
      <c r="T2556" t="s">
        <v>32</v>
      </c>
      <c r="U2556" s="1">
        <v>41087</v>
      </c>
      <c r="V2556" t="s">
        <v>48</v>
      </c>
      <c r="W2556" t="s">
        <v>32</v>
      </c>
      <c r="X2556" t="s">
        <v>244</v>
      </c>
      <c r="Y2556" t="s">
        <v>93</v>
      </c>
      <c r="Z2556" t="s">
        <v>1041</v>
      </c>
      <c r="AA2556" t="s">
        <v>51</v>
      </c>
      <c r="AB2556" t="s">
        <v>852</v>
      </c>
      <c r="AC2556" t="s">
        <v>71</v>
      </c>
      <c r="AD2556" t="s">
        <v>27765</v>
      </c>
      <c r="AE2556" t="s">
        <v>54</v>
      </c>
    </row>
    <row r="2557" spans="1:31" x14ac:dyDescent="0.2">
      <c r="A2557">
        <v>30</v>
      </c>
      <c r="B2557" t="s">
        <v>96</v>
      </c>
      <c r="C2557" t="s">
        <v>113</v>
      </c>
      <c r="D2557" t="s">
        <v>98</v>
      </c>
      <c r="E2557" t="s">
        <v>34</v>
      </c>
      <c r="F2557" t="s">
        <v>56</v>
      </c>
      <c r="G2557" t="s">
        <v>27945</v>
      </c>
      <c r="H2557" t="s">
        <v>27946</v>
      </c>
      <c r="I2557" t="s">
        <v>27947</v>
      </c>
      <c r="J2557" t="s">
        <v>27948</v>
      </c>
      <c r="K2557" t="s">
        <v>27949</v>
      </c>
      <c r="L2557" t="s">
        <v>27950</v>
      </c>
      <c r="M2557" t="s">
        <v>27951</v>
      </c>
      <c r="N2557" t="s">
        <v>27952</v>
      </c>
      <c r="O2557" t="s">
        <v>32</v>
      </c>
      <c r="P2557" t="s">
        <v>27953</v>
      </c>
      <c r="Q2557" t="s">
        <v>321</v>
      </c>
      <c r="R2557">
        <v>62</v>
      </c>
      <c r="S2557">
        <v>-1</v>
      </c>
      <c r="T2557" t="s">
        <v>203</v>
      </c>
      <c r="U2557" s="1">
        <v>41089</v>
      </c>
      <c r="V2557" t="s">
        <v>48</v>
      </c>
      <c r="W2557" t="s">
        <v>92</v>
      </c>
      <c r="X2557" t="s">
        <v>49</v>
      </c>
      <c r="Y2557" t="s">
        <v>435</v>
      </c>
      <c r="Z2557" t="s">
        <v>32</v>
      </c>
      <c r="AA2557" t="s">
        <v>69</v>
      </c>
      <c r="AB2557" t="s">
        <v>367</v>
      </c>
      <c r="AC2557" t="s">
        <v>71</v>
      </c>
      <c r="AD2557" t="s">
        <v>53</v>
      </c>
      <c r="AE2557" t="s">
        <v>54</v>
      </c>
    </row>
    <row r="2558" spans="1:31" x14ac:dyDescent="0.2">
      <c r="A2558">
        <v>30</v>
      </c>
      <c r="B2558" t="s">
        <v>400</v>
      </c>
      <c r="C2558" t="s">
        <v>32</v>
      </c>
      <c r="D2558" t="s">
        <v>33</v>
      </c>
      <c r="E2558" t="s">
        <v>32</v>
      </c>
      <c r="F2558" t="s">
        <v>114</v>
      </c>
      <c r="G2558" t="s">
        <v>28929</v>
      </c>
      <c r="H2558" t="s">
        <v>28930</v>
      </c>
      <c r="I2558" t="s">
        <v>28931</v>
      </c>
      <c r="J2558" t="s">
        <v>28932</v>
      </c>
      <c r="K2558" t="s">
        <v>28933</v>
      </c>
      <c r="L2558" t="s">
        <v>28934</v>
      </c>
      <c r="M2558" t="s">
        <v>28935</v>
      </c>
      <c r="N2558" t="s">
        <v>28936</v>
      </c>
      <c r="O2558" t="s">
        <v>28937</v>
      </c>
      <c r="P2558" t="s">
        <v>28938</v>
      </c>
      <c r="Q2558" t="s">
        <v>108</v>
      </c>
      <c r="R2558">
        <v>71</v>
      </c>
      <c r="S2558">
        <v>-1</v>
      </c>
      <c r="T2558" t="s">
        <v>32</v>
      </c>
      <c r="U2558" s="1">
        <v>41066</v>
      </c>
      <c r="V2558" t="s">
        <v>164</v>
      </c>
      <c r="W2558" t="s">
        <v>32</v>
      </c>
      <c r="X2558" t="s">
        <v>49</v>
      </c>
      <c r="Y2558" t="s">
        <v>32</v>
      </c>
      <c r="Z2558" t="s">
        <v>32</v>
      </c>
      <c r="AA2558" t="s">
        <v>51</v>
      </c>
      <c r="AB2558" t="s">
        <v>32</v>
      </c>
      <c r="AC2558" t="s">
        <v>71</v>
      </c>
      <c r="AD2558" t="s">
        <v>95</v>
      </c>
      <c r="AE2558" t="s">
        <v>54</v>
      </c>
    </row>
    <row r="2559" spans="1:31" x14ac:dyDescent="0.2">
      <c r="A2559">
        <v>30</v>
      </c>
      <c r="B2559" t="s">
        <v>55</v>
      </c>
      <c r="C2559" t="s">
        <v>32</v>
      </c>
      <c r="D2559" t="s">
        <v>501</v>
      </c>
      <c r="E2559" t="s">
        <v>170</v>
      </c>
      <c r="F2559" t="s">
        <v>56</v>
      </c>
      <c r="G2559" t="s">
        <v>28986</v>
      </c>
      <c r="H2559" t="s">
        <v>28987</v>
      </c>
      <c r="I2559" t="s">
        <v>28988</v>
      </c>
      <c r="J2559" t="s">
        <v>28989</v>
      </c>
      <c r="K2559" t="s">
        <v>28990</v>
      </c>
      <c r="L2559" t="s">
        <v>28991</v>
      </c>
      <c r="M2559" t="s">
        <v>28992</v>
      </c>
      <c r="N2559" t="s">
        <v>32</v>
      </c>
      <c r="O2559" t="s">
        <v>28993</v>
      </c>
      <c r="P2559" t="s">
        <v>28994</v>
      </c>
      <c r="Q2559" t="s">
        <v>32</v>
      </c>
      <c r="R2559">
        <v>62</v>
      </c>
      <c r="S2559">
        <v>-1</v>
      </c>
      <c r="T2559" t="s">
        <v>32</v>
      </c>
      <c r="U2559" s="1">
        <v>40836</v>
      </c>
      <c r="V2559" t="s">
        <v>822</v>
      </c>
      <c r="W2559" t="s">
        <v>32</v>
      </c>
      <c r="X2559" t="s">
        <v>49</v>
      </c>
      <c r="Y2559" t="s">
        <v>32</v>
      </c>
      <c r="Z2559" t="s">
        <v>32</v>
      </c>
      <c r="AA2559" t="s">
        <v>69</v>
      </c>
      <c r="AB2559" t="s">
        <v>1633</v>
      </c>
      <c r="AC2559" t="s">
        <v>170</v>
      </c>
      <c r="AD2559" t="s">
        <v>511</v>
      </c>
      <c r="AE2559" t="s">
        <v>54</v>
      </c>
    </row>
    <row r="2560" spans="1:31" x14ac:dyDescent="0.2">
      <c r="A2560">
        <v>30</v>
      </c>
      <c r="B2560" t="s">
        <v>169</v>
      </c>
      <c r="C2560" t="s">
        <v>32</v>
      </c>
      <c r="D2560" t="s">
        <v>33</v>
      </c>
      <c r="E2560" t="s">
        <v>170</v>
      </c>
      <c r="F2560" t="s">
        <v>56</v>
      </c>
      <c r="G2560" t="s">
        <v>29084</v>
      </c>
      <c r="H2560" t="s">
        <v>29085</v>
      </c>
      <c r="I2560" t="s">
        <v>29086</v>
      </c>
      <c r="J2560" t="s">
        <v>29087</v>
      </c>
      <c r="K2560" t="s">
        <v>29088</v>
      </c>
      <c r="L2560" t="s">
        <v>29089</v>
      </c>
      <c r="M2560" t="s">
        <v>29090</v>
      </c>
      <c r="N2560" t="s">
        <v>29091</v>
      </c>
      <c r="O2560" t="s">
        <v>29092</v>
      </c>
      <c r="P2560" t="s">
        <v>29093</v>
      </c>
      <c r="Q2560" t="s">
        <v>32</v>
      </c>
      <c r="R2560">
        <v>71</v>
      </c>
      <c r="S2560">
        <v>80000</v>
      </c>
      <c r="T2560" t="s">
        <v>136</v>
      </c>
      <c r="U2560" s="1">
        <v>41075</v>
      </c>
      <c r="V2560" t="s">
        <v>48</v>
      </c>
      <c r="W2560" t="s">
        <v>32</v>
      </c>
      <c r="X2560" t="s">
        <v>49</v>
      </c>
      <c r="Y2560" t="s">
        <v>245</v>
      </c>
      <c r="Z2560" t="s">
        <v>109</v>
      </c>
      <c r="AA2560" t="s">
        <v>51</v>
      </c>
      <c r="AB2560" t="s">
        <v>1243</v>
      </c>
      <c r="AC2560" t="s">
        <v>71</v>
      </c>
      <c r="AD2560" t="s">
        <v>29094</v>
      </c>
      <c r="AE2560" t="s">
        <v>54</v>
      </c>
    </row>
    <row r="2561" spans="1:31" x14ac:dyDescent="0.2">
      <c r="A2561">
        <v>30</v>
      </c>
      <c r="B2561" t="s">
        <v>32</v>
      </c>
      <c r="C2561" t="s">
        <v>1018</v>
      </c>
      <c r="D2561" t="s">
        <v>33</v>
      </c>
      <c r="E2561" t="s">
        <v>34</v>
      </c>
      <c r="F2561" t="s">
        <v>114</v>
      </c>
      <c r="G2561" t="s">
        <v>29095</v>
      </c>
      <c r="H2561" t="s">
        <v>29096</v>
      </c>
      <c r="I2561" t="s">
        <v>29097</v>
      </c>
      <c r="J2561" t="s">
        <v>29098</v>
      </c>
      <c r="K2561" t="s">
        <v>29099</v>
      </c>
      <c r="L2561" t="s">
        <v>29100</v>
      </c>
      <c r="M2561" t="s">
        <v>29101</v>
      </c>
      <c r="N2561" t="s">
        <v>29102</v>
      </c>
      <c r="O2561" t="s">
        <v>29103</v>
      </c>
      <c r="P2561" t="s">
        <v>29104</v>
      </c>
      <c r="Q2561" t="s">
        <v>75</v>
      </c>
      <c r="R2561">
        <v>64</v>
      </c>
      <c r="S2561">
        <v>-1</v>
      </c>
      <c r="T2561" t="s">
        <v>68</v>
      </c>
      <c r="U2561" s="1">
        <v>41041</v>
      </c>
      <c r="V2561" t="s">
        <v>2466</v>
      </c>
      <c r="W2561" t="s">
        <v>32</v>
      </c>
      <c r="X2561" t="s">
        <v>398</v>
      </c>
      <c r="Y2561" t="s">
        <v>93</v>
      </c>
      <c r="Z2561" t="s">
        <v>322</v>
      </c>
      <c r="AA2561" t="s">
        <v>69</v>
      </c>
      <c r="AB2561" t="s">
        <v>521</v>
      </c>
      <c r="AC2561" t="s">
        <v>71</v>
      </c>
      <c r="AD2561" t="s">
        <v>168</v>
      </c>
      <c r="AE2561" t="s">
        <v>265</v>
      </c>
    </row>
    <row r="2562" spans="1:31" x14ac:dyDescent="0.2">
      <c r="A2562">
        <v>30</v>
      </c>
      <c r="B2562" t="s">
        <v>32</v>
      </c>
      <c r="C2562" t="s">
        <v>32</v>
      </c>
      <c r="D2562" t="s">
        <v>33</v>
      </c>
      <c r="E2562" t="s">
        <v>34</v>
      </c>
      <c r="F2562" t="s">
        <v>390</v>
      </c>
      <c r="G2562" t="s">
        <v>29271</v>
      </c>
      <c r="H2562" t="s">
        <v>29272</v>
      </c>
      <c r="I2562" t="s">
        <v>29273</v>
      </c>
      <c r="J2562" t="s">
        <v>29274</v>
      </c>
      <c r="K2562" t="s">
        <v>29275</v>
      </c>
      <c r="L2562" t="s">
        <v>29276</v>
      </c>
      <c r="M2562" t="s">
        <v>29277</v>
      </c>
      <c r="N2562" t="s">
        <v>29278</v>
      </c>
      <c r="O2562" t="s">
        <v>29279</v>
      </c>
      <c r="P2562" t="s">
        <v>29280</v>
      </c>
      <c r="Q2562" t="s">
        <v>75</v>
      </c>
      <c r="R2562">
        <v>72</v>
      </c>
      <c r="S2562">
        <v>-1</v>
      </c>
      <c r="T2562" t="s">
        <v>273</v>
      </c>
      <c r="U2562" s="1">
        <v>41084</v>
      </c>
      <c r="V2562" t="s">
        <v>48</v>
      </c>
      <c r="W2562" t="s">
        <v>32</v>
      </c>
      <c r="X2562" t="s">
        <v>49</v>
      </c>
      <c r="Y2562" t="s">
        <v>495</v>
      </c>
      <c r="Z2562" t="s">
        <v>561</v>
      </c>
      <c r="AA2562" t="s">
        <v>51</v>
      </c>
      <c r="AB2562" t="s">
        <v>263</v>
      </c>
      <c r="AC2562" t="s">
        <v>71</v>
      </c>
      <c r="AD2562" t="s">
        <v>29281</v>
      </c>
      <c r="AE2562" t="s">
        <v>54</v>
      </c>
    </row>
    <row r="2563" spans="1:31" x14ac:dyDescent="0.2">
      <c r="A2563">
        <v>30</v>
      </c>
      <c r="B2563" t="s">
        <v>400</v>
      </c>
      <c r="C2563" t="s">
        <v>113</v>
      </c>
      <c r="D2563" t="s">
        <v>33</v>
      </c>
      <c r="E2563" t="s">
        <v>34</v>
      </c>
      <c r="F2563" t="s">
        <v>114</v>
      </c>
      <c r="G2563" t="s">
        <v>29370</v>
      </c>
      <c r="H2563" t="s">
        <v>29371</v>
      </c>
      <c r="I2563" t="s">
        <v>29372</v>
      </c>
      <c r="J2563" t="s">
        <v>29373</v>
      </c>
      <c r="K2563" t="s">
        <v>32</v>
      </c>
      <c r="L2563" t="s">
        <v>29374</v>
      </c>
      <c r="M2563" t="s">
        <v>29375</v>
      </c>
      <c r="N2563" t="s">
        <v>29376</v>
      </c>
      <c r="O2563" t="s">
        <v>29377</v>
      </c>
      <c r="P2563" t="s">
        <v>29378</v>
      </c>
      <c r="Q2563" t="s">
        <v>75</v>
      </c>
      <c r="R2563">
        <v>69</v>
      </c>
      <c r="S2563">
        <v>150000</v>
      </c>
      <c r="T2563" t="s">
        <v>576</v>
      </c>
      <c r="U2563" s="1">
        <v>41090</v>
      </c>
      <c r="V2563" t="s">
        <v>5446</v>
      </c>
      <c r="W2563" t="s">
        <v>204</v>
      </c>
      <c r="X2563" t="s">
        <v>244</v>
      </c>
      <c r="Y2563" t="s">
        <v>435</v>
      </c>
      <c r="Z2563" t="s">
        <v>475</v>
      </c>
      <c r="AA2563" t="s">
        <v>69</v>
      </c>
      <c r="AB2563" t="s">
        <v>367</v>
      </c>
      <c r="AC2563" t="s">
        <v>71</v>
      </c>
      <c r="AD2563" t="s">
        <v>13365</v>
      </c>
      <c r="AE2563" t="s">
        <v>54</v>
      </c>
    </row>
    <row r="2564" spans="1:31" x14ac:dyDescent="0.2">
      <c r="A2564">
        <v>30</v>
      </c>
      <c r="B2564" t="s">
        <v>32</v>
      </c>
      <c r="C2564" t="s">
        <v>113</v>
      </c>
      <c r="D2564" t="s">
        <v>98</v>
      </c>
      <c r="E2564" t="s">
        <v>32</v>
      </c>
      <c r="F2564" t="s">
        <v>368</v>
      </c>
      <c r="G2564" t="s">
        <v>29420</v>
      </c>
      <c r="H2564" t="s">
        <v>29421</v>
      </c>
      <c r="I2564" t="s">
        <v>29422</v>
      </c>
      <c r="J2564" t="s">
        <v>32</v>
      </c>
      <c r="K2564" t="s">
        <v>29423</v>
      </c>
      <c r="L2564" t="s">
        <v>29424</v>
      </c>
      <c r="M2564" t="s">
        <v>29425</v>
      </c>
      <c r="N2564" t="s">
        <v>29426</v>
      </c>
      <c r="O2564" t="s">
        <v>32</v>
      </c>
      <c r="P2564" t="s">
        <v>29427</v>
      </c>
      <c r="Q2564" t="s">
        <v>32</v>
      </c>
      <c r="R2564">
        <v>68</v>
      </c>
      <c r="S2564">
        <v>-1</v>
      </c>
      <c r="T2564" t="s">
        <v>331</v>
      </c>
      <c r="U2564" s="1">
        <v>41088</v>
      </c>
      <c r="V2564" t="s">
        <v>260</v>
      </c>
      <c r="W2564" t="s">
        <v>32</v>
      </c>
      <c r="X2564" t="s">
        <v>49</v>
      </c>
      <c r="Y2564" t="s">
        <v>32</v>
      </c>
      <c r="Z2564" t="s">
        <v>32</v>
      </c>
      <c r="AA2564" t="s">
        <v>69</v>
      </c>
      <c r="AB2564" t="s">
        <v>740</v>
      </c>
      <c r="AC2564" t="s">
        <v>71</v>
      </c>
      <c r="AD2564" t="s">
        <v>447</v>
      </c>
      <c r="AE2564" t="s">
        <v>54</v>
      </c>
    </row>
    <row r="2565" spans="1:31" x14ac:dyDescent="0.2">
      <c r="A2565">
        <v>30</v>
      </c>
      <c r="B2565" t="s">
        <v>620</v>
      </c>
      <c r="C2565" t="s">
        <v>155</v>
      </c>
      <c r="D2565" t="s">
        <v>32</v>
      </c>
      <c r="E2565" t="s">
        <v>32</v>
      </c>
      <c r="F2565" t="s">
        <v>1106</v>
      </c>
      <c r="G2565" t="s">
        <v>29505</v>
      </c>
      <c r="H2565" t="s">
        <v>29506</v>
      </c>
      <c r="I2565" t="s">
        <v>29507</v>
      </c>
      <c r="J2565" t="s">
        <v>29508</v>
      </c>
      <c r="K2565" t="s">
        <v>29509</v>
      </c>
      <c r="L2565" t="s">
        <v>29510</v>
      </c>
      <c r="M2565" t="s">
        <v>29511</v>
      </c>
      <c r="N2565" t="s">
        <v>29512</v>
      </c>
      <c r="O2565" t="s">
        <v>29513</v>
      </c>
      <c r="P2565" t="s">
        <v>29514</v>
      </c>
      <c r="Q2565" t="s">
        <v>588</v>
      </c>
      <c r="R2565">
        <v>65</v>
      </c>
      <c r="S2565">
        <v>-1</v>
      </c>
      <c r="T2565" t="s">
        <v>163</v>
      </c>
      <c r="U2565" s="1">
        <v>41079</v>
      </c>
      <c r="V2565" t="s">
        <v>48</v>
      </c>
      <c r="W2565" t="s">
        <v>204</v>
      </c>
      <c r="X2565" t="s">
        <v>49</v>
      </c>
      <c r="Y2565" t="s">
        <v>245</v>
      </c>
      <c r="Z2565" t="s">
        <v>388</v>
      </c>
      <c r="AA2565" t="s">
        <v>69</v>
      </c>
      <c r="AB2565" t="s">
        <v>247</v>
      </c>
      <c r="AC2565" t="s">
        <v>32</v>
      </c>
      <c r="AD2565" t="s">
        <v>800</v>
      </c>
      <c r="AE2565" t="s">
        <v>54</v>
      </c>
    </row>
    <row r="2566" spans="1:31" x14ac:dyDescent="0.2">
      <c r="A2566">
        <v>30</v>
      </c>
      <c r="B2566" t="s">
        <v>31</v>
      </c>
      <c r="C2566" t="s">
        <v>155</v>
      </c>
      <c r="D2566" t="s">
        <v>182</v>
      </c>
      <c r="E2566" t="s">
        <v>32</v>
      </c>
      <c r="F2566" t="s">
        <v>833</v>
      </c>
      <c r="G2566" t="s">
        <v>32</v>
      </c>
      <c r="H2566" t="s">
        <v>32</v>
      </c>
      <c r="I2566" t="s">
        <v>32</v>
      </c>
      <c r="J2566" t="s">
        <v>32</v>
      </c>
      <c r="K2566" t="s">
        <v>32</v>
      </c>
      <c r="L2566" t="s">
        <v>32</v>
      </c>
      <c r="M2566" t="s">
        <v>32</v>
      </c>
      <c r="N2566" t="s">
        <v>32</v>
      </c>
      <c r="O2566" t="s">
        <v>32</v>
      </c>
      <c r="P2566" t="s">
        <v>32</v>
      </c>
      <c r="Q2566" t="s">
        <v>75</v>
      </c>
      <c r="R2566">
        <v>70</v>
      </c>
      <c r="S2566">
        <v>-1</v>
      </c>
      <c r="T2566" t="s">
        <v>163</v>
      </c>
      <c r="U2566" s="1">
        <v>41086</v>
      </c>
      <c r="V2566" t="s">
        <v>164</v>
      </c>
      <c r="W2566" t="s">
        <v>181</v>
      </c>
      <c r="X2566" t="s">
        <v>49</v>
      </c>
      <c r="Y2566" t="s">
        <v>192</v>
      </c>
      <c r="Z2566" t="s">
        <v>298</v>
      </c>
      <c r="AA2566" t="s">
        <v>51</v>
      </c>
      <c r="AB2566" t="s">
        <v>52</v>
      </c>
      <c r="AC2566" t="s">
        <v>71</v>
      </c>
      <c r="AD2566" t="s">
        <v>800</v>
      </c>
      <c r="AE2566" t="s">
        <v>54</v>
      </c>
    </row>
    <row r="2567" spans="1:31" x14ac:dyDescent="0.2">
      <c r="A2567">
        <v>30</v>
      </c>
      <c r="B2567" t="s">
        <v>169</v>
      </c>
      <c r="C2567" t="s">
        <v>32</v>
      </c>
      <c r="D2567" t="s">
        <v>32</v>
      </c>
      <c r="E2567" t="s">
        <v>34</v>
      </c>
      <c r="F2567" t="s">
        <v>32</v>
      </c>
      <c r="G2567" t="s">
        <v>32</v>
      </c>
      <c r="H2567" t="s">
        <v>32</v>
      </c>
      <c r="I2567" t="s">
        <v>32</v>
      </c>
      <c r="J2567" t="s">
        <v>32</v>
      </c>
      <c r="K2567" t="s">
        <v>32</v>
      </c>
      <c r="L2567" t="s">
        <v>32</v>
      </c>
      <c r="M2567" t="s">
        <v>32</v>
      </c>
      <c r="N2567" t="s">
        <v>32</v>
      </c>
      <c r="O2567" t="s">
        <v>32</v>
      </c>
      <c r="P2567" t="s">
        <v>32</v>
      </c>
      <c r="Q2567" t="s">
        <v>75</v>
      </c>
      <c r="R2567">
        <v>67</v>
      </c>
      <c r="S2567">
        <v>-1</v>
      </c>
      <c r="T2567" t="s">
        <v>32</v>
      </c>
      <c r="U2567" s="1">
        <v>40836</v>
      </c>
      <c r="V2567" t="s">
        <v>2512</v>
      </c>
      <c r="W2567" t="s">
        <v>32</v>
      </c>
      <c r="X2567" t="s">
        <v>49</v>
      </c>
      <c r="Y2567" t="s">
        <v>32</v>
      </c>
      <c r="Z2567" t="s">
        <v>32</v>
      </c>
      <c r="AA2567" t="s">
        <v>51</v>
      </c>
      <c r="AB2567" t="s">
        <v>423</v>
      </c>
      <c r="AC2567" t="s">
        <v>32</v>
      </c>
      <c r="AD2567" t="s">
        <v>95</v>
      </c>
      <c r="AE2567" t="s">
        <v>54</v>
      </c>
    </row>
    <row r="2568" spans="1:31" x14ac:dyDescent="0.2">
      <c r="A2568">
        <v>30</v>
      </c>
      <c r="B2568" t="s">
        <v>169</v>
      </c>
      <c r="C2568" t="s">
        <v>97</v>
      </c>
      <c r="D2568" t="s">
        <v>33</v>
      </c>
      <c r="E2568" t="s">
        <v>32</v>
      </c>
      <c r="F2568" t="s">
        <v>1716</v>
      </c>
      <c r="G2568" t="s">
        <v>32</v>
      </c>
      <c r="H2568" t="s">
        <v>29814</v>
      </c>
      <c r="I2568" t="s">
        <v>29815</v>
      </c>
      <c r="J2568" t="s">
        <v>29816</v>
      </c>
      <c r="K2568" t="s">
        <v>29817</v>
      </c>
      <c r="L2568" t="s">
        <v>29818</v>
      </c>
      <c r="M2568" t="s">
        <v>7869</v>
      </c>
      <c r="N2568" t="s">
        <v>29819</v>
      </c>
      <c r="O2568" t="s">
        <v>29820</v>
      </c>
      <c r="P2568" t="s">
        <v>29821</v>
      </c>
      <c r="Q2568" t="s">
        <v>75</v>
      </c>
      <c r="R2568">
        <v>72</v>
      </c>
      <c r="S2568">
        <v>1000000</v>
      </c>
      <c r="T2568" t="s">
        <v>163</v>
      </c>
      <c r="U2568" s="1">
        <v>41044</v>
      </c>
      <c r="V2568" t="s">
        <v>48</v>
      </c>
      <c r="W2568" t="s">
        <v>32</v>
      </c>
      <c r="X2568" t="s">
        <v>49</v>
      </c>
      <c r="Y2568" t="s">
        <v>32</v>
      </c>
      <c r="Z2568" t="s">
        <v>388</v>
      </c>
      <c r="AA2568" t="s">
        <v>51</v>
      </c>
      <c r="AB2568" t="s">
        <v>167</v>
      </c>
      <c r="AC2568" t="s">
        <v>71</v>
      </c>
      <c r="AD2568" t="s">
        <v>29822</v>
      </c>
      <c r="AE2568" t="s">
        <v>54</v>
      </c>
    </row>
    <row r="2569" spans="1:31" x14ac:dyDescent="0.2">
      <c r="A2569">
        <v>30</v>
      </c>
      <c r="B2569" t="s">
        <v>96</v>
      </c>
      <c r="C2569" t="s">
        <v>32</v>
      </c>
      <c r="D2569" t="s">
        <v>33</v>
      </c>
      <c r="E2569" t="s">
        <v>34</v>
      </c>
      <c r="F2569" t="s">
        <v>56</v>
      </c>
      <c r="G2569" t="s">
        <v>29980</v>
      </c>
      <c r="H2569" t="s">
        <v>29981</v>
      </c>
      <c r="I2569" t="s">
        <v>29982</v>
      </c>
      <c r="J2569" t="s">
        <v>29983</v>
      </c>
      <c r="K2569" t="s">
        <v>29984</v>
      </c>
      <c r="L2569" t="s">
        <v>29985</v>
      </c>
      <c r="M2569" t="s">
        <v>29986</v>
      </c>
      <c r="N2569" t="s">
        <v>32</v>
      </c>
      <c r="O2569" t="s">
        <v>32</v>
      </c>
      <c r="P2569" t="s">
        <v>29987</v>
      </c>
      <c r="Q2569" t="s">
        <v>108</v>
      </c>
      <c r="R2569">
        <v>63</v>
      </c>
      <c r="S2569">
        <v>30000</v>
      </c>
      <c r="T2569" t="s">
        <v>560</v>
      </c>
      <c r="U2569" s="1">
        <v>40984</v>
      </c>
      <c r="V2569" t="s">
        <v>458</v>
      </c>
      <c r="W2569" t="s">
        <v>32</v>
      </c>
      <c r="X2569" t="s">
        <v>49</v>
      </c>
      <c r="Y2569" t="s">
        <v>495</v>
      </c>
      <c r="Z2569" t="s">
        <v>32</v>
      </c>
      <c r="AA2569" t="s">
        <v>69</v>
      </c>
      <c r="AB2569" t="s">
        <v>247</v>
      </c>
      <c r="AC2569" t="s">
        <v>32</v>
      </c>
      <c r="AD2569" t="s">
        <v>3731</v>
      </c>
      <c r="AE2569" t="s">
        <v>346</v>
      </c>
    </row>
    <row r="2570" spans="1:31" x14ac:dyDescent="0.2">
      <c r="A2570">
        <v>30</v>
      </c>
      <c r="B2570" t="s">
        <v>55</v>
      </c>
      <c r="C2570" t="s">
        <v>32</v>
      </c>
      <c r="D2570" t="s">
        <v>33</v>
      </c>
      <c r="E2570" t="s">
        <v>32</v>
      </c>
      <c r="F2570" t="s">
        <v>32</v>
      </c>
      <c r="G2570" t="s">
        <v>29991</v>
      </c>
      <c r="H2570" t="s">
        <v>29992</v>
      </c>
      <c r="I2570" t="s">
        <v>29993</v>
      </c>
      <c r="J2570" t="s">
        <v>29994</v>
      </c>
      <c r="K2570" t="s">
        <v>32</v>
      </c>
      <c r="L2570" t="s">
        <v>29995</v>
      </c>
      <c r="M2570" t="s">
        <v>29996</v>
      </c>
      <c r="N2570" t="s">
        <v>32</v>
      </c>
      <c r="O2570" t="s">
        <v>29997</v>
      </c>
      <c r="P2570" t="s">
        <v>29998</v>
      </c>
      <c r="Q2570" t="s">
        <v>32</v>
      </c>
      <c r="R2570">
        <v>67</v>
      </c>
      <c r="S2570">
        <v>-1</v>
      </c>
      <c r="T2570" t="s">
        <v>215</v>
      </c>
      <c r="U2570" s="1">
        <v>41078</v>
      </c>
      <c r="V2570" t="s">
        <v>5158</v>
      </c>
      <c r="W2570" t="s">
        <v>32</v>
      </c>
      <c r="X2570" t="s">
        <v>49</v>
      </c>
      <c r="Y2570" t="s">
        <v>495</v>
      </c>
      <c r="Z2570" t="s">
        <v>32</v>
      </c>
      <c r="AA2570" t="s">
        <v>51</v>
      </c>
      <c r="AB2570" t="s">
        <v>618</v>
      </c>
      <c r="AC2570" t="s">
        <v>248</v>
      </c>
      <c r="AD2570" t="s">
        <v>95</v>
      </c>
      <c r="AE2570" t="s">
        <v>54</v>
      </c>
    </row>
    <row r="2571" spans="1:31" x14ac:dyDescent="0.2">
      <c r="A2571">
        <v>30</v>
      </c>
      <c r="B2571" t="s">
        <v>55</v>
      </c>
      <c r="C2571" t="s">
        <v>83</v>
      </c>
      <c r="D2571" t="s">
        <v>33</v>
      </c>
      <c r="E2571" t="s">
        <v>32</v>
      </c>
      <c r="F2571" t="s">
        <v>310</v>
      </c>
      <c r="G2571" t="s">
        <v>32</v>
      </c>
      <c r="H2571" t="s">
        <v>30036</v>
      </c>
      <c r="I2571" t="s">
        <v>32</v>
      </c>
      <c r="J2571" t="s">
        <v>32</v>
      </c>
      <c r="K2571" t="s">
        <v>30037</v>
      </c>
      <c r="L2571" t="s">
        <v>30038</v>
      </c>
      <c r="M2571" t="s">
        <v>30039</v>
      </c>
      <c r="N2571" t="s">
        <v>30040</v>
      </c>
      <c r="O2571" t="s">
        <v>32</v>
      </c>
      <c r="P2571" t="s">
        <v>30041</v>
      </c>
      <c r="Q2571" t="s">
        <v>75</v>
      </c>
      <c r="R2571">
        <v>73</v>
      </c>
      <c r="S2571">
        <v>-1</v>
      </c>
      <c r="T2571" t="s">
        <v>136</v>
      </c>
      <c r="U2571" s="1">
        <v>41090</v>
      </c>
      <c r="V2571" t="s">
        <v>48</v>
      </c>
      <c r="W2571" t="s">
        <v>32</v>
      </c>
      <c r="X2571" t="s">
        <v>49</v>
      </c>
      <c r="Y2571" t="s">
        <v>32</v>
      </c>
      <c r="Z2571" t="s">
        <v>246</v>
      </c>
      <c r="AA2571" t="s">
        <v>51</v>
      </c>
      <c r="AB2571" t="s">
        <v>1243</v>
      </c>
      <c r="AC2571" t="s">
        <v>71</v>
      </c>
      <c r="AD2571" t="s">
        <v>663</v>
      </c>
      <c r="AE2571" t="s">
        <v>54</v>
      </c>
    </row>
    <row r="2572" spans="1:31" x14ac:dyDescent="0.2">
      <c r="A2572">
        <v>30</v>
      </c>
      <c r="B2572" t="s">
        <v>112</v>
      </c>
      <c r="C2572" t="s">
        <v>32</v>
      </c>
      <c r="D2572" t="s">
        <v>33</v>
      </c>
      <c r="E2572" t="s">
        <v>34</v>
      </c>
      <c r="F2572" t="s">
        <v>114</v>
      </c>
      <c r="G2572" t="s">
        <v>30485</v>
      </c>
      <c r="H2572" t="s">
        <v>30486</v>
      </c>
      <c r="I2572" t="s">
        <v>30487</v>
      </c>
      <c r="J2572" t="s">
        <v>30488</v>
      </c>
      <c r="K2572" t="s">
        <v>30489</v>
      </c>
      <c r="L2572" t="s">
        <v>30490</v>
      </c>
      <c r="M2572" t="s">
        <v>30491</v>
      </c>
      <c r="N2572" t="s">
        <v>30492</v>
      </c>
      <c r="O2572" t="s">
        <v>30493</v>
      </c>
      <c r="P2572" t="s">
        <v>32</v>
      </c>
      <c r="Q2572" t="s">
        <v>75</v>
      </c>
      <c r="R2572">
        <v>67</v>
      </c>
      <c r="S2572">
        <v>-1</v>
      </c>
      <c r="T2572" t="s">
        <v>203</v>
      </c>
      <c r="U2572" s="1">
        <v>41090</v>
      </c>
      <c r="V2572" t="s">
        <v>48</v>
      </c>
      <c r="W2572" t="s">
        <v>32</v>
      </c>
      <c r="X2572" t="s">
        <v>49</v>
      </c>
      <c r="Y2572" t="s">
        <v>435</v>
      </c>
      <c r="Z2572" t="s">
        <v>1164</v>
      </c>
      <c r="AA2572" t="s">
        <v>69</v>
      </c>
      <c r="AB2572" t="s">
        <v>1243</v>
      </c>
      <c r="AC2572" t="s">
        <v>71</v>
      </c>
      <c r="AD2572" t="s">
        <v>13838</v>
      </c>
      <c r="AE2572" t="s">
        <v>54</v>
      </c>
    </row>
    <row r="2573" spans="1:31" x14ac:dyDescent="0.2">
      <c r="A2573">
        <v>30</v>
      </c>
      <c r="B2573" t="s">
        <v>55</v>
      </c>
      <c r="C2573" t="s">
        <v>83</v>
      </c>
      <c r="D2573" t="s">
        <v>33</v>
      </c>
      <c r="E2573" t="s">
        <v>34</v>
      </c>
      <c r="F2573" t="s">
        <v>114</v>
      </c>
      <c r="G2573" t="s">
        <v>30851</v>
      </c>
      <c r="H2573" t="s">
        <v>30852</v>
      </c>
      <c r="I2573" t="s">
        <v>30853</v>
      </c>
      <c r="J2573" t="s">
        <v>30854</v>
      </c>
      <c r="K2573" t="s">
        <v>30855</v>
      </c>
      <c r="L2573" t="s">
        <v>30856</v>
      </c>
      <c r="M2573" t="s">
        <v>30857</v>
      </c>
      <c r="N2573" t="s">
        <v>30858</v>
      </c>
      <c r="O2573" t="s">
        <v>30859</v>
      </c>
      <c r="P2573" t="s">
        <v>30860</v>
      </c>
      <c r="Q2573" t="s">
        <v>32</v>
      </c>
      <c r="R2573">
        <v>66</v>
      </c>
      <c r="S2573">
        <v>-1</v>
      </c>
      <c r="T2573" t="s">
        <v>163</v>
      </c>
      <c r="U2573" s="1">
        <v>41058</v>
      </c>
      <c r="V2573" t="s">
        <v>1474</v>
      </c>
      <c r="W2573" t="s">
        <v>204</v>
      </c>
      <c r="X2573" t="s">
        <v>49</v>
      </c>
      <c r="Y2573" t="s">
        <v>435</v>
      </c>
      <c r="Z2573" t="s">
        <v>109</v>
      </c>
      <c r="AA2573" t="s">
        <v>69</v>
      </c>
      <c r="AB2573" t="s">
        <v>379</v>
      </c>
      <c r="AC2573" t="s">
        <v>71</v>
      </c>
      <c r="AD2573" t="s">
        <v>30861</v>
      </c>
      <c r="AE2573" t="s">
        <v>346</v>
      </c>
    </row>
    <row r="2574" spans="1:31" x14ac:dyDescent="0.2">
      <c r="A2574">
        <v>30</v>
      </c>
      <c r="B2574" t="s">
        <v>55</v>
      </c>
      <c r="C2574" t="s">
        <v>155</v>
      </c>
      <c r="D2574" t="s">
        <v>33</v>
      </c>
      <c r="E2574" t="s">
        <v>34</v>
      </c>
      <c r="F2574" t="s">
        <v>368</v>
      </c>
      <c r="G2574" t="s">
        <v>31005</v>
      </c>
      <c r="H2574" t="s">
        <v>31006</v>
      </c>
      <c r="I2574" t="s">
        <v>31007</v>
      </c>
      <c r="J2574" t="s">
        <v>31008</v>
      </c>
      <c r="K2574" t="s">
        <v>31009</v>
      </c>
      <c r="L2574" t="s">
        <v>31010</v>
      </c>
      <c r="M2574" t="s">
        <v>31011</v>
      </c>
      <c r="N2574" t="s">
        <v>31012</v>
      </c>
      <c r="O2574" t="s">
        <v>31013</v>
      </c>
      <c r="P2574" t="s">
        <v>31014</v>
      </c>
      <c r="Q2574" t="s">
        <v>75</v>
      </c>
      <c r="R2574">
        <v>63</v>
      </c>
      <c r="S2574">
        <v>-1</v>
      </c>
      <c r="T2574" t="s">
        <v>446</v>
      </c>
      <c r="U2574" s="1">
        <v>40987</v>
      </c>
      <c r="V2574" t="s">
        <v>48</v>
      </c>
      <c r="W2574" t="s">
        <v>32</v>
      </c>
      <c r="X2574" t="s">
        <v>49</v>
      </c>
      <c r="Y2574" t="s">
        <v>93</v>
      </c>
      <c r="Z2574" t="s">
        <v>262</v>
      </c>
      <c r="AA2574" t="s">
        <v>69</v>
      </c>
      <c r="AB2574" t="s">
        <v>358</v>
      </c>
      <c r="AC2574" t="s">
        <v>71</v>
      </c>
      <c r="AD2574" t="s">
        <v>95</v>
      </c>
      <c r="AE2574" t="s">
        <v>54</v>
      </c>
    </row>
    <row r="2575" spans="1:31" x14ac:dyDescent="0.2">
      <c r="A2575">
        <v>30</v>
      </c>
      <c r="B2575" t="s">
        <v>169</v>
      </c>
      <c r="C2575" t="s">
        <v>155</v>
      </c>
      <c r="D2575" t="s">
        <v>98</v>
      </c>
      <c r="E2575" t="s">
        <v>34</v>
      </c>
      <c r="F2575" t="s">
        <v>56</v>
      </c>
      <c r="G2575" t="s">
        <v>31015</v>
      </c>
      <c r="H2575" t="s">
        <v>31016</v>
      </c>
      <c r="I2575" t="s">
        <v>31017</v>
      </c>
      <c r="J2575" t="s">
        <v>31018</v>
      </c>
      <c r="K2575" t="s">
        <v>32</v>
      </c>
      <c r="L2575" t="s">
        <v>32</v>
      </c>
      <c r="M2575" t="s">
        <v>31019</v>
      </c>
      <c r="N2575" t="s">
        <v>32</v>
      </c>
      <c r="O2575" t="s">
        <v>32</v>
      </c>
      <c r="P2575" t="s">
        <v>31020</v>
      </c>
      <c r="Q2575" t="s">
        <v>75</v>
      </c>
      <c r="R2575">
        <v>66</v>
      </c>
      <c r="S2575">
        <v>-1</v>
      </c>
      <c r="T2575" t="s">
        <v>331</v>
      </c>
      <c r="U2575" s="1">
        <v>41078</v>
      </c>
      <c r="V2575" t="s">
        <v>48</v>
      </c>
      <c r="W2575" t="s">
        <v>92</v>
      </c>
      <c r="X2575" t="s">
        <v>49</v>
      </c>
      <c r="Y2575" t="s">
        <v>93</v>
      </c>
      <c r="Z2575" t="s">
        <v>151</v>
      </c>
      <c r="AA2575" t="s">
        <v>69</v>
      </c>
      <c r="AB2575" t="s">
        <v>1243</v>
      </c>
      <c r="AC2575" t="s">
        <v>248</v>
      </c>
      <c r="AD2575" t="s">
        <v>800</v>
      </c>
      <c r="AE2575" t="s">
        <v>54</v>
      </c>
    </row>
    <row r="2576" spans="1:31" x14ac:dyDescent="0.2">
      <c r="A2576">
        <v>30</v>
      </c>
      <c r="B2576" t="s">
        <v>32</v>
      </c>
      <c r="C2576" t="s">
        <v>32</v>
      </c>
      <c r="D2576" t="s">
        <v>182</v>
      </c>
      <c r="E2576" t="s">
        <v>34</v>
      </c>
      <c r="F2576" t="s">
        <v>56</v>
      </c>
      <c r="G2576" t="s">
        <v>31050</v>
      </c>
      <c r="H2576" t="s">
        <v>31051</v>
      </c>
      <c r="I2576" t="s">
        <v>31052</v>
      </c>
      <c r="J2576" t="s">
        <v>31053</v>
      </c>
      <c r="K2576" t="s">
        <v>31054</v>
      </c>
      <c r="L2576" t="s">
        <v>31055</v>
      </c>
      <c r="M2576" t="s">
        <v>31056</v>
      </c>
      <c r="N2576" t="s">
        <v>31057</v>
      </c>
      <c r="O2576" t="s">
        <v>31058</v>
      </c>
      <c r="P2576" t="s">
        <v>31059</v>
      </c>
      <c r="Q2576" t="s">
        <v>91</v>
      </c>
      <c r="R2576">
        <v>69</v>
      </c>
      <c r="S2576">
        <v>-1</v>
      </c>
      <c r="T2576" t="s">
        <v>457</v>
      </c>
      <c r="U2576" s="1">
        <v>41090</v>
      </c>
      <c r="V2576" t="s">
        <v>48</v>
      </c>
      <c r="W2576" t="s">
        <v>32</v>
      </c>
      <c r="X2576" t="s">
        <v>244</v>
      </c>
      <c r="Y2576" t="s">
        <v>474</v>
      </c>
      <c r="Z2576" t="s">
        <v>1726</v>
      </c>
      <c r="AA2576" t="s">
        <v>51</v>
      </c>
      <c r="AB2576" t="s">
        <v>124</v>
      </c>
      <c r="AC2576" t="s">
        <v>71</v>
      </c>
      <c r="AD2576" t="s">
        <v>168</v>
      </c>
      <c r="AE2576" t="s">
        <v>54</v>
      </c>
    </row>
    <row r="2577" spans="1:31" x14ac:dyDescent="0.2">
      <c r="A2577">
        <v>30</v>
      </c>
      <c r="B2577" t="s">
        <v>55</v>
      </c>
      <c r="C2577" t="s">
        <v>32</v>
      </c>
      <c r="D2577" t="s">
        <v>33</v>
      </c>
      <c r="E2577" t="s">
        <v>34</v>
      </c>
      <c r="F2577" t="s">
        <v>833</v>
      </c>
      <c r="G2577" t="s">
        <v>31364</v>
      </c>
      <c r="H2577" t="s">
        <v>31365</v>
      </c>
      <c r="I2577" t="s">
        <v>31366</v>
      </c>
      <c r="J2577" t="s">
        <v>31367</v>
      </c>
      <c r="K2577" t="s">
        <v>31368</v>
      </c>
      <c r="L2577" t="s">
        <v>31369</v>
      </c>
      <c r="M2577" t="s">
        <v>31370</v>
      </c>
      <c r="N2577" t="s">
        <v>31371</v>
      </c>
      <c r="O2577" t="s">
        <v>31372</v>
      </c>
      <c r="P2577" t="s">
        <v>31373</v>
      </c>
      <c r="Q2577" t="s">
        <v>75</v>
      </c>
      <c r="R2577">
        <v>70</v>
      </c>
      <c r="S2577">
        <v>-1</v>
      </c>
      <c r="T2577" t="s">
        <v>136</v>
      </c>
      <c r="U2577" s="1">
        <v>41089</v>
      </c>
      <c r="V2577" t="s">
        <v>861</v>
      </c>
      <c r="W2577" t="s">
        <v>92</v>
      </c>
      <c r="X2577" t="s">
        <v>49</v>
      </c>
      <c r="Y2577" t="s">
        <v>32</v>
      </c>
      <c r="Z2577" t="s">
        <v>151</v>
      </c>
      <c r="AA2577" t="s">
        <v>51</v>
      </c>
      <c r="AB2577" t="s">
        <v>247</v>
      </c>
      <c r="AC2577" t="s">
        <v>71</v>
      </c>
      <c r="AD2577" t="s">
        <v>95</v>
      </c>
      <c r="AE2577" t="s">
        <v>54</v>
      </c>
    </row>
    <row r="2578" spans="1:31" x14ac:dyDescent="0.2">
      <c r="A2578">
        <v>30</v>
      </c>
      <c r="B2578" t="s">
        <v>112</v>
      </c>
      <c r="C2578" t="s">
        <v>32</v>
      </c>
      <c r="D2578" t="s">
        <v>33</v>
      </c>
      <c r="E2578" t="s">
        <v>34</v>
      </c>
      <c r="F2578" t="s">
        <v>56</v>
      </c>
      <c r="G2578" t="s">
        <v>31466</v>
      </c>
      <c r="H2578" t="s">
        <v>31467</v>
      </c>
      <c r="I2578" t="s">
        <v>31468</v>
      </c>
      <c r="J2578" t="s">
        <v>31469</v>
      </c>
      <c r="K2578" t="s">
        <v>32</v>
      </c>
      <c r="L2578" t="s">
        <v>32</v>
      </c>
      <c r="M2578" t="s">
        <v>32</v>
      </c>
      <c r="N2578" t="s">
        <v>32</v>
      </c>
      <c r="O2578" t="s">
        <v>32</v>
      </c>
      <c r="P2578" t="s">
        <v>32</v>
      </c>
      <c r="Q2578" t="s">
        <v>75</v>
      </c>
      <c r="R2578">
        <v>69</v>
      </c>
      <c r="S2578">
        <v>-1</v>
      </c>
      <c r="T2578" t="s">
        <v>47</v>
      </c>
      <c r="U2578" s="1">
        <v>41084</v>
      </c>
      <c r="V2578" t="s">
        <v>48</v>
      </c>
      <c r="W2578" t="s">
        <v>32</v>
      </c>
      <c r="X2578" t="s">
        <v>49</v>
      </c>
      <c r="Y2578" t="s">
        <v>93</v>
      </c>
      <c r="Z2578" t="s">
        <v>32</v>
      </c>
      <c r="AA2578" t="s">
        <v>69</v>
      </c>
      <c r="AB2578" t="s">
        <v>852</v>
      </c>
      <c r="AC2578" t="s">
        <v>71</v>
      </c>
      <c r="AD2578" t="s">
        <v>95</v>
      </c>
      <c r="AE2578" t="s">
        <v>54</v>
      </c>
    </row>
    <row r="2579" spans="1:31" x14ac:dyDescent="0.2">
      <c r="A2579">
        <v>30</v>
      </c>
      <c r="B2579" t="s">
        <v>169</v>
      </c>
      <c r="C2579" t="s">
        <v>83</v>
      </c>
      <c r="D2579" t="s">
        <v>33</v>
      </c>
      <c r="E2579" t="s">
        <v>32</v>
      </c>
      <c r="F2579" t="s">
        <v>138</v>
      </c>
      <c r="G2579" t="s">
        <v>31683</v>
      </c>
      <c r="H2579" t="s">
        <v>31684</v>
      </c>
      <c r="I2579" t="s">
        <v>31685</v>
      </c>
      <c r="J2579" t="s">
        <v>31686</v>
      </c>
      <c r="K2579" t="s">
        <v>31687</v>
      </c>
      <c r="L2579" t="s">
        <v>31688</v>
      </c>
      <c r="M2579" t="s">
        <v>31689</v>
      </c>
      <c r="N2579" t="s">
        <v>31690</v>
      </c>
      <c r="O2579" t="s">
        <v>31691</v>
      </c>
      <c r="P2579" t="s">
        <v>31692</v>
      </c>
      <c r="Q2579" t="s">
        <v>75</v>
      </c>
      <c r="R2579">
        <v>67</v>
      </c>
      <c r="S2579">
        <v>-1</v>
      </c>
      <c r="T2579" t="s">
        <v>149</v>
      </c>
      <c r="U2579" s="1">
        <v>41089</v>
      </c>
      <c r="V2579" t="s">
        <v>48</v>
      </c>
      <c r="W2579" t="s">
        <v>204</v>
      </c>
      <c r="X2579" t="s">
        <v>49</v>
      </c>
      <c r="Y2579" t="s">
        <v>93</v>
      </c>
      <c r="Z2579" t="s">
        <v>1810</v>
      </c>
      <c r="AA2579" t="s">
        <v>51</v>
      </c>
      <c r="AB2579" t="s">
        <v>618</v>
      </c>
      <c r="AC2579" t="s">
        <v>71</v>
      </c>
      <c r="AD2579" t="s">
        <v>168</v>
      </c>
      <c r="AE2579" t="s">
        <v>54</v>
      </c>
    </row>
    <row r="2580" spans="1:31" x14ac:dyDescent="0.2">
      <c r="A2580">
        <v>30</v>
      </c>
      <c r="B2580" t="s">
        <v>96</v>
      </c>
      <c r="C2580" t="s">
        <v>97</v>
      </c>
      <c r="D2580" t="s">
        <v>33</v>
      </c>
      <c r="E2580" t="s">
        <v>32</v>
      </c>
      <c r="F2580" t="s">
        <v>368</v>
      </c>
      <c r="G2580" t="s">
        <v>31741</v>
      </c>
      <c r="H2580" t="s">
        <v>31742</v>
      </c>
      <c r="I2580" t="s">
        <v>31743</v>
      </c>
      <c r="J2580" t="s">
        <v>31744</v>
      </c>
      <c r="K2580" t="s">
        <v>31745</v>
      </c>
      <c r="L2580" t="s">
        <v>31746</v>
      </c>
      <c r="M2580" t="s">
        <v>31747</v>
      </c>
      <c r="N2580" t="s">
        <v>31748</v>
      </c>
      <c r="O2580" t="s">
        <v>32</v>
      </c>
      <c r="P2580" t="s">
        <v>32</v>
      </c>
      <c r="Q2580" t="s">
        <v>321</v>
      </c>
      <c r="R2580">
        <v>67</v>
      </c>
      <c r="S2580">
        <v>-1</v>
      </c>
      <c r="T2580" t="s">
        <v>76</v>
      </c>
      <c r="U2580" s="1">
        <v>41089</v>
      </c>
      <c r="V2580" t="s">
        <v>48</v>
      </c>
      <c r="W2580" t="s">
        <v>92</v>
      </c>
      <c r="X2580" t="s">
        <v>49</v>
      </c>
      <c r="Y2580" t="s">
        <v>32</v>
      </c>
      <c r="Z2580" t="s">
        <v>32</v>
      </c>
      <c r="AA2580" t="s">
        <v>51</v>
      </c>
      <c r="AB2580" t="s">
        <v>219</v>
      </c>
      <c r="AC2580" t="s">
        <v>71</v>
      </c>
      <c r="AD2580" t="s">
        <v>1206</v>
      </c>
      <c r="AE2580" t="s">
        <v>54</v>
      </c>
    </row>
    <row r="2581" spans="1:31" x14ac:dyDescent="0.2">
      <c r="A2581">
        <v>30</v>
      </c>
      <c r="B2581" t="s">
        <v>55</v>
      </c>
      <c r="C2581" t="s">
        <v>113</v>
      </c>
      <c r="D2581" t="s">
        <v>33</v>
      </c>
      <c r="E2581" t="s">
        <v>170</v>
      </c>
      <c r="F2581" t="s">
        <v>56</v>
      </c>
      <c r="G2581" t="s">
        <v>31853</v>
      </c>
      <c r="H2581" t="s">
        <v>31854</v>
      </c>
      <c r="I2581" t="s">
        <v>31855</v>
      </c>
      <c r="J2581" t="s">
        <v>31856</v>
      </c>
      <c r="K2581" t="s">
        <v>31857</v>
      </c>
      <c r="L2581" t="s">
        <v>31858</v>
      </c>
      <c r="M2581" t="s">
        <v>31859</v>
      </c>
      <c r="N2581" t="s">
        <v>31860</v>
      </c>
      <c r="O2581" t="s">
        <v>31861</v>
      </c>
      <c r="P2581" t="s">
        <v>31862</v>
      </c>
      <c r="Q2581" t="s">
        <v>75</v>
      </c>
      <c r="R2581">
        <v>70</v>
      </c>
      <c r="S2581">
        <v>-1</v>
      </c>
      <c r="T2581" t="s">
        <v>32</v>
      </c>
      <c r="U2581" s="1">
        <v>41090</v>
      </c>
      <c r="V2581" t="s">
        <v>48</v>
      </c>
      <c r="W2581" t="s">
        <v>92</v>
      </c>
      <c r="X2581" t="s">
        <v>49</v>
      </c>
      <c r="Y2581" t="s">
        <v>93</v>
      </c>
      <c r="Z2581" t="s">
        <v>50</v>
      </c>
      <c r="AA2581" t="s">
        <v>51</v>
      </c>
      <c r="AB2581" t="s">
        <v>247</v>
      </c>
      <c r="AC2581" t="s">
        <v>32</v>
      </c>
      <c r="AD2581" t="s">
        <v>31863</v>
      </c>
      <c r="AE2581" t="s">
        <v>54</v>
      </c>
    </row>
    <row r="2582" spans="1:31" x14ac:dyDescent="0.2">
      <c r="A2582">
        <v>30</v>
      </c>
      <c r="B2582" t="s">
        <v>31</v>
      </c>
      <c r="C2582" t="s">
        <v>955</v>
      </c>
      <c r="D2582" t="s">
        <v>32</v>
      </c>
      <c r="E2582" t="s">
        <v>32</v>
      </c>
      <c r="F2582" t="s">
        <v>56</v>
      </c>
      <c r="G2582" t="s">
        <v>32355</v>
      </c>
      <c r="H2582" t="s">
        <v>32356</v>
      </c>
      <c r="I2582" t="s">
        <v>32357</v>
      </c>
      <c r="J2582" t="s">
        <v>24895</v>
      </c>
      <c r="K2582" t="s">
        <v>32358</v>
      </c>
      <c r="L2582" t="s">
        <v>32359</v>
      </c>
      <c r="M2582" t="s">
        <v>32360</v>
      </c>
      <c r="N2582" t="s">
        <v>32361</v>
      </c>
      <c r="O2582" t="s">
        <v>32362</v>
      </c>
      <c r="P2582" t="s">
        <v>32363</v>
      </c>
      <c r="Q2582" t="s">
        <v>91</v>
      </c>
      <c r="R2582">
        <v>73</v>
      </c>
      <c r="S2582">
        <v>-1</v>
      </c>
      <c r="T2582" t="s">
        <v>76</v>
      </c>
      <c r="U2582" s="1">
        <v>41076</v>
      </c>
      <c r="V2582" t="s">
        <v>48</v>
      </c>
      <c r="W2582" t="s">
        <v>32</v>
      </c>
      <c r="X2582" t="s">
        <v>244</v>
      </c>
      <c r="Y2582" t="s">
        <v>32</v>
      </c>
      <c r="Z2582" t="s">
        <v>32</v>
      </c>
      <c r="AA2582" t="s">
        <v>51</v>
      </c>
      <c r="AB2582" t="s">
        <v>1633</v>
      </c>
      <c r="AC2582" t="s">
        <v>71</v>
      </c>
      <c r="AD2582" t="s">
        <v>95</v>
      </c>
      <c r="AE2582" t="s">
        <v>54</v>
      </c>
    </row>
    <row r="2583" spans="1:31" x14ac:dyDescent="0.2">
      <c r="A2583">
        <v>30</v>
      </c>
      <c r="B2583" t="s">
        <v>620</v>
      </c>
      <c r="C2583" t="s">
        <v>32</v>
      </c>
      <c r="D2583" t="s">
        <v>98</v>
      </c>
      <c r="E2583" t="s">
        <v>34</v>
      </c>
      <c r="F2583" t="s">
        <v>56</v>
      </c>
      <c r="G2583" t="s">
        <v>32384</v>
      </c>
      <c r="H2583" t="s">
        <v>32385</v>
      </c>
      <c r="I2583" t="s">
        <v>32386</v>
      </c>
      <c r="J2583" t="s">
        <v>32387</v>
      </c>
      <c r="K2583" t="s">
        <v>32388</v>
      </c>
      <c r="L2583" t="s">
        <v>32</v>
      </c>
      <c r="M2583" t="s">
        <v>32389</v>
      </c>
      <c r="N2583" t="s">
        <v>32</v>
      </c>
      <c r="O2583" t="s">
        <v>32390</v>
      </c>
      <c r="P2583" t="s">
        <v>32</v>
      </c>
      <c r="Q2583" t="s">
        <v>32</v>
      </c>
      <c r="R2583">
        <v>60</v>
      </c>
      <c r="S2583">
        <v>-1</v>
      </c>
      <c r="T2583" t="s">
        <v>576</v>
      </c>
      <c r="U2583" s="1">
        <v>41081</v>
      </c>
      <c r="V2583" t="s">
        <v>48</v>
      </c>
      <c r="W2583" t="s">
        <v>78</v>
      </c>
      <c r="X2583" t="s">
        <v>49</v>
      </c>
      <c r="Y2583" t="s">
        <v>245</v>
      </c>
      <c r="Z2583" t="s">
        <v>246</v>
      </c>
      <c r="AA2583" t="s">
        <v>69</v>
      </c>
      <c r="AB2583" t="s">
        <v>690</v>
      </c>
      <c r="AC2583" t="s">
        <v>248</v>
      </c>
      <c r="AD2583" t="s">
        <v>168</v>
      </c>
      <c r="AE2583" t="s">
        <v>346</v>
      </c>
    </row>
    <row r="2584" spans="1:31" x14ac:dyDescent="0.2">
      <c r="A2584">
        <v>30</v>
      </c>
      <c r="B2584" t="s">
        <v>169</v>
      </c>
      <c r="C2584" t="s">
        <v>155</v>
      </c>
      <c r="D2584" t="s">
        <v>33</v>
      </c>
      <c r="E2584" t="s">
        <v>170</v>
      </c>
      <c r="F2584" t="s">
        <v>221</v>
      </c>
      <c r="G2584" t="s">
        <v>32411</v>
      </c>
      <c r="H2584" t="s">
        <v>32412</v>
      </c>
      <c r="I2584" t="s">
        <v>32413</v>
      </c>
      <c r="J2584" t="s">
        <v>32414</v>
      </c>
      <c r="K2584" t="s">
        <v>32415</v>
      </c>
      <c r="L2584" t="s">
        <v>32416</v>
      </c>
      <c r="M2584" t="s">
        <v>32</v>
      </c>
      <c r="N2584" t="s">
        <v>32417</v>
      </c>
      <c r="O2584" t="s">
        <v>32</v>
      </c>
      <c r="P2584" t="s">
        <v>32418</v>
      </c>
      <c r="Q2584" t="s">
        <v>75</v>
      </c>
      <c r="R2584">
        <v>67</v>
      </c>
      <c r="S2584">
        <v>30000</v>
      </c>
      <c r="T2584" t="s">
        <v>457</v>
      </c>
      <c r="U2584" s="1">
        <v>41089</v>
      </c>
      <c r="V2584" t="s">
        <v>164</v>
      </c>
      <c r="W2584" t="s">
        <v>92</v>
      </c>
      <c r="X2584" t="s">
        <v>49</v>
      </c>
      <c r="Y2584" t="s">
        <v>495</v>
      </c>
      <c r="Z2584" t="s">
        <v>32</v>
      </c>
      <c r="AA2584" t="s">
        <v>51</v>
      </c>
      <c r="AB2584" t="s">
        <v>81</v>
      </c>
      <c r="AC2584" t="s">
        <v>111</v>
      </c>
      <c r="AD2584" t="s">
        <v>447</v>
      </c>
      <c r="AE2584" t="s">
        <v>54</v>
      </c>
    </row>
    <row r="2585" spans="1:31" x14ac:dyDescent="0.2">
      <c r="A2585">
        <v>30</v>
      </c>
      <c r="B2585" t="s">
        <v>32</v>
      </c>
      <c r="C2585" t="s">
        <v>32</v>
      </c>
      <c r="D2585" t="s">
        <v>33</v>
      </c>
      <c r="E2585" t="s">
        <v>32</v>
      </c>
      <c r="F2585" t="s">
        <v>138</v>
      </c>
      <c r="G2585" t="s">
        <v>32419</v>
      </c>
      <c r="H2585" t="s">
        <v>32420</v>
      </c>
      <c r="I2585" t="s">
        <v>25854</v>
      </c>
      <c r="J2585" t="s">
        <v>32421</v>
      </c>
      <c r="K2585" t="s">
        <v>32422</v>
      </c>
      <c r="L2585" t="s">
        <v>32423</v>
      </c>
      <c r="M2585" t="s">
        <v>32424</v>
      </c>
      <c r="N2585" t="s">
        <v>32425</v>
      </c>
      <c r="O2585" t="s">
        <v>32</v>
      </c>
      <c r="P2585" t="s">
        <v>32426</v>
      </c>
      <c r="Q2585" t="s">
        <v>32</v>
      </c>
      <c r="R2585">
        <v>66</v>
      </c>
      <c r="S2585">
        <v>-1</v>
      </c>
      <c r="T2585" t="s">
        <v>32</v>
      </c>
      <c r="U2585" s="1">
        <v>40725</v>
      </c>
      <c r="V2585" t="s">
        <v>48</v>
      </c>
      <c r="W2585" t="s">
        <v>32</v>
      </c>
      <c r="X2585" t="s">
        <v>244</v>
      </c>
      <c r="Y2585" t="s">
        <v>32</v>
      </c>
      <c r="Z2585" t="s">
        <v>32</v>
      </c>
      <c r="AA2585" t="s">
        <v>69</v>
      </c>
      <c r="AB2585" t="s">
        <v>32</v>
      </c>
      <c r="AC2585" t="s">
        <v>32</v>
      </c>
      <c r="AD2585" t="s">
        <v>168</v>
      </c>
      <c r="AE2585" t="s">
        <v>54</v>
      </c>
    </row>
    <row r="2586" spans="1:31" x14ac:dyDescent="0.2">
      <c r="A2586">
        <v>30</v>
      </c>
      <c r="B2586" t="s">
        <v>55</v>
      </c>
      <c r="C2586" t="s">
        <v>155</v>
      </c>
      <c r="D2586" t="s">
        <v>33</v>
      </c>
      <c r="E2586" t="s">
        <v>32</v>
      </c>
      <c r="F2586" t="s">
        <v>114</v>
      </c>
      <c r="G2586" t="s">
        <v>32</v>
      </c>
      <c r="H2586" t="s">
        <v>32</v>
      </c>
      <c r="I2586" t="s">
        <v>32</v>
      </c>
      <c r="J2586" t="s">
        <v>32</v>
      </c>
      <c r="K2586" t="s">
        <v>32</v>
      </c>
      <c r="L2586" t="s">
        <v>32</v>
      </c>
      <c r="M2586" t="s">
        <v>32</v>
      </c>
      <c r="N2586" t="s">
        <v>32</v>
      </c>
      <c r="O2586" t="s">
        <v>32</v>
      </c>
      <c r="P2586" t="s">
        <v>32</v>
      </c>
      <c r="Q2586" t="s">
        <v>32</v>
      </c>
      <c r="R2586">
        <v>70</v>
      </c>
      <c r="S2586">
        <v>-1</v>
      </c>
      <c r="T2586" t="s">
        <v>203</v>
      </c>
      <c r="U2586" s="1">
        <v>41088</v>
      </c>
      <c r="V2586" t="s">
        <v>48</v>
      </c>
      <c r="W2586" t="s">
        <v>217</v>
      </c>
      <c r="X2586" t="s">
        <v>244</v>
      </c>
      <c r="Y2586" t="s">
        <v>435</v>
      </c>
      <c r="Z2586" t="s">
        <v>1255</v>
      </c>
      <c r="AA2586" t="s">
        <v>51</v>
      </c>
      <c r="AB2586" t="s">
        <v>152</v>
      </c>
      <c r="AC2586" t="s">
        <v>71</v>
      </c>
      <c r="AD2586" t="s">
        <v>72</v>
      </c>
      <c r="AE2586" t="s">
        <v>54</v>
      </c>
    </row>
    <row r="2587" spans="1:31" x14ac:dyDescent="0.2">
      <c r="A2587">
        <v>30</v>
      </c>
      <c r="B2587" t="s">
        <v>96</v>
      </c>
      <c r="C2587" t="s">
        <v>32</v>
      </c>
      <c r="D2587" t="s">
        <v>33</v>
      </c>
      <c r="E2587" t="s">
        <v>34</v>
      </c>
      <c r="F2587" t="s">
        <v>56</v>
      </c>
      <c r="G2587" t="s">
        <v>32445</v>
      </c>
      <c r="H2587" t="s">
        <v>32446</v>
      </c>
      <c r="I2587" t="s">
        <v>32447</v>
      </c>
      <c r="J2587" t="s">
        <v>32448</v>
      </c>
      <c r="K2587" t="s">
        <v>32449</v>
      </c>
      <c r="L2587" t="s">
        <v>32450</v>
      </c>
      <c r="M2587" t="s">
        <v>32451</v>
      </c>
      <c r="N2587" t="s">
        <v>32452</v>
      </c>
      <c r="O2587" t="s">
        <v>32453</v>
      </c>
      <c r="P2587" t="s">
        <v>32454</v>
      </c>
      <c r="Q2587" t="s">
        <v>75</v>
      </c>
      <c r="R2587">
        <v>68</v>
      </c>
      <c r="S2587">
        <v>-1</v>
      </c>
      <c r="T2587" t="s">
        <v>47</v>
      </c>
      <c r="U2587" s="1">
        <v>41088</v>
      </c>
      <c r="V2587" t="s">
        <v>164</v>
      </c>
      <c r="W2587" t="s">
        <v>32</v>
      </c>
      <c r="X2587" t="s">
        <v>49</v>
      </c>
      <c r="Y2587" t="s">
        <v>93</v>
      </c>
      <c r="Z2587" t="s">
        <v>50</v>
      </c>
      <c r="AA2587" t="s">
        <v>51</v>
      </c>
      <c r="AB2587" t="s">
        <v>740</v>
      </c>
      <c r="AC2587" t="s">
        <v>248</v>
      </c>
      <c r="AD2587" t="s">
        <v>32455</v>
      </c>
      <c r="AE2587" t="s">
        <v>54</v>
      </c>
    </row>
    <row r="2588" spans="1:31" x14ac:dyDescent="0.2">
      <c r="A2588">
        <v>30</v>
      </c>
      <c r="B2588" t="s">
        <v>96</v>
      </c>
      <c r="C2588" t="s">
        <v>32</v>
      </c>
      <c r="D2588" t="s">
        <v>33</v>
      </c>
      <c r="E2588" t="s">
        <v>34</v>
      </c>
      <c r="F2588" t="s">
        <v>56</v>
      </c>
      <c r="G2588" t="s">
        <v>32456</v>
      </c>
      <c r="H2588" t="s">
        <v>32457</v>
      </c>
      <c r="I2588" t="s">
        <v>32</v>
      </c>
      <c r="J2588" t="s">
        <v>32458</v>
      </c>
      <c r="K2588" t="s">
        <v>32459</v>
      </c>
      <c r="L2588" t="s">
        <v>32460</v>
      </c>
      <c r="M2588" t="s">
        <v>32461</v>
      </c>
      <c r="N2588" t="s">
        <v>32</v>
      </c>
      <c r="O2588" t="s">
        <v>32462</v>
      </c>
      <c r="P2588" t="s">
        <v>32463</v>
      </c>
      <c r="Q2588" t="s">
        <v>75</v>
      </c>
      <c r="R2588">
        <v>76</v>
      </c>
      <c r="S2588">
        <v>-1</v>
      </c>
      <c r="T2588" t="s">
        <v>136</v>
      </c>
      <c r="U2588" s="1">
        <v>40785</v>
      </c>
      <c r="V2588" t="s">
        <v>799</v>
      </c>
      <c r="W2588" t="s">
        <v>32</v>
      </c>
      <c r="X2588" t="s">
        <v>49</v>
      </c>
      <c r="Y2588" t="s">
        <v>79</v>
      </c>
      <c r="Z2588" t="s">
        <v>475</v>
      </c>
      <c r="AA2588" t="s">
        <v>51</v>
      </c>
      <c r="AB2588" t="s">
        <v>167</v>
      </c>
      <c r="AC2588" t="s">
        <v>71</v>
      </c>
      <c r="AD2588" t="s">
        <v>95</v>
      </c>
      <c r="AE2588" t="s">
        <v>54</v>
      </c>
    </row>
    <row r="2589" spans="1:31" x14ac:dyDescent="0.2">
      <c r="A2589">
        <v>30</v>
      </c>
      <c r="B2589" t="s">
        <v>620</v>
      </c>
      <c r="C2589" t="s">
        <v>1799</v>
      </c>
      <c r="D2589" t="s">
        <v>182</v>
      </c>
      <c r="E2589" t="s">
        <v>32</v>
      </c>
      <c r="F2589" t="s">
        <v>35</v>
      </c>
      <c r="G2589" t="s">
        <v>32493</v>
      </c>
      <c r="H2589" t="s">
        <v>32494</v>
      </c>
      <c r="I2589" t="s">
        <v>32495</v>
      </c>
      <c r="J2589" t="s">
        <v>32496</v>
      </c>
      <c r="K2589" t="s">
        <v>32497</v>
      </c>
      <c r="L2589" t="s">
        <v>32498</v>
      </c>
      <c r="M2589" t="s">
        <v>32499</v>
      </c>
      <c r="N2589" t="s">
        <v>32500</v>
      </c>
      <c r="O2589" t="s">
        <v>32501</v>
      </c>
      <c r="P2589" t="s">
        <v>32502</v>
      </c>
      <c r="Q2589" t="s">
        <v>4235</v>
      </c>
      <c r="R2589">
        <v>61</v>
      </c>
      <c r="S2589">
        <v>20000</v>
      </c>
      <c r="T2589" t="s">
        <v>47</v>
      </c>
      <c r="U2589" s="1">
        <v>41090</v>
      </c>
      <c r="V2589" t="s">
        <v>48</v>
      </c>
      <c r="W2589" t="s">
        <v>204</v>
      </c>
      <c r="X2589" t="s">
        <v>398</v>
      </c>
      <c r="Y2589" t="s">
        <v>150</v>
      </c>
      <c r="Z2589" t="s">
        <v>246</v>
      </c>
      <c r="AA2589" t="s">
        <v>69</v>
      </c>
      <c r="AB2589" t="s">
        <v>1909</v>
      </c>
      <c r="AC2589" t="s">
        <v>71</v>
      </c>
      <c r="AD2589" t="s">
        <v>168</v>
      </c>
      <c r="AE2589" t="s">
        <v>346</v>
      </c>
    </row>
    <row r="2590" spans="1:31" x14ac:dyDescent="0.2">
      <c r="A2590">
        <v>30</v>
      </c>
      <c r="B2590" t="s">
        <v>55</v>
      </c>
      <c r="C2590" t="s">
        <v>32</v>
      </c>
      <c r="D2590" t="s">
        <v>33</v>
      </c>
      <c r="E2590" t="s">
        <v>34</v>
      </c>
      <c r="F2590" t="s">
        <v>56</v>
      </c>
      <c r="G2590" t="s">
        <v>32741</v>
      </c>
      <c r="H2590" t="s">
        <v>32742</v>
      </c>
      <c r="I2590" t="s">
        <v>32743</v>
      </c>
      <c r="J2590" t="s">
        <v>32744</v>
      </c>
      <c r="K2590" t="s">
        <v>32745</v>
      </c>
      <c r="L2590" t="s">
        <v>32746</v>
      </c>
      <c r="M2590" t="s">
        <v>32747</v>
      </c>
      <c r="N2590" t="s">
        <v>32748</v>
      </c>
      <c r="O2590" t="s">
        <v>32749</v>
      </c>
      <c r="P2590" t="s">
        <v>32750</v>
      </c>
      <c r="Q2590" t="s">
        <v>32</v>
      </c>
      <c r="R2590">
        <v>65</v>
      </c>
      <c r="S2590">
        <v>-1</v>
      </c>
      <c r="T2590" t="s">
        <v>203</v>
      </c>
      <c r="U2590" s="1">
        <v>41090</v>
      </c>
      <c r="V2590" t="s">
        <v>48</v>
      </c>
      <c r="W2590" t="s">
        <v>32</v>
      </c>
      <c r="X2590" t="s">
        <v>49</v>
      </c>
      <c r="Y2590" t="s">
        <v>32</v>
      </c>
      <c r="Z2590" t="s">
        <v>32</v>
      </c>
      <c r="AA2590" t="s">
        <v>69</v>
      </c>
      <c r="AB2590" t="s">
        <v>1633</v>
      </c>
      <c r="AC2590" t="s">
        <v>71</v>
      </c>
      <c r="AD2590" t="s">
        <v>18987</v>
      </c>
      <c r="AE2590" t="s">
        <v>54</v>
      </c>
    </row>
    <row r="2591" spans="1:31" x14ac:dyDescent="0.2">
      <c r="A2591">
        <v>30</v>
      </c>
      <c r="B2591" t="s">
        <v>55</v>
      </c>
      <c r="C2591" t="s">
        <v>32</v>
      </c>
      <c r="D2591" t="s">
        <v>33</v>
      </c>
      <c r="E2591" t="s">
        <v>34</v>
      </c>
      <c r="F2591" t="s">
        <v>56</v>
      </c>
      <c r="G2591" t="s">
        <v>32778</v>
      </c>
      <c r="H2591" t="s">
        <v>32779</v>
      </c>
      <c r="I2591" t="s">
        <v>32</v>
      </c>
      <c r="J2591" t="s">
        <v>14145</v>
      </c>
      <c r="K2591" t="s">
        <v>32780</v>
      </c>
      <c r="L2591" t="s">
        <v>32781</v>
      </c>
      <c r="M2591" t="s">
        <v>32</v>
      </c>
      <c r="N2591" t="s">
        <v>32782</v>
      </c>
      <c r="O2591" t="s">
        <v>32</v>
      </c>
      <c r="P2591" t="s">
        <v>32783</v>
      </c>
      <c r="Q2591" t="s">
        <v>75</v>
      </c>
      <c r="R2591">
        <v>69</v>
      </c>
      <c r="S2591">
        <v>150000</v>
      </c>
      <c r="T2591" t="s">
        <v>91</v>
      </c>
      <c r="U2591" s="1">
        <v>41084</v>
      </c>
      <c r="V2591" t="s">
        <v>48</v>
      </c>
      <c r="W2591" t="s">
        <v>32</v>
      </c>
      <c r="X2591" t="s">
        <v>49</v>
      </c>
      <c r="Y2591" t="s">
        <v>435</v>
      </c>
      <c r="Z2591" t="s">
        <v>32</v>
      </c>
      <c r="AA2591" t="s">
        <v>51</v>
      </c>
      <c r="AB2591" t="s">
        <v>358</v>
      </c>
      <c r="AC2591" t="s">
        <v>71</v>
      </c>
      <c r="AD2591" t="s">
        <v>95</v>
      </c>
      <c r="AE2591" t="s">
        <v>54</v>
      </c>
    </row>
    <row r="2592" spans="1:31" x14ac:dyDescent="0.2">
      <c r="A2592">
        <v>30</v>
      </c>
      <c r="B2592" t="s">
        <v>31</v>
      </c>
      <c r="C2592" t="s">
        <v>32</v>
      </c>
      <c r="D2592" t="s">
        <v>33</v>
      </c>
      <c r="E2592" t="s">
        <v>34</v>
      </c>
      <c r="F2592" t="s">
        <v>32</v>
      </c>
      <c r="G2592" t="s">
        <v>32985</v>
      </c>
      <c r="H2592" t="s">
        <v>32986</v>
      </c>
      <c r="I2592" t="s">
        <v>32987</v>
      </c>
      <c r="J2592" t="s">
        <v>32988</v>
      </c>
      <c r="K2592" t="s">
        <v>32989</v>
      </c>
      <c r="L2592" t="s">
        <v>32990</v>
      </c>
      <c r="M2592" t="s">
        <v>32991</v>
      </c>
      <c r="N2592" t="s">
        <v>32992</v>
      </c>
      <c r="O2592" t="s">
        <v>32993</v>
      </c>
      <c r="P2592" t="s">
        <v>32994</v>
      </c>
      <c r="Q2592" t="s">
        <v>75</v>
      </c>
      <c r="R2592">
        <v>71</v>
      </c>
      <c r="S2592">
        <v>20000</v>
      </c>
      <c r="T2592" t="s">
        <v>273</v>
      </c>
      <c r="U2592" s="1">
        <v>41090</v>
      </c>
      <c r="V2592" t="s">
        <v>48</v>
      </c>
      <c r="W2592" t="s">
        <v>32</v>
      </c>
      <c r="X2592" t="s">
        <v>49</v>
      </c>
      <c r="Y2592" t="s">
        <v>245</v>
      </c>
      <c r="Z2592" t="s">
        <v>246</v>
      </c>
      <c r="AA2592" t="s">
        <v>51</v>
      </c>
      <c r="AB2592" t="s">
        <v>285</v>
      </c>
      <c r="AC2592" t="s">
        <v>220</v>
      </c>
      <c r="AD2592" t="s">
        <v>332</v>
      </c>
      <c r="AE2592" t="s">
        <v>54</v>
      </c>
    </row>
    <row r="2593" spans="1:31" x14ac:dyDescent="0.2">
      <c r="A2593">
        <v>30</v>
      </c>
      <c r="B2593" t="s">
        <v>32</v>
      </c>
      <c r="C2593" t="s">
        <v>155</v>
      </c>
      <c r="D2593" t="s">
        <v>98</v>
      </c>
      <c r="E2593" t="s">
        <v>34</v>
      </c>
      <c r="F2593" t="s">
        <v>56</v>
      </c>
      <c r="G2593" t="s">
        <v>33038</v>
      </c>
      <c r="H2593" t="s">
        <v>32</v>
      </c>
      <c r="I2593" t="s">
        <v>32</v>
      </c>
      <c r="J2593" t="s">
        <v>33039</v>
      </c>
      <c r="K2593" t="s">
        <v>33040</v>
      </c>
      <c r="L2593" t="s">
        <v>32</v>
      </c>
      <c r="M2593" t="s">
        <v>33041</v>
      </c>
      <c r="N2593" t="s">
        <v>33042</v>
      </c>
      <c r="O2593" t="s">
        <v>32</v>
      </c>
      <c r="P2593" t="s">
        <v>33043</v>
      </c>
      <c r="Q2593" t="s">
        <v>75</v>
      </c>
      <c r="R2593">
        <v>72</v>
      </c>
      <c r="S2593">
        <v>-1</v>
      </c>
      <c r="T2593" t="s">
        <v>91</v>
      </c>
      <c r="U2593" s="1">
        <v>41085</v>
      </c>
      <c r="V2593" t="s">
        <v>48</v>
      </c>
      <c r="W2593" t="s">
        <v>92</v>
      </c>
      <c r="X2593" t="s">
        <v>49</v>
      </c>
      <c r="Y2593" t="s">
        <v>32</v>
      </c>
      <c r="Z2593" t="s">
        <v>475</v>
      </c>
      <c r="AA2593" t="s">
        <v>51</v>
      </c>
      <c r="AB2593" t="s">
        <v>521</v>
      </c>
      <c r="AC2593" t="s">
        <v>71</v>
      </c>
      <c r="AD2593" t="s">
        <v>95</v>
      </c>
      <c r="AE2593" t="s">
        <v>54</v>
      </c>
    </row>
    <row r="2594" spans="1:31" x14ac:dyDescent="0.2">
      <c r="A2594">
        <v>30</v>
      </c>
      <c r="B2594" t="s">
        <v>55</v>
      </c>
      <c r="C2594" t="s">
        <v>97</v>
      </c>
      <c r="D2594" t="s">
        <v>33</v>
      </c>
      <c r="E2594" t="s">
        <v>32</v>
      </c>
      <c r="F2594" t="s">
        <v>1394</v>
      </c>
      <c r="G2594" t="s">
        <v>33301</v>
      </c>
      <c r="H2594" t="s">
        <v>33302</v>
      </c>
      <c r="I2594" t="s">
        <v>33303</v>
      </c>
      <c r="J2594" t="s">
        <v>33304</v>
      </c>
      <c r="K2594" t="s">
        <v>33305</v>
      </c>
      <c r="L2594" t="s">
        <v>33306</v>
      </c>
      <c r="M2594" t="s">
        <v>33307</v>
      </c>
      <c r="N2594" t="s">
        <v>33308</v>
      </c>
      <c r="O2594" t="s">
        <v>13784</v>
      </c>
      <c r="P2594" t="s">
        <v>33309</v>
      </c>
      <c r="Q2594" t="s">
        <v>321</v>
      </c>
      <c r="R2594">
        <v>70</v>
      </c>
      <c r="S2594">
        <v>-1</v>
      </c>
      <c r="T2594" t="s">
        <v>203</v>
      </c>
      <c r="U2594" s="1">
        <v>41089</v>
      </c>
      <c r="V2594" t="s">
        <v>164</v>
      </c>
      <c r="W2594" t="s">
        <v>92</v>
      </c>
      <c r="X2594" t="s">
        <v>49</v>
      </c>
      <c r="Y2594" t="s">
        <v>32</v>
      </c>
      <c r="Z2594" t="s">
        <v>205</v>
      </c>
      <c r="AA2594" t="s">
        <v>51</v>
      </c>
      <c r="AB2594" t="s">
        <v>124</v>
      </c>
      <c r="AC2594" t="s">
        <v>71</v>
      </c>
      <c r="AD2594" t="s">
        <v>1206</v>
      </c>
      <c r="AE2594" t="s">
        <v>54</v>
      </c>
    </row>
    <row r="2595" spans="1:31" x14ac:dyDescent="0.2">
      <c r="A2595">
        <v>30</v>
      </c>
      <c r="B2595" t="s">
        <v>112</v>
      </c>
      <c r="C2595" t="s">
        <v>155</v>
      </c>
      <c r="D2595" t="s">
        <v>33</v>
      </c>
      <c r="E2595" t="s">
        <v>34</v>
      </c>
      <c r="F2595" t="s">
        <v>35</v>
      </c>
      <c r="G2595" t="s">
        <v>33590</v>
      </c>
      <c r="H2595" t="s">
        <v>33591</v>
      </c>
      <c r="I2595" t="s">
        <v>33592</v>
      </c>
      <c r="J2595" t="s">
        <v>33593</v>
      </c>
      <c r="K2595" t="s">
        <v>33594</v>
      </c>
      <c r="L2595" t="s">
        <v>33595</v>
      </c>
      <c r="M2595" t="s">
        <v>33596</v>
      </c>
      <c r="N2595" t="s">
        <v>33597</v>
      </c>
      <c r="O2595" t="s">
        <v>33598</v>
      </c>
      <c r="P2595" t="s">
        <v>33599</v>
      </c>
      <c r="Q2595" t="s">
        <v>75</v>
      </c>
      <c r="R2595">
        <v>66</v>
      </c>
      <c r="S2595">
        <v>-1</v>
      </c>
      <c r="T2595" t="s">
        <v>1525</v>
      </c>
      <c r="U2595" s="1">
        <v>41087</v>
      </c>
      <c r="V2595" t="s">
        <v>1639</v>
      </c>
      <c r="W2595" t="s">
        <v>32</v>
      </c>
      <c r="X2595" t="s">
        <v>49</v>
      </c>
      <c r="Y2595" t="s">
        <v>192</v>
      </c>
      <c r="Z2595" t="s">
        <v>151</v>
      </c>
      <c r="AA2595" t="s">
        <v>69</v>
      </c>
      <c r="AB2595" t="s">
        <v>358</v>
      </c>
      <c r="AC2595" t="s">
        <v>71</v>
      </c>
      <c r="AD2595" t="s">
        <v>168</v>
      </c>
      <c r="AE2595" t="s">
        <v>346</v>
      </c>
    </row>
    <row r="2596" spans="1:31" x14ac:dyDescent="0.2">
      <c r="A2596">
        <v>30</v>
      </c>
      <c r="B2596" t="s">
        <v>96</v>
      </c>
      <c r="C2596" t="s">
        <v>155</v>
      </c>
      <c r="D2596" t="s">
        <v>33</v>
      </c>
      <c r="E2596" t="s">
        <v>34</v>
      </c>
      <c r="F2596" t="s">
        <v>56</v>
      </c>
      <c r="G2596" t="s">
        <v>33600</v>
      </c>
      <c r="H2596" t="s">
        <v>33601</v>
      </c>
      <c r="I2596" t="s">
        <v>33602</v>
      </c>
      <c r="J2596" t="s">
        <v>33603</v>
      </c>
      <c r="K2596" t="s">
        <v>33604</v>
      </c>
      <c r="L2596" t="s">
        <v>33605</v>
      </c>
      <c r="M2596" t="s">
        <v>33606</v>
      </c>
      <c r="N2596" t="s">
        <v>33607</v>
      </c>
      <c r="O2596" t="s">
        <v>33608</v>
      </c>
      <c r="P2596" t="s">
        <v>33609</v>
      </c>
      <c r="Q2596" t="s">
        <v>75</v>
      </c>
      <c r="R2596">
        <v>67</v>
      </c>
      <c r="S2596">
        <v>30000</v>
      </c>
      <c r="T2596" t="s">
        <v>203</v>
      </c>
      <c r="U2596" s="1">
        <v>41088</v>
      </c>
      <c r="V2596" t="s">
        <v>260</v>
      </c>
      <c r="W2596" t="s">
        <v>32</v>
      </c>
      <c r="X2596" t="s">
        <v>49</v>
      </c>
      <c r="Y2596" t="s">
        <v>93</v>
      </c>
      <c r="Z2596" t="s">
        <v>32</v>
      </c>
      <c r="AA2596" t="s">
        <v>69</v>
      </c>
      <c r="AB2596" t="s">
        <v>459</v>
      </c>
      <c r="AC2596" t="s">
        <v>32</v>
      </c>
      <c r="AD2596" t="s">
        <v>95</v>
      </c>
      <c r="AE2596" t="s">
        <v>54</v>
      </c>
    </row>
    <row r="2597" spans="1:31" x14ac:dyDescent="0.2">
      <c r="A2597">
        <v>30</v>
      </c>
      <c r="B2597" t="s">
        <v>169</v>
      </c>
      <c r="C2597" t="s">
        <v>32</v>
      </c>
      <c r="D2597" t="s">
        <v>98</v>
      </c>
      <c r="E2597" t="s">
        <v>34</v>
      </c>
      <c r="F2597" t="s">
        <v>56</v>
      </c>
      <c r="G2597" t="s">
        <v>33761</v>
      </c>
      <c r="H2597" t="s">
        <v>33762</v>
      </c>
      <c r="I2597" t="s">
        <v>33763</v>
      </c>
      <c r="J2597" t="s">
        <v>33764</v>
      </c>
      <c r="K2597" t="s">
        <v>33765</v>
      </c>
      <c r="L2597" t="s">
        <v>33766</v>
      </c>
      <c r="M2597" t="s">
        <v>33767</v>
      </c>
      <c r="N2597" t="s">
        <v>33768</v>
      </c>
      <c r="O2597" t="s">
        <v>33769</v>
      </c>
      <c r="P2597" t="s">
        <v>33770</v>
      </c>
      <c r="Q2597" t="s">
        <v>75</v>
      </c>
      <c r="R2597">
        <v>75</v>
      </c>
      <c r="S2597">
        <v>-1</v>
      </c>
      <c r="T2597" t="s">
        <v>91</v>
      </c>
      <c r="U2597" s="1">
        <v>41087</v>
      </c>
      <c r="V2597" t="s">
        <v>48</v>
      </c>
      <c r="W2597" t="s">
        <v>32</v>
      </c>
      <c r="X2597" t="s">
        <v>49</v>
      </c>
      <c r="Y2597" t="s">
        <v>32</v>
      </c>
      <c r="Z2597" t="s">
        <v>166</v>
      </c>
      <c r="AA2597" t="s">
        <v>51</v>
      </c>
      <c r="AB2597" t="s">
        <v>32</v>
      </c>
      <c r="AC2597" t="s">
        <v>71</v>
      </c>
      <c r="AD2597" t="s">
        <v>168</v>
      </c>
      <c r="AE2597" t="s">
        <v>54</v>
      </c>
    </row>
    <row r="2598" spans="1:31" x14ac:dyDescent="0.2">
      <c r="A2598">
        <v>30</v>
      </c>
      <c r="B2598" t="s">
        <v>169</v>
      </c>
      <c r="C2598" t="s">
        <v>32</v>
      </c>
      <c r="D2598" t="s">
        <v>33</v>
      </c>
      <c r="E2598" t="s">
        <v>32</v>
      </c>
      <c r="F2598" t="s">
        <v>56</v>
      </c>
      <c r="G2598" t="s">
        <v>34013</v>
      </c>
      <c r="H2598" t="s">
        <v>32</v>
      </c>
      <c r="I2598" t="s">
        <v>34014</v>
      </c>
      <c r="J2598" t="s">
        <v>32</v>
      </c>
      <c r="K2598" t="s">
        <v>34015</v>
      </c>
      <c r="L2598" t="s">
        <v>34016</v>
      </c>
      <c r="M2598" t="s">
        <v>34017</v>
      </c>
      <c r="N2598" t="s">
        <v>34018</v>
      </c>
      <c r="O2598" t="s">
        <v>32</v>
      </c>
      <c r="P2598" t="s">
        <v>34019</v>
      </c>
      <c r="Q2598" t="s">
        <v>75</v>
      </c>
      <c r="R2598">
        <v>72</v>
      </c>
      <c r="S2598">
        <v>-1</v>
      </c>
      <c r="T2598" t="s">
        <v>203</v>
      </c>
      <c r="U2598" s="1">
        <v>40956</v>
      </c>
      <c r="V2598" t="s">
        <v>48</v>
      </c>
      <c r="W2598" t="s">
        <v>32</v>
      </c>
      <c r="X2598" t="s">
        <v>49</v>
      </c>
      <c r="Y2598" t="s">
        <v>495</v>
      </c>
      <c r="Z2598" t="s">
        <v>32</v>
      </c>
      <c r="AA2598" t="s">
        <v>51</v>
      </c>
      <c r="AB2598" t="s">
        <v>94</v>
      </c>
      <c r="AC2598" t="s">
        <v>71</v>
      </c>
      <c r="AD2598" t="s">
        <v>95</v>
      </c>
      <c r="AE2598" t="s">
        <v>54</v>
      </c>
    </row>
    <row r="2599" spans="1:31" x14ac:dyDescent="0.2">
      <c r="A2599">
        <v>30</v>
      </c>
      <c r="B2599" t="s">
        <v>55</v>
      </c>
      <c r="C2599" t="s">
        <v>155</v>
      </c>
      <c r="D2599" t="s">
        <v>33</v>
      </c>
      <c r="E2599" t="s">
        <v>34</v>
      </c>
      <c r="F2599" t="s">
        <v>56</v>
      </c>
      <c r="G2599" t="s">
        <v>34409</v>
      </c>
      <c r="H2599" t="s">
        <v>34410</v>
      </c>
      <c r="I2599" t="s">
        <v>34411</v>
      </c>
      <c r="J2599" t="s">
        <v>34412</v>
      </c>
      <c r="K2599" t="s">
        <v>34413</v>
      </c>
      <c r="L2599" t="s">
        <v>34414</v>
      </c>
      <c r="M2599" t="s">
        <v>34415</v>
      </c>
      <c r="N2599" t="s">
        <v>34416</v>
      </c>
      <c r="O2599" t="s">
        <v>34417</v>
      </c>
      <c r="P2599" t="s">
        <v>34418</v>
      </c>
      <c r="Q2599" t="s">
        <v>75</v>
      </c>
      <c r="R2599">
        <v>68</v>
      </c>
      <c r="S2599">
        <v>-1</v>
      </c>
      <c r="T2599" t="s">
        <v>136</v>
      </c>
      <c r="U2599" s="1">
        <v>41047</v>
      </c>
      <c r="V2599" t="s">
        <v>48</v>
      </c>
      <c r="W2599" t="s">
        <v>204</v>
      </c>
      <c r="X2599" t="s">
        <v>49</v>
      </c>
      <c r="Y2599" t="s">
        <v>93</v>
      </c>
      <c r="Z2599" t="s">
        <v>475</v>
      </c>
      <c r="AA2599" t="s">
        <v>51</v>
      </c>
      <c r="AB2599" t="s">
        <v>423</v>
      </c>
      <c r="AC2599" t="s">
        <v>71</v>
      </c>
      <c r="AD2599" t="s">
        <v>168</v>
      </c>
      <c r="AE2599" t="s">
        <v>54</v>
      </c>
    </row>
    <row r="2600" spans="1:31" x14ac:dyDescent="0.2">
      <c r="A2600">
        <v>30</v>
      </c>
      <c r="B2600" t="s">
        <v>32</v>
      </c>
      <c r="C2600" t="s">
        <v>32</v>
      </c>
      <c r="D2600" t="s">
        <v>33</v>
      </c>
      <c r="E2600" t="s">
        <v>170</v>
      </c>
      <c r="F2600" t="s">
        <v>1139</v>
      </c>
      <c r="G2600" t="s">
        <v>34546</v>
      </c>
      <c r="H2600" t="s">
        <v>34547</v>
      </c>
      <c r="I2600" t="s">
        <v>34548</v>
      </c>
      <c r="J2600" t="s">
        <v>34549</v>
      </c>
      <c r="K2600" t="s">
        <v>34550</v>
      </c>
      <c r="L2600" t="s">
        <v>34551</v>
      </c>
      <c r="M2600" t="s">
        <v>34552</v>
      </c>
      <c r="N2600" t="s">
        <v>34553</v>
      </c>
      <c r="O2600" t="s">
        <v>34554</v>
      </c>
      <c r="P2600" t="s">
        <v>34555</v>
      </c>
      <c r="Q2600" t="s">
        <v>32</v>
      </c>
      <c r="R2600">
        <v>68</v>
      </c>
      <c r="S2600">
        <v>-1</v>
      </c>
      <c r="T2600" t="s">
        <v>446</v>
      </c>
      <c r="U2600" s="1">
        <v>40895</v>
      </c>
      <c r="V2600" t="s">
        <v>77</v>
      </c>
      <c r="W2600" t="s">
        <v>32</v>
      </c>
      <c r="X2600" t="s">
        <v>398</v>
      </c>
      <c r="Y2600" t="s">
        <v>192</v>
      </c>
      <c r="Z2600" t="s">
        <v>246</v>
      </c>
      <c r="AA2600" t="s">
        <v>69</v>
      </c>
      <c r="AB2600" t="s">
        <v>358</v>
      </c>
      <c r="AC2600" t="s">
        <v>71</v>
      </c>
      <c r="AD2600" t="s">
        <v>1419</v>
      </c>
      <c r="AE2600" t="s">
        <v>2899</v>
      </c>
    </row>
    <row r="2601" spans="1:31" x14ac:dyDescent="0.2">
      <c r="A2601">
        <v>30</v>
      </c>
      <c r="B2601" t="s">
        <v>55</v>
      </c>
      <c r="C2601" t="s">
        <v>32</v>
      </c>
      <c r="D2601" t="s">
        <v>33</v>
      </c>
      <c r="E2601" t="s">
        <v>34</v>
      </c>
      <c r="F2601" t="s">
        <v>56</v>
      </c>
      <c r="G2601" t="s">
        <v>32</v>
      </c>
      <c r="H2601" t="s">
        <v>34656</v>
      </c>
      <c r="I2601" t="s">
        <v>34657</v>
      </c>
      <c r="J2601" t="s">
        <v>34658</v>
      </c>
      <c r="K2601" t="s">
        <v>34659</v>
      </c>
      <c r="L2601" t="s">
        <v>32</v>
      </c>
      <c r="M2601" t="s">
        <v>32</v>
      </c>
      <c r="N2601" t="s">
        <v>32</v>
      </c>
      <c r="O2601" t="s">
        <v>32</v>
      </c>
      <c r="P2601" t="s">
        <v>32</v>
      </c>
      <c r="Q2601" t="s">
        <v>831</v>
      </c>
      <c r="R2601">
        <v>68</v>
      </c>
      <c r="S2601">
        <v>-1</v>
      </c>
      <c r="T2601" t="s">
        <v>576</v>
      </c>
      <c r="U2601" s="1">
        <v>41038</v>
      </c>
      <c r="V2601" t="s">
        <v>48</v>
      </c>
      <c r="W2601" t="s">
        <v>92</v>
      </c>
      <c r="X2601" t="s">
        <v>49</v>
      </c>
      <c r="Y2601" t="s">
        <v>32</v>
      </c>
      <c r="Z2601" t="s">
        <v>32</v>
      </c>
      <c r="AA2601" t="s">
        <v>51</v>
      </c>
      <c r="AB2601" t="s">
        <v>32</v>
      </c>
      <c r="AC2601" t="s">
        <v>71</v>
      </c>
      <c r="AD2601" t="s">
        <v>95</v>
      </c>
      <c r="AE2601" t="s">
        <v>54</v>
      </c>
    </row>
    <row r="2602" spans="1:31" x14ac:dyDescent="0.2">
      <c r="A2602">
        <v>30</v>
      </c>
      <c r="B2602" t="s">
        <v>31</v>
      </c>
      <c r="C2602" t="s">
        <v>113</v>
      </c>
      <c r="D2602" t="s">
        <v>33</v>
      </c>
      <c r="E2602" t="s">
        <v>34</v>
      </c>
      <c r="F2602" t="s">
        <v>368</v>
      </c>
      <c r="G2602" t="s">
        <v>35235</v>
      </c>
      <c r="H2602" t="s">
        <v>35236</v>
      </c>
      <c r="I2602" t="s">
        <v>35237</v>
      </c>
      <c r="J2602" t="s">
        <v>35238</v>
      </c>
      <c r="K2602" t="s">
        <v>35239</v>
      </c>
      <c r="L2602" t="s">
        <v>35240</v>
      </c>
      <c r="M2602" t="s">
        <v>35241</v>
      </c>
      <c r="N2602" t="s">
        <v>35242</v>
      </c>
      <c r="O2602" t="s">
        <v>35243</v>
      </c>
      <c r="P2602" t="s">
        <v>35244</v>
      </c>
      <c r="Q2602" t="s">
        <v>321</v>
      </c>
      <c r="R2602">
        <v>67</v>
      </c>
      <c r="S2602">
        <v>-1</v>
      </c>
      <c r="T2602" t="s">
        <v>273</v>
      </c>
      <c r="U2602" s="1">
        <v>41089</v>
      </c>
      <c r="V2602" t="s">
        <v>48</v>
      </c>
      <c r="W2602" t="s">
        <v>217</v>
      </c>
      <c r="X2602" t="s">
        <v>244</v>
      </c>
      <c r="Y2602" t="s">
        <v>150</v>
      </c>
      <c r="Z2602" t="s">
        <v>475</v>
      </c>
      <c r="AA2602" t="s">
        <v>51</v>
      </c>
      <c r="AB2602" t="s">
        <v>233</v>
      </c>
      <c r="AC2602" t="s">
        <v>71</v>
      </c>
      <c r="AD2602" t="s">
        <v>1206</v>
      </c>
      <c r="AE2602" t="s">
        <v>54</v>
      </c>
    </row>
    <row r="2603" spans="1:31" x14ac:dyDescent="0.2">
      <c r="A2603">
        <v>30</v>
      </c>
      <c r="B2603" t="s">
        <v>1288</v>
      </c>
      <c r="C2603" t="s">
        <v>97</v>
      </c>
      <c r="D2603" t="s">
        <v>182</v>
      </c>
      <c r="E2603" t="s">
        <v>34</v>
      </c>
      <c r="F2603" t="s">
        <v>56</v>
      </c>
      <c r="G2603" t="s">
        <v>35505</v>
      </c>
      <c r="H2603" t="s">
        <v>35506</v>
      </c>
      <c r="I2603" t="s">
        <v>35507</v>
      </c>
      <c r="J2603" t="s">
        <v>35508</v>
      </c>
      <c r="K2603" t="s">
        <v>35509</v>
      </c>
      <c r="L2603" t="s">
        <v>35510</v>
      </c>
      <c r="M2603" t="s">
        <v>35511</v>
      </c>
      <c r="N2603" t="s">
        <v>35512</v>
      </c>
      <c r="O2603" t="s">
        <v>35513</v>
      </c>
      <c r="P2603" t="s">
        <v>35514</v>
      </c>
      <c r="Q2603" t="s">
        <v>75</v>
      </c>
      <c r="R2603">
        <v>68</v>
      </c>
      <c r="S2603">
        <v>60000</v>
      </c>
      <c r="T2603" t="s">
        <v>331</v>
      </c>
      <c r="U2603" s="1">
        <v>40995</v>
      </c>
      <c r="V2603" t="s">
        <v>48</v>
      </c>
      <c r="W2603" t="s">
        <v>78</v>
      </c>
      <c r="X2603" t="s">
        <v>244</v>
      </c>
      <c r="Y2603" t="s">
        <v>435</v>
      </c>
      <c r="Z2603" t="s">
        <v>1430</v>
      </c>
      <c r="AA2603" t="s">
        <v>51</v>
      </c>
      <c r="AB2603" t="s">
        <v>379</v>
      </c>
      <c r="AC2603" t="s">
        <v>71</v>
      </c>
      <c r="AD2603" t="s">
        <v>168</v>
      </c>
      <c r="AE2603" t="s">
        <v>2899</v>
      </c>
    </row>
    <row r="2604" spans="1:31" x14ac:dyDescent="0.2">
      <c r="A2604">
        <v>30</v>
      </c>
      <c r="B2604" t="s">
        <v>55</v>
      </c>
      <c r="C2604" t="s">
        <v>155</v>
      </c>
      <c r="D2604" t="s">
        <v>33</v>
      </c>
      <c r="E2604" t="s">
        <v>34</v>
      </c>
      <c r="F2604" t="s">
        <v>114</v>
      </c>
      <c r="G2604" t="s">
        <v>32</v>
      </c>
      <c r="H2604" t="s">
        <v>32</v>
      </c>
      <c r="I2604" t="s">
        <v>32</v>
      </c>
      <c r="J2604" t="s">
        <v>32</v>
      </c>
      <c r="K2604" t="s">
        <v>32</v>
      </c>
      <c r="L2604" t="s">
        <v>32</v>
      </c>
      <c r="M2604" t="s">
        <v>32</v>
      </c>
      <c r="N2604" t="s">
        <v>32</v>
      </c>
      <c r="O2604" t="s">
        <v>32</v>
      </c>
      <c r="P2604" t="s">
        <v>32</v>
      </c>
      <c r="Q2604" t="s">
        <v>108</v>
      </c>
      <c r="R2604">
        <v>69</v>
      </c>
      <c r="S2604">
        <v>100000</v>
      </c>
      <c r="T2604" t="s">
        <v>32</v>
      </c>
      <c r="U2604" s="1">
        <v>40744</v>
      </c>
      <c r="V2604" t="s">
        <v>48</v>
      </c>
      <c r="W2604" t="s">
        <v>32</v>
      </c>
      <c r="X2604" t="s">
        <v>49</v>
      </c>
      <c r="Y2604" t="s">
        <v>93</v>
      </c>
      <c r="Z2604" t="s">
        <v>246</v>
      </c>
      <c r="AA2604" t="s">
        <v>51</v>
      </c>
      <c r="AB2604" t="s">
        <v>152</v>
      </c>
      <c r="AC2604" t="s">
        <v>170</v>
      </c>
      <c r="AD2604" t="s">
        <v>3731</v>
      </c>
      <c r="AE2604" t="s">
        <v>54</v>
      </c>
    </row>
    <row r="2605" spans="1:31" x14ac:dyDescent="0.2">
      <c r="A2605">
        <v>30</v>
      </c>
      <c r="B2605" t="s">
        <v>400</v>
      </c>
      <c r="C2605" t="s">
        <v>155</v>
      </c>
      <c r="D2605" t="s">
        <v>98</v>
      </c>
      <c r="E2605" t="s">
        <v>32</v>
      </c>
      <c r="F2605" t="s">
        <v>114</v>
      </c>
      <c r="G2605" t="s">
        <v>35847</v>
      </c>
      <c r="H2605" t="s">
        <v>35848</v>
      </c>
      <c r="I2605" t="s">
        <v>35849</v>
      </c>
      <c r="J2605" t="s">
        <v>35850</v>
      </c>
      <c r="K2605" t="s">
        <v>35851</v>
      </c>
      <c r="L2605" t="s">
        <v>35852</v>
      </c>
      <c r="M2605" t="s">
        <v>35853</v>
      </c>
      <c r="N2605" t="s">
        <v>35854</v>
      </c>
      <c r="O2605" t="s">
        <v>35855</v>
      </c>
      <c r="P2605" t="s">
        <v>35856</v>
      </c>
      <c r="Q2605" t="s">
        <v>75</v>
      </c>
      <c r="R2605">
        <v>73</v>
      </c>
      <c r="S2605">
        <v>-1</v>
      </c>
      <c r="T2605" t="s">
        <v>136</v>
      </c>
      <c r="U2605" s="1">
        <v>41080</v>
      </c>
      <c r="V2605" t="s">
        <v>164</v>
      </c>
      <c r="W2605" t="s">
        <v>32</v>
      </c>
      <c r="X2605" t="s">
        <v>244</v>
      </c>
      <c r="Y2605" t="s">
        <v>79</v>
      </c>
      <c r="Z2605" t="s">
        <v>32</v>
      </c>
      <c r="AA2605" t="s">
        <v>51</v>
      </c>
      <c r="AB2605" t="s">
        <v>379</v>
      </c>
      <c r="AC2605" t="s">
        <v>71</v>
      </c>
      <c r="AD2605" t="s">
        <v>35857</v>
      </c>
      <c r="AE2605" t="s">
        <v>346</v>
      </c>
    </row>
    <row r="2606" spans="1:31" x14ac:dyDescent="0.2">
      <c r="A2606">
        <v>30</v>
      </c>
      <c r="B2606" t="s">
        <v>169</v>
      </c>
      <c r="C2606" t="s">
        <v>113</v>
      </c>
      <c r="D2606" t="s">
        <v>33</v>
      </c>
      <c r="E2606" t="s">
        <v>34</v>
      </c>
      <c r="F2606" t="s">
        <v>833</v>
      </c>
      <c r="G2606" t="s">
        <v>36241</v>
      </c>
      <c r="H2606" t="s">
        <v>36242</v>
      </c>
      <c r="I2606" t="s">
        <v>36243</v>
      </c>
      <c r="J2606" t="s">
        <v>32</v>
      </c>
      <c r="K2606" t="s">
        <v>32</v>
      </c>
      <c r="L2606" t="s">
        <v>36244</v>
      </c>
      <c r="M2606" t="s">
        <v>36245</v>
      </c>
      <c r="N2606" t="s">
        <v>36246</v>
      </c>
      <c r="O2606" t="s">
        <v>32</v>
      </c>
      <c r="P2606" t="s">
        <v>36247</v>
      </c>
      <c r="Q2606" t="s">
        <v>67</v>
      </c>
      <c r="R2606">
        <v>66</v>
      </c>
      <c r="S2606">
        <v>-1</v>
      </c>
      <c r="T2606" t="s">
        <v>331</v>
      </c>
      <c r="U2606" s="1">
        <v>41090</v>
      </c>
      <c r="V2606" t="s">
        <v>164</v>
      </c>
      <c r="W2606" t="s">
        <v>217</v>
      </c>
      <c r="X2606" t="s">
        <v>49</v>
      </c>
      <c r="Y2606" t="s">
        <v>495</v>
      </c>
      <c r="Z2606" t="s">
        <v>218</v>
      </c>
      <c r="AA2606" t="s">
        <v>69</v>
      </c>
      <c r="AB2606" t="s">
        <v>344</v>
      </c>
      <c r="AC2606" t="s">
        <v>71</v>
      </c>
      <c r="AD2606" t="s">
        <v>95</v>
      </c>
      <c r="AE2606" t="s">
        <v>54</v>
      </c>
    </row>
    <row r="2607" spans="1:31" x14ac:dyDescent="0.2">
      <c r="A2607">
        <v>30</v>
      </c>
      <c r="B2607" t="s">
        <v>96</v>
      </c>
      <c r="C2607" t="s">
        <v>278</v>
      </c>
      <c r="D2607" t="s">
        <v>33</v>
      </c>
      <c r="E2607" t="s">
        <v>32</v>
      </c>
      <c r="F2607" t="s">
        <v>32</v>
      </c>
      <c r="G2607" t="s">
        <v>36433</v>
      </c>
      <c r="H2607" t="s">
        <v>36434</v>
      </c>
      <c r="I2607" t="s">
        <v>36435</v>
      </c>
      <c r="J2607" t="s">
        <v>36436</v>
      </c>
      <c r="K2607" t="s">
        <v>36437</v>
      </c>
      <c r="L2607" t="s">
        <v>36438</v>
      </c>
      <c r="M2607" t="s">
        <v>36439</v>
      </c>
      <c r="N2607" t="s">
        <v>36440</v>
      </c>
      <c r="O2607" t="s">
        <v>36441</v>
      </c>
      <c r="P2607" t="s">
        <v>36442</v>
      </c>
      <c r="Q2607" t="s">
        <v>75</v>
      </c>
      <c r="R2607">
        <v>72</v>
      </c>
      <c r="S2607">
        <v>70000</v>
      </c>
      <c r="T2607" t="s">
        <v>136</v>
      </c>
      <c r="U2607" s="1">
        <v>41090</v>
      </c>
      <c r="V2607" t="s">
        <v>260</v>
      </c>
      <c r="W2607" t="s">
        <v>92</v>
      </c>
      <c r="X2607" t="s">
        <v>49</v>
      </c>
      <c r="Y2607" t="s">
        <v>93</v>
      </c>
      <c r="Z2607" t="s">
        <v>322</v>
      </c>
      <c r="AA2607" t="s">
        <v>51</v>
      </c>
      <c r="AB2607" t="s">
        <v>1633</v>
      </c>
      <c r="AC2607" t="s">
        <v>71</v>
      </c>
      <c r="AD2607" t="s">
        <v>20528</v>
      </c>
      <c r="AE2607" t="s">
        <v>54</v>
      </c>
    </row>
    <row r="2608" spans="1:31" x14ac:dyDescent="0.2">
      <c r="A2608">
        <v>30</v>
      </c>
      <c r="B2608" t="s">
        <v>96</v>
      </c>
      <c r="C2608" t="s">
        <v>32</v>
      </c>
      <c r="D2608" t="s">
        <v>32</v>
      </c>
      <c r="E2608" t="s">
        <v>32</v>
      </c>
      <c r="F2608" t="s">
        <v>664</v>
      </c>
      <c r="G2608" t="s">
        <v>36538</v>
      </c>
      <c r="H2608" t="s">
        <v>36539</v>
      </c>
      <c r="I2608" t="s">
        <v>36540</v>
      </c>
      <c r="J2608" t="s">
        <v>36541</v>
      </c>
      <c r="K2608" t="s">
        <v>36542</v>
      </c>
      <c r="L2608" t="s">
        <v>36543</v>
      </c>
      <c r="M2608" t="s">
        <v>32</v>
      </c>
      <c r="N2608" t="s">
        <v>36544</v>
      </c>
      <c r="O2608" t="s">
        <v>36545</v>
      </c>
      <c r="P2608" t="s">
        <v>36546</v>
      </c>
      <c r="Q2608" t="s">
        <v>91</v>
      </c>
      <c r="R2608">
        <v>73</v>
      </c>
      <c r="S2608">
        <v>-1</v>
      </c>
      <c r="T2608" t="s">
        <v>331</v>
      </c>
      <c r="U2608" s="1">
        <v>41090</v>
      </c>
      <c r="V2608" t="s">
        <v>48</v>
      </c>
      <c r="W2608" t="s">
        <v>32</v>
      </c>
      <c r="X2608" t="s">
        <v>49</v>
      </c>
      <c r="Y2608" t="s">
        <v>32</v>
      </c>
      <c r="Z2608" t="s">
        <v>24853</v>
      </c>
      <c r="AA2608" t="s">
        <v>51</v>
      </c>
      <c r="AB2608" t="s">
        <v>6478</v>
      </c>
      <c r="AC2608" t="s">
        <v>32</v>
      </c>
      <c r="AD2608" t="s">
        <v>36547</v>
      </c>
      <c r="AE2608" t="s">
        <v>54</v>
      </c>
    </row>
    <row r="2609" spans="1:31" x14ac:dyDescent="0.2">
      <c r="A2609">
        <v>30</v>
      </c>
      <c r="B2609" t="s">
        <v>96</v>
      </c>
      <c r="C2609" t="s">
        <v>83</v>
      </c>
      <c r="D2609" t="s">
        <v>33</v>
      </c>
      <c r="E2609" t="s">
        <v>34</v>
      </c>
      <c r="F2609" t="s">
        <v>114</v>
      </c>
      <c r="G2609" t="s">
        <v>37033</v>
      </c>
      <c r="H2609" t="s">
        <v>37034</v>
      </c>
      <c r="I2609" t="s">
        <v>37035</v>
      </c>
      <c r="J2609" t="s">
        <v>37036</v>
      </c>
      <c r="K2609" t="s">
        <v>37037</v>
      </c>
      <c r="L2609" t="s">
        <v>37038</v>
      </c>
      <c r="M2609" t="s">
        <v>37039</v>
      </c>
      <c r="N2609" t="s">
        <v>37040</v>
      </c>
      <c r="O2609" t="s">
        <v>37041</v>
      </c>
      <c r="P2609" t="s">
        <v>37042</v>
      </c>
      <c r="Q2609" t="s">
        <v>259</v>
      </c>
      <c r="R2609">
        <v>66</v>
      </c>
      <c r="S2609">
        <v>-1</v>
      </c>
      <c r="T2609" t="s">
        <v>68</v>
      </c>
      <c r="U2609" s="1">
        <v>41089</v>
      </c>
      <c r="V2609" t="s">
        <v>48</v>
      </c>
      <c r="W2609" t="s">
        <v>32</v>
      </c>
      <c r="X2609" t="s">
        <v>49</v>
      </c>
      <c r="Y2609" t="s">
        <v>245</v>
      </c>
      <c r="Z2609" t="s">
        <v>218</v>
      </c>
      <c r="AA2609" t="s">
        <v>69</v>
      </c>
      <c r="AB2609" t="s">
        <v>276</v>
      </c>
      <c r="AC2609" t="s">
        <v>71</v>
      </c>
      <c r="AD2609" t="s">
        <v>95</v>
      </c>
      <c r="AE2609" t="s">
        <v>54</v>
      </c>
    </row>
    <row r="2610" spans="1:31" x14ac:dyDescent="0.2">
      <c r="A2610">
        <v>30</v>
      </c>
      <c r="B2610" t="s">
        <v>169</v>
      </c>
      <c r="C2610" t="s">
        <v>97</v>
      </c>
      <c r="D2610" t="s">
        <v>33</v>
      </c>
      <c r="E2610" t="s">
        <v>34</v>
      </c>
      <c r="F2610" t="s">
        <v>56</v>
      </c>
      <c r="G2610" t="s">
        <v>37156</v>
      </c>
      <c r="H2610" t="s">
        <v>37157</v>
      </c>
      <c r="I2610" t="s">
        <v>37158</v>
      </c>
      <c r="J2610" t="s">
        <v>37159</v>
      </c>
      <c r="K2610" t="s">
        <v>37160</v>
      </c>
      <c r="L2610" t="s">
        <v>37161</v>
      </c>
      <c r="M2610" t="s">
        <v>37162</v>
      </c>
      <c r="N2610" t="s">
        <v>37163</v>
      </c>
      <c r="O2610" t="s">
        <v>37164</v>
      </c>
      <c r="P2610" t="s">
        <v>37165</v>
      </c>
      <c r="Q2610" t="s">
        <v>75</v>
      </c>
      <c r="R2610">
        <v>74</v>
      </c>
      <c r="S2610">
        <v>-1</v>
      </c>
      <c r="T2610" t="s">
        <v>331</v>
      </c>
      <c r="U2610" s="1">
        <v>41090</v>
      </c>
      <c r="V2610" t="s">
        <v>48</v>
      </c>
      <c r="W2610" t="s">
        <v>204</v>
      </c>
      <c r="X2610" t="s">
        <v>49</v>
      </c>
      <c r="Y2610" t="s">
        <v>32</v>
      </c>
      <c r="Z2610" t="s">
        <v>32</v>
      </c>
      <c r="AA2610" t="s">
        <v>51</v>
      </c>
      <c r="AB2610" t="s">
        <v>32</v>
      </c>
      <c r="AC2610" t="s">
        <v>71</v>
      </c>
      <c r="AD2610" t="s">
        <v>37166</v>
      </c>
      <c r="AE2610" t="s">
        <v>54</v>
      </c>
    </row>
    <row r="2611" spans="1:31" x14ac:dyDescent="0.2">
      <c r="A2611">
        <v>30</v>
      </c>
      <c r="B2611" t="s">
        <v>169</v>
      </c>
      <c r="C2611" t="s">
        <v>155</v>
      </c>
      <c r="D2611" t="s">
        <v>98</v>
      </c>
      <c r="E2611" t="s">
        <v>32</v>
      </c>
      <c r="F2611" t="s">
        <v>56</v>
      </c>
      <c r="G2611" t="s">
        <v>37236</v>
      </c>
      <c r="H2611" t="s">
        <v>37237</v>
      </c>
      <c r="I2611" t="s">
        <v>37238</v>
      </c>
      <c r="J2611" t="s">
        <v>174</v>
      </c>
      <c r="K2611" t="s">
        <v>37239</v>
      </c>
      <c r="L2611" t="s">
        <v>37240</v>
      </c>
      <c r="M2611" t="s">
        <v>37241</v>
      </c>
      <c r="N2611" t="s">
        <v>37242</v>
      </c>
      <c r="O2611" t="s">
        <v>37243</v>
      </c>
      <c r="P2611" t="s">
        <v>37244</v>
      </c>
      <c r="Q2611" t="s">
        <v>75</v>
      </c>
      <c r="R2611">
        <v>69</v>
      </c>
      <c r="S2611">
        <v>-1</v>
      </c>
      <c r="T2611" t="s">
        <v>576</v>
      </c>
      <c r="U2611" s="1">
        <v>41085</v>
      </c>
      <c r="V2611" t="s">
        <v>48</v>
      </c>
      <c r="W2611" t="s">
        <v>32</v>
      </c>
      <c r="X2611" t="s">
        <v>49</v>
      </c>
      <c r="Y2611" t="s">
        <v>150</v>
      </c>
      <c r="Z2611" t="s">
        <v>32</v>
      </c>
      <c r="AA2611" t="s">
        <v>51</v>
      </c>
      <c r="AB2611" t="s">
        <v>52</v>
      </c>
      <c r="AC2611" t="s">
        <v>71</v>
      </c>
      <c r="AD2611" t="s">
        <v>4417</v>
      </c>
      <c r="AE2611" t="s">
        <v>54</v>
      </c>
    </row>
    <row r="2612" spans="1:31" x14ac:dyDescent="0.2">
      <c r="A2612">
        <v>30</v>
      </c>
      <c r="B2612" t="s">
        <v>112</v>
      </c>
      <c r="C2612" t="s">
        <v>97</v>
      </c>
      <c r="D2612" t="s">
        <v>33</v>
      </c>
      <c r="E2612" t="s">
        <v>170</v>
      </c>
      <c r="F2612" t="s">
        <v>35</v>
      </c>
      <c r="G2612" t="s">
        <v>37255</v>
      </c>
      <c r="H2612" t="s">
        <v>37256</v>
      </c>
      <c r="I2612" t="s">
        <v>37257</v>
      </c>
      <c r="J2612" t="s">
        <v>37258</v>
      </c>
      <c r="K2612" t="s">
        <v>37259</v>
      </c>
      <c r="L2612" t="s">
        <v>37260</v>
      </c>
      <c r="M2612" t="s">
        <v>37261</v>
      </c>
      <c r="N2612" t="s">
        <v>37262</v>
      </c>
      <c r="O2612" t="s">
        <v>37263</v>
      </c>
      <c r="P2612" t="s">
        <v>37264</v>
      </c>
      <c r="Q2612" t="s">
        <v>75</v>
      </c>
      <c r="R2612">
        <v>70</v>
      </c>
      <c r="S2612">
        <v>20000</v>
      </c>
      <c r="T2612" t="s">
        <v>273</v>
      </c>
      <c r="U2612" s="1">
        <v>41090</v>
      </c>
      <c r="V2612" t="s">
        <v>48</v>
      </c>
      <c r="W2612" t="s">
        <v>92</v>
      </c>
      <c r="X2612" t="s">
        <v>49</v>
      </c>
      <c r="Y2612" t="s">
        <v>93</v>
      </c>
      <c r="Z2612" t="s">
        <v>298</v>
      </c>
      <c r="AA2612" t="s">
        <v>51</v>
      </c>
      <c r="AB2612" t="s">
        <v>263</v>
      </c>
      <c r="AC2612" t="s">
        <v>71</v>
      </c>
      <c r="AD2612" t="s">
        <v>447</v>
      </c>
      <c r="AE2612" t="s">
        <v>54</v>
      </c>
    </row>
    <row r="2613" spans="1:31" x14ac:dyDescent="0.2">
      <c r="A2613">
        <v>30</v>
      </c>
      <c r="B2613" t="s">
        <v>96</v>
      </c>
      <c r="C2613" t="s">
        <v>278</v>
      </c>
      <c r="D2613" t="s">
        <v>33</v>
      </c>
      <c r="E2613" t="s">
        <v>170</v>
      </c>
      <c r="F2613" t="s">
        <v>56</v>
      </c>
      <c r="G2613" t="s">
        <v>37717</v>
      </c>
      <c r="H2613" t="s">
        <v>37718</v>
      </c>
      <c r="I2613" t="s">
        <v>37719</v>
      </c>
      <c r="J2613" t="s">
        <v>37720</v>
      </c>
      <c r="K2613" t="s">
        <v>37721</v>
      </c>
      <c r="L2613" t="s">
        <v>37722</v>
      </c>
      <c r="M2613" t="s">
        <v>37723</v>
      </c>
      <c r="N2613" t="s">
        <v>37724</v>
      </c>
      <c r="O2613" t="s">
        <v>37725</v>
      </c>
      <c r="P2613" t="s">
        <v>37726</v>
      </c>
      <c r="Q2613" t="s">
        <v>321</v>
      </c>
      <c r="R2613">
        <v>68</v>
      </c>
      <c r="S2613">
        <v>-1</v>
      </c>
      <c r="T2613" t="s">
        <v>91</v>
      </c>
      <c r="U2613" s="1">
        <v>41090</v>
      </c>
      <c r="V2613" t="s">
        <v>48</v>
      </c>
      <c r="W2613" t="s">
        <v>32</v>
      </c>
      <c r="X2613" t="s">
        <v>49</v>
      </c>
      <c r="Y2613" t="s">
        <v>495</v>
      </c>
      <c r="Z2613" t="s">
        <v>91</v>
      </c>
      <c r="AA2613" t="s">
        <v>51</v>
      </c>
      <c r="AB2613" t="s">
        <v>219</v>
      </c>
      <c r="AC2613" t="s">
        <v>170</v>
      </c>
      <c r="AD2613" t="s">
        <v>37727</v>
      </c>
      <c r="AE2613" t="s">
        <v>54</v>
      </c>
    </row>
    <row r="2614" spans="1:31" x14ac:dyDescent="0.2">
      <c r="A2614">
        <v>30</v>
      </c>
      <c r="B2614" t="s">
        <v>96</v>
      </c>
      <c r="C2614" t="s">
        <v>32</v>
      </c>
      <c r="D2614" t="s">
        <v>33</v>
      </c>
      <c r="E2614" t="s">
        <v>34</v>
      </c>
      <c r="F2614" t="s">
        <v>7143</v>
      </c>
      <c r="G2614" t="s">
        <v>32</v>
      </c>
      <c r="H2614" t="s">
        <v>37826</v>
      </c>
      <c r="I2614" t="s">
        <v>32</v>
      </c>
      <c r="J2614" t="s">
        <v>32</v>
      </c>
      <c r="K2614" t="s">
        <v>32</v>
      </c>
      <c r="L2614" t="s">
        <v>37827</v>
      </c>
      <c r="M2614" t="s">
        <v>32</v>
      </c>
      <c r="N2614" t="s">
        <v>37828</v>
      </c>
      <c r="O2614" t="s">
        <v>32</v>
      </c>
      <c r="P2614" t="s">
        <v>32</v>
      </c>
      <c r="Q2614" t="s">
        <v>6498</v>
      </c>
      <c r="R2614">
        <v>62</v>
      </c>
      <c r="S2614">
        <v>-1</v>
      </c>
      <c r="T2614" t="s">
        <v>163</v>
      </c>
      <c r="U2614" s="1">
        <v>41089</v>
      </c>
      <c r="V2614" t="s">
        <v>164</v>
      </c>
      <c r="W2614" t="s">
        <v>92</v>
      </c>
      <c r="X2614" t="s">
        <v>49</v>
      </c>
      <c r="Y2614" t="s">
        <v>32</v>
      </c>
      <c r="Z2614" t="s">
        <v>32</v>
      </c>
      <c r="AA2614" t="s">
        <v>69</v>
      </c>
      <c r="AB2614" t="s">
        <v>152</v>
      </c>
      <c r="AC2614" t="s">
        <v>71</v>
      </c>
      <c r="AD2614" t="s">
        <v>95</v>
      </c>
      <c r="AE2614" t="s">
        <v>54</v>
      </c>
    </row>
    <row r="2615" spans="1:31" x14ac:dyDescent="0.2">
      <c r="A2615">
        <v>30</v>
      </c>
      <c r="B2615" t="s">
        <v>32</v>
      </c>
      <c r="C2615" t="s">
        <v>32</v>
      </c>
      <c r="D2615" t="s">
        <v>33</v>
      </c>
      <c r="E2615" t="s">
        <v>34</v>
      </c>
      <c r="F2615" t="s">
        <v>56</v>
      </c>
      <c r="G2615" t="s">
        <v>32</v>
      </c>
      <c r="H2615" t="s">
        <v>32</v>
      </c>
      <c r="I2615" t="s">
        <v>32</v>
      </c>
      <c r="J2615" t="s">
        <v>32</v>
      </c>
      <c r="K2615" t="s">
        <v>32</v>
      </c>
      <c r="L2615" t="s">
        <v>32</v>
      </c>
      <c r="M2615" t="s">
        <v>32</v>
      </c>
      <c r="N2615" t="s">
        <v>32</v>
      </c>
      <c r="O2615" t="s">
        <v>32</v>
      </c>
      <c r="P2615" t="s">
        <v>32</v>
      </c>
      <c r="Q2615" t="s">
        <v>32</v>
      </c>
      <c r="R2615">
        <v>64</v>
      </c>
      <c r="S2615">
        <v>-1</v>
      </c>
      <c r="T2615" t="s">
        <v>32</v>
      </c>
      <c r="U2615" s="1">
        <v>41090</v>
      </c>
      <c r="V2615" t="s">
        <v>48</v>
      </c>
      <c r="W2615" t="s">
        <v>32</v>
      </c>
      <c r="X2615" t="s">
        <v>49</v>
      </c>
      <c r="Y2615" t="s">
        <v>32</v>
      </c>
      <c r="Z2615" t="s">
        <v>32</v>
      </c>
      <c r="AA2615" t="s">
        <v>69</v>
      </c>
      <c r="AB2615" t="s">
        <v>32</v>
      </c>
      <c r="AC2615" t="s">
        <v>32</v>
      </c>
      <c r="AD2615" t="s">
        <v>95</v>
      </c>
      <c r="AE2615" t="s">
        <v>54</v>
      </c>
    </row>
    <row r="2616" spans="1:31" x14ac:dyDescent="0.2">
      <c r="A2616">
        <v>30</v>
      </c>
      <c r="B2616" t="s">
        <v>154</v>
      </c>
      <c r="C2616" t="s">
        <v>32</v>
      </c>
      <c r="D2616" t="s">
        <v>33</v>
      </c>
      <c r="E2616" t="s">
        <v>34</v>
      </c>
      <c r="F2616" t="s">
        <v>56</v>
      </c>
      <c r="G2616" t="s">
        <v>37901</v>
      </c>
      <c r="H2616" t="s">
        <v>32</v>
      </c>
      <c r="I2616" t="s">
        <v>32</v>
      </c>
      <c r="J2616" t="s">
        <v>37902</v>
      </c>
      <c r="K2616" t="s">
        <v>32</v>
      </c>
      <c r="L2616" t="s">
        <v>37903</v>
      </c>
      <c r="M2616" t="s">
        <v>37904</v>
      </c>
      <c r="N2616" t="s">
        <v>37905</v>
      </c>
      <c r="O2616" t="s">
        <v>32</v>
      </c>
      <c r="P2616" t="s">
        <v>32</v>
      </c>
      <c r="Q2616" t="s">
        <v>32</v>
      </c>
      <c r="R2616">
        <v>65</v>
      </c>
      <c r="S2616">
        <v>-1</v>
      </c>
      <c r="T2616" t="s">
        <v>560</v>
      </c>
      <c r="U2616" s="1">
        <v>41090</v>
      </c>
      <c r="V2616" t="s">
        <v>2466</v>
      </c>
      <c r="W2616" t="s">
        <v>204</v>
      </c>
      <c r="X2616" t="s">
        <v>49</v>
      </c>
      <c r="Y2616" t="s">
        <v>474</v>
      </c>
      <c r="Z2616" t="s">
        <v>4341</v>
      </c>
      <c r="AA2616" t="s">
        <v>69</v>
      </c>
      <c r="AB2616" t="s">
        <v>1104</v>
      </c>
      <c r="AC2616" t="s">
        <v>71</v>
      </c>
      <c r="AD2616" t="s">
        <v>447</v>
      </c>
      <c r="AE2616" t="s">
        <v>54</v>
      </c>
    </row>
    <row r="2617" spans="1:31" x14ac:dyDescent="0.2">
      <c r="A2617">
        <v>30</v>
      </c>
      <c r="B2617" t="s">
        <v>31</v>
      </c>
      <c r="C2617" t="s">
        <v>155</v>
      </c>
      <c r="D2617" t="s">
        <v>98</v>
      </c>
      <c r="E2617" t="s">
        <v>34</v>
      </c>
      <c r="F2617" t="s">
        <v>56</v>
      </c>
      <c r="G2617" t="s">
        <v>37926</v>
      </c>
      <c r="H2617" t="s">
        <v>37927</v>
      </c>
      <c r="I2617" t="s">
        <v>37928</v>
      </c>
      <c r="J2617" t="s">
        <v>37929</v>
      </c>
      <c r="K2617" t="s">
        <v>37930</v>
      </c>
      <c r="L2617" t="s">
        <v>37931</v>
      </c>
      <c r="M2617" t="s">
        <v>37932</v>
      </c>
      <c r="N2617" t="s">
        <v>37933</v>
      </c>
      <c r="O2617" t="s">
        <v>37934</v>
      </c>
      <c r="P2617" t="s">
        <v>37935</v>
      </c>
      <c r="Q2617" t="s">
        <v>924</v>
      </c>
      <c r="R2617">
        <v>73</v>
      </c>
      <c r="S2617">
        <v>-1</v>
      </c>
      <c r="T2617" t="s">
        <v>560</v>
      </c>
      <c r="U2617" s="1">
        <v>41003</v>
      </c>
      <c r="V2617" t="s">
        <v>48</v>
      </c>
      <c r="W2617" t="s">
        <v>217</v>
      </c>
      <c r="X2617" t="s">
        <v>244</v>
      </c>
      <c r="Y2617" t="s">
        <v>93</v>
      </c>
      <c r="Z2617" t="s">
        <v>205</v>
      </c>
      <c r="AA2617" t="s">
        <v>51</v>
      </c>
      <c r="AB2617" t="s">
        <v>389</v>
      </c>
      <c r="AC2617" t="s">
        <v>220</v>
      </c>
      <c r="AD2617" t="s">
        <v>168</v>
      </c>
      <c r="AE2617" t="s">
        <v>54</v>
      </c>
    </row>
    <row r="2618" spans="1:31" x14ac:dyDescent="0.2">
      <c r="A2618">
        <v>30</v>
      </c>
      <c r="B2618" t="s">
        <v>96</v>
      </c>
      <c r="C2618" t="s">
        <v>32</v>
      </c>
      <c r="D2618" t="s">
        <v>33</v>
      </c>
      <c r="E2618" t="s">
        <v>34</v>
      </c>
      <c r="F2618" t="s">
        <v>114</v>
      </c>
      <c r="G2618" t="s">
        <v>38048</v>
      </c>
      <c r="H2618" t="s">
        <v>38049</v>
      </c>
      <c r="I2618" t="s">
        <v>38050</v>
      </c>
      <c r="J2618" t="s">
        <v>32</v>
      </c>
      <c r="K2618" t="s">
        <v>38051</v>
      </c>
      <c r="L2618" t="s">
        <v>32</v>
      </c>
      <c r="M2618" t="s">
        <v>38052</v>
      </c>
      <c r="N2618" t="s">
        <v>1014</v>
      </c>
      <c r="O2618" t="s">
        <v>32</v>
      </c>
      <c r="P2618" t="s">
        <v>32</v>
      </c>
      <c r="Q2618" t="s">
        <v>75</v>
      </c>
      <c r="R2618">
        <v>74</v>
      </c>
      <c r="S2618">
        <v>-1</v>
      </c>
      <c r="T2618" t="s">
        <v>331</v>
      </c>
      <c r="U2618" s="1">
        <v>41090</v>
      </c>
      <c r="V2618" t="s">
        <v>48</v>
      </c>
      <c r="W2618" t="s">
        <v>32</v>
      </c>
      <c r="X2618" t="s">
        <v>49</v>
      </c>
      <c r="Y2618" t="s">
        <v>32</v>
      </c>
      <c r="Z2618" t="s">
        <v>1430</v>
      </c>
      <c r="AA2618" t="s">
        <v>51</v>
      </c>
      <c r="AB2618" t="s">
        <v>110</v>
      </c>
      <c r="AC2618" t="s">
        <v>71</v>
      </c>
      <c r="AD2618" t="s">
        <v>38053</v>
      </c>
      <c r="AE2618" t="s">
        <v>54</v>
      </c>
    </row>
    <row r="2619" spans="1:31" x14ac:dyDescent="0.2">
      <c r="A2619">
        <v>30</v>
      </c>
      <c r="B2619" t="s">
        <v>32</v>
      </c>
      <c r="C2619" t="s">
        <v>32</v>
      </c>
      <c r="D2619" t="s">
        <v>182</v>
      </c>
      <c r="E2619" t="s">
        <v>34</v>
      </c>
      <c r="F2619" t="s">
        <v>32</v>
      </c>
      <c r="G2619" t="s">
        <v>38080</v>
      </c>
      <c r="H2619" t="s">
        <v>38081</v>
      </c>
      <c r="I2619" t="s">
        <v>38082</v>
      </c>
      <c r="J2619" t="s">
        <v>38083</v>
      </c>
      <c r="K2619" t="s">
        <v>38084</v>
      </c>
      <c r="L2619" t="s">
        <v>32</v>
      </c>
      <c r="M2619" t="s">
        <v>38085</v>
      </c>
      <c r="N2619" t="s">
        <v>38086</v>
      </c>
      <c r="O2619" t="s">
        <v>32</v>
      </c>
      <c r="P2619" t="s">
        <v>32</v>
      </c>
      <c r="Q2619" t="s">
        <v>67</v>
      </c>
      <c r="R2619">
        <v>66</v>
      </c>
      <c r="S2619">
        <v>-1</v>
      </c>
      <c r="T2619" t="s">
        <v>576</v>
      </c>
      <c r="U2619" s="1">
        <v>41030</v>
      </c>
      <c r="V2619" t="s">
        <v>822</v>
      </c>
      <c r="W2619" t="s">
        <v>32</v>
      </c>
      <c r="X2619" t="s">
        <v>49</v>
      </c>
      <c r="Y2619" t="s">
        <v>32</v>
      </c>
      <c r="Z2619" t="s">
        <v>218</v>
      </c>
      <c r="AA2619" t="s">
        <v>69</v>
      </c>
      <c r="AB2619" t="s">
        <v>52</v>
      </c>
      <c r="AC2619" t="s">
        <v>71</v>
      </c>
      <c r="AD2619" t="s">
        <v>95</v>
      </c>
      <c r="AE2619" t="s">
        <v>54</v>
      </c>
    </row>
    <row r="2620" spans="1:31" x14ac:dyDescent="0.2">
      <c r="A2620">
        <v>30</v>
      </c>
      <c r="B2620" t="s">
        <v>169</v>
      </c>
      <c r="C2620" t="s">
        <v>155</v>
      </c>
      <c r="D2620" t="s">
        <v>33</v>
      </c>
      <c r="E2620" t="s">
        <v>34</v>
      </c>
      <c r="F2620" t="s">
        <v>114</v>
      </c>
      <c r="G2620" t="s">
        <v>38201</v>
      </c>
      <c r="H2620" t="s">
        <v>32</v>
      </c>
      <c r="I2620" t="s">
        <v>38202</v>
      </c>
      <c r="J2620" t="s">
        <v>38203</v>
      </c>
      <c r="K2620" t="s">
        <v>38204</v>
      </c>
      <c r="L2620" t="s">
        <v>38205</v>
      </c>
      <c r="M2620" t="s">
        <v>32</v>
      </c>
      <c r="N2620" t="s">
        <v>38206</v>
      </c>
      <c r="O2620" t="s">
        <v>32</v>
      </c>
      <c r="P2620" t="s">
        <v>38207</v>
      </c>
      <c r="Q2620" t="s">
        <v>108</v>
      </c>
      <c r="R2620">
        <v>68</v>
      </c>
      <c r="S2620">
        <v>100000</v>
      </c>
      <c r="T2620" t="s">
        <v>331</v>
      </c>
      <c r="U2620" s="1">
        <v>41071</v>
      </c>
      <c r="V2620" t="s">
        <v>48</v>
      </c>
      <c r="W2620" t="s">
        <v>92</v>
      </c>
      <c r="X2620" t="s">
        <v>49</v>
      </c>
      <c r="Y2620" t="s">
        <v>32</v>
      </c>
      <c r="Z2620" t="s">
        <v>50</v>
      </c>
      <c r="AA2620" t="s">
        <v>51</v>
      </c>
      <c r="AB2620" t="s">
        <v>712</v>
      </c>
      <c r="AC2620" t="s">
        <v>71</v>
      </c>
      <c r="AD2620" t="s">
        <v>7474</v>
      </c>
      <c r="AE2620" t="s">
        <v>54</v>
      </c>
    </row>
    <row r="2621" spans="1:31" x14ac:dyDescent="0.2">
      <c r="A2621">
        <v>30</v>
      </c>
      <c r="B2621" t="s">
        <v>96</v>
      </c>
      <c r="C2621" t="s">
        <v>1018</v>
      </c>
      <c r="D2621" t="s">
        <v>33</v>
      </c>
      <c r="E2621" t="s">
        <v>34</v>
      </c>
      <c r="F2621" t="s">
        <v>1716</v>
      </c>
      <c r="G2621" t="s">
        <v>38652</v>
      </c>
      <c r="H2621" t="s">
        <v>38653</v>
      </c>
      <c r="I2621" t="s">
        <v>38654</v>
      </c>
      <c r="J2621" t="s">
        <v>38654</v>
      </c>
      <c r="K2621" t="s">
        <v>38655</v>
      </c>
      <c r="L2621" t="s">
        <v>38655</v>
      </c>
      <c r="M2621" t="s">
        <v>38655</v>
      </c>
      <c r="N2621" t="s">
        <v>38654</v>
      </c>
      <c r="O2621" t="s">
        <v>38654</v>
      </c>
      <c r="P2621" t="s">
        <v>38656</v>
      </c>
      <c r="Q2621" t="s">
        <v>32</v>
      </c>
      <c r="R2621">
        <v>61</v>
      </c>
      <c r="S2621">
        <v>-1</v>
      </c>
      <c r="T2621" t="s">
        <v>331</v>
      </c>
      <c r="U2621" s="1">
        <v>41054</v>
      </c>
      <c r="V2621" t="s">
        <v>260</v>
      </c>
      <c r="W2621" t="s">
        <v>32</v>
      </c>
      <c r="X2621" t="s">
        <v>49</v>
      </c>
      <c r="Y2621" t="s">
        <v>93</v>
      </c>
      <c r="Z2621" t="s">
        <v>50</v>
      </c>
      <c r="AA2621" t="s">
        <v>69</v>
      </c>
      <c r="AB2621" t="s">
        <v>32</v>
      </c>
      <c r="AC2621" t="s">
        <v>71</v>
      </c>
      <c r="AD2621" t="s">
        <v>95</v>
      </c>
      <c r="AE2621" t="s">
        <v>54</v>
      </c>
    </row>
    <row r="2622" spans="1:31" x14ac:dyDescent="0.2">
      <c r="A2622">
        <v>30</v>
      </c>
      <c r="B2622" t="s">
        <v>169</v>
      </c>
      <c r="C2622" t="s">
        <v>32</v>
      </c>
      <c r="D2622" t="s">
        <v>33</v>
      </c>
      <c r="E2622" t="s">
        <v>34</v>
      </c>
      <c r="F2622" t="s">
        <v>833</v>
      </c>
      <c r="G2622" t="s">
        <v>38974</v>
      </c>
      <c r="H2622" t="s">
        <v>32</v>
      </c>
      <c r="I2622" t="s">
        <v>38975</v>
      </c>
      <c r="J2622" t="s">
        <v>38976</v>
      </c>
      <c r="K2622" t="s">
        <v>38977</v>
      </c>
      <c r="L2622" t="s">
        <v>38978</v>
      </c>
      <c r="M2622" t="s">
        <v>38979</v>
      </c>
      <c r="N2622" t="s">
        <v>38980</v>
      </c>
      <c r="O2622" t="s">
        <v>38981</v>
      </c>
      <c r="P2622" t="s">
        <v>38982</v>
      </c>
      <c r="Q2622" t="s">
        <v>259</v>
      </c>
      <c r="R2622">
        <v>65</v>
      </c>
      <c r="S2622">
        <v>-1</v>
      </c>
      <c r="T2622" t="s">
        <v>331</v>
      </c>
      <c r="U2622" s="1">
        <v>41088</v>
      </c>
      <c r="V2622" t="s">
        <v>260</v>
      </c>
      <c r="W2622" t="s">
        <v>32</v>
      </c>
      <c r="X2622" t="s">
        <v>49</v>
      </c>
      <c r="Y2622" t="s">
        <v>93</v>
      </c>
      <c r="Z2622" t="s">
        <v>109</v>
      </c>
      <c r="AA2622" t="s">
        <v>51</v>
      </c>
      <c r="AB2622" t="s">
        <v>285</v>
      </c>
      <c r="AC2622" t="s">
        <v>71</v>
      </c>
      <c r="AD2622" t="s">
        <v>11593</v>
      </c>
      <c r="AE2622" t="s">
        <v>54</v>
      </c>
    </row>
    <row r="2623" spans="1:31" x14ac:dyDescent="0.2">
      <c r="A2623">
        <v>30</v>
      </c>
      <c r="B2623" t="s">
        <v>31</v>
      </c>
      <c r="C2623" t="s">
        <v>155</v>
      </c>
      <c r="D2623" t="s">
        <v>33</v>
      </c>
      <c r="E2623" t="s">
        <v>34</v>
      </c>
      <c r="F2623" t="s">
        <v>368</v>
      </c>
      <c r="G2623" t="s">
        <v>39010</v>
      </c>
      <c r="H2623" t="s">
        <v>39011</v>
      </c>
      <c r="I2623" t="s">
        <v>39012</v>
      </c>
      <c r="J2623" t="s">
        <v>39013</v>
      </c>
      <c r="K2623" t="s">
        <v>39014</v>
      </c>
      <c r="L2623" t="s">
        <v>39015</v>
      </c>
      <c r="M2623" t="s">
        <v>39016</v>
      </c>
      <c r="N2623" t="s">
        <v>39017</v>
      </c>
      <c r="O2623" t="s">
        <v>39018</v>
      </c>
      <c r="P2623" t="s">
        <v>39019</v>
      </c>
      <c r="Q2623" t="s">
        <v>108</v>
      </c>
      <c r="R2623">
        <v>70</v>
      </c>
      <c r="S2623">
        <v>-1</v>
      </c>
      <c r="T2623" t="s">
        <v>273</v>
      </c>
      <c r="U2623" s="1">
        <v>41089</v>
      </c>
      <c r="V2623" t="s">
        <v>48</v>
      </c>
      <c r="W2623" t="s">
        <v>204</v>
      </c>
      <c r="X2623" t="s">
        <v>49</v>
      </c>
      <c r="Y2623" t="s">
        <v>93</v>
      </c>
      <c r="Z2623" t="s">
        <v>262</v>
      </c>
      <c r="AA2623" t="s">
        <v>51</v>
      </c>
      <c r="AB2623" t="s">
        <v>1243</v>
      </c>
      <c r="AC2623" t="s">
        <v>71</v>
      </c>
      <c r="AD2623" t="s">
        <v>3105</v>
      </c>
      <c r="AE2623" t="s">
        <v>54</v>
      </c>
    </row>
    <row r="2624" spans="1:31" x14ac:dyDescent="0.2">
      <c r="A2624">
        <v>30</v>
      </c>
      <c r="B2624" t="s">
        <v>32</v>
      </c>
      <c r="C2624" t="s">
        <v>97</v>
      </c>
      <c r="D2624" t="s">
        <v>33</v>
      </c>
      <c r="E2624" t="s">
        <v>32</v>
      </c>
      <c r="F2624" t="s">
        <v>56</v>
      </c>
      <c r="G2624" t="s">
        <v>39078</v>
      </c>
      <c r="H2624" t="s">
        <v>32</v>
      </c>
      <c r="I2624" t="s">
        <v>32</v>
      </c>
      <c r="J2624" t="s">
        <v>32</v>
      </c>
      <c r="K2624" t="s">
        <v>32</v>
      </c>
      <c r="L2624" t="s">
        <v>32</v>
      </c>
      <c r="M2624" t="s">
        <v>32</v>
      </c>
      <c r="N2624" t="s">
        <v>32</v>
      </c>
      <c r="O2624" t="s">
        <v>39079</v>
      </c>
      <c r="P2624" t="s">
        <v>32</v>
      </c>
      <c r="Q2624" t="s">
        <v>588</v>
      </c>
      <c r="R2624">
        <v>72</v>
      </c>
      <c r="S2624">
        <v>-1</v>
      </c>
      <c r="T2624" t="s">
        <v>47</v>
      </c>
      <c r="U2624" s="1">
        <v>41085</v>
      </c>
      <c r="V2624" t="s">
        <v>48</v>
      </c>
      <c r="W2624" t="s">
        <v>32</v>
      </c>
      <c r="X2624" t="s">
        <v>49</v>
      </c>
      <c r="Y2624" t="s">
        <v>32</v>
      </c>
      <c r="Z2624" t="s">
        <v>32</v>
      </c>
      <c r="AA2624" t="s">
        <v>69</v>
      </c>
      <c r="AB2624" t="s">
        <v>70</v>
      </c>
      <c r="AC2624" t="s">
        <v>32</v>
      </c>
      <c r="AD2624" t="s">
        <v>39080</v>
      </c>
      <c r="AE2624" t="s">
        <v>54</v>
      </c>
    </row>
    <row r="2625" spans="1:31" x14ac:dyDescent="0.2">
      <c r="A2625">
        <v>30</v>
      </c>
      <c r="B2625" t="s">
        <v>55</v>
      </c>
      <c r="C2625" t="s">
        <v>113</v>
      </c>
      <c r="D2625" t="s">
        <v>33</v>
      </c>
      <c r="E2625" t="s">
        <v>34</v>
      </c>
      <c r="F2625" t="s">
        <v>390</v>
      </c>
      <c r="G2625" t="s">
        <v>39275</v>
      </c>
      <c r="H2625" t="s">
        <v>39276</v>
      </c>
      <c r="I2625" t="s">
        <v>39277</v>
      </c>
      <c r="J2625" t="s">
        <v>39278</v>
      </c>
      <c r="K2625" t="s">
        <v>39279</v>
      </c>
      <c r="L2625" t="s">
        <v>39280</v>
      </c>
      <c r="M2625" t="s">
        <v>39281</v>
      </c>
      <c r="N2625" t="s">
        <v>39282</v>
      </c>
      <c r="O2625" t="s">
        <v>32</v>
      </c>
      <c r="P2625" t="s">
        <v>39283</v>
      </c>
      <c r="Q2625" t="s">
        <v>91</v>
      </c>
      <c r="R2625">
        <v>70</v>
      </c>
      <c r="S2625">
        <v>50000</v>
      </c>
      <c r="T2625" t="s">
        <v>331</v>
      </c>
      <c r="U2625" s="1">
        <v>41086</v>
      </c>
      <c r="V2625" t="s">
        <v>1195</v>
      </c>
      <c r="W2625" t="s">
        <v>32</v>
      </c>
      <c r="X2625" t="s">
        <v>49</v>
      </c>
      <c r="Y2625" t="s">
        <v>32</v>
      </c>
      <c r="Z2625" t="s">
        <v>32</v>
      </c>
      <c r="AA2625" t="s">
        <v>51</v>
      </c>
      <c r="AB2625" t="s">
        <v>690</v>
      </c>
      <c r="AC2625" t="s">
        <v>71</v>
      </c>
      <c r="AD2625" t="s">
        <v>168</v>
      </c>
      <c r="AE2625" t="s">
        <v>54</v>
      </c>
    </row>
    <row r="2626" spans="1:31" x14ac:dyDescent="0.2">
      <c r="A2626">
        <v>30</v>
      </c>
      <c r="B2626" t="s">
        <v>169</v>
      </c>
      <c r="C2626" t="s">
        <v>32</v>
      </c>
      <c r="D2626" t="s">
        <v>33</v>
      </c>
      <c r="E2626" t="s">
        <v>34</v>
      </c>
      <c r="F2626" t="s">
        <v>773</v>
      </c>
      <c r="G2626" t="s">
        <v>39631</v>
      </c>
      <c r="H2626" t="s">
        <v>39632</v>
      </c>
      <c r="I2626" t="s">
        <v>39633</v>
      </c>
      <c r="J2626" t="s">
        <v>39634</v>
      </c>
      <c r="K2626" t="s">
        <v>39635</v>
      </c>
      <c r="L2626" t="s">
        <v>39636</v>
      </c>
      <c r="M2626" t="s">
        <v>39637</v>
      </c>
      <c r="N2626" t="s">
        <v>39638</v>
      </c>
      <c r="O2626" t="s">
        <v>39639</v>
      </c>
      <c r="P2626" t="s">
        <v>39640</v>
      </c>
      <c r="Q2626" t="s">
        <v>75</v>
      </c>
      <c r="R2626">
        <v>72</v>
      </c>
      <c r="S2626">
        <v>-1</v>
      </c>
      <c r="T2626" t="s">
        <v>76</v>
      </c>
      <c r="U2626" s="1">
        <v>41083</v>
      </c>
      <c r="V2626" t="s">
        <v>77</v>
      </c>
      <c r="W2626" t="s">
        <v>204</v>
      </c>
      <c r="X2626" t="s">
        <v>49</v>
      </c>
      <c r="Y2626" t="s">
        <v>32</v>
      </c>
      <c r="Z2626" t="s">
        <v>475</v>
      </c>
      <c r="AA2626" t="s">
        <v>51</v>
      </c>
      <c r="AB2626" t="s">
        <v>521</v>
      </c>
      <c r="AC2626" t="s">
        <v>71</v>
      </c>
      <c r="AD2626" t="s">
        <v>95</v>
      </c>
      <c r="AE2626" t="s">
        <v>54</v>
      </c>
    </row>
    <row r="2627" spans="1:31" x14ac:dyDescent="0.2">
      <c r="A2627">
        <v>30</v>
      </c>
      <c r="B2627" t="s">
        <v>96</v>
      </c>
      <c r="C2627" t="s">
        <v>32</v>
      </c>
      <c r="D2627" t="s">
        <v>33</v>
      </c>
      <c r="E2627" t="s">
        <v>32</v>
      </c>
      <c r="F2627" t="s">
        <v>56</v>
      </c>
      <c r="G2627" t="s">
        <v>39674</v>
      </c>
      <c r="H2627" t="s">
        <v>39675</v>
      </c>
      <c r="I2627" t="s">
        <v>39676</v>
      </c>
      <c r="J2627" t="s">
        <v>32</v>
      </c>
      <c r="K2627" t="s">
        <v>39677</v>
      </c>
      <c r="L2627" t="s">
        <v>32</v>
      </c>
      <c r="M2627" t="s">
        <v>32</v>
      </c>
      <c r="N2627" t="s">
        <v>39678</v>
      </c>
      <c r="O2627" t="s">
        <v>32</v>
      </c>
      <c r="P2627" t="s">
        <v>39679</v>
      </c>
      <c r="Q2627" t="s">
        <v>32</v>
      </c>
      <c r="R2627">
        <v>66</v>
      </c>
      <c r="S2627">
        <v>-1</v>
      </c>
      <c r="T2627" t="s">
        <v>457</v>
      </c>
      <c r="U2627" s="1">
        <v>41088</v>
      </c>
      <c r="V2627" t="s">
        <v>48</v>
      </c>
      <c r="W2627" t="s">
        <v>473</v>
      </c>
      <c r="X2627" t="s">
        <v>49</v>
      </c>
      <c r="Y2627" t="s">
        <v>245</v>
      </c>
      <c r="Z2627" t="s">
        <v>1430</v>
      </c>
      <c r="AA2627" t="s">
        <v>69</v>
      </c>
      <c r="AB2627" t="s">
        <v>1104</v>
      </c>
      <c r="AC2627" t="s">
        <v>170</v>
      </c>
      <c r="AD2627" t="s">
        <v>95</v>
      </c>
      <c r="AE2627" t="s">
        <v>54</v>
      </c>
    </row>
    <row r="2628" spans="1:31" x14ac:dyDescent="0.2">
      <c r="A2628">
        <v>30</v>
      </c>
      <c r="B2628" t="s">
        <v>169</v>
      </c>
      <c r="C2628" t="s">
        <v>155</v>
      </c>
      <c r="D2628" t="s">
        <v>33</v>
      </c>
      <c r="E2628" t="s">
        <v>32</v>
      </c>
      <c r="F2628" t="s">
        <v>1716</v>
      </c>
      <c r="G2628" t="s">
        <v>39843</v>
      </c>
      <c r="H2628" t="s">
        <v>39844</v>
      </c>
      <c r="I2628" t="s">
        <v>39845</v>
      </c>
      <c r="J2628" t="s">
        <v>39846</v>
      </c>
      <c r="K2628" t="s">
        <v>39847</v>
      </c>
      <c r="L2628" t="s">
        <v>39848</v>
      </c>
      <c r="M2628" t="s">
        <v>32</v>
      </c>
      <c r="N2628" t="s">
        <v>39849</v>
      </c>
      <c r="O2628" t="s">
        <v>32</v>
      </c>
      <c r="P2628" t="s">
        <v>39850</v>
      </c>
      <c r="Q2628" t="s">
        <v>75</v>
      </c>
      <c r="R2628">
        <v>72</v>
      </c>
      <c r="S2628">
        <v>40000</v>
      </c>
      <c r="T2628" t="s">
        <v>215</v>
      </c>
      <c r="U2628" s="1">
        <v>41090</v>
      </c>
      <c r="V2628" t="s">
        <v>458</v>
      </c>
      <c r="W2628" t="s">
        <v>32</v>
      </c>
      <c r="X2628" t="s">
        <v>49</v>
      </c>
      <c r="Y2628" t="s">
        <v>435</v>
      </c>
      <c r="Z2628" t="s">
        <v>1726</v>
      </c>
      <c r="AA2628" t="s">
        <v>51</v>
      </c>
      <c r="AB2628" t="s">
        <v>285</v>
      </c>
      <c r="AC2628" t="s">
        <v>71</v>
      </c>
      <c r="AD2628" t="s">
        <v>447</v>
      </c>
      <c r="AE2628" t="s">
        <v>54</v>
      </c>
    </row>
    <row r="2629" spans="1:31" x14ac:dyDescent="0.2">
      <c r="A2629">
        <v>30</v>
      </c>
      <c r="B2629" t="s">
        <v>96</v>
      </c>
      <c r="C2629" t="s">
        <v>113</v>
      </c>
      <c r="D2629" t="s">
        <v>33</v>
      </c>
      <c r="E2629" t="s">
        <v>34</v>
      </c>
      <c r="F2629" t="s">
        <v>7517</v>
      </c>
      <c r="G2629" t="s">
        <v>39975</v>
      </c>
      <c r="H2629" t="s">
        <v>39976</v>
      </c>
      <c r="I2629" t="s">
        <v>39977</v>
      </c>
      <c r="J2629" t="s">
        <v>39978</v>
      </c>
      <c r="K2629" t="s">
        <v>39979</v>
      </c>
      <c r="L2629" t="s">
        <v>39980</v>
      </c>
      <c r="M2629" t="s">
        <v>39981</v>
      </c>
      <c r="N2629" t="s">
        <v>39982</v>
      </c>
      <c r="O2629" t="s">
        <v>39983</v>
      </c>
      <c r="P2629" t="s">
        <v>39984</v>
      </c>
      <c r="Q2629" t="s">
        <v>321</v>
      </c>
      <c r="R2629">
        <v>69</v>
      </c>
      <c r="S2629">
        <v>-1</v>
      </c>
      <c r="T2629" t="s">
        <v>203</v>
      </c>
      <c r="U2629" s="1">
        <v>41052</v>
      </c>
      <c r="V2629" t="s">
        <v>39985</v>
      </c>
      <c r="W2629" t="s">
        <v>181</v>
      </c>
      <c r="X2629" t="s">
        <v>49</v>
      </c>
      <c r="Y2629" t="s">
        <v>435</v>
      </c>
      <c r="Z2629" t="s">
        <v>475</v>
      </c>
      <c r="AA2629" t="s">
        <v>51</v>
      </c>
      <c r="AB2629" t="s">
        <v>70</v>
      </c>
      <c r="AC2629" t="s">
        <v>71</v>
      </c>
      <c r="AD2629" t="s">
        <v>7815</v>
      </c>
      <c r="AE2629" t="s">
        <v>346</v>
      </c>
    </row>
    <row r="2630" spans="1:31" x14ac:dyDescent="0.2">
      <c r="A2630">
        <v>30</v>
      </c>
      <c r="B2630" t="s">
        <v>32</v>
      </c>
      <c r="C2630" t="s">
        <v>1018</v>
      </c>
      <c r="D2630" t="s">
        <v>33</v>
      </c>
      <c r="E2630" t="s">
        <v>170</v>
      </c>
      <c r="F2630" t="s">
        <v>26183</v>
      </c>
      <c r="G2630" t="s">
        <v>40236</v>
      </c>
      <c r="H2630" t="s">
        <v>40237</v>
      </c>
      <c r="I2630" t="s">
        <v>40238</v>
      </c>
      <c r="J2630" t="s">
        <v>40239</v>
      </c>
      <c r="K2630" t="s">
        <v>40240</v>
      </c>
      <c r="L2630" t="s">
        <v>40241</v>
      </c>
      <c r="M2630" t="s">
        <v>40242</v>
      </c>
      <c r="N2630" t="s">
        <v>40243</v>
      </c>
      <c r="O2630" t="s">
        <v>40244</v>
      </c>
      <c r="P2630" t="s">
        <v>40245</v>
      </c>
      <c r="Q2630" t="s">
        <v>75</v>
      </c>
      <c r="R2630">
        <v>68</v>
      </c>
      <c r="S2630">
        <v>-1</v>
      </c>
      <c r="T2630" t="s">
        <v>163</v>
      </c>
      <c r="U2630" s="1">
        <v>41067</v>
      </c>
      <c r="V2630" t="s">
        <v>164</v>
      </c>
      <c r="W2630" t="s">
        <v>32</v>
      </c>
      <c r="X2630" t="s">
        <v>398</v>
      </c>
      <c r="Y2630" t="s">
        <v>192</v>
      </c>
      <c r="Z2630" t="s">
        <v>298</v>
      </c>
      <c r="AA2630" t="s">
        <v>69</v>
      </c>
      <c r="AB2630" t="s">
        <v>690</v>
      </c>
      <c r="AC2630" t="s">
        <v>71</v>
      </c>
      <c r="AD2630" t="s">
        <v>40246</v>
      </c>
      <c r="AE2630" t="s">
        <v>54</v>
      </c>
    </row>
    <row r="2631" spans="1:31" x14ac:dyDescent="0.2">
      <c r="A2631">
        <v>30</v>
      </c>
      <c r="B2631" t="s">
        <v>577</v>
      </c>
      <c r="C2631" t="s">
        <v>155</v>
      </c>
      <c r="D2631" t="s">
        <v>98</v>
      </c>
      <c r="E2631" t="s">
        <v>170</v>
      </c>
      <c r="F2631" t="s">
        <v>221</v>
      </c>
      <c r="G2631" t="s">
        <v>40247</v>
      </c>
      <c r="H2631" t="s">
        <v>40248</v>
      </c>
      <c r="I2631" t="s">
        <v>40249</v>
      </c>
      <c r="J2631" t="s">
        <v>40250</v>
      </c>
      <c r="K2631" t="s">
        <v>40251</v>
      </c>
      <c r="L2631" t="s">
        <v>40252</v>
      </c>
      <c r="M2631" t="s">
        <v>40253</v>
      </c>
      <c r="N2631" t="s">
        <v>40254</v>
      </c>
      <c r="O2631" t="s">
        <v>40255</v>
      </c>
      <c r="P2631" t="s">
        <v>40256</v>
      </c>
      <c r="Q2631" t="s">
        <v>75</v>
      </c>
      <c r="R2631">
        <v>70</v>
      </c>
      <c r="S2631">
        <v>20000</v>
      </c>
      <c r="T2631" t="s">
        <v>136</v>
      </c>
      <c r="U2631" s="1">
        <v>41089</v>
      </c>
      <c r="V2631" t="s">
        <v>48</v>
      </c>
      <c r="W2631" t="s">
        <v>32</v>
      </c>
      <c r="X2631" t="s">
        <v>49</v>
      </c>
      <c r="Y2631" t="s">
        <v>93</v>
      </c>
      <c r="Z2631" t="s">
        <v>298</v>
      </c>
      <c r="AA2631" t="s">
        <v>51</v>
      </c>
      <c r="AB2631" t="s">
        <v>1104</v>
      </c>
      <c r="AC2631" t="s">
        <v>71</v>
      </c>
      <c r="AD2631" t="s">
        <v>40257</v>
      </c>
      <c r="AE2631" t="s">
        <v>54</v>
      </c>
    </row>
    <row r="2632" spans="1:31" x14ac:dyDescent="0.2">
      <c r="A2632">
        <v>30</v>
      </c>
      <c r="B2632" t="s">
        <v>112</v>
      </c>
      <c r="C2632" t="s">
        <v>32</v>
      </c>
      <c r="D2632" t="s">
        <v>33</v>
      </c>
      <c r="E2632" t="s">
        <v>34</v>
      </c>
      <c r="F2632" t="s">
        <v>40662</v>
      </c>
      <c r="G2632" t="s">
        <v>40663</v>
      </c>
      <c r="H2632" t="s">
        <v>40664</v>
      </c>
      <c r="I2632" t="s">
        <v>2387</v>
      </c>
      <c r="J2632" t="s">
        <v>40665</v>
      </c>
      <c r="K2632" t="s">
        <v>40666</v>
      </c>
      <c r="L2632" t="s">
        <v>40667</v>
      </c>
      <c r="M2632" t="s">
        <v>40668</v>
      </c>
      <c r="N2632" t="s">
        <v>40669</v>
      </c>
      <c r="O2632" t="s">
        <v>40670</v>
      </c>
      <c r="P2632" t="s">
        <v>40671</v>
      </c>
      <c r="Q2632" t="s">
        <v>75</v>
      </c>
      <c r="R2632">
        <v>65</v>
      </c>
      <c r="S2632">
        <v>-1</v>
      </c>
      <c r="T2632" t="s">
        <v>163</v>
      </c>
      <c r="U2632" s="1">
        <v>41090</v>
      </c>
      <c r="V2632" t="s">
        <v>48</v>
      </c>
      <c r="W2632" t="s">
        <v>32</v>
      </c>
      <c r="X2632" t="s">
        <v>49</v>
      </c>
      <c r="Y2632" t="s">
        <v>93</v>
      </c>
      <c r="Z2632" t="s">
        <v>218</v>
      </c>
      <c r="AA2632" t="s">
        <v>69</v>
      </c>
      <c r="AB2632" t="s">
        <v>32</v>
      </c>
      <c r="AC2632" t="s">
        <v>71</v>
      </c>
      <c r="AD2632" t="s">
        <v>95</v>
      </c>
      <c r="AE2632" t="s">
        <v>54</v>
      </c>
    </row>
    <row r="2633" spans="1:31" x14ac:dyDescent="0.2">
      <c r="A2633">
        <v>30</v>
      </c>
      <c r="B2633" t="s">
        <v>55</v>
      </c>
      <c r="C2633" t="s">
        <v>32</v>
      </c>
      <c r="D2633" t="s">
        <v>33</v>
      </c>
      <c r="E2633" t="s">
        <v>170</v>
      </c>
      <c r="F2633" t="s">
        <v>56</v>
      </c>
      <c r="G2633" t="s">
        <v>32</v>
      </c>
      <c r="H2633" t="s">
        <v>32</v>
      </c>
      <c r="I2633" t="s">
        <v>32</v>
      </c>
      <c r="J2633" t="s">
        <v>32</v>
      </c>
      <c r="K2633" t="s">
        <v>32</v>
      </c>
      <c r="L2633" t="s">
        <v>32</v>
      </c>
      <c r="M2633" t="s">
        <v>32</v>
      </c>
      <c r="N2633" t="s">
        <v>32</v>
      </c>
      <c r="O2633" t="s">
        <v>32</v>
      </c>
      <c r="P2633" t="s">
        <v>32</v>
      </c>
      <c r="Q2633" t="s">
        <v>108</v>
      </c>
      <c r="R2633">
        <v>68</v>
      </c>
      <c r="S2633">
        <v>-1</v>
      </c>
      <c r="T2633" t="s">
        <v>136</v>
      </c>
      <c r="U2633" s="1">
        <v>41088</v>
      </c>
      <c r="V2633" t="s">
        <v>260</v>
      </c>
      <c r="W2633" t="s">
        <v>32</v>
      </c>
      <c r="X2633" t="s">
        <v>49</v>
      </c>
      <c r="Y2633" t="s">
        <v>435</v>
      </c>
      <c r="Z2633" t="s">
        <v>91</v>
      </c>
      <c r="AA2633" t="s">
        <v>51</v>
      </c>
      <c r="AB2633" t="s">
        <v>358</v>
      </c>
      <c r="AC2633" t="s">
        <v>111</v>
      </c>
      <c r="AD2633" t="s">
        <v>272</v>
      </c>
      <c r="AE2633" t="s">
        <v>54</v>
      </c>
    </row>
    <row r="2634" spans="1:31" x14ac:dyDescent="0.2">
      <c r="A2634">
        <v>30</v>
      </c>
      <c r="B2634" t="s">
        <v>577</v>
      </c>
      <c r="C2634" t="s">
        <v>113</v>
      </c>
      <c r="D2634" t="s">
        <v>182</v>
      </c>
      <c r="E2634" t="s">
        <v>170</v>
      </c>
      <c r="F2634" t="s">
        <v>114</v>
      </c>
      <c r="G2634" t="s">
        <v>40848</v>
      </c>
      <c r="H2634" t="s">
        <v>40849</v>
      </c>
      <c r="I2634" t="s">
        <v>40850</v>
      </c>
      <c r="J2634" t="s">
        <v>40851</v>
      </c>
      <c r="K2634" t="s">
        <v>40852</v>
      </c>
      <c r="L2634" t="s">
        <v>40853</v>
      </c>
      <c r="M2634" t="s">
        <v>40854</v>
      </c>
      <c r="N2634" t="s">
        <v>40855</v>
      </c>
      <c r="O2634" t="s">
        <v>40856</v>
      </c>
      <c r="P2634" t="s">
        <v>40857</v>
      </c>
      <c r="Q2634" t="s">
        <v>75</v>
      </c>
      <c r="R2634">
        <v>72</v>
      </c>
      <c r="S2634">
        <v>-1</v>
      </c>
      <c r="T2634" t="s">
        <v>331</v>
      </c>
      <c r="U2634" s="1">
        <v>41090</v>
      </c>
      <c r="V2634" t="s">
        <v>48</v>
      </c>
      <c r="W2634" t="s">
        <v>92</v>
      </c>
      <c r="X2634" t="s">
        <v>49</v>
      </c>
      <c r="Y2634" t="s">
        <v>32</v>
      </c>
      <c r="Z2634" t="s">
        <v>561</v>
      </c>
      <c r="AA2634" t="s">
        <v>51</v>
      </c>
      <c r="AB2634" t="s">
        <v>562</v>
      </c>
      <c r="AC2634" t="s">
        <v>170</v>
      </c>
      <c r="AD2634" t="s">
        <v>95</v>
      </c>
      <c r="AE2634" t="s">
        <v>54</v>
      </c>
    </row>
    <row r="2635" spans="1:31" x14ac:dyDescent="0.2">
      <c r="A2635">
        <v>30</v>
      </c>
      <c r="B2635" t="s">
        <v>96</v>
      </c>
      <c r="C2635" t="s">
        <v>32</v>
      </c>
      <c r="D2635" t="s">
        <v>98</v>
      </c>
      <c r="E2635" t="s">
        <v>34</v>
      </c>
      <c r="F2635" t="s">
        <v>32</v>
      </c>
      <c r="G2635" t="s">
        <v>40858</v>
      </c>
      <c r="H2635" t="s">
        <v>40859</v>
      </c>
      <c r="I2635" t="s">
        <v>40860</v>
      </c>
      <c r="J2635" t="s">
        <v>40861</v>
      </c>
      <c r="K2635" t="s">
        <v>40862</v>
      </c>
      <c r="L2635" t="s">
        <v>40863</v>
      </c>
      <c r="M2635" t="s">
        <v>40864</v>
      </c>
      <c r="N2635" t="s">
        <v>40865</v>
      </c>
      <c r="O2635" t="s">
        <v>40866</v>
      </c>
      <c r="P2635" t="s">
        <v>40867</v>
      </c>
      <c r="Q2635" t="s">
        <v>32</v>
      </c>
      <c r="R2635">
        <v>71</v>
      </c>
      <c r="S2635">
        <v>-1</v>
      </c>
      <c r="T2635" t="s">
        <v>32</v>
      </c>
      <c r="U2635" s="1">
        <v>41089</v>
      </c>
      <c r="V2635" t="s">
        <v>164</v>
      </c>
      <c r="W2635" t="s">
        <v>32</v>
      </c>
      <c r="X2635" t="s">
        <v>244</v>
      </c>
      <c r="Y2635" t="s">
        <v>643</v>
      </c>
      <c r="Z2635" t="s">
        <v>151</v>
      </c>
      <c r="AA2635" t="s">
        <v>51</v>
      </c>
      <c r="AB2635" t="s">
        <v>778</v>
      </c>
      <c r="AC2635" t="s">
        <v>71</v>
      </c>
      <c r="AD2635" t="s">
        <v>95</v>
      </c>
      <c r="AE2635" t="s">
        <v>54</v>
      </c>
    </row>
    <row r="2636" spans="1:31" x14ac:dyDescent="0.2">
      <c r="A2636">
        <v>30</v>
      </c>
      <c r="B2636" t="s">
        <v>55</v>
      </c>
      <c r="C2636" t="s">
        <v>155</v>
      </c>
      <c r="D2636" t="s">
        <v>33</v>
      </c>
      <c r="E2636" t="s">
        <v>170</v>
      </c>
      <c r="F2636" t="s">
        <v>32</v>
      </c>
      <c r="G2636" t="s">
        <v>32</v>
      </c>
      <c r="H2636" t="s">
        <v>40868</v>
      </c>
      <c r="I2636" t="s">
        <v>40869</v>
      </c>
      <c r="J2636" t="s">
        <v>40870</v>
      </c>
      <c r="K2636" t="s">
        <v>40871</v>
      </c>
      <c r="L2636" t="s">
        <v>40872</v>
      </c>
      <c r="M2636" t="s">
        <v>40873</v>
      </c>
      <c r="N2636" t="s">
        <v>40874</v>
      </c>
      <c r="O2636" t="s">
        <v>40875</v>
      </c>
      <c r="P2636" t="s">
        <v>40876</v>
      </c>
      <c r="Q2636" t="s">
        <v>32</v>
      </c>
      <c r="R2636">
        <v>69</v>
      </c>
      <c r="S2636">
        <v>-1</v>
      </c>
      <c r="T2636" t="s">
        <v>47</v>
      </c>
      <c r="U2636" s="1">
        <v>41089</v>
      </c>
      <c r="V2636" t="s">
        <v>48</v>
      </c>
      <c r="W2636" t="s">
        <v>32</v>
      </c>
      <c r="X2636" t="s">
        <v>49</v>
      </c>
      <c r="Y2636" t="s">
        <v>32</v>
      </c>
      <c r="Z2636" t="s">
        <v>91</v>
      </c>
      <c r="AA2636" t="s">
        <v>51</v>
      </c>
      <c r="AB2636" t="s">
        <v>1104</v>
      </c>
      <c r="AC2636" t="s">
        <v>71</v>
      </c>
      <c r="AD2636" t="s">
        <v>95</v>
      </c>
      <c r="AE2636" t="s">
        <v>54</v>
      </c>
    </row>
    <row r="2637" spans="1:31" x14ac:dyDescent="0.2">
      <c r="A2637">
        <v>30</v>
      </c>
      <c r="B2637" t="s">
        <v>96</v>
      </c>
      <c r="C2637" t="s">
        <v>32</v>
      </c>
      <c r="D2637" t="s">
        <v>182</v>
      </c>
      <c r="E2637" t="s">
        <v>34</v>
      </c>
      <c r="F2637" t="s">
        <v>114</v>
      </c>
      <c r="G2637" t="s">
        <v>40966</v>
      </c>
      <c r="H2637" t="s">
        <v>40967</v>
      </c>
      <c r="I2637" t="s">
        <v>40968</v>
      </c>
      <c r="J2637" t="s">
        <v>40969</v>
      </c>
      <c r="K2637" t="s">
        <v>40970</v>
      </c>
      <c r="L2637" t="s">
        <v>40971</v>
      </c>
      <c r="M2637" t="s">
        <v>32</v>
      </c>
      <c r="N2637" t="s">
        <v>40972</v>
      </c>
      <c r="O2637" t="s">
        <v>32</v>
      </c>
      <c r="P2637" t="s">
        <v>32</v>
      </c>
      <c r="Q2637" t="s">
        <v>108</v>
      </c>
      <c r="R2637">
        <v>66</v>
      </c>
      <c r="S2637">
        <v>-1</v>
      </c>
      <c r="T2637" t="s">
        <v>203</v>
      </c>
      <c r="U2637" s="1">
        <v>41090</v>
      </c>
      <c r="V2637" t="s">
        <v>48</v>
      </c>
      <c r="W2637" t="s">
        <v>32</v>
      </c>
      <c r="X2637" t="s">
        <v>49</v>
      </c>
      <c r="Y2637" t="s">
        <v>150</v>
      </c>
      <c r="Z2637" t="s">
        <v>262</v>
      </c>
      <c r="AA2637" t="s">
        <v>69</v>
      </c>
      <c r="AB2637" t="s">
        <v>32</v>
      </c>
      <c r="AC2637" t="s">
        <v>71</v>
      </c>
      <c r="AD2637" t="s">
        <v>40973</v>
      </c>
      <c r="AE2637" t="s">
        <v>54</v>
      </c>
    </row>
    <row r="2638" spans="1:31" x14ac:dyDescent="0.2">
      <c r="A2638">
        <v>30</v>
      </c>
      <c r="B2638" t="s">
        <v>32</v>
      </c>
      <c r="C2638" t="s">
        <v>32</v>
      </c>
      <c r="D2638" t="s">
        <v>33</v>
      </c>
      <c r="E2638" t="s">
        <v>34</v>
      </c>
      <c r="F2638" t="s">
        <v>32</v>
      </c>
      <c r="G2638" t="s">
        <v>32</v>
      </c>
      <c r="H2638" t="s">
        <v>32</v>
      </c>
      <c r="I2638" t="s">
        <v>32</v>
      </c>
      <c r="J2638" t="s">
        <v>32</v>
      </c>
      <c r="K2638" t="s">
        <v>32</v>
      </c>
      <c r="L2638" t="s">
        <v>41082</v>
      </c>
      <c r="M2638" t="s">
        <v>32</v>
      </c>
      <c r="N2638" t="s">
        <v>32</v>
      </c>
      <c r="O2638" t="s">
        <v>32</v>
      </c>
      <c r="P2638" t="s">
        <v>32</v>
      </c>
      <c r="Q2638" t="s">
        <v>108</v>
      </c>
      <c r="R2638">
        <v>64</v>
      </c>
      <c r="S2638">
        <v>-1</v>
      </c>
      <c r="T2638" t="s">
        <v>32</v>
      </c>
      <c r="U2638" s="1">
        <v>41084</v>
      </c>
      <c r="V2638" t="s">
        <v>48</v>
      </c>
      <c r="W2638" t="s">
        <v>32</v>
      </c>
      <c r="X2638" t="s">
        <v>49</v>
      </c>
      <c r="Y2638" t="s">
        <v>32</v>
      </c>
      <c r="Z2638" t="s">
        <v>32</v>
      </c>
      <c r="AA2638" t="s">
        <v>69</v>
      </c>
      <c r="AB2638" t="s">
        <v>32</v>
      </c>
      <c r="AC2638" t="s">
        <v>71</v>
      </c>
      <c r="AD2638" t="s">
        <v>95</v>
      </c>
      <c r="AE2638" t="s">
        <v>54</v>
      </c>
    </row>
    <row r="2639" spans="1:31" x14ac:dyDescent="0.2">
      <c r="A2639">
        <v>30</v>
      </c>
      <c r="B2639" t="s">
        <v>96</v>
      </c>
      <c r="C2639" t="s">
        <v>97</v>
      </c>
      <c r="D2639" t="s">
        <v>33</v>
      </c>
      <c r="E2639" t="s">
        <v>170</v>
      </c>
      <c r="F2639" t="s">
        <v>1139</v>
      </c>
      <c r="G2639" t="s">
        <v>41143</v>
      </c>
      <c r="H2639" t="s">
        <v>41144</v>
      </c>
      <c r="I2639" t="s">
        <v>41145</v>
      </c>
      <c r="J2639" t="s">
        <v>41146</v>
      </c>
      <c r="K2639" t="s">
        <v>41147</v>
      </c>
      <c r="L2639" t="e">
        <f>-food  -wine  -sex  -family  -friends  -my dog</f>
        <v>#NAME?</v>
      </c>
      <c r="M2639" t="s">
        <v>41148</v>
      </c>
      <c r="N2639" t="s">
        <v>41149</v>
      </c>
      <c r="O2639" t="s">
        <v>41150</v>
      </c>
      <c r="P2639" t="s">
        <v>41151</v>
      </c>
      <c r="Q2639" t="s">
        <v>75</v>
      </c>
      <c r="R2639">
        <v>70</v>
      </c>
      <c r="S2639">
        <v>40000</v>
      </c>
      <c r="T2639" t="s">
        <v>446</v>
      </c>
      <c r="U2639" s="1">
        <v>41089</v>
      </c>
      <c r="V2639" t="s">
        <v>48</v>
      </c>
      <c r="W2639" t="s">
        <v>217</v>
      </c>
      <c r="X2639" t="s">
        <v>244</v>
      </c>
      <c r="Y2639" t="s">
        <v>261</v>
      </c>
      <c r="Z2639" t="s">
        <v>109</v>
      </c>
      <c r="AA2639" t="s">
        <v>51</v>
      </c>
      <c r="AB2639" t="s">
        <v>423</v>
      </c>
      <c r="AC2639" t="s">
        <v>170</v>
      </c>
      <c r="AD2639" t="s">
        <v>13052</v>
      </c>
      <c r="AE2639" t="s">
        <v>54</v>
      </c>
    </row>
    <row r="2640" spans="1:31" x14ac:dyDescent="0.2">
      <c r="A2640">
        <v>30</v>
      </c>
      <c r="B2640" t="s">
        <v>55</v>
      </c>
      <c r="C2640" t="s">
        <v>32</v>
      </c>
      <c r="D2640" t="s">
        <v>33</v>
      </c>
      <c r="E2640" t="s">
        <v>170</v>
      </c>
      <c r="F2640" t="s">
        <v>114</v>
      </c>
      <c r="G2640" t="s">
        <v>41239</v>
      </c>
      <c r="H2640" t="s">
        <v>41240</v>
      </c>
      <c r="I2640" t="s">
        <v>32</v>
      </c>
      <c r="J2640" t="s">
        <v>41241</v>
      </c>
      <c r="K2640" t="s">
        <v>32</v>
      </c>
      <c r="L2640" t="s">
        <v>41242</v>
      </c>
      <c r="M2640" t="s">
        <v>32</v>
      </c>
      <c r="N2640" t="s">
        <v>41243</v>
      </c>
      <c r="O2640" t="s">
        <v>32</v>
      </c>
      <c r="P2640" t="s">
        <v>32</v>
      </c>
      <c r="Q2640" t="s">
        <v>108</v>
      </c>
      <c r="R2640">
        <v>66</v>
      </c>
      <c r="S2640">
        <v>-1</v>
      </c>
      <c r="T2640" t="s">
        <v>457</v>
      </c>
      <c r="U2640" s="1">
        <v>41088</v>
      </c>
      <c r="V2640" t="s">
        <v>48</v>
      </c>
      <c r="W2640" t="s">
        <v>32</v>
      </c>
      <c r="X2640" t="s">
        <v>49</v>
      </c>
      <c r="Y2640" t="s">
        <v>32</v>
      </c>
      <c r="Z2640" t="s">
        <v>1041</v>
      </c>
      <c r="AA2640" t="s">
        <v>51</v>
      </c>
      <c r="AB2640" t="s">
        <v>32</v>
      </c>
      <c r="AC2640" t="s">
        <v>248</v>
      </c>
      <c r="AD2640" t="s">
        <v>2201</v>
      </c>
      <c r="AE2640" t="s">
        <v>54</v>
      </c>
    </row>
    <row r="2641" spans="1:31" x14ac:dyDescent="0.2">
      <c r="A2641">
        <v>31</v>
      </c>
      <c r="B2641" t="s">
        <v>31</v>
      </c>
      <c r="C2641" t="s">
        <v>32</v>
      </c>
      <c r="D2641" t="s">
        <v>33</v>
      </c>
      <c r="E2641" t="s">
        <v>32</v>
      </c>
      <c r="F2641" t="s">
        <v>56</v>
      </c>
      <c r="G2641" t="s">
        <v>73</v>
      </c>
      <c r="H2641" t="s">
        <v>32</v>
      </c>
      <c r="I2641" t="s">
        <v>32</v>
      </c>
      <c r="J2641" t="s">
        <v>32</v>
      </c>
      <c r="K2641" t="s">
        <v>32</v>
      </c>
      <c r="L2641" t="s">
        <v>32</v>
      </c>
      <c r="M2641" t="s">
        <v>32</v>
      </c>
      <c r="N2641" t="s">
        <v>32</v>
      </c>
      <c r="O2641" t="s">
        <v>32</v>
      </c>
      <c r="P2641" t="s">
        <v>74</v>
      </c>
      <c r="Q2641" t="s">
        <v>75</v>
      </c>
      <c r="R2641">
        <v>74</v>
      </c>
      <c r="S2641">
        <v>-1</v>
      </c>
      <c r="T2641" t="s">
        <v>76</v>
      </c>
      <c r="U2641" s="1">
        <v>41086</v>
      </c>
      <c r="V2641" t="s">
        <v>77</v>
      </c>
      <c r="W2641" t="s">
        <v>78</v>
      </c>
      <c r="X2641" t="s">
        <v>49</v>
      </c>
      <c r="Y2641" t="s">
        <v>79</v>
      </c>
      <c r="Z2641" t="s">
        <v>80</v>
      </c>
      <c r="AA2641" t="s">
        <v>51</v>
      </c>
      <c r="AB2641" t="s">
        <v>81</v>
      </c>
      <c r="AC2641" t="s">
        <v>71</v>
      </c>
      <c r="AD2641" t="s">
        <v>82</v>
      </c>
      <c r="AE2641" t="s">
        <v>54</v>
      </c>
    </row>
    <row r="2642" spans="1:31" x14ac:dyDescent="0.2">
      <c r="A2642">
        <v>31</v>
      </c>
      <c r="B2642" t="s">
        <v>55</v>
      </c>
      <c r="C2642" t="s">
        <v>155</v>
      </c>
      <c r="D2642" t="s">
        <v>98</v>
      </c>
      <c r="E2642" t="s">
        <v>32</v>
      </c>
      <c r="F2642" t="s">
        <v>56</v>
      </c>
      <c r="G2642" t="s">
        <v>324</v>
      </c>
      <c r="H2642" t="s">
        <v>325</v>
      </c>
      <c r="I2642" t="s">
        <v>326</v>
      </c>
      <c r="J2642" t="s">
        <v>327</v>
      </c>
      <c r="K2642" t="s">
        <v>328</v>
      </c>
      <c r="L2642" t="s">
        <v>329</v>
      </c>
      <c r="M2642" t="s">
        <v>32</v>
      </c>
      <c r="N2642" t="s">
        <v>330</v>
      </c>
      <c r="O2642" t="s">
        <v>32</v>
      </c>
      <c r="P2642" t="s">
        <v>32</v>
      </c>
      <c r="Q2642" t="s">
        <v>75</v>
      </c>
      <c r="R2642">
        <v>72</v>
      </c>
      <c r="S2642">
        <v>100000</v>
      </c>
      <c r="T2642" t="s">
        <v>331</v>
      </c>
      <c r="U2642" s="1">
        <v>41080</v>
      </c>
      <c r="V2642" t="s">
        <v>48</v>
      </c>
      <c r="W2642" t="s">
        <v>32</v>
      </c>
      <c r="X2642" t="s">
        <v>49</v>
      </c>
      <c r="Y2642" t="s">
        <v>93</v>
      </c>
      <c r="Z2642" t="s">
        <v>50</v>
      </c>
      <c r="AA2642" t="s">
        <v>51</v>
      </c>
      <c r="AB2642" t="s">
        <v>152</v>
      </c>
      <c r="AC2642" t="s">
        <v>248</v>
      </c>
      <c r="AD2642" t="s">
        <v>332</v>
      </c>
      <c r="AE2642" t="s">
        <v>54</v>
      </c>
    </row>
    <row r="2643" spans="1:31" x14ac:dyDescent="0.2">
      <c r="A2643">
        <v>31</v>
      </c>
      <c r="B2643" t="s">
        <v>55</v>
      </c>
      <c r="C2643" t="s">
        <v>97</v>
      </c>
      <c r="D2643" t="s">
        <v>98</v>
      </c>
      <c r="E2643" t="s">
        <v>34</v>
      </c>
      <c r="F2643" t="s">
        <v>390</v>
      </c>
      <c r="G2643" t="s">
        <v>32</v>
      </c>
      <c r="H2643" t="s">
        <v>391</v>
      </c>
      <c r="I2643" t="s">
        <v>392</v>
      </c>
      <c r="J2643" t="s">
        <v>393</v>
      </c>
      <c r="K2643" t="s">
        <v>394</v>
      </c>
      <c r="L2643" t="s">
        <v>395</v>
      </c>
      <c r="M2643" t="s">
        <v>396</v>
      </c>
      <c r="N2643" t="s">
        <v>397</v>
      </c>
      <c r="O2643" t="s">
        <v>32</v>
      </c>
      <c r="P2643" t="s">
        <v>32</v>
      </c>
      <c r="Q2643" t="s">
        <v>32</v>
      </c>
      <c r="R2643">
        <v>71</v>
      </c>
      <c r="S2643">
        <v>-1</v>
      </c>
      <c r="T2643" t="s">
        <v>32</v>
      </c>
      <c r="U2643" s="1">
        <v>41090</v>
      </c>
      <c r="V2643" t="s">
        <v>260</v>
      </c>
      <c r="W2643" t="s">
        <v>32</v>
      </c>
      <c r="X2643" t="s">
        <v>398</v>
      </c>
      <c r="Y2643" t="s">
        <v>245</v>
      </c>
      <c r="Z2643" t="s">
        <v>32</v>
      </c>
      <c r="AA2643" t="s">
        <v>69</v>
      </c>
      <c r="AB2643" t="s">
        <v>276</v>
      </c>
      <c r="AC2643" t="s">
        <v>170</v>
      </c>
      <c r="AD2643" t="s">
        <v>399</v>
      </c>
      <c r="AE2643" t="s">
        <v>54</v>
      </c>
    </row>
    <row r="2644" spans="1:31" x14ac:dyDescent="0.2">
      <c r="A2644">
        <v>31</v>
      </c>
      <c r="B2644" t="s">
        <v>96</v>
      </c>
      <c r="C2644" t="s">
        <v>155</v>
      </c>
      <c r="D2644" t="s">
        <v>33</v>
      </c>
      <c r="E2644" t="s">
        <v>34</v>
      </c>
      <c r="F2644" t="s">
        <v>56</v>
      </c>
      <c r="G2644" t="s">
        <v>32</v>
      </c>
      <c r="H2644" t="s">
        <v>853</v>
      </c>
      <c r="I2644" t="s">
        <v>854</v>
      </c>
      <c r="J2644" t="s">
        <v>855</v>
      </c>
      <c r="K2644" t="s">
        <v>856</v>
      </c>
      <c r="L2644" t="s">
        <v>857</v>
      </c>
      <c r="M2644" t="s">
        <v>32</v>
      </c>
      <c r="N2644" t="s">
        <v>858</v>
      </c>
      <c r="O2644" t="s">
        <v>32</v>
      </c>
      <c r="P2644" t="s">
        <v>859</v>
      </c>
      <c r="Q2644" t="s">
        <v>860</v>
      </c>
      <c r="R2644">
        <v>63</v>
      </c>
      <c r="S2644">
        <v>-1</v>
      </c>
      <c r="T2644" t="s">
        <v>68</v>
      </c>
      <c r="U2644" s="1">
        <v>41082</v>
      </c>
      <c r="V2644" t="s">
        <v>861</v>
      </c>
      <c r="W2644" t="s">
        <v>862</v>
      </c>
      <c r="X2644" t="s">
        <v>49</v>
      </c>
      <c r="Y2644" t="s">
        <v>93</v>
      </c>
      <c r="Z2644" t="s">
        <v>32</v>
      </c>
      <c r="AA2644" t="s">
        <v>69</v>
      </c>
      <c r="AB2644" t="s">
        <v>389</v>
      </c>
      <c r="AC2644" t="s">
        <v>71</v>
      </c>
      <c r="AD2644" t="s">
        <v>447</v>
      </c>
      <c r="AE2644" t="s">
        <v>54</v>
      </c>
    </row>
    <row r="2645" spans="1:31" x14ac:dyDescent="0.2">
      <c r="A2645">
        <v>31</v>
      </c>
      <c r="B2645" t="s">
        <v>169</v>
      </c>
      <c r="C2645" t="s">
        <v>32</v>
      </c>
      <c r="D2645" t="s">
        <v>33</v>
      </c>
      <c r="E2645" t="s">
        <v>34</v>
      </c>
      <c r="F2645" t="s">
        <v>833</v>
      </c>
      <c r="G2645" t="s">
        <v>1141</v>
      </c>
      <c r="H2645" t="s">
        <v>1142</v>
      </c>
      <c r="I2645" t="s">
        <v>1143</v>
      </c>
      <c r="J2645" t="s">
        <v>1144</v>
      </c>
      <c r="K2645" t="s">
        <v>32</v>
      </c>
      <c r="L2645" t="s">
        <v>1145</v>
      </c>
      <c r="M2645" t="s">
        <v>32</v>
      </c>
      <c r="N2645" t="s">
        <v>32</v>
      </c>
      <c r="O2645" t="s">
        <v>32</v>
      </c>
      <c r="P2645" t="s">
        <v>32</v>
      </c>
      <c r="Q2645" t="s">
        <v>1146</v>
      </c>
      <c r="R2645">
        <v>74</v>
      </c>
      <c r="S2645">
        <v>150000</v>
      </c>
      <c r="T2645" t="s">
        <v>331</v>
      </c>
      <c r="U2645" s="1">
        <v>41084</v>
      </c>
      <c r="V2645" t="s">
        <v>48</v>
      </c>
      <c r="W2645" t="s">
        <v>32</v>
      </c>
      <c r="X2645" t="s">
        <v>49</v>
      </c>
      <c r="Y2645" t="s">
        <v>643</v>
      </c>
      <c r="Z2645" t="s">
        <v>151</v>
      </c>
      <c r="AA2645" t="s">
        <v>51</v>
      </c>
      <c r="AB2645" t="s">
        <v>618</v>
      </c>
      <c r="AC2645" t="s">
        <v>71</v>
      </c>
      <c r="AD2645" t="s">
        <v>168</v>
      </c>
      <c r="AE2645" t="s">
        <v>54</v>
      </c>
    </row>
    <row r="2646" spans="1:31" x14ac:dyDescent="0.2">
      <c r="A2646">
        <v>31</v>
      </c>
      <c r="B2646" t="s">
        <v>169</v>
      </c>
      <c r="C2646" t="s">
        <v>155</v>
      </c>
      <c r="D2646" t="s">
        <v>33</v>
      </c>
      <c r="E2646" t="s">
        <v>34</v>
      </c>
      <c r="F2646" t="s">
        <v>114</v>
      </c>
      <c r="G2646" t="s">
        <v>1939</v>
      </c>
      <c r="H2646" t="s">
        <v>1940</v>
      </c>
      <c r="I2646" t="s">
        <v>1941</v>
      </c>
      <c r="J2646" t="s">
        <v>1942</v>
      </c>
      <c r="K2646" t="s">
        <v>1943</v>
      </c>
      <c r="L2646" t="s">
        <v>1944</v>
      </c>
      <c r="M2646" t="s">
        <v>1945</v>
      </c>
      <c r="N2646" t="s">
        <v>1946</v>
      </c>
      <c r="O2646" t="s">
        <v>1947</v>
      </c>
      <c r="P2646" t="s">
        <v>1948</v>
      </c>
      <c r="Q2646" t="s">
        <v>32</v>
      </c>
      <c r="R2646">
        <v>69</v>
      </c>
      <c r="S2646">
        <v>-1</v>
      </c>
      <c r="T2646" t="s">
        <v>576</v>
      </c>
      <c r="U2646" s="1">
        <v>40971</v>
      </c>
      <c r="V2646" t="s">
        <v>48</v>
      </c>
      <c r="W2646" t="s">
        <v>32</v>
      </c>
      <c r="X2646" t="s">
        <v>244</v>
      </c>
      <c r="Y2646" t="s">
        <v>32</v>
      </c>
      <c r="Z2646" t="s">
        <v>32</v>
      </c>
      <c r="AA2646" t="s">
        <v>51</v>
      </c>
      <c r="AB2646" t="s">
        <v>32</v>
      </c>
      <c r="AC2646" t="s">
        <v>71</v>
      </c>
      <c r="AD2646" t="s">
        <v>137</v>
      </c>
      <c r="AE2646" t="s">
        <v>54</v>
      </c>
    </row>
    <row r="2647" spans="1:31" x14ac:dyDescent="0.2">
      <c r="A2647">
        <v>31</v>
      </c>
      <c r="B2647" t="s">
        <v>32</v>
      </c>
      <c r="C2647" t="s">
        <v>32</v>
      </c>
      <c r="D2647" t="s">
        <v>98</v>
      </c>
      <c r="E2647" t="s">
        <v>34</v>
      </c>
      <c r="F2647" t="s">
        <v>114</v>
      </c>
      <c r="G2647" t="s">
        <v>2071</v>
      </c>
      <c r="H2647" t="s">
        <v>2072</v>
      </c>
      <c r="I2647" t="s">
        <v>2073</v>
      </c>
      <c r="J2647" t="s">
        <v>2074</v>
      </c>
      <c r="K2647" t="s">
        <v>2075</v>
      </c>
      <c r="L2647" t="s">
        <v>32</v>
      </c>
      <c r="M2647" t="s">
        <v>2076</v>
      </c>
      <c r="N2647" t="s">
        <v>2077</v>
      </c>
      <c r="O2647" t="s">
        <v>32</v>
      </c>
      <c r="P2647" t="s">
        <v>2078</v>
      </c>
      <c r="Q2647" t="s">
        <v>32</v>
      </c>
      <c r="R2647">
        <v>71</v>
      </c>
      <c r="S2647">
        <v>-1</v>
      </c>
      <c r="T2647" t="s">
        <v>576</v>
      </c>
      <c r="U2647" s="1">
        <v>41086</v>
      </c>
      <c r="V2647" t="s">
        <v>48</v>
      </c>
      <c r="W2647" t="s">
        <v>32</v>
      </c>
      <c r="X2647" t="s">
        <v>49</v>
      </c>
      <c r="Y2647" t="s">
        <v>32</v>
      </c>
      <c r="Z2647" t="s">
        <v>246</v>
      </c>
      <c r="AA2647" t="s">
        <v>51</v>
      </c>
      <c r="AB2647" t="s">
        <v>1104</v>
      </c>
      <c r="AC2647" t="s">
        <v>32</v>
      </c>
      <c r="AD2647" t="s">
        <v>976</v>
      </c>
      <c r="AE2647" t="s">
        <v>54</v>
      </c>
    </row>
    <row r="2648" spans="1:31" x14ac:dyDescent="0.2">
      <c r="A2648">
        <v>31</v>
      </c>
      <c r="B2648" t="s">
        <v>31</v>
      </c>
      <c r="C2648" t="s">
        <v>32</v>
      </c>
      <c r="D2648" t="s">
        <v>33</v>
      </c>
      <c r="E2648" t="s">
        <v>34</v>
      </c>
      <c r="F2648" t="s">
        <v>114</v>
      </c>
      <c r="G2648" t="s">
        <v>2132</v>
      </c>
      <c r="H2648" t="s">
        <v>2133</v>
      </c>
      <c r="I2648" t="s">
        <v>2134</v>
      </c>
      <c r="J2648" t="s">
        <v>2135</v>
      </c>
      <c r="K2648" t="s">
        <v>2136</v>
      </c>
      <c r="L2648" t="s">
        <v>2137</v>
      </c>
      <c r="M2648" t="s">
        <v>2138</v>
      </c>
      <c r="N2648" t="s">
        <v>2139</v>
      </c>
      <c r="O2648" t="s">
        <v>2140</v>
      </c>
      <c r="P2648" t="s">
        <v>2141</v>
      </c>
      <c r="Q2648" t="s">
        <v>75</v>
      </c>
      <c r="R2648">
        <v>72</v>
      </c>
      <c r="S2648">
        <v>-1</v>
      </c>
      <c r="T2648" t="s">
        <v>91</v>
      </c>
      <c r="U2648" s="1">
        <v>40925</v>
      </c>
      <c r="V2648" t="s">
        <v>48</v>
      </c>
      <c r="W2648" t="s">
        <v>32</v>
      </c>
      <c r="X2648" t="s">
        <v>49</v>
      </c>
      <c r="Y2648" t="s">
        <v>495</v>
      </c>
      <c r="Z2648" t="s">
        <v>151</v>
      </c>
      <c r="AA2648" t="s">
        <v>69</v>
      </c>
      <c r="AB2648" t="s">
        <v>1243</v>
      </c>
      <c r="AC2648" t="s">
        <v>71</v>
      </c>
      <c r="AD2648" t="s">
        <v>332</v>
      </c>
      <c r="AE2648" t="s">
        <v>346</v>
      </c>
    </row>
    <row r="2649" spans="1:31" x14ac:dyDescent="0.2">
      <c r="A2649">
        <v>31</v>
      </c>
      <c r="B2649" t="s">
        <v>620</v>
      </c>
      <c r="C2649" t="s">
        <v>32</v>
      </c>
      <c r="D2649" t="s">
        <v>33</v>
      </c>
      <c r="E2649" t="s">
        <v>34</v>
      </c>
      <c r="F2649" t="s">
        <v>32</v>
      </c>
      <c r="G2649" t="s">
        <v>2151</v>
      </c>
      <c r="H2649" t="s">
        <v>2152</v>
      </c>
      <c r="I2649" t="s">
        <v>2153</v>
      </c>
      <c r="J2649" t="s">
        <v>2154</v>
      </c>
      <c r="K2649" t="s">
        <v>2155</v>
      </c>
      <c r="L2649" t="s">
        <v>2156</v>
      </c>
      <c r="M2649" t="s">
        <v>2157</v>
      </c>
      <c r="N2649" t="s">
        <v>2158</v>
      </c>
      <c r="O2649" t="s">
        <v>2159</v>
      </c>
      <c r="P2649" t="s">
        <v>2160</v>
      </c>
      <c r="Q2649" t="s">
        <v>321</v>
      </c>
      <c r="R2649">
        <v>65</v>
      </c>
      <c r="S2649">
        <v>-1</v>
      </c>
      <c r="T2649" t="s">
        <v>163</v>
      </c>
      <c r="U2649" s="1">
        <v>41089</v>
      </c>
      <c r="V2649" t="s">
        <v>274</v>
      </c>
      <c r="W2649" t="s">
        <v>181</v>
      </c>
      <c r="X2649" t="s">
        <v>49</v>
      </c>
      <c r="Y2649" t="s">
        <v>435</v>
      </c>
      <c r="Z2649" t="s">
        <v>2161</v>
      </c>
      <c r="AA2649" t="s">
        <v>69</v>
      </c>
      <c r="AB2649" t="s">
        <v>81</v>
      </c>
      <c r="AC2649" t="s">
        <v>71</v>
      </c>
      <c r="AD2649" t="s">
        <v>2162</v>
      </c>
      <c r="AE2649" t="s">
        <v>54</v>
      </c>
    </row>
    <row r="2650" spans="1:31" x14ac:dyDescent="0.2">
      <c r="A2650">
        <v>31</v>
      </c>
      <c r="B2650" t="s">
        <v>32</v>
      </c>
      <c r="C2650" t="s">
        <v>155</v>
      </c>
      <c r="D2650" t="s">
        <v>182</v>
      </c>
      <c r="E2650" t="s">
        <v>34</v>
      </c>
      <c r="F2650" t="s">
        <v>56</v>
      </c>
      <c r="G2650" t="s">
        <v>2193</v>
      </c>
      <c r="H2650" t="s">
        <v>2194</v>
      </c>
      <c r="I2650" t="s">
        <v>2195</v>
      </c>
      <c r="J2650" t="s">
        <v>2196</v>
      </c>
      <c r="K2650" t="s">
        <v>2197</v>
      </c>
      <c r="L2650" t="s">
        <v>32</v>
      </c>
      <c r="M2650" t="s">
        <v>2198</v>
      </c>
      <c r="N2650" t="s">
        <v>32</v>
      </c>
      <c r="O2650" t="s">
        <v>2199</v>
      </c>
      <c r="P2650" t="s">
        <v>2200</v>
      </c>
      <c r="Q2650" t="s">
        <v>108</v>
      </c>
      <c r="R2650">
        <v>69</v>
      </c>
      <c r="S2650">
        <v>70000</v>
      </c>
      <c r="T2650" t="s">
        <v>91</v>
      </c>
      <c r="U2650" s="1">
        <v>41090</v>
      </c>
      <c r="V2650" t="s">
        <v>48</v>
      </c>
      <c r="W2650" t="s">
        <v>32</v>
      </c>
      <c r="X2650" t="s">
        <v>49</v>
      </c>
      <c r="Y2650" t="s">
        <v>32</v>
      </c>
      <c r="Z2650" t="s">
        <v>166</v>
      </c>
      <c r="AA2650" t="s">
        <v>51</v>
      </c>
      <c r="AB2650" t="s">
        <v>423</v>
      </c>
      <c r="AC2650" t="s">
        <v>71</v>
      </c>
      <c r="AD2650" t="s">
        <v>2201</v>
      </c>
      <c r="AE2650" t="s">
        <v>54</v>
      </c>
    </row>
    <row r="2651" spans="1:31" x14ac:dyDescent="0.2">
      <c r="A2651">
        <v>31</v>
      </c>
      <c r="B2651" t="s">
        <v>55</v>
      </c>
      <c r="C2651" t="s">
        <v>32</v>
      </c>
      <c r="D2651" t="s">
        <v>33</v>
      </c>
      <c r="E2651" t="s">
        <v>34</v>
      </c>
      <c r="F2651" t="s">
        <v>56</v>
      </c>
      <c r="G2651" t="s">
        <v>2309</v>
      </c>
      <c r="H2651" t="s">
        <v>2310</v>
      </c>
      <c r="I2651" t="s">
        <v>2311</v>
      </c>
      <c r="J2651" t="s">
        <v>2312</v>
      </c>
      <c r="K2651" t="s">
        <v>2313</v>
      </c>
      <c r="L2651" t="s">
        <v>2314</v>
      </c>
      <c r="M2651" t="s">
        <v>2315</v>
      </c>
      <c r="N2651" t="s">
        <v>2316</v>
      </c>
      <c r="O2651" t="s">
        <v>2317</v>
      </c>
      <c r="P2651" t="s">
        <v>2318</v>
      </c>
      <c r="Q2651" t="s">
        <v>321</v>
      </c>
      <c r="R2651">
        <v>60</v>
      </c>
      <c r="S2651">
        <v>-1</v>
      </c>
      <c r="T2651" t="s">
        <v>331</v>
      </c>
      <c r="U2651" s="1">
        <v>41089</v>
      </c>
      <c r="V2651" t="s">
        <v>48</v>
      </c>
      <c r="W2651" t="s">
        <v>32</v>
      </c>
      <c r="X2651" t="s">
        <v>49</v>
      </c>
      <c r="Y2651" t="s">
        <v>495</v>
      </c>
      <c r="Z2651" t="s">
        <v>32</v>
      </c>
      <c r="AA2651" t="s">
        <v>69</v>
      </c>
      <c r="AB2651" t="s">
        <v>459</v>
      </c>
      <c r="AC2651" t="s">
        <v>71</v>
      </c>
      <c r="AD2651" t="s">
        <v>2319</v>
      </c>
      <c r="AE2651" t="s">
        <v>54</v>
      </c>
    </row>
    <row r="2652" spans="1:31" x14ac:dyDescent="0.2">
      <c r="A2652">
        <v>31</v>
      </c>
      <c r="B2652" t="s">
        <v>169</v>
      </c>
      <c r="C2652" t="s">
        <v>32</v>
      </c>
      <c r="D2652" t="s">
        <v>32</v>
      </c>
      <c r="E2652" t="s">
        <v>34</v>
      </c>
      <c r="F2652" t="s">
        <v>221</v>
      </c>
      <c r="G2652" t="s">
        <v>2427</v>
      </c>
      <c r="H2652" t="s">
        <v>2428</v>
      </c>
      <c r="I2652" t="s">
        <v>2429</v>
      </c>
      <c r="J2652" t="s">
        <v>2430</v>
      </c>
      <c r="K2652" t="s">
        <v>2431</v>
      </c>
      <c r="L2652" t="s">
        <v>2432</v>
      </c>
      <c r="M2652" t="s">
        <v>2433</v>
      </c>
      <c r="N2652" t="s">
        <v>2434</v>
      </c>
      <c r="O2652" t="s">
        <v>32</v>
      </c>
      <c r="P2652" t="s">
        <v>2435</v>
      </c>
      <c r="Q2652" t="s">
        <v>75</v>
      </c>
      <c r="R2652">
        <v>72</v>
      </c>
      <c r="S2652">
        <v>-1</v>
      </c>
      <c r="T2652" t="s">
        <v>1525</v>
      </c>
      <c r="U2652" s="1">
        <v>41007</v>
      </c>
      <c r="V2652" t="s">
        <v>48</v>
      </c>
      <c r="W2652" t="s">
        <v>32</v>
      </c>
      <c r="X2652" t="s">
        <v>49</v>
      </c>
      <c r="Y2652" t="s">
        <v>32</v>
      </c>
      <c r="Z2652" t="s">
        <v>32</v>
      </c>
      <c r="AA2652" t="s">
        <v>51</v>
      </c>
      <c r="AB2652" t="s">
        <v>32</v>
      </c>
      <c r="AC2652" t="s">
        <v>111</v>
      </c>
      <c r="AD2652" t="s">
        <v>95</v>
      </c>
      <c r="AE2652" t="s">
        <v>265</v>
      </c>
    </row>
    <row r="2653" spans="1:31" x14ac:dyDescent="0.2">
      <c r="A2653">
        <v>31</v>
      </c>
      <c r="B2653" t="s">
        <v>96</v>
      </c>
      <c r="C2653" t="s">
        <v>32</v>
      </c>
      <c r="D2653" t="s">
        <v>33</v>
      </c>
      <c r="E2653" t="s">
        <v>32</v>
      </c>
      <c r="F2653" t="s">
        <v>56</v>
      </c>
      <c r="G2653" t="s">
        <v>2473</v>
      </c>
      <c r="H2653" t="s">
        <v>32</v>
      </c>
      <c r="I2653" t="s">
        <v>32</v>
      </c>
      <c r="J2653" t="s">
        <v>32</v>
      </c>
      <c r="K2653" t="s">
        <v>32</v>
      </c>
      <c r="L2653" t="s">
        <v>32</v>
      </c>
      <c r="M2653" t="s">
        <v>32</v>
      </c>
      <c r="N2653" t="s">
        <v>32</v>
      </c>
      <c r="O2653" t="s">
        <v>32</v>
      </c>
      <c r="P2653" t="s">
        <v>32</v>
      </c>
      <c r="Q2653" t="s">
        <v>67</v>
      </c>
      <c r="R2653">
        <v>70</v>
      </c>
      <c r="S2653">
        <v>-1</v>
      </c>
      <c r="T2653" t="s">
        <v>76</v>
      </c>
      <c r="U2653" s="1">
        <v>41072</v>
      </c>
      <c r="V2653" t="s">
        <v>48</v>
      </c>
      <c r="W2653" t="s">
        <v>32</v>
      </c>
      <c r="X2653" t="s">
        <v>49</v>
      </c>
      <c r="Y2653" t="s">
        <v>32</v>
      </c>
      <c r="Z2653" t="s">
        <v>1041</v>
      </c>
      <c r="AA2653" t="s">
        <v>51</v>
      </c>
      <c r="AB2653" t="s">
        <v>1909</v>
      </c>
      <c r="AC2653" t="s">
        <v>71</v>
      </c>
      <c r="AD2653" t="s">
        <v>1419</v>
      </c>
      <c r="AE2653" t="s">
        <v>54</v>
      </c>
    </row>
    <row r="2654" spans="1:31" x14ac:dyDescent="0.2">
      <c r="A2654">
        <v>31</v>
      </c>
      <c r="B2654" t="s">
        <v>620</v>
      </c>
      <c r="C2654" t="s">
        <v>155</v>
      </c>
      <c r="D2654" t="s">
        <v>33</v>
      </c>
      <c r="E2654" t="s">
        <v>32</v>
      </c>
      <c r="F2654" t="s">
        <v>114</v>
      </c>
      <c r="G2654" t="s">
        <v>2672</v>
      </c>
      <c r="H2654" t="s">
        <v>2673</v>
      </c>
      <c r="I2654" t="s">
        <v>2674</v>
      </c>
      <c r="J2654" t="s">
        <v>2675</v>
      </c>
      <c r="K2654" t="s">
        <v>2676</v>
      </c>
      <c r="L2654" t="s">
        <v>2677</v>
      </c>
      <c r="M2654" t="s">
        <v>2678</v>
      </c>
      <c r="N2654" t="s">
        <v>2679</v>
      </c>
      <c r="O2654" t="s">
        <v>2680</v>
      </c>
      <c r="P2654" t="s">
        <v>2681</v>
      </c>
      <c r="Q2654" t="s">
        <v>32</v>
      </c>
      <c r="R2654">
        <v>61</v>
      </c>
      <c r="S2654">
        <v>-1</v>
      </c>
      <c r="T2654" t="s">
        <v>91</v>
      </c>
      <c r="U2654" s="1">
        <v>41089</v>
      </c>
      <c r="V2654" t="s">
        <v>77</v>
      </c>
      <c r="W2654" t="s">
        <v>32</v>
      </c>
      <c r="X2654" t="s">
        <v>49</v>
      </c>
      <c r="Y2654" t="s">
        <v>435</v>
      </c>
      <c r="Z2654" t="s">
        <v>32</v>
      </c>
      <c r="AA2654" t="s">
        <v>69</v>
      </c>
      <c r="AB2654" t="s">
        <v>1243</v>
      </c>
      <c r="AC2654" t="s">
        <v>71</v>
      </c>
      <c r="AD2654" t="s">
        <v>447</v>
      </c>
      <c r="AE2654" t="s">
        <v>54</v>
      </c>
    </row>
    <row r="2655" spans="1:31" x14ac:dyDescent="0.2">
      <c r="A2655">
        <v>31</v>
      </c>
      <c r="B2655" t="s">
        <v>55</v>
      </c>
      <c r="C2655" t="s">
        <v>1043</v>
      </c>
      <c r="D2655" t="s">
        <v>32</v>
      </c>
      <c r="E2655" t="s">
        <v>32</v>
      </c>
      <c r="F2655" t="s">
        <v>56</v>
      </c>
      <c r="G2655" t="s">
        <v>2682</v>
      </c>
      <c r="H2655" t="s">
        <v>2683</v>
      </c>
      <c r="I2655" t="s">
        <v>2684</v>
      </c>
      <c r="J2655" t="s">
        <v>2685</v>
      </c>
      <c r="K2655" t="s">
        <v>2686</v>
      </c>
      <c r="L2655" t="s">
        <v>2687</v>
      </c>
      <c r="M2655" t="s">
        <v>32</v>
      </c>
      <c r="N2655" t="s">
        <v>32</v>
      </c>
      <c r="O2655" t="s">
        <v>32</v>
      </c>
      <c r="P2655" t="s">
        <v>2688</v>
      </c>
      <c r="Q2655" t="s">
        <v>32</v>
      </c>
      <c r="R2655">
        <v>72</v>
      </c>
      <c r="S2655">
        <v>-1</v>
      </c>
      <c r="T2655" t="s">
        <v>32</v>
      </c>
      <c r="U2655" s="1">
        <v>41008</v>
      </c>
      <c r="V2655" t="s">
        <v>260</v>
      </c>
      <c r="W2655" t="s">
        <v>32</v>
      </c>
      <c r="X2655" t="s">
        <v>49</v>
      </c>
      <c r="Y2655" t="s">
        <v>32</v>
      </c>
      <c r="Z2655" t="s">
        <v>32</v>
      </c>
      <c r="AA2655" t="s">
        <v>51</v>
      </c>
      <c r="AB2655" t="s">
        <v>124</v>
      </c>
      <c r="AC2655" t="s">
        <v>71</v>
      </c>
      <c r="AD2655" t="s">
        <v>2689</v>
      </c>
      <c r="AE2655" t="s">
        <v>54</v>
      </c>
    </row>
    <row r="2656" spans="1:31" x14ac:dyDescent="0.2">
      <c r="A2656">
        <v>31</v>
      </c>
      <c r="B2656" t="s">
        <v>169</v>
      </c>
      <c r="C2656" t="s">
        <v>32</v>
      </c>
      <c r="D2656" t="s">
        <v>98</v>
      </c>
      <c r="E2656" t="s">
        <v>34</v>
      </c>
      <c r="F2656" t="s">
        <v>114</v>
      </c>
      <c r="G2656" t="s">
        <v>2752</v>
      </c>
      <c r="H2656" t="s">
        <v>2753</v>
      </c>
      <c r="I2656" t="s">
        <v>2754</v>
      </c>
      <c r="J2656" t="s">
        <v>2755</v>
      </c>
      <c r="K2656" t="s">
        <v>2756</v>
      </c>
      <c r="L2656" t="s">
        <v>2757</v>
      </c>
      <c r="M2656" t="s">
        <v>2758</v>
      </c>
      <c r="N2656" t="s">
        <v>2759</v>
      </c>
      <c r="O2656" t="s">
        <v>2760</v>
      </c>
      <c r="P2656" t="s">
        <v>2761</v>
      </c>
      <c r="Q2656" t="s">
        <v>75</v>
      </c>
      <c r="R2656">
        <v>72</v>
      </c>
      <c r="S2656">
        <v>100000</v>
      </c>
      <c r="T2656" t="s">
        <v>203</v>
      </c>
      <c r="U2656" s="1">
        <v>41056</v>
      </c>
      <c r="V2656" t="s">
        <v>48</v>
      </c>
      <c r="W2656" t="s">
        <v>32</v>
      </c>
      <c r="X2656" t="s">
        <v>49</v>
      </c>
      <c r="Y2656" t="s">
        <v>435</v>
      </c>
      <c r="Z2656" t="s">
        <v>151</v>
      </c>
      <c r="AA2656" t="s">
        <v>51</v>
      </c>
      <c r="AB2656" t="s">
        <v>52</v>
      </c>
      <c r="AC2656" t="s">
        <v>71</v>
      </c>
      <c r="AD2656" t="s">
        <v>168</v>
      </c>
      <c r="AE2656" t="s">
        <v>54</v>
      </c>
    </row>
    <row r="2657" spans="1:31" x14ac:dyDescent="0.2">
      <c r="A2657">
        <v>31</v>
      </c>
      <c r="B2657" t="s">
        <v>32</v>
      </c>
      <c r="C2657" t="s">
        <v>32</v>
      </c>
      <c r="D2657" t="s">
        <v>33</v>
      </c>
      <c r="E2657" t="s">
        <v>34</v>
      </c>
      <c r="F2657" t="s">
        <v>35</v>
      </c>
      <c r="G2657" t="s">
        <v>3031</v>
      </c>
      <c r="H2657" t="s">
        <v>3032</v>
      </c>
      <c r="I2657" t="s">
        <v>3033</v>
      </c>
      <c r="J2657" t="s">
        <v>3034</v>
      </c>
      <c r="K2657" t="s">
        <v>3035</v>
      </c>
      <c r="L2657" t="s">
        <v>3036</v>
      </c>
      <c r="M2657" t="s">
        <v>3037</v>
      </c>
      <c r="N2657" t="s">
        <v>3038</v>
      </c>
      <c r="O2657" t="s">
        <v>3039</v>
      </c>
      <c r="P2657" t="s">
        <v>3040</v>
      </c>
      <c r="Q2657" t="s">
        <v>3041</v>
      </c>
      <c r="R2657">
        <v>69</v>
      </c>
      <c r="S2657">
        <v>-1</v>
      </c>
      <c r="T2657" t="s">
        <v>273</v>
      </c>
      <c r="U2657" s="1">
        <v>41082</v>
      </c>
      <c r="V2657" t="s">
        <v>164</v>
      </c>
      <c r="W2657" t="s">
        <v>32</v>
      </c>
      <c r="X2657" t="s">
        <v>49</v>
      </c>
      <c r="Y2657" t="s">
        <v>435</v>
      </c>
      <c r="Z2657" t="s">
        <v>218</v>
      </c>
      <c r="AA2657" t="s">
        <v>69</v>
      </c>
      <c r="AB2657" t="s">
        <v>124</v>
      </c>
      <c r="AC2657" t="s">
        <v>71</v>
      </c>
      <c r="AD2657" t="s">
        <v>332</v>
      </c>
      <c r="AE2657" t="s">
        <v>54</v>
      </c>
    </row>
    <row r="2658" spans="1:31" x14ac:dyDescent="0.2">
      <c r="A2658">
        <v>31</v>
      </c>
      <c r="B2658" t="s">
        <v>96</v>
      </c>
      <c r="C2658" t="s">
        <v>32</v>
      </c>
      <c r="D2658" t="s">
        <v>33</v>
      </c>
      <c r="E2658" t="s">
        <v>34</v>
      </c>
      <c r="F2658" t="s">
        <v>56</v>
      </c>
      <c r="G2658" t="s">
        <v>3051</v>
      </c>
      <c r="H2658" t="s">
        <v>3052</v>
      </c>
      <c r="I2658" t="s">
        <v>3053</v>
      </c>
      <c r="J2658" t="s">
        <v>3054</v>
      </c>
      <c r="K2658" t="s">
        <v>3055</v>
      </c>
      <c r="L2658" t="s">
        <v>3056</v>
      </c>
      <c r="M2658" t="s">
        <v>3057</v>
      </c>
      <c r="N2658" t="s">
        <v>3058</v>
      </c>
      <c r="O2658" t="s">
        <v>3059</v>
      </c>
      <c r="P2658" t="s">
        <v>3060</v>
      </c>
      <c r="Q2658" t="s">
        <v>67</v>
      </c>
      <c r="R2658">
        <v>72</v>
      </c>
      <c r="S2658">
        <v>-1</v>
      </c>
      <c r="T2658" t="s">
        <v>576</v>
      </c>
      <c r="U2658" s="1">
        <v>41077</v>
      </c>
      <c r="V2658" t="s">
        <v>2224</v>
      </c>
      <c r="W2658" t="s">
        <v>32</v>
      </c>
      <c r="X2658" t="s">
        <v>49</v>
      </c>
      <c r="Y2658" t="s">
        <v>32</v>
      </c>
      <c r="Z2658" t="s">
        <v>205</v>
      </c>
      <c r="AA2658" t="s">
        <v>51</v>
      </c>
      <c r="AB2658" t="s">
        <v>1104</v>
      </c>
      <c r="AC2658" t="s">
        <v>71</v>
      </c>
      <c r="AD2658" t="s">
        <v>95</v>
      </c>
      <c r="AE2658" t="s">
        <v>54</v>
      </c>
    </row>
    <row r="2659" spans="1:31" x14ac:dyDescent="0.2">
      <c r="A2659">
        <v>31</v>
      </c>
      <c r="B2659" t="s">
        <v>2255</v>
      </c>
      <c r="C2659" t="s">
        <v>32</v>
      </c>
      <c r="D2659" t="s">
        <v>33</v>
      </c>
      <c r="E2659" t="s">
        <v>170</v>
      </c>
      <c r="F2659" t="s">
        <v>32</v>
      </c>
      <c r="G2659" t="s">
        <v>3264</v>
      </c>
      <c r="H2659" t="s">
        <v>3265</v>
      </c>
      <c r="I2659" t="s">
        <v>3266</v>
      </c>
      <c r="J2659" t="s">
        <v>3267</v>
      </c>
      <c r="K2659" t="s">
        <v>3268</v>
      </c>
      <c r="L2659" t="s">
        <v>3269</v>
      </c>
      <c r="M2659" t="s">
        <v>3270</v>
      </c>
      <c r="N2659" t="s">
        <v>32</v>
      </c>
      <c r="O2659" t="s">
        <v>3271</v>
      </c>
      <c r="P2659" t="s">
        <v>3272</v>
      </c>
      <c r="Q2659" t="s">
        <v>91</v>
      </c>
      <c r="R2659">
        <v>74</v>
      </c>
      <c r="S2659">
        <v>-1</v>
      </c>
      <c r="T2659" t="s">
        <v>32</v>
      </c>
      <c r="U2659" s="1">
        <v>40980</v>
      </c>
      <c r="V2659" t="s">
        <v>48</v>
      </c>
      <c r="W2659" t="s">
        <v>32</v>
      </c>
      <c r="X2659" t="s">
        <v>49</v>
      </c>
      <c r="Y2659" t="s">
        <v>32</v>
      </c>
      <c r="Z2659" t="s">
        <v>32</v>
      </c>
      <c r="AA2659" t="s">
        <v>51</v>
      </c>
      <c r="AB2659" t="s">
        <v>32</v>
      </c>
      <c r="AC2659" t="s">
        <v>71</v>
      </c>
      <c r="AD2659" t="s">
        <v>95</v>
      </c>
      <c r="AE2659" t="s">
        <v>54</v>
      </c>
    </row>
    <row r="2660" spans="1:31" x14ac:dyDescent="0.2">
      <c r="A2660">
        <v>31</v>
      </c>
      <c r="B2660" t="s">
        <v>55</v>
      </c>
      <c r="C2660" t="s">
        <v>155</v>
      </c>
      <c r="D2660" t="s">
        <v>33</v>
      </c>
      <c r="E2660" t="s">
        <v>34</v>
      </c>
      <c r="F2660" t="s">
        <v>773</v>
      </c>
      <c r="G2660" t="s">
        <v>3715</v>
      </c>
      <c r="H2660" t="s">
        <v>3716</v>
      </c>
      <c r="I2660" t="s">
        <v>3717</v>
      </c>
      <c r="J2660" t="s">
        <v>3718</v>
      </c>
      <c r="K2660" t="s">
        <v>3719</v>
      </c>
      <c r="L2660" t="s">
        <v>3720</v>
      </c>
      <c r="M2660" t="s">
        <v>3721</v>
      </c>
      <c r="N2660" t="s">
        <v>3722</v>
      </c>
      <c r="O2660" t="s">
        <v>3723</v>
      </c>
      <c r="P2660" t="s">
        <v>3724</v>
      </c>
      <c r="Q2660" t="s">
        <v>75</v>
      </c>
      <c r="R2660">
        <v>70</v>
      </c>
      <c r="S2660">
        <v>70000</v>
      </c>
      <c r="T2660" t="s">
        <v>163</v>
      </c>
      <c r="U2660" s="1">
        <v>41090</v>
      </c>
      <c r="V2660" t="s">
        <v>1474</v>
      </c>
      <c r="W2660" t="s">
        <v>204</v>
      </c>
      <c r="X2660" t="s">
        <v>49</v>
      </c>
      <c r="Y2660" t="s">
        <v>495</v>
      </c>
      <c r="Z2660" t="s">
        <v>378</v>
      </c>
      <c r="AA2660" t="s">
        <v>51</v>
      </c>
      <c r="AB2660" t="s">
        <v>1909</v>
      </c>
      <c r="AC2660" t="s">
        <v>71</v>
      </c>
      <c r="AD2660" t="s">
        <v>168</v>
      </c>
      <c r="AE2660" t="s">
        <v>54</v>
      </c>
    </row>
    <row r="2661" spans="1:31" x14ac:dyDescent="0.2">
      <c r="A2661">
        <v>31</v>
      </c>
      <c r="B2661" t="s">
        <v>55</v>
      </c>
      <c r="C2661" t="s">
        <v>155</v>
      </c>
      <c r="D2661" t="s">
        <v>33</v>
      </c>
      <c r="E2661" t="s">
        <v>34</v>
      </c>
      <c r="F2661" t="s">
        <v>368</v>
      </c>
      <c r="G2661" t="s">
        <v>4044</v>
      </c>
      <c r="H2661" t="s">
        <v>4045</v>
      </c>
      <c r="I2661" t="s">
        <v>4046</v>
      </c>
      <c r="J2661" t="s">
        <v>4047</v>
      </c>
      <c r="K2661" t="s">
        <v>4048</v>
      </c>
      <c r="L2661" t="s">
        <v>4049</v>
      </c>
      <c r="M2661" t="s">
        <v>4050</v>
      </c>
      <c r="N2661" t="s">
        <v>4051</v>
      </c>
      <c r="O2661" t="s">
        <v>4052</v>
      </c>
      <c r="P2661" t="s">
        <v>4053</v>
      </c>
      <c r="Q2661" t="s">
        <v>75</v>
      </c>
      <c r="R2661">
        <v>65</v>
      </c>
      <c r="S2661">
        <v>-1</v>
      </c>
      <c r="T2661" t="s">
        <v>47</v>
      </c>
      <c r="U2661" s="1">
        <v>41090</v>
      </c>
      <c r="V2661" t="s">
        <v>164</v>
      </c>
      <c r="W2661" t="s">
        <v>473</v>
      </c>
      <c r="X2661" t="s">
        <v>49</v>
      </c>
      <c r="Y2661" t="s">
        <v>32</v>
      </c>
      <c r="Z2661" t="s">
        <v>298</v>
      </c>
      <c r="AA2661" t="s">
        <v>69</v>
      </c>
      <c r="AB2661" t="s">
        <v>358</v>
      </c>
      <c r="AC2661" t="s">
        <v>170</v>
      </c>
      <c r="AD2661" t="s">
        <v>53</v>
      </c>
      <c r="AE2661" t="s">
        <v>54</v>
      </c>
    </row>
    <row r="2662" spans="1:31" x14ac:dyDescent="0.2">
      <c r="A2662">
        <v>31</v>
      </c>
      <c r="B2662" t="s">
        <v>169</v>
      </c>
      <c r="C2662" t="s">
        <v>32</v>
      </c>
      <c r="D2662" t="s">
        <v>33</v>
      </c>
      <c r="E2662" t="s">
        <v>170</v>
      </c>
      <c r="F2662" t="s">
        <v>56</v>
      </c>
      <c r="G2662" t="s">
        <v>4256</v>
      </c>
      <c r="H2662" t="s">
        <v>32</v>
      </c>
      <c r="I2662" t="s">
        <v>32</v>
      </c>
      <c r="J2662" t="s">
        <v>32</v>
      </c>
      <c r="K2662" t="s">
        <v>32</v>
      </c>
      <c r="L2662" t="s">
        <v>32</v>
      </c>
      <c r="M2662" t="s">
        <v>32</v>
      </c>
      <c r="N2662" t="s">
        <v>32</v>
      </c>
      <c r="O2662" t="s">
        <v>32</v>
      </c>
      <c r="P2662" t="s">
        <v>32</v>
      </c>
      <c r="Q2662" t="s">
        <v>91</v>
      </c>
      <c r="R2662">
        <v>73</v>
      </c>
      <c r="S2662">
        <v>70000</v>
      </c>
      <c r="T2662" t="s">
        <v>203</v>
      </c>
      <c r="U2662" s="1">
        <v>41046</v>
      </c>
      <c r="V2662" t="s">
        <v>48</v>
      </c>
      <c r="W2662" t="s">
        <v>92</v>
      </c>
      <c r="X2662" t="s">
        <v>49</v>
      </c>
      <c r="Y2662" t="s">
        <v>435</v>
      </c>
      <c r="Z2662" t="s">
        <v>1045</v>
      </c>
      <c r="AA2662" t="s">
        <v>51</v>
      </c>
      <c r="AB2662" t="s">
        <v>52</v>
      </c>
      <c r="AC2662" t="s">
        <v>71</v>
      </c>
      <c r="AD2662" t="s">
        <v>95</v>
      </c>
      <c r="AE2662" t="s">
        <v>54</v>
      </c>
    </row>
    <row r="2663" spans="1:31" x14ac:dyDescent="0.2">
      <c r="A2663">
        <v>31</v>
      </c>
      <c r="B2663" t="s">
        <v>55</v>
      </c>
      <c r="C2663" t="s">
        <v>97</v>
      </c>
      <c r="D2663" t="s">
        <v>33</v>
      </c>
      <c r="E2663" t="s">
        <v>32</v>
      </c>
      <c r="F2663" t="s">
        <v>56</v>
      </c>
      <c r="G2663" t="s">
        <v>4918</v>
      </c>
      <c r="H2663" t="s">
        <v>4919</v>
      </c>
      <c r="I2663" t="s">
        <v>4920</v>
      </c>
      <c r="J2663" t="s">
        <v>4921</v>
      </c>
      <c r="K2663" t="s">
        <v>4922</v>
      </c>
      <c r="L2663" t="s">
        <v>32</v>
      </c>
      <c r="M2663" t="s">
        <v>4923</v>
      </c>
      <c r="N2663" t="s">
        <v>4924</v>
      </c>
      <c r="O2663" t="s">
        <v>4925</v>
      </c>
      <c r="P2663" t="s">
        <v>4926</v>
      </c>
      <c r="Q2663" t="s">
        <v>75</v>
      </c>
      <c r="R2663">
        <v>73</v>
      </c>
      <c r="S2663">
        <v>-1</v>
      </c>
      <c r="T2663" t="s">
        <v>576</v>
      </c>
      <c r="U2663" s="1">
        <v>41090</v>
      </c>
      <c r="V2663" t="s">
        <v>48</v>
      </c>
      <c r="W2663" t="s">
        <v>32</v>
      </c>
      <c r="X2663" t="s">
        <v>49</v>
      </c>
      <c r="Y2663" t="s">
        <v>245</v>
      </c>
      <c r="Z2663" t="s">
        <v>246</v>
      </c>
      <c r="AA2663" t="s">
        <v>51</v>
      </c>
      <c r="AB2663" t="s">
        <v>206</v>
      </c>
      <c r="AC2663" t="s">
        <v>71</v>
      </c>
      <c r="AD2663" t="s">
        <v>1486</v>
      </c>
      <c r="AE2663" t="s">
        <v>54</v>
      </c>
    </row>
    <row r="2664" spans="1:31" x14ac:dyDescent="0.2">
      <c r="A2664">
        <v>31</v>
      </c>
      <c r="B2664" t="s">
        <v>96</v>
      </c>
      <c r="C2664" t="s">
        <v>113</v>
      </c>
      <c r="D2664" t="s">
        <v>33</v>
      </c>
      <c r="E2664" t="s">
        <v>34</v>
      </c>
      <c r="F2664" t="s">
        <v>35</v>
      </c>
      <c r="G2664" t="s">
        <v>5575</v>
      </c>
      <c r="H2664" t="s">
        <v>5576</v>
      </c>
      <c r="I2664" t="s">
        <v>5577</v>
      </c>
      <c r="J2664" t="s">
        <v>5578</v>
      </c>
      <c r="K2664" t="s">
        <v>5579</v>
      </c>
      <c r="L2664" t="s">
        <v>5580</v>
      </c>
      <c r="M2664" t="s">
        <v>5581</v>
      </c>
      <c r="N2664" t="s">
        <v>32</v>
      </c>
      <c r="O2664" t="s">
        <v>32</v>
      </c>
      <c r="P2664" t="s">
        <v>5582</v>
      </c>
      <c r="Q2664" t="s">
        <v>75</v>
      </c>
      <c r="R2664">
        <v>68</v>
      </c>
      <c r="S2664">
        <v>-1</v>
      </c>
      <c r="T2664" t="s">
        <v>273</v>
      </c>
      <c r="U2664" s="1">
        <v>41080</v>
      </c>
      <c r="V2664" t="s">
        <v>260</v>
      </c>
      <c r="W2664" t="s">
        <v>32</v>
      </c>
      <c r="X2664" t="s">
        <v>49</v>
      </c>
      <c r="Y2664" t="s">
        <v>261</v>
      </c>
      <c r="Z2664" t="s">
        <v>50</v>
      </c>
      <c r="AA2664" t="s">
        <v>51</v>
      </c>
      <c r="AB2664" t="s">
        <v>32</v>
      </c>
      <c r="AC2664" t="s">
        <v>71</v>
      </c>
      <c r="AD2664" t="s">
        <v>5583</v>
      </c>
      <c r="AE2664" t="s">
        <v>54</v>
      </c>
    </row>
    <row r="2665" spans="1:31" x14ac:dyDescent="0.2">
      <c r="A2665">
        <v>31</v>
      </c>
      <c r="B2665" t="s">
        <v>620</v>
      </c>
      <c r="C2665" t="s">
        <v>113</v>
      </c>
      <c r="D2665" t="s">
        <v>98</v>
      </c>
      <c r="E2665" t="s">
        <v>34</v>
      </c>
      <c r="F2665" t="s">
        <v>114</v>
      </c>
      <c r="G2665" t="s">
        <v>5584</v>
      </c>
      <c r="H2665" t="s">
        <v>32</v>
      </c>
      <c r="I2665" t="s">
        <v>32</v>
      </c>
      <c r="J2665" t="s">
        <v>32</v>
      </c>
      <c r="K2665" t="s">
        <v>32</v>
      </c>
      <c r="L2665" t="s">
        <v>5585</v>
      </c>
      <c r="M2665" t="s">
        <v>5586</v>
      </c>
      <c r="N2665" t="s">
        <v>5587</v>
      </c>
      <c r="O2665" t="s">
        <v>5588</v>
      </c>
      <c r="P2665" t="s">
        <v>32</v>
      </c>
      <c r="Q2665" t="s">
        <v>75</v>
      </c>
      <c r="R2665">
        <v>63</v>
      </c>
      <c r="S2665">
        <v>-1</v>
      </c>
      <c r="T2665" t="s">
        <v>457</v>
      </c>
      <c r="U2665" s="1">
        <v>41076</v>
      </c>
      <c r="V2665" t="s">
        <v>48</v>
      </c>
      <c r="W2665" t="s">
        <v>32</v>
      </c>
      <c r="X2665" t="s">
        <v>244</v>
      </c>
      <c r="Y2665" t="s">
        <v>435</v>
      </c>
      <c r="Z2665" t="s">
        <v>32</v>
      </c>
      <c r="AA2665" t="s">
        <v>69</v>
      </c>
      <c r="AB2665" t="s">
        <v>1243</v>
      </c>
      <c r="AC2665" t="s">
        <v>71</v>
      </c>
      <c r="AD2665" t="s">
        <v>168</v>
      </c>
      <c r="AE2665" t="s">
        <v>54</v>
      </c>
    </row>
    <row r="2666" spans="1:31" x14ac:dyDescent="0.2">
      <c r="A2666">
        <v>31</v>
      </c>
      <c r="B2666" t="s">
        <v>112</v>
      </c>
      <c r="C2666" t="s">
        <v>97</v>
      </c>
      <c r="D2666" t="s">
        <v>33</v>
      </c>
      <c r="E2666" t="s">
        <v>34</v>
      </c>
      <c r="F2666" t="s">
        <v>35</v>
      </c>
      <c r="G2666" t="s">
        <v>5722</v>
      </c>
      <c r="H2666" t="s">
        <v>5723</v>
      </c>
      <c r="I2666" t="s">
        <v>5724</v>
      </c>
      <c r="J2666" t="s">
        <v>5725</v>
      </c>
      <c r="K2666" t="s">
        <v>5726</v>
      </c>
      <c r="L2666" t="s">
        <v>5727</v>
      </c>
      <c r="M2666" t="s">
        <v>5728</v>
      </c>
      <c r="N2666" t="s">
        <v>5729</v>
      </c>
      <c r="O2666" t="s">
        <v>5730</v>
      </c>
      <c r="P2666" t="s">
        <v>5731</v>
      </c>
      <c r="Q2666" t="s">
        <v>75</v>
      </c>
      <c r="R2666">
        <v>73</v>
      </c>
      <c r="S2666">
        <v>80000</v>
      </c>
      <c r="T2666" t="s">
        <v>136</v>
      </c>
      <c r="U2666" s="1">
        <v>41089</v>
      </c>
      <c r="V2666" t="s">
        <v>662</v>
      </c>
      <c r="W2666" t="s">
        <v>92</v>
      </c>
      <c r="X2666" t="s">
        <v>49</v>
      </c>
      <c r="Y2666" t="s">
        <v>93</v>
      </c>
      <c r="Z2666" t="s">
        <v>298</v>
      </c>
      <c r="AA2666" t="s">
        <v>51</v>
      </c>
      <c r="AB2666" t="s">
        <v>81</v>
      </c>
      <c r="AC2666" t="s">
        <v>71</v>
      </c>
      <c r="AD2666" t="s">
        <v>771</v>
      </c>
      <c r="AE2666" t="s">
        <v>54</v>
      </c>
    </row>
    <row r="2667" spans="1:31" x14ac:dyDescent="0.2">
      <c r="A2667">
        <v>31</v>
      </c>
      <c r="B2667" t="s">
        <v>112</v>
      </c>
      <c r="C2667" t="s">
        <v>155</v>
      </c>
      <c r="D2667" t="s">
        <v>33</v>
      </c>
      <c r="E2667" t="s">
        <v>34</v>
      </c>
      <c r="F2667" t="s">
        <v>56</v>
      </c>
      <c r="G2667" t="s">
        <v>5782</v>
      </c>
      <c r="H2667" t="s">
        <v>5783</v>
      </c>
      <c r="I2667" t="e">
        <f>-cooking  -decorating  -drawing  -dancing  -party planning  -being fashionable  -starting up random conversations  -interpreting dreams  -picking a good red  -vacationing  -making people smile</f>
        <v>#NAME?</v>
      </c>
      <c r="J2667" t="s">
        <v>5784</v>
      </c>
      <c r="K2667" t="s">
        <v>5785</v>
      </c>
      <c r="L2667" t="s">
        <v>5786</v>
      </c>
      <c r="M2667" t="s">
        <v>5787</v>
      </c>
      <c r="N2667" t="s">
        <v>5788</v>
      </c>
      <c r="O2667" t="s">
        <v>5789</v>
      </c>
      <c r="P2667" t="s">
        <v>5790</v>
      </c>
      <c r="Q2667" t="s">
        <v>75</v>
      </c>
      <c r="R2667">
        <v>66</v>
      </c>
      <c r="S2667">
        <v>-1</v>
      </c>
      <c r="T2667" t="s">
        <v>203</v>
      </c>
      <c r="U2667" s="1">
        <v>41088</v>
      </c>
      <c r="V2667" t="s">
        <v>48</v>
      </c>
      <c r="W2667" t="s">
        <v>204</v>
      </c>
      <c r="X2667" t="s">
        <v>49</v>
      </c>
      <c r="Y2667" t="s">
        <v>32</v>
      </c>
      <c r="Z2667" t="s">
        <v>378</v>
      </c>
      <c r="AA2667" t="s">
        <v>69</v>
      </c>
      <c r="AB2667" t="s">
        <v>70</v>
      </c>
      <c r="AC2667" t="s">
        <v>71</v>
      </c>
      <c r="AD2667" t="s">
        <v>95</v>
      </c>
      <c r="AE2667" t="s">
        <v>54</v>
      </c>
    </row>
    <row r="2668" spans="1:31" x14ac:dyDescent="0.2">
      <c r="A2668">
        <v>31</v>
      </c>
      <c r="B2668" t="s">
        <v>169</v>
      </c>
      <c r="C2668" t="s">
        <v>155</v>
      </c>
      <c r="D2668" t="s">
        <v>501</v>
      </c>
      <c r="E2668" t="s">
        <v>34</v>
      </c>
      <c r="F2668" t="s">
        <v>56</v>
      </c>
      <c r="G2668" t="s">
        <v>6094</v>
      </c>
      <c r="H2668" t="s">
        <v>6095</v>
      </c>
      <c r="I2668" t="s">
        <v>6096</v>
      </c>
      <c r="J2668" t="s">
        <v>6097</v>
      </c>
      <c r="K2668" t="s">
        <v>6098</v>
      </c>
      <c r="L2668" t="s">
        <v>6099</v>
      </c>
      <c r="M2668" t="s">
        <v>6100</v>
      </c>
      <c r="N2668" t="s">
        <v>6101</v>
      </c>
      <c r="O2668" t="s">
        <v>6102</v>
      </c>
      <c r="P2668" t="s">
        <v>6103</v>
      </c>
      <c r="Q2668" t="s">
        <v>75</v>
      </c>
      <c r="R2668">
        <v>75</v>
      </c>
      <c r="S2668">
        <v>100000</v>
      </c>
      <c r="T2668" t="s">
        <v>576</v>
      </c>
      <c r="U2668" s="1">
        <v>41091</v>
      </c>
      <c r="V2668" t="s">
        <v>2950</v>
      </c>
      <c r="W2668" t="s">
        <v>668</v>
      </c>
      <c r="X2668" t="s">
        <v>49</v>
      </c>
      <c r="Y2668" t="s">
        <v>32</v>
      </c>
      <c r="Z2668" t="s">
        <v>475</v>
      </c>
      <c r="AA2668" t="s">
        <v>51</v>
      </c>
      <c r="AB2668" t="s">
        <v>521</v>
      </c>
      <c r="AC2668" t="s">
        <v>71</v>
      </c>
      <c r="AD2668" t="s">
        <v>95</v>
      </c>
      <c r="AE2668" t="s">
        <v>54</v>
      </c>
    </row>
    <row r="2669" spans="1:31" x14ac:dyDescent="0.2">
      <c r="A2669">
        <v>31</v>
      </c>
      <c r="B2669" t="s">
        <v>112</v>
      </c>
      <c r="C2669" t="s">
        <v>155</v>
      </c>
      <c r="D2669" t="s">
        <v>33</v>
      </c>
      <c r="E2669" t="s">
        <v>34</v>
      </c>
      <c r="F2669" t="s">
        <v>310</v>
      </c>
      <c r="G2669" t="s">
        <v>6181</v>
      </c>
      <c r="H2669" t="s">
        <v>6182</v>
      </c>
      <c r="I2669" t="s">
        <v>6183</v>
      </c>
      <c r="J2669" t="s">
        <v>6184</v>
      </c>
      <c r="K2669" t="s">
        <v>6185</v>
      </c>
      <c r="L2669" t="s">
        <v>6186</v>
      </c>
      <c r="M2669" t="s">
        <v>6187</v>
      </c>
      <c r="N2669" t="s">
        <v>6188</v>
      </c>
      <c r="O2669" t="s">
        <v>6189</v>
      </c>
      <c r="P2669" t="s">
        <v>6190</v>
      </c>
      <c r="Q2669" t="s">
        <v>588</v>
      </c>
      <c r="R2669">
        <v>64</v>
      </c>
      <c r="S2669">
        <v>40000</v>
      </c>
      <c r="T2669" t="s">
        <v>91</v>
      </c>
      <c r="U2669" s="1">
        <v>41089</v>
      </c>
      <c r="V2669" t="s">
        <v>667</v>
      </c>
      <c r="W2669" t="s">
        <v>92</v>
      </c>
      <c r="X2669" t="s">
        <v>49</v>
      </c>
      <c r="Y2669" t="s">
        <v>93</v>
      </c>
      <c r="Z2669" t="s">
        <v>32</v>
      </c>
      <c r="AA2669" t="s">
        <v>51</v>
      </c>
      <c r="AB2669" t="s">
        <v>690</v>
      </c>
      <c r="AC2669" t="s">
        <v>71</v>
      </c>
      <c r="AD2669" t="s">
        <v>168</v>
      </c>
      <c r="AE2669" t="s">
        <v>54</v>
      </c>
    </row>
    <row r="2670" spans="1:31" x14ac:dyDescent="0.2">
      <c r="A2670">
        <v>31</v>
      </c>
      <c r="B2670" t="s">
        <v>96</v>
      </c>
      <c r="C2670" t="s">
        <v>155</v>
      </c>
      <c r="D2670" t="s">
        <v>33</v>
      </c>
      <c r="E2670" t="s">
        <v>34</v>
      </c>
      <c r="F2670" t="s">
        <v>114</v>
      </c>
      <c r="G2670" t="s">
        <v>6271</v>
      </c>
      <c r="H2670" t="s">
        <v>6272</v>
      </c>
      <c r="I2670" t="s">
        <v>6273</v>
      </c>
      <c r="J2670" t="s">
        <v>6274</v>
      </c>
      <c r="K2670" t="s">
        <v>6275</v>
      </c>
      <c r="L2670" t="s">
        <v>6276</v>
      </c>
      <c r="M2670" t="s">
        <v>6277</v>
      </c>
      <c r="N2670" t="s">
        <v>6278</v>
      </c>
      <c r="O2670" t="s">
        <v>6279</v>
      </c>
      <c r="P2670" t="s">
        <v>6280</v>
      </c>
      <c r="Q2670" t="s">
        <v>75</v>
      </c>
      <c r="R2670">
        <v>66</v>
      </c>
      <c r="S2670">
        <v>-1</v>
      </c>
      <c r="T2670" t="s">
        <v>331</v>
      </c>
      <c r="U2670" s="1">
        <v>41090</v>
      </c>
      <c r="V2670" t="s">
        <v>48</v>
      </c>
      <c r="W2670" t="s">
        <v>92</v>
      </c>
      <c r="X2670" t="s">
        <v>49</v>
      </c>
      <c r="Y2670" t="s">
        <v>245</v>
      </c>
      <c r="Z2670" t="s">
        <v>422</v>
      </c>
      <c r="AA2670" t="s">
        <v>69</v>
      </c>
      <c r="AB2670" t="s">
        <v>285</v>
      </c>
      <c r="AC2670" t="s">
        <v>71</v>
      </c>
      <c r="AD2670" t="s">
        <v>6281</v>
      </c>
      <c r="AE2670" t="s">
        <v>54</v>
      </c>
    </row>
    <row r="2671" spans="1:31" x14ac:dyDescent="0.2">
      <c r="A2671">
        <v>31</v>
      </c>
      <c r="B2671" t="s">
        <v>55</v>
      </c>
      <c r="C2671" t="s">
        <v>97</v>
      </c>
      <c r="D2671" t="s">
        <v>33</v>
      </c>
      <c r="E2671" t="s">
        <v>34</v>
      </c>
      <c r="F2671" t="s">
        <v>390</v>
      </c>
      <c r="G2671" t="s">
        <v>6540</v>
      </c>
      <c r="H2671" t="s">
        <v>6541</v>
      </c>
      <c r="I2671" t="s">
        <v>6542</v>
      </c>
      <c r="J2671" t="s">
        <v>6543</v>
      </c>
      <c r="K2671" t="s">
        <v>32</v>
      </c>
      <c r="L2671" t="s">
        <v>32</v>
      </c>
      <c r="M2671" t="s">
        <v>32</v>
      </c>
      <c r="N2671" t="s">
        <v>32</v>
      </c>
      <c r="O2671" t="s">
        <v>6544</v>
      </c>
      <c r="P2671" t="s">
        <v>32</v>
      </c>
      <c r="Q2671" t="s">
        <v>75</v>
      </c>
      <c r="R2671">
        <v>67</v>
      </c>
      <c r="S2671">
        <v>20000</v>
      </c>
      <c r="T2671" t="s">
        <v>331</v>
      </c>
      <c r="U2671" s="1">
        <v>41080</v>
      </c>
      <c r="V2671" t="s">
        <v>260</v>
      </c>
      <c r="W2671" t="s">
        <v>1207</v>
      </c>
      <c r="X2671" t="s">
        <v>49</v>
      </c>
      <c r="Y2671" t="s">
        <v>435</v>
      </c>
      <c r="Z2671" t="s">
        <v>1430</v>
      </c>
      <c r="AA2671" t="s">
        <v>51</v>
      </c>
      <c r="AB2671" t="s">
        <v>299</v>
      </c>
      <c r="AC2671" t="s">
        <v>71</v>
      </c>
      <c r="AD2671" t="s">
        <v>168</v>
      </c>
      <c r="AE2671" t="s">
        <v>54</v>
      </c>
    </row>
    <row r="2672" spans="1:31" x14ac:dyDescent="0.2">
      <c r="A2672">
        <v>31</v>
      </c>
      <c r="B2672" t="s">
        <v>169</v>
      </c>
      <c r="C2672" t="s">
        <v>32</v>
      </c>
      <c r="D2672" t="s">
        <v>33</v>
      </c>
      <c r="E2672" t="s">
        <v>34</v>
      </c>
      <c r="F2672" t="s">
        <v>32</v>
      </c>
      <c r="G2672" t="s">
        <v>6545</v>
      </c>
      <c r="H2672" t="s">
        <v>6546</v>
      </c>
      <c r="I2672" t="s">
        <v>6547</v>
      </c>
      <c r="J2672" t="s">
        <v>32</v>
      </c>
      <c r="K2672" t="s">
        <v>6548</v>
      </c>
      <c r="L2672" t="s">
        <v>6549</v>
      </c>
      <c r="M2672" t="s">
        <v>32</v>
      </c>
      <c r="N2672" t="s">
        <v>6550</v>
      </c>
      <c r="O2672" t="s">
        <v>6551</v>
      </c>
      <c r="P2672" t="s">
        <v>6552</v>
      </c>
      <c r="Q2672" t="s">
        <v>6301</v>
      </c>
      <c r="R2672">
        <v>69</v>
      </c>
      <c r="S2672">
        <v>-1</v>
      </c>
      <c r="T2672" t="s">
        <v>149</v>
      </c>
      <c r="U2672" s="1">
        <v>41087</v>
      </c>
      <c r="V2672" t="s">
        <v>6553</v>
      </c>
      <c r="W2672" t="s">
        <v>32</v>
      </c>
      <c r="X2672" t="s">
        <v>244</v>
      </c>
      <c r="Y2672" t="s">
        <v>495</v>
      </c>
      <c r="Z2672" t="s">
        <v>32</v>
      </c>
      <c r="AA2672" t="s">
        <v>69</v>
      </c>
      <c r="AB2672" t="s">
        <v>358</v>
      </c>
      <c r="AC2672" t="s">
        <v>71</v>
      </c>
      <c r="AD2672" t="s">
        <v>95</v>
      </c>
      <c r="AE2672" t="s">
        <v>54</v>
      </c>
    </row>
    <row r="2673" spans="1:31" x14ac:dyDescent="0.2">
      <c r="A2673">
        <v>31</v>
      </c>
      <c r="B2673" t="s">
        <v>55</v>
      </c>
      <c r="C2673" t="s">
        <v>97</v>
      </c>
      <c r="D2673" t="s">
        <v>33</v>
      </c>
      <c r="E2673" t="s">
        <v>32</v>
      </c>
      <c r="F2673" t="s">
        <v>138</v>
      </c>
      <c r="G2673" t="s">
        <v>6649</v>
      </c>
      <c r="H2673" t="s">
        <v>6650</v>
      </c>
      <c r="I2673" t="s">
        <v>6651</v>
      </c>
      <c r="J2673" t="s">
        <v>6652</v>
      </c>
      <c r="K2673" t="s">
        <v>6653</v>
      </c>
      <c r="L2673" t="s">
        <v>6654</v>
      </c>
      <c r="M2673" t="s">
        <v>6655</v>
      </c>
      <c r="N2673" t="s">
        <v>6656</v>
      </c>
      <c r="O2673" t="s">
        <v>6657</v>
      </c>
      <c r="P2673" t="s">
        <v>6658</v>
      </c>
      <c r="Q2673" t="s">
        <v>75</v>
      </c>
      <c r="R2673">
        <v>61</v>
      </c>
      <c r="S2673">
        <v>-1</v>
      </c>
      <c r="T2673" t="s">
        <v>149</v>
      </c>
      <c r="U2673" s="1">
        <v>41084</v>
      </c>
      <c r="V2673" t="s">
        <v>48</v>
      </c>
      <c r="W2673" t="s">
        <v>32</v>
      </c>
      <c r="X2673" t="s">
        <v>49</v>
      </c>
      <c r="Y2673" t="s">
        <v>93</v>
      </c>
      <c r="Z2673" t="s">
        <v>151</v>
      </c>
      <c r="AA2673" t="s">
        <v>69</v>
      </c>
      <c r="AB2673" t="s">
        <v>276</v>
      </c>
      <c r="AC2673" t="s">
        <v>71</v>
      </c>
      <c r="AD2673" t="s">
        <v>6659</v>
      </c>
      <c r="AE2673" t="s">
        <v>54</v>
      </c>
    </row>
    <row r="2674" spans="1:31" x14ac:dyDescent="0.2">
      <c r="A2674">
        <v>31</v>
      </c>
      <c r="B2674" t="s">
        <v>96</v>
      </c>
      <c r="C2674" t="s">
        <v>83</v>
      </c>
      <c r="D2674" t="s">
        <v>501</v>
      </c>
      <c r="E2674" t="s">
        <v>170</v>
      </c>
      <c r="F2674" t="s">
        <v>56</v>
      </c>
      <c r="G2674" t="s">
        <v>6670</v>
      </c>
      <c r="H2674" t="s">
        <v>6671</v>
      </c>
      <c r="I2674" t="s">
        <v>6672</v>
      </c>
      <c r="J2674" t="s">
        <v>6673</v>
      </c>
      <c r="K2674" t="s">
        <v>6674</v>
      </c>
      <c r="L2674" t="s">
        <v>6675</v>
      </c>
      <c r="M2674" t="s">
        <v>6676</v>
      </c>
      <c r="N2674" t="s">
        <v>6677</v>
      </c>
      <c r="O2674" t="s">
        <v>6678</v>
      </c>
      <c r="P2674" t="s">
        <v>6679</v>
      </c>
      <c r="Q2674" t="s">
        <v>588</v>
      </c>
      <c r="R2674">
        <v>70</v>
      </c>
      <c r="S2674">
        <v>100000</v>
      </c>
      <c r="T2674" t="s">
        <v>136</v>
      </c>
      <c r="U2674" s="1">
        <v>40978</v>
      </c>
      <c r="V2674" t="s">
        <v>48</v>
      </c>
      <c r="W2674" t="s">
        <v>32</v>
      </c>
      <c r="X2674" t="s">
        <v>49</v>
      </c>
      <c r="Y2674" t="s">
        <v>165</v>
      </c>
      <c r="Z2674" t="s">
        <v>388</v>
      </c>
      <c r="AA2674" t="s">
        <v>51</v>
      </c>
      <c r="AB2674" t="s">
        <v>618</v>
      </c>
      <c r="AC2674" t="s">
        <v>71</v>
      </c>
      <c r="AD2674" t="s">
        <v>6680</v>
      </c>
      <c r="AE2674" t="s">
        <v>346</v>
      </c>
    </row>
    <row r="2675" spans="1:31" x14ac:dyDescent="0.2">
      <c r="A2675">
        <v>31</v>
      </c>
      <c r="B2675" t="s">
        <v>55</v>
      </c>
      <c r="C2675" t="s">
        <v>32</v>
      </c>
      <c r="D2675" t="s">
        <v>33</v>
      </c>
      <c r="E2675" t="s">
        <v>34</v>
      </c>
      <c r="F2675" t="s">
        <v>114</v>
      </c>
      <c r="G2675" t="s">
        <v>32</v>
      </c>
      <c r="H2675" t="s">
        <v>32</v>
      </c>
      <c r="I2675" t="s">
        <v>32</v>
      </c>
      <c r="J2675" t="s">
        <v>32</v>
      </c>
      <c r="K2675" t="s">
        <v>32</v>
      </c>
      <c r="L2675" t="s">
        <v>32</v>
      </c>
      <c r="M2675" t="s">
        <v>32</v>
      </c>
      <c r="N2675" t="s">
        <v>32</v>
      </c>
      <c r="O2675" t="s">
        <v>32</v>
      </c>
      <c r="P2675" t="s">
        <v>32</v>
      </c>
      <c r="Q2675" t="s">
        <v>32</v>
      </c>
      <c r="R2675">
        <v>66</v>
      </c>
      <c r="S2675">
        <v>-1</v>
      </c>
      <c r="T2675" t="s">
        <v>91</v>
      </c>
      <c r="U2675" s="1">
        <v>40929</v>
      </c>
      <c r="V2675" t="s">
        <v>48</v>
      </c>
      <c r="W2675" t="s">
        <v>32</v>
      </c>
      <c r="X2675" t="s">
        <v>49</v>
      </c>
      <c r="Y2675" t="s">
        <v>32</v>
      </c>
      <c r="Z2675" t="s">
        <v>32</v>
      </c>
      <c r="AA2675" t="s">
        <v>51</v>
      </c>
      <c r="AB2675" t="s">
        <v>299</v>
      </c>
      <c r="AC2675" t="s">
        <v>71</v>
      </c>
      <c r="AD2675" t="s">
        <v>95</v>
      </c>
      <c r="AE2675" t="s">
        <v>54</v>
      </c>
    </row>
    <row r="2676" spans="1:31" x14ac:dyDescent="0.2">
      <c r="A2676">
        <v>31</v>
      </c>
      <c r="B2676" t="s">
        <v>169</v>
      </c>
      <c r="C2676" t="s">
        <v>97</v>
      </c>
      <c r="D2676" t="s">
        <v>33</v>
      </c>
      <c r="E2676" t="s">
        <v>34</v>
      </c>
      <c r="F2676" t="s">
        <v>56</v>
      </c>
      <c r="G2676" t="s">
        <v>6693</v>
      </c>
      <c r="H2676" t="s">
        <v>6694</v>
      </c>
      <c r="I2676" t="s">
        <v>6695</v>
      </c>
      <c r="J2676" t="s">
        <v>6696</v>
      </c>
      <c r="K2676" t="s">
        <v>6697</v>
      </c>
      <c r="L2676" t="s">
        <v>32</v>
      </c>
      <c r="M2676" t="s">
        <v>32</v>
      </c>
      <c r="N2676" t="s">
        <v>6698</v>
      </c>
      <c r="O2676" t="s">
        <v>32</v>
      </c>
      <c r="P2676" t="s">
        <v>6699</v>
      </c>
      <c r="Q2676" t="s">
        <v>75</v>
      </c>
      <c r="R2676">
        <v>66</v>
      </c>
      <c r="S2676">
        <v>40000</v>
      </c>
      <c r="T2676" t="s">
        <v>91</v>
      </c>
      <c r="U2676" s="1">
        <v>41078</v>
      </c>
      <c r="V2676" t="s">
        <v>48</v>
      </c>
      <c r="W2676" t="s">
        <v>32</v>
      </c>
      <c r="X2676" t="s">
        <v>49</v>
      </c>
      <c r="Y2676" t="s">
        <v>32</v>
      </c>
      <c r="Z2676" t="s">
        <v>298</v>
      </c>
      <c r="AA2676" t="s">
        <v>51</v>
      </c>
      <c r="AB2676" t="s">
        <v>94</v>
      </c>
      <c r="AC2676" t="s">
        <v>71</v>
      </c>
      <c r="AD2676" t="s">
        <v>6700</v>
      </c>
      <c r="AE2676" t="s">
        <v>54</v>
      </c>
    </row>
    <row r="2677" spans="1:31" x14ac:dyDescent="0.2">
      <c r="A2677">
        <v>31</v>
      </c>
      <c r="B2677" t="s">
        <v>96</v>
      </c>
      <c r="C2677" t="s">
        <v>32</v>
      </c>
      <c r="D2677" t="s">
        <v>33</v>
      </c>
      <c r="E2677" t="s">
        <v>34</v>
      </c>
      <c r="F2677" t="s">
        <v>32</v>
      </c>
      <c r="G2677" t="s">
        <v>6763</v>
      </c>
      <c r="H2677" t="s">
        <v>6764</v>
      </c>
      <c r="I2677" t="s">
        <v>6765</v>
      </c>
      <c r="J2677" t="s">
        <v>32</v>
      </c>
      <c r="K2677" t="s">
        <v>6766</v>
      </c>
      <c r="L2677" t="s">
        <v>6767</v>
      </c>
      <c r="M2677" t="s">
        <v>32</v>
      </c>
      <c r="N2677" t="s">
        <v>32</v>
      </c>
      <c r="O2677" t="s">
        <v>32</v>
      </c>
      <c r="P2677" t="s">
        <v>6768</v>
      </c>
      <c r="Q2677" t="s">
        <v>75</v>
      </c>
      <c r="R2677">
        <v>69</v>
      </c>
      <c r="S2677">
        <v>-1</v>
      </c>
      <c r="T2677" t="s">
        <v>136</v>
      </c>
      <c r="U2677" s="1">
        <v>41086</v>
      </c>
      <c r="V2677" t="s">
        <v>48</v>
      </c>
      <c r="W2677" t="s">
        <v>32</v>
      </c>
      <c r="X2677" t="s">
        <v>49</v>
      </c>
      <c r="Y2677" t="s">
        <v>245</v>
      </c>
      <c r="Z2677" t="s">
        <v>246</v>
      </c>
      <c r="AA2677" t="s">
        <v>51</v>
      </c>
      <c r="AB2677" t="s">
        <v>379</v>
      </c>
      <c r="AC2677" t="s">
        <v>71</v>
      </c>
      <c r="AD2677" t="s">
        <v>168</v>
      </c>
      <c r="AE2677" t="s">
        <v>54</v>
      </c>
    </row>
    <row r="2678" spans="1:31" x14ac:dyDescent="0.2">
      <c r="A2678">
        <v>31</v>
      </c>
      <c r="B2678" t="s">
        <v>55</v>
      </c>
      <c r="C2678" t="s">
        <v>97</v>
      </c>
      <c r="D2678" t="s">
        <v>501</v>
      </c>
      <c r="E2678" t="s">
        <v>170</v>
      </c>
      <c r="F2678" t="s">
        <v>114</v>
      </c>
      <c r="G2678" t="s">
        <v>6855</v>
      </c>
      <c r="H2678" t="s">
        <v>6856</v>
      </c>
      <c r="I2678" t="s">
        <v>6857</v>
      </c>
      <c r="J2678" t="s">
        <v>6858</v>
      </c>
      <c r="K2678" t="s">
        <v>6859</v>
      </c>
      <c r="L2678" t="s">
        <v>6860</v>
      </c>
      <c r="M2678" t="s">
        <v>6861</v>
      </c>
      <c r="N2678" t="s">
        <v>6862</v>
      </c>
      <c r="O2678" t="s">
        <v>6863</v>
      </c>
      <c r="P2678" t="s">
        <v>6864</v>
      </c>
      <c r="Q2678" t="s">
        <v>75</v>
      </c>
      <c r="R2678">
        <v>67</v>
      </c>
      <c r="S2678">
        <v>-1</v>
      </c>
      <c r="T2678" t="s">
        <v>91</v>
      </c>
      <c r="U2678" s="1">
        <v>41062</v>
      </c>
      <c r="V2678" t="s">
        <v>260</v>
      </c>
      <c r="W2678" t="s">
        <v>92</v>
      </c>
      <c r="X2678" t="s">
        <v>49</v>
      </c>
      <c r="Y2678" t="s">
        <v>93</v>
      </c>
      <c r="Z2678" t="s">
        <v>378</v>
      </c>
      <c r="AA2678" t="s">
        <v>51</v>
      </c>
      <c r="AB2678" t="s">
        <v>852</v>
      </c>
      <c r="AC2678" t="s">
        <v>32</v>
      </c>
      <c r="AD2678" t="s">
        <v>6865</v>
      </c>
      <c r="AE2678" t="s">
        <v>54</v>
      </c>
    </row>
    <row r="2679" spans="1:31" x14ac:dyDescent="0.2">
      <c r="A2679">
        <v>31</v>
      </c>
      <c r="B2679" t="s">
        <v>169</v>
      </c>
      <c r="C2679" t="s">
        <v>278</v>
      </c>
      <c r="D2679" t="s">
        <v>33</v>
      </c>
      <c r="E2679" t="s">
        <v>32</v>
      </c>
      <c r="F2679" t="s">
        <v>390</v>
      </c>
      <c r="G2679" t="s">
        <v>6926</v>
      </c>
      <c r="H2679" t="s">
        <v>6927</v>
      </c>
      <c r="I2679" t="s">
        <v>6928</v>
      </c>
      <c r="J2679" t="s">
        <v>6929</v>
      </c>
      <c r="K2679" t="s">
        <v>6930</v>
      </c>
      <c r="L2679" t="s">
        <v>6931</v>
      </c>
      <c r="M2679" t="s">
        <v>6932</v>
      </c>
      <c r="N2679" t="s">
        <v>6933</v>
      </c>
      <c r="O2679" t="s">
        <v>6934</v>
      </c>
      <c r="P2679" t="s">
        <v>6935</v>
      </c>
      <c r="Q2679" t="s">
        <v>32</v>
      </c>
      <c r="R2679">
        <v>70</v>
      </c>
      <c r="S2679">
        <v>-1</v>
      </c>
      <c r="T2679" t="s">
        <v>68</v>
      </c>
      <c r="U2679" s="1">
        <v>41090</v>
      </c>
      <c r="V2679" t="s">
        <v>48</v>
      </c>
      <c r="W2679" t="s">
        <v>32</v>
      </c>
      <c r="X2679" t="s">
        <v>398</v>
      </c>
      <c r="Y2679" t="s">
        <v>435</v>
      </c>
      <c r="Z2679" t="s">
        <v>246</v>
      </c>
      <c r="AA2679" t="s">
        <v>51</v>
      </c>
      <c r="AB2679" t="s">
        <v>32</v>
      </c>
      <c r="AC2679" t="s">
        <v>71</v>
      </c>
      <c r="AD2679" t="s">
        <v>6936</v>
      </c>
      <c r="AE2679" t="s">
        <v>54</v>
      </c>
    </row>
    <row r="2680" spans="1:31" x14ac:dyDescent="0.2">
      <c r="A2680">
        <v>31</v>
      </c>
      <c r="B2680" t="s">
        <v>154</v>
      </c>
      <c r="C2680" t="s">
        <v>32</v>
      </c>
      <c r="D2680" t="s">
        <v>33</v>
      </c>
      <c r="E2680" t="s">
        <v>32</v>
      </c>
      <c r="F2680" t="s">
        <v>35</v>
      </c>
      <c r="G2680" t="s">
        <v>7008</v>
      </c>
      <c r="H2680" t="s">
        <v>7009</v>
      </c>
      <c r="I2680" t="s">
        <v>7010</v>
      </c>
      <c r="J2680" t="s">
        <v>7011</v>
      </c>
      <c r="K2680" t="s">
        <v>7012</v>
      </c>
      <c r="L2680" t="s">
        <v>32</v>
      </c>
      <c r="M2680" t="s">
        <v>7013</v>
      </c>
      <c r="N2680" t="s">
        <v>7014</v>
      </c>
      <c r="O2680" t="s">
        <v>7015</v>
      </c>
      <c r="P2680" t="s">
        <v>7016</v>
      </c>
      <c r="Q2680" t="s">
        <v>2374</v>
      </c>
      <c r="R2680">
        <v>66</v>
      </c>
      <c r="S2680">
        <v>1000000</v>
      </c>
      <c r="T2680" t="s">
        <v>47</v>
      </c>
      <c r="U2680" s="1">
        <v>41090</v>
      </c>
      <c r="V2680" t="s">
        <v>48</v>
      </c>
      <c r="W2680" t="s">
        <v>1207</v>
      </c>
      <c r="X2680" t="s">
        <v>49</v>
      </c>
      <c r="Y2680" t="s">
        <v>32</v>
      </c>
      <c r="Z2680" t="s">
        <v>298</v>
      </c>
      <c r="AA2680" t="s">
        <v>69</v>
      </c>
      <c r="AB2680" t="s">
        <v>358</v>
      </c>
      <c r="AC2680" t="s">
        <v>32</v>
      </c>
      <c r="AD2680" t="s">
        <v>2718</v>
      </c>
      <c r="AE2680" t="s">
        <v>54</v>
      </c>
    </row>
    <row r="2681" spans="1:31" x14ac:dyDescent="0.2">
      <c r="A2681">
        <v>31</v>
      </c>
      <c r="B2681" t="s">
        <v>55</v>
      </c>
      <c r="C2681" t="s">
        <v>155</v>
      </c>
      <c r="D2681" t="s">
        <v>33</v>
      </c>
      <c r="E2681" t="s">
        <v>32</v>
      </c>
      <c r="F2681" t="s">
        <v>368</v>
      </c>
      <c r="G2681" t="s">
        <v>7096</v>
      </c>
      <c r="H2681" t="s">
        <v>7097</v>
      </c>
      <c r="I2681" t="s">
        <v>7098</v>
      </c>
      <c r="J2681" t="s">
        <v>7099</v>
      </c>
      <c r="K2681" t="s">
        <v>7100</v>
      </c>
      <c r="L2681" t="s">
        <v>7101</v>
      </c>
      <c r="M2681" t="s">
        <v>7102</v>
      </c>
      <c r="N2681" t="s">
        <v>7103</v>
      </c>
      <c r="O2681" t="s">
        <v>7104</v>
      </c>
      <c r="P2681" t="s">
        <v>7105</v>
      </c>
      <c r="Q2681" t="s">
        <v>75</v>
      </c>
      <c r="R2681">
        <v>68</v>
      </c>
      <c r="S2681">
        <v>-1</v>
      </c>
      <c r="T2681" t="s">
        <v>273</v>
      </c>
      <c r="U2681" s="1">
        <v>41090</v>
      </c>
      <c r="V2681" t="s">
        <v>48</v>
      </c>
      <c r="W2681" t="s">
        <v>32</v>
      </c>
      <c r="X2681" t="s">
        <v>49</v>
      </c>
      <c r="Y2681" t="s">
        <v>32</v>
      </c>
      <c r="Z2681" t="s">
        <v>378</v>
      </c>
      <c r="AA2681" t="s">
        <v>51</v>
      </c>
      <c r="AB2681" t="s">
        <v>1243</v>
      </c>
      <c r="AC2681" t="s">
        <v>71</v>
      </c>
      <c r="AD2681" t="s">
        <v>95</v>
      </c>
      <c r="AE2681" t="s">
        <v>54</v>
      </c>
    </row>
    <row r="2682" spans="1:31" x14ac:dyDescent="0.2">
      <c r="A2682">
        <v>31</v>
      </c>
      <c r="B2682" t="s">
        <v>55</v>
      </c>
      <c r="C2682" t="s">
        <v>113</v>
      </c>
      <c r="D2682" t="s">
        <v>33</v>
      </c>
      <c r="E2682" t="s">
        <v>34</v>
      </c>
      <c r="F2682" t="s">
        <v>56</v>
      </c>
      <c r="G2682" t="s">
        <v>7236</v>
      </c>
      <c r="H2682" t="s">
        <v>7237</v>
      </c>
      <c r="I2682" t="s">
        <v>7238</v>
      </c>
      <c r="J2682" t="s">
        <v>7239</v>
      </c>
      <c r="K2682" t="s">
        <v>7240</v>
      </c>
      <c r="L2682" t="s">
        <v>7241</v>
      </c>
      <c r="M2682" t="s">
        <v>7242</v>
      </c>
      <c r="N2682" t="s">
        <v>7243</v>
      </c>
      <c r="O2682" t="s">
        <v>7244</v>
      </c>
      <c r="P2682" t="s">
        <v>7245</v>
      </c>
      <c r="Q2682" t="s">
        <v>75</v>
      </c>
      <c r="R2682">
        <v>65</v>
      </c>
      <c r="S2682">
        <v>-1</v>
      </c>
      <c r="T2682" t="s">
        <v>68</v>
      </c>
      <c r="U2682" s="1">
        <v>41090</v>
      </c>
      <c r="V2682" t="s">
        <v>48</v>
      </c>
      <c r="W2682" t="s">
        <v>32</v>
      </c>
      <c r="X2682" t="s">
        <v>49</v>
      </c>
      <c r="Y2682" t="s">
        <v>32</v>
      </c>
      <c r="Z2682" t="s">
        <v>91</v>
      </c>
      <c r="AA2682" t="s">
        <v>69</v>
      </c>
      <c r="AB2682" t="s">
        <v>285</v>
      </c>
      <c r="AC2682" t="s">
        <v>248</v>
      </c>
      <c r="AD2682" t="s">
        <v>95</v>
      </c>
      <c r="AE2682" t="s">
        <v>54</v>
      </c>
    </row>
    <row r="2683" spans="1:31" x14ac:dyDescent="0.2">
      <c r="A2683">
        <v>31</v>
      </c>
      <c r="B2683" t="s">
        <v>112</v>
      </c>
      <c r="C2683" t="s">
        <v>1018</v>
      </c>
      <c r="D2683" t="s">
        <v>182</v>
      </c>
      <c r="E2683" t="s">
        <v>32</v>
      </c>
      <c r="F2683" t="s">
        <v>56</v>
      </c>
      <c r="G2683" t="s">
        <v>7537</v>
      </c>
      <c r="H2683" t="s">
        <v>7538</v>
      </c>
      <c r="I2683" t="s">
        <v>7539</v>
      </c>
      <c r="J2683" t="s">
        <v>7540</v>
      </c>
      <c r="K2683" t="s">
        <v>7541</v>
      </c>
      <c r="L2683" t="s">
        <v>7542</v>
      </c>
      <c r="M2683" t="s">
        <v>7543</v>
      </c>
      <c r="N2683" t="s">
        <v>7544</v>
      </c>
      <c r="O2683" t="s">
        <v>7545</v>
      </c>
      <c r="P2683" t="s">
        <v>7546</v>
      </c>
      <c r="Q2683" t="s">
        <v>4205</v>
      </c>
      <c r="R2683">
        <v>68</v>
      </c>
      <c r="S2683">
        <v>-1</v>
      </c>
      <c r="T2683" t="s">
        <v>273</v>
      </c>
      <c r="U2683" s="1">
        <v>41090</v>
      </c>
      <c r="V2683" t="s">
        <v>260</v>
      </c>
      <c r="W2683" t="s">
        <v>204</v>
      </c>
      <c r="X2683" t="s">
        <v>49</v>
      </c>
      <c r="Y2683" t="s">
        <v>93</v>
      </c>
      <c r="Z2683" t="s">
        <v>246</v>
      </c>
      <c r="AA2683" t="s">
        <v>69</v>
      </c>
      <c r="AB2683" t="s">
        <v>1909</v>
      </c>
      <c r="AC2683" t="s">
        <v>71</v>
      </c>
      <c r="AD2683" t="s">
        <v>7547</v>
      </c>
      <c r="AE2683" t="s">
        <v>54</v>
      </c>
    </row>
    <row r="2684" spans="1:31" x14ac:dyDescent="0.2">
      <c r="A2684">
        <v>31</v>
      </c>
      <c r="B2684" t="s">
        <v>169</v>
      </c>
      <c r="C2684" t="s">
        <v>155</v>
      </c>
      <c r="D2684" t="s">
        <v>33</v>
      </c>
      <c r="E2684" t="s">
        <v>34</v>
      </c>
      <c r="F2684" t="s">
        <v>56</v>
      </c>
      <c r="G2684" t="s">
        <v>7723</v>
      </c>
      <c r="H2684" t="s">
        <v>7724</v>
      </c>
      <c r="I2684" t="s">
        <v>7725</v>
      </c>
      <c r="J2684" t="s">
        <v>7726</v>
      </c>
      <c r="K2684" t="s">
        <v>7727</v>
      </c>
      <c r="L2684" t="s">
        <v>32</v>
      </c>
      <c r="M2684" t="s">
        <v>7728</v>
      </c>
      <c r="N2684" t="s">
        <v>7729</v>
      </c>
      <c r="O2684" t="s">
        <v>32</v>
      </c>
      <c r="P2684" t="s">
        <v>32</v>
      </c>
      <c r="Q2684" t="s">
        <v>108</v>
      </c>
      <c r="R2684">
        <v>70</v>
      </c>
      <c r="S2684">
        <v>-1</v>
      </c>
      <c r="T2684" t="s">
        <v>136</v>
      </c>
      <c r="U2684" s="1">
        <v>41083</v>
      </c>
      <c r="V2684" t="s">
        <v>48</v>
      </c>
      <c r="W2684" t="s">
        <v>217</v>
      </c>
      <c r="X2684" t="s">
        <v>49</v>
      </c>
      <c r="Y2684" t="s">
        <v>32</v>
      </c>
      <c r="Z2684" t="s">
        <v>262</v>
      </c>
      <c r="AA2684" t="s">
        <v>51</v>
      </c>
      <c r="AB2684" t="s">
        <v>1909</v>
      </c>
      <c r="AC2684" t="s">
        <v>71</v>
      </c>
      <c r="AD2684" t="s">
        <v>7730</v>
      </c>
      <c r="AE2684" t="s">
        <v>54</v>
      </c>
    </row>
    <row r="2685" spans="1:31" x14ac:dyDescent="0.2">
      <c r="A2685">
        <v>31</v>
      </c>
      <c r="B2685" t="s">
        <v>96</v>
      </c>
      <c r="C2685" t="s">
        <v>83</v>
      </c>
      <c r="D2685" t="s">
        <v>33</v>
      </c>
      <c r="E2685" t="s">
        <v>170</v>
      </c>
      <c r="F2685" t="s">
        <v>114</v>
      </c>
      <c r="G2685" t="s">
        <v>7902</v>
      </c>
      <c r="H2685" t="s">
        <v>7903</v>
      </c>
      <c r="I2685" t="s">
        <v>7904</v>
      </c>
      <c r="J2685" t="s">
        <v>7905</v>
      </c>
      <c r="K2685" t="s">
        <v>7906</v>
      </c>
      <c r="L2685" t="s">
        <v>7907</v>
      </c>
      <c r="M2685" t="s">
        <v>7908</v>
      </c>
      <c r="N2685" t="s">
        <v>7909</v>
      </c>
      <c r="O2685" t="s">
        <v>7910</v>
      </c>
      <c r="P2685" t="s">
        <v>7911</v>
      </c>
      <c r="Q2685" t="s">
        <v>924</v>
      </c>
      <c r="R2685">
        <v>69</v>
      </c>
      <c r="S2685">
        <v>-1</v>
      </c>
      <c r="T2685" t="s">
        <v>331</v>
      </c>
      <c r="U2685" s="1">
        <v>41090</v>
      </c>
      <c r="V2685" t="s">
        <v>2466</v>
      </c>
      <c r="W2685" t="s">
        <v>32</v>
      </c>
      <c r="X2685" t="s">
        <v>49</v>
      </c>
      <c r="Y2685" t="s">
        <v>93</v>
      </c>
      <c r="Z2685" t="s">
        <v>151</v>
      </c>
      <c r="AA2685" t="s">
        <v>51</v>
      </c>
      <c r="AB2685" t="s">
        <v>459</v>
      </c>
      <c r="AC2685" t="s">
        <v>32</v>
      </c>
      <c r="AD2685" t="s">
        <v>7912</v>
      </c>
      <c r="AE2685" t="s">
        <v>346</v>
      </c>
    </row>
    <row r="2686" spans="1:31" x14ac:dyDescent="0.2">
      <c r="A2686">
        <v>31</v>
      </c>
      <c r="B2686" t="s">
        <v>169</v>
      </c>
      <c r="C2686" t="s">
        <v>155</v>
      </c>
      <c r="D2686" t="s">
        <v>33</v>
      </c>
      <c r="E2686" t="s">
        <v>34</v>
      </c>
      <c r="F2686" t="s">
        <v>114</v>
      </c>
      <c r="G2686" t="s">
        <v>8025</v>
      </c>
      <c r="H2686" t="s">
        <v>8026</v>
      </c>
      <c r="I2686" t="s">
        <v>8027</v>
      </c>
      <c r="J2686" t="s">
        <v>8028</v>
      </c>
      <c r="K2686" t="s">
        <v>32</v>
      </c>
      <c r="L2686" t="s">
        <v>8029</v>
      </c>
      <c r="M2686" t="s">
        <v>8030</v>
      </c>
      <c r="N2686" t="s">
        <v>8031</v>
      </c>
      <c r="O2686" t="s">
        <v>8032</v>
      </c>
      <c r="P2686" t="s">
        <v>8033</v>
      </c>
      <c r="Q2686" t="s">
        <v>148</v>
      </c>
      <c r="R2686">
        <v>70</v>
      </c>
      <c r="S2686">
        <v>150000</v>
      </c>
      <c r="T2686" t="s">
        <v>331</v>
      </c>
      <c r="U2686" s="1">
        <v>41091</v>
      </c>
      <c r="V2686" t="s">
        <v>48</v>
      </c>
      <c r="W2686" t="s">
        <v>204</v>
      </c>
      <c r="X2686" t="s">
        <v>49</v>
      </c>
      <c r="Y2686" t="s">
        <v>435</v>
      </c>
      <c r="Z2686" t="s">
        <v>1041</v>
      </c>
      <c r="AA2686" t="s">
        <v>51</v>
      </c>
      <c r="AB2686" t="s">
        <v>70</v>
      </c>
      <c r="AC2686" t="s">
        <v>71</v>
      </c>
      <c r="AD2686" t="s">
        <v>95</v>
      </c>
      <c r="AE2686" t="s">
        <v>54</v>
      </c>
    </row>
    <row r="2687" spans="1:31" x14ac:dyDescent="0.2">
      <c r="A2687">
        <v>31</v>
      </c>
      <c r="B2687" t="s">
        <v>620</v>
      </c>
      <c r="C2687" t="s">
        <v>155</v>
      </c>
      <c r="D2687" t="s">
        <v>33</v>
      </c>
      <c r="E2687" t="s">
        <v>34</v>
      </c>
      <c r="F2687" t="s">
        <v>56</v>
      </c>
      <c r="G2687" t="s">
        <v>8496</v>
      </c>
      <c r="H2687" t="s">
        <v>8497</v>
      </c>
      <c r="I2687" t="s">
        <v>32</v>
      </c>
      <c r="J2687" t="s">
        <v>8498</v>
      </c>
      <c r="K2687" t="s">
        <v>8499</v>
      </c>
      <c r="L2687" t="s">
        <v>8500</v>
      </c>
      <c r="M2687" t="s">
        <v>32</v>
      </c>
      <c r="N2687" t="s">
        <v>8501</v>
      </c>
      <c r="O2687" t="s">
        <v>32</v>
      </c>
      <c r="P2687" t="s">
        <v>32</v>
      </c>
      <c r="Q2687" t="s">
        <v>108</v>
      </c>
      <c r="R2687">
        <v>67</v>
      </c>
      <c r="S2687">
        <v>-1</v>
      </c>
      <c r="T2687" t="s">
        <v>331</v>
      </c>
      <c r="U2687" s="1">
        <v>41084</v>
      </c>
      <c r="V2687" t="s">
        <v>48</v>
      </c>
      <c r="W2687" t="s">
        <v>32</v>
      </c>
      <c r="X2687" t="s">
        <v>49</v>
      </c>
      <c r="Y2687" t="s">
        <v>32</v>
      </c>
      <c r="Z2687" t="s">
        <v>2161</v>
      </c>
      <c r="AA2687" t="s">
        <v>69</v>
      </c>
      <c r="AB2687" t="s">
        <v>81</v>
      </c>
      <c r="AC2687" t="s">
        <v>71</v>
      </c>
      <c r="AD2687" t="s">
        <v>95</v>
      </c>
      <c r="AE2687" t="s">
        <v>54</v>
      </c>
    </row>
    <row r="2688" spans="1:31" x14ac:dyDescent="0.2">
      <c r="A2688">
        <v>31</v>
      </c>
      <c r="B2688" t="s">
        <v>96</v>
      </c>
      <c r="C2688" t="s">
        <v>155</v>
      </c>
      <c r="D2688" t="s">
        <v>33</v>
      </c>
      <c r="E2688" t="s">
        <v>34</v>
      </c>
      <c r="F2688" t="s">
        <v>56</v>
      </c>
      <c r="G2688" t="s">
        <v>8502</v>
      </c>
      <c r="H2688" t="s">
        <v>8503</v>
      </c>
      <c r="I2688" t="s">
        <v>8504</v>
      </c>
      <c r="J2688" t="s">
        <v>8505</v>
      </c>
      <c r="K2688" t="s">
        <v>8506</v>
      </c>
      <c r="L2688" t="s">
        <v>8507</v>
      </c>
      <c r="M2688" t="s">
        <v>8508</v>
      </c>
      <c r="N2688" t="s">
        <v>8509</v>
      </c>
      <c r="O2688" t="s">
        <v>8510</v>
      </c>
      <c r="P2688" t="s">
        <v>8511</v>
      </c>
      <c r="Q2688" t="s">
        <v>67</v>
      </c>
      <c r="R2688">
        <v>83</v>
      </c>
      <c r="S2688">
        <v>-1</v>
      </c>
      <c r="T2688" t="s">
        <v>273</v>
      </c>
      <c r="U2688" s="1">
        <v>40976</v>
      </c>
      <c r="V2688" t="s">
        <v>232</v>
      </c>
      <c r="W2688" t="s">
        <v>204</v>
      </c>
      <c r="X2688" t="s">
        <v>49</v>
      </c>
      <c r="Y2688" t="s">
        <v>192</v>
      </c>
      <c r="Z2688" t="s">
        <v>166</v>
      </c>
      <c r="AA2688" t="s">
        <v>51</v>
      </c>
      <c r="AB2688" t="s">
        <v>690</v>
      </c>
      <c r="AC2688" t="s">
        <v>71</v>
      </c>
      <c r="AD2688" t="s">
        <v>168</v>
      </c>
      <c r="AE2688" t="s">
        <v>54</v>
      </c>
    </row>
    <row r="2689" spans="1:31" x14ac:dyDescent="0.2">
      <c r="A2689">
        <v>31</v>
      </c>
      <c r="B2689" t="s">
        <v>96</v>
      </c>
      <c r="C2689" t="s">
        <v>32</v>
      </c>
      <c r="D2689" t="s">
        <v>33</v>
      </c>
      <c r="E2689" t="s">
        <v>32</v>
      </c>
      <c r="F2689" t="s">
        <v>114</v>
      </c>
      <c r="G2689" t="s">
        <v>8586</v>
      </c>
      <c r="H2689" t="s">
        <v>8587</v>
      </c>
      <c r="I2689" t="s">
        <v>8588</v>
      </c>
      <c r="J2689" t="s">
        <v>32</v>
      </c>
      <c r="K2689" t="s">
        <v>8589</v>
      </c>
      <c r="L2689" t="s">
        <v>8590</v>
      </c>
      <c r="M2689" t="s">
        <v>8591</v>
      </c>
      <c r="N2689" t="s">
        <v>8592</v>
      </c>
      <c r="O2689" t="s">
        <v>8593</v>
      </c>
      <c r="P2689" t="s">
        <v>8594</v>
      </c>
      <c r="Q2689" t="s">
        <v>32</v>
      </c>
      <c r="R2689">
        <v>65</v>
      </c>
      <c r="S2689">
        <v>-1</v>
      </c>
      <c r="T2689" t="s">
        <v>91</v>
      </c>
      <c r="U2689" s="1">
        <v>41079</v>
      </c>
      <c r="V2689" t="s">
        <v>1474</v>
      </c>
      <c r="W2689" t="s">
        <v>32</v>
      </c>
      <c r="X2689" t="s">
        <v>244</v>
      </c>
      <c r="Y2689" t="s">
        <v>32</v>
      </c>
      <c r="Z2689" t="s">
        <v>91</v>
      </c>
      <c r="AA2689" t="s">
        <v>69</v>
      </c>
      <c r="AB2689" t="s">
        <v>389</v>
      </c>
      <c r="AC2689" t="s">
        <v>170</v>
      </c>
      <c r="AD2689" t="s">
        <v>95</v>
      </c>
      <c r="AE2689" t="s">
        <v>54</v>
      </c>
    </row>
    <row r="2690" spans="1:31" x14ac:dyDescent="0.2">
      <c r="A2690">
        <v>31</v>
      </c>
      <c r="B2690" t="s">
        <v>32</v>
      </c>
      <c r="C2690" t="s">
        <v>32</v>
      </c>
      <c r="D2690" t="s">
        <v>33</v>
      </c>
      <c r="E2690" t="s">
        <v>32</v>
      </c>
      <c r="F2690" t="s">
        <v>32</v>
      </c>
      <c r="G2690" t="s">
        <v>8746</v>
      </c>
      <c r="H2690" t="s">
        <v>32</v>
      </c>
      <c r="I2690" t="s">
        <v>8747</v>
      </c>
      <c r="J2690" t="s">
        <v>32</v>
      </c>
      <c r="K2690" t="s">
        <v>8748</v>
      </c>
      <c r="L2690" t="s">
        <v>8749</v>
      </c>
      <c r="M2690" t="s">
        <v>32</v>
      </c>
      <c r="N2690" t="s">
        <v>8750</v>
      </c>
      <c r="O2690" t="s">
        <v>32</v>
      </c>
      <c r="P2690" t="s">
        <v>8751</v>
      </c>
      <c r="Q2690" t="s">
        <v>32</v>
      </c>
      <c r="R2690">
        <v>72</v>
      </c>
      <c r="S2690">
        <v>-1</v>
      </c>
      <c r="T2690" t="s">
        <v>273</v>
      </c>
      <c r="U2690" s="1">
        <v>41082</v>
      </c>
      <c r="V2690" t="s">
        <v>607</v>
      </c>
      <c r="W2690" t="s">
        <v>32</v>
      </c>
      <c r="X2690" t="s">
        <v>49</v>
      </c>
      <c r="Y2690" t="s">
        <v>192</v>
      </c>
      <c r="Z2690" t="s">
        <v>151</v>
      </c>
      <c r="AA2690" t="s">
        <v>51</v>
      </c>
      <c r="AB2690" t="s">
        <v>247</v>
      </c>
      <c r="AC2690" t="s">
        <v>71</v>
      </c>
      <c r="AD2690" t="s">
        <v>168</v>
      </c>
      <c r="AE2690" t="s">
        <v>54</v>
      </c>
    </row>
    <row r="2691" spans="1:31" x14ac:dyDescent="0.2">
      <c r="A2691">
        <v>31</v>
      </c>
      <c r="B2691" t="s">
        <v>32</v>
      </c>
      <c r="C2691" t="s">
        <v>155</v>
      </c>
      <c r="D2691" t="s">
        <v>32</v>
      </c>
      <c r="E2691" t="s">
        <v>32</v>
      </c>
      <c r="F2691" t="s">
        <v>114</v>
      </c>
      <c r="G2691" t="s">
        <v>8879</v>
      </c>
      <c r="H2691" t="s">
        <v>32</v>
      </c>
      <c r="I2691" t="s">
        <v>8880</v>
      </c>
      <c r="J2691" t="s">
        <v>8881</v>
      </c>
      <c r="K2691" t="s">
        <v>32</v>
      </c>
      <c r="L2691" t="s">
        <v>32</v>
      </c>
      <c r="M2691" t="s">
        <v>32</v>
      </c>
      <c r="N2691" t="s">
        <v>32</v>
      </c>
      <c r="O2691" t="s">
        <v>32</v>
      </c>
      <c r="P2691" t="s">
        <v>32</v>
      </c>
      <c r="Q2691" t="s">
        <v>108</v>
      </c>
      <c r="R2691">
        <v>71</v>
      </c>
      <c r="S2691">
        <v>-1</v>
      </c>
      <c r="T2691" t="s">
        <v>331</v>
      </c>
      <c r="U2691" s="1">
        <v>41063</v>
      </c>
      <c r="V2691" t="s">
        <v>164</v>
      </c>
      <c r="W2691" t="s">
        <v>32</v>
      </c>
      <c r="X2691" t="s">
        <v>49</v>
      </c>
      <c r="Y2691" t="s">
        <v>495</v>
      </c>
      <c r="Z2691" t="s">
        <v>32</v>
      </c>
      <c r="AA2691" t="s">
        <v>51</v>
      </c>
      <c r="AB2691" t="s">
        <v>32</v>
      </c>
      <c r="AC2691" t="s">
        <v>32</v>
      </c>
      <c r="AD2691" t="s">
        <v>168</v>
      </c>
      <c r="AE2691" t="s">
        <v>54</v>
      </c>
    </row>
    <row r="2692" spans="1:31" x14ac:dyDescent="0.2">
      <c r="A2692">
        <v>31</v>
      </c>
      <c r="B2692" t="s">
        <v>32</v>
      </c>
      <c r="C2692" t="s">
        <v>113</v>
      </c>
      <c r="D2692" t="s">
        <v>33</v>
      </c>
      <c r="E2692" t="s">
        <v>32</v>
      </c>
      <c r="F2692" t="s">
        <v>32</v>
      </c>
      <c r="G2692" t="s">
        <v>32</v>
      </c>
      <c r="H2692" t="s">
        <v>9141</v>
      </c>
      <c r="I2692" t="s">
        <v>9142</v>
      </c>
      <c r="J2692" t="s">
        <v>32</v>
      </c>
      <c r="K2692" t="s">
        <v>32</v>
      </c>
      <c r="L2692" t="s">
        <v>32</v>
      </c>
      <c r="M2692" t="s">
        <v>32</v>
      </c>
      <c r="N2692" t="s">
        <v>32</v>
      </c>
      <c r="O2692" t="s">
        <v>32</v>
      </c>
      <c r="P2692" t="s">
        <v>32</v>
      </c>
      <c r="Q2692" t="s">
        <v>108</v>
      </c>
      <c r="R2692">
        <v>64</v>
      </c>
      <c r="S2692">
        <v>-1</v>
      </c>
      <c r="T2692" t="s">
        <v>32</v>
      </c>
      <c r="U2692" s="1">
        <v>41029</v>
      </c>
      <c r="V2692" t="s">
        <v>2339</v>
      </c>
      <c r="W2692" t="s">
        <v>32</v>
      </c>
      <c r="X2692" t="s">
        <v>49</v>
      </c>
      <c r="Y2692" t="s">
        <v>495</v>
      </c>
      <c r="Z2692" t="s">
        <v>32</v>
      </c>
      <c r="AA2692" t="s">
        <v>51</v>
      </c>
      <c r="AB2692" t="s">
        <v>32</v>
      </c>
      <c r="AC2692" t="s">
        <v>32</v>
      </c>
      <c r="AD2692" t="s">
        <v>95</v>
      </c>
      <c r="AE2692" t="s">
        <v>54</v>
      </c>
    </row>
    <row r="2693" spans="1:31" x14ac:dyDescent="0.2">
      <c r="A2693">
        <v>31</v>
      </c>
      <c r="B2693" t="s">
        <v>620</v>
      </c>
      <c r="C2693" t="s">
        <v>32</v>
      </c>
      <c r="D2693" t="s">
        <v>32</v>
      </c>
      <c r="E2693" t="s">
        <v>32</v>
      </c>
      <c r="F2693" t="s">
        <v>114</v>
      </c>
      <c r="G2693" t="s">
        <v>9458</v>
      </c>
      <c r="H2693" t="s">
        <v>9459</v>
      </c>
      <c r="I2693" t="s">
        <v>9460</v>
      </c>
      <c r="J2693" t="s">
        <v>32</v>
      </c>
      <c r="K2693" t="s">
        <v>9461</v>
      </c>
      <c r="L2693" t="s">
        <v>9462</v>
      </c>
      <c r="M2693" t="s">
        <v>4541</v>
      </c>
      <c r="N2693" t="s">
        <v>9463</v>
      </c>
      <c r="O2693" t="s">
        <v>32</v>
      </c>
      <c r="P2693" t="s">
        <v>9464</v>
      </c>
      <c r="Q2693" t="s">
        <v>259</v>
      </c>
      <c r="R2693">
        <v>64</v>
      </c>
      <c r="S2693">
        <v>-1</v>
      </c>
      <c r="T2693" t="s">
        <v>91</v>
      </c>
      <c r="U2693" s="1">
        <v>41090</v>
      </c>
      <c r="V2693" t="s">
        <v>48</v>
      </c>
      <c r="W2693" t="s">
        <v>92</v>
      </c>
      <c r="X2693" t="s">
        <v>49</v>
      </c>
      <c r="Y2693" t="s">
        <v>495</v>
      </c>
      <c r="Z2693" t="s">
        <v>151</v>
      </c>
      <c r="AA2693" t="s">
        <v>69</v>
      </c>
      <c r="AB2693" t="s">
        <v>52</v>
      </c>
      <c r="AC2693" t="s">
        <v>111</v>
      </c>
      <c r="AD2693" t="s">
        <v>95</v>
      </c>
      <c r="AE2693" t="s">
        <v>54</v>
      </c>
    </row>
    <row r="2694" spans="1:31" x14ac:dyDescent="0.2">
      <c r="A2694">
        <v>31</v>
      </c>
      <c r="B2694" t="s">
        <v>169</v>
      </c>
      <c r="C2694" t="s">
        <v>32</v>
      </c>
      <c r="D2694" t="s">
        <v>33</v>
      </c>
      <c r="E2694" t="s">
        <v>34</v>
      </c>
      <c r="F2694" t="s">
        <v>56</v>
      </c>
      <c r="G2694" t="s">
        <v>9579</v>
      </c>
      <c r="H2694" t="s">
        <v>2660</v>
      </c>
      <c r="I2694" t="s">
        <v>8799</v>
      </c>
      <c r="J2694" t="s">
        <v>9580</v>
      </c>
      <c r="K2694" t="s">
        <v>9581</v>
      </c>
      <c r="L2694" t="s">
        <v>9582</v>
      </c>
      <c r="M2694" t="s">
        <v>9583</v>
      </c>
      <c r="N2694" t="s">
        <v>9584</v>
      </c>
      <c r="O2694" t="s">
        <v>9585</v>
      </c>
      <c r="P2694" t="s">
        <v>9586</v>
      </c>
      <c r="Q2694" t="s">
        <v>91</v>
      </c>
      <c r="R2694">
        <v>69</v>
      </c>
      <c r="S2694">
        <v>1000000</v>
      </c>
      <c r="T2694" t="s">
        <v>203</v>
      </c>
      <c r="U2694" s="1">
        <v>40931</v>
      </c>
      <c r="V2694" t="s">
        <v>48</v>
      </c>
      <c r="W2694" t="s">
        <v>32</v>
      </c>
      <c r="X2694" t="s">
        <v>49</v>
      </c>
      <c r="Y2694" t="s">
        <v>32</v>
      </c>
      <c r="Z2694" t="s">
        <v>32</v>
      </c>
      <c r="AA2694" t="s">
        <v>51</v>
      </c>
      <c r="AB2694" t="s">
        <v>94</v>
      </c>
      <c r="AC2694" t="s">
        <v>32</v>
      </c>
      <c r="AD2694" t="s">
        <v>168</v>
      </c>
      <c r="AE2694" t="s">
        <v>54</v>
      </c>
    </row>
    <row r="2695" spans="1:31" x14ac:dyDescent="0.2">
      <c r="A2695">
        <v>31</v>
      </c>
      <c r="B2695" t="s">
        <v>96</v>
      </c>
      <c r="C2695" t="s">
        <v>32</v>
      </c>
      <c r="D2695" t="s">
        <v>182</v>
      </c>
      <c r="E2695" t="s">
        <v>34</v>
      </c>
      <c r="F2695" t="s">
        <v>56</v>
      </c>
      <c r="G2695" t="s">
        <v>9949</v>
      </c>
      <c r="H2695" t="s">
        <v>9950</v>
      </c>
      <c r="I2695" t="s">
        <v>9951</v>
      </c>
      <c r="J2695" t="s">
        <v>9952</v>
      </c>
      <c r="K2695" t="s">
        <v>9953</v>
      </c>
      <c r="L2695" t="s">
        <v>9954</v>
      </c>
      <c r="M2695" t="s">
        <v>9955</v>
      </c>
      <c r="N2695" t="s">
        <v>9956</v>
      </c>
      <c r="O2695" t="s">
        <v>32</v>
      </c>
      <c r="P2695" t="s">
        <v>9957</v>
      </c>
      <c r="Q2695" t="s">
        <v>108</v>
      </c>
      <c r="R2695">
        <v>64</v>
      </c>
      <c r="S2695">
        <v>-1</v>
      </c>
      <c r="T2695" t="s">
        <v>32</v>
      </c>
      <c r="U2695" s="1">
        <v>41089</v>
      </c>
      <c r="V2695" t="s">
        <v>48</v>
      </c>
      <c r="W2695" t="s">
        <v>32</v>
      </c>
      <c r="X2695" t="s">
        <v>49</v>
      </c>
      <c r="Y2695" t="s">
        <v>32</v>
      </c>
      <c r="Z2695" t="s">
        <v>32</v>
      </c>
      <c r="AA2695" t="s">
        <v>69</v>
      </c>
      <c r="AB2695" t="s">
        <v>32</v>
      </c>
      <c r="AC2695" t="s">
        <v>71</v>
      </c>
      <c r="AD2695" t="s">
        <v>95</v>
      </c>
      <c r="AE2695" t="s">
        <v>54</v>
      </c>
    </row>
    <row r="2696" spans="1:31" x14ac:dyDescent="0.2">
      <c r="A2696">
        <v>31</v>
      </c>
      <c r="B2696" t="s">
        <v>96</v>
      </c>
      <c r="C2696" t="s">
        <v>32</v>
      </c>
      <c r="D2696" t="s">
        <v>33</v>
      </c>
      <c r="E2696" t="s">
        <v>34</v>
      </c>
      <c r="F2696" t="s">
        <v>56</v>
      </c>
      <c r="G2696" t="s">
        <v>10008</v>
      </c>
      <c r="H2696" t="s">
        <v>10009</v>
      </c>
      <c r="I2696" t="s">
        <v>10010</v>
      </c>
      <c r="J2696" t="s">
        <v>10011</v>
      </c>
      <c r="K2696" t="s">
        <v>10012</v>
      </c>
      <c r="L2696" t="s">
        <v>10013</v>
      </c>
      <c r="M2696" t="s">
        <v>10014</v>
      </c>
      <c r="N2696" t="s">
        <v>10015</v>
      </c>
      <c r="O2696" t="s">
        <v>10016</v>
      </c>
      <c r="P2696" t="s">
        <v>10017</v>
      </c>
      <c r="Q2696" t="s">
        <v>75</v>
      </c>
      <c r="R2696">
        <v>64</v>
      </c>
      <c r="S2696">
        <v>-1</v>
      </c>
      <c r="T2696" t="s">
        <v>32</v>
      </c>
      <c r="U2696" s="1">
        <v>41090</v>
      </c>
      <c r="V2696" t="s">
        <v>48</v>
      </c>
      <c r="W2696" t="s">
        <v>204</v>
      </c>
      <c r="X2696" t="s">
        <v>49</v>
      </c>
      <c r="Y2696" t="s">
        <v>32</v>
      </c>
      <c r="Z2696" t="s">
        <v>32</v>
      </c>
      <c r="AA2696" t="s">
        <v>69</v>
      </c>
      <c r="AB2696" t="s">
        <v>32</v>
      </c>
      <c r="AC2696" t="s">
        <v>71</v>
      </c>
      <c r="AD2696" t="s">
        <v>7995</v>
      </c>
      <c r="AE2696" t="s">
        <v>54</v>
      </c>
    </row>
    <row r="2697" spans="1:31" x14ac:dyDescent="0.2">
      <c r="A2697">
        <v>31</v>
      </c>
      <c r="B2697" t="s">
        <v>32</v>
      </c>
      <c r="C2697" t="s">
        <v>32</v>
      </c>
      <c r="D2697" t="s">
        <v>888</v>
      </c>
      <c r="E2697" t="s">
        <v>32</v>
      </c>
      <c r="F2697" t="s">
        <v>56</v>
      </c>
      <c r="G2697" t="s">
        <v>10064</v>
      </c>
      <c r="H2697" t="s">
        <v>10065</v>
      </c>
      <c r="I2697" t="s">
        <v>10066</v>
      </c>
      <c r="J2697" t="s">
        <v>10067</v>
      </c>
      <c r="K2697" t="s">
        <v>10068</v>
      </c>
      <c r="L2697" t="s">
        <v>10069</v>
      </c>
      <c r="M2697" t="s">
        <v>10070</v>
      </c>
      <c r="N2697" t="s">
        <v>10071</v>
      </c>
      <c r="O2697" t="s">
        <v>10072</v>
      </c>
      <c r="P2697" t="s">
        <v>10073</v>
      </c>
      <c r="Q2697" t="s">
        <v>75</v>
      </c>
      <c r="R2697">
        <v>69</v>
      </c>
      <c r="S2697">
        <v>80000</v>
      </c>
      <c r="T2697" t="s">
        <v>136</v>
      </c>
      <c r="U2697" s="1">
        <v>41088</v>
      </c>
      <c r="V2697" t="s">
        <v>164</v>
      </c>
      <c r="W2697" t="s">
        <v>32</v>
      </c>
      <c r="X2697" t="s">
        <v>49</v>
      </c>
      <c r="Y2697" t="s">
        <v>93</v>
      </c>
      <c r="Z2697" t="s">
        <v>520</v>
      </c>
      <c r="AA2697" t="s">
        <v>51</v>
      </c>
      <c r="AB2697" t="s">
        <v>32</v>
      </c>
      <c r="AC2697" t="s">
        <v>71</v>
      </c>
      <c r="AD2697" t="s">
        <v>10074</v>
      </c>
      <c r="AE2697" t="s">
        <v>54</v>
      </c>
    </row>
    <row r="2698" spans="1:31" x14ac:dyDescent="0.2">
      <c r="A2698">
        <v>31</v>
      </c>
      <c r="B2698" t="s">
        <v>620</v>
      </c>
      <c r="C2698" t="s">
        <v>113</v>
      </c>
      <c r="D2698" t="s">
        <v>33</v>
      </c>
      <c r="E2698" t="s">
        <v>32</v>
      </c>
      <c r="F2698" t="s">
        <v>114</v>
      </c>
      <c r="G2698" t="s">
        <v>10395</v>
      </c>
      <c r="H2698" t="s">
        <v>10396</v>
      </c>
      <c r="I2698" t="s">
        <v>10397</v>
      </c>
      <c r="J2698" t="s">
        <v>10398</v>
      </c>
      <c r="K2698" t="s">
        <v>10399</v>
      </c>
      <c r="L2698" t="s">
        <v>10400</v>
      </c>
      <c r="M2698" t="s">
        <v>32</v>
      </c>
      <c r="N2698" t="s">
        <v>10401</v>
      </c>
      <c r="O2698" t="s">
        <v>10402</v>
      </c>
      <c r="P2698" t="s">
        <v>10403</v>
      </c>
      <c r="Q2698" t="s">
        <v>75</v>
      </c>
      <c r="R2698">
        <v>65</v>
      </c>
      <c r="S2698">
        <v>-1</v>
      </c>
      <c r="T2698" t="s">
        <v>163</v>
      </c>
      <c r="U2698" s="1">
        <v>41085</v>
      </c>
      <c r="V2698" t="s">
        <v>164</v>
      </c>
      <c r="W2698" t="s">
        <v>32</v>
      </c>
      <c r="X2698" t="s">
        <v>49</v>
      </c>
      <c r="Y2698" t="s">
        <v>32</v>
      </c>
      <c r="Z2698" t="s">
        <v>109</v>
      </c>
      <c r="AA2698" t="s">
        <v>69</v>
      </c>
      <c r="AB2698" t="s">
        <v>1633</v>
      </c>
      <c r="AC2698" t="s">
        <v>71</v>
      </c>
      <c r="AD2698" t="s">
        <v>1206</v>
      </c>
      <c r="AE2698" t="s">
        <v>54</v>
      </c>
    </row>
    <row r="2699" spans="1:31" x14ac:dyDescent="0.2">
      <c r="A2699">
        <v>31</v>
      </c>
      <c r="B2699" t="s">
        <v>55</v>
      </c>
      <c r="C2699" t="s">
        <v>155</v>
      </c>
      <c r="D2699" t="s">
        <v>33</v>
      </c>
      <c r="E2699" t="s">
        <v>32</v>
      </c>
      <c r="F2699" t="s">
        <v>56</v>
      </c>
      <c r="G2699" t="s">
        <v>10613</v>
      </c>
      <c r="H2699" t="s">
        <v>10614</v>
      </c>
      <c r="I2699" t="s">
        <v>10615</v>
      </c>
      <c r="J2699" t="s">
        <v>32</v>
      </c>
      <c r="K2699" t="s">
        <v>10616</v>
      </c>
      <c r="L2699" t="s">
        <v>32</v>
      </c>
      <c r="M2699" t="s">
        <v>10617</v>
      </c>
      <c r="N2699" t="s">
        <v>32</v>
      </c>
      <c r="O2699" t="s">
        <v>32</v>
      </c>
      <c r="P2699" t="s">
        <v>10618</v>
      </c>
      <c r="Q2699" t="s">
        <v>259</v>
      </c>
      <c r="R2699">
        <v>70</v>
      </c>
      <c r="S2699">
        <v>-1</v>
      </c>
      <c r="T2699" t="s">
        <v>203</v>
      </c>
      <c r="U2699" s="1">
        <v>41090</v>
      </c>
      <c r="V2699" t="s">
        <v>458</v>
      </c>
      <c r="W2699" t="s">
        <v>181</v>
      </c>
      <c r="X2699" t="s">
        <v>49</v>
      </c>
      <c r="Y2699" t="s">
        <v>93</v>
      </c>
      <c r="Z2699" t="s">
        <v>32</v>
      </c>
      <c r="AA2699" t="s">
        <v>51</v>
      </c>
      <c r="AB2699" t="s">
        <v>690</v>
      </c>
      <c r="AC2699" t="s">
        <v>71</v>
      </c>
      <c r="AD2699" t="s">
        <v>168</v>
      </c>
      <c r="AE2699" t="s">
        <v>54</v>
      </c>
    </row>
    <row r="2700" spans="1:31" x14ac:dyDescent="0.2">
      <c r="A2700">
        <v>31</v>
      </c>
      <c r="B2700" t="s">
        <v>169</v>
      </c>
      <c r="C2700" t="s">
        <v>155</v>
      </c>
      <c r="D2700" t="s">
        <v>33</v>
      </c>
      <c r="E2700" t="s">
        <v>34</v>
      </c>
      <c r="F2700" t="s">
        <v>56</v>
      </c>
      <c r="G2700" t="s">
        <v>10869</v>
      </c>
      <c r="H2700" t="s">
        <v>10870</v>
      </c>
      <c r="I2700" t="s">
        <v>10871</v>
      </c>
      <c r="J2700" t="s">
        <v>10872</v>
      </c>
      <c r="K2700" t="s">
        <v>10873</v>
      </c>
      <c r="L2700" t="s">
        <v>10874</v>
      </c>
      <c r="M2700" t="s">
        <v>10875</v>
      </c>
      <c r="N2700" t="s">
        <v>10876</v>
      </c>
      <c r="O2700" t="s">
        <v>10877</v>
      </c>
      <c r="P2700" t="s">
        <v>10878</v>
      </c>
      <c r="Q2700" t="s">
        <v>75</v>
      </c>
      <c r="R2700">
        <v>65</v>
      </c>
      <c r="S2700">
        <v>-1</v>
      </c>
      <c r="T2700" t="s">
        <v>136</v>
      </c>
      <c r="U2700" s="1">
        <v>41078</v>
      </c>
      <c r="V2700" t="s">
        <v>48</v>
      </c>
      <c r="W2700" t="s">
        <v>32</v>
      </c>
      <c r="X2700" t="s">
        <v>49</v>
      </c>
      <c r="Y2700" t="s">
        <v>435</v>
      </c>
      <c r="Z2700" t="s">
        <v>422</v>
      </c>
      <c r="AA2700" t="s">
        <v>69</v>
      </c>
      <c r="AB2700" t="s">
        <v>206</v>
      </c>
      <c r="AC2700" t="s">
        <v>71</v>
      </c>
      <c r="AD2700" t="s">
        <v>95</v>
      </c>
      <c r="AE2700" t="s">
        <v>54</v>
      </c>
    </row>
    <row r="2701" spans="1:31" x14ac:dyDescent="0.2">
      <c r="A2701">
        <v>31</v>
      </c>
      <c r="B2701" t="s">
        <v>169</v>
      </c>
      <c r="C2701" t="s">
        <v>155</v>
      </c>
      <c r="D2701" t="s">
        <v>33</v>
      </c>
      <c r="E2701" t="s">
        <v>170</v>
      </c>
      <c r="F2701" t="s">
        <v>56</v>
      </c>
      <c r="G2701" t="s">
        <v>11122</v>
      </c>
      <c r="H2701" t="s">
        <v>11123</v>
      </c>
      <c r="I2701" t="s">
        <v>11124</v>
      </c>
      <c r="J2701" t="s">
        <v>11125</v>
      </c>
      <c r="K2701" t="s">
        <v>11126</v>
      </c>
      <c r="L2701" t="s">
        <v>11127</v>
      </c>
      <c r="M2701" t="s">
        <v>11128</v>
      </c>
      <c r="N2701" t="s">
        <v>11129</v>
      </c>
      <c r="O2701" t="s">
        <v>11130</v>
      </c>
      <c r="P2701" t="s">
        <v>11131</v>
      </c>
      <c r="Q2701" t="s">
        <v>75</v>
      </c>
      <c r="R2701">
        <v>67</v>
      </c>
      <c r="S2701">
        <v>-1</v>
      </c>
      <c r="T2701" t="s">
        <v>136</v>
      </c>
      <c r="U2701" s="1">
        <v>41089</v>
      </c>
      <c r="V2701" t="s">
        <v>607</v>
      </c>
      <c r="W2701" t="s">
        <v>32</v>
      </c>
      <c r="X2701" t="s">
        <v>49</v>
      </c>
      <c r="Y2701" t="s">
        <v>32</v>
      </c>
      <c r="Z2701" t="s">
        <v>322</v>
      </c>
      <c r="AA2701" t="s">
        <v>51</v>
      </c>
      <c r="AB2701" t="s">
        <v>379</v>
      </c>
      <c r="AC2701" t="s">
        <v>71</v>
      </c>
      <c r="AD2701" t="s">
        <v>3222</v>
      </c>
      <c r="AE2701" t="s">
        <v>346</v>
      </c>
    </row>
    <row r="2702" spans="1:31" x14ac:dyDescent="0.2">
      <c r="A2702">
        <v>31</v>
      </c>
      <c r="B2702" t="s">
        <v>55</v>
      </c>
      <c r="C2702" t="s">
        <v>97</v>
      </c>
      <c r="D2702" t="s">
        <v>33</v>
      </c>
      <c r="E2702" t="s">
        <v>34</v>
      </c>
      <c r="F2702" t="s">
        <v>56</v>
      </c>
      <c r="G2702" t="s">
        <v>11162</v>
      </c>
      <c r="H2702" t="s">
        <v>11163</v>
      </c>
      <c r="I2702" t="s">
        <v>11164</v>
      </c>
      <c r="J2702" t="s">
        <v>11165</v>
      </c>
      <c r="K2702" t="s">
        <v>11166</v>
      </c>
      <c r="L2702" t="s">
        <v>11167</v>
      </c>
      <c r="M2702" t="s">
        <v>11168</v>
      </c>
      <c r="N2702" t="s">
        <v>11169</v>
      </c>
      <c r="O2702" t="s">
        <v>11170</v>
      </c>
      <c r="P2702" t="s">
        <v>11171</v>
      </c>
      <c r="Q2702" t="s">
        <v>108</v>
      </c>
      <c r="R2702">
        <v>61</v>
      </c>
      <c r="S2702">
        <v>-1</v>
      </c>
      <c r="T2702" t="s">
        <v>331</v>
      </c>
      <c r="U2702" s="1">
        <v>41089</v>
      </c>
      <c r="V2702" t="s">
        <v>48</v>
      </c>
      <c r="W2702" t="s">
        <v>204</v>
      </c>
      <c r="X2702" t="s">
        <v>49</v>
      </c>
      <c r="Y2702" t="s">
        <v>435</v>
      </c>
      <c r="Z2702" t="s">
        <v>1045</v>
      </c>
      <c r="AA2702" t="s">
        <v>69</v>
      </c>
      <c r="AB2702" t="s">
        <v>124</v>
      </c>
      <c r="AC2702" t="s">
        <v>71</v>
      </c>
      <c r="AD2702" t="s">
        <v>11172</v>
      </c>
      <c r="AE2702" t="s">
        <v>54</v>
      </c>
    </row>
    <row r="2703" spans="1:31" x14ac:dyDescent="0.2">
      <c r="A2703">
        <v>31</v>
      </c>
      <c r="B2703" t="s">
        <v>620</v>
      </c>
      <c r="C2703" t="s">
        <v>113</v>
      </c>
      <c r="D2703" t="s">
        <v>33</v>
      </c>
      <c r="E2703" t="s">
        <v>34</v>
      </c>
      <c r="F2703" t="s">
        <v>114</v>
      </c>
      <c r="G2703" t="s">
        <v>11371</v>
      </c>
      <c r="H2703" t="s">
        <v>11372</v>
      </c>
      <c r="I2703" t="s">
        <v>11373</v>
      </c>
      <c r="J2703" t="s">
        <v>11374</v>
      </c>
      <c r="K2703" t="s">
        <v>11375</v>
      </c>
      <c r="L2703" t="s">
        <v>11376</v>
      </c>
      <c r="M2703" t="s">
        <v>11377</v>
      </c>
      <c r="N2703" t="s">
        <v>11378</v>
      </c>
      <c r="O2703" t="s">
        <v>11379</v>
      </c>
      <c r="P2703" t="s">
        <v>11380</v>
      </c>
      <c r="Q2703" t="s">
        <v>67</v>
      </c>
      <c r="R2703">
        <v>68</v>
      </c>
      <c r="S2703">
        <v>100000</v>
      </c>
      <c r="T2703" t="s">
        <v>457</v>
      </c>
      <c r="U2703" s="1">
        <v>41087</v>
      </c>
      <c r="V2703" t="s">
        <v>48</v>
      </c>
      <c r="W2703" t="s">
        <v>92</v>
      </c>
      <c r="X2703" t="s">
        <v>49</v>
      </c>
      <c r="Y2703" t="s">
        <v>245</v>
      </c>
      <c r="Z2703" t="s">
        <v>205</v>
      </c>
      <c r="AA2703" t="s">
        <v>69</v>
      </c>
      <c r="AB2703" t="s">
        <v>32</v>
      </c>
      <c r="AC2703" t="s">
        <v>71</v>
      </c>
      <c r="AD2703" t="s">
        <v>1419</v>
      </c>
      <c r="AE2703" t="s">
        <v>54</v>
      </c>
    </row>
    <row r="2704" spans="1:31" x14ac:dyDescent="0.2">
      <c r="A2704">
        <v>31</v>
      </c>
      <c r="B2704" t="s">
        <v>154</v>
      </c>
      <c r="C2704" t="s">
        <v>155</v>
      </c>
      <c r="D2704" t="s">
        <v>182</v>
      </c>
      <c r="E2704" t="s">
        <v>34</v>
      </c>
      <c r="F2704" t="s">
        <v>35</v>
      </c>
      <c r="G2704" t="s">
        <v>11533</v>
      </c>
      <c r="H2704" t="s">
        <v>11534</v>
      </c>
      <c r="I2704" t="s">
        <v>11535</v>
      </c>
      <c r="J2704" t="s">
        <v>11536</v>
      </c>
      <c r="K2704" t="s">
        <v>11537</v>
      </c>
      <c r="L2704" t="s">
        <v>11538</v>
      </c>
      <c r="M2704" t="s">
        <v>11539</v>
      </c>
      <c r="N2704" t="s">
        <v>11540</v>
      </c>
      <c r="O2704" t="s">
        <v>11541</v>
      </c>
      <c r="P2704" t="s">
        <v>11542</v>
      </c>
      <c r="Q2704" t="s">
        <v>924</v>
      </c>
      <c r="R2704">
        <v>66</v>
      </c>
      <c r="S2704">
        <v>-1</v>
      </c>
      <c r="T2704" t="s">
        <v>576</v>
      </c>
      <c r="U2704" s="1">
        <v>41090</v>
      </c>
      <c r="V2704" t="s">
        <v>822</v>
      </c>
      <c r="W2704" t="s">
        <v>217</v>
      </c>
      <c r="X2704" t="s">
        <v>244</v>
      </c>
      <c r="Y2704" t="s">
        <v>261</v>
      </c>
      <c r="Z2704" t="s">
        <v>32</v>
      </c>
      <c r="AA2704" t="s">
        <v>69</v>
      </c>
      <c r="AB2704" t="s">
        <v>167</v>
      </c>
      <c r="AC2704" t="s">
        <v>71</v>
      </c>
      <c r="AD2704" t="s">
        <v>1206</v>
      </c>
      <c r="AE2704" t="s">
        <v>54</v>
      </c>
    </row>
    <row r="2705" spans="1:31" x14ac:dyDescent="0.2">
      <c r="A2705">
        <v>31</v>
      </c>
      <c r="B2705" t="s">
        <v>96</v>
      </c>
      <c r="C2705" t="s">
        <v>155</v>
      </c>
      <c r="D2705" t="s">
        <v>33</v>
      </c>
      <c r="E2705" t="s">
        <v>34</v>
      </c>
      <c r="F2705" t="s">
        <v>56</v>
      </c>
      <c r="G2705" t="s">
        <v>11549</v>
      </c>
      <c r="H2705" t="s">
        <v>11550</v>
      </c>
      <c r="I2705" t="s">
        <v>11551</v>
      </c>
      <c r="J2705" t="s">
        <v>32</v>
      </c>
      <c r="K2705" t="s">
        <v>11552</v>
      </c>
      <c r="L2705" t="s">
        <v>11553</v>
      </c>
      <c r="M2705" t="s">
        <v>11554</v>
      </c>
      <c r="N2705" t="s">
        <v>11555</v>
      </c>
      <c r="O2705" t="s">
        <v>11556</v>
      </c>
      <c r="P2705" t="s">
        <v>11557</v>
      </c>
      <c r="Q2705" t="s">
        <v>108</v>
      </c>
      <c r="R2705">
        <v>66</v>
      </c>
      <c r="S2705">
        <v>-1</v>
      </c>
      <c r="T2705" t="s">
        <v>163</v>
      </c>
      <c r="U2705" s="1">
        <v>41090</v>
      </c>
      <c r="V2705" t="s">
        <v>548</v>
      </c>
      <c r="W2705" t="s">
        <v>32</v>
      </c>
      <c r="X2705" t="s">
        <v>49</v>
      </c>
      <c r="Y2705" t="s">
        <v>474</v>
      </c>
      <c r="Z2705" t="s">
        <v>32</v>
      </c>
      <c r="AA2705" t="s">
        <v>69</v>
      </c>
      <c r="AB2705" t="s">
        <v>233</v>
      </c>
      <c r="AC2705" t="s">
        <v>71</v>
      </c>
      <c r="AD2705" t="s">
        <v>95</v>
      </c>
      <c r="AE2705" t="s">
        <v>54</v>
      </c>
    </row>
    <row r="2706" spans="1:31" x14ac:dyDescent="0.2">
      <c r="A2706">
        <v>31</v>
      </c>
      <c r="B2706" t="s">
        <v>55</v>
      </c>
      <c r="C2706" t="s">
        <v>91</v>
      </c>
      <c r="D2706" t="s">
        <v>501</v>
      </c>
      <c r="E2706" t="s">
        <v>34</v>
      </c>
      <c r="F2706" t="s">
        <v>114</v>
      </c>
      <c r="G2706" t="s">
        <v>11709</v>
      </c>
      <c r="H2706" t="s">
        <v>11710</v>
      </c>
      <c r="I2706" t="s">
        <v>11711</v>
      </c>
      <c r="J2706" t="s">
        <v>11712</v>
      </c>
      <c r="K2706" t="s">
        <v>11713</v>
      </c>
      <c r="L2706" t="s">
        <v>11714</v>
      </c>
      <c r="M2706" t="s">
        <v>11715</v>
      </c>
      <c r="N2706" t="s">
        <v>11716</v>
      </c>
      <c r="O2706" t="s">
        <v>11717</v>
      </c>
      <c r="P2706" t="s">
        <v>11718</v>
      </c>
      <c r="Q2706" t="s">
        <v>67</v>
      </c>
      <c r="R2706">
        <v>69</v>
      </c>
      <c r="S2706">
        <v>-1</v>
      </c>
      <c r="T2706" t="s">
        <v>163</v>
      </c>
      <c r="U2706" s="1">
        <v>41079</v>
      </c>
      <c r="V2706" t="s">
        <v>48</v>
      </c>
      <c r="W2706" t="s">
        <v>204</v>
      </c>
      <c r="X2706" t="s">
        <v>49</v>
      </c>
      <c r="Y2706" t="s">
        <v>32</v>
      </c>
      <c r="Z2706" t="s">
        <v>246</v>
      </c>
      <c r="AA2706" t="s">
        <v>69</v>
      </c>
      <c r="AB2706" t="s">
        <v>1243</v>
      </c>
      <c r="AC2706" t="s">
        <v>170</v>
      </c>
      <c r="AD2706" t="s">
        <v>95</v>
      </c>
      <c r="AE2706" t="s">
        <v>54</v>
      </c>
    </row>
    <row r="2707" spans="1:31" x14ac:dyDescent="0.2">
      <c r="A2707">
        <v>31</v>
      </c>
      <c r="B2707" t="s">
        <v>169</v>
      </c>
      <c r="C2707" t="s">
        <v>83</v>
      </c>
      <c r="D2707" t="s">
        <v>33</v>
      </c>
      <c r="E2707" t="s">
        <v>32</v>
      </c>
      <c r="F2707" t="s">
        <v>56</v>
      </c>
      <c r="G2707" t="s">
        <v>12401</v>
      </c>
      <c r="H2707" t="s">
        <v>12402</v>
      </c>
      <c r="I2707" t="s">
        <v>12403</v>
      </c>
      <c r="J2707" t="s">
        <v>32</v>
      </c>
      <c r="K2707" t="s">
        <v>12404</v>
      </c>
      <c r="L2707" t="s">
        <v>12405</v>
      </c>
      <c r="M2707" t="s">
        <v>12406</v>
      </c>
      <c r="N2707" t="s">
        <v>12407</v>
      </c>
      <c r="O2707" t="s">
        <v>12408</v>
      </c>
      <c r="P2707" t="s">
        <v>12409</v>
      </c>
      <c r="Q2707" t="s">
        <v>75</v>
      </c>
      <c r="R2707">
        <v>70</v>
      </c>
      <c r="S2707">
        <v>-1</v>
      </c>
      <c r="T2707" t="s">
        <v>136</v>
      </c>
      <c r="U2707" s="1">
        <v>41089</v>
      </c>
      <c r="V2707" t="s">
        <v>48</v>
      </c>
      <c r="W2707" t="s">
        <v>32</v>
      </c>
      <c r="X2707" t="s">
        <v>49</v>
      </c>
      <c r="Y2707" t="s">
        <v>93</v>
      </c>
      <c r="Z2707" t="s">
        <v>520</v>
      </c>
      <c r="AA2707" t="s">
        <v>51</v>
      </c>
      <c r="AB2707" t="s">
        <v>32</v>
      </c>
      <c r="AC2707" t="s">
        <v>71</v>
      </c>
      <c r="AD2707" t="s">
        <v>12410</v>
      </c>
      <c r="AE2707" t="s">
        <v>54</v>
      </c>
    </row>
    <row r="2708" spans="1:31" x14ac:dyDescent="0.2">
      <c r="A2708">
        <v>31</v>
      </c>
      <c r="B2708" t="s">
        <v>55</v>
      </c>
      <c r="C2708" t="s">
        <v>155</v>
      </c>
      <c r="D2708" t="s">
        <v>33</v>
      </c>
      <c r="E2708" t="s">
        <v>32</v>
      </c>
      <c r="F2708" t="s">
        <v>114</v>
      </c>
      <c r="G2708" t="s">
        <v>12605</v>
      </c>
      <c r="H2708" t="s">
        <v>12606</v>
      </c>
      <c r="I2708" t="s">
        <v>12607</v>
      </c>
      <c r="J2708" t="s">
        <v>12608</v>
      </c>
      <c r="K2708" t="s">
        <v>12609</v>
      </c>
      <c r="L2708" t="s">
        <v>12610</v>
      </c>
      <c r="M2708" t="s">
        <v>12611</v>
      </c>
      <c r="N2708" t="s">
        <v>12612</v>
      </c>
      <c r="O2708" t="s">
        <v>12613</v>
      </c>
      <c r="P2708" t="s">
        <v>12614</v>
      </c>
      <c r="Q2708" t="s">
        <v>75</v>
      </c>
      <c r="R2708">
        <v>62</v>
      </c>
      <c r="S2708">
        <v>-1</v>
      </c>
      <c r="T2708" t="s">
        <v>91</v>
      </c>
      <c r="U2708" s="1">
        <v>41090</v>
      </c>
      <c r="V2708" t="s">
        <v>164</v>
      </c>
      <c r="W2708" t="s">
        <v>32</v>
      </c>
      <c r="X2708" t="s">
        <v>398</v>
      </c>
      <c r="Y2708" t="s">
        <v>643</v>
      </c>
      <c r="Z2708" t="s">
        <v>91</v>
      </c>
      <c r="AA2708" t="s">
        <v>69</v>
      </c>
      <c r="AB2708" t="s">
        <v>423</v>
      </c>
      <c r="AC2708" t="s">
        <v>71</v>
      </c>
      <c r="AD2708" t="s">
        <v>95</v>
      </c>
      <c r="AE2708" t="s">
        <v>2899</v>
      </c>
    </row>
    <row r="2709" spans="1:31" x14ac:dyDescent="0.2">
      <c r="A2709">
        <v>31</v>
      </c>
      <c r="B2709" t="s">
        <v>96</v>
      </c>
      <c r="C2709" t="s">
        <v>155</v>
      </c>
      <c r="D2709" t="s">
        <v>33</v>
      </c>
      <c r="E2709" t="s">
        <v>34</v>
      </c>
      <c r="F2709" t="s">
        <v>56</v>
      </c>
      <c r="G2709" t="s">
        <v>32</v>
      </c>
      <c r="H2709" t="s">
        <v>12852</v>
      </c>
      <c r="I2709" t="s">
        <v>12853</v>
      </c>
      <c r="J2709" t="s">
        <v>32</v>
      </c>
      <c r="K2709" t="s">
        <v>12854</v>
      </c>
      <c r="L2709" t="s">
        <v>12855</v>
      </c>
      <c r="M2709" t="s">
        <v>12856</v>
      </c>
      <c r="N2709" t="s">
        <v>12857</v>
      </c>
      <c r="O2709" t="s">
        <v>32</v>
      </c>
      <c r="P2709" t="s">
        <v>32</v>
      </c>
      <c r="Q2709" t="s">
        <v>32</v>
      </c>
      <c r="R2709">
        <v>63</v>
      </c>
      <c r="S2709">
        <v>-1</v>
      </c>
      <c r="T2709" t="s">
        <v>576</v>
      </c>
      <c r="U2709" s="1">
        <v>41084</v>
      </c>
      <c r="V2709" t="s">
        <v>48</v>
      </c>
      <c r="W2709" t="s">
        <v>32</v>
      </c>
      <c r="X2709" t="s">
        <v>49</v>
      </c>
      <c r="Y2709" t="s">
        <v>93</v>
      </c>
      <c r="Z2709" t="s">
        <v>32</v>
      </c>
      <c r="AA2709" t="s">
        <v>69</v>
      </c>
      <c r="AB2709" t="s">
        <v>219</v>
      </c>
      <c r="AC2709" t="s">
        <v>71</v>
      </c>
      <c r="AD2709" t="s">
        <v>12858</v>
      </c>
      <c r="AE2709" t="s">
        <v>54</v>
      </c>
    </row>
    <row r="2710" spans="1:31" x14ac:dyDescent="0.2">
      <c r="A2710">
        <v>31</v>
      </c>
      <c r="B2710" t="s">
        <v>96</v>
      </c>
      <c r="C2710" t="s">
        <v>113</v>
      </c>
      <c r="D2710" t="s">
        <v>33</v>
      </c>
      <c r="E2710" t="s">
        <v>34</v>
      </c>
      <c r="F2710" t="s">
        <v>35</v>
      </c>
      <c r="G2710" t="s">
        <v>13034</v>
      </c>
      <c r="H2710" t="s">
        <v>13035</v>
      </c>
      <c r="I2710" t="s">
        <v>13036</v>
      </c>
      <c r="J2710" t="s">
        <v>13037</v>
      </c>
      <c r="K2710" t="s">
        <v>32</v>
      </c>
      <c r="L2710" t="s">
        <v>8615</v>
      </c>
      <c r="M2710" t="s">
        <v>13038</v>
      </c>
      <c r="N2710" t="s">
        <v>13039</v>
      </c>
      <c r="O2710" t="s">
        <v>32</v>
      </c>
      <c r="P2710" t="s">
        <v>13040</v>
      </c>
      <c r="Q2710" t="s">
        <v>108</v>
      </c>
      <c r="R2710">
        <v>69</v>
      </c>
      <c r="S2710">
        <v>-1</v>
      </c>
      <c r="T2710" t="s">
        <v>91</v>
      </c>
      <c r="U2710" s="1">
        <v>41090</v>
      </c>
      <c r="V2710" t="s">
        <v>48</v>
      </c>
      <c r="W2710" t="s">
        <v>92</v>
      </c>
      <c r="X2710" t="s">
        <v>49</v>
      </c>
      <c r="Y2710" t="s">
        <v>435</v>
      </c>
      <c r="Z2710" t="s">
        <v>32</v>
      </c>
      <c r="AA2710" t="s">
        <v>51</v>
      </c>
      <c r="AB2710" t="s">
        <v>32</v>
      </c>
      <c r="AC2710" t="s">
        <v>71</v>
      </c>
      <c r="AD2710" t="s">
        <v>3731</v>
      </c>
      <c r="AE2710" t="s">
        <v>54</v>
      </c>
    </row>
    <row r="2711" spans="1:31" x14ac:dyDescent="0.2">
      <c r="A2711">
        <v>31</v>
      </c>
      <c r="B2711" t="s">
        <v>32</v>
      </c>
      <c r="C2711" t="s">
        <v>155</v>
      </c>
      <c r="D2711" t="s">
        <v>33</v>
      </c>
      <c r="E2711" t="s">
        <v>32</v>
      </c>
      <c r="F2711" t="s">
        <v>368</v>
      </c>
      <c r="G2711" t="s">
        <v>13053</v>
      </c>
      <c r="H2711" t="s">
        <v>13054</v>
      </c>
      <c r="I2711" t="s">
        <v>13055</v>
      </c>
      <c r="J2711" t="s">
        <v>13056</v>
      </c>
      <c r="K2711" t="s">
        <v>13057</v>
      </c>
      <c r="L2711" t="s">
        <v>13058</v>
      </c>
      <c r="M2711" t="s">
        <v>13059</v>
      </c>
      <c r="N2711" t="s">
        <v>13060</v>
      </c>
      <c r="O2711" t="s">
        <v>13061</v>
      </c>
      <c r="P2711" t="s">
        <v>13062</v>
      </c>
      <c r="Q2711" t="s">
        <v>75</v>
      </c>
      <c r="R2711">
        <v>67</v>
      </c>
      <c r="S2711">
        <v>-1</v>
      </c>
      <c r="T2711" t="s">
        <v>47</v>
      </c>
      <c r="U2711" s="1">
        <v>41089</v>
      </c>
      <c r="V2711" t="s">
        <v>48</v>
      </c>
      <c r="W2711" t="s">
        <v>217</v>
      </c>
      <c r="X2711" t="s">
        <v>49</v>
      </c>
      <c r="Y2711" t="s">
        <v>245</v>
      </c>
      <c r="Z2711" t="s">
        <v>151</v>
      </c>
      <c r="AA2711" t="s">
        <v>69</v>
      </c>
      <c r="AB2711" t="s">
        <v>389</v>
      </c>
      <c r="AC2711" t="s">
        <v>248</v>
      </c>
      <c r="AD2711" t="s">
        <v>95</v>
      </c>
      <c r="AE2711" t="s">
        <v>54</v>
      </c>
    </row>
    <row r="2712" spans="1:31" x14ac:dyDescent="0.2">
      <c r="A2712">
        <v>31</v>
      </c>
      <c r="B2712" t="s">
        <v>96</v>
      </c>
      <c r="C2712" t="s">
        <v>32</v>
      </c>
      <c r="D2712" t="s">
        <v>33</v>
      </c>
      <c r="E2712" t="s">
        <v>32</v>
      </c>
      <c r="F2712" t="s">
        <v>114</v>
      </c>
      <c r="G2712" t="s">
        <v>13421</v>
      </c>
      <c r="H2712" t="s">
        <v>13422</v>
      </c>
      <c r="I2712" t="s">
        <v>13423</v>
      </c>
      <c r="J2712" t="s">
        <v>13424</v>
      </c>
      <c r="K2712" t="s">
        <v>32</v>
      </c>
      <c r="L2712" t="s">
        <v>13425</v>
      </c>
      <c r="M2712" t="e">
        <f>-friends/family  -ways to become independently wealthy  -how soon i can get outside  -yummy food  -how to land that jump better on my board  -other places</f>
        <v>#NAME?</v>
      </c>
      <c r="N2712" t="s">
        <v>13426</v>
      </c>
      <c r="O2712" t="s">
        <v>13427</v>
      </c>
      <c r="P2712" t="s">
        <v>13428</v>
      </c>
      <c r="Q2712" t="s">
        <v>75</v>
      </c>
      <c r="R2712">
        <v>76</v>
      </c>
      <c r="S2712">
        <v>-1</v>
      </c>
      <c r="T2712" t="s">
        <v>457</v>
      </c>
      <c r="U2712" s="1">
        <v>41087</v>
      </c>
      <c r="V2712" t="s">
        <v>48</v>
      </c>
      <c r="W2712" t="s">
        <v>92</v>
      </c>
      <c r="X2712" t="s">
        <v>49</v>
      </c>
      <c r="Y2712" t="s">
        <v>245</v>
      </c>
      <c r="Z2712" t="s">
        <v>32</v>
      </c>
      <c r="AA2712" t="s">
        <v>69</v>
      </c>
      <c r="AB2712" t="s">
        <v>690</v>
      </c>
      <c r="AC2712" t="s">
        <v>71</v>
      </c>
      <c r="AD2712" t="s">
        <v>1486</v>
      </c>
      <c r="AE2712" t="s">
        <v>54</v>
      </c>
    </row>
    <row r="2713" spans="1:31" x14ac:dyDescent="0.2">
      <c r="A2713">
        <v>31</v>
      </c>
      <c r="B2713" t="s">
        <v>32</v>
      </c>
      <c r="C2713" t="s">
        <v>32</v>
      </c>
      <c r="D2713" t="s">
        <v>33</v>
      </c>
      <c r="E2713" t="s">
        <v>34</v>
      </c>
      <c r="F2713" t="s">
        <v>56</v>
      </c>
      <c r="G2713" t="s">
        <v>32</v>
      </c>
      <c r="H2713" t="s">
        <v>32</v>
      </c>
      <c r="I2713" t="s">
        <v>32</v>
      </c>
      <c r="J2713" t="s">
        <v>142</v>
      </c>
      <c r="K2713" t="s">
        <v>13456</v>
      </c>
      <c r="L2713" t="s">
        <v>13457</v>
      </c>
      <c r="M2713" t="s">
        <v>32</v>
      </c>
      <c r="N2713" t="s">
        <v>13458</v>
      </c>
      <c r="O2713" t="s">
        <v>32</v>
      </c>
      <c r="P2713" t="s">
        <v>13459</v>
      </c>
      <c r="Q2713" t="s">
        <v>91</v>
      </c>
      <c r="R2713">
        <v>63</v>
      </c>
      <c r="S2713">
        <v>-1</v>
      </c>
      <c r="T2713" t="s">
        <v>631</v>
      </c>
      <c r="U2713" s="1">
        <v>41090</v>
      </c>
      <c r="V2713" t="s">
        <v>5083</v>
      </c>
      <c r="W2713" t="s">
        <v>217</v>
      </c>
      <c r="X2713" t="s">
        <v>49</v>
      </c>
      <c r="Y2713" t="s">
        <v>32</v>
      </c>
      <c r="Z2713" t="s">
        <v>275</v>
      </c>
      <c r="AA2713" t="s">
        <v>69</v>
      </c>
      <c r="AB2713" t="s">
        <v>219</v>
      </c>
      <c r="AC2713" t="s">
        <v>71</v>
      </c>
      <c r="AD2713" t="s">
        <v>95</v>
      </c>
      <c r="AE2713" t="s">
        <v>54</v>
      </c>
    </row>
    <row r="2714" spans="1:31" x14ac:dyDescent="0.2">
      <c r="A2714">
        <v>31</v>
      </c>
      <c r="B2714" t="s">
        <v>169</v>
      </c>
      <c r="C2714" t="s">
        <v>97</v>
      </c>
      <c r="D2714" t="s">
        <v>33</v>
      </c>
      <c r="E2714" t="s">
        <v>32</v>
      </c>
      <c r="F2714" t="s">
        <v>833</v>
      </c>
      <c r="G2714" t="s">
        <v>13491</v>
      </c>
      <c r="H2714" t="s">
        <v>13492</v>
      </c>
      <c r="I2714" t="s">
        <v>13493</v>
      </c>
      <c r="J2714" t="s">
        <v>13494</v>
      </c>
      <c r="K2714" t="s">
        <v>13495</v>
      </c>
      <c r="L2714" t="s">
        <v>32</v>
      </c>
      <c r="M2714" t="s">
        <v>13496</v>
      </c>
      <c r="N2714" t="s">
        <v>32</v>
      </c>
      <c r="O2714" t="s">
        <v>32</v>
      </c>
      <c r="P2714" t="s">
        <v>13497</v>
      </c>
      <c r="Q2714" t="s">
        <v>75</v>
      </c>
      <c r="R2714">
        <v>73</v>
      </c>
      <c r="S2714">
        <v>-1</v>
      </c>
      <c r="T2714" t="s">
        <v>163</v>
      </c>
      <c r="U2714" s="1">
        <v>41091</v>
      </c>
      <c r="V2714" t="s">
        <v>48</v>
      </c>
      <c r="W2714" t="s">
        <v>217</v>
      </c>
      <c r="X2714" t="s">
        <v>49</v>
      </c>
      <c r="Y2714" t="s">
        <v>435</v>
      </c>
      <c r="Z2714" t="s">
        <v>378</v>
      </c>
      <c r="AA2714" t="s">
        <v>51</v>
      </c>
      <c r="AB2714" t="s">
        <v>124</v>
      </c>
      <c r="AC2714" t="s">
        <v>71</v>
      </c>
      <c r="AD2714" t="s">
        <v>7952</v>
      </c>
      <c r="AE2714" t="s">
        <v>54</v>
      </c>
    </row>
    <row r="2715" spans="1:31" x14ac:dyDescent="0.2">
      <c r="A2715">
        <v>31</v>
      </c>
      <c r="B2715" t="s">
        <v>55</v>
      </c>
      <c r="C2715" t="s">
        <v>155</v>
      </c>
      <c r="D2715" t="s">
        <v>33</v>
      </c>
      <c r="E2715" t="s">
        <v>32</v>
      </c>
      <c r="F2715" t="s">
        <v>114</v>
      </c>
      <c r="G2715" t="s">
        <v>13514</v>
      </c>
      <c r="H2715" t="s">
        <v>13515</v>
      </c>
      <c r="I2715" t="s">
        <v>13516</v>
      </c>
      <c r="J2715" t="s">
        <v>39</v>
      </c>
      <c r="K2715" t="s">
        <v>13517</v>
      </c>
      <c r="L2715" t="s">
        <v>13518</v>
      </c>
      <c r="M2715" t="s">
        <v>13519</v>
      </c>
      <c r="N2715" t="s">
        <v>13520</v>
      </c>
      <c r="O2715" t="s">
        <v>13521</v>
      </c>
      <c r="P2715" t="s">
        <v>13522</v>
      </c>
      <c r="Q2715" t="s">
        <v>924</v>
      </c>
      <c r="R2715">
        <v>63</v>
      </c>
      <c r="S2715">
        <v>-1</v>
      </c>
      <c r="T2715" t="s">
        <v>457</v>
      </c>
      <c r="U2715" s="1">
        <v>41087</v>
      </c>
      <c r="V2715" t="s">
        <v>48</v>
      </c>
      <c r="W2715" t="s">
        <v>204</v>
      </c>
      <c r="X2715" t="s">
        <v>49</v>
      </c>
      <c r="Y2715" t="s">
        <v>435</v>
      </c>
      <c r="Z2715" t="s">
        <v>32</v>
      </c>
      <c r="AA2715" t="s">
        <v>69</v>
      </c>
      <c r="AB2715" t="s">
        <v>285</v>
      </c>
      <c r="AC2715" t="s">
        <v>71</v>
      </c>
      <c r="AD2715" t="s">
        <v>447</v>
      </c>
      <c r="AE2715" t="s">
        <v>54</v>
      </c>
    </row>
    <row r="2716" spans="1:31" x14ac:dyDescent="0.2">
      <c r="A2716">
        <v>31</v>
      </c>
      <c r="B2716" t="s">
        <v>620</v>
      </c>
      <c r="C2716" t="s">
        <v>113</v>
      </c>
      <c r="D2716" t="s">
        <v>33</v>
      </c>
      <c r="E2716" t="s">
        <v>32</v>
      </c>
      <c r="F2716" t="s">
        <v>138</v>
      </c>
      <c r="G2716" t="s">
        <v>13742</v>
      </c>
      <c r="H2716" t="s">
        <v>13743</v>
      </c>
      <c r="I2716" t="s">
        <v>13744</v>
      </c>
      <c r="J2716" t="s">
        <v>13745</v>
      </c>
      <c r="K2716" t="s">
        <v>13746</v>
      </c>
      <c r="L2716" t="s">
        <v>13747</v>
      </c>
      <c r="M2716" t="s">
        <v>13748</v>
      </c>
      <c r="N2716" t="s">
        <v>13749</v>
      </c>
      <c r="O2716" t="s">
        <v>13750</v>
      </c>
      <c r="P2716" t="s">
        <v>32</v>
      </c>
      <c r="Q2716" t="s">
        <v>75</v>
      </c>
      <c r="R2716">
        <v>64</v>
      </c>
      <c r="S2716">
        <v>-1</v>
      </c>
      <c r="T2716" t="s">
        <v>68</v>
      </c>
      <c r="U2716" s="1">
        <v>41090</v>
      </c>
      <c r="V2716" t="s">
        <v>1812</v>
      </c>
      <c r="W2716" t="s">
        <v>32</v>
      </c>
      <c r="X2716" t="s">
        <v>49</v>
      </c>
      <c r="Y2716" t="s">
        <v>93</v>
      </c>
      <c r="Z2716" t="s">
        <v>246</v>
      </c>
      <c r="AA2716" t="s">
        <v>69</v>
      </c>
      <c r="AB2716" t="s">
        <v>690</v>
      </c>
      <c r="AC2716" t="s">
        <v>248</v>
      </c>
      <c r="AD2716" t="s">
        <v>511</v>
      </c>
      <c r="AE2716" t="s">
        <v>54</v>
      </c>
    </row>
    <row r="2717" spans="1:31" x14ac:dyDescent="0.2">
      <c r="A2717">
        <v>31</v>
      </c>
      <c r="B2717" t="s">
        <v>32</v>
      </c>
      <c r="C2717" t="s">
        <v>32</v>
      </c>
      <c r="D2717" t="s">
        <v>32</v>
      </c>
      <c r="E2717" t="s">
        <v>32</v>
      </c>
      <c r="F2717" t="s">
        <v>56</v>
      </c>
      <c r="G2717" t="s">
        <v>13849</v>
      </c>
      <c r="H2717" t="s">
        <v>13850</v>
      </c>
      <c r="I2717" t="s">
        <v>13851</v>
      </c>
      <c r="J2717" t="s">
        <v>32</v>
      </c>
      <c r="K2717" t="s">
        <v>13852</v>
      </c>
      <c r="L2717" t="s">
        <v>13853</v>
      </c>
      <c r="M2717" t="s">
        <v>13854</v>
      </c>
      <c r="N2717" t="s">
        <v>13855</v>
      </c>
      <c r="O2717" t="s">
        <v>13856</v>
      </c>
      <c r="P2717" t="s">
        <v>13857</v>
      </c>
      <c r="Q2717" t="s">
        <v>75</v>
      </c>
      <c r="R2717">
        <v>69</v>
      </c>
      <c r="S2717">
        <v>-1</v>
      </c>
      <c r="T2717" t="s">
        <v>446</v>
      </c>
      <c r="U2717" s="1">
        <v>41084</v>
      </c>
      <c r="V2717" t="s">
        <v>48</v>
      </c>
      <c r="W2717" t="s">
        <v>32</v>
      </c>
      <c r="X2717" t="s">
        <v>49</v>
      </c>
      <c r="Y2717" t="s">
        <v>150</v>
      </c>
      <c r="Z2717" t="s">
        <v>32</v>
      </c>
      <c r="AA2717" t="s">
        <v>51</v>
      </c>
      <c r="AB2717" t="s">
        <v>32</v>
      </c>
      <c r="AC2717" t="s">
        <v>32</v>
      </c>
      <c r="AD2717" t="s">
        <v>332</v>
      </c>
      <c r="AE2717" t="s">
        <v>54</v>
      </c>
    </row>
    <row r="2718" spans="1:31" x14ac:dyDescent="0.2">
      <c r="A2718">
        <v>31</v>
      </c>
      <c r="B2718" t="s">
        <v>55</v>
      </c>
      <c r="C2718" t="s">
        <v>155</v>
      </c>
      <c r="D2718" t="s">
        <v>32</v>
      </c>
      <c r="E2718" t="s">
        <v>32</v>
      </c>
      <c r="F2718" t="s">
        <v>56</v>
      </c>
      <c r="G2718" t="s">
        <v>13916</v>
      </c>
      <c r="H2718" t="s">
        <v>13917</v>
      </c>
      <c r="I2718" t="s">
        <v>13918</v>
      </c>
      <c r="J2718" t="s">
        <v>13919</v>
      </c>
      <c r="K2718" t="s">
        <v>13920</v>
      </c>
      <c r="L2718" t="e">
        <f>- my mom  - my best friend darren  - a gym  - a musical instrument  - my ipad  - health insurance</f>
        <v>#NAME?</v>
      </c>
      <c r="M2718" t="s">
        <v>13921</v>
      </c>
      <c r="N2718" t="s">
        <v>13922</v>
      </c>
      <c r="O2718" t="s">
        <v>13923</v>
      </c>
      <c r="P2718" t="s">
        <v>13924</v>
      </c>
      <c r="Q2718" t="s">
        <v>75</v>
      </c>
      <c r="R2718">
        <v>74</v>
      </c>
      <c r="S2718">
        <v>-1</v>
      </c>
      <c r="T2718" t="s">
        <v>203</v>
      </c>
      <c r="U2718" s="1">
        <v>41089</v>
      </c>
      <c r="V2718" t="s">
        <v>48</v>
      </c>
      <c r="W2718" t="s">
        <v>32</v>
      </c>
      <c r="X2718" t="s">
        <v>49</v>
      </c>
      <c r="Y2718" t="s">
        <v>79</v>
      </c>
      <c r="Z2718" t="s">
        <v>422</v>
      </c>
      <c r="AA2718" t="s">
        <v>51</v>
      </c>
      <c r="AB2718" t="s">
        <v>263</v>
      </c>
      <c r="AC2718" t="s">
        <v>71</v>
      </c>
      <c r="AD2718" t="s">
        <v>168</v>
      </c>
      <c r="AE2718" t="s">
        <v>54</v>
      </c>
    </row>
    <row r="2719" spans="1:31" x14ac:dyDescent="0.2">
      <c r="A2719">
        <v>31</v>
      </c>
      <c r="B2719" t="s">
        <v>55</v>
      </c>
      <c r="C2719" t="s">
        <v>155</v>
      </c>
      <c r="D2719" t="s">
        <v>33</v>
      </c>
      <c r="E2719" t="s">
        <v>34</v>
      </c>
      <c r="F2719" t="s">
        <v>56</v>
      </c>
      <c r="G2719" t="s">
        <v>13960</v>
      </c>
      <c r="H2719" t="s">
        <v>13961</v>
      </c>
      <c r="I2719" t="s">
        <v>13962</v>
      </c>
      <c r="J2719" t="s">
        <v>13963</v>
      </c>
      <c r="K2719" t="s">
        <v>13964</v>
      </c>
      <c r="L2719" t="s">
        <v>13965</v>
      </c>
      <c r="M2719" t="s">
        <v>13966</v>
      </c>
      <c r="N2719" t="s">
        <v>13967</v>
      </c>
      <c r="O2719" t="s">
        <v>13968</v>
      </c>
      <c r="P2719" t="s">
        <v>13969</v>
      </c>
      <c r="Q2719" t="s">
        <v>75</v>
      </c>
      <c r="R2719">
        <v>71</v>
      </c>
      <c r="S2719">
        <v>-1</v>
      </c>
      <c r="T2719" t="s">
        <v>576</v>
      </c>
      <c r="U2719" s="1">
        <v>41090</v>
      </c>
      <c r="V2719" t="s">
        <v>48</v>
      </c>
      <c r="W2719" t="s">
        <v>32</v>
      </c>
      <c r="X2719" t="s">
        <v>49</v>
      </c>
      <c r="Y2719" t="s">
        <v>32</v>
      </c>
      <c r="Z2719" t="s">
        <v>32</v>
      </c>
      <c r="AA2719" t="s">
        <v>51</v>
      </c>
      <c r="AB2719" t="s">
        <v>367</v>
      </c>
      <c r="AC2719" t="s">
        <v>71</v>
      </c>
      <c r="AD2719" t="s">
        <v>95</v>
      </c>
      <c r="AE2719" t="s">
        <v>54</v>
      </c>
    </row>
    <row r="2720" spans="1:31" x14ac:dyDescent="0.2">
      <c r="A2720">
        <v>31</v>
      </c>
      <c r="B2720" t="s">
        <v>96</v>
      </c>
      <c r="C2720" t="s">
        <v>155</v>
      </c>
      <c r="D2720" t="s">
        <v>33</v>
      </c>
      <c r="E2720" t="s">
        <v>32</v>
      </c>
      <c r="F2720" t="s">
        <v>114</v>
      </c>
      <c r="G2720" t="s">
        <v>14258</v>
      </c>
      <c r="H2720" t="s">
        <v>14259</v>
      </c>
      <c r="I2720" t="s">
        <v>14260</v>
      </c>
      <c r="J2720" t="s">
        <v>14261</v>
      </c>
      <c r="K2720" t="s">
        <v>14262</v>
      </c>
      <c r="L2720" t="s">
        <v>14263</v>
      </c>
      <c r="M2720" t="s">
        <v>14264</v>
      </c>
      <c r="N2720" t="s">
        <v>32</v>
      </c>
      <c r="O2720" t="s">
        <v>32</v>
      </c>
      <c r="P2720" t="s">
        <v>14265</v>
      </c>
      <c r="Q2720" t="s">
        <v>75</v>
      </c>
      <c r="R2720">
        <v>63</v>
      </c>
      <c r="S2720">
        <v>-1</v>
      </c>
      <c r="T2720" t="s">
        <v>163</v>
      </c>
      <c r="U2720" s="1">
        <v>41088</v>
      </c>
      <c r="V2720" t="s">
        <v>48</v>
      </c>
      <c r="W2720" t="s">
        <v>92</v>
      </c>
      <c r="X2720" t="s">
        <v>49</v>
      </c>
      <c r="Y2720" t="s">
        <v>32</v>
      </c>
      <c r="Z2720" t="s">
        <v>32</v>
      </c>
      <c r="AA2720" t="s">
        <v>69</v>
      </c>
      <c r="AB2720" t="s">
        <v>52</v>
      </c>
      <c r="AC2720" t="s">
        <v>32</v>
      </c>
      <c r="AD2720" t="s">
        <v>168</v>
      </c>
      <c r="AE2720" t="s">
        <v>54</v>
      </c>
    </row>
    <row r="2721" spans="1:31" x14ac:dyDescent="0.2">
      <c r="A2721">
        <v>31</v>
      </c>
      <c r="B2721" t="s">
        <v>31</v>
      </c>
      <c r="C2721" t="s">
        <v>155</v>
      </c>
      <c r="D2721" t="s">
        <v>33</v>
      </c>
      <c r="E2721" t="s">
        <v>34</v>
      </c>
      <c r="F2721" t="s">
        <v>56</v>
      </c>
      <c r="G2721" t="s">
        <v>32</v>
      </c>
      <c r="H2721" t="s">
        <v>14266</v>
      </c>
      <c r="I2721" t="s">
        <v>14267</v>
      </c>
      <c r="J2721" t="e">
        <f>- smile / happy look on my face  - some wacky / nonsensical design on my shirt  - looks younger than age</f>
        <v>#NAME?</v>
      </c>
      <c r="K2721" t="s">
        <v>14268</v>
      </c>
      <c r="L2721" t="e">
        <f>- family  - friends  - ability to travel  - puppies  - internet  - good times</f>
        <v>#NAME?</v>
      </c>
      <c r="M2721" t="s">
        <v>14269</v>
      </c>
      <c r="N2721" t="s">
        <v>14270</v>
      </c>
      <c r="O2721" t="s">
        <v>14271</v>
      </c>
      <c r="P2721" t="s">
        <v>14272</v>
      </c>
      <c r="Q2721" t="s">
        <v>108</v>
      </c>
      <c r="R2721">
        <v>66</v>
      </c>
      <c r="S2721">
        <v>-1</v>
      </c>
      <c r="T2721" t="s">
        <v>136</v>
      </c>
      <c r="U2721" s="1">
        <v>41075</v>
      </c>
      <c r="V2721" t="s">
        <v>48</v>
      </c>
      <c r="W2721" t="s">
        <v>32</v>
      </c>
      <c r="X2721" t="s">
        <v>49</v>
      </c>
      <c r="Y2721" t="s">
        <v>93</v>
      </c>
      <c r="Z2721" t="s">
        <v>32</v>
      </c>
      <c r="AA2721" t="s">
        <v>51</v>
      </c>
      <c r="AB2721" t="s">
        <v>81</v>
      </c>
      <c r="AC2721" t="s">
        <v>71</v>
      </c>
      <c r="AD2721" t="s">
        <v>8917</v>
      </c>
      <c r="AE2721" t="s">
        <v>54</v>
      </c>
    </row>
    <row r="2722" spans="1:31" x14ac:dyDescent="0.2">
      <c r="A2722">
        <v>31</v>
      </c>
      <c r="B2722" t="s">
        <v>32</v>
      </c>
      <c r="C2722" t="s">
        <v>1043</v>
      </c>
      <c r="D2722" t="s">
        <v>33</v>
      </c>
      <c r="E2722" t="s">
        <v>34</v>
      </c>
      <c r="F2722" t="s">
        <v>56</v>
      </c>
      <c r="G2722" t="s">
        <v>14395</v>
      </c>
      <c r="H2722" t="s">
        <v>14396</v>
      </c>
      <c r="I2722" t="s">
        <v>14397</v>
      </c>
      <c r="J2722" t="s">
        <v>14398</v>
      </c>
      <c r="K2722" t="s">
        <v>14399</v>
      </c>
      <c r="L2722" t="s">
        <v>14400</v>
      </c>
      <c r="M2722" t="s">
        <v>14401</v>
      </c>
      <c r="N2722" t="s">
        <v>32</v>
      </c>
      <c r="O2722" t="s">
        <v>14402</v>
      </c>
      <c r="P2722" t="s">
        <v>14403</v>
      </c>
      <c r="Q2722" t="s">
        <v>831</v>
      </c>
      <c r="R2722">
        <v>69</v>
      </c>
      <c r="S2722">
        <v>-1</v>
      </c>
      <c r="T2722" t="s">
        <v>203</v>
      </c>
      <c r="U2722" s="1">
        <v>41091</v>
      </c>
      <c r="V2722" t="s">
        <v>48</v>
      </c>
      <c r="W2722" t="s">
        <v>32</v>
      </c>
      <c r="X2722" t="s">
        <v>49</v>
      </c>
      <c r="Y2722" t="s">
        <v>32</v>
      </c>
      <c r="Z2722" t="s">
        <v>32</v>
      </c>
      <c r="AA2722" t="s">
        <v>51</v>
      </c>
      <c r="AB2722" t="s">
        <v>32</v>
      </c>
      <c r="AC2722" t="s">
        <v>71</v>
      </c>
      <c r="AD2722" t="s">
        <v>95</v>
      </c>
      <c r="AE2722" t="s">
        <v>54</v>
      </c>
    </row>
    <row r="2723" spans="1:31" x14ac:dyDescent="0.2">
      <c r="A2723">
        <v>31</v>
      </c>
      <c r="B2723" t="s">
        <v>169</v>
      </c>
      <c r="C2723" t="s">
        <v>155</v>
      </c>
      <c r="D2723" t="s">
        <v>33</v>
      </c>
      <c r="E2723" t="s">
        <v>32</v>
      </c>
      <c r="F2723" t="s">
        <v>1106</v>
      </c>
      <c r="G2723" t="s">
        <v>14424</v>
      </c>
      <c r="H2723" t="s">
        <v>14425</v>
      </c>
      <c r="I2723" t="s">
        <v>14426</v>
      </c>
      <c r="J2723" t="s">
        <v>846</v>
      </c>
      <c r="K2723" t="s">
        <v>32</v>
      </c>
      <c r="L2723" t="s">
        <v>14427</v>
      </c>
      <c r="M2723" t="s">
        <v>32</v>
      </c>
      <c r="N2723" t="s">
        <v>32</v>
      </c>
      <c r="O2723" t="s">
        <v>32</v>
      </c>
      <c r="P2723" t="s">
        <v>14428</v>
      </c>
      <c r="Q2723" t="s">
        <v>32</v>
      </c>
      <c r="R2723">
        <v>68</v>
      </c>
      <c r="S2723">
        <v>-1</v>
      </c>
      <c r="T2723" t="s">
        <v>163</v>
      </c>
      <c r="U2723" s="1">
        <v>40786</v>
      </c>
      <c r="V2723" t="s">
        <v>48</v>
      </c>
      <c r="W2723" t="s">
        <v>32</v>
      </c>
      <c r="X2723" t="s">
        <v>49</v>
      </c>
      <c r="Y2723" t="s">
        <v>435</v>
      </c>
      <c r="Z2723" t="s">
        <v>32</v>
      </c>
      <c r="AA2723" t="s">
        <v>51</v>
      </c>
      <c r="AB2723" t="s">
        <v>32</v>
      </c>
      <c r="AC2723" t="s">
        <v>71</v>
      </c>
      <c r="AD2723" t="s">
        <v>95</v>
      </c>
      <c r="AE2723" t="s">
        <v>54</v>
      </c>
    </row>
    <row r="2724" spans="1:31" x14ac:dyDescent="0.2">
      <c r="A2724">
        <v>31</v>
      </c>
      <c r="B2724" t="s">
        <v>96</v>
      </c>
      <c r="C2724" t="s">
        <v>155</v>
      </c>
      <c r="D2724" t="s">
        <v>33</v>
      </c>
      <c r="E2724" t="s">
        <v>32</v>
      </c>
      <c r="F2724" t="s">
        <v>114</v>
      </c>
      <c r="G2724" t="s">
        <v>14481</v>
      </c>
      <c r="H2724" t="s">
        <v>14482</v>
      </c>
      <c r="I2724" t="s">
        <v>14483</v>
      </c>
      <c r="J2724" t="s">
        <v>14484</v>
      </c>
      <c r="K2724" t="s">
        <v>32</v>
      </c>
      <c r="L2724" t="s">
        <v>14485</v>
      </c>
      <c r="M2724" t="s">
        <v>14486</v>
      </c>
      <c r="N2724" t="s">
        <v>14487</v>
      </c>
      <c r="O2724" t="s">
        <v>14488</v>
      </c>
      <c r="P2724" t="s">
        <v>14489</v>
      </c>
      <c r="Q2724" t="s">
        <v>108</v>
      </c>
      <c r="R2724">
        <v>69</v>
      </c>
      <c r="S2724">
        <v>-1</v>
      </c>
      <c r="T2724" t="s">
        <v>76</v>
      </c>
      <c r="U2724" s="1">
        <v>41066</v>
      </c>
      <c r="V2724" t="s">
        <v>4944</v>
      </c>
      <c r="W2724" t="s">
        <v>32</v>
      </c>
      <c r="X2724" t="s">
        <v>49</v>
      </c>
      <c r="Y2724" t="s">
        <v>93</v>
      </c>
      <c r="Z2724" t="s">
        <v>246</v>
      </c>
      <c r="AA2724" t="s">
        <v>51</v>
      </c>
      <c r="AB2724" t="s">
        <v>167</v>
      </c>
      <c r="AC2724" t="s">
        <v>32</v>
      </c>
      <c r="AD2724" t="s">
        <v>5801</v>
      </c>
      <c r="AE2724" t="s">
        <v>54</v>
      </c>
    </row>
    <row r="2725" spans="1:31" x14ac:dyDescent="0.2">
      <c r="A2725">
        <v>31</v>
      </c>
      <c r="B2725" t="s">
        <v>169</v>
      </c>
      <c r="C2725" t="s">
        <v>113</v>
      </c>
      <c r="D2725" t="s">
        <v>33</v>
      </c>
      <c r="E2725" t="s">
        <v>32</v>
      </c>
      <c r="F2725" t="s">
        <v>56</v>
      </c>
      <c r="G2725" t="s">
        <v>14642</v>
      </c>
      <c r="H2725" t="s">
        <v>14643</v>
      </c>
      <c r="I2725" t="s">
        <v>14644</v>
      </c>
      <c r="J2725" t="s">
        <v>14645</v>
      </c>
      <c r="K2725" t="s">
        <v>14646</v>
      </c>
      <c r="L2725" t="s">
        <v>14647</v>
      </c>
      <c r="M2725" t="s">
        <v>14648</v>
      </c>
      <c r="N2725" t="s">
        <v>14649</v>
      </c>
      <c r="O2725" t="s">
        <v>14650</v>
      </c>
      <c r="P2725" t="s">
        <v>14651</v>
      </c>
      <c r="Q2725" t="s">
        <v>75</v>
      </c>
      <c r="R2725">
        <v>68</v>
      </c>
      <c r="S2725">
        <v>-1</v>
      </c>
      <c r="T2725" t="s">
        <v>47</v>
      </c>
      <c r="U2725" s="1">
        <v>41073</v>
      </c>
      <c r="V2725" t="s">
        <v>48</v>
      </c>
      <c r="W2725" t="s">
        <v>217</v>
      </c>
      <c r="X2725" t="s">
        <v>49</v>
      </c>
      <c r="Y2725" t="s">
        <v>150</v>
      </c>
      <c r="Z2725" t="s">
        <v>32</v>
      </c>
      <c r="AA2725" t="s">
        <v>51</v>
      </c>
      <c r="AB2725" t="s">
        <v>206</v>
      </c>
      <c r="AC2725" t="s">
        <v>71</v>
      </c>
      <c r="AD2725" t="s">
        <v>619</v>
      </c>
      <c r="AE2725" t="s">
        <v>54</v>
      </c>
    </row>
    <row r="2726" spans="1:31" x14ac:dyDescent="0.2">
      <c r="A2726">
        <v>31</v>
      </c>
      <c r="B2726" t="s">
        <v>96</v>
      </c>
      <c r="C2726" t="s">
        <v>32</v>
      </c>
      <c r="D2726" t="s">
        <v>33</v>
      </c>
      <c r="E2726" t="s">
        <v>34</v>
      </c>
      <c r="F2726" t="s">
        <v>833</v>
      </c>
      <c r="G2726" t="s">
        <v>14899</v>
      </c>
      <c r="H2726" t="s">
        <v>14900</v>
      </c>
      <c r="I2726" t="s">
        <v>14901</v>
      </c>
      <c r="J2726" t="s">
        <v>14902</v>
      </c>
      <c r="K2726" t="s">
        <v>14903</v>
      </c>
      <c r="L2726" t="s">
        <v>32</v>
      </c>
      <c r="M2726" t="s">
        <v>14904</v>
      </c>
      <c r="N2726" t="s">
        <v>14905</v>
      </c>
      <c r="O2726" t="s">
        <v>14906</v>
      </c>
      <c r="P2726" t="s">
        <v>14907</v>
      </c>
      <c r="Q2726" t="s">
        <v>108</v>
      </c>
      <c r="R2726">
        <v>71</v>
      </c>
      <c r="S2726">
        <v>-1</v>
      </c>
      <c r="T2726" t="s">
        <v>331</v>
      </c>
      <c r="U2726" s="1">
        <v>41089</v>
      </c>
      <c r="V2726" t="s">
        <v>48</v>
      </c>
      <c r="W2726" t="s">
        <v>78</v>
      </c>
      <c r="X2726" t="s">
        <v>49</v>
      </c>
      <c r="Y2726" t="s">
        <v>79</v>
      </c>
      <c r="Z2726" t="s">
        <v>1041</v>
      </c>
      <c r="AA2726" t="s">
        <v>51</v>
      </c>
      <c r="AB2726" t="s">
        <v>32</v>
      </c>
      <c r="AC2726" t="s">
        <v>71</v>
      </c>
      <c r="AD2726" t="s">
        <v>14908</v>
      </c>
      <c r="AE2726" t="s">
        <v>54</v>
      </c>
    </row>
    <row r="2727" spans="1:31" x14ac:dyDescent="0.2">
      <c r="A2727">
        <v>31</v>
      </c>
      <c r="B2727" t="s">
        <v>32</v>
      </c>
      <c r="C2727" t="s">
        <v>32</v>
      </c>
      <c r="D2727" t="s">
        <v>33</v>
      </c>
      <c r="E2727" t="s">
        <v>34</v>
      </c>
      <c r="F2727" t="s">
        <v>390</v>
      </c>
      <c r="G2727" t="s">
        <v>15127</v>
      </c>
      <c r="H2727" t="s">
        <v>15128</v>
      </c>
      <c r="I2727" t="s">
        <v>15129</v>
      </c>
      <c r="J2727" t="s">
        <v>15130</v>
      </c>
      <c r="K2727" t="s">
        <v>15131</v>
      </c>
      <c r="L2727" t="s">
        <v>15132</v>
      </c>
      <c r="M2727" t="s">
        <v>15133</v>
      </c>
      <c r="N2727" t="s">
        <v>15134</v>
      </c>
      <c r="O2727" t="s">
        <v>15135</v>
      </c>
      <c r="P2727" t="s">
        <v>15136</v>
      </c>
      <c r="Q2727" t="s">
        <v>75</v>
      </c>
      <c r="R2727">
        <v>66</v>
      </c>
      <c r="S2727">
        <v>-1</v>
      </c>
      <c r="T2727" t="s">
        <v>32</v>
      </c>
      <c r="U2727" s="1">
        <v>40898</v>
      </c>
      <c r="V2727" t="s">
        <v>164</v>
      </c>
      <c r="W2727" t="s">
        <v>32</v>
      </c>
      <c r="X2727" t="s">
        <v>244</v>
      </c>
      <c r="Y2727" t="s">
        <v>192</v>
      </c>
      <c r="Z2727" t="s">
        <v>32</v>
      </c>
      <c r="AA2727" t="s">
        <v>69</v>
      </c>
      <c r="AB2727" t="s">
        <v>52</v>
      </c>
      <c r="AC2727" t="s">
        <v>71</v>
      </c>
      <c r="AD2727" t="s">
        <v>95</v>
      </c>
      <c r="AE2727" t="s">
        <v>346</v>
      </c>
    </row>
    <row r="2728" spans="1:31" x14ac:dyDescent="0.2">
      <c r="A2728">
        <v>31</v>
      </c>
      <c r="B2728" t="s">
        <v>96</v>
      </c>
      <c r="C2728" t="s">
        <v>155</v>
      </c>
      <c r="D2728" t="s">
        <v>98</v>
      </c>
      <c r="E2728" t="s">
        <v>34</v>
      </c>
      <c r="F2728" t="s">
        <v>32</v>
      </c>
      <c r="G2728" t="s">
        <v>15147</v>
      </c>
      <c r="H2728" t="s">
        <v>15148</v>
      </c>
      <c r="I2728" t="s">
        <v>15149</v>
      </c>
      <c r="J2728" t="s">
        <v>15150</v>
      </c>
      <c r="K2728" t="s">
        <v>15151</v>
      </c>
      <c r="L2728" t="s">
        <v>32</v>
      </c>
      <c r="M2728" t="s">
        <v>15152</v>
      </c>
      <c r="N2728" t="s">
        <v>15153</v>
      </c>
      <c r="O2728" t="s">
        <v>15154</v>
      </c>
      <c r="P2728" t="s">
        <v>15155</v>
      </c>
      <c r="Q2728" t="s">
        <v>75</v>
      </c>
      <c r="R2728">
        <v>74</v>
      </c>
      <c r="S2728">
        <v>40000</v>
      </c>
      <c r="T2728" t="s">
        <v>446</v>
      </c>
      <c r="U2728" s="1">
        <v>41090</v>
      </c>
      <c r="V2728" t="s">
        <v>260</v>
      </c>
      <c r="W2728" t="s">
        <v>32</v>
      </c>
      <c r="X2728" t="s">
        <v>49</v>
      </c>
      <c r="Y2728" t="s">
        <v>435</v>
      </c>
      <c r="Z2728" t="s">
        <v>91</v>
      </c>
      <c r="AA2728" t="s">
        <v>51</v>
      </c>
      <c r="AB2728" t="s">
        <v>52</v>
      </c>
      <c r="AC2728" t="s">
        <v>71</v>
      </c>
      <c r="AD2728" t="s">
        <v>447</v>
      </c>
      <c r="AE2728" t="s">
        <v>54</v>
      </c>
    </row>
    <row r="2729" spans="1:31" x14ac:dyDescent="0.2">
      <c r="A2729">
        <v>31</v>
      </c>
      <c r="B2729" t="s">
        <v>55</v>
      </c>
      <c r="C2729" t="s">
        <v>97</v>
      </c>
      <c r="D2729" t="s">
        <v>33</v>
      </c>
      <c r="E2729" t="s">
        <v>32</v>
      </c>
      <c r="F2729" t="s">
        <v>114</v>
      </c>
      <c r="G2729" t="s">
        <v>15275</v>
      </c>
      <c r="H2729" t="s">
        <v>15276</v>
      </c>
      <c r="I2729" t="s">
        <v>15277</v>
      </c>
      <c r="J2729" t="s">
        <v>15278</v>
      </c>
      <c r="K2729" t="s">
        <v>15279</v>
      </c>
      <c r="L2729" t="s">
        <v>15280</v>
      </c>
      <c r="M2729" t="s">
        <v>15281</v>
      </c>
      <c r="N2729" t="s">
        <v>15282</v>
      </c>
      <c r="O2729" t="s">
        <v>15283</v>
      </c>
      <c r="P2729" t="s">
        <v>15284</v>
      </c>
      <c r="Q2729" t="s">
        <v>15285</v>
      </c>
      <c r="R2729">
        <v>71</v>
      </c>
      <c r="S2729">
        <v>-1</v>
      </c>
      <c r="T2729" t="s">
        <v>91</v>
      </c>
      <c r="U2729" s="1">
        <v>41085</v>
      </c>
      <c r="V2729" t="s">
        <v>48</v>
      </c>
      <c r="W2729" t="s">
        <v>32</v>
      </c>
      <c r="X2729" t="s">
        <v>49</v>
      </c>
      <c r="Y2729" t="s">
        <v>93</v>
      </c>
      <c r="Z2729" t="s">
        <v>246</v>
      </c>
      <c r="AA2729" t="s">
        <v>51</v>
      </c>
      <c r="AB2729" t="s">
        <v>70</v>
      </c>
      <c r="AC2729" t="s">
        <v>32</v>
      </c>
      <c r="AD2729" t="s">
        <v>15286</v>
      </c>
      <c r="AE2729" t="s">
        <v>54</v>
      </c>
    </row>
    <row r="2730" spans="1:31" x14ac:dyDescent="0.2">
      <c r="A2730">
        <v>31</v>
      </c>
      <c r="B2730" t="s">
        <v>169</v>
      </c>
      <c r="C2730" t="s">
        <v>113</v>
      </c>
      <c r="D2730" t="s">
        <v>33</v>
      </c>
      <c r="E2730" t="s">
        <v>32</v>
      </c>
      <c r="F2730" t="s">
        <v>56</v>
      </c>
      <c r="G2730" t="s">
        <v>15356</v>
      </c>
      <c r="H2730" t="s">
        <v>15357</v>
      </c>
      <c r="I2730" t="s">
        <v>15358</v>
      </c>
      <c r="J2730" t="e">
        <f>-fresh fashion  -blue eyes  -vibrant energy</f>
        <v>#NAME?</v>
      </c>
      <c r="K2730" t="s">
        <v>15359</v>
      </c>
      <c r="L2730" t="e">
        <f>-family  -friends  -outlets to expend my energy  -cherry juice  -love  -sex</f>
        <v>#NAME?</v>
      </c>
      <c r="M2730" t="s">
        <v>15360</v>
      </c>
      <c r="N2730" t="s">
        <v>15361</v>
      </c>
      <c r="O2730" t="s">
        <v>15362</v>
      </c>
      <c r="P2730" t="s">
        <v>15363</v>
      </c>
      <c r="Q2730" t="s">
        <v>32</v>
      </c>
      <c r="R2730">
        <v>74</v>
      </c>
      <c r="S2730">
        <v>60000</v>
      </c>
      <c r="T2730" t="s">
        <v>203</v>
      </c>
      <c r="U2730" s="1">
        <v>41090</v>
      </c>
      <c r="V2730" t="s">
        <v>48</v>
      </c>
      <c r="W2730" t="s">
        <v>92</v>
      </c>
      <c r="X2730" t="s">
        <v>49</v>
      </c>
      <c r="Y2730" t="s">
        <v>32</v>
      </c>
      <c r="Z2730" t="s">
        <v>218</v>
      </c>
      <c r="AA2730" t="s">
        <v>51</v>
      </c>
      <c r="AB2730" t="s">
        <v>9861</v>
      </c>
      <c r="AC2730" t="s">
        <v>71</v>
      </c>
      <c r="AD2730" t="s">
        <v>95</v>
      </c>
      <c r="AE2730" t="s">
        <v>54</v>
      </c>
    </row>
    <row r="2731" spans="1:31" x14ac:dyDescent="0.2">
      <c r="A2731">
        <v>31</v>
      </c>
      <c r="B2731" t="s">
        <v>55</v>
      </c>
      <c r="C2731" t="s">
        <v>83</v>
      </c>
      <c r="D2731" t="s">
        <v>33</v>
      </c>
      <c r="E2731" t="s">
        <v>34</v>
      </c>
      <c r="F2731" t="s">
        <v>833</v>
      </c>
      <c r="G2731" t="s">
        <v>15383</v>
      </c>
      <c r="H2731" t="s">
        <v>15384</v>
      </c>
      <c r="I2731" t="s">
        <v>15385</v>
      </c>
      <c r="J2731" t="s">
        <v>15386</v>
      </c>
      <c r="K2731" t="s">
        <v>32</v>
      </c>
      <c r="L2731" t="s">
        <v>32</v>
      </c>
      <c r="M2731" t="s">
        <v>32</v>
      </c>
      <c r="N2731" t="s">
        <v>32</v>
      </c>
      <c r="O2731" t="s">
        <v>32</v>
      </c>
      <c r="P2731" t="s">
        <v>15387</v>
      </c>
      <c r="Q2731" t="s">
        <v>32</v>
      </c>
      <c r="R2731">
        <v>69</v>
      </c>
      <c r="S2731">
        <v>-1</v>
      </c>
      <c r="T2731" t="s">
        <v>91</v>
      </c>
      <c r="U2731" s="1">
        <v>40799</v>
      </c>
      <c r="V2731" t="s">
        <v>260</v>
      </c>
      <c r="W2731" t="s">
        <v>32</v>
      </c>
      <c r="X2731" t="s">
        <v>49</v>
      </c>
      <c r="Y2731" t="s">
        <v>32</v>
      </c>
      <c r="Z2731" t="s">
        <v>32</v>
      </c>
      <c r="AA2731" t="s">
        <v>51</v>
      </c>
      <c r="AB2731" t="s">
        <v>32</v>
      </c>
      <c r="AC2731" t="s">
        <v>71</v>
      </c>
      <c r="AD2731" t="s">
        <v>95</v>
      </c>
      <c r="AE2731" t="s">
        <v>54</v>
      </c>
    </row>
    <row r="2732" spans="1:31" x14ac:dyDescent="0.2">
      <c r="A2732">
        <v>31</v>
      </c>
      <c r="B2732" t="s">
        <v>169</v>
      </c>
      <c r="C2732" t="s">
        <v>97</v>
      </c>
      <c r="D2732" t="s">
        <v>33</v>
      </c>
      <c r="E2732" t="s">
        <v>34</v>
      </c>
      <c r="F2732" t="s">
        <v>114</v>
      </c>
      <c r="G2732" t="s">
        <v>15470</v>
      </c>
      <c r="H2732" t="s">
        <v>15471</v>
      </c>
      <c r="I2732" t="s">
        <v>15472</v>
      </c>
      <c r="J2732" t="s">
        <v>15473</v>
      </c>
      <c r="K2732" t="s">
        <v>15474</v>
      </c>
      <c r="L2732" t="s">
        <v>15475</v>
      </c>
      <c r="M2732" t="s">
        <v>32</v>
      </c>
      <c r="N2732" t="s">
        <v>15476</v>
      </c>
      <c r="O2732" t="s">
        <v>32</v>
      </c>
      <c r="P2732" t="s">
        <v>15477</v>
      </c>
      <c r="Q2732" t="s">
        <v>75</v>
      </c>
      <c r="R2732">
        <v>68</v>
      </c>
      <c r="S2732">
        <v>-1</v>
      </c>
      <c r="T2732" t="s">
        <v>203</v>
      </c>
      <c r="U2732" s="1">
        <v>41087</v>
      </c>
      <c r="V2732" t="s">
        <v>48</v>
      </c>
      <c r="W2732" t="s">
        <v>204</v>
      </c>
      <c r="X2732" t="s">
        <v>398</v>
      </c>
      <c r="Y2732" t="s">
        <v>93</v>
      </c>
      <c r="Z2732" t="s">
        <v>1041</v>
      </c>
      <c r="AA2732" t="s">
        <v>69</v>
      </c>
      <c r="AB2732" t="s">
        <v>206</v>
      </c>
      <c r="AC2732" t="s">
        <v>71</v>
      </c>
      <c r="AD2732" t="s">
        <v>95</v>
      </c>
      <c r="AE2732" t="s">
        <v>54</v>
      </c>
    </row>
    <row r="2733" spans="1:31" x14ac:dyDescent="0.2">
      <c r="A2733">
        <v>31</v>
      </c>
      <c r="B2733" t="s">
        <v>96</v>
      </c>
      <c r="C2733" t="s">
        <v>155</v>
      </c>
      <c r="D2733" t="s">
        <v>33</v>
      </c>
      <c r="E2733" t="s">
        <v>34</v>
      </c>
      <c r="F2733" t="s">
        <v>56</v>
      </c>
      <c r="G2733" t="s">
        <v>15507</v>
      </c>
      <c r="H2733" t="s">
        <v>15508</v>
      </c>
      <c r="I2733" t="s">
        <v>15509</v>
      </c>
      <c r="J2733" t="s">
        <v>15510</v>
      </c>
      <c r="K2733" t="s">
        <v>15511</v>
      </c>
      <c r="L2733" t="s">
        <v>15512</v>
      </c>
      <c r="M2733" t="s">
        <v>15513</v>
      </c>
      <c r="N2733" t="s">
        <v>15514</v>
      </c>
      <c r="O2733" t="s">
        <v>15515</v>
      </c>
      <c r="P2733" t="s">
        <v>3462</v>
      </c>
      <c r="Q2733" t="s">
        <v>67</v>
      </c>
      <c r="R2733">
        <v>69</v>
      </c>
      <c r="S2733">
        <v>-1</v>
      </c>
      <c r="T2733" t="s">
        <v>136</v>
      </c>
      <c r="U2733" s="1">
        <v>41090</v>
      </c>
      <c r="V2733" t="s">
        <v>1632</v>
      </c>
      <c r="W2733" t="s">
        <v>204</v>
      </c>
      <c r="X2733" t="s">
        <v>49</v>
      </c>
      <c r="Y2733" t="s">
        <v>261</v>
      </c>
      <c r="Z2733" t="s">
        <v>218</v>
      </c>
      <c r="AA2733" t="s">
        <v>69</v>
      </c>
      <c r="AB2733" t="s">
        <v>521</v>
      </c>
      <c r="AC2733" t="s">
        <v>71</v>
      </c>
      <c r="AD2733" t="s">
        <v>168</v>
      </c>
      <c r="AE2733" t="s">
        <v>54</v>
      </c>
    </row>
    <row r="2734" spans="1:31" x14ac:dyDescent="0.2">
      <c r="A2734">
        <v>31</v>
      </c>
      <c r="B2734" t="s">
        <v>577</v>
      </c>
      <c r="C2734" t="s">
        <v>32</v>
      </c>
      <c r="D2734" t="s">
        <v>98</v>
      </c>
      <c r="E2734" t="s">
        <v>32</v>
      </c>
      <c r="F2734" t="s">
        <v>56</v>
      </c>
      <c r="G2734" t="s">
        <v>15532</v>
      </c>
      <c r="H2734" t="s">
        <v>32</v>
      </c>
      <c r="I2734" t="s">
        <v>15533</v>
      </c>
      <c r="J2734" t="s">
        <v>32</v>
      </c>
      <c r="K2734" t="s">
        <v>15534</v>
      </c>
      <c r="L2734" t="s">
        <v>15535</v>
      </c>
      <c r="M2734" t="s">
        <v>32</v>
      </c>
      <c r="N2734" t="s">
        <v>32</v>
      </c>
      <c r="O2734" t="s">
        <v>32</v>
      </c>
      <c r="P2734" t="s">
        <v>32</v>
      </c>
      <c r="Q2734" t="s">
        <v>108</v>
      </c>
      <c r="R2734">
        <v>66</v>
      </c>
      <c r="S2734">
        <v>-1</v>
      </c>
      <c r="T2734" t="s">
        <v>163</v>
      </c>
      <c r="U2734" s="1">
        <v>41089</v>
      </c>
      <c r="V2734" t="s">
        <v>48</v>
      </c>
      <c r="W2734" t="s">
        <v>204</v>
      </c>
      <c r="X2734" t="s">
        <v>49</v>
      </c>
      <c r="Y2734" t="s">
        <v>495</v>
      </c>
      <c r="Z2734" t="s">
        <v>32</v>
      </c>
      <c r="AA2734" t="s">
        <v>51</v>
      </c>
      <c r="AB2734" t="s">
        <v>152</v>
      </c>
      <c r="AC2734" t="s">
        <v>170</v>
      </c>
      <c r="AD2734" t="s">
        <v>15536</v>
      </c>
      <c r="AE2734" t="s">
        <v>54</v>
      </c>
    </row>
    <row r="2735" spans="1:31" x14ac:dyDescent="0.2">
      <c r="A2735">
        <v>31</v>
      </c>
      <c r="B2735" t="s">
        <v>169</v>
      </c>
      <c r="C2735" t="s">
        <v>155</v>
      </c>
      <c r="D2735" t="s">
        <v>33</v>
      </c>
      <c r="E2735" t="s">
        <v>34</v>
      </c>
      <c r="F2735" t="s">
        <v>56</v>
      </c>
      <c r="G2735" t="s">
        <v>15537</v>
      </c>
      <c r="H2735" t="s">
        <v>15538</v>
      </c>
      <c r="I2735" t="s">
        <v>15539</v>
      </c>
      <c r="J2735" t="s">
        <v>15540</v>
      </c>
      <c r="K2735" t="s">
        <v>15541</v>
      </c>
      <c r="L2735" t="s">
        <v>15542</v>
      </c>
      <c r="M2735" t="s">
        <v>15543</v>
      </c>
      <c r="N2735" t="s">
        <v>15544</v>
      </c>
      <c r="O2735" t="s">
        <v>15545</v>
      </c>
      <c r="P2735" t="s">
        <v>15546</v>
      </c>
      <c r="Q2735" t="s">
        <v>14962</v>
      </c>
      <c r="R2735">
        <v>72</v>
      </c>
      <c r="S2735">
        <v>-1</v>
      </c>
      <c r="T2735" t="s">
        <v>457</v>
      </c>
      <c r="U2735" s="1">
        <v>41088</v>
      </c>
      <c r="V2735" t="s">
        <v>48</v>
      </c>
      <c r="W2735" t="s">
        <v>32</v>
      </c>
      <c r="X2735" t="s">
        <v>244</v>
      </c>
      <c r="Y2735" t="s">
        <v>495</v>
      </c>
      <c r="Z2735" t="s">
        <v>80</v>
      </c>
      <c r="AA2735" t="s">
        <v>51</v>
      </c>
      <c r="AB2735" t="s">
        <v>81</v>
      </c>
      <c r="AC2735" t="s">
        <v>71</v>
      </c>
      <c r="AD2735" t="s">
        <v>4555</v>
      </c>
      <c r="AE2735" t="s">
        <v>54</v>
      </c>
    </row>
    <row r="2736" spans="1:31" x14ac:dyDescent="0.2">
      <c r="A2736">
        <v>31</v>
      </c>
      <c r="B2736" t="s">
        <v>169</v>
      </c>
      <c r="C2736" t="s">
        <v>32</v>
      </c>
      <c r="D2736" t="s">
        <v>182</v>
      </c>
      <c r="E2736" t="s">
        <v>34</v>
      </c>
      <c r="F2736" t="s">
        <v>56</v>
      </c>
      <c r="G2736" t="s">
        <v>15557</v>
      </c>
      <c r="H2736" t="s">
        <v>15558</v>
      </c>
      <c r="I2736" t="s">
        <v>15559</v>
      </c>
      <c r="J2736" t="s">
        <v>15560</v>
      </c>
      <c r="K2736" t="s">
        <v>15561</v>
      </c>
      <c r="L2736" t="s">
        <v>15562</v>
      </c>
      <c r="M2736" t="s">
        <v>15563</v>
      </c>
      <c r="N2736" t="s">
        <v>15564</v>
      </c>
      <c r="O2736" t="s">
        <v>15565</v>
      </c>
      <c r="P2736" t="s">
        <v>15566</v>
      </c>
      <c r="Q2736" t="s">
        <v>75</v>
      </c>
      <c r="R2736">
        <v>68</v>
      </c>
      <c r="S2736">
        <v>-1</v>
      </c>
      <c r="T2736" t="s">
        <v>560</v>
      </c>
      <c r="U2736" s="1">
        <v>40723</v>
      </c>
      <c r="V2736" t="s">
        <v>48</v>
      </c>
      <c r="W2736" t="s">
        <v>32</v>
      </c>
      <c r="X2736" t="s">
        <v>49</v>
      </c>
      <c r="Y2736" t="s">
        <v>435</v>
      </c>
      <c r="Z2736" t="s">
        <v>109</v>
      </c>
      <c r="AA2736" t="s">
        <v>69</v>
      </c>
      <c r="AB2736" t="s">
        <v>263</v>
      </c>
      <c r="AC2736" t="s">
        <v>71</v>
      </c>
      <c r="AD2736" t="s">
        <v>95</v>
      </c>
      <c r="AE2736" t="s">
        <v>54</v>
      </c>
    </row>
    <row r="2737" spans="1:31" x14ac:dyDescent="0.2">
      <c r="A2737">
        <v>31</v>
      </c>
      <c r="B2737" t="s">
        <v>96</v>
      </c>
      <c r="C2737" t="s">
        <v>32</v>
      </c>
      <c r="D2737" t="s">
        <v>33</v>
      </c>
      <c r="E2737" t="s">
        <v>34</v>
      </c>
      <c r="F2737" t="s">
        <v>114</v>
      </c>
      <c r="G2737" t="s">
        <v>15577</v>
      </c>
      <c r="H2737" t="s">
        <v>15578</v>
      </c>
      <c r="I2737" t="s">
        <v>15579</v>
      </c>
      <c r="J2737" t="s">
        <v>15580</v>
      </c>
      <c r="K2737" t="s">
        <v>15581</v>
      </c>
      <c r="L2737" t="s">
        <v>15582</v>
      </c>
      <c r="M2737" t="s">
        <v>15583</v>
      </c>
      <c r="N2737" t="s">
        <v>15584</v>
      </c>
      <c r="O2737" t="s">
        <v>15585</v>
      </c>
      <c r="P2737" t="s">
        <v>15586</v>
      </c>
      <c r="Q2737" t="s">
        <v>75</v>
      </c>
      <c r="R2737">
        <v>66</v>
      </c>
      <c r="S2737">
        <v>-1</v>
      </c>
      <c r="T2737" t="s">
        <v>68</v>
      </c>
      <c r="U2737" s="1">
        <v>41074</v>
      </c>
      <c r="V2737" t="s">
        <v>48</v>
      </c>
      <c r="W2737" t="s">
        <v>32</v>
      </c>
      <c r="X2737" t="s">
        <v>49</v>
      </c>
      <c r="Y2737" t="s">
        <v>435</v>
      </c>
      <c r="Z2737" t="s">
        <v>378</v>
      </c>
      <c r="AA2737" t="s">
        <v>69</v>
      </c>
      <c r="AB2737" t="s">
        <v>379</v>
      </c>
      <c r="AC2737" t="s">
        <v>71</v>
      </c>
      <c r="AD2737" t="s">
        <v>95</v>
      </c>
      <c r="AE2737" t="s">
        <v>54</v>
      </c>
    </row>
    <row r="2738" spans="1:31" x14ac:dyDescent="0.2">
      <c r="A2738">
        <v>31</v>
      </c>
      <c r="B2738" t="s">
        <v>112</v>
      </c>
      <c r="C2738" t="s">
        <v>155</v>
      </c>
      <c r="D2738" t="s">
        <v>33</v>
      </c>
      <c r="E2738" t="s">
        <v>34</v>
      </c>
      <c r="F2738" t="s">
        <v>56</v>
      </c>
      <c r="G2738" t="s">
        <v>15723</v>
      </c>
      <c r="H2738" t="s">
        <v>15724</v>
      </c>
      <c r="I2738" t="s">
        <v>15725</v>
      </c>
      <c r="J2738" t="s">
        <v>15726</v>
      </c>
      <c r="K2738" t="s">
        <v>15727</v>
      </c>
      <c r="L2738" t="s">
        <v>15728</v>
      </c>
      <c r="M2738" t="s">
        <v>15729</v>
      </c>
      <c r="N2738" t="s">
        <v>15730</v>
      </c>
      <c r="O2738" t="s">
        <v>15731</v>
      </c>
      <c r="P2738" t="s">
        <v>15732</v>
      </c>
      <c r="Q2738" t="s">
        <v>259</v>
      </c>
      <c r="R2738">
        <v>67</v>
      </c>
      <c r="S2738">
        <v>-1</v>
      </c>
      <c r="T2738" t="s">
        <v>163</v>
      </c>
      <c r="U2738" s="1">
        <v>41087</v>
      </c>
      <c r="V2738" t="s">
        <v>48</v>
      </c>
      <c r="W2738" t="s">
        <v>32</v>
      </c>
      <c r="X2738" t="s">
        <v>49</v>
      </c>
      <c r="Y2738" t="s">
        <v>32</v>
      </c>
      <c r="Z2738" t="s">
        <v>246</v>
      </c>
      <c r="AA2738" t="s">
        <v>51</v>
      </c>
      <c r="AB2738" t="s">
        <v>233</v>
      </c>
      <c r="AC2738" t="s">
        <v>71</v>
      </c>
      <c r="AD2738" t="s">
        <v>4937</v>
      </c>
      <c r="AE2738" t="s">
        <v>54</v>
      </c>
    </row>
    <row r="2739" spans="1:31" x14ac:dyDescent="0.2">
      <c r="A2739">
        <v>31</v>
      </c>
      <c r="B2739" t="s">
        <v>96</v>
      </c>
      <c r="C2739" t="s">
        <v>32</v>
      </c>
      <c r="D2739" t="s">
        <v>33</v>
      </c>
      <c r="E2739" t="s">
        <v>34</v>
      </c>
      <c r="F2739" t="s">
        <v>35</v>
      </c>
      <c r="G2739" t="s">
        <v>15766</v>
      </c>
      <c r="H2739" t="s">
        <v>15767</v>
      </c>
      <c r="I2739" t="s">
        <v>15768</v>
      </c>
      <c r="J2739" t="s">
        <v>15769</v>
      </c>
      <c r="K2739" t="s">
        <v>15770</v>
      </c>
      <c r="L2739" t="s">
        <v>15771</v>
      </c>
      <c r="M2739" t="s">
        <v>15772</v>
      </c>
      <c r="N2739" t="s">
        <v>15773</v>
      </c>
      <c r="O2739" t="s">
        <v>15774</v>
      </c>
      <c r="P2739" t="s">
        <v>15775</v>
      </c>
      <c r="Q2739" t="s">
        <v>75</v>
      </c>
      <c r="R2739">
        <v>65</v>
      </c>
      <c r="S2739">
        <v>30000</v>
      </c>
      <c r="T2739" t="s">
        <v>446</v>
      </c>
      <c r="U2739" s="1">
        <v>41089</v>
      </c>
      <c r="V2739" t="s">
        <v>48</v>
      </c>
      <c r="W2739" t="s">
        <v>2599</v>
      </c>
      <c r="X2739" t="s">
        <v>244</v>
      </c>
      <c r="Y2739" t="s">
        <v>93</v>
      </c>
      <c r="Z2739" t="s">
        <v>32</v>
      </c>
      <c r="AA2739" t="s">
        <v>69</v>
      </c>
      <c r="AB2739" t="s">
        <v>358</v>
      </c>
      <c r="AC2739" t="s">
        <v>71</v>
      </c>
      <c r="AD2739" t="s">
        <v>168</v>
      </c>
      <c r="AE2739" t="s">
        <v>54</v>
      </c>
    </row>
    <row r="2740" spans="1:31" x14ac:dyDescent="0.2">
      <c r="A2740">
        <v>31</v>
      </c>
      <c r="B2740" t="s">
        <v>96</v>
      </c>
      <c r="C2740" t="s">
        <v>32</v>
      </c>
      <c r="D2740" t="s">
        <v>33</v>
      </c>
      <c r="E2740" t="s">
        <v>32</v>
      </c>
      <c r="F2740" t="s">
        <v>56</v>
      </c>
      <c r="G2740" t="s">
        <v>16144</v>
      </c>
      <c r="H2740" t="s">
        <v>16145</v>
      </c>
      <c r="I2740" t="s">
        <v>16146</v>
      </c>
      <c r="J2740" t="s">
        <v>16147</v>
      </c>
      <c r="K2740" t="s">
        <v>16148</v>
      </c>
      <c r="L2740" t="s">
        <v>16149</v>
      </c>
      <c r="M2740" t="s">
        <v>16150</v>
      </c>
      <c r="N2740" t="s">
        <v>16151</v>
      </c>
      <c r="O2740" t="s">
        <v>16152</v>
      </c>
      <c r="P2740" t="s">
        <v>16153</v>
      </c>
      <c r="Q2740" t="s">
        <v>32</v>
      </c>
      <c r="R2740">
        <v>71</v>
      </c>
      <c r="S2740">
        <v>-1</v>
      </c>
      <c r="T2740" t="s">
        <v>32</v>
      </c>
      <c r="U2740" s="1">
        <v>41065</v>
      </c>
      <c r="V2740" t="s">
        <v>48</v>
      </c>
      <c r="W2740" t="s">
        <v>32</v>
      </c>
      <c r="X2740" t="s">
        <v>49</v>
      </c>
      <c r="Y2740" t="s">
        <v>93</v>
      </c>
      <c r="Z2740" t="s">
        <v>1255</v>
      </c>
      <c r="AA2740" t="s">
        <v>51</v>
      </c>
      <c r="AB2740" t="s">
        <v>299</v>
      </c>
      <c r="AC2740" t="s">
        <v>248</v>
      </c>
      <c r="AD2740" t="s">
        <v>332</v>
      </c>
      <c r="AE2740" t="s">
        <v>54</v>
      </c>
    </row>
    <row r="2741" spans="1:31" x14ac:dyDescent="0.2">
      <c r="A2741">
        <v>31</v>
      </c>
      <c r="B2741" t="s">
        <v>112</v>
      </c>
      <c r="C2741" t="s">
        <v>32</v>
      </c>
      <c r="D2741" t="s">
        <v>33</v>
      </c>
      <c r="E2741" t="s">
        <v>170</v>
      </c>
      <c r="F2741" t="s">
        <v>56</v>
      </c>
      <c r="G2741" t="s">
        <v>32</v>
      </c>
      <c r="H2741" t="s">
        <v>16263</v>
      </c>
      <c r="I2741" t="s">
        <v>16264</v>
      </c>
      <c r="J2741" t="s">
        <v>16265</v>
      </c>
      <c r="K2741" t="s">
        <v>16266</v>
      </c>
      <c r="L2741" t="s">
        <v>32</v>
      </c>
      <c r="M2741" t="s">
        <v>32</v>
      </c>
      <c r="N2741" t="s">
        <v>16267</v>
      </c>
      <c r="O2741" t="s">
        <v>16268</v>
      </c>
      <c r="P2741" t="s">
        <v>16269</v>
      </c>
      <c r="Q2741" t="s">
        <v>75</v>
      </c>
      <c r="R2741">
        <v>72</v>
      </c>
      <c r="S2741">
        <v>-1</v>
      </c>
      <c r="T2741" t="s">
        <v>136</v>
      </c>
      <c r="U2741" s="1">
        <v>41090</v>
      </c>
      <c r="V2741" t="s">
        <v>48</v>
      </c>
      <c r="W2741" t="s">
        <v>32</v>
      </c>
      <c r="X2741" t="s">
        <v>49</v>
      </c>
      <c r="Y2741" t="s">
        <v>93</v>
      </c>
      <c r="Z2741" t="s">
        <v>246</v>
      </c>
      <c r="AA2741" t="s">
        <v>51</v>
      </c>
      <c r="AB2741" t="s">
        <v>423</v>
      </c>
      <c r="AC2741" t="s">
        <v>248</v>
      </c>
      <c r="AD2741" t="s">
        <v>95</v>
      </c>
      <c r="AE2741" t="s">
        <v>54</v>
      </c>
    </row>
    <row r="2742" spans="1:31" x14ac:dyDescent="0.2">
      <c r="A2742">
        <v>31</v>
      </c>
      <c r="B2742" t="s">
        <v>169</v>
      </c>
      <c r="C2742" t="s">
        <v>155</v>
      </c>
      <c r="D2742" t="s">
        <v>33</v>
      </c>
      <c r="E2742" t="s">
        <v>32</v>
      </c>
      <c r="F2742" t="s">
        <v>56</v>
      </c>
      <c r="G2742" t="s">
        <v>32</v>
      </c>
      <c r="H2742" t="s">
        <v>16813</v>
      </c>
      <c r="I2742" t="s">
        <v>16814</v>
      </c>
      <c r="J2742" t="s">
        <v>16815</v>
      </c>
      <c r="K2742" t="s">
        <v>16816</v>
      </c>
      <c r="L2742" t="s">
        <v>32</v>
      </c>
      <c r="M2742" t="s">
        <v>16817</v>
      </c>
      <c r="N2742" t="s">
        <v>16818</v>
      </c>
      <c r="O2742" t="s">
        <v>32</v>
      </c>
      <c r="P2742" t="s">
        <v>16819</v>
      </c>
      <c r="Q2742" t="s">
        <v>32</v>
      </c>
      <c r="R2742">
        <v>74</v>
      </c>
      <c r="S2742">
        <v>-1</v>
      </c>
      <c r="T2742" t="s">
        <v>215</v>
      </c>
      <c r="U2742" s="1">
        <v>41090</v>
      </c>
      <c r="V2742" t="s">
        <v>164</v>
      </c>
      <c r="W2742" t="s">
        <v>32</v>
      </c>
      <c r="X2742" t="s">
        <v>49</v>
      </c>
      <c r="Y2742" t="s">
        <v>32</v>
      </c>
      <c r="Z2742" t="s">
        <v>32</v>
      </c>
      <c r="AA2742" t="s">
        <v>51</v>
      </c>
      <c r="AB2742" t="s">
        <v>389</v>
      </c>
      <c r="AC2742" t="s">
        <v>170</v>
      </c>
      <c r="AD2742" t="s">
        <v>447</v>
      </c>
      <c r="AE2742" t="s">
        <v>54</v>
      </c>
    </row>
    <row r="2743" spans="1:31" x14ac:dyDescent="0.2">
      <c r="A2743">
        <v>31</v>
      </c>
      <c r="B2743" t="s">
        <v>112</v>
      </c>
      <c r="C2743" t="s">
        <v>32</v>
      </c>
      <c r="D2743" t="s">
        <v>182</v>
      </c>
      <c r="E2743" t="s">
        <v>34</v>
      </c>
      <c r="F2743" t="s">
        <v>114</v>
      </c>
      <c r="G2743" t="s">
        <v>17072</v>
      </c>
      <c r="H2743" t="s">
        <v>17073</v>
      </c>
      <c r="I2743" t="s">
        <v>17074</v>
      </c>
      <c r="J2743" t="s">
        <v>17075</v>
      </c>
      <c r="K2743" t="s">
        <v>17076</v>
      </c>
      <c r="L2743" t="s">
        <v>17077</v>
      </c>
      <c r="M2743" t="s">
        <v>17078</v>
      </c>
      <c r="N2743" t="s">
        <v>17079</v>
      </c>
      <c r="O2743" t="s">
        <v>17080</v>
      </c>
      <c r="P2743" t="s">
        <v>17081</v>
      </c>
      <c r="Q2743" t="s">
        <v>108</v>
      </c>
      <c r="R2743">
        <v>67</v>
      </c>
      <c r="S2743">
        <v>-1</v>
      </c>
      <c r="T2743" t="s">
        <v>331</v>
      </c>
      <c r="U2743" s="1">
        <v>41089</v>
      </c>
      <c r="V2743" t="s">
        <v>48</v>
      </c>
      <c r="W2743" t="s">
        <v>32</v>
      </c>
      <c r="X2743" t="s">
        <v>244</v>
      </c>
      <c r="Y2743" t="s">
        <v>32</v>
      </c>
      <c r="Z2743" t="s">
        <v>218</v>
      </c>
      <c r="AA2743" t="s">
        <v>51</v>
      </c>
      <c r="AB2743" t="s">
        <v>233</v>
      </c>
      <c r="AC2743" t="s">
        <v>71</v>
      </c>
      <c r="AD2743" t="s">
        <v>3731</v>
      </c>
      <c r="AE2743" t="s">
        <v>54</v>
      </c>
    </row>
    <row r="2744" spans="1:31" x14ac:dyDescent="0.2">
      <c r="A2744">
        <v>31</v>
      </c>
      <c r="B2744" t="s">
        <v>96</v>
      </c>
      <c r="C2744" t="s">
        <v>32</v>
      </c>
      <c r="D2744" t="s">
        <v>501</v>
      </c>
      <c r="E2744" t="s">
        <v>34</v>
      </c>
      <c r="F2744" t="s">
        <v>56</v>
      </c>
      <c r="G2744" t="s">
        <v>17480</v>
      </c>
      <c r="H2744" t="s">
        <v>17481</v>
      </c>
      <c r="I2744" t="s">
        <v>17482</v>
      </c>
      <c r="J2744" t="s">
        <v>17483</v>
      </c>
      <c r="K2744" t="s">
        <v>17484</v>
      </c>
      <c r="L2744" t="s">
        <v>17485</v>
      </c>
      <c r="M2744" t="s">
        <v>17486</v>
      </c>
      <c r="N2744" t="s">
        <v>17487</v>
      </c>
      <c r="O2744" t="s">
        <v>17488</v>
      </c>
      <c r="P2744" t="s">
        <v>17489</v>
      </c>
      <c r="Q2744" t="s">
        <v>75</v>
      </c>
      <c r="R2744">
        <v>64</v>
      </c>
      <c r="S2744">
        <v>-1</v>
      </c>
      <c r="T2744" t="s">
        <v>91</v>
      </c>
      <c r="U2744" s="1">
        <v>41074</v>
      </c>
      <c r="V2744" t="s">
        <v>799</v>
      </c>
      <c r="W2744" t="s">
        <v>32</v>
      </c>
      <c r="X2744" t="s">
        <v>398</v>
      </c>
      <c r="Y2744" t="s">
        <v>245</v>
      </c>
      <c r="Z2744" t="s">
        <v>388</v>
      </c>
      <c r="AA2744" t="s">
        <v>51</v>
      </c>
      <c r="AB2744" t="s">
        <v>852</v>
      </c>
      <c r="AC2744" t="s">
        <v>71</v>
      </c>
      <c r="AD2744" t="s">
        <v>95</v>
      </c>
      <c r="AE2744" t="s">
        <v>346</v>
      </c>
    </row>
    <row r="2745" spans="1:31" x14ac:dyDescent="0.2">
      <c r="A2745">
        <v>31</v>
      </c>
      <c r="B2745" t="s">
        <v>96</v>
      </c>
      <c r="C2745" t="s">
        <v>522</v>
      </c>
      <c r="D2745" t="s">
        <v>33</v>
      </c>
      <c r="E2745" t="s">
        <v>34</v>
      </c>
      <c r="F2745" t="s">
        <v>114</v>
      </c>
      <c r="G2745" t="s">
        <v>17650</v>
      </c>
      <c r="H2745" t="s">
        <v>17651</v>
      </c>
      <c r="I2745" t="s">
        <v>17652</v>
      </c>
      <c r="J2745" t="s">
        <v>32</v>
      </c>
      <c r="K2745" t="s">
        <v>17653</v>
      </c>
      <c r="L2745" t="s">
        <v>17654</v>
      </c>
      <c r="M2745" t="s">
        <v>17655</v>
      </c>
      <c r="N2745" t="s">
        <v>17656</v>
      </c>
      <c r="O2745" t="s">
        <v>17657</v>
      </c>
      <c r="P2745" t="s">
        <v>17658</v>
      </c>
      <c r="Q2745" t="s">
        <v>831</v>
      </c>
      <c r="R2745">
        <v>58</v>
      </c>
      <c r="S2745">
        <v>70000</v>
      </c>
      <c r="T2745" t="s">
        <v>163</v>
      </c>
      <c r="U2745" s="1">
        <v>41091</v>
      </c>
      <c r="V2745" t="s">
        <v>662</v>
      </c>
      <c r="W2745" t="s">
        <v>92</v>
      </c>
      <c r="X2745" t="s">
        <v>49</v>
      </c>
      <c r="Y2745" t="s">
        <v>32</v>
      </c>
      <c r="Z2745" t="s">
        <v>9092</v>
      </c>
      <c r="AA2745" t="s">
        <v>69</v>
      </c>
      <c r="AB2745" t="s">
        <v>263</v>
      </c>
      <c r="AC2745" t="s">
        <v>71</v>
      </c>
      <c r="AD2745" t="s">
        <v>95</v>
      </c>
      <c r="AE2745" t="s">
        <v>54</v>
      </c>
    </row>
    <row r="2746" spans="1:31" x14ac:dyDescent="0.2">
      <c r="A2746">
        <v>31</v>
      </c>
      <c r="B2746" t="s">
        <v>2255</v>
      </c>
      <c r="C2746" t="s">
        <v>287</v>
      </c>
      <c r="D2746" t="s">
        <v>33</v>
      </c>
      <c r="E2746" t="s">
        <v>34</v>
      </c>
      <c r="F2746" t="s">
        <v>773</v>
      </c>
      <c r="G2746" t="s">
        <v>17692</v>
      </c>
      <c r="H2746" t="s">
        <v>32</v>
      </c>
      <c r="I2746" t="s">
        <v>17693</v>
      </c>
      <c r="J2746" t="s">
        <v>17694</v>
      </c>
      <c r="K2746" t="s">
        <v>32</v>
      </c>
      <c r="L2746" t="s">
        <v>32</v>
      </c>
      <c r="M2746" t="s">
        <v>32</v>
      </c>
      <c r="N2746" t="s">
        <v>7662</v>
      </c>
      <c r="O2746" t="s">
        <v>32</v>
      </c>
      <c r="P2746" t="s">
        <v>17695</v>
      </c>
      <c r="Q2746" t="s">
        <v>75</v>
      </c>
      <c r="R2746">
        <v>75</v>
      </c>
      <c r="S2746">
        <v>-1</v>
      </c>
      <c r="T2746" t="s">
        <v>91</v>
      </c>
      <c r="U2746" s="1">
        <v>41033</v>
      </c>
      <c r="V2746" t="s">
        <v>48</v>
      </c>
      <c r="W2746" t="s">
        <v>32</v>
      </c>
      <c r="X2746" t="s">
        <v>49</v>
      </c>
      <c r="Y2746" t="s">
        <v>32</v>
      </c>
      <c r="Z2746" t="s">
        <v>151</v>
      </c>
      <c r="AA2746" t="s">
        <v>51</v>
      </c>
      <c r="AB2746" t="s">
        <v>152</v>
      </c>
      <c r="AC2746" t="s">
        <v>71</v>
      </c>
      <c r="AD2746" t="s">
        <v>95</v>
      </c>
      <c r="AE2746" t="s">
        <v>54</v>
      </c>
    </row>
    <row r="2747" spans="1:31" x14ac:dyDescent="0.2">
      <c r="A2747">
        <v>31</v>
      </c>
      <c r="B2747" t="s">
        <v>55</v>
      </c>
      <c r="C2747" t="s">
        <v>155</v>
      </c>
      <c r="D2747" t="s">
        <v>33</v>
      </c>
      <c r="E2747" t="s">
        <v>34</v>
      </c>
      <c r="F2747" t="s">
        <v>56</v>
      </c>
      <c r="G2747" t="s">
        <v>17715</v>
      </c>
      <c r="H2747" t="s">
        <v>17716</v>
      </c>
      <c r="I2747" t="s">
        <v>17717</v>
      </c>
      <c r="J2747" t="s">
        <v>17718</v>
      </c>
      <c r="K2747" t="s">
        <v>17719</v>
      </c>
      <c r="L2747" t="s">
        <v>17720</v>
      </c>
      <c r="M2747" t="s">
        <v>17721</v>
      </c>
      <c r="N2747" t="s">
        <v>17722</v>
      </c>
      <c r="O2747" t="s">
        <v>17723</v>
      </c>
      <c r="P2747" t="s">
        <v>17724</v>
      </c>
      <c r="Q2747" t="s">
        <v>67</v>
      </c>
      <c r="R2747">
        <v>69</v>
      </c>
      <c r="S2747">
        <v>50000</v>
      </c>
      <c r="T2747" t="s">
        <v>446</v>
      </c>
      <c r="U2747" s="1">
        <v>41082</v>
      </c>
      <c r="V2747" t="s">
        <v>48</v>
      </c>
      <c r="W2747" t="s">
        <v>862</v>
      </c>
      <c r="X2747" t="s">
        <v>49</v>
      </c>
      <c r="Y2747" t="s">
        <v>261</v>
      </c>
      <c r="Z2747" t="s">
        <v>166</v>
      </c>
      <c r="AA2747" t="s">
        <v>69</v>
      </c>
      <c r="AB2747" t="s">
        <v>124</v>
      </c>
      <c r="AC2747" t="s">
        <v>71</v>
      </c>
      <c r="AD2747" t="s">
        <v>95</v>
      </c>
      <c r="AE2747" t="s">
        <v>54</v>
      </c>
    </row>
    <row r="2748" spans="1:31" x14ac:dyDescent="0.2">
      <c r="A2748">
        <v>31</v>
      </c>
      <c r="B2748" t="s">
        <v>32</v>
      </c>
      <c r="C2748" t="s">
        <v>32</v>
      </c>
      <c r="D2748" t="s">
        <v>33</v>
      </c>
      <c r="E2748" t="s">
        <v>34</v>
      </c>
      <c r="F2748" t="s">
        <v>833</v>
      </c>
      <c r="G2748" t="s">
        <v>17777</v>
      </c>
      <c r="H2748" t="s">
        <v>17778</v>
      </c>
      <c r="I2748" t="s">
        <v>17779</v>
      </c>
      <c r="J2748" t="s">
        <v>17780</v>
      </c>
      <c r="K2748" t="s">
        <v>17781</v>
      </c>
      <c r="L2748" t="s">
        <v>17782</v>
      </c>
      <c r="M2748" t="s">
        <v>17783</v>
      </c>
      <c r="N2748" t="s">
        <v>17784</v>
      </c>
      <c r="O2748" t="s">
        <v>32</v>
      </c>
      <c r="P2748" t="s">
        <v>17785</v>
      </c>
      <c r="Q2748" t="s">
        <v>75</v>
      </c>
      <c r="R2748">
        <v>64</v>
      </c>
      <c r="S2748">
        <v>-1</v>
      </c>
      <c r="T2748" t="s">
        <v>331</v>
      </c>
      <c r="U2748" s="1">
        <v>40881</v>
      </c>
      <c r="V2748" t="s">
        <v>1639</v>
      </c>
      <c r="W2748" t="s">
        <v>32</v>
      </c>
      <c r="X2748" t="s">
        <v>49</v>
      </c>
      <c r="Y2748" t="s">
        <v>79</v>
      </c>
      <c r="Z2748" t="s">
        <v>109</v>
      </c>
      <c r="AA2748" t="s">
        <v>69</v>
      </c>
      <c r="AB2748" t="s">
        <v>233</v>
      </c>
      <c r="AC2748" t="s">
        <v>71</v>
      </c>
      <c r="AD2748" t="s">
        <v>544</v>
      </c>
      <c r="AE2748" t="s">
        <v>54</v>
      </c>
    </row>
    <row r="2749" spans="1:31" x14ac:dyDescent="0.2">
      <c r="A2749">
        <v>31</v>
      </c>
      <c r="B2749" t="s">
        <v>55</v>
      </c>
      <c r="C2749" t="s">
        <v>155</v>
      </c>
      <c r="D2749" t="s">
        <v>33</v>
      </c>
      <c r="E2749" t="s">
        <v>34</v>
      </c>
      <c r="F2749" t="s">
        <v>114</v>
      </c>
      <c r="G2749" t="s">
        <v>18493</v>
      </c>
      <c r="H2749" t="s">
        <v>18494</v>
      </c>
      <c r="I2749" t="s">
        <v>18495</v>
      </c>
      <c r="J2749" t="s">
        <v>18496</v>
      </c>
      <c r="K2749" t="s">
        <v>18497</v>
      </c>
      <c r="L2749" t="s">
        <v>18498</v>
      </c>
      <c r="M2749" t="s">
        <v>32</v>
      </c>
      <c r="N2749" t="s">
        <v>18499</v>
      </c>
      <c r="O2749" t="s">
        <v>18500</v>
      </c>
      <c r="P2749" t="s">
        <v>18501</v>
      </c>
      <c r="Q2749" t="s">
        <v>75</v>
      </c>
      <c r="R2749">
        <v>65</v>
      </c>
      <c r="S2749">
        <v>-1</v>
      </c>
      <c r="T2749" t="s">
        <v>446</v>
      </c>
      <c r="U2749" s="1">
        <v>41090</v>
      </c>
      <c r="V2749" t="s">
        <v>48</v>
      </c>
      <c r="W2749" t="s">
        <v>217</v>
      </c>
      <c r="X2749" t="s">
        <v>49</v>
      </c>
      <c r="Y2749" t="s">
        <v>495</v>
      </c>
      <c r="Z2749" t="s">
        <v>205</v>
      </c>
      <c r="AA2749" t="s">
        <v>69</v>
      </c>
      <c r="AB2749" t="s">
        <v>358</v>
      </c>
      <c r="AC2749" t="s">
        <v>71</v>
      </c>
      <c r="AD2749" t="s">
        <v>2149</v>
      </c>
      <c r="AE2749" t="s">
        <v>54</v>
      </c>
    </row>
    <row r="2750" spans="1:31" x14ac:dyDescent="0.2">
      <c r="A2750">
        <v>31</v>
      </c>
      <c r="B2750" t="s">
        <v>96</v>
      </c>
      <c r="C2750" t="s">
        <v>83</v>
      </c>
      <c r="D2750" t="s">
        <v>501</v>
      </c>
      <c r="E2750" t="s">
        <v>34</v>
      </c>
      <c r="F2750" t="s">
        <v>114</v>
      </c>
      <c r="G2750" t="s">
        <v>18728</v>
      </c>
      <c r="H2750" t="s">
        <v>18729</v>
      </c>
      <c r="I2750" t="s">
        <v>18730</v>
      </c>
      <c r="J2750" t="s">
        <v>18731</v>
      </c>
      <c r="K2750" t="s">
        <v>18732</v>
      </c>
      <c r="L2750" t="s">
        <v>18733</v>
      </c>
      <c r="M2750" t="s">
        <v>18734</v>
      </c>
      <c r="N2750" t="s">
        <v>18735</v>
      </c>
      <c r="O2750" t="s">
        <v>18736</v>
      </c>
      <c r="P2750" t="s">
        <v>18737</v>
      </c>
      <c r="Q2750" t="s">
        <v>14962</v>
      </c>
      <c r="R2750">
        <v>71</v>
      </c>
      <c r="S2750">
        <v>-1</v>
      </c>
      <c r="T2750" t="s">
        <v>136</v>
      </c>
      <c r="U2750" s="1">
        <v>41086</v>
      </c>
      <c r="V2750" t="s">
        <v>77</v>
      </c>
      <c r="W2750" t="s">
        <v>32</v>
      </c>
      <c r="X2750" t="s">
        <v>49</v>
      </c>
      <c r="Y2750" t="s">
        <v>435</v>
      </c>
      <c r="Z2750" t="s">
        <v>91</v>
      </c>
      <c r="AA2750" t="s">
        <v>51</v>
      </c>
      <c r="AB2750" t="s">
        <v>206</v>
      </c>
      <c r="AC2750" t="s">
        <v>71</v>
      </c>
      <c r="AD2750" t="s">
        <v>18738</v>
      </c>
      <c r="AE2750" t="s">
        <v>54</v>
      </c>
    </row>
    <row r="2751" spans="1:31" x14ac:dyDescent="0.2">
      <c r="A2751">
        <v>31</v>
      </c>
      <c r="B2751" t="s">
        <v>96</v>
      </c>
      <c r="C2751" t="s">
        <v>155</v>
      </c>
      <c r="D2751" t="s">
        <v>33</v>
      </c>
      <c r="E2751" t="s">
        <v>34</v>
      </c>
      <c r="F2751" t="s">
        <v>32</v>
      </c>
      <c r="G2751" t="s">
        <v>18903</v>
      </c>
      <c r="H2751" t="e">
        <f>- spending time with the people i care about    - studying human behavior and psychology    - traveling the world meeting interesting people    - living life to the fullest    - training to defend my thumbwrestling title.</f>
        <v>#NAME?</v>
      </c>
      <c r="I2751" t="s">
        <v>18904</v>
      </c>
      <c r="J2751" t="e">
        <f>- my playful attitude    - my lack of judgement    - always smiling</f>
        <v>#NAME?</v>
      </c>
      <c r="K2751" t="s">
        <v>18905</v>
      </c>
      <c r="L2751" t="s">
        <v>18906</v>
      </c>
      <c r="M2751" t="s">
        <v>18907</v>
      </c>
      <c r="N2751" t="s">
        <v>18908</v>
      </c>
      <c r="O2751" t="s">
        <v>18909</v>
      </c>
      <c r="P2751" t="s">
        <v>18910</v>
      </c>
      <c r="Q2751" t="s">
        <v>32</v>
      </c>
      <c r="R2751">
        <v>74</v>
      </c>
      <c r="S2751">
        <v>-1</v>
      </c>
      <c r="T2751" t="s">
        <v>32</v>
      </c>
      <c r="U2751" s="1">
        <v>40940</v>
      </c>
      <c r="V2751" t="s">
        <v>48</v>
      </c>
      <c r="W2751" t="s">
        <v>32</v>
      </c>
      <c r="X2751" t="s">
        <v>49</v>
      </c>
      <c r="Y2751" t="s">
        <v>32</v>
      </c>
      <c r="Z2751" t="s">
        <v>32</v>
      </c>
      <c r="AA2751" t="s">
        <v>51</v>
      </c>
      <c r="AB2751" t="s">
        <v>32</v>
      </c>
      <c r="AC2751" t="s">
        <v>32</v>
      </c>
      <c r="AD2751" t="s">
        <v>95</v>
      </c>
      <c r="AE2751" t="s">
        <v>54</v>
      </c>
    </row>
    <row r="2752" spans="1:31" x14ac:dyDescent="0.2">
      <c r="A2752">
        <v>31</v>
      </c>
      <c r="B2752" t="s">
        <v>169</v>
      </c>
      <c r="C2752" t="s">
        <v>32</v>
      </c>
      <c r="D2752" t="s">
        <v>33</v>
      </c>
      <c r="E2752" t="s">
        <v>34</v>
      </c>
      <c r="F2752" t="s">
        <v>35</v>
      </c>
      <c r="G2752" t="s">
        <v>19287</v>
      </c>
      <c r="H2752" t="s">
        <v>19288</v>
      </c>
      <c r="I2752" t="s">
        <v>19289</v>
      </c>
      <c r="J2752" t="s">
        <v>19290</v>
      </c>
      <c r="K2752" t="s">
        <v>19291</v>
      </c>
      <c r="L2752" t="s">
        <v>19292</v>
      </c>
      <c r="M2752" t="s">
        <v>19293</v>
      </c>
      <c r="N2752" t="s">
        <v>19294</v>
      </c>
      <c r="O2752" t="s">
        <v>19295</v>
      </c>
      <c r="P2752" t="s">
        <v>19296</v>
      </c>
      <c r="Q2752" t="s">
        <v>75</v>
      </c>
      <c r="R2752">
        <v>71</v>
      </c>
      <c r="S2752">
        <v>-1</v>
      </c>
      <c r="T2752" t="s">
        <v>576</v>
      </c>
      <c r="U2752" s="1">
        <v>40777</v>
      </c>
      <c r="V2752" t="s">
        <v>48</v>
      </c>
      <c r="W2752" t="s">
        <v>32</v>
      </c>
      <c r="X2752" t="s">
        <v>49</v>
      </c>
      <c r="Y2752" t="s">
        <v>32</v>
      </c>
      <c r="Z2752" t="s">
        <v>32</v>
      </c>
      <c r="AA2752" t="s">
        <v>69</v>
      </c>
      <c r="AB2752" t="s">
        <v>206</v>
      </c>
      <c r="AC2752" t="s">
        <v>71</v>
      </c>
      <c r="AD2752" t="s">
        <v>95</v>
      </c>
      <c r="AE2752" t="s">
        <v>54</v>
      </c>
    </row>
    <row r="2753" spans="1:31" x14ac:dyDescent="0.2">
      <c r="A2753">
        <v>31</v>
      </c>
      <c r="B2753" t="s">
        <v>620</v>
      </c>
      <c r="C2753" t="s">
        <v>155</v>
      </c>
      <c r="D2753" t="s">
        <v>182</v>
      </c>
      <c r="E2753" t="s">
        <v>34</v>
      </c>
      <c r="F2753" t="s">
        <v>32</v>
      </c>
      <c r="G2753" t="s">
        <v>32</v>
      </c>
      <c r="H2753" t="s">
        <v>32</v>
      </c>
      <c r="I2753" t="s">
        <v>32</v>
      </c>
      <c r="J2753" t="s">
        <v>19776</v>
      </c>
      <c r="K2753" t="s">
        <v>32</v>
      </c>
      <c r="L2753" t="s">
        <v>19777</v>
      </c>
      <c r="M2753" t="s">
        <v>32</v>
      </c>
      <c r="N2753" t="s">
        <v>32</v>
      </c>
      <c r="O2753" t="s">
        <v>32</v>
      </c>
      <c r="P2753" t="s">
        <v>32</v>
      </c>
      <c r="Q2753" t="s">
        <v>321</v>
      </c>
      <c r="R2753">
        <v>63</v>
      </c>
      <c r="S2753">
        <v>-1</v>
      </c>
      <c r="T2753" t="s">
        <v>32</v>
      </c>
      <c r="U2753" s="1">
        <v>41058</v>
      </c>
      <c r="V2753" t="s">
        <v>1632</v>
      </c>
      <c r="W2753" t="s">
        <v>191</v>
      </c>
      <c r="X2753" t="s">
        <v>49</v>
      </c>
      <c r="Y2753" t="s">
        <v>93</v>
      </c>
      <c r="Z2753" t="s">
        <v>475</v>
      </c>
      <c r="AA2753" t="s">
        <v>69</v>
      </c>
      <c r="AB2753" t="s">
        <v>690</v>
      </c>
      <c r="AC2753" t="s">
        <v>111</v>
      </c>
      <c r="AD2753" t="s">
        <v>95</v>
      </c>
      <c r="AE2753" t="s">
        <v>54</v>
      </c>
    </row>
    <row r="2754" spans="1:31" x14ac:dyDescent="0.2">
      <c r="A2754">
        <v>31</v>
      </c>
      <c r="B2754" t="s">
        <v>620</v>
      </c>
      <c r="C2754" t="s">
        <v>97</v>
      </c>
      <c r="D2754" t="s">
        <v>98</v>
      </c>
      <c r="E2754" t="s">
        <v>170</v>
      </c>
      <c r="F2754" t="s">
        <v>1716</v>
      </c>
      <c r="G2754" t="s">
        <v>19940</v>
      </c>
      <c r="H2754" t="s">
        <v>19941</v>
      </c>
      <c r="I2754" t="s">
        <v>19942</v>
      </c>
      <c r="J2754" t="s">
        <v>19943</v>
      </c>
      <c r="K2754" t="s">
        <v>19944</v>
      </c>
      <c r="L2754" t="s">
        <v>19945</v>
      </c>
      <c r="M2754" t="s">
        <v>19946</v>
      </c>
      <c r="N2754" t="s">
        <v>19947</v>
      </c>
      <c r="O2754" t="s">
        <v>19948</v>
      </c>
      <c r="P2754" t="s">
        <v>19949</v>
      </c>
      <c r="Q2754" t="s">
        <v>4205</v>
      </c>
      <c r="R2754">
        <v>64</v>
      </c>
      <c r="S2754">
        <v>-1</v>
      </c>
      <c r="T2754" t="s">
        <v>91</v>
      </c>
      <c r="U2754" s="1">
        <v>41089</v>
      </c>
      <c r="V2754" t="s">
        <v>164</v>
      </c>
      <c r="W2754" t="s">
        <v>1207</v>
      </c>
      <c r="X2754" t="s">
        <v>49</v>
      </c>
      <c r="Y2754" t="s">
        <v>245</v>
      </c>
      <c r="Z2754" t="s">
        <v>298</v>
      </c>
      <c r="AA2754" t="s">
        <v>69</v>
      </c>
      <c r="AB2754" t="s">
        <v>358</v>
      </c>
      <c r="AC2754" t="s">
        <v>220</v>
      </c>
      <c r="AD2754" t="s">
        <v>1300</v>
      </c>
      <c r="AE2754" t="s">
        <v>54</v>
      </c>
    </row>
    <row r="2755" spans="1:31" x14ac:dyDescent="0.2">
      <c r="A2755">
        <v>31</v>
      </c>
      <c r="B2755" t="s">
        <v>154</v>
      </c>
      <c r="C2755" t="s">
        <v>113</v>
      </c>
      <c r="D2755" t="s">
        <v>33</v>
      </c>
      <c r="E2755" t="s">
        <v>34</v>
      </c>
      <c r="F2755" t="s">
        <v>56</v>
      </c>
      <c r="G2755" t="s">
        <v>19969</v>
      </c>
      <c r="H2755" t="s">
        <v>19970</v>
      </c>
      <c r="I2755" t="s">
        <v>19971</v>
      </c>
      <c r="J2755" t="s">
        <v>19972</v>
      </c>
      <c r="K2755" t="s">
        <v>19973</v>
      </c>
      <c r="L2755" t="s">
        <v>19974</v>
      </c>
      <c r="M2755" t="s">
        <v>19975</v>
      </c>
      <c r="N2755" t="s">
        <v>19976</v>
      </c>
      <c r="O2755" t="s">
        <v>19977</v>
      </c>
      <c r="P2755" t="s">
        <v>19978</v>
      </c>
      <c r="Q2755" t="s">
        <v>75</v>
      </c>
      <c r="R2755">
        <v>67</v>
      </c>
      <c r="S2755">
        <v>-1</v>
      </c>
      <c r="T2755" t="s">
        <v>91</v>
      </c>
      <c r="U2755" s="1">
        <v>41077</v>
      </c>
      <c r="V2755" t="s">
        <v>48</v>
      </c>
      <c r="W2755" t="s">
        <v>32</v>
      </c>
      <c r="X2755" t="s">
        <v>49</v>
      </c>
      <c r="Y2755" t="s">
        <v>32</v>
      </c>
      <c r="Z2755" t="s">
        <v>2161</v>
      </c>
      <c r="AA2755" t="s">
        <v>69</v>
      </c>
      <c r="AB2755" t="s">
        <v>852</v>
      </c>
      <c r="AC2755" t="s">
        <v>71</v>
      </c>
      <c r="AD2755" t="s">
        <v>95</v>
      </c>
      <c r="AE2755" t="s">
        <v>54</v>
      </c>
    </row>
    <row r="2756" spans="1:31" x14ac:dyDescent="0.2">
      <c r="A2756">
        <v>31</v>
      </c>
      <c r="B2756" t="s">
        <v>55</v>
      </c>
      <c r="C2756" t="s">
        <v>113</v>
      </c>
      <c r="D2756" t="s">
        <v>33</v>
      </c>
      <c r="E2756" t="s">
        <v>34</v>
      </c>
      <c r="F2756" t="s">
        <v>114</v>
      </c>
      <c r="G2756" t="s">
        <v>19999</v>
      </c>
      <c r="H2756" t="s">
        <v>20000</v>
      </c>
      <c r="I2756" t="s">
        <v>20001</v>
      </c>
      <c r="J2756" t="s">
        <v>20002</v>
      </c>
      <c r="K2756" t="s">
        <v>20003</v>
      </c>
      <c r="L2756" t="e">
        <f>- family and friends  - sleep  - travel  - learning  - sports  - maybe you</f>
        <v>#NAME?</v>
      </c>
      <c r="M2756" t="e">
        <f>- ways to improve my life and make the world a better place  - things i have recently read  - what i want to do in the future  - what new activities and challenges to undertake</f>
        <v>#NAME?</v>
      </c>
      <c r="N2756" t="e">
        <f>- dinner / drinks with friends  - traveling</f>
        <v>#NAME?</v>
      </c>
      <c r="O2756" t="s">
        <v>20004</v>
      </c>
      <c r="P2756" t="s">
        <v>20005</v>
      </c>
      <c r="Q2756" t="s">
        <v>75</v>
      </c>
      <c r="R2756">
        <v>74</v>
      </c>
      <c r="S2756">
        <v>-1</v>
      </c>
      <c r="T2756" t="s">
        <v>457</v>
      </c>
      <c r="U2756" s="1">
        <v>41089</v>
      </c>
      <c r="V2756" t="s">
        <v>48</v>
      </c>
      <c r="W2756" t="s">
        <v>32</v>
      </c>
      <c r="X2756" t="s">
        <v>49</v>
      </c>
      <c r="Y2756" t="s">
        <v>32</v>
      </c>
      <c r="Z2756" t="s">
        <v>32</v>
      </c>
      <c r="AA2756" t="s">
        <v>51</v>
      </c>
      <c r="AB2756" t="s">
        <v>32</v>
      </c>
      <c r="AC2756" t="s">
        <v>71</v>
      </c>
      <c r="AD2756" t="s">
        <v>20006</v>
      </c>
      <c r="AE2756" t="s">
        <v>54</v>
      </c>
    </row>
    <row r="2757" spans="1:31" x14ac:dyDescent="0.2">
      <c r="A2757">
        <v>31</v>
      </c>
      <c r="B2757" t="s">
        <v>55</v>
      </c>
      <c r="C2757" t="s">
        <v>97</v>
      </c>
      <c r="D2757" t="s">
        <v>182</v>
      </c>
      <c r="E2757" t="s">
        <v>34</v>
      </c>
      <c r="F2757" t="s">
        <v>56</v>
      </c>
      <c r="G2757" t="s">
        <v>20236</v>
      </c>
      <c r="H2757" t="s">
        <v>20237</v>
      </c>
      <c r="I2757" t="s">
        <v>20238</v>
      </c>
      <c r="J2757" t="s">
        <v>20239</v>
      </c>
      <c r="K2757" t="s">
        <v>20240</v>
      </c>
      <c r="L2757" t="s">
        <v>20241</v>
      </c>
      <c r="M2757" t="s">
        <v>20242</v>
      </c>
      <c r="N2757" t="s">
        <v>20243</v>
      </c>
      <c r="O2757" t="s">
        <v>20244</v>
      </c>
      <c r="P2757" t="s">
        <v>20245</v>
      </c>
      <c r="Q2757" t="s">
        <v>108</v>
      </c>
      <c r="R2757">
        <v>68</v>
      </c>
      <c r="S2757">
        <v>-1</v>
      </c>
      <c r="T2757" t="s">
        <v>203</v>
      </c>
      <c r="U2757" s="1">
        <v>41051</v>
      </c>
      <c r="V2757" t="s">
        <v>4456</v>
      </c>
      <c r="W2757" t="s">
        <v>32</v>
      </c>
      <c r="X2757" t="s">
        <v>49</v>
      </c>
      <c r="Y2757" t="s">
        <v>32</v>
      </c>
      <c r="Z2757" t="s">
        <v>32</v>
      </c>
      <c r="AA2757" t="s">
        <v>51</v>
      </c>
      <c r="AB2757" t="s">
        <v>690</v>
      </c>
      <c r="AC2757" t="s">
        <v>71</v>
      </c>
      <c r="AD2757" t="s">
        <v>2201</v>
      </c>
      <c r="AE2757" t="s">
        <v>54</v>
      </c>
    </row>
    <row r="2758" spans="1:31" x14ac:dyDescent="0.2">
      <c r="A2758">
        <v>31</v>
      </c>
      <c r="B2758" t="s">
        <v>31</v>
      </c>
      <c r="C2758" t="s">
        <v>32</v>
      </c>
      <c r="D2758" t="s">
        <v>33</v>
      </c>
      <c r="E2758" t="s">
        <v>34</v>
      </c>
      <c r="F2758" t="s">
        <v>56</v>
      </c>
      <c r="G2758" t="s">
        <v>20295</v>
      </c>
      <c r="H2758" t="s">
        <v>20296</v>
      </c>
      <c r="I2758" t="s">
        <v>20297</v>
      </c>
      <c r="J2758" t="s">
        <v>20298</v>
      </c>
      <c r="K2758" t="s">
        <v>20299</v>
      </c>
      <c r="L2758" t="s">
        <v>32</v>
      </c>
      <c r="M2758" t="s">
        <v>20300</v>
      </c>
      <c r="N2758" t="s">
        <v>20301</v>
      </c>
      <c r="O2758" t="s">
        <v>20302</v>
      </c>
      <c r="P2758" t="s">
        <v>20303</v>
      </c>
      <c r="Q2758" t="s">
        <v>75</v>
      </c>
      <c r="R2758">
        <v>68</v>
      </c>
      <c r="S2758">
        <v>-1</v>
      </c>
      <c r="T2758" t="s">
        <v>91</v>
      </c>
      <c r="U2758" s="1">
        <v>41087</v>
      </c>
      <c r="V2758" t="s">
        <v>48</v>
      </c>
      <c r="W2758" t="s">
        <v>204</v>
      </c>
      <c r="X2758" t="s">
        <v>49</v>
      </c>
      <c r="Y2758" t="s">
        <v>93</v>
      </c>
      <c r="Z2758" t="s">
        <v>32</v>
      </c>
      <c r="AA2758" t="s">
        <v>69</v>
      </c>
      <c r="AB2758" t="s">
        <v>367</v>
      </c>
      <c r="AC2758" t="s">
        <v>71</v>
      </c>
      <c r="AD2758" t="s">
        <v>95</v>
      </c>
      <c r="AE2758" t="s">
        <v>54</v>
      </c>
    </row>
    <row r="2759" spans="1:31" x14ac:dyDescent="0.2">
      <c r="A2759">
        <v>31</v>
      </c>
      <c r="B2759" t="s">
        <v>96</v>
      </c>
      <c r="C2759" t="s">
        <v>32</v>
      </c>
      <c r="D2759" t="s">
        <v>33</v>
      </c>
      <c r="E2759" t="s">
        <v>34</v>
      </c>
      <c r="F2759" t="s">
        <v>833</v>
      </c>
      <c r="G2759" t="s">
        <v>20637</v>
      </c>
      <c r="H2759" t="s">
        <v>20638</v>
      </c>
      <c r="I2759" t="s">
        <v>20639</v>
      </c>
      <c r="J2759" t="s">
        <v>20640</v>
      </c>
      <c r="K2759" t="s">
        <v>20641</v>
      </c>
      <c r="L2759" t="s">
        <v>20642</v>
      </c>
      <c r="M2759" t="s">
        <v>20643</v>
      </c>
      <c r="N2759" t="s">
        <v>20644</v>
      </c>
      <c r="O2759" t="s">
        <v>20645</v>
      </c>
      <c r="P2759" t="s">
        <v>20646</v>
      </c>
      <c r="Q2759" t="s">
        <v>75</v>
      </c>
      <c r="R2759">
        <v>76</v>
      </c>
      <c r="S2759">
        <v>-1</v>
      </c>
      <c r="T2759" t="s">
        <v>68</v>
      </c>
      <c r="U2759" s="1">
        <v>41077</v>
      </c>
      <c r="V2759" t="s">
        <v>48</v>
      </c>
      <c r="W2759" t="s">
        <v>32</v>
      </c>
      <c r="X2759" t="s">
        <v>244</v>
      </c>
      <c r="Y2759" t="s">
        <v>93</v>
      </c>
      <c r="Z2759" t="s">
        <v>151</v>
      </c>
      <c r="AA2759" t="s">
        <v>51</v>
      </c>
      <c r="AB2759" t="s">
        <v>263</v>
      </c>
      <c r="AC2759" t="s">
        <v>71</v>
      </c>
      <c r="AD2759" t="s">
        <v>13202</v>
      </c>
      <c r="AE2759" t="s">
        <v>265</v>
      </c>
    </row>
    <row r="2760" spans="1:31" x14ac:dyDescent="0.2">
      <c r="A2760">
        <v>31</v>
      </c>
      <c r="B2760" t="s">
        <v>96</v>
      </c>
      <c r="C2760" t="s">
        <v>113</v>
      </c>
      <c r="D2760" t="s">
        <v>33</v>
      </c>
      <c r="E2760" t="s">
        <v>34</v>
      </c>
      <c r="F2760" t="s">
        <v>56</v>
      </c>
      <c r="G2760" t="s">
        <v>20859</v>
      </c>
      <c r="H2760" t="s">
        <v>20860</v>
      </c>
      <c r="I2760" t="s">
        <v>20861</v>
      </c>
      <c r="J2760" t="s">
        <v>20862</v>
      </c>
      <c r="K2760" t="s">
        <v>20863</v>
      </c>
      <c r="L2760" t="s">
        <v>20864</v>
      </c>
      <c r="M2760" t="s">
        <v>20865</v>
      </c>
      <c r="N2760" t="s">
        <v>20866</v>
      </c>
      <c r="O2760" t="s">
        <v>32</v>
      </c>
      <c r="P2760" t="s">
        <v>32</v>
      </c>
      <c r="Q2760" t="s">
        <v>75</v>
      </c>
      <c r="R2760">
        <v>64</v>
      </c>
      <c r="S2760">
        <v>-1</v>
      </c>
      <c r="T2760" t="s">
        <v>68</v>
      </c>
      <c r="U2760" s="1">
        <v>41048</v>
      </c>
      <c r="V2760" t="s">
        <v>48</v>
      </c>
      <c r="W2760" t="s">
        <v>204</v>
      </c>
      <c r="X2760" t="s">
        <v>49</v>
      </c>
      <c r="Y2760" t="s">
        <v>435</v>
      </c>
      <c r="Z2760" t="s">
        <v>50</v>
      </c>
      <c r="AA2760" t="s">
        <v>69</v>
      </c>
      <c r="AB2760" t="s">
        <v>32</v>
      </c>
      <c r="AC2760" t="s">
        <v>71</v>
      </c>
      <c r="AD2760" t="s">
        <v>800</v>
      </c>
      <c r="AE2760" t="s">
        <v>54</v>
      </c>
    </row>
    <row r="2761" spans="1:31" x14ac:dyDescent="0.2">
      <c r="A2761">
        <v>31</v>
      </c>
      <c r="B2761" t="s">
        <v>169</v>
      </c>
      <c r="C2761" t="s">
        <v>155</v>
      </c>
      <c r="D2761" t="s">
        <v>33</v>
      </c>
      <c r="E2761" t="s">
        <v>34</v>
      </c>
      <c r="F2761" t="s">
        <v>56</v>
      </c>
      <c r="G2761" t="s">
        <v>21243</v>
      </c>
      <c r="H2761" t="s">
        <v>21244</v>
      </c>
      <c r="I2761" t="s">
        <v>21245</v>
      </c>
      <c r="J2761" t="s">
        <v>32</v>
      </c>
      <c r="K2761" t="s">
        <v>21246</v>
      </c>
      <c r="L2761" t="s">
        <v>32</v>
      </c>
      <c r="M2761" t="s">
        <v>21247</v>
      </c>
      <c r="N2761" t="s">
        <v>32</v>
      </c>
      <c r="O2761" t="s">
        <v>21248</v>
      </c>
      <c r="P2761" t="s">
        <v>21249</v>
      </c>
      <c r="Q2761" t="s">
        <v>75</v>
      </c>
      <c r="R2761">
        <v>67</v>
      </c>
      <c r="S2761">
        <v>-1</v>
      </c>
      <c r="T2761" t="s">
        <v>149</v>
      </c>
      <c r="U2761" s="1">
        <v>41089</v>
      </c>
      <c r="V2761" t="s">
        <v>48</v>
      </c>
      <c r="W2761" t="s">
        <v>32</v>
      </c>
      <c r="X2761" t="s">
        <v>49</v>
      </c>
      <c r="Y2761" t="s">
        <v>93</v>
      </c>
      <c r="Z2761" t="s">
        <v>32</v>
      </c>
      <c r="AA2761" t="s">
        <v>51</v>
      </c>
      <c r="AB2761" t="s">
        <v>263</v>
      </c>
      <c r="AC2761" t="s">
        <v>71</v>
      </c>
      <c r="AD2761" t="s">
        <v>95</v>
      </c>
      <c r="AE2761" t="s">
        <v>54</v>
      </c>
    </row>
    <row r="2762" spans="1:31" x14ac:dyDescent="0.2">
      <c r="A2762">
        <v>31</v>
      </c>
      <c r="B2762" t="s">
        <v>55</v>
      </c>
      <c r="C2762" t="s">
        <v>32</v>
      </c>
      <c r="D2762" t="s">
        <v>33</v>
      </c>
      <c r="E2762" t="s">
        <v>32</v>
      </c>
      <c r="F2762" t="s">
        <v>56</v>
      </c>
      <c r="G2762" t="s">
        <v>21552</v>
      </c>
      <c r="H2762" t="s">
        <v>21553</v>
      </c>
      <c r="I2762" t="s">
        <v>21554</v>
      </c>
      <c r="J2762" t="s">
        <v>32</v>
      </c>
      <c r="K2762" t="s">
        <v>21555</v>
      </c>
      <c r="L2762" t="s">
        <v>21556</v>
      </c>
      <c r="M2762" t="s">
        <v>21557</v>
      </c>
      <c r="N2762" t="s">
        <v>21558</v>
      </c>
      <c r="O2762" t="s">
        <v>32</v>
      </c>
      <c r="P2762" t="s">
        <v>21559</v>
      </c>
      <c r="Q2762" t="s">
        <v>321</v>
      </c>
      <c r="R2762">
        <v>70</v>
      </c>
      <c r="S2762">
        <v>-1</v>
      </c>
      <c r="T2762" t="s">
        <v>576</v>
      </c>
      <c r="U2762" s="1">
        <v>41087</v>
      </c>
      <c r="V2762" t="s">
        <v>48</v>
      </c>
      <c r="W2762" t="s">
        <v>92</v>
      </c>
      <c r="X2762" t="s">
        <v>49</v>
      </c>
      <c r="Y2762" t="s">
        <v>435</v>
      </c>
      <c r="Z2762" t="s">
        <v>32</v>
      </c>
      <c r="AA2762" t="s">
        <v>51</v>
      </c>
      <c r="AB2762" t="s">
        <v>618</v>
      </c>
      <c r="AC2762" t="s">
        <v>71</v>
      </c>
      <c r="AD2762" t="s">
        <v>95</v>
      </c>
      <c r="AE2762" t="s">
        <v>54</v>
      </c>
    </row>
    <row r="2763" spans="1:31" x14ac:dyDescent="0.2">
      <c r="A2763">
        <v>31</v>
      </c>
      <c r="B2763" t="s">
        <v>400</v>
      </c>
      <c r="C2763" t="s">
        <v>32</v>
      </c>
      <c r="D2763" t="s">
        <v>33</v>
      </c>
      <c r="E2763" t="s">
        <v>34</v>
      </c>
      <c r="F2763" t="s">
        <v>32</v>
      </c>
      <c r="G2763" t="s">
        <v>21598</v>
      </c>
      <c r="H2763" t="s">
        <v>32</v>
      </c>
      <c r="I2763" t="s">
        <v>32</v>
      </c>
      <c r="J2763" t="s">
        <v>32</v>
      </c>
      <c r="K2763" t="s">
        <v>32</v>
      </c>
      <c r="L2763" t="s">
        <v>32</v>
      </c>
      <c r="M2763" t="s">
        <v>32</v>
      </c>
      <c r="N2763" t="s">
        <v>32</v>
      </c>
      <c r="O2763" t="s">
        <v>32</v>
      </c>
      <c r="P2763" t="s">
        <v>32</v>
      </c>
      <c r="Q2763" t="s">
        <v>108</v>
      </c>
      <c r="R2763">
        <v>63</v>
      </c>
      <c r="S2763">
        <v>-1</v>
      </c>
      <c r="T2763" t="s">
        <v>32</v>
      </c>
      <c r="U2763" s="1">
        <v>41090</v>
      </c>
      <c r="V2763" t="s">
        <v>48</v>
      </c>
      <c r="W2763" t="s">
        <v>191</v>
      </c>
      <c r="X2763" t="s">
        <v>49</v>
      </c>
      <c r="Y2763" t="s">
        <v>32</v>
      </c>
      <c r="Z2763" t="s">
        <v>275</v>
      </c>
      <c r="AA2763" t="s">
        <v>69</v>
      </c>
      <c r="AB2763" t="s">
        <v>94</v>
      </c>
      <c r="AC2763" t="s">
        <v>71</v>
      </c>
      <c r="AD2763" t="s">
        <v>95</v>
      </c>
      <c r="AE2763" t="s">
        <v>54</v>
      </c>
    </row>
    <row r="2764" spans="1:31" x14ac:dyDescent="0.2">
      <c r="A2764">
        <v>31</v>
      </c>
      <c r="B2764" t="s">
        <v>32</v>
      </c>
      <c r="C2764" t="s">
        <v>32</v>
      </c>
      <c r="D2764" t="s">
        <v>33</v>
      </c>
      <c r="E2764" t="s">
        <v>34</v>
      </c>
      <c r="F2764" t="s">
        <v>56</v>
      </c>
      <c r="G2764" t="s">
        <v>21978</v>
      </c>
      <c r="H2764" t="s">
        <v>21979</v>
      </c>
      <c r="I2764" t="s">
        <v>21980</v>
      </c>
      <c r="J2764" t="s">
        <v>21981</v>
      </c>
      <c r="K2764" t="s">
        <v>21982</v>
      </c>
      <c r="L2764" t="s">
        <v>21983</v>
      </c>
      <c r="M2764" t="s">
        <v>21984</v>
      </c>
      <c r="N2764" t="s">
        <v>21985</v>
      </c>
      <c r="O2764" t="s">
        <v>32</v>
      </c>
      <c r="P2764" t="s">
        <v>21986</v>
      </c>
      <c r="Q2764" t="s">
        <v>75</v>
      </c>
      <c r="R2764">
        <v>60</v>
      </c>
      <c r="S2764">
        <v>-1</v>
      </c>
      <c r="T2764" t="s">
        <v>91</v>
      </c>
      <c r="U2764" s="1">
        <v>40945</v>
      </c>
      <c r="V2764" t="s">
        <v>48</v>
      </c>
      <c r="W2764" t="s">
        <v>32</v>
      </c>
      <c r="X2764" t="s">
        <v>49</v>
      </c>
      <c r="Y2764" t="s">
        <v>93</v>
      </c>
      <c r="Z2764" t="s">
        <v>50</v>
      </c>
      <c r="AA2764" t="s">
        <v>69</v>
      </c>
      <c r="AB2764" t="s">
        <v>1633</v>
      </c>
      <c r="AC2764" t="s">
        <v>71</v>
      </c>
      <c r="AD2764" t="s">
        <v>332</v>
      </c>
      <c r="AE2764" t="s">
        <v>346</v>
      </c>
    </row>
    <row r="2765" spans="1:31" x14ac:dyDescent="0.2">
      <c r="A2765">
        <v>31</v>
      </c>
      <c r="B2765" t="s">
        <v>96</v>
      </c>
      <c r="C2765" t="s">
        <v>522</v>
      </c>
      <c r="D2765" t="s">
        <v>33</v>
      </c>
      <c r="E2765" t="s">
        <v>34</v>
      </c>
      <c r="F2765" t="s">
        <v>114</v>
      </c>
      <c r="G2765" t="s">
        <v>22085</v>
      </c>
      <c r="H2765" t="s">
        <v>22086</v>
      </c>
      <c r="I2765" t="s">
        <v>22087</v>
      </c>
      <c r="J2765" t="s">
        <v>846</v>
      </c>
      <c r="K2765" t="s">
        <v>22088</v>
      </c>
      <c r="L2765" t="s">
        <v>22089</v>
      </c>
      <c r="M2765" t="s">
        <v>22090</v>
      </c>
      <c r="N2765" t="s">
        <v>22091</v>
      </c>
      <c r="O2765" t="s">
        <v>22092</v>
      </c>
      <c r="P2765" t="s">
        <v>22093</v>
      </c>
      <c r="Q2765" t="s">
        <v>75</v>
      </c>
      <c r="R2765">
        <v>62</v>
      </c>
      <c r="S2765">
        <v>-1</v>
      </c>
      <c r="T2765" t="s">
        <v>163</v>
      </c>
      <c r="U2765" s="1">
        <v>41074</v>
      </c>
      <c r="V2765" t="s">
        <v>48</v>
      </c>
      <c r="W2765" t="s">
        <v>32</v>
      </c>
      <c r="X2765" t="s">
        <v>49</v>
      </c>
      <c r="Y2765" t="s">
        <v>261</v>
      </c>
      <c r="Z2765" t="s">
        <v>475</v>
      </c>
      <c r="AA2765" t="s">
        <v>69</v>
      </c>
      <c r="AB2765" t="s">
        <v>852</v>
      </c>
      <c r="AC2765" t="s">
        <v>71</v>
      </c>
      <c r="AD2765" t="s">
        <v>447</v>
      </c>
      <c r="AE2765" t="s">
        <v>54</v>
      </c>
    </row>
    <row r="2766" spans="1:31" x14ac:dyDescent="0.2">
      <c r="A2766">
        <v>31</v>
      </c>
      <c r="B2766" t="s">
        <v>96</v>
      </c>
      <c r="C2766" t="s">
        <v>113</v>
      </c>
      <c r="D2766" t="s">
        <v>33</v>
      </c>
      <c r="E2766" t="s">
        <v>34</v>
      </c>
      <c r="F2766" t="s">
        <v>114</v>
      </c>
      <c r="G2766" t="s">
        <v>22173</v>
      </c>
      <c r="H2766" t="s">
        <v>22174</v>
      </c>
      <c r="I2766" t="s">
        <v>22175</v>
      </c>
      <c r="J2766" t="s">
        <v>22176</v>
      </c>
      <c r="K2766" t="s">
        <v>22177</v>
      </c>
      <c r="L2766" t="s">
        <v>22178</v>
      </c>
      <c r="M2766" t="s">
        <v>22179</v>
      </c>
      <c r="N2766" t="s">
        <v>22180</v>
      </c>
      <c r="O2766" t="s">
        <v>32</v>
      </c>
      <c r="P2766" t="s">
        <v>32</v>
      </c>
      <c r="Q2766" t="s">
        <v>75</v>
      </c>
      <c r="R2766">
        <v>71</v>
      </c>
      <c r="S2766">
        <v>-1</v>
      </c>
      <c r="T2766" t="s">
        <v>68</v>
      </c>
      <c r="U2766" s="1">
        <v>41087</v>
      </c>
      <c r="V2766" t="s">
        <v>48</v>
      </c>
      <c r="W2766" t="s">
        <v>217</v>
      </c>
      <c r="X2766" t="s">
        <v>244</v>
      </c>
      <c r="Y2766" t="s">
        <v>32</v>
      </c>
      <c r="Z2766" t="s">
        <v>50</v>
      </c>
      <c r="AA2766" t="s">
        <v>51</v>
      </c>
      <c r="AB2766" t="s">
        <v>271</v>
      </c>
      <c r="AC2766" t="s">
        <v>71</v>
      </c>
      <c r="AD2766" t="s">
        <v>4555</v>
      </c>
      <c r="AE2766" t="s">
        <v>54</v>
      </c>
    </row>
    <row r="2767" spans="1:31" x14ac:dyDescent="0.2">
      <c r="A2767">
        <v>31</v>
      </c>
      <c r="B2767" t="s">
        <v>169</v>
      </c>
      <c r="C2767" t="s">
        <v>155</v>
      </c>
      <c r="D2767" t="s">
        <v>33</v>
      </c>
      <c r="E2767" t="s">
        <v>34</v>
      </c>
      <c r="F2767" t="s">
        <v>138</v>
      </c>
      <c r="G2767" t="s">
        <v>22354</v>
      </c>
      <c r="H2767" t="s">
        <v>22355</v>
      </c>
      <c r="I2767" t="s">
        <v>22356</v>
      </c>
      <c r="J2767" t="s">
        <v>142</v>
      </c>
      <c r="K2767" t="s">
        <v>22357</v>
      </c>
      <c r="L2767" t="s">
        <v>22358</v>
      </c>
      <c r="M2767" t="s">
        <v>22359</v>
      </c>
      <c r="N2767" t="s">
        <v>22360</v>
      </c>
      <c r="O2767" t="s">
        <v>22361</v>
      </c>
      <c r="P2767" t="s">
        <v>22362</v>
      </c>
      <c r="Q2767" t="s">
        <v>91</v>
      </c>
      <c r="R2767">
        <v>72</v>
      </c>
      <c r="S2767">
        <v>-1</v>
      </c>
      <c r="T2767" t="s">
        <v>149</v>
      </c>
      <c r="U2767" s="1">
        <v>41087</v>
      </c>
      <c r="V2767" t="s">
        <v>48</v>
      </c>
      <c r="W2767" t="s">
        <v>92</v>
      </c>
      <c r="X2767" t="s">
        <v>49</v>
      </c>
      <c r="Y2767" t="s">
        <v>435</v>
      </c>
      <c r="Z2767" t="s">
        <v>32</v>
      </c>
      <c r="AA2767" t="s">
        <v>51</v>
      </c>
      <c r="AB2767" t="s">
        <v>81</v>
      </c>
      <c r="AC2767" t="s">
        <v>71</v>
      </c>
      <c r="AD2767" t="s">
        <v>95</v>
      </c>
      <c r="AE2767" t="s">
        <v>54</v>
      </c>
    </row>
    <row r="2768" spans="1:31" x14ac:dyDescent="0.2">
      <c r="A2768">
        <v>31</v>
      </c>
      <c r="B2768" t="s">
        <v>55</v>
      </c>
      <c r="C2768" t="s">
        <v>32</v>
      </c>
      <c r="D2768" t="s">
        <v>33</v>
      </c>
      <c r="E2768" t="s">
        <v>34</v>
      </c>
      <c r="F2768" t="s">
        <v>56</v>
      </c>
      <c r="G2768" t="s">
        <v>22503</v>
      </c>
      <c r="H2768" t="s">
        <v>22504</v>
      </c>
      <c r="I2768" t="s">
        <v>22505</v>
      </c>
      <c r="J2768" t="s">
        <v>22506</v>
      </c>
      <c r="K2768" t="s">
        <v>22507</v>
      </c>
      <c r="L2768" t="s">
        <v>22508</v>
      </c>
      <c r="M2768" t="s">
        <v>22509</v>
      </c>
      <c r="N2768" t="s">
        <v>22510</v>
      </c>
      <c r="O2768" t="s">
        <v>22511</v>
      </c>
      <c r="P2768" t="s">
        <v>32</v>
      </c>
      <c r="Q2768" t="s">
        <v>91</v>
      </c>
      <c r="R2768">
        <v>70</v>
      </c>
      <c r="S2768">
        <v>-1</v>
      </c>
      <c r="T2768" t="s">
        <v>32</v>
      </c>
      <c r="U2768" s="1">
        <v>41088</v>
      </c>
      <c r="V2768" t="s">
        <v>48</v>
      </c>
      <c r="W2768" t="s">
        <v>32</v>
      </c>
      <c r="X2768" t="s">
        <v>49</v>
      </c>
      <c r="Y2768" t="s">
        <v>435</v>
      </c>
      <c r="Z2768" t="s">
        <v>32</v>
      </c>
      <c r="AA2768" t="s">
        <v>51</v>
      </c>
      <c r="AB2768" t="s">
        <v>276</v>
      </c>
      <c r="AC2768" t="s">
        <v>71</v>
      </c>
      <c r="AD2768" t="s">
        <v>168</v>
      </c>
      <c r="AE2768" t="s">
        <v>54</v>
      </c>
    </row>
    <row r="2769" spans="1:31" x14ac:dyDescent="0.2">
      <c r="A2769">
        <v>31</v>
      </c>
      <c r="B2769" t="s">
        <v>55</v>
      </c>
      <c r="C2769" t="s">
        <v>83</v>
      </c>
      <c r="D2769" t="s">
        <v>33</v>
      </c>
      <c r="E2769" t="s">
        <v>32</v>
      </c>
      <c r="F2769" t="s">
        <v>114</v>
      </c>
      <c r="G2769" t="s">
        <v>22961</v>
      </c>
      <c r="H2769" t="s">
        <v>22962</v>
      </c>
      <c r="I2769" t="s">
        <v>22963</v>
      </c>
      <c r="J2769" t="s">
        <v>22964</v>
      </c>
      <c r="K2769" t="s">
        <v>22965</v>
      </c>
      <c r="L2769" t="s">
        <v>22966</v>
      </c>
      <c r="M2769" t="s">
        <v>22967</v>
      </c>
      <c r="N2769" t="s">
        <v>22968</v>
      </c>
      <c r="O2769" t="s">
        <v>22969</v>
      </c>
      <c r="P2769" t="s">
        <v>22970</v>
      </c>
      <c r="Q2769" t="s">
        <v>75</v>
      </c>
      <c r="R2769">
        <v>70</v>
      </c>
      <c r="S2769">
        <v>-1</v>
      </c>
      <c r="T2769" t="s">
        <v>331</v>
      </c>
      <c r="U2769" s="1">
        <v>41088</v>
      </c>
      <c r="V2769" t="s">
        <v>48</v>
      </c>
      <c r="W2769" t="s">
        <v>32</v>
      </c>
      <c r="X2769" t="s">
        <v>49</v>
      </c>
      <c r="Y2769" t="s">
        <v>435</v>
      </c>
      <c r="Z2769" t="s">
        <v>298</v>
      </c>
      <c r="AA2769" t="s">
        <v>51</v>
      </c>
      <c r="AB2769" t="s">
        <v>124</v>
      </c>
      <c r="AC2769" t="s">
        <v>71</v>
      </c>
      <c r="AD2769" t="s">
        <v>22971</v>
      </c>
      <c r="AE2769" t="s">
        <v>54</v>
      </c>
    </row>
    <row r="2770" spans="1:31" x14ac:dyDescent="0.2">
      <c r="A2770">
        <v>31</v>
      </c>
      <c r="B2770" t="s">
        <v>32</v>
      </c>
      <c r="C2770" t="s">
        <v>97</v>
      </c>
      <c r="D2770" t="s">
        <v>33</v>
      </c>
      <c r="E2770" t="s">
        <v>170</v>
      </c>
      <c r="F2770" t="s">
        <v>56</v>
      </c>
      <c r="G2770" t="s">
        <v>23396</v>
      </c>
      <c r="H2770" t="s">
        <v>32</v>
      </c>
      <c r="I2770" t="s">
        <v>32</v>
      </c>
      <c r="J2770" t="s">
        <v>32</v>
      </c>
      <c r="K2770" t="s">
        <v>32</v>
      </c>
      <c r="L2770" t="s">
        <v>32</v>
      </c>
      <c r="M2770" t="s">
        <v>32</v>
      </c>
      <c r="N2770" t="s">
        <v>32</v>
      </c>
      <c r="O2770" t="s">
        <v>32</v>
      </c>
      <c r="P2770" t="s">
        <v>32</v>
      </c>
      <c r="Q2770" t="s">
        <v>75</v>
      </c>
      <c r="R2770">
        <v>72</v>
      </c>
      <c r="S2770">
        <v>-1</v>
      </c>
      <c r="T2770" t="s">
        <v>68</v>
      </c>
      <c r="U2770" s="1">
        <v>41089</v>
      </c>
      <c r="V2770" t="s">
        <v>48</v>
      </c>
      <c r="W2770" t="s">
        <v>32</v>
      </c>
      <c r="X2770" t="s">
        <v>49</v>
      </c>
      <c r="Y2770" t="s">
        <v>32</v>
      </c>
      <c r="Z2770" t="s">
        <v>378</v>
      </c>
      <c r="AA2770" t="s">
        <v>51</v>
      </c>
      <c r="AB2770" t="s">
        <v>521</v>
      </c>
      <c r="AC2770" t="s">
        <v>71</v>
      </c>
      <c r="AD2770" t="s">
        <v>95</v>
      </c>
      <c r="AE2770" t="s">
        <v>54</v>
      </c>
    </row>
    <row r="2771" spans="1:31" x14ac:dyDescent="0.2">
      <c r="A2771">
        <v>31</v>
      </c>
      <c r="B2771" t="s">
        <v>620</v>
      </c>
      <c r="C2771" t="s">
        <v>32</v>
      </c>
      <c r="D2771" t="s">
        <v>33</v>
      </c>
      <c r="E2771" t="s">
        <v>32</v>
      </c>
      <c r="F2771" t="s">
        <v>56</v>
      </c>
      <c r="G2771" t="s">
        <v>23478</v>
      </c>
      <c r="H2771" t="s">
        <v>23479</v>
      </c>
      <c r="I2771" t="s">
        <v>23480</v>
      </c>
      <c r="J2771" t="s">
        <v>23481</v>
      </c>
      <c r="K2771" t="s">
        <v>23482</v>
      </c>
      <c r="L2771" t="s">
        <v>23483</v>
      </c>
      <c r="M2771" t="s">
        <v>23484</v>
      </c>
      <c r="N2771" t="s">
        <v>23485</v>
      </c>
      <c r="O2771" t="s">
        <v>23486</v>
      </c>
      <c r="P2771" t="s">
        <v>32</v>
      </c>
      <c r="Q2771" t="s">
        <v>32</v>
      </c>
      <c r="R2771">
        <v>62</v>
      </c>
      <c r="S2771">
        <v>-1</v>
      </c>
      <c r="T2771" t="s">
        <v>68</v>
      </c>
      <c r="U2771" s="1">
        <v>41067</v>
      </c>
      <c r="V2771" t="s">
        <v>48</v>
      </c>
      <c r="W2771" t="s">
        <v>32</v>
      </c>
      <c r="X2771" t="s">
        <v>49</v>
      </c>
      <c r="Y2771" t="s">
        <v>93</v>
      </c>
      <c r="Z2771" t="s">
        <v>32</v>
      </c>
      <c r="AA2771" t="s">
        <v>69</v>
      </c>
      <c r="AB2771" t="s">
        <v>276</v>
      </c>
      <c r="AC2771" t="s">
        <v>71</v>
      </c>
      <c r="AD2771" t="s">
        <v>5174</v>
      </c>
      <c r="AE2771" t="s">
        <v>54</v>
      </c>
    </row>
    <row r="2772" spans="1:31" x14ac:dyDescent="0.2">
      <c r="A2772">
        <v>31</v>
      </c>
      <c r="B2772" t="s">
        <v>169</v>
      </c>
      <c r="C2772" t="s">
        <v>522</v>
      </c>
      <c r="D2772" t="s">
        <v>33</v>
      </c>
      <c r="E2772" t="s">
        <v>32</v>
      </c>
      <c r="F2772" t="s">
        <v>56</v>
      </c>
      <c r="G2772" t="s">
        <v>23546</v>
      </c>
      <c r="H2772" t="s">
        <v>23547</v>
      </c>
      <c r="I2772" t="s">
        <v>23548</v>
      </c>
      <c r="J2772" t="s">
        <v>23549</v>
      </c>
      <c r="K2772" t="s">
        <v>23550</v>
      </c>
      <c r="L2772" t="s">
        <v>23551</v>
      </c>
      <c r="M2772" t="s">
        <v>23552</v>
      </c>
      <c r="N2772" t="s">
        <v>23553</v>
      </c>
      <c r="O2772" t="s">
        <v>23554</v>
      </c>
      <c r="P2772" t="s">
        <v>23555</v>
      </c>
      <c r="Q2772" t="s">
        <v>75</v>
      </c>
      <c r="R2772">
        <v>69</v>
      </c>
      <c r="S2772">
        <v>-1</v>
      </c>
      <c r="T2772" t="s">
        <v>203</v>
      </c>
      <c r="U2772" s="1">
        <v>41090</v>
      </c>
      <c r="V2772" t="s">
        <v>48</v>
      </c>
      <c r="W2772" t="s">
        <v>32</v>
      </c>
      <c r="X2772" t="s">
        <v>49</v>
      </c>
      <c r="Y2772" t="s">
        <v>435</v>
      </c>
      <c r="Z2772" t="s">
        <v>50</v>
      </c>
      <c r="AA2772" t="s">
        <v>51</v>
      </c>
      <c r="AB2772" t="s">
        <v>778</v>
      </c>
      <c r="AC2772" t="s">
        <v>71</v>
      </c>
      <c r="AD2772" t="s">
        <v>10500</v>
      </c>
      <c r="AE2772" t="s">
        <v>54</v>
      </c>
    </row>
    <row r="2773" spans="1:31" x14ac:dyDescent="0.2">
      <c r="A2773">
        <v>31</v>
      </c>
      <c r="B2773" t="s">
        <v>55</v>
      </c>
      <c r="C2773" t="s">
        <v>113</v>
      </c>
      <c r="D2773" t="s">
        <v>33</v>
      </c>
      <c r="E2773" t="s">
        <v>34</v>
      </c>
      <c r="F2773" t="s">
        <v>833</v>
      </c>
      <c r="G2773" t="s">
        <v>23780</v>
      </c>
      <c r="H2773" t="s">
        <v>23781</v>
      </c>
      <c r="I2773" t="s">
        <v>32</v>
      </c>
      <c r="J2773" t="s">
        <v>32</v>
      </c>
      <c r="K2773" t="s">
        <v>23782</v>
      </c>
      <c r="L2773" t="s">
        <v>32</v>
      </c>
      <c r="M2773" t="s">
        <v>23783</v>
      </c>
      <c r="N2773" t="s">
        <v>23784</v>
      </c>
      <c r="O2773" t="s">
        <v>23785</v>
      </c>
      <c r="P2773" t="s">
        <v>23786</v>
      </c>
      <c r="Q2773" t="s">
        <v>75</v>
      </c>
      <c r="R2773">
        <v>70</v>
      </c>
      <c r="S2773">
        <v>-1</v>
      </c>
      <c r="T2773" t="s">
        <v>331</v>
      </c>
      <c r="U2773" s="1">
        <v>41090</v>
      </c>
      <c r="V2773" t="s">
        <v>48</v>
      </c>
      <c r="W2773" t="s">
        <v>92</v>
      </c>
      <c r="X2773" t="s">
        <v>49</v>
      </c>
      <c r="Y2773" t="s">
        <v>32</v>
      </c>
      <c r="Z2773" t="s">
        <v>32</v>
      </c>
      <c r="AA2773" t="s">
        <v>51</v>
      </c>
      <c r="AB2773" t="s">
        <v>32</v>
      </c>
      <c r="AC2773" t="s">
        <v>71</v>
      </c>
      <c r="AD2773" t="s">
        <v>619</v>
      </c>
      <c r="AE2773" t="s">
        <v>54</v>
      </c>
    </row>
    <row r="2774" spans="1:31" x14ac:dyDescent="0.2">
      <c r="A2774">
        <v>31</v>
      </c>
      <c r="B2774" t="s">
        <v>96</v>
      </c>
      <c r="C2774" t="s">
        <v>113</v>
      </c>
      <c r="D2774" t="s">
        <v>33</v>
      </c>
      <c r="E2774" t="s">
        <v>34</v>
      </c>
      <c r="F2774" t="s">
        <v>221</v>
      </c>
      <c r="G2774" t="s">
        <v>24059</v>
      </c>
      <c r="H2774" t="s">
        <v>24060</v>
      </c>
      <c r="I2774" t="s">
        <v>24061</v>
      </c>
      <c r="J2774" t="s">
        <v>24062</v>
      </c>
      <c r="K2774" t="s">
        <v>24063</v>
      </c>
      <c r="L2774" t="s">
        <v>24064</v>
      </c>
      <c r="M2774" t="s">
        <v>24065</v>
      </c>
      <c r="N2774" t="s">
        <v>24066</v>
      </c>
      <c r="O2774" t="s">
        <v>24067</v>
      </c>
      <c r="P2774" t="s">
        <v>24068</v>
      </c>
      <c r="Q2774" t="s">
        <v>321</v>
      </c>
      <c r="R2774">
        <v>61</v>
      </c>
      <c r="S2774">
        <v>-1</v>
      </c>
      <c r="T2774" t="s">
        <v>32</v>
      </c>
      <c r="U2774" s="1">
        <v>41069</v>
      </c>
      <c r="V2774" t="s">
        <v>1598</v>
      </c>
      <c r="W2774" t="s">
        <v>668</v>
      </c>
      <c r="X2774" t="s">
        <v>49</v>
      </c>
      <c r="Y2774" t="s">
        <v>245</v>
      </c>
      <c r="Z2774" t="s">
        <v>475</v>
      </c>
      <c r="AA2774" t="s">
        <v>69</v>
      </c>
      <c r="AB2774" t="s">
        <v>358</v>
      </c>
      <c r="AC2774" t="s">
        <v>248</v>
      </c>
      <c r="AD2774" t="s">
        <v>95</v>
      </c>
      <c r="AE2774" t="s">
        <v>54</v>
      </c>
    </row>
    <row r="2775" spans="1:31" x14ac:dyDescent="0.2">
      <c r="A2775">
        <v>31</v>
      </c>
      <c r="B2775" t="s">
        <v>32</v>
      </c>
      <c r="C2775" t="s">
        <v>97</v>
      </c>
      <c r="D2775" t="s">
        <v>33</v>
      </c>
      <c r="E2775" t="s">
        <v>34</v>
      </c>
      <c r="F2775" t="s">
        <v>56</v>
      </c>
      <c r="G2775" t="s">
        <v>32</v>
      </c>
      <c r="H2775" t="s">
        <v>32</v>
      </c>
      <c r="I2775" t="s">
        <v>32</v>
      </c>
      <c r="J2775" t="s">
        <v>32</v>
      </c>
      <c r="K2775" t="s">
        <v>32</v>
      </c>
      <c r="L2775" t="s">
        <v>32</v>
      </c>
      <c r="M2775" t="s">
        <v>32</v>
      </c>
      <c r="N2775" t="s">
        <v>32</v>
      </c>
      <c r="O2775" t="s">
        <v>32</v>
      </c>
      <c r="P2775" t="s">
        <v>32</v>
      </c>
      <c r="Q2775" t="s">
        <v>75</v>
      </c>
      <c r="R2775">
        <v>72</v>
      </c>
      <c r="S2775">
        <v>-1</v>
      </c>
      <c r="T2775" t="s">
        <v>32</v>
      </c>
      <c r="U2775" s="1">
        <v>41065</v>
      </c>
      <c r="V2775" t="s">
        <v>48</v>
      </c>
      <c r="W2775" t="s">
        <v>32</v>
      </c>
      <c r="X2775" t="s">
        <v>49</v>
      </c>
      <c r="Y2775" t="s">
        <v>32</v>
      </c>
      <c r="Z2775" t="s">
        <v>32</v>
      </c>
      <c r="AA2775" t="s">
        <v>51</v>
      </c>
      <c r="AB2775" t="s">
        <v>32</v>
      </c>
      <c r="AC2775" t="s">
        <v>71</v>
      </c>
      <c r="AD2775" t="s">
        <v>95</v>
      </c>
      <c r="AE2775" t="s">
        <v>54</v>
      </c>
    </row>
    <row r="2776" spans="1:31" x14ac:dyDescent="0.2">
      <c r="A2776">
        <v>31</v>
      </c>
      <c r="B2776" t="s">
        <v>96</v>
      </c>
      <c r="C2776" t="s">
        <v>32</v>
      </c>
      <c r="D2776" t="s">
        <v>33</v>
      </c>
      <c r="E2776" t="s">
        <v>34</v>
      </c>
      <c r="F2776" t="s">
        <v>833</v>
      </c>
      <c r="G2776" t="s">
        <v>24459</v>
      </c>
      <c r="H2776" t="s">
        <v>24460</v>
      </c>
      <c r="I2776" t="s">
        <v>24461</v>
      </c>
      <c r="J2776" t="s">
        <v>24462</v>
      </c>
      <c r="K2776" t="s">
        <v>24463</v>
      </c>
      <c r="L2776" t="s">
        <v>24464</v>
      </c>
      <c r="M2776" t="s">
        <v>9416</v>
      </c>
      <c r="N2776" t="s">
        <v>32</v>
      </c>
      <c r="O2776" t="s">
        <v>32</v>
      </c>
      <c r="P2776" t="s">
        <v>24465</v>
      </c>
      <c r="Q2776" t="s">
        <v>108</v>
      </c>
      <c r="R2776">
        <v>61</v>
      </c>
      <c r="S2776">
        <v>-1</v>
      </c>
      <c r="T2776" t="s">
        <v>331</v>
      </c>
      <c r="U2776" s="1">
        <v>41078</v>
      </c>
      <c r="V2776" t="s">
        <v>662</v>
      </c>
      <c r="W2776" t="s">
        <v>32</v>
      </c>
      <c r="X2776" t="s">
        <v>49</v>
      </c>
      <c r="Y2776" t="s">
        <v>32</v>
      </c>
      <c r="Z2776" t="s">
        <v>50</v>
      </c>
      <c r="AA2776" t="s">
        <v>69</v>
      </c>
      <c r="AB2776" t="s">
        <v>1104</v>
      </c>
      <c r="AC2776" t="s">
        <v>71</v>
      </c>
      <c r="AD2776" t="s">
        <v>3731</v>
      </c>
      <c r="AE2776" t="s">
        <v>54</v>
      </c>
    </row>
    <row r="2777" spans="1:31" x14ac:dyDescent="0.2">
      <c r="A2777">
        <v>31</v>
      </c>
      <c r="B2777" t="s">
        <v>169</v>
      </c>
      <c r="C2777" t="s">
        <v>32</v>
      </c>
      <c r="D2777" t="s">
        <v>33</v>
      </c>
      <c r="E2777" t="s">
        <v>32</v>
      </c>
      <c r="F2777" t="s">
        <v>138</v>
      </c>
      <c r="G2777" t="s">
        <v>24594</v>
      </c>
      <c r="H2777" t="s">
        <v>24595</v>
      </c>
      <c r="I2777" t="s">
        <v>32</v>
      </c>
      <c r="J2777" t="s">
        <v>32</v>
      </c>
      <c r="K2777" t="s">
        <v>32</v>
      </c>
      <c r="L2777" t="s">
        <v>32</v>
      </c>
      <c r="M2777" t="s">
        <v>32</v>
      </c>
      <c r="N2777" t="s">
        <v>24596</v>
      </c>
      <c r="O2777" t="s">
        <v>32</v>
      </c>
      <c r="P2777" t="s">
        <v>24597</v>
      </c>
      <c r="Q2777" t="s">
        <v>75</v>
      </c>
      <c r="R2777">
        <v>69</v>
      </c>
      <c r="S2777">
        <v>-1</v>
      </c>
      <c r="T2777" t="s">
        <v>149</v>
      </c>
      <c r="U2777" s="1">
        <v>41088</v>
      </c>
      <c r="V2777" t="s">
        <v>48</v>
      </c>
      <c r="W2777" t="s">
        <v>32</v>
      </c>
      <c r="X2777" t="s">
        <v>49</v>
      </c>
      <c r="Y2777" t="s">
        <v>150</v>
      </c>
      <c r="Z2777" t="s">
        <v>475</v>
      </c>
      <c r="AA2777" t="s">
        <v>51</v>
      </c>
      <c r="AB2777" t="s">
        <v>233</v>
      </c>
      <c r="AC2777" t="s">
        <v>71</v>
      </c>
      <c r="AD2777" t="s">
        <v>168</v>
      </c>
      <c r="AE2777" t="s">
        <v>54</v>
      </c>
    </row>
    <row r="2778" spans="1:31" x14ac:dyDescent="0.2">
      <c r="A2778">
        <v>31</v>
      </c>
      <c r="B2778" t="s">
        <v>32</v>
      </c>
      <c r="C2778" t="s">
        <v>32</v>
      </c>
      <c r="D2778" t="s">
        <v>33</v>
      </c>
      <c r="E2778" t="s">
        <v>34</v>
      </c>
      <c r="F2778" t="s">
        <v>32</v>
      </c>
      <c r="G2778" t="s">
        <v>24726</v>
      </c>
      <c r="H2778" t="s">
        <v>24727</v>
      </c>
      <c r="I2778" t="s">
        <v>24728</v>
      </c>
      <c r="J2778" t="s">
        <v>24729</v>
      </c>
      <c r="K2778" t="s">
        <v>24730</v>
      </c>
      <c r="L2778" t="s">
        <v>24731</v>
      </c>
      <c r="M2778" t="s">
        <v>24732</v>
      </c>
      <c r="N2778" t="s">
        <v>24733</v>
      </c>
      <c r="O2778" t="s">
        <v>32</v>
      </c>
      <c r="P2778" t="s">
        <v>24734</v>
      </c>
      <c r="Q2778" t="s">
        <v>75</v>
      </c>
      <c r="R2778">
        <v>66</v>
      </c>
      <c r="S2778">
        <v>-1</v>
      </c>
      <c r="T2778" t="s">
        <v>32</v>
      </c>
      <c r="U2778" s="1">
        <v>41087</v>
      </c>
      <c r="V2778" t="s">
        <v>48</v>
      </c>
      <c r="W2778" t="s">
        <v>32</v>
      </c>
      <c r="X2778" t="s">
        <v>49</v>
      </c>
      <c r="Y2778" t="s">
        <v>435</v>
      </c>
      <c r="Z2778" t="s">
        <v>32</v>
      </c>
      <c r="AA2778" t="s">
        <v>69</v>
      </c>
      <c r="AB2778" t="s">
        <v>618</v>
      </c>
      <c r="AC2778" t="s">
        <v>71</v>
      </c>
      <c r="AD2778" t="s">
        <v>24735</v>
      </c>
      <c r="AE2778" t="s">
        <v>54</v>
      </c>
    </row>
    <row r="2779" spans="1:31" x14ac:dyDescent="0.2">
      <c r="A2779">
        <v>31</v>
      </c>
      <c r="B2779" t="s">
        <v>169</v>
      </c>
      <c r="C2779" t="s">
        <v>32</v>
      </c>
      <c r="D2779" t="s">
        <v>33</v>
      </c>
      <c r="E2779" t="s">
        <v>32</v>
      </c>
      <c r="F2779" t="s">
        <v>833</v>
      </c>
      <c r="G2779" t="s">
        <v>24780</v>
      </c>
      <c r="H2779" t="s">
        <v>24781</v>
      </c>
      <c r="I2779" t="s">
        <v>32</v>
      </c>
      <c r="J2779" t="s">
        <v>32</v>
      </c>
      <c r="K2779" t="s">
        <v>24782</v>
      </c>
      <c r="L2779" t="s">
        <v>24783</v>
      </c>
      <c r="M2779" t="s">
        <v>32</v>
      </c>
      <c r="N2779" t="s">
        <v>32</v>
      </c>
      <c r="O2779" t="s">
        <v>32</v>
      </c>
      <c r="P2779" t="s">
        <v>32</v>
      </c>
      <c r="Q2779" t="s">
        <v>75</v>
      </c>
      <c r="R2779">
        <v>69</v>
      </c>
      <c r="S2779">
        <v>150000</v>
      </c>
      <c r="T2779" t="s">
        <v>68</v>
      </c>
      <c r="U2779" s="1">
        <v>40955</v>
      </c>
      <c r="V2779" t="s">
        <v>799</v>
      </c>
      <c r="W2779" t="s">
        <v>32</v>
      </c>
      <c r="X2779" t="s">
        <v>49</v>
      </c>
      <c r="Y2779" t="s">
        <v>93</v>
      </c>
      <c r="Z2779" t="s">
        <v>50</v>
      </c>
      <c r="AA2779" t="s">
        <v>51</v>
      </c>
      <c r="AB2779" t="s">
        <v>70</v>
      </c>
      <c r="AC2779" t="s">
        <v>32</v>
      </c>
      <c r="AD2779" t="s">
        <v>24784</v>
      </c>
      <c r="AE2779" t="s">
        <v>54</v>
      </c>
    </row>
    <row r="2780" spans="1:31" x14ac:dyDescent="0.2">
      <c r="A2780">
        <v>31</v>
      </c>
      <c r="B2780" t="s">
        <v>96</v>
      </c>
      <c r="C2780" t="s">
        <v>32</v>
      </c>
      <c r="D2780" t="s">
        <v>98</v>
      </c>
      <c r="E2780" t="s">
        <v>34</v>
      </c>
      <c r="F2780" t="s">
        <v>114</v>
      </c>
      <c r="G2780" t="s">
        <v>24811</v>
      </c>
      <c r="H2780" t="s">
        <v>24812</v>
      </c>
      <c r="I2780" t="s">
        <v>24813</v>
      </c>
      <c r="J2780" t="s">
        <v>24814</v>
      </c>
      <c r="K2780" t="s">
        <v>24815</v>
      </c>
      <c r="L2780" t="s">
        <v>24816</v>
      </c>
      <c r="M2780" t="s">
        <v>24817</v>
      </c>
      <c r="N2780" t="s">
        <v>24818</v>
      </c>
      <c r="O2780" t="s">
        <v>24819</v>
      </c>
      <c r="P2780" t="s">
        <v>24820</v>
      </c>
      <c r="Q2780" t="s">
        <v>108</v>
      </c>
      <c r="R2780">
        <v>67</v>
      </c>
      <c r="S2780">
        <v>150000</v>
      </c>
      <c r="T2780" t="s">
        <v>457</v>
      </c>
      <c r="U2780" s="1">
        <v>41066</v>
      </c>
      <c r="V2780" t="s">
        <v>48</v>
      </c>
      <c r="W2780" t="s">
        <v>32</v>
      </c>
      <c r="X2780" t="s">
        <v>49</v>
      </c>
      <c r="Y2780" t="s">
        <v>435</v>
      </c>
      <c r="Z2780" t="s">
        <v>32</v>
      </c>
      <c r="AA2780" t="s">
        <v>69</v>
      </c>
      <c r="AB2780" t="s">
        <v>32</v>
      </c>
      <c r="AC2780" t="s">
        <v>248</v>
      </c>
      <c r="AD2780" t="s">
        <v>168</v>
      </c>
      <c r="AE2780" t="s">
        <v>54</v>
      </c>
    </row>
    <row r="2781" spans="1:31" x14ac:dyDescent="0.2">
      <c r="A2781">
        <v>31</v>
      </c>
      <c r="B2781" t="s">
        <v>55</v>
      </c>
      <c r="C2781" t="s">
        <v>32</v>
      </c>
      <c r="D2781" t="s">
        <v>33</v>
      </c>
      <c r="E2781" t="s">
        <v>34</v>
      </c>
      <c r="F2781" t="s">
        <v>32</v>
      </c>
      <c r="G2781" t="s">
        <v>24871</v>
      </c>
      <c r="H2781" t="s">
        <v>24872</v>
      </c>
      <c r="I2781" t="s">
        <v>24873</v>
      </c>
      <c r="J2781" t="s">
        <v>24874</v>
      </c>
      <c r="K2781" t="s">
        <v>24875</v>
      </c>
      <c r="L2781" t="s">
        <v>24876</v>
      </c>
      <c r="M2781" t="s">
        <v>9167</v>
      </c>
      <c r="N2781" t="s">
        <v>24877</v>
      </c>
      <c r="O2781" t="s">
        <v>24878</v>
      </c>
      <c r="P2781" t="s">
        <v>3462</v>
      </c>
      <c r="Q2781" t="s">
        <v>75</v>
      </c>
      <c r="R2781">
        <v>72</v>
      </c>
      <c r="S2781">
        <v>40000</v>
      </c>
      <c r="T2781" t="s">
        <v>215</v>
      </c>
      <c r="U2781" s="1">
        <v>41089</v>
      </c>
      <c r="V2781" t="s">
        <v>2224</v>
      </c>
      <c r="W2781" t="s">
        <v>32</v>
      </c>
      <c r="X2781" t="s">
        <v>49</v>
      </c>
      <c r="Y2781" t="s">
        <v>32</v>
      </c>
      <c r="Z2781" t="s">
        <v>32</v>
      </c>
      <c r="AA2781" t="s">
        <v>51</v>
      </c>
      <c r="AB2781" t="s">
        <v>81</v>
      </c>
      <c r="AC2781" t="s">
        <v>71</v>
      </c>
      <c r="AD2781" t="s">
        <v>95</v>
      </c>
      <c r="AE2781" t="s">
        <v>54</v>
      </c>
    </row>
    <row r="2782" spans="1:31" x14ac:dyDescent="0.2">
      <c r="A2782">
        <v>31</v>
      </c>
      <c r="B2782" t="s">
        <v>169</v>
      </c>
      <c r="C2782" t="s">
        <v>155</v>
      </c>
      <c r="D2782" t="s">
        <v>98</v>
      </c>
      <c r="E2782" t="s">
        <v>170</v>
      </c>
      <c r="F2782" t="s">
        <v>56</v>
      </c>
      <c r="G2782" t="s">
        <v>24923</v>
      </c>
      <c r="H2782" t="s">
        <v>24924</v>
      </c>
      <c r="I2782" t="s">
        <v>24925</v>
      </c>
      <c r="J2782" t="s">
        <v>24926</v>
      </c>
      <c r="K2782" t="s">
        <v>24927</v>
      </c>
      <c r="L2782" t="s">
        <v>24928</v>
      </c>
      <c r="M2782" t="s">
        <v>24929</v>
      </c>
      <c r="N2782" t="s">
        <v>24930</v>
      </c>
      <c r="O2782" t="s">
        <v>24931</v>
      </c>
      <c r="P2782" t="s">
        <v>24932</v>
      </c>
      <c r="Q2782" t="s">
        <v>75</v>
      </c>
      <c r="R2782">
        <v>64</v>
      </c>
      <c r="S2782">
        <v>-1</v>
      </c>
      <c r="T2782" t="s">
        <v>76</v>
      </c>
      <c r="U2782" s="1">
        <v>40858</v>
      </c>
      <c r="V2782" t="s">
        <v>48</v>
      </c>
      <c r="W2782" t="s">
        <v>32</v>
      </c>
      <c r="X2782" t="s">
        <v>49</v>
      </c>
      <c r="Y2782" t="s">
        <v>32</v>
      </c>
      <c r="Z2782" t="s">
        <v>50</v>
      </c>
      <c r="AA2782" t="s">
        <v>69</v>
      </c>
      <c r="AB2782" t="s">
        <v>358</v>
      </c>
      <c r="AC2782" t="s">
        <v>71</v>
      </c>
      <c r="AD2782" t="s">
        <v>13202</v>
      </c>
      <c r="AE2782" t="s">
        <v>54</v>
      </c>
    </row>
    <row r="2783" spans="1:31" x14ac:dyDescent="0.2">
      <c r="A2783">
        <v>31</v>
      </c>
      <c r="B2783" t="s">
        <v>112</v>
      </c>
      <c r="C2783" t="s">
        <v>155</v>
      </c>
      <c r="D2783" t="s">
        <v>33</v>
      </c>
      <c r="E2783" t="s">
        <v>170</v>
      </c>
      <c r="F2783" t="s">
        <v>56</v>
      </c>
      <c r="G2783" t="s">
        <v>25083</v>
      </c>
      <c r="H2783" t="s">
        <v>25084</v>
      </c>
      <c r="I2783" t="s">
        <v>25085</v>
      </c>
      <c r="J2783" t="s">
        <v>25086</v>
      </c>
      <c r="K2783" t="s">
        <v>25087</v>
      </c>
      <c r="L2783" t="s">
        <v>25088</v>
      </c>
      <c r="M2783" t="s">
        <v>25089</v>
      </c>
      <c r="N2783" t="s">
        <v>25090</v>
      </c>
      <c r="O2783" t="s">
        <v>25091</v>
      </c>
      <c r="P2783" t="s">
        <v>25092</v>
      </c>
      <c r="Q2783" t="s">
        <v>75</v>
      </c>
      <c r="R2783">
        <v>71</v>
      </c>
      <c r="S2783">
        <v>-1</v>
      </c>
      <c r="T2783" t="s">
        <v>163</v>
      </c>
      <c r="U2783" s="1">
        <v>41069</v>
      </c>
      <c r="V2783" t="s">
        <v>164</v>
      </c>
      <c r="W2783" t="s">
        <v>32</v>
      </c>
      <c r="X2783" t="s">
        <v>244</v>
      </c>
      <c r="Y2783" t="s">
        <v>93</v>
      </c>
      <c r="Z2783" t="s">
        <v>1041</v>
      </c>
      <c r="AA2783" t="s">
        <v>69</v>
      </c>
      <c r="AB2783" t="s">
        <v>285</v>
      </c>
      <c r="AC2783" t="s">
        <v>71</v>
      </c>
      <c r="AD2783" t="s">
        <v>447</v>
      </c>
      <c r="AE2783" t="s">
        <v>265</v>
      </c>
    </row>
    <row r="2784" spans="1:31" x14ac:dyDescent="0.2">
      <c r="A2784">
        <v>31</v>
      </c>
      <c r="B2784" t="s">
        <v>96</v>
      </c>
      <c r="C2784" t="s">
        <v>32</v>
      </c>
      <c r="D2784" t="s">
        <v>33</v>
      </c>
      <c r="E2784" t="s">
        <v>34</v>
      </c>
      <c r="F2784" t="s">
        <v>32</v>
      </c>
      <c r="G2784" t="s">
        <v>25254</v>
      </c>
      <c r="H2784" t="s">
        <v>25255</v>
      </c>
      <c r="I2784" t="s">
        <v>32</v>
      </c>
      <c r="J2784" t="s">
        <v>32</v>
      </c>
      <c r="K2784" t="s">
        <v>32</v>
      </c>
      <c r="L2784" t="s">
        <v>32</v>
      </c>
      <c r="M2784" t="s">
        <v>32</v>
      </c>
      <c r="N2784" t="s">
        <v>32</v>
      </c>
      <c r="O2784" t="s">
        <v>32</v>
      </c>
      <c r="P2784" t="s">
        <v>32</v>
      </c>
      <c r="Q2784" t="s">
        <v>2374</v>
      </c>
      <c r="R2784">
        <v>64</v>
      </c>
      <c r="S2784">
        <v>-1</v>
      </c>
      <c r="T2784" t="s">
        <v>32</v>
      </c>
      <c r="U2784" s="1">
        <v>40977</v>
      </c>
      <c r="V2784" t="s">
        <v>274</v>
      </c>
      <c r="W2784" t="s">
        <v>32</v>
      </c>
      <c r="X2784" t="s">
        <v>49</v>
      </c>
      <c r="Y2784" t="s">
        <v>32</v>
      </c>
      <c r="Z2784" t="s">
        <v>32</v>
      </c>
      <c r="AA2784" t="s">
        <v>69</v>
      </c>
      <c r="AB2784" t="s">
        <v>32</v>
      </c>
      <c r="AC2784" t="s">
        <v>32</v>
      </c>
      <c r="AD2784" t="s">
        <v>95</v>
      </c>
      <c r="AE2784" t="s">
        <v>54</v>
      </c>
    </row>
    <row r="2785" spans="1:31" x14ac:dyDescent="0.2">
      <c r="A2785">
        <v>31</v>
      </c>
      <c r="B2785" t="s">
        <v>55</v>
      </c>
      <c r="C2785" t="s">
        <v>155</v>
      </c>
      <c r="D2785" t="s">
        <v>33</v>
      </c>
      <c r="E2785" t="s">
        <v>34</v>
      </c>
      <c r="F2785" t="s">
        <v>114</v>
      </c>
      <c r="G2785" t="s">
        <v>25256</v>
      </c>
      <c r="H2785" t="s">
        <v>25257</v>
      </c>
      <c r="I2785" t="s">
        <v>25258</v>
      </c>
      <c r="J2785" t="s">
        <v>25259</v>
      </c>
      <c r="K2785" t="s">
        <v>25260</v>
      </c>
      <c r="L2785" t="s">
        <v>25261</v>
      </c>
      <c r="M2785" t="s">
        <v>3201</v>
      </c>
      <c r="N2785" t="s">
        <v>25262</v>
      </c>
      <c r="O2785" t="s">
        <v>25263</v>
      </c>
      <c r="P2785" t="s">
        <v>25264</v>
      </c>
      <c r="Q2785" t="s">
        <v>108</v>
      </c>
      <c r="R2785">
        <v>72</v>
      </c>
      <c r="S2785">
        <v>-1</v>
      </c>
      <c r="T2785" t="s">
        <v>576</v>
      </c>
      <c r="U2785" s="1">
        <v>41090</v>
      </c>
      <c r="V2785" t="s">
        <v>48</v>
      </c>
      <c r="W2785" t="s">
        <v>32</v>
      </c>
      <c r="X2785" t="s">
        <v>49</v>
      </c>
      <c r="Y2785" t="s">
        <v>93</v>
      </c>
      <c r="Z2785" t="s">
        <v>218</v>
      </c>
      <c r="AA2785" t="s">
        <v>51</v>
      </c>
      <c r="AB2785" t="s">
        <v>32</v>
      </c>
      <c r="AC2785" t="s">
        <v>71</v>
      </c>
      <c r="AD2785" t="s">
        <v>12242</v>
      </c>
      <c r="AE2785" t="s">
        <v>54</v>
      </c>
    </row>
    <row r="2786" spans="1:31" x14ac:dyDescent="0.2">
      <c r="A2786">
        <v>31</v>
      </c>
      <c r="B2786" t="s">
        <v>96</v>
      </c>
      <c r="C2786" t="s">
        <v>113</v>
      </c>
      <c r="D2786" t="s">
        <v>33</v>
      </c>
      <c r="E2786" t="s">
        <v>34</v>
      </c>
      <c r="F2786" t="s">
        <v>1106</v>
      </c>
      <c r="G2786" t="s">
        <v>26031</v>
      </c>
      <c r="H2786" t="s">
        <v>26032</v>
      </c>
      <c r="I2786" t="s">
        <v>26033</v>
      </c>
      <c r="J2786" t="s">
        <v>32</v>
      </c>
      <c r="K2786" t="s">
        <v>26034</v>
      </c>
      <c r="L2786" t="s">
        <v>26035</v>
      </c>
      <c r="M2786" t="s">
        <v>26036</v>
      </c>
      <c r="N2786" t="s">
        <v>26037</v>
      </c>
      <c r="O2786" t="s">
        <v>26038</v>
      </c>
      <c r="P2786" t="s">
        <v>26039</v>
      </c>
      <c r="Q2786" t="s">
        <v>108</v>
      </c>
      <c r="R2786">
        <v>67</v>
      </c>
      <c r="S2786">
        <v>-1</v>
      </c>
      <c r="T2786" t="s">
        <v>163</v>
      </c>
      <c r="U2786" s="1">
        <v>41017</v>
      </c>
      <c r="V2786" t="s">
        <v>48</v>
      </c>
      <c r="W2786" t="s">
        <v>92</v>
      </c>
      <c r="X2786" t="s">
        <v>49</v>
      </c>
      <c r="Y2786" t="s">
        <v>435</v>
      </c>
      <c r="Z2786" t="s">
        <v>166</v>
      </c>
      <c r="AA2786" t="s">
        <v>69</v>
      </c>
      <c r="AB2786" t="s">
        <v>1104</v>
      </c>
      <c r="AC2786" t="s">
        <v>71</v>
      </c>
      <c r="AD2786" t="s">
        <v>26040</v>
      </c>
      <c r="AE2786" t="s">
        <v>54</v>
      </c>
    </row>
    <row r="2787" spans="1:31" x14ac:dyDescent="0.2">
      <c r="A2787">
        <v>31</v>
      </c>
      <c r="B2787" t="s">
        <v>2255</v>
      </c>
      <c r="C2787" t="s">
        <v>155</v>
      </c>
      <c r="D2787" t="s">
        <v>33</v>
      </c>
      <c r="E2787" t="s">
        <v>34</v>
      </c>
      <c r="F2787" t="s">
        <v>114</v>
      </c>
      <c r="G2787" t="s">
        <v>26432</v>
      </c>
      <c r="H2787" t="s">
        <v>26433</v>
      </c>
      <c r="I2787" t="s">
        <v>26434</v>
      </c>
      <c r="J2787" t="s">
        <v>26435</v>
      </c>
      <c r="K2787" t="s">
        <v>26436</v>
      </c>
      <c r="L2787" t="s">
        <v>26437</v>
      </c>
      <c r="M2787" t="s">
        <v>26438</v>
      </c>
      <c r="N2787" t="s">
        <v>26439</v>
      </c>
      <c r="O2787" t="s">
        <v>26440</v>
      </c>
      <c r="P2787" t="s">
        <v>26441</v>
      </c>
      <c r="Q2787" t="s">
        <v>75</v>
      </c>
      <c r="R2787">
        <v>76</v>
      </c>
      <c r="S2787">
        <v>250000</v>
      </c>
      <c r="T2787" t="s">
        <v>576</v>
      </c>
      <c r="U2787" s="1">
        <v>41090</v>
      </c>
      <c r="V2787" t="s">
        <v>260</v>
      </c>
      <c r="W2787" t="s">
        <v>78</v>
      </c>
      <c r="X2787" t="s">
        <v>49</v>
      </c>
      <c r="Y2787" t="s">
        <v>495</v>
      </c>
      <c r="Z2787" t="s">
        <v>298</v>
      </c>
      <c r="AA2787" t="s">
        <v>51</v>
      </c>
      <c r="AB2787" t="s">
        <v>110</v>
      </c>
      <c r="AC2787" t="s">
        <v>71</v>
      </c>
      <c r="AD2787" t="s">
        <v>26442</v>
      </c>
      <c r="AE2787" t="s">
        <v>54</v>
      </c>
    </row>
    <row r="2788" spans="1:31" x14ac:dyDescent="0.2">
      <c r="A2788">
        <v>31</v>
      </c>
      <c r="B2788" t="s">
        <v>96</v>
      </c>
      <c r="C2788" t="s">
        <v>522</v>
      </c>
      <c r="D2788" t="s">
        <v>33</v>
      </c>
      <c r="E2788" t="s">
        <v>34</v>
      </c>
      <c r="F2788" t="s">
        <v>114</v>
      </c>
      <c r="G2788" t="s">
        <v>26490</v>
      </c>
      <c r="H2788" t="s">
        <v>26491</v>
      </c>
      <c r="I2788" t="s">
        <v>3937</v>
      </c>
      <c r="J2788" t="s">
        <v>26492</v>
      </c>
      <c r="K2788" t="s">
        <v>26493</v>
      </c>
      <c r="L2788" t="s">
        <v>26494</v>
      </c>
      <c r="M2788" t="s">
        <v>26495</v>
      </c>
      <c r="N2788" t="s">
        <v>32</v>
      </c>
      <c r="O2788" t="s">
        <v>32</v>
      </c>
      <c r="P2788" t="s">
        <v>32</v>
      </c>
      <c r="Q2788" t="s">
        <v>75</v>
      </c>
      <c r="R2788">
        <v>69</v>
      </c>
      <c r="S2788">
        <v>-1</v>
      </c>
      <c r="T2788" t="s">
        <v>68</v>
      </c>
      <c r="U2788" s="1">
        <v>41080</v>
      </c>
      <c r="V2788" t="s">
        <v>164</v>
      </c>
      <c r="W2788" t="s">
        <v>32</v>
      </c>
      <c r="X2788" t="s">
        <v>49</v>
      </c>
      <c r="Y2788" t="s">
        <v>495</v>
      </c>
      <c r="Z2788" t="s">
        <v>422</v>
      </c>
      <c r="AA2788" t="s">
        <v>69</v>
      </c>
      <c r="AB2788" t="s">
        <v>1243</v>
      </c>
      <c r="AC2788" t="s">
        <v>71</v>
      </c>
      <c r="AD2788" t="s">
        <v>447</v>
      </c>
      <c r="AE2788" t="s">
        <v>54</v>
      </c>
    </row>
    <row r="2789" spans="1:31" x14ac:dyDescent="0.2">
      <c r="A2789">
        <v>31</v>
      </c>
      <c r="B2789" t="s">
        <v>169</v>
      </c>
      <c r="C2789" t="s">
        <v>97</v>
      </c>
      <c r="D2789" t="s">
        <v>182</v>
      </c>
      <c r="E2789" t="s">
        <v>34</v>
      </c>
      <c r="F2789" t="s">
        <v>114</v>
      </c>
      <c r="G2789" t="s">
        <v>32</v>
      </c>
      <c r="H2789" t="s">
        <v>32</v>
      </c>
      <c r="I2789" t="s">
        <v>32</v>
      </c>
      <c r="J2789" t="s">
        <v>32</v>
      </c>
      <c r="K2789" t="s">
        <v>26776</v>
      </c>
      <c r="L2789" t="s">
        <v>32</v>
      </c>
      <c r="M2789" t="s">
        <v>26777</v>
      </c>
      <c r="N2789" t="s">
        <v>26778</v>
      </c>
      <c r="O2789" t="s">
        <v>32</v>
      </c>
      <c r="P2789" t="s">
        <v>26779</v>
      </c>
      <c r="Q2789" t="s">
        <v>321</v>
      </c>
      <c r="R2789">
        <v>63</v>
      </c>
      <c r="S2789">
        <v>-1</v>
      </c>
      <c r="T2789" t="s">
        <v>47</v>
      </c>
      <c r="U2789" s="1">
        <v>40936</v>
      </c>
      <c r="V2789" t="s">
        <v>48</v>
      </c>
      <c r="W2789" t="s">
        <v>32</v>
      </c>
      <c r="X2789" t="s">
        <v>49</v>
      </c>
      <c r="Y2789" t="s">
        <v>150</v>
      </c>
      <c r="Z2789" t="s">
        <v>475</v>
      </c>
      <c r="AA2789" t="s">
        <v>69</v>
      </c>
      <c r="AB2789" t="s">
        <v>874</v>
      </c>
      <c r="AC2789" t="s">
        <v>71</v>
      </c>
      <c r="AD2789" t="s">
        <v>7815</v>
      </c>
      <c r="AE2789" t="s">
        <v>54</v>
      </c>
    </row>
    <row r="2790" spans="1:31" x14ac:dyDescent="0.2">
      <c r="A2790">
        <v>31</v>
      </c>
      <c r="B2790" t="s">
        <v>96</v>
      </c>
      <c r="C2790" t="s">
        <v>155</v>
      </c>
      <c r="D2790" t="s">
        <v>182</v>
      </c>
      <c r="E2790" t="s">
        <v>34</v>
      </c>
      <c r="F2790" t="s">
        <v>56</v>
      </c>
      <c r="G2790" t="s">
        <v>32</v>
      </c>
      <c r="H2790" t="s">
        <v>32</v>
      </c>
      <c r="I2790" t="s">
        <v>32</v>
      </c>
      <c r="J2790" t="s">
        <v>26956</v>
      </c>
      <c r="K2790" t="s">
        <v>32</v>
      </c>
      <c r="L2790" t="s">
        <v>32</v>
      </c>
      <c r="M2790" t="s">
        <v>32</v>
      </c>
      <c r="N2790" t="s">
        <v>32</v>
      </c>
      <c r="O2790" t="s">
        <v>32</v>
      </c>
      <c r="P2790" t="s">
        <v>32</v>
      </c>
      <c r="Q2790" t="s">
        <v>108</v>
      </c>
      <c r="R2790">
        <v>64</v>
      </c>
      <c r="S2790">
        <v>-1</v>
      </c>
      <c r="T2790" t="s">
        <v>32</v>
      </c>
      <c r="U2790" s="1">
        <v>41090</v>
      </c>
      <c r="V2790" t="s">
        <v>1632</v>
      </c>
      <c r="W2790" t="s">
        <v>32</v>
      </c>
      <c r="X2790" t="s">
        <v>49</v>
      </c>
      <c r="Y2790" t="s">
        <v>32</v>
      </c>
      <c r="Z2790" t="s">
        <v>32</v>
      </c>
      <c r="AA2790" t="s">
        <v>69</v>
      </c>
      <c r="AB2790" t="s">
        <v>247</v>
      </c>
      <c r="AC2790" t="s">
        <v>71</v>
      </c>
      <c r="AD2790" t="s">
        <v>500</v>
      </c>
      <c r="AE2790" t="s">
        <v>54</v>
      </c>
    </row>
    <row r="2791" spans="1:31" x14ac:dyDescent="0.2">
      <c r="A2791">
        <v>31</v>
      </c>
      <c r="B2791" t="s">
        <v>96</v>
      </c>
      <c r="C2791" t="s">
        <v>97</v>
      </c>
      <c r="D2791" t="s">
        <v>33</v>
      </c>
      <c r="E2791" t="s">
        <v>34</v>
      </c>
      <c r="F2791" t="s">
        <v>56</v>
      </c>
      <c r="G2791" t="s">
        <v>27094</v>
      </c>
      <c r="H2791" t="s">
        <v>27095</v>
      </c>
      <c r="I2791" t="s">
        <v>27096</v>
      </c>
      <c r="J2791" t="s">
        <v>27097</v>
      </c>
      <c r="K2791" t="s">
        <v>27098</v>
      </c>
      <c r="L2791" t="s">
        <v>27099</v>
      </c>
      <c r="M2791" t="s">
        <v>27100</v>
      </c>
      <c r="N2791" t="s">
        <v>32</v>
      </c>
      <c r="O2791" t="s">
        <v>27101</v>
      </c>
      <c r="P2791" t="s">
        <v>27102</v>
      </c>
      <c r="Q2791" t="s">
        <v>321</v>
      </c>
      <c r="R2791">
        <v>69</v>
      </c>
      <c r="S2791">
        <v>-1</v>
      </c>
      <c r="T2791" t="s">
        <v>91</v>
      </c>
      <c r="U2791" s="1">
        <v>41029</v>
      </c>
      <c r="V2791" t="s">
        <v>48</v>
      </c>
      <c r="W2791" t="s">
        <v>181</v>
      </c>
      <c r="X2791" t="s">
        <v>398</v>
      </c>
      <c r="Y2791" t="s">
        <v>192</v>
      </c>
      <c r="Z2791" t="s">
        <v>246</v>
      </c>
      <c r="AA2791" t="s">
        <v>51</v>
      </c>
      <c r="AB2791" t="s">
        <v>344</v>
      </c>
      <c r="AC2791" t="s">
        <v>71</v>
      </c>
      <c r="AD2791" t="s">
        <v>95</v>
      </c>
      <c r="AE2791" t="s">
        <v>54</v>
      </c>
    </row>
    <row r="2792" spans="1:31" x14ac:dyDescent="0.2">
      <c r="A2792">
        <v>31</v>
      </c>
      <c r="B2792" t="s">
        <v>96</v>
      </c>
      <c r="C2792" t="s">
        <v>32</v>
      </c>
      <c r="D2792" t="s">
        <v>98</v>
      </c>
      <c r="E2792" t="s">
        <v>32</v>
      </c>
      <c r="F2792" t="s">
        <v>56</v>
      </c>
      <c r="G2792" t="s">
        <v>27471</v>
      </c>
      <c r="H2792" t="s">
        <v>27472</v>
      </c>
      <c r="I2792" t="s">
        <v>27473</v>
      </c>
      <c r="J2792" t="s">
        <v>27474</v>
      </c>
      <c r="K2792" t="s">
        <v>27475</v>
      </c>
      <c r="L2792" t="s">
        <v>27476</v>
      </c>
      <c r="M2792" t="s">
        <v>27477</v>
      </c>
      <c r="N2792" t="s">
        <v>27478</v>
      </c>
      <c r="O2792" t="s">
        <v>27479</v>
      </c>
      <c r="P2792" t="s">
        <v>27480</v>
      </c>
      <c r="Q2792" t="s">
        <v>75</v>
      </c>
      <c r="R2792">
        <v>73</v>
      </c>
      <c r="S2792">
        <v>-1</v>
      </c>
      <c r="T2792" t="s">
        <v>576</v>
      </c>
      <c r="U2792" s="1">
        <v>41090</v>
      </c>
      <c r="V2792" t="s">
        <v>48</v>
      </c>
      <c r="W2792" t="s">
        <v>32</v>
      </c>
      <c r="X2792" t="s">
        <v>244</v>
      </c>
      <c r="Y2792" t="s">
        <v>93</v>
      </c>
      <c r="Z2792" t="s">
        <v>80</v>
      </c>
      <c r="AA2792" t="s">
        <v>51</v>
      </c>
      <c r="AB2792" t="s">
        <v>167</v>
      </c>
      <c r="AC2792" t="s">
        <v>220</v>
      </c>
      <c r="AD2792" t="s">
        <v>800</v>
      </c>
      <c r="AE2792" t="s">
        <v>54</v>
      </c>
    </row>
    <row r="2793" spans="1:31" x14ac:dyDescent="0.2">
      <c r="A2793">
        <v>31</v>
      </c>
      <c r="B2793" t="s">
        <v>32</v>
      </c>
      <c r="C2793" t="s">
        <v>32</v>
      </c>
      <c r="D2793" t="s">
        <v>32</v>
      </c>
      <c r="E2793" t="s">
        <v>34</v>
      </c>
      <c r="F2793" t="s">
        <v>32</v>
      </c>
      <c r="G2793" t="s">
        <v>27555</v>
      </c>
      <c r="H2793" t="s">
        <v>27556</v>
      </c>
      <c r="I2793" t="s">
        <v>27557</v>
      </c>
      <c r="J2793" t="s">
        <v>1499</v>
      </c>
      <c r="K2793" t="s">
        <v>27558</v>
      </c>
      <c r="L2793" t="s">
        <v>27559</v>
      </c>
      <c r="M2793" t="s">
        <v>27560</v>
      </c>
      <c r="N2793" t="s">
        <v>27561</v>
      </c>
      <c r="O2793" t="s">
        <v>27562</v>
      </c>
      <c r="P2793" t="s">
        <v>27563</v>
      </c>
      <c r="Q2793" t="s">
        <v>32</v>
      </c>
      <c r="R2793">
        <v>72</v>
      </c>
      <c r="S2793">
        <v>-1</v>
      </c>
      <c r="T2793" t="s">
        <v>32</v>
      </c>
      <c r="U2793" s="1">
        <v>40990</v>
      </c>
      <c r="V2793" t="s">
        <v>48</v>
      </c>
      <c r="W2793" t="s">
        <v>32</v>
      </c>
      <c r="X2793" t="s">
        <v>49</v>
      </c>
      <c r="Y2793" t="s">
        <v>32</v>
      </c>
      <c r="Z2793" t="s">
        <v>32</v>
      </c>
      <c r="AA2793" t="s">
        <v>51</v>
      </c>
      <c r="AB2793" t="s">
        <v>32</v>
      </c>
      <c r="AC2793" t="s">
        <v>32</v>
      </c>
      <c r="AD2793" t="s">
        <v>27564</v>
      </c>
      <c r="AE2793" t="s">
        <v>54</v>
      </c>
    </row>
    <row r="2794" spans="1:31" x14ac:dyDescent="0.2">
      <c r="A2794">
        <v>31</v>
      </c>
      <c r="B2794" t="s">
        <v>96</v>
      </c>
      <c r="C2794" t="s">
        <v>155</v>
      </c>
      <c r="D2794" t="s">
        <v>33</v>
      </c>
      <c r="E2794" t="s">
        <v>170</v>
      </c>
      <c r="F2794" t="s">
        <v>56</v>
      </c>
      <c r="G2794" t="s">
        <v>27884</v>
      </c>
      <c r="H2794" t="s">
        <v>27885</v>
      </c>
      <c r="I2794" t="s">
        <v>27886</v>
      </c>
      <c r="J2794" t="s">
        <v>27887</v>
      </c>
      <c r="K2794" t="s">
        <v>27888</v>
      </c>
      <c r="L2794" t="s">
        <v>27889</v>
      </c>
      <c r="M2794" t="s">
        <v>27890</v>
      </c>
      <c r="N2794" t="s">
        <v>27891</v>
      </c>
      <c r="O2794" t="s">
        <v>27892</v>
      </c>
      <c r="P2794" t="s">
        <v>27893</v>
      </c>
      <c r="Q2794" t="s">
        <v>588</v>
      </c>
      <c r="R2794">
        <v>72</v>
      </c>
      <c r="S2794">
        <v>20000</v>
      </c>
      <c r="T2794" t="s">
        <v>47</v>
      </c>
      <c r="U2794" s="1">
        <v>41090</v>
      </c>
      <c r="V2794" t="s">
        <v>739</v>
      </c>
      <c r="W2794" t="s">
        <v>92</v>
      </c>
      <c r="X2794" t="s">
        <v>49</v>
      </c>
      <c r="Y2794" t="s">
        <v>93</v>
      </c>
      <c r="Z2794" t="s">
        <v>1430</v>
      </c>
      <c r="AA2794" t="s">
        <v>51</v>
      </c>
      <c r="AB2794" t="s">
        <v>81</v>
      </c>
      <c r="AC2794" t="s">
        <v>71</v>
      </c>
      <c r="AD2794" t="s">
        <v>168</v>
      </c>
      <c r="AE2794" t="s">
        <v>54</v>
      </c>
    </row>
    <row r="2795" spans="1:31" x14ac:dyDescent="0.2">
      <c r="A2795">
        <v>31</v>
      </c>
      <c r="B2795" t="s">
        <v>96</v>
      </c>
      <c r="C2795" t="s">
        <v>278</v>
      </c>
      <c r="D2795" t="s">
        <v>98</v>
      </c>
      <c r="E2795" t="s">
        <v>32</v>
      </c>
      <c r="F2795" t="s">
        <v>56</v>
      </c>
      <c r="G2795" t="s">
        <v>28183</v>
      </c>
      <c r="H2795" t="s">
        <v>28184</v>
      </c>
      <c r="I2795" t="s">
        <v>28185</v>
      </c>
      <c r="J2795" t="s">
        <v>28186</v>
      </c>
      <c r="K2795" t="s">
        <v>28187</v>
      </c>
      <c r="L2795" t="s">
        <v>28188</v>
      </c>
      <c r="M2795" t="s">
        <v>28189</v>
      </c>
      <c r="N2795" t="s">
        <v>28190</v>
      </c>
      <c r="O2795" t="s">
        <v>28191</v>
      </c>
      <c r="P2795" t="s">
        <v>28192</v>
      </c>
      <c r="Q2795" t="s">
        <v>1364</v>
      </c>
      <c r="R2795">
        <v>66</v>
      </c>
      <c r="S2795">
        <v>-1</v>
      </c>
      <c r="T2795" t="s">
        <v>91</v>
      </c>
      <c r="U2795" s="1">
        <v>41087</v>
      </c>
      <c r="V2795" t="s">
        <v>48</v>
      </c>
      <c r="W2795" t="s">
        <v>217</v>
      </c>
      <c r="X2795" t="s">
        <v>49</v>
      </c>
      <c r="Y2795" t="s">
        <v>93</v>
      </c>
      <c r="Z2795" t="s">
        <v>50</v>
      </c>
      <c r="AA2795" t="s">
        <v>51</v>
      </c>
      <c r="AB2795" t="s">
        <v>124</v>
      </c>
      <c r="AC2795" t="s">
        <v>71</v>
      </c>
      <c r="AD2795" t="s">
        <v>95</v>
      </c>
      <c r="AE2795" t="s">
        <v>54</v>
      </c>
    </row>
    <row r="2796" spans="1:31" x14ac:dyDescent="0.2">
      <c r="A2796">
        <v>31</v>
      </c>
      <c r="B2796" t="s">
        <v>55</v>
      </c>
      <c r="C2796" t="s">
        <v>83</v>
      </c>
      <c r="D2796" t="s">
        <v>182</v>
      </c>
      <c r="E2796" t="s">
        <v>34</v>
      </c>
      <c r="F2796" t="s">
        <v>833</v>
      </c>
      <c r="G2796" t="s">
        <v>28249</v>
      </c>
      <c r="H2796" t="s">
        <v>28250</v>
      </c>
      <c r="I2796" t="s">
        <v>28251</v>
      </c>
      <c r="J2796" t="s">
        <v>28252</v>
      </c>
      <c r="K2796" t="s">
        <v>28253</v>
      </c>
      <c r="L2796" t="s">
        <v>28254</v>
      </c>
      <c r="M2796" t="s">
        <v>28255</v>
      </c>
      <c r="N2796" t="s">
        <v>28256</v>
      </c>
      <c r="O2796" t="s">
        <v>28257</v>
      </c>
      <c r="P2796" t="s">
        <v>28258</v>
      </c>
      <c r="Q2796" t="s">
        <v>831</v>
      </c>
      <c r="R2796">
        <v>73</v>
      </c>
      <c r="S2796">
        <v>-1</v>
      </c>
      <c r="T2796" t="s">
        <v>331</v>
      </c>
      <c r="U2796" s="1">
        <v>41089</v>
      </c>
      <c r="V2796" t="s">
        <v>48</v>
      </c>
      <c r="W2796" t="s">
        <v>32</v>
      </c>
      <c r="X2796" t="s">
        <v>244</v>
      </c>
      <c r="Y2796" t="s">
        <v>32</v>
      </c>
      <c r="Z2796" t="s">
        <v>322</v>
      </c>
      <c r="AA2796" t="s">
        <v>51</v>
      </c>
      <c r="AB2796" t="s">
        <v>124</v>
      </c>
      <c r="AC2796" t="s">
        <v>71</v>
      </c>
      <c r="AD2796" t="s">
        <v>28259</v>
      </c>
      <c r="AE2796" t="s">
        <v>54</v>
      </c>
    </row>
    <row r="2797" spans="1:31" x14ac:dyDescent="0.2">
      <c r="A2797">
        <v>31</v>
      </c>
      <c r="B2797" t="s">
        <v>169</v>
      </c>
      <c r="C2797" t="s">
        <v>155</v>
      </c>
      <c r="D2797" t="s">
        <v>33</v>
      </c>
      <c r="E2797" t="s">
        <v>34</v>
      </c>
      <c r="F2797" t="s">
        <v>114</v>
      </c>
      <c r="G2797" t="s">
        <v>28347</v>
      </c>
      <c r="H2797" t="s">
        <v>28348</v>
      </c>
      <c r="I2797" t="s">
        <v>28349</v>
      </c>
      <c r="J2797" t="s">
        <v>28350</v>
      </c>
      <c r="K2797" t="s">
        <v>28351</v>
      </c>
      <c r="L2797" t="s">
        <v>28352</v>
      </c>
      <c r="M2797" t="s">
        <v>28353</v>
      </c>
      <c r="N2797" t="s">
        <v>28354</v>
      </c>
      <c r="O2797" t="s">
        <v>28355</v>
      </c>
      <c r="P2797" t="s">
        <v>28356</v>
      </c>
      <c r="Q2797" t="s">
        <v>67</v>
      </c>
      <c r="R2797">
        <v>76</v>
      </c>
      <c r="S2797">
        <v>-1</v>
      </c>
      <c r="T2797" t="s">
        <v>76</v>
      </c>
      <c r="U2797" s="1">
        <v>41089</v>
      </c>
      <c r="V2797" t="s">
        <v>48</v>
      </c>
      <c r="W2797" t="s">
        <v>217</v>
      </c>
      <c r="X2797" t="s">
        <v>49</v>
      </c>
      <c r="Y2797" t="s">
        <v>261</v>
      </c>
      <c r="Z2797" t="s">
        <v>246</v>
      </c>
      <c r="AA2797" t="s">
        <v>51</v>
      </c>
      <c r="AB2797" t="s">
        <v>521</v>
      </c>
      <c r="AC2797" t="s">
        <v>71</v>
      </c>
      <c r="AD2797" t="s">
        <v>168</v>
      </c>
      <c r="AE2797" t="s">
        <v>54</v>
      </c>
    </row>
    <row r="2798" spans="1:31" x14ac:dyDescent="0.2">
      <c r="A2798">
        <v>31</v>
      </c>
      <c r="B2798" t="s">
        <v>55</v>
      </c>
      <c r="C2798" t="s">
        <v>83</v>
      </c>
      <c r="D2798" t="s">
        <v>33</v>
      </c>
      <c r="E2798" t="s">
        <v>34</v>
      </c>
      <c r="F2798" t="s">
        <v>114</v>
      </c>
      <c r="G2798" t="s">
        <v>28367</v>
      </c>
      <c r="H2798" t="s">
        <v>28368</v>
      </c>
      <c r="I2798" t="s">
        <v>28369</v>
      </c>
      <c r="J2798" t="s">
        <v>28370</v>
      </c>
      <c r="K2798" t="s">
        <v>28371</v>
      </c>
      <c r="L2798" t="s">
        <v>28372</v>
      </c>
      <c r="M2798" t="s">
        <v>28373</v>
      </c>
      <c r="N2798" t="s">
        <v>28374</v>
      </c>
      <c r="O2798" t="s">
        <v>28375</v>
      </c>
      <c r="P2798" t="s">
        <v>28376</v>
      </c>
      <c r="Q2798" t="s">
        <v>75</v>
      </c>
      <c r="R2798">
        <v>66</v>
      </c>
      <c r="S2798">
        <v>70000</v>
      </c>
      <c r="T2798" t="s">
        <v>136</v>
      </c>
      <c r="U2798" s="1">
        <v>41088</v>
      </c>
      <c r="V2798" t="s">
        <v>662</v>
      </c>
      <c r="W2798" t="s">
        <v>204</v>
      </c>
      <c r="X2798" t="s">
        <v>49</v>
      </c>
      <c r="Y2798" t="s">
        <v>93</v>
      </c>
      <c r="Z2798" t="s">
        <v>205</v>
      </c>
      <c r="AA2798" t="s">
        <v>69</v>
      </c>
      <c r="AB2798" t="s">
        <v>1243</v>
      </c>
      <c r="AC2798" t="s">
        <v>71</v>
      </c>
      <c r="AD2798" t="s">
        <v>5487</v>
      </c>
      <c r="AE2798" t="s">
        <v>54</v>
      </c>
    </row>
    <row r="2799" spans="1:31" x14ac:dyDescent="0.2">
      <c r="A2799">
        <v>31</v>
      </c>
      <c r="B2799" t="s">
        <v>169</v>
      </c>
      <c r="C2799" t="s">
        <v>32</v>
      </c>
      <c r="D2799" t="s">
        <v>33</v>
      </c>
      <c r="E2799" t="s">
        <v>34</v>
      </c>
      <c r="F2799" t="s">
        <v>56</v>
      </c>
      <c r="G2799" t="s">
        <v>29119</v>
      </c>
      <c r="H2799" t="s">
        <v>29120</v>
      </c>
      <c r="I2799" t="s">
        <v>29121</v>
      </c>
      <c r="J2799" t="s">
        <v>32</v>
      </c>
      <c r="K2799" t="s">
        <v>29122</v>
      </c>
      <c r="L2799" t="s">
        <v>32</v>
      </c>
      <c r="M2799" t="s">
        <v>29123</v>
      </c>
      <c r="N2799" t="s">
        <v>29124</v>
      </c>
      <c r="O2799" t="s">
        <v>29125</v>
      </c>
      <c r="P2799" t="s">
        <v>29126</v>
      </c>
      <c r="Q2799" t="s">
        <v>75</v>
      </c>
      <c r="R2799">
        <v>70</v>
      </c>
      <c r="S2799">
        <v>-1</v>
      </c>
      <c r="T2799" t="s">
        <v>203</v>
      </c>
      <c r="U2799" s="1">
        <v>41088</v>
      </c>
      <c r="V2799" t="s">
        <v>164</v>
      </c>
      <c r="W2799" t="s">
        <v>32</v>
      </c>
      <c r="X2799" t="s">
        <v>49</v>
      </c>
      <c r="Y2799" t="s">
        <v>495</v>
      </c>
      <c r="Z2799" t="s">
        <v>151</v>
      </c>
      <c r="AA2799" t="s">
        <v>69</v>
      </c>
      <c r="AB2799" t="s">
        <v>94</v>
      </c>
      <c r="AC2799" t="s">
        <v>71</v>
      </c>
      <c r="AD2799" t="s">
        <v>95</v>
      </c>
      <c r="AE2799" t="s">
        <v>54</v>
      </c>
    </row>
    <row r="2800" spans="1:31" x14ac:dyDescent="0.2">
      <c r="A2800">
        <v>31</v>
      </c>
      <c r="B2800" t="s">
        <v>169</v>
      </c>
      <c r="C2800" t="s">
        <v>32</v>
      </c>
      <c r="D2800" t="s">
        <v>33</v>
      </c>
      <c r="E2800" t="s">
        <v>34</v>
      </c>
      <c r="F2800" t="s">
        <v>56</v>
      </c>
      <c r="G2800" t="s">
        <v>29550</v>
      </c>
      <c r="H2800" t="s">
        <v>29551</v>
      </c>
      <c r="I2800" t="s">
        <v>29552</v>
      </c>
      <c r="J2800" t="s">
        <v>29553</v>
      </c>
      <c r="K2800" t="s">
        <v>29554</v>
      </c>
      <c r="L2800" t="s">
        <v>29555</v>
      </c>
      <c r="M2800" t="s">
        <v>9167</v>
      </c>
      <c r="N2800" t="s">
        <v>29556</v>
      </c>
      <c r="O2800" t="s">
        <v>32</v>
      </c>
      <c r="P2800" t="s">
        <v>29557</v>
      </c>
      <c r="Q2800" t="s">
        <v>148</v>
      </c>
      <c r="R2800">
        <v>69</v>
      </c>
      <c r="S2800">
        <v>-1</v>
      </c>
      <c r="T2800" t="s">
        <v>32</v>
      </c>
      <c r="U2800" s="1">
        <v>41088</v>
      </c>
      <c r="V2800" t="s">
        <v>1598</v>
      </c>
      <c r="W2800" t="s">
        <v>204</v>
      </c>
      <c r="X2800" t="s">
        <v>49</v>
      </c>
      <c r="Y2800" t="s">
        <v>495</v>
      </c>
      <c r="Z2800" t="s">
        <v>1164</v>
      </c>
      <c r="AA2800" t="s">
        <v>51</v>
      </c>
      <c r="AB2800" t="s">
        <v>152</v>
      </c>
      <c r="AC2800" t="s">
        <v>170</v>
      </c>
      <c r="AD2800" t="s">
        <v>2689</v>
      </c>
      <c r="AE2800" t="s">
        <v>54</v>
      </c>
    </row>
    <row r="2801" spans="1:31" x14ac:dyDescent="0.2">
      <c r="A2801">
        <v>31</v>
      </c>
      <c r="B2801" t="s">
        <v>112</v>
      </c>
      <c r="C2801" t="s">
        <v>155</v>
      </c>
      <c r="D2801" t="s">
        <v>33</v>
      </c>
      <c r="E2801" t="s">
        <v>34</v>
      </c>
      <c r="F2801" t="s">
        <v>114</v>
      </c>
      <c r="G2801" t="s">
        <v>29612</v>
      </c>
      <c r="H2801" t="s">
        <v>29613</v>
      </c>
      <c r="I2801" t="s">
        <v>29614</v>
      </c>
      <c r="J2801" t="s">
        <v>29615</v>
      </c>
      <c r="K2801" t="s">
        <v>29616</v>
      </c>
      <c r="L2801" t="s">
        <v>29617</v>
      </c>
      <c r="M2801" t="s">
        <v>29618</v>
      </c>
      <c r="N2801" t="s">
        <v>29619</v>
      </c>
      <c r="O2801" t="s">
        <v>29620</v>
      </c>
      <c r="P2801" t="s">
        <v>29621</v>
      </c>
      <c r="Q2801" t="s">
        <v>75</v>
      </c>
      <c r="R2801">
        <v>67</v>
      </c>
      <c r="S2801">
        <v>-1</v>
      </c>
      <c r="T2801" t="s">
        <v>457</v>
      </c>
      <c r="U2801" s="1">
        <v>41085</v>
      </c>
      <c r="V2801" t="s">
        <v>48</v>
      </c>
      <c r="W2801" t="s">
        <v>32</v>
      </c>
      <c r="X2801" t="s">
        <v>398</v>
      </c>
      <c r="Y2801" t="s">
        <v>32</v>
      </c>
      <c r="Z2801" t="s">
        <v>32</v>
      </c>
      <c r="AA2801" t="s">
        <v>69</v>
      </c>
      <c r="AB2801" t="s">
        <v>299</v>
      </c>
      <c r="AC2801" t="s">
        <v>71</v>
      </c>
      <c r="AD2801" t="s">
        <v>168</v>
      </c>
      <c r="AE2801" t="s">
        <v>54</v>
      </c>
    </row>
    <row r="2802" spans="1:31" x14ac:dyDescent="0.2">
      <c r="A2802">
        <v>31</v>
      </c>
      <c r="B2802" t="s">
        <v>96</v>
      </c>
      <c r="C2802" t="s">
        <v>522</v>
      </c>
      <c r="D2802" t="s">
        <v>501</v>
      </c>
      <c r="E2802" t="s">
        <v>34</v>
      </c>
      <c r="F2802" t="s">
        <v>114</v>
      </c>
      <c r="G2802" t="s">
        <v>29684</v>
      </c>
      <c r="H2802" t="s">
        <v>29685</v>
      </c>
      <c r="I2802" t="s">
        <v>29686</v>
      </c>
      <c r="J2802" t="s">
        <v>29687</v>
      </c>
      <c r="K2802" t="s">
        <v>29688</v>
      </c>
      <c r="L2802" t="s">
        <v>29689</v>
      </c>
      <c r="M2802" t="s">
        <v>29690</v>
      </c>
      <c r="N2802" t="s">
        <v>29691</v>
      </c>
      <c r="O2802" t="s">
        <v>29692</v>
      </c>
      <c r="P2802" t="s">
        <v>29693</v>
      </c>
      <c r="Q2802" t="s">
        <v>924</v>
      </c>
      <c r="R2802">
        <v>64</v>
      </c>
      <c r="S2802">
        <v>-1</v>
      </c>
      <c r="T2802" t="s">
        <v>76</v>
      </c>
      <c r="U2802" s="1">
        <v>41089</v>
      </c>
      <c r="V2802" t="s">
        <v>164</v>
      </c>
      <c r="W2802" t="s">
        <v>217</v>
      </c>
      <c r="X2802" t="s">
        <v>49</v>
      </c>
      <c r="Y2802" t="s">
        <v>643</v>
      </c>
      <c r="Z2802" t="s">
        <v>50</v>
      </c>
      <c r="AA2802" t="s">
        <v>69</v>
      </c>
      <c r="AB2802" t="s">
        <v>81</v>
      </c>
      <c r="AC2802" t="s">
        <v>71</v>
      </c>
      <c r="AD2802" t="s">
        <v>332</v>
      </c>
      <c r="AE2802" t="s">
        <v>54</v>
      </c>
    </row>
    <row r="2803" spans="1:31" x14ac:dyDescent="0.2">
      <c r="A2803">
        <v>31</v>
      </c>
      <c r="B2803" t="s">
        <v>620</v>
      </c>
      <c r="C2803" t="s">
        <v>83</v>
      </c>
      <c r="D2803" t="s">
        <v>33</v>
      </c>
      <c r="E2803" t="s">
        <v>32</v>
      </c>
      <c r="F2803" t="s">
        <v>35</v>
      </c>
      <c r="G2803" t="s">
        <v>29945</v>
      </c>
      <c r="H2803" t="s">
        <v>29946</v>
      </c>
      <c r="I2803" t="s">
        <v>29947</v>
      </c>
      <c r="J2803" t="s">
        <v>29948</v>
      </c>
      <c r="K2803" t="s">
        <v>29949</v>
      </c>
      <c r="L2803" t="s">
        <v>29950</v>
      </c>
      <c r="M2803" t="s">
        <v>29951</v>
      </c>
      <c r="N2803" t="s">
        <v>29952</v>
      </c>
      <c r="O2803" t="s">
        <v>29953</v>
      </c>
      <c r="P2803" t="s">
        <v>29954</v>
      </c>
      <c r="Q2803" t="s">
        <v>75</v>
      </c>
      <c r="R2803">
        <v>64</v>
      </c>
      <c r="S2803">
        <v>-1</v>
      </c>
      <c r="T2803" t="s">
        <v>446</v>
      </c>
      <c r="U2803" s="1">
        <v>41091</v>
      </c>
      <c r="V2803" t="s">
        <v>164</v>
      </c>
      <c r="W2803" t="s">
        <v>32</v>
      </c>
      <c r="X2803" t="s">
        <v>49</v>
      </c>
      <c r="Y2803" t="s">
        <v>93</v>
      </c>
      <c r="Z2803" t="s">
        <v>91</v>
      </c>
      <c r="AA2803" t="s">
        <v>69</v>
      </c>
      <c r="AB2803" t="s">
        <v>778</v>
      </c>
      <c r="AC2803" t="s">
        <v>71</v>
      </c>
      <c r="AD2803" t="s">
        <v>95</v>
      </c>
      <c r="AE2803" t="s">
        <v>54</v>
      </c>
    </row>
    <row r="2804" spans="1:31" x14ac:dyDescent="0.2">
      <c r="A2804">
        <v>31</v>
      </c>
      <c r="B2804" t="s">
        <v>96</v>
      </c>
      <c r="C2804" t="s">
        <v>83</v>
      </c>
      <c r="D2804" t="s">
        <v>182</v>
      </c>
      <c r="E2804" t="s">
        <v>32</v>
      </c>
      <c r="F2804" t="s">
        <v>56</v>
      </c>
      <c r="G2804" t="s">
        <v>30133</v>
      </c>
      <c r="H2804" t="s">
        <v>30134</v>
      </c>
      <c r="I2804" t="s">
        <v>30135</v>
      </c>
      <c r="J2804" t="s">
        <v>30136</v>
      </c>
      <c r="K2804" t="s">
        <v>30137</v>
      </c>
      <c r="L2804" t="s">
        <v>30138</v>
      </c>
      <c r="M2804" t="s">
        <v>30139</v>
      </c>
      <c r="N2804" t="s">
        <v>30140</v>
      </c>
      <c r="O2804" t="s">
        <v>30141</v>
      </c>
      <c r="P2804" t="s">
        <v>30142</v>
      </c>
      <c r="Q2804" t="s">
        <v>75</v>
      </c>
      <c r="R2804">
        <v>76</v>
      </c>
      <c r="S2804">
        <v>80000</v>
      </c>
      <c r="T2804" t="s">
        <v>331</v>
      </c>
      <c r="U2804" s="1">
        <v>41024</v>
      </c>
      <c r="V2804" t="s">
        <v>5158</v>
      </c>
      <c r="W2804" t="s">
        <v>32</v>
      </c>
      <c r="X2804" t="s">
        <v>49</v>
      </c>
      <c r="Y2804" t="s">
        <v>10524</v>
      </c>
      <c r="Z2804" t="s">
        <v>1041</v>
      </c>
      <c r="AA2804" t="s">
        <v>51</v>
      </c>
      <c r="AB2804" t="s">
        <v>344</v>
      </c>
      <c r="AC2804" t="s">
        <v>170</v>
      </c>
      <c r="AD2804" t="s">
        <v>30143</v>
      </c>
      <c r="AE2804" t="s">
        <v>54</v>
      </c>
    </row>
    <row r="2805" spans="1:31" x14ac:dyDescent="0.2">
      <c r="A2805">
        <v>31</v>
      </c>
      <c r="B2805" t="s">
        <v>96</v>
      </c>
      <c r="C2805" t="s">
        <v>32</v>
      </c>
      <c r="D2805" t="s">
        <v>33</v>
      </c>
      <c r="E2805" t="s">
        <v>34</v>
      </c>
      <c r="F2805" t="s">
        <v>368</v>
      </c>
      <c r="G2805" t="s">
        <v>30403</v>
      </c>
      <c r="H2805" t="s">
        <v>30404</v>
      </c>
      <c r="I2805" t="s">
        <v>30405</v>
      </c>
      <c r="J2805" t="s">
        <v>30406</v>
      </c>
      <c r="K2805" t="s">
        <v>30407</v>
      </c>
      <c r="L2805" t="s">
        <v>30408</v>
      </c>
      <c r="M2805" t="s">
        <v>30409</v>
      </c>
      <c r="N2805" t="s">
        <v>30410</v>
      </c>
      <c r="O2805" t="s">
        <v>30411</v>
      </c>
      <c r="P2805" t="s">
        <v>30412</v>
      </c>
      <c r="Q2805" t="s">
        <v>108</v>
      </c>
      <c r="R2805">
        <v>67</v>
      </c>
      <c r="S2805">
        <v>-1</v>
      </c>
      <c r="T2805" t="s">
        <v>47</v>
      </c>
      <c r="U2805" s="1">
        <v>41084</v>
      </c>
      <c r="V2805" t="s">
        <v>48</v>
      </c>
      <c r="W2805" t="s">
        <v>32</v>
      </c>
      <c r="X2805" t="s">
        <v>49</v>
      </c>
      <c r="Y2805" t="s">
        <v>32</v>
      </c>
      <c r="Z2805" t="s">
        <v>32</v>
      </c>
      <c r="AA2805" t="s">
        <v>51</v>
      </c>
      <c r="AB2805" t="s">
        <v>367</v>
      </c>
      <c r="AC2805" t="s">
        <v>71</v>
      </c>
      <c r="AD2805" t="s">
        <v>30413</v>
      </c>
      <c r="AE2805" t="s">
        <v>54</v>
      </c>
    </row>
    <row r="2806" spans="1:31" x14ac:dyDescent="0.2">
      <c r="A2806">
        <v>31</v>
      </c>
      <c r="B2806" t="s">
        <v>169</v>
      </c>
      <c r="C2806" t="s">
        <v>155</v>
      </c>
      <c r="D2806" t="s">
        <v>33</v>
      </c>
      <c r="E2806" t="s">
        <v>170</v>
      </c>
      <c r="F2806" t="s">
        <v>138</v>
      </c>
      <c r="G2806" t="s">
        <v>30556</v>
      </c>
      <c r="H2806" t="s">
        <v>30557</v>
      </c>
      <c r="I2806" t="s">
        <v>30558</v>
      </c>
      <c r="J2806" t="s">
        <v>30559</v>
      </c>
      <c r="K2806" t="s">
        <v>30560</v>
      </c>
      <c r="L2806" t="s">
        <v>30561</v>
      </c>
      <c r="M2806" t="s">
        <v>30562</v>
      </c>
      <c r="N2806" t="s">
        <v>30563</v>
      </c>
      <c r="O2806" t="s">
        <v>32</v>
      </c>
      <c r="P2806" t="s">
        <v>32</v>
      </c>
      <c r="Q2806" t="s">
        <v>75</v>
      </c>
      <c r="R2806">
        <v>75</v>
      </c>
      <c r="S2806">
        <v>-1</v>
      </c>
      <c r="T2806" t="s">
        <v>136</v>
      </c>
      <c r="U2806" s="1">
        <v>41087</v>
      </c>
      <c r="V2806" t="s">
        <v>260</v>
      </c>
      <c r="W2806" t="s">
        <v>78</v>
      </c>
      <c r="X2806" t="s">
        <v>244</v>
      </c>
      <c r="Y2806" t="s">
        <v>474</v>
      </c>
      <c r="Z2806" t="s">
        <v>80</v>
      </c>
      <c r="AA2806" t="s">
        <v>51</v>
      </c>
      <c r="AB2806" t="s">
        <v>124</v>
      </c>
      <c r="AC2806" t="s">
        <v>170</v>
      </c>
      <c r="AD2806" t="s">
        <v>95</v>
      </c>
      <c r="AE2806" t="s">
        <v>54</v>
      </c>
    </row>
    <row r="2807" spans="1:31" x14ac:dyDescent="0.2">
      <c r="A2807">
        <v>31</v>
      </c>
      <c r="B2807" t="s">
        <v>169</v>
      </c>
      <c r="C2807" t="s">
        <v>97</v>
      </c>
      <c r="D2807" t="s">
        <v>33</v>
      </c>
      <c r="E2807" t="s">
        <v>32</v>
      </c>
      <c r="F2807" t="s">
        <v>138</v>
      </c>
      <c r="G2807" t="s">
        <v>30669</v>
      </c>
      <c r="H2807" t="s">
        <v>30670</v>
      </c>
      <c r="I2807" t="s">
        <v>30671</v>
      </c>
      <c r="J2807" t="s">
        <v>32</v>
      </c>
      <c r="K2807" t="s">
        <v>30672</v>
      </c>
      <c r="L2807" t="s">
        <v>30673</v>
      </c>
      <c r="M2807" t="s">
        <v>32</v>
      </c>
      <c r="N2807" t="s">
        <v>30674</v>
      </c>
      <c r="O2807" t="s">
        <v>32</v>
      </c>
      <c r="P2807" t="s">
        <v>30675</v>
      </c>
      <c r="Q2807" t="s">
        <v>75</v>
      </c>
      <c r="R2807">
        <v>69</v>
      </c>
      <c r="S2807">
        <v>80000</v>
      </c>
      <c r="T2807" t="s">
        <v>149</v>
      </c>
      <c r="U2807" s="1">
        <v>41079</v>
      </c>
      <c r="V2807" t="s">
        <v>48</v>
      </c>
      <c r="W2807" t="s">
        <v>32</v>
      </c>
      <c r="X2807" t="s">
        <v>49</v>
      </c>
      <c r="Y2807" t="s">
        <v>93</v>
      </c>
      <c r="Z2807" t="s">
        <v>246</v>
      </c>
      <c r="AA2807" t="s">
        <v>51</v>
      </c>
      <c r="AB2807" t="s">
        <v>379</v>
      </c>
      <c r="AC2807" t="s">
        <v>71</v>
      </c>
      <c r="AD2807" t="s">
        <v>95</v>
      </c>
      <c r="AE2807" t="s">
        <v>54</v>
      </c>
    </row>
    <row r="2808" spans="1:31" x14ac:dyDescent="0.2">
      <c r="A2808">
        <v>31</v>
      </c>
      <c r="B2808" t="s">
        <v>96</v>
      </c>
      <c r="C2808" t="s">
        <v>32</v>
      </c>
      <c r="D2808" t="s">
        <v>182</v>
      </c>
      <c r="E2808" t="s">
        <v>34</v>
      </c>
      <c r="F2808" t="s">
        <v>114</v>
      </c>
      <c r="G2808" t="s">
        <v>30999</v>
      </c>
      <c r="H2808" t="s">
        <v>31000</v>
      </c>
      <c r="I2808" t="s">
        <v>32</v>
      </c>
      <c r="J2808" t="s">
        <v>31001</v>
      </c>
      <c r="K2808" t="s">
        <v>31002</v>
      </c>
      <c r="L2808" t="s">
        <v>31003</v>
      </c>
      <c r="M2808" t="s">
        <v>32</v>
      </c>
      <c r="N2808" t="s">
        <v>31004</v>
      </c>
      <c r="O2808" t="s">
        <v>32</v>
      </c>
      <c r="P2808" t="s">
        <v>32</v>
      </c>
      <c r="Q2808" t="s">
        <v>108</v>
      </c>
      <c r="R2808">
        <v>71</v>
      </c>
      <c r="S2808">
        <v>-1</v>
      </c>
      <c r="T2808" t="s">
        <v>331</v>
      </c>
      <c r="U2808" s="1">
        <v>41044</v>
      </c>
      <c r="V2808" t="s">
        <v>1632</v>
      </c>
      <c r="W2808" t="s">
        <v>32</v>
      </c>
      <c r="X2808" t="s">
        <v>244</v>
      </c>
      <c r="Y2808" t="s">
        <v>32</v>
      </c>
      <c r="Z2808" t="s">
        <v>1045</v>
      </c>
      <c r="AA2808" t="s">
        <v>51</v>
      </c>
      <c r="AB2808" t="s">
        <v>276</v>
      </c>
      <c r="AC2808" t="s">
        <v>71</v>
      </c>
      <c r="AD2808" t="s">
        <v>500</v>
      </c>
      <c r="AE2808" t="s">
        <v>346</v>
      </c>
    </row>
    <row r="2809" spans="1:31" x14ac:dyDescent="0.2">
      <c r="A2809">
        <v>31</v>
      </c>
      <c r="B2809" t="s">
        <v>96</v>
      </c>
      <c r="C2809" t="s">
        <v>113</v>
      </c>
      <c r="D2809" t="s">
        <v>33</v>
      </c>
      <c r="E2809" t="s">
        <v>170</v>
      </c>
      <c r="F2809" t="s">
        <v>32</v>
      </c>
      <c r="G2809" t="s">
        <v>31224</v>
      </c>
      <c r="H2809" t="s">
        <v>31225</v>
      </c>
      <c r="I2809" t="s">
        <v>31226</v>
      </c>
      <c r="J2809" t="s">
        <v>31227</v>
      </c>
      <c r="K2809" t="s">
        <v>31228</v>
      </c>
      <c r="L2809" t="s">
        <v>31229</v>
      </c>
      <c r="M2809" t="s">
        <v>31230</v>
      </c>
      <c r="N2809" t="s">
        <v>31231</v>
      </c>
      <c r="O2809" t="s">
        <v>31232</v>
      </c>
      <c r="P2809" t="s">
        <v>31233</v>
      </c>
      <c r="Q2809" t="s">
        <v>75</v>
      </c>
      <c r="R2809">
        <v>70</v>
      </c>
      <c r="S2809">
        <v>-1</v>
      </c>
      <c r="T2809" t="s">
        <v>215</v>
      </c>
      <c r="U2809" s="1">
        <v>41090</v>
      </c>
      <c r="V2809" t="s">
        <v>164</v>
      </c>
      <c r="W2809" t="s">
        <v>217</v>
      </c>
      <c r="X2809" t="s">
        <v>49</v>
      </c>
      <c r="Y2809" t="s">
        <v>435</v>
      </c>
      <c r="Z2809" t="s">
        <v>50</v>
      </c>
      <c r="AA2809" t="s">
        <v>51</v>
      </c>
      <c r="AB2809" t="s">
        <v>110</v>
      </c>
      <c r="AC2809" t="s">
        <v>111</v>
      </c>
      <c r="AD2809" t="s">
        <v>619</v>
      </c>
      <c r="AE2809" t="s">
        <v>54</v>
      </c>
    </row>
    <row r="2810" spans="1:31" x14ac:dyDescent="0.2">
      <c r="A2810">
        <v>31</v>
      </c>
      <c r="B2810" t="s">
        <v>31</v>
      </c>
      <c r="C2810" t="s">
        <v>32</v>
      </c>
      <c r="D2810" t="s">
        <v>33</v>
      </c>
      <c r="E2810" t="s">
        <v>170</v>
      </c>
      <c r="F2810" t="s">
        <v>35</v>
      </c>
      <c r="G2810" t="s">
        <v>31886</v>
      </c>
      <c r="H2810" t="s">
        <v>31887</v>
      </c>
      <c r="I2810" t="s">
        <v>31888</v>
      </c>
      <c r="J2810" t="s">
        <v>31889</v>
      </c>
      <c r="K2810" t="s">
        <v>31890</v>
      </c>
      <c r="L2810" t="s">
        <v>31891</v>
      </c>
      <c r="M2810" t="s">
        <v>31892</v>
      </c>
      <c r="N2810" t="s">
        <v>31893</v>
      </c>
      <c r="O2810" t="s">
        <v>31894</v>
      </c>
      <c r="P2810" t="s">
        <v>31895</v>
      </c>
      <c r="Q2810" t="s">
        <v>75</v>
      </c>
      <c r="R2810">
        <v>75</v>
      </c>
      <c r="S2810">
        <v>30000</v>
      </c>
      <c r="T2810" t="s">
        <v>136</v>
      </c>
      <c r="U2810" s="1">
        <v>41035</v>
      </c>
      <c r="V2810" t="s">
        <v>822</v>
      </c>
      <c r="W2810" t="s">
        <v>78</v>
      </c>
      <c r="X2810" t="s">
        <v>49</v>
      </c>
      <c r="Y2810" t="s">
        <v>93</v>
      </c>
      <c r="Z2810" t="s">
        <v>50</v>
      </c>
      <c r="AA2810" t="s">
        <v>51</v>
      </c>
      <c r="AB2810" t="s">
        <v>32</v>
      </c>
      <c r="AC2810" t="s">
        <v>71</v>
      </c>
      <c r="AD2810" t="s">
        <v>31896</v>
      </c>
      <c r="AE2810" t="s">
        <v>54</v>
      </c>
    </row>
    <row r="2811" spans="1:31" x14ac:dyDescent="0.2">
      <c r="A2811">
        <v>31</v>
      </c>
      <c r="B2811" t="s">
        <v>169</v>
      </c>
      <c r="C2811" t="s">
        <v>32</v>
      </c>
      <c r="D2811" t="s">
        <v>33</v>
      </c>
      <c r="E2811" t="s">
        <v>32</v>
      </c>
      <c r="F2811" t="s">
        <v>1106</v>
      </c>
      <c r="G2811" t="s">
        <v>32002</v>
      </c>
      <c r="H2811" t="s">
        <v>32</v>
      </c>
      <c r="I2811" t="s">
        <v>32</v>
      </c>
      <c r="J2811" t="s">
        <v>32</v>
      </c>
      <c r="K2811" t="s">
        <v>32</v>
      </c>
      <c r="L2811" t="s">
        <v>32</v>
      </c>
      <c r="M2811" t="s">
        <v>32</v>
      </c>
      <c r="N2811" t="s">
        <v>32</v>
      </c>
      <c r="O2811" t="s">
        <v>32</v>
      </c>
      <c r="P2811" t="s">
        <v>32</v>
      </c>
      <c r="Q2811" t="s">
        <v>831</v>
      </c>
      <c r="R2811">
        <v>72</v>
      </c>
      <c r="S2811">
        <v>-1</v>
      </c>
      <c r="T2811" t="s">
        <v>163</v>
      </c>
      <c r="U2811" s="1">
        <v>40990</v>
      </c>
      <c r="V2811" t="s">
        <v>48</v>
      </c>
      <c r="W2811" t="s">
        <v>32</v>
      </c>
      <c r="X2811" t="s">
        <v>49</v>
      </c>
      <c r="Y2811" t="s">
        <v>32</v>
      </c>
      <c r="Z2811" t="s">
        <v>32</v>
      </c>
      <c r="AA2811" t="s">
        <v>51</v>
      </c>
      <c r="AB2811" t="s">
        <v>32</v>
      </c>
      <c r="AC2811" t="s">
        <v>32</v>
      </c>
      <c r="AD2811" t="s">
        <v>95</v>
      </c>
      <c r="AE2811" t="s">
        <v>54</v>
      </c>
    </row>
    <row r="2812" spans="1:31" x14ac:dyDescent="0.2">
      <c r="A2812">
        <v>31</v>
      </c>
      <c r="B2812" t="s">
        <v>96</v>
      </c>
      <c r="C2812" t="s">
        <v>155</v>
      </c>
      <c r="D2812" t="s">
        <v>33</v>
      </c>
      <c r="E2812" t="s">
        <v>34</v>
      </c>
      <c r="F2812" t="s">
        <v>56</v>
      </c>
      <c r="G2812" t="s">
        <v>32013</v>
      </c>
      <c r="H2812" t="s">
        <v>32014</v>
      </c>
      <c r="I2812" t="s">
        <v>32015</v>
      </c>
      <c r="J2812" t="s">
        <v>32016</v>
      </c>
      <c r="K2812" t="s">
        <v>32017</v>
      </c>
      <c r="L2812" t="s">
        <v>32018</v>
      </c>
      <c r="M2812" t="s">
        <v>32019</v>
      </c>
      <c r="N2812" t="s">
        <v>32020</v>
      </c>
      <c r="O2812" t="s">
        <v>32021</v>
      </c>
      <c r="P2812" t="s">
        <v>32022</v>
      </c>
      <c r="Q2812" t="s">
        <v>75</v>
      </c>
      <c r="R2812">
        <v>73</v>
      </c>
      <c r="S2812">
        <v>-1</v>
      </c>
      <c r="T2812" t="s">
        <v>331</v>
      </c>
      <c r="U2812" s="1">
        <v>41089</v>
      </c>
      <c r="V2812" t="s">
        <v>48</v>
      </c>
      <c r="W2812" t="s">
        <v>204</v>
      </c>
      <c r="X2812" t="s">
        <v>49</v>
      </c>
      <c r="Y2812" t="s">
        <v>435</v>
      </c>
      <c r="Z2812" t="s">
        <v>205</v>
      </c>
      <c r="AA2812" t="s">
        <v>51</v>
      </c>
      <c r="AB2812" t="s">
        <v>167</v>
      </c>
      <c r="AC2812" t="s">
        <v>71</v>
      </c>
      <c r="AD2812" t="s">
        <v>20569</v>
      </c>
      <c r="AE2812" t="s">
        <v>54</v>
      </c>
    </row>
    <row r="2813" spans="1:31" x14ac:dyDescent="0.2">
      <c r="A2813">
        <v>31</v>
      </c>
      <c r="B2813" t="s">
        <v>169</v>
      </c>
      <c r="C2813" t="s">
        <v>113</v>
      </c>
      <c r="D2813" t="s">
        <v>33</v>
      </c>
      <c r="E2813" t="s">
        <v>34</v>
      </c>
      <c r="F2813" t="s">
        <v>56</v>
      </c>
      <c r="G2813" t="s">
        <v>32483</v>
      </c>
      <c r="H2813" t="s">
        <v>32484</v>
      </c>
      <c r="I2813" t="s">
        <v>32485</v>
      </c>
      <c r="J2813" t="s">
        <v>32486</v>
      </c>
      <c r="K2813" t="s">
        <v>32487</v>
      </c>
      <c r="L2813" t="s">
        <v>32488</v>
      </c>
      <c r="M2813" t="s">
        <v>32489</v>
      </c>
      <c r="N2813" t="s">
        <v>32490</v>
      </c>
      <c r="O2813" t="s">
        <v>32491</v>
      </c>
      <c r="P2813" t="s">
        <v>32492</v>
      </c>
      <c r="Q2813" t="s">
        <v>1322</v>
      </c>
      <c r="R2813">
        <v>66</v>
      </c>
      <c r="S2813">
        <v>-1</v>
      </c>
      <c r="T2813" t="s">
        <v>331</v>
      </c>
      <c r="U2813" s="1">
        <v>41087</v>
      </c>
      <c r="V2813" t="s">
        <v>48</v>
      </c>
      <c r="W2813" t="s">
        <v>32</v>
      </c>
      <c r="X2813" t="s">
        <v>49</v>
      </c>
      <c r="Y2813" t="s">
        <v>32</v>
      </c>
      <c r="Z2813" t="s">
        <v>218</v>
      </c>
      <c r="AA2813" t="s">
        <v>51</v>
      </c>
      <c r="AB2813" t="s">
        <v>562</v>
      </c>
      <c r="AC2813" t="s">
        <v>71</v>
      </c>
      <c r="AD2813" t="s">
        <v>14051</v>
      </c>
      <c r="AE2813" t="s">
        <v>54</v>
      </c>
    </row>
    <row r="2814" spans="1:31" x14ac:dyDescent="0.2">
      <c r="A2814">
        <v>31</v>
      </c>
      <c r="B2814" t="s">
        <v>169</v>
      </c>
      <c r="C2814" t="s">
        <v>32</v>
      </c>
      <c r="D2814" t="s">
        <v>33</v>
      </c>
      <c r="E2814" t="s">
        <v>34</v>
      </c>
      <c r="F2814" t="s">
        <v>1139</v>
      </c>
      <c r="G2814" t="s">
        <v>32557</v>
      </c>
      <c r="H2814" t="s">
        <v>32558</v>
      </c>
      <c r="I2814" t="s">
        <v>32559</v>
      </c>
      <c r="J2814" t="s">
        <v>32560</v>
      </c>
      <c r="K2814" t="s">
        <v>32561</v>
      </c>
      <c r="L2814" t="s">
        <v>32562</v>
      </c>
      <c r="M2814" t="s">
        <v>32563</v>
      </c>
      <c r="N2814" t="s">
        <v>32564</v>
      </c>
      <c r="O2814" t="s">
        <v>32565</v>
      </c>
      <c r="P2814" t="s">
        <v>32566</v>
      </c>
      <c r="Q2814" t="s">
        <v>67</v>
      </c>
      <c r="R2814">
        <v>69</v>
      </c>
      <c r="S2814">
        <v>-1</v>
      </c>
      <c r="T2814" t="s">
        <v>91</v>
      </c>
      <c r="U2814" s="1">
        <v>41089</v>
      </c>
      <c r="V2814" t="s">
        <v>5559</v>
      </c>
      <c r="W2814" t="s">
        <v>32</v>
      </c>
      <c r="X2814" t="s">
        <v>49</v>
      </c>
      <c r="Y2814" t="s">
        <v>150</v>
      </c>
      <c r="Z2814" t="s">
        <v>322</v>
      </c>
      <c r="AA2814" t="s">
        <v>51</v>
      </c>
      <c r="AB2814" t="s">
        <v>110</v>
      </c>
      <c r="AC2814" t="s">
        <v>71</v>
      </c>
      <c r="AD2814" t="s">
        <v>168</v>
      </c>
      <c r="AE2814" t="s">
        <v>54</v>
      </c>
    </row>
    <row r="2815" spans="1:31" x14ac:dyDescent="0.2">
      <c r="A2815">
        <v>31</v>
      </c>
      <c r="B2815" t="s">
        <v>96</v>
      </c>
      <c r="C2815" t="s">
        <v>155</v>
      </c>
      <c r="D2815" t="s">
        <v>98</v>
      </c>
      <c r="E2815" t="s">
        <v>34</v>
      </c>
      <c r="F2815" t="s">
        <v>114</v>
      </c>
      <c r="G2815" t="s">
        <v>33355</v>
      </c>
      <c r="H2815" t="s">
        <v>33356</v>
      </c>
      <c r="I2815" t="s">
        <v>33357</v>
      </c>
      <c r="J2815" t="s">
        <v>33358</v>
      </c>
      <c r="K2815" t="s">
        <v>33359</v>
      </c>
      <c r="L2815" t="s">
        <v>33360</v>
      </c>
      <c r="M2815" t="s">
        <v>33361</v>
      </c>
      <c r="N2815" t="s">
        <v>33362</v>
      </c>
      <c r="O2815" t="s">
        <v>32</v>
      </c>
      <c r="P2815" t="s">
        <v>33363</v>
      </c>
      <c r="Q2815" t="s">
        <v>75</v>
      </c>
      <c r="R2815">
        <v>72</v>
      </c>
      <c r="S2815">
        <v>-1</v>
      </c>
      <c r="T2815" t="s">
        <v>331</v>
      </c>
      <c r="U2815" s="1">
        <v>41019</v>
      </c>
      <c r="V2815" t="s">
        <v>799</v>
      </c>
      <c r="W2815" t="s">
        <v>32</v>
      </c>
      <c r="X2815" t="s">
        <v>49</v>
      </c>
      <c r="Y2815" t="s">
        <v>435</v>
      </c>
      <c r="Z2815" t="s">
        <v>32</v>
      </c>
      <c r="AA2815" t="s">
        <v>51</v>
      </c>
      <c r="AB2815" t="s">
        <v>690</v>
      </c>
      <c r="AC2815" t="s">
        <v>71</v>
      </c>
      <c r="AD2815" t="s">
        <v>26158</v>
      </c>
      <c r="AE2815" t="s">
        <v>54</v>
      </c>
    </row>
    <row r="2816" spans="1:31" x14ac:dyDescent="0.2">
      <c r="A2816">
        <v>31</v>
      </c>
      <c r="B2816" t="s">
        <v>96</v>
      </c>
      <c r="C2816" t="s">
        <v>32</v>
      </c>
      <c r="D2816" t="s">
        <v>33</v>
      </c>
      <c r="E2816" t="s">
        <v>170</v>
      </c>
      <c r="F2816" t="s">
        <v>114</v>
      </c>
      <c r="G2816" t="s">
        <v>33580</v>
      </c>
      <c r="H2816" t="s">
        <v>33581</v>
      </c>
      <c r="I2816" t="s">
        <v>33582</v>
      </c>
      <c r="J2816" t="s">
        <v>33583</v>
      </c>
      <c r="K2816" t="s">
        <v>33584</v>
      </c>
      <c r="L2816" t="s">
        <v>33585</v>
      </c>
      <c r="M2816" t="s">
        <v>33586</v>
      </c>
      <c r="N2816" t="s">
        <v>33587</v>
      </c>
      <c r="O2816" t="s">
        <v>33588</v>
      </c>
      <c r="P2816" t="s">
        <v>33589</v>
      </c>
      <c r="Q2816" t="s">
        <v>75</v>
      </c>
      <c r="R2816">
        <v>70</v>
      </c>
      <c r="S2816">
        <v>-1</v>
      </c>
      <c r="T2816" t="s">
        <v>215</v>
      </c>
      <c r="U2816" s="1">
        <v>41087</v>
      </c>
      <c r="V2816" t="s">
        <v>48</v>
      </c>
      <c r="W2816" t="s">
        <v>32</v>
      </c>
      <c r="X2816" t="s">
        <v>244</v>
      </c>
      <c r="Y2816" t="s">
        <v>245</v>
      </c>
      <c r="Z2816" t="s">
        <v>32</v>
      </c>
      <c r="AA2816" t="s">
        <v>51</v>
      </c>
      <c r="AB2816" t="s">
        <v>263</v>
      </c>
      <c r="AC2816" t="s">
        <v>71</v>
      </c>
      <c r="AD2816" t="s">
        <v>95</v>
      </c>
      <c r="AE2816" t="s">
        <v>54</v>
      </c>
    </row>
    <row r="2817" spans="1:31" x14ac:dyDescent="0.2">
      <c r="A2817">
        <v>31</v>
      </c>
      <c r="B2817" t="s">
        <v>96</v>
      </c>
      <c r="C2817" t="s">
        <v>32</v>
      </c>
      <c r="D2817" t="s">
        <v>33</v>
      </c>
      <c r="E2817" t="s">
        <v>34</v>
      </c>
      <c r="F2817" t="s">
        <v>56</v>
      </c>
      <c r="G2817" t="s">
        <v>34182</v>
      </c>
      <c r="H2817" t="s">
        <v>34183</v>
      </c>
      <c r="I2817" t="s">
        <v>34184</v>
      </c>
      <c r="J2817" t="s">
        <v>34185</v>
      </c>
      <c r="K2817" t="s">
        <v>34186</v>
      </c>
      <c r="L2817" t="s">
        <v>34187</v>
      </c>
      <c r="M2817" t="s">
        <v>34188</v>
      </c>
      <c r="N2817" t="s">
        <v>34189</v>
      </c>
      <c r="O2817" t="s">
        <v>34190</v>
      </c>
      <c r="P2817" t="s">
        <v>34191</v>
      </c>
      <c r="Q2817" t="s">
        <v>924</v>
      </c>
      <c r="R2817">
        <v>64</v>
      </c>
      <c r="S2817">
        <v>-1</v>
      </c>
      <c r="T2817" t="s">
        <v>32</v>
      </c>
      <c r="U2817" s="1">
        <v>41090</v>
      </c>
      <c r="V2817" t="s">
        <v>48</v>
      </c>
      <c r="W2817" t="s">
        <v>204</v>
      </c>
      <c r="X2817" t="s">
        <v>49</v>
      </c>
      <c r="Y2817" t="s">
        <v>435</v>
      </c>
      <c r="Z2817" t="s">
        <v>32</v>
      </c>
      <c r="AA2817" t="s">
        <v>69</v>
      </c>
      <c r="AB2817" t="s">
        <v>521</v>
      </c>
      <c r="AC2817" t="s">
        <v>71</v>
      </c>
      <c r="AD2817" t="s">
        <v>95</v>
      </c>
      <c r="AE2817" t="s">
        <v>54</v>
      </c>
    </row>
    <row r="2818" spans="1:31" x14ac:dyDescent="0.2">
      <c r="A2818">
        <v>31</v>
      </c>
      <c r="B2818" t="s">
        <v>112</v>
      </c>
      <c r="C2818" t="s">
        <v>83</v>
      </c>
      <c r="D2818" t="s">
        <v>33</v>
      </c>
      <c r="E2818" t="s">
        <v>32</v>
      </c>
      <c r="F2818" t="s">
        <v>114</v>
      </c>
      <c r="G2818" t="s">
        <v>34232</v>
      </c>
      <c r="H2818" t="s">
        <v>34233</v>
      </c>
      <c r="I2818" t="s">
        <v>34234</v>
      </c>
      <c r="J2818" t="s">
        <v>34235</v>
      </c>
      <c r="K2818" t="s">
        <v>34236</v>
      </c>
      <c r="L2818" t="s">
        <v>34237</v>
      </c>
      <c r="M2818" t="s">
        <v>34238</v>
      </c>
      <c r="N2818" t="s">
        <v>34239</v>
      </c>
      <c r="O2818" t="s">
        <v>34240</v>
      </c>
      <c r="P2818" t="s">
        <v>34241</v>
      </c>
      <c r="Q2818" t="s">
        <v>75</v>
      </c>
      <c r="R2818">
        <v>75</v>
      </c>
      <c r="S2818">
        <v>-1</v>
      </c>
      <c r="T2818" t="s">
        <v>331</v>
      </c>
      <c r="U2818" s="1">
        <v>41088</v>
      </c>
      <c r="V2818" t="s">
        <v>48</v>
      </c>
      <c r="W2818" t="s">
        <v>32</v>
      </c>
      <c r="X2818" t="s">
        <v>49</v>
      </c>
      <c r="Y2818" t="s">
        <v>435</v>
      </c>
      <c r="Z2818" t="s">
        <v>151</v>
      </c>
      <c r="AA2818" t="s">
        <v>51</v>
      </c>
      <c r="AB2818" t="s">
        <v>32</v>
      </c>
      <c r="AC2818" t="s">
        <v>71</v>
      </c>
      <c r="AD2818" t="s">
        <v>34242</v>
      </c>
      <c r="AE2818" t="s">
        <v>54</v>
      </c>
    </row>
    <row r="2819" spans="1:31" x14ac:dyDescent="0.2">
      <c r="A2819">
        <v>31</v>
      </c>
      <c r="B2819" t="s">
        <v>112</v>
      </c>
      <c r="C2819" t="s">
        <v>32</v>
      </c>
      <c r="D2819" t="s">
        <v>33</v>
      </c>
      <c r="E2819" t="s">
        <v>34</v>
      </c>
      <c r="F2819" t="s">
        <v>833</v>
      </c>
      <c r="G2819" t="s">
        <v>34355</v>
      </c>
      <c r="H2819" t="s">
        <v>34356</v>
      </c>
      <c r="I2819" t="e">
        <f>- finding beauty and absurdity in everyday life  - making sarcastic comments</f>
        <v>#NAME?</v>
      </c>
      <c r="J2819" t="s">
        <v>34357</v>
      </c>
      <c r="K2819" t="s">
        <v>34358</v>
      </c>
      <c r="L2819" t="s">
        <v>32</v>
      </c>
      <c r="M2819" t="s">
        <v>34359</v>
      </c>
      <c r="N2819" t="s">
        <v>32</v>
      </c>
      <c r="O2819" t="s">
        <v>34360</v>
      </c>
      <c r="P2819" t="s">
        <v>18187</v>
      </c>
      <c r="Q2819" t="s">
        <v>108</v>
      </c>
      <c r="R2819">
        <v>62</v>
      </c>
      <c r="S2819">
        <v>-1</v>
      </c>
      <c r="T2819" t="s">
        <v>91</v>
      </c>
      <c r="U2819" s="1">
        <v>41089</v>
      </c>
      <c r="V2819" t="s">
        <v>164</v>
      </c>
      <c r="W2819" t="s">
        <v>32</v>
      </c>
      <c r="X2819" t="s">
        <v>49</v>
      </c>
      <c r="Y2819" t="s">
        <v>261</v>
      </c>
      <c r="Z2819" t="s">
        <v>80</v>
      </c>
      <c r="AA2819" t="s">
        <v>69</v>
      </c>
      <c r="AB2819" t="s">
        <v>344</v>
      </c>
      <c r="AC2819" t="s">
        <v>71</v>
      </c>
      <c r="AD2819" t="s">
        <v>95</v>
      </c>
      <c r="AE2819" t="s">
        <v>54</v>
      </c>
    </row>
    <row r="2820" spans="1:31" x14ac:dyDescent="0.2">
      <c r="A2820">
        <v>31</v>
      </c>
      <c r="B2820" t="s">
        <v>96</v>
      </c>
      <c r="C2820" t="s">
        <v>32</v>
      </c>
      <c r="D2820" t="s">
        <v>32</v>
      </c>
      <c r="E2820" t="s">
        <v>32</v>
      </c>
      <c r="F2820" t="s">
        <v>56</v>
      </c>
      <c r="G2820" t="s">
        <v>34443</v>
      </c>
      <c r="H2820" t="s">
        <v>34444</v>
      </c>
      <c r="I2820" t="s">
        <v>34445</v>
      </c>
      <c r="J2820" t="s">
        <v>32</v>
      </c>
      <c r="K2820" t="s">
        <v>34446</v>
      </c>
      <c r="L2820" t="s">
        <v>32</v>
      </c>
      <c r="M2820" t="s">
        <v>32</v>
      </c>
      <c r="N2820" t="s">
        <v>34447</v>
      </c>
      <c r="O2820" t="s">
        <v>32</v>
      </c>
      <c r="P2820" t="s">
        <v>34448</v>
      </c>
      <c r="Q2820" t="s">
        <v>108</v>
      </c>
      <c r="R2820">
        <v>70</v>
      </c>
      <c r="S2820">
        <v>-1</v>
      </c>
      <c r="T2820" t="s">
        <v>203</v>
      </c>
      <c r="U2820" s="1">
        <v>41080</v>
      </c>
      <c r="V2820" t="s">
        <v>48</v>
      </c>
      <c r="W2820" t="s">
        <v>32</v>
      </c>
      <c r="X2820" t="s">
        <v>49</v>
      </c>
      <c r="Y2820" t="s">
        <v>32</v>
      </c>
      <c r="Z2820" t="s">
        <v>32</v>
      </c>
      <c r="AA2820" t="s">
        <v>51</v>
      </c>
      <c r="AB2820" t="s">
        <v>459</v>
      </c>
      <c r="AC2820" t="s">
        <v>32</v>
      </c>
      <c r="AD2820" t="s">
        <v>95</v>
      </c>
      <c r="AE2820" t="s">
        <v>54</v>
      </c>
    </row>
    <row r="2821" spans="1:31" x14ac:dyDescent="0.2">
      <c r="A2821">
        <v>31</v>
      </c>
      <c r="B2821" t="s">
        <v>96</v>
      </c>
      <c r="C2821" t="s">
        <v>155</v>
      </c>
      <c r="D2821" t="s">
        <v>33</v>
      </c>
      <c r="E2821" t="s">
        <v>34</v>
      </c>
      <c r="F2821" t="s">
        <v>56</v>
      </c>
      <c r="G2821" t="s">
        <v>34500</v>
      </c>
      <c r="H2821" t="s">
        <v>34501</v>
      </c>
      <c r="I2821" t="s">
        <v>34502</v>
      </c>
      <c r="J2821" t="s">
        <v>32</v>
      </c>
      <c r="K2821" t="s">
        <v>34503</v>
      </c>
      <c r="L2821" t="s">
        <v>34504</v>
      </c>
      <c r="M2821" t="s">
        <v>32</v>
      </c>
      <c r="N2821" t="s">
        <v>34505</v>
      </c>
      <c r="O2821" t="s">
        <v>32</v>
      </c>
      <c r="P2821" t="s">
        <v>32</v>
      </c>
      <c r="Q2821" t="s">
        <v>91</v>
      </c>
      <c r="R2821">
        <v>70</v>
      </c>
      <c r="S2821">
        <v>70000</v>
      </c>
      <c r="T2821" t="s">
        <v>136</v>
      </c>
      <c r="U2821" s="1">
        <v>40732</v>
      </c>
      <c r="V2821" t="s">
        <v>48</v>
      </c>
      <c r="W2821" t="s">
        <v>32</v>
      </c>
      <c r="X2821" t="s">
        <v>49</v>
      </c>
      <c r="Y2821" t="s">
        <v>435</v>
      </c>
      <c r="Z2821" t="s">
        <v>109</v>
      </c>
      <c r="AA2821" t="s">
        <v>51</v>
      </c>
      <c r="AB2821" t="s">
        <v>1243</v>
      </c>
      <c r="AC2821" t="s">
        <v>71</v>
      </c>
      <c r="AD2821" t="s">
        <v>34506</v>
      </c>
      <c r="AE2821" t="s">
        <v>54</v>
      </c>
    </row>
    <row r="2822" spans="1:31" x14ac:dyDescent="0.2">
      <c r="A2822">
        <v>31</v>
      </c>
      <c r="B2822" t="s">
        <v>169</v>
      </c>
      <c r="C2822" t="s">
        <v>32</v>
      </c>
      <c r="D2822" t="s">
        <v>33</v>
      </c>
      <c r="E2822" t="s">
        <v>32</v>
      </c>
      <c r="F2822" t="s">
        <v>56</v>
      </c>
      <c r="G2822" t="s">
        <v>34735</v>
      </c>
      <c r="H2822" t="s">
        <v>34736</v>
      </c>
      <c r="I2822" t="s">
        <v>34737</v>
      </c>
      <c r="J2822" t="s">
        <v>34738</v>
      </c>
      <c r="K2822" t="s">
        <v>34739</v>
      </c>
      <c r="L2822" t="s">
        <v>34740</v>
      </c>
      <c r="M2822" t="s">
        <v>34741</v>
      </c>
      <c r="N2822" t="s">
        <v>34742</v>
      </c>
      <c r="O2822" t="s">
        <v>34743</v>
      </c>
      <c r="P2822" t="s">
        <v>34744</v>
      </c>
      <c r="Q2822" t="s">
        <v>75</v>
      </c>
      <c r="R2822">
        <v>71</v>
      </c>
      <c r="S2822">
        <v>-1</v>
      </c>
      <c r="T2822" t="s">
        <v>203</v>
      </c>
      <c r="U2822" s="1">
        <v>41082</v>
      </c>
      <c r="V2822" t="s">
        <v>48</v>
      </c>
      <c r="W2822" t="s">
        <v>32</v>
      </c>
      <c r="X2822" t="s">
        <v>49</v>
      </c>
      <c r="Y2822" t="s">
        <v>150</v>
      </c>
      <c r="Z2822" t="s">
        <v>1164</v>
      </c>
      <c r="AA2822" t="s">
        <v>51</v>
      </c>
      <c r="AB2822" t="s">
        <v>206</v>
      </c>
      <c r="AC2822" t="s">
        <v>71</v>
      </c>
      <c r="AD2822" t="s">
        <v>95</v>
      </c>
      <c r="AE2822" t="s">
        <v>54</v>
      </c>
    </row>
    <row r="2823" spans="1:31" x14ac:dyDescent="0.2">
      <c r="A2823">
        <v>31</v>
      </c>
      <c r="B2823" t="s">
        <v>55</v>
      </c>
      <c r="C2823" t="s">
        <v>1043</v>
      </c>
      <c r="D2823" t="s">
        <v>33</v>
      </c>
      <c r="E2823" t="s">
        <v>32</v>
      </c>
      <c r="F2823" t="s">
        <v>833</v>
      </c>
      <c r="G2823" t="s">
        <v>34770</v>
      </c>
      <c r="H2823" t="s">
        <v>34771</v>
      </c>
      <c r="I2823" t="s">
        <v>34772</v>
      </c>
      <c r="J2823" t="s">
        <v>34773</v>
      </c>
      <c r="K2823" t="s">
        <v>34774</v>
      </c>
      <c r="L2823" t="s">
        <v>34775</v>
      </c>
      <c r="M2823" t="s">
        <v>34776</v>
      </c>
      <c r="N2823" t="s">
        <v>34777</v>
      </c>
      <c r="O2823" t="s">
        <v>34778</v>
      </c>
      <c r="P2823" t="s">
        <v>34779</v>
      </c>
      <c r="Q2823" t="s">
        <v>259</v>
      </c>
      <c r="R2823">
        <v>71</v>
      </c>
      <c r="S2823">
        <v>-1</v>
      </c>
      <c r="T2823" t="s">
        <v>91</v>
      </c>
      <c r="U2823" s="1">
        <v>41088</v>
      </c>
      <c r="V2823" t="s">
        <v>260</v>
      </c>
      <c r="W2823" t="s">
        <v>32</v>
      </c>
      <c r="X2823" t="s">
        <v>49</v>
      </c>
      <c r="Y2823" t="s">
        <v>435</v>
      </c>
      <c r="Z2823" t="s">
        <v>388</v>
      </c>
      <c r="AA2823" t="s">
        <v>51</v>
      </c>
      <c r="AB2823" t="s">
        <v>618</v>
      </c>
      <c r="AC2823" t="s">
        <v>71</v>
      </c>
      <c r="AD2823" t="s">
        <v>34780</v>
      </c>
      <c r="AE2823" t="s">
        <v>54</v>
      </c>
    </row>
    <row r="2824" spans="1:31" x14ac:dyDescent="0.2">
      <c r="A2824">
        <v>31</v>
      </c>
      <c r="B2824" t="s">
        <v>96</v>
      </c>
      <c r="C2824" t="s">
        <v>32</v>
      </c>
      <c r="D2824" t="s">
        <v>98</v>
      </c>
      <c r="E2824" t="s">
        <v>170</v>
      </c>
      <c r="F2824" t="s">
        <v>56</v>
      </c>
      <c r="G2824" t="s">
        <v>34807</v>
      </c>
      <c r="H2824" t="s">
        <v>34808</v>
      </c>
      <c r="I2824" t="s">
        <v>34809</v>
      </c>
      <c r="J2824" t="s">
        <v>32</v>
      </c>
      <c r="K2824" t="s">
        <v>34810</v>
      </c>
      <c r="L2824" t="s">
        <v>34811</v>
      </c>
      <c r="M2824" t="s">
        <v>34812</v>
      </c>
      <c r="N2824" t="s">
        <v>32</v>
      </c>
      <c r="O2824" t="s">
        <v>34813</v>
      </c>
      <c r="P2824" t="s">
        <v>34814</v>
      </c>
      <c r="Q2824" t="s">
        <v>75</v>
      </c>
      <c r="R2824">
        <v>69</v>
      </c>
      <c r="S2824">
        <v>100000</v>
      </c>
      <c r="T2824" t="s">
        <v>136</v>
      </c>
      <c r="U2824" s="1">
        <v>41090</v>
      </c>
      <c r="V2824" t="s">
        <v>48</v>
      </c>
      <c r="W2824" t="s">
        <v>32</v>
      </c>
      <c r="X2824" t="s">
        <v>49</v>
      </c>
      <c r="Y2824" t="s">
        <v>245</v>
      </c>
      <c r="Z2824" t="s">
        <v>1041</v>
      </c>
      <c r="AA2824" t="s">
        <v>69</v>
      </c>
      <c r="AB2824" t="s">
        <v>423</v>
      </c>
      <c r="AC2824" t="s">
        <v>71</v>
      </c>
      <c r="AD2824" t="s">
        <v>95</v>
      </c>
      <c r="AE2824" t="s">
        <v>54</v>
      </c>
    </row>
    <row r="2825" spans="1:31" x14ac:dyDescent="0.2">
      <c r="A2825">
        <v>31</v>
      </c>
      <c r="B2825" t="s">
        <v>169</v>
      </c>
      <c r="C2825" t="s">
        <v>155</v>
      </c>
      <c r="D2825" t="s">
        <v>33</v>
      </c>
      <c r="E2825" t="s">
        <v>34</v>
      </c>
      <c r="F2825" t="s">
        <v>56</v>
      </c>
      <c r="G2825" t="s">
        <v>34862</v>
      </c>
      <c r="H2825" t="s">
        <v>34863</v>
      </c>
      <c r="I2825" t="s">
        <v>34864</v>
      </c>
      <c r="J2825" t="s">
        <v>34865</v>
      </c>
      <c r="K2825" t="s">
        <v>34866</v>
      </c>
      <c r="L2825" t="s">
        <v>34867</v>
      </c>
      <c r="M2825" t="s">
        <v>34868</v>
      </c>
      <c r="N2825" t="s">
        <v>34869</v>
      </c>
      <c r="O2825" t="s">
        <v>34870</v>
      </c>
      <c r="P2825" t="s">
        <v>34871</v>
      </c>
      <c r="Q2825" t="s">
        <v>67</v>
      </c>
      <c r="R2825">
        <v>72</v>
      </c>
      <c r="S2825">
        <v>60000</v>
      </c>
      <c r="T2825" t="s">
        <v>203</v>
      </c>
      <c r="U2825" s="1">
        <v>41089</v>
      </c>
      <c r="V2825" t="s">
        <v>1632</v>
      </c>
      <c r="W2825" t="s">
        <v>32</v>
      </c>
      <c r="X2825" t="s">
        <v>49</v>
      </c>
      <c r="Y2825" t="s">
        <v>93</v>
      </c>
      <c r="Z2825" t="s">
        <v>166</v>
      </c>
      <c r="AA2825" t="s">
        <v>51</v>
      </c>
      <c r="AB2825" t="s">
        <v>263</v>
      </c>
      <c r="AC2825" t="s">
        <v>71</v>
      </c>
      <c r="AD2825" t="s">
        <v>95</v>
      </c>
      <c r="AE2825" t="s">
        <v>54</v>
      </c>
    </row>
    <row r="2826" spans="1:31" x14ac:dyDescent="0.2">
      <c r="A2826">
        <v>31</v>
      </c>
      <c r="B2826" t="s">
        <v>96</v>
      </c>
      <c r="C2826" t="s">
        <v>155</v>
      </c>
      <c r="D2826" t="s">
        <v>33</v>
      </c>
      <c r="E2826" t="s">
        <v>34</v>
      </c>
      <c r="F2826" t="s">
        <v>56</v>
      </c>
      <c r="G2826" t="s">
        <v>35063</v>
      </c>
      <c r="H2826" t="s">
        <v>35064</v>
      </c>
      <c r="I2826" t="s">
        <v>35065</v>
      </c>
      <c r="J2826" t="s">
        <v>35066</v>
      </c>
      <c r="K2826" t="s">
        <v>32</v>
      </c>
      <c r="L2826" t="e">
        <f>- a good night sleep  - friends  - internets  - family  - ice cream  - tea</f>
        <v>#NAME?</v>
      </c>
      <c r="M2826" t="s">
        <v>32</v>
      </c>
      <c r="N2826" t="s">
        <v>35067</v>
      </c>
      <c r="O2826" t="s">
        <v>32</v>
      </c>
      <c r="P2826" t="s">
        <v>35068</v>
      </c>
      <c r="Q2826" t="s">
        <v>108</v>
      </c>
      <c r="R2826">
        <v>64</v>
      </c>
      <c r="S2826">
        <v>-1</v>
      </c>
      <c r="T2826" t="s">
        <v>76</v>
      </c>
      <c r="U2826" s="1">
        <v>41086</v>
      </c>
      <c r="V2826" t="s">
        <v>48</v>
      </c>
      <c r="W2826" t="s">
        <v>32</v>
      </c>
      <c r="X2826" t="s">
        <v>49</v>
      </c>
      <c r="Y2826" t="s">
        <v>93</v>
      </c>
      <c r="Z2826" t="s">
        <v>322</v>
      </c>
      <c r="AA2826" t="s">
        <v>51</v>
      </c>
      <c r="AB2826" t="s">
        <v>521</v>
      </c>
      <c r="AC2826" t="s">
        <v>71</v>
      </c>
      <c r="AD2826" t="s">
        <v>2201</v>
      </c>
      <c r="AE2826" t="s">
        <v>54</v>
      </c>
    </row>
    <row r="2827" spans="1:31" x14ac:dyDescent="0.2">
      <c r="A2827">
        <v>31</v>
      </c>
      <c r="B2827" t="s">
        <v>96</v>
      </c>
      <c r="C2827" t="s">
        <v>32</v>
      </c>
      <c r="D2827" t="s">
        <v>33</v>
      </c>
      <c r="E2827" t="s">
        <v>34</v>
      </c>
      <c r="F2827" t="s">
        <v>56</v>
      </c>
      <c r="G2827" t="s">
        <v>35187</v>
      </c>
      <c r="H2827" t="s">
        <v>35188</v>
      </c>
      <c r="I2827" t="s">
        <v>35189</v>
      </c>
      <c r="J2827" t="s">
        <v>35190</v>
      </c>
      <c r="K2827" t="s">
        <v>35191</v>
      </c>
      <c r="L2827" t="s">
        <v>35192</v>
      </c>
      <c r="M2827" t="s">
        <v>35193</v>
      </c>
      <c r="N2827" t="s">
        <v>35194</v>
      </c>
      <c r="O2827" t="s">
        <v>35195</v>
      </c>
      <c r="P2827" t="s">
        <v>35196</v>
      </c>
      <c r="Q2827" t="s">
        <v>321</v>
      </c>
      <c r="R2827">
        <v>69</v>
      </c>
      <c r="S2827">
        <v>-1</v>
      </c>
      <c r="T2827" t="s">
        <v>331</v>
      </c>
      <c r="U2827" s="1">
        <v>41089</v>
      </c>
      <c r="V2827" t="s">
        <v>662</v>
      </c>
      <c r="W2827" t="s">
        <v>78</v>
      </c>
      <c r="X2827" t="s">
        <v>49</v>
      </c>
      <c r="Y2827" t="s">
        <v>245</v>
      </c>
      <c r="Z2827" t="s">
        <v>475</v>
      </c>
      <c r="AA2827" t="s">
        <v>51</v>
      </c>
      <c r="AB2827" t="s">
        <v>1633</v>
      </c>
      <c r="AC2827" t="s">
        <v>71</v>
      </c>
      <c r="AD2827" t="s">
        <v>447</v>
      </c>
      <c r="AE2827" t="s">
        <v>54</v>
      </c>
    </row>
    <row r="2828" spans="1:31" x14ac:dyDescent="0.2">
      <c r="A2828">
        <v>31</v>
      </c>
      <c r="B2828" t="s">
        <v>169</v>
      </c>
      <c r="C2828" t="s">
        <v>155</v>
      </c>
      <c r="D2828" t="s">
        <v>33</v>
      </c>
      <c r="E2828" t="s">
        <v>34</v>
      </c>
      <c r="F2828" t="s">
        <v>56</v>
      </c>
      <c r="G2828" t="s">
        <v>35207</v>
      </c>
      <c r="H2828" t="s">
        <v>35208</v>
      </c>
      <c r="I2828" t="s">
        <v>35209</v>
      </c>
      <c r="J2828" t="s">
        <v>3054</v>
      </c>
      <c r="K2828" t="s">
        <v>35210</v>
      </c>
      <c r="L2828" t="s">
        <v>35211</v>
      </c>
      <c r="M2828" t="s">
        <v>35212</v>
      </c>
      <c r="N2828" t="s">
        <v>35213</v>
      </c>
      <c r="O2828" t="s">
        <v>35214</v>
      </c>
      <c r="P2828" t="s">
        <v>35215</v>
      </c>
      <c r="Q2828" t="s">
        <v>2374</v>
      </c>
      <c r="R2828">
        <v>66</v>
      </c>
      <c r="S2828">
        <v>-1</v>
      </c>
      <c r="T2828" t="s">
        <v>91</v>
      </c>
      <c r="U2828" s="1">
        <v>41090</v>
      </c>
      <c r="V2828" t="s">
        <v>458</v>
      </c>
      <c r="W2828" t="s">
        <v>32</v>
      </c>
      <c r="X2828" t="s">
        <v>49</v>
      </c>
      <c r="Y2828" t="s">
        <v>435</v>
      </c>
      <c r="Z2828" t="s">
        <v>4341</v>
      </c>
      <c r="AA2828" t="s">
        <v>69</v>
      </c>
      <c r="AB2828" t="s">
        <v>1909</v>
      </c>
      <c r="AC2828" t="s">
        <v>71</v>
      </c>
      <c r="AD2828" t="s">
        <v>95</v>
      </c>
      <c r="AE2828" t="s">
        <v>54</v>
      </c>
    </row>
    <row r="2829" spans="1:31" x14ac:dyDescent="0.2">
      <c r="A2829">
        <v>31</v>
      </c>
      <c r="B2829" t="s">
        <v>96</v>
      </c>
      <c r="C2829" t="s">
        <v>97</v>
      </c>
      <c r="D2829" t="s">
        <v>32</v>
      </c>
      <c r="E2829" t="s">
        <v>34</v>
      </c>
      <c r="F2829" t="s">
        <v>56</v>
      </c>
      <c r="G2829" t="s">
        <v>35226</v>
      </c>
      <c r="H2829" t="s">
        <v>35227</v>
      </c>
      <c r="I2829" t="s">
        <v>35228</v>
      </c>
      <c r="J2829" t="s">
        <v>35229</v>
      </c>
      <c r="K2829" t="s">
        <v>35230</v>
      </c>
      <c r="L2829" t="s">
        <v>35231</v>
      </c>
      <c r="M2829" t="s">
        <v>35232</v>
      </c>
      <c r="N2829" t="s">
        <v>35233</v>
      </c>
      <c r="O2829" t="s">
        <v>32</v>
      </c>
      <c r="P2829" t="s">
        <v>35234</v>
      </c>
      <c r="Q2829" t="s">
        <v>91</v>
      </c>
      <c r="R2829">
        <v>70</v>
      </c>
      <c r="S2829">
        <v>-1</v>
      </c>
      <c r="T2829" t="s">
        <v>32</v>
      </c>
      <c r="U2829" s="1">
        <v>40822</v>
      </c>
      <c r="V2829" t="s">
        <v>48</v>
      </c>
      <c r="W2829" t="s">
        <v>32</v>
      </c>
      <c r="X2829" t="s">
        <v>49</v>
      </c>
      <c r="Y2829" t="s">
        <v>32</v>
      </c>
      <c r="Z2829" t="s">
        <v>32</v>
      </c>
      <c r="AA2829" t="s">
        <v>51</v>
      </c>
      <c r="AB2829" t="s">
        <v>32</v>
      </c>
      <c r="AC2829" t="s">
        <v>32</v>
      </c>
      <c r="AD2829" t="s">
        <v>95</v>
      </c>
      <c r="AE2829" t="s">
        <v>54</v>
      </c>
    </row>
    <row r="2830" spans="1:31" x14ac:dyDescent="0.2">
      <c r="A2830">
        <v>31</v>
      </c>
      <c r="B2830" t="s">
        <v>96</v>
      </c>
      <c r="C2830" t="s">
        <v>97</v>
      </c>
      <c r="D2830" t="s">
        <v>33</v>
      </c>
      <c r="E2830" t="s">
        <v>34</v>
      </c>
      <c r="F2830" t="s">
        <v>114</v>
      </c>
      <c r="G2830" t="s">
        <v>35457</v>
      </c>
      <c r="H2830" t="s">
        <v>35458</v>
      </c>
      <c r="I2830" t="s">
        <v>35459</v>
      </c>
      <c r="J2830" t="s">
        <v>35460</v>
      </c>
      <c r="K2830" t="s">
        <v>35461</v>
      </c>
      <c r="L2830" t="s">
        <v>35462</v>
      </c>
      <c r="M2830" t="s">
        <v>35463</v>
      </c>
      <c r="N2830" t="s">
        <v>35464</v>
      </c>
      <c r="O2830" t="s">
        <v>35465</v>
      </c>
      <c r="P2830" t="s">
        <v>35466</v>
      </c>
      <c r="Q2830" t="s">
        <v>75</v>
      </c>
      <c r="R2830">
        <v>68</v>
      </c>
      <c r="S2830">
        <v>-1</v>
      </c>
      <c r="T2830" t="s">
        <v>331</v>
      </c>
      <c r="U2830" s="1">
        <v>41084</v>
      </c>
      <c r="V2830" t="s">
        <v>48</v>
      </c>
      <c r="W2830" t="s">
        <v>32</v>
      </c>
      <c r="X2830" t="s">
        <v>49</v>
      </c>
      <c r="Y2830" t="s">
        <v>93</v>
      </c>
      <c r="Z2830" t="s">
        <v>32</v>
      </c>
      <c r="AA2830" t="s">
        <v>51</v>
      </c>
      <c r="AB2830" t="s">
        <v>32</v>
      </c>
      <c r="AC2830" t="s">
        <v>71</v>
      </c>
      <c r="AD2830" t="s">
        <v>35467</v>
      </c>
      <c r="AE2830" t="s">
        <v>54</v>
      </c>
    </row>
    <row r="2831" spans="1:31" x14ac:dyDescent="0.2">
      <c r="A2831">
        <v>31</v>
      </c>
      <c r="B2831" t="s">
        <v>169</v>
      </c>
      <c r="C2831" t="s">
        <v>97</v>
      </c>
      <c r="D2831" t="s">
        <v>33</v>
      </c>
      <c r="E2831" t="s">
        <v>32</v>
      </c>
      <c r="F2831" t="s">
        <v>114</v>
      </c>
      <c r="G2831" t="s">
        <v>35681</v>
      </c>
      <c r="H2831" t="s">
        <v>35682</v>
      </c>
      <c r="I2831" t="s">
        <v>35683</v>
      </c>
      <c r="J2831" t="s">
        <v>35684</v>
      </c>
      <c r="K2831" t="s">
        <v>35685</v>
      </c>
      <c r="L2831" t="s">
        <v>35686</v>
      </c>
      <c r="M2831" t="s">
        <v>35687</v>
      </c>
      <c r="N2831" t="s">
        <v>9337</v>
      </c>
      <c r="O2831" t="s">
        <v>35688</v>
      </c>
      <c r="P2831" t="s">
        <v>35689</v>
      </c>
      <c r="Q2831" t="s">
        <v>75</v>
      </c>
      <c r="R2831">
        <v>66</v>
      </c>
      <c r="S2831">
        <v>-1</v>
      </c>
      <c r="T2831" t="s">
        <v>47</v>
      </c>
      <c r="U2831" s="1">
        <v>40992</v>
      </c>
      <c r="V2831" t="s">
        <v>164</v>
      </c>
      <c r="W2831" t="s">
        <v>78</v>
      </c>
      <c r="X2831" t="s">
        <v>49</v>
      </c>
      <c r="Y2831" t="s">
        <v>192</v>
      </c>
      <c r="Z2831" t="s">
        <v>80</v>
      </c>
      <c r="AA2831" t="s">
        <v>69</v>
      </c>
      <c r="AB2831" t="s">
        <v>206</v>
      </c>
      <c r="AC2831" t="s">
        <v>71</v>
      </c>
      <c r="AD2831" t="s">
        <v>95</v>
      </c>
      <c r="AE2831" t="s">
        <v>54</v>
      </c>
    </row>
    <row r="2832" spans="1:31" x14ac:dyDescent="0.2">
      <c r="A2832">
        <v>31</v>
      </c>
      <c r="B2832" t="s">
        <v>169</v>
      </c>
      <c r="C2832" t="s">
        <v>155</v>
      </c>
      <c r="D2832" t="s">
        <v>33</v>
      </c>
      <c r="E2832" t="s">
        <v>34</v>
      </c>
      <c r="F2832" t="s">
        <v>56</v>
      </c>
      <c r="G2832" t="s">
        <v>35788</v>
      </c>
      <c r="H2832" t="s">
        <v>35789</v>
      </c>
      <c r="I2832" t="s">
        <v>35790</v>
      </c>
      <c r="J2832" t="s">
        <v>35791</v>
      </c>
      <c r="K2832" t="s">
        <v>35792</v>
      </c>
      <c r="L2832" t="s">
        <v>35793</v>
      </c>
      <c r="M2832" t="s">
        <v>35794</v>
      </c>
      <c r="N2832" t="s">
        <v>35795</v>
      </c>
      <c r="O2832" t="s">
        <v>35796</v>
      </c>
      <c r="P2832" t="s">
        <v>35797</v>
      </c>
      <c r="Q2832" t="s">
        <v>75</v>
      </c>
      <c r="R2832">
        <v>72</v>
      </c>
      <c r="S2832">
        <v>70000</v>
      </c>
      <c r="T2832" t="s">
        <v>215</v>
      </c>
      <c r="U2832" s="1">
        <v>41090</v>
      </c>
      <c r="V2832" t="s">
        <v>1812</v>
      </c>
      <c r="W2832" t="s">
        <v>92</v>
      </c>
      <c r="X2832" t="s">
        <v>49</v>
      </c>
      <c r="Y2832" t="s">
        <v>495</v>
      </c>
      <c r="Z2832" t="s">
        <v>422</v>
      </c>
      <c r="AA2832" t="s">
        <v>51</v>
      </c>
      <c r="AB2832" t="s">
        <v>521</v>
      </c>
      <c r="AC2832" t="s">
        <v>71</v>
      </c>
      <c r="AD2832" t="s">
        <v>95</v>
      </c>
      <c r="AE2832" t="s">
        <v>54</v>
      </c>
    </row>
    <row r="2833" spans="1:31" x14ac:dyDescent="0.2">
      <c r="A2833">
        <v>31</v>
      </c>
      <c r="B2833" t="s">
        <v>169</v>
      </c>
      <c r="C2833" t="s">
        <v>83</v>
      </c>
      <c r="D2833" t="s">
        <v>501</v>
      </c>
      <c r="E2833" t="s">
        <v>34</v>
      </c>
      <c r="F2833" t="s">
        <v>56</v>
      </c>
      <c r="G2833" t="s">
        <v>35886</v>
      </c>
      <c r="H2833" t="s">
        <v>35887</v>
      </c>
      <c r="I2833" t="s">
        <v>35888</v>
      </c>
      <c r="J2833" t="s">
        <v>35889</v>
      </c>
      <c r="K2833" t="s">
        <v>35890</v>
      </c>
      <c r="L2833" t="s">
        <v>35891</v>
      </c>
      <c r="M2833" t="s">
        <v>35892</v>
      </c>
      <c r="N2833" t="s">
        <v>35893</v>
      </c>
      <c r="O2833" t="s">
        <v>35894</v>
      </c>
      <c r="P2833" t="s">
        <v>35895</v>
      </c>
      <c r="Q2833" t="s">
        <v>1349</v>
      </c>
      <c r="R2833">
        <v>71</v>
      </c>
      <c r="S2833">
        <v>70000</v>
      </c>
      <c r="T2833" t="s">
        <v>215</v>
      </c>
      <c r="U2833" s="1">
        <v>41090</v>
      </c>
      <c r="V2833" t="s">
        <v>17365</v>
      </c>
      <c r="W2833" t="s">
        <v>191</v>
      </c>
      <c r="X2833" t="s">
        <v>49</v>
      </c>
      <c r="Y2833" t="s">
        <v>32</v>
      </c>
      <c r="Z2833" t="s">
        <v>91</v>
      </c>
      <c r="AA2833" t="s">
        <v>51</v>
      </c>
      <c r="AB2833" t="s">
        <v>247</v>
      </c>
      <c r="AC2833" t="s">
        <v>71</v>
      </c>
      <c r="AD2833" t="s">
        <v>95</v>
      </c>
      <c r="AE2833" t="s">
        <v>54</v>
      </c>
    </row>
    <row r="2834" spans="1:31" x14ac:dyDescent="0.2">
      <c r="A2834">
        <v>31</v>
      </c>
      <c r="B2834" t="s">
        <v>55</v>
      </c>
      <c r="C2834" t="s">
        <v>32</v>
      </c>
      <c r="D2834" t="s">
        <v>182</v>
      </c>
      <c r="E2834" t="s">
        <v>34</v>
      </c>
      <c r="F2834" t="s">
        <v>56</v>
      </c>
      <c r="G2834" t="s">
        <v>35913</v>
      </c>
      <c r="H2834" t="s">
        <v>35914</v>
      </c>
      <c r="I2834" t="s">
        <v>35915</v>
      </c>
      <c r="J2834" t="s">
        <v>35916</v>
      </c>
      <c r="K2834" t="s">
        <v>35917</v>
      </c>
      <c r="L2834" t="s">
        <v>35918</v>
      </c>
      <c r="M2834" t="s">
        <v>35919</v>
      </c>
      <c r="N2834" t="s">
        <v>35920</v>
      </c>
      <c r="O2834" t="s">
        <v>35921</v>
      </c>
      <c r="P2834" t="s">
        <v>35922</v>
      </c>
      <c r="Q2834" t="s">
        <v>75</v>
      </c>
      <c r="R2834">
        <v>69</v>
      </c>
      <c r="S2834">
        <v>-1</v>
      </c>
      <c r="T2834" t="s">
        <v>163</v>
      </c>
      <c r="U2834" s="1">
        <v>41088</v>
      </c>
      <c r="V2834" t="s">
        <v>3820</v>
      </c>
      <c r="W2834" t="s">
        <v>217</v>
      </c>
      <c r="X2834" t="s">
        <v>49</v>
      </c>
      <c r="Y2834" t="s">
        <v>93</v>
      </c>
      <c r="Z2834" t="s">
        <v>246</v>
      </c>
      <c r="AA2834" t="s">
        <v>69</v>
      </c>
      <c r="AB2834" t="s">
        <v>1633</v>
      </c>
      <c r="AC2834" t="s">
        <v>71</v>
      </c>
      <c r="AD2834" t="s">
        <v>95</v>
      </c>
      <c r="AE2834" t="s">
        <v>265</v>
      </c>
    </row>
    <row r="2835" spans="1:31" x14ac:dyDescent="0.2">
      <c r="A2835">
        <v>31</v>
      </c>
      <c r="B2835" t="s">
        <v>169</v>
      </c>
      <c r="C2835" t="s">
        <v>32</v>
      </c>
      <c r="D2835" t="s">
        <v>33</v>
      </c>
      <c r="E2835" t="s">
        <v>34</v>
      </c>
      <c r="F2835" t="s">
        <v>114</v>
      </c>
      <c r="G2835" t="s">
        <v>36130</v>
      </c>
      <c r="H2835" t="s">
        <v>36131</v>
      </c>
      <c r="I2835" t="s">
        <v>36132</v>
      </c>
      <c r="J2835" t="s">
        <v>36133</v>
      </c>
      <c r="K2835" t="s">
        <v>36134</v>
      </c>
      <c r="L2835" t="s">
        <v>36135</v>
      </c>
      <c r="M2835" t="s">
        <v>36136</v>
      </c>
      <c r="N2835" t="s">
        <v>36137</v>
      </c>
      <c r="O2835" t="s">
        <v>36138</v>
      </c>
      <c r="P2835" t="s">
        <v>36139</v>
      </c>
      <c r="Q2835" t="s">
        <v>831</v>
      </c>
      <c r="R2835">
        <v>70</v>
      </c>
      <c r="S2835">
        <v>-1</v>
      </c>
      <c r="T2835" t="s">
        <v>136</v>
      </c>
      <c r="U2835" s="1">
        <v>41072</v>
      </c>
      <c r="V2835" t="s">
        <v>48</v>
      </c>
      <c r="W2835" t="s">
        <v>32</v>
      </c>
      <c r="X2835" t="s">
        <v>49</v>
      </c>
      <c r="Y2835" t="s">
        <v>32</v>
      </c>
      <c r="Z2835" t="s">
        <v>32</v>
      </c>
      <c r="AA2835" t="s">
        <v>51</v>
      </c>
      <c r="AB2835" t="s">
        <v>32</v>
      </c>
      <c r="AC2835" t="s">
        <v>71</v>
      </c>
      <c r="AD2835" t="s">
        <v>36140</v>
      </c>
      <c r="AE2835" t="s">
        <v>54</v>
      </c>
    </row>
    <row r="2836" spans="1:31" x14ac:dyDescent="0.2">
      <c r="A2836">
        <v>31</v>
      </c>
      <c r="B2836" t="s">
        <v>400</v>
      </c>
      <c r="C2836" t="s">
        <v>32</v>
      </c>
      <c r="D2836" t="s">
        <v>33</v>
      </c>
      <c r="E2836" t="s">
        <v>34</v>
      </c>
      <c r="F2836" t="s">
        <v>368</v>
      </c>
      <c r="G2836" t="s">
        <v>36565</v>
      </c>
      <c r="H2836" t="s">
        <v>36566</v>
      </c>
      <c r="I2836" t="s">
        <v>36567</v>
      </c>
      <c r="J2836" t="s">
        <v>32</v>
      </c>
      <c r="K2836" t="s">
        <v>36568</v>
      </c>
      <c r="L2836" t="s">
        <v>36569</v>
      </c>
      <c r="M2836" t="s">
        <v>36570</v>
      </c>
      <c r="N2836" t="s">
        <v>36571</v>
      </c>
      <c r="O2836" t="s">
        <v>36572</v>
      </c>
      <c r="P2836" t="s">
        <v>32</v>
      </c>
      <c r="Q2836" t="s">
        <v>75</v>
      </c>
      <c r="R2836">
        <v>67</v>
      </c>
      <c r="S2836">
        <v>-1</v>
      </c>
      <c r="T2836" t="s">
        <v>68</v>
      </c>
      <c r="U2836" s="1">
        <v>41067</v>
      </c>
      <c r="V2836" t="s">
        <v>48</v>
      </c>
      <c r="W2836" t="s">
        <v>32</v>
      </c>
      <c r="X2836" t="s">
        <v>49</v>
      </c>
      <c r="Y2836" t="s">
        <v>93</v>
      </c>
      <c r="Z2836" t="s">
        <v>32</v>
      </c>
      <c r="AA2836" t="s">
        <v>51</v>
      </c>
      <c r="AB2836" t="s">
        <v>379</v>
      </c>
      <c r="AC2836" t="s">
        <v>71</v>
      </c>
      <c r="AD2836" t="s">
        <v>36573</v>
      </c>
      <c r="AE2836" t="s">
        <v>54</v>
      </c>
    </row>
    <row r="2837" spans="1:31" x14ac:dyDescent="0.2">
      <c r="A2837">
        <v>31</v>
      </c>
      <c r="B2837" t="s">
        <v>96</v>
      </c>
      <c r="C2837" t="s">
        <v>32</v>
      </c>
      <c r="D2837" t="s">
        <v>33</v>
      </c>
      <c r="E2837" t="s">
        <v>34</v>
      </c>
      <c r="F2837" t="s">
        <v>56</v>
      </c>
      <c r="G2837" t="s">
        <v>36669</v>
      </c>
      <c r="H2837" t="s">
        <v>36670</v>
      </c>
      <c r="I2837" t="s">
        <v>32</v>
      </c>
      <c r="J2837" t="s">
        <v>32</v>
      </c>
      <c r="K2837" t="s">
        <v>36671</v>
      </c>
      <c r="L2837" t="s">
        <v>36672</v>
      </c>
      <c r="M2837" t="s">
        <v>32</v>
      </c>
      <c r="N2837" t="s">
        <v>36673</v>
      </c>
      <c r="O2837" t="s">
        <v>32</v>
      </c>
      <c r="P2837" t="s">
        <v>32</v>
      </c>
      <c r="Q2837" t="s">
        <v>75</v>
      </c>
      <c r="R2837">
        <v>69</v>
      </c>
      <c r="S2837">
        <v>-1</v>
      </c>
      <c r="T2837" t="s">
        <v>76</v>
      </c>
      <c r="U2837" s="1">
        <v>41089</v>
      </c>
      <c r="V2837" t="s">
        <v>48</v>
      </c>
      <c r="W2837" t="s">
        <v>32</v>
      </c>
      <c r="X2837" t="s">
        <v>49</v>
      </c>
      <c r="Y2837" t="s">
        <v>32</v>
      </c>
      <c r="Z2837" t="s">
        <v>32</v>
      </c>
      <c r="AA2837" t="s">
        <v>51</v>
      </c>
      <c r="AB2837" t="s">
        <v>1243</v>
      </c>
      <c r="AC2837" t="s">
        <v>71</v>
      </c>
      <c r="AD2837" t="s">
        <v>619</v>
      </c>
      <c r="AE2837" t="s">
        <v>54</v>
      </c>
    </row>
    <row r="2838" spans="1:31" x14ac:dyDescent="0.2">
      <c r="A2838">
        <v>31</v>
      </c>
      <c r="B2838" t="s">
        <v>169</v>
      </c>
      <c r="C2838" t="s">
        <v>32</v>
      </c>
      <c r="D2838" t="s">
        <v>33</v>
      </c>
      <c r="E2838" t="s">
        <v>34</v>
      </c>
      <c r="F2838" t="s">
        <v>35</v>
      </c>
      <c r="G2838" t="s">
        <v>36994</v>
      </c>
      <c r="H2838" t="s">
        <v>36995</v>
      </c>
      <c r="I2838" t="s">
        <v>36996</v>
      </c>
      <c r="J2838" t="s">
        <v>36997</v>
      </c>
      <c r="K2838" t="s">
        <v>36998</v>
      </c>
      <c r="L2838" t="s">
        <v>36999</v>
      </c>
      <c r="M2838" t="s">
        <v>37000</v>
      </c>
      <c r="N2838" t="s">
        <v>37001</v>
      </c>
      <c r="O2838" t="s">
        <v>37002</v>
      </c>
      <c r="P2838" t="s">
        <v>37003</v>
      </c>
      <c r="Q2838" t="s">
        <v>75</v>
      </c>
      <c r="R2838">
        <v>72</v>
      </c>
      <c r="S2838">
        <v>-1</v>
      </c>
      <c r="T2838" t="s">
        <v>91</v>
      </c>
      <c r="U2838" s="1">
        <v>41088</v>
      </c>
      <c r="V2838" t="s">
        <v>1632</v>
      </c>
      <c r="W2838" t="s">
        <v>32</v>
      </c>
      <c r="X2838" t="s">
        <v>244</v>
      </c>
      <c r="Y2838" t="s">
        <v>93</v>
      </c>
      <c r="Z2838" t="s">
        <v>91</v>
      </c>
      <c r="AA2838" t="s">
        <v>51</v>
      </c>
      <c r="AB2838" t="s">
        <v>276</v>
      </c>
      <c r="AC2838" t="s">
        <v>71</v>
      </c>
      <c r="AD2838" t="s">
        <v>95</v>
      </c>
      <c r="AE2838" t="s">
        <v>54</v>
      </c>
    </row>
    <row r="2839" spans="1:31" x14ac:dyDescent="0.2">
      <c r="A2839">
        <v>31</v>
      </c>
      <c r="B2839" t="s">
        <v>96</v>
      </c>
      <c r="C2839" t="s">
        <v>32</v>
      </c>
      <c r="D2839" t="s">
        <v>33</v>
      </c>
      <c r="E2839" t="s">
        <v>34</v>
      </c>
      <c r="F2839" t="s">
        <v>114</v>
      </c>
      <c r="G2839" t="s">
        <v>37213</v>
      </c>
      <c r="H2839" t="s">
        <v>37214</v>
      </c>
      <c r="I2839" t="s">
        <v>32</v>
      </c>
      <c r="J2839" t="s">
        <v>37215</v>
      </c>
      <c r="K2839" t="s">
        <v>37216</v>
      </c>
      <c r="L2839" t="s">
        <v>32</v>
      </c>
      <c r="M2839" t="s">
        <v>37217</v>
      </c>
      <c r="N2839" t="s">
        <v>37218</v>
      </c>
      <c r="O2839" t="s">
        <v>32</v>
      </c>
      <c r="P2839" t="s">
        <v>37219</v>
      </c>
      <c r="Q2839" t="s">
        <v>75</v>
      </c>
      <c r="R2839">
        <v>71</v>
      </c>
      <c r="S2839">
        <v>-1</v>
      </c>
      <c r="T2839" t="s">
        <v>32</v>
      </c>
      <c r="U2839" s="1">
        <v>41082</v>
      </c>
      <c r="V2839" t="s">
        <v>7282</v>
      </c>
      <c r="W2839" t="s">
        <v>32</v>
      </c>
      <c r="X2839" t="s">
        <v>49</v>
      </c>
      <c r="Y2839" t="s">
        <v>32</v>
      </c>
      <c r="Z2839" t="s">
        <v>32</v>
      </c>
      <c r="AA2839" t="s">
        <v>51</v>
      </c>
      <c r="AB2839" t="s">
        <v>423</v>
      </c>
      <c r="AC2839" t="s">
        <v>170</v>
      </c>
      <c r="AD2839" t="s">
        <v>95</v>
      </c>
      <c r="AE2839" t="s">
        <v>54</v>
      </c>
    </row>
    <row r="2840" spans="1:31" x14ac:dyDescent="0.2">
      <c r="A2840">
        <v>31</v>
      </c>
      <c r="B2840" t="s">
        <v>32</v>
      </c>
      <c r="C2840" t="s">
        <v>32</v>
      </c>
      <c r="D2840" t="s">
        <v>32</v>
      </c>
      <c r="E2840" t="s">
        <v>32</v>
      </c>
      <c r="F2840" t="s">
        <v>56</v>
      </c>
      <c r="G2840" t="s">
        <v>37780</v>
      </c>
      <c r="H2840" t="s">
        <v>37781</v>
      </c>
      <c r="I2840" t="s">
        <v>37782</v>
      </c>
      <c r="J2840" t="s">
        <v>37783</v>
      </c>
      <c r="K2840" t="s">
        <v>37784</v>
      </c>
      <c r="L2840" t="s">
        <v>37785</v>
      </c>
      <c r="M2840" t="s">
        <v>37786</v>
      </c>
      <c r="N2840" t="s">
        <v>37787</v>
      </c>
      <c r="O2840" t="s">
        <v>37788</v>
      </c>
      <c r="P2840" t="s">
        <v>37789</v>
      </c>
      <c r="Q2840" t="s">
        <v>75</v>
      </c>
      <c r="R2840">
        <v>63</v>
      </c>
      <c r="S2840">
        <v>-1</v>
      </c>
      <c r="T2840" t="s">
        <v>47</v>
      </c>
      <c r="U2840" s="1">
        <v>41087</v>
      </c>
      <c r="V2840" t="s">
        <v>48</v>
      </c>
      <c r="W2840" t="s">
        <v>32</v>
      </c>
      <c r="X2840" t="s">
        <v>49</v>
      </c>
      <c r="Y2840" t="s">
        <v>32</v>
      </c>
      <c r="Z2840" t="s">
        <v>32</v>
      </c>
      <c r="AA2840" t="s">
        <v>69</v>
      </c>
      <c r="AB2840" t="s">
        <v>32</v>
      </c>
      <c r="AC2840" t="s">
        <v>32</v>
      </c>
      <c r="AD2840" t="s">
        <v>95</v>
      </c>
      <c r="AE2840" t="s">
        <v>54</v>
      </c>
    </row>
    <row r="2841" spans="1:31" x14ac:dyDescent="0.2">
      <c r="A2841">
        <v>31</v>
      </c>
      <c r="B2841" t="s">
        <v>55</v>
      </c>
      <c r="C2841" t="s">
        <v>287</v>
      </c>
      <c r="D2841" t="s">
        <v>501</v>
      </c>
      <c r="E2841" t="s">
        <v>32</v>
      </c>
      <c r="F2841" t="s">
        <v>56</v>
      </c>
      <c r="G2841" t="s">
        <v>37869</v>
      </c>
      <c r="H2841" t="s">
        <v>37870</v>
      </c>
      <c r="I2841" t="s">
        <v>37871</v>
      </c>
      <c r="J2841" t="s">
        <v>37872</v>
      </c>
      <c r="K2841" t="s">
        <v>37873</v>
      </c>
      <c r="L2841" t="s">
        <v>37874</v>
      </c>
      <c r="M2841" t="s">
        <v>37875</v>
      </c>
      <c r="N2841" t="s">
        <v>37876</v>
      </c>
      <c r="O2841" t="s">
        <v>37877</v>
      </c>
      <c r="P2841" t="s">
        <v>37878</v>
      </c>
      <c r="Q2841" t="s">
        <v>32</v>
      </c>
      <c r="R2841">
        <v>68</v>
      </c>
      <c r="S2841">
        <v>-1</v>
      </c>
      <c r="T2841" t="s">
        <v>47</v>
      </c>
      <c r="U2841" s="1">
        <v>41089</v>
      </c>
      <c r="V2841" t="s">
        <v>164</v>
      </c>
      <c r="W2841" t="s">
        <v>32</v>
      </c>
      <c r="X2841" t="s">
        <v>244</v>
      </c>
      <c r="Y2841" t="s">
        <v>643</v>
      </c>
      <c r="Z2841" t="s">
        <v>1045</v>
      </c>
      <c r="AA2841" t="s">
        <v>69</v>
      </c>
      <c r="AB2841" t="s">
        <v>247</v>
      </c>
      <c r="AC2841" t="s">
        <v>71</v>
      </c>
      <c r="AD2841" t="s">
        <v>332</v>
      </c>
      <c r="AE2841" t="s">
        <v>54</v>
      </c>
    </row>
    <row r="2842" spans="1:31" x14ac:dyDescent="0.2">
      <c r="A2842">
        <v>31</v>
      </c>
      <c r="B2842" t="s">
        <v>1288</v>
      </c>
      <c r="C2842" t="s">
        <v>32</v>
      </c>
      <c r="D2842" t="s">
        <v>33</v>
      </c>
      <c r="E2842" t="s">
        <v>34</v>
      </c>
      <c r="F2842" t="s">
        <v>56</v>
      </c>
      <c r="G2842" t="s">
        <v>38018</v>
      </c>
      <c r="H2842" t="s">
        <v>38019</v>
      </c>
      <c r="I2842" t="s">
        <v>38020</v>
      </c>
      <c r="J2842" t="s">
        <v>38021</v>
      </c>
      <c r="K2842" t="s">
        <v>38022</v>
      </c>
      <c r="L2842" t="s">
        <v>38023</v>
      </c>
      <c r="M2842" t="s">
        <v>38024</v>
      </c>
      <c r="N2842" t="s">
        <v>38025</v>
      </c>
      <c r="O2842" t="s">
        <v>38026</v>
      </c>
      <c r="P2842" t="s">
        <v>38027</v>
      </c>
      <c r="Q2842" t="s">
        <v>75</v>
      </c>
      <c r="R2842">
        <v>69</v>
      </c>
      <c r="S2842">
        <v>-1</v>
      </c>
      <c r="T2842" t="s">
        <v>576</v>
      </c>
      <c r="U2842" s="1">
        <v>41090</v>
      </c>
      <c r="V2842" t="s">
        <v>48</v>
      </c>
      <c r="W2842" t="s">
        <v>32</v>
      </c>
      <c r="X2842" t="s">
        <v>49</v>
      </c>
      <c r="Y2842" t="s">
        <v>150</v>
      </c>
      <c r="Z2842" t="s">
        <v>2161</v>
      </c>
      <c r="AA2842" t="s">
        <v>69</v>
      </c>
      <c r="AB2842" t="s">
        <v>81</v>
      </c>
      <c r="AC2842" t="s">
        <v>71</v>
      </c>
      <c r="AD2842" t="s">
        <v>168</v>
      </c>
      <c r="AE2842" t="s">
        <v>54</v>
      </c>
    </row>
    <row r="2843" spans="1:31" x14ac:dyDescent="0.2">
      <c r="A2843">
        <v>31</v>
      </c>
      <c r="B2843" t="s">
        <v>96</v>
      </c>
      <c r="C2843" t="s">
        <v>32</v>
      </c>
      <c r="D2843" t="s">
        <v>32</v>
      </c>
      <c r="E2843" t="s">
        <v>34</v>
      </c>
      <c r="F2843" t="s">
        <v>56</v>
      </c>
      <c r="G2843" t="s">
        <v>32</v>
      </c>
      <c r="H2843" t="s">
        <v>32</v>
      </c>
      <c r="I2843" t="s">
        <v>8261</v>
      </c>
      <c r="J2843" t="s">
        <v>32</v>
      </c>
      <c r="K2843" t="s">
        <v>32</v>
      </c>
      <c r="L2843" t="s">
        <v>32</v>
      </c>
      <c r="M2843" t="s">
        <v>32</v>
      </c>
      <c r="N2843" t="s">
        <v>32</v>
      </c>
      <c r="O2843" t="s">
        <v>32</v>
      </c>
      <c r="P2843" t="s">
        <v>32</v>
      </c>
      <c r="Q2843" t="s">
        <v>321</v>
      </c>
      <c r="R2843">
        <v>71</v>
      </c>
      <c r="S2843">
        <v>-1</v>
      </c>
      <c r="T2843" t="s">
        <v>91</v>
      </c>
      <c r="U2843" s="1">
        <v>41089</v>
      </c>
      <c r="V2843" t="s">
        <v>2466</v>
      </c>
      <c r="W2843" t="s">
        <v>32</v>
      </c>
      <c r="X2843" t="s">
        <v>49</v>
      </c>
      <c r="Y2843" t="s">
        <v>643</v>
      </c>
      <c r="Z2843" t="s">
        <v>475</v>
      </c>
      <c r="AA2843" t="s">
        <v>51</v>
      </c>
      <c r="AB2843" t="s">
        <v>389</v>
      </c>
      <c r="AC2843" t="s">
        <v>32</v>
      </c>
      <c r="AD2843" t="s">
        <v>53</v>
      </c>
      <c r="AE2843" t="s">
        <v>54</v>
      </c>
    </row>
    <row r="2844" spans="1:31" x14ac:dyDescent="0.2">
      <c r="A2844">
        <v>31</v>
      </c>
      <c r="B2844" t="s">
        <v>169</v>
      </c>
      <c r="C2844" t="s">
        <v>32</v>
      </c>
      <c r="D2844" t="s">
        <v>33</v>
      </c>
      <c r="E2844" t="s">
        <v>34</v>
      </c>
      <c r="F2844" t="s">
        <v>368</v>
      </c>
      <c r="G2844" t="s">
        <v>38282</v>
      </c>
      <c r="H2844" t="s">
        <v>38283</v>
      </c>
      <c r="I2844" t="s">
        <v>38284</v>
      </c>
      <c r="J2844" t="s">
        <v>38285</v>
      </c>
      <c r="K2844" t="s">
        <v>38286</v>
      </c>
      <c r="L2844" t="s">
        <v>38287</v>
      </c>
      <c r="M2844" t="e">
        <f>-how to improve socioeconomic conditions in developing countries through social entrepreneurship?    -where to travel next?    -enjoying today as much as i can.</f>
        <v>#NAME?</v>
      </c>
      <c r="N2844" t="s">
        <v>38288</v>
      </c>
      <c r="O2844" t="s">
        <v>38289</v>
      </c>
      <c r="P2844" t="s">
        <v>38290</v>
      </c>
      <c r="Q2844" t="s">
        <v>108</v>
      </c>
      <c r="R2844">
        <v>69</v>
      </c>
      <c r="S2844">
        <v>-1</v>
      </c>
      <c r="T2844" t="s">
        <v>203</v>
      </c>
      <c r="U2844" s="1">
        <v>41089</v>
      </c>
      <c r="V2844" t="s">
        <v>48</v>
      </c>
      <c r="W2844" t="s">
        <v>32</v>
      </c>
      <c r="X2844" t="s">
        <v>49</v>
      </c>
      <c r="Y2844" t="s">
        <v>32</v>
      </c>
      <c r="Z2844" t="s">
        <v>32</v>
      </c>
      <c r="AA2844" t="s">
        <v>51</v>
      </c>
      <c r="AB2844" t="s">
        <v>562</v>
      </c>
      <c r="AC2844" t="s">
        <v>71</v>
      </c>
      <c r="AD2844" t="s">
        <v>38291</v>
      </c>
      <c r="AE2844" t="s">
        <v>772</v>
      </c>
    </row>
    <row r="2845" spans="1:31" x14ac:dyDescent="0.2">
      <c r="A2845">
        <v>31</v>
      </c>
      <c r="B2845" t="s">
        <v>169</v>
      </c>
      <c r="C2845" t="s">
        <v>155</v>
      </c>
      <c r="D2845" t="s">
        <v>33</v>
      </c>
      <c r="E2845" t="s">
        <v>34</v>
      </c>
      <c r="F2845" t="s">
        <v>368</v>
      </c>
      <c r="G2845" t="s">
        <v>38313</v>
      </c>
      <c r="H2845" t="s">
        <v>38314</v>
      </c>
      <c r="I2845" t="s">
        <v>38315</v>
      </c>
      <c r="J2845" t="s">
        <v>38316</v>
      </c>
      <c r="K2845" t="s">
        <v>38317</v>
      </c>
      <c r="L2845" t="s">
        <v>38318</v>
      </c>
      <c r="M2845" t="s">
        <v>38319</v>
      </c>
      <c r="N2845" t="s">
        <v>38320</v>
      </c>
      <c r="O2845" t="s">
        <v>38321</v>
      </c>
      <c r="P2845" t="s">
        <v>38322</v>
      </c>
      <c r="Q2845" t="s">
        <v>321</v>
      </c>
      <c r="R2845">
        <v>67</v>
      </c>
      <c r="S2845">
        <v>-1</v>
      </c>
      <c r="T2845" t="s">
        <v>203</v>
      </c>
      <c r="U2845" s="1">
        <v>41090</v>
      </c>
      <c r="V2845" t="s">
        <v>260</v>
      </c>
      <c r="W2845" t="s">
        <v>32</v>
      </c>
      <c r="X2845" t="s">
        <v>49</v>
      </c>
      <c r="Y2845" t="s">
        <v>261</v>
      </c>
      <c r="Z2845" t="s">
        <v>4341</v>
      </c>
      <c r="AA2845" t="s">
        <v>51</v>
      </c>
      <c r="AB2845" t="s">
        <v>124</v>
      </c>
      <c r="AC2845" t="s">
        <v>71</v>
      </c>
      <c r="AD2845" t="s">
        <v>4555</v>
      </c>
      <c r="AE2845" t="s">
        <v>54</v>
      </c>
    </row>
    <row r="2846" spans="1:31" x14ac:dyDescent="0.2">
      <c r="A2846">
        <v>31</v>
      </c>
      <c r="B2846" t="s">
        <v>55</v>
      </c>
      <c r="C2846" t="s">
        <v>155</v>
      </c>
      <c r="D2846" t="s">
        <v>33</v>
      </c>
      <c r="E2846" t="s">
        <v>32</v>
      </c>
      <c r="F2846" t="s">
        <v>833</v>
      </c>
      <c r="G2846" t="s">
        <v>38766</v>
      </c>
      <c r="H2846" t="s">
        <v>38767</v>
      </c>
      <c r="I2846" t="s">
        <v>38768</v>
      </c>
      <c r="J2846" t="s">
        <v>32</v>
      </c>
      <c r="K2846" t="s">
        <v>38769</v>
      </c>
      <c r="L2846" t="s">
        <v>38770</v>
      </c>
      <c r="M2846" t="s">
        <v>38771</v>
      </c>
      <c r="N2846" t="s">
        <v>38772</v>
      </c>
      <c r="O2846" t="s">
        <v>38773</v>
      </c>
      <c r="P2846" t="s">
        <v>38774</v>
      </c>
      <c r="Q2846" t="s">
        <v>4235</v>
      </c>
      <c r="R2846">
        <v>69</v>
      </c>
      <c r="S2846">
        <v>-1</v>
      </c>
      <c r="T2846" t="s">
        <v>331</v>
      </c>
      <c r="U2846" s="1">
        <v>41090</v>
      </c>
      <c r="V2846" t="s">
        <v>77</v>
      </c>
      <c r="W2846" t="s">
        <v>181</v>
      </c>
      <c r="X2846" t="s">
        <v>49</v>
      </c>
      <c r="Y2846" t="s">
        <v>261</v>
      </c>
      <c r="Z2846" t="s">
        <v>246</v>
      </c>
      <c r="AA2846" t="s">
        <v>51</v>
      </c>
      <c r="AB2846" t="s">
        <v>852</v>
      </c>
      <c r="AC2846" t="s">
        <v>71</v>
      </c>
      <c r="AD2846" t="s">
        <v>2243</v>
      </c>
      <c r="AE2846" t="s">
        <v>54</v>
      </c>
    </row>
    <row r="2847" spans="1:31" x14ac:dyDescent="0.2">
      <c r="A2847">
        <v>31</v>
      </c>
      <c r="B2847" t="s">
        <v>112</v>
      </c>
      <c r="C2847" t="s">
        <v>155</v>
      </c>
      <c r="D2847" t="s">
        <v>33</v>
      </c>
      <c r="E2847" t="s">
        <v>170</v>
      </c>
      <c r="F2847" t="s">
        <v>56</v>
      </c>
      <c r="G2847" t="s">
        <v>38861</v>
      </c>
      <c r="H2847" t="s">
        <v>38862</v>
      </c>
      <c r="I2847" t="s">
        <v>38863</v>
      </c>
      <c r="J2847" t="s">
        <v>32</v>
      </c>
      <c r="K2847" t="s">
        <v>38864</v>
      </c>
      <c r="L2847" t="s">
        <v>38865</v>
      </c>
      <c r="M2847" t="s">
        <v>32</v>
      </c>
      <c r="N2847" t="s">
        <v>32</v>
      </c>
      <c r="O2847" t="s">
        <v>32</v>
      </c>
      <c r="P2847" t="s">
        <v>32</v>
      </c>
      <c r="Q2847" t="s">
        <v>954</v>
      </c>
      <c r="R2847">
        <v>72</v>
      </c>
      <c r="S2847">
        <v>-1</v>
      </c>
      <c r="T2847" t="s">
        <v>331</v>
      </c>
      <c r="U2847" s="1">
        <v>41089</v>
      </c>
      <c r="V2847" t="s">
        <v>164</v>
      </c>
      <c r="W2847" t="s">
        <v>32</v>
      </c>
      <c r="X2847" t="s">
        <v>49</v>
      </c>
      <c r="Y2847" t="s">
        <v>32</v>
      </c>
      <c r="Z2847" t="s">
        <v>298</v>
      </c>
      <c r="AA2847" t="s">
        <v>51</v>
      </c>
      <c r="AB2847" t="s">
        <v>690</v>
      </c>
      <c r="AC2847" t="s">
        <v>71</v>
      </c>
      <c r="AD2847" t="s">
        <v>32374</v>
      </c>
      <c r="AE2847" t="s">
        <v>54</v>
      </c>
    </row>
    <row r="2848" spans="1:31" x14ac:dyDescent="0.2">
      <c r="A2848">
        <v>31</v>
      </c>
      <c r="B2848" t="s">
        <v>55</v>
      </c>
      <c r="C2848" t="s">
        <v>113</v>
      </c>
      <c r="D2848" t="s">
        <v>33</v>
      </c>
      <c r="E2848" t="s">
        <v>170</v>
      </c>
      <c r="F2848" t="s">
        <v>56</v>
      </c>
      <c r="G2848" t="s">
        <v>39134</v>
      </c>
      <c r="H2848" t="s">
        <v>39135</v>
      </c>
      <c r="I2848" t="s">
        <v>39136</v>
      </c>
      <c r="J2848" t="s">
        <v>39137</v>
      </c>
      <c r="K2848" t="s">
        <v>39138</v>
      </c>
      <c r="L2848" t="s">
        <v>39139</v>
      </c>
      <c r="M2848" t="s">
        <v>39140</v>
      </c>
      <c r="N2848" t="s">
        <v>39141</v>
      </c>
      <c r="O2848" t="s">
        <v>39142</v>
      </c>
      <c r="P2848" t="s">
        <v>39143</v>
      </c>
      <c r="Q2848" t="s">
        <v>75</v>
      </c>
      <c r="R2848">
        <v>70</v>
      </c>
      <c r="S2848">
        <v>100000</v>
      </c>
      <c r="T2848" t="s">
        <v>47</v>
      </c>
      <c r="U2848" s="1">
        <v>41088</v>
      </c>
      <c r="V2848" t="s">
        <v>48</v>
      </c>
      <c r="W2848" t="s">
        <v>217</v>
      </c>
      <c r="X2848" t="s">
        <v>49</v>
      </c>
      <c r="Y2848" t="s">
        <v>32</v>
      </c>
      <c r="Z2848" t="s">
        <v>1041</v>
      </c>
      <c r="AA2848" t="s">
        <v>51</v>
      </c>
      <c r="AB2848" t="s">
        <v>81</v>
      </c>
      <c r="AC2848" t="s">
        <v>71</v>
      </c>
      <c r="AD2848" t="s">
        <v>95</v>
      </c>
      <c r="AE2848" t="s">
        <v>54</v>
      </c>
    </row>
    <row r="2849" spans="1:31" x14ac:dyDescent="0.2">
      <c r="A2849">
        <v>31</v>
      </c>
      <c r="B2849" t="s">
        <v>620</v>
      </c>
      <c r="C2849" t="s">
        <v>155</v>
      </c>
      <c r="D2849" t="s">
        <v>33</v>
      </c>
      <c r="E2849" t="s">
        <v>34</v>
      </c>
      <c r="F2849" t="s">
        <v>138</v>
      </c>
      <c r="G2849" t="s">
        <v>39431</v>
      </c>
      <c r="H2849" t="s">
        <v>39432</v>
      </c>
      <c r="I2849" t="s">
        <v>32</v>
      </c>
      <c r="J2849" t="s">
        <v>32</v>
      </c>
      <c r="K2849" t="s">
        <v>39433</v>
      </c>
      <c r="L2849" t="s">
        <v>39434</v>
      </c>
      <c r="M2849" t="s">
        <v>32</v>
      </c>
      <c r="N2849" t="s">
        <v>39435</v>
      </c>
      <c r="O2849" t="s">
        <v>32</v>
      </c>
      <c r="P2849" t="s">
        <v>32</v>
      </c>
      <c r="Q2849" t="s">
        <v>75</v>
      </c>
      <c r="R2849">
        <v>64</v>
      </c>
      <c r="S2849">
        <v>-1</v>
      </c>
      <c r="T2849" t="s">
        <v>149</v>
      </c>
      <c r="U2849" s="1">
        <v>41071</v>
      </c>
      <c r="V2849" t="s">
        <v>48</v>
      </c>
      <c r="W2849" t="s">
        <v>92</v>
      </c>
      <c r="X2849" t="s">
        <v>49</v>
      </c>
      <c r="Y2849" t="s">
        <v>435</v>
      </c>
      <c r="Z2849" t="s">
        <v>151</v>
      </c>
      <c r="AA2849" t="s">
        <v>69</v>
      </c>
      <c r="AB2849" t="s">
        <v>379</v>
      </c>
      <c r="AC2849" t="s">
        <v>71</v>
      </c>
      <c r="AD2849" t="s">
        <v>168</v>
      </c>
      <c r="AE2849" t="s">
        <v>54</v>
      </c>
    </row>
    <row r="2850" spans="1:31" x14ac:dyDescent="0.2">
      <c r="A2850">
        <v>31</v>
      </c>
      <c r="B2850" t="s">
        <v>1525</v>
      </c>
      <c r="C2850" t="s">
        <v>32</v>
      </c>
      <c r="D2850" t="s">
        <v>33</v>
      </c>
      <c r="E2850" t="s">
        <v>34</v>
      </c>
      <c r="F2850" t="s">
        <v>1106</v>
      </c>
      <c r="G2850" t="s">
        <v>39499</v>
      </c>
      <c r="H2850" t="s">
        <v>39500</v>
      </c>
      <c r="I2850" t="s">
        <v>39501</v>
      </c>
      <c r="J2850" t="s">
        <v>39502</v>
      </c>
      <c r="K2850" t="s">
        <v>39503</v>
      </c>
      <c r="L2850" t="s">
        <v>39504</v>
      </c>
      <c r="M2850" t="s">
        <v>39505</v>
      </c>
      <c r="N2850" t="s">
        <v>39506</v>
      </c>
      <c r="O2850" t="s">
        <v>39507</v>
      </c>
      <c r="P2850" t="s">
        <v>39508</v>
      </c>
      <c r="Q2850" t="s">
        <v>108</v>
      </c>
      <c r="R2850">
        <v>61</v>
      </c>
      <c r="S2850">
        <v>-1</v>
      </c>
      <c r="T2850" t="s">
        <v>163</v>
      </c>
      <c r="U2850" s="1">
        <v>41026</v>
      </c>
      <c r="V2850" t="s">
        <v>77</v>
      </c>
      <c r="W2850" t="s">
        <v>32</v>
      </c>
      <c r="X2850" t="s">
        <v>49</v>
      </c>
      <c r="Y2850" t="s">
        <v>165</v>
      </c>
      <c r="Z2850" t="s">
        <v>205</v>
      </c>
      <c r="AA2850" t="s">
        <v>69</v>
      </c>
      <c r="AB2850" t="s">
        <v>124</v>
      </c>
      <c r="AC2850" t="s">
        <v>71</v>
      </c>
      <c r="AD2850" t="s">
        <v>39509</v>
      </c>
      <c r="AE2850" t="s">
        <v>54</v>
      </c>
    </row>
    <row r="2851" spans="1:31" x14ac:dyDescent="0.2">
      <c r="A2851">
        <v>31</v>
      </c>
      <c r="B2851" t="s">
        <v>55</v>
      </c>
      <c r="C2851" t="s">
        <v>83</v>
      </c>
      <c r="D2851" t="s">
        <v>33</v>
      </c>
      <c r="E2851" t="s">
        <v>34</v>
      </c>
      <c r="F2851" t="s">
        <v>56</v>
      </c>
      <c r="G2851" t="s">
        <v>39741</v>
      </c>
      <c r="H2851" t="s">
        <v>39742</v>
      </c>
      <c r="I2851" t="s">
        <v>39743</v>
      </c>
      <c r="J2851" t="s">
        <v>39744</v>
      </c>
      <c r="K2851" t="s">
        <v>32</v>
      </c>
      <c r="L2851" t="s">
        <v>39745</v>
      </c>
      <c r="M2851" t="s">
        <v>32</v>
      </c>
      <c r="N2851" t="s">
        <v>39746</v>
      </c>
      <c r="O2851" t="s">
        <v>32</v>
      </c>
      <c r="P2851" t="s">
        <v>39747</v>
      </c>
      <c r="Q2851" t="s">
        <v>75</v>
      </c>
      <c r="R2851">
        <v>68</v>
      </c>
      <c r="S2851">
        <v>-1</v>
      </c>
      <c r="T2851" t="s">
        <v>47</v>
      </c>
      <c r="U2851" s="1">
        <v>41090</v>
      </c>
      <c r="V2851" t="s">
        <v>48</v>
      </c>
      <c r="W2851" t="s">
        <v>32</v>
      </c>
      <c r="X2851" t="s">
        <v>49</v>
      </c>
      <c r="Y2851" t="s">
        <v>32</v>
      </c>
      <c r="Z2851" t="s">
        <v>32</v>
      </c>
      <c r="AA2851" t="s">
        <v>69</v>
      </c>
      <c r="AB2851" t="s">
        <v>358</v>
      </c>
      <c r="AC2851" t="s">
        <v>71</v>
      </c>
      <c r="AD2851" t="s">
        <v>95</v>
      </c>
      <c r="AE2851" t="s">
        <v>54</v>
      </c>
    </row>
    <row r="2852" spans="1:31" x14ac:dyDescent="0.2">
      <c r="A2852">
        <v>31</v>
      </c>
      <c r="B2852" t="s">
        <v>112</v>
      </c>
      <c r="C2852" t="s">
        <v>32</v>
      </c>
      <c r="D2852" t="s">
        <v>98</v>
      </c>
      <c r="E2852" t="s">
        <v>32</v>
      </c>
      <c r="F2852" t="s">
        <v>2730</v>
      </c>
      <c r="G2852" t="s">
        <v>39897</v>
      </c>
      <c r="H2852" t="s">
        <v>39898</v>
      </c>
      <c r="I2852" t="s">
        <v>39899</v>
      </c>
      <c r="J2852" t="s">
        <v>39900</v>
      </c>
      <c r="K2852" t="s">
        <v>39901</v>
      </c>
      <c r="L2852" t="s">
        <v>39902</v>
      </c>
      <c r="M2852" t="s">
        <v>39903</v>
      </c>
      <c r="N2852" t="s">
        <v>39904</v>
      </c>
      <c r="O2852" t="s">
        <v>39905</v>
      </c>
      <c r="P2852" t="s">
        <v>39906</v>
      </c>
      <c r="Q2852" t="s">
        <v>75</v>
      </c>
      <c r="R2852">
        <v>69</v>
      </c>
      <c r="S2852">
        <v>-1</v>
      </c>
      <c r="T2852" t="s">
        <v>273</v>
      </c>
      <c r="U2852" s="1">
        <v>41086</v>
      </c>
      <c r="V2852" t="s">
        <v>48</v>
      </c>
      <c r="W2852" t="s">
        <v>32</v>
      </c>
      <c r="X2852" t="s">
        <v>244</v>
      </c>
      <c r="Y2852" t="s">
        <v>245</v>
      </c>
      <c r="Z2852" t="s">
        <v>1430</v>
      </c>
      <c r="AA2852" t="s">
        <v>51</v>
      </c>
      <c r="AB2852" t="s">
        <v>521</v>
      </c>
      <c r="AC2852" t="s">
        <v>220</v>
      </c>
      <c r="AD2852" t="s">
        <v>5174</v>
      </c>
      <c r="AE2852" t="s">
        <v>54</v>
      </c>
    </row>
    <row r="2853" spans="1:31" x14ac:dyDescent="0.2">
      <c r="A2853">
        <v>31</v>
      </c>
      <c r="B2853" t="s">
        <v>32</v>
      </c>
      <c r="C2853" t="s">
        <v>32</v>
      </c>
      <c r="D2853" t="s">
        <v>33</v>
      </c>
      <c r="E2853" t="s">
        <v>34</v>
      </c>
      <c r="F2853" t="s">
        <v>773</v>
      </c>
      <c r="G2853" t="s">
        <v>39948</v>
      </c>
      <c r="H2853" t="s">
        <v>39949</v>
      </c>
      <c r="I2853" t="s">
        <v>39950</v>
      </c>
      <c r="J2853" t="s">
        <v>39951</v>
      </c>
      <c r="K2853" t="s">
        <v>39952</v>
      </c>
      <c r="L2853" t="s">
        <v>39953</v>
      </c>
      <c r="M2853" t="s">
        <v>39954</v>
      </c>
      <c r="N2853" t="s">
        <v>39955</v>
      </c>
      <c r="O2853" t="s">
        <v>39956</v>
      </c>
      <c r="P2853" t="s">
        <v>39957</v>
      </c>
      <c r="Q2853" t="s">
        <v>75</v>
      </c>
      <c r="R2853">
        <v>72</v>
      </c>
      <c r="S2853">
        <v>-1</v>
      </c>
      <c r="T2853" t="s">
        <v>91</v>
      </c>
      <c r="U2853" s="1">
        <v>41089</v>
      </c>
      <c r="V2853" t="s">
        <v>5083</v>
      </c>
      <c r="W2853" t="s">
        <v>32</v>
      </c>
      <c r="X2853" t="s">
        <v>49</v>
      </c>
      <c r="Y2853" t="s">
        <v>245</v>
      </c>
      <c r="Z2853" t="s">
        <v>109</v>
      </c>
      <c r="AA2853" t="s">
        <v>51</v>
      </c>
      <c r="AB2853" t="s">
        <v>618</v>
      </c>
      <c r="AC2853" t="s">
        <v>248</v>
      </c>
      <c r="AD2853" t="s">
        <v>332</v>
      </c>
      <c r="AE2853" t="s">
        <v>54</v>
      </c>
    </row>
    <row r="2854" spans="1:31" x14ac:dyDescent="0.2">
      <c r="A2854">
        <v>31</v>
      </c>
      <c r="B2854" t="s">
        <v>112</v>
      </c>
      <c r="C2854" t="s">
        <v>155</v>
      </c>
      <c r="D2854" t="s">
        <v>98</v>
      </c>
      <c r="E2854" t="s">
        <v>170</v>
      </c>
      <c r="F2854" t="s">
        <v>56</v>
      </c>
      <c r="G2854" t="s">
        <v>40285</v>
      </c>
      <c r="H2854" t="s">
        <v>40286</v>
      </c>
      <c r="I2854" t="s">
        <v>40287</v>
      </c>
      <c r="J2854" t="s">
        <v>6557</v>
      </c>
      <c r="K2854" t="s">
        <v>40288</v>
      </c>
      <c r="L2854" t="s">
        <v>40289</v>
      </c>
      <c r="M2854" t="s">
        <v>40290</v>
      </c>
      <c r="N2854" t="s">
        <v>40291</v>
      </c>
      <c r="O2854" t="s">
        <v>40292</v>
      </c>
      <c r="P2854" t="s">
        <v>40293</v>
      </c>
      <c r="Q2854" t="s">
        <v>75</v>
      </c>
      <c r="R2854">
        <v>64</v>
      </c>
      <c r="S2854">
        <v>-1</v>
      </c>
      <c r="T2854" t="s">
        <v>203</v>
      </c>
      <c r="U2854" s="1">
        <v>41078</v>
      </c>
      <c r="V2854" t="s">
        <v>48</v>
      </c>
      <c r="W2854" t="s">
        <v>32</v>
      </c>
      <c r="X2854" t="s">
        <v>49</v>
      </c>
      <c r="Y2854" t="s">
        <v>93</v>
      </c>
      <c r="Z2854" t="s">
        <v>246</v>
      </c>
      <c r="AA2854" t="s">
        <v>69</v>
      </c>
      <c r="AB2854" t="s">
        <v>367</v>
      </c>
      <c r="AC2854" t="s">
        <v>71</v>
      </c>
      <c r="AD2854" t="s">
        <v>40294</v>
      </c>
      <c r="AE2854" t="s">
        <v>54</v>
      </c>
    </row>
    <row r="2855" spans="1:31" x14ac:dyDescent="0.2">
      <c r="A2855">
        <v>31</v>
      </c>
      <c r="B2855" t="s">
        <v>112</v>
      </c>
      <c r="C2855" t="s">
        <v>83</v>
      </c>
      <c r="D2855" t="s">
        <v>98</v>
      </c>
      <c r="E2855" t="s">
        <v>170</v>
      </c>
      <c r="F2855" t="s">
        <v>56</v>
      </c>
      <c r="G2855" t="s">
        <v>40311</v>
      </c>
      <c r="H2855" t="s">
        <v>40312</v>
      </c>
      <c r="I2855" t="s">
        <v>40313</v>
      </c>
      <c r="J2855" t="s">
        <v>32</v>
      </c>
      <c r="K2855" t="s">
        <v>40314</v>
      </c>
      <c r="L2855" t="s">
        <v>40315</v>
      </c>
      <c r="M2855" t="s">
        <v>40316</v>
      </c>
      <c r="N2855" t="s">
        <v>40317</v>
      </c>
      <c r="O2855" t="s">
        <v>40318</v>
      </c>
      <c r="P2855" t="s">
        <v>40319</v>
      </c>
      <c r="Q2855" t="s">
        <v>75</v>
      </c>
      <c r="R2855">
        <v>72</v>
      </c>
      <c r="S2855">
        <v>-1</v>
      </c>
      <c r="T2855" t="s">
        <v>91</v>
      </c>
      <c r="U2855" s="1">
        <v>41089</v>
      </c>
      <c r="V2855" t="s">
        <v>164</v>
      </c>
      <c r="W2855" t="s">
        <v>217</v>
      </c>
      <c r="X2855" t="s">
        <v>49</v>
      </c>
      <c r="Y2855" t="s">
        <v>435</v>
      </c>
      <c r="Z2855" t="s">
        <v>91</v>
      </c>
      <c r="AA2855" t="s">
        <v>51</v>
      </c>
      <c r="AB2855" t="s">
        <v>1104</v>
      </c>
      <c r="AC2855" t="s">
        <v>170</v>
      </c>
      <c r="AD2855" t="s">
        <v>168</v>
      </c>
      <c r="AE2855" t="s">
        <v>54</v>
      </c>
    </row>
    <row r="2856" spans="1:31" x14ac:dyDescent="0.2">
      <c r="A2856">
        <v>31</v>
      </c>
      <c r="B2856" t="s">
        <v>96</v>
      </c>
      <c r="C2856" t="s">
        <v>155</v>
      </c>
      <c r="D2856" t="s">
        <v>33</v>
      </c>
      <c r="E2856" t="s">
        <v>34</v>
      </c>
      <c r="F2856" t="s">
        <v>35</v>
      </c>
      <c r="G2856" t="s">
        <v>40330</v>
      </c>
      <c r="H2856" t="s">
        <v>40331</v>
      </c>
      <c r="I2856" t="s">
        <v>40332</v>
      </c>
      <c r="J2856" t="s">
        <v>32</v>
      </c>
      <c r="K2856" t="s">
        <v>32</v>
      </c>
      <c r="L2856" t="s">
        <v>32</v>
      </c>
      <c r="M2856" t="s">
        <v>32</v>
      </c>
      <c r="N2856" t="s">
        <v>40333</v>
      </c>
      <c r="O2856" t="s">
        <v>32</v>
      </c>
      <c r="P2856" t="s">
        <v>40334</v>
      </c>
      <c r="Q2856" t="s">
        <v>471</v>
      </c>
      <c r="R2856">
        <v>70</v>
      </c>
      <c r="S2856">
        <v>50000</v>
      </c>
      <c r="T2856" t="s">
        <v>331</v>
      </c>
      <c r="U2856" s="1">
        <v>41023</v>
      </c>
      <c r="V2856" t="s">
        <v>472</v>
      </c>
      <c r="W2856" t="s">
        <v>2599</v>
      </c>
      <c r="X2856" t="s">
        <v>49</v>
      </c>
      <c r="Y2856" t="s">
        <v>495</v>
      </c>
      <c r="Z2856" t="s">
        <v>275</v>
      </c>
      <c r="AA2856" t="s">
        <v>51</v>
      </c>
      <c r="AB2856" t="s">
        <v>358</v>
      </c>
      <c r="AC2856" t="s">
        <v>220</v>
      </c>
      <c r="AD2856" t="s">
        <v>95</v>
      </c>
      <c r="AE2856" t="s">
        <v>54</v>
      </c>
    </row>
    <row r="2857" spans="1:31" x14ac:dyDescent="0.2">
      <c r="A2857">
        <v>31</v>
      </c>
      <c r="B2857" t="s">
        <v>96</v>
      </c>
      <c r="C2857" t="s">
        <v>32</v>
      </c>
      <c r="D2857" t="s">
        <v>33</v>
      </c>
      <c r="E2857" t="s">
        <v>34</v>
      </c>
      <c r="F2857" t="s">
        <v>56</v>
      </c>
      <c r="G2857" t="s">
        <v>32</v>
      </c>
      <c r="H2857" t="s">
        <v>40372</v>
      </c>
      <c r="I2857" t="s">
        <v>40373</v>
      </c>
      <c r="J2857" t="s">
        <v>40374</v>
      </c>
      <c r="K2857" t="s">
        <v>40375</v>
      </c>
      <c r="L2857" t="s">
        <v>40376</v>
      </c>
      <c r="M2857" t="s">
        <v>40377</v>
      </c>
      <c r="N2857" t="s">
        <v>40378</v>
      </c>
      <c r="O2857" t="s">
        <v>40379</v>
      </c>
      <c r="P2857" t="s">
        <v>32</v>
      </c>
      <c r="Q2857" t="s">
        <v>75</v>
      </c>
      <c r="R2857">
        <v>69</v>
      </c>
      <c r="S2857">
        <v>-1</v>
      </c>
      <c r="T2857" t="s">
        <v>203</v>
      </c>
      <c r="U2857" s="1">
        <v>41090</v>
      </c>
      <c r="V2857" t="s">
        <v>48</v>
      </c>
      <c r="W2857" t="s">
        <v>32</v>
      </c>
      <c r="X2857" t="s">
        <v>49</v>
      </c>
      <c r="Y2857" t="s">
        <v>93</v>
      </c>
      <c r="Z2857" t="s">
        <v>561</v>
      </c>
      <c r="AA2857" t="s">
        <v>51</v>
      </c>
      <c r="AB2857" t="s">
        <v>70</v>
      </c>
      <c r="AC2857" t="s">
        <v>71</v>
      </c>
      <c r="AD2857" t="s">
        <v>95</v>
      </c>
      <c r="AE2857" t="s">
        <v>54</v>
      </c>
    </row>
    <row r="2858" spans="1:31" x14ac:dyDescent="0.2">
      <c r="A2858">
        <v>31</v>
      </c>
      <c r="B2858" t="s">
        <v>96</v>
      </c>
      <c r="C2858" t="s">
        <v>155</v>
      </c>
      <c r="D2858" t="s">
        <v>33</v>
      </c>
      <c r="E2858" t="s">
        <v>34</v>
      </c>
      <c r="F2858" t="s">
        <v>1139</v>
      </c>
      <c r="G2858" t="s">
        <v>40447</v>
      </c>
      <c r="H2858" t="s">
        <v>40448</v>
      </c>
      <c r="I2858" t="s">
        <v>40449</v>
      </c>
      <c r="J2858" t="s">
        <v>40450</v>
      </c>
      <c r="K2858" t="s">
        <v>40451</v>
      </c>
      <c r="L2858" t="s">
        <v>32</v>
      </c>
      <c r="M2858" t="e">
        <f>-what i want to do with the rest of my life  -unbelievably cool animals like naked mole rats and the lyre bird (google them they are amazing)  -ways to get away from my desk more</f>
        <v>#NAME?</v>
      </c>
      <c r="N2858" t="s">
        <v>32</v>
      </c>
      <c r="O2858" t="s">
        <v>40452</v>
      </c>
      <c r="P2858" t="s">
        <v>40453</v>
      </c>
      <c r="Q2858" t="s">
        <v>75</v>
      </c>
      <c r="R2858">
        <v>69</v>
      </c>
      <c r="S2858">
        <v>40000</v>
      </c>
      <c r="T2858" t="s">
        <v>91</v>
      </c>
      <c r="U2858" s="1">
        <v>41088</v>
      </c>
      <c r="V2858" t="s">
        <v>48</v>
      </c>
      <c r="W2858" t="s">
        <v>217</v>
      </c>
      <c r="X2858" t="s">
        <v>49</v>
      </c>
      <c r="Y2858" t="s">
        <v>93</v>
      </c>
      <c r="Z2858" t="s">
        <v>1041</v>
      </c>
      <c r="AA2858" t="s">
        <v>51</v>
      </c>
      <c r="AB2858" t="s">
        <v>521</v>
      </c>
      <c r="AC2858" t="s">
        <v>71</v>
      </c>
      <c r="AD2858" t="s">
        <v>168</v>
      </c>
      <c r="AE2858" t="s">
        <v>54</v>
      </c>
    </row>
    <row r="2859" spans="1:31" x14ac:dyDescent="0.2">
      <c r="A2859">
        <v>31</v>
      </c>
      <c r="B2859" t="s">
        <v>31</v>
      </c>
      <c r="C2859" t="s">
        <v>155</v>
      </c>
      <c r="D2859" t="s">
        <v>33</v>
      </c>
      <c r="E2859" t="s">
        <v>34</v>
      </c>
      <c r="F2859" t="s">
        <v>773</v>
      </c>
      <c r="G2859" t="s">
        <v>40519</v>
      </c>
      <c r="H2859" t="s">
        <v>40520</v>
      </c>
      <c r="I2859" t="s">
        <v>40521</v>
      </c>
      <c r="J2859" t="s">
        <v>40522</v>
      </c>
      <c r="K2859" t="s">
        <v>40523</v>
      </c>
      <c r="L2859" t="s">
        <v>40524</v>
      </c>
      <c r="M2859" t="s">
        <v>40525</v>
      </c>
      <c r="N2859" t="s">
        <v>40526</v>
      </c>
      <c r="O2859" t="s">
        <v>40527</v>
      </c>
      <c r="P2859" t="s">
        <v>40528</v>
      </c>
      <c r="Q2859" t="s">
        <v>1322</v>
      </c>
      <c r="R2859">
        <v>69</v>
      </c>
      <c r="S2859">
        <v>-1</v>
      </c>
      <c r="T2859" t="s">
        <v>91</v>
      </c>
      <c r="U2859" s="1">
        <v>41032</v>
      </c>
      <c r="V2859" t="s">
        <v>2466</v>
      </c>
      <c r="W2859" t="s">
        <v>2599</v>
      </c>
      <c r="X2859" t="s">
        <v>49</v>
      </c>
      <c r="Y2859" t="s">
        <v>435</v>
      </c>
      <c r="Z2859" t="s">
        <v>475</v>
      </c>
      <c r="AA2859" t="s">
        <v>51</v>
      </c>
      <c r="AB2859" t="s">
        <v>299</v>
      </c>
      <c r="AC2859" t="s">
        <v>71</v>
      </c>
      <c r="AD2859" t="s">
        <v>447</v>
      </c>
      <c r="AE2859" t="s">
        <v>54</v>
      </c>
    </row>
    <row r="2860" spans="1:31" x14ac:dyDescent="0.2">
      <c r="A2860">
        <v>31</v>
      </c>
      <c r="B2860" t="s">
        <v>96</v>
      </c>
      <c r="C2860" t="s">
        <v>97</v>
      </c>
      <c r="D2860" t="s">
        <v>33</v>
      </c>
      <c r="E2860" t="s">
        <v>170</v>
      </c>
      <c r="F2860" t="s">
        <v>833</v>
      </c>
      <c r="G2860" t="s">
        <v>40792</v>
      </c>
      <c r="H2860" t="s">
        <v>40793</v>
      </c>
      <c r="I2860" t="s">
        <v>40794</v>
      </c>
      <c r="J2860" t="s">
        <v>40795</v>
      </c>
      <c r="K2860" t="s">
        <v>40796</v>
      </c>
      <c r="L2860" t="s">
        <v>40797</v>
      </c>
      <c r="M2860" t="s">
        <v>40798</v>
      </c>
      <c r="N2860" t="s">
        <v>40799</v>
      </c>
      <c r="O2860" t="s">
        <v>40800</v>
      </c>
      <c r="P2860" t="s">
        <v>40801</v>
      </c>
      <c r="Q2860" t="s">
        <v>75</v>
      </c>
      <c r="R2860">
        <v>69</v>
      </c>
      <c r="S2860">
        <v>-1</v>
      </c>
      <c r="T2860" t="s">
        <v>68</v>
      </c>
      <c r="U2860" s="1">
        <v>41089</v>
      </c>
      <c r="V2860" t="s">
        <v>48</v>
      </c>
      <c r="W2860" t="s">
        <v>92</v>
      </c>
      <c r="X2860" t="s">
        <v>49</v>
      </c>
      <c r="Y2860" t="s">
        <v>32</v>
      </c>
      <c r="Z2860" t="s">
        <v>1041</v>
      </c>
      <c r="AA2860" t="s">
        <v>51</v>
      </c>
      <c r="AB2860" t="s">
        <v>740</v>
      </c>
      <c r="AC2860" t="s">
        <v>71</v>
      </c>
      <c r="AD2860" t="s">
        <v>40802</v>
      </c>
      <c r="AE2860" t="s">
        <v>54</v>
      </c>
    </row>
    <row r="2861" spans="1:31" x14ac:dyDescent="0.2">
      <c r="A2861">
        <v>31</v>
      </c>
      <c r="B2861" t="s">
        <v>32</v>
      </c>
      <c r="C2861" t="s">
        <v>155</v>
      </c>
      <c r="D2861" t="s">
        <v>182</v>
      </c>
      <c r="E2861" t="s">
        <v>170</v>
      </c>
      <c r="F2861" t="s">
        <v>32</v>
      </c>
      <c r="G2861" t="s">
        <v>40838</v>
      </c>
      <c r="H2861" t="s">
        <v>40839</v>
      </c>
      <c r="I2861" t="s">
        <v>40840</v>
      </c>
      <c r="J2861" t="s">
        <v>40841</v>
      </c>
      <c r="K2861" t="s">
        <v>40842</v>
      </c>
      <c r="L2861" t="s">
        <v>40843</v>
      </c>
      <c r="M2861" t="s">
        <v>40844</v>
      </c>
      <c r="N2861" t="s">
        <v>40845</v>
      </c>
      <c r="O2861" t="s">
        <v>40846</v>
      </c>
      <c r="P2861" t="s">
        <v>40847</v>
      </c>
      <c r="Q2861" t="s">
        <v>148</v>
      </c>
      <c r="R2861">
        <v>64</v>
      </c>
      <c r="S2861">
        <v>-1</v>
      </c>
      <c r="T2861" t="s">
        <v>32</v>
      </c>
      <c r="U2861" s="1">
        <v>41090</v>
      </c>
      <c r="V2861" t="s">
        <v>48</v>
      </c>
      <c r="W2861" t="s">
        <v>32</v>
      </c>
      <c r="X2861" t="s">
        <v>49</v>
      </c>
      <c r="Y2861" t="s">
        <v>32</v>
      </c>
      <c r="Z2861" t="s">
        <v>32</v>
      </c>
      <c r="AA2861" t="s">
        <v>69</v>
      </c>
      <c r="AB2861" t="s">
        <v>1909</v>
      </c>
      <c r="AC2861" t="s">
        <v>71</v>
      </c>
      <c r="AD2861" t="s">
        <v>153</v>
      </c>
      <c r="AE2861" t="s">
        <v>54</v>
      </c>
    </row>
    <row r="2862" spans="1:31" x14ac:dyDescent="0.2">
      <c r="A2862">
        <v>31</v>
      </c>
      <c r="B2862" t="s">
        <v>55</v>
      </c>
      <c r="C2862" t="s">
        <v>113</v>
      </c>
      <c r="D2862" t="s">
        <v>32</v>
      </c>
      <c r="E2862" t="s">
        <v>34</v>
      </c>
      <c r="F2862" t="s">
        <v>114</v>
      </c>
      <c r="G2862" t="s">
        <v>32</v>
      </c>
      <c r="H2862" t="s">
        <v>32</v>
      </c>
      <c r="I2862" t="s">
        <v>32</v>
      </c>
      <c r="J2862" t="s">
        <v>1499</v>
      </c>
      <c r="K2862" t="s">
        <v>41128</v>
      </c>
      <c r="L2862" t="s">
        <v>41129</v>
      </c>
      <c r="M2862" t="s">
        <v>32</v>
      </c>
      <c r="N2862" t="s">
        <v>41130</v>
      </c>
      <c r="O2862" t="s">
        <v>32</v>
      </c>
      <c r="P2862" t="s">
        <v>32</v>
      </c>
      <c r="Q2862" t="s">
        <v>32</v>
      </c>
      <c r="R2862">
        <v>67</v>
      </c>
      <c r="S2862">
        <v>-1</v>
      </c>
      <c r="T2862" t="s">
        <v>203</v>
      </c>
      <c r="U2862" s="1">
        <v>41090</v>
      </c>
      <c r="V2862" t="s">
        <v>48</v>
      </c>
      <c r="W2862" t="s">
        <v>92</v>
      </c>
      <c r="X2862" t="s">
        <v>49</v>
      </c>
      <c r="Y2862" t="s">
        <v>32</v>
      </c>
      <c r="Z2862" t="s">
        <v>32</v>
      </c>
      <c r="AA2862" t="s">
        <v>69</v>
      </c>
      <c r="AB2862" t="s">
        <v>690</v>
      </c>
      <c r="AC2862" t="s">
        <v>71</v>
      </c>
      <c r="AD2862" t="s">
        <v>19876</v>
      </c>
      <c r="AE2862" t="s">
        <v>54</v>
      </c>
    </row>
    <row r="2863" spans="1:31" x14ac:dyDescent="0.2">
      <c r="A2863">
        <v>31</v>
      </c>
      <c r="B2863" t="s">
        <v>32</v>
      </c>
      <c r="C2863" t="s">
        <v>32</v>
      </c>
      <c r="D2863" t="s">
        <v>33</v>
      </c>
      <c r="E2863" t="s">
        <v>34</v>
      </c>
      <c r="F2863" t="s">
        <v>56</v>
      </c>
      <c r="G2863" t="s">
        <v>41221</v>
      </c>
      <c r="H2863" t="s">
        <v>41222</v>
      </c>
      <c r="I2863" t="s">
        <v>41223</v>
      </c>
      <c r="J2863" t="s">
        <v>7955</v>
      </c>
      <c r="K2863" t="s">
        <v>41224</v>
      </c>
      <c r="L2863" t="s">
        <v>41225</v>
      </c>
      <c r="M2863" t="s">
        <v>41226</v>
      </c>
      <c r="N2863" t="s">
        <v>8263</v>
      </c>
      <c r="O2863" t="s">
        <v>41227</v>
      </c>
      <c r="P2863" t="s">
        <v>41228</v>
      </c>
      <c r="Q2863" t="s">
        <v>75</v>
      </c>
      <c r="R2863">
        <v>65</v>
      </c>
      <c r="S2863">
        <v>80000</v>
      </c>
      <c r="T2863" t="s">
        <v>576</v>
      </c>
      <c r="U2863" s="1">
        <v>41087</v>
      </c>
      <c r="V2863" t="s">
        <v>164</v>
      </c>
      <c r="W2863" t="s">
        <v>32</v>
      </c>
      <c r="X2863" t="s">
        <v>49</v>
      </c>
      <c r="Y2863" t="s">
        <v>150</v>
      </c>
      <c r="Z2863" t="s">
        <v>32</v>
      </c>
      <c r="AA2863" t="s">
        <v>69</v>
      </c>
      <c r="AB2863" t="s">
        <v>389</v>
      </c>
      <c r="AC2863" t="s">
        <v>71</v>
      </c>
      <c r="AD2863" t="s">
        <v>95</v>
      </c>
      <c r="AE2863" t="s">
        <v>54</v>
      </c>
    </row>
    <row r="2864" spans="1:31" x14ac:dyDescent="0.2">
      <c r="A2864">
        <v>31</v>
      </c>
      <c r="B2864" t="s">
        <v>169</v>
      </c>
      <c r="C2864" t="s">
        <v>113</v>
      </c>
      <c r="D2864" t="s">
        <v>33</v>
      </c>
      <c r="E2864" t="s">
        <v>34</v>
      </c>
      <c r="F2864" t="s">
        <v>1106</v>
      </c>
      <c r="G2864" t="s">
        <v>32</v>
      </c>
      <c r="H2864" t="s">
        <v>41323</v>
      </c>
      <c r="I2864" t="s">
        <v>41324</v>
      </c>
      <c r="J2864" t="s">
        <v>32</v>
      </c>
      <c r="K2864" t="s">
        <v>41325</v>
      </c>
      <c r="L2864" t="s">
        <v>32</v>
      </c>
      <c r="M2864" t="s">
        <v>32</v>
      </c>
      <c r="N2864" t="s">
        <v>32</v>
      </c>
      <c r="O2864" t="s">
        <v>32</v>
      </c>
      <c r="P2864" t="s">
        <v>32</v>
      </c>
      <c r="Q2864" t="s">
        <v>75</v>
      </c>
      <c r="R2864">
        <v>74</v>
      </c>
      <c r="S2864">
        <v>150000</v>
      </c>
      <c r="T2864" t="s">
        <v>163</v>
      </c>
      <c r="U2864" s="1">
        <v>41027</v>
      </c>
      <c r="V2864" t="s">
        <v>799</v>
      </c>
      <c r="W2864" t="s">
        <v>32</v>
      </c>
      <c r="X2864" t="s">
        <v>49</v>
      </c>
      <c r="Y2864" t="s">
        <v>261</v>
      </c>
      <c r="Z2864" t="s">
        <v>151</v>
      </c>
      <c r="AA2864" t="s">
        <v>51</v>
      </c>
      <c r="AB2864" t="s">
        <v>32</v>
      </c>
      <c r="AC2864" t="s">
        <v>71</v>
      </c>
      <c r="AD2864" t="s">
        <v>95</v>
      </c>
      <c r="AE2864" t="s">
        <v>54</v>
      </c>
    </row>
    <row r="2865" spans="1:31" x14ac:dyDescent="0.2">
      <c r="A2865">
        <v>32</v>
      </c>
      <c r="B2865" t="s">
        <v>32</v>
      </c>
      <c r="C2865" t="s">
        <v>32</v>
      </c>
      <c r="D2865" t="s">
        <v>98</v>
      </c>
      <c r="E2865" t="s">
        <v>34</v>
      </c>
      <c r="F2865" t="s">
        <v>56</v>
      </c>
      <c r="G2865" t="s">
        <v>333</v>
      </c>
      <c r="H2865" t="s">
        <v>334</v>
      </c>
      <c r="I2865" t="s">
        <v>335</v>
      </c>
      <c r="J2865" t="s">
        <v>336</v>
      </c>
      <c r="K2865" t="s">
        <v>337</v>
      </c>
      <c r="L2865" t="s">
        <v>338</v>
      </c>
      <c r="M2865" t="s">
        <v>339</v>
      </c>
      <c r="N2865" t="s">
        <v>340</v>
      </c>
      <c r="O2865" t="s">
        <v>341</v>
      </c>
      <c r="P2865" t="s">
        <v>342</v>
      </c>
      <c r="Q2865" t="s">
        <v>108</v>
      </c>
      <c r="R2865">
        <v>72</v>
      </c>
      <c r="S2865">
        <v>-1</v>
      </c>
      <c r="T2865" t="s">
        <v>203</v>
      </c>
      <c r="U2865" s="1">
        <v>40986</v>
      </c>
      <c r="V2865" t="s">
        <v>48</v>
      </c>
      <c r="W2865" t="s">
        <v>32</v>
      </c>
      <c r="X2865" t="s">
        <v>49</v>
      </c>
      <c r="Y2865" t="s">
        <v>32</v>
      </c>
      <c r="Z2865" t="s">
        <v>343</v>
      </c>
      <c r="AA2865" t="s">
        <v>51</v>
      </c>
      <c r="AB2865" t="s">
        <v>344</v>
      </c>
      <c r="AC2865" t="s">
        <v>71</v>
      </c>
      <c r="AD2865" t="s">
        <v>345</v>
      </c>
      <c r="AE2865" t="s">
        <v>346</v>
      </c>
    </row>
    <row r="2866" spans="1:31" x14ac:dyDescent="0.2">
      <c r="A2866">
        <v>32</v>
      </c>
      <c r="B2866" t="s">
        <v>96</v>
      </c>
      <c r="C2866" t="s">
        <v>155</v>
      </c>
      <c r="D2866" t="s">
        <v>33</v>
      </c>
      <c r="E2866" t="s">
        <v>34</v>
      </c>
      <c r="F2866" t="s">
        <v>56</v>
      </c>
      <c r="G2866" t="s">
        <v>534</v>
      </c>
      <c r="H2866" t="s">
        <v>535</v>
      </c>
      <c r="I2866" t="s">
        <v>536</v>
      </c>
      <c r="J2866" t="s">
        <v>537</v>
      </c>
      <c r="K2866" t="s">
        <v>538</v>
      </c>
      <c r="L2866" t="s">
        <v>539</v>
      </c>
      <c r="M2866" t="s">
        <v>540</v>
      </c>
      <c r="N2866" t="s">
        <v>541</v>
      </c>
      <c r="O2866" t="s">
        <v>542</v>
      </c>
      <c r="P2866" t="s">
        <v>543</v>
      </c>
      <c r="Q2866" t="s">
        <v>75</v>
      </c>
      <c r="R2866">
        <v>70</v>
      </c>
      <c r="S2866">
        <v>80000</v>
      </c>
      <c r="T2866" t="s">
        <v>76</v>
      </c>
      <c r="U2866" s="1">
        <v>41090</v>
      </c>
      <c r="V2866" t="s">
        <v>48</v>
      </c>
      <c r="W2866" t="s">
        <v>32</v>
      </c>
      <c r="X2866" t="s">
        <v>49</v>
      </c>
      <c r="Y2866" t="s">
        <v>261</v>
      </c>
      <c r="Z2866" t="s">
        <v>475</v>
      </c>
      <c r="AA2866" t="s">
        <v>51</v>
      </c>
      <c r="AB2866" t="s">
        <v>459</v>
      </c>
      <c r="AC2866" t="s">
        <v>71</v>
      </c>
      <c r="AD2866" t="s">
        <v>544</v>
      </c>
      <c r="AE2866" t="s">
        <v>54</v>
      </c>
    </row>
    <row r="2867" spans="1:31" x14ac:dyDescent="0.2">
      <c r="A2867">
        <v>32</v>
      </c>
      <c r="B2867" t="s">
        <v>96</v>
      </c>
      <c r="C2867" t="s">
        <v>32</v>
      </c>
      <c r="D2867" t="s">
        <v>33</v>
      </c>
      <c r="E2867" t="s">
        <v>34</v>
      </c>
      <c r="F2867" t="s">
        <v>56</v>
      </c>
      <c r="G2867" t="s">
        <v>32</v>
      </c>
      <c r="H2867" t="s">
        <v>32</v>
      </c>
      <c r="I2867" t="s">
        <v>32</v>
      </c>
      <c r="J2867" t="s">
        <v>32</v>
      </c>
      <c r="K2867" t="s">
        <v>32</v>
      </c>
      <c r="L2867" t="s">
        <v>32</v>
      </c>
      <c r="M2867" t="s">
        <v>32</v>
      </c>
      <c r="N2867" t="s">
        <v>32</v>
      </c>
      <c r="O2867" t="s">
        <v>32</v>
      </c>
      <c r="P2867" t="s">
        <v>32</v>
      </c>
      <c r="Q2867" t="s">
        <v>75</v>
      </c>
      <c r="R2867">
        <v>68</v>
      </c>
      <c r="S2867">
        <v>-1</v>
      </c>
      <c r="T2867" t="s">
        <v>560</v>
      </c>
      <c r="U2867" s="1">
        <v>41014</v>
      </c>
      <c r="V2867" t="s">
        <v>260</v>
      </c>
      <c r="W2867" t="s">
        <v>32</v>
      </c>
      <c r="X2867" t="s">
        <v>49</v>
      </c>
      <c r="Y2867" t="s">
        <v>93</v>
      </c>
      <c r="Z2867" t="s">
        <v>561</v>
      </c>
      <c r="AA2867" t="s">
        <v>69</v>
      </c>
      <c r="AB2867" t="s">
        <v>562</v>
      </c>
      <c r="AC2867" t="s">
        <v>71</v>
      </c>
      <c r="AD2867" t="s">
        <v>447</v>
      </c>
      <c r="AE2867" t="s">
        <v>54</v>
      </c>
    </row>
    <row r="2868" spans="1:31" x14ac:dyDescent="0.2">
      <c r="A2868">
        <v>32</v>
      </c>
      <c r="B2868" t="s">
        <v>96</v>
      </c>
      <c r="C2868" t="s">
        <v>155</v>
      </c>
      <c r="D2868" t="s">
        <v>98</v>
      </c>
      <c r="E2868" t="s">
        <v>170</v>
      </c>
      <c r="F2868" t="s">
        <v>664</v>
      </c>
      <c r="G2868" t="s">
        <v>665</v>
      </c>
      <c r="H2868" t="s">
        <v>666</v>
      </c>
      <c r="I2868" t="s">
        <v>32</v>
      </c>
      <c r="J2868" t="s">
        <v>32</v>
      </c>
      <c r="K2868" t="s">
        <v>32</v>
      </c>
      <c r="L2868" t="s">
        <v>32</v>
      </c>
      <c r="M2868" t="s">
        <v>32</v>
      </c>
      <c r="N2868" t="s">
        <v>32</v>
      </c>
      <c r="O2868" t="s">
        <v>32</v>
      </c>
      <c r="P2868" t="s">
        <v>32</v>
      </c>
      <c r="Q2868" t="s">
        <v>32</v>
      </c>
      <c r="R2868">
        <v>62</v>
      </c>
      <c r="S2868">
        <v>30000</v>
      </c>
      <c r="T2868" t="s">
        <v>47</v>
      </c>
      <c r="U2868" s="1">
        <v>41083</v>
      </c>
      <c r="V2868" t="s">
        <v>667</v>
      </c>
      <c r="W2868" t="s">
        <v>668</v>
      </c>
      <c r="X2868" t="s">
        <v>49</v>
      </c>
      <c r="Y2868" t="s">
        <v>261</v>
      </c>
      <c r="Z2868" t="s">
        <v>298</v>
      </c>
      <c r="AA2868" t="s">
        <v>69</v>
      </c>
      <c r="AB2868" t="s">
        <v>669</v>
      </c>
      <c r="AC2868" t="s">
        <v>111</v>
      </c>
      <c r="AD2868" t="s">
        <v>168</v>
      </c>
      <c r="AE2868" t="s">
        <v>54</v>
      </c>
    </row>
    <row r="2869" spans="1:31" x14ac:dyDescent="0.2">
      <c r="A2869">
        <v>32</v>
      </c>
      <c r="B2869" t="s">
        <v>96</v>
      </c>
      <c r="C2869" t="s">
        <v>97</v>
      </c>
      <c r="D2869" t="s">
        <v>33</v>
      </c>
      <c r="E2869" t="s">
        <v>34</v>
      </c>
      <c r="F2869" t="s">
        <v>56</v>
      </c>
      <c r="G2869" t="s">
        <v>1659</v>
      </c>
      <c r="H2869" t="s">
        <v>1660</v>
      </c>
      <c r="I2869" t="s">
        <v>1661</v>
      </c>
      <c r="J2869" t="s">
        <v>1662</v>
      </c>
      <c r="K2869" t="s">
        <v>1663</v>
      </c>
      <c r="L2869" t="s">
        <v>1664</v>
      </c>
      <c r="M2869" t="s">
        <v>1665</v>
      </c>
      <c r="N2869" t="s">
        <v>1666</v>
      </c>
      <c r="O2869" t="s">
        <v>1667</v>
      </c>
      <c r="P2869" t="s">
        <v>1668</v>
      </c>
      <c r="Q2869" t="s">
        <v>75</v>
      </c>
      <c r="R2869">
        <v>70</v>
      </c>
      <c r="S2869">
        <v>-1</v>
      </c>
      <c r="T2869" t="s">
        <v>331</v>
      </c>
      <c r="U2869" s="1">
        <v>41090</v>
      </c>
      <c r="V2869" t="s">
        <v>48</v>
      </c>
      <c r="W2869" t="s">
        <v>92</v>
      </c>
      <c r="X2869" t="s">
        <v>49</v>
      </c>
      <c r="Y2869" t="s">
        <v>93</v>
      </c>
      <c r="Z2869" t="s">
        <v>32</v>
      </c>
      <c r="AA2869" t="s">
        <v>51</v>
      </c>
      <c r="AB2869" t="s">
        <v>285</v>
      </c>
      <c r="AC2869" t="s">
        <v>71</v>
      </c>
      <c r="AD2869" t="s">
        <v>1669</v>
      </c>
      <c r="AE2869" t="s">
        <v>54</v>
      </c>
    </row>
    <row r="2870" spans="1:31" x14ac:dyDescent="0.2">
      <c r="A2870">
        <v>32</v>
      </c>
      <c r="B2870" t="s">
        <v>55</v>
      </c>
      <c r="C2870" t="s">
        <v>155</v>
      </c>
      <c r="D2870" t="s">
        <v>33</v>
      </c>
      <c r="E2870" t="s">
        <v>32</v>
      </c>
      <c r="F2870" t="s">
        <v>56</v>
      </c>
      <c r="G2870" t="s">
        <v>1695</v>
      </c>
      <c r="H2870" t="s">
        <v>1696</v>
      </c>
      <c r="I2870" t="s">
        <v>1697</v>
      </c>
      <c r="J2870" t="s">
        <v>142</v>
      </c>
      <c r="K2870" t="s">
        <v>1698</v>
      </c>
      <c r="L2870" t="s">
        <v>1699</v>
      </c>
      <c r="M2870" t="s">
        <v>1700</v>
      </c>
      <c r="N2870" t="s">
        <v>1701</v>
      </c>
      <c r="O2870" t="s">
        <v>1702</v>
      </c>
      <c r="P2870" t="s">
        <v>1703</v>
      </c>
      <c r="Q2870" t="s">
        <v>321</v>
      </c>
      <c r="R2870">
        <v>71</v>
      </c>
      <c r="S2870">
        <v>-1</v>
      </c>
      <c r="T2870" t="s">
        <v>136</v>
      </c>
      <c r="U2870" s="1">
        <v>41090</v>
      </c>
      <c r="V2870" t="s">
        <v>48</v>
      </c>
      <c r="W2870" t="s">
        <v>217</v>
      </c>
      <c r="X2870" t="s">
        <v>49</v>
      </c>
      <c r="Y2870" t="s">
        <v>93</v>
      </c>
      <c r="Z2870" t="s">
        <v>80</v>
      </c>
      <c r="AA2870" t="s">
        <v>51</v>
      </c>
      <c r="AB2870" t="s">
        <v>263</v>
      </c>
      <c r="AC2870" t="s">
        <v>71</v>
      </c>
      <c r="AD2870" t="s">
        <v>1206</v>
      </c>
      <c r="AE2870" t="s">
        <v>54</v>
      </c>
    </row>
    <row r="2871" spans="1:31" x14ac:dyDescent="0.2">
      <c r="A2871">
        <v>32</v>
      </c>
      <c r="B2871" t="s">
        <v>169</v>
      </c>
      <c r="C2871" t="s">
        <v>113</v>
      </c>
      <c r="D2871" t="s">
        <v>501</v>
      </c>
      <c r="E2871" t="s">
        <v>32</v>
      </c>
      <c r="F2871" t="s">
        <v>32</v>
      </c>
      <c r="G2871" t="s">
        <v>1779</v>
      </c>
      <c r="H2871" t="s">
        <v>1780</v>
      </c>
      <c r="I2871" t="s">
        <v>1781</v>
      </c>
      <c r="J2871" t="s">
        <v>1782</v>
      </c>
      <c r="K2871" t="s">
        <v>1783</v>
      </c>
      <c r="L2871" t="s">
        <v>1784</v>
      </c>
      <c r="M2871" t="s">
        <v>1785</v>
      </c>
      <c r="N2871" t="s">
        <v>1786</v>
      </c>
      <c r="O2871" t="s">
        <v>1787</v>
      </c>
      <c r="P2871" t="s">
        <v>1788</v>
      </c>
      <c r="Q2871" t="s">
        <v>32</v>
      </c>
      <c r="R2871">
        <v>68</v>
      </c>
      <c r="S2871">
        <v>-1</v>
      </c>
      <c r="T2871" t="s">
        <v>91</v>
      </c>
      <c r="U2871" s="1">
        <v>41089</v>
      </c>
      <c r="V2871" t="s">
        <v>357</v>
      </c>
      <c r="W2871" t="s">
        <v>32</v>
      </c>
      <c r="X2871" t="s">
        <v>49</v>
      </c>
      <c r="Y2871" t="s">
        <v>435</v>
      </c>
      <c r="Z2871" t="s">
        <v>91</v>
      </c>
      <c r="AA2871" t="s">
        <v>69</v>
      </c>
      <c r="AB2871" t="s">
        <v>285</v>
      </c>
      <c r="AC2871" t="s">
        <v>71</v>
      </c>
      <c r="AD2871" t="s">
        <v>619</v>
      </c>
      <c r="AE2871" t="s">
        <v>54</v>
      </c>
    </row>
    <row r="2872" spans="1:31" x14ac:dyDescent="0.2">
      <c r="A2872">
        <v>32</v>
      </c>
      <c r="B2872" t="s">
        <v>620</v>
      </c>
      <c r="C2872" t="s">
        <v>32</v>
      </c>
      <c r="D2872" t="s">
        <v>33</v>
      </c>
      <c r="E2872" t="s">
        <v>32</v>
      </c>
      <c r="F2872" t="s">
        <v>390</v>
      </c>
      <c r="G2872" t="s">
        <v>1899</v>
      </c>
      <c r="H2872" t="s">
        <v>1900</v>
      </c>
      <c r="I2872" t="s">
        <v>1901</v>
      </c>
      <c r="J2872" t="s">
        <v>1902</v>
      </c>
      <c r="K2872" t="s">
        <v>1903</v>
      </c>
      <c r="L2872" t="s">
        <v>1904</v>
      </c>
      <c r="M2872" t="s">
        <v>1905</v>
      </c>
      <c r="N2872" t="s">
        <v>1906</v>
      </c>
      <c r="O2872" t="s">
        <v>1907</v>
      </c>
      <c r="P2872" t="s">
        <v>1908</v>
      </c>
      <c r="Q2872" t="s">
        <v>588</v>
      </c>
      <c r="R2872">
        <v>65</v>
      </c>
      <c r="S2872">
        <v>-1</v>
      </c>
      <c r="T2872" t="s">
        <v>273</v>
      </c>
      <c r="U2872" s="1">
        <v>40947</v>
      </c>
      <c r="V2872" t="s">
        <v>48</v>
      </c>
      <c r="W2872" t="s">
        <v>32</v>
      </c>
      <c r="X2872" t="s">
        <v>49</v>
      </c>
      <c r="Y2872" t="s">
        <v>32</v>
      </c>
      <c r="Z2872" t="s">
        <v>32</v>
      </c>
      <c r="AA2872" t="s">
        <v>69</v>
      </c>
      <c r="AB2872" t="s">
        <v>1909</v>
      </c>
      <c r="AC2872" t="s">
        <v>71</v>
      </c>
      <c r="AD2872" t="s">
        <v>1910</v>
      </c>
      <c r="AE2872" t="s">
        <v>54</v>
      </c>
    </row>
    <row r="2873" spans="1:31" x14ac:dyDescent="0.2">
      <c r="A2873">
        <v>32</v>
      </c>
      <c r="B2873" t="s">
        <v>620</v>
      </c>
      <c r="C2873" t="s">
        <v>155</v>
      </c>
      <c r="D2873" t="s">
        <v>33</v>
      </c>
      <c r="E2873" t="s">
        <v>34</v>
      </c>
      <c r="F2873" t="s">
        <v>114</v>
      </c>
      <c r="G2873" t="s">
        <v>2022</v>
      </c>
      <c r="H2873" t="s">
        <v>2023</v>
      </c>
      <c r="I2873" t="s">
        <v>2024</v>
      </c>
      <c r="J2873" t="s">
        <v>2025</v>
      </c>
      <c r="K2873" t="s">
        <v>2026</v>
      </c>
      <c r="L2873" t="s">
        <v>2027</v>
      </c>
      <c r="M2873" t="s">
        <v>2028</v>
      </c>
      <c r="N2873" t="s">
        <v>2029</v>
      </c>
      <c r="O2873" t="s">
        <v>2030</v>
      </c>
      <c r="P2873" t="s">
        <v>2031</v>
      </c>
      <c r="Q2873" t="s">
        <v>91</v>
      </c>
      <c r="R2873">
        <v>61</v>
      </c>
      <c r="S2873">
        <v>-1</v>
      </c>
      <c r="T2873" t="s">
        <v>68</v>
      </c>
      <c r="U2873" s="1">
        <v>41091</v>
      </c>
      <c r="V2873" t="s">
        <v>48</v>
      </c>
      <c r="W2873" t="s">
        <v>204</v>
      </c>
      <c r="X2873" t="s">
        <v>49</v>
      </c>
      <c r="Y2873" t="s">
        <v>245</v>
      </c>
      <c r="Z2873" t="s">
        <v>205</v>
      </c>
      <c r="AA2873" t="s">
        <v>69</v>
      </c>
      <c r="AB2873" t="s">
        <v>70</v>
      </c>
      <c r="AC2873" t="s">
        <v>170</v>
      </c>
      <c r="AD2873" t="s">
        <v>2032</v>
      </c>
      <c r="AE2873" t="s">
        <v>54</v>
      </c>
    </row>
    <row r="2874" spans="1:31" x14ac:dyDescent="0.2">
      <c r="A2874">
        <v>32</v>
      </c>
      <c r="B2874" t="s">
        <v>55</v>
      </c>
      <c r="C2874" t="s">
        <v>155</v>
      </c>
      <c r="D2874" t="s">
        <v>98</v>
      </c>
      <c r="E2874" t="s">
        <v>34</v>
      </c>
      <c r="F2874" t="s">
        <v>56</v>
      </c>
      <c r="G2874" t="s">
        <v>2044</v>
      </c>
      <c r="H2874" t="s">
        <v>2045</v>
      </c>
      <c r="I2874" t="s">
        <v>2046</v>
      </c>
      <c r="J2874" t="s">
        <v>2047</v>
      </c>
      <c r="K2874" t="s">
        <v>2048</v>
      </c>
      <c r="L2874" t="s">
        <v>2049</v>
      </c>
      <c r="M2874" t="s">
        <v>2050</v>
      </c>
      <c r="N2874" t="s">
        <v>2051</v>
      </c>
      <c r="O2874" t="s">
        <v>2052</v>
      </c>
      <c r="P2874" t="s">
        <v>2053</v>
      </c>
      <c r="Q2874" t="s">
        <v>2054</v>
      </c>
      <c r="R2874">
        <v>71</v>
      </c>
      <c r="S2874">
        <v>-1</v>
      </c>
      <c r="T2874" t="s">
        <v>136</v>
      </c>
      <c r="U2874" s="1">
        <v>41089</v>
      </c>
      <c r="V2874" t="s">
        <v>216</v>
      </c>
      <c r="W2874" t="s">
        <v>191</v>
      </c>
      <c r="X2874" t="s">
        <v>49</v>
      </c>
      <c r="Y2874" t="s">
        <v>495</v>
      </c>
      <c r="Z2874" t="s">
        <v>32</v>
      </c>
      <c r="AA2874" t="s">
        <v>51</v>
      </c>
      <c r="AB2874" t="s">
        <v>263</v>
      </c>
      <c r="AC2874" t="s">
        <v>71</v>
      </c>
      <c r="AD2874" t="s">
        <v>168</v>
      </c>
      <c r="AE2874" t="s">
        <v>54</v>
      </c>
    </row>
    <row r="2875" spans="1:31" x14ac:dyDescent="0.2">
      <c r="A2875">
        <v>32</v>
      </c>
      <c r="B2875" t="s">
        <v>400</v>
      </c>
      <c r="C2875" t="s">
        <v>32</v>
      </c>
      <c r="D2875" t="s">
        <v>33</v>
      </c>
      <c r="E2875" t="s">
        <v>34</v>
      </c>
      <c r="F2875" t="s">
        <v>56</v>
      </c>
      <c r="G2875" t="s">
        <v>2173</v>
      </c>
      <c r="H2875" t="s">
        <v>2174</v>
      </c>
      <c r="I2875" t="s">
        <v>2175</v>
      </c>
      <c r="J2875" t="s">
        <v>2176</v>
      </c>
      <c r="K2875" t="s">
        <v>2177</v>
      </c>
      <c r="L2875" t="s">
        <v>2178</v>
      </c>
      <c r="M2875" t="s">
        <v>2179</v>
      </c>
      <c r="N2875" t="s">
        <v>2180</v>
      </c>
      <c r="O2875" t="s">
        <v>2181</v>
      </c>
      <c r="P2875" t="s">
        <v>2182</v>
      </c>
      <c r="Q2875" t="s">
        <v>75</v>
      </c>
      <c r="R2875">
        <v>70</v>
      </c>
      <c r="S2875">
        <v>-1</v>
      </c>
      <c r="T2875" t="s">
        <v>91</v>
      </c>
      <c r="U2875" s="1">
        <v>41011</v>
      </c>
      <c r="V2875" t="s">
        <v>48</v>
      </c>
      <c r="W2875" t="s">
        <v>32</v>
      </c>
      <c r="X2875" t="s">
        <v>244</v>
      </c>
      <c r="Y2875" t="s">
        <v>32</v>
      </c>
      <c r="Z2875" t="s">
        <v>32</v>
      </c>
      <c r="AA2875" t="s">
        <v>69</v>
      </c>
      <c r="AB2875" t="s">
        <v>219</v>
      </c>
      <c r="AC2875" t="s">
        <v>71</v>
      </c>
      <c r="AD2875" t="s">
        <v>168</v>
      </c>
      <c r="AE2875" t="s">
        <v>54</v>
      </c>
    </row>
    <row r="2876" spans="1:31" x14ac:dyDescent="0.2">
      <c r="A2876">
        <v>32</v>
      </c>
      <c r="B2876" t="s">
        <v>55</v>
      </c>
      <c r="C2876" t="s">
        <v>32</v>
      </c>
      <c r="D2876" t="s">
        <v>33</v>
      </c>
      <c r="E2876" t="s">
        <v>170</v>
      </c>
      <c r="F2876" t="s">
        <v>114</v>
      </c>
      <c r="G2876" t="s">
        <v>2202</v>
      </c>
      <c r="H2876" t="s">
        <v>2203</v>
      </c>
      <c r="I2876" t="s">
        <v>2204</v>
      </c>
      <c r="J2876" t="s">
        <v>2205</v>
      </c>
      <c r="K2876" t="s">
        <v>2206</v>
      </c>
      <c r="L2876" t="s">
        <v>2207</v>
      </c>
      <c r="M2876" t="s">
        <v>2208</v>
      </c>
      <c r="N2876" t="s">
        <v>2209</v>
      </c>
      <c r="O2876" t="s">
        <v>2210</v>
      </c>
      <c r="P2876" t="s">
        <v>2211</v>
      </c>
      <c r="Q2876" t="s">
        <v>75</v>
      </c>
      <c r="R2876">
        <v>69</v>
      </c>
      <c r="S2876">
        <v>-1</v>
      </c>
      <c r="T2876" t="s">
        <v>203</v>
      </c>
      <c r="U2876" s="1">
        <v>41028</v>
      </c>
      <c r="V2876" t="s">
        <v>799</v>
      </c>
      <c r="W2876" t="s">
        <v>32</v>
      </c>
      <c r="X2876" t="s">
        <v>49</v>
      </c>
      <c r="Y2876" t="s">
        <v>93</v>
      </c>
      <c r="Z2876" t="s">
        <v>322</v>
      </c>
      <c r="AA2876" t="s">
        <v>51</v>
      </c>
      <c r="AB2876" t="s">
        <v>389</v>
      </c>
      <c r="AC2876" t="s">
        <v>71</v>
      </c>
      <c r="AD2876" t="s">
        <v>95</v>
      </c>
      <c r="AE2876" t="s">
        <v>54</v>
      </c>
    </row>
    <row r="2877" spans="1:31" x14ac:dyDescent="0.2">
      <c r="A2877">
        <v>32</v>
      </c>
      <c r="B2877" t="s">
        <v>154</v>
      </c>
      <c r="C2877" t="s">
        <v>32</v>
      </c>
      <c r="D2877" t="s">
        <v>33</v>
      </c>
      <c r="E2877" t="s">
        <v>32</v>
      </c>
      <c r="F2877" t="s">
        <v>35</v>
      </c>
      <c r="G2877" t="s">
        <v>2216</v>
      </c>
      <c r="H2877" t="s">
        <v>2217</v>
      </c>
      <c r="I2877" t="s">
        <v>2218</v>
      </c>
      <c r="J2877" t="s">
        <v>2219</v>
      </c>
      <c r="K2877" t="s">
        <v>32</v>
      </c>
      <c r="L2877" t="s">
        <v>2220</v>
      </c>
      <c r="M2877" t="s">
        <v>32</v>
      </c>
      <c r="N2877" t="s">
        <v>2221</v>
      </c>
      <c r="O2877" t="s">
        <v>2222</v>
      </c>
      <c r="P2877" t="s">
        <v>2223</v>
      </c>
      <c r="Q2877" t="s">
        <v>860</v>
      </c>
      <c r="R2877">
        <v>69</v>
      </c>
      <c r="S2877">
        <v>-1</v>
      </c>
      <c r="T2877" t="s">
        <v>149</v>
      </c>
      <c r="U2877" s="1">
        <v>41076</v>
      </c>
      <c r="V2877" t="s">
        <v>2224</v>
      </c>
      <c r="W2877" t="s">
        <v>32</v>
      </c>
      <c r="X2877" t="s">
        <v>49</v>
      </c>
      <c r="Y2877" t="s">
        <v>245</v>
      </c>
      <c r="Z2877" t="s">
        <v>109</v>
      </c>
      <c r="AA2877" t="s">
        <v>69</v>
      </c>
      <c r="AB2877" t="s">
        <v>247</v>
      </c>
      <c r="AC2877" t="s">
        <v>248</v>
      </c>
      <c r="AD2877" t="s">
        <v>168</v>
      </c>
      <c r="AE2877" t="s">
        <v>54</v>
      </c>
    </row>
    <row r="2878" spans="1:31" x14ac:dyDescent="0.2">
      <c r="A2878">
        <v>32</v>
      </c>
      <c r="B2878" t="s">
        <v>32</v>
      </c>
      <c r="C2878" t="s">
        <v>32</v>
      </c>
      <c r="D2878" t="s">
        <v>33</v>
      </c>
      <c r="E2878" t="s">
        <v>32</v>
      </c>
      <c r="F2878" t="s">
        <v>138</v>
      </c>
      <c r="G2878" t="s">
        <v>32</v>
      </c>
      <c r="H2878" t="s">
        <v>32</v>
      </c>
      <c r="I2878" t="s">
        <v>32</v>
      </c>
      <c r="J2878" t="s">
        <v>32</v>
      </c>
      <c r="K2878" t="s">
        <v>32</v>
      </c>
      <c r="L2878" t="s">
        <v>32</v>
      </c>
      <c r="M2878" t="s">
        <v>32</v>
      </c>
      <c r="N2878" t="s">
        <v>32</v>
      </c>
      <c r="O2878" t="s">
        <v>32</v>
      </c>
      <c r="P2878" t="s">
        <v>32</v>
      </c>
      <c r="Q2878" t="s">
        <v>75</v>
      </c>
      <c r="R2878">
        <v>67</v>
      </c>
      <c r="S2878">
        <v>-1</v>
      </c>
      <c r="T2878" t="s">
        <v>149</v>
      </c>
      <c r="U2878" s="1">
        <v>41058</v>
      </c>
      <c r="V2878" t="s">
        <v>48</v>
      </c>
      <c r="W2878" t="s">
        <v>32</v>
      </c>
      <c r="X2878" t="s">
        <v>49</v>
      </c>
      <c r="Y2878" t="s">
        <v>32</v>
      </c>
      <c r="Z2878" t="s">
        <v>1164</v>
      </c>
      <c r="AA2878" t="s">
        <v>51</v>
      </c>
      <c r="AB2878" t="s">
        <v>32</v>
      </c>
      <c r="AC2878" t="s">
        <v>32</v>
      </c>
      <c r="AD2878" t="s">
        <v>53</v>
      </c>
      <c r="AE2878" t="s">
        <v>54</v>
      </c>
    </row>
    <row r="2879" spans="1:31" x14ac:dyDescent="0.2">
      <c r="A2879">
        <v>32</v>
      </c>
      <c r="B2879" t="s">
        <v>96</v>
      </c>
      <c r="C2879" t="s">
        <v>155</v>
      </c>
      <c r="D2879" t="s">
        <v>33</v>
      </c>
      <c r="E2879" t="s">
        <v>34</v>
      </c>
      <c r="F2879" t="s">
        <v>221</v>
      </c>
      <c r="G2879" t="s">
        <v>2699</v>
      </c>
      <c r="H2879" t="s">
        <v>2700</v>
      </c>
      <c r="I2879" t="s">
        <v>2701</v>
      </c>
      <c r="J2879" t="s">
        <v>2702</v>
      </c>
      <c r="K2879" t="s">
        <v>2703</v>
      </c>
      <c r="L2879" t="s">
        <v>2704</v>
      </c>
      <c r="M2879" t="s">
        <v>2705</v>
      </c>
      <c r="N2879" t="s">
        <v>32</v>
      </c>
      <c r="O2879" t="s">
        <v>2706</v>
      </c>
      <c r="P2879" t="s">
        <v>2707</v>
      </c>
      <c r="Q2879" t="s">
        <v>67</v>
      </c>
      <c r="R2879">
        <v>74</v>
      </c>
      <c r="S2879">
        <v>-1</v>
      </c>
      <c r="T2879" t="s">
        <v>91</v>
      </c>
      <c r="U2879" s="1">
        <v>41086</v>
      </c>
      <c r="V2879" t="s">
        <v>799</v>
      </c>
      <c r="W2879" t="s">
        <v>217</v>
      </c>
      <c r="X2879" t="s">
        <v>49</v>
      </c>
      <c r="Y2879" t="s">
        <v>32</v>
      </c>
      <c r="Z2879" t="s">
        <v>205</v>
      </c>
      <c r="AA2879" t="s">
        <v>51</v>
      </c>
      <c r="AB2879" t="s">
        <v>521</v>
      </c>
      <c r="AC2879" t="s">
        <v>71</v>
      </c>
      <c r="AD2879" t="s">
        <v>332</v>
      </c>
      <c r="AE2879" t="s">
        <v>54</v>
      </c>
    </row>
    <row r="2880" spans="1:31" x14ac:dyDescent="0.2">
      <c r="A2880">
        <v>32</v>
      </c>
      <c r="B2880" t="s">
        <v>169</v>
      </c>
      <c r="C2880" t="s">
        <v>155</v>
      </c>
      <c r="D2880" t="s">
        <v>182</v>
      </c>
      <c r="E2880" t="s">
        <v>34</v>
      </c>
      <c r="F2880" t="s">
        <v>183</v>
      </c>
      <c r="G2880" t="s">
        <v>3254</v>
      </c>
      <c r="H2880" t="s">
        <v>3255</v>
      </c>
      <c r="I2880" t="s">
        <v>3256</v>
      </c>
      <c r="J2880" t="s">
        <v>3257</v>
      </c>
      <c r="K2880" t="s">
        <v>3258</v>
      </c>
      <c r="L2880" t="s">
        <v>3259</v>
      </c>
      <c r="M2880" t="s">
        <v>3260</v>
      </c>
      <c r="N2880" t="s">
        <v>3261</v>
      </c>
      <c r="O2880" t="s">
        <v>3262</v>
      </c>
      <c r="P2880" t="s">
        <v>3263</v>
      </c>
      <c r="Q2880" t="s">
        <v>75</v>
      </c>
      <c r="R2880">
        <v>68</v>
      </c>
      <c r="S2880">
        <v>-1</v>
      </c>
      <c r="T2880" t="s">
        <v>203</v>
      </c>
      <c r="U2880" s="1">
        <v>41090</v>
      </c>
      <c r="V2880" t="s">
        <v>662</v>
      </c>
      <c r="W2880" t="s">
        <v>92</v>
      </c>
      <c r="X2880" t="s">
        <v>49</v>
      </c>
      <c r="Y2880" t="s">
        <v>93</v>
      </c>
      <c r="Z2880" t="s">
        <v>1041</v>
      </c>
      <c r="AA2880" t="s">
        <v>51</v>
      </c>
      <c r="AB2880" t="s">
        <v>344</v>
      </c>
      <c r="AC2880" t="s">
        <v>71</v>
      </c>
      <c r="AD2880" t="s">
        <v>1419</v>
      </c>
      <c r="AE2880" t="s">
        <v>54</v>
      </c>
    </row>
    <row r="2881" spans="1:31" x14ac:dyDescent="0.2">
      <c r="A2881">
        <v>32</v>
      </c>
      <c r="B2881" t="s">
        <v>169</v>
      </c>
      <c r="C2881" t="s">
        <v>113</v>
      </c>
      <c r="D2881" t="s">
        <v>33</v>
      </c>
      <c r="E2881" t="s">
        <v>34</v>
      </c>
      <c r="F2881" t="s">
        <v>56</v>
      </c>
      <c r="G2881" t="s">
        <v>3380</v>
      </c>
      <c r="H2881" t="s">
        <v>3381</v>
      </c>
      <c r="I2881" t="s">
        <v>3382</v>
      </c>
      <c r="J2881" t="s">
        <v>3383</v>
      </c>
      <c r="K2881" t="s">
        <v>3384</v>
      </c>
      <c r="L2881" t="s">
        <v>3385</v>
      </c>
      <c r="M2881" t="s">
        <v>3386</v>
      </c>
      <c r="N2881" t="s">
        <v>3387</v>
      </c>
      <c r="O2881" t="s">
        <v>32</v>
      </c>
      <c r="P2881" t="s">
        <v>3388</v>
      </c>
      <c r="Q2881" t="s">
        <v>75</v>
      </c>
      <c r="R2881">
        <v>63</v>
      </c>
      <c r="S2881">
        <v>-1</v>
      </c>
      <c r="T2881" t="s">
        <v>76</v>
      </c>
      <c r="U2881" s="1">
        <v>40962</v>
      </c>
      <c r="V2881" t="s">
        <v>48</v>
      </c>
      <c r="W2881" t="s">
        <v>32</v>
      </c>
      <c r="X2881" t="s">
        <v>49</v>
      </c>
      <c r="Y2881" t="s">
        <v>32</v>
      </c>
      <c r="Z2881" t="s">
        <v>275</v>
      </c>
      <c r="AA2881" t="s">
        <v>69</v>
      </c>
      <c r="AB2881" t="s">
        <v>1909</v>
      </c>
      <c r="AC2881" t="s">
        <v>71</v>
      </c>
      <c r="AD2881" t="s">
        <v>95</v>
      </c>
      <c r="AE2881" t="s">
        <v>54</v>
      </c>
    </row>
    <row r="2882" spans="1:31" x14ac:dyDescent="0.2">
      <c r="A2882">
        <v>32</v>
      </c>
      <c r="B2882" t="s">
        <v>154</v>
      </c>
      <c r="C2882" t="s">
        <v>1043</v>
      </c>
      <c r="D2882" t="s">
        <v>98</v>
      </c>
      <c r="E2882" t="s">
        <v>170</v>
      </c>
      <c r="F2882" t="s">
        <v>56</v>
      </c>
      <c r="G2882" t="s">
        <v>3408</v>
      </c>
      <c r="H2882" t="s">
        <v>3409</v>
      </c>
      <c r="I2882" t="s">
        <v>3410</v>
      </c>
      <c r="J2882" t="s">
        <v>3411</v>
      </c>
      <c r="K2882" t="s">
        <v>3412</v>
      </c>
      <c r="L2882" t="s">
        <v>3413</v>
      </c>
      <c r="M2882" t="s">
        <v>3414</v>
      </c>
      <c r="N2882" t="s">
        <v>3415</v>
      </c>
      <c r="O2882" t="s">
        <v>3416</v>
      </c>
      <c r="P2882" t="s">
        <v>3417</v>
      </c>
      <c r="Q2882" t="s">
        <v>75</v>
      </c>
      <c r="R2882">
        <v>66</v>
      </c>
      <c r="S2882">
        <v>-1</v>
      </c>
      <c r="T2882" t="s">
        <v>32</v>
      </c>
      <c r="U2882" s="1">
        <v>41086</v>
      </c>
      <c r="V2882" t="s">
        <v>48</v>
      </c>
      <c r="W2882" t="s">
        <v>32</v>
      </c>
      <c r="X2882" t="s">
        <v>49</v>
      </c>
      <c r="Y2882" t="s">
        <v>93</v>
      </c>
      <c r="Z2882" t="s">
        <v>32</v>
      </c>
      <c r="AA2882" t="s">
        <v>69</v>
      </c>
      <c r="AB2882" t="s">
        <v>285</v>
      </c>
      <c r="AC2882" t="s">
        <v>71</v>
      </c>
      <c r="AD2882" t="s">
        <v>3418</v>
      </c>
      <c r="AE2882" t="s">
        <v>54</v>
      </c>
    </row>
    <row r="2883" spans="1:31" x14ac:dyDescent="0.2">
      <c r="A2883">
        <v>32</v>
      </c>
      <c r="B2883" t="s">
        <v>96</v>
      </c>
      <c r="C2883" t="s">
        <v>522</v>
      </c>
      <c r="D2883" t="s">
        <v>33</v>
      </c>
      <c r="E2883" t="s">
        <v>34</v>
      </c>
      <c r="F2883" t="s">
        <v>368</v>
      </c>
      <c r="G2883" t="s">
        <v>3750</v>
      </c>
      <c r="H2883" t="s">
        <v>3751</v>
      </c>
      <c r="I2883" t="s">
        <v>3752</v>
      </c>
      <c r="J2883" t="s">
        <v>3753</v>
      </c>
      <c r="K2883" t="s">
        <v>3754</v>
      </c>
      <c r="L2883" t="s">
        <v>3755</v>
      </c>
      <c r="M2883" t="s">
        <v>3756</v>
      </c>
      <c r="N2883" t="s">
        <v>3757</v>
      </c>
      <c r="O2883" t="s">
        <v>3758</v>
      </c>
      <c r="P2883" t="s">
        <v>3759</v>
      </c>
      <c r="Q2883" t="s">
        <v>75</v>
      </c>
      <c r="R2883">
        <v>68</v>
      </c>
      <c r="S2883">
        <v>-1</v>
      </c>
      <c r="T2883" t="s">
        <v>576</v>
      </c>
      <c r="U2883" s="1">
        <v>41088</v>
      </c>
      <c r="V2883" t="s">
        <v>3760</v>
      </c>
      <c r="W2883" t="s">
        <v>217</v>
      </c>
      <c r="X2883" t="s">
        <v>49</v>
      </c>
      <c r="Y2883" t="s">
        <v>435</v>
      </c>
      <c r="Z2883" t="s">
        <v>32</v>
      </c>
      <c r="AA2883" t="s">
        <v>51</v>
      </c>
      <c r="AB2883" t="s">
        <v>778</v>
      </c>
      <c r="AC2883" t="s">
        <v>71</v>
      </c>
      <c r="AD2883" t="s">
        <v>95</v>
      </c>
      <c r="AE2883" t="s">
        <v>54</v>
      </c>
    </row>
    <row r="2884" spans="1:31" x14ac:dyDescent="0.2">
      <c r="A2884">
        <v>32</v>
      </c>
      <c r="B2884" t="s">
        <v>620</v>
      </c>
      <c r="C2884" t="s">
        <v>278</v>
      </c>
      <c r="D2884" t="s">
        <v>33</v>
      </c>
      <c r="E2884" t="s">
        <v>170</v>
      </c>
      <c r="F2884" t="s">
        <v>114</v>
      </c>
      <c r="G2884" t="s">
        <v>4159</v>
      </c>
      <c r="H2884" t="s">
        <v>4160</v>
      </c>
      <c r="I2884" t="s">
        <v>4161</v>
      </c>
      <c r="J2884" t="s">
        <v>4162</v>
      </c>
      <c r="K2884" t="s">
        <v>4163</v>
      </c>
      <c r="L2884" t="s">
        <v>4164</v>
      </c>
      <c r="M2884" t="s">
        <v>4165</v>
      </c>
      <c r="N2884" t="s">
        <v>4166</v>
      </c>
      <c r="O2884" t="s">
        <v>4167</v>
      </c>
      <c r="P2884" t="s">
        <v>4168</v>
      </c>
      <c r="Q2884" t="s">
        <v>91</v>
      </c>
      <c r="R2884">
        <v>69</v>
      </c>
      <c r="S2884">
        <v>-1</v>
      </c>
      <c r="T2884" t="s">
        <v>68</v>
      </c>
      <c r="U2884" s="1">
        <v>41090</v>
      </c>
      <c r="V2884" t="s">
        <v>48</v>
      </c>
      <c r="W2884" t="s">
        <v>32</v>
      </c>
      <c r="X2884" t="s">
        <v>398</v>
      </c>
      <c r="Y2884" t="s">
        <v>32</v>
      </c>
      <c r="Z2884" t="s">
        <v>1505</v>
      </c>
      <c r="AA2884" t="s">
        <v>69</v>
      </c>
      <c r="AB2884" t="s">
        <v>32</v>
      </c>
      <c r="AC2884" t="s">
        <v>71</v>
      </c>
      <c r="AD2884" t="s">
        <v>4169</v>
      </c>
      <c r="AE2884" t="s">
        <v>54</v>
      </c>
    </row>
    <row r="2885" spans="1:31" x14ac:dyDescent="0.2">
      <c r="A2885">
        <v>32</v>
      </c>
      <c r="B2885" t="s">
        <v>32</v>
      </c>
      <c r="C2885" t="s">
        <v>32</v>
      </c>
      <c r="D2885" t="s">
        <v>182</v>
      </c>
      <c r="E2885" t="s">
        <v>34</v>
      </c>
      <c r="F2885" t="s">
        <v>390</v>
      </c>
      <c r="G2885" t="s">
        <v>4268</v>
      </c>
      <c r="H2885" t="s">
        <v>4269</v>
      </c>
      <c r="I2885" t="s">
        <v>4270</v>
      </c>
      <c r="J2885" t="s">
        <v>4271</v>
      </c>
      <c r="K2885" t="s">
        <v>4272</v>
      </c>
      <c r="L2885" t="s">
        <v>4273</v>
      </c>
      <c r="M2885" t="s">
        <v>4274</v>
      </c>
      <c r="N2885" t="s">
        <v>4275</v>
      </c>
      <c r="O2885" t="s">
        <v>4276</v>
      </c>
      <c r="P2885" t="s">
        <v>4277</v>
      </c>
      <c r="Q2885" t="s">
        <v>67</v>
      </c>
      <c r="R2885">
        <v>62</v>
      </c>
      <c r="S2885">
        <v>-1</v>
      </c>
      <c r="T2885" t="s">
        <v>273</v>
      </c>
      <c r="U2885" s="1">
        <v>41089</v>
      </c>
      <c r="V2885" t="s">
        <v>164</v>
      </c>
      <c r="W2885" t="s">
        <v>204</v>
      </c>
      <c r="X2885" t="s">
        <v>49</v>
      </c>
      <c r="Y2885" t="s">
        <v>435</v>
      </c>
      <c r="Z2885" t="s">
        <v>32</v>
      </c>
      <c r="AA2885" t="s">
        <v>69</v>
      </c>
      <c r="AB2885" t="s">
        <v>358</v>
      </c>
      <c r="AC2885" t="s">
        <v>71</v>
      </c>
      <c r="AD2885" t="s">
        <v>95</v>
      </c>
      <c r="AE2885" t="s">
        <v>54</v>
      </c>
    </row>
    <row r="2886" spans="1:31" x14ac:dyDescent="0.2">
      <c r="A2886">
        <v>32</v>
      </c>
      <c r="B2886" t="s">
        <v>169</v>
      </c>
      <c r="C2886" t="s">
        <v>113</v>
      </c>
      <c r="D2886" t="s">
        <v>33</v>
      </c>
      <c r="E2886" t="s">
        <v>34</v>
      </c>
      <c r="F2886" t="s">
        <v>114</v>
      </c>
      <c r="G2886" t="s">
        <v>4352</v>
      </c>
      <c r="H2886" t="s">
        <v>4353</v>
      </c>
      <c r="I2886" t="s">
        <v>4354</v>
      </c>
      <c r="J2886" t="s">
        <v>4355</v>
      </c>
      <c r="K2886" t="s">
        <v>4356</v>
      </c>
      <c r="L2886" t="e">
        <f>- good friends  - family  - fresh produce  - intellectual stimulation  - nature  - chocolate</f>
        <v>#NAME?</v>
      </c>
      <c r="M2886" t="s">
        <v>4357</v>
      </c>
      <c r="N2886" t="s">
        <v>4358</v>
      </c>
      <c r="O2886" t="s">
        <v>4359</v>
      </c>
      <c r="P2886" t="s">
        <v>32</v>
      </c>
      <c r="Q2886" t="s">
        <v>259</v>
      </c>
      <c r="R2886">
        <v>69</v>
      </c>
      <c r="S2886">
        <v>-1</v>
      </c>
      <c r="T2886" t="s">
        <v>331</v>
      </c>
      <c r="U2886" s="1">
        <v>40818</v>
      </c>
      <c r="V2886" t="s">
        <v>48</v>
      </c>
      <c r="W2886" t="s">
        <v>32</v>
      </c>
      <c r="X2886" t="s">
        <v>49</v>
      </c>
      <c r="Y2886" t="s">
        <v>32</v>
      </c>
      <c r="Z2886" t="s">
        <v>475</v>
      </c>
      <c r="AA2886" t="s">
        <v>51</v>
      </c>
      <c r="AB2886" t="s">
        <v>70</v>
      </c>
      <c r="AC2886" t="s">
        <v>71</v>
      </c>
      <c r="AD2886" t="s">
        <v>4360</v>
      </c>
      <c r="AE2886" t="s">
        <v>54</v>
      </c>
    </row>
    <row r="2887" spans="1:31" x14ac:dyDescent="0.2">
      <c r="A2887">
        <v>32</v>
      </c>
      <c r="B2887" t="s">
        <v>31</v>
      </c>
      <c r="C2887" t="s">
        <v>32</v>
      </c>
      <c r="D2887" t="s">
        <v>33</v>
      </c>
      <c r="E2887" t="s">
        <v>34</v>
      </c>
      <c r="F2887" t="s">
        <v>1394</v>
      </c>
      <c r="G2887" t="s">
        <v>4381</v>
      </c>
      <c r="H2887" t="s">
        <v>4382</v>
      </c>
      <c r="I2887" t="s">
        <v>4383</v>
      </c>
      <c r="J2887" t="s">
        <v>1760</v>
      </c>
      <c r="K2887" t="s">
        <v>4384</v>
      </c>
      <c r="L2887" t="s">
        <v>32</v>
      </c>
      <c r="M2887" t="s">
        <v>4385</v>
      </c>
      <c r="N2887" t="s">
        <v>4386</v>
      </c>
      <c r="O2887" t="s">
        <v>4387</v>
      </c>
      <c r="P2887" t="s">
        <v>4388</v>
      </c>
      <c r="Q2887" t="s">
        <v>32</v>
      </c>
      <c r="R2887">
        <v>67</v>
      </c>
      <c r="S2887">
        <v>30000</v>
      </c>
      <c r="T2887" t="s">
        <v>76</v>
      </c>
      <c r="U2887" s="1">
        <v>41087</v>
      </c>
      <c r="V2887" t="s">
        <v>164</v>
      </c>
      <c r="W2887" t="s">
        <v>217</v>
      </c>
      <c r="X2887" t="s">
        <v>49</v>
      </c>
      <c r="Y2887" t="s">
        <v>245</v>
      </c>
      <c r="Z2887" t="s">
        <v>1255</v>
      </c>
      <c r="AA2887" t="s">
        <v>51</v>
      </c>
      <c r="AB2887" t="s">
        <v>70</v>
      </c>
      <c r="AC2887" t="s">
        <v>71</v>
      </c>
      <c r="AD2887" t="s">
        <v>95</v>
      </c>
      <c r="AE2887" t="s">
        <v>54</v>
      </c>
    </row>
    <row r="2888" spans="1:31" x14ac:dyDescent="0.2">
      <c r="A2888">
        <v>32</v>
      </c>
      <c r="B2888" t="s">
        <v>31</v>
      </c>
      <c r="C2888" t="s">
        <v>155</v>
      </c>
      <c r="D2888" t="s">
        <v>33</v>
      </c>
      <c r="E2888" t="s">
        <v>34</v>
      </c>
      <c r="F2888" t="s">
        <v>56</v>
      </c>
      <c r="G2888" t="s">
        <v>5093</v>
      </c>
      <c r="H2888" t="s">
        <v>5094</v>
      </c>
      <c r="I2888" t="s">
        <v>5095</v>
      </c>
      <c r="J2888" t="s">
        <v>5096</v>
      </c>
      <c r="K2888" t="s">
        <v>5097</v>
      </c>
      <c r="L2888" t="s">
        <v>5098</v>
      </c>
      <c r="M2888" t="s">
        <v>5099</v>
      </c>
      <c r="N2888" t="s">
        <v>5100</v>
      </c>
      <c r="O2888" t="s">
        <v>5101</v>
      </c>
      <c r="P2888" t="s">
        <v>5102</v>
      </c>
      <c r="Q2888" t="s">
        <v>108</v>
      </c>
      <c r="R2888">
        <v>67</v>
      </c>
      <c r="S2888">
        <v>-1</v>
      </c>
      <c r="T2888" t="s">
        <v>163</v>
      </c>
      <c r="U2888" s="1">
        <v>41037</v>
      </c>
      <c r="V2888" t="s">
        <v>48</v>
      </c>
      <c r="W2888" t="s">
        <v>32</v>
      </c>
      <c r="X2888" t="s">
        <v>49</v>
      </c>
      <c r="Y2888" t="s">
        <v>495</v>
      </c>
      <c r="Z2888" t="s">
        <v>32</v>
      </c>
      <c r="AA2888" t="s">
        <v>69</v>
      </c>
      <c r="AB2888" t="s">
        <v>367</v>
      </c>
      <c r="AC2888" t="s">
        <v>71</v>
      </c>
      <c r="AD2888" t="s">
        <v>5103</v>
      </c>
      <c r="AE2888" t="s">
        <v>54</v>
      </c>
    </row>
    <row r="2889" spans="1:31" x14ac:dyDescent="0.2">
      <c r="A2889">
        <v>32</v>
      </c>
      <c r="B2889" t="s">
        <v>32</v>
      </c>
      <c r="C2889" t="s">
        <v>155</v>
      </c>
      <c r="D2889" t="s">
        <v>33</v>
      </c>
      <c r="E2889" t="s">
        <v>34</v>
      </c>
      <c r="F2889" t="s">
        <v>368</v>
      </c>
      <c r="G2889" t="s">
        <v>5812</v>
      </c>
      <c r="H2889" t="s">
        <v>5813</v>
      </c>
      <c r="I2889" t="s">
        <v>5814</v>
      </c>
      <c r="J2889" t="s">
        <v>5815</v>
      </c>
      <c r="K2889" t="s">
        <v>5816</v>
      </c>
      <c r="L2889" t="s">
        <v>5817</v>
      </c>
      <c r="M2889" t="s">
        <v>5818</v>
      </c>
      <c r="N2889" t="s">
        <v>5819</v>
      </c>
      <c r="O2889" t="s">
        <v>5820</v>
      </c>
      <c r="P2889" t="s">
        <v>5821</v>
      </c>
      <c r="Q2889" t="s">
        <v>32</v>
      </c>
      <c r="R2889">
        <v>64</v>
      </c>
      <c r="S2889">
        <v>-1</v>
      </c>
      <c r="T2889" t="s">
        <v>32</v>
      </c>
      <c r="U2889" s="1">
        <v>40979</v>
      </c>
      <c r="V2889" t="s">
        <v>799</v>
      </c>
      <c r="W2889" t="s">
        <v>32</v>
      </c>
      <c r="X2889" t="s">
        <v>49</v>
      </c>
      <c r="Y2889" t="s">
        <v>150</v>
      </c>
      <c r="Z2889" t="s">
        <v>475</v>
      </c>
      <c r="AA2889" t="s">
        <v>69</v>
      </c>
      <c r="AB2889" t="s">
        <v>206</v>
      </c>
      <c r="AC2889" t="s">
        <v>71</v>
      </c>
      <c r="AD2889" t="s">
        <v>5822</v>
      </c>
      <c r="AE2889" t="s">
        <v>54</v>
      </c>
    </row>
    <row r="2890" spans="1:31" x14ac:dyDescent="0.2">
      <c r="A2890">
        <v>32</v>
      </c>
      <c r="B2890" t="s">
        <v>169</v>
      </c>
      <c r="C2890" t="s">
        <v>155</v>
      </c>
      <c r="D2890" t="s">
        <v>182</v>
      </c>
      <c r="E2890" t="s">
        <v>34</v>
      </c>
      <c r="F2890" t="s">
        <v>56</v>
      </c>
      <c r="G2890" t="s">
        <v>6282</v>
      </c>
      <c r="H2890" t="s">
        <v>6283</v>
      </c>
      <c r="I2890" t="s">
        <v>6284</v>
      </c>
      <c r="J2890" t="s">
        <v>6285</v>
      </c>
      <c r="K2890" t="s">
        <v>6286</v>
      </c>
      <c r="L2890" t="s">
        <v>6287</v>
      </c>
      <c r="M2890" t="s">
        <v>6288</v>
      </c>
      <c r="N2890" t="s">
        <v>6289</v>
      </c>
      <c r="O2890" t="s">
        <v>6290</v>
      </c>
      <c r="P2890" t="s">
        <v>6291</v>
      </c>
      <c r="Q2890" t="s">
        <v>75</v>
      </c>
      <c r="R2890">
        <v>72</v>
      </c>
      <c r="S2890">
        <v>-1</v>
      </c>
      <c r="T2890" t="s">
        <v>68</v>
      </c>
      <c r="U2890" s="1">
        <v>41090</v>
      </c>
      <c r="V2890" t="s">
        <v>260</v>
      </c>
      <c r="W2890" t="s">
        <v>217</v>
      </c>
      <c r="X2890" t="s">
        <v>49</v>
      </c>
      <c r="Y2890" t="s">
        <v>93</v>
      </c>
      <c r="Z2890" t="s">
        <v>1041</v>
      </c>
      <c r="AA2890" t="s">
        <v>51</v>
      </c>
      <c r="AB2890" t="s">
        <v>32</v>
      </c>
      <c r="AC2890" t="s">
        <v>71</v>
      </c>
      <c r="AD2890" t="s">
        <v>6292</v>
      </c>
      <c r="AE2890" t="s">
        <v>54</v>
      </c>
    </row>
    <row r="2891" spans="1:31" x14ac:dyDescent="0.2">
      <c r="A2891">
        <v>32</v>
      </c>
      <c r="B2891" t="s">
        <v>112</v>
      </c>
      <c r="C2891" t="s">
        <v>113</v>
      </c>
      <c r="D2891" t="s">
        <v>33</v>
      </c>
      <c r="E2891" t="s">
        <v>32</v>
      </c>
      <c r="F2891" t="s">
        <v>56</v>
      </c>
      <c r="G2891" t="s">
        <v>6425</v>
      </c>
      <c r="H2891" t="s">
        <v>6426</v>
      </c>
      <c r="I2891" t="s">
        <v>6427</v>
      </c>
      <c r="J2891" t="s">
        <v>6428</v>
      </c>
      <c r="K2891" t="s">
        <v>6429</v>
      </c>
      <c r="L2891" t="s">
        <v>32</v>
      </c>
      <c r="M2891" t="s">
        <v>6430</v>
      </c>
      <c r="N2891" t="s">
        <v>6431</v>
      </c>
      <c r="O2891" t="s">
        <v>6432</v>
      </c>
      <c r="P2891" t="s">
        <v>6433</v>
      </c>
      <c r="Q2891" t="s">
        <v>75</v>
      </c>
      <c r="R2891">
        <v>72</v>
      </c>
      <c r="S2891">
        <v>80000</v>
      </c>
      <c r="T2891" t="s">
        <v>76</v>
      </c>
      <c r="U2891" s="1">
        <v>41089</v>
      </c>
      <c r="V2891" t="s">
        <v>48</v>
      </c>
      <c r="W2891" t="s">
        <v>92</v>
      </c>
      <c r="X2891" t="s">
        <v>49</v>
      </c>
      <c r="Y2891" t="s">
        <v>93</v>
      </c>
      <c r="Z2891" t="s">
        <v>32</v>
      </c>
      <c r="AA2891" t="s">
        <v>51</v>
      </c>
      <c r="AB2891" t="s">
        <v>285</v>
      </c>
      <c r="AC2891" t="s">
        <v>32</v>
      </c>
      <c r="AD2891" t="s">
        <v>95</v>
      </c>
      <c r="AE2891" t="s">
        <v>54</v>
      </c>
    </row>
    <row r="2892" spans="1:31" x14ac:dyDescent="0.2">
      <c r="A2892">
        <v>32</v>
      </c>
      <c r="B2892" t="s">
        <v>96</v>
      </c>
      <c r="C2892" t="s">
        <v>155</v>
      </c>
      <c r="D2892" t="s">
        <v>33</v>
      </c>
      <c r="E2892" t="s">
        <v>34</v>
      </c>
      <c r="F2892" t="s">
        <v>56</v>
      </c>
      <c r="G2892" t="s">
        <v>6916</v>
      </c>
      <c r="H2892" t="s">
        <v>6917</v>
      </c>
      <c r="I2892" t="s">
        <v>6918</v>
      </c>
      <c r="J2892" t="s">
        <v>6919</v>
      </c>
      <c r="K2892" t="s">
        <v>6920</v>
      </c>
      <c r="L2892" t="s">
        <v>6921</v>
      </c>
      <c r="M2892" t="s">
        <v>6922</v>
      </c>
      <c r="N2892" t="s">
        <v>6923</v>
      </c>
      <c r="O2892" t="s">
        <v>6924</v>
      </c>
      <c r="P2892" t="s">
        <v>6925</v>
      </c>
      <c r="Q2892" t="s">
        <v>108</v>
      </c>
      <c r="R2892">
        <v>63</v>
      </c>
      <c r="S2892">
        <v>-1</v>
      </c>
      <c r="T2892" t="s">
        <v>457</v>
      </c>
      <c r="U2892" s="1">
        <v>41088</v>
      </c>
      <c r="V2892" t="s">
        <v>48</v>
      </c>
      <c r="W2892" t="s">
        <v>204</v>
      </c>
      <c r="X2892" t="s">
        <v>49</v>
      </c>
      <c r="Y2892" t="s">
        <v>435</v>
      </c>
      <c r="Z2892" t="s">
        <v>109</v>
      </c>
      <c r="AA2892" t="s">
        <v>69</v>
      </c>
      <c r="AB2892" t="s">
        <v>358</v>
      </c>
      <c r="AC2892" t="s">
        <v>71</v>
      </c>
      <c r="AD2892" t="s">
        <v>332</v>
      </c>
      <c r="AE2892" t="s">
        <v>54</v>
      </c>
    </row>
    <row r="2893" spans="1:31" x14ac:dyDescent="0.2">
      <c r="A2893">
        <v>32</v>
      </c>
      <c r="B2893" t="s">
        <v>55</v>
      </c>
      <c r="C2893" t="s">
        <v>32</v>
      </c>
      <c r="D2893" t="s">
        <v>33</v>
      </c>
      <c r="E2893" t="s">
        <v>34</v>
      </c>
      <c r="F2893" t="s">
        <v>56</v>
      </c>
      <c r="G2893" t="s">
        <v>7054</v>
      </c>
      <c r="H2893" t="s">
        <v>7055</v>
      </c>
      <c r="I2893" t="s">
        <v>7056</v>
      </c>
      <c r="J2893" t="s">
        <v>7057</v>
      </c>
      <c r="K2893" t="s">
        <v>7058</v>
      </c>
      <c r="L2893" t="s">
        <v>7059</v>
      </c>
      <c r="M2893" t="s">
        <v>7060</v>
      </c>
      <c r="N2893" t="s">
        <v>7061</v>
      </c>
      <c r="O2893" t="s">
        <v>7062</v>
      </c>
      <c r="P2893" t="s">
        <v>7063</v>
      </c>
      <c r="Q2893" t="s">
        <v>32</v>
      </c>
      <c r="R2893">
        <v>67</v>
      </c>
      <c r="S2893">
        <v>-1</v>
      </c>
      <c r="T2893" t="s">
        <v>136</v>
      </c>
      <c r="U2893" s="1">
        <v>41064</v>
      </c>
      <c r="V2893" t="s">
        <v>799</v>
      </c>
      <c r="W2893" t="s">
        <v>32</v>
      </c>
      <c r="X2893" t="s">
        <v>49</v>
      </c>
      <c r="Y2893" t="s">
        <v>93</v>
      </c>
      <c r="Z2893" t="s">
        <v>246</v>
      </c>
      <c r="AA2893" t="s">
        <v>51</v>
      </c>
      <c r="AB2893" t="s">
        <v>618</v>
      </c>
      <c r="AC2893" t="s">
        <v>71</v>
      </c>
      <c r="AD2893" t="s">
        <v>7064</v>
      </c>
      <c r="AE2893" t="s">
        <v>265</v>
      </c>
    </row>
    <row r="2894" spans="1:31" x14ac:dyDescent="0.2">
      <c r="A2894">
        <v>32</v>
      </c>
      <c r="B2894" t="s">
        <v>32</v>
      </c>
      <c r="C2894" t="s">
        <v>155</v>
      </c>
      <c r="D2894" t="s">
        <v>33</v>
      </c>
      <c r="E2894" t="s">
        <v>32</v>
      </c>
      <c r="F2894" t="s">
        <v>138</v>
      </c>
      <c r="G2894" t="s">
        <v>7111</v>
      </c>
      <c r="H2894" t="s">
        <v>7112</v>
      </c>
      <c r="I2894" t="s">
        <v>7113</v>
      </c>
      <c r="J2894" t="s">
        <v>7114</v>
      </c>
      <c r="K2894" t="s">
        <v>7115</v>
      </c>
      <c r="L2894" t="s">
        <v>7116</v>
      </c>
      <c r="M2894" t="s">
        <v>7117</v>
      </c>
      <c r="N2894" t="s">
        <v>7118</v>
      </c>
      <c r="O2894" t="s">
        <v>7119</v>
      </c>
      <c r="P2894" t="s">
        <v>7120</v>
      </c>
      <c r="Q2894" t="s">
        <v>108</v>
      </c>
      <c r="R2894">
        <v>63</v>
      </c>
      <c r="S2894">
        <v>-1</v>
      </c>
      <c r="T2894" t="s">
        <v>149</v>
      </c>
      <c r="U2894" s="1">
        <v>41091</v>
      </c>
      <c r="V2894" t="s">
        <v>667</v>
      </c>
      <c r="W2894" t="s">
        <v>204</v>
      </c>
      <c r="X2894" t="s">
        <v>49</v>
      </c>
      <c r="Y2894" t="s">
        <v>495</v>
      </c>
      <c r="Z2894" t="s">
        <v>32</v>
      </c>
      <c r="AA2894" t="s">
        <v>69</v>
      </c>
      <c r="AB2894" t="s">
        <v>1633</v>
      </c>
      <c r="AC2894" t="s">
        <v>32</v>
      </c>
      <c r="AD2894" t="s">
        <v>7121</v>
      </c>
      <c r="AE2894" t="s">
        <v>54</v>
      </c>
    </row>
    <row r="2895" spans="1:31" x14ac:dyDescent="0.2">
      <c r="A2895">
        <v>32</v>
      </c>
      <c r="B2895" t="s">
        <v>32</v>
      </c>
      <c r="C2895" t="s">
        <v>32</v>
      </c>
      <c r="D2895" t="s">
        <v>98</v>
      </c>
      <c r="E2895" t="s">
        <v>34</v>
      </c>
      <c r="F2895" t="s">
        <v>56</v>
      </c>
      <c r="G2895" t="s">
        <v>7312</v>
      </c>
      <c r="H2895" t="s">
        <v>7313</v>
      </c>
      <c r="I2895" t="s">
        <v>7314</v>
      </c>
      <c r="J2895" t="s">
        <v>7315</v>
      </c>
      <c r="K2895" t="s">
        <v>7316</v>
      </c>
      <c r="L2895" t="s">
        <v>32</v>
      </c>
      <c r="M2895" t="s">
        <v>32</v>
      </c>
      <c r="N2895" t="s">
        <v>7317</v>
      </c>
      <c r="O2895" t="s">
        <v>7318</v>
      </c>
      <c r="P2895" t="s">
        <v>7319</v>
      </c>
      <c r="Q2895" t="s">
        <v>1364</v>
      </c>
      <c r="R2895">
        <v>69</v>
      </c>
      <c r="S2895">
        <v>-1</v>
      </c>
      <c r="T2895" t="s">
        <v>457</v>
      </c>
      <c r="U2895" s="1">
        <v>40960</v>
      </c>
      <c r="V2895" t="s">
        <v>48</v>
      </c>
      <c r="W2895" t="s">
        <v>32</v>
      </c>
      <c r="X2895" t="s">
        <v>49</v>
      </c>
      <c r="Y2895" t="s">
        <v>93</v>
      </c>
      <c r="Z2895" t="s">
        <v>298</v>
      </c>
      <c r="AA2895" t="s">
        <v>51</v>
      </c>
      <c r="AB2895" t="s">
        <v>344</v>
      </c>
      <c r="AC2895" t="s">
        <v>71</v>
      </c>
      <c r="AD2895" t="s">
        <v>7320</v>
      </c>
      <c r="AE2895" t="s">
        <v>54</v>
      </c>
    </row>
    <row r="2896" spans="1:31" x14ac:dyDescent="0.2">
      <c r="A2896">
        <v>32</v>
      </c>
      <c r="B2896" t="s">
        <v>112</v>
      </c>
      <c r="C2896" t="s">
        <v>32</v>
      </c>
      <c r="D2896" t="s">
        <v>33</v>
      </c>
      <c r="E2896" t="s">
        <v>32</v>
      </c>
      <c r="F2896" t="s">
        <v>7143</v>
      </c>
      <c r="G2896" t="s">
        <v>32</v>
      </c>
      <c r="H2896" t="s">
        <v>32</v>
      </c>
      <c r="I2896" t="s">
        <v>32</v>
      </c>
      <c r="J2896" t="s">
        <v>32</v>
      </c>
      <c r="K2896" t="s">
        <v>32</v>
      </c>
      <c r="L2896" t="s">
        <v>32</v>
      </c>
      <c r="M2896" t="s">
        <v>32</v>
      </c>
      <c r="N2896" t="s">
        <v>32</v>
      </c>
      <c r="O2896" t="s">
        <v>32</v>
      </c>
      <c r="P2896" t="s">
        <v>32</v>
      </c>
      <c r="Q2896" t="s">
        <v>75</v>
      </c>
      <c r="R2896">
        <v>76</v>
      </c>
      <c r="S2896">
        <v>80000</v>
      </c>
      <c r="T2896" t="s">
        <v>215</v>
      </c>
      <c r="U2896" s="1">
        <v>40988</v>
      </c>
      <c r="V2896" t="s">
        <v>799</v>
      </c>
      <c r="W2896" t="s">
        <v>668</v>
      </c>
      <c r="X2896" t="s">
        <v>49</v>
      </c>
      <c r="Y2896" t="s">
        <v>643</v>
      </c>
      <c r="Z2896" t="s">
        <v>32</v>
      </c>
      <c r="AA2896" t="s">
        <v>51</v>
      </c>
      <c r="AB2896" t="s">
        <v>459</v>
      </c>
      <c r="AC2896" t="s">
        <v>32</v>
      </c>
      <c r="AD2896" t="s">
        <v>95</v>
      </c>
      <c r="AE2896" t="s">
        <v>54</v>
      </c>
    </row>
    <row r="2897" spans="1:31" x14ac:dyDescent="0.2">
      <c r="A2897">
        <v>32</v>
      </c>
      <c r="B2897" t="s">
        <v>169</v>
      </c>
      <c r="C2897" t="s">
        <v>113</v>
      </c>
      <c r="D2897" t="s">
        <v>33</v>
      </c>
      <c r="E2897" t="s">
        <v>34</v>
      </c>
      <c r="F2897" t="s">
        <v>56</v>
      </c>
      <c r="G2897" t="s">
        <v>7618</v>
      </c>
      <c r="H2897" t="s">
        <v>7619</v>
      </c>
      <c r="I2897" t="s">
        <v>7620</v>
      </c>
      <c r="J2897" t="s">
        <v>7621</v>
      </c>
      <c r="K2897" t="s">
        <v>7622</v>
      </c>
      <c r="L2897" t="s">
        <v>7623</v>
      </c>
      <c r="M2897" t="s">
        <v>7624</v>
      </c>
      <c r="N2897" t="s">
        <v>7625</v>
      </c>
      <c r="O2897" t="s">
        <v>32</v>
      </c>
      <c r="P2897" t="s">
        <v>7626</v>
      </c>
      <c r="Q2897" t="s">
        <v>831</v>
      </c>
      <c r="R2897">
        <v>71</v>
      </c>
      <c r="S2897">
        <v>-1</v>
      </c>
      <c r="T2897" t="s">
        <v>457</v>
      </c>
      <c r="U2897" s="1">
        <v>41090</v>
      </c>
      <c r="V2897" t="s">
        <v>77</v>
      </c>
      <c r="W2897" t="s">
        <v>204</v>
      </c>
      <c r="X2897" t="s">
        <v>49</v>
      </c>
      <c r="Y2897" t="s">
        <v>435</v>
      </c>
      <c r="Z2897" t="s">
        <v>5721</v>
      </c>
      <c r="AA2897" t="s">
        <v>51</v>
      </c>
      <c r="AB2897" t="s">
        <v>740</v>
      </c>
      <c r="AC2897" t="s">
        <v>71</v>
      </c>
      <c r="AD2897" t="s">
        <v>7627</v>
      </c>
      <c r="AE2897" t="s">
        <v>54</v>
      </c>
    </row>
    <row r="2898" spans="1:31" x14ac:dyDescent="0.2">
      <c r="A2898">
        <v>32</v>
      </c>
      <c r="B2898" t="s">
        <v>55</v>
      </c>
      <c r="C2898" t="s">
        <v>155</v>
      </c>
      <c r="D2898" t="s">
        <v>33</v>
      </c>
      <c r="E2898" t="s">
        <v>34</v>
      </c>
      <c r="F2898" t="s">
        <v>368</v>
      </c>
      <c r="G2898" t="s">
        <v>7647</v>
      </c>
      <c r="H2898" t="s">
        <v>7648</v>
      </c>
      <c r="I2898" t="s">
        <v>7649</v>
      </c>
      <c r="J2898" t="s">
        <v>7650</v>
      </c>
      <c r="K2898" t="s">
        <v>7651</v>
      </c>
      <c r="L2898" t="s">
        <v>7652</v>
      </c>
      <c r="M2898" t="s">
        <v>7653</v>
      </c>
      <c r="N2898" t="s">
        <v>7654</v>
      </c>
      <c r="O2898" t="s">
        <v>32</v>
      </c>
      <c r="P2898" t="s">
        <v>7655</v>
      </c>
      <c r="Q2898" t="s">
        <v>75</v>
      </c>
      <c r="R2898">
        <v>70</v>
      </c>
      <c r="S2898">
        <v>-1</v>
      </c>
      <c r="T2898" t="s">
        <v>273</v>
      </c>
      <c r="U2898" s="1">
        <v>41090</v>
      </c>
      <c r="V2898" t="s">
        <v>164</v>
      </c>
      <c r="W2898" t="s">
        <v>32</v>
      </c>
      <c r="X2898" t="s">
        <v>49</v>
      </c>
      <c r="Y2898" t="s">
        <v>32</v>
      </c>
      <c r="Z2898" t="s">
        <v>520</v>
      </c>
      <c r="AA2898" t="s">
        <v>51</v>
      </c>
      <c r="AB2898" t="s">
        <v>70</v>
      </c>
      <c r="AC2898" t="s">
        <v>71</v>
      </c>
      <c r="AD2898" t="s">
        <v>5939</v>
      </c>
      <c r="AE2898" t="s">
        <v>54</v>
      </c>
    </row>
    <row r="2899" spans="1:31" x14ac:dyDescent="0.2">
      <c r="A2899">
        <v>32</v>
      </c>
      <c r="B2899" t="s">
        <v>55</v>
      </c>
      <c r="C2899" t="s">
        <v>155</v>
      </c>
      <c r="D2899" t="s">
        <v>33</v>
      </c>
      <c r="E2899" t="s">
        <v>34</v>
      </c>
      <c r="F2899" t="s">
        <v>56</v>
      </c>
      <c r="G2899" t="s">
        <v>8056</v>
      </c>
      <c r="H2899" t="s">
        <v>8057</v>
      </c>
      <c r="I2899" t="s">
        <v>8058</v>
      </c>
      <c r="J2899" t="s">
        <v>8059</v>
      </c>
      <c r="K2899" t="s">
        <v>8060</v>
      </c>
      <c r="L2899" t="s">
        <v>8061</v>
      </c>
      <c r="M2899" t="s">
        <v>8062</v>
      </c>
      <c r="N2899" t="s">
        <v>8063</v>
      </c>
      <c r="O2899" t="s">
        <v>8064</v>
      </c>
      <c r="P2899" t="s">
        <v>32</v>
      </c>
      <c r="Q2899" t="s">
        <v>75</v>
      </c>
      <c r="R2899">
        <v>74</v>
      </c>
      <c r="S2899">
        <v>-1</v>
      </c>
      <c r="T2899" t="s">
        <v>76</v>
      </c>
      <c r="U2899" s="1">
        <v>41091</v>
      </c>
      <c r="V2899" t="s">
        <v>48</v>
      </c>
      <c r="W2899" t="s">
        <v>92</v>
      </c>
      <c r="X2899" t="s">
        <v>49</v>
      </c>
      <c r="Y2899" t="s">
        <v>32</v>
      </c>
      <c r="Z2899" t="s">
        <v>32</v>
      </c>
      <c r="AA2899" t="s">
        <v>51</v>
      </c>
      <c r="AB2899" t="s">
        <v>459</v>
      </c>
      <c r="AC2899" t="s">
        <v>170</v>
      </c>
      <c r="AD2899" t="s">
        <v>168</v>
      </c>
      <c r="AE2899" t="s">
        <v>54</v>
      </c>
    </row>
    <row r="2900" spans="1:31" x14ac:dyDescent="0.2">
      <c r="A2900">
        <v>32</v>
      </c>
      <c r="B2900" t="s">
        <v>169</v>
      </c>
      <c r="C2900" t="s">
        <v>32</v>
      </c>
      <c r="D2900" t="s">
        <v>33</v>
      </c>
      <c r="E2900" t="s">
        <v>34</v>
      </c>
      <c r="F2900" t="s">
        <v>56</v>
      </c>
      <c r="G2900" t="s">
        <v>8145</v>
      </c>
      <c r="H2900" t="s">
        <v>8146</v>
      </c>
      <c r="I2900" t="s">
        <v>8147</v>
      </c>
      <c r="J2900" t="s">
        <v>39</v>
      </c>
      <c r="K2900" t="s">
        <v>8148</v>
      </c>
      <c r="L2900" t="s">
        <v>8149</v>
      </c>
      <c r="M2900" t="s">
        <v>8150</v>
      </c>
      <c r="N2900" t="s">
        <v>8151</v>
      </c>
      <c r="O2900" t="s">
        <v>8152</v>
      </c>
      <c r="P2900" t="s">
        <v>8153</v>
      </c>
      <c r="Q2900" t="s">
        <v>75</v>
      </c>
      <c r="R2900">
        <v>70</v>
      </c>
      <c r="S2900">
        <v>-1</v>
      </c>
      <c r="T2900" t="s">
        <v>457</v>
      </c>
      <c r="U2900" s="1">
        <v>40940</v>
      </c>
      <c r="V2900" t="s">
        <v>48</v>
      </c>
      <c r="W2900" t="s">
        <v>78</v>
      </c>
      <c r="X2900" t="s">
        <v>244</v>
      </c>
      <c r="Y2900" t="s">
        <v>93</v>
      </c>
      <c r="Z2900" t="s">
        <v>91</v>
      </c>
      <c r="AA2900" t="s">
        <v>51</v>
      </c>
      <c r="AB2900" t="s">
        <v>167</v>
      </c>
      <c r="AC2900" t="s">
        <v>220</v>
      </c>
      <c r="AD2900" t="s">
        <v>1419</v>
      </c>
      <c r="AE2900" t="s">
        <v>54</v>
      </c>
    </row>
    <row r="2901" spans="1:31" x14ac:dyDescent="0.2">
      <c r="A2901">
        <v>32</v>
      </c>
      <c r="B2901" t="s">
        <v>55</v>
      </c>
      <c r="C2901" t="s">
        <v>155</v>
      </c>
      <c r="D2901" t="s">
        <v>98</v>
      </c>
      <c r="E2901" t="s">
        <v>34</v>
      </c>
      <c r="F2901" t="s">
        <v>114</v>
      </c>
      <c r="G2901" t="s">
        <v>8305</v>
      </c>
      <c r="H2901" t="s">
        <v>32</v>
      </c>
      <c r="I2901" t="s">
        <v>8306</v>
      </c>
      <c r="J2901" t="s">
        <v>8307</v>
      </c>
      <c r="K2901" t="s">
        <v>8308</v>
      </c>
      <c r="L2901" t="s">
        <v>8309</v>
      </c>
      <c r="M2901" t="s">
        <v>32</v>
      </c>
      <c r="N2901" t="s">
        <v>8310</v>
      </c>
      <c r="O2901" t="s">
        <v>8311</v>
      </c>
      <c r="P2901" t="s">
        <v>8312</v>
      </c>
      <c r="Q2901" t="s">
        <v>75</v>
      </c>
      <c r="R2901">
        <v>67</v>
      </c>
      <c r="S2901">
        <v>-1</v>
      </c>
      <c r="T2901" t="s">
        <v>163</v>
      </c>
      <c r="U2901" s="1">
        <v>41090</v>
      </c>
      <c r="V2901" t="s">
        <v>799</v>
      </c>
      <c r="W2901" t="s">
        <v>92</v>
      </c>
      <c r="X2901" t="s">
        <v>49</v>
      </c>
      <c r="Y2901" t="s">
        <v>435</v>
      </c>
      <c r="Z2901" t="s">
        <v>151</v>
      </c>
      <c r="AA2901" t="s">
        <v>69</v>
      </c>
      <c r="AB2901" t="s">
        <v>712</v>
      </c>
      <c r="AC2901" t="s">
        <v>71</v>
      </c>
      <c r="AD2901" t="s">
        <v>8313</v>
      </c>
      <c r="AE2901" t="s">
        <v>54</v>
      </c>
    </row>
    <row r="2902" spans="1:31" x14ac:dyDescent="0.2">
      <c r="A2902">
        <v>32</v>
      </c>
      <c r="B2902" t="s">
        <v>96</v>
      </c>
      <c r="C2902" t="s">
        <v>155</v>
      </c>
      <c r="D2902" t="s">
        <v>33</v>
      </c>
      <c r="E2902" t="s">
        <v>34</v>
      </c>
      <c r="F2902" t="s">
        <v>56</v>
      </c>
      <c r="G2902" t="s">
        <v>8395</v>
      </c>
      <c r="H2902" t="s">
        <v>8396</v>
      </c>
      <c r="I2902" t="s">
        <v>32</v>
      </c>
      <c r="J2902" t="s">
        <v>32</v>
      </c>
      <c r="K2902" t="s">
        <v>32</v>
      </c>
      <c r="L2902" t="s">
        <v>32</v>
      </c>
      <c r="M2902" t="s">
        <v>8397</v>
      </c>
      <c r="N2902" t="s">
        <v>32</v>
      </c>
      <c r="O2902" t="s">
        <v>32</v>
      </c>
      <c r="P2902" t="s">
        <v>8398</v>
      </c>
      <c r="Q2902" t="s">
        <v>75</v>
      </c>
      <c r="R2902">
        <v>62</v>
      </c>
      <c r="S2902">
        <v>-1</v>
      </c>
      <c r="T2902" t="s">
        <v>457</v>
      </c>
      <c r="U2902" s="1">
        <v>41086</v>
      </c>
      <c r="V2902" t="s">
        <v>216</v>
      </c>
      <c r="W2902" t="s">
        <v>204</v>
      </c>
      <c r="X2902" t="s">
        <v>398</v>
      </c>
      <c r="Y2902" t="s">
        <v>32</v>
      </c>
      <c r="Z2902" t="s">
        <v>4341</v>
      </c>
      <c r="AA2902" t="s">
        <v>69</v>
      </c>
      <c r="AB2902" t="s">
        <v>852</v>
      </c>
      <c r="AC2902" t="s">
        <v>71</v>
      </c>
      <c r="AD2902" t="s">
        <v>95</v>
      </c>
      <c r="AE2902" t="s">
        <v>54</v>
      </c>
    </row>
    <row r="2903" spans="1:31" x14ac:dyDescent="0.2">
      <c r="A2903">
        <v>32</v>
      </c>
      <c r="B2903" t="s">
        <v>400</v>
      </c>
      <c r="C2903" t="s">
        <v>155</v>
      </c>
      <c r="D2903" t="s">
        <v>33</v>
      </c>
      <c r="E2903" t="s">
        <v>34</v>
      </c>
      <c r="F2903" t="s">
        <v>114</v>
      </c>
      <c r="G2903" t="s">
        <v>8609</v>
      </c>
      <c r="H2903" t="s">
        <v>8610</v>
      </c>
      <c r="I2903" t="s">
        <v>8611</v>
      </c>
      <c r="J2903" t="s">
        <v>8612</v>
      </c>
      <c r="K2903" t="s">
        <v>8613</v>
      </c>
      <c r="L2903" t="s">
        <v>8614</v>
      </c>
      <c r="M2903" t="s">
        <v>8615</v>
      </c>
      <c r="N2903" t="s">
        <v>8616</v>
      </c>
      <c r="O2903" t="s">
        <v>32</v>
      </c>
      <c r="P2903" t="s">
        <v>32</v>
      </c>
      <c r="Q2903" t="s">
        <v>108</v>
      </c>
      <c r="R2903">
        <v>64</v>
      </c>
      <c r="S2903">
        <v>70000</v>
      </c>
      <c r="T2903" t="s">
        <v>331</v>
      </c>
      <c r="U2903" s="1">
        <v>41089</v>
      </c>
      <c r="V2903" t="s">
        <v>5083</v>
      </c>
      <c r="W2903" t="s">
        <v>204</v>
      </c>
      <c r="X2903" t="s">
        <v>49</v>
      </c>
      <c r="Y2903" t="s">
        <v>93</v>
      </c>
      <c r="Z2903" t="s">
        <v>151</v>
      </c>
      <c r="AA2903" t="s">
        <v>69</v>
      </c>
      <c r="AB2903" t="s">
        <v>271</v>
      </c>
      <c r="AC2903" t="s">
        <v>71</v>
      </c>
      <c r="AD2903" t="s">
        <v>500</v>
      </c>
      <c r="AE2903" t="s">
        <v>54</v>
      </c>
    </row>
    <row r="2904" spans="1:31" x14ac:dyDescent="0.2">
      <c r="A2904">
        <v>32</v>
      </c>
      <c r="B2904" t="s">
        <v>55</v>
      </c>
      <c r="C2904" t="s">
        <v>83</v>
      </c>
      <c r="D2904" t="s">
        <v>33</v>
      </c>
      <c r="E2904" t="s">
        <v>32</v>
      </c>
      <c r="F2904" t="s">
        <v>56</v>
      </c>
      <c r="G2904" t="s">
        <v>8648</v>
      </c>
      <c r="H2904" t="s">
        <v>8649</v>
      </c>
      <c r="I2904" t="s">
        <v>8650</v>
      </c>
      <c r="J2904" t="s">
        <v>8651</v>
      </c>
      <c r="K2904" t="s">
        <v>8652</v>
      </c>
      <c r="L2904" t="s">
        <v>8653</v>
      </c>
      <c r="M2904" t="s">
        <v>8654</v>
      </c>
      <c r="N2904" t="s">
        <v>8655</v>
      </c>
      <c r="O2904" t="s">
        <v>8656</v>
      </c>
      <c r="P2904" t="s">
        <v>32</v>
      </c>
      <c r="Q2904" t="s">
        <v>32</v>
      </c>
      <c r="R2904">
        <v>70</v>
      </c>
      <c r="S2904">
        <v>20000</v>
      </c>
      <c r="T2904" t="s">
        <v>47</v>
      </c>
      <c r="U2904" s="1">
        <v>40952</v>
      </c>
      <c r="V2904" t="s">
        <v>164</v>
      </c>
      <c r="W2904" t="s">
        <v>32</v>
      </c>
      <c r="X2904" t="s">
        <v>49</v>
      </c>
      <c r="Y2904" t="s">
        <v>495</v>
      </c>
      <c r="Z2904" t="s">
        <v>32</v>
      </c>
      <c r="AA2904" t="s">
        <v>51</v>
      </c>
      <c r="AB2904" t="s">
        <v>1104</v>
      </c>
      <c r="AC2904" t="s">
        <v>248</v>
      </c>
      <c r="AD2904" t="s">
        <v>1206</v>
      </c>
      <c r="AE2904" t="s">
        <v>54</v>
      </c>
    </row>
    <row r="2905" spans="1:31" x14ac:dyDescent="0.2">
      <c r="A2905">
        <v>32</v>
      </c>
      <c r="B2905" t="s">
        <v>32</v>
      </c>
      <c r="C2905" t="s">
        <v>32</v>
      </c>
      <c r="D2905" t="s">
        <v>33</v>
      </c>
      <c r="E2905" t="s">
        <v>34</v>
      </c>
      <c r="F2905" t="s">
        <v>114</v>
      </c>
      <c r="G2905" t="s">
        <v>32</v>
      </c>
      <c r="H2905" t="s">
        <v>8791</v>
      </c>
      <c r="I2905" t="s">
        <v>32</v>
      </c>
      <c r="J2905" t="s">
        <v>187</v>
      </c>
      <c r="K2905" t="s">
        <v>8792</v>
      </c>
      <c r="L2905" t="s">
        <v>8793</v>
      </c>
      <c r="M2905" t="s">
        <v>8794</v>
      </c>
      <c r="N2905" t="s">
        <v>8795</v>
      </c>
      <c r="O2905" t="s">
        <v>32</v>
      </c>
      <c r="P2905" t="s">
        <v>32</v>
      </c>
      <c r="Q2905" t="s">
        <v>471</v>
      </c>
      <c r="R2905">
        <v>61</v>
      </c>
      <c r="S2905">
        <v>-1</v>
      </c>
      <c r="T2905" t="s">
        <v>331</v>
      </c>
      <c r="U2905" s="1">
        <v>41088</v>
      </c>
      <c r="V2905" t="s">
        <v>48</v>
      </c>
      <c r="W2905" t="s">
        <v>32</v>
      </c>
      <c r="X2905" t="s">
        <v>49</v>
      </c>
      <c r="Y2905" t="s">
        <v>32</v>
      </c>
      <c r="Z2905" t="s">
        <v>32</v>
      </c>
      <c r="AA2905" t="s">
        <v>69</v>
      </c>
      <c r="AB2905" t="s">
        <v>32</v>
      </c>
      <c r="AC2905" t="s">
        <v>71</v>
      </c>
      <c r="AD2905" t="s">
        <v>8796</v>
      </c>
      <c r="AE2905" t="s">
        <v>54</v>
      </c>
    </row>
    <row r="2906" spans="1:31" x14ac:dyDescent="0.2">
      <c r="A2906">
        <v>32</v>
      </c>
      <c r="B2906" t="s">
        <v>96</v>
      </c>
      <c r="C2906" t="s">
        <v>155</v>
      </c>
      <c r="D2906" t="s">
        <v>33</v>
      </c>
      <c r="E2906" t="s">
        <v>34</v>
      </c>
      <c r="F2906" t="s">
        <v>114</v>
      </c>
      <c r="G2906" t="s">
        <v>9162</v>
      </c>
      <c r="H2906" t="s">
        <v>8592</v>
      </c>
      <c r="I2906" t="s">
        <v>9163</v>
      </c>
      <c r="J2906" t="s">
        <v>9164</v>
      </c>
      <c r="K2906" t="s">
        <v>9165</v>
      </c>
      <c r="L2906" t="s">
        <v>9166</v>
      </c>
      <c r="M2906" t="s">
        <v>9167</v>
      </c>
      <c r="N2906" t="s">
        <v>9168</v>
      </c>
      <c r="O2906" t="s">
        <v>32</v>
      </c>
      <c r="P2906" t="s">
        <v>32</v>
      </c>
      <c r="Q2906" t="s">
        <v>321</v>
      </c>
      <c r="R2906">
        <v>66</v>
      </c>
      <c r="S2906">
        <v>-1</v>
      </c>
      <c r="T2906" t="s">
        <v>136</v>
      </c>
      <c r="U2906" s="1">
        <v>40837</v>
      </c>
      <c r="V2906" t="s">
        <v>260</v>
      </c>
      <c r="W2906" t="s">
        <v>78</v>
      </c>
      <c r="X2906" t="s">
        <v>49</v>
      </c>
      <c r="Y2906" t="s">
        <v>435</v>
      </c>
      <c r="Z2906" t="s">
        <v>1430</v>
      </c>
      <c r="AA2906" t="s">
        <v>51</v>
      </c>
      <c r="AB2906" t="s">
        <v>81</v>
      </c>
      <c r="AC2906" t="s">
        <v>71</v>
      </c>
      <c r="AD2906" t="s">
        <v>1206</v>
      </c>
      <c r="AE2906" t="s">
        <v>54</v>
      </c>
    </row>
    <row r="2907" spans="1:31" x14ac:dyDescent="0.2">
      <c r="A2907">
        <v>32</v>
      </c>
      <c r="B2907" t="s">
        <v>32</v>
      </c>
      <c r="C2907" t="s">
        <v>83</v>
      </c>
      <c r="D2907" t="s">
        <v>98</v>
      </c>
      <c r="E2907" t="s">
        <v>32</v>
      </c>
      <c r="F2907" t="s">
        <v>114</v>
      </c>
      <c r="G2907" t="s">
        <v>9254</v>
      </c>
      <c r="H2907" t="s">
        <v>9255</v>
      </c>
      <c r="I2907" t="s">
        <v>9256</v>
      </c>
      <c r="J2907" t="s">
        <v>9257</v>
      </c>
      <c r="K2907" t="s">
        <v>9258</v>
      </c>
      <c r="L2907" t="s">
        <v>9259</v>
      </c>
      <c r="M2907" t="s">
        <v>9260</v>
      </c>
      <c r="N2907" t="s">
        <v>9261</v>
      </c>
      <c r="O2907" t="s">
        <v>9262</v>
      </c>
      <c r="P2907" t="s">
        <v>9263</v>
      </c>
      <c r="Q2907" t="s">
        <v>75</v>
      </c>
      <c r="R2907">
        <v>70</v>
      </c>
      <c r="S2907">
        <v>-1</v>
      </c>
      <c r="T2907" t="s">
        <v>576</v>
      </c>
      <c r="U2907" s="1">
        <v>41090</v>
      </c>
      <c r="V2907" t="s">
        <v>48</v>
      </c>
      <c r="W2907" t="s">
        <v>217</v>
      </c>
      <c r="X2907" t="s">
        <v>49</v>
      </c>
      <c r="Y2907" t="s">
        <v>435</v>
      </c>
      <c r="Z2907" t="s">
        <v>422</v>
      </c>
      <c r="AA2907" t="s">
        <v>69</v>
      </c>
      <c r="AB2907" t="s">
        <v>389</v>
      </c>
      <c r="AC2907" t="s">
        <v>32</v>
      </c>
      <c r="AD2907" t="s">
        <v>800</v>
      </c>
      <c r="AE2907" t="s">
        <v>54</v>
      </c>
    </row>
    <row r="2908" spans="1:31" x14ac:dyDescent="0.2">
      <c r="A2908">
        <v>32</v>
      </c>
      <c r="B2908" t="s">
        <v>55</v>
      </c>
      <c r="C2908" t="s">
        <v>83</v>
      </c>
      <c r="D2908" t="s">
        <v>33</v>
      </c>
      <c r="E2908" t="s">
        <v>34</v>
      </c>
      <c r="F2908" t="s">
        <v>368</v>
      </c>
      <c r="G2908" t="s">
        <v>9310</v>
      </c>
      <c r="H2908" t="s">
        <v>9311</v>
      </c>
      <c r="I2908" t="s">
        <v>9312</v>
      </c>
      <c r="J2908" t="s">
        <v>9313</v>
      </c>
      <c r="K2908" t="s">
        <v>9314</v>
      </c>
      <c r="L2908" t="s">
        <v>9315</v>
      </c>
      <c r="M2908" t="s">
        <v>9316</v>
      </c>
      <c r="N2908" t="s">
        <v>9317</v>
      </c>
      <c r="O2908" t="s">
        <v>9318</v>
      </c>
      <c r="P2908" t="s">
        <v>9319</v>
      </c>
      <c r="Q2908" t="s">
        <v>32</v>
      </c>
      <c r="R2908">
        <v>74</v>
      </c>
      <c r="S2908">
        <v>40000</v>
      </c>
      <c r="T2908" t="s">
        <v>203</v>
      </c>
      <c r="U2908" s="1">
        <v>41090</v>
      </c>
      <c r="V2908" t="s">
        <v>48</v>
      </c>
      <c r="W2908" t="s">
        <v>181</v>
      </c>
      <c r="X2908" t="s">
        <v>49</v>
      </c>
      <c r="Y2908" t="s">
        <v>32</v>
      </c>
      <c r="Z2908" t="s">
        <v>32</v>
      </c>
      <c r="AA2908" t="s">
        <v>51</v>
      </c>
      <c r="AB2908" t="s">
        <v>712</v>
      </c>
      <c r="AC2908" t="s">
        <v>71</v>
      </c>
      <c r="AD2908" t="s">
        <v>95</v>
      </c>
      <c r="AE2908" t="s">
        <v>54</v>
      </c>
    </row>
    <row r="2909" spans="1:31" x14ac:dyDescent="0.2">
      <c r="A2909">
        <v>32</v>
      </c>
      <c r="B2909" t="s">
        <v>577</v>
      </c>
      <c r="C2909" t="s">
        <v>97</v>
      </c>
      <c r="D2909" t="s">
        <v>33</v>
      </c>
      <c r="E2909" t="s">
        <v>34</v>
      </c>
      <c r="F2909" t="s">
        <v>114</v>
      </c>
      <c r="G2909" t="s">
        <v>9428</v>
      </c>
      <c r="H2909" t="s">
        <v>9429</v>
      </c>
      <c r="I2909" t="s">
        <v>9430</v>
      </c>
      <c r="J2909" t="s">
        <v>9431</v>
      </c>
      <c r="K2909" t="s">
        <v>9432</v>
      </c>
      <c r="L2909" t="s">
        <v>9433</v>
      </c>
      <c r="M2909" t="s">
        <v>9434</v>
      </c>
      <c r="N2909" t="s">
        <v>9435</v>
      </c>
      <c r="O2909" t="s">
        <v>9436</v>
      </c>
      <c r="P2909" t="s">
        <v>9437</v>
      </c>
      <c r="Q2909" t="s">
        <v>8684</v>
      </c>
      <c r="R2909">
        <v>70</v>
      </c>
      <c r="S2909">
        <v>-1</v>
      </c>
      <c r="T2909" t="s">
        <v>331</v>
      </c>
      <c r="U2909" s="1">
        <v>41077</v>
      </c>
      <c r="V2909" t="s">
        <v>48</v>
      </c>
      <c r="W2909" t="s">
        <v>32</v>
      </c>
      <c r="X2909" t="s">
        <v>49</v>
      </c>
      <c r="Y2909" t="s">
        <v>93</v>
      </c>
      <c r="Z2909" t="s">
        <v>32</v>
      </c>
      <c r="AA2909" t="s">
        <v>51</v>
      </c>
      <c r="AB2909" t="s">
        <v>233</v>
      </c>
      <c r="AC2909" t="s">
        <v>71</v>
      </c>
      <c r="AD2909" t="s">
        <v>9438</v>
      </c>
      <c r="AE2909" t="s">
        <v>54</v>
      </c>
    </row>
    <row r="2910" spans="1:31" x14ac:dyDescent="0.2">
      <c r="A2910">
        <v>32</v>
      </c>
      <c r="B2910" t="s">
        <v>169</v>
      </c>
      <c r="C2910" t="s">
        <v>32</v>
      </c>
      <c r="D2910" t="s">
        <v>501</v>
      </c>
      <c r="E2910" t="s">
        <v>34</v>
      </c>
      <c r="F2910" t="s">
        <v>56</v>
      </c>
      <c r="G2910" t="s">
        <v>9509</v>
      </c>
      <c r="H2910" t="s">
        <v>9510</v>
      </c>
      <c r="I2910" t="s">
        <v>32</v>
      </c>
      <c r="J2910" t="s">
        <v>32</v>
      </c>
      <c r="K2910" t="s">
        <v>32</v>
      </c>
      <c r="L2910" t="s">
        <v>32</v>
      </c>
      <c r="M2910" t="s">
        <v>32</v>
      </c>
      <c r="N2910" t="s">
        <v>32</v>
      </c>
      <c r="O2910" t="s">
        <v>32</v>
      </c>
      <c r="P2910" t="s">
        <v>32</v>
      </c>
      <c r="Q2910" t="s">
        <v>32</v>
      </c>
      <c r="R2910">
        <v>71</v>
      </c>
      <c r="S2910">
        <v>-1</v>
      </c>
      <c r="T2910" t="s">
        <v>1066</v>
      </c>
      <c r="U2910" s="1">
        <v>41072</v>
      </c>
      <c r="V2910" t="s">
        <v>48</v>
      </c>
      <c r="W2910" t="s">
        <v>32</v>
      </c>
      <c r="X2910" t="s">
        <v>49</v>
      </c>
      <c r="Y2910" t="s">
        <v>245</v>
      </c>
      <c r="Z2910" t="s">
        <v>298</v>
      </c>
      <c r="AA2910" t="s">
        <v>51</v>
      </c>
      <c r="AB2910" t="s">
        <v>124</v>
      </c>
      <c r="AC2910" t="s">
        <v>111</v>
      </c>
      <c r="AD2910" t="s">
        <v>168</v>
      </c>
      <c r="AE2910" t="s">
        <v>54</v>
      </c>
    </row>
    <row r="2911" spans="1:31" x14ac:dyDescent="0.2">
      <c r="A2911">
        <v>32</v>
      </c>
      <c r="B2911" t="s">
        <v>32</v>
      </c>
      <c r="C2911" t="s">
        <v>32</v>
      </c>
      <c r="D2911" t="s">
        <v>33</v>
      </c>
      <c r="E2911" t="s">
        <v>34</v>
      </c>
      <c r="F2911" t="s">
        <v>56</v>
      </c>
      <c r="G2911" t="s">
        <v>9520</v>
      </c>
      <c r="H2911" t="s">
        <v>9521</v>
      </c>
      <c r="I2911" t="s">
        <v>9522</v>
      </c>
      <c r="J2911" t="s">
        <v>9523</v>
      </c>
      <c r="K2911" t="s">
        <v>9524</v>
      </c>
      <c r="L2911" t="s">
        <v>9525</v>
      </c>
      <c r="M2911" t="s">
        <v>9167</v>
      </c>
      <c r="N2911" t="s">
        <v>9526</v>
      </c>
      <c r="O2911" t="s">
        <v>9527</v>
      </c>
      <c r="P2911" t="s">
        <v>9528</v>
      </c>
      <c r="Q2911" t="s">
        <v>75</v>
      </c>
      <c r="R2911">
        <v>72</v>
      </c>
      <c r="S2911">
        <v>-1</v>
      </c>
      <c r="T2911" t="s">
        <v>68</v>
      </c>
      <c r="U2911" s="1">
        <v>41088</v>
      </c>
      <c r="V2911" t="s">
        <v>9529</v>
      </c>
      <c r="W2911" t="s">
        <v>32</v>
      </c>
      <c r="X2911" t="s">
        <v>49</v>
      </c>
      <c r="Y2911" t="s">
        <v>261</v>
      </c>
      <c r="Z2911" t="s">
        <v>32</v>
      </c>
      <c r="AA2911" t="s">
        <v>69</v>
      </c>
      <c r="AB2911" t="s">
        <v>389</v>
      </c>
      <c r="AC2911" t="s">
        <v>32</v>
      </c>
      <c r="AD2911" t="s">
        <v>800</v>
      </c>
      <c r="AE2911" t="s">
        <v>54</v>
      </c>
    </row>
    <row r="2912" spans="1:31" x14ac:dyDescent="0.2">
      <c r="A2912">
        <v>32</v>
      </c>
      <c r="B2912" t="s">
        <v>55</v>
      </c>
      <c r="C2912" t="s">
        <v>32</v>
      </c>
      <c r="D2912" t="s">
        <v>33</v>
      </c>
      <c r="E2912" t="s">
        <v>32</v>
      </c>
      <c r="F2912" t="s">
        <v>368</v>
      </c>
      <c r="G2912" t="s">
        <v>9550</v>
      </c>
      <c r="H2912" t="s">
        <v>9551</v>
      </c>
      <c r="I2912" t="s">
        <v>9552</v>
      </c>
      <c r="J2912" t="s">
        <v>9553</v>
      </c>
      <c r="K2912" t="s">
        <v>9554</v>
      </c>
      <c r="L2912" t="s">
        <v>9555</v>
      </c>
      <c r="M2912" t="s">
        <v>9556</v>
      </c>
      <c r="N2912" t="s">
        <v>9557</v>
      </c>
      <c r="O2912" t="s">
        <v>9558</v>
      </c>
      <c r="P2912" t="s">
        <v>9559</v>
      </c>
      <c r="Q2912" t="s">
        <v>75</v>
      </c>
      <c r="R2912">
        <v>74</v>
      </c>
      <c r="S2912">
        <v>-1</v>
      </c>
      <c r="T2912" t="s">
        <v>91</v>
      </c>
      <c r="U2912" s="1">
        <v>41054</v>
      </c>
      <c r="V2912" t="s">
        <v>260</v>
      </c>
      <c r="W2912" t="s">
        <v>32</v>
      </c>
      <c r="X2912" t="s">
        <v>49</v>
      </c>
      <c r="Y2912" t="s">
        <v>93</v>
      </c>
      <c r="Z2912" t="s">
        <v>1255</v>
      </c>
      <c r="AA2912" t="s">
        <v>51</v>
      </c>
      <c r="AB2912" t="s">
        <v>358</v>
      </c>
      <c r="AC2912" t="s">
        <v>71</v>
      </c>
      <c r="AD2912" t="s">
        <v>500</v>
      </c>
      <c r="AE2912" t="s">
        <v>54</v>
      </c>
    </row>
    <row r="2913" spans="1:31" x14ac:dyDescent="0.2">
      <c r="A2913">
        <v>32</v>
      </c>
      <c r="B2913" t="s">
        <v>112</v>
      </c>
      <c r="C2913" t="s">
        <v>32</v>
      </c>
      <c r="D2913" t="s">
        <v>888</v>
      </c>
      <c r="E2913" t="s">
        <v>34</v>
      </c>
      <c r="F2913" t="s">
        <v>32</v>
      </c>
      <c r="G2913" t="s">
        <v>9845</v>
      </c>
      <c r="H2913" t="s">
        <v>9846</v>
      </c>
      <c r="I2913" t="s">
        <v>9847</v>
      </c>
      <c r="J2913" t="s">
        <v>9848</v>
      </c>
      <c r="K2913" t="s">
        <v>32</v>
      </c>
      <c r="L2913" t="s">
        <v>9849</v>
      </c>
      <c r="M2913" t="s">
        <v>9850</v>
      </c>
      <c r="N2913" t="s">
        <v>9851</v>
      </c>
      <c r="O2913" t="s">
        <v>9852</v>
      </c>
      <c r="P2913" t="s">
        <v>9853</v>
      </c>
      <c r="Q2913" t="s">
        <v>75</v>
      </c>
      <c r="R2913">
        <v>74</v>
      </c>
      <c r="S2913">
        <v>-1</v>
      </c>
      <c r="T2913" t="s">
        <v>32</v>
      </c>
      <c r="U2913" s="1">
        <v>41090</v>
      </c>
      <c r="V2913" t="s">
        <v>48</v>
      </c>
      <c r="W2913" t="s">
        <v>32</v>
      </c>
      <c r="X2913" t="s">
        <v>49</v>
      </c>
      <c r="Y2913" t="s">
        <v>93</v>
      </c>
      <c r="Z2913" t="s">
        <v>298</v>
      </c>
      <c r="AA2913" t="s">
        <v>51</v>
      </c>
      <c r="AB2913" t="s">
        <v>344</v>
      </c>
      <c r="AC2913" t="s">
        <v>220</v>
      </c>
      <c r="AD2913" t="s">
        <v>95</v>
      </c>
      <c r="AE2913" t="s">
        <v>54</v>
      </c>
    </row>
    <row r="2914" spans="1:31" x14ac:dyDescent="0.2">
      <c r="A2914">
        <v>32</v>
      </c>
      <c r="B2914" t="s">
        <v>169</v>
      </c>
      <c r="C2914" t="s">
        <v>32</v>
      </c>
      <c r="D2914" t="s">
        <v>33</v>
      </c>
      <c r="E2914" t="s">
        <v>34</v>
      </c>
      <c r="F2914" t="s">
        <v>114</v>
      </c>
      <c r="G2914" t="s">
        <v>9863</v>
      </c>
      <c r="H2914" t="s">
        <v>9864</v>
      </c>
      <c r="I2914" t="s">
        <v>9865</v>
      </c>
      <c r="J2914" t="s">
        <v>9866</v>
      </c>
      <c r="K2914" t="s">
        <v>9867</v>
      </c>
      <c r="L2914" t="s">
        <v>9868</v>
      </c>
      <c r="M2914" t="s">
        <v>9869</v>
      </c>
      <c r="N2914" t="s">
        <v>9870</v>
      </c>
      <c r="O2914" t="s">
        <v>9871</v>
      </c>
      <c r="P2914" t="s">
        <v>9872</v>
      </c>
      <c r="Q2914" t="s">
        <v>32</v>
      </c>
      <c r="R2914">
        <v>71</v>
      </c>
      <c r="S2914">
        <v>-1</v>
      </c>
      <c r="T2914" t="s">
        <v>91</v>
      </c>
      <c r="U2914" s="1">
        <v>41090</v>
      </c>
      <c r="V2914" t="s">
        <v>48</v>
      </c>
      <c r="W2914" t="s">
        <v>32</v>
      </c>
      <c r="X2914" t="s">
        <v>49</v>
      </c>
      <c r="Y2914" t="s">
        <v>32</v>
      </c>
      <c r="Z2914" t="s">
        <v>218</v>
      </c>
      <c r="AA2914" t="s">
        <v>51</v>
      </c>
      <c r="AB2914" t="s">
        <v>32</v>
      </c>
      <c r="AC2914" t="s">
        <v>71</v>
      </c>
      <c r="AD2914" t="s">
        <v>95</v>
      </c>
      <c r="AE2914" t="s">
        <v>54</v>
      </c>
    </row>
    <row r="2915" spans="1:31" x14ac:dyDescent="0.2">
      <c r="A2915">
        <v>32</v>
      </c>
      <c r="B2915" t="s">
        <v>32</v>
      </c>
      <c r="C2915" t="s">
        <v>32</v>
      </c>
      <c r="D2915" t="s">
        <v>33</v>
      </c>
      <c r="E2915" t="s">
        <v>170</v>
      </c>
      <c r="F2915" t="s">
        <v>32</v>
      </c>
      <c r="G2915" t="s">
        <v>10086</v>
      </c>
      <c r="H2915" t="s">
        <v>10087</v>
      </c>
      <c r="I2915" t="s">
        <v>10088</v>
      </c>
      <c r="J2915" t="s">
        <v>10089</v>
      </c>
      <c r="K2915" t="s">
        <v>10090</v>
      </c>
      <c r="L2915" t="s">
        <v>10091</v>
      </c>
      <c r="M2915" t="s">
        <v>10092</v>
      </c>
      <c r="N2915" t="s">
        <v>10093</v>
      </c>
      <c r="O2915" t="s">
        <v>10094</v>
      </c>
      <c r="P2915" t="s">
        <v>10095</v>
      </c>
      <c r="Q2915" t="s">
        <v>10096</v>
      </c>
      <c r="R2915">
        <v>69</v>
      </c>
      <c r="S2915">
        <v>-1</v>
      </c>
      <c r="T2915" t="s">
        <v>203</v>
      </c>
      <c r="U2915" s="1">
        <v>41088</v>
      </c>
      <c r="V2915" t="s">
        <v>48</v>
      </c>
      <c r="W2915" t="s">
        <v>32</v>
      </c>
      <c r="X2915" t="s">
        <v>244</v>
      </c>
      <c r="Y2915" t="s">
        <v>435</v>
      </c>
      <c r="Z2915" t="s">
        <v>32</v>
      </c>
      <c r="AA2915" t="s">
        <v>51</v>
      </c>
      <c r="AB2915" t="s">
        <v>367</v>
      </c>
      <c r="AC2915" t="s">
        <v>248</v>
      </c>
      <c r="AD2915" t="s">
        <v>168</v>
      </c>
      <c r="AE2915" t="s">
        <v>54</v>
      </c>
    </row>
    <row r="2916" spans="1:31" x14ac:dyDescent="0.2">
      <c r="A2916">
        <v>32</v>
      </c>
      <c r="B2916" t="s">
        <v>32</v>
      </c>
      <c r="C2916" t="s">
        <v>155</v>
      </c>
      <c r="D2916" t="s">
        <v>32</v>
      </c>
      <c r="E2916" t="s">
        <v>32</v>
      </c>
      <c r="F2916" t="s">
        <v>56</v>
      </c>
      <c r="G2916" t="s">
        <v>32</v>
      </c>
      <c r="H2916" t="s">
        <v>32</v>
      </c>
      <c r="I2916" t="s">
        <v>32</v>
      </c>
      <c r="J2916" t="s">
        <v>32</v>
      </c>
      <c r="K2916" t="s">
        <v>32</v>
      </c>
      <c r="L2916" t="s">
        <v>32</v>
      </c>
      <c r="M2916" t="s">
        <v>32</v>
      </c>
      <c r="N2916" t="s">
        <v>32</v>
      </c>
      <c r="O2916" t="s">
        <v>32</v>
      </c>
      <c r="P2916" t="s">
        <v>10147</v>
      </c>
      <c r="Q2916" t="s">
        <v>32</v>
      </c>
      <c r="R2916">
        <v>74</v>
      </c>
      <c r="S2916">
        <v>-1</v>
      </c>
      <c r="T2916" t="s">
        <v>91</v>
      </c>
      <c r="U2916" s="1">
        <v>41083</v>
      </c>
      <c r="V2916" t="s">
        <v>164</v>
      </c>
      <c r="W2916" t="s">
        <v>32</v>
      </c>
      <c r="X2916" t="s">
        <v>49</v>
      </c>
      <c r="Y2916" t="s">
        <v>93</v>
      </c>
      <c r="Z2916" t="s">
        <v>50</v>
      </c>
      <c r="AA2916" t="s">
        <v>51</v>
      </c>
      <c r="AB2916" t="s">
        <v>32</v>
      </c>
      <c r="AC2916" t="s">
        <v>170</v>
      </c>
      <c r="AD2916" t="s">
        <v>95</v>
      </c>
      <c r="AE2916" t="s">
        <v>54</v>
      </c>
    </row>
    <row r="2917" spans="1:31" x14ac:dyDescent="0.2">
      <c r="A2917">
        <v>32</v>
      </c>
      <c r="B2917" t="s">
        <v>55</v>
      </c>
      <c r="C2917" t="s">
        <v>278</v>
      </c>
      <c r="D2917" t="s">
        <v>33</v>
      </c>
      <c r="E2917" t="s">
        <v>34</v>
      </c>
      <c r="F2917" t="s">
        <v>56</v>
      </c>
      <c r="G2917" t="s">
        <v>10526</v>
      </c>
      <c r="H2917" t="s">
        <v>10527</v>
      </c>
      <c r="I2917" t="s">
        <v>10528</v>
      </c>
      <c r="J2917" t="s">
        <v>10529</v>
      </c>
      <c r="K2917" t="s">
        <v>32</v>
      </c>
      <c r="L2917" t="s">
        <v>10530</v>
      </c>
      <c r="M2917" t="s">
        <v>10531</v>
      </c>
      <c r="N2917" t="s">
        <v>10532</v>
      </c>
      <c r="O2917" t="s">
        <v>10533</v>
      </c>
      <c r="P2917" t="s">
        <v>10534</v>
      </c>
      <c r="Q2917" t="s">
        <v>91</v>
      </c>
      <c r="R2917">
        <v>69</v>
      </c>
      <c r="S2917">
        <v>-1</v>
      </c>
      <c r="T2917" t="s">
        <v>32</v>
      </c>
      <c r="U2917" s="1">
        <v>41030</v>
      </c>
      <c r="V2917" t="s">
        <v>48</v>
      </c>
      <c r="W2917" t="s">
        <v>32</v>
      </c>
      <c r="X2917" t="s">
        <v>49</v>
      </c>
      <c r="Y2917" t="s">
        <v>93</v>
      </c>
      <c r="Z2917" t="s">
        <v>32</v>
      </c>
      <c r="AA2917" t="s">
        <v>51</v>
      </c>
      <c r="AB2917" t="s">
        <v>206</v>
      </c>
      <c r="AC2917" t="s">
        <v>71</v>
      </c>
      <c r="AD2917" t="s">
        <v>6680</v>
      </c>
      <c r="AE2917" t="s">
        <v>54</v>
      </c>
    </row>
    <row r="2918" spans="1:31" x14ac:dyDescent="0.2">
      <c r="A2918">
        <v>32</v>
      </c>
      <c r="B2918" t="s">
        <v>31</v>
      </c>
      <c r="C2918" t="s">
        <v>287</v>
      </c>
      <c r="D2918" t="s">
        <v>33</v>
      </c>
      <c r="E2918" t="s">
        <v>170</v>
      </c>
      <c r="F2918" t="s">
        <v>1716</v>
      </c>
      <c r="G2918" t="s">
        <v>10680</v>
      </c>
      <c r="H2918" t="s">
        <v>10681</v>
      </c>
      <c r="I2918" t="s">
        <v>10682</v>
      </c>
      <c r="J2918" t="s">
        <v>10683</v>
      </c>
      <c r="K2918" t="s">
        <v>10684</v>
      </c>
      <c r="L2918" t="s">
        <v>10685</v>
      </c>
      <c r="M2918" t="s">
        <v>10686</v>
      </c>
      <c r="N2918" t="s">
        <v>10687</v>
      </c>
      <c r="O2918" t="s">
        <v>10688</v>
      </c>
      <c r="P2918" t="s">
        <v>10689</v>
      </c>
      <c r="Q2918" t="s">
        <v>75</v>
      </c>
      <c r="R2918">
        <v>72</v>
      </c>
      <c r="S2918">
        <v>-1</v>
      </c>
      <c r="T2918" t="s">
        <v>203</v>
      </c>
      <c r="U2918" s="1">
        <v>41090</v>
      </c>
      <c r="V2918" t="s">
        <v>164</v>
      </c>
      <c r="W2918" t="s">
        <v>92</v>
      </c>
      <c r="X2918" t="s">
        <v>49</v>
      </c>
      <c r="Y2918" t="s">
        <v>32</v>
      </c>
      <c r="Z2918" t="s">
        <v>1726</v>
      </c>
      <c r="AA2918" t="s">
        <v>51</v>
      </c>
      <c r="AB2918" t="s">
        <v>285</v>
      </c>
      <c r="AC2918" t="s">
        <v>71</v>
      </c>
      <c r="AD2918" t="s">
        <v>95</v>
      </c>
      <c r="AE2918" t="s">
        <v>54</v>
      </c>
    </row>
    <row r="2919" spans="1:31" x14ac:dyDescent="0.2">
      <c r="A2919">
        <v>32</v>
      </c>
      <c r="B2919" t="s">
        <v>96</v>
      </c>
      <c r="C2919" t="s">
        <v>155</v>
      </c>
      <c r="D2919" t="s">
        <v>501</v>
      </c>
      <c r="E2919" t="s">
        <v>34</v>
      </c>
      <c r="F2919" t="s">
        <v>56</v>
      </c>
      <c r="G2919" t="s">
        <v>10690</v>
      </c>
      <c r="H2919" t="s">
        <v>10691</v>
      </c>
      <c r="I2919" t="s">
        <v>10692</v>
      </c>
      <c r="J2919" t="s">
        <v>10693</v>
      </c>
      <c r="K2919" t="s">
        <v>10694</v>
      </c>
      <c r="L2919" t="s">
        <v>10695</v>
      </c>
      <c r="M2919" t="s">
        <v>10696</v>
      </c>
      <c r="N2919" t="s">
        <v>10697</v>
      </c>
      <c r="O2919" t="s">
        <v>10698</v>
      </c>
      <c r="P2919" t="s">
        <v>10699</v>
      </c>
      <c r="Q2919" t="s">
        <v>75</v>
      </c>
      <c r="R2919">
        <v>70</v>
      </c>
      <c r="S2919">
        <v>-1</v>
      </c>
      <c r="T2919" t="s">
        <v>47</v>
      </c>
      <c r="U2919" s="1">
        <v>41086</v>
      </c>
      <c r="V2919" t="s">
        <v>4944</v>
      </c>
      <c r="W2919" t="s">
        <v>32</v>
      </c>
      <c r="X2919" t="s">
        <v>49</v>
      </c>
      <c r="Y2919" t="s">
        <v>495</v>
      </c>
      <c r="Z2919" t="s">
        <v>91</v>
      </c>
      <c r="AA2919" t="s">
        <v>51</v>
      </c>
      <c r="AB2919" t="s">
        <v>70</v>
      </c>
      <c r="AC2919" t="s">
        <v>71</v>
      </c>
      <c r="AD2919" t="s">
        <v>95</v>
      </c>
      <c r="AE2919" t="s">
        <v>54</v>
      </c>
    </row>
    <row r="2920" spans="1:31" x14ac:dyDescent="0.2">
      <c r="A2920">
        <v>32</v>
      </c>
      <c r="B2920" t="s">
        <v>96</v>
      </c>
      <c r="C2920" t="s">
        <v>97</v>
      </c>
      <c r="D2920" t="s">
        <v>33</v>
      </c>
      <c r="E2920" t="s">
        <v>34</v>
      </c>
      <c r="F2920" t="s">
        <v>56</v>
      </c>
      <c r="G2920" t="s">
        <v>11152</v>
      </c>
      <c r="H2920" t="s">
        <v>11153</v>
      </c>
      <c r="I2920" t="s">
        <v>11154</v>
      </c>
      <c r="J2920" t="s">
        <v>11155</v>
      </c>
      <c r="K2920" t="s">
        <v>11156</v>
      </c>
      <c r="L2920" t="s">
        <v>11157</v>
      </c>
      <c r="M2920" t="s">
        <v>11158</v>
      </c>
      <c r="N2920" t="s">
        <v>11159</v>
      </c>
      <c r="O2920" t="s">
        <v>11160</v>
      </c>
      <c r="P2920" t="s">
        <v>11161</v>
      </c>
      <c r="Q2920" t="s">
        <v>91</v>
      </c>
      <c r="R2920">
        <v>69</v>
      </c>
      <c r="S2920">
        <v>-1</v>
      </c>
      <c r="T2920" t="s">
        <v>76</v>
      </c>
      <c r="U2920" s="1">
        <v>40946</v>
      </c>
      <c r="V2920" t="s">
        <v>48</v>
      </c>
      <c r="W2920" t="s">
        <v>32</v>
      </c>
      <c r="X2920" t="s">
        <v>49</v>
      </c>
      <c r="Y2920" t="s">
        <v>93</v>
      </c>
      <c r="Z2920" t="s">
        <v>298</v>
      </c>
      <c r="AA2920" t="s">
        <v>51</v>
      </c>
      <c r="AB2920" t="s">
        <v>285</v>
      </c>
      <c r="AC2920" t="s">
        <v>71</v>
      </c>
      <c r="AD2920" t="s">
        <v>95</v>
      </c>
      <c r="AE2920" t="s">
        <v>54</v>
      </c>
    </row>
    <row r="2921" spans="1:31" x14ac:dyDescent="0.2">
      <c r="A2921">
        <v>32</v>
      </c>
      <c r="B2921" t="s">
        <v>169</v>
      </c>
      <c r="C2921" t="s">
        <v>32</v>
      </c>
      <c r="D2921" t="s">
        <v>182</v>
      </c>
      <c r="E2921" t="s">
        <v>32</v>
      </c>
      <c r="F2921" t="s">
        <v>56</v>
      </c>
      <c r="G2921" t="s">
        <v>11237</v>
      </c>
      <c r="H2921" t="s">
        <v>11238</v>
      </c>
      <c r="I2921" t="s">
        <v>11239</v>
      </c>
      <c r="J2921" t="s">
        <v>11240</v>
      </c>
      <c r="K2921" t="s">
        <v>11241</v>
      </c>
      <c r="L2921" t="s">
        <v>11242</v>
      </c>
      <c r="M2921" t="s">
        <v>11243</v>
      </c>
      <c r="N2921" t="s">
        <v>11244</v>
      </c>
      <c r="O2921" t="s">
        <v>11245</v>
      </c>
      <c r="P2921" t="s">
        <v>11246</v>
      </c>
      <c r="Q2921" t="s">
        <v>4340</v>
      </c>
      <c r="R2921">
        <v>70</v>
      </c>
      <c r="S2921">
        <v>70000</v>
      </c>
      <c r="T2921" t="s">
        <v>331</v>
      </c>
      <c r="U2921" s="1">
        <v>41087</v>
      </c>
      <c r="V2921" t="s">
        <v>662</v>
      </c>
      <c r="W2921" t="s">
        <v>217</v>
      </c>
      <c r="X2921" t="s">
        <v>49</v>
      </c>
      <c r="Y2921" t="s">
        <v>150</v>
      </c>
      <c r="Z2921" t="s">
        <v>298</v>
      </c>
      <c r="AA2921" t="s">
        <v>51</v>
      </c>
      <c r="AB2921" t="s">
        <v>110</v>
      </c>
      <c r="AC2921" t="s">
        <v>248</v>
      </c>
      <c r="AD2921" t="s">
        <v>11247</v>
      </c>
      <c r="AE2921" t="s">
        <v>54</v>
      </c>
    </row>
    <row r="2922" spans="1:31" x14ac:dyDescent="0.2">
      <c r="A2922">
        <v>32</v>
      </c>
      <c r="B2922" t="s">
        <v>96</v>
      </c>
      <c r="C2922" t="s">
        <v>1043</v>
      </c>
      <c r="D2922" t="s">
        <v>33</v>
      </c>
      <c r="E2922" t="s">
        <v>32</v>
      </c>
      <c r="F2922" t="s">
        <v>114</v>
      </c>
      <c r="G2922" t="s">
        <v>11729</v>
      </c>
      <c r="H2922" t="s">
        <v>11730</v>
      </c>
      <c r="I2922" t="s">
        <v>32</v>
      </c>
      <c r="J2922" t="s">
        <v>846</v>
      </c>
      <c r="K2922" t="s">
        <v>32</v>
      </c>
      <c r="L2922" t="s">
        <v>32</v>
      </c>
      <c r="M2922" t="s">
        <v>11731</v>
      </c>
      <c r="N2922" t="s">
        <v>32</v>
      </c>
      <c r="O2922" t="s">
        <v>11732</v>
      </c>
      <c r="P2922" t="s">
        <v>11733</v>
      </c>
      <c r="Q2922" t="s">
        <v>75</v>
      </c>
      <c r="R2922">
        <v>74</v>
      </c>
      <c r="S2922">
        <v>-1</v>
      </c>
      <c r="T2922" t="s">
        <v>331</v>
      </c>
      <c r="U2922" s="1">
        <v>41089</v>
      </c>
      <c r="V2922" t="s">
        <v>48</v>
      </c>
      <c r="W2922" t="s">
        <v>217</v>
      </c>
      <c r="X2922" t="s">
        <v>49</v>
      </c>
      <c r="Y2922" t="s">
        <v>495</v>
      </c>
      <c r="Z2922" t="s">
        <v>151</v>
      </c>
      <c r="AA2922" t="s">
        <v>51</v>
      </c>
      <c r="AB2922" t="s">
        <v>233</v>
      </c>
      <c r="AC2922" t="s">
        <v>71</v>
      </c>
      <c r="AD2922" t="s">
        <v>168</v>
      </c>
      <c r="AE2922" t="s">
        <v>54</v>
      </c>
    </row>
    <row r="2923" spans="1:31" x14ac:dyDescent="0.2">
      <c r="A2923">
        <v>32</v>
      </c>
      <c r="B2923" t="s">
        <v>55</v>
      </c>
      <c r="C2923" t="s">
        <v>83</v>
      </c>
      <c r="D2923" t="s">
        <v>32</v>
      </c>
      <c r="E2923" t="s">
        <v>32</v>
      </c>
      <c r="F2923" t="s">
        <v>56</v>
      </c>
      <c r="G2923" t="s">
        <v>32</v>
      </c>
      <c r="H2923" t="s">
        <v>32</v>
      </c>
      <c r="I2923" t="s">
        <v>32</v>
      </c>
      <c r="J2923" t="s">
        <v>32</v>
      </c>
      <c r="K2923" t="s">
        <v>32</v>
      </c>
      <c r="L2923" t="s">
        <v>11752</v>
      </c>
      <c r="M2923" t="s">
        <v>11753</v>
      </c>
      <c r="N2923" t="s">
        <v>32</v>
      </c>
      <c r="O2923" t="s">
        <v>11754</v>
      </c>
      <c r="P2923" t="s">
        <v>11755</v>
      </c>
      <c r="Q2923" t="s">
        <v>588</v>
      </c>
      <c r="R2923">
        <v>66</v>
      </c>
      <c r="S2923">
        <v>-1</v>
      </c>
      <c r="T2923" t="s">
        <v>203</v>
      </c>
      <c r="U2923" s="1">
        <v>41089</v>
      </c>
      <c r="V2923" t="s">
        <v>48</v>
      </c>
      <c r="W2923" t="s">
        <v>92</v>
      </c>
      <c r="X2923" t="s">
        <v>49</v>
      </c>
      <c r="Y2923" t="s">
        <v>245</v>
      </c>
      <c r="Z2923" t="s">
        <v>32</v>
      </c>
      <c r="AA2923" t="s">
        <v>69</v>
      </c>
      <c r="AB2923" t="s">
        <v>70</v>
      </c>
      <c r="AC2923" t="s">
        <v>32</v>
      </c>
      <c r="AD2923" t="s">
        <v>3861</v>
      </c>
      <c r="AE2923" t="s">
        <v>54</v>
      </c>
    </row>
    <row r="2924" spans="1:31" x14ac:dyDescent="0.2">
      <c r="A2924">
        <v>32</v>
      </c>
      <c r="B2924" t="s">
        <v>55</v>
      </c>
      <c r="C2924" t="s">
        <v>32</v>
      </c>
      <c r="D2924" t="s">
        <v>98</v>
      </c>
      <c r="E2924" t="s">
        <v>34</v>
      </c>
      <c r="F2924" t="s">
        <v>833</v>
      </c>
      <c r="G2924" t="s">
        <v>11787</v>
      </c>
      <c r="H2924" t="s">
        <v>11788</v>
      </c>
      <c r="I2924" t="s">
        <v>11789</v>
      </c>
      <c r="J2924" t="s">
        <v>11790</v>
      </c>
      <c r="K2924" t="s">
        <v>11791</v>
      </c>
      <c r="L2924" t="s">
        <v>1455</v>
      </c>
      <c r="M2924" t="s">
        <v>11792</v>
      </c>
      <c r="N2924" t="s">
        <v>11793</v>
      </c>
      <c r="O2924" t="s">
        <v>11794</v>
      </c>
      <c r="P2924" t="s">
        <v>11795</v>
      </c>
      <c r="Q2924" t="s">
        <v>75</v>
      </c>
      <c r="R2924">
        <v>63</v>
      </c>
      <c r="S2924">
        <v>-1</v>
      </c>
      <c r="T2924" t="s">
        <v>68</v>
      </c>
      <c r="U2924" s="1">
        <v>41089</v>
      </c>
      <c r="V2924" t="s">
        <v>260</v>
      </c>
      <c r="W2924" t="s">
        <v>32</v>
      </c>
      <c r="X2924" t="s">
        <v>49</v>
      </c>
      <c r="Y2924" t="s">
        <v>245</v>
      </c>
      <c r="Z2924" t="s">
        <v>32</v>
      </c>
      <c r="AA2924" t="s">
        <v>69</v>
      </c>
      <c r="AB2924" t="s">
        <v>94</v>
      </c>
      <c r="AC2924" t="s">
        <v>71</v>
      </c>
      <c r="AD2924" t="s">
        <v>95</v>
      </c>
      <c r="AE2924" t="s">
        <v>54</v>
      </c>
    </row>
    <row r="2925" spans="1:31" x14ac:dyDescent="0.2">
      <c r="A2925">
        <v>32</v>
      </c>
      <c r="B2925" t="s">
        <v>55</v>
      </c>
      <c r="C2925" t="s">
        <v>97</v>
      </c>
      <c r="D2925" t="s">
        <v>33</v>
      </c>
      <c r="E2925" t="s">
        <v>34</v>
      </c>
      <c r="F2925" t="s">
        <v>833</v>
      </c>
      <c r="G2925" t="s">
        <v>11974</v>
      </c>
      <c r="H2925" t="s">
        <v>11975</v>
      </c>
      <c r="I2925" t="s">
        <v>11976</v>
      </c>
      <c r="J2925" t="s">
        <v>11977</v>
      </c>
      <c r="K2925" t="s">
        <v>11978</v>
      </c>
      <c r="L2925" t="s">
        <v>11979</v>
      </c>
      <c r="M2925" t="s">
        <v>11980</v>
      </c>
      <c r="N2925" t="s">
        <v>11981</v>
      </c>
      <c r="O2925" t="s">
        <v>11982</v>
      </c>
      <c r="P2925" t="s">
        <v>11983</v>
      </c>
      <c r="Q2925" t="s">
        <v>75</v>
      </c>
      <c r="R2925">
        <v>72</v>
      </c>
      <c r="S2925">
        <v>-1</v>
      </c>
      <c r="T2925" t="s">
        <v>331</v>
      </c>
      <c r="U2925" s="1">
        <v>41085</v>
      </c>
      <c r="V2925" t="s">
        <v>260</v>
      </c>
      <c r="W2925" t="s">
        <v>32</v>
      </c>
      <c r="X2925" t="s">
        <v>49</v>
      </c>
      <c r="Y2925" t="s">
        <v>1714</v>
      </c>
      <c r="Z2925" t="s">
        <v>298</v>
      </c>
      <c r="AA2925" t="s">
        <v>51</v>
      </c>
      <c r="AB2925" t="s">
        <v>358</v>
      </c>
      <c r="AC2925" t="s">
        <v>71</v>
      </c>
      <c r="AD2925" t="s">
        <v>11984</v>
      </c>
      <c r="AE2925" t="s">
        <v>54</v>
      </c>
    </row>
    <row r="2926" spans="1:31" x14ac:dyDescent="0.2">
      <c r="A2926">
        <v>32</v>
      </c>
      <c r="B2926" t="s">
        <v>154</v>
      </c>
      <c r="C2926" t="s">
        <v>155</v>
      </c>
      <c r="D2926" t="s">
        <v>33</v>
      </c>
      <c r="E2926" t="s">
        <v>32</v>
      </c>
      <c r="F2926" t="s">
        <v>56</v>
      </c>
      <c r="G2926" t="s">
        <v>12343</v>
      </c>
      <c r="H2926" t="s">
        <v>12344</v>
      </c>
      <c r="I2926" t="s">
        <v>12345</v>
      </c>
      <c r="J2926" t="s">
        <v>12346</v>
      </c>
      <c r="K2926" t="s">
        <v>12347</v>
      </c>
      <c r="L2926" t="s">
        <v>12348</v>
      </c>
      <c r="M2926" t="s">
        <v>12349</v>
      </c>
      <c r="N2926" t="s">
        <v>12350</v>
      </c>
      <c r="O2926" t="s">
        <v>32</v>
      </c>
      <c r="P2926" t="s">
        <v>12351</v>
      </c>
      <c r="Q2926" t="s">
        <v>75</v>
      </c>
      <c r="R2926">
        <v>67</v>
      </c>
      <c r="S2926">
        <v>-1</v>
      </c>
      <c r="T2926" t="s">
        <v>163</v>
      </c>
      <c r="U2926" s="1">
        <v>41059</v>
      </c>
      <c r="V2926" t="s">
        <v>739</v>
      </c>
      <c r="W2926" t="s">
        <v>32</v>
      </c>
      <c r="X2926" t="s">
        <v>49</v>
      </c>
      <c r="Y2926" t="s">
        <v>245</v>
      </c>
      <c r="Z2926" t="s">
        <v>32</v>
      </c>
      <c r="AA2926" t="s">
        <v>69</v>
      </c>
      <c r="AB2926" t="s">
        <v>152</v>
      </c>
      <c r="AC2926" t="s">
        <v>71</v>
      </c>
      <c r="AD2926" t="s">
        <v>168</v>
      </c>
      <c r="AE2926" t="s">
        <v>54</v>
      </c>
    </row>
    <row r="2927" spans="1:31" x14ac:dyDescent="0.2">
      <c r="A2927">
        <v>32</v>
      </c>
      <c r="B2927" t="s">
        <v>112</v>
      </c>
      <c r="C2927" t="s">
        <v>32</v>
      </c>
      <c r="D2927" t="s">
        <v>33</v>
      </c>
      <c r="E2927" t="s">
        <v>32</v>
      </c>
      <c r="F2927" t="s">
        <v>114</v>
      </c>
      <c r="G2927" t="s">
        <v>12498</v>
      </c>
      <c r="H2927" t="s">
        <v>12499</v>
      </c>
      <c r="I2927" t="s">
        <v>12500</v>
      </c>
      <c r="J2927" t="s">
        <v>12501</v>
      </c>
      <c r="K2927" t="s">
        <v>12502</v>
      </c>
      <c r="L2927" t="s">
        <v>12503</v>
      </c>
      <c r="M2927" t="s">
        <v>32</v>
      </c>
      <c r="N2927" t="s">
        <v>32</v>
      </c>
      <c r="O2927" t="s">
        <v>12504</v>
      </c>
      <c r="P2927" t="s">
        <v>12505</v>
      </c>
      <c r="Q2927" t="s">
        <v>75</v>
      </c>
      <c r="R2927">
        <v>76</v>
      </c>
      <c r="S2927">
        <v>-1</v>
      </c>
      <c r="T2927" t="s">
        <v>76</v>
      </c>
      <c r="U2927" s="1">
        <v>41090</v>
      </c>
      <c r="V2927" t="s">
        <v>48</v>
      </c>
      <c r="W2927" t="s">
        <v>32</v>
      </c>
      <c r="X2927" t="s">
        <v>49</v>
      </c>
      <c r="Y2927" t="s">
        <v>32</v>
      </c>
      <c r="Z2927" t="s">
        <v>378</v>
      </c>
      <c r="AA2927" t="s">
        <v>51</v>
      </c>
      <c r="AB2927" t="s">
        <v>32</v>
      </c>
      <c r="AC2927" t="s">
        <v>71</v>
      </c>
      <c r="AD2927" t="s">
        <v>53</v>
      </c>
      <c r="AE2927" t="s">
        <v>54</v>
      </c>
    </row>
    <row r="2928" spans="1:31" x14ac:dyDescent="0.2">
      <c r="A2928">
        <v>32</v>
      </c>
      <c r="B2928" t="s">
        <v>96</v>
      </c>
      <c r="C2928" t="s">
        <v>32</v>
      </c>
      <c r="D2928" t="s">
        <v>33</v>
      </c>
      <c r="E2928" t="s">
        <v>32</v>
      </c>
      <c r="F2928" t="s">
        <v>56</v>
      </c>
      <c r="G2928" t="s">
        <v>12709</v>
      </c>
      <c r="H2928" t="s">
        <v>12710</v>
      </c>
      <c r="I2928" t="s">
        <v>12711</v>
      </c>
      <c r="J2928" t="s">
        <v>12712</v>
      </c>
      <c r="K2928" t="s">
        <v>12713</v>
      </c>
      <c r="L2928" t="s">
        <v>12714</v>
      </c>
      <c r="M2928" t="s">
        <v>12715</v>
      </c>
      <c r="N2928" t="s">
        <v>12716</v>
      </c>
      <c r="O2928" t="s">
        <v>12717</v>
      </c>
      <c r="P2928" t="s">
        <v>12718</v>
      </c>
      <c r="Q2928" t="s">
        <v>108</v>
      </c>
      <c r="R2928">
        <v>68</v>
      </c>
      <c r="S2928">
        <v>-1</v>
      </c>
      <c r="T2928" t="s">
        <v>203</v>
      </c>
      <c r="U2928" s="1">
        <v>41088</v>
      </c>
      <c r="V2928" t="s">
        <v>48</v>
      </c>
      <c r="W2928" t="s">
        <v>32</v>
      </c>
      <c r="X2928" t="s">
        <v>244</v>
      </c>
      <c r="Y2928" t="s">
        <v>93</v>
      </c>
      <c r="Z2928" t="s">
        <v>32</v>
      </c>
      <c r="AA2928" t="s">
        <v>51</v>
      </c>
      <c r="AB2928" t="s">
        <v>124</v>
      </c>
      <c r="AC2928" t="s">
        <v>220</v>
      </c>
      <c r="AD2928" t="s">
        <v>3731</v>
      </c>
      <c r="AE2928" t="s">
        <v>54</v>
      </c>
    </row>
    <row r="2929" spans="1:31" x14ac:dyDescent="0.2">
      <c r="A2929">
        <v>32</v>
      </c>
      <c r="B2929" t="s">
        <v>31</v>
      </c>
      <c r="C2929" t="s">
        <v>155</v>
      </c>
      <c r="D2929" t="s">
        <v>33</v>
      </c>
      <c r="E2929" t="s">
        <v>34</v>
      </c>
      <c r="F2929" t="s">
        <v>114</v>
      </c>
      <c r="G2929" t="s">
        <v>12782</v>
      </c>
      <c r="H2929" t="s">
        <v>12783</v>
      </c>
      <c r="I2929" t="s">
        <v>12784</v>
      </c>
      <c r="J2929" t="s">
        <v>12785</v>
      </c>
      <c r="K2929" t="s">
        <v>12786</v>
      </c>
      <c r="L2929" t="s">
        <v>12787</v>
      </c>
      <c r="M2929" t="s">
        <v>12788</v>
      </c>
      <c r="N2929" t="s">
        <v>12789</v>
      </c>
      <c r="O2929" t="s">
        <v>12790</v>
      </c>
      <c r="P2929" t="s">
        <v>12791</v>
      </c>
      <c r="Q2929" t="s">
        <v>75</v>
      </c>
      <c r="R2929">
        <v>68</v>
      </c>
      <c r="S2929">
        <v>-1</v>
      </c>
      <c r="T2929" t="s">
        <v>136</v>
      </c>
      <c r="U2929" s="1">
        <v>41089</v>
      </c>
      <c r="V2929" t="s">
        <v>48</v>
      </c>
      <c r="W2929" t="s">
        <v>32</v>
      </c>
      <c r="X2929" t="s">
        <v>49</v>
      </c>
      <c r="Y2929" t="s">
        <v>435</v>
      </c>
      <c r="Z2929" t="s">
        <v>32</v>
      </c>
      <c r="AA2929" t="s">
        <v>51</v>
      </c>
      <c r="AB2929" t="s">
        <v>32</v>
      </c>
      <c r="AC2929" t="s">
        <v>248</v>
      </c>
      <c r="AD2929" t="s">
        <v>12792</v>
      </c>
      <c r="AE2929" t="s">
        <v>54</v>
      </c>
    </row>
    <row r="2930" spans="1:31" x14ac:dyDescent="0.2">
      <c r="A2930">
        <v>32</v>
      </c>
      <c r="B2930" t="s">
        <v>169</v>
      </c>
      <c r="C2930" t="s">
        <v>155</v>
      </c>
      <c r="D2930" t="s">
        <v>33</v>
      </c>
      <c r="E2930" t="s">
        <v>34</v>
      </c>
      <c r="F2930" t="s">
        <v>35</v>
      </c>
      <c r="G2930" t="s">
        <v>12815</v>
      </c>
      <c r="H2930" t="s">
        <v>12816</v>
      </c>
      <c r="I2930" t="s">
        <v>12817</v>
      </c>
      <c r="J2930" t="s">
        <v>12818</v>
      </c>
      <c r="K2930" t="s">
        <v>12819</v>
      </c>
      <c r="L2930" t="s">
        <v>12820</v>
      </c>
      <c r="M2930" t="s">
        <v>12821</v>
      </c>
      <c r="N2930" t="s">
        <v>12822</v>
      </c>
      <c r="O2930" t="s">
        <v>12823</v>
      </c>
      <c r="P2930" t="s">
        <v>12824</v>
      </c>
      <c r="Q2930" t="s">
        <v>321</v>
      </c>
      <c r="R2930">
        <v>71</v>
      </c>
      <c r="S2930">
        <v>-1</v>
      </c>
      <c r="T2930" t="s">
        <v>91</v>
      </c>
      <c r="U2930" s="1">
        <v>41090</v>
      </c>
      <c r="V2930" t="s">
        <v>1632</v>
      </c>
      <c r="W2930" t="s">
        <v>217</v>
      </c>
      <c r="X2930" t="s">
        <v>49</v>
      </c>
      <c r="Y2930" t="s">
        <v>93</v>
      </c>
      <c r="Z2930" t="s">
        <v>322</v>
      </c>
      <c r="AA2930" t="s">
        <v>51</v>
      </c>
      <c r="AB2930" t="s">
        <v>344</v>
      </c>
      <c r="AC2930" t="s">
        <v>71</v>
      </c>
      <c r="AD2930" t="s">
        <v>53</v>
      </c>
      <c r="AE2930" t="s">
        <v>54</v>
      </c>
    </row>
    <row r="2931" spans="1:31" x14ac:dyDescent="0.2">
      <c r="A2931">
        <v>32</v>
      </c>
      <c r="B2931" t="s">
        <v>55</v>
      </c>
      <c r="C2931" t="s">
        <v>32</v>
      </c>
      <c r="D2931" t="s">
        <v>33</v>
      </c>
      <c r="E2931" t="s">
        <v>34</v>
      </c>
      <c r="F2931" t="s">
        <v>56</v>
      </c>
      <c r="G2931" t="s">
        <v>12964</v>
      </c>
      <c r="H2931" t="s">
        <v>12965</v>
      </c>
      <c r="I2931" t="s">
        <v>32</v>
      </c>
      <c r="J2931" t="s">
        <v>12966</v>
      </c>
      <c r="K2931" t="s">
        <v>12967</v>
      </c>
      <c r="L2931" t="s">
        <v>32</v>
      </c>
      <c r="M2931" t="s">
        <v>32</v>
      </c>
      <c r="N2931" t="s">
        <v>12968</v>
      </c>
      <c r="O2931" t="s">
        <v>32</v>
      </c>
      <c r="P2931" t="s">
        <v>32</v>
      </c>
      <c r="Q2931" t="s">
        <v>75</v>
      </c>
      <c r="R2931">
        <v>64</v>
      </c>
      <c r="S2931">
        <v>150000</v>
      </c>
      <c r="T2931" t="s">
        <v>32</v>
      </c>
      <c r="U2931" s="1">
        <v>41090</v>
      </c>
      <c r="V2931" t="s">
        <v>48</v>
      </c>
      <c r="W2931" t="s">
        <v>92</v>
      </c>
      <c r="X2931" t="s">
        <v>49</v>
      </c>
      <c r="Y2931" t="s">
        <v>32</v>
      </c>
      <c r="Z2931" t="s">
        <v>218</v>
      </c>
      <c r="AA2931" t="s">
        <v>69</v>
      </c>
      <c r="AB2931" t="s">
        <v>219</v>
      </c>
      <c r="AC2931" t="s">
        <v>71</v>
      </c>
      <c r="AD2931" t="s">
        <v>95</v>
      </c>
      <c r="AE2931" t="s">
        <v>54</v>
      </c>
    </row>
    <row r="2932" spans="1:31" x14ac:dyDescent="0.2">
      <c r="A2932">
        <v>32</v>
      </c>
      <c r="B2932" t="s">
        <v>169</v>
      </c>
      <c r="C2932" t="s">
        <v>32</v>
      </c>
      <c r="D2932" t="s">
        <v>33</v>
      </c>
      <c r="E2932" t="s">
        <v>34</v>
      </c>
      <c r="F2932" t="s">
        <v>114</v>
      </c>
      <c r="G2932" t="s">
        <v>13305</v>
      </c>
      <c r="H2932" t="s">
        <v>13306</v>
      </c>
      <c r="I2932" t="s">
        <v>13307</v>
      </c>
      <c r="J2932" t="s">
        <v>13308</v>
      </c>
      <c r="K2932" t="s">
        <v>13309</v>
      </c>
      <c r="L2932" t="s">
        <v>13310</v>
      </c>
      <c r="M2932" t="s">
        <v>13311</v>
      </c>
      <c r="N2932" t="s">
        <v>32</v>
      </c>
      <c r="O2932" t="s">
        <v>13312</v>
      </c>
      <c r="P2932" t="s">
        <v>13313</v>
      </c>
      <c r="Q2932" t="s">
        <v>13314</v>
      </c>
      <c r="R2932">
        <v>70</v>
      </c>
      <c r="S2932">
        <v>-1</v>
      </c>
      <c r="T2932" t="s">
        <v>331</v>
      </c>
      <c r="U2932" s="1">
        <v>41089</v>
      </c>
      <c r="V2932" t="s">
        <v>48</v>
      </c>
      <c r="W2932" t="s">
        <v>32</v>
      </c>
      <c r="X2932" t="s">
        <v>49</v>
      </c>
      <c r="Y2932" t="s">
        <v>495</v>
      </c>
      <c r="Z2932" t="s">
        <v>32</v>
      </c>
      <c r="AA2932" t="s">
        <v>51</v>
      </c>
      <c r="AB2932" t="s">
        <v>32</v>
      </c>
      <c r="AC2932" t="s">
        <v>71</v>
      </c>
      <c r="AD2932" t="s">
        <v>13315</v>
      </c>
      <c r="AE2932" t="s">
        <v>54</v>
      </c>
    </row>
    <row r="2933" spans="1:31" x14ac:dyDescent="0.2">
      <c r="A2933">
        <v>32</v>
      </c>
      <c r="B2933" t="s">
        <v>55</v>
      </c>
      <c r="C2933" t="s">
        <v>113</v>
      </c>
      <c r="D2933" t="s">
        <v>98</v>
      </c>
      <c r="E2933" t="s">
        <v>34</v>
      </c>
      <c r="F2933" t="s">
        <v>56</v>
      </c>
      <c r="G2933" t="s">
        <v>13386</v>
      </c>
      <c r="H2933" t="s">
        <v>13387</v>
      </c>
      <c r="I2933" t="s">
        <v>32</v>
      </c>
      <c r="J2933" t="s">
        <v>32</v>
      </c>
      <c r="K2933" t="s">
        <v>13388</v>
      </c>
      <c r="L2933" t="s">
        <v>32</v>
      </c>
      <c r="M2933" t="s">
        <v>13389</v>
      </c>
      <c r="N2933" t="s">
        <v>13390</v>
      </c>
      <c r="O2933" t="s">
        <v>32</v>
      </c>
      <c r="P2933" t="s">
        <v>13391</v>
      </c>
      <c r="Q2933" t="s">
        <v>831</v>
      </c>
      <c r="R2933">
        <v>73</v>
      </c>
      <c r="S2933">
        <v>-1</v>
      </c>
      <c r="T2933" t="s">
        <v>136</v>
      </c>
      <c r="U2933" s="1">
        <v>41090</v>
      </c>
      <c r="V2933" t="s">
        <v>48</v>
      </c>
      <c r="W2933" t="s">
        <v>204</v>
      </c>
      <c r="X2933" t="s">
        <v>49</v>
      </c>
      <c r="Y2933" t="s">
        <v>93</v>
      </c>
      <c r="Z2933" t="s">
        <v>32</v>
      </c>
      <c r="AA2933" t="s">
        <v>51</v>
      </c>
      <c r="AB2933" t="s">
        <v>285</v>
      </c>
      <c r="AC2933" t="s">
        <v>71</v>
      </c>
      <c r="AD2933" t="s">
        <v>95</v>
      </c>
      <c r="AE2933" t="s">
        <v>54</v>
      </c>
    </row>
    <row r="2934" spans="1:31" x14ac:dyDescent="0.2">
      <c r="A2934">
        <v>32</v>
      </c>
      <c r="B2934" t="s">
        <v>169</v>
      </c>
      <c r="C2934" t="s">
        <v>97</v>
      </c>
      <c r="D2934" t="s">
        <v>33</v>
      </c>
      <c r="E2934" t="s">
        <v>32</v>
      </c>
      <c r="F2934" t="s">
        <v>32</v>
      </c>
      <c r="G2934" t="s">
        <v>13401</v>
      </c>
      <c r="H2934" t="s">
        <v>13402</v>
      </c>
      <c r="I2934" t="s">
        <v>13403</v>
      </c>
      <c r="J2934" t="s">
        <v>32</v>
      </c>
      <c r="K2934" t="s">
        <v>32</v>
      </c>
      <c r="L2934" t="s">
        <v>32</v>
      </c>
      <c r="M2934" t="s">
        <v>32</v>
      </c>
      <c r="N2934" t="s">
        <v>32</v>
      </c>
      <c r="O2934" t="s">
        <v>32</v>
      </c>
      <c r="P2934" t="s">
        <v>13404</v>
      </c>
      <c r="Q2934" t="s">
        <v>32</v>
      </c>
      <c r="R2934">
        <v>68</v>
      </c>
      <c r="S2934">
        <v>-1</v>
      </c>
      <c r="T2934" t="s">
        <v>32</v>
      </c>
      <c r="U2934" s="1">
        <v>40997</v>
      </c>
      <c r="V2934" t="s">
        <v>5446</v>
      </c>
      <c r="W2934" t="s">
        <v>32</v>
      </c>
      <c r="X2934" t="s">
        <v>49</v>
      </c>
      <c r="Y2934" t="s">
        <v>32</v>
      </c>
      <c r="Z2934" t="s">
        <v>91</v>
      </c>
      <c r="AA2934" t="s">
        <v>51</v>
      </c>
      <c r="AB2934" t="s">
        <v>94</v>
      </c>
      <c r="AC2934" t="s">
        <v>32</v>
      </c>
      <c r="AD2934" t="s">
        <v>95</v>
      </c>
      <c r="AE2934" t="s">
        <v>54</v>
      </c>
    </row>
    <row r="2935" spans="1:31" x14ac:dyDescent="0.2">
      <c r="A2935">
        <v>32</v>
      </c>
      <c r="B2935" t="s">
        <v>96</v>
      </c>
      <c r="C2935" t="s">
        <v>155</v>
      </c>
      <c r="D2935" t="s">
        <v>32</v>
      </c>
      <c r="E2935" t="s">
        <v>32</v>
      </c>
      <c r="F2935" t="s">
        <v>390</v>
      </c>
      <c r="G2935" t="s">
        <v>13446</v>
      </c>
      <c r="H2935" t="s">
        <v>13447</v>
      </c>
      <c r="I2935" t="s">
        <v>13448</v>
      </c>
      <c r="J2935" t="s">
        <v>13449</v>
      </c>
      <c r="K2935" t="s">
        <v>13450</v>
      </c>
      <c r="L2935" t="s">
        <v>13451</v>
      </c>
      <c r="M2935" t="s">
        <v>13452</v>
      </c>
      <c r="N2935" t="s">
        <v>13453</v>
      </c>
      <c r="O2935" t="s">
        <v>13454</v>
      </c>
      <c r="P2935" t="s">
        <v>13455</v>
      </c>
      <c r="Q2935" t="s">
        <v>75</v>
      </c>
      <c r="R2935">
        <v>73</v>
      </c>
      <c r="S2935">
        <v>-1</v>
      </c>
      <c r="T2935" t="s">
        <v>32</v>
      </c>
      <c r="U2935" s="1">
        <v>41085</v>
      </c>
      <c r="V2935" t="s">
        <v>260</v>
      </c>
      <c r="W2935" t="s">
        <v>32</v>
      </c>
      <c r="X2935" t="s">
        <v>244</v>
      </c>
      <c r="Y2935" t="s">
        <v>32</v>
      </c>
      <c r="Z2935" t="s">
        <v>32</v>
      </c>
      <c r="AA2935" t="s">
        <v>51</v>
      </c>
      <c r="AB2935" t="s">
        <v>247</v>
      </c>
      <c r="AC2935" t="s">
        <v>71</v>
      </c>
      <c r="AD2935" t="s">
        <v>95</v>
      </c>
      <c r="AE2935" t="s">
        <v>54</v>
      </c>
    </row>
    <row r="2936" spans="1:31" x14ac:dyDescent="0.2">
      <c r="A2936">
        <v>32</v>
      </c>
      <c r="B2936" t="s">
        <v>55</v>
      </c>
      <c r="C2936" t="s">
        <v>155</v>
      </c>
      <c r="D2936" t="s">
        <v>33</v>
      </c>
      <c r="E2936" t="s">
        <v>34</v>
      </c>
      <c r="F2936" t="s">
        <v>114</v>
      </c>
      <c r="G2936" t="s">
        <v>13867</v>
      </c>
      <c r="H2936" t="s">
        <v>13868</v>
      </c>
      <c r="I2936" t="s">
        <v>13869</v>
      </c>
      <c r="J2936" t="s">
        <v>13870</v>
      </c>
      <c r="K2936" t="s">
        <v>13871</v>
      </c>
      <c r="L2936" t="e">
        <f>- my family and friends  - my kitchen gadgets  - running shoes  - internet  - a nalgene bottle full of water  - a good book</f>
        <v>#NAME?</v>
      </c>
      <c r="M2936" t="s">
        <v>13872</v>
      </c>
      <c r="N2936" t="s">
        <v>32</v>
      </c>
      <c r="O2936" t="s">
        <v>32</v>
      </c>
      <c r="P2936" t="s">
        <v>32</v>
      </c>
      <c r="Q2936" t="s">
        <v>108</v>
      </c>
      <c r="R2936">
        <v>64</v>
      </c>
      <c r="S2936">
        <v>-1</v>
      </c>
      <c r="T2936" t="s">
        <v>203</v>
      </c>
      <c r="U2936" s="1">
        <v>41088</v>
      </c>
      <c r="V2936" t="s">
        <v>48</v>
      </c>
      <c r="W2936" t="s">
        <v>32</v>
      </c>
      <c r="X2936" t="s">
        <v>49</v>
      </c>
      <c r="Y2936" t="s">
        <v>32</v>
      </c>
      <c r="Z2936" t="s">
        <v>32</v>
      </c>
      <c r="AA2936" t="s">
        <v>69</v>
      </c>
      <c r="AB2936" t="s">
        <v>32</v>
      </c>
      <c r="AC2936" t="s">
        <v>71</v>
      </c>
      <c r="AD2936" t="s">
        <v>500</v>
      </c>
      <c r="AE2936" t="s">
        <v>54</v>
      </c>
    </row>
    <row r="2937" spans="1:31" x14ac:dyDescent="0.2">
      <c r="A2937">
        <v>32</v>
      </c>
      <c r="B2937" t="s">
        <v>112</v>
      </c>
      <c r="C2937" t="s">
        <v>32</v>
      </c>
      <c r="D2937" t="s">
        <v>33</v>
      </c>
      <c r="E2937" t="s">
        <v>34</v>
      </c>
      <c r="F2937" t="s">
        <v>56</v>
      </c>
      <c r="G2937" t="s">
        <v>13945</v>
      </c>
      <c r="H2937" t="s">
        <v>13946</v>
      </c>
      <c r="I2937" t="s">
        <v>32</v>
      </c>
      <c r="J2937" t="s">
        <v>13947</v>
      </c>
      <c r="K2937" t="s">
        <v>13948</v>
      </c>
      <c r="L2937" t="s">
        <v>32</v>
      </c>
      <c r="M2937" t="s">
        <v>9167</v>
      </c>
      <c r="N2937" t="s">
        <v>13949</v>
      </c>
      <c r="O2937" t="s">
        <v>13950</v>
      </c>
      <c r="P2937" t="s">
        <v>32</v>
      </c>
      <c r="Q2937" t="s">
        <v>108</v>
      </c>
      <c r="R2937">
        <v>63</v>
      </c>
      <c r="S2937">
        <v>-1</v>
      </c>
      <c r="T2937" t="s">
        <v>68</v>
      </c>
      <c r="U2937" s="1">
        <v>41089</v>
      </c>
      <c r="V2937" t="s">
        <v>48</v>
      </c>
      <c r="W2937" t="s">
        <v>92</v>
      </c>
      <c r="X2937" t="s">
        <v>49</v>
      </c>
      <c r="Y2937" t="s">
        <v>32</v>
      </c>
      <c r="Z2937" t="s">
        <v>218</v>
      </c>
      <c r="AA2937" t="s">
        <v>69</v>
      </c>
      <c r="AB2937" t="s">
        <v>32</v>
      </c>
      <c r="AC2937" t="s">
        <v>71</v>
      </c>
      <c r="AD2937" t="s">
        <v>95</v>
      </c>
      <c r="AE2937" t="s">
        <v>54</v>
      </c>
    </row>
    <row r="2938" spans="1:31" x14ac:dyDescent="0.2">
      <c r="A2938">
        <v>32</v>
      </c>
      <c r="B2938" t="s">
        <v>96</v>
      </c>
      <c r="C2938" t="s">
        <v>32</v>
      </c>
      <c r="D2938" t="s">
        <v>33</v>
      </c>
      <c r="E2938" t="s">
        <v>34</v>
      </c>
      <c r="F2938" t="s">
        <v>56</v>
      </c>
      <c r="G2938" t="s">
        <v>14165</v>
      </c>
      <c r="H2938" t="s">
        <v>14166</v>
      </c>
      <c r="I2938" t="s">
        <v>32</v>
      </c>
      <c r="J2938" t="s">
        <v>12879</v>
      </c>
      <c r="K2938" t="s">
        <v>14167</v>
      </c>
      <c r="L2938" t="s">
        <v>14168</v>
      </c>
      <c r="M2938" t="s">
        <v>32</v>
      </c>
      <c r="N2938" t="s">
        <v>14169</v>
      </c>
      <c r="O2938" t="s">
        <v>32</v>
      </c>
      <c r="P2938" t="s">
        <v>14170</v>
      </c>
      <c r="Q2938" t="s">
        <v>831</v>
      </c>
      <c r="R2938">
        <v>63</v>
      </c>
      <c r="S2938">
        <v>-1</v>
      </c>
      <c r="T2938" t="s">
        <v>203</v>
      </c>
      <c r="U2938" s="1">
        <v>41089</v>
      </c>
      <c r="V2938" t="s">
        <v>48</v>
      </c>
      <c r="W2938" t="s">
        <v>32</v>
      </c>
      <c r="X2938" t="s">
        <v>49</v>
      </c>
      <c r="Y2938" t="s">
        <v>32</v>
      </c>
      <c r="Z2938" t="s">
        <v>5721</v>
      </c>
      <c r="AA2938" t="s">
        <v>69</v>
      </c>
      <c r="AB2938" t="s">
        <v>423</v>
      </c>
      <c r="AC2938" t="s">
        <v>71</v>
      </c>
      <c r="AD2938" t="s">
        <v>95</v>
      </c>
      <c r="AE2938" t="s">
        <v>54</v>
      </c>
    </row>
    <row r="2939" spans="1:31" x14ac:dyDescent="0.2">
      <c r="A2939">
        <v>32</v>
      </c>
      <c r="B2939" t="s">
        <v>55</v>
      </c>
      <c r="C2939" t="s">
        <v>155</v>
      </c>
      <c r="D2939" t="s">
        <v>98</v>
      </c>
      <c r="E2939" t="s">
        <v>34</v>
      </c>
      <c r="F2939" t="s">
        <v>32</v>
      </c>
      <c r="G2939" t="s">
        <v>14673</v>
      </c>
      <c r="H2939" t="s">
        <v>14674</v>
      </c>
      <c r="I2939" t="s">
        <v>14675</v>
      </c>
      <c r="J2939" t="s">
        <v>14676</v>
      </c>
      <c r="K2939" t="s">
        <v>14677</v>
      </c>
      <c r="L2939" t="s">
        <v>14678</v>
      </c>
      <c r="M2939" t="s">
        <v>14679</v>
      </c>
      <c r="N2939" t="s">
        <v>32</v>
      </c>
      <c r="O2939" t="s">
        <v>14680</v>
      </c>
      <c r="P2939" t="s">
        <v>32</v>
      </c>
      <c r="Q2939" t="s">
        <v>75</v>
      </c>
      <c r="R2939">
        <v>68</v>
      </c>
      <c r="S2939">
        <v>-1</v>
      </c>
      <c r="T2939" t="s">
        <v>32</v>
      </c>
      <c r="U2939" s="1">
        <v>40819</v>
      </c>
      <c r="V2939" t="s">
        <v>260</v>
      </c>
      <c r="W2939" t="s">
        <v>32</v>
      </c>
      <c r="X2939" t="s">
        <v>49</v>
      </c>
      <c r="Y2939" t="s">
        <v>93</v>
      </c>
      <c r="Z2939" t="s">
        <v>50</v>
      </c>
      <c r="AA2939" t="s">
        <v>69</v>
      </c>
      <c r="AB2939" t="s">
        <v>32</v>
      </c>
      <c r="AC2939" t="s">
        <v>170</v>
      </c>
      <c r="AD2939" t="s">
        <v>95</v>
      </c>
      <c r="AE2939" t="s">
        <v>54</v>
      </c>
    </row>
    <row r="2940" spans="1:31" x14ac:dyDescent="0.2">
      <c r="A2940">
        <v>32</v>
      </c>
      <c r="B2940" t="s">
        <v>169</v>
      </c>
      <c r="C2940" t="s">
        <v>83</v>
      </c>
      <c r="D2940" t="s">
        <v>33</v>
      </c>
      <c r="E2940" t="s">
        <v>34</v>
      </c>
      <c r="F2940" t="s">
        <v>56</v>
      </c>
      <c r="G2940" t="s">
        <v>32</v>
      </c>
      <c r="H2940" t="s">
        <v>14828</v>
      </c>
      <c r="I2940" t="s">
        <v>14829</v>
      </c>
      <c r="J2940" t="s">
        <v>14830</v>
      </c>
      <c r="K2940" t="s">
        <v>14831</v>
      </c>
      <c r="L2940" t="s">
        <v>32</v>
      </c>
      <c r="M2940" t="s">
        <v>32</v>
      </c>
      <c r="N2940" t="s">
        <v>32</v>
      </c>
      <c r="O2940" t="s">
        <v>32</v>
      </c>
      <c r="P2940" t="s">
        <v>32</v>
      </c>
      <c r="Q2940" t="s">
        <v>75</v>
      </c>
      <c r="R2940">
        <v>67</v>
      </c>
      <c r="S2940">
        <v>-1</v>
      </c>
      <c r="T2940" t="s">
        <v>203</v>
      </c>
      <c r="U2940" s="1">
        <v>40990</v>
      </c>
      <c r="V2940" t="s">
        <v>48</v>
      </c>
      <c r="W2940" t="s">
        <v>217</v>
      </c>
      <c r="X2940" t="s">
        <v>49</v>
      </c>
      <c r="Y2940" t="s">
        <v>435</v>
      </c>
      <c r="Z2940" t="s">
        <v>475</v>
      </c>
      <c r="AA2940" t="s">
        <v>69</v>
      </c>
      <c r="AB2940" t="s">
        <v>358</v>
      </c>
      <c r="AC2940" t="s">
        <v>170</v>
      </c>
      <c r="AD2940" t="s">
        <v>95</v>
      </c>
      <c r="AE2940" t="s">
        <v>54</v>
      </c>
    </row>
    <row r="2941" spans="1:31" x14ac:dyDescent="0.2">
      <c r="A2941">
        <v>32</v>
      </c>
      <c r="B2941" t="s">
        <v>96</v>
      </c>
      <c r="C2941" t="s">
        <v>32</v>
      </c>
      <c r="D2941" t="s">
        <v>182</v>
      </c>
      <c r="E2941" t="s">
        <v>34</v>
      </c>
      <c r="F2941" t="s">
        <v>56</v>
      </c>
      <c r="G2941" t="s">
        <v>15206</v>
      </c>
      <c r="H2941" t="s">
        <v>15207</v>
      </c>
      <c r="I2941" t="s">
        <v>32</v>
      </c>
      <c r="J2941" t="s">
        <v>7955</v>
      </c>
      <c r="K2941" t="s">
        <v>15208</v>
      </c>
      <c r="L2941" t="s">
        <v>15209</v>
      </c>
      <c r="M2941" t="s">
        <v>32</v>
      </c>
      <c r="N2941" t="s">
        <v>15210</v>
      </c>
      <c r="O2941" t="s">
        <v>15211</v>
      </c>
      <c r="P2941" t="s">
        <v>15212</v>
      </c>
      <c r="Q2941" t="s">
        <v>321</v>
      </c>
      <c r="R2941">
        <v>64</v>
      </c>
      <c r="S2941">
        <v>-1</v>
      </c>
      <c r="T2941" t="s">
        <v>68</v>
      </c>
      <c r="U2941" s="1">
        <v>41085</v>
      </c>
      <c r="V2941" t="s">
        <v>48</v>
      </c>
      <c r="W2941" t="s">
        <v>32</v>
      </c>
      <c r="X2941" t="s">
        <v>49</v>
      </c>
      <c r="Y2941" t="s">
        <v>435</v>
      </c>
      <c r="Z2941" t="s">
        <v>475</v>
      </c>
      <c r="AA2941" t="s">
        <v>69</v>
      </c>
      <c r="AB2941" t="s">
        <v>1909</v>
      </c>
      <c r="AC2941" t="s">
        <v>71</v>
      </c>
      <c r="AD2941" t="s">
        <v>53</v>
      </c>
      <c r="AE2941" t="s">
        <v>54</v>
      </c>
    </row>
    <row r="2942" spans="1:31" x14ac:dyDescent="0.2">
      <c r="A2942">
        <v>32</v>
      </c>
      <c r="B2942" t="s">
        <v>31</v>
      </c>
      <c r="C2942" t="s">
        <v>32</v>
      </c>
      <c r="D2942" t="s">
        <v>33</v>
      </c>
      <c r="E2942" t="s">
        <v>34</v>
      </c>
      <c r="F2942" t="s">
        <v>32</v>
      </c>
      <c r="G2942" t="s">
        <v>15669</v>
      </c>
      <c r="H2942" t="s">
        <v>32</v>
      </c>
      <c r="I2942" t="s">
        <v>15670</v>
      </c>
      <c r="J2942" t="s">
        <v>32</v>
      </c>
      <c r="K2942" t="s">
        <v>32</v>
      </c>
      <c r="L2942" t="s">
        <v>32</v>
      </c>
      <c r="M2942" t="s">
        <v>32</v>
      </c>
      <c r="N2942" t="s">
        <v>32</v>
      </c>
      <c r="O2942" t="s">
        <v>32</v>
      </c>
      <c r="P2942" t="s">
        <v>15671</v>
      </c>
      <c r="Q2942" t="s">
        <v>32</v>
      </c>
      <c r="R2942">
        <v>67</v>
      </c>
      <c r="S2942">
        <v>-1</v>
      </c>
      <c r="T2942" t="s">
        <v>32</v>
      </c>
      <c r="U2942" s="1">
        <v>41089</v>
      </c>
      <c r="V2942" t="s">
        <v>48</v>
      </c>
      <c r="W2942" t="s">
        <v>32</v>
      </c>
      <c r="X2942" t="s">
        <v>244</v>
      </c>
      <c r="Y2942" t="s">
        <v>32</v>
      </c>
      <c r="Z2942" t="s">
        <v>32</v>
      </c>
      <c r="AA2942" t="s">
        <v>69</v>
      </c>
      <c r="AB2942" t="s">
        <v>32</v>
      </c>
      <c r="AC2942" t="s">
        <v>32</v>
      </c>
      <c r="AD2942" t="s">
        <v>95</v>
      </c>
      <c r="AE2942" t="s">
        <v>54</v>
      </c>
    </row>
    <row r="2943" spans="1:31" x14ac:dyDescent="0.2">
      <c r="A2943">
        <v>32</v>
      </c>
      <c r="B2943" t="s">
        <v>112</v>
      </c>
      <c r="C2943" t="s">
        <v>155</v>
      </c>
      <c r="D2943" t="s">
        <v>33</v>
      </c>
      <c r="E2943" t="s">
        <v>32</v>
      </c>
      <c r="F2943" t="s">
        <v>114</v>
      </c>
      <c r="G2943" t="s">
        <v>15807</v>
      </c>
      <c r="H2943" t="s">
        <v>15808</v>
      </c>
      <c r="I2943" t="s">
        <v>15809</v>
      </c>
      <c r="J2943" t="s">
        <v>32</v>
      </c>
      <c r="K2943" t="s">
        <v>15810</v>
      </c>
      <c r="L2943" t="s">
        <v>15811</v>
      </c>
      <c r="M2943" t="s">
        <v>15812</v>
      </c>
      <c r="N2943" t="s">
        <v>15813</v>
      </c>
      <c r="O2943" t="s">
        <v>15814</v>
      </c>
      <c r="P2943" t="s">
        <v>15815</v>
      </c>
      <c r="Q2943" t="s">
        <v>75</v>
      </c>
      <c r="R2943">
        <v>65</v>
      </c>
      <c r="S2943">
        <v>-1</v>
      </c>
      <c r="T2943" t="s">
        <v>631</v>
      </c>
      <c r="U2943" s="1">
        <v>41090</v>
      </c>
      <c r="V2943" t="s">
        <v>48</v>
      </c>
      <c r="W2943" t="s">
        <v>32</v>
      </c>
      <c r="X2943" t="s">
        <v>49</v>
      </c>
      <c r="Y2943" t="s">
        <v>32</v>
      </c>
      <c r="Z2943" t="s">
        <v>1164</v>
      </c>
      <c r="AA2943" t="s">
        <v>69</v>
      </c>
      <c r="AB2943" t="s">
        <v>778</v>
      </c>
      <c r="AC2943" t="s">
        <v>71</v>
      </c>
      <c r="AD2943" t="s">
        <v>95</v>
      </c>
      <c r="AE2943" t="s">
        <v>54</v>
      </c>
    </row>
    <row r="2944" spans="1:31" x14ac:dyDescent="0.2">
      <c r="A2944">
        <v>32</v>
      </c>
      <c r="B2944" t="s">
        <v>112</v>
      </c>
      <c r="C2944" t="s">
        <v>113</v>
      </c>
      <c r="D2944" t="s">
        <v>33</v>
      </c>
      <c r="E2944" t="s">
        <v>34</v>
      </c>
      <c r="F2944" t="s">
        <v>114</v>
      </c>
      <c r="G2944" t="s">
        <v>15980</v>
      </c>
      <c r="H2944" t="s">
        <v>15981</v>
      </c>
      <c r="I2944" t="s">
        <v>15982</v>
      </c>
      <c r="J2944" t="s">
        <v>15983</v>
      </c>
      <c r="K2944" t="s">
        <v>15984</v>
      </c>
      <c r="L2944" t="s">
        <v>15985</v>
      </c>
      <c r="M2944" t="s">
        <v>15986</v>
      </c>
      <c r="N2944" t="s">
        <v>15987</v>
      </c>
      <c r="O2944" t="s">
        <v>15988</v>
      </c>
      <c r="P2944" t="s">
        <v>15989</v>
      </c>
      <c r="Q2944" t="s">
        <v>108</v>
      </c>
      <c r="R2944">
        <v>62</v>
      </c>
      <c r="S2944">
        <v>-1</v>
      </c>
      <c r="T2944" t="s">
        <v>576</v>
      </c>
      <c r="U2944" s="1">
        <v>41090</v>
      </c>
      <c r="V2944" t="s">
        <v>48</v>
      </c>
      <c r="W2944" t="s">
        <v>32</v>
      </c>
      <c r="X2944" t="s">
        <v>49</v>
      </c>
      <c r="Y2944" t="s">
        <v>93</v>
      </c>
      <c r="Z2944" t="s">
        <v>32</v>
      </c>
      <c r="AA2944" t="s">
        <v>69</v>
      </c>
      <c r="AB2944" t="s">
        <v>32</v>
      </c>
      <c r="AC2944" t="s">
        <v>71</v>
      </c>
      <c r="AD2944" t="s">
        <v>168</v>
      </c>
      <c r="AE2944" t="s">
        <v>54</v>
      </c>
    </row>
    <row r="2945" spans="1:31" x14ac:dyDescent="0.2">
      <c r="A2945">
        <v>32</v>
      </c>
      <c r="B2945" t="s">
        <v>96</v>
      </c>
      <c r="C2945" t="s">
        <v>91</v>
      </c>
      <c r="D2945" t="s">
        <v>501</v>
      </c>
      <c r="E2945" t="s">
        <v>34</v>
      </c>
      <c r="F2945" t="s">
        <v>32</v>
      </c>
      <c r="G2945" t="s">
        <v>15990</v>
      </c>
      <c r="H2945" t="s">
        <v>15991</v>
      </c>
      <c r="I2945" t="s">
        <v>15992</v>
      </c>
      <c r="J2945" t="s">
        <v>15993</v>
      </c>
      <c r="K2945" t="s">
        <v>15994</v>
      </c>
      <c r="L2945" t="s">
        <v>15995</v>
      </c>
      <c r="M2945" t="s">
        <v>32</v>
      </c>
      <c r="N2945" t="s">
        <v>15996</v>
      </c>
      <c r="O2945" t="s">
        <v>15997</v>
      </c>
      <c r="P2945" t="s">
        <v>15998</v>
      </c>
      <c r="Q2945" t="s">
        <v>75</v>
      </c>
      <c r="R2945">
        <v>64</v>
      </c>
      <c r="S2945">
        <v>20000</v>
      </c>
      <c r="T2945" t="s">
        <v>91</v>
      </c>
      <c r="U2945" s="1">
        <v>40857</v>
      </c>
      <c r="V2945" t="s">
        <v>5446</v>
      </c>
      <c r="W2945" t="s">
        <v>32</v>
      </c>
      <c r="X2945" t="s">
        <v>244</v>
      </c>
      <c r="Y2945" t="s">
        <v>93</v>
      </c>
      <c r="Z2945" t="s">
        <v>520</v>
      </c>
      <c r="AA2945" t="s">
        <v>69</v>
      </c>
      <c r="AB2945" t="s">
        <v>379</v>
      </c>
      <c r="AC2945" t="s">
        <v>111</v>
      </c>
      <c r="AD2945" t="s">
        <v>168</v>
      </c>
      <c r="AE2945" t="s">
        <v>54</v>
      </c>
    </row>
    <row r="2946" spans="1:31" x14ac:dyDescent="0.2">
      <c r="A2946">
        <v>32</v>
      </c>
      <c r="B2946" t="s">
        <v>96</v>
      </c>
      <c r="C2946" t="s">
        <v>155</v>
      </c>
      <c r="D2946" t="s">
        <v>32</v>
      </c>
      <c r="E2946" t="s">
        <v>32</v>
      </c>
      <c r="F2946" t="s">
        <v>56</v>
      </c>
      <c r="G2946" t="s">
        <v>16009</v>
      </c>
      <c r="H2946" t="s">
        <v>16010</v>
      </c>
      <c r="I2946" t="s">
        <v>16011</v>
      </c>
      <c r="J2946" t="s">
        <v>16012</v>
      </c>
      <c r="K2946" t="s">
        <v>16013</v>
      </c>
      <c r="L2946" t="s">
        <v>16014</v>
      </c>
      <c r="M2946" t="s">
        <v>16015</v>
      </c>
      <c r="N2946" t="s">
        <v>32</v>
      </c>
      <c r="O2946" t="s">
        <v>32</v>
      </c>
      <c r="P2946" t="s">
        <v>16016</v>
      </c>
      <c r="Q2946" t="s">
        <v>108</v>
      </c>
      <c r="R2946">
        <v>60</v>
      </c>
      <c r="S2946">
        <v>-1</v>
      </c>
      <c r="T2946" t="s">
        <v>163</v>
      </c>
      <c r="U2946" s="1">
        <v>41091</v>
      </c>
      <c r="V2946" t="s">
        <v>3820</v>
      </c>
      <c r="W2946" t="s">
        <v>92</v>
      </c>
      <c r="X2946" t="s">
        <v>49</v>
      </c>
      <c r="Y2946" t="s">
        <v>32</v>
      </c>
      <c r="Z2946" t="s">
        <v>32</v>
      </c>
      <c r="AA2946" t="s">
        <v>69</v>
      </c>
      <c r="AB2946" t="s">
        <v>206</v>
      </c>
      <c r="AC2946" t="s">
        <v>71</v>
      </c>
      <c r="AD2946" t="s">
        <v>168</v>
      </c>
      <c r="AE2946" t="s">
        <v>54</v>
      </c>
    </row>
    <row r="2947" spans="1:31" x14ac:dyDescent="0.2">
      <c r="A2947">
        <v>32</v>
      </c>
      <c r="B2947" t="s">
        <v>55</v>
      </c>
      <c r="C2947" t="s">
        <v>155</v>
      </c>
      <c r="D2947" t="s">
        <v>33</v>
      </c>
      <c r="E2947" t="s">
        <v>32</v>
      </c>
      <c r="F2947" t="s">
        <v>138</v>
      </c>
      <c r="G2947" t="s">
        <v>16168</v>
      </c>
      <c r="H2947" t="s">
        <v>32</v>
      </c>
      <c r="I2947" t="s">
        <v>32</v>
      </c>
      <c r="J2947" t="s">
        <v>32</v>
      </c>
      <c r="K2947" t="s">
        <v>32</v>
      </c>
      <c r="L2947" t="s">
        <v>32</v>
      </c>
      <c r="M2947" t="s">
        <v>32</v>
      </c>
      <c r="N2947" t="s">
        <v>32</v>
      </c>
      <c r="O2947" t="s">
        <v>32</v>
      </c>
      <c r="P2947" t="s">
        <v>32</v>
      </c>
      <c r="Q2947" t="s">
        <v>32</v>
      </c>
      <c r="R2947">
        <v>67</v>
      </c>
      <c r="S2947">
        <v>-1</v>
      </c>
      <c r="T2947" t="s">
        <v>32</v>
      </c>
      <c r="U2947" s="1">
        <v>41074</v>
      </c>
      <c r="V2947" t="s">
        <v>48</v>
      </c>
      <c r="W2947" t="s">
        <v>32</v>
      </c>
      <c r="X2947" t="s">
        <v>49</v>
      </c>
      <c r="Y2947" t="s">
        <v>32</v>
      </c>
      <c r="Z2947" t="s">
        <v>32</v>
      </c>
      <c r="AA2947" t="s">
        <v>69</v>
      </c>
      <c r="AB2947" t="s">
        <v>32</v>
      </c>
      <c r="AC2947" t="s">
        <v>71</v>
      </c>
      <c r="AD2947" t="s">
        <v>95</v>
      </c>
      <c r="AE2947" t="s">
        <v>54</v>
      </c>
    </row>
    <row r="2948" spans="1:31" x14ac:dyDescent="0.2">
      <c r="A2948">
        <v>32</v>
      </c>
      <c r="B2948" t="s">
        <v>32</v>
      </c>
      <c r="C2948" t="s">
        <v>522</v>
      </c>
      <c r="D2948" t="s">
        <v>182</v>
      </c>
      <c r="E2948" t="s">
        <v>34</v>
      </c>
      <c r="F2948" t="s">
        <v>114</v>
      </c>
      <c r="G2948" t="s">
        <v>16251</v>
      </c>
      <c r="H2948" t="s">
        <v>16252</v>
      </c>
      <c r="I2948" t="s">
        <v>16253</v>
      </c>
      <c r="J2948" t="s">
        <v>16254</v>
      </c>
      <c r="K2948" t="s">
        <v>16255</v>
      </c>
      <c r="L2948" t="s">
        <v>16256</v>
      </c>
      <c r="M2948" t="s">
        <v>16257</v>
      </c>
      <c r="N2948" t="s">
        <v>16258</v>
      </c>
      <c r="O2948" t="s">
        <v>32</v>
      </c>
      <c r="P2948" t="s">
        <v>32</v>
      </c>
      <c r="Q2948" t="s">
        <v>91</v>
      </c>
      <c r="R2948">
        <v>60</v>
      </c>
      <c r="S2948">
        <v>-1</v>
      </c>
      <c r="T2948" t="s">
        <v>68</v>
      </c>
      <c r="U2948" s="1">
        <v>41083</v>
      </c>
      <c r="V2948" t="s">
        <v>164</v>
      </c>
      <c r="W2948" t="s">
        <v>32</v>
      </c>
      <c r="X2948" t="s">
        <v>49</v>
      </c>
      <c r="Y2948" t="s">
        <v>32</v>
      </c>
      <c r="Z2948" t="s">
        <v>16259</v>
      </c>
      <c r="AA2948" t="s">
        <v>69</v>
      </c>
      <c r="AB2948" t="s">
        <v>167</v>
      </c>
      <c r="AC2948" t="s">
        <v>71</v>
      </c>
      <c r="AD2948" t="s">
        <v>10500</v>
      </c>
      <c r="AE2948" t="s">
        <v>54</v>
      </c>
    </row>
    <row r="2949" spans="1:31" x14ac:dyDescent="0.2">
      <c r="A2949">
        <v>32</v>
      </c>
      <c r="B2949" t="s">
        <v>112</v>
      </c>
      <c r="C2949" t="s">
        <v>32</v>
      </c>
      <c r="D2949" t="s">
        <v>33</v>
      </c>
      <c r="E2949" t="s">
        <v>34</v>
      </c>
      <c r="F2949" t="s">
        <v>183</v>
      </c>
      <c r="G2949" t="s">
        <v>16431</v>
      </c>
      <c r="H2949" t="s">
        <v>32</v>
      </c>
      <c r="I2949" t="s">
        <v>16432</v>
      </c>
      <c r="J2949" t="s">
        <v>32</v>
      </c>
      <c r="K2949" t="s">
        <v>16433</v>
      </c>
      <c r="L2949" t="s">
        <v>16434</v>
      </c>
      <c r="M2949" t="s">
        <v>32</v>
      </c>
      <c r="N2949" t="s">
        <v>32</v>
      </c>
      <c r="O2949" t="s">
        <v>32</v>
      </c>
      <c r="P2949" t="s">
        <v>32</v>
      </c>
      <c r="Q2949" t="s">
        <v>108</v>
      </c>
      <c r="R2949">
        <v>61</v>
      </c>
      <c r="S2949">
        <v>-1</v>
      </c>
      <c r="T2949" t="s">
        <v>163</v>
      </c>
      <c r="U2949" s="1">
        <v>41090</v>
      </c>
      <c r="V2949" t="s">
        <v>1632</v>
      </c>
      <c r="W2949" t="s">
        <v>92</v>
      </c>
      <c r="X2949" t="s">
        <v>49</v>
      </c>
      <c r="Y2949" t="s">
        <v>32</v>
      </c>
      <c r="Z2949" t="s">
        <v>32</v>
      </c>
      <c r="AA2949" t="s">
        <v>69</v>
      </c>
      <c r="AB2949" t="s">
        <v>276</v>
      </c>
      <c r="AC2949" t="s">
        <v>71</v>
      </c>
      <c r="AD2949" t="s">
        <v>500</v>
      </c>
      <c r="AE2949" t="s">
        <v>54</v>
      </c>
    </row>
    <row r="2950" spans="1:31" x14ac:dyDescent="0.2">
      <c r="A2950">
        <v>32</v>
      </c>
      <c r="B2950" t="s">
        <v>96</v>
      </c>
      <c r="C2950" t="s">
        <v>32</v>
      </c>
      <c r="D2950" t="s">
        <v>33</v>
      </c>
      <c r="E2950" t="s">
        <v>34</v>
      </c>
      <c r="F2950" t="s">
        <v>773</v>
      </c>
      <c r="G2950" t="s">
        <v>16543</v>
      </c>
      <c r="H2950" t="s">
        <v>16544</v>
      </c>
      <c r="I2950" t="s">
        <v>16545</v>
      </c>
      <c r="J2950" t="s">
        <v>16546</v>
      </c>
      <c r="K2950" t="s">
        <v>16547</v>
      </c>
      <c r="L2950" t="s">
        <v>16548</v>
      </c>
      <c r="M2950" t="s">
        <v>16549</v>
      </c>
      <c r="N2950" t="s">
        <v>32</v>
      </c>
      <c r="O2950" t="s">
        <v>32</v>
      </c>
      <c r="P2950" t="s">
        <v>16550</v>
      </c>
      <c r="Q2950" t="s">
        <v>1364</v>
      </c>
      <c r="R2950">
        <v>67</v>
      </c>
      <c r="S2950">
        <v>-1</v>
      </c>
      <c r="T2950" t="s">
        <v>32</v>
      </c>
      <c r="U2950" s="1">
        <v>40924</v>
      </c>
      <c r="V2950" t="s">
        <v>274</v>
      </c>
      <c r="W2950" t="s">
        <v>32</v>
      </c>
      <c r="X2950" t="s">
        <v>49</v>
      </c>
      <c r="Y2950" t="s">
        <v>32</v>
      </c>
      <c r="Z2950" t="s">
        <v>32</v>
      </c>
      <c r="AA2950" t="s">
        <v>51</v>
      </c>
      <c r="AB2950" t="s">
        <v>70</v>
      </c>
      <c r="AC2950" t="s">
        <v>71</v>
      </c>
      <c r="AD2950" t="s">
        <v>95</v>
      </c>
      <c r="AE2950" t="s">
        <v>54</v>
      </c>
    </row>
    <row r="2951" spans="1:31" x14ac:dyDescent="0.2">
      <c r="A2951">
        <v>32</v>
      </c>
      <c r="B2951" t="s">
        <v>96</v>
      </c>
      <c r="C2951" t="s">
        <v>83</v>
      </c>
      <c r="D2951" t="s">
        <v>33</v>
      </c>
      <c r="E2951" t="s">
        <v>34</v>
      </c>
      <c r="F2951" t="s">
        <v>56</v>
      </c>
      <c r="G2951" t="s">
        <v>16561</v>
      </c>
      <c r="H2951" t="s">
        <v>16562</v>
      </c>
      <c r="I2951" t="s">
        <v>16563</v>
      </c>
      <c r="J2951" t="s">
        <v>39</v>
      </c>
      <c r="K2951" t="s">
        <v>16564</v>
      </c>
      <c r="L2951" t="s">
        <v>16565</v>
      </c>
      <c r="M2951" t="s">
        <v>16566</v>
      </c>
      <c r="N2951" t="s">
        <v>16567</v>
      </c>
      <c r="O2951" t="s">
        <v>16568</v>
      </c>
      <c r="P2951" t="s">
        <v>16569</v>
      </c>
      <c r="Q2951" t="s">
        <v>75</v>
      </c>
      <c r="R2951">
        <v>64</v>
      </c>
      <c r="S2951">
        <v>-1</v>
      </c>
      <c r="T2951" t="s">
        <v>91</v>
      </c>
      <c r="U2951" s="1">
        <v>41081</v>
      </c>
      <c r="V2951" t="s">
        <v>164</v>
      </c>
      <c r="W2951" t="s">
        <v>32</v>
      </c>
      <c r="X2951" t="s">
        <v>49</v>
      </c>
      <c r="Y2951" t="s">
        <v>150</v>
      </c>
      <c r="Z2951" t="s">
        <v>32</v>
      </c>
      <c r="AA2951" t="s">
        <v>69</v>
      </c>
      <c r="AB2951" t="s">
        <v>1909</v>
      </c>
      <c r="AC2951" t="s">
        <v>71</v>
      </c>
      <c r="AD2951" t="s">
        <v>168</v>
      </c>
      <c r="AE2951" t="s">
        <v>54</v>
      </c>
    </row>
    <row r="2952" spans="1:31" x14ac:dyDescent="0.2">
      <c r="A2952">
        <v>32</v>
      </c>
      <c r="B2952" t="s">
        <v>55</v>
      </c>
      <c r="C2952" t="s">
        <v>32</v>
      </c>
      <c r="D2952" t="s">
        <v>32</v>
      </c>
      <c r="E2952" t="s">
        <v>34</v>
      </c>
      <c r="F2952" t="s">
        <v>32</v>
      </c>
      <c r="G2952" t="s">
        <v>32</v>
      </c>
      <c r="H2952" t="s">
        <v>32</v>
      </c>
      <c r="I2952" t="s">
        <v>32</v>
      </c>
      <c r="J2952" t="s">
        <v>32</v>
      </c>
      <c r="K2952" t="s">
        <v>32</v>
      </c>
      <c r="L2952" t="s">
        <v>32</v>
      </c>
      <c r="M2952" t="s">
        <v>32</v>
      </c>
      <c r="N2952" t="s">
        <v>32</v>
      </c>
      <c r="O2952" t="s">
        <v>32</v>
      </c>
      <c r="P2952" t="s">
        <v>32</v>
      </c>
      <c r="Q2952" t="s">
        <v>75</v>
      </c>
      <c r="R2952">
        <v>75</v>
      </c>
      <c r="S2952">
        <v>-1</v>
      </c>
      <c r="T2952" t="s">
        <v>32</v>
      </c>
      <c r="U2952" s="1">
        <v>41040</v>
      </c>
      <c r="V2952" t="s">
        <v>48</v>
      </c>
      <c r="W2952" t="s">
        <v>32</v>
      </c>
      <c r="X2952" t="s">
        <v>49</v>
      </c>
      <c r="Y2952" t="s">
        <v>32</v>
      </c>
      <c r="Z2952" t="s">
        <v>32</v>
      </c>
      <c r="AA2952" t="s">
        <v>51</v>
      </c>
      <c r="AB2952" t="s">
        <v>32</v>
      </c>
      <c r="AC2952" t="s">
        <v>32</v>
      </c>
      <c r="AD2952" t="s">
        <v>95</v>
      </c>
      <c r="AE2952" t="s">
        <v>54</v>
      </c>
    </row>
    <row r="2953" spans="1:31" x14ac:dyDescent="0.2">
      <c r="A2953">
        <v>32</v>
      </c>
      <c r="B2953" t="s">
        <v>400</v>
      </c>
      <c r="C2953" t="s">
        <v>155</v>
      </c>
      <c r="D2953" t="s">
        <v>182</v>
      </c>
      <c r="E2953" t="s">
        <v>32</v>
      </c>
      <c r="F2953" t="s">
        <v>56</v>
      </c>
      <c r="G2953" t="s">
        <v>16727</v>
      </c>
      <c r="H2953" t="s">
        <v>16728</v>
      </c>
      <c r="I2953" t="s">
        <v>16729</v>
      </c>
      <c r="J2953" t="s">
        <v>16730</v>
      </c>
      <c r="K2953" t="s">
        <v>16731</v>
      </c>
      <c r="L2953" t="s">
        <v>16732</v>
      </c>
      <c r="M2953" t="s">
        <v>16733</v>
      </c>
      <c r="N2953" t="s">
        <v>16734</v>
      </c>
      <c r="O2953" t="s">
        <v>16735</v>
      </c>
      <c r="P2953" t="s">
        <v>16736</v>
      </c>
      <c r="Q2953" t="s">
        <v>75</v>
      </c>
      <c r="R2953">
        <v>70</v>
      </c>
      <c r="S2953">
        <v>-1</v>
      </c>
      <c r="T2953" t="s">
        <v>273</v>
      </c>
      <c r="U2953" s="1">
        <v>41089</v>
      </c>
      <c r="V2953" t="s">
        <v>48</v>
      </c>
      <c r="W2953" t="s">
        <v>32</v>
      </c>
      <c r="X2953" t="s">
        <v>49</v>
      </c>
      <c r="Y2953" t="s">
        <v>32</v>
      </c>
      <c r="Z2953" t="s">
        <v>322</v>
      </c>
      <c r="AA2953" t="s">
        <v>51</v>
      </c>
      <c r="AB2953" t="s">
        <v>299</v>
      </c>
      <c r="AC2953" t="s">
        <v>71</v>
      </c>
      <c r="AD2953" t="s">
        <v>16737</v>
      </c>
      <c r="AE2953" t="s">
        <v>54</v>
      </c>
    </row>
    <row r="2954" spans="1:31" x14ac:dyDescent="0.2">
      <c r="A2954">
        <v>32</v>
      </c>
      <c r="B2954" t="s">
        <v>55</v>
      </c>
      <c r="C2954" t="s">
        <v>83</v>
      </c>
      <c r="D2954" t="s">
        <v>33</v>
      </c>
      <c r="E2954" t="s">
        <v>32</v>
      </c>
      <c r="F2954" t="s">
        <v>114</v>
      </c>
      <c r="G2954" t="s">
        <v>16876</v>
      </c>
      <c r="H2954" t="s">
        <v>16877</v>
      </c>
      <c r="I2954" t="s">
        <v>16878</v>
      </c>
      <c r="J2954" t="s">
        <v>16879</v>
      </c>
      <c r="K2954" t="s">
        <v>16880</v>
      </c>
      <c r="L2954" t="s">
        <v>16881</v>
      </c>
      <c r="M2954" t="s">
        <v>16882</v>
      </c>
      <c r="N2954" t="s">
        <v>16883</v>
      </c>
      <c r="O2954" t="s">
        <v>16884</v>
      </c>
      <c r="P2954" t="s">
        <v>16885</v>
      </c>
      <c r="Q2954" t="s">
        <v>831</v>
      </c>
      <c r="R2954">
        <v>69</v>
      </c>
      <c r="S2954">
        <v>150000</v>
      </c>
      <c r="T2954" t="s">
        <v>203</v>
      </c>
      <c r="U2954" s="1">
        <v>41075</v>
      </c>
      <c r="V2954" t="s">
        <v>48</v>
      </c>
      <c r="W2954" t="s">
        <v>32</v>
      </c>
      <c r="X2954" t="s">
        <v>49</v>
      </c>
      <c r="Y2954" t="s">
        <v>32</v>
      </c>
      <c r="Z2954" t="s">
        <v>5721</v>
      </c>
      <c r="AA2954" t="s">
        <v>51</v>
      </c>
      <c r="AB2954" t="s">
        <v>110</v>
      </c>
      <c r="AC2954" t="s">
        <v>32</v>
      </c>
      <c r="AD2954" t="s">
        <v>13574</v>
      </c>
      <c r="AE2954" t="s">
        <v>54</v>
      </c>
    </row>
    <row r="2955" spans="1:31" x14ac:dyDescent="0.2">
      <c r="A2955">
        <v>32</v>
      </c>
      <c r="B2955" t="s">
        <v>96</v>
      </c>
      <c r="C2955" t="s">
        <v>32</v>
      </c>
      <c r="D2955" t="s">
        <v>33</v>
      </c>
      <c r="E2955" t="s">
        <v>34</v>
      </c>
      <c r="F2955" t="s">
        <v>56</v>
      </c>
      <c r="G2955" t="s">
        <v>17177</v>
      </c>
      <c r="H2955" t="s">
        <v>17178</v>
      </c>
      <c r="I2955" t="s">
        <v>17179</v>
      </c>
      <c r="J2955" t="s">
        <v>17180</v>
      </c>
      <c r="K2955" t="s">
        <v>17181</v>
      </c>
      <c r="L2955" t="s">
        <v>17182</v>
      </c>
      <c r="M2955" t="s">
        <v>17183</v>
      </c>
      <c r="N2955" t="s">
        <v>17184</v>
      </c>
      <c r="O2955" t="s">
        <v>17185</v>
      </c>
      <c r="P2955" t="s">
        <v>17186</v>
      </c>
      <c r="Q2955" t="s">
        <v>75</v>
      </c>
      <c r="R2955">
        <v>62</v>
      </c>
      <c r="S2955">
        <v>-1</v>
      </c>
      <c r="T2955" t="s">
        <v>203</v>
      </c>
      <c r="U2955" s="1">
        <v>41030</v>
      </c>
      <c r="V2955" t="s">
        <v>822</v>
      </c>
      <c r="W2955" t="s">
        <v>32</v>
      </c>
      <c r="X2955" t="s">
        <v>49</v>
      </c>
      <c r="Y2955" t="s">
        <v>435</v>
      </c>
      <c r="Z2955" t="s">
        <v>32</v>
      </c>
      <c r="AA2955" t="s">
        <v>69</v>
      </c>
      <c r="AB2955" t="s">
        <v>52</v>
      </c>
      <c r="AC2955" t="s">
        <v>71</v>
      </c>
      <c r="AD2955" t="s">
        <v>95</v>
      </c>
      <c r="AE2955" t="s">
        <v>54</v>
      </c>
    </row>
    <row r="2956" spans="1:31" x14ac:dyDescent="0.2">
      <c r="A2956">
        <v>32</v>
      </c>
      <c r="B2956" t="s">
        <v>32</v>
      </c>
      <c r="C2956" t="s">
        <v>32</v>
      </c>
      <c r="D2956" t="s">
        <v>32</v>
      </c>
      <c r="E2956" t="s">
        <v>32</v>
      </c>
      <c r="F2956" t="s">
        <v>56</v>
      </c>
      <c r="G2956" t="s">
        <v>17368</v>
      </c>
      <c r="H2956" t="s">
        <v>17369</v>
      </c>
      <c r="I2956" t="s">
        <v>17370</v>
      </c>
      <c r="J2956" t="s">
        <v>17371</v>
      </c>
      <c r="K2956" t="s">
        <v>17372</v>
      </c>
      <c r="L2956" t="s">
        <v>17373</v>
      </c>
      <c r="M2956" t="s">
        <v>17374</v>
      </c>
      <c r="N2956" t="s">
        <v>17375</v>
      </c>
      <c r="O2956" t="s">
        <v>32</v>
      </c>
      <c r="P2956" t="s">
        <v>17376</v>
      </c>
      <c r="Q2956" t="s">
        <v>321</v>
      </c>
      <c r="R2956">
        <v>62</v>
      </c>
      <c r="S2956">
        <v>-1</v>
      </c>
      <c r="T2956" t="s">
        <v>32</v>
      </c>
      <c r="U2956" s="1">
        <v>41084</v>
      </c>
      <c r="V2956" t="s">
        <v>77</v>
      </c>
      <c r="W2956" t="s">
        <v>217</v>
      </c>
      <c r="X2956" t="s">
        <v>49</v>
      </c>
      <c r="Y2956" t="s">
        <v>93</v>
      </c>
      <c r="Z2956" t="s">
        <v>32</v>
      </c>
      <c r="AA2956" t="s">
        <v>69</v>
      </c>
      <c r="AB2956" t="s">
        <v>32</v>
      </c>
      <c r="AC2956" t="s">
        <v>32</v>
      </c>
      <c r="AD2956" t="s">
        <v>1042</v>
      </c>
      <c r="AE2956" t="s">
        <v>54</v>
      </c>
    </row>
    <row r="2957" spans="1:31" x14ac:dyDescent="0.2">
      <c r="A2957">
        <v>32</v>
      </c>
      <c r="B2957" t="s">
        <v>55</v>
      </c>
      <c r="C2957" t="s">
        <v>32</v>
      </c>
      <c r="D2957" t="s">
        <v>182</v>
      </c>
      <c r="E2957" t="s">
        <v>34</v>
      </c>
      <c r="F2957" t="s">
        <v>56</v>
      </c>
      <c r="G2957" t="s">
        <v>17805</v>
      </c>
      <c r="H2957" t="s">
        <v>17806</v>
      </c>
      <c r="I2957" t="s">
        <v>17807</v>
      </c>
      <c r="J2957" t="s">
        <v>17808</v>
      </c>
      <c r="K2957" t="s">
        <v>17809</v>
      </c>
      <c r="L2957" t="e">
        <f>---in no particular order--  family/friends  summer/sun  a good book  traveling</f>
        <v>#NAME?</v>
      </c>
      <c r="M2957" t="s">
        <v>17810</v>
      </c>
      <c r="N2957" t="s">
        <v>17811</v>
      </c>
      <c r="O2957" t="s">
        <v>17812</v>
      </c>
      <c r="P2957" t="s">
        <v>17813</v>
      </c>
      <c r="Q2957" t="s">
        <v>108</v>
      </c>
      <c r="R2957">
        <v>67</v>
      </c>
      <c r="S2957">
        <v>-1</v>
      </c>
      <c r="T2957" t="s">
        <v>457</v>
      </c>
      <c r="U2957" s="1">
        <v>41090</v>
      </c>
      <c r="V2957" t="s">
        <v>48</v>
      </c>
      <c r="W2957" t="s">
        <v>32</v>
      </c>
      <c r="X2957" t="s">
        <v>244</v>
      </c>
      <c r="Y2957" t="s">
        <v>435</v>
      </c>
      <c r="Z2957" t="s">
        <v>91</v>
      </c>
      <c r="AA2957" t="s">
        <v>51</v>
      </c>
      <c r="AB2957" t="s">
        <v>206</v>
      </c>
      <c r="AC2957" t="s">
        <v>71</v>
      </c>
      <c r="AD2957" t="s">
        <v>17814</v>
      </c>
      <c r="AE2957" t="s">
        <v>54</v>
      </c>
    </row>
    <row r="2958" spans="1:31" x14ac:dyDescent="0.2">
      <c r="A2958">
        <v>32</v>
      </c>
      <c r="B2958" t="s">
        <v>96</v>
      </c>
      <c r="C2958" t="s">
        <v>522</v>
      </c>
      <c r="D2958" t="s">
        <v>33</v>
      </c>
      <c r="E2958" t="s">
        <v>34</v>
      </c>
      <c r="F2958" t="s">
        <v>114</v>
      </c>
      <c r="G2958" t="s">
        <v>17857</v>
      </c>
      <c r="H2958" t="s">
        <v>17858</v>
      </c>
      <c r="I2958" t="s">
        <v>17859</v>
      </c>
      <c r="J2958" t="s">
        <v>17860</v>
      </c>
      <c r="K2958" t="s">
        <v>17861</v>
      </c>
      <c r="L2958" t="s">
        <v>32</v>
      </c>
      <c r="M2958" t="s">
        <v>32</v>
      </c>
      <c r="N2958" t="s">
        <v>32</v>
      </c>
      <c r="O2958" t="s">
        <v>17862</v>
      </c>
      <c r="P2958" t="s">
        <v>32</v>
      </c>
      <c r="Q2958" t="s">
        <v>91</v>
      </c>
      <c r="R2958">
        <v>73</v>
      </c>
      <c r="S2958">
        <v>150000</v>
      </c>
      <c r="T2958" t="s">
        <v>457</v>
      </c>
      <c r="U2958" s="1">
        <v>40974</v>
      </c>
      <c r="V2958" t="s">
        <v>48</v>
      </c>
      <c r="W2958" t="s">
        <v>78</v>
      </c>
      <c r="X2958" t="s">
        <v>49</v>
      </c>
      <c r="Y2958" t="s">
        <v>435</v>
      </c>
      <c r="Z2958" t="s">
        <v>246</v>
      </c>
      <c r="AA2958" t="s">
        <v>51</v>
      </c>
      <c r="AB2958" t="s">
        <v>367</v>
      </c>
      <c r="AC2958" t="s">
        <v>71</v>
      </c>
      <c r="AD2958" t="s">
        <v>95</v>
      </c>
      <c r="AE2958" t="s">
        <v>54</v>
      </c>
    </row>
    <row r="2959" spans="1:31" x14ac:dyDescent="0.2">
      <c r="A2959">
        <v>32</v>
      </c>
      <c r="B2959" t="s">
        <v>112</v>
      </c>
      <c r="C2959" t="s">
        <v>32</v>
      </c>
      <c r="D2959" t="s">
        <v>33</v>
      </c>
      <c r="E2959" t="s">
        <v>32</v>
      </c>
      <c r="F2959" t="s">
        <v>35</v>
      </c>
      <c r="G2959" t="s">
        <v>18161</v>
      </c>
      <c r="H2959" t="s">
        <v>18162</v>
      </c>
      <c r="I2959" t="s">
        <v>18163</v>
      </c>
      <c r="J2959" t="s">
        <v>18164</v>
      </c>
      <c r="K2959" t="s">
        <v>18165</v>
      </c>
      <c r="L2959" t="s">
        <v>18166</v>
      </c>
      <c r="M2959" t="s">
        <v>7745</v>
      </c>
      <c r="N2959" t="s">
        <v>18167</v>
      </c>
      <c r="O2959" t="s">
        <v>18168</v>
      </c>
      <c r="P2959" t="s">
        <v>18169</v>
      </c>
      <c r="Q2959" t="s">
        <v>588</v>
      </c>
      <c r="R2959">
        <v>72</v>
      </c>
      <c r="S2959">
        <v>-1</v>
      </c>
      <c r="T2959" t="s">
        <v>91</v>
      </c>
      <c r="U2959" s="1">
        <v>41060</v>
      </c>
      <c r="V2959" t="s">
        <v>2950</v>
      </c>
      <c r="W2959" t="s">
        <v>32</v>
      </c>
      <c r="X2959" t="s">
        <v>49</v>
      </c>
      <c r="Y2959" t="s">
        <v>32</v>
      </c>
      <c r="Z2959" t="s">
        <v>218</v>
      </c>
      <c r="AA2959" t="s">
        <v>51</v>
      </c>
      <c r="AB2959" t="s">
        <v>778</v>
      </c>
      <c r="AC2959" t="s">
        <v>170</v>
      </c>
      <c r="AD2959" t="s">
        <v>18170</v>
      </c>
      <c r="AE2959" t="s">
        <v>54</v>
      </c>
    </row>
    <row r="2960" spans="1:31" x14ac:dyDescent="0.2">
      <c r="A2960">
        <v>32</v>
      </c>
      <c r="B2960" t="s">
        <v>154</v>
      </c>
      <c r="C2960" t="s">
        <v>155</v>
      </c>
      <c r="D2960" t="s">
        <v>98</v>
      </c>
      <c r="E2960" t="s">
        <v>34</v>
      </c>
      <c r="F2960" t="s">
        <v>114</v>
      </c>
      <c r="G2960" t="s">
        <v>18263</v>
      </c>
      <c r="H2960" t="s">
        <v>18264</v>
      </c>
      <c r="I2960" t="s">
        <v>18265</v>
      </c>
      <c r="J2960" t="s">
        <v>18266</v>
      </c>
      <c r="K2960" t="s">
        <v>18267</v>
      </c>
      <c r="L2960" t="s">
        <v>18268</v>
      </c>
      <c r="M2960" t="s">
        <v>18269</v>
      </c>
      <c r="N2960" t="s">
        <v>18270</v>
      </c>
      <c r="O2960" t="s">
        <v>18271</v>
      </c>
      <c r="P2960" t="s">
        <v>18272</v>
      </c>
      <c r="Q2960" t="s">
        <v>75</v>
      </c>
      <c r="R2960">
        <v>63</v>
      </c>
      <c r="S2960">
        <v>-1</v>
      </c>
      <c r="T2960" t="s">
        <v>68</v>
      </c>
      <c r="U2960" s="1">
        <v>41089</v>
      </c>
      <c r="V2960" t="s">
        <v>48</v>
      </c>
      <c r="W2960" t="s">
        <v>1207</v>
      </c>
      <c r="X2960" t="s">
        <v>49</v>
      </c>
      <c r="Y2960" t="s">
        <v>32</v>
      </c>
      <c r="Z2960" t="s">
        <v>298</v>
      </c>
      <c r="AA2960" t="s">
        <v>69</v>
      </c>
      <c r="AB2960" t="s">
        <v>233</v>
      </c>
      <c r="AC2960" t="s">
        <v>71</v>
      </c>
      <c r="AD2960" t="s">
        <v>95</v>
      </c>
      <c r="AE2960" t="s">
        <v>54</v>
      </c>
    </row>
    <row r="2961" spans="1:31" x14ac:dyDescent="0.2">
      <c r="A2961">
        <v>32</v>
      </c>
      <c r="B2961" t="s">
        <v>169</v>
      </c>
      <c r="C2961" t="s">
        <v>32</v>
      </c>
      <c r="D2961" t="s">
        <v>33</v>
      </c>
      <c r="E2961" t="s">
        <v>32</v>
      </c>
      <c r="F2961" t="s">
        <v>56</v>
      </c>
      <c r="G2961" t="s">
        <v>18362</v>
      </c>
      <c r="H2961" t="s">
        <v>18363</v>
      </c>
      <c r="I2961" t="s">
        <v>18364</v>
      </c>
      <c r="J2961" t="s">
        <v>6458</v>
      </c>
      <c r="K2961" t="s">
        <v>32</v>
      </c>
      <c r="L2961" t="s">
        <v>18365</v>
      </c>
      <c r="M2961" t="s">
        <v>18366</v>
      </c>
      <c r="N2961" t="s">
        <v>18367</v>
      </c>
      <c r="O2961" t="s">
        <v>18368</v>
      </c>
      <c r="P2961" t="s">
        <v>18369</v>
      </c>
      <c r="Q2961" t="s">
        <v>75</v>
      </c>
      <c r="R2961">
        <v>67</v>
      </c>
      <c r="S2961">
        <v>-1</v>
      </c>
      <c r="T2961" t="s">
        <v>331</v>
      </c>
      <c r="U2961" s="1">
        <v>41090</v>
      </c>
      <c r="V2961" t="s">
        <v>48</v>
      </c>
      <c r="W2961" t="s">
        <v>32</v>
      </c>
      <c r="X2961" t="s">
        <v>49</v>
      </c>
      <c r="Y2961" t="s">
        <v>32</v>
      </c>
      <c r="Z2961" t="s">
        <v>91</v>
      </c>
      <c r="AA2961" t="s">
        <v>51</v>
      </c>
      <c r="AB2961" t="s">
        <v>94</v>
      </c>
      <c r="AC2961" t="s">
        <v>32</v>
      </c>
      <c r="AD2961" t="s">
        <v>18370</v>
      </c>
      <c r="AE2961" t="s">
        <v>54</v>
      </c>
    </row>
    <row r="2962" spans="1:31" x14ac:dyDescent="0.2">
      <c r="A2962">
        <v>32</v>
      </c>
      <c r="B2962" t="s">
        <v>169</v>
      </c>
      <c r="C2962" t="s">
        <v>155</v>
      </c>
      <c r="D2962" t="s">
        <v>33</v>
      </c>
      <c r="E2962" t="s">
        <v>34</v>
      </c>
      <c r="F2962" t="s">
        <v>833</v>
      </c>
      <c r="G2962" t="s">
        <v>18408</v>
      </c>
      <c r="H2962" t="s">
        <v>18409</v>
      </c>
      <c r="I2962" t="s">
        <v>18410</v>
      </c>
      <c r="J2962" t="s">
        <v>18411</v>
      </c>
      <c r="K2962" t="s">
        <v>18412</v>
      </c>
      <c r="L2962" t="s">
        <v>18413</v>
      </c>
      <c r="M2962" t="s">
        <v>18414</v>
      </c>
      <c r="N2962" t="s">
        <v>18415</v>
      </c>
      <c r="O2962" t="s">
        <v>18416</v>
      </c>
      <c r="P2962" t="s">
        <v>18417</v>
      </c>
      <c r="Q2962" t="s">
        <v>75</v>
      </c>
      <c r="R2962">
        <v>74</v>
      </c>
      <c r="S2962">
        <v>-1</v>
      </c>
      <c r="T2962" t="s">
        <v>91</v>
      </c>
      <c r="U2962" s="1">
        <v>41013</v>
      </c>
      <c r="V2962" t="s">
        <v>260</v>
      </c>
      <c r="W2962" t="s">
        <v>204</v>
      </c>
      <c r="X2962" t="s">
        <v>49</v>
      </c>
      <c r="Y2962" t="s">
        <v>435</v>
      </c>
      <c r="Z2962" t="s">
        <v>32</v>
      </c>
      <c r="AA2962" t="s">
        <v>51</v>
      </c>
      <c r="AB2962" t="s">
        <v>1104</v>
      </c>
      <c r="AC2962" t="s">
        <v>71</v>
      </c>
      <c r="AD2962" t="s">
        <v>18418</v>
      </c>
      <c r="AE2962" t="s">
        <v>54</v>
      </c>
    </row>
    <row r="2963" spans="1:31" x14ac:dyDescent="0.2">
      <c r="A2963">
        <v>32</v>
      </c>
      <c r="B2963" t="s">
        <v>112</v>
      </c>
      <c r="C2963" t="s">
        <v>83</v>
      </c>
      <c r="D2963" t="s">
        <v>33</v>
      </c>
      <c r="E2963" t="s">
        <v>32</v>
      </c>
      <c r="F2963" t="s">
        <v>114</v>
      </c>
      <c r="G2963" t="s">
        <v>18527</v>
      </c>
      <c r="H2963" t="s">
        <v>18528</v>
      </c>
      <c r="I2963" t="s">
        <v>18529</v>
      </c>
      <c r="J2963" t="s">
        <v>32</v>
      </c>
      <c r="K2963" t="s">
        <v>18530</v>
      </c>
      <c r="L2963" t="s">
        <v>18531</v>
      </c>
      <c r="M2963" t="s">
        <v>32</v>
      </c>
      <c r="N2963" t="s">
        <v>18532</v>
      </c>
      <c r="O2963" t="s">
        <v>18533</v>
      </c>
      <c r="P2963" t="s">
        <v>18534</v>
      </c>
      <c r="Q2963" t="s">
        <v>75</v>
      </c>
      <c r="R2963">
        <v>70</v>
      </c>
      <c r="S2963">
        <v>-1</v>
      </c>
      <c r="T2963" t="s">
        <v>68</v>
      </c>
      <c r="U2963" s="1">
        <v>41090</v>
      </c>
      <c r="V2963" t="s">
        <v>48</v>
      </c>
      <c r="W2963" t="s">
        <v>204</v>
      </c>
      <c r="X2963" t="s">
        <v>49</v>
      </c>
      <c r="Y2963" t="s">
        <v>435</v>
      </c>
      <c r="Z2963" t="s">
        <v>298</v>
      </c>
      <c r="AA2963" t="s">
        <v>69</v>
      </c>
      <c r="AB2963" t="s">
        <v>124</v>
      </c>
      <c r="AC2963" t="s">
        <v>71</v>
      </c>
      <c r="AD2963" t="s">
        <v>95</v>
      </c>
      <c r="AE2963" t="s">
        <v>54</v>
      </c>
    </row>
    <row r="2964" spans="1:31" x14ac:dyDescent="0.2">
      <c r="A2964">
        <v>32</v>
      </c>
      <c r="B2964" t="s">
        <v>112</v>
      </c>
      <c r="C2964" t="s">
        <v>32</v>
      </c>
      <c r="D2964" t="s">
        <v>33</v>
      </c>
      <c r="E2964" t="s">
        <v>34</v>
      </c>
      <c r="F2964" t="s">
        <v>114</v>
      </c>
      <c r="G2964" t="s">
        <v>18739</v>
      </c>
      <c r="H2964" t="s">
        <v>18740</v>
      </c>
      <c r="I2964" t="s">
        <v>18741</v>
      </c>
      <c r="J2964" t="s">
        <v>18742</v>
      </c>
      <c r="K2964" t="s">
        <v>18743</v>
      </c>
      <c r="L2964" t="s">
        <v>18744</v>
      </c>
      <c r="M2964" t="s">
        <v>18745</v>
      </c>
      <c r="N2964" t="s">
        <v>18746</v>
      </c>
      <c r="O2964" t="s">
        <v>18747</v>
      </c>
      <c r="P2964" t="s">
        <v>18748</v>
      </c>
      <c r="Q2964" t="s">
        <v>75</v>
      </c>
      <c r="R2964">
        <v>66</v>
      </c>
      <c r="S2964">
        <v>-1</v>
      </c>
      <c r="T2964" t="s">
        <v>68</v>
      </c>
      <c r="U2964" s="1">
        <v>41088</v>
      </c>
      <c r="V2964" t="s">
        <v>799</v>
      </c>
      <c r="W2964" t="s">
        <v>32</v>
      </c>
      <c r="X2964" t="s">
        <v>49</v>
      </c>
      <c r="Y2964" t="s">
        <v>32</v>
      </c>
      <c r="Z2964" t="s">
        <v>1164</v>
      </c>
      <c r="AA2964" t="s">
        <v>69</v>
      </c>
      <c r="AB2964" t="s">
        <v>206</v>
      </c>
      <c r="AC2964" t="s">
        <v>71</v>
      </c>
      <c r="AD2964" t="s">
        <v>18749</v>
      </c>
      <c r="AE2964" t="s">
        <v>54</v>
      </c>
    </row>
    <row r="2965" spans="1:31" x14ac:dyDescent="0.2">
      <c r="A2965">
        <v>32</v>
      </c>
      <c r="B2965" t="s">
        <v>96</v>
      </c>
      <c r="C2965" t="s">
        <v>97</v>
      </c>
      <c r="D2965" t="s">
        <v>33</v>
      </c>
      <c r="E2965" t="s">
        <v>34</v>
      </c>
      <c r="F2965" t="s">
        <v>310</v>
      </c>
      <c r="G2965" t="s">
        <v>18787</v>
      </c>
      <c r="H2965" t="s">
        <v>18788</v>
      </c>
      <c r="I2965" t="s">
        <v>18789</v>
      </c>
      <c r="J2965" t="s">
        <v>18790</v>
      </c>
      <c r="K2965" t="s">
        <v>18791</v>
      </c>
      <c r="L2965" t="s">
        <v>18792</v>
      </c>
      <c r="M2965" t="s">
        <v>18793</v>
      </c>
      <c r="N2965" t="s">
        <v>18794</v>
      </c>
      <c r="O2965" t="s">
        <v>18795</v>
      </c>
      <c r="P2965" t="s">
        <v>18796</v>
      </c>
      <c r="Q2965" t="s">
        <v>75</v>
      </c>
      <c r="R2965">
        <v>74</v>
      </c>
      <c r="S2965">
        <v>-1</v>
      </c>
      <c r="T2965" t="s">
        <v>91</v>
      </c>
      <c r="U2965" s="1">
        <v>41090</v>
      </c>
      <c r="V2965" t="s">
        <v>164</v>
      </c>
      <c r="W2965" t="s">
        <v>217</v>
      </c>
      <c r="X2965" t="s">
        <v>49</v>
      </c>
      <c r="Y2965" t="s">
        <v>93</v>
      </c>
      <c r="Z2965" t="s">
        <v>246</v>
      </c>
      <c r="AA2965" t="s">
        <v>51</v>
      </c>
      <c r="AB2965" t="s">
        <v>1909</v>
      </c>
      <c r="AC2965" t="s">
        <v>111</v>
      </c>
      <c r="AD2965" t="s">
        <v>18797</v>
      </c>
      <c r="AE2965" t="s">
        <v>54</v>
      </c>
    </row>
    <row r="2966" spans="1:31" x14ac:dyDescent="0.2">
      <c r="A2966">
        <v>32</v>
      </c>
      <c r="B2966" t="s">
        <v>55</v>
      </c>
      <c r="C2966" t="s">
        <v>32</v>
      </c>
      <c r="D2966" t="s">
        <v>182</v>
      </c>
      <c r="E2966" t="s">
        <v>34</v>
      </c>
      <c r="F2966" t="s">
        <v>56</v>
      </c>
      <c r="G2966" t="s">
        <v>19235</v>
      </c>
      <c r="H2966" t="s">
        <v>19236</v>
      </c>
      <c r="I2966" t="s">
        <v>19237</v>
      </c>
      <c r="J2966" t="s">
        <v>19238</v>
      </c>
      <c r="K2966" t="s">
        <v>19239</v>
      </c>
      <c r="L2966" t="s">
        <v>19240</v>
      </c>
      <c r="M2966" t="s">
        <v>19241</v>
      </c>
      <c r="N2966" t="s">
        <v>19242</v>
      </c>
      <c r="O2966" t="s">
        <v>19243</v>
      </c>
      <c r="P2966" t="s">
        <v>19244</v>
      </c>
      <c r="Q2966" t="s">
        <v>108</v>
      </c>
      <c r="R2966">
        <v>65</v>
      </c>
      <c r="S2966">
        <v>-1</v>
      </c>
      <c r="T2966" t="s">
        <v>331</v>
      </c>
      <c r="U2966" s="1">
        <v>41088</v>
      </c>
      <c r="V2966" t="s">
        <v>2466</v>
      </c>
      <c r="W2966" t="s">
        <v>32</v>
      </c>
      <c r="X2966" t="s">
        <v>244</v>
      </c>
      <c r="Y2966" t="s">
        <v>192</v>
      </c>
      <c r="Z2966" t="s">
        <v>50</v>
      </c>
      <c r="AA2966" t="s">
        <v>69</v>
      </c>
      <c r="AB2966" t="s">
        <v>358</v>
      </c>
      <c r="AC2966" t="s">
        <v>71</v>
      </c>
      <c r="AD2966" t="s">
        <v>3731</v>
      </c>
      <c r="AE2966" t="s">
        <v>54</v>
      </c>
    </row>
    <row r="2967" spans="1:31" x14ac:dyDescent="0.2">
      <c r="A2967">
        <v>32</v>
      </c>
      <c r="B2967" t="s">
        <v>55</v>
      </c>
      <c r="C2967" t="s">
        <v>83</v>
      </c>
      <c r="D2967" t="s">
        <v>33</v>
      </c>
      <c r="E2967" t="s">
        <v>170</v>
      </c>
      <c r="F2967" t="s">
        <v>7517</v>
      </c>
      <c r="G2967" t="s">
        <v>19356</v>
      </c>
      <c r="H2967" t="s">
        <v>19357</v>
      </c>
      <c r="I2967" t="s">
        <v>19358</v>
      </c>
      <c r="J2967" t="s">
        <v>19359</v>
      </c>
      <c r="K2967" t="s">
        <v>19360</v>
      </c>
      <c r="L2967" t="s">
        <v>19361</v>
      </c>
      <c r="M2967" t="s">
        <v>19362</v>
      </c>
      <c r="N2967" t="s">
        <v>19363</v>
      </c>
      <c r="O2967" t="s">
        <v>19364</v>
      </c>
      <c r="P2967" t="s">
        <v>19365</v>
      </c>
      <c r="Q2967" t="s">
        <v>75</v>
      </c>
      <c r="R2967">
        <v>71</v>
      </c>
      <c r="S2967">
        <v>-1</v>
      </c>
      <c r="T2967" t="s">
        <v>91</v>
      </c>
      <c r="U2967" s="1">
        <v>41068</v>
      </c>
      <c r="V2967" t="s">
        <v>48</v>
      </c>
      <c r="W2967" t="s">
        <v>32</v>
      </c>
      <c r="X2967" t="s">
        <v>49</v>
      </c>
      <c r="Y2967" t="s">
        <v>93</v>
      </c>
      <c r="Z2967" t="s">
        <v>322</v>
      </c>
      <c r="AA2967" t="s">
        <v>51</v>
      </c>
      <c r="AB2967" t="s">
        <v>1909</v>
      </c>
      <c r="AC2967" t="s">
        <v>71</v>
      </c>
      <c r="AD2967" t="s">
        <v>168</v>
      </c>
      <c r="AE2967" t="s">
        <v>54</v>
      </c>
    </row>
    <row r="2968" spans="1:31" x14ac:dyDescent="0.2">
      <c r="A2968">
        <v>32</v>
      </c>
      <c r="B2968" t="s">
        <v>112</v>
      </c>
      <c r="C2968" t="s">
        <v>155</v>
      </c>
      <c r="D2968" t="s">
        <v>33</v>
      </c>
      <c r="E2968" t="s">
        <v>34</v>
      </c>
      <c r="F2968" t="s">
        <v>56</v>
      </c>
      <c r="G2968" t="s">
        <v>19503</v>
      </c>
      <c r="H2968" t="s">
        <v>19504</v>
      </c>
      <c r="I2968" t="s">
        <v>32</v>
      </c>
      <c r="J2968" t="s">
        <v>32</v>
      </c>
      <c r="K2968" t="s">
        <v>32</v>
      </c>
      <c r="L2968" t="s">
        <v>32</v>
      </c>
      <c r="M2968" t="s">
        <v>32</v>
      </c>
      <c r="N2968" t="s">
        <v>32</v>
      </c>
      <c r="O2968" t="s">
        <v>32</v>
      </c>
      <c r="P2968" t="s">
        <v>32</v>
      </c>
      <c r="Q2968" t="s">
        <v>75</v>
      </c>
      <c r="R2968">
        <v>68</v>
      </c>
      <c r="S2968">
        <v>80000</v>
      </c>
      <c r="T2968" t="s">
        <v>203</v>
      </c>
      <c r="U2968" s="1">
        <v>41089</v>
      </c>
      <c r="V2968" t="s">
        <v>48</v>
      </c>
      <c r="W2968" t="s">
        <v>32</v>
      </c>
      <c r="X2968" t="s">
        <v>49</v>
      </c>
      <c r="Y2968" t="s">
        <v>435</v>
      </c>
      <c r="Z2968" t="s">
        <v>475</v>
      </c>
      <c r="AA2968" t="s">
        <v>69</v>
      </c>
      <c r="AB2968" t="s">
        <v>358</v>
      </c>
      <c r="AC2968" t="s">
        <v>71</v>
      </c>
      <c r="AD2968" t="s">
        <v>95</v>
      </c>
      <c r="AE2968" t="s">
        <v>54</v>
      </c>
    </row>
    <row r="2969" spans="1:31" x14ac:dyDescent="0.2">
      <c r="A2969">
        <v>32</v>
      </c>
      <c r="B2969" t="s">
        <v>31</v>
      </c>
      <c r="C2969" t="s">
        <v>155</v>
      </c>
      <c r="D2969" t="s">
        <v>33</v>
      </c>
      <c r="E2969" t="s">
        <v>34</v>
      </c>
      <c r="F2969" t="s">
        <v>32</v>
      </c>
      <c r="G2969" t="s">
        <v>19530</v>
      </c>
      <c r="H2969" t="s">
        <v>19531</v>
      </c>
      <c r="I2969" t="s">
        <v>19532</v>
      </c>
      <c r="J2969" t="s">
        <v>19533</v>
      </c>
      <c r="K2969" t="s">
        <v>19534</v>
      </c>
      <c r="L2969" t="s">
        <v>19535</v>
      </c>
      <c r="M2969" t="s">
        <v>19536</v>
      </c>
      <c r="N2969" t="s">
        <v>19537</v>
      </c>
      <c r="O2969" t="s">
        <v>32</v>
      </c>
      <c r="P2969" t="s">
        <v>19538</v>
      </c>
      <c r="Q2969" t="s">
        <v>321</v>
      </c>
      <c r="R2969">
        <v>63</v>
      </c>
      <c r="S2969">
        <v>-1</v>
      </c>
      <c r="T2969" t="s">
        <v>203</v>
      </c>
      <c r="U2969" s="1">
        <v>41089</v>
      </c>
      <c r="V2969" t="s">
        <v>662</v>
      </c>
      <c r="W2969" t="s">
        <v>217</v>
      </c>
      <c r="X2969" t="s">
        <v>49</v>
      </c>
      <c r="Y2969" t="s">
        <v>32</v>
      </c>
      <c r="Z2969" t="s">
        <v>32</v>
      </c>
      <c r="AA2969" t="s">
        <v>69</v>
      </c>
      <c r="AB2969" t="s">
        <v>110</v>
      </c>
      <c r="AC2969" t="s">
        <v>71</v>
      </c>
      <c r="AD2969" t="s">
        <v>4555</v>
      </c>
      <c r="AE2969" t="s">
        <v>54</v>
      </c>
    </row>
    <row r="2970" spans="1:31" x14ac:dyDescent="0.2">
      <c r="A2970">
        <v>32</v>
      </c>
      <c r="B2970" t="s">
        <v>31</v>
      </c>
      <c r="C2970" t="s">
        <v>155</v>
      </c>
      <c r="D2970" t="s">
        <v>33</v>
      </c>
      <c r="E2970" t="s">
        <v>170</v>
      </c>
      <c r="F2970" t="s">
        <v>56</v>
      </c>
      <c r="G2970" t="s">
        <v>19632</v>
      </c>
      <c r="H2970" t="s">
        <v>19633</v>
      </c>
      <c r="I2970" t="s">
        <v>19634</v>
      </c>
      <c r="J2970" t="s">
        <v>19635</v>
      </c>
      <c r="K2970" t="s">
        <v>19636</v>
      </c>
      <c r="L2970" t="s">
        <v>19637</v>
      </c>
      <c r="M2970" t="s">
        <v>14636</v>
      </c>
      <c r="N2970" t="s">
        <v>19638</v>
      </c>
      <c r="O2970" t="s">
        <v>19639</v>
      </c>
      <c r="P2970" t="s">
        <v>19640</v>
      </c>
      <c r="Q2970" t="s">
        <v>32</v>
      </c>
      <c r="R2970">
        <v>69</v>
      </c>
      <c r="S2970">
        <v>-1</v>
      </c>
      <c r="T2970" t="s">
        <v>76</v>
      </c>
      <c r="U2970" s="1">
        <v>41089</v>
      </c>
      <c r="V2970" t="s">
        <v>48</v>
      </c>
      <c r="W2970" t="s">
        <v>32</v>
      </c>
      <c r="X2970" t="s">
        <v>49</v>
      </c>
      <c r="Y2970" t="s">
        <v>435</v>
      </c>
      <c r="Z2970" t="s">
        <v>32</v>
      </c>
      <c r="AA2970" t="s">
        <v>51</v>
      </c>
      <c r="AB2970" t="s">
        <v>299</v>
      </c>
      <c r="AC2970" t="s">
        <v>71</v>
      </c>
      <c r="AD2970" t="s">
        <v>95</v>
      </c>
      <c r="AE2970" t="s">
        <v>54</v>
      </c>
    </row>
    <row r="2971" spans="1:31" x14ac:dyDescent="0.2">
      <c r="A2971">
        <v>32</v>
      </c>
      <c r="B2971" t="s">
        <v>55</v>
      </c>
      <c r="C2971" t="s">
        <v>32</v>
      </c>
      <c r="D2971" t="s">
        <v>32</v>
      </c>
      <c r="E2971" t="s">
        <v>32</v>
      </c>
      <c r="F2971" t="s">
        <v>32</v>
      </c>
      <c r="G2971" t="s">
        <v>19846</v>
      </c>
      <c r="H2971" t="s">
        <v>19847</v>
      </c>
      <c r="I2971" t="s">
        <v>19848</v>
      </c>
      <c r="J2971" t="s">
        <v>19849</v>
      </c>
      <c r="K2971" t="s">
        <v>19850</v>
      </c>
      <c r="L2971" t="s">
        <v>19851</v>
      </c>
      <c r="M2971" t="s">
        <v>19852</v>
      </c>
      <c r="N2971" t="s">
        <v>19853</v>
      </c>
      <c r="O2971" t="s">
        <v>19854</v>
      </c>
      <c r="P2971" t="s">
        <v>19855</v>
      </c>
      <c r="Q2971" t="s">
        <v>32</v>
      </c>
      <c r="R2971">
        <v>68</v>
      </c>
      <c r="S2971">
        <v>-1</v>
      </c>
      <c r="T2971" t="s">
        <v>32</v>
      </c>
      <c r="U2971" s="1">
        <v>41068</v>
      </c>
      <c r="V2971" t="s">
        <v>164</v>
      </c>
      <c r="W2971" t="s">
        <v>32</v>
      </c>
      <c r="X2971" t="s">
        <v>49</v>
      </c>
      <c r="Y2971" t="s">
        <v>32</v>
      </c>
      <c r="Z2971" t="s">
        <v>32</v>
      </c>
      <c r="AA2971" t="s">
        <v>51</v>
      </c>
      <c r="AB2971" t="s">
        <v>358</v>
      </c>
      <c r="AC2971" t="s">
        <v>32</v>
      </c>
      <c r="AD2971" t="s">
        <v>95</v>
      </c>
      <c r="AE2971" t="s">
        <v>54</v>
      </c>
    </row>
    <row r="2972" spans="1:31" x14ac:dyDescent="0.2">
      <c r="A2972">
        <v>32</v>
      </c>
      <c r="B2972" t="s">
        <v>55</v>
      </c>
      <c r="C2972" t="s">
        <v>155</v>
      </c>
      <c r="D2972" t="s">
        <v>182</v>
      </c>
      <c r="E2972" t="s">
        <v>32</v>
      </c>
      <c r="F2972" t="s">
        <v>56</v>
      </c>
      <c r="G2972" t="s">
        <v>20686</v>
      </c>
      <c r="H2972" t="s">
        <v>20687</v>
      </c>
      <c r="I2972" t="s">
        <v>20688</v>
      </c>
      <c r="J2972" t="s">
        <v>20689</v>
      </c>
      <c r="K2972" t="s">
        <v>20690</v>
      </c>
      <c r="L2972" t="s">
        <v>20691</v>
      </c>
      <c r="M2972" t="s">
        <v>20692</v>
      </c>
      <c r="N2972" t="s">
        <v>20693</v>
      </c>
      <c r="O2972" t="s">
        <v>20694</v>
      </c>
      <c r="P2972" t="s">
        <v>20695</v>
      </c>
      <c r="Q2972" t="s">
        <v>20696</v>
      </c>
      <c r="R2972">
        <v>73</v>
      </c>
      <c r="S2972">
        <v>-1</v>
      </c>
      <c r="T2972" t="s">
        <v>331</v>
      </c>
      <c r="U2972" s="1">
        <v>41090</v>
      </c>
      <c r="V2972" t="s">
        <v>17365</v>
      </c>
      <c r="W2972" t="s">
        <v>204</v>
      </c>
      <c r="X2972" t="s">
        <v>49</v>
      </c>
      <c r="Y2972" t="s">
        <v>32</v>
      </c>
      <c r="Z2972" t="s">
        <v>2850</v>
      </c>
      <c r="AA2972" t="s">
        <v>51</v>
      </c>
      <c r="AB2972" t="s">
        <v>379</v>
      </c>
      <c r="AC2972" t="s">
        <v>71</v>
      </c>
      <c r="AD2972" t="s">
        <v>20697</v>
      </c>
      <c r="AE2972" t="s">
        <v>54</v>
      </c>
    </row>
    <row r="2973" spans="1:31" x14ac:dyDescent="0.2">
      <c r="A2973">
        <v>32</v>
      </c>
      <c r="B2973" t="s">
        <v>55</v>
      </c>
      <c r="C2973" t="s">
        <v>155</v>
      </c>
      <c r="D2973" t="s">
        <v>33</v>
      </c>
      <c r="E2973" t="s">
        <v>32</v>
      </c>
      <c r="F2973" t="s">
        <v>56</v>
      </c>
      <c r="G2973" t="s">
        <v>32</v>
      </c>
      <c r="H2973" t="s">
        <v>20770</v>
      </c>
      <c r="I2973" t="s">
        <v>20771</v>
      </c>
      <c r="J2973" t="s">
        <v>20772</v>
      </c>
      <c r="K2973" t="s">
        <v>32</v>
      </c>
      <c r="L2973" t="s">
        <v>20773</v>
      </c>
      <c r="M2973" t="s">
        <v>20774</v>
      </c>
      <c r="N2973" t="s">
        <v>20775</v>
      </c>
      <c r="O2973" t="s">
        <v>20776</v>
      </c>
      <c r="P2973" t="s">
        <v>20777</v>
      </c>
      <c r="Q2973" t="s">
        <v>75</v>
      </c>
      <c r="R2973">
        <v>70</v>
      </c>
      <c r="S2973">
        <v>-1</v>
      </c>
      <c r="T2973" t="s">
        <v>47</v>
      </c>
      <c r="U2973" s="1">
        <v>40892</v>
      </c>
      <c r="V2973" t="s">
        <v>260</v>
      </c>
      <c r="W2973" t="s">
        <v>32</v>
      </c>
      <c r="X2973" t="s">
        <v>49</v>
      </c>
      <c r="Y2973" t="s">
        <v>79</v>
      </c>
      <c r="Z2973" t="s">
        <v>1430</v>
      </c>
      <c r="AA2973" t="s">
        <v>69</v>
      </c>
      <c r="AB2973" t="s">
        <v>740</v>
      </c>
      <c r="AC2973" t="s">
        <v>32</v>
      </c>
      <c r="AD2973" t="s">
        <v>20778</v>
      </c>
      <c r="AE2973" t="s">
        <v>54</v>
      </c>
    </row>
    <row r="2974" spans="1:31" x14ac:dyDescent="0.2">
      <c r="A2974">
        <v>32</v>
      </c>
      <c r="B2974" t="s">
        <v>31</v>
      </c>
      <c r="C2974" t="s">
        <v>32</v>
      </c>
      <c r="D2974" t="s">
        <v>33</v>
      </c>
      <c r="E2974" t="s">
        <v>34</v>
      </c>
      <c r="F2974" t="s">
        <v>56</v>
      </c>
      <c r="G2974" t="s">
        <v>20803</v>
      </c>
      <c r="H2974" t="s">
        <v>20804</v>
      </c>
      <c r="I2974" t="s">
        <v>20805</v>
      </c>
      <c r="J2974" t="s">
        <v>20806</v>
      </c>
      <c r="K2974" t="s">
        <v>20807</v>
      </c>
      <c r="L2974" t="s">
        <v>20808</v>
      </c>
      <c r="M2974" t="s">
        <v>20809</v>
      </c>
      <c r="N2974" t="s">
        <v>9337</v>
      </c>
      <c r="O2974" t="s">
        <v>20810</v>
      </c>
      <c r="P2974" t="s">
        <v>20811</v>
      </c>
      <c r="Q2974" t="s">
        <v>32</v>
      </c>
      <c r="R2974">
        <v>68</v>
      </c>
      <c r="S2974">
        <v>-1</v>
      </c>
      <c r="T2974" t="s">
        <v>163</v>
      </c>
      <c r="U2974" s="1">
        <v>41090</v>
      </c>
      <c r="V2974" t="s">
        <v>799</v>
      </c>
      <c r="W2974" t="s">
        <v>32</v>
      </c>
      <c r="X2974" t="s">
        <v>49</v>
      </c>
      <c r="Y2974" t="s">
        <v>32</v>
      </c>
      <c r="Z2974" t="s">
        <v>422</v>
      </c>
      <c r="AA2974" t="s">
        <v>69</v>
      </c>
      <c r="AB2974" t="s">
        <v>423</v>
      </c>
      <c r="AC2974" t="s">
        <v>71</v>
      </c>
      <c r="AD2974" t="s">
        <v>95</v>
      </c>
      <c r="AE2974" t="s">
        <v>54</v>
      </c>
    </row>
    <row r="2975" spans="1:31" x14ac:dyDescent="0.2">
      <c r="A2975">
        <v>32</v>
      </c>
      <c r="B2975" t="s">
        <v>112</v>
      </c>
      <c r="C2975" t="s">
        <v>113</v>
      </c>
      <c r="D2975" t="s">
        <v>98</v>
      </c>
      <c r="E2975" t="s">
        <v>170</v>
      </c>
      <c r="F2975" t="s">
        <v>183</v>
      </c>
      <c r="G2975" t="s">
        <v>21645</v>
      </c>
      <c r="H2975" t="s">
        <v>21646</v>
      </c>
      <c r="I2975" t="s">
        <v>32</v>
      </c>
      <c r="J2975" t="s">
        <v>32</v>
      </c>
      <c r="K2975" t="s">
        <v>21647</v>
      </c>
      <c r="L2975" t="s">
        <v>32</v>
      </c>
      <c r="M2975" t="s">
        <v>32</v>
      </c>
      <c r="N2975" t="s">
        <v>21648</v>
      </c>
      <c r="O2975" t="s">
        <v>32</v>
      </c>
      <c r="P2975" t="s">
        <v>32</v>
      </c>
      <c r="Q2975" t="s">
        <v>75</v>
      </c>
      <c r="R2975">
        <v>74</v>
      </c>
      <c r="S2975">
        <v>40000</v>
      </c>
      <c r="T2975" t="s">
        <v>203</v>
      </c>
      <c r="U2975" s="1">
        <v>41063</v>
      </c>
      <c r="V2975" t="s">
        <v>3760</v>
      </c>
      <c r="W2975" t="s">
        <v>32</v>
      </c>
      <c r="X2975" t="s">
        <v>49</v>
      </c>
      <c r="Y2975" t="s">
        <v>93</v>
      </c>
      <c r="Z2975" t="s">
        <v>520</v>
      </c>
      <c r="AA2975" t="s">
        <v>51</v>
      </c>
      <c r="AB2975" t="s">
        <v>1909</v>
      </c>
      <c r="AC2975" t="s">
        <v>111</v>
      </c>
      <c r="AD2975" t="s">
        <v>168</v>
      </c>
      <c r="AE2975" t="s">
        <v>54</v>
      </c>
    </row>
    <row r="2976" spans="1:31" x14ac:dyDescent="0.2">
      <c r="A2976">
        <v>32</v>
      </c>
      <c r="B2976" t="s">
        <v>112</v>
      </c>
      <c r="C2976" t="s">
        <v>32</v>
      </c>
      <c r="D2976" t="s">
        <v>33</v>
      </c>
      <c r="E2976" t="s">
        <v>34</v>
      </c>
      <c r="F2976" t="s">
        <v>56</v>
      </c>
      <c r="G2976" t="s">
        <v>21649</v>
      </c>
      <c r="H2976" t="s">
        <v>21650</v>
      </c>
      <c r="I2976" t="s">
        <v>21651</v>
      </c>
      <c r="J2976" t="s">
        <v>17246</v>
      </c>
      <c r="K2976" t="s">
        <v>21652</v>
      </c>
      <c r="L2976" t="s">
        <v>21653</v>
      </c>
      <c r="M2976" t="s">
        <v>21654</v>
      </c>
      <c r="N2976" t="s">
        <v>21655</v>
      </c>
      <c r="O2976" t="s">
        <v>21656</v>
      </c>
      <c r="P2976" t="s">
        <v>21657</v>
      </c>
      <c r="Q2976" t="s">
        <v>75</v>
      </c>
      <c r="R2976">
        <v>63</v>
      </c>
      <c r="S2976">
        <v>-1</v>
      </c>
      <c r="T2976" t="s">
        <v>76</v>
      </c>
      <c r="U2976" s="1">
        <v>41088</v>
      </c>
      <c r="V2976" t="s">
        <v>48</v>
      </c>
      <c r="W2976" t="s">
        <v>204</v>
      </c>
      <c r="X2976" t="s">
        <v>49</v>
      </c>
      <c r="Y2976" t="s">
        <v>32</v>
      </c>
      <c r="Z2976" t="s">
        <v>475</v>
      </c>
      <c r="AA2976" t="s">
        <v>69</v>
      </c>
      <c r="AB2976" t="s">
        <v>358</v>
      </c>
      <c r="AC2976" t="s">
        <v>71</v>
      </c>
      <c r="AD2976" t="s">
        <v>21658</v>
      </c>
      <c r="AE2976" t="s">
        <v>54</v>
      </c>
    </row>
    <row r="2977" spans="1:31" x14ac:dyDescent="0.2">
      <c r="A2977">
        <v>32</v>
      </c>
      <c r="B2977" t="s">
        <v>96</v>
      </c>
      <c r="C2977" t="s">
        <v>113</v>
      </c>
      <c r="D2977" t="s">
        <v>33</v>
      </c>
      <c r="E2977" t="s">
        <v>34</v>
      </c>
      <c r="F2977" t="s">
        <v>114</v>
      </c>
      <c r="G2977" t="s">
        <v>21874</v>
      </c>
      <c r="H2977" t="s">
        <v>21875</v>
      </c>
      <c r="I2977" t="s">
        <v>21876</v>
      </c>
      <c r="J2977" t="s">
        <v>21877</v>
      </c>
      <c r="K2977" t="s">
        <v>21878</v>
      </c>
      <c r="L2977" t="s">
        <v>21879</v>
      </c>
      <c r="M2977" t="s">
        <v>21880</v>
      </c>
      <c r="N2977" t="s">
        <v>21881</v>
      </c>
      <c r="O2977" t="s">
        <v>21882</v>
      </c>
      <c r="P2977" t="s">
        <v>21883</v>
      </c>
      <c r="Q2977" t="s">
        <v>75</v>
      </c>
      <c r="R2977">
        <v>72</v>
      </c>
      <c r="S2977">
        <v>-1</v>
      </c>
      <c r="T2977" t="s">
        <v>457</v>
      </c>
      <c r="U2977" s="1">
        <v>40995</v>
      </c>
      <c r="V2977" t="s">
        <v>48</v>
      </c>
      <c r="W2977" t="s">
        <v>204</v>
      </c>
      <c r="X2977" t="s">
        <v>49</v>
      </c>
      <c r="Y2977" t="s">
        <v>93</v>
      </c>
      <c r="Z2977" t="s">
        <v>32</v>
      </c>
      <c r="AA2977" t="s">
        <v>51</v>
      </c>
      <c r="AB2977" t="s">
        <v>1633</v>
      </c>
      <c r="AC2977" t="s">
        <v>170</v>
      </c>
      <c r="AD2977" t="s">
        <v>21884</v>
      </c>
      <c r="AE2977" t="s">
        <v>54</v>
      </c>
    </row>
    <row r="2978" spans="1:31" x14ac:dyDescent="0.2">
      <c r="A2978">
        <v>32</v>
      </c>
      <c r="B2978" t="s">
        <v>620</v>
      </c>
      <c r="C2978" t="s">
        <v>522</v>
      </c>
      <c r="D2978" t="s">
        <v>33</v>
      </c>
      <c r="E2978" t="s">
        <v>32</v>
      </c>
      <c r="F2978" t="s">
        <v>56</v>
      </c>
      <c r="G2978" t="s">
        <v>22200</v>
      </c>
      <c r="H2978" t="s">
        <v>22201</v>
      </c>
      <c r="I2978" t="s">
        <v>22202</v>
      </c>
      <c r="J2978" t="s">
        <v>22203</v>
      </c>
      <c r="K2978" t="s">
        <v>22204</v>
      </c>
      <c r="L2978" t="s">
        <v>22205</v>
      </c>
      <c r="M2978" t="s">
        <v>22206</v>
      </c>
      <c r="N2978" t="s">
        <v>22207</v>
      </c>
      <c r="O2978" t="s">
        <v>22208</v>
      </c>
      <c r="P2978" t="s">
        <v>22209</v>
      </c>
      <c r="Q2978" t="s">
        <v>321</v>
      </c>
      <c r="R2978">
        <v>63</v>
      </c>
      <c r="S2978">
        <v>-1</v>
      </c>
      <c r="T2978" t="s">
        <v>47</v>
      </c>
      <c r="U2978" s="1">
        <v>40974</v>
      </c>
      <c r="V2978" t="s">
        <v>48</v>
      </c>
      <c r="W2978" t="s">
        <v>32</v>
      </c>
      <c r="X2978" t="s">
        <v>49</v>
      </c>
      <c r="Y2978" t="s">
        <v>79</v>
      </c>
      <c r="Z2978" t="s">
        <v>246</v>
      </c>
      <c r="AA2978" t="s">
        <v>69</v>
      </c>
      <c r="AB2978" t="s">
        <v>70</v>
      </c>
      <c r="AC2978" t="s">
        <v>71</v>
      </c>
      <c r="AD2978" t="s">
        <v>447</v>
      </c>
      <c r="AE2978" t="s">
        <v>54</v>
      </c>
    </row>
    <row r="2979" spans="1:31" x14ac:dyDescent="0.2">
      <c r="A2979">
        <v>32</v>
      </c>
      <c r="B2979" t="s">
        <v>96</v>
      </c>
      <c r="C2979" t="s">
        <v>155</v>
      </c>
      <c r="D2979" t="s">
        <v>33</v>
      </c>
      <c r="E2979" t="s">
        <v>34</v>
      </c>
      <c r="F2979" t="s">
        <v>114</v>
      </c>
      <c r="G2979" t="s">
        <v>32</v>
      </c>
      <c r="H2979" t="s">
        <v>32</v>
      </c>
      <c r="I2979" t="s">
        <v>32</v>
      </c>
      <c r="J2979" t="s">
        <v>32</v>
      </c>
      <c r="K2979" t="s">
        <v>32</v>
      </c>
      <c r="L2979" t="s">
        <v>32</v>
      </c>
      <c r="M2979" t="s">
        <v>32</v>
      </c>
      <c r="N2979" t="s">
        <v>32</v>
      </c>
      <c r="O2979" t="s">
        <v>32</v>
      </c>
      <c r="P2979" t="s">
        <v>32</v>
      </c>
      <c r="Q2979" t="s">
        <v>32</v>
      </c>
      <c r="R2979">
        <v>71</v>
      </c>
      <c r="S2979">
        <v>-1</v>
      </c>
      <c r="T2979" t="s">
        <v>136</v>
      </c>
      <c r="U2979" s="1">
        <v>40979</v>
      </c>
      <c r="V2979" t="s">
        <v>48</v>
      </c>
      <c r="W2979" t="s">
        <v>204</v>
      </c>
      <c r="X2979" t="s">
        <v>49</v>
      </c>
      <c r="Y2979" t="s">
        <v>435</v>
      </c>
      <c r="Z2979" t="s">
        <v>205</v>
      </c>
      <c r="AA2979" t="s">
        <v>51</v>
      </c>
      <c r="AB2979" t="s">
        <v>379</v>
      </c>
      <c r="AC2979" t="s">
        <v>71</v>
      </c>
      <c r="AD2979" t="s">
        <v>168</v>
      </c>
      <c r="AE2979" t="s">
        <v>54</v>
      </c>
    </row>
    <row r="2980" spans="1:31" x14ac:dyDescent="0.2">
      <c r="A2980">
        <v>32</v>
      </c>
      <c r="B2980" t="s">
        <v>620</v>
      </c>
      <c r="C2980" t="s">
        <v>113</v>
      </c>
      <c r="D2980" t="s">
        <v>182</v>
      </c>
      <c r="E2980" t="s">
        <v>32</v>
      </c>
      <c r="F2980" t="s">
        <v>1139</v>
      </c>
      <c r="G2980" t="s">
        <v>22258</v>
      </c>
      <c r="H2980" t="s">
        <v>22259</v>
      </c>
      <c r="I2980" t="s">
        <v>22260</v>
      </c>
      <c r="J2980" t="s">
        <v>22261</v>
      </c>
      <c r="K2980" t="s">
        <v>22262</v>
      </c>
      <c r="L2980" t="s">
        <v>22263</v>
      </c>
      <c r="M2980" t="s">
        <v>32</v>
      </c>
      <c r="N2980" t="s">
        <v>22264</v>
      </c>
      <c r="O2980" t="s">
        <v>32</v>
      </c>
      <c r="P2980" t="s">
        <v>22265</v>
      </c>
      <c r="Q2980" t="s">
        <v>75</v>
      </c>
      <c r="R2980">
        <v>60</v>
      </c>
      <c r="S2980">
        <v>-1</v>
      </c>
      <c r="T2980" t="s">
        <v>560</v>
      </c>
      <c r="U2980" s="1">
        <v>41087</v>
      </c>
      <c r="V2980" t="s">
        <v>1639</v>
      </c>
      <c r="W2980" t="s">
        <v>32</v>
      </c>
      <c r="X2980" t="s">
        <v>49</v>
      </c>
      <c r="Y2980" t="s">
        <v>261</v>
      </c>
      <c r="Z2980" t="s">
        <v>205</v>
      </c>
      <c r="AA2980" t="s">
        <v>69</v>
      </c>
      <c r="AB2980" t="s">
        <v>233</v>
      </c>
      <c r="AC2980" t="s">
        <v>71</v>
      </c>
      <c r="AD2980" t="s">
        <v>168</v>
      </c>
      <c r="AE2980" t="s">
        <v>54</v>
      </c>
    </row>
    <row r="2981" spans="1:31" x14ac:dyDescent="0.2">
      <c r="A2981">
        <v>32</v>
      </c>
      <c r="B2981" t="s">
        <v>32</v>
      </c>
      <c r="C2981" t="s">
        <v>113</v>
      </c>
      <c r="D2981" t="s">
        <v>33</v>
      </c>
      <c r="E2981" t="s">
        <v>32</v>
      </c>
      <c r="F2981" t="s">
        <v>56</v>
      </c>
      <c r="G2981" t="s">
        <v>32</v>
      </c>
      <c r="H2981" t="s">
        <v>32</v>
      </c>
      <c r="I2981" t="s">
        <v>32</v>
      </c>
      <c r="J2981" t="s">
        <v>32</v>
      </c>
      <c r="K2981" t="s">
        <v>22278</v>
      </c>
      <c r="L2981" t="s">
        <v>22279</v>
      </c>
      <c r="M2981" t="s">
        <v>22280</v>
      </c>
      <c r="N2981" t="s">
        <v>22281</v>
      </c>
      <c r="O2981" t="s">
        <v>22282</v>
      </c>
      <c r="P2981" t="s">
        <v>22283</v>
      </c>
      <c r="Q2981" t="s">
        <v>108</v>
      </c>
      <c r="R2981">
        <v>65</v>
      </c>
      <c r="S2981">
        <v>-1</v>
      </c>
      <c r="T2981" t="s">
        <v>203</v>
      </c>
      <c r="U2981" s="1">
        <v>41089</v>
      </c>
      <c r="V2981" t="s">
        <v>48</v>
      </c>
      <c r="W2981" t="s">
        <v>32</v>
      </c>
      <c r="X2981" t="s">
        <v>49</v>
      </c>
      <c r="Y2981" t="s">
        <v>32</v>
      </c>
      <c r="Z2981" t="s">
        <v>205</v>
      </c>
      <c r="AA2981" t="s">
        <v>69</v>
      </c>
      <c r="AB2981" t="s">
        <v>32</v>
      </c>
      <c r="AC2981" t="s">
        <v>32</v>
      </c>
      <c r="AD2981" t="s">
        <v>3105</v>
      </c>
      <c r="AE2981" t="s">
        <v>54</v>
      </c>
    </row>
    <row r="2982" spans="1:31" x14ac:dyDescent="0.2">
      <c r="A2982">
        <v>32</v>
      </c>
      <c r="B2982" t="s">
        <v>55</v>
      </c>
      <c r="C2982" t="s">
        <v>97</v>
      </c>
      <c r="D2982" t="s">
        <v>501</v>
      </c>
      <c r="E2982" t="s">
        <v>170</v>
      </c>
      <c r="F2982" t="s">
        <v>56</v>
      </c>
      <c r="G2982" t="s">
        <v>22294</v>
      </c>
      <c r="H2982" t="s">
        <v>22295</v>
      </c>
      <c r="I2982" t="s">
        <v>22296</v>
      </c>
      <c r="J2982" t="s">
        <v>22297</v>
      </c>
      <c r="K2982" t="s">
        <v>22298</v>
      </c>
      <c r="L2982" t="s">
        <v>22299</v>
      </c>
      <c r="M2982" t="s">
        <v>22300</v>
      </c>
      <c r="N2982" t="s">
        <v>22301</v>
      </c>
      <c r="O2982" t="s">
        <v>22302</v>
      </c>
      <c r="P2982" t="s">
        <v>22303</v>
      </c>
      <c r="Q2982" t="s">
        <v>75</v>
      </c>
      <c r="R2982">
        <v>70</v>
      </c>
      <c r="S2982">
        <v>-1</v>
      </c>
      <c r="T2982" t="s">
        <v>203</v>
      </c>
      <c r="U2982" s="1">
        <v>41090</v>
      </c>
      <c r="V2982" t="s">
        <v>48</v>
      </c>
      <c r="W2982" t="s">
        <v>92</v>
      </c>
      <c r="X2982" t="s">
        <v>49</v>
      </c>
      <c r="Y2982" t="s">
        <v>245</v>
      </c>
      <c r="Z2982" t="s">
        <v>80</v>
      </c>
      <c r="AA2982" t="s">
        <v>51</v>
      </c>
      <c r="AB2982" t="s">
        <v>367</v>
      </c>
      <c r="AC2982" t="s">
        <v>71</v>
      </c>
      <c r="AD2982" t="s">
        <v>168</v>
      </c>
      <c r="AE2982" t="s">
        <v>54</v>
      </c>
    </row>
    <row r="2983" spans="1:31" x14ac:dyDescent="0.2">
      <c r="A2983">
        <v>32</v>
      </c>
      <c r="B2983" t="s">
        <v>96</v>
      </c>
      <c r="C2983" t="s">
        <v>32</v>
      </c>
      <c r="D2983" t="s">
        <v>33</v>
      </c>
      <c r="E2983" t="s">
        <v>34</v>
      </c>
      <c r="F2983" t="s">
        <v>32</v>
      </c>
      <c r="G2983" t="s">
        <v>22710</v>
      </c>
      <c r="H2983" t="s">
        <v>22711</v>
      </c>
      <c r="I2983" t="s">
        <v>22712</v>
      </c>
      <c r="J2983" t="s">
        <v>22713</v>
      </c>
      <c r="K2983" t="s">
        <v>22714</v>
      </c>
      <c r="L2983" t="s">
        <v>22715</v>
      </c>
      <c r="M2983" t="s">
        <v>22716</v>
      </c>
      <c r="N2983" t="s">
        <v>22717</v>
      </c>
      <c r="O2983" t="s">
        <v>22718</v>
      </c>
      <c r="P2983" t="s">
        <v>22719</v>
      </c>
      <c r="Q2983" t="s">
        <v>67</v>
      </c>
      <c r="R2983">
        <v>75</v>
      </c>
      <c r="S2983">
        <v>-1</v>
      </c>
      <c r="T2983" t="s">
        <v>32</v>
      </c>
      <c r="U2983" s="1">
        <v>41090</v>
      </c>
      <c r="V2983" t="s">
        <v>667</v>
      </c>
      <c r="W2983" t="s">
        <v>92</v>
      </c>
      <c r="X2983" t="s">
        <v>49</v>
      </c>
      <c r="Y2983" t="s">
        <v>32</v>
      </c>
      <c r="Z2983" t="s">
        <v>91</v>
      </c>
      <c r="AA2983" t="s">
        <v>51</v>
      </c>
      <c r="AB2983" t="s">
        <v>219</v>
      </c>
      <c r="AC2983" t="s">
        <v>71</v>
      </c>
      <c r="AD2983" t="s">
        <v>95</v>
      </c>
      <c r="AE2983" t="s">
        <v>54</v>
      </c>
    </row>
    <row r="2984" spans="1:31" x14ac:dyDescent="0.2">
      <c r="A2984">
        <v>32</v>
      </c>
      <c r="B2984" t="s">
        <v>620</v>
      </c>
      <c r="C2984" t="s">
        <v>155</v>
      </c>
      <c r="D2984" t="s">
        <v>33</v>
      </c>
      <c r="E2984" t="s">
        <v>34</v>
      </c>
      <c r="F2984" t="s">
        <v>56</v>
      </c>
      <c r="G2984" t="s">
        <v>22764</v>
      </c>
      <c r="H2984" t="s">
        <v>22765</v>
      </c>
      <c r="I2984" t="s">
        <v>22766</v>
      </c>
      <c r="J2984" t="s">
        <v>22767</v>
      </c>
      <c r="K2984" t="s">
        <v>22768</v>
      </c>
      <c r="L2984" t="s">
        <v>22769</v>
      </c>
      <c r="M2984" t="s">
        <v>32</v>
      </c>
      <c r="N2984" t="s">
        <v>32</v>
      </c>
      <c r="O2984" t="s">
        <v>22770</v>
      </c>
      <c r="P2984" t="s">
        <v>32</v>
      </c>
      <c r="Q2984" t="s">
        <v>75</v>
      </c>
      <c r="R2984">
        <v>64</v>
      </c>
      <c r="S2984">
        <v>60000</v>
      </c>
      <c r="T2984" t="s">
        <v>203</v>
      </c>
      <c r="U2984" s="1">
        <v>41085</v>
      </c>
      <c r="V2984" t="s">
        <v>48</v>
      </c>
      <c r="W2984" t="s">
        <v>78</v>
      </c>
      <c r="X2984" t="s">
        <v>49</v>
      </c>
      <c r="Y2984" t="s">
        <v>261</v>
      </c>
      <c r="Z2984" t="s">
        <v>322</v>
      </c>
      <c r="AA2984" t="s">
        <v>69</v>
      </c>
      <c r="AB2984" t="s">
        <v>367</v>
      </c>
      <c r="AC2984" t="s">
        <v>71</v>
      </c>
      <c r="AD2984" t="s">
        <v>22771</v>
      </c>
      <c r="AE2984" t="s">
        <v>54</v>
      </c>
    </row>
    <row r="2985" spans="1:31" x14ac:dyDescent="0.2">
      <c r="A2985">
        <v>32</v>
      </c>
      <c r="B2985" t="s">
        <v>169</v>
      </c>
      <c r="C2985" t="s">
        <v>83</v>
      </c>
      <c r="D2985" t="s">
        <v>32</v>
      </c>
      <c r="E2985" t="s">
        <v>32</v>
      </c>
      <c r="F2985" t="s">
        <v>56</v>
      </c>
      <c r="G2985" t="s">
        <v>22798</v>
      </c>
      <c r="H2985" t="s">
        <v>22799</v>
      </c>
      <c r="I2985" t="s">
        <v>22800</v>
      </c>
      <c r="J2985" t="s">
        <v>22801</v>
      </c>
      <c r="K2985" t="s">
        <v>22802</v>
      </c>
      <c r="L2985" t="s">
        <v>22803</v>
      </c>
      <c r="M2985" t="s">
        <v>22804</v>
      </c>
      <c r="N2985" t="s">
        <v>22805</v>
      </c>
      <c r="O2985" t="s">
        <v>22806</v>
      </c>
      <c r="P2985" t="s">
        <v>22807</v>
      </c>
      <c r="Q2985" t="s">
        <v>75</v>
      </c>
      <c r="R2985">
        <v>67</v>
      </c>
      <c r="S2985">
        <v>-1</v>
      </c>
      <c r="T2985" t="s">
        <v>68</v>
      </c>
      <c r="U2985" s="1">
        <v>40762</v>
      </c>
      <c r="V2985" t="s">
        <v>48</v>
      </c>
      <c r="W2985" t="s">
        <v>32</v>
      </c>
      <c r="X2985" t="s">
        <v>398</v>
      </c>
      <c r="Y2985" t="s">
        <v>261</v>
      </c>
      <c r="Z2985" t="s">
        <v>151</v>
      </c>
      <c r="AA2985" t="s">
        <v>69</v>
      </c>
      <c r="AB2985" t="s">
        <v>1104</v>
      </c>
      <c r="AC2985" t="s">
        <v>32</v>
      </c>
      <c r="AD2985" t="s">
        <v>1486</v>
      </c>
      <c r="AE2985" t="s">
        <v>54</v>
      </c>
    </row>
    <row r="2986" spans="1:31" x14ac:dyDescent="0.2">
      <c r="A2986">
        <v>32</v>
      </c>
      <c r="B2986" t="s">
        <v>96</v>
      </c>
      <c r="C2986" t="s">
        <v>83</v>
      </c>
      <c r="D2986" t="s">
        <v>182</v>
      </c>
      <c r="E2986" t="s">
        <v>34</v>
      </c>
      <c r="F2986" t="s">
        <v>56</v>
      </c>
      <c r="G2986" t="s">
        <v>22998</v>
      </c>
      <c r="H2986" t="s">
        <v>32</v>
      </c>
      <c r="I2986" t="s">
        <v>32</v>
      </c>
      <c r="J2986" t="s">
        <v>32</v>
      </c>
      <c r="K2986" t="s">
        <v>32</v>
      </c>
      <c r="L2986" t="s">
        <v>32</v>
      </c>
      <c r="M2986" t="s">
        <v>32</v>
      </c>
      <c r="N2986" t="s">
        <v>32</v>
      </c>
      <c r="O2986" t="s">
        <v>32</v>
      </c>
      <c r="P2986" t="s">
        <v>32</v>
      </c>
      <c r="Q2986" t="s">
        <v>148</v>
      </c>
      <c r="R2986">
        <v>74</v>
      </c>
      <c r="S2986">
        <v>-1</v>
      </c>
      <c r="T2986" t="s">
        <v>331</v>
      </c>
      <c r="U2986" s="1">
        <v>40869</v>
      </c>
      <c r="V2986" t="s">
        <v>48</v>
      </c>
      <c r="W2986" t="s">
        <v>32</v>
      </c>
      <c r="X2986" t="s">
        <v>49</v>
      </c>
      <c r="Y2986" t="s">
        <v>32</v>
      </c>
      <c r="Z2986" t="s">
        <v>32</v>
      </c>
      <c r="AA2986" t="s">
        <v>51</v>
      </c>
      <c r="AB2986" t="s">
        <v>389</v>
      </c>
      <c r="AC2986" t="s">
        <v>71</v>
      </c>
      <c r="AD2986" t="s">
        <v>168</v>
      </c>
      <c r="AE2986" t="s">
        <v>54</v>
      </c>
    </row>
    <row r="2987" spans="1:31" x14ac:dyDescent="0.2">
      <c r="A2987">
        <v>32</v>
      </c>
      <c r="B2987" t="s">
        <v>169</v>
      </c>
      <c r="C2987" t="s">
        <v>32</v>
      </c>
      <c r="D2987" t="s">
        <v>33</v>
      </c>
      <c r="E2987" t="s">
        <v>34</v>
      </c>
      <c r="F2987" t="s">
        <v>114</v>
      </c>
      <c r="G2987" t="s">
        <v>23194</v>
      </c>
      <c r="H2987" t="s">
        <v>23195</v>
      </c>
      <c r="I2987" t="s">
        <v>23196</v>
      </c>
      <c r="J2987" t="s">
        <v>23197</v>
      </c>
      <c r="K2987" t="s">
        <v>23198</v>
      </c>
      <c r="L2987" t="s">
        <v>23199</v>
      </c>
      <c r="M2987" t="s">
        <v>23200</v>
      </c>
      <c r="N2987" t="s">
        <v>23201</v>
      </c>
      <c r="O2987" t="s">
        <v>23202</v>
      </c>
      <c r="P2987" t="s">
        <v>23203</v>
      </c>
      <c r="Q2987" t="s">
        <v>32</v>
      </c>
      <c r="R2987">
        <v>70</v>
      </c>
      <c r="S2987">
        <v>-1</v>
      </c>
      <c r="T2987" t="s">
        <v>76</v>
      </c>
      <c r="U2987" s="1">
        <v>41086</v>
      </c>
      <c r="V2987" t="s">
        <v>48</v>
      </c>
      <c r="W2987" t="s">
        <v>32</v>
      </c>
      <c r="X2987" t="s">
        <v>49</v>
      </c>
      <c r="Y2987" t="s">
        <v>1714</v>
      </c>
      <c r="Z2987" t="s">
        <v>520</v>
      </c>
      <c r="AA2987" t="s">
        <v>51</v>
      </c>
      <c r="AB2987" t="s">
        <v>521</v>
      </c>
      <c r="AC2987" t="s">
        <v>71</v>
      </c>
      <c r="AD2987" t="s">
        <v>23204</v>
      </c>
      <c r="AE2987" t="s">
        <v>54</v>
      </c>
    </row>
    <row r="2988" spans="1:31" x14ac:dyDescent="0.2">
      <c r="A2988">
        <v>32</v>
      </c>
      <c r="B2988" t="s">
        <v>55</v>
      </c>
      <c r="C2988" t="s">
        <v>155</v>
      </c>
      <c r="D2988" t="s">
        <v>33</v>
      </c>
      <c r="E2988" t="s">
        <v>34</v>
      </c>
      <c r="F2988" t="s">
        <v>56</v>
      </c>
      <c r="G2988" t="s">
        <v>23217</v>
      </c>
      <c r="H2988" t="s">
        <v>23218</v>
      </c>
      <c r="I2988" t="s">
        <v>23219</v>
      </c>
      <c r="J2988" t="s">
        <v>23220</v>
      </c>
      <c r="K2988" t="s">
        <v>23221</v>
      </c>
      <c r="L2988" t="s">
        <v>23222</v>
      </c>
      <c r="M2988" t="s">
        <v>23223</v>
      </c>
      <c r="N2988" t="s">
        <v>23224</v>
      </c>
      <c r="O2988" t="s">
        <v>23225</v>
      </c>
      <c r="P2988" t="s">
        <v>23226</v>
      </c>
      <c r="Q2988" t="s">
        <v>32</v>
      </c>
      <c r="R2988">
        <v>64</v>
      </c>
      <c r="S2988">
        <v>-1</v>
      </c>
      <c r="T2988" t="s">
        <v>91</v>
      </c>
      <c r="U2988" s="1">
        <v>41037</v>
      </c>
      <c r="V2988" t="s">
        <v>48</v>
      </c>
      <c r="W2988" t="s">
        <v>32</v>
      </c>
      <c r="X2988" t="s">
        <v>49</v>
      </c>
      <c r="Y2988" t="s">
        <v>93</v>
      </c>
      <c r="Z2988" t="s">
        <v>422</v>
      </c>
      <c r="AA2988" t="s">
        <v>69</v>
      </c>
      <c r="AB2988" t="s">
        <v>167</v>
      </c>
      <c r="AC2988" t="s">
        <v>71</v>
      </c>
      <c r="AD2988" t="s">
        <v>95</v>
      </c>
      <c r="AE2988" t="s">
        <v>54</v>
      </c>
    </row>
    <row r="2989" spans="1:31" x14ac:dyDescent="0.2">
      <c r="A2989">
        <v>32</v>
      </c>
      <c r="B2989" t="s">
        <v>169</v>
      </c>
      <c r="C2989" t="s">
        <v>113</v>
      </c>
      <c r="D2989" t="s">
        <v>33</v>
      </c>
      <c r="E2989" t="s">
        <v>34</v>
      </c>
      <c r="F2989" t="s">
        <v>23451</v>
      </c>
      <c r="G2989" t="s">
        <v>32</v>
      </c>
      <c r="H2989" t="s">
        <v>23452</v>
      </c>
      <c r="I2989" t="s">
        <v>23453</v>
      </c>
      <c r="J2989" t="s">
        <v>32</v>
      </c>
      <c r="K2989" t="s">
        <v>23454</v>
      </c>
      <c r="L2989" t="s">
        <v>23455</v>
      </c>
      <c r="M2989" t="s">
        <v>32</v>
      </c>
      <c r="N2989" t="s">
        <v>23456</v>
      </c>
      <c r="O2989" t="s">
        <v>32</v>
      </c>
      <c r="P2989" t="s">
        <v>3462</v>
      </c>
      <c r="Q2989" t="s">
        <v>924</v>
      </c>
      <c r="R2989">
        <v>66</v>
      </c>
      <c r="S2989">
        <v>-1</v>
      </c>
      <c r="T2989" t="s">
        <v>331</v>
      </c>
      <c r="U2989" s="1">
        <v>40828</v>
      </c>
      <c r="V2989" t="s">
        <v>2466</v>
      </c>
      <c r="W2989" t="s">
        <v>32</v>
      </c>
      <c r="X2989" t="s">
        <v>49</v>
      </c>
      <c r="Y2989" t="s">
        <v>32</v>
      </c>
      <c r="Z2989" t="s">
        <v>275</v>
      </c>
      <c r="AA2989" t="s">
        <v>51</v>
      </c>
      <c r="AB2989" t="s">
        <v>94</v>
      </c>
      <c r="AC2989" t="s">
        <v>71</v>
      </c>
      <c r="AD2989" t="s">
        <v>23457</v>
      </c>
      <c r="AE2989" t="s">
        <v>54</v>
      </c>
    </row>
    <row r="2990" spans="1:31" x14ac:dyDescent="0.2">
      <c r="A2990">
        <v>32</v>
      </c>
      <c r="B2990" t="s">
        <v>96</v>
      </c>
      <c r="C2990" t="s">
        <v>32</v>
      </c>
      <c r="D2990" t="s">
        <v>182</v>
      </c>
      <c r="E2990" t="s">
        <v>34</v>
      </c>
      <c r="F2990" t="s">
        <v>368</v>
      </c>
      <c r="G2990" t="s">
        <v>32</v>
      </c>
      <c r="H2990" t="s">
        <v>32</v>
      </c>
      <c r="I2990" t="s">
        <v>23673</v>
      </c>
      <c r="J2990" t="s">
        <v>23674</v>
      </c>
      <c r="K2990" t="s">
        <v>23675</v>
      </c>
      <c r="L2990" t="s">
        <v>23676</v>
      </c>
      <c r="M2990" t="s">
        <v>23677</v>
      </c>
      <c r="N2990" t="s">
        <v>23678</v>
      </c>
      <c r="O2990" t="s">
        <v>23679</v>
      </c>
      <c r="P2990" t="s">
        <v>23680</v>
      </c>
      <c r="Q2990" t="s">
        <v>108</v>
      </c>
      <c r="R2990">
        <v>60</v>
      </c>
      <c r="S2990">
        <v>-1</v>
      </c>
      <c r="T2990" t="s">
        <v>576</v>
      </c>
      <c r="U2990" s="1">
        <v>41089</v>
      </c>
      <c r="V2990" t="s">
        <v>357</v>
      </c>
      <c r="W2990" t="s">
        <v>32</v>
      </c>
      <c r="X2990" t="s">
        <v>49</v>
      </c>
      <c r="Y2990" t="s">
        <v>435</v>
      </c>
      <c r="Z2990" t="s">
        <v>275</v>
      </c>
      <c r="AA2990" t="s">
        <v>69</v>
      </c>
      <c r="AB2990" t="s">
        <v>52</v>
      </c>
      <c r="AC2990" t="s">
        <v>71</v>
      </c>
      <c r="AD2990" t="s">
        <v>9519</v>
      </c>
      <c r="AE2990" t="s">
        <v>54</v>
      </c>
    </row>
    <row r="2991" spans="1:31" x14ac:dyDescent="0.2">
      <c r="A2991">
        <v>32</v>
      </c>
      <c r="B2991" t="s">
        <v>55</v>
      </c>
      <c r="C2991" t="s">
        <v>278</v>
      </c>
      <c r="D2991" t="s">
        <v>33</v>
      </c>
      <c r="E2991" t="s">
        <v>34</v>
      </c>
      <c r="F2991" t="s">
        <v>56</v>
      </c>
      <c r="G2991" t="s">
        <v>23999</v>
      </c>
      <c r="H2991" t="s">
        <v>24000</v>
      </c>
      <c r="I2991" t="s">
        <v>24001</v>
      </c>
      <c r="J2991" t="s">
        <v>24002</v>
      </c>
      <c r="K2991" t="s">
        <v>24003</v>
      </c>
      <c r="L2991" t="s">
        <v>24004</v>
      </c>
      <c r="M2991" t="s">
        <v>24005</v>
      </c>
      <c r="N2991" t="s">
        <v>24006</v>
      </c>
      <c r="O2991" t="s">
        <v>24007</v>
      </c>
      <c r="P2991" t="s">
        <v>24008</v>
      </c>
      <c r="Q2991" t="s">
        <v>148</v>
      </c>
      <c r="R2991">
        <v>66</v>
      </c>
      <c r="S2991">
        <v>100000</v>
      </c>
      <c r="T2991" t="s">
        <v>163</v>
      </c>
      <c r="U2991" s="1">
        <v>41086</v>
      </c>
      <c r="V2991" t="s">
        <v>662</v>
      </c>
      <c r="W2991" t="s">
        <v>204</v>
      </c>
      <c r="X2991" t="s">
        <v>49</v>
      </c>
      <c r="Y2991" t="s">
        <v>32</v>
      </c>
      <c r="Z2991" t="s">
        <v>2161</v>
      </c>
      <c r="AA2991" t="s">
        <v>51</v>
      </c>
      <c r="AB2991" t="s">
        <v>690</v>
      </c>
      <c r="AC2991" t="s">
        <v>71</v>
      </c>
      <c r="AD2991" t="s">
        <v>24009</v>
      </c>
      <c r="AE2991" t="s">
        <v>54</v>
      </c>
    </row>
    <row r="2992" spans="1:31" x14ac:dyDescent="0.2">
      <c r="A2992">
        <v>32</v>
      </c>
      <c r="B2992" t="s">
        <v>96</v>
      </c>
      <c r="C2992" t="s">
        <v>32</v>
      </c>
      <c r="D2992" t="s">
        <v>33</v>
      </c>
      <c r="E2992" t="s">
        <v>170</v>
      </c>
      <c r="F2992" t="s">
        <v>56</v>
      </c>
      <c r="G2992" t="s">
        <v>24096</v>
      </c>
      <c r="H2992" t="s">
        <v>24097</v>
      </c>
      <c r="I2992" t="s">
        <v>24098</v>
      </c>
      <c r="J2992" t="s">
        <v>24099</v>
      </c>
      <c r="K2992" t="s">
        <v>24100</v>
      </c>
      <c r="L2992" t="s">
        <v>24101</v>
      </c>
      <c r="M2992" t="s">
        <v>24102</v>
      </c>
      <c r="N2992" t="s">
        <v>24103</v>
      </c>
      <c r="O2992" t="s">
        <v>24104</v>
      </c>
      <c r="P2992" t="s">
        <v>24105</v>
      </c>
      <c r="Q2992" t="s">
        <v>75</v>
      </c>
      <c r="R2992">
        <v>72</v>
      </c>
      <c r="S2992">
        <v>-1</v>
      </c>
      <c r="T2992" t="s">
        <v>136</v>
      </c>
      <c r="U2992" s="1">
        <v>41042</v>
      </c>
      <c r="V2992" t="s">
        <v>48</v>
      </c>
      <c r="W2992" t="s">
        <v>32</v>
      </c>
      <c r="X2992" t="s">
        <v>49</v>
      </c>
      <c r="Y2992" t="s">
        <v>435</v>
      </c>
      <c r="Z2992" t="s">
        <v>50</v>
      </c>
      <c r="AA2992" t="s">
        <v>51</v>
      </c>
      <c r="AB2992" t="s">
        <v>32</v>
      </c>
      <c r="AC2992" t="s">
        <v>71</v>
      </c>
      <c r="AD2992" t="s">
        <v>663</v>
      </c>
      <c r="AE2992" t="s">
        <v>346</v>
      </c>
    </row>
    <row r="2993" spans="1:31" x14ac:dyDescent="0.2">
      <c r="A2993">
        <v>32</v>
      </c>
      <c r="B2993" t="s">
        <v>55</v>
      </c>
      <c r="C2993" t="s">
        <v>83</v>
      </c>
      <c r="D2993" t="s">
        <v>2100</v>
      </c>
      <c r="E2993" t="s">
        <v>34</v>
      </c>
      <c r="F2993" t="s">
        <v>390</v>
      </c>
      <c r="G2993" t="s">
        <v>32</v>
      </c>
      <c r="H2993" t="s">
        <v>32</v>
      </c>
      <c r="I2993" t="s">
        <v>32</v>
      </c>
      <c r="J2993" t="s">
        <v>32</v>
      </c>
      <c r="K2993" t="s">
        <v>32</v>
      </c>
      <c r="L2993" t="s">
        <v>32</v>
      </c>
      <c r="M2993" t="s">
        <v>32</v>
      </c>
      <c r="N2993" t="s">
        <v>32</v>
      </c>
      <c r="O2993" t="s">
        <v>32</v>
      </c>
      <c r="P2993" t="s">
        <v>32</v>
      </c>
      <c r="Q2993" t="s">
        <v>4235</v>
      </c>
      <c r="R2993">
        <v>69</v>
      </c>
      <c r="S2993">
        <v>-1</v>
      </c>
      <c r="T2993" t="s">
        <v>32</v>
      </c>
      <c r="U2993" s="1">
        <v>41089</v>
      </c>
      <c r="V2993" t="s">
        <v>48</v>
      </c>
      <c r="W2993" t="s">
        <v>32</v>
      </c>
      <c r="X2993" t="s">
        <v>49</v>
      </c>
      <c r="Y2993" t="s">
        <v>32</v>
      </c>
      <c r="Z2993" t="s">
        <v>50</v>
      </c>
      <c r="AA2993" t="s">
        <v>51</v>
      </c>
      <c r="AB2993" t="s">
        <v>32</v>
      </c>
      <c r="AC2993" t="s">
        <v>170</v>
      </c>
      <c r="AD2993" t="s">
        <v>95</v>
      </c>
      <c r="AE2993" t="s">
        <v>54</v>
      </c>
    </row>
    <row r="2994" spans="1:31" x14ac:dyDescent="0.2">
      <c r="A2994">
        <v>32</v>
      </c>
      <c r="B2994" t="s">
        <v>400</v>
      </c>
      <c r="C2994" t="s">
        <v>32</v>
      </c>
      <c r="D2994" t="s">
        <v>33</v>
      </c>
      <c r="E2994" t="s">
        <v>32</v>
      </c>
      <c r="F2994" t="s">
        <v>773</v>
      </c>
      <c r="G2994" t="s">
        <v>32</v>
      </c>
      <c r="H2994" t="s">
        <v>24889</v>
      </c>
      <c r="I2994" t="s">
        <v>32</v>
      </c>
      <c r="J2994" t="s">
        <v>24890</v>
      </c>
      <c r="K2994" t="s">
        <v>32</v>
      </c>
      <c r="L2994" t="s">
        <v>32</v>
      </c>
      <c r="M2994" t="s">
        <v>32</v>
      </c>
      <c r="N2994" t="s">
        <v>24891</v>
      </c>
      <c r="O2994" t="s">
        <v>24892</v>
      </c>
      <c r="P2994" t="s">
        <v>24893</v>
      </c>
      <c r="Q2994" t="s">
        <v>4205</v>
      </c>
      <c r="R2994">
        <v>64</v>
      </c>
      <c r="S2994">
        <v>50000</v>
      </c>
      <c r="T2994" t="s">
        <v>47</v>
      </c>
      <c r="U2994" s="1">
        <v>40941</v>
      </c>
      <c r="V2994" t="s">
        <v>48</v>
      </c>
      <c r="W2994" t="s">
        <v>32</v>
      </c>
      <c r="X2994" t="s">
        <v>398</v>
      </c>
      <c r="Y2994" t="s">
        <v>93</v>
      </c>
      <c r="Z2994" t="s">
        <v>80</v>
      </c>
      <c r="AA2994" t="s">
        <v>69</v>
      </c>
      <c r="AB2994" t="s">
        <v>70</v>
      </c>
      <c r="AC2994" t="s">
        <v>71</v>
      </c>
      <c r="AD2994" t="s">
        <v>95</v>
      </c>
      <c r="AE2994" t="s">
        <v>265</v>
      </c>
    </row>
    <row r="2995" spans="1:31" x14ac:dyDescent="0.2">
      <c r="A2995">
        <v>32</v>
      </c>
      <c r="B2995" t="s">
        <v>32</v>
      </c>
      <c r="C2995" t="s">
        <v>32</v>
      </c>
      <c r="D2995" t="s">
        <v>98</v>
      </c>
      <c r="E2995" t="s">
        <v>170</v>
      </c>
      <c r="F2995" t="s">
        <v>32</v>
      </c>
      <c r="G2995" t="s">
        <v>32</v>
      </c>
      <c r="H2995" t="s">
        <v>24894</v>
      </c>
      <c r="I2995" t="s">
        <v>32</v>
      </c>
      <c r="J2995" t="s">
        <v>24895</v>
      </c>
      <c r="K2995" t="s">
        <v>24896</v>
      </c>
      <c r="L2995" t="s">
        <v>24897</v>
      </c>
      <c r="M2995" t="s">
        <v>24898</v>
      </c>
      <c r="N2995" t="s">
        <v>24899</v>
      </c>
      <c r="O2995" t="s">
        <v>24900</v>
      </c>
      <c r="P2995" t="s">
        <v>24901</v>
      </c>
      <c r="Q2995" t="s">
        <v>75</v>
      </c>
      <c r="R2995">
        <v>67</v>
      </c>
      <c r="S2995">
        <v>-1</v>
      </c>
      <c r="T2995" t="s">
        <v>32</v>
      </c>
      <c r="U2995" s="1">
        <v>41074</v>
      </c>
      <c r="V2995" t="s">
        <v>48</v>
      </c>
      <c r="W2995" t="s">
        <v>32</v>
      </c>
      <c r="X2995" t="s">
        <v>49</v>
      </c>
      <c r="Y2995" t="s">
        <v>32</v>
      </c>
      <c r="Z2995" t="s">
        <v>32</v>
      </c>
      <c r="AA2995" t="s">
        <v>69</v>
      </c>
      <c r="AB2995" t="s">
        <v>32</v>
      </c>
      <c r="AC2995" t="s">
        <v>220</v>
      </c>
      <c r="AD2995" t="s">
        <v>95</v>
      </c>
      <c r="AE2995" t="s">
        <v>54</v>
      </c>
    </row>
    <row r="2996" spans="1:31" x14ac:dyDescent="0.2">
      <c r="A2996">
        <v>32</v>
      </c>
      <c r="B2996" t="s">
        <v>620</v>
      </c>
      <c r="C2996" t="s">
        <v>32</v>
      </c>
      <c r="D2996" t="s">
        <v>501</v>
      </c>
      <c r="E2996" t="s">
        <v>34</v>
      </c>
      <c r="F2996" t="s">
        <v>368</v>
      </c>
      <c r="G2996" t="s">
        <v>24992</v>
      </c>
      <c r="H2996" t="s">
        <v>24993</v>
      </c>
      <c r="I2996" t="s">
        <v>24994</v>
      </c>
      <c r="J2996" t="s">
        <v>24995</v>
      </c>
      <c r="K2996" t="s">
        <v>24996</v>
      </c>
      <c r="L2996" t="s">
        <v>24997</v>
      </c>
      <c r="M2996" t="s">
        <v>24998</v>
      </c>
      <c r="N2996" t="s">
        <v>24999</v>
      </c>
      <c r="O2996" t="s">
        <v>25000</v>
      </c>
      <c r="P2996" t="s">
        <v>25001</v>
      </c>
      <c r="Q2996" t="s">
        <v>75</v>
      </c>
      <c r="R2996">
        <v>65</v>
      </c>
      <c r="S2996">
        <v>20000</v>
      </c>
      <c r="T2996" t="s">
        <v>163</v>
      </c>
      <c r="U2996" s="1">
        <v>41089</v>
      </c>
      <c r="V2996" t="s">
        <v>48</v>
      </c>
      <c r="W2996" t="s">
        <v>32</v>
      </c>
      <c r="X2996" t="s">
        <v>49</v>
      </c>
      <c r="Y2996" t="s">
        <v>32</v>
      </c>
      <c r="Z2996" t="s">
        <v>378</v>
      </c>
      <c r="AA2996" t="s">
        <v>69</v>
      </c>
      <c r="AB2996" t="s">
        <v>1633</v>
      </c>
      <c r="AC2996" t="s">
        <v>71</v>
      </c>
      <c r="AD2996" t="s">
        <v>25002</v>
      </c>
      <c r="AE2996" t="s">
        <v>54</v>
      </c>
    </row>
    <row r="2997" spans="1:31" x14ac:dyDescent="0.2">
      <c r="A2997">
        <v>32</v>
      </c>
      <c r="B2997" t="s">
        <v>169</v>
      </c>
      <c r="C2997" t="s">
        <v>155</v>
      </c>
      <c r="D2997" t="s">
        <v>33</v>
      </c>
      <c r="E2997" t="s">
        <v>34</v>
      </c>
      <c r="F2997" t="s">
        <v>56</v>
      </c>
      <c r="G2997" t="s">
        <v>25120</v>
      </c>
      <c r="H2997" t="s">
        <v>25121</v>
      </c>
      <c r="I2997" t="s">
        <v>25122</v>
      </c>
      <c r="J2997" t="s">
        <v>25123</v>
      </c>
      <c r="K2997" t="s">
        <v>25124</v>
      </c>
      <c r="L2997" t="s">
        <v>25125</v>
      </c>
      <c r="M2997" t="s">
        <v>25126</v>
      </c>
      <c r="N2997" t="s">
        <v>25127</v>
      </c>
      <c r="O2997" t="s">
        <v>25128</v>
      </c>
      <c r="P2997" t="s">
        <v>25129</v>
      </c>
      <c r="Q2997" t="s">
        <v>91</v>
      </c>
      <c r="R2997">
        <v>67</v>
      </c>
      <c r="S2997">
        <v>-1</v>
      </c>
      <c r="T2997" t="s">
        <v>457</v>
      </c>
      <c r="U2997" s="1">
        <v>41088</v>
      </c>
      <c r="V2997" t="s">
        <v>48</v>
      </c>
      <c r="W2997" t="s">
        <v>32</v>
      </c>
      <c r="X2997" t="s">
        <v>49</v>
      </c>
      <c r="Y2997" t="s">
        <v>93</v>
      </c>
      <c r="Z2997" t="s">
        <v>262</v>
      </c>
      <c r="AA2997" t="s">
        <v>51</v>
      </c>
      <c r="AB2997" t="s">
        <v>344</v>
      </c>
      <c r="AC2997" t="s">
        <v>71</v>
      </c>
      <c r="AD2997" t="s">
        <v>25130</v>
      </c>
      <c r="AE2997" t="s">
        <v>54</v>
      </c>
    </row>
    <row r="2998" spans="1:31" x14ac:dyDescent="0.2">
      <c r="A2998">
        <v>32</v>
      </c>
      <c r="B2998" t="s">
        <v>32</v>
      </c>
      <c r="C2998" t="s">
        <v>32</v>
      </c>
      <c r="D2998" t="s">
        <v>33</v>
      </c>
      <c r="E2998" t="s">
        <v>34</v>
      </c>
      <c r="F2998" t="s">
        <v>56</v>
      </c>
      <c r="G2998" t="s">
        <v>25202</v>
      </c>
      <c r="H2998" t="s">
        <v>25203</v>
      </c>
      <c r="I2998" t="s">
        <v>25204</v>
      </c>
      <c r="J2998" t="s">
        <v>25205</v>
      </c>
      <c r="K2998" t="s">
        <v>25206</v>
      </c>
      <c r="L2998" t="s">
        <v>25207</v>
      </c>
      <c r="M2998" t="s">
        <v>25208</v>
      </c>
      <c r="N2998" t="s">
        <v>25209</v>
      </c>
      <c r="O2998" t="s">
        <v>25210</v>
      </c>
      <c r="P2998" t="s">
        <v>25211</v>
      </c>
      <c r="Q2998" t="s">
        <v>25212</v>
      </c>
      <c r="R2998">
        <v>66</v>
      </c>
      <c r="S2998">
        <v>-1</v>
      </c>
      <c r="T2998" t="s">
        <v>68</v>
      </c>
      <c r="U2998" s="1">
        <v>41084</v>
      </c>
      <c r="V2998" t="s">
        <v>274</v>
      </c>
      <c r="W2998" t="s">
        <v>32</v>
      </c>
      <c r="X2998" t="s">
        <v>49</v>
      </c>
      <c r="Y2998" t="s">
        <v>495</v>
      </c>
      <c r="Z2998" t="s">
        <v>32</v>
      </c>
      <c r="AA2998" t="s">
        <v>69</v>
      </c>
      <c r="AB2998" t="s">
        <v>32</v>
      </c>
      <c r="AC2998" t="s">
        <v>71</v>
      </c>
      <c r="AD2998" t="s">
        <v>95</v>
      </c>
      <c r="AE2998" t="s">
        <v>265</v>
      </c>
    </row>
    <row r="2999" spans="1:31" x14ac:dyDescent="0.2">
      <c r="A2999">
        <v>32</v>
      </c>
      <c r="B2999" t="s">
        <v>31</v>
      </c>
      <c r="C2999" t="s">
        <v>155</v>
      </c>
      <c r="D2999" t="s">
        <v>33</v>
      </c>
      <c r="E2999" t="s">
        <v>34</v>
      </c>
      <c r="F2999" t="s">
        <v>114</v>
      </c>
      <c r="G2999" t="s">
        <v>32</v>
      </c>
      <c r="H2999" t="s">
        <v>25627</v>
      </c>
      <c r="I2999" t="s">
        <v>32</v>
      </c>
      <c r="J2999" t="s">
        <v>25628</v>
      </c>
      <c r="K2999" t="s">
        <v>25629</v>
      </c>
      <c r="L2999" t="s">
        <v>25630</v>
      </c>
      <c r="M2999" t="s">
        <v>32</v>
      </c>
      <c r="N2999" t="s">
        <v>25631</v>
      </c>
      <c r="O2999" t="s">
        <v>32</v>
      </c>
      <c r="P2999" t="s">
        <v>32</v>
      </c>
      <c r="Q2999" t="s">
        <v>75</v>
      </c>
      <c r="R2999">
        <v>63</v>
      </c>
      <c r="S2999">
        <v>-1</v>
      </c>
      <c r="T2999" t="s">
        <v>68</v>
      </c>
      <c r="U2999" s="1">
        <v>41085</v>
      </c>
      <c r="V2999" t="s">
        <v>48</v>
      </c>
      <c r="W2999" t="s">
        <v>204</v>
      </c>
      <c r="X2999" t="s">
        <v>49</v>
      </c>
      <c r="Y2999" t="s">
        <v>150</v>
      </c>
      <c r="Z2999" t="s">
        <v>4341</v>
      </c>
      <c r="AA2999" t="s">
        <v>69</v>
      </c>
      <c r="AB2999" t="s">
        <v>852</v>
      </c>
      <c r="AC2999" t="s">
        <v>170</v>
      </c>
      <c r="AD2999" t="s">
        <v>168</v>
      </c>
      <c r="AE2999" t="s">
        <v>54</v>
      </c>
    </row>
    <row r="3000" spans="1:31" x14ac:dyDescent="0.2">
      <c r="A3000">
        <v>32</v>
      </c>
      <c r="B3000" t="s">
        <v>169</v>
      </c>
      <c r="C3000" t="s">
        <v>97</v>
      </c>
      <c r="D3000" t="s">
        <v>33</v>
      </c>
      <c r="E3000" t="s">
        <v>34</v>
      </c>
      <c r="F3000" t="s">
        <v>114</v>
      </c>
      <c r="G3000" t="s">
        <v>25724</v>
      </c>
      <c r="H3000" t="s">
        <v>25725</v>
      </c>
      <c r="I3000" t="s">
        <v>25726</v>
      </c>
      <c r="J3000" t="s">
        <v>25727</v>
      </c>
      <c r="K3000" t="s">
        <v>25728</v>
      </c>
      <c r="L3000" t="s">
        <v>32</v>
      </c>
      <c r="M3000" t="s">
        <v>25729</v>
      </c>
      <c r="N3000" t="s">
        <v>25730</v>
      </c>
      <c r="O3000" t="s">
        <v>25731</v>
      </c>
      <c r="P3000" t="s">
        <v>25732</v>
      </c>
      <c r="Q3000" t="s">
        <v>32</v>
      </c>
      <c r="R3000">
        <v>71</v>
      </c>
      <c r="S3000">
        <v>1000000</v>
      </c>
      <c r="T3000" t="s">
        <v>91</v>
      </c>
      <c r="U3000" s="1">
        <v>41085</v>
      </c>
      <c r="V3000" t="s">
        <v>48</v>
      </c>
      <c r="W3000" t="s">
        <v>32</v>
      </c>
      <c r="X3000" t="s">
        <v>49</v>
      </c>
      <c r="Y3000" t="s">
        <v>93</v>
      </c>
      <c r="Z3000" t="s">
        <v>246</v>
      </c>
      <c r="AA3000" t="s">
        <v>51</v>
      </c>
      <c r="AB3000" t="s">
        <v>206</v>
      </c>
      <c r="AC3000" t="s">
        <v>71</v>
      </c>
      <c r="AD3000" t="s">
        <v>25733</v>
      </c>
      <c r="AE3000" t="s">
        <v>54</v>
      </c>
    </row>
    <row r="3001" spans="1:31" x14ac:dyDescent="0.2">
      <c r="A3001">
        <v>32</v>
      </c>
      <c r="B3001" t="s">
        <v>169</v>
      </c>
      <c r="C3001" t="s">
        <v>32</v>
      </c>
      <c r="D3001" t="s">
        <v>33</v>
      </c>
      <c r="E3001" t="s">
        <v>34</v>
      </c>
      <c r="F3001" t="s">
        <v>35</v>
      </c>
      <c r="G3001" t="s">
        <v>25787</v>
      </c>
      <c r="H3001" t="s">
        <v>25788</v>
      </c>
      <c r="I3001" t="s">
        <v>25789</v>
      </c>
      <c r="J3001" t="s">
        <v>32</v>
      </c>
      <c r="K3001" t="s">
        <v>25790</v>
      </c>
      <c r="L3001" t="s">
        <v>32</v>
      </c>
      <c r="M3001" t="s">
        <v>32</v>
      </c>
      <c r="N3001" t="s">
        <v>32</v>
      </c>
      <c r="O3001" t="s">
        <v>32</v>
      </c>
      <c r="P3001" t="s">
        <v>32</v>
      </c>
      <c r="Q3001" t="s">
        <v>321</v>
      </c>
      <c r="R3001">
        <v>64</v>
      </c>
      <c r="S3001">
        <v>30000</v>
      </c>
      <c r="T3001" t="s">
        <v>68</v>
      </c>
      <c r="U3001" s="1">
        <v>40860</v>
      </c>
      <c r="V3001" t="s">
        <v>2466</v>
      </c>
      <c r="W3001" t="s">
        <v>32</v>
      </c>
      <c r="X3001" t="s">
        <v>49</v>
      </c>
      <c r="Y3001" t="s">
        <v>495</v>
      </c>
      <c r="Z3001" t="s">
        <v>32</v>
      </c>
      <c r="AA3001" t="s">
        <v>51</v>
      </c>
      <c r="AB3001" t="s">
        <v>247</v>
      </c>
      <c r="AC3001" t="s">
        <v>170</v>
      </c>
      <c r="AD3001" t="s">
        <v>2330</v>
      </c>
      <c r="AE3001" t="s">
        <v>54</v>
      </c>
    </row>
    <row r="3002" spans="1:31" x14ac:dyDescent="0.2">
      <c r="A3002">
        <v>32</v>
      </c>
      <c r="B3002" t="s">
        <v>620</v>
      </c>
      <c r="C3002" t="s">
        <v>32</v>
      </c>
      <c r="D3002" t="s">
        <v>33</v>
      </c>
      <c r="E3002" t="s">
        <v>34</v>
      </c>
      <c r="F3002" t="s">
        <v>114</v>
      </c>
      <c r="G3002" t="s">
        <v>26112</v>
      </c>
      <c r="H3002" t="s">
        <v>26113</v>
      </c>
      <c r="I3002" t="s">
        <v>26114</v>
      </c>
      <c r="J3002" t="s">
        <v>26115</v>
      </c>
      <c r="K3002" t="s">
        <v>26116</v>
      </c>
      <c r="L3002" t="s">
        <v>26117</v>
      </c>
      <c r="M3002" t="s">
        <v>26118</v>
      </c>
      <c r="N3002" t="s">
        <v>26119</v>
      </c>
      <c r="O3002" t="s">
        <v>26120</v>
      </c>
      <c r="P3002" t="s">
        <v>26121</v>
      </c>
      <c r="Q3002" t="s">
        <v>32</v>
      </c>
      <c r="R3002">
        <v>63</v>
      </c>
      <c r="S3002">
        <v>-1</v>
      </c>
      <c r="T3002" t="s">
        <v>163</v>
      </c>
      <c r="U3002" s="1">
        <v>41087</v>
      </c>
      <c r="V3002" t="s">
        <v>164</v>
      </c>
      <c r="W3002" t="s">
        <v>204</v>
      </c>
      <c r="X3002" t="s">
        <v>49</v>
      </c>
      <c r="Y3002" t="s">
        <v>435</v>
      </c>
      <c r="Z3002" t="s">
        <v>1164</v>
      </c>
      <c r="AA3002" t="s">
        <v>69</v>
      </c>
      <c r="AB3002" t="s">
        <v>124</v>
      </c>
      <c r="AC3002" t="s">
        <v>71</v>
      </c>
      <c r="AD3002" t="s">
        <v>26122</v>
      </c>
      <c r="AE3002" t="s">
        <v>54</v>
      </c>
    </row>
    <row r="3003" spans="1:31" x14ac:dyDescent="0.2">
      <c r="A3003">
        <v>32</v>
      </c>
      <c r="B3003" t="s">
        <v>32</v>
      </c>
      <c r="C3003" t="s">
        <v>1043</v>
      </c>
      <c r="D3003" t="s">
        <v>33</v>
      </c>
      <c r="E3003" t="s">
        <v>34</v>
      </c>
      <c r="F3003" t="s">
        <v>56</v>
      </c>
      <c r="G3003" t="s">
        <v>26482</v>
      </c>
      <c r="H3003" t="s">
        <v>26483</v>
      </c>
      <c r="I3003" t="s">
        <v>26484</v>
      </c>
      <c r="J3003" t="s">
        <v>26485</v>
      </c>
      <c r="K3003" t="s">
        <v>26486</v>
      </c>
      <c r="L3003" t="e">
        <f>-coffee in the morning  -wine  -yoga  -the outdoors/sunshine  -a well prepared meal  -alone time</f>
        <v>#NAME?</v>
      </c>
      <c r="M3003" t="s">
        <v>26487</v>
      </c>
      <c r="N3003" t="s">
        <v>26488</v>
      </c>
      <c r="O3003" t="s">
        <v>26489</v>
      </c>
      <c r="P3003" t="s">
        <v>24959</v>
      </c>
      <c r="Q3003" t="s">
        <v>32</v>
      </c>
      <c r="R3003">
        <v>66</v>
      </c>
      <c r="S3003">
        <v>-1</v>
      </c>
      <c r="T3003" t="s">
        <v>68</v>
      </c>
      <c r="U3003" s="1">
        <v>41078</v>
      </c>
      <c r="V3003" t="s">
        <v>607</v>
      </c>
      <c r="W3003" t="s">
        <v>181</v>
      </c>
      <c r="X3003" t="s">
        <v>49</v>
      </c>
      <c r="Y3003" t="s">
        <v>93</v>
      </c>
      <c r="Z3003" t="s">
        <v>475</v>
      </c>
      <c r="AA3003" t="s">
        <v>69</v>
      </c>
      <c r="AB3003" t="s">
        <v>1104</v>
      </c>
      <c r="AC3003" t="s">
        <v>71</v>
      </c>
      <c r="AD3003" t="s">
        <v>137</v>
      </c>
      <c r="AE3003" t="s">
        <v>54</v>
      </c>
    </row>
    <row r="3004" spans="1:31" x14ac:dyDescent="0.2">
      <c r="A3004">
        <v>32</v>
      </c>
      <c r="B3004" t="s">
        <v>620</v>
      </c>
      <c r="C3004" t="s">
        <v>97</v>
      </c>
      <c r="D3004" t="s">
        <v>33</v>
      </c>
      <c r="E3004" t="s">
        <v>34</v>
      </c>
      <c r="F3004" t="s">
        <v>32</v>
      </c>
      <c r="G3004" t="s">
        <v>32</v>
      </c>
      <c r="H3004" t="s">
        <v>32</v>
      </c>
      <c r="I3004" t="s">
        <v>32</v>
      </c>
      <c r="J3004" t="s">
        <v>32</v>
      </c>
      <c r="K3004" t="s">
        <v>32</v>
      </c>
      <c r="L3004" t="s">
        <v>32</v>
      </c>
      <c r="M3004" t="s">
        <v>32</v>
      </c>
      <c r="N3004" t="s">
        <v>32</v>
      </c>
      <c r="O3004" t="s">
        <v>32</v>
      </c>
      <c r="P3004" t="s">
        <v>32</v>
      </c>
      <c r="Q3004" t="s">
        <v>924</v>
      </c>
      <c r="R3004">
        <v>68</v>
      </c>
      <c r="S3004">
        <v>-1</v>
      </c>
      <c r="T3004" t="s">
        <v>32</v>
      </c>
      <c r="U3004" s="1">
        <v>40966</v>
      </c>
      <c r="V3004" t="s">
        <v>260</v>
      </c>
      <c r="W3004" t="s">
        <v>32</v>
      </c>
      <c r="X3004" t="s">
        <v>49</v>
      </c>
      <c r="Y3004" t="s">
        <v>32</v>
      </c>
      <c r="Z3004" t="s">
        <v>32</v>
      </c>
      <c r="AA3004" t="s">
        <v>69</v>
      </c>
      <c r="AB3004" t="s">
        <v>32</v>
      </c>
      <c r="AC3004" t="s">
        <v>71</v>
      </c>
      <c r="AD3004" t="s">
        <v>95</v>
      </c>
      <c r="AE3004" t="s">
        <v>54</v>
      </c>
    </row>
    <row r="3005" spans="1:31" x14ac:dyDescent="0.2">
      <c r="A3005">
        <v>32</v>
      </c>
      <c r="B3005" t="s">
        <v>96</v>
      </c>
      <c r="C3005" t="s">
        <v>113</v>
      </c>
      <c r="D3005" t="s">
        <v>98</v>
      </c>
      <c r="E3005" t="s">
        <v>34</v>
      </c>
      <c r="F3005" t="s">
        <v>56</v>
      </c>
      <c r="G3005" t="s">
        <v>32</v>
      </c>
      <c r="H3005" t="s">
        <v>32</v>
      </c>
      <c r="I3005" t="s">
        <v>32</v>
      </c>
      <c r="J3005" t="s">
        <v>32</v>
      </c>
      <c r="K3005" t="s">
        <v>32</v>
      </c>
      <c r="L3005" t="s">
        <v>32</v>
      </c>
      <c r="M3005" t="s">
        <v>32</v>
      </c>
      <c r="N3005" t="s">
        <v>32</v>
      </c>
      <c r="O3005" t="s">
        <v>32</v>
      </c>
      <c r="P3005" t="s">
        <v>32</v>
      </c>
      <c r="Q3005" t="s">
        <v>32</v>
      </c>
      <c r="R3005">
        <v>71</v>
      </c>
      <c r="S3005">
        <v>70000</v>
      </c>
      <c r="T3005" t="s">
        <v>215</v>
      </c>
      <c r="U3005" s="1">
        <v>41064</v>
      </c>
      <c r="V3005" t="s">
        <v>164</v>
      </c>
      <c r="W3005" t="s">
        <v>92</v>
      </c>
      <c r="X3005" t="s">
        <v>49</v>
      </c>
      <c r="Y3005" t="s">
        <v>32</v>
      </c>
      <c r="Z3005" t="s">
        <v>218</v>
      </c>
      <c r="AA3005" t="s">
        <v>51</v>
      </c>
      <c r="AB3005" t="s">
        <v>52</v>
      </c>
      <c r="AC3005" t="s">
        <v>111</v>
      </c>
      <c r="AD3005" t="s">
        <v>95</v>
      </c>
      <c r="AE3005" t="s">
        <v>54</v>
      </c>
    </row>
    <row r="3006" spans="1:31" x14ac:dyDescent="0.2">
      <c r="A3006">
        <v>32</v>
      </c>
      <c r="B3006" t="s">
        <v>96</v>
      </c>
      <c r="C3006" t="s">
        <v>32</v>
      </c>
      <c r="D3006" t="s">
        <v>32</v>
      </c>
      <c r="E3006" t="s">
        <v>34</v>
      </c>
      <c r="F3006" t="s">
        <v>32</v>
      </c>
      <c r="G3006" t="s">
        <v>26661</v>
      </c>
      <c r="H3006" t="s">
        <v>26662</v>
      </c>
      <c r="I3006" t="s">
        <v>26663</v>
      </c>
      <c r="J3006" t="s">
        <v>26664</v>
      </c>
      <c r="K3006" t="s">
        <v>26665</v>
      </c>
      <c r="L3006" t="s">
        <v>26666</v>
      </c>
      <c r="M3006" t="s">
        <v>26667</v>
      </c>
      <c r="N3006" t="s">
        <v>26668</v>
      </c>
      <c r="O3006" t="s">
        <v>26669</v>
      </c>
      <c r="P3006" t="s">
        <v>26670</v>
      </c>
      <c r="Q3006" t="s">
        <v>91</v>
      </c>
      <c r="R3006">
        <v>69</v>
      </c>
      <c r="S3006">
        <v>-1</v>
      </c>
      <c r="T3006" t="s">
        <v>32</v>
      </c>
      <c r="U3006" s="1">
        <v>41087</v>
      </c>
      <c r="V3006" t="s">
        <v>164</v>
      </c>
      <c r="W3006" t="s">
        <v>32</v>
      </c>
      <c r="X3006" t="s">
        <v>49</v>
      </c>
      <c r="Y3006" t="s">
        <v>32</v>
      </c>
      <c r="Z3006" t="s">
        <v>32</v>
      </c>
      <c r="AA3006" t="s">
        <v>51</v>
      </c>
      <c r="AB3006" t="s">
        <v>32</v>
      </c>
      <c r="AC3006" t="s">
        <v>32</v>
      </c>
      <c r="AD3006" t="s">
        <v>95</v>
      </c>
      <c r="AE3006" t="s">
        <v>54</v>
      </c>
    </row>
    <row r="3007" spans="1:31" x14ac:dyDescent="0.2">
      <c r="A3007">
        <v>32</v>
      </c>
      <c r="B3007" t="s">
        <v>32</v>
      </c>
      <c r="C3007" t="s">
        <v>32</v>
      </c>
      <c r="D3007" t="s">
        <v>33</v>
      </c>
      <c r="E3007" t="s">
        <v>32</v>
      </c>
      <c r="F3007" t="s">
        <v>32</v>
      </c>
      <c r="G3007" t="s">
        <v>27011</v>
      </c>
      <c r="H3007" t="s">
        <v>27012</v>
      </c>
      <c r="I3007" t="s">
        <v>7745</v>
      </c>
      <c r="J3007" t="s">
        <v>27013</v>
      </c>
      <c r="K3007" t="s">
        <v>27014</v>
      </c>
      <c r="L3007" t="s">
        <v>27015</v>
      </c>
      <c r="M3007" t="s">
        <v>27016</v>
      </c>
      <c r="N3007" t="s">
        <v>27017</v>
      </c>
      <c r="O3007" t="s">
        <v>32</v>
      </c>
      <c r="P3007" t="s">
        <v>27018</v>
      </c>
      <c r="Q3007" t="s">
        <v>321</v>
      </c>
      <c r="R3007">
        <v>70</v>
      </c>
      <c r="S3007">
        <v>-1</v>
      </c>
      <c r="T3007" t="s">
        <v>331</v>
      </c>
      <c r="U3007" s="1">
        <v>41049</v>
      </c>
      <c r="V3007" t="s">
        <v>48</v>
      </c>
      <c r="W3007" t="s">
        <v>92</v>
      </c>
      <c r="X3007" t="s">
        <v>49</v>
      </c>
      <c r="Y3007" t="s">
        <v>93</v>
      </c>
      <c r="Z3007" t="s">
        <v>1041</v>
      </c>
      <c r="AA3007" t="s">
        <v>51</v>
      </c>
      <c r="AB3007" t="s">
        <v>344</v>
      </c>
      <c r="AC3007" t="s">
        <v>170</v>
      </c>
      <c r="AD3007" t="s">
        <v>3587</v>
      </c>
      <c r="AE3007" t="s">
        <v>54</v>
      </c>
    </row>
    <row r="3008" spans="1:31" x14ac:dyDescent="0.2">
      <c r="A3008">
        <v>32</v>
      </c>
      <c r="B3008" t="s">
        <v>32</v>
      </c>
      <c r="C3008" t="s">
        <v>32</v>
      </c>
      <c r="D3008" t="s">
        <v>32</v>
      </c>
      <c r="E3008" t="s">
        <v>34</v>
      </c>
      <c r="F3008" t="s">
        <v>32</v>
      </c>
      <c r="G3008" t="s">
        <v>32</v>
      </c>
      <c r="H3008" t="s">
        <v>32</v>
      </c>
      <c r="I3008" t="s">
        <v>32</v>
      </c>
      <c r="J3008" t="s">
        <v>32</v>
      </c>
      <c r="K3008" t="s">
        <v>32</v>
      </c>
      <c r="L3008" t="s">
        <v>32</v>
      </c>
      <c r="M3008" t="s">
        <v>32</v>
      </c>
      <c r="N3008" t="s">
        <v>32</v>
      </c>
      <c r="O3008" t="s">
        <v>32</v>
      </c>
      <c r="P3008" t="s">
        <v>32</v>
      </c>
      <c r="Q3008" t="s">
        <v>259</v>
      </c>
      <c r="R3008">
        <v>70</v>
      </c>
      <c r="S3008">
        <v>-1</v>
      </c>
      <c r="T3008" t="s">
        <v>32</v>
      </c>
      <c r="U3008" s="1">
        <v>40864</v>
      </c>
      <c r="V3008" t="s">
        <v>48</v>
      </c>
      <c r="W3008" t="s">
        <v>32</v>
      </c>
      <c r="X3008" t="s">
        <v>49</v>
      </c>
      <c r="Y3008" t="s">
        <v>32</v>
      </c>
      <c r="Z3008" t="s">
        <v>32</v>
      </c>
      <c r="AA3008" t="s">
        <v>51</v>
      </c>
      <c r="AB3008" t="s">
        <v>32</v>
      </c>
      <c r="AC3008" t="s">
        <v>32</v>
      </c>
      <c r="AD3008" t="s">
        <v>95</v>
      </c>
      <c r="AE3008" t="s">
        <v>54</v>
      </c>
    </row>
    <row r="3009" spans="1:31" x14ac:dyDescent="0.2">
      <c r="A3009">
        <v>32</v>
      </c>
      <c r="B3009" t="s">
        <v>32</v>
      </c>
      <c r="C3009" t="s">
        <v>32</v>
      </c>
      <c r="D3009" t="s">
        <v>33</v>
      </c>
      <c r="E3009" t="s">
        <v>34</v>
      </c>
      <c r="F3009" t="s">
        <v>32</v>
      </c>
      <c r="G3009" t="s">
        <v>27211</v>
      </c>
      <c r="H3009" t="s">
        <v>27212</v>
      </c>
      <c r="I3009" t="s">
        <v>27213</v>
      </c>
      <c r="J3009" t="s">
        <v>27214</v>
      </c>
      <c r="K3009" t="s">
        <v>27215</v>
      </c>
      <c r="L3009" t="s">
        <v>27216</v>
      </c>
      <c r="M3009" t="s">
        <v>27217</v>
      </c>
      <c r="N3009" t="s">
        <v>27218</v>
      </c>
      <c r="O3009" t="s">
        <v>27219</v>
      </c>
      <c r="P3009" t="s">
        <v>27220</v>
      </c>
      <c r="Q3009" t="s">
        <v>75</v>
      </c>
      <c r="R3009">
        <v>66</v>
      </c>
      <c r="S3009">
        <v>-1</v>
      </c>
      <c r="T3009" t="s">
        <v>163</v>
      </c>
      <c r="U3009" s="1">
        <v>41090</v>
      </c>
      <c r="V3009" t="s">
        <v>1639</v>
      </c>
      <c r="W3009" t="s">
        <v>32</v>
      </c>
      <c r="X3009" t="s">
        <v>49</v>
      </c>
      <c r="Y3009" t="s">
        <v>435</v>
      </c>
      <c r="Z3009" t="s">
        <v>1164</v>
      </c>
      <c r="AA3009" t="s">
        <v>69</v>
      </c>
      <c r="AB3009" t="s">
        <v>32</v>
      </c>
      <c r="AC3009" t="s">
        <v>71</v>
      </c>
      <c r="AD3009" t="s">
        <v>1475</v>
      </c>
      <c r="AE3009" t="s">
        <v>54</v>
      </c>
    </row>
    <row r="3010" spans="1:31" x14ac:dyDescent="0.2">
      <c r="A3010">
        <v>32</v>
      </c>
      <c r="B3010" t="s">
        <v>169</v>
      </c>
      <c r="C3010" t="s">
        <v>155</v>
      </c>
      <c r="D3010" t="s">
        <v>33</v>
      </c>
      <c r="E3010" t="s">
        <v>34</v>
      </c>
      <c r="F3010" t="s">
        <v>114</v>
      </c>
      <c r="G3010" t="s">
        <v>27252</v>
      </c>
      <c r="H3010" t="s">
        <v>27253</v>
      </c>
      <c r="I3010" t="s">
        <v>27254</v>
      </c>
      <c r="J3010" t="s">
        <v>27255</v>
      </c>
      <c r="K3010" t="s">
        <v>32</v>
      </c>
      <c r="L3010" t="s">
        <v>32</v>
      </c>
      <c r="M3010" t="s">
        <v>32</v>
      </c>
      <c r="N3010" t="s">
        <v>32</v>
      </c>
      <c r="O3010" t="s">
        <v>32</v>
      </c>
      <c r="P3010" t="s">
        <v>27256</v>
      </c>
      <c r="Q3010" t="s">
        <v>259</v>
      </c>
      <c r="R3010">
        <v>69</v>
      </c>
      <c r="S3010">
        <v>-1</v>
      </c>
      <c r="T3010" t="s">
        <v>203</v>
      </c>
      <c r="U3010" s="1">
        <v>41089</v>
      </c>
      <c r="V3010" t="s">
        <v>739</v>
      </c>
      <c r="W3010" t="s">
        <v>32</v>
      </c>
      <c r="X3010" t="s">
        <v>49</v>
      </c>
      <c r="Y3010" t="s">
        <v>435</v>
      </c>
      <c r="Z3010" t="s">
        <v>32</v>
      </c>
      <c r="AA3010" t="s">
        <v>51</v>
      </c>
      <c r="AB3010" t="s">
        <v>32</v>
      </c>
      <c r="AC3010" t="s">
        <v>71</v>
      </c>
      <c r="AD3010" t="s">
        <v>95</v>
      </c>
      <c r="AE3010" t="s">
        <v>54</v>
      </c>
    </row>
    <row r="3011" spans="1:31" x14ac:dyDescent="0.2">
      <c r="A3011">
        <v>32</v>
      </c>
      <c r="B3011" t="s">
        <v>169</v>
      </c>
      <c r="C3011" t="s">
        <v>83</v>
      </c>
      <c r="D3011" t="s">
        <v>33</v>
      </c>
      <c r="E3011" t="s">
        <v>34</v>
      </c>
      <c r="F3011" t="s">
        <v>114</v>
      </c>
      <c r="G3011" t="s">
        <v>27844</v>
      </c>
      <c r="H3011" t="s">
        <v>27845</v>
      </c>
      <c r="I3011" t="s">
        <v>27846</v>
      </c>
      <c r="J3011" t="s">
        <v>27847</v>
      </c>
      <c r="K3011" t="s">
        <v>32</v>
      </c>
      <c r="L3011" t="s">
        <v>27848</v>
      </c>
      <c r="M3011" t="s">
        <v>27849</v>
      </c>
      <c r="N3011" t="s">
        <v>27850</v>
      </c>
      <c r="O3011" t="s">
        <v>27851</v>
      </c>
      <c r="P3011" t="s">
        <v>27852</v>
      </c>
      <c r="Q3011" t="s">
        <v>75</v>
      </c>
      <c r="R3011">
        <v>73</v>
      </c>
      <c r="S3011">
        <v>-1</v>
      </c>
      <c r="T3011" t="s">
        <v>91</v>
      </c>
      <c r="U3011" s="1">
        <v>41087</v>
      </c>
      <c r="V3011" t="s">
        <v>48</v>
      </c>
      <c r="W3011" t="s">
        <v>217</v>
      </c>
      <c r="X3011" t="s">
        <v>49</v>
      </c>
      <c r="Y3011" t="s">
        <v>495</v>
      </c>
      <c r="Z3011" t="s">
        <v>91</v>
      </c>
      <c r="AA3011" t="s">
        <v>51</v>
      </c>
      <c r="AB3011" t="s">
        <v>263</v>
      </c>
      <c r="AC3011" t="s">
        <v>71</v>
      </c>
      <c r="AD3011" t="s">
        <v>447</v>
      </c>
      <c r="AE3011" t="s">
        <v>54</v>
      </c>
    </row>
    <row r="3012" spans="1:31" x14ac:dyDescent="0.2">
      <c r="A3012">
        <v>32</v>
      </c>
      <c r="B3012" t="s">
        <v>55</v>
      </c>
      <c r="C3012" t="s">
        <v>522</v>
      </c>
      <c r="D3012" t="s">
        <v>33</v>
      </c>
      <c r="E3012" t="s">
        <v>34</v>
      </c>
      <c r="F3012" t="s">
        <v>56</v>
      </c>
      <c r="G3012" t="s">
        <v>32</v>
      </c>
      <c r="H3012" t="s">
        <v>32</v>
      </c>
      <c r="I3012" t="s">
        <v>32</v>
      </c>
      <c r="J3012" t="s">
        <v>32</v>
      </c>
      <c r="K3012" t="s">
        <v>32</v>
      </c>
      <c r="L3012" t="s">
        <v>27943</v>
      </c>
      <c r="M3012" t="s">
        <v>32</v>
      </c>
      <c r="N3012" t="s">
        <v>32</v>
      </c>
      <c r="O3012" t="s">
        <v>27944</v>
      </c>
      <c r="P3012" t="s">
        <v>32</v>
      </c>
      <c r="Q3012" t="s">
        <v>75</v>
      </c>
      <c r="R3012">
        <v>66</v>
      </c>
      <c r="S3012">
        <v>-1</v>
      </c>
      <c r="T3012" t="s">
        <v>576</v>
      </c>
      <c r="U3012" s="1">
        <v>41090</v>
      </c>
      <c r="V3012" t="s">
        <v>48</v>
      </c>
      <c r="W3012" t="s">
        <v>204</v>
      </c>
      <c r="X3012" t="s">
        <v>49</v>
      </c>
      <c r="Y3012" t="s">
        <v>32</v>
      </c>
      <c r="Z3012" t="s">
        <v>32</v>
      </c>
      <c r="AA3012" t="s">
        <v>69</v>
      </c>
      <c r="AB3012" t="s">
        <v>712</v>
      </c>
      <c r="AC3012" t="s">
        <v>71</v>
      </c>
      <c r="AD3012" t="s">
        <v>95</v>
      </c>
      <c r="AE3012" t="s">
        <v>54</v>
      </c>
    </row>
    <row r="3013" spans="1:31" x14ac:dyDescent="0.2">
      <c r="A3013">
        <v>32</v>
      </c>
      <c r="B3013" t="s">
        <v>112</v>
      </c>
      <c r="C3013" t="s">
        <v>1043</v>
      </c>
      <c r="D3013" t="s">
        <v>33</v>
      </c>
      <c r="E3013" t="s">
        <v>34</v>
      </c>
      <c r="F3013" t="s">
        <v>32</v>
      </c>
      <c r="G3013" t="s">
        <v>32</v>
      </c>
      <c r="H3013" t="s">
        <v>28067</v>
      </c>
      <c r="I3013" t="s">
        <v>28068</v>
      </c>
      <c r="J3013" t="s">
        <v>28069</v>
      </c>
      <c r="K3013" t="s">
        <v>32</v>
      </c>
      <c r="L3013" t="s">
        <v>28070</v>
      </c>
      <c r="M3013" t="s">
        <v>28071</v>
      </c>
      <c r="N3013" t="s">
        <v>28072</v>
      </c>
      <c r="O3013" t="s">
        <v>32</v>
      </c>
      <c r="P3013" t="s">
        <v>32</v>
      </c>
      <c r="Q3013" t="s">
        <v>75</v>
      </c>
      <c r="R3013">
        <v>64</v>
      </c>
      <c r="S3013">
        <v>-1</v>
      </c>
      <c r="T3013" t="s">
        <v>47</v>
      </c>
      <c r="U3013" s="1">
        <v>41090</v>
      </c>
      <c r="V3013" t="s">
        <v>48</v>
      </c>
      <c r="W3013" t="s">
        <v>32</v>
      </c>
      <c r="X3013" t="s">
        <v>49</v>
      </c>
      <c r="Y3013" t="s">
        <v>32</v>
      </c>
      <c r="Z3013" t="s">
        <v>32</v>
      </c>
      <c r="AA3013" t="s">
        <v>69</v>
      </c>
      <c r="AB3013" t="s">
        <v>271</v>
      </c>
      <c r="AC3013" t="s">
        <v>71</v>
      </c>
      <c r="AD3013" t="s">
        <v>28073</v>
      </c>
      <c r="AE3013" t="s">
        <v>54</v>
      </c>
    </row>
    <row r="3014" spans="1:31" x14ac:dyDescent="0.2">
      <c r="A3014">
        <v>32</v>
      </c>
      <c r="B3014" t="s">
        <v>112</v>
      </c>
      <c r="C3014" t="s">
        <v>97</v>
      </c>
      <c r="D3014" t="s">
        <v>33</v>
      </c>
      <c r="E3014" t="s">
        <v>170</v>
      </c>
      <c r="F3014" t="s">
        <v>114</v>
      </c>
      <c r="G3014" t="s">
        <v>28227</v>
      </c>
      <c r="H3014" t="s">
        <v>28228</v>
      </c>
      <c r="I3014" t="s">
        <v>28229</v>
      </c>
      <c r="J3014" t="s">
        <v>32</v>
      </c>
      <c r="K3014" t="s">
        <v>28230</v>
      </c>
      <c r="L3014" t="s">
        <v>28231</v>
      </c>
      <c r="M3014" t="s">
        <v>28232</v>
      </c>
      <c r="N3014" t="s">
        <v>28233</v>
      </c>
      <c r="O3014" t="s">
        <v>28234</v>
      </c>
      <c r="P3014" t="s">
        <v>28235</v>
      </c>
      <c r="Q3014" t="s">
        <v>75</v>
      </c>
      <c r="R3014">
        <v>65</v>
      </c>
      <c r="S3014">
        <v>-1</v>
      </c>
      <c r="T3014" t="s">
        <v>163</v>
      </c>
      <c r="U3014" s="1">
        <v>41090</v>
      </c>
      <c r="V3014" t="s">
        <v>164</v>
      </c>
      <c r="W3014" t="s">
        <v>32</v>
      </c>
      <c r="X3014" t="s">
        <v>49</v>
      </c>
      <c r="Y3014" t="s">
        <v>32</v>
      </c>
      <c r="Z3014" t="s">
        <v>32</v>
      </c>
      <c r="AA3014" t="s">
        <v>69</v>
      </c>
      <c r="AB3014" t="s">
        <v>81</v>
      </c>
      <c r="AC3014" t="s">
        <v>32</v>
      </c>
      <c r="AD3014" t="s">
        <v>6180</v>
      </c>
      <c r="AE3014" t="s">
        <v>54</v>
      </c>
    </row>
    <row r="3015" spans="1:31" x14ac:dyDescent="0.2">
      <c r="A3015">
        <v>32</v>
      </c>
      <c r="B3015" t="s">
        <v>169</v>
      </c>
      <c r="C3015" t="s">
        <v>155</v>
      </c>
      <c r="D3015" t="s">
        <v>33</v>
      </c>
      <c r="E3015" t="s">
        <v>170</v>
      </c>
      <c r="F3015" t="s">
        <v>56</v>
      </c>
      <c r="G3015" t="s">
        <v>32</v>
      </c>
      <c r="H3015" t="s">
        <v>32</v>
      </c>
      <c r="I3015" t="s">
        <v>32</v>
      </c>
      <c r="J3015" t="s">
        <v>32</v>
      </c>
      <c r="K3015" t="s">
        <v>32</v>
      </c>
      <c r="L3015" t="s">
        <v>32</v>
      </c>
      <c r="M3015" t="s">
        <v>32</v>
      </c>
      <c r="N3015" t="s">
        <v>32</v>
      </c>
      <c r="O3015" t="s">
        <v>32</v>
      </c>
      <c r="P3015" t="s">
        <v>32</v>
      </c>
      <c r="Q3015" t="s">
        <v>259</v>
      </c>
      <c r="R3015">
        <v>69</v>
      </c>
      <c r="S3015">
        <v>20000</v>
      </c>
      <c r="T3015" t="s">
        <v>273</v>
      </c>
      <c r="U3015" s="1">
        <v>40773</v>
      </c>
      <c r="V3015" t="s">
        <v>164</v>
      </c>
      <c r="W3015" t="s">
        <v>32</v>
      </c>
      <c r="X3015" t="s">
        <v>49</v>
      </c>
      <c r="Y3015" t="s">
        <v>32</v>
      </c>
      <c r="Z3015" t="s">
        <v>32</v>
      </c>
      <c r="AA3015" t="s">
        <v>51</v>
      </c>
      <c r="AB3015" t="s">
        <v>367</v>
      </c>
      <c r="AC3015" t="s">
        <v>170</v>
      </c>
      <c r="AD3015" t="s">
        <v>95</v>
      </c>
      <c r="AE3015" t="s">
        <v>54</v>
      </c>
    </row>
    <row r="3016" spans="1:31" x14ac:dyDescent="0.2">
      <c r="A3016">
        <v>32</v>
      </c>
      <c r="B3016" t="s">
        <v>169</v>
      </c>
      <c r="C3016" t="s">
        <v>155</v>
      </c>
      <c r="D3016" t="s">
        <v>33</v>
      </c>
      <c r="E3016" t="s">
        <v>34</v>
      </c>
      <c r="F3016" t="s">
        <v>56</v>
      </c>
      <c r="G3016" t="s">
        <v>29035</v>
      </c>
      <c r="H3016" t="s">
        <v>29036</v>
      </c>
      <c r="I3016" t="s">
        <v>29037</v>
      </c>
      <c r="J3016" t="s">
        <v>29038</v>
      </c>
      <c r="K3016" t="s">
        <v>29039</v>
      </c>
      <c r="L3016" t="s">
        <v>29040</v>
      </c>
      <c r="M3016" t="s">
        <v>29041</v>
      </c>
      <c r="N3016" t="s">
        <v>29042</v>
      </c>
      <c r="O3016" t="s">
        <v>29043</v>
      </c>
      <c r="P3016" t="s">
        <v>22959</v>
      </c>
      <c r="Q3016" t="s">
        <v>321</v>
      </c>
      <c r="R3016">
        <v>71</v>
      </c>
      <c r="S3016">
        <v>-1</v>
      </c>
      <c r="T3016" t="s">
        <v>203</v>
      </c>
      <c r="U3016" s="1">
        <v>40993</v>
      </c>
      <c r="V3016" t="s">
        <v>48</v>
      </c>
      <c r="W3016" t="s">
        <v>217</v>
      </c>
      <c r="X3016" t="s">
        <v>49</v>
      </c>
      <c r="Y3016" t="s">
        <v>435</v>
      </c>
      <c r="Z3016" t="s">
        <v>475</v>
      </c>
      <c r="AA3016" t="s">
        <v>51</v>
      </c>
      <c r="AB3016" t="s">
        <v>110</v>
      </c>
      <c r="AC3016" t="s">
        <v>71</v>
      </c>
      <c r="AD3016" t="s">
        <v>1042</v>
      </c>
      <c r="AE3016" t="s">
        <v>54</v>
      </c>
    </row>
    <row r="3017" spans="1:31" x14ac:dyDescent="0.2">
      <c r="A3017">
        <v>32</v>
      </c>
      <c r="B3017" t="s">
        <v>32</v>
      </c>
      <c r="C3017" t="s">
        <v>32</v>
      </c>
      <c r="D3017" t="s">
        <v>33</v>
      </c>
      <c r="E3017" t="s">
        <v>170</v>
      </c>
      <c r="F3017" t="s">
        <v>32</v>
      </c>
      <c r="G3017" t="s">
        <v>29140</v>
      </c>
      <c r="H3017" t="s">
        <v>29141</v>
      </c>
      <c r="I3017" t="s">
        <v>32</v>
      </c>
      <c r="J3017" t="s">
        <v>32</v>
      </c>
      <c r="K3017" t="s">
        <v>29142</v>
      </c>
      <c r="L3017" t="s">
        <v>29143</v>
      </c>
      <c r="M3017" t="s">
        <v>29144</v>
      </c>
      <c r="N3017" t="s">
        <v>32</v>
      </c>
      <c r="O3017" t="s">
        <v>32</v>
      </c>
      <c r="P3017" t="s">
        <v>32</v>
      </c>
      <c r="Q3017" t="s">
        <v>75</v>
      </c>
      <c r="R3017">
        <v>64</v>
      </c>
      <c r="S3017">
        <v>-1</v>
      </c>
      <c r="T3017" t="s">
        <v>32</v>
      </c>
      <c r="U3017" s="1">
        <v>41090</v>
      </c>
      <c r="V3017" t="s">
        <v>48</v>
      </c>
      <c r="W3017" t="s">
        <v>32</v>
      </c>
      <c r="X3017" t="s">
        <v>49</v>
      </c>
      <c r="Y3017" t="s">
        <v>32</v>
      </c>
      <c r="Z3017" t="s">
        <v>32</v>
      </c>
      <c r="AA3017" t="s">
        <v>69</v>
      </c>
      <c r="AB3017" t="s">
        <v>562</v>
      </c>
      <c r="AC3017" t="s">
        <v>71</v>
      </c>
      <c r="AD3017" t="s">
        <v>95</v>
      </c>
      <c r="AE3017" t="s">
        <v>54</v>
      </c>
    </row>
    <row r="3018" spans="1:31" x14ac:dyDescent="0.2">
      <c r="A3018">
        <v>32</v>
      </c>
      <c r="B3018" t="s">
        <v>31</v>
      </c>
      <c r="C3018" t="s">
        <v>155</v>
      </c>
      <c r="D3018" t="s">
        <v>33</v>
      </c>
      <c r="E3018" t="s">
        <v>34</v>
      </c>
      <c r="F3018" t="s">
        <v>56</v>
      </c>
      <c r="G3018" t="s">
        <v>29323</v>
      </c>
      <c r="H3018" t="s">
        <v>29324</v>
      </c>
      <c r="I3018" t="s">
        <v>32</v>
      </c>
      <c r="J3018" t="s">
        <v>29325</v>
      </c>
      <c r="K3018" t="s">
        <v>29326</v>
      </c>
      <c r="L3018" t="e">
        <f>- family  - sense of humor  - freedom  - friends  - humility  - imagination</f>
        <v>#NAME?</v>
      </c>
      <c r="M3018" t="s">
        <v>29327</v>
      </c>
      <c r="N3018" t="s">
        <v>29328</v>
      </c>
      <c r="O3018" t="s">
        <v>32</v>
      </c>
      <c r="P3018" t="s">
        <v>29329</v>
      </c>
      <c r="Q3018" t="s">
        <v>108</v>
      </c>
      <c r="R3018">
        <v>72</v>
      </c>
      <c r="S3018">
        <v>-1</v>
      </c>
      <c r="T3018" t="s">
        <v>331</v>
      </c>
      <c r="U3018" s="1">
        <v>41086</v>
      </c>
      <c r="V3018" t="s">
        <v>274</v>
      </c>
      <c r="W3018" t="s">
        <v>32</v>
      </c>
      <c r="X3018" t="s">
        <v>49</v>
      </c>
      <c r="Y3018" t="s">
        <v>32</v>
      </c>
      <c r="Z3018" t="s">
        <v>205</v>
      </c>
      <c r="AA3018" t="s">
        <v>51</v>
      </c>
      <c r="AB3018" t="s">
        <v>1243</v>
      </c>
      <c r="AC3018" t="s">
        <v>220</v>
      </c>
      <c r="AD3018" t="s">
        <v>976</v>
      </c>
      <c r="AE3018" t="s">
        <v>54</v>
      </c>
    </row>
    <row r="3019" spans="1:31" x14ac:dyDescent="0.2">
      <c r="A3019">
        <v>32</v>
      </c>
      <c r="B3019" t="s">
        <v>169</v>
      </c>
      <c r="C3019" t="s">
        <v>32</v>
      </c>
      <c r="D3019" t="s">
        <v>182</v>
      </c>
      <c r="E3019" t="s">
        <v>34</v>
      </c>
      <c r="F3019" t="s">
        <v>32</v>
      </c>
      <c r="G3019" t="s">
        <v>29569</v>
      </c>
      <c r="H3019" t="s">
        <v>29570</v>
      </c>
      <c r="I3019" t="s">
        <v>29571</v>
      </c>
      <c r="J3019" t="s">
        <v>29572</v>
      </c>
      <c r="K3019" t="s">
        <v>29573</v>
      </c>
      <c r="L3019" t="s">
        <v>29574</v>
      </c>
      <c r="M3019" t="s">
        <v>29575</v>
      </c>
      <c r="N3019" t="s">
        <v>29576</v>
      </c>
      <c r="O3019" t="s">
        <v>32</v>
      </c>
      <c r="P3019" t="s">
        <v>29577</v>
      </c>
      <c r="Q3019" t="s">
        <v>75</v>
      </c>
      <c r="R3019">
        <v>65</v>
      </c>
      <c r="S3019">
        <v>20000</v>
      </c>
      <c r="T3019" t="s">
        <v>203</v>
      </c>
      <c r="U3019" s="1">
        <v>40970</v>
      </c>
      <c r="V3019" t="s">
        <v>2224</v>
      </c>
      <c r="W3019" t="s">
        <v>32</v>
      </c>
      <c r="X3019" t="s">
        <v>49</v>
      </c>
      <c r="Y3019" t="s">
        <v>245</v>
      </c>
      <c r="Z3019" t="s">
        <v>166</v>
      </c>
      <c r="AA3019" t="s">
        <v>69</v>
      </c>
      <c r="AB3019" t="s">
        <v>1140</v>
      </c>
      <c r="AC3019" t="s">
        <v>71</v>
      </c>
      <c r="AD3019" t="s">
        <v>95</v>
      </c>
      <c r="AE3019" t="s">
        <v>54</v>
      </c>
    </row>
    <row r="3020" spans="1:31" x14ac:dyDescent="0.2">
      <c r="A3020">
        <v>32</v>
      </c>
      <c r="B3020" t="s">
        <v>96</v>
      </c>
      <c r="C3020" t="s">
        <v>113</v>
      </c>
      <c r="D3020" t="s">
        <v>501</v>
      </c>
      <c r="E3020" t="s">
        <v>34</v>
      </c>
      <c r="F3020" t="s">
        <v>32</v>
      </c>
      <c r="G3020" t="s">
        <v>29641</v>
      </c>
      <c r="H3020" t="s">
        <v>29642</v>
      </c>
      <c r="I3020" t="s">
        <v>29643</v>
      </c>
      <c r="J3020" t="s">
        <v>29644</v>
      </c>
      <c r="K3020" t="s">
        <v>29645</v>
      </c>
      <c r="L3020" t="s">
        <v>29646</v>
      </c>
      <c r="M3020" t="s">
        <v>29647</v>
      </c>
      <c r="N3020" t="s">
        <v>29648</v>
      </c>
      <c r="O3020" t="s">
        <v>29649</v>
      </c>
      <c r="P3020" t="s">
        <v>29650</v>
      </c>
      <c r="Q3020" t="s">
        <v>32</v>
      </c>
      <c r="R3020">
        <v>68</v>
      </c>
      <c r="S3020">
        <v>-1</v>
      </c>
      <c r="T3020" t="s">
        <v>215</v>
      </c>
      <c r="U3020" s="1">
        <v>41048</v>
      </c>
      <c r="V3020" t="s">
        <v>48</v>
      </c>
      <c r="W3020" t="s">
        <v>668</v>
      </c>
      <c r="X3020" t="s">
        <v>49</v>
      </c>
      <c r="Y3020" t="s">
        <v>93</v>
      </c>
      <c r="Z3020" t="s">
        <v>91</v>
      </c>
      <c r="AA3020" t="s">
        <v>51</v>
      </c>
      <c r="AB3020" t="s">
        <v>233</v>
      </c>
      <c r="AC3020" t="s">
        <v>111</v>
      </c>
      <c r="AD3020" t="s">
        <v>95</v>
      </c>
      <c r="AE3020" t="s">
        <v>54</v>
      </c>
    </row>
    <row r="3021" spans="1:31" x14ac:dyDescent="0.2">
      <c r="A3021">
        <v>32</v>
      </c>
      <c r="B3021" t="s">
        <v>32</v>
      </c>
      <c r="C3021" t="s">
        <v>32</v>
      </c>
      <c r="D3021" t="s">
        <v>33</v>
      </c>
      <c r="E3021" t="s">
        <v>34</v>
      </c>
      <c r="F3021" t="s">
        <v>56</v>
      </c>
      <c r="G3021" t="s">
        <v>29893</v>
      </c>
      <c r="H3021" t="s">
        <v>29894</v>
      </c>
      <c r="I3021" t="s">
        <v>29895</v>
      </c>
      <c r="J3021" t="s">
        <v>29896</v>
      </c>
      <c r="K3021" t="s">
        <v>29897</v>
      </c>
      <c r="L3021" t="s">
        <v>29898</v>
      </c>
      <c r="M3021" t="s">
        <v>29899</v>
      </c>
      <c r="N3021" t="s">
        <v>29900</v>
      </c>
      <c r="O3021" t="s">
        <v>29901</v>
      </c>
      <c r="P3021" t="s">
        <v>29902</v>
      </c>
      <c r="Q3021" t="s">
        <v>91</v>
      </c>
      <c r="R3021">
        <v>68</v>
      </c>
      <c r="S3021">
        <v>60000</v>
      </c>
      <c r="T3021" t="s">
        <v>91</v>
      </c>
      <c r="U3021" s="1">
        <v>40998</v>
      </c>
      <c r="V3021" t="s">
        <v>48</v>
      </c>
      <c r="W3021" t="s">
        <v>32</v>
      </c>
      <c r="X3021" t="s">
        <v>49</v>
      </c>
      <c r="Y3021" t="s">
        <v>32</v>
      </c>
      <c r="Z3021" t="s">
        <v>32</v>
      </c>
      <c r="AA3021" t="s">
        <v>51</v>
      </c>
      <c r="AB3021" t="s">
        <v>423</v>
      </c>
      <c r="AC3021" t="s">
        <v>71</v>
      </c>
      <c r="AD3021" t="s">
        <v>168</v>
      </c>
      <c r="AE3021" t="s">
        <v>54</v>
      </c>
    </row>
    <row r="3022" spans="1:31" x14ac:dyDescent="0.2">
      <c r="A3022">
        <v>32</v>
      </c>
      <c r="B3022" t="s">
        <v>96</v>
      </c>
      <c r="C3022" t="s">
        <v>155</v>
      </c>
      <c r="D3022" t="s">
        <v>33</v>
      </c>
      <c r="E3022" t="s">
        <v>32</v>
      </c>
      <c r="F3022" t="s">
        <v>56</v>
      </c>
      <c r="G3022" t="s">
        <v>30166</v>
      </c>
      <c r="H3022" t="s">
        <v>30167</v>
      </c>
      <c r="I3022" t="s">
        <v>30168</v>
      </c>
      <c r="J3022" t="s">
        <v>30169</v>
      </c>
      <c r="K3022" t="s">
        <v>30170</v>
      </c>
      <c r="L3022" t="s">
        <v>30171</v>
      </c>
      <c r="M3022" t="s">
        <v>30172</v>
      </c>
      <c r="N3022" t="s">
        <v>30173</v>
      </c>
      <c r="O3022" t="s">
        <v>30174</v>
      </c>
      <c r="P3022" t="s">
        <v>19065</v>
      </c>
      <c r="Q3022" t="s">
        <v>75</v>
      </c>
      <c r="R3022">
        <v>68</v>
      </c>
      <c r="S3022">
        <v>40000</v>
      </c>
      <c r="T3022" t="s">
        <v>76</v>
      </c>
      <c r="U3022" s="1">
        <v>41090</v>
      </c>
      <c r="V3022" t="s">
        <v>2416</v>
      </c>
      <c r="W3022" t="s">
        <v>32</v>
      </c>
      <c r="X3022" t="s">
        <v>49</v>
      </c>
      <c r="Y3022" t="s">
        <v>261</v>
      </c>
      <c r="Z3022" t="s">
        <v>1505</v>
      </c>
      <c r="AA3022" t="s">
        <v>51</v>
      </c>
      <c r="AB3022" t="s">
        <v>285</v>
      </c>
      <c r="AC3022" t="s">
        <v>111</v>
      </c>
      <c r="AD3022" t="s">
        <v>168</v>
      </c>
      <c r="AE3022" t="s">
        <v>54</v>
      </c>
    </row>
    <row r="3023" spans="1:31" x14ac:dyDescent="0.2">
      <c r="A3023">
        <v>32</v>
      </c>
      <c r="B3023" t="s">
        <v>55</v>
      </c>
      <c r="C3023" t="s">
        <v>32</v>
      </c>
      <c r="D3023" t="s">
        <v>33</v>
      </c>
      <c r="E3023" t="s">
        <v>32</v>
      </c>
      <c r="F3023" t="s">
        <v>114</v>
      </c>
      <c r="G3023" t="s">
        <v>30225</v>
      </c>
      <c r="H3023" t="s">
        <v>30226</v>
      </c>
      <c r="I3023" t="s">
        <v>30227</v>
      </c>
      <c r="J3023" t="s">
        <v>30228</v>
      </c>
      <c r="K3023" t="s">
        <v>30229</v>
      </c>
      <c r="L3023" t="s">
        <v>30230</v>
      </c>
      <c r="M3023" t="s">
        <v>30231</v>
      </c>
      <c r="N3023" t="s">
        <v>30232</v>
      </c>
      <c r="O3023" t="s">
        <v>30233</v>
      </c>
      <c r="P3023" t="s">
        <v>30234</v>
      </c>
      <c r="Q3023" t="s">
        <v>32</v>
      </c>
      <c r="R3023">
        <v>66</v>
      </c>
      <c r="S3023">
        <v>-1</v>
      </c>
      <c r="T3023" t="s">
        <v>47</v>
      </c>
      <c r="U3023" s="1">
        <v>41076</v>
      </c>
      <c r="V3023" t="s">
        <v>164</v>
      </c>
      <c r="W3023" t="s">
        <v>32</v>
      </c>
      <c r="X3023" t="s">
        <v>49</v>
      </c>
      <c r="Y3023" t="s">
        <v>32</v>
      </c>
      <c r="Z3023" t="s">
        <v>32</v>
      </c>
      <c r="AA3023" t="s">
        <v>51</v>
      </c>
      <c r="AB3023" t="s">
        <v>1909</v>
      </c>
      <c r="AC3023" t="s">
        <v>32</v>
      </c>
      <c r="AD3023" t="s">
        <v>95</v>
      </c>
      <c r="AE3023" t="s">
        <v>54</v>
      </c>
    </row>
    <row r="3024" spans="1:31" x14ac:dyDescent="0.2">
      <c r="A3024">
        <v>32</v>
      </c>
      <c r="B3024" t="s">
        <v>31</v>
      </c>
      <c r="C3024" t="s">
        <v>32</v>
      </c>
      <c r="D3024" t="s">
        <v>501</v>
      </c>
      <c r="E3024" t="s">
        <v>34</v>
      </c>
      <c r="F3024" t="s">
        <v>32</v>
      </c>
      <c r="G3024" t="s">
        <v>30286</v>
      </c>
      <c r="H3024" t="s">
        <v>30287</v>
      </c>
      <c r="I3024" t="s">
        <v>30288</v>
      </c>
      <c r="J3024" t="s">
        <v>23530</v>
      </c>
      <c r="K3024" t="s">
        <v>30289</v>
      </c>
      <c r="L3024" t="s">
        <v>30290</v>
      </c>
      <c r="M3024" t="s">
        <v>32</v>
      </c>
      <c r="N3024" t="s">
        <v>30291</v>
      </c>
      <c r="O3024" t="s">
        <v>32</v>
      </c>
      <c r="P3024" t="s">
        <v>30292</v>
      </c>
      <c r="Q3024" t="s">
        <v>924</v>
      </c>
      <c r="R3024">
        <v>65</v>
      </c>
      <c r="S3024">
        <v>-1</v>
      </c>
      <c r="T3024" t="s">
        <v>32</v>
      </c>
      <c r="U3024" s="1">
        <v>41088</v>
      </c>
      <c r="V3024" t="s">
        <v>164</v>
      </c>
      <c r="W3024" t="s">
        <v>32</v>
      </c>
      <c r="X3024" t="s">
        <v>49</v>
      </c>
      <c r="Y3024" t="s">
        <v>245</v>
      </c>
      <c r="Z3024" t="s">
        <v>32</v>
      </c>
      <c r="AA3024" t="s">
        <v>69</v>
      </c>
      <c r="AB3024" t="s">
        <v>152</v>
      </c>
      <c r="AC3024" t="s">
        <v>111</v>
      </c>
      <c r="AD3024" t="s">
        <v>800</v>
      </c>
      <c r="AE3024" t="s">
        <v>54</v>
      </c>
    </row>
    <row r="3025" spans="1:31" x14ac:dyDescent="0.2">
      <c r="A3025">
        <v>32</v>
      </c>
      <c r="B3025" t="s">
        <v>169</v>
      </c>
      <c r="C3025" t="s">
        <v>522</v>
      </c>
      <c r="D3025" t="s">
        <v>33</v>
      </c>
      <c r="E3025" t="s">
        <v>34</v>
      </c>
      <c r="F3025" t="s">
        <v>114</v>
      </c>
      <c r="G3025" t="s">
        <v>30312</v>
      </c>
      <c r="H3025" t="s">
        <v>30313</v>
      </c>
      <c r="I3025" t="s">
        <v>30314</v>
      </c>
      <c r="J3025" t="s">
        <v>30315</v>
      </c>
      <c r="K3025" t="s">
        <v>32</v>
      </c>
      <c r="L3025" t="s">
        <v>32</v>
      </c>
      <c r="M3025" t="s">
        <v>32</v>
      </c>
      <c r="N3025" t="s">
        <v>32</v>
      </c>
      <c r="O3025" t="s">
        <v>32</v>
      </c>
      <c r="P3025" t="s">
        <v>30316</v>
      </c>
      <c r="Q3025" t="s">
        <v>831</v>
      </c>
      <c r="R3025">
        <v>70</v>
      </c>
      <c r="S3025">
        <v>20000</v>
      </c>
      <c r="T3025" t="s">
        <v>331</v>
      </c>
      <c r="U3025" s="1">
        <v>41090</v>
      </c>
      <c r="V3025" t="s">
        <v>48</v>
      </c>
      <c r="W3025" t="s">
        <v>92</v>
      </c>
      <c r="X3025" t="s">
        <v>49</v>
      </c>
      <c r="Y3025" t="s">
        <v>32</v>
      </c>
      <c r="Z3025" t="s">
        <v>3116</v>
      </c>
      <c r="AA3025" t="s">
        <v>51</v>
      </c>
      <c r="AB3025" t="s">
        <v>94</v>
      </c>
      <c r="AC3025" t="s">
        <v>71</v>
      </c>
      <c r="AD3025" t="s">
        <v>95</v>
      </c>
      <c r="AE3025" t="s">
        <v>54</v>
      </c>
    </row>
    <row r="3026" spans="1:31" x14ac:dyDescent="0.2">
      <c r="A3026">
        <v>32</v>
      </c>
      <c r="B3026" t="s">
        <v>55</v>
      </c>
      <c r="C3026" t="s">
        <v>113</v>
      </c>
      <c r="D3026" t="s">
        <v>33</v>
      </c>
      <c r="E3026" t="s">
        <v>34</v>
      </c>
      <c r="F3026" t="s">
        <v>56</v>
      </c>
      <c r="G3026" t="s">
        <v>30328</v>
      </c>
      <c r="H3026" t="s">
        <v>32</v>
      </c>
      <c r="I3026" t="s">
        <v>30329</v>
      </c>
      <c r="J3026" t="s">
        <v>30330</v>
      </c>
      <c r="K3026" t="s">
        <v>32</v>
      </c>
      <c r="L3026" t="s">
        <v>30331</v>
      </c>
      <c r="M3026" t="s">
        <v>32</v>
      </c>
      <c r="N3026" t="s">
        <v>30332</v>
      </c>
      <c r="O3026" t="s">
        <v>30333</v>
      </c>
      <c r="P3026" t="s">
        <v>519</v>
      </c>
      <c r="Q3026" t="s">
        <v>91</v>
      </c>
      <c r="R3026">
        <v>62</v>
      </c>
      <c r="S3026">
        <v>-1</v>
      </c>
      <c r="T3026" t="s">
        <v>576</v>
      </c>
      <c r="U3026" s="1">
        <v>41090</v>
      </c>
      <c r="V3026" t="s">
        <v>48</v>
      </c>
      <c r="W3026" t="s">
        <v>204</v>
      </c>
      <c r="X3026" t="s">
        <v>49</v>
      </c>
      <c r="Y3026" t="s">
        <v>435</v>
      </c>
      <c r="Z3026" t="s">
        <v>475</v>
      </c>
      <c r="AA3026" t="s">
        <v>69</v>
      </c>
      <c r="AB3026" t="s">
        <v>1633</v>
      </c>
      <c r="AC3026" t="s">
        <v>71</v>
      </c>
      <c r="AD3026" t="s">
        <v>95</v>
      </c>
      <c r="AE3026" t="s">
        <v>54</v>
      </c>
    </row>
    <row r="3027" spans="1:31" x14ac:dyDescent="0.2">
      <c r="A3027">
        <v>32</v>
      </c>
      <c r="B3027" t="s">
        <v>96</v>
      </c>
      <c r="C3027" t="s">
        <v>32</v>
      </c>
      <c r="D3027" t="s">
        <v>33</v>
      </c>
      <c r="E3027" t="s">
        <v>32</v>
      </c>
      <c r="F3027" t="s">
        <v>32</v>
      </c>
      <c r="G3027" t="s">
        <v>30465</v>
      </c>
      <c r="H3027" t="s">
        <v>30466</v>
      </c>
      <c r="I3027" t="s">
        <v>30467</v>
      </c>
      <c r="J3027" t="s">
        <v>30468</v>
      </c>
      <c r="K3027" t="s">
        <v>30469</v>
      </c>
      <c r="L3027" t="s">
        <v>30470</v>
      </c>
      <c r="M3027" t="s">
        <v>30471</v>
      </c>
      <c r="N3027" t="s">
        <v>30472</v>
      </c>
      <c r="O3027" t="s">
        <v>30473</v>
      </c>
      <c r="P3027" t="s">
        <v>30474</v>
      </c>
      <c r="Q3027" t="s">
        <v>75</v>
      </c>
      <c r="R3027">
        <v>72</v>
      </c>
      <c r="S3027">
        <v>-1</v>
      </c>
      <c r="T3027" t="s">
        <v>32</v>
      </c>
      <c r="U3027" s="1">
        <v>41090</v>
      </c>
      <c r="V3027" t="s">
        <v>164</v>
      </c>
      <c r="W3027" t="s">
        <v>92</v>
      </c>
      <c r="X3027" t="s">
        <v>49</v>
      </c>
      <c r="Y3027" t="s">
        <v>93</v>
      </c>
      <c r="Z3027" t="s">
        <v>32</v>
      </c>
      <c r="AA3027" t="s">
        <v>51</v>
      </c>
      <c r="AB3027" t="s">
        <v>389</v>
      </c>
      <c r="AC3027" t="s">
        <v>71</v>
      </c>
      <c r="AD3027" t="s">
        <v>3105</v>
      </c>
      <c r="AE3027" t="s">
        <v>54</v>
      </c>
    </row>
    <row r="3028" spans="1:31" x14ac:dyDescent="0.2">
      <c r="A3028">
        <v>32</v>
      </c>
      <c r="B3028" t="s">
        <v>55</v>
      </c>
      <c r="C3028" t="s">
        <v>32</v>
      </c>
      <c r="D3028" t="s">
        <v>33</v>
      </c>
      <c r="E3028" t="s">
        <v>170</v>
      </c>
      <c r="F3028" t="s">
        <v>56</v>
      </c>
      <c r="G3028" t="s">
        <v>30608</v>
      </c>
      <c r="H3028" t="s">
        <v>30609</v>
      </c>
      <c r="I3028" t="s">
        <v>30610</v>
      </c>
      <c r="J3028" t="s">
        <v>30611</v>
      </c>
      <c r="K3028" t="s">
        <v>30612</v>
      </c>
      <c r="L3028" t="s">
        <v>30613</v>
      </c>
      <c r="M3028" t="s">
        <v>30614</v>
      </c>
      <c r="N3028" t="s">
        <v>30615</v>
      </c>
      <c r="O3028" t="s">
        <v>30616</v>
      </c>
      <c r="P3028" t="s">
        <v>30617</v>
      </c>
      <c r="Q3028" t="s">
        <v>75</v>
      </c>
      <c r="R3028">
        <v>67</v>
      </c>
      <c r="S3028">
        <v>150000</v>
      </c>
      <c r="T3028" t="s">
        <v>203</v>
      </c>
      <c r="U3028" s="1">
        <v>41090</v>
      </c>
      <c r="V3028" t="s">
        <v>48</v>
      </c>
      <c r="W3028" t="s">
        <v>32</v>
      </c>
      <c r="X3028" t="s">
        <v>49</v>
      </c>
      <c r="Y3028" t="s">
        <v>93</v>
      </c>
      <c r="Z3028" t="s">
        <v>1255</v>
      </c>
      <c r="AA3028" t="s">
        <v>51</v>
      </c>
      <c r="AB3028" t="s">
        <v>521</v>
      </c>
      <c r="AC3028" t="s">
        <v>71</v>
      </c>
      <c r="AD3028" t="s">
        <v>447</v>
      </c>
      <c r="AE3028" t="s">
        <v>54</v>
      </c>
    </row>
    <row r="3029" spans="1:31" x14ac:dyDescent="0.2">
      <c r="A3029">
        <v>32</v>
      </c>
      <c r="B3029" t="s">
        <v>55</v>
      </c>
      <c r="C3029" t="s">
        <v>155</v>
      </c>
      <c r="D3029" t="s">
        <v>33</v>
      </c>
      <c r="E3029" t="s">
        <v>34</v>
      </c>
      <c r="F3029" t="s">
        <v>114</v>
      </c>
      <c r="G3029" t="s">
        <v>30756</v>
      </c>
      <c r="H3029" t="s">
        <v>30757</v>
      </c>
      <c r="I3029" t="s">
        <v>30758</v>
      </c>
      <c r="J3029" t="s">
        <v>30759</v>
      </c>
      <c r="K3029" t="s">
        <v>30760</v>
      </c>
      <c r="L3029" t="s">
        <v>30761</v>
      </c>
      <c r="M3029" t="s">
        <v>30762</v>
      </c>
      <c r="N3029" t="s">
        <v>30763</v>
      </c>
      <c r="O3029" t="s">
        <v>30764</v>
      </c>
      <c r="P3029" t="s">
        <v>30765</v>
      </c>
      <c r="Q3029" t="s">
        <v>75</v>
      </c>
      <c r="R3029">
        <v>66</v>
      </c>
      <c r="S3029">
        <v>-1</v>
      </c>
      <c r="T3029" t="s">
        <v>203</v>
      </c>
      <c r="U3029" s="1">
        <v>41083</v>
      </c>
      <c r="V3029" t="s">
        <v>48</v>
      </c>
      <c r="W3029" t="s">
        <v>473</v>
      </c>
      <c r="X3029" t="s">
        <v>49</v>
      </c>
      <c r="Y3029" t="s">
        <v>150</v>
      </c>
      <c r="Z3029" t="s">
        <v>32</v>
      </c>
      <c r="AA3029" t="s">
        <v>69</v>
      </c>
      <c r="AB3029" t="s">
        <v>618</v>
      </c>
      <c r="AC3029" t="s">
        <v>71</v>
      </c>
      <c r="AD3029" t="s">
        <v>95</v>
      </c>
      <c r="AE3029" t="s">
        <v>54</v>
      </c>
    </row>
    <row r="3030" spans="1:31" x14ac:dyDescent="0.2">
      <c r="A3030">
        <v>32</v>
      </c>
      <c r="B3030" t="s">
        <v>55</v>
      </c>
      <c r="C3030" t="s">
        <v>32</v>
      </c>
      <c r="D3030" t="s">
        <v>33</v>
      </c>
      <c r="E3030" t="s">
        <v>32</v>
      </c>
      <c r="F3030" t="s">
        <v>56</v>
      </c>
      <c r="G3030" t="s">
        <v>30784</v>
      </c>
      <c r="H3030" t="s">
        <v>30785</v>
      </c>
      <c r="I3030" t="s">
        <v>32</v>
      </c>
      <c r="J3030" t="s">
        <v>3957</v>
      </c>
      <c r="K3030" t="s">
        <v>30786</v>
      </c>
      <c r="L3030" t="s">
        <v>30787</v>
      </c>
      <c r="M3030" t="s">
        <v>32</v>
      </c>
      <c r="N3030" t="s">
        <v>32</v>
      </c>
      <c r="O3030" t="s">
        <v>32</v>
      </c>
      <c r="P3030" t="s">
        <v>32</v>
      </c>
      <c r="Q3030" t="s">
        <v>75</v>
      </c>
      <c r="R3030">
        <v>70</v>
      </c>
      <c r="S3030">
        <v>-1</v>
      </c>
      <c r="T3030" t="s">
        <v>203</v>
      </c>
      <c r="U3030" s="1">
        <v>41055</v>
      </c>
      <c r="V3030" t="s">
        <v>48</v>
      </c>
      <c r="W3030" t="s">
        <v>32</v>
      </c>
      <c r="X3030" t="s">
        <v>49</v>
      </c>
      <c r="Y3030" t="s">
        <v>495</v>
      </c>
      <c r="Z3030" t="s">
        <v>32</v>
      </c>
      <c r="AA3030" t="s">
        <v>51</v>
      </c>
      <c r="AB3030" t="s">
        <v>32</v>
      </c>
      <c r="AC3030" t="s">
        <v>170</v>
      </c>
      <c r="AD3030" t="s">
        <v>95</v>
      </c>
      <c r="AE3030" t="s">
        <v>54</v>
      </c>
    </row>
    <row r="3031" spans="1:31" x14ac:dyDescent="0.2">
      <c r="A3031">
        <v>32</v>
      </c>
      <c r="B3031" t="s">
        <v>55</v>
      </c>
      <c r="C3031" t="s">
        <v>155</v>
      </c>
      <c r="D3031" t="s">
        <v>33</v>
      </c>
      <c r="E3031" t="s">
        <v>34</v>
      </c>
      <c r="F3031" t="s">
        <v>56</v>
      </c>
      <c r="G3031" t="s">
        <v>30905</v>
      </c>
      <c r="H3031" t="s">
        <v>30906</v>
      </c>
      <c r="I3031" t="s">
        <v>32</v>
      </c>
      <c r="J3031" t="s">
        <v>30907</v>
      </c>
      <c r="K3031" t="s">
        <v>32</v>
      </c>
      <c r="L3031" t="s">
        <v>32</v>
      </c>
      <c r="M3031" t="s">
        <v>32</v>
      </c>
      <c r="N3031" t="s">
        <v>30908</v>
      </c>
      <c r="O3031" t="s">
        <v>32</v>
      </c>
      <c r="P3031" t="s">
        <v>32</v>
      </c>
      <c r="Q3031" t="s">
        <v>75</v>
      </c>
      <c r="R3031">
        <v>72</v>
      </c>
      <c r="S3031">
        <v>-1</v>
      </c>
      <c r="T3031" t="s">
        <v>76</v>
      </c>
      <c r="U3031" s="1">
        <v>40723</v>
      </c>
      <c r="V3031" t="s">
        <v>48</v>
      </c>
      <c r="W3031" t="s">
        <v>32</v>
      </c>
      <c r="X3031" t="s">
        <v>49</v>
      </c>
      <c r="Y3031" t="s">
        <v>32</v>
      </c>
      <c r="Z3031" t="s">
        <v>32</v>
      </c>
      <c r="AA3031" t="s">
        <v>51</v>
      </c>
      <c r="AB3031" t="s">
        <v>32</v>
      </c>
      <c r="AC3031" t="s">
        <v>71</v>
      </c>
      <c r="AD3031" t="s">
        <v>95</v>
      </c>
      <c r="AE3031" t="s">
        <v>54</v>
      </c>
    </row>
    <row r="3032" spans="1:31" x14ac:dyDescent="0.2">
      <c r="A3032">
        <v>32</v>
      </c>
      <c r="B3032" t="s">
        <v>32</v>
      </c>
      <c r="C3032" t="s">
        <v>32</v>
      </c>
      <c r="D3032" t="s">
        <v>33</v>
      </c>
      <c r="E3032" t="s">
        <v>170</v>
      </c>
      <c r="F3032" t="s">
        <v>56</v>
      </c>
      <c r="G3032" t="s">
        <v>31149</v>
      </c>
      <c r="H3032" t="s">
        <v>31150</v>
      </c>
      <c r="I3032" t="s">
        <v>31151</v>
      </c>
      <c r="J3032" t="s">
        <v>31152</v>
      </c>
      <c r="K3032" t="s">
        <v>31153</v>
      </c>
      <c r="L3032" t="s">
        <v>31154</v>
      </c>
      <c r="M3032" t="s">
        <v>31155</v>
      </c>
      <c r="N3032" t="s">
        <v>31156</v>
      </c>
      <c r="O3032" t="s">
        <v>31157</v>
      </c>
      <c r="P3032" t="s">
        <v>31158</v>
      </c>
      <c r="Q3032" t="s">
        <v>75</v>
      </c>
      <c r="R3032">
        <v>71</v>
      </c>
      <c r="S3032">
        <v>1000000</v>
      </c>
      <c r="T3032" t="s">
        <v>68</v>
      </c>
      <c r="U3032" s="1">
        <v>41086</v>
      </c>
      <c r="V3032" t="s">
        <v>260</v>
      </c>
      <c r="W3032" t="s">
        <v>32</v>
      </c>
      <c r="X3032" t="s">
        <v>49</v>
      </c>
      <c r="Y3032" t="s">
        <v>93</v>
      </c>
      <c r="Z3032" t="s">
        <v>32</v>
      </c>
      <c r="AA3032" t="s">
        <v>51</v>
      </c>
      <c r="AB3032" t="s">
        <v>367</v>
      </c>
      <c r="AC3032" t="s">
        <v>71</v>
      </c>
      <c r="AD3032" t="s">
        <v>95</v>
      </c>
      <c r="AE3032" t="s">
        <v>54</v>
      </c>
    </row>
    <row r="3033" spans="1:31" x14ac:dyDescent="0.2">
      <c r="A3033">
        <v>32</v>
      </c>
      <c r="B3033" t="s">
        <v>169</v>
      </c>
      <c r="C3033" t="s">
        <v>32</v>
      </c>
      <c r="D3033" t="s">
        <v>33</v>
      </c>
      <c r="E3033" t="s">
        <v>34</v>
      </c>
      <c r="F3033" t="s">
        <v>35</v>
      </c>
      <c r="G3033" t="s">
        <v>31159</v>
      </c>
      <c r="H3033" t="s">
        <v>31160</v>
      </c>
      <c r="I3033" t="s">
        <v>31161</v>
      </c>
      <c r="J3033" t="s">
        <v>31162</v>
      </c>
      <c r="K3033" t="s">
        <v>31163</v>
      </c>
      <c r="L3033" t="s">
        <v>31164</v>
      </c>
      <c r="M3033" t="s">
        <v>31165</v>
      </c>
      <c r="N3033" t="s">
        <v>31166</v>
      </c>
      <c r="O3033" t="s">
        <v>31167</v>
      </c>
      <c r="P3033" t="s">
        <v>31168</v>
      </c>
      <c r="Q3033" t="s">
        <v>4205</v>
      </c>
      <c r="R3033">
        <v>75</v>
      </c>
      <c r="S3033">
        <v>-1</v>
      </c>
      <c r="T3033" t="s">
        <v>76</v>
      </c>
      <c r="U3033" s="1">
        <v>41076</v>
      </c>
      <c r="V3033" t="s">
        <v>48</v>
      </c>
      <c r="W3033" t="s">
        <v>32</v>
      </c>
      <c r="X3033" t="s">
        <v>49</v>
      </c>
      <c r="Y3033" t="s">
        <v>93</v>
      </c>
      <c r="Z3033" t="s">
        <v>80</v>
      </c>
      <c r="AA3033" t="s">
        <v>51</v>
      </c>
      <c r="AB3033" t="s">
        <v>1243</v>
      </c>
      <c r="AC3033" t="s">
        <v>220</v>
      </c>
      <c r="AD3033" t="s">
        <v>3636</v>
      </c>
      <c r="AE3033" t="s">
        <v>54</v>
      </c>
    </row>
    <row r="3034" spans="1:31" x14ac:dyDescent="0.2">
      <c r="A3034">
        <v>32</v>
      </c>
      <c r="B3034" t="s">
        <v>96</v>
      </c>
      <c r="C3034" t="s">
        <v>97</v>
      </c>
      <c r="D3034" t="s">
        <v>33</v>
      </c>
      <c r="E3034" t="s">
        <v>34</v>
      </c>
      <c r="F3034" t="s">
        <v>56</v>
      </c>
      <c r="G3034" t="s">
        <v>31430</v>
      </c>
      <c r="H3034" t="s">
        <v>31431</v>
      </c>
      <c r="I3034" t="s">
        <v>31432</v>
      </c>
      <c r="J3034" t="s">
        <v>32</v>
      </c>
      <c r="K3034" t="s">
        <v>31433</v>
      </c>
      <c r="L3034" t="s">
        <v>31434</v>
      </c>
      <c r="M3034" t="s">
        <v>31435</v>
      </c>
      <c r="N3034" t="s">
        <v>31436</v>
      </c>
      <c r="O3034" t="s">
        <v>31437</v>
      </c>
      <c r="P3034" t="s">
        <v>32</v>
      </c>
      <c r="Q3034" t="s">
        <v>924</v>
      </c>
      <c r="R3034">
        <v>71</v>
      </c>
      <c r="S3034">
        <v>-1</v>
      </c>
      <c r="T3034" t="s">
        <v>576</v>
      </c>
      <c r="U3034" s="1">
        <v>41083</v>
      </c>
      <c r="V3034" t="s">
        <v>164</v>
      </c>
      <c r="W3034" t="s">
        <v>32</v>
      </c>
      <c r="X3034" t="s">
        <v>49</v>
      </c>
      <c r="Y3034" t="s">
        <v>245</v>
      </c>
      <c r="Z3034" t="s">
        <v>109</v>
      </c>
      <c r="AA3034" t="s">
        <v>51</v>
      </c>
      <c r="AB3034" t="s">
        <v>459</v>
      </c>
      <c r="AC3034" t="s">
        <v>111</v>
      </c>
      <c r="AD3034" t="s">
        <v>447</v>
      </c>
      <c r="AE3034" t="s">
        <v>54</v>
      </c>
    </row>
    <row r="3035" spans="1:31" x14ac:dyDescent="0.2">
      <c r="A3035">
        <v>32</v>
      </c>
      <c r="B3035" t="s">
        <v>169</v>
      </c>
      <c r="C3035" t="s">
        <v>32</v>
      </c>
      <c r="D3035" t="s">
        <v>182</v>
      </c>
      <c r="E3035" t="s">
        <v>32</v>
      </c>
      <c r="F3035" t="s">
        <v>56</v>
      </c>
      <c r="G3035" t="s">
        <v>31623</v>
      </c>
      <c r="H3035" t="s">
        <v>31624</v>
      </c>
      <c r="I3035" t="s">
        <v>31625</v>
      </c>
      <c r="J3035" t="s">
        <v>31626</v>
      </c>
      <c r="K3035" t="s">
        <v>32</v>
      </c>
      <c r="L3035" t="s">
        <v>31627</v>
      </c>
      <c r="M3035" t="s">
        <v>31628</v>
      </c>
      <c r="N3035" t="s">
        <v>31629</v>
      </c>
      <c r="O3035" t="s">
        <v>31630</v>
      </c>
      <c r="P3035" t="s">
        <v>31631</v>
      </c>
      <c r="Q3035" t="s">
        <v>91</v>
      </c>
      <c r="R3035">
        <v>72</v>
      </c>
      <c r="S3035">
        <v>-1</v>
      </c>
      <c r="T3035" t="s">
        <v>136</v>
      </c>
      <c r="U3035" s="1">
        <v>41090</v>
      </c>
      <c r="V3035" t="s">
        <v>48</v>
      </c>
      <c r="W3035" t="s">
        <v>32</v>
      </c>
      <c r="X3035" t="s">
        <v>49</v>
      </c>
      <c r="Y3035" t="s">
        <v>150</v>
      </c>
      <c r="Z3035" t="s">
        <v>378</v>
      </c>
      <c r="AA3035" t="s">
        <v>51</v>
      </c>
      <c r="AB3035" t="s">
        <v>233</v>
      </c>
      <c r="AC3035" t="s">
        <v>71</v>
      </c>
      <c r="AD3035" t="s">
        <v>31632</v>
      </c>
      <c r="AE3035" t="s">
        <v>54</v>
      </c>
    </row>
    <row r="3036" spans="1:31" x14ac:dyDescent="0.2">
      <c r="A3036">
        <v>32</v>
      </c>
      <c r="B3036" t="s">
        <v>32</v>
      </c>
      <c r="C3036" t="s">
        <v>32</v>
      </c>
      <c r="D3036" t="s">
        <v>33</v>
      </c>
      <c r="E3036" t="s">
        <v>32</v>
      </c>
      <c r="F3036" t="s">
        <v>32</v>
      </c>
      <c r="G3036" t="s">
        <v>31710</v>
      </c>
      <c r="H3036" t="s">
        <v>31711</v>
      </c>
      <c r="I3036" t="s">
        <v>31712</v>
      </c>
      <c r="J3036" t="s">
        <v>31713</v>
      </c>
      <c r="K3036" t="s">
        <v>31714</v>
      </c>
      <c r="L3036" t="s">
        <v>31715</v>
      </c>
      <c r="M3036" t="s">
        <v>31716</v>
      </c>
      <c r="N3036" t="s">
        <v>31717</v>
      </c>
      <c r="O3036" t="s">
        <v>31718</v>
      </c>
      <c r="P3036" t="s">
        <v>31719</v>
      </c>
      <c r="Q3036" t="s">
        <v>75</v>
      </c>
      <c r="R3036">
        <v>66</v>
      </c>
      <c r="S3036">
        <v>-1</v>
      </c>
      <c r="T3036" t="s">
        <v>331</v>
      </c>
      <c r="U3036" s="1">
        <v>41053</v>
      </c>
      <c r="V3036" t="s">
        <v>48</v>
      </c>
      <c r="W3036" t="s">
        <v>32</v>
      </c>
      <c r="X3036" t="s">
        <v>49</v>
      </c>
      <c r="Y3036" t="s">
        <v>32</v>
      </c>
      <c r="Z3036" t="s">
        <v>32</v>
      </c>
      <c r="AA3036" t="s">
        <v>69</v>
      </c>
      <c r="AB3036" t="s">
        <v>32</v>
      </c>
      <c r="AC3036" t="s">
        <v>71</v>
      </c>
      <c r="AD3036" t="s">
        <v>95</v>
      </c>
      <c r="AE3036" t="s">
        <v>54</v>
      </c>
    </row>
    <row r="3037" spans="1:31" x14ac:dyDescent="0.2">
      <c r="A3037">
        <v>32</v>
      </c>
      <c r="B3037" t="s">
        <v>96</v>
      </c>
      <c r="C3037" t="s">
        <v>155</v>
      </c>
      <c r="D3037" t="s">
        <v>182</v>
      </c>
      <c r="E3037" t="s">
        <v>34</v>
      </c>
      <c r="F3037" t="s">
        <v>114</v>
      </c>
      <c r="G3037" t="s">
        <v>32</v>
      </c>
      <c r="H3037" t="s">
        <v>32</v>
      </c>
      <c r="I3037" t="s">
        <v>32</v>
      </c>
      <c r="J3037" t="s">
        <v>32</v>
      </c>
      <c r="K3037" t="s">
        <v>32</v>
      </c>
      <c r="L3037" t="s">
        <v>32</v>
      </c>
      <c r="M3037" t="s">
        <v>32</v>
      </c>
      <c r="N3037" t="s">
        <v>32</v>
      </c>
      <c r="O3037" t="s">
        <v>32</v>
      </c>
      <c r="P3037" t="s">
        <v>32</v>
      </c>
      <c r="Q3037" t="s">
        <v>108</v>
      </c>
      <c r="R3037">
        <v>58</v>
      </c>
      <c r="S3037">
        <v>-1</v>
      </c>
      <c r="T3037" t="s">
        <v>68</v>
      </c>
      <c r="U3037" s="1">
        <v>41087</v>
      </c>
      <c r="V3037" t="s">
        <v>723</v>
      </c>
      <c r="W3037" t="s">
        <v>204</v>
      </c>
      <c r="X3037" t="s">
        <v>49</v>
      </c>
      <c r="Y3037" t="s">
        <v>32</v>
      </c>
      <c r="Z3037" t="s">
        <v>4416</v>
      </c>
      <c r="AA3037" t="s">
        <v>69</v>
      </c>
      <c r="AB3037" t="s">
        <v>110</v>
      </c>
      <c r="AC3037" t="s">
        <v>71</v>
      </c>
      <c r="AD3037" t="s">
        <v>31759</v>
      </c>
      <c r="AE3037" t="s">
        <v>54</v>
      </c>
    </row>
    <row r="3038" spans="1:31" x14ac:dyDescent="0.2">
      <c r="A3038">
        <v>32</v>
      </c>
      <c r="B3038" t="s">
        <v>96</v>
      </c>
      <c r="C3038" t="s">
        <v>32</v>
      </c>
      <c r="D3038" t="s">
        <v>33</v>
      </c>
      <c r="E3038" t="s">
        <v>34</v>
      </c>
      <c r="F3038" t="s">
        <v>56</v>
      </c>
      <c r="G3038" t="s">
        <v>31760</v>
      </c>
      <c r="H3038" t="s">
        <v>31761</v>
      </c>
      <c r="I3038" t="s">
        <v>31762</v>
      </c>
      <c r="J3038" t="s">
        <v>31763</v>
      </c>
      <c r="K3038" t="s">
        <v>31764</v>
      </c>
      <c r="L3038" t="s">
        <v>31765</v>
      </c>
      <c r="M3038" t="s">
        <v>31766</v>
      </c>
      <c r="N3038" t="s">
        <v>31767</v>
      </c>
      <c r="O3038" t="s">
        <v>31768</v>
      </c>
      <c r="P3038" t="s">
        <v>31769</v>
      </c>
      <c r="Q3038" t="s">
        <v>108</v>
      </c>
      <c r="R3038">
        <v>66</v>
      </c>
      <c r="S3038">
        <v>-1</v>
      </c>
      <c r="T3038" t="s">
        <v>331</v>
      </c>
      <c r="U3038" s="1">
        <v>41003</v>
      </c>
      <c r="V3038" t="s">
        <v>48</v>
      </c>
      <c r="W3038" t="s">
        <v>191</v>
      </c>
      <c r="X3038" t="s">
        <v>49</v>
      </c>
      <c r="Y3038" t="s">
        <v>93</v>
      </c>
      <c r="Z3038" t="s">
        <v>1041</v>
      </c>
      <c r="AA3038" t="s">
        <v>51</v>
      </c>
      <c r="AB3038" t="s">
        <v>1243</v>
      </c>
      <c r="AC3038" t="s">
        <v>248</v>
      </c>
      <c r="AD3038" t="s">
        <v>2201</v>
      </c>
      <c r="AE3038" t="s">
        <v>54</v>
      </c>
    </row>
    <row r="3039" spans="1:31" x14ac:dyDescent="0.2">
      <c r="A3039">
        <v>32</v>
      </c>
      <c r="B3039" t="s">
        <v>112</v>
      </c>
      <c r="C3039" t="s">
        <v>97</v>
      </c>
      <c r="D3039" t="s">
        <v>33</v>
      </c>
      <c r="E3039" t="s">
        <v>34</v>
      </c>
      <c r="F3039" t="s">
        <v>138</v>
      </c>
      <c r="G3039" t="s">
        <v>31770</v>
      </c>
      <c r="H3039" t="s">
        <v>31771</v>
      </c>
      <c r="I3039" t="s">
        <v>31772</v>
      </c>
      <c r="J3039" t="s">
        <v>31773</v>
      </c>
      <c r="K3039" t="s">
        <v>31774</v>
      </c>
      <c r="L3039" t="s">
        <v>31775</v>
      </c>
      <c r="M3039" t="s">
        <v>31776</v>
      </c>
      <c r="N3039" t="s">
        <v>31777</v>
      </c>
      <c r="O3039" t="s">
        <v>32</v>
      </c>
      <c r="P3039" t="s">
        <v>31778</v>
      </c>
      <c r="Q3039" t="s">
        <v>75</v>
      </c>
      <c r="R3039">
        <v>70</v>
      </c>
      <c r="S3039">
        <v>-1</v>
      </c>
      <c r="T3039" t="s">
        <v>149</v>
      </c>
      <c r="U3039" s="1">
        <v>41089</v>
      </c>
      <c r="V3039" t="s">
        <v>48</v>
      </c>
      <c r="W3039" t="s">
        <v>32</v>
      </c>
      <c r="X3039" t="s">
        <v>49</v>
      </c>
      <c r="Y3039" t="s">
        <v>32</v>
      </c>
      <c r="Z3039" t="s">
        <v>32</v>
      </c>
      <c r="AA3039" t="s">
        <v>69</v>
      </c>
      <c r="AB3039" t="s">
        <v>32</v>
      </c>
      <c r="AC3039" t="s">
        <v>71</v>
      </c>
      <c r="AD3039" t="s">
        <v>95</v>
      </c>
      <c r="AE3039" t="s">
        <v>54</v>
      </c>
    </row>
    <row r="3040" spans="1:31" x14ac:dyDescent="0.2">
      <c r="A3040">
        <v>32</v>
      </c>
      <c r="B3040" t="s">
        <v>169</v>
      </c>
      <c r="C3040" t="s">
        <v>1018</v>
      </c>
      <c r="D3040" t="s">
        <v>33</v>
      </c>
      <c r="E3040" t="s">
        <v>34</v>
      </c>
      <c r="F3040" t="s">
        <v>56</v>
      </c>
      <c r="G3040" t="s">
        <v>32302</v>
      </c>
      <c r="H3040" t="s">
        <v>32303</v>
      </c>
      <c r="I3040" t="s">
        <v>32304</v>
      </c>
      <c r="J3040" t="s">
        <v>32305</v>
      </c>
      <c r="K3040" t="s">
        <v>32306</v>
      </c>
      <c r="L3040" t="s">
        <v>32307</v>
      </c>
      <c r="M3040" t="s">
        <v>32</v>
      </c>
      <c r="N3040" t="s">
        <v>32308</v>
      </c>
      <c r="O3040" t="s">
        <v>32309</v>
      </c>
      <c r="P3040" t="s">
        <v>32310</v>
      </c>
      <c r="Q3040" t="s">
        <v>75</v>
      </c>
      <c r="R3040">
        <v>64</v>
      </c>
      <c r="S3040">
        <v>-1</v>
      </c>
      <c r="T3040" t="s">
        <v>32</v>
      </c>
      <c r="U3040" s="1">
        <v>41090</v>
      </c>
      <c r="V3040" t="s">
        <v>164</v>
      </c>
      <c r="W3040" t="s">
        <v>32</v>
      </c>
      <c r="X3040" t="s">
        <v>398</v>
      </c>
      <c r="Y3040" t="s">
        <v>495</v>
      </c>
      <c r="Z3040" t="s">
        <v>50</v>
      </c>
      <c r="AA3040" t="s">
        <v>69</v>
      </c>
      <c r="AB3040" t="s">
        <v>247</v>
      </c>
      <c r="AC3040" t="s">
        <v>71</v>
      </c>
      <c r="AD3040" t="s">
        <v>1206</v>
      </c>
      <c r="AE3040" t="s">
        <v>54</v>
      </c>
    </row>
    <row r="3041" spans="1:31" x14ac:dyDescent="0.2">
      <c r="A3041">
        <v>32</v>
      </c>
      <c r="B3041" t="s">
        <v>55</v>
      </c>
      <c r="C3041" t="s">
        <v>32</v>
      </c>
      <c r="D3041" t="s">
        <v>33</v>
      </c>
      <c r="E3041" t="s">
        <v>32</v>
      </c>
      <c r="F3041" t="s">
        <v>138</v>
      </c>
      <c r="G3041" t="s">
        <v>32364</v>
      </c>
      <c r="H3041" t="s">
        <v>32365</v>
      </c>
      <c r="I3041" t="s">
        <v>32366</v>
      </c>
      <c r="J3041" t="s">
        <v>32367</v>
      </c>
      <c r="K3041" t="s">
        <v>32368</v>
      </c>
      <c r="L3041" t="s">
        <v>32369</v>
      </c>
      <c r="M3041" t="s">
        <v>32370</v>
      </c>
      <c r="N3041" t="s">
        <v>32371</v>
      </c>
      <c r="O3041" t="s">
        <v>32372</v>
      </c>
      <c r="P3041" t="s">
        <v>32373</v>
      </c>
      <c r="Q3041" t="s">
        <v>148</v>
      </c>
      <c r="R3041">
        <v>71</v>
      </c>
      <c r="S3041">
        <v>100000</v>
      </c>
      <c r="T3041" t="s">
        <v>149</v>
      </c>
      <c r="U3041" s="1">
        <v>41089</v>
      </c>
      <c r="V3041" t="s">
        <v>48</v>
      </c>
      <c r="W3041" t="s">
        <v>92</v>
      </c>
      <c r="X3041" t="s">
        <v>49</v>
      </c>
      <c r="Y3041" t="s">
        <v>93</v>
      </c>
      <c r="Z3041" t="s">
        <v>32</v>
      </c>
      <c r="AA3041" t="s">
        <v>51</v>
      </c>
      <c r="AB3041" t="s">
        <v>81</v>
      </c>
      <c r="AC3041" t="s">
        <v>32</v>
      </c>
      <c r="AD3041" t="s">
        <v>32374</v>
      </c>
      <c r="AE3041" t="s">
        <v>54</v>
      </c>
    </row>
    <row r="3042" spans="1:31" x14ac:dyDescent="0.2">
      <c r="A3042">
        <v>32</v>
      </c>
      <c r="B3042" t="s">
        <v>577</v>
      </c>
      <c r="C3042" t="s">
        <v>97</v>
      </c>
      <c r="D3042" t="s">
        <v>98</v>
      </c>
      <c r="E3042" t="s">
        <v>170</v>
      </c>
      <c r="F3042" t="s">
        <v>7517</v>
      </c>
      <c r="G3042" t="s">
        <v>32567</v>
      </c>
      <c r="H3042" t="s">
        <v>32568</v>
      </c>
      <c r="I3042" t="s">
        <v>32569</v>
      </c>
      <c r="J3042" t="s">
        <v>32570</v>
      </c>
      <c r="K3042" t="s">
        <v>32571</v>
      </c>
      <c r="L3042" t="s">
        <v>32572</v>
      </c>
      <c r="M3042" t="s">
        <v>32573</v>
      </c>
      <c r="N3042" t="s">
        <v>32574</v>
      </c>
      <c r="O3042" t="s">
        <v>32575</v>
      </c>
      <c r="P3042" t="s">
        <v>32576</v>
      </c>
      <c r="Q3042" t="s">
        <v>75</v>
      </c>
      <c r="R3042">
        <v>70</v>
      </c>
      <c r="S3042">
        <v>-1</v>
      </c>
      <c r="T3042" t="s">
        <v>446</v>
      </c>
      <c r="U3042" s="1">
        <v>41074</v>
      </c>
      <c r="V3042" t="s">
        <v>48</v>
      </c>
      <c r="W3042" t="s">
        <v>32</v>
      </c>
      <c r="X3042" t="s">
        <v>49</v>
      </c>
      <c r="Y3042" t="s">
        <v>32</v>
      </c>
      <c r="Z3042" t="s">
        <v>246</v>
      </c>
      <c r="AA3042" t="s">
        <v>51</v>
      </c>
      <c r="AB3042" t="s">
        <v>124</v>
      </c>
      <c r="AC3042" t="s">
        <v>170</v>
      </c>
      <c r="AD3042" t="s">
        <v>95</v>
      </c>
      <c r="AE3042" t="s">
        <v>54</v>
      </c>
    </row>
    <row r="3043" spans="1:31" x14ac:dyDescent="0.2">
      <c r="A3043">
        <v>32</v>
      </c>
      <c r="B3043" t="s">
        <v>96</v>
      </c>
      <c r="C3043" t="s">
        <v>155</v>
      </c>
      <c r="D3043" t="s">
        <v>33</v>
      </c>
      <c r="E3043" t="s">
        <v>34</v>
      </c>
      <c r="F3043" t="s">
        <v>35</v>
      </c>
      <c r="G3043" t="s">
        <v>32714</v>
      </c>
      <c r="H3043" t="s">
        <v>32715</v>
      </c>
      <c r="I3043" t="s">
        <v>32716</v>
      </c>
      <c r="J3043" t="s">
        <v>32717</v>
      </c>
      <c r="K3043" t="s">
        <v>32718</v>
      </c>
      <c r="L3043" t="s">
        <v>32719</v>
      </c>
      <c r="M3043" t="s">
        <v>32720</v>
      </c>
      <c r="N3043" t="s">
        <v>32721</v>
      </c>
      <c r="O3043" t="s">
        <v>32722</v>
      </c>
      <c r="P3043" t="s">
        <v>32</v>
      </c>
      <c r="Q3043" t="s">
        <v>108</v>
      </c>
      <c r="R3043">
        <v>65</v>
      </c>
      <c r="S3043">
        <v>-1</v>
      </c>
      <c r="T3043" t="s">
        <v>149</v>
      </c>
      <c r="U3043" s="1">
        <v>41090</v>
      </c>
      <c r="V3043" t="s">
        <v>216</v>
      </c>
      <c r="W3043" t="s">
        <v>32</v>
      </c>
      <c r="X3043" t="s">
        <v>49</v>
      </c>
      <c r="Y3043" t="s">
        <v>435</v>
      </c>
      <c r="Z3043" t="s">
        <v>1045</v>
      </c>
      <c r="AA3043" t="s">
        <v>51</v>
      </c>
      <c r="AB3043" t="s">
        <v>32</v>
      </c>
      <c r="AC3043" t="s">
        <v>71</v>
      </c>
      <c r="AD3043" t="s">
        <v>32723</v>
      </c>
      <c r="AE3043" t="s">
        <v>54</v>
      </c>
    </row>
    <row r="3044" spans="1:31" x14ac:dyDescent="0.2">
      <c r="A3044">
        <v>32</v>
      </c>
      <c r="B3044" t="s">
        <v>169</v>
      </c>
      <c r="C3044" t="s">
        <v>155</v>
      </c>
      <c r="D3044" t="s">
        <v>33</v>
      </c>
      <c r="E3044" t="s">
        <v>34</v>
      </c>
      <c r="F3044" t="s">
        <v>56</v>
      </c>
      <c r="G3044" t="s">
        <v>33159</v>
      </c>
      <c r="H3044" t="s">
        <v>33160</v>
      </c>
      <c r="I3044" t="s">
        <v>33161</v>
      </c>
      <c r="J3044" t="s">
        <v>33162</v>
      </c>
      <c r="K3044" t="s">
        <v>33163</v>
      </c>
      <c r="L3044" t="s">
        <v>33164</v>
      </c>
      <c r="M3044" t="s">
        <v>33165</v>
      </c>
      <c r="N3044" t="s">
        <v>33166</v>
      </c>
      <c r="O3044" t="s">
        <v>33167</v>
      </c>
      <c r="P3044" t="s">
        <v>33168</v>
      </c>
      <c r="Q3044" t="s">
        <v>75</v>
      </c>
      <c r="R3044">
        <v>77</v>
      </c>
      <c r="S3044">
        <v>100000</v>
      </c>
      <c r="T3044" t="s">
        <v>91</v>
      </c>
      <c r="U3044" s="1">
        <v>41090</v>
      </c>
      <c r="V3044" t="s">
        <v>2512</v>
      </c>
      <c r="W3044" t="s">
        <v>204</v>
      </c>
      <c r="X3044" t="s">
        <v>49</v>
      </c>
      <c r="Y3044" t="s">
        <v>93</v>
      </c>
      <c r="Z3044" t="s">
        <v>205</v>
      </c>
      <c r="AA3044" t="s">
        <v>51</v>
      </c>
      <c r="AB3044" t="s">
        <v>1633</v>
      </c>
      <c r="AC3044" t="s">
        <v>71</v>
      </c>
      <c r="AD3044" t="s">
        <v>447</v>
      </c>
      <c r="AE3044" t="s">
        <v>54</v>
      </c>
    </row>
    <row r="3045" spans="1:31" x14ac:dyDescent="0.2">
      <c r="A3045">
        <v>32</v>
      </c>
      <c r="B3045" t="s">
        <v>620</v>
      </c>
      <c r="C3045" t="s">
        <v>1018</v>
      </c>
      <c r="D3045" t="s">
        <v>32</v>
      </c>
      <c r="E3045" t="s">
        <v>32</v>
      </c>
      <c r="F3045" t="s">
        <v>32</v>
      </c>
      <c r="G3045" t="s">
        <v>33264</v>
      </c>
      <c r="H3045" t="s">
        <v>33265</v>
      </c>
      <c r="I3045" t="s">
        <v>33266</v>
      </c>
      <c r="J3045" t="s">
        <v>33267</v>
      </c>
      <c r="K3045" t="s">
        <v>33268</v>
      </c>
      <c r="L3045" t="s">
        <v>33269</v>
      </c>
      <c r="M3045" t="s">
        <v>33270</v>
      </c>
      <c r="N3045" t="s">
        <v>33271</v>
      </c>
      <c r="O3045" t="s">
        <v>33272</v>
      </c>
      <c r="P3045" t="s">
        <v>33273</v>
      </c>
      <c r="Q3045" t="s">
        <v>75</v>
      </c>
      <c r="R3045">
        <v>68</v>
      </c>
      <c r="S3045">
        <v>-1</v>
      </c>
      <c r="T3045" t="s">
        <v>47</v>
      </c>
      <c r="U3045" s="1">
        <v>41090</v>
      </c>
      <c r="V3045" t="s">
        <v>48</v>
      </c>
      <c r="W3045" t="s">
        <v>204</v>
      </c>
      <c r="X3045" t="s">
        <v>49</v>
      </c>
      <c r="Y3045" t="s">
        <v>435</v>
      </c>
      <c r="Z3045" t="s">
        <v>298</v>
      </c>
      <c r="AA3045" t="s">
        <v>69</v>
      </c>
      <c r="AB3045" t="s">
        <v>167</v>
      </c>
      <c r="AC3045" t="s">
        <v>32</v>
      </c>
      <c r="AD3045" t="s">
        <v>95</v>
      </c>
      <c r="AE3045" t="s">
        <v>54</v>
      </c>
    </row>
    <row r="3046" spans="1:31" x14ac:dyDescent="0.2">
      <c r="A3046">
        <v>32</v>
      </c>
      <c r="B3046" t="s">
        <v>620</v>
      </c>
      <c r="C3046" t="s">
        <v>113</v>
      </c>
      <c r="D3046" t="s">
        <v>33</v>
      </c>
      <c r="E3046" t="s">
        <v>34</v>
      </c>
      <c r="F3046" t="s">
        <v>56</v>
      </c>
      <c r="G3046" t="s">
        <v>32</v>
      </c>
      <c r="H3046" t="s">
        <v>33328</v>
      </c>
      <c r="I3046" t="s">
        <v>32</v>
      </c>
      <c r="J3046" t="s">
        <v>33329</v>
      </c>
      <c r="K3046" t="s">
        <v>32</v>
      </c>
      <c r="L3046" t="s">
        <v>32</v>
      </c>
      <c r="M3046" t="s">
        <v>32</v>
      </c>
      <c r="N3046" t="s">
        <v>33330</v>
      </c>
      <c r="O3046" t="s">
        <v>33331</v>
      </c>
      <c r="P3046" t="s">
        <v>32</v>
      </c>
      <c r="Q3046" t="s">
        <v>32</v>
      </c>
      <c r="R3046">
        <v>62</v>
      </c>
      <c r="S3046">
        <v>-1</v>
      </c>
      <c r="T3046" t="s">
        <v>331</v>
      </c>
      <c r="U3046" s="1">
        <v>41057</v>
      </c>
      <c r="V3046" t="s">
        <v>48</v>
      </c>
      <c r="W3046" t="s">
        <v>32</v>
      </c>
      <c r="X3046" t="s">
        <v>49</v>
      </c>
      <c r="Y3046" t="s">
        <v>93</v>
      </c>
      <c r="Z3046" t="s">
        <v>246</v>
      </c>
      <c r="AA3046" t="s">
        <v>69</v>
      </c>
      <c r="AB3046" t="s">
        <v>285</v>
      </c>
      <c r="AC3046" t="s">
        <v>71</v>
      </c>
      <c r="AD3046" t="s">
        <v>2201</v>
      </c>
      <c r="AE3046" t="s">
        <v>54</v>
      </c>
    </row>
    <row r="3047" spans="1:31" x14ac:dyDescent="0.2">
      <c r="A3047">
        <v>32</v>
      </c>
      <c r="B3047" t="s">
        <v>96</v>
      </c>
      <c r="C3047" t="s">
        <v>32</v>
      </c>
      <c r="D3047" t="s">
        <v>33</v>
      </c>
      <c r="E3047" t="s">
        <v>32</v>
      </c>
      <c r="F3047" t="s">
        <v>773</v>
      </c>
      <c r="G3047" t="s">
        <v>33332</v>
      </c>
      <c r="H3047" t="s">
        <v>33333</v>
      </c>
      <c r="I3047" t="s">
        <v>33334</v>
      </c>
      <c r="J3047" t="s">
        <v>14512</v>
      </c>
      <c r="K3047" t="s">
        <v>33335</v>
      </c>
      <c r="L3047" t="s">
        <v>33336</v>
      </c>
      <c r="M3047" t="s">
        <v>33337</v>
      </c>
      <c r="N3047" t="s">
        <v>33338</v>
      </c>
      <c r="O3047" t="s">
        <v>33339</v>
      </c>
      <c r="P3047" t="s">
        <v>33340</v>
      </c>
      <c r="Q3047" t="s">
        <v>75</v>
      </c>
      <c r="R3047">
        <v>76</v>
      </c>
      <c r="S3047">
        <v>-1</v>
      </c>
      <c r="T3047" t="s">
        <v>91</v>
      </c>
      <c r="U3047" s="1">
        <v>41067</v>
      </c>
      <c r="V3047" t="s">
        <v>48</v>
      </c>
      <c r="W3047" t="s">
        <v>32</v>
      </c>
      <c r="X3047" t="s">
        <v>49</v>
      </c>
      <c r="Y3047" t="s">
        <v>93</v>
      </c>
      <c r="Z3047" t="s">
        <v>91</v>
      </c>
      <c r="AA3047" t="s">
        <v>51</v>
      </c>
      <c r="AB3047" t="s">
        <v>690</v>
      </c>
      <c r="AC3047" t="s">
        <v>248</v>
      </c>
      <c r="AD3047" t="s">
        <v>4645</v>
      </c>
      <c r="AE3047" t="s">
        <v>54</v>
      </c>
    </row>
    <row r="3048" spans="1:31" x14ac:dyDescent="0.2">
      <c r="A3048">
        <v>32</v>
      </c>
      <c r="B3048" t="s">
        <v>96</v>
      </c>
      <c r="C3048" t="s">
        <v>32</v>
      </c>
      <c r="D3048" t="s">
        <v>33</v>
      </c>
      <c r="E3048" t="s">
        <v>34</v>
      </c>
      <c r="F3048" t="s">
        <v>56</v>
      </c>
      <c r="G3048" t="s">
        <v>33458</v>
      </c>
      <c r="H3048" t="s">
        <v>33459</v>
      </c>
      <c r="I3048" t="s">
        <v>33460</v>
      </c>
      <c r="J3048" t="s">
        <v>32</v>
      </c>
      <c r="K3048" t="s">
        <v>33461</v>
      </c>
      <c r="L3048" t="s">
        <v>33462</v>
      </c>
      <c r="M3048" t="s">
        <v>32</v>
      </c>
      <c r="N3048" t="s">
        <v>33463</v>
      </c>
      <c r="O3048" t="s">
        <v>32</v>
      </c>
      <c r="P3048" t="s">
        <v>32</v>
      </c>
      <c r="Q3048" t="s">
        <v>75</v>
      </c>
      <c r="R3048">
        <v>72</v>
      </c>
      <c r="S3048">
        <v>80000</v>
      </c>
      <c r="T3048" t="s">
        <v>136</v>
      </c>
      <c r="U3048" s="1">
        <v>40976</v>
      </c>
      <c r="V3048" t="s">
        <v>739</v>
      </c>
      <c r="W3048" t="s">
        <v>78</v>
      </c>
      <c r="X3048" t="s">
        <v>49</v>
      </c>
      <c r="Y3048" t="s">
        <v>435</v>
      </c>
      <c r="Z3048" t="s">
        <v>1045</v>
      </c>
      <c r="AA3048" t="s">
        <v>51</v>
      </c>
      <c r="AB3048" t="s">
        <v>219</v>
      </c>
      <c r="AC3048" t="s">
        <v>71</v>
      </c>
      <c r="AD3048" t="s">
        <v>95</v>
      </c>
      <c r="AE3048" t="s">
        <v>54</v>
      </c>
    </row>
    <row r="3049" spans="1:31" x14ac:dyDescent="0.2">
      <c r="A3049">
        <v>32</v>
      </c>
      <c r="B3049" t="s">
        <v>32</v>
      </c>
      <c r="C3049" t="s">
        <v>32</v>
      </c>
      <c r="D3049" t="s">
        <v>98</v>
      </c>
      <c r="E3049" t="s">
        <v>34</v>
      </c>
      <c r="F3049" t="s">
        <v>114</v>
      </c>
      <c r="G3049" t="s">
        <v>32</v>
      </c>
      <c r="H3049" t="s">
        <v>33506</v>
      </c>
      <c r="I3049" t="s">
        <v>32</v>
      </c>
      <c r="J3049" t="s">
        <v>32</v>
      </c>
      <c r="K3049" t="s">
        <v>33507</v>
      </c>
      <c r="L3049" t="s">
        <v>32</v>
      </c>
      <c r="M3049" t="s">
        <v>32</v>
      </c>
      <c r="N3049" t="s">
        <v>32</v>
      </c>
      <c r="O3049" t="s">
        <v>32</v>
      </c>
      <c r="P3049" t="s">
        <v>32</v>
      </c>
      <c r="Q3049" t="s">
        <v>75</v>
      </c>
      <c r="R3049">
        <v>72</v>
      </c>
      <c r="S3049">
        <v>-1</v>
      </c>
      <c r="T3049" t="s">
        <v>203</v>
      </c>
      <c r="U3049" s="1">
        <v>41038</v>
      </c>
      <c r="V3049" t="s">
        <v>48</v>
      </c>
      <c r="W3049" t="s">
        <v>32</v>
      </c>
      <c r="X3049" t="s">
        <v>49</v>
      </c>
      <c r="Y3049" t="s">
        <v>32</v>
      </c>
      <c r="Z3049" t="s">
        <v>166</v>
      </c>
      <c r="AA3049" t="s">
        <v>51</v>
      </c>
      <c r="AB3049" t="s">
        <v>32</v>
      </c>
      <c r="AC3049" t="s">
        <v>71</v>
      </c>
      <c r="AD3049" t="s">
        <v>95</v>
      </c>
      <c r="AE3049" t="s">
        <v>54</v>
      </c>
    </row>
    <row r="3050" spans="1:31" x14ac:dyDescent="0.2">
      <c r="A3050">
        <v>32</v>
      </c>
      <c r="B3050" t="s">
        <v>169</v>
      </c>
      <c r="C3050" t="s">
        <v>113</v>
      </c>
      <c r="D3050" t="s">
        <v>33</v>
      </c>
      <c r="E3050" t="s">
        <v>34</v>
      </c>
      <c r="F3050" t="s">
        <v>114</v>
      </c>
      <c r="G3050" t="s">
        <v>33754</v>
      </c>
      <c r="H3050" t="s">
        <v>33755</v>
      </c>
      <c r="I3050" t="s">
        <v>32</v>
      </c>
      <c r="J3050" t="s">
        <v>33756</v>
      </c>
      <c r="K3050" t="s">
        <v>33757</v>
      </c>
      <c r="L3050" t="s">
        <v>33758</v>
      </c>
      <c r="M3050" t="s">
        <v>32</v>
      </c>
      <c r="N3050" t="s">
        <v>33759</v>
      </c>
      <c r="O3050" t="s">
        <v>32</v>
      </c>
      <c r="P3050" t="s">
        <v>32</v>
      </c>
      <c r="Q3050" t="s">
        <v>108</v>
      </c>
      <c r="R3050">
        <v>62</v>
      </c>
      <c r="S3050">
        <v>-1</v>
      </c>
      <c r="T3050" t="s">
        <v>331</v>
      </c>
      <c r="U3050" s="1">
        <v>41086</v>
      </c>
      <c r="V3050" t="s">
        <v>48</v>
      </c>
      <c r="W3050" t="s">
        <v>32</v>
      </c>
      <c r="X3050" t="s">
        <v>49</v>
      </c>
      <c r="Y3050" t="s">
        <v>93</v>
      </c>
      <c r="Z3050" t="s">
        <v>1041</v>
      </c>
      <c r="AA3050" t="s">
        <v>69</v>
      </c>
      <c r="AB3050" t="s">
        <v>70</v>
      </c>
      <c r="AC3050" t="s">
        <v>71</v>
      </c>
      <c r="AD3050" t="s">
        <v>33760</v>
      </c>
      <c r="AE3050" t="s">
        <v>54</v>
      </c>
    </row>
    <row r="3051" spans="1:31" x14ac:dyDescent="0.2">
      <c r="A3051">
        <v>32</v>
      </c>
      <c r="B3051" t="s">
        <v>55</v>
      </c>
      <c r="C3051" t="s">
        <v>32</v>
      </c>
      <c r="D3051" t="s">
        <v>32</v>
      </c>
      <c r="E3051" t="s">
        <v>34</v>
      </c>
      <c r="F3051" t="s">
        <v>32</v>
      </c>
      <c r="G3051" t="s">
        <v>34395</v>
      </c>
      <c r="H3051" t="s">
        <v>32</v>
      </c>
      <c r="I3051" t="s">
        <v>32</v>
      </c>
      <c r="J3051" t="s">
        <v>34396</v>
      </c>
      <c r="K3051" t="s">
        <v>32</v>
      </c>
      <c r="L3051" t="s">
        <v>32</v>
      </c>
      <c r="M3051" t="s">
        <v>32</v>
      </c>
      <c r="N3051" t="s">
        <v>32</v>
      </c>
      <c r="O3051" t="s">
        <v>32</v>
      </c>
      <c r="P3051" t="s">
        <v>34397</v>
      </c>
      <c r="Q3051" t="s">
        <v>831</v>
      </c>
      <c r="R3051">
        <v>70</v>
      </c>
      <c r="S3051">
        <v>-1</v>
      </c>
      <c r="T3051" t="s">
        <v>32</v>
      </c>
      <c r="U3051" s="1">
        <v>41087</v>
      </c>
      <c r="V3051" t="s">
        <v>48</v>
      </c>
      <c r="W3051" t="s">
        <v>32</v>
      </c>
      <c r="X3051" t="s">
        <v>49</v>
      </c>
      <c r="Y3051" t="s">
        <v>32</v>
      </c>
      <c r="Z3051" t="s">
        <v>32</v>
      </c>
      <c r="AA3051" t="s">
        <v>51</v>
      </c>
      <c r="AB3051" t="s">
        <v>32</v>
      </c>
      <c r="AC3051" t="s">
        <v>32</v>
      </c>
      <c r="AD3051" t="s">
        <v>95</v>
      </c>
      <c r="AE3051" t="s">
        <v>54</v>
      </c>
    </row>
    <row r="3052" spans="1:31" x14ac:dyDescent="0.2">
      <c r="A3052">
        <v>32</v>
      </c>
      <c r="B3052" t="s">
        <v>154</v>
      </c>
      <c r="C3052" t="s">
        <v>83</v>
      </c>
      <c r="D3052" t="s">
        <v>98</v>
      </c>
      <c r="E3052" t="s">
        <v>32</v>
      </c>
      <c r="F3052" t="s">
        <v>1394</v>
      </c>
      <c r="G3052" t="s">
        <v>34464</v>
      </c>
      <c r="H3052" t="s">
        <v>34465</v>
      </c>
      <c r="I3052" t="s">
        <v>34466</v>
      </c>
      <c r="J3052" t="s">
        <v>34467</v>
      </c>
      <c r="K3052" t="s">
        <v>34468</v>
      </c>
      <c r="L3052" t="s">
        <v>34469</v>
      </c>
      <c r="M3052" t="s">
        <v>34470</v>
      </c>
      <c r="N3052" t="s">
        <v>34471</v>
      </c>
      <c r="O3052" t="s">
        <v>34472</v>
      </c>
      <c r="P3052" t="s">
        <v>34473</v>
      </c>
      <c r="Q3052" t="s">
        <v>5378</v>
      </c>
      <c r="R3052">
        <v>65</v>
      </c>
      <c r="S3052">
        <v>30000</v>
      </c>
      <c r="T3052" t="s">
        <v>91</v>
      </c>
      <c r="U3052" s="1">
        <v>41090</v>
      </c>
      <c r="V3052" t="s">
        <v>48</v>
      </c>
      <c r="W3052" t="s">
        <v>32</v>
      </c>
      <c r="X3052" t="s">
        <v>244</v>
      </c>
      <c r="Y3052" t="s">
        <v>93</v>
      </c>
      <c r="Z3052" t="s">
        <v>32</v>
      </c>
      <c r="AA3052" t="s">
        <v>69</v>
      </c>
      <c r="AB3052" t="s">
        <v>1909</v>
      </c>
      <c r="AC3052" t="s">
        <v>71</v>
      </c>
      <c r="AD3052" t="s">
        <v>95</v>
      </c>
      <c r="AE3052" t="s">
        <v>54</v>
      </c>
    </row>
    <row r="3053" spans="1:31" x14ac:dyDescent="0.2">
      <c r="A3053">
        <v>32</v>
      </c>
      <c r="B3053" t="s">
        <v>55</v>
      </c>
      <c r="C3053" t="s">
        <v>32</v>
      </c>
      <c r="D3053" t="s">
        <v>33</v>
      </c>
      <c r="E3053" t="s">
        <v>32</v>
      </c>
      <c r="F3053" t="s">
        <v>56</v>
      </c>
      <c r="G3053" t="s">
        <v>34765</v>
      </c>
      <c r="H3053" t="s">
        <v>32</v>
      </c>
      <c r="I3053" t="s">
        <v>34766</v>
      </c>
      <c r="J3053" t="s">
        <v>32</v>
      </c>
      <c r="K3053" t="s">
        <v>32</v>
      </c>
      <c r="L3053" t="s">
        <v>34767</v>
      </c>
      <c r="M3053" t="s">
        <v>32</v>
      </c>
      <c r="N3053" t="s">
        <v>34768</v>
      </c>
      <c r="O3053" t="s">
        <v>32</v>
      </c>
      <c r="P3053" t="s">
        <v>34769</v>
      </c>
      <c r="Q3053" t="s">
        <v>108</v>
      </c>
      <c r="R3053">
        <v>62</v>
      </c>
      <c r="S3053">
        <v>-1</v>
      </c>
      <c r="T3053" t="s">
        <v>203</v>
      </c>
      <c r="U3053" s="1">
        <v>41090</v>
      </c>
      <c r="V3053" t="s">
        <v>5083</v>
      </c>
      <c r="W3053" t="s">
        <v>92</v>
      </c>
      <c r="X3053" t="s">
        <v>49</v>
      </c>
      <c r="Y3053" t="s">
        <v>435</v>
      </c>
      <c r="Z3053" t="s">
        <v>32</v>
      </c>
      <c r="AA3053" t="s">
        <v>69</v>
      </c>
      <c r="AB3053" t="s">
        <v>521</v>
      </c>
      <c r="AC3053" t="s">
        <v>71</v>
      </c>
      <c r="AD3053" t="s">
        <v>95</v>
      </c>
      <c r="AE3053" t="s">
        <v>54</v>
      </c>
    </row>
    <row r="3054" spans="1:31" x14ac:dyDescent="0.2">
      <c r="A3054">
        <v>32</v>
      </c>
      <c r="B3054" t="s">
        <v>96</v>
      </c>
      <c r="C3054" t="s">
        <v>155</v>
      </c>
      <c r="D3054" t="s">
        <v>33</v>
      </c>
      <c r="E3054" t="s">
        <v>32</v>
      </c>
      <c r="F3054" t="s">
        <v>56</v>
      </c>
      <c r="G3054" t="s">
        <v>34918</v>
      </c>
      <c r="H3054" t="s">
        <v>34919</v>
      </c>
      <c r="I3054" t="s">
        <v>34920</v>
      </c>
      <c r="J3054" t="s">
        <v>34921</v>
      </c>
      <c r="K3054" t="s">
        <v>34922</v>
      </c>
      <c r="L3054" t="s">
        <v>34923</v>
      </c>
      <c r="M3054" t="s">
        <v>34924</v>
      </c>
      <c r="N3054" t="s">
        <v>34925</v>
      </c>
      <c r="O3054" t="s">
        <v>32</v>
      </c>
      <c r="P3054" t="s">
        <v>32</v>
      </c>
      <c r="Q3054" t="s">
        <v>75</v>
      </c>
      <c r="R3054">
        <v>72</v>
      </c>
      <c r="S3054">
        <v>-1</v>
      </c>
      <c r="T3054" t="s">
        <v>32</v>
      </c>
      <c r="U3054" s="1">
        <v>41089</v>
      </c>
      <c r="V3054" t="s">
        <v>48</v>
      </c>
      <c r="W3054" t="s">
        <v>92</v>
      </c>
      <c r="X3054" t="s">
        <v>49</v>
      </c>
      <c r="Y3054" t="s">
        <v>245</v>
      </c>
      <c r="Z3054" t="s">
        <v>32</v>
      </c>
      <c r="AA3054" t="s">
        <v>51</v>
      </c>
      <c r="AB3054" t="s">
        <v>1104</v>
      </c>
      <c r="AC3054" t="s">
        <v>32</v>
      </c>
      <c r="AD3054" t="s">
        <v>34926</v>
      </c>
      <c r="AE3054" t="s">
        <v>54</v>
      </c>
    </row>
    <row r="3055" spans="1:31" x14ac:dyDescent="0.2">
      <c r="A3055">
        <v>32</v>
      </c>
      <c r="B3055" t="s">
        <v>96</v>
      </c>
      <c r="C3055" t="s">
        <v>32</v>
      </c>
      <c r="D3055" t="s">
        <v>33</v>
      </c>
      <c r="E3055" t="s">
        <v>34</v>
      </c>
      <c r="F3055" t="s">
        <v>114</v>
      </c>
      <c r="G3055" t="s">
        <v>35439</v>
      </c>
      <c r="H3055" t="s">
        <v>35440</v>
      </c>
      <c r="I3055" t="s">
        <v>35441</v>
      </c>
      <c r="J3055" t="s">
        <v>35442</v>
      </c>
      <c r="K3055" t="s">
        <v>35443</v>
      </c>
      <c r="L3055" t="s">
        <v>35444</v>
      </c>
      <c r="M3055" t="s">
        <v>35445</v>
      </c>
      <c r="N3055" t="s">
        <v>35446</v>
      </c>
      <c r="O3055" t="s">
        <v>35447</v>
      </c>
      <c r="P3055" t="s">
        <v>35448</v>
      </c>
      <c r="Q3055" t="s">
        <v>75</v>
      </c>
      <c r="R3055">
        <v>63</v>
      </c>
      <c r="S3055">
        <v>-1</v>
      </c>
      <c r="T3055" t="s">
        <v>76</v>
      </c>
      <c r="U3055" s="1">
        <v>41090</v>
      </c>
      <c r="V3055" t="s">
        <v>48</v>
      </c>
      <c r="W3055" t="s">
        <v>204</v>
      </c>
      <c r="X3055" t="s">
        <v>49</v>
      </c>
      <c r="Y3055" t="s">
        <v>245</v>
      </c>
      <c r="Z3055" t="s">
        <v>378</v>
      </c>
      <c r="AA3055" t="s">
        <v>69</v>
      </c>
      <c r="AB3055" t="s">
        <v>1633</v>
      </c>
      <c r="AC3055" t="s">
        <v>71</v>
      </c>
      <c r="AD3055" t="s">
        <v>95</v>
      </c>
      <c r="AE3055" t="s">
        <v>54</v>
      </c>
    </row>
    <row r="3056" spans="1:31" x14ac:dyDescent="0.2">
      <c r="A3056">
        <v>32</v>
      </c>
      <c r="B3056" t="s">
        <v>169</v>
      </c>
      <c r="C3056" t="s">
        <v>155</v>
      </c>
      <c r="D3056" t="s">
        <v>33</v>
      </c>
      <c r="E3056" t="s">
        <v>34</v>
      </c>
      <c r="F3056" t="s">
        <v>35</v>
      </c>
      <c r="G3056" t="s">
        <v>32</v>
      </c>
      <c r="H3056" t="s">
        <v>32</v>
      </c>
      <c r="I3056" t="s">
        <v>32</v>
      </c>
      <c r="J3056" t="s">
        <v>32</v>
      </c>
      <c r="K3056" t="s">
        <v>32</v>
      </c>
      <c r="L3056" t="s">
        <v>32</v>
      </c>
      <c r="M3056" t="s">
        <v>32</v>
      </c>
      <c r="N3056" t="s">
        <v>32</v>
      </c>
      <c r="O3056" t="s">
        <v>32</v>
      </c>
      <c r="P3056" t="s">
        <v>32</v>
      </c>
      <c r="Q3056" t="s">
        <v>321</v>
      </c>
      <c r="R3056">
        <v>70</v>
      </c>
      <c r="S3056">
        <v>40000</v>
      </c>
      <c r="T3056" t="s">
        <v>446</v>
      </c>
      <c r="U3056" s="1">
        <v>40741</v>
      </c>
      <c r="V3056" t="s">
        <v>662</v>
      </c>
      <c r="W3056" t="s">
        <v>32</v>
      </c>
      <c r="X3056" t="s">
        <v>49</v>
      </c>
      <c r="Y3056" t="s">
        <v>32</v>
      </c>
      <c r="Z3056" t="s">
        <v>475</v>
      </c>
      <c r="AA3056" t="s">
        <v>51</v>
      </c>
      <c r="AB3056" t="s">
        <v>690</v>
      </c>
      <c r="AC3056" t="s">
        <v>170</v>
      </c>
      <c r="AD3056" t="s">
        <v>1206</v>
      </c>
      <c r="AE3056" t="s">
        <v>54</v>
      </c>
    </row>
    <row r="3057" spans="1:31" x14ac:dyDescent="0.2">
      <c r="A3057">
        <v>32</v>
      </c>
      <c r="B3057" t="s">
        <v>96</v>
      </c>
      <c r="C3057" t="s">
        <v>113</v>
      </c>
      <c r="D3057" t="s">
        <v>33</v>
      </c>
      <c r="E3057" t="s">
        <v>170</v>
      </c>
      <c r="F3057" t="s">
        <v>56</v>
      </c>
      <c r="G3057" t="s">
        <v>35690</v>
      </c>
      <c r="H3057" t="s">
        <v>32</v>
      </c>
      <c r="I3057" t="s">
        <v>35691</v>
      </c>
      <c r="J3057" t="s">
        <v>35692</v>
      </c>
      <c r="K3057" t="s">
        <v>35693</v>
      </c>
      <c r="L3057" t="s">
        <v>32</v>
      </c>
      <c r="M3057" t="s">
        <v>35694</v>
      </c>
      <c r="N3057" t="s">
        <v>32</v>
      </c>
      <c r="O3057" t="s">
        <v>32</v>
      </c>
      <c r="P3057" t="s">
        <v>35695</v>
      </c>
      <c r="Q3057" t="s">
        <v>75</v>
      </c>
      <c r="R3057">
        <v>65</v>
      </c>
      <c r="S3057">
        <v>-1</v>
      </c>
      <c r="T3057" t="s">
        <v>203</v>
      </c>
      <c r="U3057" s="1">
        <v>41071</v>
      </c>
      <c r="V3057" t="s">
        <v>48</v>
      </c>
      <c r="W3057" t="s">
        <v>32</v>
      </c>
      <c r="X3057" t="s">
        <v>49</v>
      </c>
      <c r="Y3057" t="s">
        <v>93</v>
      </c>
      <c r="Z3057" t="s">
        <v>151</v>
      </c>
      <c r="AA3057" t="s">
        <v>69</v>
      </c>
      <c r="AB3057" t="s">
        <v>233</v>
      </c>
      <c r="AC3057" t="s">
        <v>71</v>
      </c>
      <c r="AD3057" t="s">
        <v>619</v>
      </c>
      <c r="AE3057" t="s">
        <v>54</v>
      </c>
    </row>
    <row r="3058" spans="1:31" x14ac:dyDescent="0.2">
      <c r="A3058">
        <v>32</v>
      </c>
      <c r="B3058" t="s">
        <v>169</v>
      </c>
      <c r="C3058" t="s">
        <v>155</v>
      </c>
      <c r="D3058" t="s">
        <v>33</v>
      </c>
      <c r="E3058" t="s">
        <v>34</v>
      </c>
      <c r="F3058" t="s">
        <v>56</v>
      </c>
      <c r="G3058" t="s">
        <v>35696</v>
      </c>
      <c r="H3058" t="s">
        <v>35697</v>
      </c>
      <c r="I3058" t="s">
        <v>35698</v>
      </c>
      <c r="J3058" t="s">
        <v>35699</v>
      </c>
      <c r="K3058" t="s">
        <v>35700</v>
      </c>
      <c r="L3058" t="s">
        <v>32</v>
      </c>
      <c r="M3058" t="s">
        <v>4933</v>
      </c>
      <c r="N3058" t="s">
        <v>35701</v>
      </c>
      <c r="O3058" t="s">
        <v>32</v>
      </c>
      <c r="P3058" t="s">
        <v>32</v>
      </c>
      <c r="Q3058" t="s">
        <v>108</v>
      </c>
      <c r="R3058">
        <v>70</v>
      </c>
      <c r="S3058">
        <v>-1</v>
      </c>
      <c r="T3058" t="s">
        <v>576</v>
      </c>
      <c r="U3058" s="1">
        <v>41030</v>
      </c>
      <c r="V3058" t="s">
        <v>48</v>
      </c>
      <c r="W3058" t="s">
        <v>32</v>
      </c>
      <c r="X3058" t="s">
        <v>244</v>
      </c>
      <c r="Y3058" t="s">
        <v>32</v>
      </c>
      <c r="Z3058" t="s">
        <v>32</v>
      </c>
      <c r="AA3058" t="s">
        <v>51</v>
      </c>
      <c r="AB3058" t="s">
        <v>94</v>
      </c>
      <c r="AC3058" t="s">
        <v>71</v>
      </c>
      <c r="AD3058" t="s">
        <v>95</v>
      </c>
      <c r="AE3058" t="s">
        <v>54</v>
      </c>
    </row>
    <row r="3059" spans="1:31" x14ac:dyDescent="0.2">
      <c r="A3059">
        <v>32</v>
      </c>
      <c r="B3059" t="s">
        <v>55</v>
      </c>
      <c r="C3059" t="s">
        <v>1043</v>
      </c>
      <c r="D3059" t="s">
        <v>33</v>
      </c>
      <c r="E3059" t="s">
        <v>32</v>
      </c>
      <c r="F3059" t="s">
        <v>310</v>
      </c>
      <c r="G3059" t="s">
        <v>35769</v>
      </c>
      <c r="H3059" t="s">
        <v>35770</v>
      </c>
      <c r="I3059" t="s">
        <v>35771</v>
      </c>
      <c r="J3059" t="s">
        <v>35772</v>
      </c>
      <c r="K3059" t="s">
        <v>35773</v>
      </c>
      <c r="L3059" t="s">
        <v>35774</v>
      </c>
      <c r="M3059" t="s">
        <v>35775</v>
      </c>
      <c r="N3059" t="s">
        <v>35776</v>
      </c>
      <c r="O3059" t="s">
        <v>35777</v>
      </c>
      <c r="P3059" t="s">
        <v>35778</v>
      </c>
      <c r="Q3059" t="s">
        <v>75</v>
      </c>
      <c r="R3059">
        <v>74</v>
      </c>
      <c r="S3059">
        <v>-1</v>
      </c>
      <c r="T3059" t="s">
        <v>136</v>
      </c>
      <c r="U3059" s="1">
        <v>41089</v>
      </c>
      <c r="V3059" t="s">
        <v>48</v>
      </c>
      <c r="W3059" t="s">
        <v>32</v>
      </c>
      <c r="X3059" t="s">
        <v>49</v>
      </c>
      <c r="Y3059" t="s">
        <v>32</v>
      </c>
      <c r="Z3059" t="s">
        <v>32</v>
      </c>
      <c r="AA3059" t="s">
        <v>51</v>
      </c>
      <c r="AB3059" t="s">
        <v>379</v>
      </c>
      <c r="AC3059" t="s">
        <v>32</v>
      </c>
      <c r="AD3059" t="s">
        <v>20112</v>
      </c>
      <c r="AE3059" t="s">
        <v>54</v>
      </c>
    </row>
    <row r="3060" spans="1:31" x14ac:dyDescent="0.2">
      <c r="A3060">
        <v>32</v>
      </c>
      <c r="B3060" t="s">
        <v>620</v>
      </c>
      <c r="C3060" t="s">
        <v>155</v>
      </c>
      <c r="D3060" t="s">
        <v>33</v>
      </c>
      <c r="E3060" t="s">
        <v>34</v>
      </c>
      <c r="F3060" t="s">
        <v>56</v>
      </c>
      <c r="G3060" t="s">
        <v>35986</v>
      </c>
      <c r="H3060" t="s">
        <v>35987</v>
      </c>
      <c r="I3060" t="s">
        <v>35988</v>
      </c>
      <c r="J3060" t="s">
        <v>6869</v>
      </c>
      <c r="K3060" t="s">
        <v>35989</v>
      </c>
      <c r="L3060" t="s">
        <v>35990</v>
      </c>
      <c r="M3060" t="s">
        <v>32</v>
      </c>
      <c r="N3060" t="s">
        <v>35991</v>
      </c>
      <c r="O3060" t="s">
        <v>32</v>
      </c>
      <c r="P3060" t="s">
        <v>35992</v>
      </c>
      <c r="Q3060" t="s">
        <v>75</v>
      </c>
      <c r="R3060">
        <v>63</v>
      </c>
      <c r="S3060">
        <v>-1</v>
      </c>
      <c r="T3060" t="s">
        <v>91</v>
      </c>
      <c r="U3060" s="1">
        <v>41022</v>
      </c>
      <c r="V3060" t="s">
        <v>48</v>
      </c>
      <c r="W3060" t="s">
        <v>204</v>
      </c>
      <c r="X3060" t="s">
        <v>49</v>
      </c>
      <c r="Y3060" t="s">
        <v>435</v>
      </c>
      <c r="Z3060" t="s">
        <v>1164</v>
      </c>
      <c r="AA3060" t="s">
        <v>69</v>
      </c>
      <c r="AB3060" t="s">
        <v>423</v>
      </c>
      <c r="AC3060" t="s">
        <v>71</v>
      </c>
      <c r="AD3060" t="s">
        <v>2689</v>
      </c>
      <c r="AE3060" t="s">
        <v>54</v>
      </c>
    </row>
    <row r="3061" spans="1:31" x14ac:dyDescent="0.2">
      <c r="A3061">
        <v>32</v>
      </c>
      <c r="B3061" t="s">
        <v>55</v>
      </c>
      <c r="C3061" t="s">
        <v>155</v>
      </c>
      <c r="D3061" t="s">
        <v>33</v>
      </c>
      <c r="E3061" t="s">
        <v>34</v>
      </c>
      <c r="F3061" t="s">
        <v>368</v>
      </c>
      <c r="G3061" t="s">
        <v>36078</v>
      </c>
      <c r="H3061" t="s">
        <v>36079</v>
      </c>
      <c r="I3061" t="s">
        <v>36080</v>
      </c>
      <c r="J3061" t="s">
        <v>36081</v>
      </c>
      <c r="K3061" t="s">
        <v>36082</v>
      </c>
      <c r="L3061" t="s">
        <v>36083</v>
      </c>
      <c r="M3061" t="s">
        <v>36084</v>
      </c>
      <c r="N3061" t="s">
        <v>36085</v>
      </c>
      <c r="O3061" t="s">
        <v>36086</v>
      </c>
      <c r="P3061" t="s">
        <v>36087</v>
      </c>
      <c r="Q3061" t="s">
        <v>67</v>
      </c>
      <c r="R3061">
        <v>67</v>
      </c>
      <c r="S3061">
        <v>-1</v>
      </c>
      <c r="T3061" t="s">
        <v>560</v>
      </c>
      <c r="U3061" s="1">
        <v>41089</v>
      </c>
      <c r="V3061" t="s">
        <v>1598</v>
      </c>
      <c r="W3061" t="s">
        <v>204</v>
      </c>
      <c r="X3061" t="s">
        <v>49</v>
      </c>
      <c r="Y3061" t="s">
        <v>32</v>
      </c>
      <c r="Z3061" t="s">
        <v>218</v>
      </c>
      <c r="AA3061" t="s">
        <v>69</v>
      </c>
      <c r="AB3061" t="s">
        <v>285</v>
      </c>
      <c r="AC3061" t="s">
        <v>71</v>
      </c>
      <c r="AD3061" t="s">
        <v>95</v>
      </c>
      <c r="AE3061" t="s">
        <v>54</v>
      </c>
    </row>
    <row r="3062" spans="1:31" x14ac:dyDescent="0.2">
      <c r="A3062">
        <v>32</v>
      </c>
      <c r="B3062" t="s">
        <v>620</v>
      </c>
      <c r="C3062" t="s">
        <v>32</v>
      </c>
      <c r="D3062" t="s">
        <v>501</v>
      </c>
      <c r="E3062" t="s">
        <v>34</v>
      </c>
      <c r="F3062" t="s">
        <v>773</v>
      </c>
      <c r="G3062" t="s">
        <v>36340</v>
      </c>
      <c r="H3062" t="s">
        <v>32</v>
      </c>
      <c r="I3062" t="s">
        <v>32</v>
      </c>
      <c r="J3062" t="s">
        <v>32</v>
      </c>
      <c r="K3062" t="s">
        <v>36341</v>
      </c>
      <c r="L3062" t="s">
        <v>32</v>
      </c>
      <c r="M3062" t="s">
        <v>32</v>
      </c>
      <c r="N3062" t="s">
        <v>32</v>
      </c>
      <c r="O3062" t="s">
        <v>32</v>
      </c>
      <c r="P3062" t="s">
        <v>32</v>
      </c>
      <c r="Q3062" t="s">
        <v>321</v>
      </c>
      <c r="R3062">
        <v>66</v>
      </c>
      <c r="S3062">
        <v>-1</v>
      </c>
      <c r="T3062" t="s">
        <v>32</v>
      </c>
      <c r="U3062" s="1">
        <v>41063</v>
      </c>
      <c r="V3062" t="s">
        <v>822</v>
      </c>
      <c r="W3062" t="s">
        <v>204</v>
      </c>
      <c r="X3062" t="s">
        <v>49</v>
      </c>
      <c r="Y3062" t="s">
        <v>93</v>
      </c>
      <c r="Z3062" t="s">
        <v>475</v>
      </c>
      <c r="AA3062" t="s">
        <v>69</v>
      </c>
      <c r="AB3062" t="s">
        <v>233</v>
      </c>
      <c r="AC3062" t="s">
        <v>71</v>
      </c>
      <c r="AD3062" t="s">
        <v>447</v>
      </c>
      <c r="AE3062" t="s">
        <v>54</v>
      </c>
    </row>
    <row r="3063" spans="1:31" x14ac:dyDescent="0.2">
      <c r="A3063">
        <v>32</v>
      </c>
      <c r="B3063" t="s">
        <v>169</v>
      </c>
      <c r="C3063" t="s">
        <v>155</v>
      </c>
      <c r="D3063" t="s">
        <v>33</v>
      </c>
      <c r="E3063" t="s">
        <v>34</v>
      </c>
      <c r="F3063" t="s">
        <v>114</v>
      </c>
      <c r="G3063" t="s">
        <v>36363</v>
      </c>
      <c r="H3063" t="s">
        <v>36364</v>
      </c>
      <c r="I3063" t="s">
        <v>35911</v>
      </c>
      <c r="J3063" t="s">
        <v>36365</v>
      </c>
      <c r="K3063" t="s">
        <v>36366</v>
      </c>
      <c r="L3063" t="s">
        <v>36367</v>
      </c>
      <c r="M3063" t="s">
        <v>32</v>
      </c>
      <c r="N3063" t="s">
        <v>32</v>
      </c>
      <c r="O3063" t="s">
        <v>32</v>
      </c>
      <c r="P3063" t="s">
        <v>32</v>
      </c>
      <c r="Q3063" t="s">
        <v>75</v>
      </c>
      <c r="R3063">
        <v>65</v>
      </c>
      <c r="S3063">
        <v>-1</v>
      </c>
      <c r="T3063" t="s">
        <v>163</v>
      </c>
      <c r="U3063" s="1">
        <v>41090</v>
      </c>
      <c r="V3063" t="s">
        <v>48</v>
      </c>
      <c r="W3063" t="s">
        <v>204</v>
      </c>
      <c r="X3063" t="s">
        <v>49</v>
      </c>
      <c r="Y3063" t="s">
        <v>435</v>
      </c>
      <c r="Z3063" t="s">
        <v>1041</v>
      </c>
      <c r="AA3063" t="s">
        <v>69</v>
      </c>
      <c r="AB3063" t="s">
        <v>124</v>
      </c>
      <c r="AC3063" t="s">
        <v>71</v>
      </c>
      <c r="AD3063" t="s">
        <v>447</v>
      </c>
      <c r="AE3063" t="s">
        <v>54</v>
      </c>
    </row>
    <row r="3064" spans="1:31" x14ac:dyDescent="0.2">
      <c r="A3064">
        <v>32</v>
      </c>
      <c r="B3064" t="s">
        <v>96</v>
      </c>
      <c r="C3064" t="s">
        <v>113</v>
      </c>
      <c r="D3064" t="s">
        <v>33</v>
      </c>
      <c r="E3064" t="s">
        <v>32</v>
      </c>
      <c r="F3064" t="s">
        <v>114</v>
      </c>
      <c r="G3064" t="s">
        <v>36415</v>
      </c>
      <c r="H3064" t="s">
        <v>36416</v>
      </c>
      <c r="I3064" t="s">
        <v>32</v>
      </c>
      <c r="J3064" t="s">
        <v>36417</v>
      </c>
      <c r="K3064" t="s">
        <v>36418</v>
      </c>
      <c r="L3064" t="s">
        <v>36419</v>
      </c>
      <c r="M3064" t="s">
        <v>32</v>
      </c>
      <c r="N3064" t="s">
        <v>36420</v>
      </c>
      <c r="O3064" t="s">
        <v>32</v>
      </c>
      <c r="P3064" t="s">
        <v>36421</v>
      </c>
      <c r="Q3064" t="s">
        <v>954</v>
      </c>
      <c r="R3064">
        <v>67</v>
      </c>
      <c r="S3064">
        <v>-1</v>
      </c>
      <c r="T3064" t="s">
        <v>68</v>
      </c>
      <c r="U3064" s="1">
        <v>41089</v>
      </c>
      <c r="V3064" t="s">
        <v>48</v>
      </c>
      <c r="W3064" t="s">
        <v>204</v>
      </c>
      <c r="X3064" t="s">
        <v>49</v>
      </c>
      <c r="Y3064" t="s">
        <v>435</v>
      </c>
      <c r="Z3064" t="s">
        <v>1164</v>
      </c>
      <c r="AA3064" t="s">
        <v>69</v>
      </c>
      <c r="AB3064" t="s">
        <v>124</v>
      </c>
      <c r="AC3064" t="s">
        <v>71</v>
      </c>
      <c r="AD3064" t="s">
        <v>36422</v>
      </c>
      <c r="AE3064" t="s">
        <v>54</v>
      </c>
    </row>
    <row r="3065" spans="1:31" x14ac:dyDescent="0.2">
      <c r="A3065">
        <v>32</v>
      </c>
      <c r="B3065" t="s">
        <v>400</v>
      </c>
      <c r="C3065" t="s">
        <v>113</v>
      </c>
      <c r="D3065" t="s">
        <v>33</v>
      </c>
      <c r="E3065" t="s">
        <v>34</v>
      </c>
      <c r="F3065" t="s">
        <v>56</v>
      </c>
      <c r="G3065" t="s">
        <v>32</v>
      </c>
      <c r="H3065" t="s">
        <v>32</v>
      </c>
      <c r="I3065" t="s">
        <v>32</v>
      </c>
      <c r="J3065" t="s">
        <v>142</v>
      </c>
      <c r="K3065" t="s">
        <v>32</v>
      </c>
      <c r="L3065" t="s">
        <v>36520</v>
      </c>
      <c r="M3065" t="s">
        <v>32</v>
      </c>
      <c r="N3065" t="s">
        <v>32</v>
      </c>
      <c r="O3065" t="s">
        <v>32</v>
      </c>
      <c r="P3065" t="s">
        <v>32</v>
      </c>
      <c r="Q3065" t="s">
        <v>471</v>
      </c>
      <c r="R3065">
        <v>59</v>
      </c>
      <c r="S3065">
        <v>-1</v>
      </c>
      <c r="T3065" t="s">
        <v>203</v>
      </c>
      <c r="U3065" s="1">
        <v>41090</v>
      </c>
      <c r="V3065" t="s">
        <v>1812</v>
      </c>
      <c r="W3065" t="s">
        <v>32</v>
      </c>
      <c r="X3065" t="s">
        <v>49</v>
      </c>
      <c r="Y3065" t="s">
        <v>32</v>
      </c>
      <c r="Z3065" t="s">
        <v>32</v>
      </c>
      <c r="AA3065" t="s">
        <v>69</v>
      </c>
      <c r="AB3065" t="s">
        <v>1243</v>
      </c>
      <c r="AC3065" t="s">
        <v>248</v>
      </c>
      <c r="AD3065" t="s">
        <v>82</v>
      </c>
      <c r="AE3065" t="s">
        <v>54</v>
      </c>
    </row>
    <row r="3066" spans="1:31" x14ac:dyDescent="0.2">
      <c r="A3066">
        <v>32</v>
      </c>
      <c r="B3066" t="s">
        <v>32</v>
      </c>
      <c r="C3066" t="s">
        <v>278</v>
      </c>
      <c r="D3066" t="s">
        <v>98</v>
      </c>
      <c r="E3066" t="s">
        <v>32</v>
      </c>
      <c r="F3066" t="s">
        <v>114</v>
      </c>
      <c r="G3066" t="s">
        <v>36548</v>
      </c>
      <c r="H3066" t="s">
        <v>36549</v>
      </c>
      <c r="I3066" t="s">
        <v>36550</v>
      </c>
      <c r="J3066" t="s">
        <v>36551</v>
      </c>
      <c r="K3066" t="s">
        <v>36552</v>
      </c>
      <c r="L3066" t="s">
        <v>36553</v>
      </c>
      <c r="M3066" t="s">
        <v>36554</v>
      </c>
      <c r="N3066" t="s">
        <v>36555</v>
      </c>
      <c r="O3066" t="s">
        <v>36556</v>
      </c>
      <c r="P3066" t="s">
        <v>36557</v>
      </c>
      <c r="Q3066" t="s">
        <v>75</v>
      </c>
      <c r="R3066">
        <v>74</v>
      </c>
      <c r="S3066">
        <v>-1</v>
      </c>
      <c r="T3066" t="s">
        <v>331</v>
      </c>
      <c r="U3066" s="1">
        <v>41090</v>
      </c>
      <c r="V3066" t="s">
        <v>164</v>
      </c>
      <c r="W3066" t="s">
        <v>32</v>
      </c>
      <c r="X3066" t="s">
        <v>398</v>
      </c>
      <c r="Y3066" t="s">
        <v>93</v>
      </c>
      <c r="Z3066" t="s">
        <v>109</v>
      </c>
      <c r="AA3066" t="s">
        <v>51</v>
      </c>
      <c r="AB3066" t="s">
        <v>367</v>
      </c>
      <c r="AC3066" t="s">
        <v>71</v>
      </c>
      <c r="AD3066" t="s">
        <v>332</v>
      </c>
      <c r="AE3066" t="s">
        <v>54</v>
      </c>
    </row>
    <row r="3067" spans="1:31" x14ac:dyDescent="0.2">
      <c r="A3067">
        <v>32</v>
      </c>
      <c r="B3067" t="s">
        <v>112</v>
      </c>
      <c r="C3067" t="s">
        <v>155</v>
      </c>
      <c r="D3067" t="s">
        <v>33</v>
      </c>
      <c r="E3067" t="s">
        <v>34</v>
      </c>
      <c r="F3067" t="s">
        <v>56</v>
      </c>
      <c r="G3067" t="s">
        <v>32</v>
      </c>
      <c r="H3067" t="s">
        <v>32</v>
      </c>
      <c r="I3067" t="s">
        <v>32</v>
      </c>
      <c r="J3067" t="s">
        <v>32</v>
      </c>
      <c r="K3067" t="s">
        <v>32</v>
      </c>
      <c r="L3067" t="s">
        <v>32</v>
      </c>
      <c r="M3067" t="s">
        <v>32</v>
      </c>
      <c r="N3067" t="s">
        <v>32</v>
      </c>
      <c r="O3067" t="s">
        <v>32</v>
      </c>
      <c r="P3067" t="s">
        <v>32</v>
      </c>
      <c r="Q3067" t="s">
        <v>75</v>
      </c>
      <c r="R3067">
        <v>70</v>
      </c>
      <c r="S3067">
        <v>-1</v>
      </c>
      <c r="T3067" t="s">
        <v>576</v>
      </c>
      <c r="U3067" s="1">
        <v>41085</v>
      </c>
      <c r="V3067" t="s">
        <v>48</v>
      </c>
      <c r="W3067" t="s">
        <v>204</v>
      </c>
      <c r="X3067" t="s">
        <v>49</v>
      </c>
      <c r="Y3067" t="s">
        <v>32</v>
      </c>
      <c r="Z3067" t="s">
        <v>32</v>
      </c>
      <c r="AA3067" t="s">
        <v>69</v>
      </c>
      <c r="AB3067" t="s">
        <v>521</v>
      </c>
      <c r="AC3067" t="s">
        <v>71</v>
      </c>
      <c r="AD3067" t="s">
        <v>95</v>
      </c>
      <c r="AE3067" t="s">
        <v>54</v>
      </c>
    </row>
    <row r="3068" spans="1:31" x14ac:dyDescent="0.2">
      <c r="A3068">
        <v>32</v>
      </c>
      <c r="B3068" t="s">
        <v>31</v>
      </c>
      <c r="C3068" t="s">
        <v>113</v>
      </c>
      <c r="D3068" t="s">
        <v>33</v>
      </c>
      <c r="E3068" t="s">
        <v>34</v>
      </c>
      <c r="F3068" t="s">
        <v>32</v>
      </c>
      <c r="G3068" t="s">
        <v>36733</v>
      </c>
      <c r="H3068" t="s">
        <v>36734</v>
      </c>
      <c r="I3068" t="s">
        <v>36735</v>
      </c>
      <c r="J3068" t="s">
        <v>36736</v>
      </c>
      <c r="K3068" t="s">
        <v>36737</v>
      </c>
      <c r="L3068" t="s">
        <v>36738</v>
      </c>
      <c r="M3068" t="s">
        <v>36739</v>
      </c>
      <c r="N3068" t="s">
        <v>36740</v>
      </c>
      <c r="O3068" t="s">
        <v>36741</v>
      </c>
      <c r="P3068" t="s">
        <v>36742</v>
      </c>
      <c r="Q3068" t="s">
        <v>67</v>
      </c>
      <c r="R3068">
        <v>71</v>
      </c>
      <c r="S3068">
        <v>-1</v>
      </c>
      <c r="T3068" t="s">
        <v>163</v>
      </c>
      <c r="U3068" s="1">
        <v>41090</v>
      </c>
      <c r="V3068" t="s">
        <v>799</v>
      </c>
      <c r="W3068" t="s">
        <v>217</v>
      </c>
      <c r="X3068" t="s">
        <v>49</v>
      </c>
      <c r="Y3068" t="s">
        <v>32</v>
      </c>
      <c r="Z3068" t="s">
        <v>91</v>
      </c>
      <c r="AA3068" t="s">
        <v>51</v>
      </c>
      <c r="AB3068" t="s">
        <v>152</v>
      </c>
      <c r="AC3068" t="s">
        <v>71</v>
      </c>
      <c r="AD3068" t="s">
        <v>95</v>
      </c>
      <c r="AE3068" t="s">
        <v>54</v>
      </c>
    </row>
    <row r="3069" spans="1:31" x14ac:dyDescent="0.2">
      <c r="A3069">
        <v>32</v>
      </c>
      <c r="B3069" t="s">
        <v>169</v>
      </c>
      <c r="C3069" t="s">
        <v>155</v>
      </c>
      <c r="D3069" t="s">
        <v>182</v>
      </c>
      <c r="E3069" t="s">
        <v>32</v>
      </c>
      <c r="F3069" t="s">
        <v>32</v>
      </c>
      <c r="G3069" t="s">
        <v>37052</v>
      </c>
      <c r="H3069" t="s">
        <v>37053</v>
      </c>
      <c r="I3069" t="s">
        <v>37054</v>
      </c>
      <c r="J3069" t="s">
        <v>37055</v>
      </c>
      <c r="K3069" t="s">
        <v>37056</v>
      </c>
      <c r="L3069" t="s">
        <v>37057</v>
      </c>
      <c r="M3069" t="s">
        <v>37058</v>
      </c>
      <c r="N3069" t="s">
        <v>37059</v>
      </c>
      <c r="O3069" t="s">
        <v>37060</v>
      </c>
      <c r="P3069" t="s">
        <v>37061</v>
      </c>
      <c r="Q3069" t="s">
        <v>75</v>
      </c>
      <c r="R3069">
        <v>76</v>
      </c>
      <c r="S3069">
        <v>-1</v>
      </c>
      <c r="T3069" t="s">
        <v>32</v>
      </c>
      <c r="U3069" s="1">
        <v>40994</v>
      </c>
      <c r="V3069" t="s">
        <v>48</v>
      </c>
      <c r="W3069" t="s">
        <v>32</v>
      </c>
      <c r="X3069" t="s">
        <v>49</v>
      </c>
      <c r="Y3069" t="s">
        <v>32</v>
      </c>
      <c r="Z3069" t="s">
        <v>32</v>
      </c>
      <c r="AA3069" t="s">
        <v>51</v>
      </c>
      <c r="AB3069" t="s">
        <v>32</v>
      </c>
      <c r="AC3069" t="s">
        <v>220</v>
      </c>
      <c r="AD3069" t="s">
        <v>95</v>
      </c>
      <c r="AE3069" t="s">
        <v>54</v>
      </c>
    </row>
    <row r="3070" spans="1:31" x14ac:dyDescent="0.2">
      <c r="A3070">
        <v>32</v>
      </c>
      <c r="B3070" t="s">
        <v>96</v>
      </c>
      <c r="C3070" t="s">
        <v>32</v>
      </c>
      <c r="D3070" t="s">
        <v>182</v>
      </c>
      <c r="E3070" t="s">
        <v>34</v>
      </c>
      <c r="F3070" t="s">
        <v>863</v>
      </c>
      <c r="G3070" t="s">
        <v>32</v>
      </c>
      <c r="H3070" t="s">
        <v>32</v>
      </c>
      <c r="I3070" t="s">
        <v>32</v>
      </c>
      <c r="J3070" t="s">
        <v>32</v>
      </c>
      <c r="K3070" t="s">
        <v>32</v>
      </c>
      <c r="L3070" t="s">
        <v>32</v>
      </c>
      <c r="M3070" t="s">
        <v>32</v>
      </c>
      <c r="N3070" t="s">
        <v>32</v>
      </c>
      <c r="O3070" t="s">
        <v>32</v>
      </c>
      <c r="P3070" t="s">
        <v>32</v>
      </c>
      <c r="Q3070" t="s">
        <v>321</v>
      </c>
      <c r="R3070">
        <v>68</v>
      </c>
      <c r="S3070">
        <v>-1</v>
      </c>
      <c r="T3070" t="s">
        <v>91</v>
      </c>
      <c r="U3070" s="1">
        <v>41088</v>
      </c>
      <c r="V3070" t="s">
        <v>77</v>
      </c>
      <c r="W3070" t="s">
        <v>473</v>
      </c>
      <c r="X3070" t="s">
        <v>49</v>
      </c>
      <c r="Y3070" t="s">
        <v>32</v>
      </c>
      <c r="Z3070" t="s">
        <v>32</v>
      </c>
      <c r="AA3070" t="s">
        <v>51</v>
      </c>
      <c r="AB3070" t="s">
        <v>52</v>
      </c>
      <c r="AC3070" t="s">
        <v>71</v>
      </c>
      <c r="AD3070" t="s">
        <v>53</v>
      </c>
      <c r="AE3070" t="s">
        <v>54</v>
      </c>
    </row>
    <row r="3071" spans="1:31" x14ac:dyDescent="0.2">
      <c r="A3071">
        <v>32</v>
      </c>
      <c r="B3071" t="s">
        <v>96</v>
      </c>
      <c r="C3071" t="s">
        <v>32</v>
      </c>
      <c r="D3071" t="s">
        <v>33</v>
      </c>
      <c r="E3071" t="s">
        <v>34</v>
      </c>
      <c r="F3071" t="s">
        <v>56</v>
      </c>
      <c r="G3071" t="s">
        <v>37176</v>
      </c>
      <c r="H3071" t="s">
        <v>37177</v>
      </c>
      <c r="I3071" t="s">
        <v>37178</v>
      </c>
      <c r="J3071" t="s">
        <v>37179</v>
      </c>
      <c r="K3071" t="s">
        <v>37180</v>
      </c>
      <c r="L3071" t="s">
        <v>37181</v>
      </c>
      <c r="M3071" t="s">
        <v>37182</v>
      </c>
      <c r="N3071" t="s">
        <v>37183</v>
      </c>
      <c r="O3071" t="s">
        <v>37184</v>
      </c>
      <c r="P3071" t="s">
        <v>37185</v>
      </c>
      <c r="Q3071" t="s">
        <v>75</v>
      </c>
      <c r="R3071">
        <v>67</v>
      </c>
      <c r="S3071">
        <v>-1</v>
      </c>
      <c r="T3071" t="s">
        <v>68</v>
      </c>
      <c r="U3071" s="1">
        <v>41090</v>
      </c>
      <c r="V3071" t="s">
        <v>164</v>
      </c>
      <c r="W3071" t="s">
        <v>32</v>
      </c>
      <c r="X3071" t="s">
        <v>398</v>
      </c>
      <c r="Y3071" t="s">
        <v>245</v>
      </c>
      <c r="Z3071" t="s">
        <v>32</v>
      </c>
      <c r="AA3071" t="s">
        <v>69</v>
      </c>
      <c r="AB3071" t="s">
        <v>740</v>
      </c>
      <c r="AC3071" t="s">
        <v>71</v>
      </c>
      <c r="AD3071" t="s">
        <v>1300</v>
      </c>
      <c r="AE3071" t="s">
        <v>265</v>
      </c>
    </row>
    <row r="3072" spans="1:31" x14ac:dyDescent="0.2">
      <c r="A3072">
        <v>32</v>
      </c>
      <c r="B3072" t="s">
        <v>96</v>
      </c>
      <c r="C3072" t="s">
        <v>32</v>
      </c>
      <c r="D3072" t="s">
        <v>33</v>
      </c>
      <c r="E3072" t="s">
        <v>34</v>
      </c>
      <c r="F3072" t="s">
        <v>35</v>
      </c>
      <c r="G3072" t="s">
        <v>37511</v>
      </c>
      <c r="H3072" t="s">
        <v>37512</v>
      </c>
      <c r="I3072" t="s">
        <v>37513</v>
      </c>
      <c r="J3072" t="s">
        <v>37514</v>
      </c>
      <c r="K3072" t="s">
        <v>37515</v>
      </c>
      <c r="L3072" t="s">
        <v>37516</v>
      </c>
      <c r="M3072" t="s">
        <v>37517</v>
      </c>
      <c r="N3072" t="s">
        <v>37518</v>
      </c>
      <c r="O3072" t="s">
        <v>37519</v>
      </c>
      <c r="P3072" t="s">
        <v>37520</v>
      </c>
      <c r="Q3072" t="s">
        <v>148</v>
      </c>
      <c r="R3072">
        <v>65</v>
      </c>
      <c r="S3072">
        <v>-1</v>
      </c>
      <c r="T3072" t="s">
        <v>273</v>
      </c>
      <c r="U3072" s="1">
        <v>41090</v>
      </c>
      <c r="V3072" t="s">
        <v>274</v>
      </c>
      <c r="W3072" t="s">
        <v>32</v>
      </c>
      <c r="X3072" t="s">
        <v>49</v>
      </c>
      <c r="Y3072" t="s">
        <v>93</v>
      </c>
      <c r="Z3072" t="s">
        <v>475</v>
      </c>
      <c r="AA3072" t="s">
        <v>51</v>
      </c>
      <c r="AB3072" t="s">
        <v>81</v>
      </c>
      <c r="AC3072" t="s">
        <v>71</v>
      </c>
      <c r="AD3072" t="s">
        <v>6123</v>
      </c>
      <c r="AE3072" t="s">
        <v>54</v>
      </c>
    </row>
    <row r="3073" spans="1:31" x14ac:dyDescent="0.2">
      <c r="A3073">
        <v>32</v>
      </c>
      <c r="B3073" t="s">
        <v>55</v>
      </c>
      <c r="C3073" t="s">
        <v>32</v>
      </c>
      <c r="D3073" t="s">
        <v>32</v>
      </c>
      <c r="E3073" t="s">
        <v>32</v>
      </c>
      <c r="F3073" t="s">
        <v>56</v>
      </c>
      <c r="G3073" t="s">
        <v>37703</v>
      </c>
      <c r="H3073" t="s">
        <v>32</v>
      </c>
      <c r="I3073" t="s">
        <v>32</v>
      </c>
      <c r="J3073" t="s">
        <v>32</v>
      </c>
      <c r="K3073" t="s">
        <v>32</v>
      </c>
      <c r="L3073" t="s">
        <v>32</v>
      </c>
      <c r="M3073" t="s">
        <v>32</v>
      </c>
      <c r="N3073" t="s">
        <v>32</v>
      </c>
      <c r="O3073" t="s">
        <v>32</v>
      </c>
      <c r="P3073" t="s">
        <v>32</v>
      </c>
      <c r="Q3073" t="s">
        <v>75</v>
      </c>
      <c r="R3073">
        <v>66</v>
      </c>
      <c r="S3073">
        <v>-1</v>
      </c>
      <c r="T3073" t="s">
        <v>631</v>
      </c>
      <c r="U3073" s="1">
        <v>41087</v>
      </c>
      <c r="V3073" t="s">
        <v>1598</v>
      </c>
      <c r="W3073" t="s">
        <v>32</v>
      </c>
      <c r="X3073" t="s">
        <v>49</v>
      </c>
      <c r="Y3073" t="s">
        <v>32</v>
      </c>
      <c r="Z3073" t="s">
        <v>151</v>
      </c>
      <c r="AA3073" t="s">
        <v>69</v>
      </c>
      <c r="AB3073" t="s">
        <v>32</v>
      </c>
      <c r="AC3073" t="s">
        <v>32</v>
      </c>
      <c r="AD3073" t="s">
        <v>800</v>
      </c>
      <c r="AE3073" t="s">
        <v>54</v>
      </c>
    </row>
    <row r="3074" spans="1:31" x14ac:dyDescent="0.2">
      <c r="A3074">
        <v>32</v>
      </c>
      <c r="B3074" t="s">
        <v>169</v>
      </c>
      <c r="C3074" t="s">
        <v>155</v>
      </c>
      <c r="D3074" t="s">
        <v>33</v>
      </c>
      <c r="E3074" t="s">
        <v>34</v>
      </c>
      <c r="F3074" t="s">
        <v>56</v>
      </c>
      <c r="G3074" t="s">
        <v>37746</v>
      </c>
      <c r="H3074" t="s">
        <v>37747</v>
      </c>
      <c r="I3074" t="s">
        <v>37748</v>
      </c>
      <c r="J3074" t="s">
        <v>37749</v>
      </c>
      <c r="K3074" t="s">
        <v>37750</v>
      </c>
      <c r="L3074" t="s">
        <v>37751</v>
      </c>
      <c r="M3074" t="s">
        <v>37752</v>
      </c>
      <c r="N3074" t="s">
        <v>37753</v>
      </c>
      <c r="O3074" t="s">
        <v>37754</v>
      </c>
      <c r="P3074" t="s">
        <v>37755</v>
      </c>
      <c r="Q3074" t="s">
        <v>321</v>
      </c>
      <c r="R3074">
        <v>72</v>
      </c>
      <c r="S3074">
        <v>-1</v>
      </c>
      <c r="T3074" t="s">
        <v>215</v>
      </c>
      <c r="U3074" s="1">
        <v>41045</v>
      </c>
      <c r="V3074" t="s">
        <v>662</v>
      </c>
      <c r="W3074" t="s">
        <v>217</v>
      </c>
      <c r="X3074" t="s">
        <v>49</v>
      </c>
      <c r="Y3074" t="s">
        <v>495</v>
      </c>
      <c r="Z3074" t="s">
        <v>32</v>
      </c>
      <c r="AA3074" t="s">
        <v>51</v>
      </c>
      <c r="AB3074" t="s">
        <v>618</v>
      </c>
      <c r="AC3074" t="s">
        <v>248</v>
      </c>
      <c r="AD3074" t="s">
        <v>95</v>
      </c>
      <c r="AE3074" t="s">
        <v>54</v>
      </c>
    </row>
    <row r="3075" spans="1:31" x14ac:dyDescent="0.2">
      <c r="A3075">
        <v>32</v>
      </c>
      <c r="B3075" t="s">
        <v>112</v>
      </c>
      <c r="C3075" t="s">
        <v>155</v>
      </c>
      <c r="D3075" t="s">
        <v>33</v>
      </c>
      <c r="E3075" t="s">
        <v>34</v>
      </c>
      <c r="F3075" t="s">
        <v>390</v>
      </c>
      <c r="G3075" t="s">
        <v>38012</v>
      </c>
      <c r="H3075" t="s">
        <v>38013</v>
      </c>
      <c r="I3075" t="s">
        <v>32</v>
      </c>
      <c r="J3075" t="s">
        <v>32</v>
      </c>
      <c r="K3075" t="s">
        <v>38014</v>
      </c>
      <c r="L3075" t="s">
        <v>38015</v>
      </c>
      <c r="M3075" t="s">
        <v>32</v>
      </c>
      <c r="N3075" t="s">
        <v>32</v>
      </c>
      <c r="O3075" t="s">
        <v>32</v>
      </c>
      <c r="P3075" t="s">
        <v>38016</v>
      </c>
      <c r="Q3075" t="s">
        <v>91</v>
      </c>
      <c r="R3075">
        <v>62</v>
      </c>
      <c r="S3075">
        <v>-1</v>
      </c>
      <c r="T3075" t="s">
        <v>331</v>
      </c>
      <c r="U3075" s="1">
        <v>41090</v>
      </c>
      <c r="V3075" t="s">
        <v>48</v>
      </c>
      <c r="W3075" t="s">
        <v>92</v>
      </c>
      <c r="X3075" t="s">
        <v>49</v>
      </c>
      <c r="Y3075" t="s">
        <v>435</v>
      </c>
      <c r="Z3075" t="s">
        <v>205</v>
      </c>
      <c r="AA3075" t="s">
        <v>69</v>
      </c>
      <c r="AB3075" t="s">
        <v>32</v>
      </c>
      <c r="AC3075" t="s">
        <v>71</v>
      </c>
      <c r="AD3075" t="s">
        <v>38017</v>
      </c>
      <c r="AE3075" t="s">
        <v>54</v>
      </c>
    </row>
    <row r="3076" spans="1:31" x14ac:dyDescent="0.2">
      <c r="A3076">
        <v>32</v>
      </c>
      <c r="B3076" t="s">
        <v>112</v>
      </c>
      <c r="C3076" t="s">
        <v>522</v>
      </c>
      <c r="D3076" t="s">
        <v>33</v>
      </c>
      <c r="E3076" t="s">
        <v>34</v>
      </c>
      <c r="F3076" t="s">
        <v>833</v>
      </c>
      <c r="G3076" t="s">
        <v>38227</v>
      </c>
      <c r="H3076" t="s">
        <v>38228</v>
      </c>
      <c r="I3076" t="s">
        <v>38229</v>
      </c>
      <c r="J3076" t="s">
        <v>38230</v>
      </c>
      <c r="K3076" t="s">
        <v>38231</v>
      </c>
      <c r="L3076" t="s">
        <v>38232</v>
      </c>
      <c r="M3076" t="s">
        <v>38233</v>
      </c>
      <c r="N3076" t="s">
        <v>38234</v>
      </c>
      <c r="O3076" t="s">
        <v>38235</v>
      </c>
      <c r="P3076" t="s">
        <v>38236</v>
      </c>
      <c r="Q3076" t="s">
        <v>75</v>
      </c>
      <c r="R3076">
        <v>67</v>
      </c>
      <c r="S3076">
        <v>100000</v>
      </c>
      <c r="T3076" t="s">
        <v>136</v>
      </c>
      <c r="U3076" s="1">
        <v>41089</v>
      </c>
      <c r="V3076" t="s">
        <v>260</v>
      </c>
      <c r="W3076" t="s">
        <v>32</v>
      </c>
      <c r="X3076" t="s">
        <v>49</v>
      </c>
      <c r="Y3076" t="s">
        <v>93</v>
      </c>
      <c r="Z3076" t="s">
        <v>80</v>
      </c>
      <c r="AA3076" t="s">
        <v>51</v>
      </c>
      <c r="AB3076" t="s">
        <v>206</v>
      </c>
      <c r="AC3076" t="s">
        <v>71</v>
      </c>
      <c r="AD3076" t="s">
        <v>38237</v>
      </c>
      <c r="AE3076" t="s">
        <v>54</v>
      </c>
    </row>
    <row r="3077" spans="1:31" x14ac:dyDescent="0.2">
      <c r="A3077">
        <v>32</v>
      </c>
      <c r="B3077" t="s">
        <v>31</v>
      </c>
      <c r="C3077" t="s">
        <v>155</v>
      </c>
      <c r="D3077" t="s">
        <v>98</v>
      </c>
      <c r="E3077" t="s">
        <v>34</v>
      </c>
      <c r="F3077" t="s">
        <v>773</v>
      </c>
      <c r="G3077" t="s">
        <v>32</v>
      </c>
      <c r="H3077" t="s">
        <v>32</v>
      </c>
      <c r="I3077" t="s">
        <v>32</v>
      </c>
      <c r="J3077" t="s">
        <v>32</v>
      </c>
      <c r="K3077" t="s">
        <v>32</v>
      </c>
      <c r="L3077" t="s">
        <v>32</v>
      </c>
      <c r="M3077" t="s">
        <v>32</v>
      </c>
      <c r="N3077" t="s">
        <v>32</v>
      </c>
      <c r="O3077" t="s">
        <v>32</v>
      </c>
      <c r="P3077" t="s">
        <v>32</v>
      </c>
      <c r="Q3077" t="s">
        <v>75</v>
      </c>
      <c r="R3077">
        <v>71</v>
      </c>
      <c r="S3077">
        <v>-1</v>
      </c>
      <c r="T3077" t="s">
        <v>1066</v>
      </c>
      <c r="U3077" s="1">
        <v>41083</v>
      </c>
      <c r="V3077" t="s">
        <v>662</v>
      </c>
      <c r="W3077" t="s">
        <v>217</v>
      </c>
      <c r="X3077" t="s">
        <v>49</v>
      </c>
      <c r="Y3077" t="s">
        <v>93</v>
      </c>
      <c r="Z3077" t="s">
        <v>50</v>
      </c>
      <c r="AA3077" t="s">
        <v>51</v>
      </c>
      <c r="AB3077" t="s">
        <v>1633</v>
      </c>
      <c r="AC3077" t="s">
        <v>71</v>
      </c>
      <c r="AD3077" t="s">
        <v>95</v>
      </c>
      <c r="AE3077" t="s">
        <v>54</v>
      </c>
    </row>
    <row r="3078" spans="1:31" x14ac:dyDescent="0.2">
      <c r="A3078">
        <v>32</v>
      </c>
      <c r="B3078" t="s">
        <v>32</v>
      </c>
      <c r="C3078" t="s">
        <v>32</v>
      </c>
      <c r="D3078" t="s">
        <v>33</v>
      </c>
      <c r="E3078" t="s">
        <v>34</v>
      </c>
      <c r="F3078" t="s">
        <v>56</v>
      </c>
      <c r="G3078" t="s">
        <v>38416</v>
      </c>
      <c r="H3078" t="s">
        <v>38417</v>
      </c>
      <c r="I3078" t="s">
        <v>38418</v>
      </c>
      <c r="J3078" t="s">
        <v>38419</v>
      </c>
      <c r="K3078" t="s">
        <v>38420</v>
      </c>
      <c r="L3078" t="s">
        <v>38421</v>
      </c>
      <c r="M3078" t="s">
        <v>38422</v>
      </c>
      <c r="N3078" t="s">
        <v>38423</v>
      </c>
      <c r="O3078" t="s">
        <v>38424</v>
      </c>
      <c r="P3078" t="s">
        <v>38425</v>
      </c>
      <c r="Q3078" t="s">
        <v>75</v>
      </c>
      <c r="R3078">
        <v>69</v>
      </c>
      <c r="S3078">
        <v>-1</v>
      </c>
      <c r="T3078" t="s">
        <v>91</v>
      </c>
      <c r="U3078" s="1">
        <v>41087</v>
      </c>
      <c r="V3078" t="s">
        <v>48</v>
      </c>
      <c r="W3078" t="s">
        <v>32</v>
      </c>
      <c r="X3078" t="s">
        <v>49</v>
      </c>
      <c r="Y3078" t="s">
        <v>93</v>
      </c>
      <c r="Z3078" t="s">
        <v>32</v>
      </c>
      <c r="AA3078" t="s">
        <v>69</v>
      </c>
      <c r="AB3078" t="s">
        <v>423</v>
      </c>
      <c r="AC3078" t="s">
        <v>71</v>
      </c>
      <c r="AD3078" t="s">
        <v>95</v>
      </c>
      <c r="AE3078" t="s">
        <v>54</v>
      </c>
    </row>
    <row r="3079" spans="1:31" x14ac:dyDescent="0.2">
      <c r="A3079">
        <v>32</v>
      </c>
      <c r="B3079" t="s">
        <v>620</v>
      </c>
      <c r="C3079" t="s">
        <v>97</v>
      </c>
      <c r="D3079" t="s">
        <v>98</v>
      </c>
      <c r="E3079" t="s">
        <v>170</v>
      </c>
      <c r="F3079" t="s">
        <v>56</v>
      </c>
      <c r="G3079" t="s">
        <v>38437</v>
      </c>
      <c r="H3079" t="s">
        <v>38438</v>
      </c>
      <c r="I3079" t="s">
        <v>38439</v>
      </c>
      <c r="J3079" t="s">
        <v>38440</v>
      </c>
      <c r="K3079" t="s">
        <v>38441</v>
      </c>
      <c r="L3079" t="s">
        <v>38442</v>
      </c>
      <c r="M3079" t="s">
        <v>38443</v>
      </c>
      <c r="N3079" t="s">
        <v>38444</v>
      </c>
      <c r="O3079" t="s">
        <v>38445</v>
      </c>
      <c r="P3079" t="s">
        <v>38446</v>
      </c>
      <c r="Q3079" t="s">
        <v>75</v>
      </c>
      <c r="R3079">
        <v>72</v>
      </c>
      <c r="S3079">
        <v>-1</v>
      </c>
      <c r="T3079" t="s">
        <v>91</v>
      </c>
      <c r="U3079" s="1">
        <v>41089</v>
      </c>
      <c r="V3079" t="s">
        <v>662</v>
      </c>
      <c r="W3079" t="s">
        <v>78</v>
      </c>
      <c r="X3079" t="s">
        <v>49</v>
      </c>
      <c r="Y3079" t="s">
        <v>32</v>
      </c>
      <c r="Z3079" t="s">
        <v>298</v>
      </c>
      <c r="AA3079" t="s">
        <v>69</v>
      </c>
      <c r="AB3079" t="s">
        <v>852</v>
      </c>
      <c r="AC3079" t="s">
        <v>71</v>
      </c>
      <c r="AD3079" t="s">
        <v>13262</v>
      </c>
      <c r="AE3079" t="s">
        <v>54</v>
      </c>
    </row>
    <row r="3080" spans="1:31" x14ac:dyDescent="0.2">
      <c r="A3080">
        <v>32</v>
      </c>
      <c r="B3080" t="s">
        <v>96</v>
      </c>
      <c r="C3080" t="s">
        <v>155</v>
      </c>
      <c r="D3080" t="s">
        <v>33</v>
      </c>
      <c r="E3080" t="s">
        <v>32</v>
      </c>
      <c r="F3080" t="s">
        <v>56</v>
      </c>
      <c r="G3080" t="s">
        <v>32</v>
      </c>
      <c r="H3080" t="s">
        <v>38845</v>
      </c>
      <c r="I3080" t="s">
        <v>1941</v>
      </c>
      <c r="J3080" t="s">
        <v>1760</v>
      </c>
      <c r="K3080" t="s">
        <v>38846</v>
      </c>
      <c r="L3080" t="s">
        <v>38847</v>
      </c>
      <c r="M3080" t="s">
        <v>38848</v>
      </c>
      <c r="N3080" t="s">
        <v>38849</v>
      </c>
      <c r="O3080" t="s">
        <v>32</v>
      </c>
      <c r="P3080" t="s">
        <v>32</v>
      </c>
      <c r="Q3080" t="s">
        <v>924</v>
      </c>
      <c r="R3080">
        <v>65</v>
      </c>
      <c r="S3080">
        <v>-1</v>
      </c>
      <c r="T3080" t="s">
        <v>149</v>
      </c>
      <c r="U3080" s="1">
        <v>41090</v>
      </c>
      <c r="V3080" t="s">
        <v>48</v>
      </c>
      <c r="W3080" t="s">
        <v>92</v>
      </c>
      <c r="X3080" t="s">
        <v>398</v>
      </c>
      <c r="Y3080" t="s">
        <v>93</v>
      </c>
      <c r="Z3080" t="s">
        <v>32</v>
      </c>
      <c r="AA3080" t="s">
        <v>69</v>
      </c>
      <c r="AB3080" t="s">
        <v>344</v>
      </c>
      <c r="AC3080" t="s">
        <v>71</v>
      </c>
      <c r="AD3080" t="s">
        <v>619</v>
      </c>
      <c r="AE3080" t="s">
        <v>54</v>
      </c>
    </row>
    <row r="3081" spans="1:31" x14ac:dyDescent="0.2">
      <c r="A3081">
        <v>32</v>
      </c>
      <c r="B3081" t="s">
        <v>96</v>
      </c>
      <c r="C3081" t="s">
        <v>83</v>
      </c>
      <c r="D3081" t="s">
        <v>33</v>
      </c>
      <c r="E3081" t="s">
        <v>34</v>
      </c>
      <c r="F3081" t="s">
        <v>56</v>
      </c>
      <c r="G3081" t="s">
        <v>39106</v>
      </c>
      <c r="H3081" t="s">
        <v>39107</v>
      </c>
      <c r="I3081" t="s">
        <v>39108</v>
      </c>
      <c r="J3081" t="s">
        <v>39109</v>
      </c>
      <c r="K3081" t="s">
        <v>32</v>
      </c>
      <c r="L3081" t="s">
        <v>39110</v>
      </c>
      <c r="M3081" t="s">
        <v>39111</v>
      </c>
      <c r="N3081" t="s">
        <v>39112</v>
      </c>
      <c r="O3081" t="s">
        <v>32</v>
      </c>
      <c r="P3081" t="s">
        <v>39113</v>
      </c>
      <c r="Q3081" t="s">
        <v>75</v>
      </c>
      <c r="R3081">
        <v>67</v>
      </c>
      <c r="S3081">
        <v>-1</v>
      </c>
      <c r="T3081" t="s">
        <v>136</v>
      </c>
      <c r="U3081" s="1">
        <v>41090</v>
      </c>
      <c r="V3081" t="s">
        <v>48</v>
      </c>
      <c r="W3081" t="s">
        <v>32</v>
      </c>
      <c r="X3081" t="s">
        <v>49</v>
      </c>
      <c r="Y3081" t="s">
        <v>245</v>
      </c>
      <c r="Z3081" t="s">
        <v>32</v>
      </c>
      <c r="AA3081" t="s">
        <v>51</v>
      </c>
      <c r="AB3081" t="s">
        <v>124</v>
      </c>
      <c r="AC3081" t="s">
        <v>71</v>
      </c>
      <c r="AD3081" t="s">
        <v>6680</v>
      </c>
      <c r="AE3081" t="s">
        <v>265</v>
      </c>
    </row>
    <row r="3082" spans="1:31" x14ac:dyDescent="0.2">
      <c r="A3082">
        <v>32</v>
      </c>
      <c r="B3082" t="s">
        <v>112</v>
      </c>
      <c r="C3082" t="s">
        <v>522</v>
      </c>
      <c r="D3082" t="s">
        <v>501</v>
      </c>
      <c r="E3082" t="s">
        <v>34</v>
      </c>
      <c r="F3082" t="s">
        <v>56</v>
      </c>
      <c r="G3082" t="s">
        <v>39311</v>
      </c>
      <c r="H3082" t="s">
        <v>39312</v>
      </c>
      <c r="I3082" t="s">
        <v>39313</v>
      </c>
      <c r="J3082" t="s">
        <v>39314</v>
      </c>
      <c r="K3082" t="s">
        <v>39315</v>
      </c>
      <c r="L3082" t="s">
        <v>39316</v>
      </c>
      <c r="M3082" t="s">
        <v>39317</v>
      </c>
      <c r="N3082" t="s">
        <v>39318</v>
      </c>
      <c r="O3082" t="s">
        <v>39319</v>
      </c>
      <c r="P3082" t="s">
        <v>39320</v>
      </c>
      <c r="Q3082" t="s">
        <v>32</v>
      </c>
      <c r="R3082">
        <v>68</v>
      </c>
      <c r="S3082">
        <v>-1</v>
      </c>
      <c r="T3082" t="s">
        <v>32</v>
      </c>
      <c r="U3082" s="1">
        <v>41088</v>
      </c>
      <c r="V3082" t="s">
        <v>48</v>
      </c>
      <c r="W3082" t="s">
        <v>32</v>
      </c>
      <c r="X3082" t="s">
        <v>49</v>
      </c>
      <c r="Y3082" t="s">
        <v>32</v>
      </c>
      <c r="Z3082" t="s">
        <v>246</v>
      </c>
      <c r="AA3082" t="s">
        <v>51</v>
      </c>
      <c r="AB3082" t="s">
        <v>124</v>
      </c>
      <c r="AC3082" t="s">
        <v>71</v>
      </c>
      <c r="AD3082" t="s">
        <v>95</v>
      </c>
      <c r="AE3082" t="s">
        <v>54</v>
      </c>
    </row>
    <row r="3083" spans="1:31" x14ac:dyDescent="0.2">
      <c r="A3083">
        <v>32</v>
      </c>
      <c r="B3083" t="s">
        <v>32</v>
      </c>
      <c r="C3083" t="s">
        <v>16945</v>
      </c>
      <c r="D3083" t="s">
        <v>501</v>
      </c>
      <c r="E3083" t="s">
        <v>34</v>
      </c>
      <c r="F3083" t="s">
        <v>390</v>
      </c>
      <c r="G3083" t="s">
        <v>39356</v>
      </c>
      <c r="H3083" t="s">
        <v>39357</v>
      </c>
      <c r="I3083" t="s">
        <v>32</v>
      </c>
      <c r="J3083" t="s">
        <v>32</v>
      </c>
      <c r="K3083" t="s">
        <v>39358</v>
      </c>
      <c r="L3083" t="s">
        <v>32</v>
      </c>
      <c r="M3083" t="s">
        <v>39359</v>
      </c>
      <c r="N3083" t="s">
        <v>39360</v>
      </c>
      <c r="O3083" t="s">
        <v>39361</v>
      </c>
      <c r="P3083" t="s">
        <v>39362</v>
      </c>
      <c r="Q3083" t="s">
        <v>75</v>
      </c>
      <c r="R3083">
        <v>68</v>
      </c>
      <c r="S3083">
        <v>-1</v>
      </c>
      <c r="T3083" t="s">
        <v>273</v>
      </c>
      <c r="U3083" s="1">
        <v>40811</v>
      </c>
      <c r="V3083" t="s">
        <v>260</v>
      </c>
      <c r="W3083" t="s">
        <v>32</v>
      </c>
      <c r="X3083" t="s">
        <v>49</v>
      </c>
      <c r="Y3083" t="s">
        <v>93</v>
      </c>
      <c r="Z3083" t="s">
        <v>1164</v>
      </c>
      <c r="AA3083" t="s">
        <v>51</v>
      </c>
      <c r="AB3083" t="s">
        <v>32</v>
      </c>
      <c r="AC3083" t="s">
        <v>71</v>
      </c>
      <c r="AD3083" t="s">
        <v>39363</v>
      </c>
      <c r="AE3083" t="s">
        <v>54</v>
      </c>
    </row>
    <row r="3084" spans="1:31" x14ac:dyDescent="0.2">
      <c r="A3084">
        <v>32</v>
      </c>
      <c r="B3084" t="s">
        <v>55</v>
      </c>
      <c r="C3084" t="s">
        <v>32</v>
      </c>
      <c r="D3084" t="s">
        <v>33</v>
      </c>
      <c r="E3084" t="s">
        <v>170</v>
      </c>
      <c r="F3084" t="s">
        <v>863</v>
      </c>
      <c r="G3084" t="s">
        <v>39468</v>
      </c>
      <c r="H3084" t="s">
        <v>39469</v>
      </c>
      <c r="I3084" t="s">
        <v>39470</v>
      </c>
      <c r="J3084" t="s">
        <v>39471</v>
      </c>
      <c r="K3084" t="s">
        <v>39472</v>
      </c>
      <c r="L3084" t="s">
        <v>39473</v>
      </c>
      <c r="M3084" t="s">
        <v>39474</v>
      </c>
      <c r="N3084" t="s">
        <v>39475</v>
      </c>
      <c r="O3084" t="s">
        <v>39476</v>
      </c>
      <c r="P3084" t="s">
        <v>39477</v>
      </c>
      <c r="Q3084" t="s">
        <v>75</v>
      </c>
      <c r="R3084">
        <v>70</v>
      </c>
      <c r="S3084">
        <v>-1</v>
      </c>
      <c r="T3084" t="s">
        <v>457</v>
      </c>
      <c r="U3084" s="1">
        <v>41088</v>
      </c>
      <c r="V3084" t="s">
        <v>48</v>
      </c>
      <c r="W3084" t="s">
        <v>32</v>
      </c>
      <c r="X3084" t="s">
        <v>49</v>
      </c>
      <c r="Y3084" t="s">
        <v>643</v>
      </c>
      <c r="Z3084" t="s">
        <v>32</v>
      </c>
      <c r="AA3084" t="s">
        <v>51</v>
      </c>
      <c r="AB3084" t="s">
        <v>358</v>
      </c>
      <c r="AC3084" t="s">
        <v>248</v>
      </c>
      <c r="AD3084" t="s">
        <v>39478</v>
      </c>
      <c r="AE3084" t="s">
        <v>54</v>
      </c>
    </row>
    <row r="3085" spans="1:31" x14ac:dyDescent="0.2">
      <c r="A3085">
        <v>32</v>
      </c>
      <c r="B3085" t="s">
        <v>112</v>
      </c>
      <c r="C3085" t="s">
        <v>97</v>
      </c>
      <c r="D3085" t="s">
        <v>98</v>
      </c>
      <c r="E3085" t="s">
        <v>34</v>
      </c>
      <c r="F3085" t="s">
        <v>56</v>
      </c>
      <c r="G3085" t="s">
        <v>39602</v>
      </c>
      <c r="H3085" t="s">
        <v>39603</v>
      </c>
      <c r="I3085" t="s">
        <v>39604</v>
      </c>
      <c r="J3085" t="s">
        <v>39605</v>
      </c>
      <c r="K3085" t="s">
        <v>39606</v>
      </c>
      <c r="L3085" t="s">
        <v>39607</v>
      </c>
      <c r="M3085" t="s">
        <v>39608</v>
      </c>
      <c r="N3085" t="s">
        <v>39609</v>
      </c>
      <c r="O3085" t="s">
        <v>39610</v>
      </c>
      <c r="P3085" t="s">
        <v>39611</v>
      </c>
      <c r="Q3085" t="s">
        <v>75</v>
      </c>
      <c r="R3085">
        <v>73</v>
      </c>
      <c r="S3085">
        <v>-1</v>
      </c>
      <c r="T3085" t="s">
        <v>203</v>
      </c>
      <c r="U3085" s="1">
        <v>41090</v>
      </c>
      <c r="V3085" t="s">
        <v>48</v>
      </c>
      <c r="W3085" t="s">
        <v>32</v>
      </c>
      <c r="X3085" t="s">
        <v>49</v>
      </c>
      <c r="Y3085" t="s">
        <v>93</v>
      </c>
      <c r="Z3085" t="s">
        <v>422</v>
      </c>
      <c r="AA3085" t="s">
        <v>51</v>
      </c>
      <c r="AB3085" t="s">
        <v>206</v>
      </c>
      <c r="AC3085" t="s">
        <v>248</v>
      </c>
      <c r="AD3085" t="s">
        <v>82</v>
      </c>
      <c r="AE3085" t="s">
        <v>54</v>
      </c>
    </row>
    <row r="3086" spans="1:31" x14ac:dyDescent="0.2">
      <c r="A3086">
        <v>32</v>
      </c>
      <c r="B3086" t="s">
        <v>154</v>
      </c>
      <c r="C3086" t="s">
        <v>32</v>
      </c>
      <c r="D3086" t="s">
        <v>33</v>
      </c>
      <c r="E3086" t="s">
        <v>34</v>
      </c>
      <c r="F3086" t="s">
        <v>833</v>
      </c>
      <c r="G3086" t="s">
        <v>39804</v>
      </c>
      <c r="H3086" t="s">
        <v>39805</v>
      </c>
      <c r="I3086" t="s">
        <v>39806</v>
      </c>
      <c r="J3086" t="s">
        <v>39807</v>
      </c>
      <c r="K3086" t="s">
        <v>39808</v>
      </c>
      <c r="L3086" t="s">
        <v>39809</v>
      </c>
      <c r="M3086" t="s">
        <v>39810</v>
      </c>
      <c r="N3086" t="s">
        <v>39811</v>
      </c>
      <c r="O3086" t="s">
        <v>39812</v>
      </c>
      <c r="P3086" t="s">
        <v>39813</v>
      </c>
      <c r="Q3086" t="s">
        <v>14528</v>
      </c>
      <c r="R3086">
        <v>71</v>
      </c>
      <c r="S3086">
        <v>1000000</v>
      </c>
      <c r="T3086" t="s">
        <v>1959</v>
      </c>
      <c r="U3086" s="1">
        <v>40983</v>
      </c>
      <c r="V3086" t="s">
        <v>48</v>
      </c>
      <c r="W3086" t="s">
        <v>191</v>
      </c>
      <c r="X3086" t="s">
        <v>49</v>
      </c>
      <c r="Y3086" t="s">
        <v>93</v>
      </c>
      <c r="Z3086" t="s">
        <v>50</v>
      </c>
      <c r="AA3086" t="s">
        <v>51</v>
      </c>
      <c r="AB3086" t="s">
        <v>379</v>
      </c>
      <c r="AC3086" t="s">
        <v>71</v>
      </c>
      <c r="AD3086" t="s">
        <v>95</v>
      </c>
      <c r="AE3086" t="s">
        <v>54</v>
      </c>
    </row>
    <row r="3087" spans="1:31" x14ac:dyDescent="0.2">
      <c r="A3087">
        <v>32</v>
      </c>
      <c r="B3087" t="s">
        <v>55</v>
      </c>
      <c r="C3087" t="s">
        <v>155</v>
      </c>
      <c r="D3087" t="s">
        <v>33</v>
      </c>
      <c r="E3087" t="s">
        <v>170</v>
      </c>
      <c r="F3087" t="s">
        <v>1139</v>
      </c>
      <c r="G3087" t="s">
        <v>39860</v>
      </c>
      <c r="H3087" t="s">
        <v>39861</v>
      </c>
      <c r="I3087" t="s">
        <v>39862</v>
      </c>
      <c r="J3087" t="s">
        <v>39863</v>
      </c>
      <c r="K3087" t="s">
        <v>39864</v>
      </c>
      <c r="L3087" t="s">
        <v>39865</v>
      </c>
      <c r="M3087" t="s">
        <v>39866</v>
      </c>
      <c r="N3087" t="s">
        <v>39867</v>
      </c>
      <c r="O3087" t="s">
        <v>39868</v>
      </c>
      <c r="P3087" t="s">
        <v>39869</v>
      </c>
      <c r="Q3087" t="s">
        <v>75</v>
      </c>
      <c r="R3087">
        <v>69</v>
      </c>
      <c r="S3087">
        <v>40000</v>
      </c>
      <c r="T3087" t="s">
        <v>136</v>
      </c>
      <c r="U3087" s="1">
        <v>41089</v>
      </c>
      <c r="V3087" t="s">
        <v>48</v>
      </c>
      <c r="W3087" t="s">
        <v>92</v>
      </c>
      <c r="X3087" t="s">
        <v>49</v>
      </c>
      <c r="Y3087" t="s">
        <v>93</v>
      </c>
      <c r="Z3087" t="s">
        <v>32</v>
      </c>
      <c r="AA3087" t="s">
        <v>51</v>
      </c>
      <c r="AB3087" t="s">
        <v>712</v>
      </c>
      <c r="AC3087" t="s">
        <v>71</v>
      </c>
      <c r="AD3087" t="s">
        <v>168</v>
      </c>
      <c r="AE3087" t="s">
        <v>54</v>
      </c>
    </row>
    <row r="3088" spans="1:31" x14ac:dyDescent="0.2">
      <c r="A3088">
        <v>32</v>
      </c>
      <c r="B3088" t="s">
        <v>55</v>
      </c>
      <c r="C3088" t="s">
        <v>155</v>
      </c>
      <c r="D3088" t="s">
        <v>32</v>
      </c>
      <c r="E3088" t="s">
        <v>34</v>
      </c>
      <c r="F3088" t="s">
        <v>56</v>
      </c>
      <c r="G3088" t="s">
        <v>39958</v>
      </c>
      <c r="H3088" t="s">
        <v>39959</v>
      </c>
      <c r="I3088" t="s">
        <v>39960</v>
      </c>
      <c r="J3088" t="s">
        <v>39961</v>
      </c>
      <c r="K3088" t="s">
        <v>39962</v>
      </c>
      <c r="L3088" t="s">
        <v>39963</v>
      </c>
      <c r="M3088" t="s">
        <v>39964</v>
      </c>
      <c r="N3088" t="s">
        <v>8261</v>
      </c>
      <c r="O3088" t="s">
        <v>39965</v>
      </c>
      <c r="P3088" t="s">
        <v>39966</v>
      </c>
      <c r="Q3088" t="s">
        <v>108</v>
      </c>
      <c r="R3088">
        <v>65</v>
      </c>
      <c r="S3088">
        <v>-1</v>
      </c>
      <c r="T3088" t="s">
        <v>273</v>
      </c>
      <c r="U3088" s="1">
        <v>41090</v>
      </c>
      <c r="V3088" t="s">
        <v>357</v>
      </c>
      <c r="W3088" t="s">
        <v>217</v>
      </c>
      <c r="X3088" t="s">
        <v>49</v>
      </c>
      <c r="Y3088" t="s">
        <v>93</v>
      </c>
      <c r="Z3088" t="s">
        <v>166</v>
      </c>
      <c r="AA3088" t="s">
        <v>69</v>
      </c>
      <c r="AB3088" t="s">
        <v>81</v>
      </c>
      <c r="AC3088" t="s">
        <v>32</v>
      </c>
      <c r="AD3088" t="s">
        <v>82</v>
      </c>
      <c r="AE3088" t="s">
        <v>54</v>
      </c>
    </row>
    <row r="3089" spans="1:31" x14ac:dyDescent="0.2">
      <c r="A3089">
        <v>32</v>
      </c>
      <c r="B3089" t="s">
        <v>96</v>
      </c>
      <c r="C3089" t="s">
        <v>32</v>
      </c>
      <c r="D3089" t="s">
        <v>182</v>
      </c>
      <c r="E3089" t="s">
        <v>34</v>
      </c>
      <c r="F3089" t="s">
        <v>56</v>
      </c>
      <c r="G3089" t="s">
        <v>40580</v>
      </c>
      <c r="H3089" t="s">
        <v>40581</v>
      </c>
      <c r="I3089" t="s">
        <v>40582</v>
      </c>
      <c r="J3089" t="s">
        <v>40583</v>
      </c>
      <c r="K3089" t="s">
        <v>40584</v>
      </c>
      <c r="L3089" t="s">
        <v>40585</v>
      </c>
      <c r="M3089" t="s">
        <v>40586</v>
      </c>
      <c r="N3089" t="s">
        <v>40587</v>
      </c>
      <c r="O3089" t="s">
        <v>40588</v>
      </c>
      <c r="P3089" t="s">
        <v>40589</v>
      </c>
      <c r="Q3089" t="s">
        <v>108</v>
      </c>
      <c r="R3089">
        <v>68</v>
      </c>
      <c r="S3089">
        <v>-1</v>
      </c>
      <c r="T3089" t="s">
        <v>76</v>
      </c>
      <c r="U3089" s="1">
        <v>41026</v>
      </c>
      <c r="V3089" t="s">
        <v>5083</v>
      </c>
      <c r="W3089" t="s">
        <v>32</v>
      </c>
      <c r="X3089" t="s">
        <v>49</v>
      </c>
      <c r="Y3089" t="s">
        <v>79</v>
      </c>
      <c r="Z3089" t="s">
        <v>262</v>
      </c>
      <c r="AA3089" t="s">
        <v>51</v>
      </c>
      <c r="AB3089" t="s">
        <v>690</v>
      </c>
      <c r="AC3089" t="s">
        <v>71</v>
      </c>
      <c r="AD3089" t="s">
        <v>40590</v>
      </c>
      <c r="AE3089" t="s">
        <v>54</v>
      </c>
    </row>
    <row r="3090" spans="1:31" x14ac:dyDescent="0.2">
      <c r="A3090">
        <v>32</v>
      </c>
      <c r="B3090" t="s">
        <v>31</v>
      </c>
      <c r="C3090" t="s">
        <v>155</v>
      </c>
      <c r="D3090" t="s">
        <v>33</v>
      </c>
      <c r="E3090" t="s">
        <v>34</v>
      </c>
      <c r="F3090" t="s">
        <v>773</v>
      </c>
      <c r="G3090" t="s">
        <v>40728</v>
      </c>
      <c r="H3090" t="s">
        <v>40729</v>
      </c>
      <c r="I3090" t="s">
        <v>40730</v>
      </c>
      <c r="J3090" t="s">
        <v>40731</v>
      </c>
      <c r="K3090" t="s">
        <v>40732</v>
      </c>
      <c r="L3090" t="s">
        <v>40733</v>
      </c>
      <c r="M3090" t="s">
        <v>40734</v>
      </c>
      <c r="N3090" t="s">
        <v>40735</v>
      </c>
      <c r="O3090" t="s">
        <v>40736</v>
      </c>
      <c r="P3090" t="s">
        <v>40737</v>
      </c>
      <c r="Q3090" t="s">
        <v>67</v>
      </c>
      <c r="R3090">
        <v>68</v>
      </c>
      <c r="S3090">
        <v>40000</v>
      </c>
      <c r="T3090" t="s">
        <v>203</v>
      </c>
      <c r="U3090" s="1">
        <v>41090</v>
      </c>
      <c r="V3090" t="s">
        <v>1632</v>
      </c>
      <c r="W3090" t="s">
        <v>181</v>
      </c>
      <c r="X3090" t="s">
        <v>49</v>
      </c>
      <c r="Y3090" t="s">
        <v>32</v>
      </c>
      <c r="Z3090" t="s">
        <v>166</v>
      </c>
      <c r="AA3090" t="s">
        <v>51</v>
      </c>
      <c r="AB3090" t="s">
        <v>852</v>
      </c>
      <c r="AC3090" t="s">
        <v>71</v>
      </c>
      <c r="AD3090" t="s">
        <v>95</v>
      </c>
      <c r="AE3090" t="s">
        <v>54</v>
      </c>
    </row>
    <row r="3091" spans="1:31" x14ac:dyDescent="0.2">
      <c r="A3091">
        <v>32</v>
      </c>
      <c r="B3091" t="s">
        <v>96</v>
      </c>
      <c r="C3091" t="s">
        <v>522</v>
      </c>
      <c r="D3091" t="s">
        <v>98</v>
      </c>
      <c r="E3091" t="s">
        <v>34</v>
      </c>
      <c r="F3091" t="s">
        <v>56</v>
      </c>
      <c r="G3091" t="s">
        <v>32</v>
      </c>
      <c r="H3091" t="s">
        <v>40886</v>
      </c>
      <c r="I3091" t="s">
        <v>40887</v>
      </c>
      <c r="J3091" t="s">
        <v>40888</v>
      </c>
      <c r="K3091" t="s">
        <v>40889</v>
      </c>
      <c r="L3091" t="s">
        <v>40890</v>
      </c>
      <c r="M3091" t="s">
        <v>40891</v>
      </c>
      <c r="N3091" t="s">
        <v>40892</v>
      </c>
      <c r="O3091" t="s">
        <v>40893</v>
      </c>
      <c r="P3091" t="s">
        <v>40894</v>
      </c>
      <c r="Q3091" t="s">
        <v>75</v>
      </c>
      <c r="R3091">
        <v>75</v>
      </c>
      <c r="S3091">
        <v>-1</v>
      </c>
      <c r="T3091" t="s">
        <v>203</v>
      </c>
      <c r="U3091" s="1">
        <v>41086</v>
      </c>
      <c r="V3091" t="s">
        <v>48</v>
      </c>
      <c r="W3091" t="s">
        <v>204</v>
      </c>
      <c r="X3091" t="s">
        <v>49</v>
      </c>
      <c r="Y3091" t="s">
        <v>245</v>
      </c>
      <c r="Z3091" t="s">
        <v>1041</v>
      </c>
      <c r="AA3091" t="s">
        <v>51</v>
      </c>
      <c r="AB3091" t="s">
        <v>1633</v>
      </c>
      <c r="AC3091" t="s">
        <v>71</v>
      </c>
      <c r="AD3091" t="s">
        <v>95</v>
      </c>
      <c r="AE3091" t="s">
        <v>54</v>
      </c>
    </row>
    <row r="3092" spans="1:31" x14ac:dyDescent="0.2">
      <c r="A3092">
        <v>32</v>
      </c>
      <c r="B3092" t="s">
        <v>96</v>
      </c>
      <c r="C3092" t="s">
        <v>113</v>
      </c>
      <c r="D3092" t="s">
        <v>33</v>
      </c>
      <c r="E3092" t="s">
        <v>34</v>
      </c>
      <c r="F3092" t="s">
        <v>56</v>
      </c>
      <c r="G3092" t="s">
        <v>40974</v>
      </c>
      <c r="H3092" t="s">
        <v>40975</v>
      </c>
      <c r="I3092" t="s">
        <v>40976</v>
      </c>
      <c r="J3092" t="s">
        <v>40977</v>
      </c>
      <c r="K3092" t="s">
        <v>40978</v>
      </c>
      <c r="L3092" t="s">
        <v>40979</v>
      </c>
      <c r="M3092" t="s">
        <v>40980</v>
      </c>
      <c r="N3092" t="s">
        <v>40981</v>
      </c>
      <c r="O3092" t="s">
        <v>40982</v>
      </c>
      <c r="P3092" t="s">
        <v>40983</v>
      </c>
      <c r="Q3092" t="s">
        <v>108</v>
      </c>
      <c r="R3092">
        <v>68</v>
      </c>
      <c r="S3092">
        <v>-1</v>
      </c>
      <c r="T3092" t="s">
        <v>91</v>
      </c>
      <c r="U3092" s="1">
        <v>41087</v>
      </c>
      <c r="V3092" t="s">
        <v>48</v>
      </c>
      <c r="W3092" t="s">
        <v>32</v>
      </c>
      <c r="X3092" t="s">
        <v>49</v>
      </c>
      <c r="Y3092" t="s">
        <v>1714</v>
      </c>
      <c r="Z3092" t="s">
        <v>50</v>
      </c>
      <c r="AA3092" t="s">
        <v>51</v>
      </c>
      <c r="AB3092" t="s">
        <v>32</v>
      </c>
      <c r="AC3092" t="s">
        <v>71</v>
      </c>
      <c r="AD3092" t="s">
        <v>40984</v>
      </c>
      <c r="AE3092" t="s">
        <v>54</v>
      </c>
    </row>
    <row r="3093" spans="1:31" x14ac:dyDescent="0.2">
      <c r="A3093">
        <v>32</v>
      </c>
      <c r="B3093" t="s">
        <v>55</v>
      </c>
      <c r="C3093" t="s">
        <v>155</v>
      </c>
      <c r="D3093" t="s">
        <v>33</v>
      </c>
      <c r="E3093" t="s">
        <v>34</v>
      </c>
      <c r="F3093" t="s">
        <v>1106</v>
      </c>
      <c r="G3093" t="s">
        <v>41067</v>
      </c>
      <c r="H3093" t="s">
        <v>32</v>
      </c>
      <c r="I3093" t="s">
        <v>32</v>
      </c>
      <c r="J3093" t="s">
        <v>24895</v>
      </c>
      <c r="K3093" t="s">
        <v>41068</v>
      </c>
      <c r="L3093" t="s">
        <v>41069</v>
      </c>
      <c r="M3093" t="s">
        <v>32</v>
      </c>
      <c r="N3093" t="s">
        <v>41070</v>
      </c>
      <c r="O3093" t="s">
        <v>32</v>
      </c>
      <c r="P3093" t="s">
        <v>32</v>
      </c>
      <c r="Q3093" t="s">
        <v>831</v>
      </c>
      <c r="R3093">
        <v>67</v>
      </c>
      <c r="S3093">
        <v>-1</v>
      </c>
      <c r="T3093" t="s">
        <v>163</v>
      </c>
      <c r="U3093" s="1">
        <v>41057</v>
      </c>
      <c r="V3093" t="s">
        <v>48</v>
      </c>
      <c r="W3093" t="s">
        <v>92</v>
      </c>
      <c r="X3093" t="s">
        <v>49</v>
      </c>
      <c r="Y3093" t="s">
        <v>32</v>
      </c>
      <c r="Z3093" t="s">
        <v>5721</v>
      </c>
      <c r="AA3093" t="s">
        <v>51</v>
      </c>
      <c r="AB3093" t="s">
        <v>124</v>
      </c>
      <c r="AC3093" t="s">
        <v>71</v>
      </c>
      <c r="AD3093" t="s">
        <v>95</v>
      </c>
      <c r="AE3093" t="s">
        <v>54</v>
      </c>
    </row>
    <row r="3094" spans="1:31" x14ac:dyDescent="0.2">
      <c r="A3094">
        <v>32</v>
      </c>
      <c r="B3094" t="s">
        <v>169</v>
      </c>
      <c r="C3094" t="s">
        <v>155</v>
      </c>
      <c r="D3094" t="s">
        <v>33</v>
      </c>
      <c r="E3094" t="s">
        <v>34</v>
      </c>
      <c r="F3094" t="s">
        <v>114</v>
      </c>
      <c r="G3094" t="s">
        <v>41255</v>
      </c>
      <c r="H3094" t="s">
        <v>41256</v>
      </c>
      <c r="I3094" t="s">
        <v>41257</v>
      </c>
      <c r="J3094" t="s">
        <v>41258</v>
      </c>
      <c r="K3094" t="s">
        <v>41259</v>
      </c>
      <c r="L3094" t="s">
        <v>41260</v>
      </c>
      <c r="M3094" t="s">
        <v>41261</v>
      </c>
      <c r="N3094" t="s">
        <v>41262</v>
      </c>
      <c r="O3094" t="s">
        <v>41263</v>
      </c>
      <c r="P3094" t="s">
        <v>41264</v>
      </c>
      <c r="Q3094" t="s">
        <v>91</v>
      </c>
      <c r="R3094">
        <v>68</v>
      </c>
      <c r="S3094">
        <v>-1</v>
      </c>
      <c r="T3094" t="s">
        <v>203</v>
      </c>
      <c r="U3094" s="1">
        <v>41071</v>
      </c>
      <c r="V3094" t="s">
        <v>48</v>
      </c>
      <c r="W3094" t="s">
        <v>32</v>
      </c>
      <c r="X3094" t="s">
        <v>49</v>
      </c>
      <c r="Y3094" t="s">
        <v>150</v>
      </c>
      <c r="Z3094" t="s">
        <v>91</v>
      </c>
      <c r="AA3094" t="s">
        <v>51</v>
      </c>
      <c r="AB3094" t="s">
        <v>167</v>
      </c>
      <c r="AC3094" t="s">
        <v>71</v>
      </c>
      <c r="AD3094" t="s">
        <v>332</v>
      </c>
      <c r="AE3094" t="s">
        <v>54</v>
      </c>
    </row>
    <row r="3095" spans="1:31" x14ac:dyDescent="0.2">
      <c r="A3095">
        <v>33</v>
      </c>
      <c r="B3095" t="s">
        <v>96</v>
      </c>
      <c r="C3095" t="s">
        <v>83</v>
      </c>
      <c r="D3095" t="s">
        <v>33</v>
      </c>
      <c r="E3095" t="s">
        <v>34</v>
      </c>
      <c r="F3095" t="s">
        <v>56</v>
      </c>
      <c r="G3095" t="s">
        <v>126</v>
      </c>
      <c r="H3095" t="s">
        <v>127</v>
      </c>
      <c r="I3095" t="s">
        <v>128</v>
      </c>
      <c r="J3095" t="s">
        <v>129</v>
      </c>
      <c r="K3095" t="s">
        <v>130</v>
      </c>
      <c r="L3095" t="s">
        <v>131</v>
      </c>
      <c r="M3095" t="s">
        <v>132</v>
      </c>
      <c r="N3095" t="s">
        <v>133</v>
      </c>
      <c r="O3095" t="s">
        <v>134</v>
      </c>
      <c r="P3095" t="s">
        <v>135</v>
      </c>
      <c r="Q3095" t="s">
        <v>75</v>
      </c>
      <c r="R3095">
        <v>67</v>
      </c>
      <c r="S3095">
        <v>-1</v>
      </c>
      <c r="T3095" t="s">
        <v>136</v>
      </c>
      <c r="U3095" s="1">
        <v>40978</v>
      </c>
      <c r="V3095" t="s">
        <v>48</v>
      </c>
      <c r="W3095" t="s">
        <v>32</v>
      </c>
      <c r="X3095" t="s">
        <v>49</v>
      </c>
      <c r="Y3095" t="s">
        <v>93</v>
      </c>
      <c r="Z3095" t="s">
        <v>32</v>
      </c>
      <c r="AA3095" t="s">
        <v>69</v>
      </c>
      <c r="AB3095" t="s">
        <v>32</v>
      </c>
      <c r="AC3095" t="s">
        <v>71</v>
      </c>
      <c r="AD3095" t="s">
        <v>137</v>
      </c>
      <c r="AE3095" t="s">
        <v>54</v>
      </c>
    </row>
    <row r="3096" spans="1:31" x14ac:dyDescent="0.2">
      <c r="A3096">
        <v>33</v>
      </c>
      <c r="B3096" t="s">
        <v>154</v>
      </c>
      <c r="C3096" t="s">
        <v>155</v>
      </c>
      <c r="D3096" t="s">
        <v>33</v>
      </c>
      <c r="E3096" t="s">
        <v>34</v>
      </c>
      <c r="F3096" t="s">
        <v>32</v>
      </c>
      <c r="G3096" t="s">
        <v>347</v>
      </c>
      <c r="H3096" t="s">
        <v>348</v>
      </c>
      <c r="I3096" t="s">
        <v>349</v>
      </c>
      <c r="J3096" t="s">
        <v>350</v>
      </c>
      <c r="K3096" t="s">
        <v>351</v>
      </c>
      <c r="L3096" t="s">
        <v>352</v>
      </c>
      <c r="M3096" t="s">
        <v>353</v>
      </c>
      <c r="N3096" t="s">
        <v>354</v>
      </c>
      <c r="O3096" t="s">
        <v>355</v>
      </c>
      <c r="P3096" t="s">
        <v>356</v>
      </c>
      <c r="Q3096" t="s">
        <v>75</v>
      </c>
      <c r="R3096">
        <v>64</v>
      </c>
      <c r="S3096">
        <v>-1</v>
      </c>
      <c r="T3096" t="s">
        <v>68</v>
      </c>
      <c r="U3096" s="1">
        <v>41081</v>
      </c>
      <c r="V3096" t="s">
        <v>357</v>
      </c>
      <c r="W3096" t="s">
        <v>191</v>
      </c>
      <c r="X3096" t="s">
        <v>49</v>
      </c>
      <c r="Y3096" t="s">
        <v>93</v>
      </c>
      <c r="Z3096" t="s">
        <v>32</v>
      </c>
      <c r="AA3096" t="s">
        <v>69</v>
      </c>
      <c r="AB3096" t="s">
        <v>358</v>
      </c>
      <c r="AC3096" t="s">
        <v>71</v>
      </c>
      <c r="AD3096" t="s">
        <v>168</v>
      </c>
      <c r="AE3096" t="s">
        <v>54</v>
      </c>
    </row>
    <row r="3097" spans="1:31" x14ac:dyDescent="0.2">
      <c r="A3097">
        <v>33</v>
      </c>
      <c r="B3097" t="s">
        <v>96</v>
      </c>
      <c r="C3097" t="s">
        <v>32</v>
      </c>
      <c r="D3097" t="s">
        <v>98</v>
      </c>
      <c r="E3097" t="s">
        <v>170</v>
      </c>
      <c r="F3097" t="s">
        <v>114</v>
      </c>
      <c r="G3097" t="s">
        <v>512</v>
      </c>
      <c r="H3097" t="s">
        <v>513</v>
      </c>
      <c r="I3097" t="s">
        <v>32</v>
      </c>
      <c r="J3097" t="s">
        <v>32</v>
      </c>
      <c r="K3097" t="s">
        <v>514</v>
      </c>
      <c r="L3097" t="s">
        <v>515</v>
      </c>
      <c r="M3097" t="s">
        <v>516</v>
      </c>
      <c r="N3097" t="s">
        <v>517</v>
      </c>
      <c r="O3097" t="s">
        <v>518</v>
      </c>
      <c r="P3097" t="s">
        <v>519</v>
      </c>
      <c r="Q3097" t="s">
        <v>75</v>
      </c>
      <c r="R3097">
        <v>70</v>
      </c>
      <c r="S3097">
        <v>-1</v>
      </c>
      <c r="T3097" t="s">
        <v>136</v>
      </c>
      <c r="U3097" s="1">
        <v>41088</v>
      </c>
      <c r="V3097" t="s">
        <v>48</v>
      </c>
      <c r="W3097" t="s">
        <v>32</v>
      </c>
      <c r="X3097" t="s">
        <v>49</v>
      </c>
      <c r="Y3097" t="s">
        <v>93</v>
      </c>
      <c r="Z3097" t="s">
        <v>520</v>
      </c>
      <c r="AA3097" t="s">
        <v>51</v>
      </c>
      <c r="AB3097" t="s">
        <v>521</v>
      </c>
      <c r="AC3097" t="s">
        <v>71</v>
      </c>
      <c r="AD3097" t="s">
        <v>168</v>
      </c>
      <c r="AE3097" t="s">
        <v>54</v>
      </c>
    </row>
    <row r="3098" spans="1:31" x14ac:dyDescent="0.2">
      <c r="A3098">
        <v>33</v>
      </c>
      <c r="B3098" t="s">
        <v>169</v>
      </c>
      <c r="C3098" t="s">
        <v>32</v>
      </c>
      <c r="D3098" t="s">
        <v>33</v>
      </c>
      <c r="E3098" t="s">
        <v>34</v>
      </c>
      <c r="F3098" t="s">
        <v>460</v>
      </c>
      <c r="G3098" t="s">
        <v>1097</v>
      </c>
      <c r="H3098" t="s">
        <v>1098</v>
      </c>
      <c r="I3098" t="s">
        <v>32</v>
      </c>
      <c r="J3098" t="s">
        <v>1099</v>
      </c>
      <c r="K3098" t="s">
        <v>1100</v>
      </c>
      <c r="L3098" t="s">
        <v>1101</v>
      </c>
      <c r="M3098" t="s">
        <v>32</v>
      </c>
      <c r="N3098" t="s">
        <v>1102</v>
      </c>
      <c r="O3098" t="s">
        <v>32</v>
      </c>
      <c r="P3098" t="s">
        <v>1103</v>
      </c>
      <c r="Q3098" t="s">
        <v>108</v>
      </c>
      <c r="R3098">
        <v>67</v>
      </c>
      <c r="S3098">
        <v>-1</v>
      </c>
      <c r="T3098" t="s">
        <v>273</v>
      </c>
      <c r="U3098" s="1">
        <v>41090</v>
      </c>
      <c r="V3098" t="s">
        <v>48</v>
      </c>
      <c r="W3098" t="s">
        <v>32</v>
      </c>
      <c r="X3098" t="s">
        <v>49</v>
      </c>
      <c r="Y3098" t="s">
        <v>435</v>
      </c>
      <c r="Z3098" t="s">
        <v>32</v>
      </c>
      <c r="AA3098" t="s">
        <v>51</v>
      </c>
      <c r="AB3098" t="s">
        <v>1104</v>
      </c>
      <c r="AC3098" t="s">
        <v>71</v>
      </c>
      <c r="AD3098" t="s">
        <v>1105</v>
      </c>
      <c r="AE3098" t="s">
        <v>54</v>
      </c>
    </row>
    <row r="3099" spans="1:31" x14ac:dyDescent="0.2">
      <c r="A3099">
        <v>33</v>
      </c>
      <c r="B3099" t="s">
        <v>32</v>
      </c>
      <c r="C3099" t="s">
        <v>32</v>
      </c>
      <c r="D3099" t="s">
        <v>32</v>
      </c>
      <c r="E3099" t="s">
        <v>32</v>
      </c>
      <c r="F3099" t="s">
        <v>114</v>
      </c>
      <c r="G3099" t="s">
        <v>32</v>
      </c>
      <c r="H3099" t="s">
        <v>32</v>
      </c>
      <c r="I3099" t="s">
        <v>32</v>
      </c>
      <c r="J3099" t="s">
        <v>32</v>
      </c>
      <c r="K3099" t="s">
        <v>32</v>
      </c>
      <c r="L3099" t="s">
        <v>32</v>
      </c>
      <c r="M3099" t="s">
        <v>32</v>
      </c>
      <c r="N3099" t="s">
        <v>32</v>
      </c>
      <c r="O3099" t="s">
        <v>32</v>
      </c>
      <c r="P3099" t="s">
        <v>32</v>
      </c>
      <c r="Q3099" t="s">
        <v>32</v>
      </c>
      <c r="R3099">
        <v>69</v>
      </c>
      <c r="S3099">
        <v>-1</v>
      </c>
      <c r="T3099" t="s">
        <v>457</v>
      </c>
      <c r="U3099" s="1">
        <v>41023</v>
      </c>
      <c r="V3099" t="s">
        <v>48</v>
      </c>
      <c r="W3099" t="s">
        <v>32</v>
      </c>
      <c r="X3099" t="s">
        <v>49</v>
      </c>
      <c r="Y3099" t="s">
        <v>32</v>
      </c>
      <c r="Z3099" t="s">
        <v>32</v>
      </c>
      <c r="AA3099" t="s">
        <v>69</v>
      </c>
      <c r="AB3099" t="s">
        <v>32</v>
      </c>
      <c r="AC3099" t="s">
        <v>32</v>
      </c>
      <c r="AD3099" t="s">
        <v>95</v>
      </c>
      <c r="AE3099" t="s">
        <v>54</v>
      </c>
    </row>
    <row r="3100" spans="1:31" x14ac:dyDescent="0.2">
      <c r="A3100">
        <v>33</v>
      </c>
      <c r="B3100" t="s">
        <v>112</v>
      </c>
      <c r="C3100" t="s">
        <v>32</v>
      </c>
      <c r="D3100" t="s">
        <v>182</v>
      </c>
      <c r="E3100" t="s">
        <v>34</v>
      </c>
      <c r="F3100" t="s">
        <v>833</v>
      </c>
      <c r="G3100" t="s">
        <v>1476</v>
      </c>
      <c r="H3100" t="s">
        <v>1477</v>
      </c>
      <c r="I3100" t="s">
        <v>1478</v>
      </c>
      <c r="J3100" t="s">
        <v>1479</v>
      </c>
      <c r="K3100" t="s">
        <v>1480</v>
      </c>
      <c r="L3100" t="s">
        <v>1481</v>
      </c>
      <c r="M3100" t="s">
        <v>1482</v>
      </c>
      <c r="N3100" t="s">
        <v>1483</v>
      </c>
      <c r="O3100" t="s">
        <v>1484</v>
      </c>
      <c r="P3100" t="s">
        <v>1485</v>
      </c>
      <c r="Q3100" t="s">
        <v>75</v>
      </c>
      <c r="R3100">
        <v>68</v>
      </c>
      <c r="S3100">
        <v>-1</v>
      </c>
      <c r="T3100" t="s">
        <v>136</v>
      </c>
      <c r="U3100" s="1">
        <v>41071</v>
      </c>
      <c r="V3100" t="s">
        <v>48</v>
      </c>
      <c r="W3100" t="s">
        <v>32</v>
      </c>
      <c r="X3100" t="s">
        <v>49</v>
      </c>
      <c r="Y3100" t="s">
        <v>32</v>
      </c>
      <c r="Z3100" t="s">
        <v>322</v>
      </c>
      <c r="AA3100" t="s">
        <v>51</v>
      </c>
      <c r="AB3100" t="s">
        <v>32</v>
      </c>
      <c r="AC3100" t="s">
        <v>71</v>
      </c>
      <c r="AD3100" t="s">
        <v>1486</v>
      </c>
      <c r="AE3100" t="s">
        <v>265</v>
      </c>
    </row>
    <row r="3101" spans="1:31" x14ac:dyDescent="0.2">
      <c r="A3101">
        <v>33</v>
      </c>
      <c r="B3101" t="s">
        <v>620</v>
      </c>
      <c r="C3101" t="s">
        <v>287</v>
      </c>
      <c r="D3101" t="s">
        <v>33</v>
      </c>
      <c r="E3101" t="s">
        <v>34</v>
      </c>
      <c r="F3101" t="s">
        <v>773</v>
      </c>
      <c r="G3101" t="s">
        <v>1588</v>
      </c>
      <c r="H3101" t="s">
        <v>1589</v>
      </c>
      <c r="I3101" t="s">
        <v>1590</v>
      </c>
      <c r="J3101" t="s">
        <v>1591</v>
      </c>
      <c r="K3101" t="s">
        <v>1592</v>
      </c>
      <c r="L3101" t="s">
        <v>1593</v>
      </c>
      <c r="M3101" t="s">
        <v>1594</v>
      </c>
      <c r="N3101" t="s">
        <v>1595</v>
      </c>
      <c r="O3101" t="s">
        <v>1596</v>
      </c>
      <c r="P3101" t="s">
        <v>1597</v>
      </c>
      <c r="Q3101" t="s">
        <v>321</v>
      </c>
      <c r="R3101">
        <v>63</v>
      </c>
      <c r="S3101">
        <v>-1</v>
      </c>
      <c r="T3101" t="s">
        <v>163</v>
      </c>
      <c r="U3101" s="1">
        <v>41084</v>
      </c>
      <c r="V3101" t="s">
        <v>1598</v>
      </c>
      <c r="W3101" t="s">
        <v>191</v>
      </c>
      <c r="X3101" t="s">
        <v>49</v>
      </c>
      <c r="Y3101" t="s">
        <v>32</v>
      </c>
      <c r="Z3101" t="s">
        <v>91</v>
      </c>
      <c r="AA3101" t="s">
        <v>69</v>
      </c>
      <c r="AB3101" t="s">
        <v>389</v>
      </c>
      <c r="AC3101" t="s">
        <v>71</v>
      </c>
      <c r="AD3101" t="s">
        <v>1206</v>
      </c>
      <c r="AE3101" t="s">
        <v>54</v>
      </c>
    </row>
    <row r="3102" spans="1:31" x14ac:dyDescent="0.2">
      <c r="A3102">
        <v>33</v>
      </c>
      <c r="B3102" t="s">
        <v>169</v>
      </c>
      <c r="C3102" t="s">
        <v>32</v>
      </c>
      <c r="D3102" t="s">
        <v>33</v>
      </c>
      <c r="E3102" t="s">
        <v>34</v>
      </c>
      <c r="F3102" t="s">
        <v>56</v>
      </c>
      <c r="G3102" t="s">
        <v>2142</v>
      </c>
      <c r="H3102" t="s">
        <v>2143</v>
      </c>
      <c r="I3102" t="s">
        <v>2144</v>
      </c>
      <c r="J3102" t="s">
        <v>846</v>
      </c>
      <c r="K3102" t="s">
        <v>2145</v>
      </c>
      <c r="L3102" t="s">
        <v>2146</v>
      </c>
      <c r="M3102" t="s">
        <v>32</v>
      </c>
      <c r="N3102" t="s">
        <v>2147</v>
      </c>
      <c r="O3102" t="s">
        <v>32</v>
      </c>
      <c r="P3102" t="s">
        <v>2148</v>
      </c>
      <c r="Q3102" t="s">
        <v>75</v>
      </c>
      <c r="R3102">
        <v>75</v>
      </c>
      <c r="S3102">
        <v>70000</v>
      </c>
      <c r="T3102" t="s">
        <v>1066</v>
      </c>
      <c r="U3102" s="1">
        <v>41090</v>
      </c>
      <c r="V3102" t="s">
        <v>472</v>
      </c>
      <c r="W3102" t="s">
        <v>32</v>
      </c>
      <c r="X3102" t="s">
        <v>49</v>
      </c>
      <c r="Y3102" t="s">
        <v>435</v>
      </c>
      <c r="Z3102" t="s">
        <v>32</v>
      </c>
      <c r="AA3102" t="s">
        <v>51</v>
      </c>
      <c r="AB3102" t="s">
        <v>52</v>
      </c>
      <c r="AC3102" t="s">
        <v>170</v>
      </c>
      <c r="AD3102" t="s">
        <v>2149</v>
      </c>
      <c r="AE3102" t="s">
        <v>54</v>
      </c>
    </row>
    <row r="3103" spans="1:31" x14ac:dyDescent="0.2">
      <c r="A3103">
        <v>33</v>
      </c>
      <c r="B3103" t="s">
        <v>1288</v>
      </c>
      <c r="C3103" t="s">
        <v>155</v>
      </c>
      <c r="D3103" t="s">
        <v>33</v>
      </c>
      <c r="E3103" t="s">
        <v>34</v>
      </c>
      <c r="F3103" t="s">
        <v>1139</v>
      </c>
      <c r="G3103" t="s">
        <v>32</v>
      </c>
      <c r="H3103" t="s">
        <v>32</v>
      </c>
      <c r="I3103" t="s">
        <v>32</v>
      </c>
      <c r="J3103" t="s">
        <v>32</v>
      </c>
      <c r="K3103" t="s">
        <v>32</v>
      </c>
      <c r="L3103" t="s">
        <v>32</v>
      </c>
      <c r="M3103" t="s">
        <v>32</v>
      </c>
      <c r="N3103" t="s">
        <v>32</v>
      </c>
      <c r="O3103" t="s">
        <v>2559</v>
      </c>
      <c r="P3103" t="s">
        <v>32</v>
      </c>
      <c r="Q3103" t="s">
        <v>67</v>
      </c>
      <c r="R3103">
        <v>77</v>
      </c>
      <c r="S3103">
        <v>50000</v>
      </c>
      <c r="T3103" t="s">
        <v>560</v>
      </c>
      <c r="U3103" s="1">
        <v>41090</v>
      </c>
      <c r="V3103" t="s">
        <v>164</v>
      </c>
      <c r="W3103" t="s">
        <v>32</v>
      </c>
      <c r="X3103" t="s">
        <v>244</v>
      </c>
      <c r="Y3103" t="s">
        <v>93</v>
      </c>
      <c r="Z3103" t="s">
        <v>50</v>
      </c>
      <c r="AA3103" t="s">
        <v>51</v>
      </c>
      <c r="AB3103" t="s">
        <v>285</v>
      </c>
      <c r="AC3103" t="s">
        <v>71</v>
      </c>
      <c r="AD3103" t="s">
        <v>619</v>
      </c>
      <c r="AE3103" t="s">
        <v>346</v>
      </c>
    </row>
    <row r="3104" spans="1:31" x14ac:dyDescent="0.2">
      <c r="A3104">
        <v>33</v>
      </c>
      <c r="B3104" t="s">
        <v>96</v>
      </c>
      <c r="C3104" t="s">
        <v>278</v>
      </c>
      <c r="D3104" t="s">
        <v>182</v>
      </c>
      <c r="E3104" t="s">
        <v>34</v>
      </c>
      <c r="F3104" t="s">
        <v>114</v>
      </c>
      <c r="G3104" t="s">
        <v>2772</v>
      </c>
      <c r="H3104" t="s">
        <v>2773</v>
      </c>
      <c r="I3104" t="s">
        <v>2774</v>
      </c>
      <c r="J3104" t="s">
        <v>2775</v>
      </c>
      <c r="K3104" t="s">
        <v>2776</v>
      </c>
      <c r="L3104" t="s">
        <v>2777</v>
      </c>
      <c r="M3104" t="s">
        <v>2778</v>
      </c>
      <c r="N3104" t="s">
        <v>2779</v>
      </c>
      <c r="O3104" t="s">
        <v>2780</v>
      </c>
      <c r="P3104" t="s">
        <v>2781</v>
      </c>
      <c r="Q3104" t="s">
        <v>91</v>
      </c>
      <c r="R3104">
        <v>64</v>
      </c>
      <c r="S3104">
        <v>-1</v>
      </c>
      <c r="T3104" t="s">
        <v>163</v>
      </c>
      <c r="U3104" s="1">
        <v>41088</v>
      </c>
      <c r="V3104" t="s">
        <v>164</v>
      </c>
      <c r="W3104" t="s">
        <v>32</v>
      </c>
      <c r="X3104" t="s">
        <v>398</v>
      </c>
      <c r="Y3104" t="s">
        <v>32</v>
      </c>
      <c r="Z3104" t="s">
        <v>561</v>
      </c>
      <c r="AA3104" t="s">
        <v>69</v>
      </c>
      <c r="AB3104" t="s">
        <v>690</v>
      </c>
      <c r="AC3104" t="s">
        <v>71</v>
      </c>
      <c r="AD3104" t="s">
        <v>2782</v>
      </c>
      <c r="AE3104" t="s">
        <v>54</v>
      </c>
    </row>
    <row r="3105" spans="1:31" x14ac:dyDescent="0.2">
      <c r="A3105">
        <v>33</v>
      </c>
      <c r="B3105" t="s">
        <v>32</v>
      </c>
      <c r="C3105" t="s">
        <v>32</v>
      </c>
      <c r="D3105" t="s">
        <v>33</v>
      </c>
      <c r="E3105" t="s">
        <v>32</v>
      </c>
      <c r="F3105" t="s">
        <v>114</v>
      </c>
      <c r="G3105" t="s">
        <v>3066</v>
      </c>
      <c r="H3105" t="s">
        <v>3067</v>
      </c>
      <c r="I3105" t="s">
        <v>32</v>
      </c>
      <c r="J3105" t="s">
        <v>3068</v>
      </c>
      <c r="K3105" t="s">
        <v>3069</v>
      </c>
      <c r="L3105" t="s">
        <v>3070</v>
      </c>
      <c r="M3105" t="s">
        <v>32</v>
      </c>
      <c r="N3105" t="s">
        <v>3071</v>
      </c>
      <c r="O3105" t="s">
        <v>3072</v>
      </c>
      <c r="P3105" t="s">
        <v>3073</v>
      </c>
      <c r="Q3105" t="s">
        <v>32</v>
      </c>
      <c r="R3105">
        <v>62</v>
      </c>
      <c r="S3105">
        <v>-1</v>
      </c>
      <c r="T3105" t="s">
        <v>32</v>
      </c>
      <c r="U3105" s="1">
        <v>41091</v>
      </c>
      <c r="V3105" t="s">
        <v>48</v>
      </c>
      <c r="W3105" t="s">
        <v>32</v>
      </c>
      <c r="X3105" t="s">
        <v>49</v>
      </c>
      <c r="Y3105" t="s">
        <v>495</v>
      </c>
      <c r="Z3105" t="s">
        <v>32</v>
      </c>
      <c r="AA3105" t="s">
        <v>69</v>
      </c>
      <c r="AB3105" t="s">
        <v>852</v>
      </c>
      <c r="AC3105" t="s">
        <v>71</v>
      </c>
      <c r="AD3105" t="s">
        <v>3074</v>
      </c>
      <c r="AE3105" t="s">
        <v>54</v>
      </c>
    </row>
    <row r="3106" spans="1:31" x14ac:dyDescent="0.2">
      <c r="A3106">
        <v>33</v>
      </c>
      <c r="B3106" t="s">
        <v>169</v>
      </c>
      <c r="C3106" t="s">
        <v>113</v>
      </c>
      <c r="D3106" t="s">
        <v>33</v>
      </c>
      <c r="E3106" t="s">
        <v>32</v>
      </c>
      <c r="F3106" t="s">
        <v>114</v>
      </c>
      <c r="G3106" t="s">
        <v>3548</v>
      </c>
      <c r="H3106" t="s">
        <v>3549</v>
      </c>
      <c r="I3106" t="s">
        <v>3550</v>
      </c>
      <c r="J3106" t="s">
        <v>3551</v>
      </c>
      <c r="K3106" t="s">
        <v>3552</v>
      </c>
      <c r="L3106" t="s">
        <v>3553</v>
      </c>
      <c r="M3106" t="s">
        <v>3554</v>
      </c>
      <c r="N3106" t="s">
        <v>3555</v>
      </c>
      <c r="O3106" t="s">
        <v>3556</v>
      </c>
      <c r="P3106" t="s">
        <v>3557</v>
      </c>
      <c r="Q3106" t="s">
        <v>321</v>
      </c>
      <c r="R3106">
        <v>61</v>
      </c>
      <c r="S3106">
        <v>-1</v>
      </c>
      <c r="T3106" t="s">
        <v>68</v>
      </c>
      <c r="U3106" s="1">
        <v>41084</v>
      </c>
      <c r="V3106" t="s">
        <v>164</v>
      </c>
      <c r="W3106" t="s">
        <v>204</v>
      </c>
      <c r="X3106" t="s">
        <v>244</v>
      </c>
      <c r="Y3106" t="s">
        <v>435</v>
      </c>
      <c r="Z3106" t="s">
        <v>3116</v>
      </c>
      <c r="AA3106" t="s">
        <v>69</v>
      </c>
      <c r="AB3106" t="s">
        <v>271</v>
      </c>
      <c r="AC3106" t="s">
        <v>71</v>
      </c>
      <c r="AD3106" t="s">
        <v>3558</v>
      </c>
      <c r="AE3106" t="s">
        <v>54</v>
      </c>
    </row>
    <row r="3107" spans="1:31" x14ac:dyDescent="0.2">
      <c r="A3107">
        <v>33</v>
      </c>
      <c r="B3107" t="s">
        <v>32</v>
      </c>
      <c r="C3107" t="s">
        <v>32</v>
      </c>
      <c r="D3107" t="s">
        <v>33</v>
      </c>
      <c r="E3107" t="s">
        <v>34</v>
      </c>
      <c r="F3107" t="s">
        <v>773</v>
      </c>
      <c r="G3107" t="s">
        <v>3616</v>
      </c>
      <c r="H3107" t="s">
        <v>3617</v>
      </c>
      <c r="I3107" t="s">
        <v>3618</v>
      </c>
      <c r="J3107" t="s">
        <v>3619</v>
      </c>
      <c r="K3107" t="s">
        <v>3620</v>
      </c>
      <c r="L3107" t="s">
        <v>3621</v>
      </c>
      <c r="M3107" t="s">
        <v>3622</v>
      </c>
      <c r="N3107" t="s">
        <v>3623</v>
      </c>
      <c r="O3107" t="s">
        <v>3624</v>
      </c>
      <c r="P3107" t="s">
        <v>3625</v>
      </c>
      <c r="Q3107" t="s">
        <v>75</v>
      </c>
      <c r="R3107">
        <v>75</v>
      </c>
      <c r="S3107">
        <v>-1</v>
      </c>
      <c r="T3107" t="s">
        <v>576</v>
      </c>
      <c r="U3107" s="1">
        <v>41078</v>
      </c>
      <c r="V3107" t="s">
        <v>48</v>
      </c>
      <c r="W3107" t="s">
        <v>32</v>
      </c>
      <c r="X3107" t="s">
        <v>49</v>
      </c>
      <c r="Y3107" t="s">
        <v>79</v>
      </c>
      <c r="Z3107" t="s">
        <v>246</v>
      </c>
      <c r="AA3107" t="s">
        <v>51</v>
      </c>
      <c r="AB3107" t="s">
        <v>358</v>
      </c>
      <c r="AC3107" t="s">
        <v>71</v>
      </c>
      <c r="AD3107" t="s">
        <v>95</v>
      </c>
      <c r="AE3107" t="s">
        <v>346</v>
      </c>
    </row>
    <row r="3108" spans="1:31" x14ac:dyDescent="0.2">
      <c r="A3108">
        <v>33</v>
      </c>
      <c r="B3108" t="s">
        <v>55</v>
      </c>
      <c r="C3108" t="s">
        <v>155</v>
      </c>
      <c r="D3108" t="s">
        <v>33</v>
      </c>
      <c r="E3108" t="s">
        <v>32</v>
      </c>
      <c r="F3108" t="s">
        <v>56</v>
      </c>
      <c r="G3108" t="s">
        <v>3944</v>
      </c>
      <c r="H3108" t="s">
        <v>3945</v>
      </c>
      <c r="I3108" t="s">
        <v>3946</v>
      </c>
      <c r="J3108" t="s">
        <v>3947</v>
      </c>
      <c r="K3108" t="s">
        <v>3948</v>
      </c>
      <c r="L3108" t="s">
        <v>3949</v>
      </c>
      <c r="M3108" t="s">
        <v>3950</v>
      </c>
      <c r="N3108" t="s">
        <v>3951</v>
      </c>
      <c r="O3108" t="s">
        <v>3952</v>
      </c>
      <c r="P3108" t="s">
        <v>3953</v>
      </c>
      <c r="Q3108" t="s">
        <v>75</v>
      </c>
      <c r="R3108">
        <v>70</v>
      </c>
      <c r="S3108">
        <v>80000</v>
      </c>
      <c r="T3108" t="s">
        <v>47</v>
      </c>
      <c r="U3108" s="1">
        <v>41087</v>
      </c>
      <c r="V3108" t="s">
        <v>48</v>
      </c>
      <c r="W3108" t="s">
        <v>32</v>
      </c>
      <c r="X3108" t="s">
        <v>49</v>
      </c>
      <c r="Y3108" t="s">
        <v>93</v>
      </c>
      <c r="Z3108" t="s">
        <v>262</v>
      </c>
      <c r="AA3108" t="s">
        <v>51</v>
      </c>
      <c r="AB3108" t="s">
        <v>276</v>
      </c>
      <c r="AC3108" t="s">
        <v>111</v>
      </c>
      <c r="AD3108" t="s">
        <v>1486</v>
      </c>
      <c r="AE3108" t="s">
        <v>54</v>
      </c>
    </row>
    <row r="3109" spans="1:31" x14ac:dyDescent="0.2">
      <c r="A3109">
        <v>33</v>
      </c>
      <c r="B3109" t="s">
        <v>620</v>
      </c>
      <c r="C3109" t="s">
        <v>155</v>
      </c>
      <c r="D3109" t="s">
        <v>33</v>
      </c>
      <c r="E3109" t="s">
        <v>34</v>
      </c>
      <c r="F3109" t="s">
        <v>56</v>
      </c>
      <c r="G3109" t="s">
        <v>4148</v>
      </c>
      <c r="H3109" t="s">
        <v>4149</v>
      </c>
      <c r="I3109" t="s">
        <v>4150</v>
      </c>
      <c r="J3109" t="s">
        <v>4151</v>
      </c>
      <c r="K3109" t="s">
        <v>4152</v>
      </c>
      <c r="L3109" t="s">
        <v>4153</v>
      </c>
      <c r="M3109" t="s">
        <v>4154</v>
      </c>
      <c r="N3109" t="s">
        <v>4155</v>
      </c>
      <c r="O3109" t="s">
        <v>4156</v>
      </c>
      <c r="P3109" t="s">
        <v>4157</v>
      </c>
      <c r="Q3109" t="s">
        <v>75</v>
      </c>
      <c r="R3109">
        <v>65</v>
      </c>
      <c r="S3109">
        <v>80000</v>
      </c>
      <c r="T3109" t="s">
        <v>203</v>
      </c>
      <c r="U3109" s="1">
        <v>41090</v>
      </c>
      <c r="V3109" t="s">
        <v>357</v>
      </c>
      <c r="W3109" t="s">
        <v>204</v>
      </c>
      <c r="X3109" t="s">
        <v>49</v>
      </c>
      <c r="Y3109" t="s">
        <v>93</v>
      </c>
      <c r="Z3109" t="s">
        <v>246</v>
      </c>
      <c r="AA3109" t="s">
        <v>69</v>
      </c>
      <c r="AB3109" t="s">
        <v>285</v>
      </c>
      <c r="AC3109" t="s">
        <v>71</v>
      </c>
      <c r="AD3109" t="s">
        <v>4158</v>
      </c>
      <c r="AE3109" t="s">
        <v>54</v>
      </c>
    </row>
    <row r="3110" spans="1:31" x14ac:dyDescent="0.2">
      <c r="A3110">
        <v>33</v>
      </c>
      <c r="B3110" t="s">
        <v>96</v>
      </c>
      <c r="C3110" t="s">
        <v>32</v>
      </c>
      <c r="D3110" t="s">
        <v>33</v>
      </c>
      <c r="E3110" t="s">
        <v>34</v>
      </c>
      <c r="F3110" t="s">
        <v>390</v>
      </c>
      <c r="G3110" t="s">
        <v>32</v>
      </c>
      <c r="H3110" t="s">
        <v>32</v>
      </c>
      <c r="I3110" t="s">
        <v>32</v>
      </c>
      <c r="J3110" t="s">
        <v>32</v>
      </c>
      <c r="K3110" t="s">
        <v>32</v>
      </c>
      <c r="L3110" t="s">
        <v>32</v>
      </c>
      <c r="M3110" t="s">
        <v>32</v>
      </c>
      <c r="N3110" t="s">
        <v>4418</v>
      </c>
      <c r="O3110" t="s">
        <v>32</v>
      </c>
      <c r="P3110" t="s">
        <v>32</v>
      </c>
      <c r="Q3110" t="s">
        <v>91</v>
      </c>
      <c r="R3110">
        <v>73</v>
      </c>
      <c r="S3110">
        <v>-1</v>
      </c>
      <c r="T3110" t="s">
        <v>32</v>
      </c>
      <c r="U3110" s="1">
        <v>41087</v>
      </c>
      <c r="V3110" t="s">
        <v>799</v>
      </c>
      <c r="W3110" t="s">
        <v>32</v>
      </c>
      <c r="X3110" t="s">
        <v>49</v>
      </c>
      <c r="Y3110" t="s">
        <v>93</v>
      </c>
      <c r="Z3110" t="s">
        <v>32</v>
      </c>
      <c r="AA3110" t="s">
        <v>51</v>
      </c>
      <c r="AB3110" t="s">
        <v>423</v>
      </c>
      <c r="AC3110" t="s">
        <v>32</v>
      </c>
      <c r="AD3110" t="s">
        <v>4419</v>
      </c>
      <c r="AE3110" t="s">
        <v>54</v>
      </c>
    </row>
    <row r="3111" spans="1:31" x14ac:dyDescent="0.2">
      <c r="A3111">
        <v>33</v>
      </c>
      <c r="B3111" t="s">
        <v>32</v>
      </c>
      <c r="C3111" t="s">
        <v>32</v>
      </c>
      <c r="D3111" t="s">
        <v>33</v>
      </c>
      <c r="E3111" t="s">
        <v>34</v>
      </c>
      <c r="F3111" t="s">
        <v>114</v>
      </c>
      <c r="G3111" t="s">
        <v>4448</v>
      </c>
      <c r="H3111" t="s">
        <v>4449</v>
      </c>
      <c r="I3111" t="s">
        <v>4450</v>
      </c>
      <c r="J3111" t="s">
        <v>4451</v>
      </c>
      <c r="K3111" t="s">
        <v>32</v>
      </c>
      <c r="L3111" t="s">
        <v>4452</v>
      </c>
      <c r="M3111" t="s">
        <v>4453</v>
      </c>
      <c r="N3111" t="s">
        <v>4454</v>
      </c>
      <c r="O3111" t="s">
        <v>32</v>
      </c>
      <c r="P3111" t="s">
        <v>4455</v>
      </c>
      <c r="Q3111" t="s">
        <v>108</v>
      </c>
      <c r="R3111">
        <v>69</v>
      </c>
      <c r="S3111">
        <v>-1</v>
      </c>
      <c r="T3111" t="s">
        <v>331</v>
      </c>
      <c r="U3111" s="1">
        <v>41090</v>
      </c>
      <c r="V3111" t="s">
        <v>4456</v>
      </c>
      <c r="W3111" t="s">
        <v>32</v>
      </c>
      <c r="X3111" t="s">
        <v>49</v>
      </c>
      <c r="Y3111" t="s">
        <v>32</v>
      </c>
      <c r="Z3111" t="s">
        <v>166</v>
      </c>
      <c r="AA3111" t="s">
        <v>51</v>
      </c>
      <c r="AB3111" t="s">
        <v>521</v>
      </c>
      <c r="AC3111" t="s">
        <v>71</v>
      </c>
      <c r="AD3111" t="s">
        <v>95</v>
      </c>
      <c r="AE3111" t="s">
        <v>54</v>
      </c>
    </row>
    <row r="3112" spans="1:31" x14ac:dyDescent="0.2">
      <c r="A3112">
        <v>33</v>
      </c>
      <c r="B3112" t="s">
        <v>112</v>
      </c>
      <c r="C3112" t="s">
        <v>97</v>
      </c>
      <c r="D3112" t="s">
        <v>98</v>
      </c>
      <c r="E3112" t="s">
        <v>32</v>
      </c>
      <c r="F3112" t="s">
        <v>114</v>
      </c>
      <c r="G3112" t="s">
        <v>32</v>
      </c>
      <c r="H3112" t="s">
        <v>32</v>
      </c>
      <c r="I3112" t="s">
        <v>4457</v>
      </c>
      <c r="J3112" t="s">
        <v>32</v>
      </c>
      <c r="K3112" t="s">
        <v>4458</v>
      </c>
      <c r="L3112" t="s">
        <v>4459</v>
      </c>
      <c r="M3112" t="s">
        <v>4460</v>
      </c>
      <c r="N3112" t="s">
        <v>4461</v>
      </c>
      <c r="O3112" t="s">
        <v>32</v>
      </c>
      <c r="P3112" t="s">
        <v>4462</v>
      </c>
      <c r="Q3112" t="s">
        <v>75</v>
      </c>
      <c r="R3112">
        <v>69</v>
      </c>
      <c r="S3112">
        <v>-1</v>
      </c>
      <c r="T3112" t="s">
        <v>331</v>
      </c>
      <c r="U3112" s="1">
        <v>41090</v>
      </c>
      <c r="V3112" t="s">
        <v>48</v>
      </c>
      <c r="W3112" t="s">
        <v>32</v>
      </c>
      <c r="X3112" t="s">
        <v>49</v>
      </c>
      <c r="Y3112" t="s">
        <v>32</v>
      </c>
      <c r="Z3112" t="s">
        <v>50</v>
      </c>
      <c r="AA3112" t="s">
        <v>51</v>
      </c>
      <c r="AB3112" t="s">
        <v>740</v>
      </c>
      <c r="AC3112" t="s">
        <v>71</v>
      </c>
      <c r="AD3112" t="s">
        <v>95</v>
      </c>
      <c r="AE3112" t="s">
        <v>54</v>
      </c>
    </row>
    <row r="3113" spans="1:31" x14ac:dyDescent="0.2">
      <c r="A3113">
        <v>33</v>
      </c>
      <c r="B3113" t="s">
        <v>96</v>
      </c>
      <c r="C3113" t="s">
        <v>522</v>
      </c>
      <c r="D3113" t="s">
        <v>33</v>
      </c>
      <c r="E3113" t="s">
        <v>34</v>
      </c>
      <c r="F3113" t="s">
        <v>56</v>
      </c>
      <c r="G3113" t="s">
        <v>4570</v>
      </c>
      <c r="H3113" t="s">
        <v>4571</v>
      </c>
      <c r="I3113" t="s">
        <v>4572</v>
      </c>
      <c r="J3113" t="s">
        <v>4573</v>
      </c>
      <c r="K3113" t="s">
        <v>4574</v>
      </c>
      <c r="L3113" t="s">
        <v>4575</v>
      </c>
      <c r="M3113" t="s">
        <v>4576</v>
      </c>
      <c r="N3113" t="s">
        <v>4577</v>
      </c>
      <c r="O3113" t="s">
        <v>4578</v>
      </c>
      <c r="P3113" t="s">
        <v>4579</v>
      </c>
      <c r="Q3113" t="s">
        <v>75</v>
      </c>
      <c r="R3113">
        <v>72</v>
      </c>
      <c r="S3113">
        <v>-1</v>
      </c>
      <c r="T3113" t="s">
        <v>47</v>
      </c>
      <c r="U3113" s="1">
        <v>41090</v>
      </c>
      <c r="V3113" t="s">
        <v>164</v>
      </c>
      <c r="W3113" t="s">
        <v>217</v>
      </c>
      <c r="X3113" t="s">
        <v>49</v>
      </c>
      <c r="Y3113" t="s">
        <v>32</v>
      </c>
      <c r="Z3113" t="s">
        <v>80</v>
      </c>
      <c r="AA3113" t="s">
        <v>51</v>
      </c>
      <c r="AB3113" t="s">
        <v>32</v>
      </c>
      <c r="AC3113" t="s">
        <v>71</v>
      </c>
      <c r="AD3113" t="s">
        <v>95</v>
      </c>
      <c r="AE3113" t="s">
        <v>54</v>
      </c>
    </row>
    <row r="3114" spans="1:31" x14ac:dyDescent="0.2">
      <c r="A3114">
        <v>33</v>
      </c>
      <c r="B3114" t="s">
        <v>96</v>
      </c>
      <c r="C3114" t="s">
        <v>155</v>
      </c>
      <c r="D3114" t="s">
        <v>33</v>
      </c>
      <c r="E3114" t="s">
        <v>34</v>
      </c>
      <c r="F3114" t="s">
        <v>460</v>
      </c>
      <c r="G3114" t="s">
        <v>4938</v>
      </c>
      <c r="H3114" t="s">
        <v>4939</v>
      </c>
      <c r="I3114" t="s">
        <v>32</v>
      </c>
      <c r="J3114" t="s">
        <v>32</v>
      </c>
      <c r="K3114" t="s">
        <v>4940</v>
      </c>
      <c r="L3114" t="s">
        <v>4941</v>
      </c>
      <c r="M3114" t="s">
        <v>32</v>
      </c>
      <c r="N3114" t="s">
        <v>4942</v>
      </c>
      <c r="O3114" t="s">
        <v>4943</v>
      </c>
      <c r="P3114" t="s">
        <v>32</v>
      </c>
      <c r="Q3114" t="s">
        <v>75</v>
      </c>
      <c r="R3114">
        <v>69</v>
      </c>
      <c r="S3114">
        <v>20000</v>
      </c>
      <c r="T3114" t="s">
        <v>273</v>
      </c>
      <c r="U3114" s="1">
        <v>41011</v>
      </c>
      <c r="V3114" t="s">
        <v>4944</v>
      </c>
      <c r="W3114" t="s">
        <v>92</v>
      </c>
      <c r="X3114" t="s">
        <v>49</v>
      </c>
      <c r="Y3114" t="s">
        <v>32</v>
      </c>
      <c r="Z3114" t="s">
        <v>2161</v>
      </c>
      <c r="AA3114" t="s">
        <v>51</v>
      </c>
      <c r="AB3114" t="s">
        <v>70</v>
      </c>
      <c r="AC3114" t="s">
        <v>71</v>
      </c>
      <c r="AD3114" t="s">
        <v>800</v>
      </c>
      <c r="AE3114" t="s">
        <v>54</v>
      </c>
    </row>
    <row r="3115" spans="1:31" x14ac:dyDescent="0.2">
      <c r="A3115">
        <v>33</v>
      </c>
      <c r="B3115" t="s">
        <v>169</v>
      </c>
      <c r="C3115" t="s">
        <v>32</v>
      </c>
      <c r="D3115" t="s">
        <v>33</v>
      </c>
      <c r="E3115" t="s">
        <v>34</v>
      </c>
      <c r="F3115" t="s">
        <v>32</v>
      </c>
      <c r="G3115" t="s">
        <v>4994</v>
      </c>
      <c r="H3115" t="s">
        <v>4995</v>
      </c>
      <c r="I3115" t="s">
        <v>4996</v>
      </c>
      <c r="J3115" t="s">
        <v>4997</v>
      </c>
      <c r="K3115" t="s">
        <v>4998</v>
      </c>
      <c r="L3115" t="s">
        <v>4999</v>
      </c>
      <c r="M3115" t="s">
        <v>5000</v>
      </c>
      <c r="N3115" t="s">
        <v>5001</v>
      </c>
      <c r="O3115" t="s">
        <v>5002</v>
      </c>
      <c r="P3115" t="s">
        <v>5003</v>
      </c>
      <c r="Q3115" t="s">
        <v>75</v>
      </c>
      <c r="R3115">
        <v>71</v>
      </c>
      <c r="S3115">
        <v>-1</v>
      </c>
      <c r="T3115" t="s">
        <v>457</v>
      </c>
      <c r="U3115" s="1">
        <v>41090</v>
      </c>
      <c r="V3115" t="s">
        <v>799</v>
      </c>
      <c r="W3115" t="s">
        <v>32</v>
      </c>
      <c r="X3115" t="s">
        <v>49</v>
      </c>
      <c r="Y3115" t="s">
        <v>495</v>
      </c>
      <c r="Z3115" t="s">
        <v>1255</v>
      </c>
      <c r="AA3115" t="s">
        <v>51</v>
      </c>
      <c r="AB3115" t="s">
        <v>110</v>
      </c>
      <c r="AC3115" t="s">
        <v>71</v>
      </c>
      <c r="AD3115" t="s">
        <v>5004</v>
      </c>
      <c r="AE3115" t="s">
        <v>54</v>
      </c>
    </row>
    <row r="3116" spans="1:31" x14ac:dyDescent="0.2">
      <c r="A3116">
        <v>33</v>
      </c>
      <c r="B3116" t="s">
        <v>55</v>
      </c>
      <c r="C3116" t="s">
        <v>97</v>
      </c>
      <c r="D3116" t="s">
        <v>33</v>
      </c>
      <c r="E3116" t="s">
        <v>32</v>
      </c>
      <c r="F3116" t="s">
        <v>833</v>
      </c>
      <c r="G3116" t="s">
        <v>5035</v>
      </c>
      <c r="H3116" t="s">
        <v>5036</v>
      </c>
      <c r="I3116" t="s">
        <v>5037</v>
      </c>
      <c r="J3116" t="s">
        <v>5038</v>
      </c>
      <c r="K3116" t="s">
        <v>5039</v>
      </c>
      <c r="L3116" t="s">
        <v>5040</v>
      </c>
      <c r="M3116" t="s">
        <v>5041</v>
      </c>
      <c r="N3116" t="s">
        <v>5042</v>
      </c>
      <c r="O3116" t="s">
        <v>32</v>
      </c>
      <c r="P3116" t="s">
        <v>5043</v>
      </c>
      <c r="Q3116" t="s">
        <v>75</v>
      </c>
      <c r="R3116">
        <v>70</v>
      </c>
      <c r="S3116">
        <v>-1</v>
      </c>
      <c r="T3116" t="s">
        <v>331</v>
      </c>
      <c r="U3116" s="1">
        <v>41085</v>
      </c>
      <c r="V3116" t="s">
        <v>48</v>
      </c>
      <c r="W3116" t="s">
        <v>204</v>
      </c>
      <c r="X3116" t="s">
        <v>49</v>
      </c>
      <c r="Y3116" t="s">
        <v>93</v>
      </c>
      <c r="Z3116" t="s">
        <v>32</v>
      </c>
      <c r="AA3116" t="s">
        <v>69</v>
      </c>
      <c r="AB3116" t="s">
        <v>167</v>
      </c>
      <c r="AC3116" t="s">
        <v>71</v>
      </c>
      <c r="AD3116" t="s">
        <v>168</v>
      </c>
      <c r="AE3116" t="s">
        <v>54</v>
      </c>
    </row>
    <row r="3117" spans="1:31" x14ac:dyDescent="0.2">
      <c r="A3117">
        <v>33</v>
      </c>
      <c r="B3117" t="s">
        <v>620</v>
      </c>
      <c r="C3117" t="s">
        <v>32</v>
      </c>
      <c r="D3117" t="s">
        <v>33</v>
      </c>
      <c r="E3117" t="s">
        <v>170</v>
      </c>
      <c r="F3117" t="s">
        <v>138</v>
      </c>
      <c r="G3117" t="s">
        <v>5459</v>
      </c>
      <c r="H3117" t="s">
        <v>5460</v>
      </c>
      <c r="I3117" t="s">
        <v>5461</v>
      </c>
      <c r="J3117" t="s">
        <v>5462</v>
      </c>
      <c r="K3117" t="s">
        <v>5463</v>
      </c>
      <c r="L3117" t="s">
        <v>5464</v>
      </c>
      <c r="M3117" t="s">
        <v>5465</v>
      </c>
      <c r="N3117" t="s">
        <v>5466</v>
      </c>
      <c r="O3117" t="s">
        <v>5467</v>
      </c>
      <c r="P3117" t="s">
        <v>5468</v>
      </c>
      <c r="Q3117" t="s">
        <v>75</v>
      </c>
      <c r="R3117">
        <v>67</v>
      </c>
      <c r="S3117">
        <v>-1</v>
      </c>
      <c r="T3117" t="s">
        <v>149</v>
      </c>
      <c r="U3117" s="1">
        <v>41090</v>
      </c>
      <c r="V3117" t="s">
        <v>48</v>
      </c>
      <c r="W3117" t="s">
        <v>32</v>
      </c>
      <c r="X3117" t="s">
        <v>49</v>
      </c>
      <c r="Y3117" t="s">
        <v>245</v>
      </c>
      <c r="Z3117" t="s">
        <v>32</v>
      </c>
      <c r="AA3117" t="s">
        <v>69</v>
      </c>
      <c r="AB3117" t="s">
        <v>852</v>
      </c>
      <c r="AC3117" t="s">
        <v>111</v>
      </c>
      <c r="AD3117" t="s">
        <v>95</v>
      </c>
      <c r="AE3117" t="s">
        <v>346</v>
      </c>
    </row>
    <row r="3118" spans="1:31" x14ac:dyDescent="0.2">
      <c r="A3118">
        <v>33</v>
      </c>
      <c r="B3118" t="s">
        <v>620</v>
      </c>
      <c r="C3118" t="s">
        <v>83</v>
      </c>
      <c r="D3118" t="s">
        <v>33</v>
      </c>
      <c r="E3118" t="s">
        <v>32</v>
      </c>
      <c r="F3118" t="s">
        <v>56</v>
      </c>
      <c r="G3118" t="s">
        <v>5995</v>
      </c>
      <c r="H3118" t="s">
        <v>32</v>
      </c>
      <c r="I3118" t="s">
        <v>32</v>
      </c>
      <c r="J3118" t="s">
        <v>32</v>
      </c>
      <c r="K3118" t="s">
        <v>5996</v>
      </c>
      <c r="L3118" t="s">
        <v>32</v>
      </c>
      <c r="M3118" t="s">
        <v>32</v>
      </c>
      <c r="N3118" t="s">
        <v>32</v>
      </c>
      <c r="O3118" t="s">
        <v>32</v>
      </c>
      <c r="P3118" t="s">
        <v>5997</v>
      </c>
      <c r="Q3118" t="s">
        <v>954</v>
      </c>
      <c r="R3118">
        <v>65</v>
      </c>
      <c r="S3118">
        <v>-1</v>
      </c>
      <c r="T3118" t="s">
        <v>91</v>
      </c>
      <c r="U3118" s="1">
        <v>41085</v>
      </c>
      <c r="V3118" t="s">
        <v>48</v>
      </c>
      <c r="W3118" t="s">
        <v>92</v>
      </c>
      <c r="X3118" t="s">
        <v>49</v>
      </c>
      <c r="Y3118" t="s">
        <v>643</v>
      </c>
      <c r="Z3118" t="s">
        <v>32</v>
      </c>
      <c r="AA3118" t="s">
        <v>69</v>
      </c>
      <c r="AB3118" t="s">
        <v>1243</v>
      </c>
      <c r="AC3118" t="s">
        <v>71</v>
      </c>
      <c r="AD3118" t="s">
        <v>95</v>
      </c>
      <c r="AE3118" t="s">
        <v>54</v>
      </c>
    </row>
    <row r="3119" spans="1:31" x14ac:dyDescent="0.2">
      <c r="A3119">
        <v>33</v>
      </c>
      <c r="B3119" t="s">
        <v>620</v>
      </c>
      <c r="C3119" t="s">
        <v>113</v>
      </c>
      <c r="D3119" t="s">
        <v>33</v>
      </c>
      <c r="E3119" t="s">
        <v>34</v>
      </c>
      <c r="F3119" t="s">
        <v>138</v>
      </c>
      <c r="G3119" t="s">
        <v>6053</v>
      </c>
      <c r="H3119" t="s">
        <v>6054</v>
      </c>
      <c r="I3119" t="s">
        <v>6055</v>
      </c>
      <c r="J3119" t="s">
        <v>6056</v>
      </c>
      <c r="K3119" t="s">
        <v>6057</v>
      </c>
      <c r="L3119" t="s">
        <v>6058</v>
      </c>
      <c r="M3119" t="s">
        <v>6059</v>
      </c>
      <c r="N3119" t="s">
        <v>6060</v>
      </c>
      <c r="O3119" t="s">
        <v>6061</v>
      </c>
      <c r="P3119" t="s">
        <v>6062</v>
      </c>
      <c r="Q3119" t="s">
        <v>75</v>
      </c>
      <c r="R3119">
        <v>64</v>
      </c>
      <c r="S3119">
        <v>-1</v>
      </c>
      <c r="T3119" t="s">
        <v>91</v>
      </c>
      <c r="U3119" s="1">
        <v>41091</v>
      </c>
      <c r="V3119" t="s">
        <v>164</v>
      </c>
      <c r="W3119" t="s">
        <v>204</v>
      </c>
      <c r="X3119" t="s">
        <v>49</v>
      </c>
      <c r="Y3119" t="s">
        <v>245</v>
      </c>
      <c r="Z3119" t="s">
        <v>151</v>
      </c>
      <c r="AA3119" t="s">
        <v>69</v>
      </c>
      <c r="AB3119" t="s">
        <v>219</v>
      </c>
      <c r="AC3119" t="s">
        <v>71</v>
      </c>
      <c r="AD3119" t="s">
        <v>332</v>
      </c>
      <c r="AE3119" t="s">
        <v>54</v>
      </c>
    </row>
    <row r="3120" spans="1:31" x14ac:dyDescent="0.2">
      <c r="A3120">
        <v>33</v>
      </c>
      <c r="B3120" t="s">
        <v>55</v>
      </c>
      <c r="C3120" t="s">
        <v>32</v>
      </c>
      <c r="D3120" t="s">
        <v>33</v>
      </c>
      <c r="E3120" t="s">
        <v>34</v>
      </c>
      <c r="F3120" t="s">
        <v>56</v>
      </c>
      <c r="G3120" t="s">
        <v>6397</v>
      </c>
      <c r="H3120" t="s">
        <v>6398</v>
      </c>
      <c r="I3120" t="s">
        <v>6399</v>
      </c>
      <c r="J3120" t="s">
        <v>6400</v>
      </c>
      <c r="K3120" t="s">
        <v>6401</v>
      </c>
      <c r="L3120" t="s">
        <v>6402</v>
      </c>
      <c r="M3120" t="s">
        <v>6403</v>
      </c>
      <c r="N3120" t="s">
        <v>6404</v>
      </c>
      <c r="O3120" t="s">
        <v>6405</v>
      </c>
      <c r="P3120" t="s">
        <v>6406</v>
      </c>
      <c r="Q3120" t="s">
        <v>108</v>
      </c>
      <c r="R3120">
        <v>67</v>
      </c>
      <c r="S3120">
        <v>-1</v>
      </c>
      <c r="T3120" t="s">
        <v>163</v>
      </c>
      <c r="U3120" s="1">
        <v>41086</v>
      </c>
      <c r="V3120" t="s">
        <v>48</v>
      </c>
      <c r="W3120" t="s">
        <v>32</v>
      </c>
      <c r="X3120" t="s">
        <v>49</v>
      </c>
      <c r="Y3120" t="s">
        <v>93</v>
      </c>
      <c r="Z3120" t="s">
        <v>32</v>
      </c>
      <c r="AA3120" t="s">
        <v>51</v>
      </c>
      <c r="AB3120" t="s">
        <v>562</v>
      </c>
      <c r="AC3120" t="s">
        <v>71</v>
      </c>
      <c r="AD3120" t="s">
        <v>6407</v>
      </c>
      <c r="AE3120" t="s">
        <v>54</v>
      </c>
    </row>
    <row r="3121" spans="1:31" x14ac:dyDescent="0.2">
      <c r="A3121">
        <v>33</v>
      </c>
      <c r="B3121" t="s">
        <v>55</v>
      </c>
      <c r="C3121" t="s">
        <v>155</v>
      </c>
      <c r="D3121" t="s">
        <v>33</v>
      </c>
      <c r="E3121" t="s">
        <v>34</v>
      </c>
      <c r="F3121" t="s">
        <v>114</v>
      </c>
      <c r="G3121" t="s">
        <v>6564</v>
      </c>
      <c r="H3121" t="s">
        <v>6565</v>
      </c>
      <c r="I3121" t="s">
        <v>6566</v>
      </c>
      <c r="J3121" t="s">
        <v>6567</v>
      </c>
      <c r="K3121" t="s">
        <v>6568</v>
      </c>
      <c r="L3121" t="s">
        <v>6569</v>
      </c>
      <c r="M3121" t="s">
        <v>6570</v>
      </c>
      <c r="N3121" t="s">
        <v>6571</v>
      </c>
      <c r="O3121" t="s">
        <v>6572</v>
      </c>
      <c r="P3121" t="s">
        <v>6573</v>
      </c>
      <c r="Q3121" t="s">
        <v>75</v>
      </c>
      <c r="R3121">
        <v>71</v>
      </c>
      <c r="S3121">
        <v>-1</v>
      </c>
      <c r="T3121" t="s">
        <v>203</v>
      </c>
      <c r="U3121" s="1">
        <v>41090</v>
      </c>
      <c r="V3121" t="s">
        <v>48</v>
      </c>
      <c r="W3121" t="s">
        <v>217</v>
      </c>
      <c r="X3121" t="s">
        <v>49</v>
      </c>
      <c r="Y3121" t="s">
        <v>93</v>
      </c>
      <c r="Z3121" t="s">
        <v>298</v>
      </c>
      <c r="AA3121" t="s">
        <v>69</v>
      </c>
      <c r="AB3121" t="s">
        <v>358</v>
      </c>
      <c r="AC3121" t="s">
        <v>71</v>
      </c>
      <c r="AD3121" t="s">
        <v>2149</v>
      </c>
      <c r="AE3121" t="s">
        <v>54</v>
      </c>
    </row>
    <row r="3122" spans="1:31" x14ac:dyDescent="0.2">
      <c r="A3122">
        <v>33</v>
      </c>
      <c r="B3122" t="s">
        <v>55</v>
      </c>
      <c r="C3122" t="s">
        <v>113</v>
      </c>
      <c r="D3122" t="s">
        <v>33</v>
      </c>
      <c r="E3122" t="s">
        <v>34</v>
      </c>
      <c r="F3122" t="s">
        <v>368</v>
      </c>
      <c r="G3122" t="s">
        <v>6967</v>
      </c>
      <c r="H3122" t="s">
        <v>6968</v>
      </c>
      <c r="I3122" t="s">
        <v>6969</v>
      </c>
      <c r="J3122" t="s">
        <v>6970</v>
      </c>
      <c r="K3122" t="s">
        <v>6971</v>
      </c>
      <c r="L3122" t="s">
        <v>6972</v>
      </c>
      <c r="M3122" t="s">
        <v>6973</v>
      </c>
      <c r="N3122" t="s">
        <v>6974</v>
      </c>
      <c r="O3122" t="s">
        <v>6975</v>
      </c>
      <c r="P3122" t="s">
        <v>6976</v>
      </c>
      <c r="Q3122" t="s">
        <v>75</v>
      </c>
      <c r="R3122">
        <v>65</v>
      </c>
      <c r="S3122">
        <v>-1</v>
      </c>
      <c r="T3122" t="s">
        <v>273</v>
      </c>
      <c r="U3122" s="1">
        <v>41080</v>
      </c>
      <c r="V3122" t="s">
        <v>164</v>
      </c>
      <c r="W3122" t="s">
        <v>32</v>
      </c>
      <c r="X3122" t="s">
        <v>49</v>
      </c>
      <c r="Y3122" t="s">
        <v>93</v>
      </c>
      <c r="Z3122" t="s">
        <v>91</v>
      </c>
      <c r="AA3122" t="s">
        <v>69</v>
      </c>
      <c r="AB3122" t="s">
        <v>1243</v>
      </c>
      <c r="AC3122" t="s">
        <v>71</v>
      </c>
      <c r="AD3122" t="s">
        <v>544</v>
      </c>
      <c r="AE3122" t="s">
        <v>54</v>
      </c>
    </row>
    <row r="3123" spans="1:31" x14ac:dyDescent="0.2">
      <c r="A3123">
        <v>33</v>
      </c>
      <c r="B3123" t="s">
        <v>169</v>
      </c>
      <c r="C3123" t="s">
        <v>155</v>
      </c>
      <c r="D3123" t="s">
        <v>33</v>
      </c>
      <c r="E3123" t="s">
        <v>34</v>
      </c>
      <c r="F3123" t="s">
        <v>56</v>
      </c>
      <c r="G3123" t="s">
        <v>7246</v>
      </c>
      <c r="H3123" t="s">
        <v>7247</v>
      </c>
      <c r="I3123" t="s">
        <v>7248</v>
      </c>
      <c r="J3123" t="s">
        <v>7249</v>
      </c>
      <c r="K3123" t="s">
        <v>7250</v>
      </c>
      <c r="L3123" t="s">
        <v>7251</v>
      </c>
      <c r="M3123" t="s">
        <v>7252</v>
      </c>
      <c r="N3123" t="s">
        <v>7253</v>
      </c>
      <c r="O3123" t="s">
        <v>32</v>
      </c>
      <c r="P3123" t="s">
        <v>7254</v>
      </c>
      <c r="Q3123" t="s">
        <v>75</v>
      </c>
      <c r="R3123">
        <v>74</v>
      </c>
      <c r="S3123">
        <v>100000</v>
      </c>
      <c r="T3123" t="s">
        <v>203</v>
      </c>
      <c r="U3123" s="1">
        <v>41090</v>
      </c>
      <c r="V3123" t="s">
        <v>48</v>
      </c>
      <c r="W3123" t="s">
        <v>204</v>
      </c>
      <c r="X3123" t="s">
        <v>49</v>
      </c>
      <c r="Y3123" t="s">
        <v>32</v>
      </c>
      <c r="Z3123" t="s">
        <v>275</v>
      </c>
      <c r="AA3123" t="s">
        <v>51</v>
      </c>
      <c r="AB3123" t="s">
        <v>271</v>
      </c>
      <c r="AC3123" t="s">
        <v>71</v>
      </c>
      <c r="AD3123" t="s">
        <v>95</v>
      </c>
      <c r="AE3123" t="s">
        <v>54</v>
      </c>
    </row>
    <row r="3124" spans="1:31" x14ac:dyDescent="0.2">
      <c r="A3124">
        <v>33</v>
      </c>
      <c r="B3124" t="s">
        <v>32</v>
      </c>
      <c r="C3124" t="s">
        <v>32</v>
      </c>
      <c r="D3124" t="s">
        <v>33</v>
      </c>
      <c r="E3124" t="s">
        <v>34</v>
      </c>
      <c r="F3124" t="s">
        <v>114</v>
      </c>
      <c r="G3124" t="s">
        <v>7255</v>
      </c>
      <c r="H3124" t="s">
        <v>7256</v>
      </c>
      <c r="I3124" t="s">
        <v>7257</v>
      </c>
      <c r="J3124" t="s">
        <v>7258</v>
      </c>
      <c r="K3124" t="s">
        <v>7259</v>
      </c>
      <c r="L3124" t="s">
        <v>7260</v>
      </c>
      <c r="M3124" t="s">
        <v>7261</v>
      </c>
      <c r="N3124" t="s">
        <v>32</v>
      </c>
      <c r="O3124" t="s">
        <v>32</v>
      </c>
      <c r="P3124" t="s">
        <v>7262</v>
      </c>
      <c r="Q3124" t="s">
        <v>75</v>
      </c>
      <c r="R3124">
        <v>77</v>
      </c>
      <c r="S3124">
        <v>100000</v>
      </c>
      <c r="T3124" t="s">
        <v>136</v>
      </c>
      <c r="U3124" s="1">
        <v>40845</v>
      </c>
      <c r="V3124" t="s">
        <v>77</v>
      </c>
      <c r="W3124" t="s">
        <v>32</v>
      </c>
      <c r="X3124" t="s">
        <v>49</v>
      </c>
      <c r="Y3124" t="s">
        <v>32</v>
      </c>
      <c r="Z3124" t="s">
        <v>32</v>
      </c>
      <c r="AA3124" t="s">
        <v>51</v>
      </c>
      <c r="AB3124" t="s">
        <v>32</v>
      </c>
      <c r="AC3124" t="s">
        <v>71</v>
      </c>
      <c r="AD3124" t="s">
        <v>2235</v>
      </c>
      <c r="AE3124" t="s">
        <v>54</v>
      </c>
    </row>
    <row r="3125" spans="1:31" x14ac:dyDescent="0.2">
      <c r="A3125">
        <v>33</v>
      </c>
      <c r="B3125" t="s">
        <v>96</v>
      </c>
      <c r="C3125" t="s">
        <v>32</v>
      </c>
      <c r="D3125" t="s">
        <v>33</v>
      </c>
      <c r="E3125" t="s">
        <v>32</v>
      </c>
      <c r="F3125" t="s">
        <v>390</v>
      </c>
      <c r="G3125" t="s">
        <v>7558</v>
      </c>
      <c r="H3125" t="s">
        <v>7559</v>
      </c>
      <c r="I3125" t="s">
        <v>7560</v>
      </c>
      <c r="J3125" t="s">
        <v>7561</v>
      </c>
      <c r="K3125" t="s">
        <v>7562</v>
      </c>
      <c r="L3125" t="s">
        <v>7563</v>
      </c>
      <c r="M3125" t="s">
        <v>7564</v>
      </c>
      <c r="N3125" t="s">
        <v>7565</v>
      </c>
      <c r="O3125" t="s">
        <v>7566</v>
      </c>
      <c r="P3125" t="s">
        <v>7567</v>
      </c>
      <c r="Q3125" t="s">
        <v>75</v>
      </c>
      <c r="R3125">
        <v>66</v>
      </c>
      <c r="S3125">
        <v>-1</v>
      </c>
      <c r="T3125" t="s">
        <v>68</v>
      </c>
      <c r="U3125" s="1">
        <v>41009</v>
      </c>
      <c r="V3125" t="s">
        <v>260</v>
      </c>
      <c r="W3125" t="s">
        <v>32</v>
      </c>
      <c r="X3125" t="s">
        <v>49</v>
      </c>
      <c r="Y3125" t="s">
        <v>32</v>
      </c>
      <c r="Z3125" t="s">
        <v>246</v>
      </c>
      <c r="AA3125" t="s">
        <v>69</v>
      </c>
      <c r="AB3125" t="s">
        <v>367</v>
      </c>
      <c r="AC3125" t="s">
        <v>71</v>
      </c>
      <c r="AD3125" t="s">
        <v>7568</v>
      </c>
      <c r="AE3125" t="s">
        <v>54</v>
      </c>
    </row>
    <row r="3126" spans="1:31" x14ac:dyDescent="0.2">
      <c r="A3126">
        <v>33</v>
      </c>
      <c r="B3126" t="s">
        <v>55</v>
      </c>
      <c r="C3126" t="s">
        <v>32</v>
      </c>
      <c r="D3126" t="s">
        <v>32</v>
      </c>
      <c r="E3126" t="s">
        <v>34</v>
      </c>
      <c r="F3126" t="s">
        <v>56</v>
      </c>
      <c r="G3126" t="s">
        <v>8527</v>
      </c>
      <c r="H3126" t="s">
        <v>32</v>
      </c>
      <c r="I3126" t="s">
        <v>32</v>
      </c>
      <c r="J3126" t="s">
        <v>8528</v>
      </c>
      <c r="K3126" t="s">
        <v>8529</v>
      </c>
      <c r="L3126" t="s">
        <v>8530</v>
      </c>
      <c r="M3126" t="s">
        <v>8531</v>
      </c>
      <c r="N3126" t="s">
        <v>8532</v>
      </c>
      <c r="O3126" t="s">
        <v>8533</v>
      </c>
      <c r="P3126" t="s">
        <v>32</v>
      </c>
      <c r="Q3126" t="s">
        <v>75</v>
      </c>
      <c r="R3126">
        <v>71</v>
      </c>
      <c r="S3126">
        <v>-1</v>
      </c>
      <c r="T3126" t="s">
        <v>32</v>
      </c>
      <c r="U3126" s="1">
        <v>41088</v>
      </c>
      <c r="V3126" t="s">
        <v>48</v>
      </c>
      <c r="W3126" t="s">
        <v>204</v>
      </c>
      <c r="X3126" t="s">
        <v>49</v>
      </c>
      <c r="Y3126" t="s">
        <v>32</v>
      </c>
      <c r="Z3126" t="s">
        <v>4341</v>
      </c>
      <c r="AA3126" t="s">
        <v>51</v>
      </c>
      <c r="AB3126" t="s">
        <v>32</v>
      </c>
      <c r="AC3126" t="s">
        <v>71</v>
      </c>
      <c r="AD3126" t="s">
        <v>4695</v>
      </c>
      <c r="AE3126" t="s">
        <v>54</v>
      </c>
    </row>
    <row r="3127" spans="1:31" x14ac:dyDescent="0.2">
      <c r="A3127">
        <v>33</v>
      </c>
      <c r="B3127" t="s">
        <v>96</v>
      </c>
      <c r="C3127" t="s">
        <v>32</v>
      </c>
      <c r="D3127" t="s">
        <v>32</v>
      </c>
      <c r="E3127" t="s">
        <v>34</v>
      </c>
      <c r="F3127" t="s">
        <v>32</v>
      </c>
      <c r="G3127" t="s">
        <v>8871</v>
      </c>
      <c r="H3127" t="s">
        <v>8872</v>
      </c>
      <c r="I3127" t="s">
        <v>8873</v>
      </c>
      <c r="J3127" t="s">
        <v>8874</v>
      </c>
      <c r="K3127" t="s">
        <v>32</v>
      </c>
      <c r="L3127" t="s">
        <v>8875</v>
      </c>
      <c r="M3127" t="s">
        <v>8876</v>
      </c>
      <c r="N3127" t="s">
        <v>8877</v>
      </c>
      <c r="O3127" t="s">
        <v>32</v>
      </c>
      <c r="P3127" t="s">
        <v>8878</v>
      </c>
      <c r="Q3127" t="s">
        <v>67</v>
      </c>
      <c r="R3127">
        <v>71</v>
      </c>
      <c r="S3127">
        <v>-1</v>
      </c>
      <c r="T3127" t="s">
        <v>32</v>
      </c>
      <c r="U3127" s="1">
        <v>41075</v>
      </c>
      <c r="V3127" t="s">
        <v>760</v>
      </c>
      <c r="W3127" t="s">
        <v>32</v>
      </c>
      <c r="X3127" t="s">
        <v>49</v>
      </c>
      <c r="Y3127" t="s">
        <v>32</v>
      </c>
      <c r="Z3127" t="s">
        <v>32</v>
      </c>
      <c r="AA3127" t="s">
        <v>51</v>
      </c>
      <c r="AB3127" t="s">
        <v>32</v>
      </c>
      <c r="AC3127" t="s">
        <v>32</v>
      </c>
      <c r="AD3127" t="s">
        <v>95</v>
      </c>
      <c r="AE3127" t="s">
        <v>54</v>
      </c>
    </row>
    <row r="3128" spans="1:31" x14ac:dyDescent="0.2">
      <c r="A3128">
        <v>33</v>
      </c>
      <c r="B3128" t="s">
        <v>112</v>
      </c>
      <c r="C3128" t="s">
        <v>83</v>
      </c>
      <c r="D3128" t="s">
        <v>33</v>
      </c>
      <c r="E3128" t="s">
        <v>34</v>
      </c>
      <c r="F3128" t="s">
        <v>56</v>
      </c>
      <c r="G3128" t="s">
        <v>9143</v>
      </c>
      <c r="H3128" t="s">
        <v>9144</v>
      </c>
      <c r="I3128" t="s">
        <v>9145</v>
      </c>
      <c r="J3128" t="s">
        <v>9146</v>
      </c>
      <c r="K3128" t="s">
        <v>9147</v>
      </c>
      <c r="L3128" t="s">
        <v>9148</v>
      </c>
      <c r="M3128" t="s">
        <v>9149</v>
      </c>
      <c r="N3128" t="s">
        <v>9150</v>
      </c>
      <c r="O3128" t="s">
        <v>9151</v>
      </c>
      <c r="P3128" t="s">
        <v>9152</v>
      </c>
      <c r="Q3128" t="s">
        <v>32</v>
      </c>
      <c r="R3128">
        <v>74</v>
      </c>
      <c r="S3128">
        <v>30000</v>
      </c>
      <c r="T3128" t="s">
        <v>47</v>
      </c>
      <c r="U3128" s="1">
        <v>40872</v>
      </c>
      <c r="V3128" t="s">
        <v>48</v>
      </c>
      <c r="W3128" t="s">
        <v>32</v>
      </c>
      <c r="X3128" t="s">
        <v>49</v>
      </c>
      <c r="Y3128" t="s">
        <v>435</v>
      </c>
      <c r="Z3128" t="s">
        <v>422</v>
      </c>
      <c r="AA3128" t="s">
        <v>51</v>
      </c>
      <c r="AB3128" t="s">
        <v>690</v>
      </c>
      <c r="AC3128" t="s">
        <v>170</v>
      </c>
      <c r="AD3128" t="s">
        <v>82</v>
      </c>
      <c r="AE3128" t="s">
        <v>54</v>
      </c>
    </row>
    <row r="3129" spans="1:31" x14ac:dyDescent="0.2">
      <c r="A3129">
        <v>33</v>
      </c>
      <c r="B3129" t="s">
        <v>96</v>
      </c>
      <c r="C3129" t="s">
        <v>32</v>
      </c>
      <c r="D3129" t="s">
        <v>33</v>
      </c>
      <c r="E3129" t="s">
        <v>34</v>
      </c>
      <c r="F3129" t="s">
        <v>56</v>
      </c>
      <c r="G3129" t="s">
        <v>9835</v>
      </c>
      <c r="H3129" t="s">
        <v>9836</v>
      </c>
      <c r="I3129" t="s">
        <v>9837</v>
      </c>
      <c r="J3129" t="s">
        <v>9838</v>
      </c>
      <c r="K3129" t="s">
        <v>9839</v>
      </c>
      <c r="L3129" t="s">
        <v>9840</v>
      </c>
      <c r="M3129" t="s">
        <v>9841</v>
      </c>
      <c r="N3129" t="s">
        <v>9842</v>
      </c>
      <c r="O3129" t="s">
        <v>9843</v>
      </c>
      <c r="P3129" t="s">
        <v>9844</v>
      </c>
      <c r="Q3129" t="s">
        <v>75</v>
      </c>
      <c r="R3129">
        <v>69</v>
      </c>
      <c r="S3129">
        <v>-1</v>
      </c>
      <c r="T3129" t="s">
        <v>136</v>
      </c>
      <c r="U3129" s="1">
        <v>40946</v>
      </c>
      <c r="V3129" t="s">
        <v>48</v>
      </c>
      <c r="W3129" t="s">
        <v>32</v>
      </c>
      <c r="X3129" t="s">
        <v>49</v>
      </c>
      <c r="Y3129" t="s">
        <v>32</v>
      </c>
      <c r="Z3129" t="s">
        <v>32</v>
      </c>
      <c r="AA3129" t="s">
        <v>51</v>
      </c>
      <c r="AB3129" t="s">
        <v>32</v>
      </c>
      <c r="AC3129" t="s">
        <v>71</v>
      </c>
      <c r="AD3129" t="s">
        <v>95</v>
      </c>
      <c r="AE3129" t="s">
        <v>54</v>
      </c>
    </row>
    <row r="3130" spans="1:31" x14ac:dyDescent="0.2">
      <c r="A3130">
        <v>33</v>
      </c>
      <c r="B3130" t="s">
        <v>32</v>
      </c>
      <c r="C3130" t="s">
        <v>32</v>
      </c>
      <c r="D3130" t="s">
        <v>182</v>
      </c>
      <c r="E3130" t="s">
        <v>170</v>
      </c>
      <c r="F3130" t="s">
        <v>56</v>
      </c>
      <c r="G3130" t="s">
        <v>9998</v>
      </c>
      <c r="H3130" t="s">
        <v>9999</v>
      </c>
      <c r="I3130" t="s">
        <v>10000</v>
      </c>
      <c r="J3130" t="s">
        <v>10001</v>
      </c>
      <c r="K3130" t="s">
        <v>10002</v>
      </c>
      <c r="L3130" t="s">
        <v>10003</v>
      </c>
      <c r="M3130" t="s">
        <v>10004</v>
      </c>
      <c r="N3130" t="s">
        <v>10005</v>
      </c>
      <c r="O3130" t="s">
        <v>10006</v>
      </c>
      <c r="P3130" t="s">
        <v>10007</v>
      </c>
      <c r="Q3130" t="s">
        <v>7348</v>
      </c>
      <c r="R3130">
        <v>70</v>
      </c>
      <c r="S3130">
        <v>-1</v>
      </c>
      <c r="T3130" t="s">
        <v>47</v>
      </c>
      <c r="U3130" s="1">
        <v>41081</v>
      </c>
      <c r="V3130" t="s">
        <v>48</v>
      </c>
      <c r="W3130" t="s">
        <v>32</v>
      </c>
      <c r="X3130" t="s">
        <v>244</v>
      </c>
      <c r="Y3130" t="s">
        <v>435</v>
      </c>
      <c r="Z3130" t="s">
        <v>1726</v>
      </c>
      <c r="AA3130" t="s">
        <v>51</v>
      </c>
      <c r="AB3130" t="s">
        <v>4803</v>
      </c>
      <c r="AC3130" t="s">
        <v>71</v>
      </c>
      <c r="AD3130" t="s">
        <v>8374</v>
      </c>
      <c r="AE3130" t="s">
        <v>54</v>
      </c>
    </row>
    <row r="3131" spans="1:31" x14ac:dyDescent="0.2">
      <c r="A3131">
        <v>33</v>
      </c>
      <c r="B3131" t="s">
        <v>400</v>
      </c>
      <c r="C3131" t="s">
        <v>155</v>
      </c>
      <c r="D3131" t="s">
        <v>33</v>
      </c>
      <c r="E3131" t="s">
        <v>34</v>
      </c>
      <c r="F3131" t="s">
        <v>114</v>
      </c>
      <c r="G3131" t="s">
        <v>10879</v>
      </c>
      <c r="H3131" t="s">
        <v>10880</v>
      </c>
      <c r="I3131" t="s">
        <v>10881</v>
      </c>
      <c r="J3131" t="s">
        <v>10882</v>
      </c>
      <c r="K3131" t="s">
        <v>10883</v>
      </c>
      <c r="L3131" t="s">
        <v>10884</v>
      </c>
      <c r="M3131" t="s">
        <v>10885</v>
      </c>
      <c r="N3131" t="s">
        <v>10886</v>
      </c>
      <c r="O3131" t="s">
        <v>10887</v>
      </c>
      <c r="P3131" t="s">
        <v>10888</v>
      </c>
      <c r="Q3131" t="s">
        <v>108</v>
      </c>
      <c r="R3131">
        <v>62</v>
      </c>
      <c r="S3131">
        <v>-1</v>
      </c>
      <c r="T3131" t="s">
        <v>163</v>
      </c>
      <c r="U3131" s="1">
        <v>41089</v>
      </c>
      <c r="V3131" t="s">
        <v>861</v>
      </c>
      <c r="W3131" t="s">
        <v>217</v>
      </c>
      <c r="X3131" t="s">
        <v>49</v>
      </c>
      <c r="Y3131" t="s">
        <v>32</v>
      </c>
      <c r="Z3131" t="s">
        <v>2161</v>
      </c>
      <c r="AA3131" t="s">
        <v>69</v>
      </c>
      <c r="AB3131" t="s">
        <v>379</v>
      </c>
      <c r="AC3131" t="s">
        <v>71</v>
      </c>
      <c r="AD3131" t="s">
        <v>3105</v>
      </c>
      <c r="AE3131" t="s">
        <v>54</v>
      </c>
    </row>
    <row r="3132" spans="1:31" x14ac:dyDescent="0.2">
      <c r="A3132">
        <v>33</v>
      </c>
      <c r="B3132" t="s">
        <v>96</v>
      </c>
      <c r="C3132" t="s">
        <v>32</v>
      </c>
      <c r="D3132" t="s">
        <v>33</v>
      </c>
      <c r="E3132" t="s">
        <v>32</v>
      </c>
      <c r="F3132" t="s">
        <v>32</v>
      </c>
      <c r="G3132" t="s">
        <v>11068</v>
      </c>
      <c r="H3132" t="s">
        <v>11069</v>
      </c>
      <c r="I3132" t="s">
        <v>11070</v>
      </c>
      <c r="J3132" t="s">
        <v>11071</v>
      </c>
      <c r="K3132" t="s">
        <v>11072</v>
      </c>
      <c r="L3132" t="s">
        <v>11073</v>
      </c>
      <c r="M3132" t="s">
        <v>11074</v>
      </c>
      <c r="N3132" t="s">
        <v>11075</v>
      </c>
      <c r="O3132" t="s">
        <v>11076</v>
      </c>
      <c r="P3132" t="s">
        <v>11077</v>
      </c>
      <c r="Q3132" t="s">
        <v>471</v>
      </c>
      <c r="R3132">
        <v>70</v>
      </c>
      <c r="S3132">
        <v>-1</v>
      </c>
      <c r="T3132" t="s">
        <v>1525</v>
      </c>
      <c r="U3132" s="1">
        <v>41089</v>
      </c>
      <c r="V3132" t="s">
        <v>48</v>
      </c>
      <c r="W3132" t="s">
        <v>32</v>
      </c>
      <c r="X3132" t="s">
        <v>49</v>
      </c>
      <c r="Y3132" t="s">
        <v>32</v>
      </c>
      <c r="Z3132" t="s">
        <v>475</v>
      </c>
      <c r="AA3132" t="s">
        <v>51</v>
      </c>
      <c r="AB3132" t="s">
        <v>152</v>
      </c>
      <c r="AC3132" t="s">
        <v>170</v>
      </c>
      <c r="AD3132" t="s">
        <v>168</v>
      </c>
      <c r="AE3132" t="s">
        <v>54</v>
      </c>
    </row>
    <row r="3133" spans="1:31" x14ac:dyDescent="0.2">
      <c r="A3133">
        <v>33</v>
      </c>
      <c r="B3133" t="s">
        <v>55</v>
      </c>
      <c r="C3133" t="s">
        <v>113</v>
      </c>
      <c r="D3133" t="s">
        <v>33</v>
      </c>
      <c r="E3133" t="s">
        <v>34</v>
      </c>
      <c r="F3133" t="s">
        <v>1106</v>
      </c>
      <c r="G3133" t="s">
        <v>11475</v>
      </c>
      <c r="H3133" t="s">
        <v>11476</v>
      </c>
      <c r="I3133" t="s">
        <v>11477</v>
      </c>
      <c r="J3133" t="s">
        <v>11478</v>
      </c>
      <c r="K3133" t="s">
        <v>11479</v>
      </c>
      <c r="L3133" t="s">
        <v>11480</v>
      </c>
      <c r="M3133" t="s">
        <v>11481</v>
      </c>
      <c r="N3133" t="s">
        <v>11482</v>
      </c>
      <c r="O3133" t="s">
        <v>11483</v>
      </c>
      <c r="P3133" t="s">
        <v>11484</v>
      </c>
      <c r="Q3133" t="s">
        <v>32</v>
      </c>
      <c r="R3133">
        <v>67</v>
      </c>
      <c r="S3133">
        <v>-1</v>
      </c>
      <c r="T3133" t="s">
        <v>163</v>
      </c>
      <c r="U3133" s="1">
        <v>41090</v>
      </c>
      <c r="V3133" t="s">
        <v>799</v>
      </c>
      <c r="W3133" t="s">
        <v>204</v>
      </c>
      <c r="X3133" t="s">
        <v>49</v>
      </c>
      <c r="Y3133" t="s">
        <v>435</v>
      </c>
      <c r="Z3133" t="s">
        <v>32</v>
      </c>
      <c r="AA3133" t="s">
        <v>51</v>
      </c>
      <c r="AB3133" t="s">
        <v>740</v>
      </c>
      <c r="AC3133" t="s">
        <v>71</v>
      </c>
      <c r="AD3133" t="s">
        <v>5174</v>
      </c>
      <c r="AE3133" t="s">
        <v>54</v>
      </c>
    </row>
    <row r="3134" spans="1:31" x14ac:dyDescent="0.2">
      <c r="A3134">
        <v>33</v>
      </c>
      <c r="B3134" t="s">
        <v>31</v>
      </c>
      <c r="C3134" t="s">
        <v>32</v>
      </c>
      <c r="D3134" t="s">
        <v>33</v>
      </c>
      <c r="E3134" t="s">
        <v>170</v>
      </c>
      <c r="F3134" t="s">
        <v>56</v>
      </c>
      <c r="G3134" t="s">
        <v>11900</v>
      </c>
      <c r="H3134" t="s">
        <v>11901</v>
      </c>
      <c r="I3134" t="s">
        <v>11902</v>
      </c>
      <c r="J3134" t="s">
        <v>11903</v>
      </c>
      <c r="K3134" t="s">
        <v>11904</v>
      </c>
      <c r="L3134" t="s">
        <v>11905</v>
      </c>
      <c r="M3134" t="s">
        <v>11906</v>
      </c>
      <c r="N3134" t="s">
        <v>11907</v>
      </c>
      <c r="O3134" t="s">
        <v>11908</v>
      </c>
      <c r="P3134" t="s">
        <v>32</v>
      </c>
      <c r="Q3134" t="s">
        <v>75</v>
      </c>
      <c r="R3134">
        <v>74</v>
      </c>
      <c r="S3134">
        <v>-1</v>
      </c>
      <c r="T3134" t="s">
        <v>32</v>
      </c>
      <c r="U3134" s="1">
        <v>40894</v>
      </c>
      <c r="V3134" t="s">
        <v>164</v>
      </c>
      <c r="W3134" t="s">
        <v>32</v>
      </c>
      <c r="X3134" t="s">
        <v>49</v>
      </c>
      <c r="Y3134" t="s">
        <v>32</v>
      </c>
      <c r="Z3134" t="s">
        <v>246</v>
      </c>
      <c r="AA3134" t="s">
        <v>51</v>
      </c>
      <c r="AB3134" t="s">
        <v>263</v>
      </c>
      <c r="AC3134" t="s">
        <v>71</v>
      </c>
      <c r="AD3134" t="s">
        <v>95</v>
      </c>
      <c r="AE3134" t="s">
        <v>346</v>
      </c>
    </row>
    <row r="3135" spans="1:31" x14ac:dyDescent="0.2">
      <c r="A3135">
        <v>33</v>
      </c>
      <c r="B3135" t="s">
        <v>32</v>
      </c>
      <c r="C3135" t="s">
        <v>32</v>
      </c>
      <c r="D3135" t="s">
        <v>33</v>
      </c>
      <c r="E3135" t="s">
        <v>34</v>
      </c>
      <c r="F3135" t="s">
        <v>221</v>
      </c>
      <c r="G3135" t="s">
        <v>12058</v>
      </c>
      <c r="H3135" t="s">
        <v>12059</v>
      </c>
      <c r="I3135" t="s">
        <v>12060</v>
      </c>
      <c r="J3135" t="s">
        <v>12061</v>
      </c>
      <c r="K3135" t="s">
        <v>12062</v>
      </c>
      <c r="L3135" t="s">
        <v>12063</v>
      </c>
      <c r="M3135" t="s">
        <v>12064</v>
      </c>
      <c r="N3135" t="s">
        <v>12065</v>
      </c>
      <c r="O3135" t="s">
        <v>12066</v>
      </c>
      <c r="P3135" t="s">
        <v>12067</v>
      </c>
      <c r="Q3135" t="s">
        <v>75</v>
      </c>
      <c r="R3135">
        <v>61</v>
      </c>
      <c r="S3135">
        <v>20000</v>
      </c>
      <c r="T3135" t="s">
        <v>560</v>
      </c>
      <c r="U3135" s="1">
        <v>41031</v>
      </c>
      <c r="V3135" t="s">
        <v>1598</v>
      </c>
      <c r="W3135" t="s">
        <v>78</v>
      </c>
      <c r="X3135" t="s">
        <v>49</v>
      </c>
      <c r="Y3135" t="s">
        <v>93</v>
      </c>
      <c r="Z3135" t="s">
        <v>1041</v>
      </c>
      <c r="AA3135" t="s">
        <v>69</v>
      </c>
      <c r="AB3135" t="s">
        <v>167</v>
      </c>
      <c r="AC3135" t="s">
        <v>71</v>
      </c>
      <c r="AD3135" t="s">
        <v>95</v>
      </c>
      <c r="AE3135" t="s">
        <v>54</v>
      </c>
    </row>
    <row r="3136" spans="1:31" x14ac:dyDescent="0.2">
      <c r="A3136">
        <v>33</v>
      </c>
      <c r="B3136" t="s">
        <v>400</v>
      </c>
      <c r="C3136" t="s">
        <v>155</v>
      </c>
      <c r="D3136" t="s">
        <v>33</v>
      </c>
      <c r="E3136" t="s">
        <v>34</v>
      </c>
      <c r="F3136" t="s">
        <v>114</v>
      </c>
      <c r="G3136" t="s">
        <v>12163</v>
      </c>
      <c r="H3136" t="s">
        <v>12164</v>
      </c>
      <c r="I3136" t="s">
        <v>12165</v>
      </c>
      <c r="J3136" t="s">
        <v>60</v>
      </c>
      <c r="K3136" t="s">
        <v>32</v>
      </c>
      <c r="L3136" t="s">
        <v>12166</v>
      </c>
      <c r="M3136" t="s">
        <v>12167</v>
      </c>
      <c r="N3136" t="s">
        <v>12168</v>
      </c>
      <c r="O3136" t="s">
        <v>12169</v>
      </c>
      <c r="P3136" t="s">
        <v>12170</v>
      </c>
      <c r="Q3136" t="s">
        <v>75</v>
      </c>
      <c r="R3136">
        <v>65</v>
      </c>
      <c r="S3136">
        <v>-1</v>
      </c>
      <c r="T3136" t="s">
        <v>91</v>
      </c>
      <c r="U3136" s="1">
        <v>41085</v>
      </c>
      <c r="V3136" t="s">
        <v>48</v>
      </c>
      <c r="W3136" t="s">
        <v>32</v>
      </c>
      <c r="X3136" t="s">
        <v>49</v>
      </c>
      <c r="Y3136" t="s">
        <v>32</v>
      </c>
      <c r="Z3136" t="s">
        <v>32</v>
      </c>
      <c r="AA3136" t="s">
        <v>69</v>
      </c>
      <c r="AB3136" t="s">
        <v>247</v>
      </c>
      <c r="AC3136" t="s">
        <v>71</v>
      </c>
      <c r="AD3136" t="s">
        <v>12171</v>
      </c>
      <c r="AE3136" t="s">
        <v>54</v>
      </c>
    </row>
    <row r="3137" spans="1:31" x14ac:dyDescent="0.2">
      <c r="A3137">
        <v>33</v>
      </c>
      <c r="B3137" t="s">
        <v>32</v>
      </c>
      <c r="C3137" t="s">
        <v>32</v>
      </c>
      <c r="D3137" t="s">
        <v>182</v>
      </c>
      <c r="E3137" t="s">
        <v>34</v>
      </c>
      <c r="F3137" t="s">
        <v>56</v>
      </c>
      <c r="G3137" t="s">
        <v>12319</v>
      </c>
      <c r="H3137" t="s">
        <v>12320</v>
      </c>
      <c r="I3137" t="s">
        <v>12321</v>
      </c>
      <c r="J3137" t="s">
        <v>12322</v>
      </c>
      <c r="K3137" t="s">
        <v>12323</v>
      </c>
      <c r="L3137" t="s">
        <v>12324</v>
      </c>
      <c r="M3137" t="s">
        <v>32</v>
      </c>
      <c r="N3137" t="s">
        <v>12325</v>
      </c>
      <c r="O3137" t="s">
        <v>12326</v>
      </c>
      <c r="P3137" t="s">
        <v>12327</v>
      </c>
      <c r="Q3137" t="s">
        <v>108</v>
      </c>
      <c r="R3137">
        <v>65</v>
      </c>
      <c r="S3137">
        <v>-1</v>
      </c>
      <c r="T3137" t="s">
        <v>32</v>
      </c>
      <c r="U3137" s="1">
        <v>41072</v>
      </c>
      <c r="V3137" t="s">
        <v>48</v>
      </c>
      <c r="W3137" t="s">
        <v>32</v>
      </c>
      <c r="X3137" t="s">
        <v>49</v>
      </c>
      <c r="Y3137" t="s">
        <v>32</v>
      </c>
      <c r="Z3137" t="s">
        <v>32</v>
      </c>
      <c r="AA3137" t="s">
        <v>69</v>
      </c>
      <c r="AB3137" t="s">
        <v>32</v>
      </c>
      <c r="AC3137" t="s">
        <v>71</v>
      </c>
      <c r="AD3137" t="s">
        <v>12328</v>
      </c>
      <c r="AE3137" t="s">
        <v>346</v>
      </c>
    </row>
    <row r="3138" spans="1:31" x14ac:dyDescent="0.2">
      <c r="A3138">
        <v>33</v>
      </c>
      <c r="B3138" t="s">
        <v>32</v>
      </c>
      <c r="C3138" t="s">
        <v>32</v>
      </c>
      <c r="D3138" t="s">
        <v>33</v>
      </c>
      <c r="E3138" t="s">
        <v>34</v>
      </c>
      <c r="F3138" t="s">
        <v>56</v>
      </c>
      <c r="G3138" t="s">
        <v>12744</v>
      </c>
      <c r="H3138" t="s">
        <v>32</v>
      </c>
      <c r="I3138" t="s">
        <v>32</v>
      </c>
      <c r="J3138" t="s">
        <v>12745</v>
      </c>
      <c r="K3138" t="s">
        <v>12746</v>
      </c>
      <c r="L3138" t="s">
        <v>12747</v>
      </c>
      <c r="M3138" t="s">
        <v>12748</v>
      </c>
      <c r="N3138" t="s">
        <v>32</v>
      </c>
      <c r="O3138" t="s">
        <v>32</v>
      </c>
      <c r="P3138" t="s">
        <v>32</v>
      </c>
      <c r="Q3138" t="s">
        <v>108</v>
      </c>
      <c r="R3138">
        <v>65</v>
      </c>
      <c r="S3138">
        <v>-1</v>
      </c>
      <c r="T3138" t="s">
        <v>136</v>
      </c>
      <c r="U3138" s="1">
        <v>41066</v>
      </c>
      <c r="V3138" t="s">
        <v>48</v>
      </c>
      <c r="W3138" t="s">
        <v>32</v>
      </c>
      <c r="X3138" t="s">
        <v>49</v>
      </c>
      <c r="Y3138" t="s">
        <v>32</v>
      </c>
      <c r="Z3138" t="s">
        <v>32</v>
      </c>
      <c r="AA3138" t="s">
        <v>69</v>
      </c>
      <c r="AB3138" t="s">
        <v>32</v>
      </c>
      <c r="AC3138" t="s">
        <v>71</v>
      </c>
      <c r="AD3138" t="s">
        <v>12749</v>
      </c>
      <c r="AE3138" t="s">
        <v>54</v>
      </c>
    </row>
    <row r="3139" spans="1:31" x14ac:dyDescent="0.2">
      <c r="A3139">
        <v>33</v>
      </c>
      <c r="B3139" t="s">
        <v>169</v>
      </c>
      <c r="C3139" t="s">
        <v>278</v>
      </c>
      <c r="D3139" t="s">
        <v>33</v>
      </c>
      <c r="E3139" t="s">
        <v>34</v>
      </c>
      <c r="F3139" t="s">
        <v>114</v>
      </c>
      <c r="G3139" t="s">
        <v>12758</v>
      </c>
      <c r="H3139" t="s">
        <v>12759</v>
      </c>
      <c r="I3139" t="s">
        <v>12760</v>
      </c>
      <c r="J3139" t="s">
        <v>12761</v>
      </c>
      <c r="K3139" t="s">
        <v>12762</v>
      </c>
      <c r="L3139" t="s">
        <v>12763</v>
      </c>
      <c r="M3139" t="s">
        <v>12764</v>
      </c>
      <c r="N3139" t="s">
        <v>12765</v>
      </c>
      <c r="O3139" t="s">
        <v>12766</v>
      </c>
      <c r="P3139" t="s">
        <v>12767</v>
      </c>
      <c r="Q3139" t="s">
        <v>75</v>
      </c>
      <c r="R3139">
        <v>67</v>
      </c>
      <c r="S3139">
        <v>-1</v>
      </c>
      <c r="T3139" t="s">
        <v>203</v>
      </c>
      <c r="U3139" s="1">
        <v>41089</v>
      </c>
      <c r="V3139" t="s">
        <v>662</v>
      </c>
      <c r="W3139" t="s">
        <v>92</v>
      </c>
      <c r="X3139" t="s">
        <v>49</v>
      </c>
      <c r="Y3139" t="s">
        <v>495</v>
      </c>
      <c r="Z3139" t="s">
        <v>205</v>
      </c>
      <c r="AA3139" t="s">
        <v>69</v>
      </c>
      <c r="AB3139" t="s">
        <v>690</v>
      </c>
      <c r="AC3139" t="s">
        <v>71</v>
      </c>
      <c r="AD3139" t="s">
        <v>95</v>
      </c>
      <c r="AE3139" t="s">
        <v>54</v>
      </c>
    </row>
    <row r="3140" spans="1:31" x14ac:dyDescent="0.2">
      <c r="A3140">
        <v>33</v>
      </c>
      <c r="B3140" t="s">
        <v>55</v>
      </c>
      <c r="C3140" t="s">
        <v>32</v>
      </c>
      <c r="D3140" t="s">
        <v>182</v>
      </c>
      <c r="E3140" t="s">
        <v>34</v>
      </c>
      <c r="F3140" t="s">
        <v>114</v>
      </c>
      <c r="G3140" t="s">
        <v>12773</v>
      </c>
      <c r="H3140" t="s">
        <v>12774</v>
      </c>
      <c r="I3140" t="s">
        <v>12775</v>
      </c>
      <c r="J3140" t="s">
        <v>12776</v>
      </c>
      <c r="K3140" t="s">
        <v>12777</v>
      </c>
      <c r="L3140" t="s">
        <v>12778</v>
      </c>
      <c r="M3140" t="s">
        <v>12779</v>
      </c>
      <c r="N3140" t="s">
        <v>12780</v>
      </c>
      <c r="O3140" t="s">
        <v>32</v>
      </c>
      <c r="P3140" t="s">
        <v>12781</v>
      </c>
      <c r="Q3140" t="s">
        <v>75</v>
      </c>
      <c r="R3140">
        <v>69</v>
      </c>
      <c r="S3140">
        <v>100000</v>
      </c>
      <c r="T3140" t="s">
        <v>331</v>
      </c>
      <c r="U3140" s="1">
        <v>41090</v>
      </c>
      <c r="V3140" t="s">
        <v>48</v>
      </c>
      <c r="W3140" t="s">
        <v>32</v>
      </c>
      <c r="X3140" t="s">
        <v>49</v>
      </c>
      <c r="Y3140" t="s">
        <v>93</v>
      </c>
      <c r="Z3140" t="s">
        <v>1255</v>
      </c>
      <c r="AA3140" t="s">
        <v>51</v>
      </c>
      <c r="AB3140" t="s">
        <v>110</v>
      </c>
      <c r="AC3140" t="s">
        <v>71</v>
      </c>
      <c r="AD3140" t="s">
        <v>95</v>
      </c>
      <c r="AE3140" t="s">
        <v>54</v>
      </c>
    </row>
    <row r="3141" spans="1:31" x14ac:dyDescent="0.2">
      <c r="A3141">
        <v>33</v>
      </c>
      <c r="B3141" t="s">
        <v>55</v>
      </c>
      <c r="C3141" t="s">
        <v>32</v>
      </c>
      <c r="D3141" t="s">
        <v>33</v>
      </c>
      <c r="E3141" t="s">
        <v>34</v>
      </c>
      <c r="F3141" t="s">
        <v>56</v>
      </c>
      <c r="G3141" t="s">
        <v>12896</v>
      </c>
      <c r="H3141" t="s">
        <v>12897</v>
      </c>
      <c r="I3141" t="s">
        <v>12898</v>
      </c>
      <c r="J3141" t="s">
        <v>32</v>
      </c>
      <c r="K3141" t="s">
        <v>12899</v>
      </c>
      <c r="L3141" t="s">
        <v>12900</v>
      </c>
      <c r="M3141" t="s">
        <v>12901</v>
      </c>
      <c r="N3141" t="s">
        <v>12902</v>
      </c>
      <c r="O3141" t="s">
        <v>12903</v>
      </c>
      <c r="P3141" t="s">
        <v>12904</v>
      </c>
      <c r="Q3141" t="s">
        <v>75</v>
      </c>
      <c r="R3141">
        <v>70</v>
      </c>
      <c r="S3141">
        <v>-1</v>
      </c>
      <c r="T3141" t="s">
        <v>203</v>
      </c>
      <c r="U3141" s="1">
        <v>40803</v>
      </c>
      <c r="V3141" t="s">
        <v>48</v>
      </c>
      <c r="W3141" t="s">
        <v>32</v>
      </c>
      <c r="X3141" t="s">
        <v>49</v>
      </c>
      <c r="Y3141" t="s">
        <v>495</v>
      </c>
      <c r="Z3141" t="s">
        <v>475</v>
      </c>
      <c r="AA3141" t="s">
        <v>51</v>
      </c>
      <c r="AB3141" t="s">
        <v>32</v>
      </c>
      <c r="AC3141" t="s">
        <v>71</v>
      </c>
      <c r="AD3141" t="s">
        <v>12905</v>
      </c>
      <c r="AE3141" t="s">
        <v>54</v>
      </c>
    </row>
    <row r="3142" spans="1:31" x14ac:dyDescent="0.2">
      <c r="A3142">
        <v>33</v>
      </c>
      <c r="B3142" t="s">
        <v>55</v>
      </c>
      <c r="C3142" t="s">
        <v>155</v>
      </c>
      <c r="D3142" t="s">
        <v>33</v>
      </c>
      <c r="E3142" t="s">
        <v>34</v>
      </c>
      <c r="F3142" t="s">
        <v>56</v>
      </c>
      <c r="G3142" t="s">
        <v>13068</v>
      </c>
      <c r="H3142" t="s">
        <v>13069</v>
      </c>
      <c r="I3142" t="s">
        <v>13070</v>
      </c>
      <c r="J3142" t="s">
        <v>13071</v>
      </c>
      <c r="K3142" t="s">
        <v>13072</v>
      </c>
      <c r="L3142" t="s">
        <v>13073</v>
      </c>
      <c r="M3142" t="s">
        <v>13074</v>
      </c>
      <c r="N3142" t="s">
        <v>13075</v>
      </c>
      <c r="O3142" t="s">
        <v>13076</v>
      </c>
      <c r="P3142" t="s">
        <v>13077</v>
      </c>
      <c r="Q3142" t="s">
        <v>108</v>
      </c>
      <c r="R3142">
        <v>66</v>
      </c>
      <c r="S3142">
        <v>-1</v>
      </c>
      <c r="T3142" t="s">
        <v>32</v>
      </c>
      <c r="U3142" s="1">
        <v>41083</v>
      </c>
      <c r="V3142" t="s">
        <v>48</v>
      </c>
      <c r="W3142" t="s">
        <v>32</v>
      </c>
      <c r="X3142" t="s">
        <v>49</v>
      </c>
      <c r="Y3142" t="s">
        <v>32</v>
      </c>
      <c r="Z3142" t="s">
        <v>32</v>
      </c>
      <c r="AA3142" t="s">
        <v>51</v>
      </c>
      <c r="AB3142" t="s">
        <v>94</v>
      </c>
      <c r="AC3142" t="s">
        <v>71</v>
      </c>
      <c r="AD3142" t="s">
        <v>95</v>
      </c>
      <c r="AE3142" t="s">
        <v>54</v>
      </c>
    </row>
    <row r="3143" spans="1:31" x14ac:dyDescent="0.2">
      <c r="A3143">
        <v>33</v>
      </c>
      <c r="B3143" t="s">
        <v>32</v>
      </c>
      <c r="C3143" t="s">
        <v>97</v>
      </c>
      <c r="D3143" t="s">
        <v>33</v>
      </c>
      <c r="E3143" t="s">
        <v>34</v>
      </c>
      <c r="F3143" t="s">
        <v>56</v>
      </c>
      <c r="G3143" t="s">
        <v>13533</v>
      </c>
      <c r="H3143" t="s">
        <v>32</v>
      </c>
      <c r="I3143" t="s">
        <v>32</v>
      </c>
      <c r="J3143" t="s">
        <v>32</v>
      </c>
      <c r="K3143" t="s">
        <v>32</v>
      </c>
      <c r="L3143" t="s">
        <v>32</v>
      </c>
      <c r="M3143" t="s">
        <v>32</v>
      </c>
      <c r="N3143" t="s">
        <v>13534</v>
      </c>
      <c r="O3143" t="s">
        <v>32</v>
      </c>
      <c r="P3143" t="s">
        <v>32</v>
      </c>
      <c r="Q3143" t="s">
        <v>75</v>
      </c>
      <c r="R3143">
        <v>68</v>
      </c>
      <c r="S3143">
        <v>-1</v>
      </c>
      <c r="T3143" t="s">
        <v>203</v>
      </c>
      <c r="U3143" s="1">
        <v>40933</v>
      </c>
      <c r="V3143" t="s">
        <v>48</v>
      </c>
      <c r="W3143" t="s">
        <v>32</v>
      </c>
      <c r="X3143" t="s">
        <v>244</v>
      </c>
      <c r="Y3143" t="s">
        <v>32</v>
      </c>
      <c r="Z3143" t="s">
        <v>298</v>
      </c>
      <c r="AA3143" t="s">
        <v>51</v>
      </c>
      <c r="AB3143" t="s">
        <v>32</v>
      </c>
      <c r="AC3143" t="s">
        <v>71</v>
      </c>
      <c r="AD3143" t="s">
        <v>663</v>
      </c>
      <c r="AE3143" t="s">
        <v>54</v>
      </c>
    </row>
    <row r="3144" spans="1:31" x14ac:dyDescent="0.2">
      <c r="A3144">
        <v>33</v>
      </c>
      <c r="B3144" t="s">
        <v>620</v>
      </c>
      <c r="C3144" t="s">
        <v>32</v>
      </c>
      <c r="D3144" t="s">
        <v>33</v>
      </c>
      <c r="E3144" t="s">
        <v>34</v>
      </c>
      <c r="F3144" t="s">
        <v>56</v>
      </c>
      <c r="G3144" t="s">
        <v>32</v>
      </c>
      <c r="H3144" t="s">
        <v>32</v>
      </c>
      <c r="I3144" t="s">
        <v>32</v>
      </c>
      <c r="J3144" t="s">
        <v>13724</v>
      </c>
      <c r="K3144" t="s">
        <v>32</v>
      </c>
      <c r="L3144" t="s">
        <v>32</v>
      </c>
      <c r="M3144" t="s">
        <v>32</v>
      </c>
      <c r="N3144" t="s">
        <v>32</v>
      </c>
      <c r="O3144" t="s">
        <v>32</v>
      </c>
      <c r="P3144" t="s">
        <v>32</v>
      </c>
      <c r="Q3144" t="s">
        <v>75</v>
      </c>
      <c r="R3144">
        <v>71</v>
      </c>
      <c r="S3144">
        <v>-1</v>
      </c>
      <c r="T3144" t="s">
        <v>91</v>
      </c>
      <c r="U3144" s="1">
        <v>41081</v>
      </c>
      <c r="V3144" t="s">
        <v>260</v>
      </c>
      <c r="W3144" t="s">
        <v>204</v>
      </c>
      <c r="X3144" t="s">
        <v>49</v>
      </c>
      <c r="Y3144" t="s">
        <v>495</v>
      </c>
      <c r="Z3144" t="s">
        <v>32</v>
      </c>
      <c r="AA3144" t="s">
        <v>69</v>
      </c>
      <c r="AB3144" t="s">
        <v>152</v>
      </c>
      <c r="AC3144" t="s">
        <v>71</v>
      </c>
      <c r="AD3144" t="s">
        <v>95</v>
      </c>
      <c r="AE3144" t="s">
        <v>54</v>
      </c>
    </row>
    <row r="3145" spans="1:31" x14ac:dyDescent="0.2">
      <c r="A3145">
        <v>33</v>
      </c>
      <c r="B3145" t="s">
        <v>55</v>
      </c>
      <c r="C3145" t="s">
        <v>32</v>
      </c>
      <c r="D3145" t="s">
        <v>98</v>
      </c>
      <c r="E3145" t="s">
        <v>32</v>
      </c>
      <c r="F3145" t="s">
        <v>32</v>
      </c>
      <c r="G3145" t="s">
        <v>32</v>
      </c>
      <c r="H3145" t="s">
        <v>32</v>
      </c>
      <c r="I3145" t="s">
        <v>13881</v>
      </c>
      <c r="J3145" t="s">
        <v>32</v>
      </c>
      <c r="K3145" t="s">
        <v>13882</v>
      </c>
      <c r="L3145" t="s">
        <v>13883</v>
      </c>
      <c r="M3145" t="s">
        <v>13884</v>
      </c>
      <c r="N3145" t="s">
        <v>32</v>
      </c>
      <c r="O3145" t="s">
        <v>13885</v>
      </c>
      <c r="P3145" t="s">
        <v>32</v>
      </c>
      <c r="Q3145" t="s">
        <v>75</v>
      </c>
      <c r="R3145">
        <v>70</v>
      </c>
      <c r="S3145">
        <v>-1</v>
      </c>
      <c r="T3145" t="s">
        <v>91</v>
      </c>
      <c r="U3145" s="1">
        <v>40859</v>
      </c>
      <c r="V3145" t="s">
        <v>48</v>
      </c>
      <c r="W3145" t="s">
        <v>32</v>
      </c>
      <c r="X3145" t="s">
        <v>49</v>
      </c>
      <c r="Y3145" t="s">
        <v>245</v>
      </c>
      <c r="Z3145" t="s">
        <v>32</v>
      </c>
      <c r="AA3145" t="s">
        <v>51</v>
      </c>
      <c r="AB3145" t="s">
        <v>618</v>
      </c>
      <c r="AC3145" t="s">
        <v>71</v>
      </c>
      <c r="AD3145" t="s">
        <v>13886</v>
      </c>
      <c r="AE3145" t="s">
        <v>54</v>
      </c>
    </row>
    <row r="3146" spans="1:31" x14ac:dyDescent="0.2">
      <c r="A3146">
        <v>33</v>
      </c>
      <c r="B3146" t="s">
        <v>32</v>
      </c>
      <c r="C3146" t="s">
        <v>1043</v>
      </c>
      <c r="D3146" t="s">
        <v>33</v>
      </c>
      <c r="E3146" t="s">
        <v>34</v>
      </c>
      <c r="F3146" t="s">
        <v>1106</v>
      </c>
      <c r="G3146" t="s">
        <v>13897</v>
      </c>
      <c r="H3146" t="s">
        <v>13898</v>
      </c>
      <c r="I3146" t="s">
        <v>13899</v>
      </c>
      <c r="J3146" t="s">
        <v>13900</v>
      </c>
      <c r="K3146" t="s">
        <v>13901</v>
      </c>
      <c r="L3146" t="s">
        <v>13902</v>
      </c>
      <c r="M3146" t="s">
        <v>13903</v>
      </c>
      <c r="N3146" t="s">
        <v>13904</v>
      </c>
      <c r="O3146" t="s">
        <v>13905</v>
      </c>
      <c r="P3146" t="s">
        <v>13906</v>
      </c>
      <c r="Q3146" t="s">
        <v>75</v>
      </c>
      <c r="R3146">
        <v>62</v>
      </c>
      <c r="S3146">
        <v>-1</v>
      </c>
      <c r="T3146" t="s">
        <v>163</v>
      </c>
      <c r="U3146" s="1">
        <v>41086</v>
      </c>
      <c r="V3146" t="s">
        <v>48</v>
      </c>
      <c r="W3146" t="s">
        <v>32</v>
      </c>
      <c r="X3146" t="s">
        <v>49</v>
      </c>
      <c r="Y3146" t="s">
        <v>32</v>
      </c>
      <c r="Z3146" t="s">
        <v>32</v>
      </c>
      <c r="AA3146" t="s">
        <v>69</v>
      </c>
      <c r="AB3146" t="s">
        <v>167</v>
      </c>
      <c r="AC3146" t="s">
        <v>71</v>
      </c>
      <c r="AD3146" t="s">
        <v>800</v>
      </c>
      <c r="AE3146" t="s">
        <v>54</v>
      </c>
    </row>
    <row r="3147" spans="1:31" x14ac:dyDescent="0.2">
      <c r="A3147">
        <v>33</v>
      </c>
      <c r="B3147" t="s">
        <v>55</v>
      </c>
      <c r="C3147" t="s">
        <v>32</v>
      </c>
      <c r="D3147" t="s">
        <v>501</v>
      </c>
      <c r="E3147" t="s">
        <v>34</v>
      </c>
      <c r="F3147" t="s">
        <v>56</v>
      </c>
      <c r="G3147" t="s">
        <v>14005</v>
      </c>
      <c r="H3147" t="s">
        <v>14006</v>
      </c>
      <c r="I3147" t="s">
        <v>14007</v>
      </c>
      <c r="J3147" t="s">
        <v>32</v>
      </c>
      <c r="K3147" t="s">
        <v>14008</v>
      </c>
      <c r="L3147" t="s">
        <v>14009</v>
      </c>
      <c r="M3147" t="s">
        <v>14010</v>
      </c>
      <c r="N3147" t="s">
        <v>14011</v>
      </c>
      <c r="O3147" t="s">
        <v>32</v>
      </c>
      <c r="P3147" t="s">
        <v>14012</v>
      </c>
      <c r="Q3147" t="s">
        <v>75</v>
      </c>
      <c r="R3147">
        <v>67</v>
      </c>
      <c r="S3147">
        <v>-1</v>
      </c>
      <c r="T3147" t="s">
        <v>331</v>
      </c>
      <c r="U3147" s="1">
        <v>41091</v>
      </c>
      <c r="V3147" t="s">
        <v>48</v>
      </c>
      <c r="W3147" t="s">
        <v>32</v>
      </c>
      <c r="X3147" t="s">
        <v>49</v>
      </c>
      <c r="Y3147" t="s">
        <v>435</v>
      </c>
      <c r="Z3147" t="s">
        <v>80</v>
      </c>
      <c r="AA3147" t="s">
        <v>51</v>
      </c>
      <c r="AB3147" t="s">
        <v>389</v>
      </c>
      <c r="AC3147" t="s">
        <v>71</v>
      </c>
      <c r="AD3147" t="s">
        <v>14013</v>
      </c>
      <c r="AE3147" t="s">
        <v>54</v>
      </c>
    </row>
    <row r="3148" spans="1:31" x14ac:dyDescent="0.2">
      <c r="A3148">
        <v>33</v>
      </c>
      <c r="B3148" t="s">
        <v>169</v>
      </c>
      <c r="C3148" t="s">
        <v>32</v>
      </c>
      <c r="D3148" t="s">
        <v>33</v>
      </c>
      <c r="E3148" t="s">
        <v>32</v>
      </c>
      <c r="F3148" t="s">
        <v>56</v>
      </c>
      <c r="G3148" t="s">
        <v>14042</v>
      </c>
      <c r="H3148" t="s">
        <v>14043</v>
      </c>
      <c r="I3148" t="s">
        <v>14044</v>
      </c>
      <c r="J3148" t="s">
        <v>7955</v>
      </c>
      <c r="K3148" t="s">
        <v>14045</v>
      </c>
      <c r="L3148" t="s">
        <v>14046</v>
      </c>
      <c r="M3148" t="s">
        <v>14047</v>
      </c>
      <c r="N3148" t="s">
        <v>14048</v>
      </c>
      <c r="O3148" t="s">
        <v>14049</v>
      </c>
      <c r="P3148" t="s">
        <v>14050</v>
      </c>
      <c r="Q3148" t="s">
        <v>32</v>
      </c>
      <c r="R3148">
        <v>73</v>
      </c>
      <c r="S3148">
        <v>-1</v>
      </c>
      <c r="T3148" t="s">
        <v>331</v>
      </c>
      <c r="U3148" s="1">
        <v>41054</v>
      </c>
      <c r="V3148" t="s">
        <v>48</v>
      </c>
      <c r="W3148" t="s">
        <v>32</v>
      </c>
      <c r="X3148" t="s">
        <v>49</v>
      </c>
      <c r="Y3148" t="s">
        <v>435</v>
      </c>
      <c r="Z3148" t="s">
        <v>32</v>
      </c>
      <c r="AA3148" t="s">
        <v>51</v>
      </c>
      <c r="AB3148" t="s">
        <v>778</v>
      </c>
      <c r="AC3148" t="s">
        <v>71</v>
      </c>
      <c r="AD3148" t="s">
        <v>14051</v>
      </c>
      <c r="AE3148" t="s">
        <v>54</v>
      </c>
    </row>
    <row r="3149" spans="1:31" x14ac:dyDescent="0.2">
      <c r="A3149">
        <v>33</v>
      </c>
      <c r="B3149" t="s">
        <v>2255</v>
      </c>
      <c r="C3149" t="s">
        <v>32</v>
      </c>
      <c r="D3149" t="s">
        <v>888</v>
      </c>
      <c r="E3149" t="s">
        <v>98</v>
      </c>
      <c r="F3149" t="s">
        <v>773</v>
      </c>
      <c r="G3149" t="s">
        <v>14052</v>
      </c>
      <c r="H3149" t="s">
        <v>32</v>
      </c>
      <c r="I3149" t="s">
        <v>32</v>
      </c>
      <c r="J3149" t="s">
        <v>32</v>
      </c>
      <c r="K3149" t="s">
        <v>32</v>
      </c>
      <c r="L3149" t="s">
        <v>32</v>
      </c>
      <c r="M3149" t="s">
        <v>32</v>
      </c>
      <c r="N3149" t="s">
        <v>32</v>
      </c>
      <c r="O3149" t="s">
        <v>32</v>
      </c>
      <c r="P3149" t="s">
        <v>32</v>
      </c>
      <c r="Q3149" t="s">
        <v>108</v>
      </c>
      <c r="R3149">
        <v>66</v>
      </c>
      <c r="S3149">
        <v>40000</v>
      </c>
      <c r="T3149" t="s">
        <v>446</v>
      </c>
      <c r="U3149" s="1">
        <v>40934</v>
      </c>
      <c r="V3149" t="s">
        <v>48</v>
      </c>
      <c r="W3149" t="s">
        <v>78</v>
      </c>
      <c r="X3149" t="s">
        <v>49</v>
      </c>
      <c r="Y3149" t="s">
        <v>93</v>
      </c>
      <c r="Z3149" t="s">
        <v>32</v>
      </c>
      <c r="AA3149" t="s">
        <v>51</v>
      </c>
      <c r="AB3149" t="s">
        <v>669</v>
      </c>
      <c r="AC3149" t="s">
        <v>32</v>
      </c>
      <c r="AD3149" t="s">
        <v>95</v>
      </c>
      <c r="AE3149" t="s">
        <v>54</v>
      </c>
    </row>
    <row r="3150" spans="1:31" x14ac:dyDescent="0.2">
      <c r="A3150">
        <v>33</v>
      </c>
      <c r="B3150" t="s">
        <v>55</v>
      </c>
      <c r="C3150" t="s">
        <v>32</v>
      </c>
      <c r="D3150" t="s">
        <v>33</v>
      </c>
      <c r="E3150" t="s">
        <v>170</v>
      </c>
      <c r="F3150" t="s">
        <v>664</v>
      </c>
      <c r="G3150" t="s">
        <v>14171</v>
      </c>
      <c r="H3150" t="s">
        <v>14172</v>
      </c>
      <c r="I3150" t="s">
        <v>14173</v>
      </c>
      <c r="J3150" t="s">
        <v>14174</v>
      </c>
      <c r="K3150" t="s">
        <v>14175</v>
      </c>
      <c r="L3150" t="s">
        <v>14176</v>
      </c>
      <c r="M3150" t="s">
        <v>14177</v>
      </c>
      <c r="N3150" t="s">
        <v>14178</v>
      </c>
      <c r="O3150" t="s">
        <v>14179</v>
      </c>
      <c r="P3150" t="s">
        <v>14180</v>
      </c>
      <c r="Q3150" t="s">
        <v>75</v>
      </c>
      <c r="R3150">
        <v>72</v>
      </c>
      <c r="S3150">
        <v>-1</v>
      </c>
      <c r="T3150" t="s">
        <v>331</v>
      </c>
      <c r="U3150" s="1">
        <v>41086</v>
      </c>
      <c r="V3150" t="s">
        <v>48</v>
      </c>
      <c r="W3150" t="s">
        <v>32</v>
      </c>
      <c r="X3150" t="s">
        <v>49</v>
      </c>
      <c r="Y3150" t="s">
        <v>93</v>
      </c>
      <c r="Z3150" t="s">
        <v>298</v>
      </c>
      <c r="AA3150" t="s">
        <v>51</v>
      </c>
      <c r="AB3150" t="s">
        <v>32</v>
      </c>
      <c r="AC3150" t="s">
        <v>71</v>
      </c>
      <c r="AD3150" t="s">
        <v>95</v>
      </c>
      <c r="AE3150" t="s">
        <v>346</v>
      </c>
    </row>
    <row r="3151" spans="1:31" x14ac:dyDescent="0.2">
      <c r="A3151">
        <v>33</v>
      </c>
      <c r="B3151" t="s">
        <v>55</v>
      </c>
      <c r="C3151" t="s">
        <v>522</v>
      </c>
      <c r="D3151" t="s">
        <v>33</v>
      </c>
      <c r="E3151" t="s">
        <v>34</v>
      </c>
      <c r="F3151" t="s">
        <v>114</v>
      </c>
      <c r="G3151" t="s">
        <v>14203</v>
      </c>
      <c r="H3151" t="s">
        <v>14204</v>
      </c>
      <c r="I3151" t="s">
        <v>14205</v>
      </c>
      <c r="J3151" t="s">
        <v>14206</v>
      </c>
      <c r="K3151" t="s">
        <v>14207</v>
      </c>
      <c r="L3151" t="s">
        <v>14208</v>
      </c>
      <c r="M3151" t="s">
        <v>32</v>
      </c>
      <c r="N3151" t="s">
        <v>14209</v>
      </c>
      <c r="O3151" t="s">
        <v>14210</v>
      </c>
      <c r="P3151" t="s">
        <v>14211</v>
      </c>
      <c r="Q3151" t="s">
        <v>831</v>
      </c>
      <c r="R3151">
        <v>65</v>
      </c>
      <c r="S3151">
        <v>-1</v>
      </c>
      <c r="T3151" t="s">
        <v>203</v>
      </c>
      <c r="U3151" s="1">
        <v>41090</v>
      </c>
      <c r="V3151" t="s">
        <v>48</v>
      </c>
      <c r="W3151" t="s">
        <v>32</v>
      </c>
      <c r="X3151" t="s">
        <v>49</v>
      </c>
      <c r="Y3151" t="s">
        <v>32</v>
      </c>
      <c r="Z3151" t="s">
        <v>3116</v>
      </c>
      <c r="AA3151" t="s">
        <v>69</v>
      </c>
      <c r="AB3151" t="s">
        <v>32</v>
      </c>
      <c r="AC3151" t="s">
        <v>71</v>
      </c>
      <c r="AD3151" t="s">
        <v>14212</v>
      </c>
      <c r="AE3151" t="s">
        <v>54</v>
      </c>
    </row>
    <row r="3152" spans="1:31" x14ac:dyDescent="0.2">
      <c r="A3152">
        <v>33</v>
      </c>
      <c r="B3152" t="s">
        <v>169</v>
      </c>
      <c r="C3152" t="s">
        <v>113</v>
      </c>
      <c r="D3152" t="s">
        <v>182</v>
      </c>
      <c r="E3152" t="s">
        <v>34</v>
      </c>
      <c r="F3152" t="s">
        <v>56</v>
      </c>
      <c r="G3152" t="s">
        <v>14567</v>
      </c>
      <c r="H3152" t="s">
        <v>14568</v>
      </c>
      <c r="I3152" t="s">
        <v>14569</v>
      </c>
      <c r="J3152" t="s">
        <v>14570</v>
      </c>
      <c r="K3152" t="s">
        <v>14571</v>
      </c>
      <c r="L3152" t="s">
        <v>14572</v>
      </c>
      <c r="M3152" t="s">
        <v>32</v>
      </c>
      <c r="N3152" t="s">
        <v>14573</v>
      </c>
      <c r="O3152" t="s">
        <v>32</v>
      </c>
      <c r="P3152" t="s">
        <v>14574</v>
      </c>
      <c r="Q3152" t="s">
        <v>75</v>
      </c>
      <c r="R3152">
        <v>65</v>
      </c>
      <c r="S3152">
        <v>150000</v>
      </c>
      <c r="T3152" t="s">
        <v>203</v>
      </c>
      <c r="U3152" s="1">
        <v>41089</v>
      </c>
      <c r="V3152" t="s">
        <v>739</v>
      </c>
      <c r="W3152" t="s">
        <v>32</v>
      </c>
      <c r="X3152" t="s">
        <v>49</v>
      </c>
      <c r="Y3152" t="s">
        <v>93</v>
      </c>
      <c r="Z3152" t="s">
        <v>32</v>
      </c>
      <c r="AA3152" t="s">
        <v>69</v>
      </c>
      <c r="AB3152" t="s">
        <v>32</v>
      </c>
      <c r="AC3152" t="s">
        <v>71</v>
      </c>
      <c r="AD3152" t="s">
        <v>95</v>
      </c>
      <c r="AE3152" t="s">
        <v>54</v>
      </c>
    </row>
    <row r="3153" spans="1:31" x14ac:dyDescent="0.2">
      <c r="A3153">
        <v>33</v>
      </c>
      <c r="B3153" t="s">
        <v>96</v>
      </c>
      <c r="C3153" t="s">
        <v>113</v>
      </c>
      <c r="D3153" t="s">
        <v>33</v>
      </c>
      <c r="E3153" t="s">
        <v>170</v>
      </c>
      <c r="F3153" t="s">
        <v>56</v>
      </c>
      <c r="G3153" t="s">
        <v>15102</v>
      </c>
      <c r="H3153" t="s">
        <v>15103</v>
      </c>
      <c r="I3153" t="s">
        <v>15104</v>
      </c>
      <c r="J3153" t="s">
        <v>15105</v>
      </c>
      <c r="K3153" t="s">
        <v>15106</v>
      </c>
      <c r="L3153" t="s">
        <v>15107</v>
      </c>
      <c r="M3153" t="s">
        <v>15108</v>
      </c>
      <c r="N3153" t="s">
        <v>15109</v>
      </c>
      <c r="O3153" t="s">
        <v>15110</v>
      </c>
      <c r="P3153" t="s">
        <v>15111</v>
      </c>
      <c r="Q3153" t="s">
        <v>75</v>
      </c>
      <c r="R3153">
        <v>70</v>
      </c>
      <c r="S3153">
        <v>-1</v>
      </c>
      <c r="T3153" t="s">
        <v>47</v>
      </c>
      <c r="U3153" s="1">
        <v>41090</v>
      </c>
      <c r="V3153" t="s">
        <v>48</v>
      </c>
      <c r="W3153" t="s">
        <v>204</v>
      </c>
      <c r="X3153" t="s">
        <v>49</v>
      </c>
      <c r="Y3153" t="s">
        <v>643</v>
      </c>
      <c r="Z3153" t="s">
        <v>32</v>
      </c>
      <c r="AA3153" t="s">
        <v>51</v>
      </c>
      <c r="AB3153" t="s">
        <v>32</v>
      </c>
      <c r="AC3153" t="s">
        <v>170</v>
      </c>
      <c r="AD3153" t="s">
        <v>95</v>
      </c>
      <c r="AE3153" t="s">
        <v>265</v>
      </c>
    </row>
    <row r="3154" spans="1:31" x14ac:dyDescent="0.2">
      <c r="A3154">
        <v>33</v>
      </c>
      <c r="B3154" t="s">
        <v>620</v>
      </c>
      <c r="C3154" t="s">
        <v>155</v>
      </c>
      <c r="D3154" t="s">
        <v>33</v>
      </c>
      <c r="E3154" t="s">
        <v>34</v>
      </c>
      <c r="F3154" t="s">
        <v>114</v>
      </c>
      <c r="G3154" t="s">
        <v>15137</v>
      </c>
      <c r="H3154" t="s">
        <v>15138</v>
      </c>
      <c r="I3154" t="s">
        <v>15139</v>
      </c>
      <c r="J3154" t="s">
        <v>15140</v>
      </c>
      <c r="K3154" t="s">
        <v>15141</v>
      </c>
      <c r="L3154" t="s">
        <v>15142</v>
      </c>
      <c r="M3154" t="s">
        <v>15143</v>
      </c>
      <c r="N3154" t="s">
        <v>15144</v>
      </c>
      <c r="O3154" t="s">
        <v>15145</v>
      </c>
      <c r="P3154" t="s">
        <v>15146</v>
      </c>
      <c r="Q3154" t="s">
        <v>108</v>
      </c>
      <c r="R3154">
        <v>67</v>
      </c>
      <c r="S3154">
        <v>-1</v>
      </c>
      <c r="T3154" t="s">
        <v>576</v>
      </c>
      <c r="U3154" s="1">
        <v>41090</v>
      </c>
      <c r="V3154" t="s">
        <v>48</v>
      </c>
      <c r="W3154" t="s">
        <v>217</v>
      </c>
      <c r="X3154" t="s">
        <v>49</v>
      </c>
      <c r="Y3154" t="s">
        <v>435</v>
      </c>
      <c r="Z3154" t="s">
        <v>298</v>
      </c>
      <c r="AA3154" t="s">
        <v>69</v>
      </c>
      <c r="AB3154" t="s">
        <v>206</v>
      </c>
      <c r="AC3154" t="s">
        <v>71</v>
      </c>
      <c r="AD3154" t="s">
        <v>3731</v>
      </c>
      <c r="AE3154" t="s">
        <v>54</v>
      </c>
    </row>
    <row r="3155" spans="1:31" x14ac:dyDescent="0.2">
      <c r="A3155">
        <v>33</v>
      </c>
      <c r="B3155" t="s">
        <v>32</v>
      </c>
      <c r="C3155" t="s">
        <v>32</v>
      </c>
      <c r="D3155" t="s">
        <v>182</v>
      </c>
      <c r="E3155" t="s">
        <v>34</v>
      </c>
      <c r="F3155" t="s">
        <v>56</v>
      </c>
      <c r="G3155" t="s">
        <v>15245</v>
      </c>
      <c r="H3155" t="s">
        <v>15246</v>
      </c>
      <c r="I3155" t="s">
        <v>15247</v>
      </c>
      <c r="J3155" t="s">
        <v>15248</v>
      </c>
      <c r="K3155" t="s">
        <v>15249</v>
      </c>
      <c r="L3155" t="s">
        <v>15250</v>
      </c>
      <c r="M3155" t="s">
        <v>15251</v>
      </c>
      <c r="N3155" t="s">
        <v>15252</v>
      </c>
      <c r="O3155" t="s">
        <v>15253</v>
      </c>
      <c r="P3155" t="s">
        <v>15254</v>
      </c>
      <c r="Q3155" t="s">
        <v>108</v>
      </c>
      <c r="R3155">
        <v>67</v>
      </c>
      <c r="S3155">
        <v>-1</v>
      </c>
      <c r="T3155" t="s">
        <v>76</v>
      </c>
      <c r="U3155" s="1">
        <v>41047</v>
      </c>
      <c r="V3155" t="s">
        <v>48</v>
      </c>
      <c r="W3155" t="s">
        <v>32</v>
      </c>
      <c r="X3155" t="s">
        <v>49</v>
      </c>
      <c r="Y3155" t="s">
        <v>93</v>
      </c>
      <c r="Z3155" t="s">
        <v>80</v>
      </c>
      <c r="AA3155" t="s">
        <v>51</v>
      </c>
      <c r="AB3155" t="s">
        <v>423</v>
      </c>
      <c r="AC3155" t="s">
        <v>170</v>
      </c>
      <c r="AD3155" t="s">
        <v>5103</v>
      </c>
      <c r="AE3155" t="s">
        <v>54</v>
      </c>
    </row>
    <row r="3156" spans="1:31" x14ac:dyDescent="0.2">
      <c r="A3156">
        <v>33</v>
      </c>
      <c r="B3156" t="s">
        <v>169</v>
      </c>
      <c r="C3156" t="s">
        <v>155</v>
      </c>
      <c r="D3156" t="s">
        <v>33</v>
      </c>
      <c r="E3156" t="s">
        <v>170</v>
      </c>
      <c r="F3156" t="s">
        <v>56</v>
      </c>
      <c r="G3156" t="s">
        <v>15758</v>
      </c>
      <c r="H3156" t="s">
        <v>15759</v>
      </c>
      <c r="I3156" t="s">
        <v>15760</v>
      </c>
      <c r="J3156" t="s">
        <v>15761</v>
      </c>
      <c r="K3156" t="s">
        <v>15762</v>
      </c>
      <c r="L3156" t="s">
        <v>15763</v>
      </c>
      <c r="M3156" t="s">
        <v>15764</v>
      </c>
      <c r="N3156" t="s">
        <v>15765</v>
      </c>
      <c r="O3156" t="s">
        <v>32</v>
      </c>
      <c r="P3156" t="s">
        <v>32</v>
      </c>
      <c r="Q3156" t="s">
        <v>108</v>
      </c>
      <c r="R3156">
        <v>70</v>
      </c>
      <c r="S3156">
        <v>100000</v>
      </c>
      <c r="T3156" t="s">
        <v>331</v>
      </c>
      <c r="U3156" s="1">
        <v>40988</v>
      </c>
      <c r="V3156" t="s">
        <v>164</v>
      </c>
      <c r="W3156" t="s">
        <v>32</v>
      </c>
      <c r="X3156" t="s">
        <v>49</v>
      </c>
      <c r="Y3156" t="s">
        <v>93</v>
      </c>
      <c r="Z3156" t="s">
        <v>205</v>
      </c>
      <c r="AA3156" t="s">
        <v>51</v>
      </c>
      <c r="AB3156" t="s">
        <v>379</v>
      </c>
      <c r="AC3156" t="s">
        <v>220</v>
      </c>
      <c r="AD3156" t="s">
        <v>8566</v>
      </c>
      <c r="AE3156" t="s">
        <v>54</v>
      </c>
    </row>
    <row r="3157" spans="1:31" x14ac:dyDescent="0.2">
      <c r="A3157">
        <v>33</v>
      </c>
      <c r="B3157" t="s">
        <v>96</v>
      </c>
      <c r="C3157" t="s">
        <v>32</v>
      </c>
      <c r="D3157" t="s">
        <v>33</v>
      </c>
      <c r="E3157" t="s">
        <v>32</v>
      </c>
      <c r="F3157" t="s">
        <v>56</v>
      </c>
      <c r="G3157" t="s">
        <v>15822</v>
      </c>
      <c r="H3157" t="s">
        <v>15823</v>
      </c>
      <c r="I3157" t="s">
        <v>15824</v>
      </c>
      <c r="J3157" t="s">
        <v>15825</v>
      </c>
      <c r="K3157" t="s">
        <v>15826</v>
      </c>
      <c r="L3157" t="s">
        <v>15827</v>
      </c>
      <c r="M3157" t="s">
        <v>15828</v>
      </c>
      <c r="N3157" t="s">
        <v>15829</v>
      </c>
      <c r="O3157" t="s">
        <v>15830</v>
      </c>
      <c r="P3157" t="s">
        <v>15831</v>
      </c>
      <c r="Q3157" t="s">
        <v>259</v>
      </c>
      <c r="R3157">
        <v>69</v>
      </c>
      <c r="S3157">
        <v>80000</v>
      </c>
      <c r="T3157" t="s">
        <v>136</v>
      </c>
      <c r="U3157" s="1">
        <v>41085</v>
      </c>
      <c r="V3157" t="s">
        <v>48</v>
      </c>
      <c r="W3157" t="s">
        <v>32</v>
      </c>
      <c r="X3157" t="s">
        <v>49</v>
      </c>
      <c r="Y3157" t="s">
        <v>93</v>
      </c>
      <c r="Z3157" t="s">
        <v>32</v>
      </c>
      <c r="AA3157" t="s">
        <v>51</v>
      </c>
      <c r="AB3157" t="s">
        <v>367</v>
      </c>
      <c r="AC3157" t="s">
        <v>71</v>
      </c>
      <c r="AD3157" t="s">
        <v>15832</v>
      </c>
      <c r="AE3157" t="s">
        <v>54</v>
      </c>
    </row>
    <row r="3158" spans="1:31" x14ac:dyDescent="0.2">
      <c r="A3158">
        <v>33</v>
      </c>
      <c r="B3158" t="s">
        <v>112</v>
      </c>
      <c r="C3158" t="s">
        <v>113</v>
      </c>
      <c r="D3158" t="s">
        <v>33</v>
      </c>
      <c r="E3158" t="s">
        <v>32</v>
      </c>
      <c r="F3158" t="s">
        <v>56</v>
      </c>
      <c r="G3158" t="s">
        <v>15877</v>
      </c>
      <c r="H3158" t="s">
        <v>15878</v>
      </c>
      <c r="I3158" t="s">
        <v>15879</v>
      </c>
      <c r="J3158" t="s">
        <v>15880</v>
      </c>
      <c r="K3158" t="s">
        <v>15881</v>
      </c>
      <c r="L3158" t="s">
        <v>15882</v>
      </c>
      <c r="M3158" t="s">
        <v>15883</v>
      </c>
      <c r="N3158" t="s">
        <v>15884</v>
      </c>
      <c r="O3158" t="s">
        <v>15885</v>
      </c>
      <c r="P3158" t="s">
        <v>15886</v>
      </c>
      <c r="Q3158" t="s">
        <v>75</v>
      </c>
      <c r="R3158">
        <v>75</v>
      </c>
      <c r="S3158">
        <v>-1</v>
      </c>
      <c r="T3158" t="s">
        <v>91</v>
      </c>
      <c r="U3158" s="1">
        <v>41090</v>
      </c>
      <c r="V3158" t="s">
        <v>164</v>
      </c>
      <c r="W3158" t="s">
        <v>92</v>
      </c>
      <c r="X3158" t="s">
        <v>49</v>
      </c>
      <c r="Y3158" t="s">
        <v>32</v>
      </c>
      <c r="Z3158" t="s">
        <v>50</v>
      </c>
      <c r="AA3158" t="s">
        <v>51</v>
      </c>
      <c r="AB3158" t="s">
        <v>32</v>
      </c>
      <c r="AC3158" t="s">
        <v>71</v>
      </c>
      <c r="AD3158" t="s">
        <v>800</v>
      </c>
      <c r="AE3158" t="s">
        <v>54</v>
      </c>
    </row>
    <row r="3159" spans="1:31" x14ac:dyDescent="0.2">
      <c r="A3159">
        <v>33</v>
      </c>
      <c r="B3159" t="s">
        <v>620</v>
      </c>
      <c r="C3159" t="s">
        <v>32</v>
      </c>
      <c r="D3159" t="s">
        <v>33</v>
      </c>
      <c r="E3159" t="s">
        <v>34</v>
      </c>
      <c r="F3159" t="s">
        <v>56</v>
      </c>
      <c r="G3159" t="s">
        <v>16234</v>
      </c>
      <c r="H3159" t="s">
        <v>16235</v>
      </c>
      <c r="I3159" t="s">
        <v>32</v>
      </c>
      <c r="J3159" t="s">
        <v>32</v>
      </c>
      <c r="K3159" t="s">
        <v>16236</v>
      </c>
      <c r="L3159" t="s">
        <v>32</v>
      </c>
      <c r="M3159" t="s">
        <v>16237</v>
      </c>
      <c r="N3159" t="s">
        <v>16238</v>
      </c>
      <c r="O3159" t="s">
        <v>32</v>
      </c>
      <c r="P3159" t="s">
        <v>16239</v>
      </c>
      <c r="Q3159" t="s">
        <v>12553</v>
      </c>
      <c r="R3159">
        <v>61</v>
      </c>
      <c r="S3159">
        <v>-1</v>
      </c>
      <c r="T3159" t="s">
        <v>136</v>
      </c>
      <c r="U3159" s="1">
        <v>41044</v>
      </c>
      <c r="V3159" t="s">
        <v>48</v>
      </c>
      <c r="W3159" t="s">
        <v>32</v>
      </c>
      <c r="X3159" t="s">
        <v>49</v>
      </c>
      <c r="Y3159" t="s">
        <v>495</v>
      </c>
      <c r="Z3159" t="s">
        <v>5721</v>
      </c>
      <c r="AA3159" t="s">
        <v>69</v>
      </c>
      <c r="AB3159" t="s">
        <v>367</v>
      </c>
      <c r="AC3159" t="s">
        <v>71</v>
      </c>
      <c r="AD3159" t="s">
        <v>9093</v>
      </c>
      <c r="AE3159" t="s">
        <v>54</v>
      </c>
    </row>
    <row r="3160" spans="1:31" x14ac:dyDescent="0.2">
      <c r="A3160">
        <v>33</v>
      </c>
      <c r="B3160" t="s">
        <v>169</v>
      </c>
      <c r="C3160" t="s">
        <v>32</v>
      </c>
      <c r="D3160" t="s">
        <v>33</v>
      </c>
      <c r="E3160" t="s">
        <v>34</v>
      </c>
      <c r="F3160" t="s">
        <v>1139</v>
      </c>
      <c r="G3160" t="s">
        <v>16866</v>
      </c>
      <c r="H3160" t="s">
        <v>16867</v>
      </c>
      <c r="I3160" t="s">
        <v>16868</v>
      </c>
      <c r="J3160" t="s">
        <v>16869</v>
      </c>
      <c r="K3160" t="s">
        <v>16870</v>
      </c>
      <c r="L3160" t="s">
        <v>16871</v>
      </c>
      <c r="M3160" t="s">
        <v>16872</v>
      </c>
      <c r="N3160" t="s">
        <v>16873</v>
      </c>
      <c r="O3160" t="s">
        <v>16874</v>
      </c>
      <c r="P3160" t="s">
        <v>16875</v>
      </c>
      <c r="Q3160" t="s">
        <v>75</v>
      </c>
      <c r="R3160">
        <v>65</v>
      </c>
      <c r="S3160">
        <v>-1</v>
      </c>
      <c r="T3160" t="s">
        <v>91</v>
      </c>
      <c r="U3160" s="1">
        <v>41089</v>
      </c>
      <c r="V3160" t="s">
        <v>48</v>
      </c>
      <c r="W3160" t="s">
        <v>32</v>
      </c>
      <c r="X3160" t="s">
        <v>49</v>
      </c>
      <c r="Y3160" t="s">
        <v>32</v>
      </c>
      <c r="Z3160" t="s">
        <v>50</v>
      </c>
      <c r="AA3160" t="s">
        <v>69</v>
      </c>
      <c r="AB3160" t="s">
        <v>459</v>
      </c>
      <c r="AC3160" t="s">
        <v>71</v>
      </c>
      <c r="AD3160" t="s">
        <v>95</v>
      </c>
      <c r="AE3160" t="s">
        <v>54</v>
      </c>
    </row>
    <row r="3161" spans="1:31" x14ac:dyDescent="0.2">
      <c r="A3161">
        <v>33</v>
      </c>
      <c r="B3161" t="s">
        <v>55</v>
      </c>
      <c r="C3161" t="s">
        <v>32</v>
      </c>
      <c r="D3161" t="s">
        <v>33</v>
      </c>
      <c r="E3161" t="s">
        <v>34</v>
      </c>
      <c r="F3161" t="s">
        <v>114</v>
      </c>
      <c r="G3161" t="s">
        <v>16886</v>
      </c>
      <c r="H3161" t="s">
        <v>16887</v>
      </c>
      <c r="I3161" t="s">
        <v>16888</v>
      </c>
      <c r="J3161" t="s">
        <v>32</v>
      </c>
      <c r="K3161" t="s">
        <v>16889</v>
      </c>
      <c r="L3161" t="s">
        <v>16890</v>
      </c>
      <c r="M3161" t="s">
        <v>16891</v>
      </c>
      <c r="N3161" t="s">
        <v>16892</v>
      </c>
      <c r="O3161" t="s">
        <v>16893</v>
      </c>
      <c r="P3161" t="s">
        <v>16894</v>
      </c>
      <c r="Q3161" t="s">
        <v>32</v>
      </c>
      <c r="R3161">
        <v>72</v>
      </c>
      <c r="S3161">
        <v>-1</v>
      </c>
      <c r="T3161" t="s">
        <v>457</v>
      </c>
      <c r="U3161" s="1">
        <v>41087</v>
      </c>
      <c r="V3161" t="s">
        <v>48</v>
      </c>
      <c r="W3161" t="s">
        <v>32</v>
      </c>
      <c r="X3161" t="s">
        <v>244</v>
      </c>
      <c r="Y3161" t="s">
        <v>643</v>
      </c>
      <c r="Z3161" t="s">
        <v>32</v>
      </c>
      <c r="AA3161" t="s">
        <v>51</v>
      </c>
      <c r="AB3161" t="s">
        <v>124</v>
      </c>
      <c r="AC3161" t="s">
        <v>71</v>
      </c>
      <c r="AD3161" t="s">
        <v>95</v>
      </c>
      <c r="AE3161" t="s">
        <v>54</v>
      </c>
    </row>
    <row r="3162" spans="1:31" x14ac:dyDescent="0.2">
      <c r="A3162">
        <v>33</v>
      </c>
      <c r="B3162" t="s">
        <v>55</v>
      </c>
      <c r="C3162" t="s">
        <v>155</v>
      </c>
      <c r="D3162" t="s">
        <v>33</v>
      </c>
      <c r="E3162" t="s">
        <v>34</v>
      </c>
      <c r="F3162" t="s">
        <v>56</v>
      </c>
      <c r="G3162" t="s">
        <v>32</v>
      </c>
      <c r="H3162" t="s">
        <v>32</v>
      </c>
      <c r="I3162" t="s">
        <v>32</v>
      </c>
      <c r="J3162" t="s">
        <v>32</v>
      </c>
      <c r="K3162" t="s">
        <v>17091</v>
      </c>
      <c r="L3162" t="s">
        <v>17092</v>
      </c>
      <c r="M3162" t="s">
        <v>17093</v>
      </c>
      <c r="N3162" t="s">
        <v>17094</v>
      </c>
      <c r="O3162" t="s">
        <v>17095</v>
      </c>
      <c r="P3162" t="s">
        <v>17096</v>
      </c>
      <c r="Q3162" t="s">
        <v>75</v>
      </c>
      <c r="R3162">
        <v>66</v>
      </c>
      <c r="S3162">
        <v>-1</v>
      </c>
      <c r="T3162" t="s">
        <v>163</v>
      </c>
      <c r="U3162" s="1">
        <v>41089</v>
      </c>
      <c r="V3162" t="s">
        <v>5446</v>
      </c>
      <c r="W3162" t="s">
        <v>92</v>
      </c>
      <c r="X3162" t="s">
        <v>49</v>
      </c>
      <c r="Y3162" t="s">
        <v>93</v>
      </c>
      <c r="Z3162" t="s">
        <v>475</v>
      </c>
      <c r="AA3162" t="s">
        <v>69</v>
      </c>
      <c r="AB3162" t="s">
        <v>367</v>
      </c>
      <c r="AC3162" t="s">
        <v>32</v>
      </c>
      <c r="AD3162" t="s">
        <v>95</v>
      </c>
      <c r="AE3162" t="s">
        <v>54</v>
      </c>
    </row>
    <row r="3163" spans="1:31" x14ac:dyDescent="0.2">
      <c r="A3163">
        <v>33</v>
      </c>
      <c r="B3163" t="s">
        <v>2255</v>
      </c>
      <c r="C3163" t="s">
        <v>32</v>
      </c>
      <c r="D3163" t="s">
        <v>182</v>
      </c>
      <c r="E3163" t="s">
        <v>34</v>
      </c>
      <c r="F3163" t="s">
        <v>32</v>
      </c>
      <c r="G3163" t="s">
        <v>17227</v>
      </c>
      <c r="H3163" t="s">
        <v>17228</v>
      </c>
      <c r="I3163" t="s">
        <v>17229</v>
      </c>
      <c r="J3163" t="s">
        <v>17230</v>
      </c>
      <c r="K3163" t="s">
        <v>17231</v>
      </c>
      <c r="L3163" t="s">
        <v>32</v>
      </c>
      <c r="M3163" t="s">
        <v>17232</v>
      </c>
      <c r="N3163" t="s">
        <v>32</v>
      </c>
      <c r="O3163" t="s">
        <v>32</v>
      </c>
      <c r="P3163" t="s">
        <v>17233</v>
      </c>
      <c r="Q3163" t="s">
        <v>32</v>
      </c>
      <c r="R3163">
        <v>63</v>
      </c>
      <c r="S3163">
        <v>-1</v>
      </c>
      <c r="T3163" t="s">
        <v>32</v>
      </c>
      <c r="U3163" s="1">
        <v>41089</v>
      </c>
      <c r="V3163" t="s">
        <v>260</v>
      </c>
      <c r="W3163" t="s">
        <v>92</v>
      </c>
      <c r="X3163" t="s">
        <v>398</v>
      </c>
      <c r="Y3163" t="s">
        <v>32</v>
      </c>
      <c r="Z3163" t="s">
        <v>32</v>
      </c>
      <c r="AA3163" t="s">
        <v>69</v>
      </c>
      <c r="AB3163" t="s">
        <v>778</v>
      </c>
      <c r="AC3163" t="s">
        <v>71</v>
      </c>
      <c r="AD3163" t="s">
        <v>95</v>
      </c>
      <c r="AE3163" t="s">
        <v>54</v>
      </c>
    </row>
    <row r="3164" spans="1:31" x14ac:dyDescent="0.2">
      <c r="A3164">
        <v>33</v>
      </c>
      <c r="B3164" t="s">
        <v>169</v>
      </c>
      <c r="C3164" t="s">
        <v>32</v>
      </c>
      <c r="D3164" t="s">
        <v>33</v>
      </c>
      <c r="E3164" t="s">
        <v>32</v>
      </c>
      <c r="F3164" t="s">
        <v>56</v>
      </c>
      <c r="G3164" t="s">
        <v>32</v>
      </c>
      <c r="H3164" t="s">
        <v>32</v>
      </c>
      <c r="I3164" t="s">
        <v>32</v>
      </c>
      <c r="J3164" t="s">
        <v>32</v>
      </c>
      <c r="K3164" t="s">
        <v>32</v>
      </c>
      <c r="L3164" t="s">
        <v>32</v>
      </c>
      <c r="M3164" t="s">
        <v>32</v>
      </c>
      <c r="N3164" t="s">
        <v>32</v>
      </c>
      <c r="O3164" t="s">
        <v>32</v>
      </c>
      <c r="P3164" t="s">
        <v>32</v>
      </c>
      <c r="Q3164" t="s">
        <v>32</v>
      </c>
      <c r="R3164">
        <v>65</v>
      </c>
      <c r="S3164">
        <v>-1</v>
      </c>
      <c r="T3164" t="s">
        <v>32</v>
      </c>
      <c r="U3164" s="1">
        <v>41086</v>
      </c>
      <c r="V3164" t="s">
        <v>1598</v>
      </c>
      <c r="W3164" t="s">
        <v>32</v>
      </c>
      <c r="X3164" t="s">
        <v>49</v>
      </c>
      <c r="Y3164" t="s">
        <v>32</v>
      </c>
      <c r="Z3164" t="s">
        <v>32</v>
      </c>
      <c r="AA3164" t="s">
        <v>69</v>
      </c>
      <c r="AB3164" t="s">
        <v>32</v>
      </c>
      <c r="AC3164" t="s">
        <v>71</v>
      </c>
      <c r="AD3164" t="s">
        <v>95</v>
      </c>
      <c r="AE3164" t="s">
        <v>54</v>
      </c>
    </row>
    <row r="3165" spans="1:31" x14ac:dyDescent="0.2">
      <c r="A3165">
        <v>33</v>
      </c>
      <c r="B3165" t="s">
        <v>96</v>
      </c>
      <c r="C3165" t="s">
        <v>1043</v>
      </c>
      <c r="D3165" t="s">
        <v>32</v>
      </c>
      <c r="E3165" t="s">
        <v>34</v>
      </c>
      <c r="F3165" t="s">
        <v>390</v>
      </c>
      <c r="G3165" t="s">
        <v>17681</v>
      </c>
      <c r="H3165" t="s">
        <v>17682</v>
      </c>
      <c r="I3165" t="s">
        <v>17683</v>
      </c>
      <c r="J3165" t="s">
        <v>17684</v>
      </c>
      <c r="K3165" t="s">
        <v>17685</v>
      </c>
      <c r="L3165" t="s">
        <v>17686</v>
      </c>
      <c r="M3165" t="s">
        <v>17687</v>
      </c>
      <c r="N3165" t="s">
        <v>17688</v>
      </c>
      <c r="O3165" t="s">
        <v>17689</v>
      </c>
      <c r="P3165" t="s">
        <v>17690</v>
      </c>
      <c r="Q3165" t="s">
        <v>32</v>
      </c>
      <c r="R3165">
        <v>74</v>
      </c>
      <c r="S3165">
        <v>-1</v>
      </c>
      <c r="T3165" t="s">
        <v>68</v>
      </c>
      <c r="U3165" s="1">
        <v>41090</v>
      </c>
      <c r="V3165" t="s">
        <v>260</v>
      </c>
      <c r="W3165" t="s">
        <v>32</v>
      </c>
      <c r="X3165" t="s">
        <v>49</v>
      </c>
      <c r="Y3165" t="s">
        <v>32</v>
      </c>
      <c r="Z3165" t="s">
        <v>151</v>
      </c>
      <c r="AA3165" t="s">
        <v>51</v>
      </c>
      <c r="AB3165" t="s">
        <v>70</v>
      </c>
      <c r="AC3165" t="s">
        <v>71</v>
      </c>
      <c r="AD3165" t="s">
        <v>17691</v>
      </c>
      <c r="AE3165" t="s">
        <v>54</v>
      </c>
    </row>
    <row r="3166" spans="1:31" x14ac:dyDescent="0.2">
      <c r="A3166">
        <v>33</v>
      </c>
      <c r="B3166" t="s">
        <v>96</v>
      </c>
      <c r="C3166" t="s">
        <v>32</v>
      </c>
      <c r="D3166" t="s">
        <v>501</v>
      </c>
      <c r="E3166" t="s">
        <v>34</v>
      </c>
      <c r="F3166" t="s">
        <v>56</v>
      </c>
      <c r="G3166" t="s">
        <v>18062</v>
      </c>
      <c r="H3166" t="s">
        <v>18063</v>
      </c>
      <c r="I3166" t="s">
        <v>18064</v>
      </c>
      <c r="J3166" t="s">
        <v>18065</v>
      </c>
      <c r="K3166" t="s">
        <v>18066</v>
      </c>
      <c r="L3166" t="s">
        <v>18067</v>
      </c>
      <c r="M3166" t="s">
        <v>18068</v>
      </c>
      <c r="N3166" t="s">
        <v>18069</v>
      </c>
      <c r="O3166" t="s">
        <v>18070</v>
      </c>
      <c r="P3166" t="s">
        <v>18071</v>
      </c>
      <c r="Q3166" t="s">
        <v>108</v>
      </c>
      <c r="R3166">
        <v>68</v>
      </c>
      <c r="S3166">
        <v>-1</v>
      </c>
      <c r="T3166" t="s">
        <v>32</v>
      </c>
      <c r="U3166" s="1">
        <v>41090</v>
      </c>
      <c r="V3166" t="s">
        <v>48</v>
      </c>
      <c r="W3166" t="s">
        <v>32</v>
      </c>
      <c r="X3166" t="s">
        <v>244</v>
      </c>
      <c r="Y3166" t="s">
        <v>93</v>
      </c>
      <c r="Z3166" t="s">
        <v>32</v>
      </c>
      <c r="AA3166" t="s">
        <v>51</v>
      </c>
      <c r="AB3166" t="s">
        <v>32</v>
      </c>
      <c r="AC3166" t="s">
        <v>71</v>
      </c>
      <c r="AD3166" t="s">
        <v>3669</v>
      </c>
      <c r="AE3166" t="s">
        <v>54</v>
      </c>
    </row>
    <row r="3167" spans="1:31" x14ac:dyDescent="0.2">
      <c r="A3167">
        <v>33</v>
      </c>
      <c r="B3167" t="s">
        <v>32</v>
      </c>
      <c r="C3167" t="s">
        <v>32</v>
      </c>
      <c r="D3167" t="s">
        <v>182</v>
      </c>
      <c r="E3167" t="s">
        <v>34</v>
      </c>
      <c r="F3167" t="s">
        <v>183</v>
      </c>
      <c r="G3167" t="s">
        <v>18324</v>
      </c>
      <c r="H3167" t="s">
        <v>18325</v>
      </c>
      <c r="I3167" t="s">
        <v>18326</v>
      </c>
      <c r="J3167" t="s">
        <v>18327</v>
      </c>
      <c r="K3167" t="s">
        <v>18328</v>
      </c>
      <c r="L3167" t="s">
        <v>18329</v>
      </c>
      <c r="M3167" t="s">
        <v>18330</v>
      </c>
      <c r="N3167" t="s">
        <v>18331</v>
      </c>
      <c r="O3167" t="s">
        <v>18332</v>
      </c>
      <c r="P3167" t="s">
        <v>18333</v>
      </c>
      <c r="Q3167" t="s">
        <v>75</v>
      </c>
      <c r="R3167">
        <v>72</v>
      </c>
      <c r="S3167">
        <v>80000</v>
      </c>
      <c r="T3167" t="s">
        <v>331</v>
      </c>
      <c r="U3167" s="1">
        <v>41087</v>
      </c>
      <c r="V3167" t="s">
        <v>3820</v>
      </c>
      <c r="W3167" t="s">
        <v>78</v>
      </c>
      <c r="X3167" t="s">
        <v>49</v>
      </c>
      <c r="Y3167" t="s">
        <v>93</v>
      </c>
      <c r="Z3167" t="s">
        <v>80</v>
      </c>
      <c r="AA3167" t="s">
        <v>51</v>
      </c>
      <c r="AB3167" t="s">
        <v>32</v>
      </c>
      <c r="AC3167" t="s">
        <v>71</v>
      </c>
      <c r="AD3167" t="s">
        <v>6865</v>
      </c>
      <c r="AE3167" t="s">
        <v>346</v>
      </c>
    </row>
    <row r="3168" spans="1:31" x14ac:dyDescent="0.2">
      <c r="A3168">
        <v>33</v>
      </c>
      <c r="B3168" t="s">
        <v>169</v>
      </c>
      <c r="C3168" t="s">
        <v>155</v>
      </c>
      <c r="D3168" t="s">
        <v>33</v>
      </c>
      <c r="E3168" t="s">
        <v>34</v>
      </c>
      <c r="F3168" t="s">
        <v>368</v>
      </c>
      <c r="G3168" t="s">
        <v>18484</v>
      </c>
      <c r="H3168" t="s">
        <v>18485</v>
      </c>
      <c r="I3168" t="s">
        <v>18486</v>
      </c>
      <c r="J3168" t="s">
        <v>18487</v>
      </c>
      <c r="K3168" t="s">
        <v>18488</v>
      </c>
      <c r="L3168" t="s">
        <v>18489</v>
      </c>
      <c r="M3168" t="s">
        <v>18490</v>
      </c>
      <c r="N3168" t="s">
        <v>18491</v>
      </c>
      <c r="O3168" t="s">
        <v>32</v>
      </c>
      <c r="P3168" t="s">
        <v>18492</v>
      </c>
      <c r="Q3168" t="s">
        <v>75</v>
      </c>
      <c r="R3168">
        <v>68</v>
      </c>
      <c r="S3168">
        <v>-1</v>
      </c>
      <c r="T3168" t="s">
        <v>91</v>
      </c>
      <c r="U3168" s="1">
        <v>40938</v>
      </c>
      <c r="V3168" t="s">
        <v>48</v>
      </c>
      <c r="W3168" t="s">
        <v>32</v>
      </c>
      <c r="X3168" t="s">
        <v>49</v>
      </c>
      <c r="Y3168" t="s">
        <v>32</v>
      </c>
      <c r="Z3168" t="s">
        <v>2161</v>
      </c>
      <c r="AA3168" t="s">
        <v>69</v>
      </c>
      <c r="AB3168" t="s">
        <v>690</v>
      </c>
      <c r="AC3168" t="s">
        <v>71</v>
      </c>
      <c r="AD3168" t="s">
        <v>95</v>
      </c>
      <c r="AE3168" t="s">
        <v>54</v>
      </c>
    </row>
    <row r="3169" spans="1:31" x14ac:dyDescent="0.2">
      <c r="A3169">
        <v>33</v>
      </c>
      <c r="B3169" t="s">
        <v>32</v>
      </c>
      <c r="C3169" t="s">
        <v>113</v>
      </c>
      <c r="D3169" t="s">
        <v>98</v>
      </c>
      <c r="E3169" t="s">
        <v>34</v>
      </c>
      <c r="F3169" t="s">
        <v>56</v>
      </c>
      <c r="G3169" t="s">
        <v>18636</v>
      </c>
      <c r="H3169" t="s">
        <v>18637</v>
      </c>
      <c r="I3169" t="s">
        <v>32</v>
      </c>
      <c r="J3169" t="s">
        <v>18638</v>
      </c>
      <c r="K3169" t="s">
        <v>18639</v>
      </c>
      <c r="L3169" t="e">
        <f>- family  - friends  - music  - food  - water  - the internets</f>
        <v>#NAME?</v>
      </c>
      <c r="M3169" t="s">
        <v>3201</v>
      </c>
      <c r="N3169" t="s">
        <v>32</v>
      </c>
      <c r="O3169" t="s">
        <v>32</v>
      </c>
      <c r="P3169" t="s">
        <v>32</v>
      </c>
      <c r="Q3169" t="s">
        <v>75</v>
      </c>
      <c r="R3169">
        <v>69</v>
      </c>
      <c r="S3169">
        <v>-1</v>
      </c>
      <c r="T3169" t="s">
        <v>136</v>
      </c>
      <c r="U3169" s="1">
        <v>41088</v>
      </c>
      <c r="V3169" t="s">
        <v>48</v>
      </c>
      <c r="W3169" t="s">
        <v>32</v>
      </c>
      <c r="X3169" t="s">
        <v>244</v>
      </c>
      <c r="Y3169" t="s">
        <v>32</v>
      </c>
      <c r="Z3169" t="s">
        <v>32</v>
      </c>
      <c r="AA3169" t="s">
        <v>51</v>
      </c>
      <c r="AB3169" t="s">
        <v>152</v>
      </c>
      <c r="AC3169" t="s">
        <v>71</v>
      </c>
      <c r="AD3169" t="s">
        <v>168</v>
      </c>
      <c r="AE3169" t="s">
        <v>54</v>
      </c>
    </row>
    <row r="3170" spans="1:31" x14ac:dyDescent="0.2">
      <c r="A3170">
        <v>33</v>
      </c>
      <c r="B3170" t="s">
        <v>96</v>
      </c>
      <c r="C3170" t="s">
        <v>32</v>
      </c>
      <c r="D3170" t="s">
        <v>33</v>
      </c>
      <c r="E3170" t="s">
        <v>34</v>
      </c>
      <c r="F3170" t="s">
        <v>56</v>
      </c>
      <c r="G3170" t="s">
        <v>19087</v>
      </c>
      <c r="H3170" t="s">
        <v>19088</v>
      </c>
      <c r="I3170" t="s">
        <v>19089</v>
      </c>
      <c r="J3170" t="s">
        <v>19090</v>
      </c>
      <c r="K3170" t="s">
        <v>19091</v>
      </c>
      <c r="L3170" t="s">
        <v>19092</v>
      </c>
      <c r="M3170" t="s">
        <v>19093</v>
      </c>
      <c r="N3170" t="s">
        <v>19094</v>
      </c>
      <c r="O3170" t="s">
        <v>19095</v>
      </c>
      <c r="P3170" t="s">
        <v>19096</v>
      </c>
      <c r="Q3170" t="s">
        <v>831</v>
      </c>
      <c r="R3170">
        <v>60</v>
      </c>
      <c r="S3170">
        <v>-1</v>
      </c>
      <c r="T3170" t="s">
        <v>91</v>
      </c>
      <c r="U3170" s="1">
        <v>41088</v>
      </c>
      <c r="V3170" t="s">
        <v>48</v>
      </c>
      <c r="W3170" t="s">
        <v>32</v>
      </c>
      <c r="X3170" t="s">
        <v>49</v>
      </c>
      <c r="Y3170" t="s">
        <v>32</v>
      </c>
      <c r="Z3170" t="s">
        <v>32</v>
      </c>
      <c r="AA3170" t="s">
        <v>69</v>
      </c>
      <c r="AB3170" t="s">
        <v>389</v>
      </c>
      <c r="AC3170" t="s">
        <v>71</v>
      </c>
      <c r="AD3170" t="s">
        <v>12017</v>
      </c>
      <c r="AE3170" t="s">
        <v>54</v>
      </c>
    </row>
    <row r="3171" spans="1:31" x14ac:dyDescent="0.2">
      <c r="A3171">
        <v>33</v>
      </c>
      <c r="B3171" t="s">
        <v>96</v>
      </c>
      <c r="C3171" t="s">
        <v>155</v>
      </c>
      <c r="D3171" t="s">
        <v>32</v>
      </c>
      <c r="E3171" t="s">
        <v>32</v>
      </c>
      <c r="F3171" t="s">
        <v>56</v>
      </c>
      <c r="G3171" t="s">
        <v>19159</v>
      </c>
      <c r="H3171" t="s">
        <v>19160</v>
      </c>
      <c r="I3171" t="s">
        <v>19161</v>
      </c>
      <c r="J3171" t="s">
        <v>19162</v>
      </c>
      <c r="K3171" t="s">
        <v>19163</v>
      </c>
      <c r="L3171" t="s">
        <v>19164</v>
      </c>
      <c r="M3171" t="s">
        <v>19165</v>
      </c>
      <c r="N3171" t="s">
        <v>19166</v>
      </c>
      <c r="O3171" t="s">
        <v>32</v>
      </c>
      <c r="P3171" t="s">
        <v>19167</v>
      </c>
      <c r="Q3171" t="s">
        <v>75</v>
      </c>
      <c r="R3171">
        <v>67</v>
      </c>
      <c r="S3171">
        <v>-1</v>
      </c>
      <c r="T3171" t="s">
        <v>203</v>
      </c>
      <c r="U3171" s="1">
        <v>40865</v>
      </c>
      <c r="V3171" t="s">
        <v>48</v>
      </c>
      <c r="W3171" t="s">
        <v>32</v>
      </c>
      <c r="X3171" t="s">
        <v>49</v>
      </c>
      <c r="Y3171" t="s">
        <v>150</v>
      </c>
      <c r="Z3171" t="s">
        <v>151</v>
      </c>
      <c r="AA3171" t="s">
        <v>69</v>
      </c>
      <c r="AB3171" t="s">
        <v>562</v>
      </c>
      <c r="AC3171" t="s">
        <v>32</v>
      </c>
      <c r="AD3171" t="s">
        <v>95</v>
      </c>
      <c r="AE3171" t="s">
        <v>54</v>
      </c>
    </row>
    <row r="3172" spans="1:31" x14ac:dyDescent="0.2">
      <c r="A3172">
        <v>33</v>
      </c>
      <c r="B3172" t="s">
        <v>55</v>
      </c>
      <c r="C3172" t="s">
        <v>155</v>
      </c>
      <c r="D3172" t="s">
        <v>33</v>
      </c>
      <c r="E3172" t="s">
        <v>34</v>
      </c>
      <c r="F3172" t="s">
        <v>35</v>
      </c>
      <c r="G3172" t="s">
        <v>32</v>
      </c>
      <c r="H3172" t="s">
        <v>32</v>
      </c>
      <c r="I3172" t="s">
        <v>32</v>
      </c>
      <c r="J3172" t="s">
        <v>8740</v>
      </c>
      <c r="K3172" t="s">
        <v>19297</v>
      </c>
      <c r="L3172" t="s">
        <v>19298</v>
      </c>
      <c r="M3172" t="s">
        <v>32</v>
      </c>
      <c r="N3172" t="s">
        <v>19299</v>
      </c>
      <c r="O3172" t="s">
        <v>32</v>
      </c>
      <c r="P3172" t="s">
        <v>32</v>
      </c>
      <c r="Q3172" t="s">
        <v>91</v>
      </c>
      <c r="R3172">
        <v>66</v>
      </c>
      <c r="S3172">
        <v>-1</v>
      </c>
      <c r="T3172" t="s">
        <v>32</v>
      </c>
      <c r="U3172" s="1">
        <v>41088</v>
      </c>
      <c r="V3172" t="s">
        <v>3194</v>
      </c>
      <c r="W3172" t="s">
        <v>92</v>
      </c>
      <c r="X3172" t="s">
        <v>49</v>
      </c>
      <c r="Y3172" t="s">
        <v>93</v>
      </c>
      <c r="Z3172" t="s">
        <v>32</v>
      </c>
      <c r="AA3172" t="s">
        <v>69</v>
      </c>
      <c r="AB3172" t="s">
        <v>690</v>
      </c>
      <c r="AC3172" t="s">
        <v>71</v>
      </c>
      <c r="AD3172" t="s">
        <v>168</v>
      </c>
      <c r="AE3172" t="s">
        <v>54</v>
      </c>
    </row>
    <row r="3173" spans="1:31" x14ac:dyDescent="0.2">
      <c r="A3173">
        <v>33</v>
      </c>
      <c r="B3173" t="s">
        <v>55</v>
      </c>
      <c r="C3173" t="s">
        <v>278</v>
      </c>
      <c r="D3173" t="s">
        <v>33</v>
      </c>
      <c r="E3173" t="s">
        <v>32</v>
      </c>
      <c r="F3173" t="s">
        <v>56</v>
      </c>
      <c r="G3173" t="s">
        <v>20030</v>
      </c>
      <c r="H3173" t="s">
        <v>20031</v>
      </c>
      <c r="I3173" t="s">
        <v>20032</v>
      </c>
      <c r="J3173" t="s">
        <v>20033</v>
      </c>
      <c r="K3173" t="s">
        <v>20034</v>
      </c>
      <c r="L3173" t="s">
        <v>20035</v>
      </c>
      <c r="M3173" t="s">
        <v>20036</v>
      </c>
      <c r="N3173" t="s">
        <v>20037</v>
      </c>
      <c r="O3173" t="s">
        <v>20038</v>
      </c>
      <c r="P3173" t="s">
        <v>20039</v>
      </c>
      <c r="Q3173" t="s">
        <v>32</v>
      </c>
      <c r="R3173">
        <v>67</v>
      </c>
      <c r="S3173">
        <v>-1</v>
      </c>
      <c r="T3173" t="s">
        <v>91</v>
      </c>
      <c r="U3173" s="1">
        <v>41088</v>
      </c>
      <c r="V3173" t="s">
        <v>48</v>
      </c>
      <c r="W3173" t="s">
        <v>92</v>
      </c>
      <c r="X3173" t="s">
        <v>49</v>
      </c>
      <c r="Y3173" t="s">
        <v>93</v>
      </c>
      <c r="Z3173" t="s">
        <v>32</v>
      </c>
      <c r="AA3173" t="s">
        <v>51</v>
      </c>
      <c r="AB3173" t="s">
        <v>32</v>
      </c>
      <c r="AC3173" t="s">
        <v>170</v>
      </c>
      <c r="AD3173" t="s">
        <v>332</v>
      </c>
      <c r="AE3173" t="s">
        <v>54</v>
      </c>
    </row>
    <row r="3174" spans="1:31" x14ac:dyDescent="0.2">
      <c r="A3174">
        <v>33</v>
      </c>
      <c r="B3174" t="s">
        <v>1525</v>
      </c>
      <c r="C3174" t="s">
        <v>155</v>
      </c>
      <c r="D3174" t="s">
        <v>182</v>
      </c>
      <c r="E3174" t="s">
        <v>170</v>
      </c>
      <c r="F3174" t="s">
        <v>1139</v>
      </c>
      <c r="G3174" t="s">
        <v>32</v>
      </c>
      <c r="H3174" t="s">
        <v>32</v>
      </c>
      <c r="I3174" t="s">
        <v>32</v>
      </c>
      <c r="J3174" t="s">
        <v>20219</v>
      </c>
      <c r="K3174" t="s">
        <v>32</v>
      </c>
      <c r="L3174" t="s">
        <v>20220</v>
      </c>
      <c r="M3174" t="s">
        <v>32</v>
      </c>
      <c r="N3174" t="s">
        <v>32</v>
      </c>
      <c r="O3174" t="s">
        <v>32</v>
      </c>
      <c r="P3174" t="s">
        <v>32</v>
      </c>
      <c r="Q3174" t="s">
        <v>75</v>
      </c>
      <c r="R3174">
        <v>65</v>
      </c>
      <c r="S3174">
        <v>-1</v>
      </c>
      <c r="T3174" t="s">
        <v>1525</v>
      </c>
      <c r="U3174" s="1">
        <v>41075</v>
      </c>
      <c r="V3174" t="s">
        <v>274</v>
      </c>
      <c r="W3174" t="s">
        <v>217</v>
      </c>
      <c r="X3174" t="s">
        <v>49</v>
      </c>
      <c r="Y3174" t="s">
        <v>245</v>
      </c>
      <c r="Z3174" t="s">
        <v>205</v>
      </c>
      <c r="AA3174" t="s">
        <v>69</v>
      </c>
      <c r="AB3174" t="s">
        <v>1243</v>
      </c>
      <c r="AC3174" t="s">
        <v>111</v>
      </c>
      <c r="AD3174" t="s">
        <v>332</v>
      </c>
      <c r="AE3174" t="s">
        <v>54</v>
      </c>
    </row>
    <row r="3175" spans="1:31" x14ac:dyDescent="0.2">
      <c r="A3175">
        <v>33</v>
      </c>
      <c r="B3175" t="s">
        <v>169</v>
      </c>
      <c r="C3175" t="s">
        <v>522</v>
      </c>
      <c r="D3175" t="s">
        <v>33</v>
      </c>
      <c r="E3175" t="s">
        <v>34</v>
      </c>
      <c r="F3175" t="s">
        <v>114</v>
      </c>
      <c r="G3175" t="s">
        <v>20505</v>
      </c>
      <c r="H3175" t="s">
        <v>20506</v>
      </c>
      <c r="I3175" t="s">
        <v>20507</v>
      </c>
      <c r="J3175" t="s">
        <v>20508</v>
      </c>
      <c r="K3175" t="s">
        <v>20509</v>
      </c>
      <c r="L3175" t="s">
        <v>20510</v>
      </c>
      <c r="M3175" t="s">
        <v>20511</v>
      </c>
      <c r="N3175" t="s">
        <v>20512</v>
      </c>
      <c r="O3175" t="s">
        <v>20513</v>
      </c>
      <c r="P3175" t="s">
        <v>20514</v>
      </c>
      <c r="Q3175" t="s">
        <v>32</v>
      </c>
      <c r="R3175">
        <v>69</v>
      </c>
      <c r="S3175">
        <v>-1</v>
      </c>
      <c r="T3175" t="s">
        <v>631</v>
      </c>
      <c r="U3175" s="1">
        <v>41088</v>
      </c>
      <c r="V3175" t="s">
        <v>164</v>
      </c>
      <c r="W3175" t="s">
        <v>204</v>
      </c>
      <c r="X3175" t="s">
        <v>49</v>
      </c>
      <c r="Y3175" t="s">
        <v>435</v>
      </c>
      <c r="Z3175" t="s">
        <v>246</v>
      </c>
      <c r="AA3175" t="s">
        <v>69</v>
      </c>
      <c r="AB3175" t="s">
        <v>459</v>
      </c>
      <c r="AC3175" t="s">
        <v>71</v>
      </c>
      <c r="AD3175" t="s">
        <v>20515</v>
      </c>
      <c r="AE3175" t="s">
        <v>54</v>
      </c>
    </row>
    <row r="3176" spans="1:31" x14ac:dyDescent="0.2">
      <c r="A3176">
        <v>33</v>
      </c>
      <c r="B3176" t="s">
        <v>32</v>
      </c>
      <c r="C3176" t="s">
        <v>32</v>
      </c>
      <c r="D3176" t="s">
        <v>33</v>
      </c>
      <c r="E3176" t="s">
        <v>34</v>
      </c>
      <c r="F3176" t="s">
        <v>32</v>
      </c>
      <c r="G3176" t="s">
        <v>21560</v>
      </c>
      <c r="H3176" t="s">
        <v>32</v>
      </c>
      <c r="I3176" t="s">
        <v>21561</v>
      </c>
      <c r="J3176" t="s">
        <v>21562</v>
      </c>
      <c r="K3176" t="s">
        <v>21563</v>
      </c>
      <c r="L3176" t="s">
        <v>21564</v>
      </c>
      <c r="M3176" t="s">
        <v>21565</v>
      </c>
      <c r="N3176" t="s">
        <v>32</v>
      </c>
      <c r="O3176" t="s">
        <v>21566</v>
      </c>
      <c r="P3176" t="s">
        <v>21567</v>
      </c>
      <c r="Q3176" t="s">
        <v>75</v>
      </c>
      <c r="R3176">
        <v>74</v>
      </c>
      <c r="S3176">
        <v>-1</v>
      </c>
      <c r="T3176" t="s">
        <v>32</v>
      </c>
      <c r="U3176" s="1">
        <v>41083</v>
      </c>
      <c r="V3176" t="s">
        <v>48</v>
      </c>
      <c r="W3176" t="s">
        <v>32</v>
      </c>
      <c r="X3176" t="s">
        <v>49</v>
      </c>
      <c r="Y3176" t="s">
        <v>32</v>
      </c>
      <c r="Z3176" t="s">
        <v>32</v>
      </c>
      <c r="AA3176" t="s">
        <v>51</v>
      </c>
      <c r="AB3176" t="s">
        <v>219</v>
      </c>
      <c r="AC3176" t="s">
        <v>71</v>
      </c>
      <c r="AD3176" t="s">
        <v>1208</v>
      </c>
      <c r="AE3176" t="s">
        <v>54</v>
      </c>
    </row>
    <row r="3177" spans="1:31" x14ac:dyDescent="0.2">
      <c r="A3177">
        <v>33</v>
      </c>
      <c r="B3177" t="s">
        <v>169</v>
      </c>
      <c r="C3177" t="s">
        <v>113</v>
      </c>
      <c r="D3177" t="s">
        <v>33</v>
      </c>
      <c r="E3177" t="s">
        <v>34</v>
      </c>
      <c r="F3177" t="s">
        <v>56</v>
      </c>
      <c r="G3177" t="s">
        <v>21588</v>
      </c>
      <c r="H3177" t="s">
        <v>21589</v>
      </c>
      <c r="I3177" t="s">
        <v>21590</v>
      </c>
      <c r="J3177" t="s">
        <v>21591</v>
      </c>
      <c r="K3177" t="s">
        <v>21592</v>
      </c>
      <c r="L3177" t="s">
        <v>21593</v>
      </c>
      <c r="M3177" t="s">
        <v>21594</v>
      </c>
      <c r="N3177" t="s">
        <v>21595</v>
      </c>
      <c r="O3177" t="s">
        <v>21596</v>
      </c>
      <c r="P3177" t="s">
        <v>21597</v>
      </c>
      <c r="Q3177" t="s">
        <v>75</v>
      </c>
      <c r="R3177">
        <v>65</v>
      </c>
      <c r="S3177">
        <v>-1</v>
      </c>
      <c r="T3177" t="s">
        <v>203</v>
      </c>
      <c r="U3177" s="1">
        <v>41082</v>
      </c>
      <c r="V3177" t="s">
        <v>48</v>
      </c>
      <c r="W3177" t="s">
        <v>204</v>
      </c>
      <c r="X3177" t="s">
        <v>244</v>
      </c>
      <c r="Y3177" t="s">
        <v>495</v>
      </c>
      <c r="Z3177" t="s">
        <v>32</v>
      </c>
      <c r="AA3177" t="s">
        <v>69</v>
      </c>
      <c r="AB3177" t="s">
        <v>778</v>
      </c>
      <c r="AC3177" t="s">
        <v>71</v>
      </c>
      <c r="AD3177" t="s">
        <v>95</v>
      </c>
      <c r="AE3177" t="s">
        <v>54</v>
      </c>
    </row>
    <row r="3178" spans="1:31" x14ac:dyDescent="0.2">
      <c r="A3178">
        <v>33</v>
      </c>
      <c r="B3178" t="s">
        <v>96</v>
      </c>
      <c r="C3178" t="s">
        <v>32</v>
      </c>
      <c r="D3178" t="s">
        <v>33</v>
      </c>
      <c r="E3178" t="s">
        <v>34</v>
      </c>
      <c r="F3178" t="s">
        <v>833</v>
      </c>
      <c r="G3178" t="s">
        <v>21617</v>
      </c>
      <c r="H3178" t="s">
        <v>21618</v>
      </c>
      <c r="I3178" t="s">
        <v>32</v>
      </c>
      <c r="J3178" t="s">
        <v>32</v>
      </c>
      <c r="K3178" t="s">
        <v>32</v>
      </c>
      <c r="L3178" t="s">
        <v>32</v>
      </c>
      <c r="M3178" t="s">
        <v>32</v>
      </c>
      <c r="N3178" t="s">
        <v>32</v>
      </c>
      <c r="O3178" t="s">
        <v>32</v>
      </c>
      <c r="P3178" t="s">
        <v>21619</v>
      </c>
      <c r="Q3178" t="s">
        <v>75</v>
      </c>
      <c r="R3178">
        <v>68</v>
      </c>
      <c r="S3178">
        <v>-1</v>
      </c>
      <c r="T3178" t="s">
        <v>331</v>
      </c>
      <c r="U3178" s="1">
        <v>41089</v>
      </c>
      <c r="V3178" t="s">
        <v>48</v>
      </c>
      <c r="W3178" t="s">
        <v>32</v>
      </c>
      <c r="X3178" t="s">
        <v>244</v>
      </c>
      <c r="Y3178" t="s">
        <v>93</v>
      </c>
      <c r="Z3178" t="s">
        <v>475</v>
      </c>
      <c r="AA3178" t="s">
        <v>51</v>
      </c>
      <c r="AB3178" t="s">
        <v>94</v>
      </c>
      <c r="AC3178" t="s">
        <v>71</v>
      </c>
      <c r="AD3178" t="s">
        <v>511</v>
      </c>
      <c r="AE3178" t="s">
        <v>54</v>
      </c>
    </row>
    <row r="3179" spans="1:31" x14ac:dyDescent="0.2">
      <c r="A3179">
        <v>33</v>
      </c>
      <c r="B3179" t="s">
        <v>112</v>
      </c>
      <c r="C3179" t="s">
        <v>32</v>
      </c>
      <c r="D3179" t="s">
        <v>33</v>
      </c>
      <c r="E3179" t="s">
        <v>34</v>
      </c>
      <c r="F3179" t="s">
        <v>833</v>
      </c>
      <c r="G3179" t="s">
        <v>32</v>
      </c>
      <c r="H3179" t="s">
        <v>32</v>
      </c>
      <c r="I3179" t="s">
        <v>32</v>
      </c>
      <c r="J3179" t="s">
        <v>32</v>
      </c>
      <c r="K3179" t="s">
        <v>32</v>
      </c>
      <c r="L3179" t="s">
        <v>32</v>
      </c>
      <c r="M3179" t="s">
        <v>32</v>
      </c>
      <c r="N3179" t="s">
        <v>32</v>
      </c>
      <c r="O3179" t="s">
        <v>32</v>
      </c>
      <c r="P3179" t="s">
        <v>32</v>
      </c>
      <c r="Q3179" t="s">
        <v>8684</v>
      </c>
      <c r="R3179">
        <v>65</v>
      </c>
      <c r="S3179">
        <v>-1</v>
      </c>
      <c r="T3179" t="s">
        <v>331</v>
      </c>
      <c r="U3179" s="1">
        <v>41075</v>
      </c>
      <c r="V3179" t="s">
        <v>1195</v>
      </c>
      <c r="W3179" t="s">
        <v>32</v>
      </c>
      <c r="X3179" t="s">
        <v>49</v>
      </c>
      <c r="Y3179" t="s">
        <v>435</v>
      </c>
      <c r="Z3179" t="s">
        <v>109</v>
      </c>
      <c r="AA3179" t="s">
        <v>69</v>
      </c>
      <c r="AB3179" t="s">
        <v>358</v>
      </c>
      <c r="AC3179" t="s">
        <v>71</v>
      </c>
      <c r="AD3179" t="s">
        <v>95</v>
      </c>
      <c r="AE3179" t="s">
        <v>54</v>
      </c>
    </row>
    <row r="3180" spans="1:31" x14ac:dyDescent="0.2">
      <c r="A3180">
        <v>33</v>
      </c>
      <c r="B3180" t="s">
        <v>96</v>
      </c>
      <c r="C3180" t="s">
        <v>155</v>
      </c>
      <c r="D3180" t="s">
        <v>98</v>
      </c>
      <c r="E3180" t="s">
        <v>170</v>
      </c>
      <c r="F3180" t="s">
        <v>114</v>
      </c>
      <c r="G3180" t="s">
        <v>22940</v>
      </c>
      <c r="H3180" t="s">
        <v>22941</v>
      </c>
      <c r="I3180" t="s">
        <v>22942</v>
      </c>
      <c r="J3180" t="s">
        <v>22943</v>
      </c>
      <c r="K3180" t="s">
        <v>22944</v>
      </c>
      <c r="L3180" t="s">
        <v>22945</v>
      </c>
      <c r="M3180" t="s">
        <v>22946</v>
      </c>
      <c r="N3180" t="s">
        <v>22947</v>
      </c>
      <c r="O3180" t="s">
        <v>22948</v>
      </c>
      <c r="P3180" t="s">
        <v>22949</v>
      </c>
      <c r="Q3180" t="s">
        <v>831</v>
      </c>
      <c r="R3180">
        <v>69</v>
      </c>
      <c r="S3180">
        <v>-1</v>
      </c>
      <c r="T3180" t="s">
        <v>76</v>
      </c>
      <c r="U3180" s="1">
        <v>41090</v>
      </c>
      <c r="V3180" t="s">
        <v>48</v>
      </c>
      <c r="W3180" t="s">
        <v>217</v>
      </c>
      <c r="X3180" t="s">
        <v>49</v>
      </c>
      <c r="Y3180" t="s">
        <v>93</v>
      </c>
      <c r="Z3180" t="s">
        <v>109</v>
      </c>
      <c r="AA3180" t="s">
        <v>51</v>
      </c>
      <c r="AB3180" t="s">
        <v>618</v>
      </c>
      <c r="AC3180" t="s">
        <v>71</v>
      </c>
      <c r="AD3180" t="s">
        <v>332</v>
      </c>
      <c r="AE3180" t="s">
        <v>54</v>
      </c>
    </row>
    <row r="3181" spans="1:31" x14ac:dyDescent="0.2">
      <c r="A3181">
        <v>33</v>
      </c>
      <c r="B3181" t="s">
        <v>169</v>
      </c>
      <c r="C3181" t="s">
        <v>32</v>
      </c>
      <c r="D3181" t="s">
        <v>33</v>
      </c>
      <c r="E3181" t="s">
        <v>34</v>
      </c>
      <c r="F3181" t="s">
        <v>114</v>
      </c>
      <c r="G3181" t="s">
        <v>22988</v>
      </c>
      <c r="H3181" t="s">
        <v>22989</v>
      </c>
      <c r="I3181" t="s">
        <v>22990</v>
      </c>
      <c r="J3181" t="s">
        <v>22991</v>
      </c>
      <c r="K3181" t="s">
        <v>22992</v>
      </c>
      <c r="L3181" t="s">
        <v>22993</v>
      </c>
      <c r="M3181" t="s">
        <v>22994</v>
      </c>
      <c r="N3181" t="s">
        <v>22995</v>
      </c>
      <c r="O3181" t="s">
        <v>22996</v>
      </c>
      <c r="P3181" t="s">
        <v>22997</v>
      </c>
      <c r="Q3181" t="s">
        <v>75</v>
      </c>
      <c r="R3181">
        <v>73</v>
      </c>
      <c r="S3181">
        <v>150000</v>
      </c>
      <c r="T3181" t="s">
        <v>136</v>
      </c>
      <c r="U3181" s="1">
        <v>41076</v>
      </c>
      <c r="V3181" t="s">
        <v>48</v>
      </c>
      <c r="W3181" t="s">
        <v>32</v>
      </c>
      <c r="X3181" t="s">
        <v>49</v>
      </c>
      <c r="Y3181" t="s">
        <v>32</v>
      </c>
      <c r="Z3181" t="s">
        <v>1255</v>
      </c>
      <c r="AA3181" t="s">
        <v>51</v>
      </c>
      <c r="AB3181" t="s">
        <v>32</v>
      </c>
      <c r="AC3181" t="s">
        <v>71</v>
      </c>
      <c r="AD3181" t="s">
        <v>1206</v>
      </c>
      <c r="AE3181" t="s">
        <v>54</v>
      </c>
    </row>
    <row r="3182" spans="1:31" x14ac:dyDescent="0.2">
      <c r="A3182">
        <v>33</v>
      </c>
      <c r="B3182" t="s">
        <v>32</v>
      </c>
      <c r="C3182" t="s">
        <v>32</v>
      </c>
      <c r="D3182" t="s">
        <v>33</v>
      </c>
      <c r="E3182" t="s">
        <v>34</v>
      </c>
      <c r="F3182" t="s">
        <v>368</v>
      </c>
      <c r="G3182" t="s">
        <v>23497</v>
      </c>
      <c r="H3182" t="s">
        <v>23498</v>
      </c>
      <c r="I3182" t="s">
        <v>23499</v>
      </c>
      <c r="J3182" t="s">
        <v>23500</v>
      </c>
      <c r="K3182" t="s">
        <v>23501</v>
      </c>
      <c r="L3182" t="s">
        <v>23502</v>
      </c>
      <c r="M3182" t="s">
        <v>23503</v>
      </c>
      <c r="N3182" t="s">
        <v>32</v>
      </c>
      <c r="O3182" t="s">
        <v>23504</v>
      </c>
      <c r="P3182" t="s">
        <v>23505</v>
      </c>
      <c r="Q3182" t="s">
        <v>75</v>
      </c>
      <c r="R3182">
        <v>65</v>
      </c>
      <c r="S3182">
        <v>-1</v>
      </c>
      <c r="T3182" t="s">
        <v>273</v>
      </c>
      <c r="U3182" s="1">
        <v>41090</v>
      </c>
      <c r="V3182" t="s">
        <v>164</v>
      </c>
      <c r="W3182" t="s">
        <v>32</v>
      </c>
      <c r="X3182" t="s">
        <v>49</v>
      </c>
      <c r="Y3182" t="s">
        <v>245</v>
      </c>
      <c r="Z3182" t="s">
        <v>520</v>
      </c>
      <c r="AA3182" t="s">
        <v>69</v>
      </c>
      <c r="AB3182" t="s">
        <v>423</v>
      </c>
      <c r="AC3182" t="s">
        <v>71</v>
      </c>
      <c r="AD3182" t="s">
        <v>168</v>
      </c>
      <c r="AE3182" t="s">
        <v>54</v>
      </c>
    </row>
    <row r="3183" spans="1:31" x14ac:dyDescent="0.2">
      <c r="A3183">
        <v>33</v>
      </c>
      <c r="B3183" t="s">
        <v>31</v>
      </c>
      <c r="C3183" t="s">
        <v>97</v>
      </c>
      <c r="D3183" t="s">
        <v>33</v>
      </c>
      <c r="E3183" t="s">
        <v>32</v>
      </c>
      <c r="F3183" t="s">
        <v>35</v>
      </c>
      <c r="G3183" t="s">
        <v>23516</v>
      </c>
      <c r="H3183" t="s">
        <v>23517</v>
      </c>
      <c r="I3183" t="s">
        <v>23518</v>
      </c>
      <c r="J3183" t="s">
        <v>23519</v>
      </c>
      <c r="K3183" t="s">
        <v>23520</v>
      </c>
      <c r="L3183" t="s">
        <v>23521</v>
      </c>
      <c r="M3183" t="s">
        <v>23522</v>
      </c>
      <c r="N3183" t="s">
        <v>23523</v>
      </c>
      <c r="O3183" t="s">
        <v>23524</v>
      </c>
      <c r="P3183" t="s">
        <v>23525</v>
      </c>
      <c r="Q3183" t="s">
        <v>75</v>
      </c>
      <c r="R3183">
        <v>75</v>
      </c>
      <c r="S3183">
        <v>1000000</v>
      </c>
      <c r="T3183" t="s">
        <v>136</v>
      </c>
      <c r="U3183" s="1">
        <v>41089</v>
      </c>
      <c r="V3183" t="s">
        <v>164</v>
      </c>
      <c r="W3183" t="s">
        <v>32</v>
      </c>
      <c r="X3183" t="s">
        <v>49</v>
      </c>
      <c r="Y3183" t="s">
        <v>93</v>
      </c>
      <c r="Z3183" t="s">
        <v>80</v>
      </c>
      <c r="AA3183" t="s">
        <v>51</v>
      </c>
      <c r="AB3183" t="s">
        <v>124</v>
      </c>
      <c r="AC3183" t="s">
        <v>170</v>
      </c>
      <c r="AD3183" t="s">
        <v>23526</v>
      </c>
      <c r="AE3183" t="s">
        <v>265</v>
      </c>
    </row>
    <row r="3184" spans="1:31" x14ac:dyDescent="0.2">
      <c r="A3184">
        <v>33</v>
      </c>
      <c r="B3184" t="s">
        <v>55</v>
      </c>
      <c r="C3184" t="s">
        <v>32</v>
      </c>
      <c r="D3184" t="s">
        <v>32</v>
      </c>
      <c r="E3184" t="s">
        <v>34</v>
      </c>
      <c r="F3184" t="s">
        <v>32</v>
      </c>
      <c r="G3184" t="s">
        <v>23734</v>
      </c>
      <c r="H3184" t="s">
        <v>32</v>
      </c>
      <c r="I3184" t="s">
        <v>32</v>
      </c>
      <c r="J3184" t="s">
        <v>32</v>
      </c>
      <c r="K3184" t="s">
        <v>32</v>
      </c>
      <c r="L3184" t="s">
        <v>32</v>
      </c>
      <c r="M3184" t="s">
        <v>32</v>
      </c>
      <c r="N3184" t="s">
        <v>32</v>
      </c>
      <c r="O3184" t="s">
        <v>32</v>
      </c>
      <c r="P3184" t="s">
        <v>32</v>
      </c>
      <c r="Q3184" t="s">
        <v>75</v>
      </c>
      <c r="R3184">
        <v>72</v>
      </c>
      <c r="S3184">
        <v>-1</v>
      </c>
      <c r="T3184" t="s">
        <v>32</v>
      </c>
      <c r="U3184" s="1">
        <v>41073</v>
      </c>
      <c r="V3184" t="s">
        <v>458</v>
      </c>
      <c r="W3184" t="s">
        <v>32</v>
      </c>
      <c r="X3184" t="s">
        <v>49</v>
      </c>
      <c r="Y3184" t="s">
        <v>32</v>
      </c>
      <c r="Z3184" t="s">
        <v>32</v>
      </c>
      <c r="AA3184" t="s">
        <v>51</v>
      </c>
      <c r="AB3184" t="s">
        <v>32</v>
      </c>
      <c r="AC3184" t="s">
        <v>71</v>
      </c>
      <c r="AD3184" t="s">
        <v>95</v>
      </c>
      <c r="AE3184" t="s">
        <v>54</v>
      </c>
    </row>
    <row r="3185" spans="1:31" x14ac:dyDescent="0.2">
      <c r="A3185">
        <v>33</v>
      </c>
      <c r="B3185" t="s">
        <v>96</v>
      </c>
      <c r="C3185" t="s">
        <v>32</v>
      </c>
      <c r="D3185" t="s">
        <v>33</v>
      </c>
      <c r="E3185" t="s">
        <v>34</v>
      </c>
      <c r="F3185" t="s">
        <v>114</v>
      </c>
      <c r="G3185" t="s">
        <v>23850</v>
      </c>
      <c r="H3185" t="s">
        <v>23851</v>
      </c>
      <c r="I3185" t="s">
        <v>23852</v>
      </c>
      <c r="J3185" t="s">
        <v>23853</v>
      </c>
      <c r="K3185" t="s">
        <v>23854</v>
      </c>
      <c r="L3185" t="s">
        <v>23855</v>
      </c>
      <c r="M3185" t="s">
        <v>32</v>
      </c>
      <c r="N3185" t="s">
        <v>23856</v>
      </c>
      <c r="O3185" t="s">
        <v>23857</v>
      </c>
      <c r="P3185" t="e">
        <f>-you are open and honest  -want to have some fun  -like what you see  -because you are thinking about it  -you are genuine</f>
        <v>#NAME?</v>
      </c>
      <c r="Q3185" t="s">
        <v>32</v>
      </c>
      <c r="R3185">
        <v>66</v>
      </c>
      <c r="S3185">
        <v>-1</v>
      </c>
      <c r="T3185" t="s">
        <v>163</v>
      </c>
      <c r="U3185" s="1">
        <v>41089</v>
      </c>
      <c r="V3185" t="s">
        <v>3820</v>
      </c>
      <c r="W3185" t="s">
        <v>32</v>
      </c>
      <c r="X3185" t="s">
        <v>49</v>
      </c>
      <c r="Y3185" t="s">
        <v>495</v>
      </c>
      <c r="Z3185" t="s">
        <v>32</v>
      </c>
      <c r="AA3185" t="s">
        <v>69</v>
      </c>
      <c r="AB3185" t="s">
        <v>81</v>
      </c>
      <c r="AC3185" t="s">
        <v>32</v>
      </c>
      <c r="AD3185" t="s">
        <v>4555</v>
      </c>
      <c r="AE3185" t="s">
        <v>54</v>
      </c>
    </row>
    <row r="3186" spans="1:31" x14ac:dyDescent="0.2">
      <c r="A3186">
        <v>33</v>
      </c>
      <c r="B3186" t="s">
        <v>169</v>
      </c>
      <c r="C3186" t="s">
        <v>32</v>
      </c>
      <c r="D3186" t="s">
        <v>33</v>
      </c>
      <c r="E3186" t="s">
        <v>32</v>
      </c>
      <c r="F3186" t="s">
        <v>56</v>
      </c>
      <c r="G3186" t="s">
        <v>23918</v>
      </c>
      <c r="H3186" t="s">
        <v>23919</v>
      </c>
      <c r="I3186" t="s">
        <v>23920</v>
      </c>
      <c r="J3186" t="s">
        <v>23921</v>
      </c>
      <c r="K3186" t="s">
        <v>23922</v>
      </c>
      <c r="L3186" t="s">
        <v>23923</v>
      </c>
      <c r="M3186" t="s">
        <v>23924</v>
      </c>
      <c r="N3186" t="s">
        <v>23925</v>
      </c>
      <c r="O3186" t="s">
        <v>23926</v>
      </c>
      <c r="P3186" t="s">
        <v>23927</v>
      </c>
      <c r="Q3186" t="s">
        <v>75</v>
      </c>
      <c r="R3186">
        <v>69</v>
      </c>
      <c r="S3186">
        <v>150000</v>
      </c>
      <c r="T3186" t="s">
        <v>136</v>
      </c>
      <c r="U3186" s="1">
        <v>41003</v>
      </c>
      <c r="V3186" t="s">
        <v>48</v>
      </c>
      <c r="W3186" t="s">
        <v>32</v>
      </c>
      <c r="X3186" t="s">
        <v>49</v>
      </c>
      <c r="Y3186" t="s">
        <v>32</v>
      </c>
      <c r="Z3186" t="s">
        <v>422</v>
      </c>
      <c r="AA3186" t="s">
        <v>51</v>
      </c>
      <c r="AB3186" t="s">
        <v>110</v>
      </c>
      <c r="AC3186" t="s">
        <v>71</v>
      </c>
      <c r="AD3186" t="s">
        <v>23928</v>
      </c>
      <c r="AE3186" t="s">
        <v>54</v>
      </c>
    </row>
    <row r="3187" spans="1:31" x14ac:dyDescent="0.2">
      <c r="A3187">
        <v>33</v>
      </c>
      <c r="B3187" t="s">
        <v>96</v>
      </c>
      <c r="C3187" t="s">
        <v>32</v>
      </c>
      <c r="D3187" t="s">
        <v>33</v>
      </c>
      <c r="E3187" t="s">
        <v>34</v>
      </c>
      <c r="F3187" t="s">
        <v>32</v>
      </c>
      <c r="G3187" t="s">
        <v>23938</v>
      </c>
      <c r="H3187" t="s">
        <v>23939</v>
      </c>
      <c r="I3187" t="s">
        <v>23940</v>
      </c>
      <c r="J3187" t="s">
        <v>23941</v>
      </c>
      <c r="K3187" t="s">
        <v>23942</v>
      </c>
      <c r="L3187" t="s">
        <v>23943</v>
      </c>
      <c r="M3187" t="s">
        <v>23944</v>
      </c>
      <c r="N3187" t="s">
        <v>23945</v>
      </c>
      <c r="O3187" t="s">
        <v>23946</v>
      </c>
      <c r="P3187" t="s">
        <v>2667</v>
      </c>
      <c r="Q3187" t="s">
        <v>108</v>
      </c>
      <c r="R3187">
        <v>68</v>
      </c>
      <c r="S3187">
        <v>-1</v>
      </c>
      <c r="T3187" t="s">
        <v>136</v>
      </c>
      <c r="U3187" s="1">
        <v>40953</v>
      </c>
      <c r="V3187" t="s">
        <v>48</v>
      </c>
      <c r="W3187" t="s">
        <v>32</v>
      </c>
      <c r="X3187" t="s">
        <v>49</v>
      </c>
      <c r="Y3187" t="s">
        <v>261</v>
      </c>
      <c r="Z3187" t="s">
        <v>218</v>
      </c>
      <c r="AA3187" t="s">
        <v>51</v>
      </c>
      <c r="AB3187" t="s">
        <v>32</v>
      </c>
      <c r="AC3187" t="s">
        <v>71</v>
      </c>
      <c r="AD3187" t="s">
        <v>168</v>
      </c>
      <c r="AE3187" t="s">
        <v>54</v>
      </c>
    </row>
    <row r="3188" spans="1:31" x14ac:dyDescent="0.2">
      <c r="A3188">
        <v>33</v>
      </c>
      <c r="B3188" t="s">
        <v>55</v>
      </c>
      <c r="C3188" t="s">
        <v>32</v>
      </c>
      <c r="D3188" t="s">
        <v>33</v>
      </c>
      <c r="E3188" t="s">
        <v>170</v>
      </c>
      <c r="F3188" t="s">
        <v>56</v>
      </c>
      <c r="G3188" t="s">
        <v>24167</v>
      </c>
      <c r="H3188" t="s">
        <v>24168</v>
      </c>
      <c r="I3188" t="s">
        <v>24169</v>
      </c>
      <c r="J3188" t="s">
        <v>24170</v>
      </c>
      <c r="K3188" t="s">
        <v>24171</v>
      </c>
      <c r="L3188" t="s">
        <v>24172</v>
      </c>
      <c r="M3188" t="s">
        <v>24173</v>
      </c>
      <c r="N3188" t="s">
        <v>24174</v>
      </c>
      <c r="O3188" t="s">
        <v>24175</v>
      </c>
      <c r="P3188" t="s">
        <v>24176</v>
      </c>
      <c r="Q3188" t="s">
        <v>67</v>
      </c>
      <c r="R3188">
        <v>73</v>
      </c>
      <c r="S3188">
        <v>80000</v>
      </c>
      <c r="T3188" t="s">
        <v>136</v>
      </c>
      <c r="U3188" s="1">
        <v>40980</v>
      </c>
      <c r="V3188" t="s">
        <v>357</v>
      </c>
      <c r="W3188" t="s">
        <v>32</v>
      </c>
      <c r="X3188" t="s">
        <v>49</v>
      </c>
      <c r="Y3188" t="s">
        <v>93</v>
      </c>
      <c r="Z3188" t="s">
        <v>298</v>
      </c>
      <c r="AA3188" t="s">
        <v>51</v>
      </c>
      <c r="AB3188" t="s">
        <v>389</v>
      </c>
      <c r="AC3188" t="s">
        <v>32</v>
      </c>
      <c r="AD3188" t="s">
        <v>168</v>
      </c>
      <c r="AE3188" t="s">
        <v>265</v>
      </c>
    </row>
    <row r="3189" spans="1:31" x14ac:dyDescent="0.2">
      <c r="A3189">
        <v>33</v>
      </c>
      <c r="B3189" t="s">
        <v>32</v>
      </c>
      <c r="C3189" t="s">
        <v>32</v>
      </c>
      <c r="D3189" t="s">
        <v>501</v>
      </c>
      <c r="E3189" t="s">
        <v>34</v>
      </c>
      <c r="F3189" t="s">
        <v>56</v>
      </c>
      <c r="G3189" t="s">
        <v>24568</v>
      </c>
      <c r="H3189" t="s">
        <v>24569</v>
      </c>
      <c r="I3189" t="s">
        <v>24570</v>
      </c>
      <c r="J3189" t="s">
        <v>24571</v>
      </c>
      <c r="K3189" t="s">
        <v>24572</v>
      </c>
      <c r="L3189" t="s">
        <v>24573</v>
      </c>
      <c r="M3189" t="s">
        <v>24574</v>
      </c>
      <c r="N3189" t="s">
        <v>24575</v>
      </c>
      <c r="O3189" t="s">
        <v>24576</v>
      </c>
      <c r="P3189" t="s">
        <v>24577</v>
      </c>
      <c r="Q3189" t="s">
        <v>75</v>
      </c>
      <c r="R3189">
        <v>71</v>
      </c>
      <c r="S3189">
        <v>150000</v>
      </c>
      <c r="T3189" t="s">
        <v>1066</v>
      </c>
      <c r="U3189" s="1">
        <v>40748</v>
      </c>
      <c r="V3189" t="s">
        <v>48</v>
      </c>
      <c r="W3189" t="s">
        <v>32</v>
      </c>
      <c r="X3189" t="s">
        <v>49</v>
      </c>
      <c r="Y3189" t="s">
        <v>495</v>
      </c>
      <c r="Z3189" t="s">
        <v>475</v>
      </c>
      <c r="AA3189" t="s">
        <v>51</v>
      </c>
      <c r="AB3189" t="s">
        <v>344</v>
      </c>
      <c r="AC3189" t="s">
        <v>71</v>
      </c>
      <c r="AD3189" t="s">
        <v>24578</v>
      </c>
      <c r="AE3189" t="s">
        <v>54</v>
      </c>
    </row>
    <row r="3190" spans="1:31" x14ac:dyDescent="0.2">
      <c r="A3190">
        <v>33</v>
      </c>
      <c r="B3190" t="s">
        <v>620</v>
      </c>
      <c r="C3190" t="s">
        <v>83</v>
      </c>
      <c r="D3190" t="s">
        <v>33</v>
      </c>
      <c r="E3190" t="s">
        <v>34</v>
      </c>
      <c r="F3190" t="s">
        <v>35</v>
      </c>
      <c r="G3190" t="s">
        <v>24660</v>
      </c>
      <c r="H3190" t="s">
        <v>24661</v>
      </c>
      <c r="I3190" t="s">
        <v>24662</v>
      </c>
      <c r="J3190" t="s">
        <v>24663</v>
      </c>
      <c r="K3190" t="s">
        <v>24664</v>
      </c>
      <c r="L3190" t="s">
        <v>24665</v>
      </c>
      <c r="M3190" t="s">
        <v>24666</v>
      </c>
      <c r="N3190" t="s">
        <v>24667</v>
      </c>
      <c r="O3190" t="s">
        <v>24668</v>
      </c>
      <c r="P3190" t="s">
        <v>24669</v>
      </c>
      <c r="Q3190" t="s">
        <v>108</v>
      </c>
      <c r="R3190">
        <v>61</v>
      </c>
      <c r="S3190">
        <v>20000</v>
      </c>
      <c r="T3190" t="s">
        <v>576</v>
      </c>
      <c r="U3190" s="1">
        <v>41085</v>
      </c>
      <c r="V3190" t="s">
        <v>1632</v>
      </c>
      <c r="W3190" t="s">
        <v>217</v>
      </c>
      <c r="X3190" t="s">
        <v>49</v>
      </c>
      <c r="Y3190" t="s">
        <v>261</v>
      </c>
      <c r="Z3190" t="s">
        <v>166</v>
      </c>
      <c r="AA3190" t="s">
        <v>69</v>
      </c>
      <c r="AB3190" t="s">
        <v>423</v>
      </c>
      <c r="AC3190" t="s">
        <v>71</v>
      </c>
      <c r="AD3190" t="s">
        <v>9519</v>
      </c>
      <c r="AE3190" t="s">
        <v>54</v>
      </c>
    </row>
    <row r="3191" spans="1:31" x14ac:dyDescent="0.2">
      <c r="A3191">
        <v>33</v>
      </c>
      <c r="B3191" t="s">
        <v>55</v>
      </c>
      <c r="C3191" t="s">
        <v>97</v>
      </c>
      <c r="D3191" t="s">
        <v>32</v>
      </c>
      <c r="E3191" t="s">
        <v>32</v>
      </c>
      <c r="F3191" t="s">
        <v>35</v>
      </c>
      <c r="G3191" t="s">
        <v>24691</v>
      </c>
      <c r="H3191" t="s">
        <v>24692</v>
      </c>
      <c r="I3191" t="s">
        <v>24693</v>
      </c>
      <c r="J3191" t="s">
        <v>19272</v>
      </c>
      <c r="K3191" t="s">
        <v>24694</v>
      </c>
      <c r="L3191" t="s">
        <v>24695</v>
      </c>
      <c r="M3191" t="s">
        <v>24696</v>
      </c>
      <c r="N3191" t="s">
        <v>24697</v>
      </c>
      <c r="O3191" t="s">
        <v>9575</v>
      </c>
      <c r="P3191" t="s">
        <v>24698</v>
      </c>
      <c r="Q3191" t="s">
        <v>75</v>
      </c>
      <c r="R3191">
        <v>72</v>
      </c>
      <c r="S3191">
        <v>-1</v>
      </c>
      <c r="T3191" t="s">
        <v>149</v>
      </c>
      <c r="U3191" s="1">
        <v>41087</v>
      </c>
      <c r="V3191" t="s">
        <v>48</v>
      </c>
      <c r="W3191" t="s">
        <v>32</v>
      </c>
      <c r="X3191" t="s">
        <v>49</v>
      </c>
      <c r="Y3191" t="s">
        <v>93</v>
      </c>
      <c r="Z3191" t="s">
        <v>298</v>
      </c>
      <c r="AA3191" t="s">
        <v>51</v>
      </c>
      <c r="AB3191" t="s">
        <v>1243</v>
      </c>
      <c r="AC3191" t="s">
        <v>32</v>
      </c>
      <c r="AD3191" t="s">
        <v>24699</v>
      </c>
      <c r="AE3191" t="s">
        <v>54</v>
      </c>
    </row>
    <row r="3192" spans="1:31" x14ac:dyDescent="0.2">
      <c r="A3192">
        <v>33</v>
      </c>
      <c r="B3192" t="s">
        <v>620</v>
      </c>
      <c r="C3192" t="s">
        <v>113</v>
      </c>
      <c r="D3192" t="s">
        <v>33</v>
      </c>
      <c r="E3192" t="s">
        <v>170</v>
      </c>
      <c r="F3192" t="s">
        <v>56</v>
      </c>
      <c r="G3192" t="s">
        <v>25213</v>
      </c>
      <c r="H3192" t="s">
        <v>25214</v>
      </c>
      <c r="I3192" t="s">
        <v>25215</v>
      </c>
      <c r="J3192" t="s">
        <v>25216</v>
      </c>
      <c r="K3192" t="s">
        <v>25217</v>
      </c>
      <c r="L3192" t="s">
        <v>25218</v>
      </c>
      <c r="M3192" t="s">
        <v>25219</v>
      </c>
      <c r="N3192" t="s">
        <v>25220</v>
      </c>
      <c r="O3192" t="s">
        <v>25221</v>
      </c>
      <c r="P3192" t="s">
        <v>25222</v>
      </c>
      <c r="Q3192" t="s">
        <v>32</v>
      </c>
      <c r="R3192">
        <v>63</v>
      </c>
      <c r="S3192">
        <v>-1</v>
      </c>
      <c r="T3192" t="s">
        <v>91</v>
      </c>
      <c r="U3192" s="1">
        <v>41087</v>
      </c>
      <c r="V3192" t="s">
        <v>48</v>
      </c>
      <c r="W3192" t="s">
        <v>217</v>
      </c>
      <c r="X3192" t="s">
        <v>49</v>
      </c>
      <c r="Y3192" t="s">
        <v>245</v>
      </c>
      <c r="Z3192" t="s">
        <v>32</v>
      </c>
      <c r="AA3192" t="s">
        <v>69</v>
      </c>
      <c r="AB3192" t="s">
        <v>358</v>
      </c>
      <c r="AC3192" t="s">
        <v>71</v>
      </c>
      <c r="AD3192" t="s">
        <v>10500</v>
      </c>
      <c r="AE3192" t="s">
        <v>54</v>
      </c>
    </row>
    <row r="3193" spans="1:31" x14ac:dyDescent="0.2">
      <c r="A3193">
        <v>33</v>
      </c>
      <c r="B3193" t="s">
        <v>32</v>
      </c>
      <c r="C3193" t="s">
        <v>32</v>
      </c>
      <c r="D3193" t="s">
        <v>33</v>
      </c>
      <c r="E3193" t="s">
        <v>34</v>
      </c>
      <c r="F3193" t="s">
        <v>114</v>
      </c>
      <c r="G3193" t="s">
        <v>25316</v>
      </c>
      <c r="H3193" t="s">
        <v>25317</v>
      </c>
      <c r="I3193" t="s">
        <v>25318</v>
      </c>
      <c r="J3193" t="s">
        <v>25319</v>
      </c>
      <c r="K3193" t="s">
        <v>25320</v>
      </c>
      <c r="L3193" t="s">
        <v>25321</v>
      </c>
      <c r="M3193" t="s">
        <v>25322</v>
      </c>
      <c r="N3193" t="s">
        <v>25323</v>
      </c>
      <c r="O3193" t="s">
        <v>25324</v>
      </c>
      <c r="P3193" t="s">
        <v>25325</v>
      </c>
      <c r="Q3193" t="s">
        <v>75</v>
      </c>
      <c r="R3193">
        <v>66</v>
      </c>
      <c r="S3193">
        <v>-1</v>
      </c>
      <c r="T3193" t="s">
        <v>163</v>
      </c>
      <c r="U3193" s="1">
        <v>41090</v>
      </c>
      <c r="V3193" t="s">
        <v>164</v>
      </c>
      <c r="W3193" t="s">
        <v>78</v>
      </c>
      <c r="X3193" t="s">
        <v>49</v>
      </c>
      <c r="Y3193" t="s">
        <v>150</v>
      </c>
      <c r="Z3193" t="s">
        <v>32</v>
      </c>
      <c r="AA3193" t="s">
        <v>69</v>
      </c>
      <c r="AB3193" t="s">
        <v>167</v>
      </c>
      <c r="AC3193" t="s">
        <v>71</v>
      </c>
      <c r="AD3193" t="s">
        <v>25326</v>
      </c>
      <c r="AE3193" t="s">
        <v>54</v>
      </c>
    </row>
    <row r="3194" spans="1:31" x14ac:dyDescent="0.2">
      <c r="A3194">
        <v>33</v>
      </c>
      <c r="B3194" t="s">
        <v>112</v>
      </c>
      <c r="C3194" t="s">
        <v>113</v>
      </c>
      <c r="D3194" t="s">
        <v>33</v>
      </c>
      <c r="E3194" t="s">
        <v>34</v>
      </c>
      <c r="F3194" t="s">
        <v>114</v>
      </c>
      <c r="G3194" t="s">
        <v>25734</v>
      </c>
      <c r="H3194" t="s">
        <v>32</v>
      </c>
      <c r="I3194" t="s">
        <v>25735</v>
      </c>
      <c r="J3194" t="s">
        <v>25736</v>
      </c>
      <c r="K3194" t="s">
        <v>25737</v>
      </c>
      <c r="L3194" t="s">
        <v>25738</v>
      </c>
      <c r="M3194" t="s">
        <v>25739</v>
      </c>
      <c r="N3194" t="s">
        <v>32</v>
      </c>
      <c r="O3194" t="s">
        <v>32</v>
      </c>
      <c r="P3194" t="s">
        <v>32</v>
      </c>
      <c r="Q3194" t="s">
        <v>75</v>
      </c>
      <c r="R3194">
        <v>64</v>
      </c>
      <c r="S3194">
        <v>60000</v>
      </c>
      <c r="T3194" t="s">
        <v>68</v>
      </c>
      <c r="U3194" s="1">
        <v>40812</v>
      </c>
      <c r="V3194" t="s">
        <v>48</v>
      </c>
      <c r="W3194" t="s">
        <v>32</v>
      </c>
      <c r="X3194" t="s">
        <v>49</v>
      </c>
      <c r="Y3194" t="s">
        <v>495</v>
      </c>
      <c r="Z3194" t="s">
        <v>275</v>
      </c>
      <c r="AA3194" t="s">
        <v>69</v>
      </c>
      <c r="AB3194" t="s">
        <v>263</v>
      </c>
      <c r="AC3194" t="s">
        <v>71</v>
      </c>
      <c r="AD3194" t="s">
        <v>95</v>
      </c>
      <c r="AE3194" t="s">
        <v>54</v>
      </c>
    </row>
    <row r="3195" spans="1:31" x14ac:dyDescent="0.2">
      <c r="A3195">
        <v>33</v>
      </c>
      <c r="B3195" t="s">
        <v>31</v>
      </c>
      <c r="C3195" t="s">
        <v>113</v>
      </c>
      <c r="D3195" t="s">
        <v>33</v>
      </c>
      <c r="E3195" t="s">
        <v>34</v>
      </c>
      <c r="F3195" t="s">
        <v>1139</v>
      </c>
      <c r="G3195" t="s">
        <v>25969</v>
      </c>
      <c r="H3195" t="s">
        <v>25970</v>
      </c>
      <c r="I3195" t="s">
        <v>25971</v>
      </c>
      <c r="J3195" t="s">
        <v>25972</v>
      </c>
      <c r="K3195" t="s">
        <v>25973</v>
      </c>
      <c r="L3195" t="s">
        <v>25974</v>
      </c>
      <c r="M3195" t="s">
        <v>4541</v>
      </c>
      <c r="N3195" t="s">
        <v>25975</v>
      </c>
      <c r="O3195" t="s">
        <v>32</v>
      </c>
      <c r="P3195" t="s">
        <v>32</v>
      </c>
      <c r="Q3195" t="s">
        <v>6498</v>
      </c>
      <c r="R3195">
        <v>68</v>
      </c>
      <c r="S3195">
        <v>-1</v>
      </c>
      <c r="T3195" t="s">
        <v>215</v>
      </c>
      <c r="U3195" s="1">
        <v>40999</v>
      </c>
      <c r="V3195" t="s">
        <v>164</v>
      </c>
      <c r="W3195" t="s">
        <v>92</v>
      </c>
      <c r="X3195" t="s">
        <v>49</v>
      </c>
      <c r="Y3195" t="s">
        <v>261</v>
      </c>
      <c r="Z3195" t="s">
        <v>205</v>
      </c>
      <c r="AA3195" t="s">
        <v>51</v>
      </c>
      <c r="AB3195" t="s">
        <v>299</v>
      </c>
      <c r="AC3195" t="s">
        <v>170</v>
      </c>
      <c r="AD3195" t="s">
        <v>447</v>
      </c>
      <c r="AE3195" t="s">
        <v>54</v>
      </c>
    </row>
    <row r="3196" spans="1:31" x14ac:dyDescent="0.2">
      <c r="A3196">
        <v>33</v>
      </c>
      <c r="B3196" t="s">
        <v>96</v>
      </c>
      <c r="C3196" t="s">
        <v>113</v>
      </c>
      <c r="D3196" t="s">
        <v>501</v>
      </c>
      <c r="E3196" t="s">
        <v>34</v>
      </c>
      <c r="F3196" t="s">
        <v>138</v>
      </c>
      <c r="G3196" t="s">
        <v>26607</v>
      </c>
      <c r="H3196" t="s">
        <v>26608</v>
      </c>
      <c r="I3196" t="s">
        <v>26609</v>
      </c>
      <c r="J3196" t="s">
        <v>26610</v>
      </c>
      <c r="K3196" t="s">
        <v>26611</v>
      </c>
      <c r="L3196" t="s">
        <v>26612</v>
      </c>
      <c r="M3196" t="s">
        <v>26613</v>
      </c>
      <c r="N3196" t="s">
        <v>32</v>
      </c>
      <c r="O3196" t="s">
        <v>26614</v>
      </c>
      <c r="P3196" t="s">
        <v>26615</v>
      </c>
      <c r="Q3196" t="s">
        <v>75</v>
      </c>
      <c r="R3196">
        <v>70</v>
      </c>
      <c r="S3196">
        <v>-1</v>
      </c>
      <c r="T3196" t="s">
        <v>457</v>
      </c>
      <c r="U3196" s="1">
        <v>41088</v>
      </c>
      <c r="V3196" t="s">
        <v>799</v>
      </c>
      <c r="W3196" t="s">
        <v>204</v>
      </c>
      <c r="X3196" t="s">
        <v>49</v>
      </c>
      <c r="Y3196" t="s">
        <v>32</v>
      </c>
      <c r="Z3196" t="s">
        <v>166</v>
      </c>
      <c r="AA3196" t="s">
        <v>51</v>
      </c>
      <c r="AB3196" t="s">
        <v>358</v>
      </c>
      <c r="AC3196" t="s">
        <v>71</v>
      </c>
      <c r="AD3196" t="s">
        <v>26616</v>
      </c>
      <c r="AE3196" t="s">
        <v>54</v>
      </c>
    </row>
    <row r="3197" spans="1:31" x14ac:dyDescent="0.2">
      <c r="A3197">
        <v>33</v>
      </c>
      <c r="B3197" t="s">
        <v>154</v>
      </c>
      <c r="C3197" t="s">
        <v>32</v>
      </c>
      <c r="D3197" t="s">
        <v>33</v>
      </c>
      <c r="E3197" t="s">
        <v>34</v>
      </c>
      <c r="F3197" t="s">
        <v>32</v>
      </c>
      <c r="G3197" t="s">
        <v>26617</v>
      </c>
      <c r="H3197" t="s">
        <v>26618</v>
      </c>
      <c r="I3197" t="s">
        <v>26619</v>
      </c>
      <c r="J3197" t="s">
        <v>32</v>
      </c>
      <c r="K3197" t="s">
        <v>32</v>
      </c>
      <c r="L3197" t="s">
        <v>26620</v>
      </c>
      <c r="M3197" t="s">
        <v>32</v>
      </c>
      <c r="N3197" t="s">
        <v>32</v>
      </c>
      <c r="O3197" t="s">
        <v>32</v>
      </c>
      <c r="P3197" t="s">
        <v>32</v>
      </c>
      <c r="Q3197" t="s">
        <v>75</v>
      </c>
      <c r="R3197">
        <v>66</v>
      </c>
      <c r="S3197">
        <v>-1</v>
      </c>
      <c r="T3197" t="s">
        <v>32</v>
      </c>
      <c r="U3197" s="1">
        <v>41069</v>
      </c>
      <c r="V3197" t="s">
        <v>2512</v>
      </c>
      <c r="W3197" t="s">
        <v>181</v>
      </c>
      <c r="X3197" t="s">
        <v>49</v>
      </c>
      <c r="Y3197" t="s">
        <v>32</v>
      </c>
      <c r="Z3197" t="s">
        <v>322</v>
      </c>
      <c r="AA3197" t="s">
        <v>69</v>
      </c>
      <c r="AB3197" t="s">
        <v>712</v>
      </c>
      <c r="AC3197" t="s">
        <v>111</v>
      </c>
      <c r="AD3197" t="s">
        <v>95</v>
      </c>
      <c r="AE3197" t="s">
        <v>54</v>
      </c>
    </row>
    <row r="3198" spans="1:31" x14ac:dyDescent="0.2">
      <c r="A3198">
        <v>33</v>
      </c>
      <c r="B3198" t="s">
        <v>1288</v>
      </c>
      <c r="C3198" t="s">
        <v>32</v>
      </c>
      <c r="D3198" t="s">
        <v>182</v>
      </c>
      <c r="E3198" t="s">
        <v>34</v>
      </c>
      <c r="F3198" t="s">
        <v>56</v>
      </c>
      <c r="G3198" t="s">
        <v>27231</v>
      </c>
      <c r="H3198" t="s">
        <v>27232</v>
      </c>
      <c r="I3198" t="s">
        <v>27233</v>
      </c>
      <c r="J3198" t="s">
        <v>27234</v>
      </c>
      <c r="K3198" t="s">
        <v>27235</v>
      </c>
      <c r="L3198" t="s">
        <v>27236</v>
      </c>
      <c r="M3198" t="s">
        <v>27237</v>
      </c>
      <c r="N3198" t="s">
        <v>27238</v>
      </c>
      <c r="O3198" t="s">
        <v>27239</v>
      </c>
      <c r="P3198" t="s">
        <v>27240</v>
      </c>
      <c r="Q3198" t="s">
        <v>67</v>
      </c>
      <c r="R3198">
        <v>69</v>
      </c>
      <c r="S3198">
        <v>-1</v>
      </c>
      <c r="T3198" t="s">
        <v>91</v>
      </c>
      <c r="U3198" s="1">
        <v>41080</v>
      </c>
      <c r="V3198" t="s">
        <v>164</v>
      </c>
      <c r="W3198" t="s">
        <v>32</v>
      </c>
      <c r="X3198" t="s">
        <v>49</v>
      </c>
      <c r="Y3198" t="s">
        <v>93</v>
      </c>
      <c r="Z3198" t="s">
        <v>32</v>
      </c>
      <c r="AA3198" t="s">
        <v>69</v>
      </c>
      <c r="AB3198" t="s">
        <v>32</v>
      </c>
      <c r="AC3198" t="s">
        <v>71</v>
      </c>
      <c r="AD3198" t="s">
        <v>511</v>
      </c>
      <c r="AE3198" t="s">
        <v>54</v>
      </c>
    </row>
    <row r="3199" spans="1:31" x14ac:dyDescent="0.2">
      <c r="A3199">
        <v>33</v>
      </c>
      <c r="B3199" t="s">
        <v>169</v>
      </c>
      <c r="C3199" t="s">
        <v>32</v>
      </c>
      <c r="D3199" t="s">
        <v>33</v>
      </c>
      <c r="E3199" t="s">
        <v>34</v>
      </c>
      <c r="F3199" t="s">
        <v>833</v>
      </c>
      <c r="G3199" t="s">
        <v>27274</v>
      </c>
      <c r="H3199" t="s">
        <v>27275</v>
      </c>
      <c r="I3199" t="s">
        <v>27276</v>
      </c>
      <c r="J3199" t="s">
        <v>32</v>
      </c>
      <c r="K3199" t="s">
        <v>27277</v>
      </c>
      <c r="L3199" t="s">
        <v>27278</v>
      </c>
      <c r="M3199" t="s">
        <v>27279</v>
      </c>
      <c r="N3199" t="s">
        <v>27280</v>
      </c>
      <c r="O3199" t="s">
        <v>27281</v>
      </c>
      <c r="P3199" t="s">
        <v>27282</v>
      </c>
      <c r="Q3199" t="s">
        <v>32</v>
      </c>
      <c r="R3199">
        <v>72</v>
      </c>
      <c r="S3199">
        <v>-1</v>
      </c>
      <c r="T3199" t="s">
        <v>331</v>
      </c>
      <c r="U3199" s="1">
        <v>41085</v>
      </c>
      <c r="V3199" t="s">
        <v>1195</v>
      </c>
      <c r="W3199" t="s">
        <v>32</v>
      </c>
      <c r="X3199" t="s">
        <v>49</v>
      </c>
      <c r="Y3199" t="s">
        <v>93</v>
      </c>
      <c r="Z3199" t="s">
        <v>151</v>
      </c>
      <c r="AA3199" t="s">
        <v>51</v>
      </c>
      <c r="AB3199" t="s">
        <v>110</v>
      </c>
      <c r="AC3199" t="s">
        <v>71</v>
      </c>
      <c r="AD3199" t="s">
        <v>95</v>
      </c>
      <c r="AE3199" t="s">
        <v>54</v>
      </c>
    </row>
    <row r="3200" spans="1:31" x14ac:dyDescent="0.2">
      <c r="A3200">
        <v>33</v>
      </c>
      <c r="B3200" t="s">
        <v>169</v>
      </c>
      <c r="C3200" t="s">
        <v>32</v>
      </c>
      <c r="D3200" t="s">
        <v>98</v>
      </c>
      <c r="E3200" t="s">
        <v>170</v>
      </c>
      <c r="F3200" t="s">
        <v>1716</v>
      </c>
      <c r="G3200" t="s">
        <v>27328</v>
      </c>
      <c r="H3200" t="s">
        <v>27329</v>
      </c>
      <c r="I3200" t="s">
        <v>27330</v>
      </c>
      <c r="J3200" t="s">
        <v>27331</v>
      </c>
      <c r="K3200" t="s">
        <v>27332</v>
      </c>
      <c r="L3200" t="s">
        <v>27333</v>
      </c>
      <c r="M3200" t="s">
        <v>27334</v>
      </c>
      <c r="N3200" t="s">
        <v>27335</v>
      </c>
      <c r="O3200" t="s">
        <v>27336</v>
      </c>
      <c r="P3200" t="s">
        <v>27337</v>
      </c>
      <c r="Q3200" t="s">
        <v>75</v>
      </c>
      <c r="R3200">
        <v>70</v>
      </c>
      <c r="S3200">
        <v>1000000</v>
      </c>
      <c r="T3200" t="s">
        <v>215</v>
      </c>
      <c r="U3200" s="1">
        <v>41075</v>
      </c>
      <c r="V3200" t="s">
        <v>164</v>
      </c>
      <c r="W3200" t="s">
        <v>32</v>
      </c>
      <c r="X3200" t="s">
        <v>49</v>
      </c>
      <c r="Y3200" t="s">
        <v>93</v>
      </c>
      <c r="Z3200" t="s">
        <v>1505</v>
      </c>
      <c r="AA3200" t="s">
        <v>51</v>
      </c>
      <c r="AB3200" t="s">
        <v>233</v>
      </c>
      <c r="AC3200" t="s">
        <v>71</v>
      </c>
      <c r="AD3200" t="s">
        <v>95</v>
      </c>
      <c r="AE3200" t="s">
        <v>54</v>
      </c>
    </row>
    <row r="3201" spans="1:31" x14ac:dyDescent="0.2">
      <c r="A3201">
        <v>33</v>
      </c>
      <c r="B3201" t="s">
        <v>55</v>
      </c>
      <c r="C3201" t="s">
        <v>113</v>
      </c>
      <c r="D3201" t="s">
        <v>182</v>
      </c>
      <c r="E3201" t="s">
        <v>34</v>
      </c>
      <c r="F3201" t="s">
        <v>1139</v>
      </c>
      <c r="G3201" t="s">
        <v>27481</v>
      </c>
      <c r="H3201" t="s">
        <v>32</v>
      </c>
      <c r="I3201" t="s">
        <v>32</v>
      </c>
      <c r="J3201" t="s">
        <v>32</v>
      </c>
      <c r="K3201" t="s">
        <v>32</v>
      </c>
      <c r="L3201" t="s">
        <v>27482</v>
      </c>
      <c r="M3201" t="s">
        <v>32</v>
      </c>
      <c r="N3201" t="s">
        <v>32</v>
      </c>
      <c r="O3201" t="s">
        <v>32</v>
      </c>
      <c r="P3201" t="s">
        <v>32</v>
      </c>
      <c r="Q3201" t="s">
        <v>32</v>
      </c>
      <c r="R3201">
        <v>70</v>
      </c>
      <c r="S3201">
        <v>70000</v>
      </c>
      <c r="T3201" t="s">
        <v>215</v>
      </c>
      <c r="U3201" s="1">
        <v>41074</v>
      </c>
      <c r="V3201" t="s">
        <v>274</v>
      </c>
      <c r="W3201" t="s">
        <v>204</v>
      </c>
      <c r="X3201" t="s">
        <v>49</v>
      </c>
      <c r="Y3201" t="s">
        <v>261</v>
      </c>
      <c r="Z3201" t="s">
        <v>91</v>
      </c>
      <c r="AA3201" t="s">
        <v>51</v>
      </c>
      <c r="AB3201" t="s">
        <v>562</v>
      </c>
      <c r="AC3201" t="s">
        <v>220</v>
      </c>
      <c r="AD3201" t="s">
        <v>95</v>
      </c>
      <c r="AE3201" t="s">
        <v>54</v>
      </c>
    </row>
    <row r="3202" spans="1:31" x14ac:dyDescent="0.2">
      <c r="A3202">
        <v>33</v>
      </c>
      <c r="B3202" t="s">
        <v>112</v>
      </c>
      <c r="C3202" t="s">
        <v>32</v>
      </c>
      <c r="D3202" t="s">
        <v>98</v>
      </c>
      <c r="E3202" t="s">
        <v>34</v>
      </c>
      <c r="F3202" t="s">
        <v>183</v>
      </c>
      <c r="G3202" t="s">
        <v>27483</v>
      </c>
      <c r="H3202" t="s">
        <v>27484</v>
      </c>
      <c r="I3202" t="s">
        <v>27485</v>
      </c>
      <c r="J3202" t="s">
        <v>27486</v>
      </c>
      <c r="K3202" t="s">
        <v>27487</v>
      </c>
      <c r="L3202" t="s">
        <v>27488</v>
      </c>
      <c r="M3202" t="s">
        <v>27489</v>
      </c>
      <c r="N3202" t="s">
        <v>27490</v>
      </c>
      <c r="O3202" t="s">
        <v>27491</v>
      </c>
      <c r="P3202" t="s">
        <v>27492</v>
      </c>
      <c r="Q3202" t="s">
        <v>32</v>
      </c>
      <c r="R3202">
        <v>67</v>
      </c>
      <c r="S3202">
        <v>-1</v>
      </c>
      <c r="T3202" t="s">
        <v>76</v>
      </c>
      <c r="U3202" s="1">
        <v>41013</v>
      </c>
      <c r="V3202" t="s">
        <v>48</v>
      </c>
      <c r="W3202" t="s">
        <v>32</v>
      </c>
      <c r="X3202" t="s">
        <v>244</v>
      </c>
      <c r="Y3202" t="s">
        <v>93</v>
      </c>
      <c r="Z3202" t="s">
        <v>32</v>
      </c>
      <c r="AA3202" t="s">
        <v>51</v>
      </c>
      <c r="AB3202" t="s">
        <v>778</v>
      </c>
      <c r="AC3202" t="s">
        <v>71</v>
      </c>
      <c r="AD3202" t="s">
        <v>95</v>
      </c>
      <c r="AE3202" t="s">
        <v>54</v>
      </c>
    </row>
    <row r="3203" spans="1:31" x14ac:dyDescent="0.2">
      <c r="A3203">
        <v>33</v>
      </c>
      <c r="B3203" t="s">
        <v>169</v>
      </c>
      <c r="C3203" t="s">
        <v>32</v>
      </c>
      <c r="D3203" t="s">
        <v>98</v>
      </c>
      <c r="E3203" t="s">
        <v>170</v>
      </c>
      <c r="F3203" t="s">
        <v>56</v>
      </c>
      <c r="G3203" t="s">
        <v>27954</v>
      </c>
      <c r="H3203" t="s">
        <v>27955</v>
      </c>
      <c r="I3203" t="s">
        <v>27956</v>
      </c>
      <c r="J3203" t="s">
        <v>27957</v>
      </c>
      <c r="K3203" t="s">
        <v>27958</v>
      </c>
      <c r="L3203" t="s">
        <v>27959</v>
      </c>
      <c r="M3203" t="s">
        <v>27960</v>
      </c>
      <c r="N3203" t="s">
        <v>27961</v>
      </c>
      <c r="O3203" t="s">
        <v>32</v>
      </c>
      <c r="P3203" t="s">
        <v>27962</v>
      </c>
      <c r="Q3203" t="s">
        <v>108</v>
      </c>
      <c r="R3203">
        <v>68</v>
      </c>
      <c r="S3203">
        <v>30000</v>
      </c>
      <c r="T3203" t="s">
        <v>576</v>
      </c>
      <c r="U3203" s="1">
        <v>40998</v>
      </c>
      <c r="V3203" t="s">
        <v>48</v>
      </c>
      <c r="W3203" t="s">
        <v>92</v>
      </c>
      <c r="X3203" t="s">
        <v>49</v>
      </c>
      <c r="Y3203" t="s">
        <v>32</v>
      </c>
      <c r="Z3203" t="s">
        <v>3515</v>
      </c>
      <c r="AA3203" t="s">
        <v>51</v>
      </c>
      <c r="AB3203" t="s">
        <v>344</v>
      </c>
      <c r="AC3203" t="s">
        <v>248</v>
      </c>
      <c r="AD3203" t="s">
        <v>5771</v>
      </c>
      <c r="AE3203" t="s">
        <v>54</v>
      </c>
    </row>
    <row r="3204" spans="1:31" x14ac:dyDescent="0.2">
      <c r="A3204">
        <v>33</v>
      </c>
      <c r="B3204" t="s">
        <v>96</v>
      </c>
      <c r="C3204" t="s">
        <v>32</v>
      </c>
      <c r="D3204" t="s">
        <v>33</v>
      </c>
      <c r="E3204" t="s">
        <v>32</v>
      </c>
      <c r="F3204" t="s">
        <v>183</v>
      </c>
      <c r="G3204" t="s">
        <v>28036</v>
      </c>
      <c r="H3204" t="s">
        <v>26134</v>
      </c>
      <c r="I3204" t="s">
        <v>28037</v>
      </c>
      <c r="J3204" t="s">
        <v>28038</v>
      </c>
      <c r="K3204" t="s">
        <v>28039</v>
      </c>
      <c r="L3204" t="s">
        <v>28040</v>
      </c>
      <c r="M3204" t="s">
        <v>28041</v>
      </c>
      <c r="N3204" t="s">
        <v>32</v>
      </c>
      <c r="O3204" t="s">
        <v>28042</v>
      </c>
      <c r="P3204" t="s">
        <v>28043</v>
      </c>
      <c r="Q3204" t="s">
        <v>75</v>
      </c>
      <c r="R3204">
        <v>67</v>
      </c>
      <c r="S3204">
        <v>-1</v>
      </c>
      <c r="T3204" t="s">
        <v>331</v>
      </c>
      <c r="U3204" s="1">
        <v>41090</v>
      </c>
      <c r="V3204" t="s">
        <v>799</v>
      </c>
      <c r="W3204" t="s">
        <v>204</v>
      </c>
      <c r="X3204" t="s">
        <v>49</v>
      </c>
      <c r="Y3204" t="s">
        <v>32</v>
      </c>
      <c r="Z3204" t="s">
        <v>378</v>
      </c>
      <c r="AA3204" t="s">
        <v>69</v>
      </c>
      <c r="AB3204" t="s">
        <v>52</v>
      </c>
      <c r="AC3204" t="s">
        <v>71</v>
      </c>
      <c r="AD3204" t="s">
        <v>13202</v>
      </c>
      <c r="AE3204" t="s">
        <v>54</v>
      </c>
    </row>
    <row r="3205" spans="1:31" x14ac:dyDescent="0.2">
      <c r="A3205">
        <v>33</v>
      </c>
      <c r="B3205" t="s">
        <v>620</v>
      </c>
      <c r="C3205" t="s">
        <v>522</v>
      </c>
      <c r="D3205" t="s">
        <v>33</v>
      </c>
      <c r="E3205" t="s">
        <v>34</v>
      </c>
      <c r="F3205" t="s">
        <v>183</v>
      </c>
      <c r="G3205" t="s">
        <v>28338</v>
      </c>
      <c r="H3205" t="s">
        <v>28339</v>
      </c>
      <c r="I3205" t="s">
        <v>28340</v>
      </c>
      <c r="J3205" t="s">
        <v>28341</v>
      </c>
      <c r="K3205" t="s">
        <v>28342</v>
      </c>
      <c r="L3205" t="s">
        <v>28343</v>
      </c>
      <c r="M3205" t="s">
        <v>23127</v>
      </c>
      <c r="N3205" t="s">
        <v>28344</v>
      </c>
      <c r="O3205" t="s">
        <v>28345</v>
      </c>
      <c r="P3205" t="s">
        <v>19528</v>
      </c>
      <c r="Q3205" t="s">
        <v>2374</v>
      </c>
      <c r="R3205">
        <v>67</v>
      </c>
      <c r="S3205">
        <v>-1</v>
      </c>
      <c r="T3205" t="s">
        <v>76</v>
      </c>
      <c r="U3205" s="1">
        <v>41088</v>
      </c>
      <c r="V3205" t="s">
        <v>607</v>
      </c>
      <c r="W3205" t="s">
        <v>32</v>
      </c>
      <c r="X3205" t="s">
        <v>398</v>
      </c>
      <c r="Y3205" t="s">
        <v>435</v>
      </c>
      <c r="Z3205" t="s">
        <v>322</v>
      </c>
      <c r="AA3205" t="s">
        <v>69</v>
      </c>
      <c r="AB3205" t="s">
        <v>852</v>
      </c>
      <c r="AC3205" t="s">
        <v>71</v>
      </c>
      <c r="AD3205" t="s">
        <v>28346</v>
      </c>
      <c r="AE3205" t="s">
        <v>54</v>
      </c>
    </row>
    <row r="3206" spans="1:31" x14ac:dyDescent="0.2">
      <c r="A3206">
        <v>33</v>
      </c>
      <c r="B3206" t="s">
        <v>620</v>
      </c>
      <c r="C3206" t="s">
        <v>32</v>
      </c>
      <c r="D3206" t="s">
        <v>33</v>
      </c>
      <c r="E3206" t="s">
        <v>34</v>
      </c>
      <c r="F3206" t="s">
        <v>56</v>
      </c>
      <c r="G3206" t="s">
        <v>28544</v>
      </c>
      <c r="H3206" t="s">
        <v>28545</v>
      </c>
      <c r="I3206" t="s">
        <v>28546</v>
      </c>
      <c r="J3206" t="s">
        <v>28547</v>
      </c>
      <c r="K3206" t="s">
        <v>28548</v>
      </c>
      <c r="L3206" t="s">
        <v>28549</v>
      </c>
      <c r="M3206" t="s">
        <v>28550</v>
      </c>
      <c r="N3206" t="s">
        <v>28551</v>
      </c>
      <c r="O3206" t="s">
        <v>28552</v>
      </c>
      <c r="P3206" t="s">
        <v>28553</v>
      </c>
      <c r="Q3206" t="s">
        <v>75</v>
      </c>
      <c r="R3206">
        <v>69</v>
      </c>
      <c r="S3206">
        <v>-1</v>
      </c>
      <c r="T3206" t="s">
        <v>163</v>
      </c>
      <c r="U3206" s="1">
        <v>41089</v>
      </c>
      <c r="V3206" t="s">
        <v>1598</v>
      </c>
      <c r="W3206" t="s">
        <v>32</v>
      </c>
      <c r="X3206" t="s">
        <v>49</v>
      </c>
      <c r="Y3206" t="s">
        <v>32</v>
      </c>
      <c r="Z3206" t="s">
        <v>205</v>
      </c>
      <c r="AA3206" t="s">
        <v>69</v>
      </c>
      <c r="AB3206" t="s">
        <v>247</v>
      </c>
      <c r="AC3206" t="s">
        <v>71</v>
      </c>
      <c r="AD3206" t="s">
        <v>95</v>
      </c>
      <c r="AE3206" t="s">
        <v>54</v>
      </c>
    </row>
    <row r="3207" spans="1:31" x14ac:dyDescent="0.2">
      <c r="A3207">
        <v>33</v>
      </c>
      <c r="B3207" t="s">
        <v>169</v>
      </c>
      <c r="C3207" t="s">
        <v>32</v>
      </c>
      <c r="D3207" t="s">
        <v>32</v>
      </c>
      <c r="E3207" t="s">
        <v>34</v>
      </c>
      <c r="F3207" t="s">
        <v>114</v>
      </c>
      <c r="G3207" t="s">
        <v>28643</v>
      </c>
      <c r="H3207" t="s">
        <v>28644</v>
      </c>
      <c r="I3207" t="s">
        <v>28645</v>
      </c>
      <c r="J3207" t="s">
        <v>28646</v>
      </c>
      <c r="K3207" t="s">
        <v>28647</v>
      </c>
      <c r="L3207" t="s">
        <v>28648</v>
      </c>
      <c r="M3207" t="s">
        <v>4541</v>
      </c>
      <c r="N3207" t="s">
        <v>28649</v>
      </c>
      <c r="O3207" t="s">
        <v>32</v>
      </c>
      <c r="P3207" t="s">
        <v>28650</v>
      </c>
      <c r="Q3207" t="s">
        <v>75</v>
      </c>
      <c r="R3207">
        <v>76</v>
      </c>
      <c r="S3207">
        <v>-1</v>
      </c>
      <c r="T3207" t="s">
        <v>32</v>
      </c>
      <c r="U3207" s="1">
        <v>41090</v>
      </c>
      <c r="V3207" t="s">
        <v>48</v>
      </c>
      <c r="W3207" t="s">
        <v>32</v>
      </c>
      <c r="X3207" t="s">
        <v>49</v>
      </c>
      <c r="Y3207" t="s">
        <v>32</v>
      </c>
      <c r="Z3207" t="s">
        <v>32</v>
      </c>
      <c r="AA3207" t="s">
        <v>51</v>
      </c>
      <c r="AB3207" t="s">
        <v>32</v>
      </c>
      <c r="AC3207" t="s">
        <v>71</v>
      </c>
      <c r="AD3207" t="s">
        <v>95</v>
      </c>
      <c r="AE3207" t="s">
        <v>54</v>
      </c>
    </row>
    <row r="3208" spans="1:31" x14ac:dyDescent="0.2">
      <c r="A3208">
        <v>33</v>
      </c>
      <c r="B3208" t="s">
        <v>96</v>
      </c>
      <c r="C3208" t="s">
        <v>155</v>
      </c>
      <c r="D3208" t="s">
        <v>33</v>
      </c>
      <c r="E3208" t="s">
        <v>170</v>
      </c>
      <c r="F3208" t="s">
        <v>114</v>
      </c>
      <c r="G3208" t="s">
        <v>28829</v>
      </c>
      <c r="H3208" t="s">
        <v>28830</v>
      </c>
      <c r="I3208" t="s">
        <v>28831</v>
      </c>
      <c r="J3208" t="s">
        <v>28832</v>
      </c>
      <c r="K3208" t="s">
        <v>28833</v>
      </c>
      <c r="L3208" t="s">
        <v>28834</v>
      </c>
      <c r="M3208" t="s">
        <v>28835</v>
      </c>
      <c r="N3208" t="s">
        <v>28836</v>
      </c>
      <c r="O3208" t="s">
        <v>28837</v>
      </c>
      <c r="P3208" t="s">
        <v>28838</v>
      </c>
      <c r="Q3208" t="s">
        <v>75</v>
      </c>
      <c r="R3208">
        <v>71</v>
      </c>
      <c r="S3208">
        <v>-1</v>
      </c>
      <c r="T3208" t="s">
        <v>68</v>
      </c>
      <c r="U3208" s="1">
        <v>40982</v>
      </c>
      <c r="V3208" t="s">
        <v>260</v>
      </c>
      <c r="W3208" t="s">
        <v>32</v>
      </c>
      <c r="X3208" t="s">
        <v>49</v>
      </c>
      <c r="Y3208" t="s">
        <v>435</v>
      </c>
      <c r="Z3208" t="s">
        <v>475</v>
      </c>
      <c r="AA3208" t="s">
        <v>51</v>
      </c>
      <c r="AB3208" t="s">
        <v>389</v>
      </c>
      <c r="AC3208" t="s">
        <v>71</v>
      </c>
      <c r="AD3208" t="s">
        <v>447</v>
      </c>
      <c r="AE3208" t="s">
        <v>54</v>
      </c>
    </row>
    <row r="3209" spans="1:31" x14ac:dyDescent="0.2">
      <c r="A3209">
        <v>33</v>
      </c>
      <c r="B3209" t="s">
        <v>55</v>
      </c>
      <c r="C3209" t="s">
        <v>155</v>
      </c>
      <c r="D3209" t="s">
        <v>33</v>
      </c>
      <c r="E3209" t="s">
        <v>34</v>
      </c>
      <c r="F3209" t="s">
        <v>114</v>
      </c>
      <c r="G3209" t="s">
        <v>28900</v>
      </c>
      <c r="H3209" t="s">
        <v>28901</v>
      </c>
      <c r="I3209" t="s">
        <v>28902</v>
      </c>
      <c r="J3209" t="s">
        <v>28903</v>
      </c>
      <c r="K3209" t="s">
        <v>28904</v>
      </c>
      <c r="L3209" t="s">
        <v>28905</v>
      </c>
      <c r="M3209" t="s">
        <v>28906</v>
      </c>
      <c r="N3209" t="s">
        <v>28907</v>
      </c>
      <c r="O3209" t="s">
        <v>28908</v>
      </c>
      <c r="P3209" t="s">
        <v>28909</v>
      </c>
      <c r="Q3209" t="s">
        <v>32</v>
      </c>
      <c r="R3209">
        <v>64</v>
      </c>
      <c r="S3209">
        <v>-1</v>
      </c>
      <c r="T3209" t="s">
        <v>68</v>
      </c>
      <c r="U3209" s="1">
        <v>41090</v>
      </c>
      <c r="V3209" t="s">
        <v>48</v>
      </c>
      <c r="W3209" t="s">
        <v>204</v>
      </c>
      <c r="X3209" t="s">
        <v>49</v>
      </c>
      <c r="Y3209" t="s">
        <v>643</v>
      </c>
      <c r="Z3209" t="s">
        <v>32</v>
      </c>
      <c r="AA3209" t="s">
        <v>69</v>
      </c>
      <c r="AB3209" t="s">
        <v>1104</v>
      </c>
      <c r="AC3209" t="s">
        <v>71</v>
      </c>
      <c r="AD3209" t="s">
        <v>95</v>
      </c>
      <c r="AE3209" t="s">
        <v>54</v>
      </c>
    </row>
    <row r="3210" spans="1:31" x14ac:dyDescent="0.2">
      <c r="A3210">
        <v>33</v>
      </c>
      <c r="B3210" t="s">
        <v>112</v>
      </c>
      <c r="C3210" t="s">
        <v>113</v>
      </c>
      <c r="D3210" t="s">
        <v>98</v>
      </c>
      <c r="E3210" t="s">
        <v>34</v>
      </c>
      <c r="F3210" t="s">
        <v>7143</v>
      </c>
      <c r="G3210" t="s">
        <v>29044</v>
      </c>
      <c r="H3210" t="s">
        <v>32</v>
      </c>
      <c r="I3210" t="s">
        <v>29045</v>
      </c>
      <c r="J3210" t="s">
        <v>29046</v>
      </c>
      <c r="K3210" t="s">
        <v>29047</v>
      </c>
      <c r="L3210" t="s">
        <v>29048</v>
      </c>
      <c r="M3210" t="s">
        <v>20735</v>
      </c>
      <c r="N3210" t="s">
        <v>29049</v>
      </c>
      <c r="O3210" t="s">
        <v>29050</v>
      </c>
      <c r="P3210" t="s">
        <v>29051</v>
      </c>
      <c r="Q3210" t="s">
        <v>32</v>
      </c>
      <c r="R3210">
        <v>74</v>
      </c>
      <c r="S3210">
        <v>-1</v>
      </c>
      <c r="T3210" t="s">
        <v>203</v>
      </c>
      <c r="U3210" s="1">
        <v>41089</v>
      </c>
      <c r="V3210" t="s">
        <v>164</v>
      </c>
      <c r="W3210" t="s">
        <v>92</v>
      </c>
      <c r="X3210" t="s">
        <v>244</v>
      </c>
      <c r="Y3210" t="s">
        <v>32</v>
      </c>
      <c r="Z3210" t="s">
        <v>32</v>
      </c>
      <c r="AA3210" t="s">
        <v>51</v>
      </c>
      <c r="AB3210" t="s">
        <v>344</v>
      </c>
      <c r="AC3210" t="s">
        <v>111</v>
      </c>
      <c r="AD3210" t="s">
        <v>95</v>
      </c>
      <c r="AE3210" t="s">
        <v>54</v>
      </c>
    </row>
    <row r="3211" spans="1:31" x14ac:dyDescent="0.2">
      <c r="A3211">
        <v>33</v>
      </c>
      <c r="B3211" t="s">
        <v>620</v>
      </c>
      <c r="C3211" t="s">
        <v>97</v>
      </c>
      <c r="D3211" t="s">
        <v>33</v>
      </c>
      <c r="E3211" t="s">
        <v>34</v>
      </c>
      <c r="F3211" t="s">
        <v>114</v>
      </c>
      <c r="G3211" t="s">
        <v>29302</v>
      </c>
      <c r="H3211" t="s">
        <v>29303</v>
      </c>
      <c r="I3211" t="s">
        <v>29304</v>
      </c>
      <c r="J3211" t="s">
        <v>29305</v>
      </c>
      <c r="K3211" t="s">
        <v>29306</v>
      </c>
      <c r="L3211" t="s">
        <v>29307</v>
      </c>
      <c r="M3211" t="s">
        <v>29308</v>
      </c>
      <c r="N3211" t="s">
        <v>29309</v>
      </c>
      <c r="O3211" t="s">
        <v>29310</v>
      </c>
      <c r="P3211" t="s">
        <v>29311</v>
      </c>
      <c r="Q3211" t="s">
        <v>321</v>
      </c>
      <c r="R3211">
        <v>62</v>
      </c>
      <c r="S3211">
        <v>-1</v>
      </c>
      <c r="T3211" t="s">
        <v>91</v>
      </c>
      <c r="U3211" s="1">
        <v>41086</v>
      </c>
      <c r="V3211" t="s">
        <v>164</v>
      </c>
      <c r="W3211" t="s">
        <v>78</v>
      </c>
      <c r="X3211" t="s">
        <v>49</v>
      </c>
      <c r="Y3211" t="s">
        <v>474</v>
      </c>
      <c r="Z3211" t="s">
        <v>322</v>
      </c>
      <c r="AA3211" t="s">
        <v>69</v>
      </c>
      <c r="AB3211" t="s">
        <v>1633</v>
      </c>
      <c r="AC3211" t="s">
        <v>71</v>
      </c>
      <c r="AD3211" t="s">
        <v>29312</v>
      </c>
      <c r="AE3211" t="s">
        <v>54</v>
      </c>
    </row>
    <row r="3212" spans="1:31" x14ac:dyDescent="0.2">
      <c r="A3212">
        <v>33</v>
      </c>
      <c r="B3212" t="s">
        <v>112</v>
      </c>
      <c r="C3212" t="s">
        <v>32</v>
      </c>
      <c r="D3212" t="s">
        <v>98</v>
      </c>
      <c r="E3212" t="s">
        <v>34</v>
      </c>
      <c r="F3212" t="s">
        <v>114</v>
      </c>
      <c r="G3212" t="s">
        <v>29353</v>
      </c>
      <c r="H3212" t="s">
        <v>29354</v>
      </c>
      <c r="I3212" t="s">
        <v>29355</v>
      </c>
      <c r="J3212" t="s">
        <v>29356</v>
      </c>
      <c r="K3212" t="s">
        <v>29357</v>
      </c>
      <c r="L3212" t="s">
        <v>32</v>
      </c>
      <c r="M3212" t="s">
        <v>29358</v>
      </c>
      <c r="N3212" t="s">
        <v>32</v>
      </c>
      <c r="O3212" t="s">
        <v>29359</v>
      </c>
      <c r="P3212" t="s">
        <v>29360</v>
      </c>
      <c r="Q3212" t="s">
        <v>75</v>
      </c>
      <c r="R3212">
        <v>60</v>
      </c>
      <c r="S3212">
        <v>-1</v>
      </c>
      <c r="T3212" t="s">
        <v>91</v>
      </c>
      <c r="U3212" s="1">
        <v>41087</v>
      </c>
      <c r="V3212" t="s">
        <v>48</v>
      </c>
      <c r="W3212" t="s">
        <v>32</v>
      </c>
      <c r="X3212" t="s">
        <v>49</v>
      </c>
      <c r="Y3212" t="s">
        <v>32</v>
      </c>
      <c r="Z3212" t="s">
        <v>80</v>
      </c>
      <c r="AA3212" t="s">
        <v>69</v>
      </c>
      <c r="AB3212" t="s">
        <v>206</v>
      </c>
      <c r="AC3212" t="s">
        <v>71</v>
      </c>
      <c r="AD3212" t="s">
        <v>447</v>
      </c>
      <c r="AE3212" t="s">
        <v>54</v>
      </c>
    </row>
    <row r="3213" spans="1:31" x14ac:dyDescent="0.2">
      <c r="A3213">
        <v>33</v>
      </c>
      <c r="B3213" t="s">
        <v>32</v>
      </c>
      <c r="C3213" t="s">
        <v>97</v>
      </c>
      <c r="D3213" t="s">
        <v>33</v>
      </c>
      <c r="E3213" t="s">
        <v>32</v>
      </c>
      <c r="F3213" t="s">
        <v>32</v>
      </c>
      <c r="G3213" t="s">
        <v>29460</v>
      </c>
      <c r="H3213" t="s">
        <v>29461</v>
      </c>
      <c r="I3213" t="s">
        <v>29462</v>
      </c>
      <c r="J3213" t="s">
        <v>29463</v>
      </c>
      <c r="K3213" t="s">
        <v>29464</v>
      </c>
      <c r="L3213" t="s">
        <v>29465</v>
      </c>
      <c r="M3213" t="s">
        <v>29466</v>
      </c>
      <c r="N3213" t="s">
        <v>29467</v>
      </c>
      <c r="O3213" t="s">
        <v>29468</v>
      </c>
      <c r="P3213" t="s">
        <v>29469</v>
      </c>
      <c r="Q3213" t="s">
        <v>75</v>
      </c>
      <c r="R3213">
        <v>65</v>
      </c>
      <c r="S3213">
        <v>-1</v>
      </c>
      <c r="T3213" t="s">
        <v>203</v>
      </c>
      <c r="U3213" s="1">
        <v>41086</v>
      </c>
      <c r="V3213" t="s">
        <v>48</v>
      </c>
      <c r="W3213" t="s">
        <v>32</v>
      </c>
      <c r="X3213" t="s">
        <v>49</v>
      </c>
      <c r="Y3213" t="s">
        <v>32</v>
      </c>
      <c r="Z3213" t="s">
        <v>246</v>
      </c>
      <c r="AA3213" t="s">
        <v>69</v>
      </c>
      <c r="AB3213" t="s">
        <v>167</v>
      </c>
      <c r="AC3213" t="s">
        <v>32</v>
      </c>
      <c r="AD3213" t="s">
        <v>9253</v>
      </c>
      <c r="AE3213" t="s">
        <v>54</v>
      </c>
    </row>
    <row r="3214" spans="1:31" x14ac:dyDescent="0.2">
      <c r="A3214">
        <v>33</v>
      </c>
      <c r="B3214" t="s">
        <v>169</v>
      </c>
      <c r="C3214" t="s">
        <v>155</v>
      </c>
      <c r="D3214" t="s">
        <v>33</v>
      </c>
      <c r="E3214" t="s">
        <v>34</v>
      </c>
      <c r="F3214" t="s">
        <v>114</v>
      </c>
      <c r="G3214" t="s">
        <v>32</v>
      </c>
      <c r="H3214" t="s">
        <v>32</v>
      </c>
      <c r="I3214" t="s">
        <v>32</v>
      </c>
      <c r="J3214" t="s">
        <v>32</v>
      </c>
      <c r="K3214" t="s">
        <v>32</v>
      </c>
      <c r="L3214" t="s">
        <v>32</v>
      </c>
      <c r="M3214" t="s">
        <v>32</v>
      </c>
      <c r="N3214" t="s">
        <v>32</v>
      </c>
      <c r="O3214" t="s">
        <v>32</v>
      </c>
      <c r="P3214" t="s">
        <v>32</v>
      </c>
      <c r="Q3214" t="s">
        <v>75</v>
      </c>
      <c r="R3214">
        <v>68</v>
      </c>
      <c r="S3214">
        <v>150000</v>
      </c>
      <c r="T3214" t="s">
        <v>457</v>
      </c>
      <c r="U3214" s="1">
        <v>41032</v>
      </c>
      <c r="V3214" t="s">
        <v>48</v>
      </c>
      <c r="W3214" t="s">
        <v>92</v>
      </c>
      <c r="X3214" t="s">
        <v>49</v>
      </c>
      <c r="Y3214" t="s">
        <v>93</v>
      </c>
      <c r="Z3214" t="s">
        <v>322</v>
      </c>
      <c r="AA3214" t="s">
        <v>51</v>
      </c>
      <c r="AB3214" t="s">
        <v>206</v>
      </c>
      <c r="AC3214" t="s">
        <v>71</v>
      </c>
      <c r="AD3214" t="s">
        <v>29493</v>
      </c>
      <c r="AE3214" t="s">
        <v>54</v>
      </c>
    </row>
    <row r="3215" spans="1:31" x14ac:dyDescent="0.2">
      <c r="A3215">
        <v>33</v>
      </c>
      <c r="B3215" t="s">
        <v>96</v>
      </c>
      <c r="C3215" t="s">
        <v>32</v>
      </c>
      <c r="D3215" t="s">
        <v>182</v>
      </c>
      <c r="E3215" t="s">
        <v>34</v>
      </c>
      <c r="F3215" t="s">
        <v>32</v>
      </c>
      <c r="G3215" t="s">
        <v>29988</v>
      </c>
      <c r="H3215" t="s">
        <v>29989</v>
      </c>
      <c r="I3215" t="s">
        <v>29990</v>
      </c>
      <c r="J3215" t="s">
        <v>32</v>
      </c>
      <c r="K3215" t="s">
        <v>32</v>
      </c>
      <c r="L3215" t="s">
        <v>32</v>
      </c>
      <c r="M3215" t="s">
        <v>32</v>
      </c>
      <c r="N3215" t="s">
        <v>32</v>
      </c>
      <c r="O3215" t="s">
        <v>32</v>
      </c>
      <c r="P3215" t="s">
        <v>32</v>
      </c>
      <c r="Q3215" t="s">
        <v>321</v>
      </c>
      <c r="R3215">
        <v>68</v>
      </c>
      <c r="S3215">
        <v>-1</v>
      </c>
      <c r="T3215" t="s">
        <v>32</v>
      </c>
      <c r="U3215" s="1">
        <v>40863</v>
      </c>
      <c r="V3215" t="s">
        <v>48</v>
      </c>
      <c r="W3215" t="s">
        <v>191</v>
      </c>
      <c r="X3215" t="s">
        <v>49</v>
      </c>
      <c r="Y3215" t="s">
        <v>32</v>
      </c>
      <c r="Z3215" t="s">
        <v>32</v>
      </c>
      <c r="AA3215" t="s">
        <v>51</v>
      </c>
      <c r="AB3215" t="s">
        <v>81</v>
      </c>
      <c r="AC3215" t="s">
        <v>220</v>
      </c>
      <c r="AD3215" t="s">
        <v>168</v>
      </c>
      <c r="AE3215" t="s">
        <v>54</v>
      </c>
    </row>
    <row r="3216" spans="1:31" x14ac:dyDescent="0.2">
      <c r="A3216">
        <v>33</v>
      </c>
      <c r="B3216" t="s">
        <v>96</v>
      </c>
      <c r="C3216" t="s">
        <v>155</v>
      </c>
      <c r="D3216" t="s">
        <v>33</v>
      </c>
      <c r="E3216" t="s">
        <v>34</v>
      </c>
      <c r="F3216" t="s">
        <v>773</v>
      </c>
      <c r="G3216" t="s">
        <v>30076</v>
      </c>
      <c r="H3216" t="s">
        <v>30077</v>
      </c>
      <c r="I3216" t="s">
        <v>30078</v>
      </c>
      <c r="J3216" t="s">
        <v>32</v>
      </c>
      <c r="K3216" t="s">
        <v>30079</v>
      </c>
      <c r="L3216" t="s">
        <v>30080</v>
      </c>
      <c r="M3216" t="s">
        <v>30081</v>
      </c>
      <c r="N3216" t="s">
        <v>30082</v>
      </c>
      <c r="O3216" t="s">
        <v>30083</v>
      </c>
      <c r="P3216" t="s">
        <v>30084</v>
      </c>
      <c r="Q3216" t="s">
        <v>91</v>
      </c>
      <c r="R3216">
        <v>67</v>
      </c>
      <c r="S3216">
        <v>-1</v>
      </c>
      <c r="T3216" t="s">
        <v>91</v>
      </c>
      <c r="U3216" s="1">
        <v>41075</v>
      </c>
      <c r="V3216" t="s">
        <v>164</v>
      </c>
      <c r="W3216" t="s">
        <v>32</v>
      </c>
      <c r="X3216" t="s">
        <v>244</v>
      </c>
      <c r="Y3216" t="s">
        <v>93</v>
      </c>
      <c r="Z3216" t="s">
        <v>32</v>
      </c>
      <c r="AA3216" t="s">
        <v>69</v>
      </c>
      <c r="AB3216" t="s">
        <v>712</v>
      </c>
      <c r="AC3216" t="s">
        <v>32</v>
      </c>
      <c r="AD3216" t="s">
        <v>95</v>
      </c>
      <c r="AE3216" t="s">
        <v>54</v>
      </c>
    </row>
    <row r="3217" spans="1:31" x14ac:dyDescent="0.2">
      <c r="A3217">
        <v>33</v>
      </c>
      <c r="B3217" t="s">
        <v>55</v>
      </c>
      <c r="C3217" t="s">
        <v>113</v>
      </c>
      <c r="D3217" t="s">
        <v>33</v>
      </c>
      <c r="E3217" t="s">
        <v>32</v>
      </c>
      <c r="F3217" t="s">
        <v>56</v>
      </c>
      <c r="G3217" t="s">
        <v>30156</v>
      </c>
      <c r="H3217" t="s">
        <v>30157</v>
      </c>
      <c r="I3217" t="s">
        <v>30158</v>
      </c>
      <c r="J3217" t="s">
        <v>30159</v>
      </c>
      <c r="K3217" t="s">
        <v>30160</v>
      </c>
      <c r="L3217" t="s">
        <v>30161</v>
      </c>
      <c r="M3217" t="s">
        <v>30162</v>
      </c>
      <c r="N3217" t="s">
        <v>30163</v>
      </c>
      <c r="O3217" t="s">
        <v>30164</v>
      </c>
      <c r="P3217" t="s">
        <v>30165</v>
      </c>
      <c r="Q3217" t="s">
        <v>108</v>
      </c>
      <c r="R3217">
        <v>66</v>
      </c>
      <c r="S3217">
        <v>-1</v>
      </c>
      <c r="T3217" t="s">
        <v>576</v>
      </c>
      <c r="U3217" s="1">
        <v>41088</v>
      </c>
      <c r="V3217" t="s">
        <v>48</v>
      </c>
      <c r="W3217" t="s">
        <v>92</v>
      </c>
      <c r="X3217" t="s">
        <v>49</v>
      </c>
      <c r="Y3217" t="s">
        <v>32</v>
      </c>
      <c r="Z3217" t="s">
        <v>1505</v>
      </c>
      <c r="AA3217" t="s">
        <v>51</v>
      </c>
      <c r="AB3217" t="s">
        <v>247</v>
      </c>
      <c r="AC3217" t="s">
        <v>71</v>
      </c>
      <c r="AD3217" t="s">
        <v>2635</v>
      </c>
      <c r="AE3217" t="s">
        <v>54</v>
      </c>
    </row>
    <row r="3218" spans="1:31" x14ac:dyDescent="0.2">
      <c r="A3218">
        <v>33</v>
      </c>
      <c r="B3218" t="s">
        <v>96</v>
      </c>
      <c r="C3218" t="s">
        <v>32</v>
      </c>
      <c r="D3218" t="s">
        <v>33</v>
      </c>
      <c r="E3218" t="s">
        <v>34</v>
      </c>
      <c r="F3218" t="s">
        <v>56</v>
      </c>
      <c r="G3218" t="s">
        <v>30186</v>
      </c>
      <c r="H3218" t="s">
        <v>30187</v>
      </c>
      <c r="I3218" t="s">
        <v>30188</v>
      </c>
      <c r="J3218" t="s">
        <v>30189</v>
      </c>
      <c r="K3218" t="s">
        <v>30190</v>
      </c>
      <c r="L3218" t="s">
        <v>30191</v>
      </c>
      <c r="M3218" t="s">
        <v>30192</v>
      </c>
      <c r="N3218" t="s">
        <v>30193</v>
      </c>
      <c r="O3218" t="s">
        <v>30194</v>
      </c>
      <c r="P3218" t="s">
        <v>30195</v>
      </c>
      <c r="Q3218" t="s">
        <v>75</v>
      </c>
      <c r="R3218">
        <v>64</v>
      </c>
      <c r="S3218">
        <v>-1</v>
      </c>
      <c r="T3218" t="s">
        <v>136</v>
      </c>
      <c r="U3218" s="1">
        <v>41076</v>
      </c>
      <c r="V3218" t="s">
        <v>260</v>
      </c>
      <c r="W3218" t="s">
        <v>32</v>
      </c>
      <c r="X3218" t="s">
        <v>49</v>
      </c>
      <c r="Y3218" t="s">
        <v>435</v>
      </c>
      <c r="Z3218" t="s">
        <v>246</v>
      </c>
      <c r="AA3218" t="s">
        <v>69</v>
      </c>
      <c r="AB3218" t="s">
        <v>124</v>
      </c>
      <c r="AC3218" t="s">
        <v>71</v>
      </c>
      <c r="AD3218" t="s">
        <v>95</v>
      </c>
      <c r="AE3218" t="s">
        <v>54</v>
      </c>
    </row>
    <row r="3219" spans="1:31" x14ac:dyDescent="0.2">
      <c r="A3219">
        <v>33</v>
      </c>
      <c r="B3219" t="s">
        <v>96</v>
      </c>
      <c r="C3219" t="s">
        <v>32</v>
      </c>
      <c r="D3219" t="s">
        <v>33</v>
      </c>
      <c r="E3219" t="s">
        <v>34</v>
      </c>
      <c r="F3219" t="s">
        <v>56</v>
      </c>
      <c r="G3219" t="s">
        <v>30217</v>
      </c>
      <c r="H3219" t="s">
        <v>32</v>
      </c>
      <c r="I3219" t="s">
        <v>30218</v>
      </c>
      <c r="J3219" t="s">
        <v>30219</v>
      </c>
      <c r="K3219" t="s">
        <v>30220</v>
      </c>
      <c r="L3219" t="s">
        <v>30221</v>
      </c>
      <c r="M3219" t="s">
        <v>32</v>
      </c>
      <c r="N3219" t="s">
        <v>30222</v>
      </c>
      <c r="O3219" t="s">
        <v>30223</v>
      </c>
      <c r="P3219" t="s">
        <v>30224</v>
      </c>
      <c r="Q3219" t="s">
        <v>75</v>
      </c>
      <c r="R3219">
        <v>64</v>
      </c>
      <c r="S3219">
        <v>-1</v>
      </c>
      <c r="T3219" t="s">
        <v>76</v>
      </c>
      <c r="U3219" s="1">
        <v>41088</v>
      </c>
      <c r="V3219" t="s">
        <v>48</v>
      </c>
      <c r="W3219" t="s">
        <v>32</v>
      </c>
      <c r="X3219" t="s">
        <v>49</v>
      </c>
      <c r="Y3219" t="s">
        <v>32</v>
      </c>
      <c r="Z3219" t="s">
        <v>32</v>
      </c>
      <c r="AA3219" t="s">
        <v>69</v>
      </c>
      <c r="AB3219" t="s">
        <v>358</v>
      </c>
      <c r="AC3219" t="s">
        <v>32</v>
      </c>
      <c r="AD3219" t="s">
        <v>95</v>
      </c>
      <c r="AE3219" t="s">
        <v>54</v>
      </c>
    </row>
    <row r="3220" spans="1:31" x14ac:dyDescent="0.2">
      <c r="A3220">
        <v>33</v>
      </c>
      <c r="B3220" t="s">
        <v>96</v>
      </c>
      <c r="C3220" t="s">
        <v>113</v>
      </c>
      <c r="D3220" t="s">
        <v>33</v>
      </c>
      <c r="E3220" t="s">
        <v>34</v>
      </c>
      <c r="F3220" t="s">
        <v>56</v>
      </c>
      <c r="G3220" t="s">
        <v>30347</v>
      </c>
      <c r="H3220" t="s">
        <v>30348</v>
      </c>
      <c r="I3220" t="s">
        <v>30349</v>
      </c>
      <c r="J3220" t="s">
        <v>30350</v>
      </c>
      <c r="K3220" t="s">
        <v>30351</v>
      </c>
      <c r="L3220" t="s">
        <v>30352</v>
      </c>
      <c r="M3220" t="s">
        <v>30353</v>
      </c>
      <c r="N3220" t="s">
        <v>30354</v>
      </c>
      <c r="O3220" t="s">
        <v>30355</v>
      </c>
      <c r="P3220" t="s">
        <v>30356</v>
      </c>
      <c r="Q3220" t="s">
        <v>75</v>
      </c>
      <c r="R3220">
        <v>64</v>
      </c>
      <c r="S3220">
        <v>-1</v>
      </c>
      <c r="T3220" t="s">
        <v>576</v>
      </c>
      <c r="U3220" s="1">
        <v>41089</v>
      </c>
      <c r="V3220" t="s">
        <v>48</v>
      </c>
      <c r="W3220" t="s">
        <v>92</v>
      </c>
      <c r="X3220" t="s">
        <v>49</v>
      </c>
      <c r="Y3220" t="s">
        <v>32</v>
      </c>
      <c r="Z3220" t="s">
        <v>475</v>
      </c>
      <c r="AA3220" t="s">
        <v>69</v>
      </c>
      <c r="AB3220" t="s">
        <v>1909</v>
      </c>
      <c r="AC3220" t="s">
        <v>71</v>
      </c>
      <c r="AD3220" t="s">
        <v>95</v>
      </c>
      <c r="AE3220" t="s">
        <v>54</v>
      </c>
    </row>
    <row r="3221" spans="1:31" x14ac:dyDescent="0.2">
      <c r="A3221">
        <v>33</v>
      </c>
      <c r="B3221" t="s">
        <v>112</v>
      </c>
      <c r="C3221" t="s">
        <v>32</v>
      </c>
      <c r="D3221" t="s">
        <v>182</v>
      </c>
      <c r="E3221" t="s">
        <v>32</v>
      </c>
      <c r="F3221" t="s">
        <v>1139</v>
      </c>
      <c r="G3221" t="s">
        <v>30869</v>
      </c>
      <c r="H3221" t="s">
        <v>32</v>
      </c>
      <c r="I3221" t="s">
        <v>32</v>
      </c>
      <c r="J3221" t="s">
        <v>32</v>
      </c>
      <c r="K3221" t="s">
        <v>32</v>
      </c>
      <c r="L3221" t="s">
        <v>32</v>
      </c>
      <c r="M3221" t="s">
        <v>32</v>
      </c>
      <c r="N3221" t="s">
        <v>32</v>
      </c>
      <c r="O3221" t="s">
        <v>32</v>
      </c>
      <c r="P3221" t="s">
        <v>32</v>
      </c>
      <c r="Q3221" t="s">
        <v>860</v>
      </c>
      <c r="R3221">
        <v>69</v>
      </c>
      <c r="S3221">
        <v>-1</v>
      </c>
      <c r="T3221" t="s">
        <v>32</v>
      </c>
      <c r="U3221" s="1">
        <v>40827</v>
      </c>
      <c r="V3221" t="s">
        <v>2339</v>
      </c>
      <c r="W3221" t="s">
        <v>32</v>
      </c>
      <c r="X3221" t="s">
        <v>49</v>
      </c>
      <c r="Y3221" t="s">
        <v>32</v>
      </c>
      <c r="Z3221" t="s">
        <v>32</v>
      </c>
      <c r="AA3221" t="s">
        <v>51</v>
      </c>
      <c r="AB3221" t="s">
        <v>263</v>
      </c>
      <c r="AC3221" t="s">
        <v>170</v>
      </c>
      <c r="AD3221" t="s">
        <v>95</v>
      </c>
      <c r="AE3221" t="s">
        <v>54</v>
      </c>
    </row>
    <row r="3222" spans="1:31" x14ac:dyDescent="0.2">
      <c r="A3222">
        <v>33</v>
      </c>
      <c r="B3222" t="s">
        <v>96</v>
      </c>
      <c r="C3222" t="s">
        <v>155</v>
      </c>
      <c r="D3222" t="s">
        <v>501</v>
      </c>
      <c r="E3222" t="s">
        <v>34</v>
      </c>
      <c r="F3222" t="s">
        <v>56</v>
      </c>
      <c r="G3222" t="s">
        <v>30938</v>
      </c>
      <c r="H3222" t="s">
        <v>30939</v>
      </c>
      <c r="I3222" t="s">
        <v>187</v>
      </c>
      <c r="J3222" t="s">
        <v>187</v>
      </c>
      <c r="K3222" t="s">
        <v>30940</v>
      </c>
      <c r="L3222" t="s">
        <v>30941</v>
      </c>
      <c r="M3222" t="s">
        <v>32</v>
      </c>
      <c r="N3222" t="s">
        <v>30942</v>
      </c>
      <c r="O3222" t="s">
        <v>32</v>
      </c>
      <c r="P3222" t="s">
        <v>30943</v>
      </c>
      <c r="Q3222" t="s">
        <v>108</v>
      </c>
      <c r="R3222">
        <v>64</v>
      </c>
      <c r="S3222">
        <v>50000</v>
      </c>
      <c r="T3222" t="s">
        <v>91</v>
      </c>
      <c r="U3222" s="1">
        <v>41090</v>
      </c>
      <c r="V3222" t="s">
        <v>164</v>
      </c>
      <c r="W3222" t="s">
        <v>204</v>
      </c>
      <c r="X3222" t="s">
        <v>49</v>
      </c>
      <c r="Y3222" t="s">
        <v>32</v>
      </c>
      <c r="Z3222" t="s">
        <v>166</v>
      </c>
      <c r="AA3222" t="s">
        <v>69</v>
      </c>
      <c r="AB3222" t="s">
        <v>70</v>
      </c>
      <c r="AC3222" t="s">
        <v>71</v>
      </c>
      <c r="AD3222" t="s">
        <v>3731</v>
      </c>
      <c r="AE3222" t="s">
        <v>54</v>
      </c>
    </row>
    <row r="3223" spans="1:31" x14ac:dyDescent="0.2">
      <c r="A3223">
        <v>33</v>
      </c>
      <c r="B3223" t="s">
        <v>112</v>
      </c>
      <c r="C3223" t="s">
        <v>113</v>
      </c>
      <c r="D3223" t="s">
        <v>33</v>
      </c>
      <c r="E3223" t="s">
        <v>34</v>
      </c>
      <c r="F3223" t="s">
        <v>56</v>
      </c>
      <c r="G3223" t="s">
        <v>31133</v>
      </c>
      <c r="H3223" t="s">
        <v>31134</v>
      </c>
      <c r="I3223" t="s">
        <v>31135</v>
      </c>
      <c r="J3223" t="s">
        <v>31136</v>
      </c>
      <c r="K3223" t="s">
        <v>31137</v>
      </c>
      <c r="L3223" t="s">
        <v>31138</v>
      </c>
      <c r="M3223" t="s">
        <v>31139</v>
      </c>
      <c r="N3223" t="s">
        <v>31140</v>
      </c>
      <c r="O3223" t="s">
        <v>31141</v>
      </c>
      <c r="P3223" t="s">
        <v>31142</v>
      </c>
      <c r="Q3223" t="s">
        <v>75</v>
      </c>
      <c r="R3223">
        <v>61</v>
      </c>
      <c r="S3223">
        <v>80000</v>
      </c>
      <c r="T3223" t="s">
        <v>163</v>
      </c>
      <c r="U3223" s="1">
        <v>41090</v>
      </c>
      <c r="V3223" t="s">
        <v>164</v>
      </c>
      <c r="W3223" t="s">
        <v>862</v>
      </c>
      <c r="X3223" t="s">
        <v>398</v>
      </c>
      <c r="Y3223" t="s">
        <v>245</v>
      </c>
      <c r="Z3223" t="s">
        <v>151</v>
      </c>
      <c r="AA3223" t="s">
        <v>69</v>
      </c>
      <c r="AB3223" t="s">
        <v>690</v>
      </c>
      <c r="AC3223" t="s">
        <v>71</v>
      </c>
      <c r="AD3223" t="s">
        <v>31143</v>
      </c>
      <c r="AE3223" t="s">
        <v>54</v>
      </c>
    </row>
    <row r="3224" spans="1:31" x14ac:dyDescent="0.2">
      <c r="A3224">
        <v>33</v>
      </c>
      <c r="B3224" t="s">
        <v>96</v>
      </c>
      <c r="C3224" t="s">
        <v>32</v>
      </c>
      <c r="D3224" t="s">
        <v>33</v>
      </c>
      <c r="E3224" t="s">
        <v>170</v>
      </c>
      <c r="F3224" t="s">
        <v>56</v>
      </c>
      <c r="G3224" t="s">
        <v>31176</v>
      </c>
      <c r="H3224" t="s">
        <v>31177</v>
      </c>
      <c r="I3224" t="s">
        <v>31178</v>
      </c>
      <c r="J3224" t="s">
        <v>31179</v>
      </c>
      <c r="K3224" t="s">
        <v>31180</v>
      </c>
      <c r="L3224" t="s">
        <v>31181</v>
      </c>
      <c r="M3224" t="s">
        <v>31182</v>
      </c>
      <c r="N3224" t="s">
        <v>31183</v>
      </c>
      <c r="O3224" t="s">
        <v>31184</v>
      </c>
      <c r="P3224" t="s">
        <v>31185</v>
      </c>
      <c r="Q3224" t="s">
        <v>75</v>
      </c>
      <c r="R3224">
        <v>60</v>
      </c>
      <c r="S3224">
        <v>-1</v>
      </c>
      <c r="T3224" t="s">
        <v>91</v>
      </c>
      <c r="U3224" s="1">
        <v>41082</v>
      </c>
      <c r="V3224" t="s">
        <v>164</v>
      </c>
      <c r="W3224" t="s">
        <v>32</v>
      </c>
      <c r="X3224" t="s">
        <v>49</v>
      </c>
      <c r="Y3224" t="s">
        <v>245</v>
      </c>
      <c r="Z3224" t="s">
        <v>32</v>
      </c>
      <c r="AA3224" t="s">
        <v>69</v>
      </c>
      <c r="AB3224" t="s">
        <v>562</v>
      </c>
      <c r="AC3224" t="s">
        <v>170</v>
      </c>
      <c r="AD3224" t="s">
        <v>332</v>
      </c>
      <c r="AE3224" t="s">
        <v>54</v>
      </c>
    </row>
    <row r="3225" spans="1:31" x14ac:dyDescent="0.2">
      <c r="A3225">
        <v>33</v>
      </c>
      <c r="B3225" t="s">
        <v>55</v>
      </c>
      <c r="C3225" t="s">
        <v>32</v>
      </c>
      <c r="D3225" t="s">
        <v>33</v>
      </c>
      <c r="E3225" t="s">
        <v>34</v>
      </c>
      <c r="F3225" t="s">
        <v>183</v>
      </c>
      <c r="G3225" t="s">
        <v>31308</v>
      </c>
      <c r="H3225" t="s">
        <v>31309</v>
      </c>
      <c r="I3225" t="s">
        <v>31310</v>
      </c>
      <c r="J3225" t="s">
        <v>31311</v>
      </c>
      <c r="K3225" t="s">
        <v>31312</v>
      </c>
      <c r="L3225" t="s">
        <v>31313</v>
      </c>
      <c r="M3225" t="s">
        <v>31314</v>
      </c>
      <c r="N3225" t="s">
        <v>31315</v>
      </c>
      <c r="O3225" t="s">
        <v>32</v>
      </c>
      <c r="P3225" t="s">
        <v>24375</v>
      </c>
      <c r="Q3225" t="s">
        <v>67</v>
      </c>
      <c r="R3225">
        <v>71</v>
      </c>
      <c r="S3225">
        <v>-1</v>
      </c>
      <c r="T3225" t="s">
        <v>149</v>
      </c>
      <c r="U3225" s="1">
        <v>41090</v>
      </c>
      <c r="V3225" t="s">
        <v>48</v>
      </c>
      <c r="W3225" t="s">
        <v>92</v>
      </c>
      <c r="X3225" t="s">
        <v>49</v>
      </c>
      <c r="Y3225" t="s">
        <v>32</v>
      </c>
      <c r="Z3225" t="s">
        <v>32</v>
      </c>
      <c r="AA3225" t="s">
        <v>51</v>
      </c>
      <c r="AB3225" t="s">
        <v>32</v>
      </c>
      <c r="AC3225" t="s">
        <v>71</v>
      </c>
      <c r="AD3225" t="s">
        <v>31316</v>
      </c>
      <c r="AE3225" t="s">
        <v>54</v>
      </c>
    </row>
    <row r="3226" spans="1:31" x14ac:dyDescent="0.2">
      <c r="A3226">
        <v>33</v>
      </c>
      <c r="B3226" t="s">
        <v>169</v>
      </c>
      <c r="C3226" t="s">
        <v>32</v>
      </c>
      <c r="D3226" t="s">
        <v>33</v>
      </c>
      <c r="E3226" t="s">
        <v>32</v>
      </c>
      <c r="F3226" t="s">
        <v>833</v>
      </c>
      <c r="G3226" t="s">
        <v>31395</v>
      </c>
      <c r="H3226" t="s">
        <v>31396</v>
      </c>
      <c r="I3226" t="s">
        <v>31397</v>
      </c>
      <c r="J3226" t="s">
        <v>31398</v>
      </c>
      <c r="K3226" t="s">
        <v>31399</v>
      </c>
      <c r="L3226" t="s">
        <v>32</v>
      </c>
      <c r="M3226" t="s">
        <v>31400</v>
      </c>
      <c r="N3226" t="s">
        <v>31401</v>
      </c>
      <c r="O3226" t="s">
        <v>32</v>
      </c>
      <c r="P3226" t="s">
        <v>31402</v>
      </c>
      <c r="Q3226" t="s">
        <v>75</v>
      </c>
      <c r="R3226">
        <v>65</v>
      </c>
      <c r="S3226">
        <v>-1</v>
      </c>
      <c r="T3226" t="s">
        <v>1525</v>
      </c>
      <c r="U3226" s="1">
        <v>41085</v>
      </c>
      <c r="V3226" t="s">
        <v>164</v>
      </c>
      <c r="W3226" t="s">
        <v>32</v>
      </c>
      <c r="X3226" t="s">
        <v>49</v>
      </c>
      <c r="Y3226" t="s">
        <v>435</v>
      </c>
      <c r="Z3226" t="s">
        <v>151</v>
      </c>
      <c r="AA3226" t="s">
        <v>69</v>
      </c>
      <c r="AB3226" t="s">
        <v>32</v>
      </c>
      <c r="AC3226" t="s">
        <v>71</v>
      </c>
      <c r="AD3226" t="s">
        <v>53</v>
      </c>
      <c r="AE3226" t="s">
        <v>54</v>
      </c>
    </row>
    <row r="3227" spans="1:31" x14ac:dyDescent="0.2">
      <c r="A3227">
        <v>33</v>
      </c>
      <c r="B3227" t="s">
        <v>112</v>
      </c>
      <c r="C3227" t="s">
        <v>32</v>
      </c>
      <c r="D3227" t="s">
        <v>33</v>
      </c>
      <c r="E3227" t="s">
        <v>34</v>
      </c>
      <c r="F3227" t="s">
        <v>114</v>
      </c>
      <c r="G3227" t="s">
        <v>31827</v>
      </c>
      <c r="H3227" t="s">
        <v>31828</v>
      </c>
      <c r="I3227" t="s">
        <v>31829</v>
      </c>
      <c r="J3227" t="s">
        <v>31830</v>
      </c>
      <c r="K3227" t="s">
        <v>31831</v>
      </c>
      <c r="L3227" t="s">
        <v>31832</v>
      </c>
      <c r="M3227" t="s">
        <v>31833</v>
      </c>
      <c r="N3227" t="s">
        <v>31834</v>
      </c>
      <c r="O3227" t="s">
        <v>31835</v>
      </c>
      <c r="P3227" t="s">
        <v>31836</v>
      </c>
      <c r="Q3227" t="s">
        <v>75</v>
      </c>
      <c r="R3227">
        <v>71</v>
      </c>
      <c r="S3227">
        <v>-1</v>
      </c>
      <c r="T3227" t="s">
        <v>47</v>
      </c>
      <c r="U3227" s="1">
        <v>40924</v>
      </c>
      <c r="V3227" t="s">
        <v>48</v>
      </c>
      <c r="W3227" t="s">
        <v>32</v>
      </c>
      <c r="X3227" t="s">
        <v>244</v>
      </c>
      <c r="Y3227" t="s">
        <v>93</v>
      </c>
      <c r="Z3227" t="s">
        <v>32</v>
      </c>
      <c r="AA3227" t="s">
        <v>51</v>
      </c>
      <c r="AB3227" t="s">
        <v>32</v>
      </c>
      <c r="AC3227" t="s">
        <v>71</v>
      </c>
      <c r="AD3227" t="s">
        <v>95</v>
      </c>
      <c r="AE3227" t="s">
        <v>54</v>
      </c>
    </row>
    <row r="3228" spans="1:31" x14ac:dyDescent="0.2">
      <c r="A3228">
        <v>33</v>
      </c>
      <c r="B3228" t="s">
        <v>96</v>
      </c>
      <c r="C3228" t="s">
        <v>155</v>
      </c>
      <c r="D3228" t="s">
        <v>182</v>
      </c>
      <c r="E3228" t="s">
        <v>34</v>
      </c>
      <c r="F3228" t="s">
        <v>35</v>
      </c>
      <c r="G3228" t="s">
        <v>32</v>
      </c>
      <c r="H3228" t="s">
        <v>31931</v>
      </c>
      <c r="I3228" t="s">
        <v>31932</v>
      </c>
      <c r="J3228" t="s">
        <v>31933</v>
      </c>
      <c r="K3228" t="s">
        <v>31934</v>
      </c>
      <c r="L3228" t="s">
        <v>31935</v>
      </c>
      <c r="M3228" t="s">
        <v>31936</v>
      </c>
      <c r="N3228" t="s">
        <v>31937</v>
      </c>
      <c r="O3228" t="s">
        <v>31938</v>
      </c>
      <c r="P3228" t="s">
        <v>31939</v>
      </c>
      <c r="Q3228" t="s">
        <v>75</v>
      </c>
      <c r="R3228">
        <v>73</v>
      </c>
      <c r="S3228">
        <v>20000</v>
      </c>
      <c r="T3228" t="s">
        <v>273</v>
      </c>
      <c r="U3228" s="1">
        <v>41091</v>
      </c>
      <c r="V3228" t="s">
        <v>48</v>
      </c>
      <c r="W3228" t="s">
        <v>217</v>
      </c>
      <c r="X3228" t="s">
        <v>49</v>
      </c>
      <c r="Y3228" t="s">
        <v>93</v>
      </c>
      <c r="Z3228" t="s">
        <v>1041</v>
      </c>
      <c r="AA3228" t="s">
        <v>51</v>
      </c>
      <c r="AB3228" t="s">
        <v>81</v>
      </c>
      <c r="AC3228" t="s">
        <v>71</v>
      </c>
      <c r="AD3228" t="s">
        <v>95</v>
      </c>
      <c r="AE3228" t="s">
        <v>54</v>
      </c>
    </row>
    <row r="3229" spans="1:31" x14ac:dyDescent="0.2">
      <c r="A3229">
        <v>33</v>
      </c>
      <c r="B3229" t="s">
        <v>96</v>
      </c>
      <c r="C3229" t="s">
        <v>155</v>
      </c>
      <c r="D3229" t="s">
        <v>33</v>
      </c>
      <c r="E3229" t="s">
        <v>34</v>
      </c>
      <c r="F3229" t="s">
        <v>56</v>
      </c>
      <c r="G3229" t="s">
        <v>31983</v>
      </c>
      <c r="H3229" t="s">
        <v>31984</v>
      </c>
      <c r="I3229" t="s">
        <v>31985</v>
      </c>
      <c r="J3229" t="s">
        <v>31986</v>
      </c>
      <c r="K3229" t="s">
        <v>31987</v>
      </c>
      <c r="L3229" t="s">
        <v>31988</v>
      </c>
      <c r="M3229" t="s">
        <v>31989</v>
      </c>
      <c r="N3229" t="s">
        <v>31990</v>
      </c>
      <c r="O3229" t="s">
        <v>31991</v>
      </c>
      <c r="P3229" t="s">
        <v>32</v>
      </c>
      <c r="Q3229" t="s">
        <v>259</v>
      </c>
      <c r="R3229">
        <v>67</v>
      </c>
      <c r="S3229">
        <v>-1</v>
      </c>
      <c r="T3229" t="s">
        <v>331</v>
      </c>
      <c r="U3229" s="1">
        <v>41090</v>
      </c>
      <c r="V3229" t="s">
        <v>164</v>
      </c>
      <c r="W3229" t="s">
        <v>32</v>
      </c>
      <c r="X3229" t="s">
        <v>244</v>
      </c>
      <c r="Y3229" t="s">
        <v>435</v>
      </c>
      <c r="Z3229" t="s">
        <v>32</v>
      </c>
      <c r="AA3229" t="s">
        <v>51</v>
      </c>
      <c r="AB3229" t="s">
        <v>70</v>
      </c>
      <c r="AC3229" t="s">
        <v>71</v>
      </c>
      <c r="AD3229" t="s">
        <v>168</v>
      </c>
      <c r="AE3229" t="s">
        <v>54</v>
      </c>
    </row>
    <row r="3230" spans="1:31" x14ac:dyDescent="0.2">
      <c r="A3230">
        <v>33</v>
      </c>
      <c r="B3230" t="s">
        <v>55</v>
      </c>
      <c r="C3230" t="s">
        <v>32</v>
      </c>
      <c r="D3230" t="s">
        <v>182</v>
      </c>
      <c r="E3230" t="s">
        <v>32</v>
      </c>
      <c r="F3230" t="s">
        <v>773</v>
      </c>
      <c r="G3230" t="s">
        <v>32133</v>
      </c>
      <c r="H3230" t="s">
        <v>32134</v>
      </c>
      <c r="I3230" t="s">
        <v>23127</v>
      </c>
      <c r="J3230" t="s">
        <v>32135</v>
      </c>
      <c r="K3230" t="s">
        <v>32136</v>
      </c>
      <c r="L3230" t="s">
        <v>32137</v>
      </c>
      <c r="M3230" t="s">
        <v>32138</v>
      </c>
      <c r="N3230" t="s">
        <v>14725</v>
      </c>
      <c r="O3230" t="s">
        <v>32139</v>
      </c>
      <c r="P3230" t="s">
        <v>32140</v>
      </c>
      <c r="Q3230" t="s">
        <v>75</v>
      </c>
      <c r="R3230">
        <v>75</v>
      </c>
      <c r="S3230">
        <v>-1</v>
      </c>
      <c r="T3230" t="s">
        <v>136</v>
      </c>
      <c r="U3230" s="1">
        <v>41087</v>
      </c>
      <c r="V3230" t="s">
        <v>48</v>
      </c>
      <c r="W3230" t="s">
        <v>32</v>
      </c>
      <c r="X3230" t="s">
        <v>49</v>
      </c>
      <c r="Y3230" t="s">
        <v>32</v>
      </c>
      <c r="Z3230" t="s">
        <v>378</v>
      </c>
      <c r="AA3230" t="s">
        <v>51</v>
      </c>
      <c r="AB3230" t="s">
        <v>110</v>
      </c>
      <c r="AC3230" t="s">
        <v>71</v>
      </c>
      <c r="AD3230" t="s">
        <v>32141</v>
      </c>
      <c r="AE3230" t="s">
        <v>54</v>
      </c>
    </row>
    <row r="3231" spans="1:31" x14ac:dyDescent="0.2">
      <c r="A3231">
        <v>33</v>
      </c>
      <c r="B3231" t="s">
        <v>169</v>
      </c>
      <c r="C3231" t="s">
        <v>83</v>
      </c>
      <c r="D3231" t="s">
        <v>33</v>
      </c>
      <c r="E3231" t="s">
        <v>34</v>
      </c>
      <c r="F3231" t="s">
        <v>114</v>
      </c>
      <c r="G3231" t="s">
        <v>32641</v>
      </c>
      <c r="H3231" t="s">
        <v>32642</v>
      </c>
      <c r="I3231" t="s">
        <v>32643</v>
      </c>
      <c r="J3231" t="s">
        <v>32</v>
      </c>
      <c r="K3231" t="s">
        <v>32</v>
      </c>
      <c r="L3231" t="s">
        <v>32</v>
      </c>
      <c r="M3231" t="s">
        <v>32</v>
      </c>
      <c r="N3231" t="s">
        <v>32</v>
      </c>
      <c r="O3231" t="s">
        <v>32</v>
      </c>
      <c r="P3231" t="s">
        <v>32</v>
      </c>
      <c r="Q3231" t="s">
        <v>32</v>
      </c>
      <c r="R3231">
        <v>66</v>
      </c>
      <c r="S3231">
        <v>-1</v>
      </c>
      <c r="T3231" t="s">
        <v>136</v>
      </c>
      <c r="U3231" s="1">
        <v>41077</v>
      </c>
      <c r="V3231" t="s">
        <v>48</v>
      </c>
      <c r="W3231" t="s">
        <v>32</v>
      </c>
      <c r="X3231" t="s">
        <v>49</v>
      </c>
      <c r="Y3231" t="s">
        <v>32</v>
      </c>
      <c r="Z3231" t="s">
        <v>32</v>
      </c>
      <c r="AA3231" t="s">
        <v>51</v>
      </c>
      <c r="AB3231" t="s">
        <v>32</v>
      </c>
      <c r="AC3231" t="s">
        <v>71</v>
      </c>
      <c r="AD3231" t="s">
        <v>7474</v>
      </c>
      <c r="AE3231" t="s">
        <v>54</v>
      </c>
    </row>
    <row r="3232" spans="1:31" x14ac:dyDescent="0.2">
      <c r="A3232">
        <v>33</v>
      </c>
      <c r="B3232" t="s">
        <v>32</v>
      </c>
      <c r="C3232" t="s">
        <v>32</v>
      </c>
      <c r="D3232" t="s">
        <v>33</v>
      </c>
      <c r="E3232" t="s">
        <v>34</v>
      </c>
      <c r="F3232" t="s">
        <v>1716</v>
      </c>
      <c r="G3232" t="s">
        <v>32654</v>
      </c>
      <c r="H3232" t="s">
        <v>32655</v>
      </c>
      <c r="I3232" t="s">
        <v>32656</v>
      </c>
      <c r="J3232" t="s">
        <v>32657</v>
      </c>
      <c r="K3232" t="s">
        <v>32658</v>
      </c>
      <c r="L3232" t="s">
        <v>32659</v>
      </c>
      <c r="M3232" t="s">
        <v>32660</v>
      </c>
      <c r="N3232" t="s">
        <v>32661</v>
      </c>
      <c r="O3232" t="s">
        <v>32662</v>
      </c>
      <c r="P3232" t="s">
        <v>32663</v>
      </c>
      <c r="Q3232" t="s">
        <v>75</v>
      </c>
      <c r="R3232">
        <v>71</v>
      </c>
      <c r="S3232">
        <v>50000</v>
      </c>
      <c r="T3232" t="s">
        <v>68</v>
      </c>
      <c r="U3232" s="1">
        <v>41084</v>
      </c>
      <c r="V3232" t="s">
        <v>48</v>
      </c>
      <c r="W3232" t="s">
        <v>32</v>
      </c>
      <c r="X3232" t="s">
        <v>49</v>
      </c>
      <c r="Y3232" t="s">
        <v>32</v>
      </c>
      <c r="Z3232" t="s">
        <v>32</v>
      </c>
      <c r="AA3232" t="s">
        <v>51</v>
      </c>
      <c r="AB3232" t="s">
        <v>52</v>
      </c>
      <c r="AC3232" t="s">
        <v>71</v>
      </c>
      <c r="AD3232" t="s">
        <v>95</v>
      </c>
      <c r="AE3232" t="s">
        <v>54</v>
      </c>
    </row>
    <row r="3233" spans="1:31" x14ac:dyDescent="0.2">
      <c r="A3233">
        <v>33</v>
      </c>
      <c r="B3233" t="s">
        <v>96</v>
      </c>
      <c r="C3233" t="s">
        <v>32</v>
      </c>
      <c r="D3233" t="s">
        <v>33</v>
      </c>
      <c r="E3233" t="s">
        <v>34</v>
      </c>
      <c r="F3233" t="s">
        <v>56</v>
      </c>
      <c r="G3233" t="s">
        <v>32671</v>
      </c>
      <c r="H3233" t="s">
        <v>32672</v>
      </c>
      <c r="I3233" t="s">
        <v>32673</v>
      </c>
      <c r="J3233" t="s">
        <v>32674</v>
      </c>
      <c r="K3233" t="s">
        <v>32675</v>
      </c>
      <c r="L3233" t="s">
        <v>32676</v>
      </c>
      <c r="M3233" t="s">
        <v>32677</v>
      </c>
      <c r="N3233" t="s">
        <v>32</v>
      </c>
      <c r="O3233" t="s">
        <v>32</v>
      </c>
      <c r="P3233" t="s">
        <v>32678</v>
      </c>
      <c r="Q3233" t="s">
        <v>75</v>
      </c>
      <c r="R3233">
        <v>64</v>
      </c>
      <c r="S3233">
        <v>-1</v>
      </c>
      <c r="T3233" t="s">
        <v>68</v>
      </c>
      <c r="U3233" s="1">
        <v>40990</v>
      </c>
      <c r="V3233" t="s">
        <v>3760</v>
      </c>
      <c r="W3233" t="s">
        <v>32</v>
      </c>
      <c r="X3233" t="s">
        <v>49</v>
      </c>
      <c r="Y3233" t="s">
        <v>245</v>
      </c>
      <c r="Z3233" t="s">
        <v>32</v>
      </c>
      <c r="AA3233" t="s">
        <v>69</v>
      </c>
      <c r="AB3233" t="s">
        <v>32</v>
      </c>
      <c r="AC3233" t="s">
        <v>71</v>
      </c>
      <c r="AD3233" t="s">
        <v>95</v>
      </c>
      <c r="AE3233" t="s">
        <v>54</v>
      </c>
    </row>
    <row r="3234" spans="1:31" x14ac:dyDescent="0.2">
      <c r="A3234">
        <v>33</v>
      </c>
      <c r="B3234" t="s">
        <v>31</v>
      </c>
      <c r="C3234" t="s">
        <v>155</v>
      </c>
      <c r="D3234" t="s">
        <v>33</v>
      </c>
      <c r="E3234" t="s">
        <v>34</v>
      </c>
      <c r="F3234" t="s">
        <v>1716</v>
      </c>
      <c r="G3234" t="s">
        <v>32846</v>
      </c>
      <c r="H3234" t="s">
        <v>32847</v>
      </c>
      <c r="I3234" t="s">
        <v>32848</v>
      </c>
      <c r="J3234" t="s">
        <v>32849</v>
      </c>
      <c r="K3234" t="s">
        <v>32</v>
      </c>
      <c r="L3234" t="s">
        <v>32850</v>
      </c>
      <c r="M3234" t="s">
        <v>32851</v>
      </c>
      <c r="N3234" t="s">
        <v>32852</v>
      </c>
      <c r="O3234" t="s">
        <v>32</v>
      </c>
      <c r="P3234" t="s">
        <v>32853</v>
      </c>
      <c r="Q3234" t="s">
        <v>32</v>
      </c>
      <c r="R3234">
        <v>74</v>
      </c>
      <c r="S3234">
        <v>50000</v>
      </c>
      <c r="T3234" t="s">
        <v>136</v>
      </c>
      <c r="U3234" s="1">
        <v>41089</v>
      </c>
      <c r="V3234" t="s">
        <v>1598</v>
      </c>
      <c r="W3234" t="s">
        <v>78</v>
      </c>
      <c r="X3234" t="s">
        <v>49</v>
      </c>
      <c r="Y3234" t="s">
        <v>93</v>
      </c>
      <c r="Z3234" t="s">
        <v>298</v>
      </c>
      <c r="AA3234" t="s">
        <v>51</v>
      </c>
      <c r="AB3234" t="s">
        <v>389</v>
      </c>
      <c r="AC3234" t="s">
        <v>170</v>
      </c>
      <c r="AD3234" t="s">
        <v>168</v>
      </c>
      <c r="AE3234" t="s">
        <v>54</v>
      </c>
    </row>
    <row r="3235" spans="1:31" x14ac:dyDescent="0.2">
      <c r="A3235">
        <v>33</v>
      </c>
      <c r="B3235" t="s">
        <v>169</v>
      </c>
      <c r="C3235" t="s">
        <v>155</v>
      </c>
      <c r="D3235" t="s">
        <v>33</v>
      </c>
      <c r="E3235" t="s">
        <v>34</v>
      </c>
      <c r="F3235" t="s">
        <v>56</v>
      </c>
      <c r="G3235" t="s">
        <v>33047</v>
      </c>
      <c r="H3235" t="s">
        <v>33048</v>
      </c>
      <c r="I3235" t="s">
        <v>33049</v>
      </c>
      <c r="J3235" t="s">
        <v>33050</v>
      </c>
      <c r="K3235" t="s">
        <v>33051</v>
      </c>
      <c r="L3235" t="s">
        <v>33052</v>
      </c>
      <c r="M3235" t="s">
        <v>33053</v>
      </c>
      <c r="N3235" t="s">
        <v>33054</v>
      </c>
      <c r="O3235" t="s">
        <v>33055</v>
      </c>
      <c r="P3235" t="s">
        <v>33056</v>
      </c>
      <c r="Q3235" t="s">
        <v>75</v>
      </c>
      <c r="R3235">
        <v>76</v>
      </c>
      <c r="S3235">
        <v>-1</v>
      </c>
      <c r="T3235" t="s">
        <v>47</v>
      </c>
      <c r="U3235" s="1">
        <v>41068</v>
      </c>
      <c r="V3235" t="s">
        <v>48</v>
      </c>
      <c r="W3235" t="s">
        <v>32</v>
      </c>
      <c r="X3235" t="s">
        <v>49</v>
      </c>
      <c r="Y3235" t="s">
        <v>93</v>
      </c>
      <c r="Z3235" t="s">
        <v>246</v>
      </c>
      <c r="AA3235" t="s">
        <v>51</v>
      </c>
      <c r="AB3235" t="s">
        <v>367</v>
      </c>
      <c r="AC3235" t="s">
        <v>170</v>
      </c>
      <c r="AD3235" t="s">
        <v>33057</v>
      </c>
      <c r="AE3235" t="s">
        <v>54</v>
      </c>
    </row>
    <row r="3236" spans="1:31" x14ac:dyDescent="0.2">
      <c r="A3236">
        <v>33</v>
      </c>
      <c r="B3236" t="s">
        <v>96</v>
      </c>
      <c r="C3236" t="s">
        <v>32</v>
      </c>
      <c r="D3236" t="s">
        <v>33</v>
      </c>
      <c r="E3236" t="s">
        <v>170</v>
      </c>
      <c r="F3236" t="s">
        <v>56</v>
      </c>
      <c r="G3236" t="s">
        <v>32</v>
      </c>
      <c r="H3236" t="s">
        <v>33178</v>
      </c>
      <c r="I3236" t="s">
        <v>33179</v>
      </c>
      <c r="J3236" t="s">
        <v>32</v>
      </c>
      <c r="K3236" t="s">
        <v>33180</v>
      </c>
      <c r="L3236" t="s">
        <v>33181</v>
      </c>
      <c r="M3236" t="s">
        <v>33182</v>
      </c>
      <c r="N3236" t="s">
        <v>33183</v>
      </c>
      <c r="O3236" t="s">
        <v>33184</v>
      </c>
      <c r="P3236" t="s">
        <v>33185</v>
      </c>
      <c r="Q3236" t="s">
        <v>75</v>
      </c>
      <c r="R3236">
        <v>74</v>
      </c>
      <c r="S3236">
        <v>30000</v>
      </c>
      <c r="T3236" t="s">
        <v>457</v>
      </c>
      <c r="U3236" s="1">
        <v>40962</v>
      </c>
      <c r="V3236" t="s">
        <v>48</v>
      </c>
      <c r="W3236" t="s">
        <v>32</v>
      </c>
      <c r="X3236" t="s">
        <v>49</v>
      </c>
      <c r="Y3236" t="s">
        <v>643</v>
      </c>
      <c r="Z3236" t="s">
        <v>109</v>
      </c>
      <c r="AA3236" t="s">
        <v>51</v>
      </c>
      <c r="AB3236" t="s">
        <v>423</v>
      </c>
      <c r="AC3236" t="s">
        <v>220</v>
      </c>
      <c r="AD3236" t="s">
        <v>12866</v>
      </c>
      <c r="AE3236" t="s">
        <v>346</v>
      </c>
    </row>
    <row r="3237" spans="1:31" x14ac:dyDescent="0.2">
      <c r="A3237">
        <v>33</v>
      </c>
      <c r="B3237" t="s">
        <v>96</v>
      </c>
      <c r="C3237" t="s">
        <v>155</v>
      </c>
      <c r="D3237" t="s">
        <v>501</v>
      </c>
      <c r="E3237" t="s">
        <v>34</v>
      </c>
      <c r="F3237" t="s">
        <v>56</v>
      </c>
      <c r="G3237" t="s">
        <v>33193</v>
      </c>
      <c r="H3237" t="s">
        <v>33194</v>
      </c>
      <c r="I3237" t="s">
        <v>33195</v>
      </c>
      <c r="J3237" t="s">
        <v>32</v>
      </c>
      <c r="K3237" t="s">
        <v>33196</v>
      </c>
      <c r="L3237" t="s">
        <v>33197</v>
      </c>
      <c r="M3237" t="s">
        <v>33198</v>
      </c>
      <c r="N3237" t="s">
        <v>32</v>
      </c>
      <c r="O3237" t="s">
        <v>33199</v>
      </c>
      <c r="P3237" t="s">
        <v>33200</v>
      </c>
      <c r="Q3237" t="s">
        <v>75</v>
      </c>
      <c r="R3237">
        <v>65</v>
      </c>
      <c r="S3237">
        <v>-1</v>
      </c>
      <c r="T3237" t="s">
        <v>68</v>
      </c>
      <c r="U3237" s="1">
        <v>41085</v>
      </c>
      <c r="V3237" t="s">
        <v>48</v>
      </c>
      <c r="W3237" t="s">
        <v>78</v>
      </c>
      <c r="X3237" t="s">
        <v>49</v>
      </c>
      <c r="Y3237" t="s">
        <v>93</v>
      </c>
      <c r="Z3237" t="s">
        <v>32</v>
      </c>
      <c r="AA3237" t="s">
        <v>69</v>
      </c>
      <c r="AB3237" t="s">
        <v>32</v>
      </c>
      <c r="AC3237" t="s">
        <v>71</v>
      </c>
      <c r="AD3237" t="s">
        <v>168</v>
      </c>
      <c r="AE3237" t="s">
        <v>54</v>
      </c>
    </row>
    <row r="3238" spans="1:31" x14ac:dyDescent="0.2">
      <c r="A3238">
        <v>33</v>
      </c>
      <c r="B3238" t="s">
        <v>169</v>
      </c>
      <c r="C3238" t="s">
        <v>91</v>
      </c>
      <c r="D3238" t="s">
        <v>182</v>
      </c>
      <c r="E3238" t="s">
        <v>34</v>
      </c>
      <c r="F3238" t="s">
        <v>56</v>
      </c>
      <c r="G3238" t="s">
        <v>33248</v>
      </c>
      <c r="H3238" t="s">
        <v>33249</v>
      </c>
      <c r="I3238" t="s">
        <v>33250</v>
      </c>
      <c r="J3238" t="s">
        <v>33251</v>
      </c>
      <c r="K3238" t="s">
        <v>33252</v>
      </c>
      <c r="L3238" t="s">
        <v>33253</v>
      </c>
      <c r="M3238" t="s">
        <v>33254</v>
      </c>
      <c r="N3238" t="s">
        <v>33255</v>
      </c>
      <c r="O3238" t="s">
        <v>32</v>
      </c>
      <c r="P3238" t="s">
        <v>33256</v>
      </c>
      <c r="Q3238" t="s">
        <v>75</v>
      </c>
      <c r="R3238">
        <v>61</v>
      </c>
      <c r="S3238">
        <v>-1</v>
      </c>
      <c r="T3238" t="s">
        <v>91</v>
      </c>
      <c r="U3238" s="1">
        <v>41090</v>
      </c>
      <c r="V3238" t="s">
        <v>48</v>
      </c>
      <c r="W3238" t="s">
        <v>473</v>
      </c>
      <c r="X3238" t="s">
        <v>49</v>
      </c>
      <c r="Y3238" t="s">
        <v>435</v>
      </c>
      <c r="Z3238" t="s">
        <v>109</v>
      </c>
      <c r="AA3238" t="s">
        <v>69</v>
      </c>
      <c r="AB3238" t="s">
        <v>521</v>
      </c>
      <c r="AC3238" t="s">
        <v>71</v>
      </c>
      <c r="AD3238" t="s">
        <v>95</v>
      </c>
      <c r="AE3238" t="s">
        <v>54</v>
      </c>
    </row>
    <row r="3239" spans="1:31" x14ac:dyDescent="0.2">
      <c r="A3239">
        <v>33</v>
      </c>
      <c r="B3239" t="s">
        <v>112</v>
      </c>
      <c r="C3239" t="s">
        <v>83</v>
      </c>
      <c r="D3239" t="s">
        <v>33</v>
      </c>
      <c r="E3239" t="s">
        <v>34</v>
      </c>
      <c r="F3239" t="s">
        <v>56</v>
      </c>
      <c r="G3239" t="s">
        <v>33318</v>
      </c>
      <c r="H3239" t="s">
        <v>33319</v>
      </c>
      <c r="I3239" t="s">
        <v>33320</v>
      </c>
      <c r="J3239" t="s">
        <v>33321</v>
      </c>
      <c r="K3239" t="s">
        <v>33322</v>
      </c>
      <c r="L3239" t="s">
        <v>33323</v>
      </c>
      <c r="M3239" t="s">
        <v>33324</v>
      </c>
      <c r="N3239" t="s">
        <v>33325</v>
      </c>
      <c r="O3239" t="s">
        <v>33326</v>
      </c>
      <c r="P3239" t="s">
        <v>33327</v>
      </c>
      <c r="Q3239" t="s">
        <v>8684</v>
      </c>
      <c r="R3239">
        <v>67</v>
      </c>
      <c r="S3239">
        <v>-1</v>
      </c>
      <c r="T3239" t="s">
        <v>76</v>
      </c>
      <c r="U3239" s="1">
        <v>41089</v>
      </c>
      <c r="V3239" t="s">
        <v>48</v>
      </c>
      <c r="W3239" t="s">
        <v>217</v>
      </c>
      <c r="X3239" t="s">
        <v>49</v>
      </c>
      <c r="Y3239" t="s">
        <v>261</v>
      </c>
      <c r="Z3239" t="s">
        <v>246</v>
      </c>
      <c r="AA3239" t="s">
        <v>69</v>
      </c>
      <c r="AB3239" t="s">
        <v>299</v>
      </c>
      <c r="AC3239" t="s">
        <v>71</v>
      </c>
      <c r="AD3239" t="s">
        <v>95</v>
      </c>
      <c r="AE3239" t="s">
        <v>54</v>
      </c>
    </row>
    <row r="3240" spans="1:31" x14ac:dyDescent="0.2">
      <c r="A3240">
        <v>33</v>
      </c>
      <c r="B3240" t="s">
        <v>96</v>
      </c>
      <c r="C3240" t="s">
        <v>155</v>
      </c>
      <c r="D3240" t="s">
        <v>98</v>
      </c>
      <c r="E3240" t="s">
        <v>34</v>
      </c>
      <c r="F3240" t="s">
        <v>56</v>
      </c>
      <c r="G3240" t="s">
        <v>33791</v>
      </c>
      <c r="H3240" t="s">
        <v>33792</v>
      </c>
      <c r="I3240" t="s">
        <v>33793</v>
      </c>
      <c r="J3240" t="s">
        <v>17246</v>
      </c>
      <c r="K3240" t="s">
        <v>33794</v>
      </c>
      <c r="L3240" t="s">
        <v>33795</v>
      </c>
      <c r="M3240" t="s">
        <v>33796</v>
      </c>
      <c r="N3240" t="s">
        <v>33797</v>
      </c>
      <c r="O3240" t="s">
        <v>33798</v>
      </c>
      <c r="P3240" t="s">
        <v>33799</v>
      </c>
      <c r="Q3240" t="s">
        <v>108</v>
      </c>
      <c r="R3240">
        <v>67</v>
      </c>
      <c r="S3240">
        <v>100000</v>
      </c>
      <c r="T3240" t="s">
        <v>136</v>
      </c>
      <c r="U3240" s="1">
        <v>40924</v>
      </c>
      <c r="V3240" t="s">
        <v>48</v>
      </c>
      <c r="W3240" t="s">
        <v>32</v>
      </c>
      <c r="X3240" t="s">
        <v>49</v>
      </c>
      <c r="Y3240" t="s">
        <v>93</v>
      </c>
      <c r="Z3240" t="s">
        <v>520</v>
      </c>
      <c r="AA3240" t="s">
        <v>51</v>
      </c>
      <c r="AB3240" t="s">
        <v>690</v>
      </c>
      <c r="AC3240" t="s">
        <v>170</v>
      </c>
      <c r="AD3240" t="s">
        <v>95</v>
      </c>
      <c r="AE3240" t="s">
        <v>54</v>
      </c>
    </row>
    <row r="3241" spans="1:31" x14ac:dyDescent="0.2">
      <c r="A3241">
        <v>33</v>
      </c>
      <c r="B3241" t="s">
        <v>96</v>
      </c>
      <c r="C3241" t="s">
        <v>155</v>
      </c>
      <c r="D3241" t="s">
        <v>33</v>
      </c>
      <c r="E3241" t="s">
        <v>32</v>
      </c>
      <c r="F3241" t="s">
        <v>3559</v>
      </c>
      <c r="G3241" t="s">
        <v>33962</v>
      </c>
      <c r="H3241" t="s">
        <v>33963</v>
      </c>
      <c r="I3241" t="s">
        <v>33964</v>
      </c>
      <c r="J3241" t="s">
        <v>33965</v>
      </c>
      <c r="K3241" t="s">
        <v>33966</v>
      </c>
      <c r="L3241" t="s">
        <v>33967</v>
      </c>
      <c r="M3241" t="s">
        <v>33968</v>
      </c>
      <c r="N3241" t="s">
        <v>33969</v>
      </c>
      <c r="O3241" t="s">
        <v>33970</v>
      </c>
      <c r="P3241" t="s">
        <v>33971</v>
      </c>
      <c r="Q3241" t="s">
        <v>5919</v>
      </c>
      <c r="R3241">
        <v>67</v>
      </c>
      <c r="S3241">
        <v>-1</v>
      </c>
      <c r="T3241" t="s">
        <v>136</v>
      </c>
      <c r="U3241" s="1">
        <v>41090</v>
      </c>
      <c r="V3241" t="s">
        <v>48</v>
      </c>
      <c r="W3241" t="s">
        <v>32</v>
      </c>
      <c r="X3241" t="s">
        <v>49</v>
      </c>
      <c r="Y3241" t="s">
        <v>435</v>
      </c>
      <c r="Z3241" t="s">
        <v>298</v>
      </c>
      <c r="AA3241" t="s">
        <v>51</v>
      </c>
      <c r="AB3241" t="s">
        <v>344</v>
      </c>
      <c r="AC3241" t="s">
        <v>71</v>
      </c>
      <c r="AD3241" t="s">
        <v>332</v>
      </c>
      <c r="AE3241" t="s">
        <v>265</v>
      </c>
    </row>
    <row r="3242" spans="1:31" x14ac:dyDescent="0.2">
      <c r="A3242">
        <v>33</v>
      </c>
      <c r="B3242" t="s">
        <v>169</v>
      </c>
      <c r="C3242" t="s">
        <v>97</v>
      </c>
      <c r="D3242" t="s">
        <v>33</v>
      </c>
      <c r="E3242" t="s">
        <v>34</v>
      </c>
      <c r="F3242" t="s">
        <v>114</v>
      </c>
      <c r="G3242" t="s">
        <v>32</v>
      </c>
      <c r="H3242" t="s">
        <v>34089</v>
      </c>
      <c r="I3242" t="s">
        <v>34090</v>
      </c>
      <c r="J3242" t="s">
        <v>34091</v>
      </c>
      <c r="K3242" t="s">
        <v>34092</v>
      </c>
      <c r="L3242" t="s">
        <v>34093</v>
      </c>
      <c r="M3242" t="s">
        <v>34094</v>
      </c>
      <c r="N3242" t="s">
        <v>34095</v>
      </c>
      <c r="O3242" t="s">
        <v>34096</v>
      </c>
      <c r="P3242" t="s">
        <v>34097</v>
      </c>
      <c r="Q3242" t="s">
        <v>75</v>
      </c>
      <c r="R3242">
        <v>64</v>
      </c>
      <c r="S3242">
        <v>-1</v>
      </c>
      <c r="T3242" t="s">
        <v>203</v>
      </c>
      <c r="U3242" s="1">
        <v>41054</v>
      </c>
      <c r="V3242" t="s">
        <v>48</v>
      </c>
      <c r="W3242" t="s">
        <v>32</v>
      </c>
      <c r="X3242" t="s">
        <v>49</v>
      </c>
      <c r="Y3242" t="s">
        <v>150</v>
      </c>
      <c r="Z3242" t="s">
        <v>2445</v>
      </c>
      <c r="AA3242" t="s">
        <v>69</v>
      </c>
      <c r="AB3242" t="s">
        <v>344</v>
      </c>
      <c r="AC3242" t="s">
        <v>71</v>
      </c>
      <c r="AD3242" t="s">
        <v>1208</v>
      </c>
      <c r="AE3242" t="s">
        <v>54</v>
      </c>
    </row>
    <row r="3243" spans="1:31" x14ac:dyDescent="0.2">
      <c r="A3243">
        <v>33</v>
      </c>
      <c r="B3243" t="s">
        <v>112</v>
      </c>
      <c r="C3243" t="s">
        <v>32</v>
      </c>
      <c r="D3243" t="s">
        <v>33</v>
      </c>
      <c r="E3243" t="s">
        <v>34</v>
      </c>
      <c r="F3243" t="s">
        <v>183</v>
      </c>
      <c r="G3243" t="s">
        <v>34202</v>
      </c>
      <c r="H3243" t="s">
        <v>34203</v>
      </c>
      <c r="I3243" t="s">
        <v>32</v>
      </c>
      <c r="J3243" t="s">
        <v>34204</v>
      </c>
      <c r="K3243" t="s">
        <v>34205</v>
      </c>
      <c r="L3243" t="s">
        <v>34206</v>
      </c>
      <c r="M3243" t="s">
        <v>32</v>
      </c>
      <c r="N3243" t="s">
        <v>34207</v>
      </c>
      <c r="O3243" t="s">
        <v>32</v>
      </c>
      <c r="P3243" t="s">
        <v>34208</v>
      </c>
      <c r="Q3243" t="s">
        <v>91</v>
      </c>
      <c r="R3243">
        <v>73</v>
      </c>
      <c r="S3243">
        <v>-1</v>
      </c>
      <c r="T3243" t="s">
        <v>136</v>
      </c>
      <c r="U3243" s="1">
        <v>41088</v>
      </c>
      <c r="V3243" t="s">
        <v>48</v>
      </c>
      <c r="W3243" t="s">
        <v>32</v>
      </c>
      <c r="X3243" t="s">
        <v>49</v>
      </c>
      <c r="Y3243" t="s">
        <v>32</v>
      </c>
      <c r="Z3243" t="s">
        <v>32</v>
      </c>
      <c r="AA3243" t="s">
        <v>51</v>
      </c>
      <c r="AB3243" t="s">
        <v>81</v>
      </c>
      <c r="AC3243" t="s">
        <v>170</v>
      </c>
      <c r="AD3243" t="s">
        <v>95</v>
      </c>
      <c r="AE3243" t="s">
        <v>54</v>
      </c>
    </row>
    <row r="3244" spans="1:31" x14ac:dyDescent="0.2">
      <c r="A3244">
        <v>33</v>
      </c>
      <c r="B3244" t="s">
        <v>32</v>
      </c>
      <c r="C3244" t="s">
        <v>32</v>
      </c>
      <c r="D3244" t="s">
        <v>182</v>
      </c>
      <c r="E3244" t="s">
        <v>34</v>
      </c>
      <c r="F3244" t="s">
        <v>32</v>
      </c>
      <c r="G3244" t="s">
        <v>34209</v>
      </c>
      <c r="H3244" t="s">
        <v>32</v>
      </c>
      <c r="I3244" t="s">
        <v>34210</v>
      </c>
      <c r="J3244" t="s">
        <v>34211</v>
      </c>
      <c r="K3244" t="s">
        <v>34212</v>
      </c>
      <c r="L3244" t="s">
        <v>34213</v>
      </c>
      <c r="M3244" t="s">
        <v>32</v>
      </c>
      <c r="N3244" t="s">
        <v>32</v>
      </c>
      <c r="O3244" t="s">
        <v>32</v>
      </c>
      <c r="P3244" t="s">
        <v>34214</v>
      </c>
      <c r="Q3244" t="s">
        <v>924</v>
      </c>
      <c r="R3244">
        <v>65</v>
      </c>
      <c r="S3244">
        <v>-1</v>
      </c>
      <c r="T3244" t="s">
        <v>47</v>
      </c>
      <c r="U3244" s="1">
        <v>41088</v>
      </c>
      <c r="V3244" t="s">
        <v>799</v>
      </c>
      <c r="W3244" t="s">
        <v>191</v>
      </c>
      <c r="X3244" t="s">
        <v>49</v>
      </c>
      <c r="Y3244" t="s">
        <v>32</v>
      </c>
      <c r="Z3244" t="s">
        <v>218</v>
      </c>
      <c r="AA3244" t="s">
        <v>69</v>
      </c>
      <c r="AB3244" t="s">
        <v>459</v>
      </c>
      <c r="AC3244" t="s">
        <v>71</v>
      </c>
      <c r="AD3244" t="s">
        <v>95</v>
      </c>
      <c r="AE3244" t="s">
        <v>54</v>
      </c>
    </row>
    <row r="3245" spans="1:31" x14ac:dyDescent="0.2">
      <c r="A3245">
        <v>33</v>
      </c>
      <c r="B3245" t="s">
        <v>620</v>
      </c>
      <c r="C3245" t="s">
        <v>113</v>
      </c>
      <c r="D3245" t="s">
        <v>33</v>
      </c>
      <c r="E3245" t="s">
        <v>34</v>
      </c>
      <c r="F3245" t="s">
        <v>56</v>
      </c>
      <c r="G3245" t="s">
        <v>34344</v>
      </c>
      <c r="H3245" t="s">
        <v>34345</v>
      </c>
      <c r="I3245" t="s">
        <v>34346</v>
      </c>
      <c r="J3245" t="s">
        <v>34347</v>
      </c>
      <c r="K3245" t="s">
        <v>34348</v>
      </c>
      <c r="L3245" t="s">
        <v>34349</v>
      </c>
      <c r="M3245" t="s">
        <v>34350</v>
      </c>
      <c r="N3245" t="s">
        <v>34351</v>
      </c>
      <c r="O3245" t="s">
        <v>32</v>
      </c>
      <c r="P3245" t="s">
        <v>34352</v>
      </c>
      <c r="Q3245" t="s">
        <v>75</v>
      </c>
      <c r="R3245">
        <v>63</v>
      </c>
      <c r="S3245">
        <v>-1</v>
      </c>
      <c r="T3245" t="s">
        <v>68</v>
      </c>
      <c r="U3245" s="1">
        <v>41089</v>
      </c>
      <c r="V3245" t="s">
        <v>164</v>
      </c>
      <c r="W3245" t="s">
        <v>217</v>
      </c>
      <c r="X3245" t="s">
        <v>49</v>
      </c>
      <c r="Y3245" t="s">
        <v>435</v>
      </c>
      <c r="Z3245" t="s">
        <v>1041</v>
      </c>
      <c r="AA3245" t="s">
        <v>69</v>
      </c>
      <c r="AB3245" t="s">
        <v>124</v>
      </c>
      <c r="AC3245" t="s">
        <v>248</v>
      </c>
      <c r="AD3245" t="s">
        <v>424</v>
      </c>
      <c r="AE3245" t="s">
        <v>54</v>
      </c>
    </row>
    <row r="3246" spans="1:31" x14ac:dyDescent="0.2">
      <c r="A3246">
        <v>33</v>
      </c>
      <c r="B3246" t="s">
        <v>96</v>
      </c>
      <c r="C3246" t="s">
        <v>113</v>
      </c>
      <c r="D3246" t="s">
        <v>98</v>
      </c>
      <c r="E3246" t="s">
        <v>170</v>
      </c>
      <c r="F3246" t="s">
        <v>56</v>
      </c>
      <c r="G3246" t="s">
        <v>34513</v>
      </c>
      <c r="H3246" t="s">
        <v>32</v>
      </c>
      <c r="I3246" t="s">
        <v>34514</v>
      </c>
      <c r="J3246" t="s">
        <v>34515</v>
      </c>
      <c r="K3246" t="s">
        <v>32</v>
      </c>
      <c r="L3246" t="s">
        <v>34516</v>
      </c>
      <c r="M3246" t="s">
        <v>32</v>
      </c>
      <c r="N3246" t="s">
        <v>34517</v>
      </c>
      <c r="O3246" t="s">
        <v>32</v>
      </c>
      <c r="P3246" t="s">
        <v>34518</v>
      </c>
      <c r="Q3246" t="s">
        <v>831</v>
      </c>
      <c r="R3246">
        <v>69</v>
      </c>
      <c r="S3246">
        <v>-1</v>
      </c>
      <c r="T3246" t="s">
        <v>47</v>
      </c>
      <c r="U3246" s="1">
        <v>41089</v>
      </c>
      <c r="V3246" t="s">
        <v>48</v>
      </c>
      <c r="W3246" t="s">
        <v>217</v>
      </c>
      <c r="X3246" t="s">
        <v>49</v>
      </c>
      <c r="Y3246" t="s">
        <v>32</v>
      </c>
      <c r="Z3246" t="s">
        <v>32</v>
      </c>
      <c r="AA3246" t="s">
        <v>51</v>
      </c>
      <c r="AB3246" t="s">
        <v>276</v>
      </c>
      <c r="AC3246" t="s">
        <v>71</v>
      </c>
      <c r="AD3246" t="s">
        <v>95</v>
      </c>
      <c r="AE3246" t="s">
        <v>54</v>
      </c>
    </row>
    <row r="3247" spans="1:31" x14ac:dyDescent="0.2">
      <c r="A3247">
        <v>33</v>
      </c>
      <c r="B3247" t="s">
        <v>96</v>
      </c>
      <c r="C3247" t="s">
        <v>155</v>
      </c>
      <c r="D3247" t="s">
        <v>33</v>
      </c>
      <c r="E3247" t="s">
        <v>34</v>
      </c>
      <c r="F3247" t="s">
        <v>3559</v>
      </c>
      <c r="G3247" t="s">
        <v>34967</v>
      </c>
      <c r="H3247" t="s">
        <v>34968</v>
      </c>
      <c r="I3247" t="s">
        <v>34969</v>
      </c>
      <c r="J3247" t="s">
        <v>34970</v>
      </c>
      <c r="K3247" t="s">
        <v>34971</v>
      </c>
      <c r="L3247" t="s">
        <v>34972</v>
      </c>
      <c r="M3247" t="s">
        <v>34973</v>
      </c>
      <c r="N3247" t="s">
        <v>34974</v>
      </c>
      <c r="O3247" t="s">
        <v>34975</v>
      </c>
      <c r="P3247" t="s">
        <v>34976</v>
      </c>
      <c r="Q3247" t="s">
        <v>108</v>
      </c>
      <c r="R3247">
        <v>69</v>
      </c>
      <c r="S3247">
        <v>-1</v>
      </c>
      <c r="T3247" t="s">
        <v>331</v>
      </c>
      <c r="U3247" s="1">
        <v>41090</v>
      </c>
      <c r="V3247" t="s">
        <v>861</v>
      </c>
      <c r="W3247" t="s">
        <v>32</v>
      </c>
      <c r="X3247" t="s">
        <v>49</v>
      </c>
      <c r="Y3247" t="s">
        <v>435</v>
      </c>
      <c r="Z3247" t="s">
        <v>2850</v>
      </c>
      <c r="AA3247" t="s">
        <v>51</v>
      </c>
      <c r="AB3247" t="s">
        <v>81</v>
      </c>
      <c r="AC3247" t="s">
        <v>71</v>
      </c>
      <c r="AD3247" t="s">
        <v>34977</v>
      </c>
      <c r="AE3247" t="s">
        <v>54</v>
      </c>
    </row>
    <row r="3248" spans="1:31" x14ac:dyDescent="0.2">
      <c r="A3248">
        <v>33</v>
      </c>
      <c r="B3248" t="s">
        <v>620</v>
      </c>
      <c r="C3248" t="s">
        <v>155</v>
      </c>
      <c r="D3248" t="s">
        <v>182</v>
      </c>
      <c r="E3248" t="s">
        <v>34</v>
      </c>
      <c r="F3248" t="s">
        <v>1394</v>
      </c>
      <c r="G3248" t="s">
        <v>35367</v>
      </c>
      <c r="H3248" t="s">
        <v>35368</v>
      </c>
      <c r="I3248" t="s">
        <v>35369</v>
      </c>
      <c r="J3248" t="s">
        <v>32</v>
      </c>
      <c r="K3248" t="s">
        <v>32</v>
      </c>
      <c r="L3248" t="s">
        <v>32</v>
      </c>
      <c r="M3248" t="s">
        <v>32</v>
      </c>
      <c r="N3248" t="s">
        <v>32</v>
      </c>
      <c r="O3248" t="s">
        <v>32</v>
      </c>
      <c r="P3248" t="s">
        <v>32</v>
      </c>
      <c r="Q3248" t="s">
        <v>75</v>
      </c>
      <c r="R3248">
        <v>62</v>
      </c>
      <c r="S3248">
        <v>-1</v>
      </c>
      <c r="T3248" t="s">
        <v>446</v>
      </c>
      <c r="U3248" s="1">
        <v>40771</v>
      </c>
      <c r="V3248" t="s">
        <v>48</v>
      </c>
      <c r="W3248" t="s">
        <v>32</v>
      </c>
      <c r="X3248" t="s">
        <v>49</v>
      </c>
      <c r="Y3248" t="s">
        <v>245</v>
      </c>
      <c r="Z3248" t="s">
        <v>378</v>
      </c>
      <c r="AA3248" t="s">
        <v>69</v>
      </c>
      <c r="AB3248" t="s">
        <v>690</v>
      </c>
      <c r="AC3248" t="s">
        <v>71</v>
      </c>
      <c r="AD3248" t="s">
        <v>3809</v>
      </c>
      <c r="AE3248" t="s">
        <v>54</v>
      </c>
    </row>
    <row r="3249" spans="1:31" x14ac:dyDescent="0.2">
      <c r="A3249">
        <v>33</v>
      </c>
      <c r="B3249" t="s">
        <v>96</v>
      </c>
      <c r="C3249" t="s">
        <v>155</v>
      </c>
      <c r="D3249" t="s">
        <v>501</v>
      </c>
      <c r="E3249" t="s">
        <v>34</v>
      </c>
      <c r="F3249" t="s">
        <v>114</v>
      </c>
      <c r="G3249" t="s">
        <v>35923</v>
      </c>
      <c r="H3249" t="s">
        <v>35924</v>
      </c>
      <c r="I3249" t="s">
        <v>35925</v>
      </c>
      <c r="J3249" t="s">
        <v>35926</v>
      </c>
      <c r="K3249" t="s">
        <v>35927</v>
      </c>
      <c r="L3249" t="s">
        <v>35928</v>
      </c>
      <c r="M3249" t="s">
        <v>11839</v>
      </c>
      <c r="N3249" t="s">
        <v>35929</v>
      </c>
      <c r="O3249" t="s">
        <v>35930</v>
      </c>
      <c r="P3249" t="s">
        <v>35931</v>
      </c>
      <c r="Q3249" t="s">
        <v>108</v>
      </c>
      <c r="R3249">
        <v>68</v>
      </c>
      <c r="S3249">
        <v>-1</v>
      </c>
      <c r="T3249" t="s">
        <v>576</v>
      </c>
      <c r="U3249" s="1">
        <v>40730</v>
      </c>
      <c r="V3249" t="s">
        <v>1632</v>
      </c>
      <c r="W3249" t="s">
        <v>32</v>
      </c>
      <c r="X3249" t="s">
        <v>49</v>
      </c>
      <c r="Y3249" t="s">
        <v>435</v>
      </c>
      <c r="Z3249" t="s">
        <v>475</v>
      </c>
      <c r="AA3249" t="s">
        <v>51</v>
      </c>
      <c r="AB3249" t="s">
        <v>299</v>
      </c>
      <c r="AC3249" t="s">
        <v>71</v>
      </c>
      <c r="AD3249" t="s">
        <v>2201</v>
      </c>
      <c r="AE3249" t="s">
        <v>54</v>
      </c>
    </row>
    <row r="3250" spans="1:31" x14ac:dyDescent="0.2">
      <c r="A3250">
        <v>33</v>
      </c>
      <c r="B3250" t="s">
        <v>620</v>
      </c>
      <c r="C3250" t="s">
        <v>155</v>
      </c>
      <c r="D3250" t="s">
        <v>33</v>
      </c>
      <c r="E3250" t="s">
        <v>34</v>
      </c>
      <c r="F3250" t="s">
        <v>32</v>
      </c>
      <c r="G3250" t="s">
        <v>36233</v>
      </c>
      <c r="H3250" t="s">
        <v>32</v>
      </c>
      <c r="I3250" t="s">
        <v>36234</v>
      </c>
      <c r="J3250" t="s">
        <v>36235</v>
      </c>
      <c r="K3250" t="s">
        <v>32</v>
      </c>
      <c r="L3250" t="s">
        <v>36236</v>
      </c>
      <c r="M3250" t="s">
        <v>36237</v>
      </c>
      <c r="N3250" t="s">
        <v>36238</v>
      </c>
      <c r="O3250" t="s">
        <v>36239</v>
      </c>
      <c r="P3250" t="s">
        <v>36240</v>
      </c>
      <c r="Q3250" t="s">
        <v>321</v>
      </c>
      <c r="R3250">
        <v>63</v>
      </c>
      <c r="S3250">
        <v>-1</v>
      </c>
      <c r="T3250" t="s">
        <v>32</v>
      </c>
      <c r="U3250" s="1">
        <v>41074</v>
      </c>
      <c r="V3250" t="s">
        <v>2512</v>
      </c>
      <c r="W3250" t="s">
        <v>191</v>
      </c>
      <c r="X3250" t="s">
        <v>49</v>
      </c>
      <c r="Y3250" t="s">
        <v>32</v>
      </c>
      <c r="Z3250" t="s">
        <v>91</v>
      </c>
      <c r="AA3250" t="s">
        <v>69</v>
      </c>
      <c r="AB3250" t="s">
        <v>271</v>
      </c>
      <c r="AC3250" t="s">
        <v>71</v>
      </c>
      <c r="AD3250" t="s">
        <v>95</v>
      </c>
      <c r="AE3250" t="s">
        <v>54</v>
      </c>
    </row>
    <row r="3251" spans="1:31" x14ac:dyDescent="0.2">
      <c r="A3251">
        <v>33</v>
      </c>
      <c r="B3251" t="s">
        <v>169</v>
      </c>
      <c r="C3251" t="s">
        <v>155</v>
      </c>
      <c r="D3251" t="s">
        <v>182</v>
      </c>
      <c r="E3251" t="s">
        <v>34</v>
      </c>
      <c r="F3251" t="s">
        <v>35</v>
      </c>
      <c r="G3251" t="s">
        <v>36396</v>
      </c>
      <c r="H3251" t="s">
        <v>36397</v>
      </c>
      <c r="I3251" t="s">
        <v>36398</v>
      </c>
      <c r="J3251" t="s">
        <v>36399</v>
      </c>
      <c r="K3251" t="s">
        <v>36400</v>
      </c>
      <c r="L3251" t="s">
        <v>36401</v>
      </c>
      <c r="M3251" t="s">
        <v>36402</v>
      </c>
      <c r="N3251" t="s">
        <v>36403</v>
      </c>
      <c r="O3251" t="s">
        <v>36404</v>
      </c>
      <c r="P3251" t="s">
        <v>36405</v>
      </c>
      <c r="Q3251" t="s">
        <v>75</v>
      </c>
      <c r="R3251">
        <v>72</v>
      </c>
      <c r="S3251">
        <v>-1</v>
      </c>
      <c r="T3251" t="s">
        <v>91</v>
      </c>
      <c r="U3251" s="1">
        <v>41067</v>
      </c>
      <c r="V3251" t="s">
        <v>3194</v>
      </c>
      <c r="W3251" t="s">
        <v>92</v>
      </c>
      <c r="X3251" t="s">
        <v>49</v>
      </c>
      <c r="Y3251" t="s">
        <v>261</v>
      </c>
      <c r="Z3251" t="s">
        <v>151</v>
      </c>
      <c r="AA3251" t="s">
        <v>51</v>
      </c>
      <c r="AB3251" t="s">
        <v>562</v>
      </c>
      <c r="AC3251" t="s">
        <v>71</v>
      </c>
      <c r="AD3251" t="s">
        <v>13545</v>
      </c>
      <c r="AE3251" t="s">
        <v>54</v>
      </c>
    </row>
    <row r="3252" spans="1:31" x14ac:dyDescent="0.2">
      <c r="A3252">
        <v>33</v>
      </c>
      <c r="B3252" t="s">
        <v>96</v>
      </c>
      <c r="C3252" t="s">
        <v>32</v>
      </c>
      <c r="D3252" t="s">
        <v>182</v>
      </c>
      <c r="E3252" t="s">
        <v>34</v>
      </c>
      <c r="F3252" t="s">
        <v>32</v>
      </c>
      <c r="G3252" t="s">
        <v>36454</v>
      </c>
      <c r="H3252" t="s">
        <v>32</v>
      </c>
      <c r="I3252" t="s">
        <v>36455</v>
      </c>
      <c r="J3252" t="s">
        <v>32</v>
      </c>
      <c r="K3252" t="s">
        <v>36456</v>
      </c>
      <c r="L3252" t="s">
        <v>36457</v>
      </c>
      <c r="M3252" t="s">
        <v>36458</v>
      </c>
      <c r="N3252" t="s">
        <v>13783</v>
      </c>
      <c r="O3252" t="s">
        <v>32</v>
      </c>
      <c r="P3252" t="s">
        <v>36459</v>
      </c>
      <c r="Q3252" t="s">
        <v>108</v>
      </c>
      <c r="R3252">
        <v>67</v>
      </c>
      <c r="S3252">
        <v>-1</v>
      </c>
      <c r="T3252" t="s">
        <v>91</v>
      </c>
      <c r="U3252" s="1">
        <v>41089</v>
      </c>
      <c r="V3252" t="s">
        <v>662</v>
      </c>
      <c r="W3252" t="s">
        <v>32</v>
      </c>
      <c r="X3252" t="s">
        <v>49</v>
      </c>
      <c r="Y3252" t="s">
        <v>32</v>
      </c>
      <c r="Z3252" t="s">
        <v>475</v>
      </c>
      <c r="AA3252" t="s">
        <v>51</v>
      </c>
      <c r="AB3252" t="s">
        <v>219</v>
      </c>
      <c r="AC3252" t="s">
        <v>71</v>
      </c>
      <c r="AD3252" t="s">
        <v>95</v>
      </c>
      <c r="AE3252" t="s">
        <v>54</v>
      </c>
    </row>
    <row r="3253" spans="1:31" x14ac:dyDescent="0.2">
      <c r="A3253">
        <v>33</v>
      </c>
      <c r="B3253" t="s">
        <v>32</v>
      </c>
      <c r="C3253" t="s">
        <v>278</v>
      </c>
      <c r="D3253" t="s">
        <v>33</v>
      </c>
      <c r="E3253" t="s">
        <v>32</v>
      </c>
      <c r="F3253" t="s">
        <v>32</v>
      </c>
      <c r="G3253" t="s">
        <v>36884</v>
      </c>
      <c r="H3253" t="s">
        <v>36885</v>
      </c>
      <c r="I3253" t="s">
        <v>32</v>
      </c>
      <c r="J3253" t="s">
        <v>36886</v>
      </c>
      <c r="K3253" t="s">
        <v>36887</v>
      </c>
      <c r="L3253" t="s">
        <v>36888</v>
      </c>
      <c r="M3253" t="s">
        <v>32</v>
      </c>
      <c r="N3253" t="s">
        <v>32</v>
      </c>
      <c r="O3253" t="s">
        <v>36889</v>
      </c>
      <c r="P3253" t="s">
        <v>36890</v>
      </c>
      <c r="Q3253" t="s">
        <v>75</v>
      </c>
      <c r="R3253">
        <v>67</v>
      </c>
      <c r="S3253">
        <v>-1</v>
      </c>
      <c r="T3253" t="s">
        <v>163</v>
      </c>
      <c r="U3253" s="1">
        <v>41022</v>
      </c>
      <c r="V3253" t="s">
        <v>1991</v>
      </c>
      <c r="W3253" t="s">
        <v>32</v>
      </c>
      <c r="X3253" t="s">
        <v>49</v>
      </c>
      <c r="Y3253" t="s">
        <v>643</v>
      </c>
      <c r="Z3253" t="s">
        <v>298</v>
      </c>
      <c r="AA3253" t="s">
        <v>69</v>
      </c>
      <c r="AB3253" t="s">
        <v>389</v>
      </c>
      <c r="AC3253" t="s">
        <v>32</v>
      </c>
      <c r="AD3253" t="s">
        <v>447</v>
      </c>
      <c r="AE3253" t="s">
        <v>54</v>
      </c>
    </row>
    <row r="3254" spans="1:31" x14ac:dyDescent="0.2">
      <c r="A3254">
        <v>33</v>
      </c>
      <c r="B3254" t="s">
        <v>96</v>
      </c>
      <c r="C3254" t="s">
        <v>97</v>
      </c>
      <c r="D3254" t="s">
        <v>182</v>
      </c>
      <c r="E3254" t="s">
        <v>34</v>
      </c>
      <c r="F3254" t="s">
        <v>1394</v>
      </c>
      <c r="G3254" t="s">
        <v>37043</v>
      </c>
      <c r="H3254" t="s">
        <v>37044</v>
      </c>
      <c r="I3254" t="s">
        <v>37045</v>
      </c>
      <c r="J3254" t="s">
        <v>37046</v>
      </c>
      <c r="K3254" t="s">
        <v>37047</v>
      </c>
      <c r="L3254" t="s">
        <v>37048</v>
      </c>
      <c r="M3254" t="s">
        <v>37049</v>
      </c>
      <c r="N3254" t="s">
        <v>32</v>
      </c>
      <c r="O3254" t="s">
        <v>37050</v>
      </c>
      <c r="P3254" t="s">
        <v>37051</v>
      </c>
      <c r="Q3254" t="s">
        <v>75</v>
      </c>
      <c r="R3254">
        <v>68</v>
      </c>
      <c r="S3254">
        <v>-1</v>
      </c>
      <c r="T3254" t="s">
        <v>136</v>
      </c>
      <c r="U3254" s="1">
        <v>41087</v>
      </c>
      <c r="V3254" t="s">
        <v>48</v>
      </c>
      <c r="W3254" t="s">
        <v>92</v>
      </c>
      <c r="X3254" t="s">
        <v>49</v>
      </c>
      <c r="Y3254" t="s">
        <v>1714</v>
      </c>
      <c r="Z3254" t="s">
        <v>1726</v>
      </c>
      <c r="AA3254" t="s">
        <v>51</v>
      </c>
      <c r="AB3254" t="s">
        <v>344</v>
      </c>
      <c r="AC3254" t="s">
        <v>111</v>
      </c>
      <c r="AD3254" t="s">
        <v>663</v>
      </c>
      <c r="AE3254" t="s">
        <v>54</v>
      </c>
    </row>
    <row r="3255" spans="1:31" x14ac:dyDescent="0.2">
      <c r="A3255">
        <v>33</v>
      </c>
      <c r="B3255" t="s">
        <v>96</v>
      </c>
      <c r="C3255" t="s">
        <v>155</v>
      </c>
      <c r="D3255" t="s">
        <v>33</v>
      </c>
      <c r="E3255" t="s">
        <v>32</v>
      </c>
      <c r="F3255" t="s">
        <v>114</v>
      </c>
      <c r="G3255" t="s">
        <v>37062</v>
      </c>
      <c r="H3255" t="s">
        <v>37063</v>
      </c>
      <c r="I3255" t="s">
        <v>37064</v>
      </c>
      <c r="J3255" t="s">
        <v>32</v>
      </c>
      <c r="K3255" t="s">
        <v>37065</v>
      </c>
      <c r="L3255" t="s">
        <v>32</v>
      </c>
      <c r="M3255" t="s">
        <v>37066</v>
      </c>
      <c r="N3255" t="s">
        <v>37067</v>
      </c>
      <c r="O3255" t="s">
        <v>32</v>
      </c>
      <c r="P3255" t="s">
        <v>32</v>
      </c>
      <c r="Q3255" t="s">
        <v>75</v>
      </c>
      <c r="R3255">
        <v>70</v>
      </c>
      <c r="S3255">
        <v>-1</v>
      </c>
      <c r="T3255" t="s">
        <v>91</v>
      </c>
      <c r="U3255" s="1">
        <v>41085</v>
      </c>
      <c r="V3255" t="s">
        <v>164</v>
      </c>
      <c r="W3255" t="s">
        <v>204</v>
      </c>
      <c r="X3255" t="s">
        <v>49</v>
      </c>
      <c r="Y3255" t="s">
        <v>150</v>
      </c>
      <c r="Z3255" t="s">
        <v>343</v>
      </c>
      <c r="AA3255" t="s">
        <v>51</v>
      </c>
      <c r="AB3255" t="s">
        <v>233</v>
      </c>
      <c r="AC3255" t="s">
        <v>71</v>
      </c>
      <c r="AD3255" t="s">
        <v>95</v>
      </c>
      <c r="AE3255" t="s">
        <v>54</v>
      </c>
    </row>
    <row r="3256" spans="1:31" x14ac:dyDescent="0.2">
      <c r="A3256">
        <v>33</v>
      </c>
      <c r="B3256" t="s">
        <v>169</v>
      </c>
      <c r="C3256" t="s">
        <v>32</v>
      </c>
      <c r="D3256" t="s">
        <v>32</v>
      </c>
      <c r="E3256" t="s">
        <v>32</v>
      </c>
      <c r="F3256" t="s">
        <v>32</v>
      </c>
      <c r="G3256" t="s">
        <v>37431</v>
      </c>
      <c r="H3256" t="s">
        <v>32</v>
      </c>
      <c r="I3256" t="s">
        <v>32</v>
      </c>
      <c r="J3256" t="s">
        <v>7521</v>
      </c>
      <c r="K3256" t="s">
        <v>32</v>
      </c>
      <c r="L3256" t="s">
        <v>32</v>
      </c>
      <c r="M3256" t="s">
        <v>32</v>
      </c>
      <c r="N3256" t="s">
        <v>32</v>
      </c>
      <c r="O3256" t="s">
        <v>32</v>
      </c>
      <c r="P3256" t="s">
        <v>32</v>
      </c>
      <c r="Q3256" t="s">
        <v>75</v>
      </c>
      <c r="R3256">
        <v>72</v>
      </c>
      <c r="S3256">
        <v>-1</v>
      </c>
      <c r="T3256" t="s">
        <v>32</v>
      </c>
      <c r="U3256" s="1">
        <v>40792</v>
      </c>
      <c r="V3256" t="s">
        <v>48</v>
      </c>
      <c r="W3256" t="s">
        <v>32</v>
      </c>
      <c r="X3256" t="s">
        <v>49</v>
      </c>
      <c r="Y3256" t="s">
        <v>32</v>
      </c>
      <c r="Z3256" t="s">
        <v>32</v>
      </c>
      <c r="AA3256" t="s">
        <v>51</v>
      </c>
      <c r="AB3256" t="s">
        <v>712</v>
      </c>
      <c r="AC3256" t="s">
        <v>32</v>
      </c>
      <c r="AD3256" t="s">
        <v>95</v>
      </c>
      <c r="AE3256" t="s">
        <v>54</v>
      </c>
    </row>
    <row r="3257" spans="1:31" x14ac:dyDescent="0.2">
      <c r="A3257">
        <v>33</v>
      </c>
      <c r="B3257" t="s">
        <v>169</v>
      </c>
      <c r="C3257" t="s">
        <v>97</v>
      </c>
      <c r="D3257" t="s">
        <v>33</v>
      </c>
      <c r="E3257" t="s">
        <v>32</v>
      </c>
      <c r="F3257" t="s">
        <v>114</v>
      </c>
      <c r="G3257" t="s">
        <v>37741</v>
      </c>
      <c r="H3257" t="s">
        <v>37742</v>
      </c>
      <c r="I3257" t="s">
        <v>37743</v>
      </c>
      <c r="J3257" t="s">
        <v>37744</v>
      </c>
      <c r="K3257" t="s">
        <v>32</v>
      </c>
      <c r="L3257" t="s">
        <v>32</v>
      </c>
      <c r="M3257" t="s">
        <v>32</v>
      </c>
      <c r="N3257" t="s">
        <v>32</v>
      </c>
      <c r="O3257" t="s">
        <v>32</v>
      </c>
      <c r="P3257" t="s">
        <v>37745</v>
      </c>
      <c r="Q3257" t="s">
        <v>75</v>
      </c>
      <c r="R3257">
        <v>69</v>
      </c>
      <c r="S3257">
        <v>-1</v>
      </c>
      <c r="T3257" t="s">
        <v>68</v>
      </c>
      <c r="U3257" s="1">
        <v>41090</v>
      </c>
      <c r="V3257" t="s">
        <v>164</v>
      </c>
      <c r="W3257" t="s">
        <v>204</v>
      </c>
      <c r="X3257" t="s">
        <v>49</v>
      </c>
      <c r="Y3257" t="s">
        <v>93</v>
      </c>
      <c r="Z3257" t="s">
        <v>378</v>
      </c>
      <c r="AA3257" t="s">
        <v>51</v>
      </c>
      <c r="AB3257" t="s">
        <v>521</v>
      </c>
      <c r="AC3257" t="s">
        <v>71</v>
      </c>
      <c r="AD3257" t="s">
        <v>95</v>
      </c>
      <c r="AE3257" t="s">
        <v>54</v>
      </c>
    </row>
    <row r="3258" spans="1:31" x14ac:dyDescent="0.2">
      <c r="A3258">
        <v>33</v>
      </c>
      <c r="B3258" t="s">
        <v>169</v>
      </c>
      <c r="C3258" t="s">
        <v>32</v>
      </c>
      <c r="D3258" t="s">
        <v>33</v>
      </c>
      <c r="E3258" t="s">
        <v>34</v>
      </c>
      <c r="F3258" t="s">
        <v>1106</v>
      </c>
      <c r="G3258" t="s">
        <v>37916</v>
      </c>
      <c r="H3258" t="e">
        <f>-trying to make a positive impact one day at a time.  -living a healthy and active lifestyle.</f>
        <v>#NAME?</v>
      </c>
      <c r="I3258" t="s">
        <v>37917</v>
      </c>
      <c r="J3258" t="s">
        <v>37918</v>
      </c>
      <c r="K3258" t="s">
        <v>37919</v>
      </c>
      <c r="L3258" t="s">
        <v>37920</v>
      </c>
      <c r="M3258" t="s">
        <v>37921</v>
      </c>
      <c r="N3258" t="s">
        <v>37922</v>
      </c>
      <c r="O3258" t="s">
        <v>37923</v>
      </c>
      <c r="P3258" t="s">
        <v>37924</v>
      </c>
      <c r="Q3258" t="s">
        <v>32</v>
      </c>
      <c r="R3258">
        <v>66</v>
      </c>
      <c r="S3258">
        <v>-1</v>
      </c>
      <c r="T3258" t="s">
        <v>163</v>
      </c>
      <c r="U3258" s="1">
        <v>41090</v>
      </c>
      <c r="V3258" t="s">
        <v>861</v>
      </c>
      <c r="W3258" t="s">
        <v>32</v>
      </c>
      <c r="X3258" t="s">
        <v>49</v>
      </c>
      <c r="Y3258" t="s">
        <v>435</v>
      </c>
      <c r="Z3258" t="s">
        <v>32</v>
      </c>
      <c r="AA3258" t="s">
        <v>51</v>
      </c>
      <c r="AB3258" t="s">
        <v>459</v>
      </c>
      <c r="AC3258" t="s">
        <v>71</v>
      </c>
      <c r="AD3258" t="s">
        <v>37925</v>
      </c>
      <c r="AE3258" t="s">
        <v>54</v>
      </c>
    </row>
    <row r="3259" spans="1:31" x14ac:dyDescent="0.2">
      <c r="A3259">
        <v>33</v>
      </c>
      <c r="B3259" t="s">
        <v>96</v>
      </c>
      <c r="C3259" t="s">
        <v>155</v>
      </c>
      <c r="D3259" t="s">
        <v>33</v>
      </c>
      <c r="E3259" t="s">
        <v>34</v>
      </c>
      <c r="F3259" t="s">
        <v>56</v>
      </c>
      <c r="G3259" t="s">
        <v>38028</v>
      </c>
      <c r="H3259" t="s">
        <v>38029</v>
      </c>
      <c r="I3259" t="s">
        <v>38030</v>
      </c>
      <c r="J3259" t="s">
        <v>38031</v>
      </c>
      <c r="K3259" t="s">
        <v>38032</v>
      </c>
      <c r="L3259" t="s">
        <v>38033</v>
      </c>
      <c r="M3259" t="s">
        <v>38034</v>
      </c>
      <c r="N3259" t="s">
        <v>38035</v>
      </c>
      <c r="O3259" t="s">
        <v>32</v>
      </c>
      <c r="P3259" t="s">
        <v>38036</v>
      </c>
      <c r="Q3259" t="s">
        <v>75</v>
      </c>
      <c r="R3259">
        <v>71</v>
      </c>
      <c r="S3259">
        <v>100000</v>
      </c>
      <c r="T3259" t="s">
        <v>136</v>
      </c>
      <c r="U3259" s="1">
        <v>41090</v>
      </c>
      <c r="V3259" t="s">
        <v>48</v>
      </c>
      <c r="W3259" t="s">
        <v>92</v>
      </c>
      <c r="X3259" t="s">
        <v>49</v>
      </c>
      <c r="Y3259" t="s">
        <v>93</v>
      </c>
      <c r="Z3259" t="s">
        <v>32</v>
      </c>
      <c r="AA3259" t="s">
        <v>51</v>
      </c>
      <c r="AB3259" t="s">
        <v>247</v>
      </c>
      <c r="AC3259" t="s">
        <v>71</v>
      </c>
      <c r="AD3259" t="s">
        <v>38037</v>
      </c>
      <c r="AE3259" t="s">
        <v>54</v>
      </c>
    </row>
    <row r="3260" spans="1:31" x14ac:dyDescent="0.2">
      <c r="A3260">
        <v>33</v>
      </c>
      <c r="B3260" t="s">
        <v>55</v>
      </c>
      <c r="C3260" t="s">
        <v>97</v>
      </c>
      <c r="D3260" t="s">
        <v>33</v>
      </c>
      <c r="E3260" t="s">
        <v>32</v>
      </c>
      <c r="F3260" t="s">
        <v>56</v>
      </c>
      <c r="G3260" t="s">
        <v>38054</v>
      </c>
      <c r="H3260" t="s">
        <v>38055</v>
      </c>
      <c r="I3260" t="s">
        <v>38056</v>
      </c>
      <c r="J3260" t="s">
        <v>38057</v>
      </c>
      <c r="K3260" t="s">
        <v>38058</v>
      </c>
      <c r="L3260" t="s">
        <v>38059</v>
      </c>
      <c r="M3260" t="s">
        <v>38060</v>
      </c>
      <c r="N3260" t="s">
        <v>38061</v>
      </c>
      <c r="O3260" t="s">
        <v>38062</v>
      </c>
      <c r="P3260" t="s">
        <v>38063</v>
      </c>
      <c r="Q3260" t="s">
        <v>75</v>
      </c>
      <c r="R3260">
        <v>66</v>
      </c>
      <c r="S3260">
        <v>50000</v>
      </c>
      <c r="T3260" t="s">
        <v>68</v>
      </c>
      <c r="U3260" s="1">
        <v>41089</v>
      </c>
      <c r="V3260" t="s">
        <v>48</v>
      </c>
      <c r="W3260" t="s">
        <v>217</v>
      </c>
      <c r="X3260" t="s">
        <v>49</v>
      </c>
      <c r="Y3260" t="s">
        <v>32</v>
      </c>
      <c r="Z3260" t="s">
        <v>378</v>
      </c>
      <c r="AA3260" t="s">
        <v>69</v>
      </c>
      <c r="AB3260" t="s">
        <v>690</v>
      </c>
      <c r="AC3260" t="s">
        <v>71</v>
      </c>
      <c r="AD3260" t="s">
        <v>53</v>
      </c>
      <c r="AE3260" t="s">
        <v>54</v>
      </c>
    </row>
    <row r="3261" spans="1:31" x14ac:dyDescent="0.2">
      <c r="A3261">
        <v>33</v>
      </c>
      <c r="B3261" t="s">
        <v>1525</v>
      </c>
      <c r="C3261" t="s">
        <v>32</v>
      </c>
      <c r="D3261" t="s">
        <v>98</v>
      </c>
      <c r="E3261" t="s">
        <v>170</v>
      </c>
      <c r="F3261" t="s">
        <v>114</v>
      </c>
      <c r="G3261" t="s">
        <v>38354</v>
      </c>
      <c r="H3261" t="s">
        <v>38355</v>
      </c>
      <c r="I3261" t="s">
        <v>38356</v>
      </c>
      <c r="J3261" t="s">
        <v>32</v>
      </c>
      <c r="K3261" t="s">
        <v>38357</v>
      </c>
      <c r="L3261" t="s">
        <v>38358</v>
      </c>
      <c r="M3261" t="s">
        <v>38359</v>
      </c>
      <c r="N3261" t="s">
        <v>38360</v>
      </c>
      <c r="O3261" t="s">
        <v>32</v>
      </c>
      <c r="P3261" t="s">
        <v>38361</v>
      </c>
      <c r="Q3261" t="s">
        <v>75</v>
      </c>
      <c r="R3261">
        <v>75</v>
      </c>
      <c r="S3261">
        <v>-1</v>
      </c>
      <c r="T3261" t="s">
        <v>136</v>
      </c>
      <c r="U3261" s="1">
        <v>40928</v>
      </c>
      <c r="V3261" t="s">
        <v>48</v>
      </c>
      <c r="W3261" t="s">
        <v>32</v>
      </c>
      <c r="X3261" t="s">
        <v>49</v>
      </c>
      <c r="Y3261" t="s">
        <v>93</v>
      </c>
      <c r="Z3261" t="s">
        <v>246</v>
      </c>
      <c r="AA3261" t="s">
        <v>51</v>
      </c>
      <c r="AB3261" t="s">
        <v>618</v>
      </c>
      <c r="AC3261" t="s">
        <v>71</v>
      </c>
      <c r="AD3261" t="s">
        <v>38362</v>
      </c>
      <c r="AE3261" t="s">
        <v>2899</v>
      </c>
    </row>
    <row r="3262" spans="1:31" x14ac:dyDescent="0.2">
      <c r="A3262">
        <v>33</v>
      </c>
      <c r="B3262" t="s">
        <v>169</v>
      </c>
      <c r="C3262" t="s">
        <v>32</v>
      </c>
      <c r="D3262" t="s">
        <v>33</v>
      </c>
      <c r="E3262" t="s">
        <v>34</v>
      </c>
      <c r="F3262" t="s">
        <v>56</v>
      </c>
      <c r="G3262" t="s">
        <v>38398</v>
      </c>
      <c r="H3262" t="s">
        <v>38399</v>
      </c>
      <c r="I3262" t="s">
        <v>38400</v>
      </c>
      <c r="J3262" t="s">
        <v>38401</v>
      </c>
      <c r="K3262" t="s">
        <v>38402</v>
      </c>
      <c r="L3262" t="s">
        <v>38403</v>
      </c>
      <c r="M3262" t="s">
        <v>32</v>
      </c>
      <c r="N3262" t="s">
        <v>38404</v>
      </c>
      <c r="O3262" t="s">
        <v>38405</v>
      </c>
      <c r="P3262" t="s">
        <v>38406</v>
      </c>
      <c r="Q3262" t="s">
        <v>954</v>
      </c>
      <c r="R3262">
        <v>74</v>
      </c>
      <c r="S3262">
        <v>-1</v>
      </c>
      <c r="T3262" t="s">
        <v>331</v>
      </c>
      <c r="U3262" s="1">
        <v>41085</v>
      </c>
      <c r="V3262" t="s">
        <v>799</v>
      </c>
      <c r="W3262" t="s">
        <v>32</v>
      </c>
      <c r="X3262" t="s">
        <v>49</v>
      </c>
      <c r="Y3262" t="s">
        <v>435</v>
      </c>
      <c r="Z3262" t="s">
        <v>388</v>
      </c>
      <c r="AA3262" t="s">
        <v>51</v>
      </c>
      <c r="AB3262" t="s">
        <v>740</v>
      </c>
      <c r="AC3262" t="s">
        <v>71</v>
      </c>
      <c r="AD3262" t="s">
        <v>24735</v>
      </c>
      <c r="AE3262" t="s">
        <v>54</v>
      </c>
    </row>
    <row r="3263" spans="1:31" x14ac:dyDescent="0.2">
      <c r="A3263">
        <v>33</v>
      </c>
      <c r="B3263" t="s">
        <v>169</v>
      </c>
      <c r="C3263" t="s">
        <v>155</v>
      </c>
      <c r="D3263" t="s">
        <v>182</v>
      </c>
      <c r="E3263" t="s">
        <v>34</v>
      </c>
      <c r="F3263" t="s">
        <v>56</v>
      </c>
      <c r="G3263" t="s">
        <v>38727</v>
      </c>
      <c r="H3263" t="s">
        <v>38728</v>
      </c>
      <c r="I3263" t="s">
        <v>38729</v>
      </c>
      <c r="J3263" t="s">
        <v>38730</v>
      </c>
      <c r="K3263" t="s">
        <v>38731</v>
      </c>
      <c r="L3263" t="s">
        <v>38732</v>
      </c>
      <c r="M3263" t="s">
        <v>38733</v>
      </c>
      <c r="N3263" t="s">
        <v>38734</v>
      </c>
      <c r="O3263" t="s">
        <v>38735</v>
      </c>
      <c r="P3263" t="s">
        <v>38736</v>
      </c>
      <c r="Q3263" t="s">
        <v>75</v>
      </c>
      <c r="R3263">
        <v>72</v>
      </c>
      <c r="S3263">
        <v>-1</v>
      </c>
      <c r="T3263" t="s">
        <v>47</v>
      </c>
      <c r="U3263" s="1">
        <v>41002</v>
      </c>
      <c r="V3263" t="s">
        <v>1639</v>
      </c>
      <c r="W3263" t="s">
        <v>217</v>
      </c>
      <c r="X3263" t="s">
        <v>49</v>
      </c>
      <c r="Y3263" t="s">
        <v>245</v>
      </c>
      <c r="Z3263" t="s">
        <v>205</v>
      </c>
      <c r="AA3263" t="s">
        <v>51</v>
      </c>
      <c r="AB3263" t="s">
        <v>852</v>
      </c>
      <c r="AC3263" t="s">
        <v>71</v>
      </c>
      <c r="AD3263" t="s">
        <v>1863</v>
      </c>
      <c r="AE3263" t="s">
        <v>54</v>
      </c>
    </row>
    <row r="3264" spans="1:31" x14ac:dyDescent="0.2">
      <c r="A3264">
        <v>33</v>
      </c>
      <c r="B3264" t="s">
        <v>96</v>
      </c>
      <c r="C3264" t="s">
        <v>83</v>
      </c>
      <c r="D3264" t="s">
        <v>501</v>
      </c>
      <c r="E3264" t="s">
        <v>34</v>
      </c>
      <c r="F3264" t="s">
        <v>1139</v>
      </c>
      <c r="G3264" t="s">
        <v>38811</v>
      </c>
      <c r="H3264" t="s">
        <v>32</v>
      </c>
      <c r="I3264" t="s">
        <v>38812</v>
      </c>
      <c r="J3264" t="s">
        <v>38813</v>
      </c>
      <c r="K3264" t="s">
        <v>38814</v>
      </c>
      <c r="L3264" t="s">
        <v>32</v>
      </c>
      <c r="M3264" t="s">
        <v>38815</v>
      </c>
      <c r="N3264" t="s">
        <v>38816</v>
      </c>
      <c r="O3264" t="s">
        <v>38817</v>
      </c>
      <c r="P3264" t="s">
        <v>38818</v>
      </c>
      <c r="Q3264" t="s">
        <v>75</v>
      </c>
      <c r="R3264">
        <v>60</v>
      </c>
      <c r="S3264">
        <v>-1</v>
      </c>
      <c r="T3264" t="s">
        <v>91</v>
      </c>
      <c r="U3264" s="1">
        <v>41090</v>
      </c>
      <c r="V3264" t="s">
        <v>164</v>
      </c>
      <c r="W3264" t="s">
        <v>92</v>
      </c>
      <c r="X3264" t="s">
        <v>49</v>
      </c>
      <c r="Y3264" t="s">
        <v>245</v>
      </c>
      <c r="Z3264" t="s">
        <v>91</v>
      </c>
      <c r="AA3264" t="s">
        <v>69</v>
      </c>
      <c r="AB3264" t="s">
        <v>81</v>
      </c>
      <c r="AC3264" t="s">
        <v>71</v>
      </c>
      <c r="AD3264" t="s">
        <v>168</v>
      </c>
      <c r="AE3264" t="s">
        <v>54</v>
      </c>
    </row>
    <row r="3265" spans="1:31" x14ac:dyDescent="0.2">
      <c r="A3265">
        <v>33</v>
      </c>
      <c r="B3265" t="s">
        <v>112</v>
      </c>
      <c r="C3265" t="s">
        <v>32</v>
      </c>
      <c r="D3265" t="s">
        <v>182</v>
      </c>
      <c r="E3265" t="s">
        <v>34</v>
      </c>
      <c r="F3265" t="s">
        <v>114</v>
      </c>
      <c r="G3265" t="s">
        <v>39284</v>
      </c>
      <c r="H3265" t="s">
        <v>39285</v>
      </c>
      <c r="I3265" t="s">
        <v>39286</v>
      </c>
      <c r="J3265" t="s">
        <v>39287</v>
      </c>
      <c r="K3265" t="s">
        <v>39288</v>
      </c>
      <c r="L3265" t="s">
        <v>39289</v>
      </c>
      <c r="M3265" t="s">
        <v>39290</v>
      </c>
      <c r="N3265" t="s">
        <v>39291</v>
      </c>
      <c r="O3265" t="s">
        <v>39292</v>
      </c>
      <c r="P3265" t="s">
        <v>39293</v>
      </c>
      <c r="Q3265" t="s">
        <v>471</v>
      </c>
      <c r="R3265">
        <v>67</v>
      </c>
      <c r="S3265">
        <v>-1</v>
      </c>
      <c r="T3265" t="s">
        <v>91</v>
      </c>
      <c r="U3265" s="1">
        <v>41085</v>
      </c>
      <c r="V3265" t="s">
        <v>48</v>
      </c>
      <c r="W3265" t="s">
        <v>32</v>
      </c>
      <c r="X3265" t="s">
        <v>244</v>
      </c>
      <c r="Y3265" t="s">
        <v>32</v>
      </c>
      <c r="Z3265" t="s">
        <v>322</v>
      </c>
      <c r="AA3265" t="s">
        <v>51</v>
      </c>
      <c r="AB3265" t="s">
        <v>618</v>
      </c>
      <c r="AC3265" t="s">
        <v>71</v>
      </c>
      <c r="AD3265" t="s">
        <v>800</v>
      </c>
      <c r="AE3265" t="s">
        <v>54</v>
      </c>
    </row>
    <row r="3266" spans="1:31" x14ac:dyDescent="0.2">
      <c r="A3266">
        <v>33</v>
      </c>
      <c r="B3266" t="s">
        <v>169</v>
      </c>
      <c r="C3266" t="s">
        <v>83</v>
      </c>
      <c r="D3266" t="s">
        <v>33</v>
      </c>
      <c r="E3266" t="s">
        <v>32</v>
      </c>
      <c r="F3266" t="s">
        <v>56</v>
      </c>
      <c r="G3266" t="s">
        <v>39660</v>
      </c>
      <c r="H3266" t="s">
        <v>39661</v>
      </c>
      <c r="I3266" t="s">
        <v>39662</v>
      </c>
      <c r="J3266" t="s">
        <v>39663</v>
      </c>
      <c r="K3266" t="s">
        <v>39664</v>
      </c>
      <c r="L3266" t="s">
        <v>32</v>
      </c>
      <c r="M3266" t="s">
        <v>32</v>
      </c>
      <c r="N3266" t="s">
        <v>32</v>
      </c>
      <c r="O3266" t="s">
        <v>32</v>
      </c>
      <c r="P3266" t="s">
        <v>519</v>
      </c>
      <c r="Q3266" t="s">
        <v>75</v>
      </c>
      <c r="R3266">
        <v>71</v>
      </c>
      <c r="S3266">
        <v>-1</v>
      </c>
      <c r="T3266" t="s">
        <v>32</v>
      </c>
      <c r="U3266" s="1">
        <v>40907</v>
      </c>
      <c r="V3266" t="s">
        <v>48</v>
      </c>
      <c r="W3266" t="s">
        <v>32</v>
      </c>
      <c r="X3266" t="s">
        <v>49</v>
      </c>
      <c r="Y3266" t="s">
        <v>32</v>
      </c>
      <c r="Z3266" t="s">
        <v>151</v>
      </c>
      <c r="AA3266" t="s">
        <v>51</v>
      </c>
      <c r="AB3266" t="s">
        <v>94</v>
      </c>
      <c r="AC3266" t="s">
        <v>71</v>
      </c>
      <c r="AD3266" t="s">
        <v>95</v>
      </c>
      <c r="AE3266" t="s">
        <v>54</v>
      </c>
    </row>
    <row r="3267" spans="1:31" x14ac:dyDescent="0.2">
      <c r="A3267">
        <v>33</v>
      </c>
      <c r="B3267" t="s">
        <v>55</v>
      </c>
      <c r="C3267" t="s">
        <v>32</v>
      </c>
      <c r="D3267" t="s">
        <v>33</v>
      </c>
      <c r="E3267" t="s">
        <v>34</v>
      </c>
      <c r="F3267" t="s">
        <v>32</v>
      </c>
      <c r="G3267" t="s">
        <v>39783</v>
      </c>
      <c r="H3267" t="s">
        <v>39784</v>
      </c>
      <c r="I3267" t="s">
        <v>39785</v>
      </c>
      <c r="J3267" t="s">
        <v>39786</v>
      </c>
      <c r="K3267" t="s">
        <v>39787</v>
      </c>
      <c r="L3267" t="s">
        <v>39788</v>
      </c>
      <c r="M3267" t="s">
        <v>39789</v>
      </c>
      <c r="N3267" t="s">
        <v>39790</v>
      </c>
      <c r="O3267" t="s">
        <v>39791</v>
      </c>
      <c r="P3267" t="s">
        <v>32</v>
      </c>
      <c r="Q3267" t="s">
        <v>75</v>
      </c>
      <c r="R3267">
        <v>70</v>
      </c>
      <c r="S3267">
        <v>-1</v>
      </c>
      <c r="T3267" t="s">
        <v>91</v>
      </c>
      <c r="U3267" s="1">
        <v>41080</v>
      </c>
      <c r="V3267" t="s">
        <v>260</v>
      </c>
      <c r="W3267" t="s">
        <v>32</v>
      </c>
      <c r="X3267" t="s">
        <v>49</v>
      </c>
      <c r="Y3267" t="s">
        <v>32</v>
      </c>
      <c r="Z3267" t="s">
        <v>1041</v>
      </c>
      <c r="AA3267" t="s">
        <v>51</v>
      </c>
      <c r="AB3267" t="s">
        <v>32</v>
      </c>
      <c r="AC3267" t="s">
        <v>170</v>
      </c>
      <c r="AD3267" t="s">
        <v>95</v>
      </c>
      <c r="AE3267" t="s">
        <v>54</v>
      </c>
    </row>
    <row r="3268" spans="1:31" x14ac:dyDescent="0.2">
      <c r="A3268">
        <v>33</v>
      </c>
      <c r="B3268" t="s">
        <v>169</v>
      </c>
      <c r="C3268" t="s">
        <v>32</v>
      </c>
      <c r="D3268" t="s">
        <v>33</v>
      </c>
      <c r="E3268" t="s">
        <v>34</v>
      </c>
      <c r="F3268" t="s">
        <v>32</v>
      </c>
      <c r="G3268" t="s">
        <v>39792</v>
      </c>
      <c r="H3268" t="s">
        <v>32</v>
      </c>
      <c r="I3268" t="s">
        <v>39793</v>
      </c>
      <c r="J3268" t="s">
        <v>39794</v>
      </c>
      <c r="K3268" t="s">
        <v>32</v>
      </c>
      <c r="L3268" t="s">
        <v>39795</v>
      </c>
      <c r="M3268" t="s">
        <v>32</v>
      </c>
      <c r="N3268" t="s">
        <v>32</v>
      </c>
      <c r="O3268" t="s">
        <v>32</v>
      </c>
      <c r="P3268" t="s">
        <v>32</v>
      </c>
      <c r="Q3268" t="s">
        <v>75</v>
      </c>
      <c r="R3268">
        <v>70</v>
      </c>
      <c r="S3268">
        <v>-1</v>
      </c>
      <c r="T3268" t="s">
        <v>32</v>
      </c>
      <c r="U3268" s="1">
        <v>41090</v>
      </c>
      <c r="V3268" t="s">
        <v>458</v>
      </c>
      <c r="W3268" t="s">
        <v>32</v>
      </c>
      <c r="X3268" t="s">
        <v>49</v>
      </c>
      <c r="Y3268" t="s">
        <v>32</v>
      </c>
      <c r="Z3268" t="s">
        <v>32</v>
      </c>
      <c r="AA3268" t="s">
        <v>51</v>
      </c>
      <c r="AB3268" t="s">
        <v>167</v>
      </c>
      <c r="AC3268" t="s">
        <v>71</v>
      </c>
      <c r="AD3268" t="s">
        <v>95</v>
      </c>
      <c r="AE3268" t="s">
        <v>54</v>
      </c>
    </row>
    <row r="3269" spans="1:31" x14ac:dyDescent="0.2">
      <c r="A3269">
        <v>33</v>
      </c>
      <c r="B3269" t="s">
        <v>169</v>
      </c>
      <c r="C3269" t="s">
        <v>97</v>
      </c>
      <c r="D3269" t="s">
        <v>33</v>
      </c>
      <c r="E3269" t="s">
        <v>32</v>
      </c>
      <c r="F3269" t="s">
        <v>114</v>
      </c>
      <c r="G3269" t="s">
        <v>40155</v>
      </c>
      <c r="H3269" t="s">
        <v>40156</v>
      </c>
      <c r="I3269" t="s">
        <v>40157</v>
      </c>
      <c r="J3269" t="s">
        <v>40158</v>
      </c>
      <c r="K3269" t="s">
        <v>40159</v>
      </c>
      <c r="L3269" t="s">
        <v>40160</v>
      </c>
      <c r="M3269" t="s">
        <v>40161</v>
      </c>
      <c r="N3269" t="s">
        <v>40162</v>
      </c>
      <c r="O3269" t="s">
        <v>40163</v>
      </c>
      <c r="P3269" t="s">
        <v>40164</v>
      </c>
      <c r="Q3269" t="s">
        <v>75</v>
      </c>
      <c r="R3269">
        <v>72</v>
      </c>
      <c r="S3269">
        <v>80000</v>
      </c>
      <c r="T3269" t="s">
        <v>163</v>
      </c>
      <c r="U3269" s="1">
        <v>41090</v>
      </c>
      <c r="V3269" t="s">
        <v>164</v>
      </c>
      <c r="W3269" t="s">
        <v>217</v>
      </c>
      <c r="X3269" t="s">
        <v>49</v>
      </c>
      <c r="Y3269" t="s">
        <v>643</v>
      </c>
      <c r="Z3269" t="s">
        <v>343</v>
      </c>
      <c r="AA3269" t="s">
        <v>51</v>
      </c>
      <c r="AB3269" t="s">
        <v>521</v>
      </c>
      <c r="AC3269" t="s">
        <v>71</v>
      </c>
      <c r="AD3269" t="s">
        <v>447</v>
      </c>
      <c r="AE3269" t="s">
        <v>54</v>
      </c>
    </row>
    <row r="3270" spans="1:31" x14ac:dyDescent="0.2">
      <c r="A3270">
        <v>33</v>
      </c>
      <c r="B3270" t="s">
        <v>112</v>
      </c>
      <c r="C3270" t="s">
        <v>83</v>
      </c>
      <c r="D3270" t="s">
        <v>33</v>
      </c>
      <c r="E3270" t="s">
        <v>32</v>
      </c>
      <c r="F3270" t="s">
        <v>1394</v>
      </c>
      <c r="G3270" t="s">
        <v>40344</v>
      </c>
      <c r="H3270" t="s">
        <v>40345</v>
      </c>
      <c r="I3270" t="s">
        <v>40346</v>
      </c>
      <c r="J3270" t="s">
        <v>32</v>
      </c>
      <c r="K3270" t="s">
        <v>40347</v>
      </c>
      <c r="L3270" t="s">
        <v>32</v>
      </c>
      <c r="M3270" t="s">
        <v>40348</v>
      </c>
      <c r="N3270" t="s">
        <v>40349</v>
      </c>
      <c r="O3270" t="s">
        <v>32</v>
      </c>
      <c r="P3270" t="s">
        <v>40350</v>
      </c>
      <c r="Q3270" t="s">
        <v>4205</v>
      </c>
      <c r="R3270">
        <v>71</v>
      </c>
      <c r="S3270">
        <v>20000</v>
      </c>
      <c r="T3270" t="s">
        <v>47</v>
      </c>
      <c r="U3270" s="1">
        <v>41067</v>
      </c>
      <c r="V3270" t="s">
        <v>48</v>
      </c>
      <c r="W3270" t="s">
        <v>32</v>
      </c>
      <c r="X3270" t="s">
        <v>49</v>
      </c>
      <c r="Y3270" t="s">
        <v>93</v>
      </c>
      <c r="Z3270" t="s">
        <v>322</v>
      </c>
      <c r="AA3270" t="s">
        <v>51</v>
      </c>
      <c r="AB3270" t="s">
        <v>1909</v>
      </c>
      <c r="AC3270" t="s">
        <v>220</v>
      </c>
      <c r="AD3270" t="s">
        <v>95</v>
      </c>
      <c r="AE3270" t="s">
        <v>54</v>
      </c>
    </row>
    <row r="3271" spans="1:31" x14ac:dyDescent="0.2">
      <c r="A3271">
        <v>33</v>
      </c>
      <c r="B3271" t="s">
        <v>55</v>
      </c>
      <c r="C3271" t="s">
        <v>32</v>
      </c>
      <c r="D3271" t="s">
        <v>33</v>
      </c>
      <c r="E3271" t="s">
        <v>34</v>
      </c>
      <c r="F3271" t="s">
        <v>773</v>
      </c>
      <c r="G3271" t="s">
        <v>40454</v>
      </c>
      <c r="H3271" t="s">
        <v>40455</v>
      </c>
      <c r="I3271" t="s">
        <v>40456</v>
      </c>
      <c r="J3271" t="s">
        <v>40457</v>
      </c>
      <c r="K3271" t="s">
        <v>40458</v>
      </c>
      <c r="L3271" t="s">
        <v>40459</v>
      </c>
      <c r="M3271" t="s">
        <v>40460</v>
      </c>
      <c r="N3271" t="s">
        <v>40461</v>
      </c>
      <c r="O3271" t="s">
        <v>40462</v>
      </c>
      <c r="P3271" t="s">
        <v>40463</v>
      </c>
      <c r="Q3271" t="s">
        <v>75</v>
      </c>
      <c r="R3271">
        <v>71</v>
      </c>
      <c r="S3271">
        <v>-1</v>
      </c>
      <c r="T3271" t="s">
        <v>149</v>
      </c>
      <c r="U3271" s="1">
        <v>41088</v>
      </c>
      <c r="V3271" t="s">
        <v>48</v>
      </c>
      <c r="W3271" t="s">
        <v>32</v>
      </c>
      <c r="X3271" t="s">
        <v>49</v>
      </c>
      <c r="Y3271" t="s">
        <v>150</v>
      </c>
      <c r="Z3271" t="s">
        <v>1041</v>
      </c>
      <c r="AA3271" t="s">
        <v>51</v>
      </c>
      <c r="AB3271" t="s">
        <v>1243</v>
      </c>
      <c r="AC3271" t="s">
        <v>71</v>
      </c>
      <c r="AD3271" t="s">
        <v>6865</v>
      </c>
      <c r="AE3271" t="s">
        <v>54</v>
      </c>
    </row>
    <row r="3272" spans="1:31" x14ac:dyDescent="0.2">
      <c r="A3272">
        <v>33</v>
      </c>
      <c r="B3272" t="s">
        <v>112</v>
      </c>
      <c r="C3272" t="s">
        <v>155</v>
      </c>
      <c r="D3272" t="s">
        <v>33</v>
      </c>
      <c r="E3272" t="s">
        <v>34</v>
      </c>
      <c r="F3272" t="s">
        <v>114</v>
      </c>
      <c r="G3272" t="s">
        <v>40478</v>
      </c>
      <c r="H3272" t="s">
        <v>40479</v>
      </c>
      <c r="I3272" t="s">
        <v>40480</v>
      </c>
      <c r="J3272" t="s">
        <v>40481</v>
      </c>
      <c r="K3272" t="s">
        <v>40482</v>
      </c>
      <c r="L3272" t="s">
        <v>40483</v>
      </c>
      <c r="M3272" t="s">
        <v>40484</v>
      </c>
      <c r="N3272" t="s">
        <v>40485</v>
      </c>
      <c r="O3272" t="s">
        <v>40486</v>
      </c>
      <c r="P3272" t="s">
        <v>40487</v>
      </c>
      <c r="Q3272" t="s">
        <v>108</v>
      </c>
      <c r="R3272">
        <v>64</v>
      </c>
      <c r="S3272">
        <v>-1</v>
      </c>
      <c r="T3272" t="s">
        <v>136</v>
      </c>
      <c r="U3272" s="1">
        <v>41089</v>
      </c>
      <c r="V3272" t="s">
        <v>48</v>
      </c>
      <c r="W3272" t="s">
        <v>32</v>
      </c>
      <c r="X3272" t="s">
        <v>49</v>
      </c>
      <c r="Y3272" t="s">
        <v>495</v>
      </c>
      <c r="Z3272" t="s">
        <v>80</v>
      </c>
      <c r="AA3272" t="s">
        <v>69</v>
      </c>
      <c r="AB3272" t="s">
        <v>285</v>
      </c>
      <c r="AC3272" t="s">
        <v>71</v>
      </c>
      <c r="AD3272" t="s">
        <v>30545</v>
      </c>
      <c r="AE3272" t="s">
        <v>54</v>
      </c>
    </row>
    <row r="3273" spans="1:31" x14ac:dyDescent="0.2">
      <c r="A3273">
        <v>33</v>
      </c>
      <c r="B3273" t="s">
        <v>96</v>
      </c>
      <c r="C3273" t="s">
        <v>97</v>
      </c>
      <c r="D3273" t="s">
        <v>33</v>
      </c>
      <c r="E3273" t="s">
        <v>34</v>
      </c>
      <c r="F3273" t="s">
        <v>56</v>
      </c>
      <c r="G3273" t="s">
        <v>40610</v>
      </c>
      <c r="H3273" t="s">
        <v>40611</v>
      </c>
      <c r="I3273" t="s">
        <v>40612</v>
      </c>
      <c r="J3273" t="s">
        <v>1760</v>
      </c>
      <c r="K3273" t="s">
        <v>40613</v>
      </c>
      <c r="L3273" t="s">
        <v>40614</v>
      </c>
      <c r="M3273" t="s">
        <v>40615</v>
      </c>
      <c r="N3273" t="s">
        <v>40616</v>
      </c>
      <c r="O3273" t="s">
        <v>32</v>
      </c>
      <c r="P3273" t="s">
        <v>40617</v>
      </c>
      <c r="Q3273" t="s">
        <v>75</v>
      </c>
      <c r="R3273">
        <v>66</v>
      </c>
      <c r="S3273">
        <v>-1</v>
      </c>
      <c r="T3273" t="s">
        <v>91</v>
      </c>
      <c r="U3273" s="1">
        <v>41089</v>
      </c>
      <c r="V3273" t="s">
        <v>2466</v>
      </c>
      <c r="W3273" t="s">
        <v>217</v>
      </c>
      <c r="X3273" t="s">
        <v>49</v>
      </c>
      <c r="Y3273" t="s">
        <v>32</v>
      </c>
      <c r="Z3273" t="s">
        <v>298</v>
      </c>
      <c r="AA3273" t="s">
        <v>69</v>
      </c>
      <c r="AB3273" t="s">
        <v>32</v>
      </c>
      <c r="AC3273" t="s">
        <v>71</v>
      </c>
      <c r="AD3273" t="s">
        <v>95</v>
      </c>
      <c r="AE3273" t="s">
        <v>54</v>
      </c>
    </row>
    <row r="3274" spans="1:31" x14ac:dyDescent="0.2">
      <c r="A3274">
        <v>33</v>
      </c>
      <c r="B3274" t="s">
        <v>55</v>
      </c>
      <c r="C3274" t="s">
        <v>32</v>
      </c>
      <c r="D3274" t="s">
        <v>33</v>
      </c>
      <c r="E3274" t="s">
        <v>34</v>
      </c>
      <c r="F3274" t="s">
        <v>56</v>
      </c>
      <c r="G3274" t="s">
        <v>41326</v>
      </c>
      <c r="H3274" t="s">
        <v>41327</v>
      </c>
      <c r="I3274" t="s">
        <v>41328</v>
      </c>
      <c r="J3274" t="s">
        <v>142</v>
      </c>
      <c r="K3274" t="s">
        <v>41329</v>
      </c>
      <c r="L3274" t="s">
        <v>41330</v>
      </c>
      <c r="M3274" t="s">
        <v>41331</v>
      </c>
      <c r="N3274" t="s">
        <v>41332</v>
      </c>
      <c r="O3274" t="s">
        <v>32</v>
      </c>
      <c r="P3274" t="s">
        <v>41333</v>
      </c>
      <c r="Q3274" t="s">
        <v>75</v>
      </c>
      <c r="R3274">
        <v>61</v>
      </c>
      <c r="S3274">
        <v>-1</v>
      </c>
      <c r="T3274" t="s">
        <v>457</v>
      </c>
      <c r="U3274" s="1">
        <v>41084</v>
      </c>
      <c r="V3274" t="s">
        <v>48</v>
      </c>
      <c r="W3274" t="s">
        <v>32</v>
      </c>
      <c r="X3274" t="s">
        <v>49</v>
      </c>
      <c r="Y3274" t="s">
        <v>32</v>
      </c>
      <c r="Z3274" t="s">
        <v>422</v>
      </c>
      <c r="AA3274" t="s">
        <v>69</v>
      </c>
      <c r="AB3274" t="s">
        <v>70</v>
      </c>
      <c r="AC3274" t="s">
        <v>71</v>
      </c>
      <c r="AD3274" t="s">
        <v>95</v>
      </c>
      <c r="AE3274" t="s">
        <v>54</v>
      </c>
    </row>
    <row r="3275" spans="1:31" x14ac:dyDescent="0.2">
      <c r="A3275">
        <v>34</v>
      </c>
      <c r="B3275" t="s">
        <v>154</v>
      </c>
      <c r="C3275" t="s">
        <v>155</v>
      </c>
      <c r="D3275" t="s">
        <v>33</v>
      </c>
      <c r="E3275" t="s">
        <v>34</v>
      </c>
      <c r="F3275" t="s">
        <v>56</v>
      </c>
      <c r="G3275" t="s">
        <v>156</v>
      </c>
      <c r="H3275" t="s">
        <v>157</v>
      </c>
      <c r="I3275" t="s">
        <v>32</v>
      </c>
      <c r="J3275" t="s">
        <v>60</v>
      </c>
      <c r="K3275" t="s">
        <v>158</v>
      </c>
      <c r="L3275" t="s">
        <v>159</v>
      </c>
      <c r="M3275" t="s">
        <v>160</v>
      </c>
      <c r="N3275" t="s">
        <v>161</v>
      </c>
      <c r="O3275" t="s">
        <v>32</v>
      </c>
      <c r="P3275" t="s">
        <v>162</v>
      </c>
      <c r="Q3275" t="s">
        <v>67</v>
      </c>
      <c r="R3275">
        <v>68</v>
      </c>
      <c r="S3275">
        <v>-1</v>
      </c>
      <c r="T3275" t="s">
        <v>163</v>
      </c>
      <c r="U3275" s="1">
        <v>40744</v>
      </c>
      <c r="V3275" t="s">
        <v>164</v>
      </c>
      <c r="W3275" t="s">
        <v>32</v>
      </c>
      <c r="X3275" t="s">
        <v>49</v>
      </c>
      <c r="Y3275" t="s">
        <v>165</v>
      </c>
      <c r="Z3275" t="s">
        <v>166</v>
      </c>
      <c r="AA3275" t="s">
        <v>69</v>
      </c>
      <c r="AB3275" t="s">
        <v>167</v>
      </c>
      <c r="AC3275" t="s">
        <v>71</v>
      </c>
      <c r="AD3275" t="s">
        <v>168</v>
      </c>
      <c r="AE3275" t="s">
        <v>54</v>
      </c>
    </row>
    <row r="3276" spans="1:31" x14ac:dyDescent="0.2">
      <c r="A3276">
        <v>34</v>
      </c>
      <c r="B3276" t="s">
        <v>96</v>
      </c>
      <c r="C3276" t="s">
        <v>287</v>
      </c>
      <c r="D3276" t="s">
        <v>32</v>
      </c>
      <c r="E3276" t="s">
        <v>32</v>
      </c>
      <c r="F3276" t="s">
        <v>56</v>
      </c>
      <c r="G3276" t="s">
        <v>288</v>
      </c>
      <c r="H3276" t="s">
        <v>289</v>
      </c>
      <c r="I3276" t="s">
        <v>290</v>
      </c>
      <c r="J3276" t="s">
        <v>291</v>
      </c>
      <c r="K3276" t="s">
        <v>292</v>
      </c>
      <c r="L3276" t="s">
        <v>293</v>
      </c>
      <c r="M3276" t="s">
        <v>294</v>
      </c>
      <c r="N3276" t="s">
        <v>295</v>
      </c>
      <c r="O3276" t="s">
        <v>296</v>
      </c>
      <c r="P3276" t="s">
        <v>297</v>
      </c>
      <c r="Q3276" t="s">
        <v>75</v>
      </c>
      <c r="R3276">
        <v>73</v>
      </c>
      <c r="S3276">
        <v>-1</v>
      </c>
      <c r="T3276" t="s">
        <v>91</v>
      </c>
      <c r="U3276" s="1">
        <v>41090</v>
      </c>
      <c r="V3276" t="s">
        <v>48</v>
      </c>
      <c r="W3276" t="s">
        <v>32</v>
      </c>
      <c r="X3276" t="s">
        <v>244</v>
      </c>
      <c r="Y3276" t="s">
        <v>261</v>
      </c>
      <c r="Z3276" t="s">
        <v>298</v>
      </c>
      <c r="AA3276" t="s">
        <v>51</v>
      </c>
      <c r="AB3276" t="s">
        <v>299</v>
      </c>
      <c r="AC3276" t="s">
        <v>32</v>
      </c>
      <c r="AD3276" t="s">
        <v>300</v>
      </c>
      <c r="AE3276" t="s">
        <v>54</v>
      </c>
    </row>
    <row r="3277" spans="1:31" x14ac:dyDescent="0.2">
      <c r="A3277">
        <v>34</v>
      </c>
      <c r="B3277" t="s">
        <v>31</v>
      </c>
      <c r="C3277" t="s">
        <v>32</v>
      </c>
      <c r="D3277" t="s">
        <v>33</v>
      </c>
      <c r="E3277" t="s">
        <v>34</v>
      </c>
      <c r="F3277" t="s">
        <v>368</v>
      </c>
      <c r="G3277" t="s">
        <v>876</v>
      </c>
      <c r="H3277" t="s">
        <v>877</v>
      </c>
      <c r="I3277" t="s">
        <v>878</v>
      </c>
      <c r="J3277" t="s">
        <v>879</v>
      </c>
      <c r="K3277" t="s">
        <v>880</v>
      </c>
      <c r="L3277" t="s">
        <v>881</v>
      </c>
      <c r="M3277" t="s">
        <v>882</v>
      </c>
      <c r="N3277" t="s">
        <v>883</v>
      </c>
      <c r="O3277" t="s">
        <v>884</v>
      </c>
      <c r="P3277" t="s">
        <v>885</v>
      </c>
      <c r="Q3277" t="s">
        <v>75</v>
      </c>
      <c r="R3277">
        <v>70</v>
      </c>
      <c r="S3277">
        <v>-1</v>
      </c>
      <c r="T3277" t="s">
        <v>47</v>
      </c>
      <c r="U3277" s="1">
        <v>41088</v>
      </c>
      <c r="V3277" t="s">
        <v>164</v>
      </c>
      <c r="W3277" t="s">
        <v>886</v>
      </c>
      <c r="X3277" t="s">
        <v>398</v>
      </c>
      <c r="Y3277" t="s">
        <v>32</v>
      </c>
      <c r="Z3277" t="s">
        <v>91</v>
      </c>
      <c r="AA3277" t="s">
        <v>69</v>
      </c>
      <c r="AB3277" t="s">
        <v>887</v>
      </c>
      <c r="AC3277" t="s">
        <v>71</v>
      </c>
      <c r="AD3277" t="s">
        <v>95</v>
      </c>
      <c r="AE3277" t="s">
        <v>54</v>
      </c>
    </row>
    <row r="3278" spans="1:31" x14ac:dyDescent="0.2">
      <c r="A3278">
        <v>34</v>
      </c>
      <c r="B3278" t="s">
        <v>55</v>
      </c>
      <c r="C3278" t="s">
        <v>32</v>
      </c>
      <c r="D3278" t="s">
        <v>33</v>
      </c>
      <c r="E3278" t="s">
        <v>34</v>
      </c>
      <c r="F3278" t="s">
        <v>1147</v>
      </c>
      <c r="G3278" t="s">
        <v>1148</v>
      </c>
      <c r="H3278" t="s">
        <v>1149</v>
      </c>
      <c r="I3278" t="s">
        <v>1150</v>
      </c>
      <c r="J3278" t="s">
        <v>1151</v>
      </c>
      <c r="K3278" t="s">
        <v>1152</v>
      </c>
      <c r="L3278" t="s">
        <v>1153</v>
      </c>
      <c r="M3278" t="s">
        <v>1154</v>
      </c>
      <c r="N3278" t="s">
        <v>1155</v>
      </c>
      <c r="O3278" t="s">
        <v>1156</v>
      </c>
      <c r="P3278" t="s">
        <v>1157</v>
      </c>
      <c r="Q3278" t="s">
        <v>32</v>
      </c>
      <c r="R3278">
        <v>72</v>
      </c>
      <c r="S3278">
        <v>-1</v>
      </c>
      <c r="T3278" t="s">
        <v>457</v>
      </c>
      <c r="U3278" s="1">
        <v>40894</v>
      </c>
      <c r="V3278" t="s">
        <v>260</v>
      </c>
      <c r="W3278" t="s">
        <v>32</v>
      </c>
      <c r="X3278" t="s">
        <v>49</v>
      </c>
      <c r="Y3278" t="s">
        <v>32</v>
      </c>
      <c r="Z3278" t="s">
        <v>218</v>
      </c>
      <c r="AA3278" t="s">
        <v>51</v>
      </c>
      <c r="AB3278" t="s">
        <v>219</v>
      </c>
      <c r="AC3278" t="s">
        <v>71</v>
      </c>
      <c r="AD3278" t="s">
        <v>95</v>
      </c>
      <c r="AE3278" t="s">
        <v>54</v>
      </c>
    </row>
    <row r="3279" spans="1:31" x14ac:dyDescent="0.2">
      <c r="A3279">
        <v>34</v>
      </c>
      <c r="B3279" t="s">
        <v>55</v>
      </c>
      <c r="C3279" t="s">
        <v>32</v>
      </c>
      <c r="D3279" t="s">
        <v>33</v>
      </c>
      <c r="E3279" t="s">
        <v>32</v>
      </c>
      <c r="F3279" t="s">
        <v>114</v>
      </c>
      <c r="G3279" t="s">
        <v>1311</v>
      </c>
      <c r="H3279" t="s">
        <v>32</v>
      </c>
      <c r="I3279" t="s">
        <v>32</v>
      </c>
      <c r="J3279" t="s">
        <v>32</v>
      </c>
      <c r="K3279" t="s">
        <v>32</v>
      </c>
      <c r="L3279" t="s">
        <v>32</v>
      </c>
      <c r="M3279" t="s">
        <v>32</v>
      </c>
      <c r="N3279" t="s">
        <v>32</v>
      </c>
      <c r="O3279" t="s">
        <v>32</v>
      </c>
      <c r="P3279" t="s">
        <v>32</v>
      </c>
      <c r="Q3279" t="s">
        <v>75</v>
      </c>
      <c r="R3279">
        <v>71</v>
      </c>
      <c r="S3279">
        <v>-1</v>
      </c>
      <c r="T3279" t="s">
        <v>136</v>
      </c>
      <c r="U3279" s="1">
        <v>41087</v>
      </c>
      <c r="V3279" t="s">
        <v>48</v>
      </c>
      <c r="W3279" t="s">
        <v>32</v>
      </c>
      <c r="X3279" t="s">
        <v>49</v>
      </c>
      <c r="Y3279" t="s">
        <v>32</v>
      </c>
      <c r="Z3279" t="s">
        <v>50</v>
      </c>
      <c r="AA3279" t="s">
        <v>51</v>
      </c>
      <c r="AB3279" t="s">
        <v>32</v>
      </c>
      <c r="AC3279" t="s">
        <v>71</v>
      </c>
      <c r="AD3279" t="s">
        <v>95</v>
      </c>
      <c r="AE3279" t="s">
        <v>54</v>
      </c>
    </row>
    <row r="3280" spans="1:31" x14ac:dyDescent="0.2">
      <c r="A3280">
        <v>34</v>
      </c>
      <c r="B3280" t="s">
        <v>169</v>
      </c>
      <c r="C3280" t="s">
        <v>32</v>
      </c>
      <c r="D3280" t="s">
        <v>33</v>
      </c>
      <c r="E3280" t="s">
        <v>170</v>
      </c>
      <c r="F3280" t="s">
        <v>664</v>
      </c>
      <c r="G3280" t="s">
        <v>1527</v>
      </c>
      <c r="H3280" t="s">
        <v>1528</v>
      </c>
      <c r="I3280" t="s">
        <v>1529</v>
      </c>
      <c r="J3280" t="s">
        <v>1530</v>
      </c>
      <c r="K3280" t="s">
        <v>1531</v>
      </c>
      <c r="L3280" t="s">
        <v>1532</v>
      </c>
      <c r="M3280" t="s">
        <v>1533</v>
      </c>
      <c r="N3280" t="s">
        <v>1534</v>
      </c>
      <c r="O3280" t="s">
        <v>1535</v>
      </c>
      <c r="P3280" t="s">
        <v>1536</v>
      </c>
      <c r="Q3280" t="s">
        <v>924</v>
      </c>
      <c r="R3280">
        <v>70</v>
      </c>
      <c r="S3280">
        <v>150000</v>
      </c>
      <c r="T3280" t="s">
        <v>149</v>
      </c>
      <c r="U3280" s="1">
        <v>40805</v>
      </c>
      <c r="V3280" t="s">
        <v>48</v>
      </c>
      <c r="W3280" t="s">
        <v>32</v>
      </c>
      <c r="X3280" t="s">
        <v>49</v>
      </c>
      <c r="Y3280" t="s">
        <v>435</v>
      </c>
      <c r="Z3280" t="s">
        <v>298</v>
      </c>
      <c r="AA3280" t="s">
        <v>51</v>
      </c>
      <c r="AB3280" t="s">
        <v>32</v>
      </c>
      <c r="AC3280" t="s">
        <v>71</v>
      </c>
      <c r="AD3280" t="s">
        <v>1537</v>
      </c>
      <c r="AE3280" t="s">
        <v>54</v>
      </c>
    </row>
    <row r="3281" spans="1:31" x14ac:dyDescent="0.2">
      <c r="A3281">
        <v>34</v>
      </c>
      <c r="B3281" t="s">
        <v>169</v>
      </c>
      <c r="C3281" t="s">
        <v>113</v>
      </c>
      <c r="D3281" t="s">
        <v>33</v>
      </c>
      <c r="E3281" t="s">
        <v>34</v>
      </c>
      <c r="F3281" t="s">
        <v>56</v>
      </c>
      <c r="G3281" t="s">
        <v>1678</v>
      </c>
      <c r="H3281" t="s">
        <v>32</v>
      </c>
      <c r="I3281" t="s">
        <v>1679</v>
      </c>
      <c r="J3281" t="s">
        <v>1680</v>
      </c>
      <c r="K3281" t="s">
        <v>1681</v>
      </c>
      <c r="L3281" t="s">
        <v>32</v>
      </c>
      <c r="M3281" t="s">
        <v>32</v>
      </c>
      <c r="N3281" t="s">
        <v>1682</v>
      </c>
      <c r="O3281" t="s">
        <v>1683</v>
      </c>
      <c r="P3281" t="s">
        <v>32</v>
      </c>
      <c r="Q3281" t="s">
        <v>75</v>
      </c>
      <c r="R3281">
        <v>75</v>
      </c>
      <c r="S3281">
        <v>-1</v>
      </c>
      <c r="T3281" t="s">
        <v>203</v>
      </c>
      <c r="U3281" s="1">
        <v>41090</v>
      </c>
      <c r="V3281" t="s">
        <v>48</v>
      </c>
      <c r="W3281" t="s">
        <v>204</v>
      </c>
      <c r="X3281" t="s">
        <v>49</v>
      </c>
      <c r="Y3281" t="s">
        <v>32</v>
      </c>
      <c r="Z3281" t="s">
        <v>218</v>
      </c>
      <c r="AA3281" t="s">
        <v>51</v>
      </c>
      <c r="AB3281" t="s">
        <v>358</v>
      </c>
      <c r="AC3281" t="s">
        <v>71</v>
      </c>
      <c r="AD3281" t="s">
        <v>1684</v>
      </c>
      <c r="AE3281" t="s">
        <v>54</v>
      </c>
    </row>
    <row r="3282" spans="1:31" x14ac:dyDescent="0.2">
      <c r="A3282">
        <v>34</v>
      </c>
      <c r="B3282" t="s">
        <v>169</v>
      </c>
      <c r="C3282" t="s">
        <v>97</v>
      </c>
      <c r="D3282" t="s">
        <v>33</v>
      </c>
      <c r="E3282" t="s">
        <v>32</v>
      </c>
      <c r="F3282" t="s">
        <v>114</v>
      </c>
      <c r="G3282" t="s">
        <v>1813</v>
      </c>
      <c r="H3282" t="s">
        <v>1814</v>
      </c>
      <c r="I3282" t="s">
        <v>1815</v>
      </c>
      <c r="J3282" t="s">
        <v>1816</v>
      </c>
      <c r="K3282" t="s">
        <v>1817</v>
      </c>
      <c r="L3282" t="s">
        <v>1818</v>
      </c>
      <c r="M3282" t="s">
        <v>1819</v>
      </c>
      <c r="N3282" t="s">
        <v>1820</v>
      </c>
      <c r="O3282" t="s">
        <v>1821</v>
      </c>
      <c r="P3282" t="s">
        <v>1822</v>
      </c>
      <c r="Q3282" t="s">
        <v>924</v>
      </c>
      <c r="R3282">
        <v>68</v>
      </c>
      <c r="S3282">
        <v>80000</v>
      </c>
      <c r="T3282" t="s">
        <v>91</v>
      </c>
      <c r="U3282" s="1">
        <v>41089</v>
      </c>
      <c r="V3282" t="s">
        <v>48</v>
      </c>
      <c r="W3282" t="s">
        <v>181</v>
      </c>
      <c r="X3282" t="s">
        <v>49</v>
      </c>
      <c r="Y3282" t="s">
        <v>93</v>
      </c>
      <c r="Z3282" t="s">
        <v>561</v>
      </c>
      <c r="AA3282" t="s">
        <v>51</v>
      </c>
      <c r="AB3282" t="s">
        <v>1243</v>
      </c>
      <c r="AC3282" t="s">
        <v>71</v>
      </c>
      <c r="AD3282" t="s">
        <v>1823</v>
      </c>
      <c r="AE3282" t="s">
        <v>54</v>
      </c>
    </row>
    <row r="3283" spans="1:31" x14ac:dyDescent="0.2">
      <c r="A3283">
        <v>34</v>
      </c>
      <c r="B3283" t="s">
        <v>169</v>
      </c>
      <c r="C3283" t="s">
        <v>32</v>
      </c>
      <c r="D3283" t="s">
        <v>33</v>
      </c>
      <c r="E3283" t="s">
        <v>34</v>
      </c>
      <c r="F3283" t="s">
        <v>56</v>
      </c>
      <c r="G3283" t="s">
        <v>2668</v>
      </c>
      <c r="H3283" t="s">
        <v>2669</v>
      </c>
      <c r="I3283" t="s">
        <v>2670</v>
      </c>
      <c r="J3283" t="s">
        <v>142</v>
      </c>
      <c r="K3283" t="s">
        <v>32</v>
      </c>
      <c r="L3283" t="s">
        <v>2671</v>
      </c>
      <c r="M3283" t="s">
        <v>32</v>
      </c>
      <c r="N3283" t="s">
        <v>32</v>
      </c>
      <c r="O3283" t="s">
        <v>32</v>
      </c>
      <c r="P3283" t="s">
        <v>32</v>
      </c>
      <c r="Q3283" t="s">
        <v>67</v>
      </c>
      <c r="R3283">
        <v>70</v>
      </c>
      <c r="S3283">
        <v>100000</v>
      </c>
      <c r="T3283" t="s">
        <v>215</v>
      </c>
      <c r="U3283" s="1">
        <v>41087</v>
      </c>
      <c r="V3283" t="s">
        <v>48</v>
      </c>
      <c r="W3283" t="s">
        <v>92</v>
      </c>
      <c r="X3283" t="s">
        <v>49</v>
      </c>
      <c r="Y3283" t="s">
        <v>32</v>
      </c>
      <c r="Z3283" t="s">
        <v>218</v>
      </c>
      <c r="AA3283" t="s">
        <v>51</v>
      </c>
      <c r="AB3283" t="s">
        <v>94</v>
      </c>
      <c r="AC3283" t="s">
        <v>71</v>
      </c>
      <c r="AD3283" t="s">
        <v>1300</v>
      </c>
      <c r="AE3283" t="s">
        <v>54</v>
      </c>
    </row>
    <row r="3284" spans="1:31" x14ac:dyDescent="0.2">
      <c r="A3284">
        <v>34</v>
      </c>
      <c r="B3284" t="s">
        <v>169</v>
      </c>
      <c r="C3284" t="s">
        <v>32</v>
      </c>
      <c r="D3284" t="s">
        <v>501</v>
      </c>
      <c r="E3284" t="s">
        <v>34</v>
      </c>
      <c r="F3284" t="s">
        <v>56</v>
      </c>
      <c r="G3284" t="s">
        <v>3244</v>
      </c>
      <c r="H3284" t="s">
        <v>3245</v>
      </c>
      <c r="I3284" t="s">
        <v>3246</v>
      </c>
      <c r="J3284" t="s">
        <v>3247</v>
      </c>
      <c r="K3284" t="s">
        <v>3248</v>
      </c>
      <c r="L3284" t="s">
        <v>3249</v>
      </c>
      <c r="M3284" t="s">
        <v>3250</v>
      </c>
      <c r="N3284" t="s">
        <v>3251</v>
      </c>
      <c r="O3284" t="s">
        <v>3252</v>
      </c>
      <c r="P3284" t="s">
        <v>3253</v>
      </c>
      <c r="Q3284" t="s">
        <v>75</v>
      </c>
      <c r="R3284">
        <v>72</v>
      </c>
      <c r="S3284">
        <v>-1</v>
      </c>
      <c r="T3284" t="s">
        <v>136</v>
      </c>
      <c r="U3284" s="1">
        <v>40992</v>
      </c>
      <c r="V3284" t="s">
        <v>1598</v>
      </c>
      <c r="W3284" t="s">
        <v>204</v>
      </c>
      <c r="X3284" t="s">
        <v>49</v>
      </c>
      <c r="Y3284" t="s">
        <v>93</v>
      </c>
      <c r="Z3284" t="s">
        <v>388</v>
      </c>
      <c r="AA3284" t="s">
        <v>51</v>
      </c>
      <c r="AB3284" t="s">
        <v>167</v>
      </c>
      <c r="AC3284" t="s">
        <v>71</v>
      </c>
      <c r="AD3284" t="s">
        <v>168</v>
      </c>
      <c r="AE3284" t="s">
        <v>54</v>
      </c>
    </row>
    <row r="3285" spans="1:31" x14ac:dyDescent="0.2">
      <c r="A3285">
        <v>34</v>
      </c>
      <c r="B3285" t="s">
        <v>96</v>
      </c>
      <c r="C3285" t="s">
        <v>32</v>
      </c>
      <c r="D3285" t="s">
        <v>33</v>
      </c>
      <c r="E3285" t="s">
        <v>34</v>
      </c>
      <c r="F3285" t="s">
        <v>56</v>
      </c>
      <c r="G3285" t="s">
        <v>3341</v>
      </c>
      <c r="H3285" t="s">
        <v>3342</v>
      </c>
      <c r="I3285" t="s">
        <v>3343</v>
      </c>
      <c r="J3285" t="s">
        <v>3344</v>
      </c>
      <c r="K3285" t="s">
        <v>3345</v>
      </c>
      <c r="L3285" t="s">
        <v>3346</v>
      </c>
      <c r="M3285" t="s">
        <v>3347</v>
      </c>
      <c r="N3285" t="s">
        <v>3348</v>
      </c>
      <c r="O3285" t="s">
        <v>3349</v>
      </c>
      <c r="P3285" t="s">
        <v>3350</v>
      </c>
      <c r="Q3285" t="s">
        <v>321</v>
      </c>
      <c r="R3285">
        <v>64</v>
      </c>
      <c r="S3285">
        <v>-1</v>
      </c>
      <c r="T3285" t="s">
        <v>91</v>
      </c>
      <c r="U3285" s="1">
        <v>41089</v>
      </c>
      <c r="V3285" t="s">
        <v>1598</v>
      </c>
      <c r="W3285" t="s">
        <v>32</v>
      </c>
      <c r="X3285" t="s">
        <v>49</v>
      </c>
      <c r="Y3285" t="s">
        <v>32</v>
      </c>
      <c r="Z3285" t="s">
        <v>32</v>
      </c>
      <c r="AA3285" t="s">
        <v>69</v>
      </c>
      <c r="AB3285" t="s">
        <v>52</v>
      </c>
      <c r="AC3285" t="s">
        <v>71</v>
      </c>
      <c r="AD3285" t="s">
        <v>447</v>
      </c>
      <c r="AE3285" t="s">
        <v>54</v>
      </c>
    </row>
    <row r="3286" spans="1:31" x14ac:dyDescent="0.2">
      <c r="A3286">
        <v>34</v>
      </c>
      <c r="B3286" t="s">
        <v>55</v>
      </c>
      <c r="C3286" t="s">
        <v>155</v>
      </c>
      <c r="D3286" t="s">
        <v>182</v>
      </c>
      <c r="E3286" t="s">
        <v>34</v>
      </c>
      <c r="F3286" t="s">
        <v>3559</v>
      </c>
      <c r="G3286" t="s">
        <v>3560</v>
      </c>
      <c r="H3286" t="s">
        <v>3561</v>
      </c>
      <c r="I3286" t="s">
        <v>3562</v>
      </c>
      <c r="J3286" t="s">
        <v>3563</v>
      </c>
      <c r="K3286" t="s">
        <v>3564</v>
      </c>
      <c r="L3286" t="s">
        <v>3565</v>
      </c>
      <c r="M3286" t="s">
        <v>3566</v>
      </c>
      <c r="N3286" t="s">
        <v>3567</v>
      </c>
      <c r="O3286" t="s">
        <v>3568</v>
      </c>
      <c r="P3286" t="s">
        <v>32</v>
      </c>
      <c r="Q3286" t="s">
        <v>108</v>
      </c>
      <c r="R3286">
        <v>72</v>
      </c>
      <c r="S3286">
        <v>40000</v>
      </c>
      <c r="T3286" t="s">
        <v>68</v>
      </c>
      <c r="U3286" s="1">
        <v>41087</v>
      </c>
      <c r="V3286" t="s">
        <v>260</v>
      </c>
      <c r="W3286" t="s">
        <v>92</v>
      </c>
      <c r="X3286" t="s">
        <v>49</v>
      </c>
      <c r="Y3286" t="s">
        <v>32</v>
      </c>
      <c r="Z3286" t="s">
        <v>166</v>
      </c>
      <c r="AA3286" t="s">
        <v>51</v>
      </c>
      <c r="AB3286" t="s">
        <v>233</v>
      </c>
      <c r="AC3286" t="s">
        <v>71</v>
      </c>
      <c r="AD3286" t="s">
        <v>2635</v>
      </c>
      <c r="AE3286" t="s">
        <v>54</v>
      </c>
    </row>
    <row r="3287" spans="1:31" x14ac:dyDescent="0.2">
      <c r="A3287">
        <v>34</v>
      </c>
      <c r="B3287" t="s">
        <v>55</v>
      </c>
      <c r="C3287" t="s">
        <v>32</v>
      </c>
      <c r="D3287" t="s">
        <v>32</v>
      </c>
      <c r="E3287" t="s">
        <v>34</v>
      </c>
      <c r="F3287" t="s">
        <v>114</v>
      </c>
      <c r="G3287" t="s">
        <v>3799</v>
      </c>
      <c r="H3287" t="s">
        <v>3800</v>
      </c>
      <c r="I3287" t="s">
        <v>3801</v>
      </c>
      <c r="J3287" t="s">
        <v>3802</v>
      </c>
      <c r="K3287" t="s">
        <v>3803</v>
      </c>
      <c r="L3287" t="s">
        <v>3804</v>
      </c>
      <c r="M3287" t="s">
        <v>3805</v>
      </c>
      <c r="N3287" t="s">
        <v>3806</v>
      </c>
      <c r="O3287" t="s">
        <v>3807</v>
      </c>
      <c r="P3287" t="s">
        <v>3808</v>
      </c>
      <c r="Q3287" t="s">
        <v>75</v>
      </c>
      <c r="R3287">
        <v>69</v>
      </c>
      <c r="S3287">
        <v>-1</v>
      </c>
      <c r="T3287" t="s">
        <v>91</v>
      </c>
      <c r="U3287" s="1">
        <v>41090</v>
      </c>
      <c r="V3287" t="s">
        <v>48</v>
      </c>
      <c r="W3287" t="s">
        <v>92</v>
      </c>
      <c r="X3287" t="s">
        <v>49</v>
      </c>
      <c r="Y3287" t="s">
        <v>93</v>
      </c>
      <c r="Z3287" t="s">
        <v>1164</v>
      </c>
      <c r="AA3287" t="s">
        <v>51</v>
      </c>
      <c r="AB3287" t="s">
        <v>276</v>
      </c>
      <c r="AC3287" t="s">
        <v>170</v>
      </c>
      <c r="AD3287" t="s">
        <v>3809</v>
      </c>
      <c r="AE3287" t="s">
        <v>54</v>
      </c>
    </row>
    <row r="3288" spans="1:31" x14ac:dyDescent="0.2">
      <c r="A3288">
        <v>34</v>
      </c>
      <c r="B3288" t="s">
        <v>96</v>
      </c>
      <c r="C3288" t="s">
        <v>32</v>
      </c>
      <c r="D3288" t="s">
        <v>182</v>
      </c>
      <c r="E3288" t="s">
        <v>34</v>
      </c>
      <c r="F3288" t="s">
        <v>56</v>
      </c>
      <c r="G3288" t="s">
        <v>3831</v>
      </c>
      <c r="H3288" t="s">
        <v>3832</v>
      </c>
      <c r="I3288" t="s">
        <v>3833</v>
      </c>
      <c r="J3288" t="s">
        <v>3834</v>
      </c>
      <c r="K3288" t="s">
        <v>3835</v>
      </c>
      <c r="L3288" t="s">
        <v>3836</v>
      </c>
      <c r="M3288" t="s">
        <v>3837</v>
      </c>
      <c r="N3288" t="s">
        <v>3838</v>
      </c>
      <c r="O3288" t="s">
        <v>3839</v>
      </c>
      <c r="P3288" t="s">
        <v>3840</v>
      </c>
      <c r="Q3288" t="s">
        <v>75</v>
      </c>
      <c r="R3288">
        <v>74</v>
      </c>
      <c r="S3288">
        <v>-1</v>
      </c>
      <c r="T3288" t="s">
        <v>136</v>
      </c>
      <c r="U3288" s="1">
        <v>40979</v>
      </c>
      <c r="V3288" t="s">
        <v>260</v>
      </c>
      <c r="W3288" t="s">
        <v>32</v>
      </c>
      <c r="X3288" t="s">
        <v>49</v>
      </c>
      <c r="Y3288" t="s">
        <v>93</v>
      </c>
      <c r="Z3288" t="s">
        <v>1041</v>
      </c>
      <c r="AA3288" t="s">
        <v>51</v>
      </c>
      <c r="AB3288" t="s">
        <v>32</v>
      </c>
      <c r="AC3288" t="s">
        <v>71</v>
      </c>
      <c r="AD3288" t="s">
        <v>3841</v>
      </c>
      <c r="AE3288" t="s">
        <v>54</v>
      </c>
    </row>
    <row r="3289" spans="1:31" x14ac:dyDescent="0.2">
      <c r="A3289">
        <v>34</v>
      </c>
      <c r="B3289" t="s">
        <v>112</v>
      </c>
      <c r="C3289" t="s">
        <v>113</v>
      </c>
      <c r="D3289" t="s">
        <v>33</v>
      </c>
      <c r="E3289" t="s">
        <v>34</v>
      </c>
      <c r="F3289" t="s">
        <v>32</v>
      </c>
      <c r="G3289" t="s">
        <v>3842</v>
      </c>
      <c r="H3289" t="s">
        <v>3843</v>
      </c>
      <c r="I3289" t="s">
        <v>2552</v>
      </c>
      <c r="J3289" t="s">
        <v>3844</v>
      </c>
      <c r="K3289" t="s">
        <v>3845</v>
      </c>
      <c r="L3289" t="s">
        <v>3846</v>
      </c>
      <c r="M3289" t="s">
        <v>3847</v>
      </c>
      <c r="N3289" t="s">
        <v>3848</v>
      </c>
      <c r="O3289" t="s">
        <v>3849</v>
      </c>
      <c r="P3289" t="s">
        <v>3850</v>
      </c>
      <c r="Q3289" t="s">
        <v>75</v>
      </c>
      <c r="R3289">
        <v>69</v>
      </c>
      <c r="S3289">
        <v>-1</v>
      </c>
      <c r="T3289" t="s">
        <v>32</v>
      </c>
      <c r="U3289" s="1">
        <v>41088</v>
      </c>
      <c r="V3289" t="s">
        <v>48</v>
      </c>
      <c r="W3289" t="s">
        <v>32</v>
      </c>
      <c r="X3289" t="s">
        <v>49</v>
      </c>
      <c r="Y3289" t="s">
        <v>32</v>
      </c>
      <c r="Z3289" t="s">
        <v>32</v>
      </c>
      <c r="AA3289" t="s">
        <v>69</v>
      </c>
      <c r="AB3289" t="s">
        <v>367</v>
      </c>
      <c r="AC3289" t="s">
        <v>71</v>
      </c>
      <c r="AD3289" t="s">
        <v>95</v>
      </c>
      <c r="AE3289" t="s">
        <v>54</v>
      </c>
    </row>
    <row r="3290" spans="1:31" x14ac:dyDescent="0.2">
      <c r="A3290">
        <v>34</v>
      </c>
      <c r="B3290" t="s">
        <v>620</v>
      </c>
      <c r="C3290" t="s">
        <v>32</v>
      </c>
      <c r="D3290" t="s">
        <v>33</v>
      </c>
      <c r="E3290" t="s">
        <v>34</v>
      </c>
      <c r="F3290" t="s">
        <v>56</v>
      </c>
      <c r="G3290" t="s">
        <v>3997</v>
      </c>
      <c r="H3290" t="s">
        <v>3998</v>
      </c>
      <c r="I3290" t="s">
        <v>3999</v>
      </c>
      <c r="J3290" t="s">
        <v>4000</v>
      </c>
      <c r="K3290" t="s">
        <v>4001</v>
      </c>
      <c r="L3290" t="s">
        <v>4002</v>
      </c>
      <c r="M3290" t="s">
        <v>4003</v>
      </c>
      <c r="N3290" t="s">
        <v>4004</v>
      </c>
      <c r="O3290" t="s">
        <v>4005</v>
      </c>
      <c r="P3290" t="s">
        <v>4006</v>
      </c>
      <c r="Q3290" t="s">
        <v>32</v>
      </c>
      <c r="R3290">
        <v>67</v>
      </c>
      <c r="S3290">
        <v>50000</v>
      </c>
      <c r="T3290" t="s">
        <v>560</v>
      </c>
      <c r="U3290" s="1">
        <v>41003</v>
      </c>
      <c r="V3290" t="s">
        <v>164</v>
      </c>
      <c r="W3290" t="s">
        <v>32</v>
      </c>
      <c r="X3290" t="s">
        <v>49</v>
      </c>
      <c r="Y3290" t="s">
        <v>643</v>
      </c>
      <c r="Z3290" t="s">
        <v>246</v>
      </c>
      <c r="AA3290" t="s">
        <v>69</v>
      </c>
      <c r="AB3290" t="s">
        <v>1633</v>
      </c>
      <c r="AC3290" t="s">
        <v>71</v>
      </c>
      <c r="AD3290" t="s">
        <v>4007</v>
      </c>
      <c r="AE3290" t="s">
        <v>54</v>
      </c>
    </row>
    <row r="3291" spans="1:31" x14ac:dyDescent="0.2">
      <c r="A3291">
        <v>34</v>
      </c>
      <c r="B3291" t="s">
        <v>96</v>
      </c>
      <c r="C3291" t="s">
        <v>83</v>
      </c>
      <c r="D3291" t="s">
        <v>33</v>
      </c>
      <c r="E3291" t="s">
        <v>170</v>
      </c>
      <c r="F3291" t="s">
        <v>56</v>
      </c>
      <c r="G3291" t="s">
        <v>4420</v>
      </c>
      <c r="H3291" t="s">
        <v>4421</v>
      </c>
      <c r="I3291" t="s">
        <v>4422</v>
      </c>
      <c r="J3291" t="s">
        <v>4423</v>
      </c>
      <c r="K3291" t="s">
        <v>4424</v>
      </c>
      <c r="L3291" t="s">
        <v>4425</v>
      </c>
      <c r="M3291" t="s">
        <v>4426</v>
      </c>
      <c r="N3291" t="s">
        <v>4427</v>
      </c>
      <c r="O3291" t="s">
        <v>4428</v>
      </c>
      <c r="P3291" t="s">
        <v>4429</v>
      </c>
      <c r="Q3291" t="s">
        <v>75</v>
      </c>
      <c r="R3291">
        <v>69</v>
      </c>
      <c r="S3291">
        <v>-1</v>
      </c>
      <c r="T3291" t="s">
        <v>68</v>
      </c>
      <c r="U3291" s="1">
        <v>41090</v>
      </c>
      <c r="V3291" t="s">
        <v>548</v>
      </c>
      <c r="W3291" t="s">
        <v>204</v>
      </c>
      <c r="X3291" t="s">
        <v>49</v>
      </c>
      <c r="Y3291" t="s">
        <v>435</v>
      </c>
      <c r="Z3291" t="s">
        <v>1041</v>
      </c>
      <c r="AA3291" t="s">
        <v>69</v>
      </c>
      <c r="AB3291" t="s">
        <v>690</v>
      </c>
      <c r="AC3291" t="s">
        <v>71</v>
      </c>
      <c r="AD3291" t="s">
        <v>2069</v>
      </c>
      <c r="AE3291" t="s">
        <v>54</v>
      </c>
    </row>
    <row r="3292" spans="1:31" x14ac:dyDescent="0.2">
      <c r="A3292">
        <v>34</v>
      </c>
      <c r="B3292" t="s">
        <v>169</v>
      </c>
      <c r="C3292" t="s">
        <v>32</v>
      </c>
      <c r="D3292" t="s">
        <v>33</v>
      </c>
      <c r="E3292" t="s">
        <v>34</v>
      </c>
      <c r="F3292" t="s">
        <v>56</v>
      </c>
      <c r="G3292" t="s">
        <v>4473</v>
      </c>
      <c r="H3292" t="s">
        <v>4474</v>
      </c>
      <c r="I3292" t="s">
        <v>4475</v>
      </c>
      <c r="J3292" t="s">
        <v>4476</v>
      </c>
      <c r="K3292" t="s">
        <v>32</v>
      </c>
      <c r="L3292" t="s">
        <v>32</v>
      </c>
      <c r="M3292" t="s">
        <v>32</v>
      </c>
      <c r="N3292" t="s">
        <v>32</v>
      </c>
      <c r="O3292" t="s">
        <v>32</v>
      </c>
      <c r="P3292" t="s">
        <v>4477</v>
      </c>
      <c r="Q3292" t="s">
        <v>91</v>
      </c>
      <c r="R3292">
        <v>69</v>
      </c>
      <c r="S3292">
        <v>-1</v>
      </c>
      <c r="T3292" t="s">
        <v>91</v>
      </c>
      <c r="U3292" s="1">
        <v>41090</v>
      </c>
      <c r="V3292" t="s">
        <v>48</v>
      </c>
      <c r="W3292" t="s">
        <v>473</v>
      </c>
      <c r="X3292" t="s">
        <v>49</v>
      </c>
      <c r="Y3292" t="s">
        <v>32</v>
      </c>
      <c r="Z3292" t="s">
        <v>218</v>
      </c>
      <c r="AA3292" t="s">
        <v>51</v>
      </c>
      <c r="AB3292" t="s">
        <v>459</v>
      </c>
      <c r="AC3292" t="s">
        <v>71</v>
      </c>
      <c r="AD3292" t="s">
        <v>1206</v>
      </c>
      <c r="AE3292" t="s">
        <v>54</v>
      </c>
    </row>
    <row r="3293" spans="1:31" x14ac:dyDescent="0.2">
      <c r="A3293">
        <v>34</v>
      </c>
      <c r="B3293" t="s">
        <v>55</v>
      </c>
      <c r="C3293" t="s">
        <v>83</v>
      </c>
      <c r="D3293" t="s">
        <v>33</v>
      </c>
      <c r="E3293" t="s">
        <v>32</v>
      </c>
      <c r="F3293" t="s">
        <v>56</v>
      </c>
      <c r="G3293" t="s">
        <v>4595</v>
      </c>
      <c r="H3293" t="s">
        <v>4596</v>
      </c>
      <c r="I3293" t="s">
        <v>4597</v>
      </c>
      <c r="J3293" t="s">
        <v>4598</v>
      </c>
      <c r="K3293" t="s">
        <v>4599</v>
      </c>
      <c r="L3293" t="s">
        <v>4600</v>
      </c>
      <c r="M3293" t="s">
        <v>4601</v>
      </c>
      <c r="N3293" t="s">
        <v>4602</v>
      </c>
      <c r="O3293" t="s">
        <v>4603</v>
      </c>
      <c r="P3293" t="s">
        <v>4604</v>
      </c>
      <c r="Q3293" t="s">
        <v>259</v>
      </c>
      <c r="R3293">
        <v>70</v>
      </c>
      <c r="S3293">
        <v>-1</v>
      </c>
      <c r="T3293" t="s">
        <v>446</v>
      </c>
      <c r="U3293" s="1">
        <v>41088</v>
      </c>
      <c r="V3293" t="s">
        <v>799</v>
      </c>
      <c r="W3293" t="s">
        <v>217</v>
      </c>
      <c r="X3293" t="s">
        <v>49</v>
      </c>
      <c r="Y3293" t="s">
        <v>93</v>
      </c>
      <c r="Z3293" t="s">
        <v>378</v>
      </c>
      <c r="AA3293" t="s">
        <v>51</v>
      </c>
      <c r="AB3293" t="s">
        <v>379</v>
      </c>
      <c r="AC3293" t="s">
        <v>32</v>
      </c>
      <c r="AD3293" t="s">
        <v>4605</v>
      </c>
      <c r="AE3293" t="s">
        <v>54</v>
      </c>
    </row>
    <row r="3294" spans="1:31" x14ac:dyDescent="0.2">
      <c r="A3294">
        <v>34</v>
      </c>
      <c r="B3294" t="s">
        <v>169</v>
      </c>
      <c r="C3294" t="s">
        <v>155</v>
      </c>
      <c r="D3294" t="s">
        <v>33</v>
      </c>
      <c r="E3294" t="s">
        <v>34</v>
      </c>
      <c r="F3294" t="s">
        <v>114</v>
      </c>
      <c r="G3294" t="s">
        <v>5146</v>
      </c>
      <c r="H3294" t="s">
        <v>5147</v>
      </c>
      <c r="I3294" t="s">
        <v>5148</v>
      </c>
      <c r="J3294" t="s">
        <v>5149</v>
      </c>
      <c r="K3294" t="s">
        <v>5150</v>
      </c>
      <c r="L3294" t="s">
        <v>5151</v>
      </c>
      <c r="M3294" t="s">
        <v>5152</v>
      </c>
      <c r="N3294" t="s">
        <v>5153</v>
      </c>
      <c r="O3294" t="s">
        <v>5154</v>
      </c>
      <c r="P3294" t="s">
        <v>5155</v>
      </c>
      <c r="Q3294" t="s">
        <v>954</v>
      </c>
      <c r="R3294">
        <v>68</v>
      </c>
      <c r="S3294">
        <v>-1</v>
      </c>
      <c r="T3294" t="s">
        <v>576</v>
      </c>
      <c r="U3294" s="1">
        <v>41090</v>
      </c>
      <c r="V3294" t="s">
        <v>48</v>
      </c>
      <c r="W3294" t="s">
        <v>217</v>
      </c>
      <c r="X3294" t="s">
        <v>49</v>
      </c>
      <c r="Y3294" t="s">
        <v>93</v>
      </c>
      <c r="Z3294" t="s">
        <v>298</v>
      </c>
      <c r="AA3294" t="s">
        <v>51</v>
      </c>
      <c r="AB3294" t="s">
        <v>1243</v>
      </c>
      <c r="AC3294" t="s">
        <v>170</v>
      </c>
      <c r="AD3294" t="s">
        <v>95</v>
      </c>
      <c r="AE3294" t="s">
        <v>54</v>
      </c>
    </row>
    <row r="3295" spans="1:31" x14ac:dyDescent="0.2">
      <c r="A3295">
        <v>34</v>
      </c>
      <c r="B3295" t="s">
        <v>55</v>
      </c>
      <c r="C3295" t="s">
        <v>83</v>
      </c>
      <c r="D3295" t="s">
        <v>33</v>
      </c>
      <c r="E3295" t="s">
        <v>34</v>
      </c>
      <c r="F3295" t="s">
        <v>138</v>
      </c>
      <c r="G3295" t="s">
        <v>5239</v>
      </c>
      <c r="H3295" t="s">
        <v>5240</v>
      </c>
      <c r="I3295" t="s">
        <v>5241</v>
      </c>
      <c r="J3295" t="s">
        <v>5242</v>
      </c>
      <c r="K3295" t="s">
        <v>5243</v>
      </c>
      <c r="L3295" t="s">
        <v>5244</v>
      </c>
      <c r="M3295" t="s">
        <v>5245</v>
      </c>
      <c r="N3295" t="s">
        <v>5246</v>
      </c>
      <c r="O3295" t="s">
        <v>5247</v>
      </c>
      <c r="P3295" t="s">
        <v>5248</v>
      </c>
      <c r="Q3295" t="s">
        <v>108</v>
      </c>
      <c r="R3295">
        <v>65</v>
      </c>
      <c r="S3295">
        <v>-1</v>
      </c>
      <c r="T3295" t="s">
        <v>149</v>
      </c>
      <c r="U3295" s="1">
        <v>41090</v>
      </c>
      <c r="V3295" t="s">
        <v>48</v>
      </c>
      <c r="W3295" t="s">
        <v>92</v>
      </c>
      <c r="X3295" t="s">
        <v>49</v>
      </c>
      <c r="Y3295" t="s">
        <v>93</v>
      </c>
      <c r="Z3295" t="s">
        <v>32</v>
      </c>
      <c r="AA3295" t="s">
        <v>69</v>
      </c>
      <c r="AB3295" t="s">
        <v>70</v>
      </c>
      <c r="AC3295" t="s">
        <v>71</v>
      </c>
      <c r="AD3295" t="s">
        <v>95</v>
      </c>
      <c r="AE3295" t="s">
        <v>54</v>
      </c>
    </row>
    <row r="3296" spans="1:31" x14ac:dyDescent="0.2">
      <c r="A3296">
        <v>34</v>
      </c>
      <c r="B3296" t="s">
        <v>620</v>
      </c>
      <c r="C3296" t="s">
        <v>83</v>
      </c>
      <c r="D3296" t="s">
        <v>33</v>
      </c>
      <c r="E3296" t="s">
        <v>34</v>
      </c>
      <c r="F3296" t="s">
        <v>114</v>
      </c>
      <c r="G3296" t="s">
        <v>5265</v>
      </c>
      <c r="H3296" t="s">
        <v>5266</v>
      </c>
      <c r="I3296" t="s">
        <v>5267</v>
      </c>
      <c r="J3296" t="s">
        <v>5268</v>
      </c>
      <c r="K3296" t="s">
        <v>5269</v>
      </c>
      <c r="L3296" t="s">
        <v>5270</v>
      </c>
      <c r="M3296" t="s">
        <v>5271</v>
      </c>
      <c r="N3296" t="s">
        <v>5272</v>
      </c>
      <c r="O3296" t="s">
        <v>5273</v>
      </c>
      <c r="P3296" t="s">
        <v>519</v>
      </c>
      <c r="Q3296" t="s">
        <v>75</v>
      </c>
      <c r="R3296">
        <v>68</v>
      </c>
      <c r="S3296">
        <v>-1</v>
      </c>
      <c r="T3296" t="s">
        <v>76</v>
      </c>
      <c r="U3296" s="1">
        <v>41090</v>
      </c>
      <c r="V3296" t="s">
        <v>2466</v>
      </c>
      <c r="W3296" t="s">
        <v>32</v>
      </c>
      <c r="X3296" t="s">
        <v>398</v>
      </c>
      <c r="Y3296" t="s">
        <v>245</v>
      </c>
      <c r="Z3296" t="s">
        <v>32</v>
      </c>
      <c r="AA3296" t="s">
        <v>69</v>
      </c>
      <c r="AB3296" t="s">
        <v>459</v>
      </c>
      <c r="AC3296" t="s">
        <v>32</v>
      </c>
      <c r="AD3296" t="s">
        <v>95</v>
      </c>
      <c r="AE3296" t="s">
        <v>54</v>
      </c>
    </row>
    <row r="3297" spans="1:31" x14ac:dyDescent="0.2">
      <c r="A3297">
        <v>34</v>
      </c>
      <c r="B3297" t="s">
        <v>96</v>
      </c>
      <c r="C3297" t="s">
        <v>155</v>
      </c>
      <c r="D3297" t="s">
        <v>33</v>
      </c>
      <c r="E3297" t="s">
        <v>34</v>
      </c>
      <c r="F3297" t="s">
        <v>56</v>
      </c>
      <c r="G3297" t="s">
        <v>5318</v>
      </c>
      <c r="H3297" t="s">
        <v>5319</v>
      </c>
      <c r="I3297" t="s">
        <v>5320</v>
      </c>
      <c r="J3297" t="s">
        <v>5321</v>
      </c>
      <c r="K3297" t="s">
        <v>5322</v>
      </c>
      <c r="L3297" t="s">
        <v>5323</v>
      </c>
      <c r="M3297" t="s">
        <v>5324</v>
      </c>
      <c r="N3297" t="s">
        <v>5325</v>
      </c>
      <c r="O3297" t="s">
        <v>5326</v>
      </c>
      <c r="P3297" t="s">
        <v>5327</v>
      </c>
      <c r="Q3297" t="s">
        <v>108</v>
      </c>
      <c r="R3297">
        <v>69</v>
      </c>
      <c r="S3297">
        <v>-1</v>
      </c>
      <c r="T3297" t="s">
        <v>203</v>
      </c>
      <c r="U3297" s="1">
        <v>41090</v>
      </c>
      <c r="V3297" t="s">
        <v>48</v>
      </c>
      <c r="W3297" t="s">
        <v>204</v>
      </c>
      <c r="X3297" t="s">
        <v>49</v>
      </c>
      <c r="Y3297" t="s">
        <v>435</v>
      </c>
      <c r="Z3297" t="s">
        <v>218</v>
      </c>
      <c r="AA3297" t="s">
        <v>51</v>
      </c>
      <c r="AB3297" t="s">
        <v>1243</v>
      </c>
      <c r="AC3297" t="s">
        <v>71</v>
      </c>
      <c r="AD3297" t="s">
        <v>3731</v>
      </c>
      <c r="AE3297" t="s">
        <v>54</v>
      </c>
    </row>
    <row r="3298" spans="1:31" x14ac:dyDescent="0.2">
      <c r="A3298">
        <v>34</v>
      </c>
      <c r="B3298" t="s">
        <v>96</v>
      </c>
      <c r="C3298" t="s">
        <v>113</v>
      </c>
      <c r="D3298" t="s">
        <v>33</v>
      </c>
      <c r="E3298" t="s">
        <v>34</v>
      </c>
      <c r="F3298" t="s">
        <v>32</v>
      </c>
      <c r="G3298" t="s">
        <v>5560</v>
      </c>
      <c r="H3298" t="s">
        <v>32</v>
      </c>
      <c r="I3298" t="s">
        <v>32</v>
      </c>
      <c r="J3298" t="s">
        <v>32</v>
      </c>
      <c r="K3298" t="s">
        <v>32</v>
      </c>
      <c r="L3298" t="s">
        <v>32</v>
      </c>
      <c r="M3298" t="s">
        <v>32</v>
      </c>
      <c r="N3298" t="s">
        <v>32</v>
      </c>
      <c r="O3298" t="s">
        <v>32</v>
      </c>
      <c r="P3298" t="s">
        <v>32</v>
      </c>
      <c r="Q3298" t="s">
        <v>75</v>
      </c>
      <c r="R3298">
        <v>70</v>
      </c>
      <c r="S3298">
        <v>-1</v>
      </c>
      <c r="T3298" t="s">
        <v>136</v>
      </c>
      <c r="U3298" s="1">
        <v>41090</v>
      </c>
      <c r="V3298" t="s">
        <v>164</v>
      </c>
      <c r="W3298" t="s">
        <v>204</v>
      </c>
      <c r="X3298" t="s">
        <v>49</v>
      </c>
      <c r="Y3298" t="s">
        <v>32</v>
      </c>
      <c r="Z3298" t="s">
        <v>32</v>
      </c>
      <c r="AA3298" t="s">
        <v>69</v>
      </c>
      <c r="AB3298" t="s">
        <v>94</v>
      </c>
      <c r="AC3298" t="s">
        <v>220</v>
      </c>
      <c r="AD3298" t="s">
        <v>3861</v>
      </c>
      <c r="AE3298" t="s">
        <v>54</v>
      </c>
    </row>
    <row r="3299" spans="1:31" x14ac:dyDescent="0.2">
      <c r="A3299">
        <v>34</v>
      </c>
      <c r="B3299" t="s">
        <v>96</v>
      </c>
      <c r="C3299" t="s">
        <v>278</v>
      </c>
      <c r="D3299" t="s">
        <v>33</v>
      </c>
      <c r="E3299" t="s">
        <v>34</v>
      </c>
      <c r="F3299" t="s">
        <v>56</v>
      </c>
      <c r="G3299" t="s">
        <v>5852</v>
      </c>
      <c r="H3299" t="s">
        <v>5853</v>
      </c>
      <c r="I3299" t="s">
        <v>5854</v>
      </c>
      <c r="J3299" t="s">
        <v>32</v>
      </c>
      <c r="K3299" t="s">
        <v>5855</v>
      </c>
      <c r="L3299" t="s">
        <v>5856</v>
      </c>
      <c r="M3299" t="s">
        <v>5857</v>
      </c>
      <c r="N3299" t="s">
        <v>5858</v>
      </c>
      <c r="O3299" t="s">
        <v>5859</v>
      </c>
      <c r="P3299" t="s">
        <v>5860</v>
      </c>
      <c r="Q3299" t="s">
        <v>75</v>
      </c>
      <c r="R3299">
        <v>67</v>
      </c>
      <c r="S3299">
        <v>-1</v>
      </c>
      <c r="T3299" t="s">
        <v>68</v>
      </c>
      <c r="U3299" s="1">
        <v>41083</v>
      </c>
      <c r="V3299" t="s">
        <v>260</v>
      </c>
      <c r="W3299" t="s">
        <v>204</v>
      </c>
      <c r="X3299" t="s">
        <v>49</v>
      </c>
      <c r="Y3299" t="s">
        <v>32</v>
      </c>
      <c r="Z3299" t="s">
        <v>1164</v>
      </c>
      <c r="AA3299" t="s">
        <v>69</v>
      </c>
      <c r="AB3299" t="s">
        <v>247</v>
      </c>
      <c r="AC3299" t="s">
        <v>71</v>
      </c>
      <c r="AD3299" t="s">
        <v>5861</v>
      </c>
      <c r="AE3299" t="s">
        <v>54</v>
      </c>
    </row>
    <row r="3300" spans="1:31" x14ac:dyDescent="0.2">
      <c r="A3300">
        <v>34</v>
      </c>
      <c r="B3300" t="s">
        <v>55</v>
      </c>
      <c r="C3300" t="s">
        <v>32</v>
      </c>
      <c r="D3300" t="s">
        <v>33</v>
      </c>
      <c r="E3300" t="s">
        <v>34</v>
      </c>
      <c r="F3300" t="s">
        <v>32</v>
      </c>
      <c r="G3300" t="s">
        <v>6005</v>
      </c>
      <c r="H3300" t="s">
        <v>6006</v>
      </c>
      <c r="I3300" t="s">
        <v>2552</v>
      </c>
      <c r="J3300" t="s">
        <v>6007</v>
      </c>
      <c r="K3300" t="s">
        <v>32</v>
      </c>
      <c r="L3300" t="s">
        <v>6008</v>
      </c>
      <c r="M3300" t="s">
        <v>6009</v>
      </c>
      <c r="N3300" t="s">
        <v>6010</v>
      </c>
      <c r="O3300" t="s">
        <v>6011</v>
      </c>
      <c r="P3300" t="s">
        <v>6012</v>
      </c>
      <c r="Q3300" t="s">
        <v>321</v>
      </c>
      <c r="R3300">
        <v>65</v>
      </c>
      <c r="S3300">
        <v>-1</v>
      </c>
      <c r="T3300" t="s">
        <v>203</v>
      </c>
      <c r="U3300" s="1">
        <v>41028</v>
      </c>
      <c r="V3300" t="s">
        <v>48</v>
      </c>
      <c r="W3300" t="s">
        <v>32</v>
      </c>
      <c r="X3300" t="s">
        <v>49</v>
      </c>
      <c r="Y3300" t="s">
        <v>32</v>
      </c>
      <c r="Z3300" t="s">
        <v>32</v>
      </c>
      <c r="AA3300" t="s">
        <v>69</v>
      </c>
      <c r="AB3300" t="s">
        <v>32</v>
      </c>
      <c r="AC3300" t="s">
        <v>71</v>
      </c>
      <c r="AD3300" t="s">
        <v>95</v>
      </c>
      <c r="AE3300" t="s">
        <v>54</v>
      </c>
    </row>
    <row r="3301" spans="1:31" x14ac:dyDescent="0.2">
      <c r="A3301">
        <v>34</v>
      </c>
      <c r="B3301" t="s">
        <v>169</v>
      </c>
      <c r="C3301" t="s">
        <v>32</v>
      </c>
      <c r="D3301" t="s">
        <v>32</v>
      </c>
      <c r="E3301" t="s">
        <v>34</v>
      </c>
      <c r="F3301" t="s">
        <v>32</v>
      </c>
      <c r="G3301" t="s">
        <v>6063</v>
      </c>
      <c r="H3301" t="s">
        <v>6064</v>
      </c>
      <c r="I3301" t="s">
        <v>6065</v>
      </c>
      <c r="J3301" t="s">
        <v>6066</v>
      </c>
      <c r="K3301" t="s">
        <v>6067</v>
      </c>
      <c r="L3301" t="s">
        <v>6068</v>
      </c>
      <c r="M3301" t="s">
        <v>6069</v>
      </c>
      <c r="N3301" t="s">
        <v>6070</v>
      </c>
      <c r="O3301" t="s">
        <v>6071</v>
      </c>
      <c r="P3301" t="s">
        <v>6072</v>
      </c>
      <c r="Q3301" t="s">
        <v>75</v>
      </c>
      <c r="R3301">
        <v>70</v>
      </c>
      <c r="S3301">
        <v>-1</v>
      </c>
      <c r="T3301" t="s">
        <v>32</v>
      </c>
      <c r="U3301" s="1">
        <v>40853</v>
      </c>
      <c r="V3301" t="s">
        <v>48</v>
      </c>
      <c r="W3301" t="s">
        <v>32</v>
      </c>
      <c r="X3301" t="s">
        <v>49</v>
      </c>
      <c r="Y3301" t="s">
        <v>32</v>
      </c>
      <c r="Z3301" t="s">
        <v>32</v>
      </c>
      <c r="AA3301" t="s">
        <v>51</v>
      </c>
      <c r="AB3301" t="s">
        <v>32</v>
      </c>
      <c r="AC3301" t="s">
        <v>32</v>
      </c>
      <c r="AD3301" t="s">
        <v>95</v>
      </c>
      <c r="AE3301" t="s">
        <v>54</v>
      </c>
    </row>
    <row r="3302" spans="1:31" x14ac:dyDescent="0.2">
      <c r="A3302">
        <v>34</v>
      </c>
      <c r="B3302" t="s">
        <v>96</v>
      </c>
      <c r="C3302" t="s">
        <v>32</v>
      </c>
      <c r="D3302" t="s">
        <v>98</v>
      </c>
      <c r="E3302" t="s">
        <v>34</v>
      </c>
      <c r="F3302" t="s">
        <v>56</v>
      </c>
      <c r="G3302" t="s">
        <v>6218</v>
      </c>
      <c r="H3302" t="s">
        <v>6219</v>
      </c>
      <c r="I3302" t="s">
        <v>6220</v>
      </c>
      <c r="J3302" t="s">
        <v>6221</v>
      </c>
      <c r="K3302" t="s">
        <v>6222</v>
      </c>
      <c r="L3302" t="e">
        <f>- my favorite music (my ipod)  - my family  - daydreams  - newspapers  - friends that know everything about me  - maps or an atlas</f>
        <v>#NAME?</v>
      </c>
      <c r="M3302" t="s">
        <v>6223</v>
      </c>
      <c r="N3302" t="s">
        <v>6224</v>
      </c>
      <c r="O3302" t="s">
        <v>6225</v>
      </c>
      <c r="P3302" t="s">
        <v>6226</v>
      </c>
      <c r="Q3302" t="s">
        <v>321</v>
      </c>
      <c r="R3302">
        <v>68</v>
      </c>
      <c r="S3302">
        <v>-1</v>
      </c>
      <c r="T3302" t="s">
        <v>136</v>
      </c>
      <c r="U3302" s="1">
        <v>41087</v>
      </c>
      <c r="V3302" t="s">
        <v>48</v>
      </c>
      <c r="W3302" t="s">
        <v>32</v>
      </c>
      <c r="X3302" t="s">
        <v>244</v>
      </c>
      <c r="Y3302" t="s">
        <v>435</v>
      </c>
      <c r="Z3302" t="s">
        <v>205</v>
      </c>
      <c r="AA3302" t="s">
        <v>51</v>
      </c>
      <c r="AB3302" t="s">
        <v>852</v>
      </c>
      <c r="AC3302" t="s">
        <v>71</v>
      </c>
      <c r="AD3302" t="s">
        <v>168</v>
      </c>
      <c r="AE3302" t="s">
        <v>54</v>
      </c>
    </row>
    <row r="3303" spans="1:31" x14ac:dyDescent="0.2">
      <c r="A3303">
        <v>34</v>
      </c>
      <c r="B3303" t="s">
        <v>1288</v>
      </c>
      <c r="C3303" t="s">
        <v>155</v>
      </c>
      <c r="D3303" t="s">
        <v>33</v>
      </c>
      <c r="E3303" t="s">
        <v>34</v>
      </c>
      <c r="F3303" t="s">
        <v>56</v>
      </c>
      <c r="G3303" t="s">
        <v>6255</v>
      </c>
      <c r="H3303" t="s">
        <v>6256</v>
      </c>
      <c r="I3303" t="s">
        <v>6257</v>
      </c>
      <c r="J3303" t="s">
        <v>6258</v>
      </c>
      <c r="K3303" t="s">
        <v>6259</v>
      </c>
      <c r="L3303" t="s">
        <v>6260</v>
      </c>
      <c r="M3303" t="s">
        <v>6261</v>
      </c>
      <c r="N3303" t="s">
        <v>6262</v>
      </c>
      <c r="O3303" t="s">
        <v>6263</v>
      </c>
      <c r="P3303" t="s">
        <v>6264</v>
      </c>
      <c r="Q3303" t="s">
        <v>75</v>
      </c>
      <c r="R3303">
        <v>71</v>
      </c>
      <c r="S3303">
        <v>-1</v>
      </c>
      <c r="T3303" t="s">
        <v>331</v>
      </c>
      <c r="U3303" s="1">
        <v>41081</v>
      </c>
      <c r="V3303" t="s">
        <v>48</v>
      </c>
      <c r="W3303" t="s">
        <v>181</v>
      </c>
      <c r="X3303" t="s">
        <v>49</v>
      </c>
      <c r="Y3303" t="s">
        <v>1714</v>
      </c>
      <c r="Z3303" t="s">
        <v>298</v>
      </c>
      <c r="AA3303" t="s">
        <v>51</v>
      </c>
      <c r="AB3303" t="s">
        <v>1633</v>
      </c>
      <c r="AC3303" t="s">
        <v>71</v>
      </c>
      <c r="AD3303" t="s">
        <v>6265</v>
      </c>
      <c r="AE3303" t="s">
        <v>54</v>
      </c>
    </row>
    <row r="3304" spans="1:31" x14ac:dyDescent="0.2">
      <c r="A3304">
        <v>34</v>
      </c>
      <c r="B3304" t="s">
        <v>55</v>
      </c>
      <c r="C3304" t="s">
        <v>32</v>
      </c>
      <c r="D3304" t="s">
        <v>33</v>
      </c>
      <c r="E3304" t="s">
        <v>34</v>
      </c>
      <c r="F3304" t="s">
        <v>114</v>
      </c>
      <c r="G3304" t="s">
        <v>6866</v>
      </c>
      <c r="H3304" t="s">
        <v>6867</v>
      </c>
      <c r="I3304" t="s">
        <v>6868</v>
      </c>
      <c r="J3304" t="s">
        <v>6869</v>
      </c>
      <c r="K3304" t="s">
        <v>6870</v>
      </c>
      <c r="L3304" t="s">
        <v>6871</v>
      </c>
      <c r="M3304" t="s">
        <v>6872</v>
      </c>
      <c r="N3304" t="s">
        <v>6873</v>
      </c>
      <c r="O3304" t="s">
        <v>6874</v>
      </c>
      <c r="P3304" t="s">
        <v>6875</v>
      </c>
      <c r="Q3304" t="s">
        <v>75</v>
      </c>
      <c r="R3304">
        <v>63</v>
      </c>
      <c r="S3304">
        <v>-1</v>
      </c>
      <c r="T3304" t="s">
        <v>163</v>
      </c>
      <c r="U3304" s="1">
        <v>40861</v>
      </c>
      <c r="V3304" t="s">
        <v>260</v>
      </c>
      <c r="W3304" t="s">
        <v>181</v>
      </c>
      <c r="X3304" t="s">
        <v>49</v>
      </c>
      <c r="Y3304" t="s">
        <v>93</v>
      </c>
      <c r="Z3304" t="s">
        <v>91</v>
      </c>
      <c r="AA3304" t="s">
        <v>69</v>
      </c>
      <c r="AB3304" t="s">
        <v>271</v>
      </c>
      <c r="AC3304" t="s">
        <v>71</v>
      </c>
      <c r="AD3304" t="s">
        <v>95</v>
      </c>
      <c r="AE3304" t="s">
        <v>54</v>
      </c>
    </row>
    <row r="3305" spans="1:31" x14ac:dyDescent="0.2">
      <c r="A3305">
        <v>34</v>
      </c>
      <c r="B3305" t="s">
        <v>1288</v>
      </c>
      <c r="C3305" t="s">
        <v>287</v>
      </c>
      <c r="D3305" t="s">
        <v>182</v>
      </c>
      <c r="E3305" t="s">
        <v>34</v>
      </c>
      <c r="F3305" t="s">
        <v>1394</v>
      </c>
      <c r="G3305" t="s">
        <v>7038</v>
      </c>
      <c r="H3305" t="s">
        <v>7039</v>
      </c>
      <c r="I3305" t="s">
        <v>7040</v>
      </c>
      <c r="J3305" t="s">
        <v>7041</v>
      </c>
      <c r="K3305" t="s">
        <v>7042</v>
      </c>
      <c r="L3305" t="s">
        <v>7043</v>
      </c>
      <c r="M3305" t="s">
        <v>7044</v>
      </c>
      <c r="N3305" t="s">
        <v>7045</v>
      </c>
      <c r="O3305" t="s">
        <v>7046</v>
      </c>
      <c r="P3305" t="s">
        <v>7047</v>
      </c>
      <c r="Q3305" t="s">
        <v>75</v>
      </c>
      <c r="R3305">
        <v>73</v>
      </c>
      <c r="S3305">
        <v>-1</v>
      </c>
      <c r="T3305" t="s">
        <v>47</v>
      </c>
      <c r="U3305" s="1">
        <v>41060</v>
      </c>
      <c r="V3305" t="s">
        <v>48</v>
      </c>
      <c r="W3305" t="s">
        <v>32</v>
      </c>
      <c r="X3305" t="s">
        <v>244</v>
      </c>
      <c r="Y3305" t="s">
        <v>32</v>
      </c>
      <c r="Z3305" t="s">
        <v>1041</v>
      </c>
      <c r="AA3305" t="s">
        <v>51</v>
      </c>
      <c r="AB3305" t="s">
        <v>247</v>
      </c>
      <c r="AC3305" t="s">
        <v>71</v>
      </c>
      <c r="AD3305" t="s">
        <v>447</v>
      </c>
      <c r="AE3305" t="s">
        <v>54</v>
      </c>
    </row>
    <row r="3306" spans="1:31" x14ac:dyDescent="0.2">
      <c r="A3306">
        <v>34</v>
      </c>
      <c r="B3306" t="s">
        <v>96</v>
      </c>
      <c r="C3306" t="s">
        <v>32</v>
      </c>
      <c r="D3306" t="s">
        <v>33</v>
      </c>
      <c r="E3306" t="s">
        <v>170</v>
      </c>
      <c r="F3306" t="s">
        <v>773</v>
      </c>
      <c r="G3306" t="s">
        <v>7349</v>
      </c>
      <c r="H3306" t="s">
        <v>7350</v>
      </c>
      <c r="I3306" t="s">
        <v>7351</v>
      </c>
      <c r="J3306" t="s">
        <v>7352</v>
      </c>
      <c r="K3306" t="s">
        <v>7353</v>
      </c>
      <c r="L3306" t="s">
        <v>7354</v>
      </c>
      <c r="M3306" t="s">
        <v>7355</v>
      </c>
      <c r="N3306" t="s">
        <v>7356</v>
      </c>
      <c r="O3306" t="s">
        <v>7357</v>
      </c>
      <c r="P3306" t="s">
        <v>7358</v>
      </c>
      <c r="Q3306" t="s">
        <v>75</v>
      </c>
      <c r="R3306">
        <v>63</v>
      </c>
      <c r="S3306">
        <v>-1</v>
      </c>
      <c r="T3306" t="s">
        <v>163</v>
      </c>
      <c r="U3306" s="1">
        <v>40945</v>
      </c>
      <c r="V3306" t="s">
        <v>760</v>
      </c>
      <c r="W3306" t="s">
        <v>32</v>
      </c>
      <c r="X3306" t="s">
        <v>49</v>
      </c>
      <c r="Y3306" t="s">
        <v>192</v>
      </c>
      <c r="Z3306" t="s">
        <v>246</v>
      </c>
      <c r="AA3306" t="s">
        <v>69</v>
      </c>
      <c r="AB3306" t="s">
        <v>852</v>
      </c>
      <c r="AC3306" t="s">
        <v>71</v>
      </c>
      <c r="AD3306" t="s">
        <v>95</v>
      </c>
      <c r="AE3306" t="s">
        <v>54</v>
      </c>
    </row>
    <row r="3307" spans="1:31" x14ac:dyDescent="0.2">
      <c r="A3307">
        <v>34</v>
      </c>
      <c r="B3307" t="s">
        <v>169</v>
      </c>
      <c r="C3307" t="s">
        <v>1043</v>
      </c>
      <c r="D3307" t="s">
        <v>33</v>
      </c>
      <c r="E3307" t="s">
        <v>34</v>
      </c>
      <c r="F3307" t="s">
        <v>833</v>
      </c>
      <c r="G3307" t="s">
        <v>7485</v>
      </c>
      <c r="H3307" t="s">
        <v>7486</v>
      </c>
      <c r="I3307" t="s">
        <v>7487</v>
      </c>
      <c r="J3307" t="s">
        <v>32</v>
      </c>
      <c r="K3307" t="s">
        <v>7488</v>
      </c>
      <c r="L3307" t="e">
        <f>-family and friends  -adventure  -learning  -creativity/art  -pizza  -running shoes</f>
        <v>#NAME?</v>
      </c>
      <c r="M3307" t="s">
        <v>7489</v>
      </c>
      <c r="N3307" t="s">
        <v>7490</v>
      </c>
      <c r="O3307" t="s">
        <v>7491</v>
      </c>
      <c r="P3307" t="s">
        <v>7492</v>
      </c>
      <c r="Q3307" t="s">
        <v>75</v>
      </c>
      <c r="R3307">
        <v>70</v>
      </c>
      <c r="S3307">
        <v>-1</v>
      </c>
      <c r="T3307" t="s">
        <v>331</v>
      </c>
      <c r="U3307" s="1">
        <v>41090</v>
      </c>
      <c r="V3307" t="s">
        <v>164</v>
      </c>
      <c r="W3307" t="s">
        <v>217</v>
      </c>
      <c r="X3307" t="s">
        <v>49</v>
      </c>
      <c r="Y3307" t="s">
        <v>93</v>
      </c>
      <c r="Z3307" t="s">
        <v>32</v>
      </c>
      <c r="AA3307" t="s">
        <v>51</v>
      </c>
      <c r="AB3307" t="s">
        <v>32</v>
      </c>
      <c r="AC3307" t="s">
        <v>71</v>
      </c>
      <c r="AD3307" t="s">
        <v>95</v>
      </c>
      <c r="AE3307" t="s">
        <v>54</v>
      </c>
    </row>
    <row r="3308" spans="1:31" x14ac:dyDescent="0.2">
      <c r="A3308">
        <v>34</v>
      </c>
      <c r="B3308" t="s">
        <v>55</v>
      </c>
      <c r="C3308" t="s">
        <v>32</v>
      </c>
      <c r="D3308" t="s">
        <v>33</v>
      </c>
      <c r="E3308" t="s">
        <v>34</v>
      </c>
      <c r="F3308" t="s">
        <v>114</v>
      </c>
      <c r="G3308" t="s">
        <v>7548</v>
      </c>
      <c r="H3308" t="s">
        <v>7549</v>
      </c>
      <c r="I3308" t="s">
        <v>7550</v>
      </c>
      <c r="J3308" t="s">
        <v>7551</v>
      </c>
      <c r="K3308" t="s">
        <v>7552</v>
      </c>
      <c r="L3308" t="s">
        <v>7553</v>
      </c>
      <c r="M3308" t="s">
        <v>7554</v>
      </c>
      <c r="N3308" t="s">
        <v>7555</v>
      </c>
      <c r="O3308" t="s">
        <v>7556</v>
      </c>
      <c r="P3308" t="s">
        <v>7557</v>
      </c>
      <c r="Q3308" t="s">
        <v>75</v>
      </c>
      <c r="R3308">
        <v>63</v>
      </c>
      <c r="S3308">
        <v>-1</v>
      </c>
      <c r="T3308" t="s">
        <v>76</v>
      </c>
      <c r="U3308" s="1">
        <v>41084</v>
      </c>
      <c r="V3308" t="s">
        <v>48</v>
      </c>
      <c r="W3308" t="s">
        <v>32</v>
      </c>
      <c r="X3308" t="s">
        <v>49</v>
      </c>
      <c r="Y3308" t="s">
        <v>435</v>
      </c>
      <c r="Z3308" t="s">
        <v>275</v>
      </c>
      <c r="AA3308" t="s">
        <v>69</v>
      </c>
      <c r="AB3308" t="s">
        <v>712</v>
      </c>
      <c r="AC3308" t="s">
        <v>71</v>
      </c>
      <c r="AD3308" t="s">
        <v>95</v>
      </c>
      <c r="AE3308" t="s">
        <v>54</v>
      </c>
    </row>
    <row r="3309" spans="1:31" x14ac:dyDescent="0.2">
      <c r="A3309">
        <v>34</v>
      </c>
      <c r="B3309" t="s">
        <v>31</v>
      </c>
      <c r="C3309" t="s">
        <v>155</v>
      </c>
      <c r="D3309" t="s">
        <v>98</v>
      </c>
      <c r="E3309" t="s">
        <v>170</v>
      </c>
      <c r="F3309" t="s">
        <v>773</v>
      </c>
      <c r="G3309" t="s">
        <v>7759</v>
      </c>
      <c r="H3309" t="s">
        <v>7760</v>
      </c>
      <c r="I3309" t="s">
        <v>7761</v>
      </c>
      <c r="J3309" t="s">
        <v>7762</v>
      </c>
      <c r="K3309" t="s">
        <v>7763</v>
      </c>
      <c r="L3309" t="s">
        <v>7764</v>
      </c>
      <c r="M3309" t="s">
        <v>7765</v>
      </c>
      <c r="N3309" t="s">
        <v>7766</v>
      </c>
      <c r="O3309" t="s">
        <v>7767</v>
      </c>
      <c r="P3309" t="s">
        <v>7768</v>
      </c>
      <c r="Q3309" t="s">
        <v>75</v>
      </c>
      <c r="R3309">
        <v>75</v>
      </c>
      <c r="S3309">
        <v>-1</v>
      </c>
      <c r="T3309" t="s">
        <v>457</v>
      </c>
      <c r="U3309" s="1">
        <v>41072</v>
      </c>
      <c r="V3309" t="s">
        <v>48</v>
      </c>
      <c r="W3309" t="s">
        <v>78</v>
      </c>
      <c r="X3309" t="s">
        <v>49</v>
      </c>
      <c r="Y3309" t="s">
        <v>435</v>
      </c>
      <c r="Z3309" t="s">
        <v>246</v>
      </c>
      <c r="AA3309" t="s">
        <v>51</v>
      </c>
      <c r="AB3309" t="s">
        <v>124</v>
      </c>
      <c r="AC3309" t="s">
        <v>71</v>
      </c>
      <c r="AD3309" t="s">
        <v>168</v>
      </c>
      <c r="AE3309" t="s">
        <v>54</v>
      </c>
    </row>
    <row r="3310" spans="1:31" x14ac:dyDescent="0.2">
      <c r="A3310">
        <v>34</v>
      </c>
      <c r="B3310" t="s">
        <v>32</v>
      </c>
      <c r="C3310" t="s">
        <v>83</v>
      </c>
      <c r="D3310" t="s">
        <v>98</v>
      </c>
      <c r="E3310" t="s">
        <v>32</v>
      </c>
      <c r="F3310" t="s">
        <v>833</v>
      </c>
      <c r="G3310" t="s">
        <v>7958</v>
      </c>
      <c r="H3310" t="s">
        <v>7959</v>
      </c>
      <c r="I3310" t="s">
        <v>7960</v>
      </c>
      <c r="J3310" t="s">
        <v>7961</v>
      </c>
      <c r="K3310" t="s">
        <v>7962</v>
      </c>
      <c r="L3310" t="s">
        <v>7963</v>
      </c>
      <c r="M3310" t="s">
        <v>7964</v>
      </c>
      <c r="N3310" t="s">
        <v>32</v>
      </c>
      <c r="O3310" t="s">
        <v>7965</v>
      </c>
      <c r="P3310" t="s">
        <v>7966</v>
      </c>
      <c r="Q3310" t="s">
        <v>75</v>
      </c>
      <c r="R3310">
        <v>69</v>
      </c>
      <c r="S3310">
        <v>-1</v>
      </c>
      <c r="T3310" t="s">
        <v>68</v>
      </c>
      <c r="U3310" s="1">
        <v>41091</v>
      </c>
      <c r="V3310" t="s">
        <v>48</v>
      </c>
      <c r="W3310" t="s">
        <v>32</v>
      </c>
      <c r="X3310" t="s">
        <v>49</v>
      </c>
      <c r="Y3310" t="s">
        <v>261</v>
      </c>
      <c r="Z3310" t="s">
        <v>32</v>
      </c>
      <c r="AA3310" t="s">
        <v>51</v>
      </c>
      <c r="AB3310" t="s">
        <v>32</v>
      </c>
      <c r="AC3310" t="s">
        <v>71</v>
      </c>
      <c r="AD3310" t="s">
        <v>95</v>
      </c>
      <c r="AE3310" t="s">
        <v>54</v>
      </c>
    </row>
    <row r="3311" spans="1:31" x14ac:dyDescent="0.2">
      <c r="A3311">
        <v>34</v>
      </c>
      <c r="B3311" t="s">
        <v>169</v>
      </c>
      <c r="C3311" t="s">
        <v>32</v>
      </c>
      <c r="D3311" t="s">
        <v>33</v>
      </c>
      <c r="E3311" t="s">
        <v>32</v>
      </c>
      <c r="F3311" t="s">
        <v>833</v>
      </c>
      <c r="G3311" t="s">
        <v>8046</v>
      </c>
      <c r="H3311" t="s">
        <v>8047</v>
      </c>
      <c r="I3311" t="s">
        <v>8048</v>
      </c>
      <c r="J3311" t="s">
        <v>8049</v>
      </c>
      <c r="K3311" t="s">
        <v>8050</v>
      </c>
      <c r="L3311" t="s">
        <v>8051</v>
      </c>
      <c r="M3311" t="s">
        <v>8052</v>
      </c>
      <c r="N3311" t="s">
        <v>8053</v>
      </c>
      <c r="O3311" t="s">
        <v>8054</v>
      </c>
      <c r="P3311" t="s">
        <v>8055</v>
      </c>
      <c r="Q3311" t="s">
        <v>75</v>
      </c>
      <c r="R3311">
        <v>72</v>
      </c>
      <c r="S3311">
        <v>-1</v>
      </c>
      <c r="T3311" t="s">
        <v>68</v>
      </c>
      <c r="U3311" s="1">
        <v>41090</v>
      </c>
      <c r="V3311" t="s">
        <v>260</v>
      </c>
      <c r="W3311" t="s">
        <v>32</v>
      </c>
      <c r="X3311" t="s">
        <v>49</v>
      </c>
      <c r="Y3311" t="s">
        <v>150</v>
      </c>
      <c r="Z3311" t="s">
        <v>1041</v>
      </c>
      <c r="AA3311" t="s">
        <v>51</v>
      </c>
      <c r="AB3311" t="s">
        <v>690</v>
      </c>
      <c r="AC3311" t="s">
        <v>71</v>
      </c>
      <c r="AD3311" t="s">
        <v>332</v>
      </c>
      <c r="AE3311" t="s">
        <v>265</v>
      </c>
    </row>
    <row r="3312" spans="1:31" x14ac:dyDescent="0.2">
      <c r="A3312">
        <v>34</v>
      </c>
      <c r="B3312" t="s">
        <v>55</v>
      </c>
      <c r="C3312" t="s">
        <v>1043</v>
      </c>
      <c r="D3312" t="s">
        <v>501</v>
      </c>
      <c r="E3312" t="s">
        <v>34</v>
      </c>
      <c r="F3312" t="s">
        <v>56</v>
      </c>
      <c r="G3312" t="s">
        <v>8627</v>
      </c>
      <c r="H3312" t="s">
        <v>8628</v>
      </c>
      <c r="I3312" t="s">
        <v>8629</v>
      </c>
      <c r="J3312" t="s">
        <v>8630</v>
      </c>
      <c r="K3312" t="s">
        <v>8631</v>
      </c>
      <c r="L3312" t="s">
        <v>8632</v>
      </c>
      <c r="M3312" t="s">
        <v>8633</v>
      </c>
      <c r="N3312" t="s">
        <v>8634</v>
      </c>
      <c r="O3312" t="s">
        <v>8635</v>
      </c>
      <c r="P3312" t="s">
        <v>8636</v>
      </c>
      <c r="Q3312" t="s">
        <v>75</v>
      </c>
      <c r="R3312">
        <v>67</v>
      </c>
      <c r="S3312">
        <v>-1</v>
      </c>
      <c r="T3312" t="s">
        <v>136</v>
      </c>
      <c r="U3312" s="1">
        <v>41090</v>
      </c>
      <c r="V3312" t="s">
        <v>662</v>
      </c>
      <c r="W3312" t="s">
        <v>217</v>
      </c>
      <c r="X3312" t="s">
        <v>49</v>
      </c>
      <c r="Y3312" t="s">
        <v>245</v>
      </c>
      <c r="Z3312" t="s">
        <v>151</v>
      </c>
      <c r="AA3312" t="s">
        <v>51</v>
      </c>
      <c r="AB3312" t="s">
        <v>152</v>
      </c>
      <c r="AC3312" t="s">
        <v>71</v>
      </c>
      <c r="AD3312" t="s">
        <v>95</v>
      </c>
      <c r="AE3312" t="s">
        <v>54</v>
      </c>
    </row>
    <row r="3313" spans="1:31" x14ac:dyDescent="0.2">
      <c r="A3313">
        <v>34</v>
      </c>
      <c r="B3313" t="s">
        <v>96</v>
      </c>
      <c r="C3313" t="s">
        <v>113</v>
      </c>
      <c r="D3313" t="s">
        <v>33</v>
      </c>
      <c r="E3313" t="s">
        <v>34</v>
      </c>
      <c r="F3313" t="s">
        <v>390</v>
      </c>
      <c r="G3313" t="s">
        <v>8685</v>
      </c>
      <c r="H3313" t="s">
        <v>8686</v>
      </c>
      <c r="I3313" t="s">
        <v>8687</v>
      </c>
      <c r="J3313" t="s">
        <v>8688</v>
      </c>
      <c r="K3313" t="s">
        <v>8689</v>
      </c>
      <c r="L3313" t="s">
        <v>8690</v>
      </c>
      <c r="M3313" t="s">
        <v>8691</v>
      </c>
      <c r="N3313" t="s">
        <v>8692</v>
      </c>
      <c r="O3313" t="s">
        <v>8693</v>
      </c>
      <c r="P3313" t="s">
        <v>32</v>
      </c>
      <c r="Q3313" t="s">
        <v>924</v>
      </c>
      <c r="R3313">
        <v>70</v>
      </c>
      <c r="S3313">
        <v>-1</v>
      </c>
      <c r="T3313" t="s">
        <v>68</v>
      </c>
      <c r="U3313" s="1">
        <v>41090</v>
      </c>
      <c r="V3313" t="s">
        <v>48</v>
      </c>
      <c r="W3313" t="s">
        <v>92</v>
      </c>
      <c r="X3313" t="s">
        <v>49</v>
      </c>
      <c r="Y3313" t="s">
        <v>32</v>
      </c>
      <c r="Z3313" t="s">
        <v>32</v>
      </c>
      <c r="AA3313" t="s">
        <v>69</v>
      </c>
      <c r="AB3313" t="s">
        <v>152</v>
      </c>
      <c r="AC3313" t="s">
        <v>71</v>
      </c>
      <c r="AD3313" t="s">
        <v>95</v>
      </c>
      <c r="AE3313" t="s">
        <v>54</v>
      </c>
    </row>
    <row r="3314" spans="1:31" x14ac:dyDescent="0.2">
      <c r="A3314">
        <v>34</v>
      </c>
      <c r="B3314" t="s">
        <v>55</v>
      </c>
      <c r="C3314" t="s">
        <v>83</v>
      </c>
      <c r="D3314" t="s">
        <v>33</v>
      </c>
      <c r="E3314" t="s">
        <v>34</v>
      </c>
      <c r="F3314" t="s">
        <v>1716</v>
      </c>
      <c r="G3314" t="s">
        <v>8737</v>
      </c>
      <c r="H3314" t="s">
        <v>8738</v>
      </c>
      <c r="I3314" t="s">
        <v>8739</v>
      </c>
      <c r="J3314" t="s">
        <v>8740</v>
      </c>
      <c r="K3314" t="s">
        <v>8741</v>
      </c>
      <c r="L3314" t="s">
        <v>8742</v>
      </c>
      <c r="M3314" t="s">
        <v>8743</v>
      </c>
      <c r="N3314" t="s">
        <v>8744</v>
      </c>
      <c r="O3314" t="s">
        <v>32</v>
      </c>
      <c r="P3314" t="s">
        <v>8745</v>
      </c>
      <c r="Q3314" t="s">
        <v>32</v>
      </c>
      <c r="R3314">
        <v>63</v>
      </c>
      <c r="S3314">
        <v>-1</v>
      </c>
      <c r="T3314" t="s">
        <v>91</v>
      </c>
      <c r="U3314" s="1">
        <v>41090</v>
      </c>
      <c r="V3314" t="s">
        <v>48</v>
      </c>
      <c r="W3314" t="s">
        <v>204</v>
      </c>
      <c r="X3314" t="s">
        <v>49</v>
      </c>
      <c r="Y3314" t="s">
        <v>93</v>
      </c>
      <c r="Z3314" t="s">
        <v>378</v>
      </c>
      <c r="AA3314" t="s">
        <v>69</v>
      </c>
      <c r="AB3314" t="s">
        <v>167</v>
      </c>
      <c r="AC3314" t="s">
        <v>71</v>
      </c>
      <c r="AD3314" t="s">
        <v>95</v>
      </c>
      <c r="AE3314" t="s">
        <v>54</v>
      </c>
    </row>
    <row r="3315" spans="1:31" x14ac:dyDescent="0.2">
      <c r="A3315">
        <v>34</v>
      </c>
      <c r="B3315" t="s">
        <v>169</v>
      </c>
      <c r="C3315" t="s">
        <v>32</v>
      </c>
      <c r="D3315" t="s">
        <v>33</v>
      </c>
      <c r="E3315" t="s">
        <v>34</v>
      </c>
      <c r="F3315" t="s">
        <v>56</v>
      </c>
      <c r="G3315" t="s">
        <v>8844</v>
      </c>
      <c r="H3315" t="s">
        <v>8845</v>
      </c>
      <c r="I3315" t="s">
        <v>8846</v>
      </c>
      <c r="J3315" t="s">
        <v>8847</v>
      </c>
      <c r="K3315" t="s">
        <v>8848</v>
      </c>
      <c r="L3315" t="s">
        <v>8849</v>
      </c>
      <c r="M3315" t="s">
        <v>8850</v>
      </c>
      <c r="N3315" t="s">
        <v>8851</v>
      </c>
      <c r="O3315" t="s">
        <v>8852</v>
      </c>
      <c r="P3315" t="s">
        <v>8853</v>
      </c>
      <c r="Q3315" t="s">
        <v>75</v>
      </c>
      <c r="R3315">
        <v>65</v>
      </c>
      <c r="S3315">
        <v>150000</v>
      </c>
      <c r="T3315" t="s">
        <v>203</v>
      </c>
      <c r="U3315" s="1">
        <v>41088</v>
      </c>
      <c r="V3315" t="s">
        <v>48</v>
      </c>
      <c r="W3315" t="s">
        <v>92</v>
      </c>
      <c r="X3315" t="s">
        <v>49</v>
      </c>
      <c r="Y3315" t="s">
        <v>495</v>
      </c>
      <c r="Z3315" t="s">
        <v>475</v>
      </c>
      <c r="AA3315" t="s">
        <v>69</v>
      </c>
      <c r="AB3315" t="s">
        <v>344</v>
      </c>
      <c r="AC3315" t="s">
        <v>71</v>
      </c>
      <c r="AD3315" t="s">
        <v>447</v>
      </c>
      <c r="AE3315" t="s">
        <v>54</v>
      </c>
    </row>
    <row r="3316" spans="1:31" x14ac:dyDescent="0.2">
      <c r="A3316">
        <v>34</v>
      </c>
      <c r="B3316" t="s">
        <v>55</v>
      </c>
      <c r="C3316" t="s">
        <v>155</v>
      </c>
      <c r="D3316" t="s">
        <v>182</v>
      </c>
      <c r="E3316" t="s">
        <v>34</v>
      </c>
      <c r="F3316" t="s">
        <v>390</v>
      </c>
      <c r="G3316" t="s">
        <v>8898</v>
      </c>
      <c r="H3316" t="s">
        <v>8899</v>
      </c>
      <c r="I3316" t="s">
        <v>8900</v>
      </c>
      <c r="J3316" t="s">
        <v>8901</v>
      </c>
      <c r="K3316" t="s">
        <v>8902</v>
      </c>
      <c r="L3316" t="s">
        <v>8903</v>
      </c>
      <c r="M3316" t="s">
        <v>8904</v>
      </c>
      <c r="N3316" t="s">
        <v>8905</v>
      </c>
      <c r="O3316" t="s">
        <v>8906</v>
      </c>
      <c r="P3316" t="s">
        <v>8907</v>
      </c>
      <c r="Q3316" t="s">
        <v>75</v>
      </c>
      <c r="R3316">
        <v>71</v>
      </c>
      <c r="S3316">
        <v>-1</v>
      </c>
      <c r="T3316" t="s">
        <v>273</v>
      </c>
      <c r="U3316" s="1">
        <v>41077</v>
      </c>
      <c r="V3316" t="s">
        <v>260</v>
      </c>
      <c r="W3316" t="s">
        <v>32</v>
      </c>
      <c r="X3316" t="s">
        <v>49</v>
      </c>
      <c r="Y3316" t="s">
        <v>93</v>
      </c>
      <c r="Z3316" t="s">
        <v>32</v>
      </c>
      <c r="AA3316" t="s">
        <v>51</v>
      </c>
      <c r="AB3316" t="s">
        <v>379</v>
      </c>
      <c r="AC3316" t="s">
        <v>71</v>
      </c>
      <c r="AD3316" t="s">
        <v>168</v>
      </c>
      <c r="AE3316" t="s">
        <v>54</v>
      </c>
    </row>
    <row r="3317" spans="1:31" x14ac:dyDescent="0.2">
      <c r="A3317">
        <v>34</v>
      </c>
      <c r="B3317" t="s">
        <v>96</v>
      </c>
      <c r="C3317" t="s">
        <v>155</v>
      </c>
      <c r="D3317" t="s">
        <v>33</v>
      </c>
      <c r="E3317" t="s">
        <v>32</v>
      </c>
      <c r="F3317" t="s">
        <v>1139</v>
      </c>
      <c r="G3317" t="s">
        <v>9013</v>
      </c>
      <c r="H3317" t="s">
        <v>9014</v>
      </c>
      <c r="I3317" t="s">
        <v>9015</v>
      </c>
      <c r="J3317" t="s">
        <v>9016</v>
      </c>
      <c r="K3317" t="s">
        <v>32</v>
      </c>
      <c r="L3317" t="s">
        <v>32</v>
      </c>
      <c r="M3317" t="s">
        <v>32</v>
      </c>
      <c r="N3317" t="s">
        <v>9017</v>
      </c>
      <c r="O3317" t="s">
        <v>32</v>
      </c>
      <c r="P3317" t="s">
        <v>9018</v>
      </c>
      <c r="Q3317" t="s">
        <v>75</v>
      </c>
      <c r="R3317">
        <v>70</v>
      </c>
      <c r="S3317">
        <v>40000</v>
      </c>
      <c r="T3317" t="s">
        <v>91</v>
      </c>
      <c r="U3317" s="1">
        <v>41085</v>
      </c>
      <c r="V3317" t="s">
        <v>48</v>
      </c>
      <c r="W3317" t="s">
        <v>204</v>
      </c>
      <c r="X3317" t="s">
        <v>49</v>
      </c>
      <c r="Y3317" t="s">
        <v>32</v>
      </c>
      <c r="Z3317" t="s">
        <v>2161</v>
      </c>
      <c r="AA3317" t="s">
        <v>51</v>
      </c>
      <c r="AB3317" t="s">
        <v>206</v>
      </c>
      <c r="AC3317" t="s">
        <v>71</v>
      </c>
      <c r="AD3317" t="s">
        <v>95</v>
      </c>
      <c r="AE3317" t="s">
        <v>54</v>
      </c>
    </row>
    <row r="3318" spans="1:31" x14ac:dyDescent="0.2">
      <c r="A3318">
        <v>34</v>
      </c>
      <c r="B3318" t="s">
        <v>112</v>
      </c>
      <c r="C3318" t="s">
        <v>155</v>
      </c>
      <c r="D3318" t="s">
        <v>33</v>
      </c>
      <c r="E3318" t="s">
        <v>34</v>
      </c>
      <c r="F3318" t="s">
        <v>114</v>
      </c>
      <c r="G3318" t="s">
        <v>9116</v>
      </c>
      <c r="H3318" t="s">
        <v>9117</v>
      </c>
      <c r="I3318" t="s">
        <v>32</v>
      </c>
      <c r="J3318" t="s">
        <v>9118</v>
      </c>
      <c r="K3318" t="s">
        <v>9119</v>
      </c>
      <c r="L3318" t="s">
        <v>9120</v>
      </c>
      <c r="M3318" t="s">
        <v>9121</v>
      </c>
      <c r="N3318" t="s">
        <v>9122</v>
      </c>
      <c r="O3318" t="s">
        <v>9123</v>
      </c>
      <c r="P3318" t="s">
        <v>9124</v>
      </c>
      <c r="Q3318" t="s">
        <v>831</v>
      </c>
      <c r="R3318">
        <v>63</v>
      </c>
      <c r="S3318">
        <v>-1</v>
      </c>
      <c r="T3318" t="s">
        <v>331</v>
      </c>
      <c r="U3318" s="1">
        <v>41087</v>
      </c>
      <c r="V3318" t="s">
        <v>48</v>
      </c>
      <c r="W3318" t="s">
        <v>204</v>
      </c>
      <c r="X3318" t="s">
        <v>49</v>
      </c>
      <c r="Y3318" t="s">
        <v>32</v>
      </c>
      <c r="Z3318" t="s">
        <v>5721</v>
      </c>
      <c r="AA3318" t="s">
        <v>69</v>
      </c>
      <c r="AB3318" t="s">
        <v>110</v>
      </c>
      <c r="AC3318" t="s">
        <v>71</v>
      </c>
      <c r="AD3318" t="s">
        <v>9125</v>
      </c>
      <c r="AE3318" t="s">
        <v>54</v>
      </c>
    </row>
    <row r="3319" spans="1:31" x14ac:dyDescent="0.2">
      <c r="A3319">
        <v>34</v>
      </c>
      <c r="B3319" t="s">
        <v>55</v>
      </c>
      <c r="C3319" t="s">
        <v>155</v>
      </c>
      <c r="D3319" t="s">
        <v>33</v>
      </c>
      <c r="E3319" t="s">
        <v>34</v>
      </c>
      <c r="F3319" t="s">
        <v>114</v>
      </c>
      <c r="G3319" t="s">
        <v>9714</v>
      </c>
      <c r="H3319" t="s">
        <v>9715</v>
      </c>
      <c r="I3319" t="s">
        <v>32</v>
      </c>
      <c r="J3319" t="s">
        <v>9716</v>
      </c>
      <c r="K3319" t="s">
        <v>32</v>
      </c>
      <c r="L3319" t="s">
        <v>9717</v>
      </c>
      <c r="M3319" t="s">
        <v>32</v>
      </c>
      <c r="N3319" t="s">
        <v>9718</v>
      </c>
      <c r="O3319" t="s">
        <v>9719</v>
      </c>
      <c r="P3319" t="s">
        <v>9720</v>
      </c>
      <c r="Q3319" t="s">
        <v>75</v>
      </c>
      <c r="R3319">
        <v>64</v>
      </c>
      <c r="S3319">
        <v>-1</v>
      </c>
      <c r="T3319" t="s">
        <v>203</v>
      </c>
      <c r="U3319" s="1">
        <v>41090</v>
      </c>
      <c r="V3319" t="s">
        <v>48</v>
      </c>
      <c r="W3319" t="s">
        <v>204</v>
      </c>
      <c r="X3319" t="s">
        <v>49</v>
      </c>
      <c r="Y3319" t="s">
        <v>32</v>
      </c>
      <c r="Z3319" t="s">
        <v>32</v>
      </c>
      <c r="AA3319" t="s">
        <v>69</v>
      </c>
      <c r="AB3319" t="s">
        <v>32</v>
      </c>
      <c r="AC3319" t="s">
        <v>71</v>
      </c>
      <c r="AD3319" t="s">
        <v>95</v>
      </c>
      <c r="AE3319" t="s">
        <v>54</v>
      </c>
    </row>
    <row r="3320" spans="1:31" x14ac:dyDescent="0.2">
      <c r="A3320">
        <v>34</v>
      </c>
      <c r="B3320" t="s">
        <v>169</v>
      </c>
      <c r="C3320" t="s">
        <v>155</v>
      </c>
      <c r="D3320" t="s">
        <v>33</v>
      </c>
      <c r="E3320" t="s">
        <v>34</v>
      </c>
      <c r="F3320" t="s">
        <v>56</v>
      </c>
      <c r="G3320" t="s">
        <v>9888</v>
      </c>
      <c r="H3320" t="s">
        <v>9889</v>
      </c>
      <c r="I3320" t="s">
        <v>9890</v>
      </c>
      <c r="J3320" t="s">
        <v>9891</v>
      </c>
      <c r="K3320" t="s">
        <v>9892</v>
      </c>
      <c r="L3320" t="s">
        <v>9893</v>
      </c>
      <c r="M3320" t="s">
        <v>9894</v>
      </c>
      <c r="N3320" t="s">
        <v>9895</v>
      </c>
      <c r="O3320" t="s">
        <v>9896</v>
      </c>
      <c r="P3320" t="s">
        <v>9897</v>
      </c>
      <c r="Q3320" t="s">
        <v>75</v>
      </c>
      <c r="R3320">
        <v>69</v>
      </c>
      <c r="S3320">
        <v>-1</v>
      </c>
      <c r="T3320" t="s">
        <v>331</v>
      </c>
      <c r="U3320" s="1">
        <v>41089</v>
      </c>
      <c r="V3320" t="s">
        <v>48</v>
      </c>
      <c r="W3320" t="s">
        <v>204</v>
      </c>
      <c r="X3320" t="s">
        <v>49</v>
      </c>
      <c r="Y3320" t="s">
        <v>32</v>
      </c>
      <c r="Z3320" t="s">
        <v>218</v>
      </c>
      <c r="AA3320" t="s">
        <v>51</v>
      </c>
      <c r="AB3320" t="s">
        <v>32</v>
      </c>
      <c r="AC3320" t="s">
        <v>71</v>
      </c>
      <c r="AD3320" t="s">
        <v>7283</v>
      </c>
      <c r="AE3320" t="s">
        <v>54</v>
      </c>
    </row>
    <row r="3321" spans="1:31" x14ac:dyDescent="0.2">
      <c r="A3321">
        <v>34</v>
      </c>
      <c r="B3321" t="s">
        <v>169</v>
      </c>
      <c r="C3321" t="s">
        <v>32</v>
      </c>
      <c r="D3321" t="s">
        <v>33</v>
      </c>
      <c r="E3321" t="s">
        <v>34</v>
      </c>
      <c r="F3321" t="s">
        <v>114</v>
      </c>
      <c r="G3321" t="s">
        <v>10062</v>
      </c>
      <c r="H3321" t="s">
        <v>10063</v>
      </c>
      <c r="I3321" t="s">
        <v>32</v>
      </c>
      <c r="J3321" t="s">
        <v>32</v>
      </c>
      <c r="K3321" t="s">
        <v>32</v>
      </c>
      <c r="L3321" t="s">
        <v>32</v>
      </c>
      <c r="M3321" t="s">
        <v>32</v>
      </c>
      <c r="N3321" t="s">
        <v>32</v>
      </c>
      <c r="O3321" t="s">
        <v>32</v>
      </c>
      <c r="P3321" t="s">
        <v>32</v>
      </c>
      <c r="Q3321" t="s">
        <v>75</v>
      </c>
      <c r="R3321">
        <v>69</v>
      </c>
      <c r="S3321">
        <v>-1</v>
      </c>
      <c r="T3321" t="s">
        <v>91</v>
      </c>
      <c r="U3321" s="1">
        <v>40917</v>
      </c>
      <c r="V3321" t="s">
        <v>48</v>
      </c>
      <c r="W3321" t="s">
        <v>32</v>
      </c>
      <c r="X3321" t="s">
        <v>49</v>
      </c>
      <c r="Y3321" t="s">
        <v>32</v>
      </c>
      <c r="Z3321" t="s">
        <v>32</v>
      </c>
      <c r="AA3321" t="s">
        <v>51</v>
      </c>
      <c r="AB3321" t="s">
        <v>32</v>
      </c>
      <c r="AC3321" t="s">
        <v>71</v>
      </c>
      <c r="AD3321" t="s">
        <v>800</v>
      </c>
      <c r="AE3321" t="s">
        <v>54</v>
      </c>
    </row>
    <row r="3322" spans="1:31" x14ac:dyDescent="0.2">
      <c r="A3322">
        <v>34</v>
      </c>
      <c r="B3322" t="s">
        <v>169</v>
      </c>
      <c r="C3322" t="s">
        <v>83</v>
      </c>
      <c r="D3322" t="s">
        <v>33</v>
      </c>
      <c r="E3322" t="s">
        <v>34</v>
      </c>
      <c r="F3322" t="s">
        <v>35</v>
      </c>
      <c r="G3322" t="s">
        <v>10127</v>
      </c>
      <c r="H3322" t="s">
        <v>10128</v>
      </c>
      <c r="I3322" t="s">
        <v>10129</v>
      </c>
      <c r="J3322" t="s">
        <v>10130</v>
      </c>
      <c r="K3322" t="s">
        <v>10131</v>
      </c>
      <c r="L3322" t="s">
        <v>10132</v>
      </c>
      <c r="M3322" t="s">
        <v>10133</v>
      </c>
      <c r="N3322" t="s">
        <v>10134</v>
      </c>
      <c r="O3322" t="s">
        <v>10135</v>
      </c>
      <c r="P3322" t="s">
        <v>10136</v>
      </c>
      <c r="Q3322" t="s">
        <v>321</v>
      </c>
      <c r="R3322">
        <v>72</v>
      </c>
      <c r="S3322">
        <v>-1</v>
      </c>
      <c r="T3322" t="s">
        <v>203</v>
      </c>
      <c r="U3322" s="1">
        <v>41090</v>
      </c>
      <c r="V3322" t="s">
        <v>48</v>
      </c>
      <c r="W3322" t="s">
        <v>217</v>
      </c>
      <c r="X3322" t="s">
        <v>244</v>
      </c>
      <c r="Y3322" t="s">
        <v>32</v>
      </c>
      <c r="Z3322" t="s">
        <v>1041</v>
      </c>
      <c r="AA3322" t="s">
        <v>51</v>
      </c>
      <c r="AB3322" t="s">
        <v>358</v>
      </c>
      <c r="AC3322" t="s">
        <v>32</v>
      </c>
      <c r="AD3322" t="s">
        <v>3587</v>
      </c>
      <c r="AE3322" t="s">
        <v>54</v>
      </c>
    </row>
    <row r="3323" spans="1:31" x14ac:dyDescent="0.2">
      <c r="A3323">
        <v>34</v>
      </c>
      <c r="B3323" t="s">
        <v>154</v>
      </c>
      <c r="C3323" t="s">
        <v>32</v>
      </c>
      <c r="D3323" t="s">
        <v>33</v>
      </c>
      <c r="E3323" t="s">
        <v>34</v>
      </c>
      <c r="F3323" t="s">
        <v>56</v>
      </c>
      <c r="G3323" t="s">
        <v>10238</v>
      </c>
      <c r="H3323" t="s">
        <v>10239</v>
      </c>
      <c r="I3323" t="s">
        <v>10240</v>
      </c>
      <c r="J3323" t="s">
        <v>4548</v>
      </c>
      <c r="K3323" t="s">
        <v>10241</v>
      </c>
      <c r="L3323" t="s">
        <v>10242</v>
      </c>
      <c r="M3323" t="s">
        <v>10243</v>
      </c>
      <c r="N3323" t="s">
        <v>10244</v>
      </c>
      <c r="O3323" t="s">
        <v>10245</v>
      </c>
      <c r="P3323" t="s">
        <v>10246</v>
      </c>
      <c r="Q3323" t="s">
        <v>10247</v>
      </c>
      <c r="R3323">
        <v>75</v>
      </c>
      <c r="S3323">
        <v>-1</v>
      </c>
      <c r="T3323" t="s">
        <v>47</v>
      </c>
      <c r="U3323" s="1">
        <v>41089</v>
      </c>
      <c r="V3323" t="s">
        <v>48</v>
      </c>
      <c r="W3323" t="s">
        <v>78</v>
      </c>
      <c r="X3323" t="s">
        <v>244</v>
      </c>
      <c r="Y3323" t="s">
        <v>435</v>
      </c>
      <c r="Z3323" t="s">
        <v>1041</v>
      </c>
      <c r="AA3323" t="s">
        <v>51</v>
      </c>
      <c r="AB3323" t="s">
        <v>285</v>
      </c>
      <c r="AC3323" t="s">
        <v>71</v>
      </c>
      <c r="AD3323" t="s">
        <v>447</v>
      </c>
      <c r="AE3323" t="s">
        <v>54</v>
      </c>
    </row>
    <row r="3324" spans="1:31" x14ac:dyDescent="0.2">
      <c r="A3324">
        <v>34</v>
      </c>
      <c r="B3324" t="s">
        <v>169</v>
      </c>
      <c r="C3324" t="s">
        <v>32</v>
      </c>
      <c r="D3324" t="s">
        <v>33</v>
      </c>
      <c r="E3324" t="s">
        <v>34</v>
      </c>
      <c r="F3324" t="s">
        <v>114</v>
      </c>
      <c r="G3324" t="s">
        <v>10453</v>
      </c>
      <c r="H3324" t="s">
        <v>10454</v>
      </c>
      <c r="I3324" t="s">
        <v>32</v>
      </c>
      <c r="J3324" t="s">
        <v>32</v>
      </c>
      <c r="K3324" t="s">
        <v>32</v>
      </c>
      <c r="L3324" t="s">
        <v>32</v>
      </c>
      <c r="M3324" t="s">
        <v>32</v>
      </c>
      <c r="N3324" t="s">
        <v>32</v>
      </c>
      <c r="O3324" t="s">
        <v>32</v>
      </c>
      <c r="P3324" t="s">
        <v>32</v>
      </c>
      <c r="Q3324" t="s">
        <v>75</v>
      </c>
      <c r="R3324">
        <v>68</v>
      </c>
      <c r="S3324">
        <v>-1</v>
      </c>
      <c r="T3324" t="s">
        <v>32</v>
      </c>
      <c r="U3324" s="1">
        <v>41087</v>
      </c>
      <c r="V3324" t="s">
        <v>48</v>
      </c>
      <c r="W3324" t="s">
        <v>32</v>
      </c>
      <c r="X3324" t="s">
        <v>49</v>
      </c>
      <c r="Y3324" t="s">
        <v>32</v>
      </c>
      <c r="Z3324" t="s">
        <v>32</v>
      </c>
      <c r="AA3324" t="s">
        <v>69</v>
      </c>
      <c r="AB3324" t="s">
        <v>562</v>
      </c>
      <c r="AC3324" t="s">
        <v>71</v>
      </c>
      <c r="AD3324" t="s">
        <v>10455</v>
      </c>
      <c r="AE3324" t="s">
        <v>54</v>
      </c>
    </row>
    <row r="3325" spans="1:31" x14ac:dyDescent="0.2">
      <c r="A3325">
        <v>34</v>
      </c>
      <c r="B3325" t="s">
        <v>55</v>
      </c>
      <c r="C3325" t="s">
        <v>32</v>
      </c>
      <c r="D3325" t="s">
        <v>182</v>
      </c>
      <c r="E3325" t="s">
        <v>32</v>
      </c>
      <c r="F3325" t="s">
        <v>32</v>
      </c>
      <c r="G3325" t="s">
        <v>10506</v>
      </c>
      <c r="H3325" t="s">
        <v>10507</v>
      </c>
      <c r="I3325" t="s">
        <v>10508</v>
      </c>
      <c r="J3325" t="s">
        <v>10509</v>
      </c>
      <c r="K3325" t="s">
        <v>10510</v>
      </c>
      <c r="L3325" t="s">
        <v>10511</v>
      </c>
      <c r="M3325" t="s">
        <v>10512</v>
      </c>
      <c r="N3325" t="s">
        <v>10513</v>
      </c>
      <c r="O3325" t="s">
        <v>10514</v>
      </c>
      <c r="P3325" t="s">
        <v>10515</v>
      </c>
      <c r="Q3325" t="s">
        <v>75</v>
      </c>
      <c r="R3325">
        <v>65</v>
      </c>
      <c r="S3325">
        <v>-1</v>
      </c>
      <c r="T3325" t="s">
        <v>163</v>
      </c>
      <c r="U3325" s="1">
        <v>41088</v>
      </c>
      <c r="V3325" t="s">
        <v>164</v>
      </c>
      <c r="W3325" t="s">
        <v>78</v>
      </c>
      <c r="X3325" t="s">
        <v>244</v>
      </c>
      <c r="Y3325" t="s">
        <v>245</v>
      </c>
      <c r="Z3325" t="s">
        <v>32</v>
      </c>
      <c r="AA3325" t="s">
        <v>69</v>
      </c>
      <c r="AB3325" t="s">
        <v>358</v>
      </c>
      <c r="AC3325" t="s">
        <v>71</v>
      </c>
      <c r="AD3325" t="s">
        <v>95</v>
      </c>
      <c r="AE3325" t="s">
        <v>346</v>
      </c>
    </row>
    <row r="3326" spans="1:31" x14ac:dyDescent="0.2">
      <c r="A3326">
        <v>34</v>
      </c>
      <c r="B3326" t="s">
        <v>55</v>
      </c>
      <c r="C3326" t="s">
        <v>155</v>
      </c>
      <c r="D3326" t="s">
        <v>33</v>
      </c>
      <c r="E3326" t="s">
        <v>34</v>
      </c>
      <c r="F3326" t="s">
        <v>56</v>
      </c>
      <c r="G3326" t="s">
        <v>10720</v>
      </c>
      <c r="H3326" t="s">
        <v>10721</v>
      </c>
      <c r="I3326" t="s">
        <v>10722</v>
      </c>
      <c r="J3326" t="s">
        <v>32</v>
      </c>
      <c r="K3326" t="s">
        <v>32</v>
      </c>
      <c r="L3326" t="s">
        <v>10723</v>
      </c>
      <c r="M3326" t="s">
        <v>32</v>
      </c>
      <c r="N3326" t="s">
        <v>32</v>
      </c>
      <c r="O3326" t="s">
        <v>32</v>
      </c>
      <c r="P3326" t="s">
        <v>32</v>
      </c>
      <c r="Q3326" t="s">
        <v>108</v>
      </c>
      <c r="R3326">
        <v>66</v>
      </c>
      <c r="S3326">
        <v>-1</v>
      </c>
      <c r="T3326" t="s">
        <v>457</v>
      </c>
      <c r="U3326" s="1">
        <v>41073</v>
      </c>
      <c r="V3326" t="s">
        <v>48</v>
      </c>
      <c r="W3326" t="s">
        <v>92</v>
      </c>
      <c r="X3326" t="s">
        <v>49</v>
      </c>
      <c r="Y3326" t="s">
        <v>32</v>
      </c>
      <c r="Z3326" t="s">
        <v>32</v>
      </c>
      <c r="AA3326" t="s">
        <v>51</v>
      </c>
      <c r="AB3326" t="s">
        <v>32</v>
      </c>
      <c r="AC3326" t="s">
        <v>71</v>
      </c>
      <c r="AD3326" t="s">
        <v>95</v>
      </c>
      <c r="AE3326" t="s">
        <v>54</v>
      </c>
    </row>
    <row r="3327" spans="1:31" x14ac:dyDescent="0.2">
      <c r="A3327">
        <v>34</v>
      </c>
      <c r="B3327" t="s">
        <v>620</v>
      </c>
      <c r="C3327" t="s">
        <v>32</v>
      </c>
      <c r="D3327" t="s">
        <v>33</v>
      </c>
      <c r="E3327" t="s">
        <v>32</v>
      </c>
      <c r="F3327" t="s">
        <v>56</v>
      </c>
      <c r="G3327" t="s">
        <v>10977</v>
      </c>
      <c r="H3327" t="s">
        <v>10978</v>
      </c>
      <c r="I3327" t="s">
        <v>10979</v>
      </c>
      <c r="J3327" t="s">
        <v>10980</v>
      </c>
      <c r="K3327" t="s">
        <v>10981</v>
      </c>
      <c r="L3327" t="s">
        <v>10982</v>
      </c>
      <c r="M3327" t="s">
        <v>10983</v>
      </c>
      <c r="N3327" t="s">
        <v>10984</v>
      </c>
      <c r="O3327" t="s">
        <v>10985</v>
      </c>
      <c r="P3327" t="s">
        <v>10986</v>
      </c>
      <c r="Q3327" t="s">
        <v>75</v>
      </c>
      <c r="R3327">
        <v>66</v>
      </c>
      <c r="S3327">
        <v>-1</v>
      </c>
      <c r="T3327" t="s">
        <v>68</v>
      </c>
      <c r="U3327" s="1">
        <v>41088</v>
      </c>
      <c r="V3327" t="s">
        <v>48</v>
      </c>
      <c r="W3327" t="s">
        <v>217</v>
      </c>
      <c r="X3327" t="s">
        <v>398</v>
      </c>
      <c r="Y3327" t="s">
        <v>93</v>
      </c>
      <c r="Z3327" t="s">
        <v>388</v>
      </c>
      <c r="AA3327" t="s">
        <v>69</v>
      </c>
      <c r="AB3327" t="s">
        <v>285</v>
      </c>
      <c r="AC3327" t="s">
        <v>170</v>
      </c>
      <c r="AD3327" t="s">
        <v>10987</v>
      </c>
      <c r="AE3327" t="s">
        <v>54</v>
      </c>
    </row>
    <row r="3328" spans="1:31" x14ac:dyDescent="0.2">
      <c r="A3328">
        <v>34</v>
      </c>
      <c r="B3328" t="s">
        <v>400</v>
      </c>
      <c r="C3328" t="s">
        <v>278</v>
      </c>
      <c r="D3328" t="s">
        <v>888</v>
      </c>
      <c r="E3328" t="s">
        <v>32</v>
      </c>
      <c r="F3328" t="s">
        <v>664</v>
      </c>
      <c r="G3328" t="s">
        <v>11202</v>
      </c>
      <c r="H3328" t="s">
        <v>11203</v>
      </c>
      <c r="I3328" t="s">
        <v>11204</v>
      </c>
      <c r="J3328" t="s">
        <v>11205</v>
      </c>
      <c r="K3328" t="s">
        <v>11206</v>
      </c>
      <c r="L3328" t="s">
        <v>11207</v>
      </c>
      <c r="M3328" t="s">
        <v>11208</v>
      </c>
      <c r="N3328" t="s">
        <v>11209</v>
      </c>
      <c r="O3328" t="s">
        <v>11210</v>
      </c>
      <c r="P3328" t="s">
        <v>11211</v>
      </c>
      <c r="Q3328" t="s">
        <v>75</v>
      </c>
      <c r="R3328">
        <v>75</v>
      </c>
      <c r="S3328">
        <v>-1</v>
      </c>
      <c r="T3328" t="s">
        <v>446</v>
      </c>
      <c r="U3328" s="1">
        <v>41089</v>
      </c>
      <c r="V3328" t="s">
        <v>48</v>
      </c>
      <c r="W3328" t="s">
        <v>32</v>
      </c>
      <c r="X3328" t="s">
        <v>49</v>
      </c>
      <c r="Y3328" t="s">
        <v>245</v>
      </c>
      <c r="Z3328" t="s">
        <v>1726</v>
      </c>
      <c r="AA3328" t="s">
        <v>51</v>
      </c>
      <c r="AB3328" t="s">
        <v>778</v>
      </c>
      <c r="AC3328" t="s">
        <v>71</v>
      </c>
      <c r="AD3328" t="s">
        <v>11212</v>
      </c>
      <c r="AE3328" t="s">
        <v>54</v>
      </c>
    </row>
    <row r="3329" spans="1:31" x14ac:dyDescent="0.2">
      <c r="A3329">
        <v>34</v>
      </c>
      <c r="B3329" t="s">
        <v>112</v>
      </c>
      <c r="C3329" t="s">
        <v>32</v>
      </c>
      <c r="D3329" t="s">
        <v>33</v>
      </c>
      <c r="E3329" t="s">
        <v>170</v>
      </c>
      <c r="F3329" t="s">
        <v>56</v>
      </c>
      <c r="G3329" t="s">
        <v>11431</v>
      </c>
      <c r="H3329" t="s">
        <v>11432</v>
      </c>
      <c r="I3329" t="s">
        <v>11433</v>
      </c>
      <c r="J3329" t="s">
        <v>11434</v>
      </c>
      <c r="K3329" t="s">
        <v>11435</v>
      </c>
      <c r="L3329" t="s">
        <v>11436</v>
      </c>
      <c r="M3329" t="s">
        <v>11437</v>
      </c>
      <c r="N3329" t="s">
        <v>11438</v>
      </c>
      <c r="O3329" t="s">
        <v>11439</v>
      </c>
      <c r="P3329" t="s">
        <v>11440</v>
      </c>
      <c r="Q3329" t="s">
        <v>108</v>
      </c>
      <c r="R3329">
        <v>71</v>
      </c>
      <c r="S3329">
        <v>-1</v>
      </c>
      <c r="T3329" t="s">
        <v>203</v>
      </c>
      <c r="U3329" s="1">
        <v>40830</v>
      </c>
      <c r="V3329" t="s">
        <v>48</v>
      </c>
      <c r="W3329" t="s">
        <v>32</v>
      </c>
      <c r="X3329" t="s">
        <v>49</v>
      </c>
      <c r="Y3329" t="s">
        <v>150</v>
      </c>
      <c r="Z3329" t="s">
        <v>298</v>
      </c>
      <c r="AA3329" t="s">
        <v>51</v>
      </c>
      <c r="AB3329" t="s">
        <v>423</v>
      </c>
      <c r="AC3329" t="s">
        <v>71</v>
      </c>
      <c r="AD3329" t="s">
        <v>95</v>
      </c>
      <c r="AE3329" t="s">
        <v>54</v>
      </c>
    </row>
    <row r="3330" spans="1:31" x14ac:dyDescent="0.2">
      <c r="A3330">
        <v>34</v>
      </c>
      <c r="B3330" t="s">
        <v>32</v>
      </c>
      <c r="C3330" t="s">
        <v>32</v>
      </c>
      <c r="D3330" t="s">
        <v>33</v>
      </c>
      <c r="E3330" t="s">
        <v>34</v>
      </c>
      <c r="F3330" t="s">
        <v>32</v>
      </c>
      <c r="G3330" t="s">
        <v>11612</v>
      </c>
      <c r="H3330" t="s">
        <v>11613</v>
      </c>
      <c r="I3330" t="s">
        <v>32</v>
      </c>
      <c r="J3330" t="s">
        <v>11614</v>
      </c>
      <c r="K3330" t="s">
        <v>11615</v>
      </c>
      <c r="L3330" t="s">
        <v>11616</v>
      </c>
      <c r="M3330" t="s">
        <v>11617</v>
      </c>
      <c r="N3330" t="s">
        <v>32</v>
      </c>
      <c r="O3330" t="s">
        <v>32</v>
      </c>
      <c r="P3330" t="s">
        <v>11618</v>
      </c>
      <c r="Q3330" t="s">
        <v>32</v>
      </c>
      <c r="R3330">
        <v>68</v>
      </c>
      <c r="S3330">
        <v>-1</v>
      </c>
      <c r="T3330" t="s">
        <v>32</v>
      </c>
      <c r="U3330" s="1">
        <v>41069</v>
      </c>
      <c r="V3330" t="s">
        <v>48</v>
      </c>
      <c r="W3330" t="s">
        <v>32</v>
      </c>
      <c r="X3330" t="s">
        <v>49</v>
      </c>
      <c r="Y3330" t="s">
        <v>32</v>
      </c>
      <c r="Z3330" t="s">
        <v>32</v>
      </c>
      <c r="AA3330" t="s">
        <v>51</v>
      </c>
      <c r="AB3330" t="s">
        <v>618</v>
      </c>
      <c r="AC3330" t="s">
        <v>71</v>
      </c>
      <c r="AD3330" t="s">
        <v>53</v>
      </c>
      <c r="AE3330" t="s">
        <v>54</v>
      </c>
    </row>
    <row r="3331" spans="1:31" x14ac:dyDescent="0.2">
      <c r="A3331">
        <v>34</v>
      </c>
      <c r="B3331" t="s">
        <v>169</v>
      </c>
      <c r="C3331" t="s">
        <v>155</v>
      </c>
      <c r="D3331" t="s">
        <v>32</v>
      </c>
      <c r="E3331" t="s">
        <v>34</v>
      </c>
      <c r="F3331" t="s">
        <v>56</v>
      </c>
      <c r="G3331" t="s">
        <v>11619</v>
      </c>
      <c r="H3331" t="s">
        <v>11620</v>
      </c>
      <c r="I3331" t="s">
        <v>11621</v>
      </c>
      <c r="J3331" t="s">
        <v>11622</v>
      </c>
      <c r="K3331" t="s">
        <v>11623</v>
      </c>
      <c r="L3331" t="s">
        <v>11624</v>
      </c>
      <c r="M3331" t="s">
        <v>11625</v>
      </c>
      <c r="N3331" t="s">
        <v>11626</v>
      </c>
      <c r="O3331" t="s">
        <v>11627</v>
      </c>
      <c r="P3331" t="s">
        <v>11628</v>
      </c>
      <c r="Q3331" t="s">
        <v>75</v>
      </c>
      <c r="R3331">
        <v>62</v>
      </c>
      <c r="S3331">
        <v>-1</v>
      </c>
      <c r="T3331" t="s">
        <v>203</v>
      </c>
      <c r="U3331" s="1">
        <v>41090</v>
      </c>
      <c r="V3331" t="s">
        <v>48</v>
      </c>
      <c r="W3331" t="s">
        <v>32</v>
      </c>
      <c r="X3331" t="s">
        <v>49</v>
      </c>
      <c r="Y3331" t="s">
        <v>32</v>
      </c>
      <c r="Z3331" t="s">
        <v>378</v>
      </c>
      <c r="AA3331" t="s">
        <v>69</v>
      </c>
      <c r="AB3331" t="s">
        <v>206</v>
      </c>
      <c r="AC3331" t="s">
        <v>71</v>
      </c>
      <c r="AD3331" t="s">
        <v>332</v>
      </c>
      <c r="AE3331" t="s">
        <v>54</v>
      </c>
    </row>
    <row r="3332" spans="1:31" x14ac:dyDescent="0.2">
      <c r="A3332">
        <v>34</v>
      </c>
      <c r="B3332" t="s">
        <v>96</v>
      </c>
      <c r="C3332" t="s">
        <v>113</v>
      </c>
      <c r="D3332" t="s">
        <v>33</v>
      </c>
      <c r="E3332" t="s">
        <v>34</v>
      </c>
      <c r="F3332" t="s">
        <v>310</v>
      </c>
      <c r="G3332" t="s">
        <v>11890</v>
      </c>
      <c r="H3332" t="s">
        <v>11891</v>
      </c>
      <c r="I3332" t="s">
        <v>11892</v>
      </c>
      <c r="J3332" t="s">
        <v>11893</v>
      </c>
      <c r="K3332" t="s">
        <v>11894</v>
      </c>
      <c r="L3332" t="s">
        <v>11895</v>
      </c>
      <c r="M3332" t="s">
        <v>11896</v>
      </c>
      <c r="N3332" t="s">
        <v>11897</v>
      </c>
      <c r="O3332" t="s">
        <v>11898</v>
      </c>
      <c r="P3332" t="s">
        <v>11899</v>
      </c>
      <c r="Q3332" t="s">
        <v>924</v>
      </c>
      <c r="R3332">
        <v>71</v>
      </c>
      <c r="S3332">
        <v>-1</v>
      </c>
      <c r="T3332" t="s">
        <v>1066</v>
      </c>
      <c r="U3332" s="1">
        <v>41090</v>
      </c>
      <c r="V3332" t="s">
        <v>48</v>
      </c>
      <c r="W3332" t="s">
        <v>92</v>
      </c>
      <c r="X3332" t="s">
        <v>49</v>
      </c>
      <c r="Y3332" t="s">
        <v>93</v>
      </c>
      <c r="Z3332" t="s">
        <v>298</v>
      </c>
      <c r="AA3332" t="s">
        <v>51</v>
      </c>
      <c r="AB3332" t="s">
        <v>70</v>
      </c>
      <c r="AC3332" t="s">
        <v>71</v>
      </c>
      <c r="AD3332" t="s">
        <v>447</v>
      </c>
      <c r="AE3332" t="s">
        <v>54</v>
      </c>
    </row>
    <row r="3333" spans="1:31" x14ac:dyDescent="0.2">
      <c r="A3333">
        <v>34</v>
      </c>
      <c r="B3333" t="s">
        <v>55</v>
      </c>
      <c r="C3333" t="s">
        <v>32</v>
      </c>
      <c r="D3333" t="s">
        <v>33</v>
      </c>
      <c r="E3333" t="s">
        <v>34</v>
      </c>
      <c r="F3333" t="s">
        <v>114</v>
      </c>
      <c r="G3333" t="s">
        <v>12037</v>
      </c>
      <c r="H3333" t="s">
        <v>12038</v>
      </c>
      <c r="I3333" t="s">
        <v>12039</v>
      </c>
      <c r="J3333" t="s">
        <v>12040</v>
      </c>
      <c r="K3333" t="s">
        <v>12041</v>
      </c>
      <c r="L3333" t="s">
        <v>12042</v>
      </c>
      <c r="M3333" t="s">
        <v>12043</v>
      </c>
      <c r="N3333" t="s">
        <v>12044</v>
      </c>
      <c r="O3333" t="s">
        <v>12045</v>
      </c>
      <c r="P3333" t="s">
        <v>12046</v>
      </c>
      <c r="Q3333" t="s">
        <v>75</v>
      </c>
      <c r="R3333">
        <v>74</v>
      </c>
      <c r="S3333">
        <v>-1</v>
      </c>
      <c r="T3333" t="s">
        <v>76</v>
      </c>
      <c r="U3333" s="1">
        <v>41089</v>
      </c>
      <c r="V3333" t="s">
        <v>48</v>
      </c>
      <c r="W3333" t="s">
        <v>217</v>
      </c>
      <c r="X3333" t="s">
        <v>49</v>
      </c>
      <c r="Y3333" t="s">
        <v>93</v>
      </c>
      <c r="Z3333" t="s">
        <v>109</v>
      </c>
      <c r="AA3333" t="s">
        <v>51</v>
      </c>
      <c r="AB3333" t="s">
        <v>233</v>
      </c>
      <c r="AC3333" t="s">
        <v>71</v>
      </c>
      <c r="AD3333" t="s">
        <v>95</v>
      </c>
      <c r="AE3333" t="s">
        <v>54</v>
      </c>
    </row>
    <row r="3334" spans="1:31" x14ac:dyDescent="0.2">
      <c r="A3334">
        <v>34</v>
      </c>
      <c r="B3334" t="s">
        <v>620</v>
      </c>
      <c r="C3334" t="s">
        <v>1018</v>
      </c>
      <c r="D3334" t="s">
        <v>33</v>
      </c>
      <c r="E3334" t="s">
        <v>32</v>
      </c>
      <c r="F3334" t="s">
        <v>1147</v>
      </c>
      <c r="G3334" t="s">
        <v>12092</v>
      </c>
      <c r="H3334" t="s">
        <v>12093</v>
      </c>
      <c r="I3334" t="s">
        <v>12094</v>
      </c>
      <c r="J3334" t="s">
        <v>12095</v>
      </c>
      <c r="K3334" t="s">
        <v>12096</v>
      </c>
      <c r="L3334" t="s">
        <v>12097</v>
      </c>
      <c r="M3334" t="s">
        <v>12098</v>
      </c>
      <c r="N3334" t="s">
        <v>12099</v>
      </c>
      <c r="O3334" t="s">
        <v>12100</v>
      </c>
      <c r="P3334" t="s">
        <v>12101</v>
      </c>
      <c r="Q3334" t="s">
        <v>75</v>
      </c>
      <c r="R3334">
        <v>63</v>
      </c>
      <c r="S3334">
        <v>-1</v>
      </c>
      <c r="T3334" t="s">
        <v>273</v>
      </c>
      <c r="U3334" s="1">
        <v>41006</v>
      </c>
      <c r="V3334" t="s">
        <v>164</v>
      </c>
      <c r="W3334" t="s">
        <v>32</v>
      </c>
      <c r="X3334" t="s">
        <v>49</v>
      </c>
      <c r="Y3334" t="s">
        <v>245</v>
      </c>
      <c r="Z3334" t="s">
        <v>32</v>
      </c>
      <c r="AA3334" t="s">
        <v>69</v>
      </c>
      <c r="AB3334" t="s">
        <v>247</v>
      </c>
      <c r="AC3334" t="s">
        <v>71</v>
      </c>
      <c r="AD3334" t="s">
        <v>12102</v>
      </c>
      <c r="AE3334" t="s">
        <v>54</v>
      </c>
    </row>
    <row r="3335" spans="1:31" x14ac:dyDescent="0.2">
      <c r="A3335">
        <v>34</v>
      </c>
      <c r="B3335" t="s">
        <v>55</v>
      </c>
      <c r="C3335" t="s">
        <v>155</v>
      </c>
      <c r="D3335" t="s">
        <v>33</v>
      </c>
      <c r="E3335" t="s">
        <v>34</v>
      </c>
      <c r="F3335" t="s">
        <v>138</v>
      </c>
      <c r="G3335" t="s">
        <v>12309</v>
      </c>
      <c r="H3335" t="s">
        <v>12310</v>
      </c>
      <c r="I3335" t="s">
        <v>12311</v>
      </c>
      <c r="J3335" t="s">
        <v>12312</v>
      </c>
      <c r="K3335" t="s">
        <v>12313</v>
      </c>
      <c r="L3335" t="s">
        <v>12314</v>
      </c>
      <c r="M3335" t="s">
        <v>12315</v>
      </c>
      <c r="N3335" t="s">
        <v>12316</v>
      </c>
      <c r="O3335" t="s">
        <v>12317</v>
      </c>
      <c r="P3335" t="s">
        <v>12318</v>
      </c>
      <c r="Q3335" t="s">
        <v>75</v>
      </c>
      <c r="R3335">
        <v>71</v>
      </c>
      <c r="S3335">
        <v>-1</v>
      </c>
      <c r="T3335" t="s">
        <v>149</v>
      </c>
      <c r="U3335" s="1">
        <v>41089</v>
      </c>
      <c r="V3335" t="s">
        <v>48</v>
      </c>
      <c r="W3335" t="s">
        <v>92</v>
      </c>
      <c r="X3335" t="s">
        <v>244</v>
      </c>
      <c r="Y3335" t="s">
        <v>435</v>
      </c>
      <c r="Z3335" t="s">
        <v>151</v>
      </c>
      <c r="AA3335" t="s">
        <v>51</v>
      </c>
      <c r="AB3335" t="s">
        <v>263</v>
      </c>
      <c r="AC3335" t="s">
        <v>71</v>
      </c>
      <c r="AD3335" t="s">
        <v>95</v>
      </c>
      <c r="AE3335" t="s">
        <v>54</v>
      </c>
    </row>
    <row r="3336" spans="1:31" x14ac:dyDescent="0.2">
      <c r="A3336">
        <v>34</v>
      </c>
      <c r="B3336" t="s">
        <v>169</v>
      </c>
      <c r="C3336" t="s">
        <v>155</v>
      </c>
      <c r="D3336" t="s">
        <v>32</v>
      </c>
      <c r="E3336" t="s">
        <v>32</v>
      </c>
      <c r="F3336" t="s">
        <v>56</v>
      </c>
      <c r="G3336" t="s">
        <v>12352</v>
      </c>
      <c r="H3336" t="s">
        <v>12353</v>
      </c>
      <c r="I3336" t="s">
        <v>12354</v>
      </c>
      <c r="J3336" t="s">
        <v>12355</v>
      </c>
      <c r="K3336" t="s">
        <v>12356</v>
      </c>
      <c r="L3336" t="s">
        <v>12357</v>
      </c>
      <c r="M3336" t="s">
        <v>12358</v>
      </c>
      <c r="N3336" t="s">
        <v>12359</v>
      </c>
      <c r="O3336" t="s">
        <v>12360</v>
      </c>
      <c r="P3336" t="s">
        <v>12361</v>
      </c>
      <c r="Q3336" t="s">
        <v>75</v>
      </c>
      <c r="R3336">
        <v>70</v>
      </c>
      <c r="S3336">
        <v>80000</v>
      </c>
      <c r="T3336" t="s">
        <v>76</v>
      </c>
      <c r="U3336" s="1">
        <v>41090</v>
      </c>
      <c r="V3336" t="s">
        <v>48</v>
      </c>
      <c r="W3336" t="s">
        <v>32</v>
      </c>
      <c r="X3336" t="s">
        <v>49</v>
      </c>
      <c r="Y3336" t="s">
        <v>435</v>
      </c>
      <c r="Z3336" t="s">
        <v>322</v>
      </c>
      <c r="AA3336" t="s">
        <v>51</v>
      </c>
      <c r="AB3336" t="s">
        <v>167</v>
      </c>
      <c r="AC3336" t="s">
        <v>71</v>
      </c>
      <c r="AD3336" t="s">
        <v>95</v>
      </c>
      <c r="AE3336" t="s">
        <v>54</v>
      </c>
    </row>
    <row r="3337" spans="1:31" x14ac:dyDescent="0.2">
      <c r="A3337">
        <v>34</v>
      </c>
      <c r="B3337" t="s">
        <v>96</v>
      </c>
      <c r="C3337" t="s">
        <v>97</v>
      </c>
      <c r="D3337" t="s">
        <v>182</v>
      </c>
      <c r="E3337" t="s">
        <v>34</v>
      </c>
      <c r="F3337" t="s">
        <v>56</v>
      </c>
      <c r="G3337" t="s">
        <v>12469</v>
      </c>
      <c r="H3337" t="s">
        <v>12470</v>
      </c>
      <c r="I3337" t="s">
        <v>12471</v>
      </c>
      <c r="J3337" t="s">
        <v>12472</v>
      </c>
      <c r="K3337" t="s">
        <v>12473</v>
      </c>
      <c r="L3337" t="s">
        <v>12474</v>
      </c>
      <c r="M3337" t="s">
        <v>12475</v>
      </c>
      <c r="N3337" t="s">
        <v>12476</v>
      </c>
      <c r="O3337" t="s">
        <v>12477</v>
      </c>
      <c r="P3337" t="s">
        <v>12478</v>
      </c>
      <c r="Q3337" t="s">
        <v>108</v>
      </c>
      <c r="R3337">
        <v>70</v>
      </c>
      <c r="S3337">
        <v>80000</v>
      </c>
      <c r="T3337" t="s">
        <v>576</v>
      </c>
      <c r="U3337" s="1">
        <v>41091</v>
      </c>
      <c r="V3337" t="s">
        <v>232</v>
      </c>
      <c r="W3337" t="s">
        <v>204</v>
      </c>
      <c r="X3337" t="s">
        <v>49</v>
      </c>
      <c r="Y3337" t="s">
        <v>435</v>
      </c>
      <c r="Z3337" t="s">
        <v>32</v>
      </c>
      <c r="AA3337" t="s">
        <v>51</v>
      </c>
      <c r="AB3337" t="s">
        <v>379</v>
      </c>
      <c r="AC3337" t="s">
        <v>71</v>
      </c>
      <c r="AD3337" t="s">
        <v>3105</v>
      </c>
      <c r="AE3337" t="s">
        <v>54</v>
      </c>
    </row>
    <row r="3338" spans="1:31" x14ac:dyDescent="0.2">
      <c r="A3338">
        <v>34</v>
      </c>
      <c r="B3338" t="s">
        <v>96</v>
      </c>
      <c r="C3338" t="s">
        <v>83</v>
      </c>
      <c r="D3338" t="s">
        <v>33</v>
      </c>
      <c r="E3338" t="s">
        <v>34</v>
      </c>
      <c r="F3338" t="s">
        <v>114</v>
      </c>
      <c r="G3338" t="s">
        <v>12573</v>
      </c>
      <c r="H3338" t="s">
        <v>12574</v>
      </c>
      <c r="I3338" t="s">
        <v>12575</v>
      </c>
      <c r="J3338" t="s">
        <v>12576</v>
      </c>
      <c r="K3338" t="s">
        <v>12577</v>
      </c>
      <c r="L3338" t="s">
        <v>12578</v>
      </c>
      <c r="M3338" t="s">
        <v>12579</v>
      </c>
      <c r="N3338" t="s">
        <v>12580</v>
      </c>
      <c r="O3338" t="s">
        <v>12581</v>
      </c>
      <c r="P3338" t="s">
        <v>12582</v>
      </c>
      <c r="Q3338" t="s">
        <v>75</v>
      </c>
      <c r="R3338">
        <v>65</v>
      </c>
      <c r="S3338">
        <v>-1</v>
      </c>
      <c r="T3338" t="s">
        <v>331</v>
      </c>
      <c r="U3338" s="1">
        <v>41089</v>
      </c>
      <c r="V3338" t="s">
        <v>861</v>
      </c>
      <c r="W3338" t="s">
        <v>204</v>
      </c>
      <c r="X3338" t="s">
        <v>49</v>
      </c>
      <c r="Y3338" t="s">
        <v>93</v>
      </c>
      <c r="Z3338" t="s">
        <v>80</v>
      </c>
      <c r="AA3338" t="s">
        <v>69</v>
      </c>
      <c r="AB3338" t="s">
        <v>344</v>
      </c>
      <c r="AC3338" t="s">
        <v>71</v>
      </c>
      <c r="AD3338" t="s">
        <v>12583</v>
      </c>
      <c r="AE3338" t="s">
        <v>54</v>
      </c>
    </row>
    <row r="3339" spans="1:31" x14ac:dyDescent="0.2">
      <c r="A3339">
        <v>34</v>
      </c>
      <c r="B3339" t="s">
        <v>32</v>
      </c>
      <c r="C3339" t="s">
        <v>32</v>
      </c>
      <c r="D3339" t="s">
        <v>98</v>
      </c>
      <c r="E3339" t="s">
        <v>32</v>
      </c>
      <c r="F3339" t="s">
        <v>1394</v>
      </c>
      <c r="G3339" t="s">
        <v>13697</v>
      </c>
      <c r="H3339" t="s">
        <v>13698</v>
      </c>
      <c r="I3339" t="s">
        <v>13699</v>
      </c>
      <c r="J3339" t="s">
        <v>13700</v>
      </c>
      <c r="K3339" t="s">
        <v>13701</v>
      </c>
      <c r="L3339" t="s">
        <v>13702</v>
      </c>
      <c r="M3339" t="s">
        <v>32</v>
      </c>
      <c r="N3339" t="s">
        <v>13703</v>
      </c>
      <c r="O3339" t="s">
        <v>13704</v>
      </c>
      <c r="P3339" t="s">
        <v>13705</v>
      </c>
      <c r="Q3339" t="s">
        <v>75</v>
      </c>
      <c r="R3339">
        <v>68</v>
      </c>
      <c r="S3339">
        <v>-1</v>
      </c>
      <c r="T3339" t="s">
        <v>136</v>
      </c>
      <c r="U3339" s="1">
        <v>41085</v>
      </c>
      <c r="V3339" t="s">
        <v>48</v>
      </c>
      <c r="W3339" t="s">
        <v>78</v>
      </c>
      <c r="X3339" t="s">
        <v>398</v>
      </c>
      <c r="Y3339" t="s">
        <v>79</v>
      </c>
      <c r="Z3339" t="s">
        <v>322</v>
      </c>
      <c r="AA3339" t="s">
        <v>51</v>
      </c>
      <c r="AB3339" t="s">
        <v>358</v>
      </c>
      <c r="AC3339" t="s">
        <v>71</v>
      </c>
      <c r="AD3339" t="s">
        <v>168</v>
      </c>
      <c r="AE3339" t="s">
        <v>54</v>
      </c>
    </row>
    <row r="3340" spans="1:31" x14ac:dyDescent="0.2">
      <c r="A3340">
        <v>34</v>
      </c>
      <c r="B3340" t="s">
        <v>112</v>
      </c>
      <c r="C3340" t="s">
        <v>32</v>
      </c>
      <c r="D3340" t="s">
        <v>182</v>
      </c>
      <c r="E3340" t="s">
        <v>32</v>
      </c>
      <c r="F3340" t="s">
        <v>114</v>
      </c>
      <c r="G3340" t="s">
        <v>14134</v>
      </c>
      <c r="H3340" t="s">
        <v>14135</v>
      </c>
      <c r="I3340" t="s">
        <v>14136</v>
      </c>
      <c r="J3340" t="s">
        <v>14137</v>
      </c>
      <c r="K3340" t="s">
        <v>14138</v>
      </c>
      <c r="L3340" t="s">
        <v>14139</v>
      </c>
      <c r="M3340" t="s">
        <v>14140</v>
      </c>
      <c r="N3340" t="s">
        <v>14141</v>
      </c>
      <c r="O3340" t="s">
        <v>14142</v>
      </c>
      <c r="P3340" t="s">
        <v>519</v>
      </c>
      <c r="Q3340" t="s">
        <v>75</v>
      </c>
      <c r="R3340">
        <v>69</v>
      </c>
      <c r="S3340">
        <v>-1</v>
      </c>
      <c r="T3340" t="s">
        <v>47</v>
      </c>
      <c r="U3340" s="1">
        <v>40917</v>
      </c>
      <c r="V3340" t="s">
        <v>1632</v>
      </c>
      <c r="W3340" t="s">
        <v>32</v>
      </c>
      <c r="X3340" t="s">
        <v>49</v>
      </c>
      <c r="Y3340" t="s">
        <v>435</v>
      </c>
      <c r="Z3340" t="s">
        <v>422</v>
      </c>
      <c r="AA3340" t="s">
        <v>51</v>
      </c>
      <c r="AB3340" t="s">
        <v>299</v>
      </c>
      <c r="AC3340" t="s">
        <v>170</v>
      </c>
      <c r="AD3340" t="s">
        <v>95</v>
      </c>
      <c r="AE3340" t="s">
        <v>54</v>
      </c>
    </row>
    <row r="3341" spans="1:31" x14ac:dyDescent="0.2">
      <c r="A3341">
        <v>34</v>
      </c>
      <c r="B3341" t="s">
        <v>96</v>
      </c>
      <c r="C3341" t="s">
        <v>32</v>
      </c>
      <c r="D3341" t="s">
        <v>182</v>
      </c>
      <c r="E3341" t="s">
        <v>34</v>
      </c>
      <c r="F3341" t="s">
        <v>56</v>
      </c>
      <c r="G3341" t="s">
        <v>14196</v>
      </c>
      <c r="H3341" t="s">
        <v>14197</v>
      </c>
      <c r="I3341" t="s">
        <v>14198</v>
      </c>
      <c r="J3341" t="s">
        <v>14199</v>
      </c>
      <c r="K3341" t="s">
        <v>14200</v>
      </c>
      <c r="L3341" t="e">
        <f>-my family  -my iphone (although i am not an annoying user)  -cute walking shoes  -water bottle  -bubble baths  -music</f>
        <v>#NAME?</v>
      </c>
      <c r="M3341" t="e">
        <f>-what i want to accomplish in life  -ways to keep active  -keeping my life fairly balanced</f>
        <v>#NAME?</v>
      </c>
      <c r="N3341" t="s">
        <v>14201</v>
      </c>
      <c r="O3341" t="s">
        <v>32</v>
      </c>
      <c r="P3341" t="s">
        <v>32</v>
      </c>
      <c r="Q3341" t="s">
        <v>75</v>
      </c>
      <c r="R3341">
        <v>64</v>
      </c>
      <c r="S3341">
        <v>-1</v>
      </c>
      <c r="T3341" t="s">
        <v>91</v>
      </c>
      <c r="U3341" s="1">
        <v>40964</v>
      </c>
      <c r="V3341" t="s">
        <v>4944</v>
      </c>
      <c r="W3341" t="s">
        <v>191</v>
      </c>
      <c r="X3341" t="s">
        <v>49</v>
      </c>
      <c r="Y3341" t="s">
        <v>93</v>
      </c>
      <c r="Z3341" t="s">
        <v>151</v>
      </c>
      <c r="AA3341" t="s">
        <v>69</v>
      </c>
      <c r="AB3341" t="s">
        <v>152</v>
      </c>
      <c r="AC3341" t="s">
        <v>71</v>
      </c>
      <c r="AD3341" t="s">
        <v>14202</v>
      </c>
      <c r="AE3341" t="s">
        <v>54</v>
      </c>
    </row>
    <row r="3342" spans="1:31" x14ac:dyDescent="0.2">
      <c r="A3342">
        <v>34</v>
      </c>
      <c r="B3342" t="s">
        <v>32</v>
      </c>
      <c r="C3342" t="s">
        <v>32</v>
      </c>
      <c r="D3342" t="s">
        <v>98</v>
      </c>
      <c r="E3342" t="s">
        <v>32</v>
      </c>
      <c r="F3342" t="s">
        <v>56</v>
      </c>
      <c r="G3342" t="s">
        <v>14472</v>
      </c>
      <c r="H3342" t="s">
        <v>14473</v>
      </c>
      <c r="I3342" t="s">
        <v>14474</v>
      </c>
      <c r="J3342" t="s">
        <v>14475</v>
      </c>
      <c r="K3342" t="s">
        <v>14476</v>
      </c>
      <c r="L3342" t="s">
        <v>14477</v>
      </c>
      <c r="M3342" t="s">
        <v>14478</v>
      </c>
      <c r="N3342" t="s">
        <v>14479</v>
      </c>
      <c r="O3342" t="s">
        <v>32</v>
      </c>
      <c r="P3342" t="s">
        <v>14480</v>
      </c>
      <c r="Q3342" t="s">
        <v>75</v>
      </c>
      <c r="R3342">
        <v>74</v>
      </c>
      <c r="S3342">
        <v>-1</v>
      </c>
      <c r="T3342" t="s">
        <v>163</v>
      </c>
      <c r="U3342" s="1">
        <v>40797</v>
      </c>
      <c r="V3342" t="s">
        <v>164</v>
      </c>
      <c r="W3342" t="s">
        <v>78</v>
      </c>
      <c r="X3342" t="s">
        <v>244</v>
      </c>
      <c r="Y3342" t="s">
        <v>93</v>
      </c>
      <c r="Z3342" t="s">
        <v>109</v>
      </c>
      <c r="AA3342" t="s">
        <v>51</v>
      </c>
      <c r="AB3342" t="s">
        <v>1633</v>
      </c>
      <c r="AC3342" t="s">
        <v>71</v>
      </c>
      <c r="AD3342" t="s">
        <v>95</v>
      </c>
      <c r="AE3342" t="s">
        <v>54</v>
      </c>
    </row>
    <row r="3343" spans="1:31" x14ac:dyDescent="0.2">
      <c r="A3343">
        <v>34</v>
      </c>
      <c r="B3343" t="s">
        <v>400</v>
      </c>
      <c r="C3343" t="s">
        <v>97</v>
      </c>
      <c r="D3343" t="s">
        <v>2100</v>
      </c>
      <c r="E3343" t="s">
        <v>34</v>
      </c>
      <c r="F3343" t="s">
        <v>390</v>
      </c>
      <c r="G3343" t="s">
        <v>14531</v>
      </c>
      <c r="H3343" t="s">
        <v>14532</v>
      </c>
      <c r="I3343" t="s">
        <v>14533</v>
      </c>
      <c r="J3343" t="s">
        <v>14534</v>
      </c>
      <c r="K3343" t="s">
        <v>14535</v>
      </c>
      <c r="L3343" t="s">
        <v>14536</v>
      </c>
      <c r="M3343" t="s">
        <v>14537</v>
      </c>
      <c r="N3343" t="s">
        <v>14538</v>
      </c>
      <c r="O3343" t="s">
        <v>14539</v>
      </c>
      <c r="P3343" t="s">
        <v>14540</v>
      </c>
      <c r="Q3343" t="s">
        <v>75</v>
      </c>
      <c r="R3343">
        <v>70</v>
      </c>
      <c r="S3343">
        <v>-1</v>
      </c>
      <c r="T3343" t="s">
        <v>68</v>
      </c>
      <c r="U3343" s="1">
        <v>41090</v>
      </c>
      <c r="V3343" t="s">
        <v>260</v>
      </c>
      <c r="W3343" t="s">
        <v>32</v>
      </c>
      <c r="X3343" t="s">
        <v>398</v>
      </c>
      <c r="Y3343" t="s">
        <v>93</v>
      </c>
      <c r="Z3343" t="s">
        <v>1255</v>
      </c>
      <c r="AA3343" t="s">
        <v>51</v>
      </c>
      <c r="AB3343" t="s">
        <v>379</v>
      </c>
      <c r="AC3343" t="s">
        <v>71</v>
      </c>
      <c r="AD3343" t="s">
        <v>14541</v>
      </c>
      <c r="AE3343" t="s">
        <v>54</v>
      </c>
    </row>
    <row r="3344" spans="1:31" x14ac:dyDescent="0.2">
      <c r="A3344">
        <v>34</v>
      </c>
      <c r="B3344" t="s">
        <v>96</v>
      </c>
      <c r="C3344" t="s">
        <v>32</v>
      </c>
      <c r="D3344" t="s">
        <v>33</v>
      </c>
      <c r="E3344" t="s">
        <v>34</v>
      </c>
      <c r="F3344" t="s">
        <v>114</v>
      </c>
      <c r="G3344" t="s">
        <v>15833</v>
      </c>
      <c r="H3344" t="s">
        <v>15834</v>
      </c>
      <c r="I3344" t="s">
        <v>15835</v>
      </c>
      <c r="J3344" t="s">
        <v>15836</v>
      </c>
      <c r="K3344" t="s">
        <v>15837</v>
      </c>
      <c r="L3344" t="s">
        <v>15838</v>
      </c>
      <c r="M3344" t="s">
        <v>32</v>
      </c>
      <c r="N3344" t="s">
        <v>32</v>
      </c>
      <c r="O3344" t="s">
        <v>32</v>
      </c>
      <c r="P3344" t="s">
        <v>15839</v>
      </c>
      <c r="Q3344" t="s">
        <v>75</v>
      </c>
      <c r="R3344">
        <v>72</v>
      </c>
      <c r="S3344">
        <v>-1</v>
      </c>
      <c r="T3344" t="s">
        <v>136</v>
      </c>
      <c r="U3344" s="1">
        <v>41089</v>
      </c>
      <c r="V3344" t="s">
        <v>260</v>
      </c>
      <c r="W3344" t="s">
        <v>32</v>
      </c>
      <c r="X3344" t="s">
        <v>49</v>
      </c>
      <c r="Y3344" t="s">
        <v>245</v>
      </c>
      <c r="Z3344" t="s">
        <v>80</v>
      </c>
      <c r="AA3344" t="s">
        <v>51</v>
      </c>
      <c r="AB3344" t="s">
        <v>521</v>
      </c>
      <c r="AC3344" t="s">
        <v>71</v>
      </c>
      <c r="AD3344" t="s">
        <v>95</v>
      </c>
      <c r="AE3344" t="s">
        <v>54</v>
      </c>
    </row>
    <row r="3345" spans="1:31" x14ac:dyDescent="0.2">
      <c r="A3345">
        <v>34</v>
      </c>
      <c r="B3345" t="s">
        <v>154</v>
      </c>
      <c r="C3345" t="s">
        <v>32</v>
      </c>
      <c r="D3345" t="s">
        <v>33</v>
      </c>
      <c r="E3345" t="s">
        <v>32</v>
      </c>
      <c r="F3345" t="s">
        <v>56</v>
      </c>
      <c r="G3345" t="s">
        <v>16111</v>
      </c>
      <c r="H3345" t="s">
        <v>16112</v>
      </c>
      <c r="I3345" t="s">
        <v>16113</v>
      </c>
      <c r="J3345" t="s">
        <v>16114</v>
      </c>
      <c r="K3345" t="s">
        <v>16115</v>
      </c>
      <c r="L3345" t="s">
        <v>16116</v>
      </c>
      <c r="M3345" t="s">
        <v>16117</v>
      </c>
      <c r="N3345" t="s">
        <v>16118</v>
      </c>
      <c r="O3345" t="s">
        <v>16119</v>
      </c>
      <c r="P3345" t="s">
        <v>16120</v>
      </c>
      <c r="Q3345" t="s">
        <v>321</v>
      </c>
      <c r="R3345">
        <v>69</v>
      </c>
      <c r="S3345">
        <v>100000</v>
      </c>
      <c r="T3345" t="s">
        <v>76</v>
      </c>
      <c r="U3345" s="1">
        <v>41090</v>
      </c>
      <c r="V3345" t="s">
        <v>48</v>
      </c>
      <c r="W3345" t="s">
        <v>32</v>
      </c>
      <c r="X3345" t="s">
        <v>49</v>
      </c>
      <c r="Y3345" t="s">
        <v>245</v>
      </c>
      <c r="Z3345" t="s">
        <v>32</v>
      </c>
      <c r="AA3345" t="s">
        <v>69</v>
      </c>
      <c r="AB3345" t="s">
        <v>712</v>
      </c>
      <c r="AC3345" t="s">
        <v>71</v>
      </c>
      <c r="AD3345" t="s">
        <v>447</v>
      </c>
      <c r="AE3345" t="s">
        <v>54</v>
      </c>
    </row>
    <row r="3346" spans="1:31" x14ac:dyDescent="0.2">
      <c r="A3346">
        <v>34</v>
      </c>
      <c r="B3346" t="s">
        <v>55</v>
      </c>
      <c r="C3346" t="s">
        <v>97</v>
      </c>
      <c r="D3346" t="s">
        <v>33</v>
      </c>
      <c r="E3346" t="s">
        <v>32</v>
      </c>
      <c r="F3346" t="s">
        <v>56</v>
      </c>
      <c r="G3346" t="s">
        <v>16163</v>
      </c>
      <c r="H3346" t="s">
        <v>16164</v>
      </c>
      <c r="I3346" t="s">
        <v>32</v>
      </c>
      <c r="J3346" t="s">
        <v>32</v>
      </c>
      <c r="K3346" t="s">
        <v>16165</v>
      </c>
      <c r="L3346" t="s">
        <v>32</v>
      </c>
      <c r="M3346" t="s">
        <v>32</v>
      </c>
      <c r="N3346" t="s">
        <v>16166</v>
      </c>
      <c r="O3346" t="s">
        <v>32</v>
      </c>
      <c r="P3346" t="s">
        <v>16167</v>
      </c>
      <c r="Q3346" t="s">
        <v>108</v>
      </c>
      <c r="R3346">
        <v>69</v>
      </c>
      <c r="S3346">
        <v>80000</v>
      </c>
      <c r="T3346" t="s">
        <v>32</v>
      </c>
      <c r="U3346" s="1">
        <v>41086</v>
      </c>
      <c r="V3346" t="s">
        <v>48</v>
      </c>
      <c r="W3346" t="s">
        <v>92</v>
      </c>
      <c r="X3346" t="s">
        <v>49</v>
      </c>
      <c r="Y3346" t="s">
        <v>435</v>
      </c>
      <c r="Z3346" t="s">
        <v>32</v>
      </c>
      <c r="AA3346" t="s">
        <v>51</v>
      </c>
      <c r="AB3346" t="s">
        <v>423</v>
      </c>
      <c r="AC3346" t="s">
        <v>71</v>
      </c>
      <c r="AD3346" t="s">
        <v>12242</v>
      </c>
      <c r="AE3346" t="s">
        <v>54</v>
      </c>
    </row>
    <row r="3347" spans="1:31" x14ac:dyDescent="0.2">
      <c r="A3347">
        <v>34</v>
      </c>
      <c r="B3347" t="s">
        <v>96</v>
      </c>
      <c r="C3347" t="s">
        <v>155</v>
      </c>
      <c r="D3347" t="s">
        <v>501</v>
      </c>
      <c r="E3347" t="s">
        <v>34</v>
      </c>
      <c r="F3347" t="s">
        <v>114</v>
      </c>
      <c r="G3347" t="s">
        <v>17951</v>
      </c>
      <c r="H3347" t="s">
        <v>17952</v>
      </c>
      <c r="I3347" t="s">
        <v>17953</v>
      </c>
      <c r="J3347" t="s">
        <v>17954</v>
      </c>
      <c r="K3347" t="s">
        <v>17955</v>
      </c>
      <c r="L3347" t="s">
        <v>17956</v>
      </c>
      <c r="M3347" t="s">
        <v>17957</v>
      </c>
      <c r="N3347" t="s">
        <v>17958</v>
      </c>
      <c r="O3347" t="s">
        <v>17959</v>
      </c>
      <c r="P3347" t="s">
        <v>17960</v>
      </c>
      <c r="Q3347" t="s">
        <v>108</v>
      </c>
      <c r="R3347">
        <v>65</v>
      </c>
      <c r="S3347">
        <v>-1</v>
      </c>
      <c r="T3347" t="s">
        <v>631</v>
      </c>
      <c r="U3347" s="1">
        <v>41056</v>
      </c>
      <c r="V3347" t="s">
        <v>164</v>
      </c>
      <c r="W3347" t="s">
        <v>32</v>
      </c>
      <c r="X3347" t="s">
        <v>49</v>
      </c>
      <c r="Y3347" t="s">
        <v>165</v>
      </c>
      <c r="Z3347" t="s">
        <v>32</v>
      </c>
      <c r="AA3347" t="s">
        <v>69</v>
      </c>
      <c r="AB3347" t="s">
        <v>1909</v>
      </c>
      <c r="AC3347" t="s">
        <v>71</v>
      </c>
      <c r="AD3347" t="s">
        <v>3105</v>
      </c>
      <c r="AE3347" t="s">
        <v>54</v>
      </c>
    </row>
    <row r="3348" spans="1:31" x14ac:dyDescent="0.2">
      <c r="A3348">
        <v>34</v>
      </c>
      <c r="B3348" t="s">
        <v>55</v>
      </c>
      <c r="C3348" t="s">
        <v>113</v>
      </c>
      <c r="D3348" t="s">
        <v>182</v>
      </c>
      <c r="E3348" t="s">
        <v>34</v>
      </c>
      <c r="F3348" t="s">
        <v>1394</v>
      </c>
      <c r="G3348" t="s">
        <v>18119</v>
      </c>
      <c r="H3348" t="s">
        <v>18120</v>
      </c>
      <c r="I3348" t="s">
        <v>18121</v>
      </c>
      <c r="J3348" t="s">
        <v>32</v>
      </c>
      <c r="K3348" t="s">
        <v>32</v>
      </c>
      <c r="L3348" t="s">
        <v>32</v>
      </c>
      <c r="M3348" t="s">
        <v>32</v>
      </c>
      <c r="N3348" t="s">
        <v>32</v>
      </c>
      <c r="O3348" t="s">
        <v>32</v>
      </c>
      <c r="P3348" t="s">
        <v>18122</v>
      </c>
      <c r="Q3348" t="s">
        <v>108</v>
      </c>
      <c r="R3348">
        <v>63</v>
      </c>
      <c r="S3348">
        <v>-1</v>
      </c>
      <c r="T3348" t="s">
        <v>631</v>
      </c>
      <c r="U3348" s="1">
        <v>41089</v>
      </c>
      <c r="V3348" t="s">
        <v>48</v>
      </c>
      <c r="W3348" t="s">
        <v>92</v>
      </c>
      <c r="X3348" t="s">
        <v>49</v>
      </c>
      <c r="Y3348" t="s">
        <v>32</v>
      </c>
      <c r="Z3348" t="s">
        <v>32</v>
      </c>
      <c r="AA3348" t="s">
        <v>69</v>
      </c>
      <c r="AB3348" t="s">
        <v>712</v>
      </c>
      <c r="AC3348" t="s">
        <v>71</v>
      </c>
      <c r="AD3348" t="s">
        <v>18123</v>
      </c>
      <c r="AE3348" t="s">
        <v>54</v>
      </c>
    </row>
    <row r="3349" spans="1:31" x14ac:dyDescent="0.2">
      <c r="A3349">
        <v>34</v>
      </c>
      <c r="B3349" t="s">
        <v>169</v>
      </c>
      <c r="C3349" t="s">
        <v>32</v>
      </c>
      <c r="D3349" t="s">
        <v>501</v>
      </c>
      <c r="E3349" t="s">
        <v>34</v>
      </c>
      <c r="F3349" t="s">
        <v>35</v>
      </c>
      <c r="G3349" t="s">
        <v>18153</v>
      </c>
      <c r="H3349" t="s">
        <v>18154</v>
      </c>
      <c r="I3349" t="s">
        <v>32</v>
      </c>
      <c r="J3349" t="s">
        <v>18155</v>
      </c>
      <c r="K3349" t="s">
        <v>18156</v>
      </c>
      <c r="L3349" t="s">
        <v>18157</v>
      </c>
      <c r="M3349" t="s">
        <v>18158</v>
      </c>
      <c r="N3349" t="s">
        <v>18159</v>
      </c>
      <c r="O3349" t="s">
        <v>32</v>
      </c>
      <c r="P3349" t="s">
        <v>18160</v>
      </c>
      <c r="Q3349" t="s">
        <v>75</v>
      </c>
      <c r="R3349">
        <v>71</v>
      </c>
      <c r="S3349">
        <v>-1</v>
      </c>
      <c r="T3349" t="s">
        <v>91</v>
      </c>
      <c r="U3349" s="1">
        <v>41087</v>
      </c>
      <c r="V3349" t="s">
        <v>260</v>
      </c>
      <c r="W3349" t="s">
        <v>32</v>
      </c>
      <c r="X3349" t="s">
        <v>49</v>
      </c>
      <c r="Y3349" t="s">
        <v>435</v>
      </c>
      <c r="Z3349" t="s">
        <v>32</v>
      </c>
      <c r="AA3349" t="s">
        <v>51</v>
      </c>
      <c r="AB3349" t="s">
        <v>271</v>
      </c>
      <c r="AC3349" t="s">
        <v>71</v>
      </c>
      <c r="AD3349" t="s">
        <v>95</v>
      </c>
      <c r="AE3349" t="s">
        <v>54</v>
      </c>
    </row>
    <row r="3350" spans="1:31" x14ac:dyDescent="0.2">
      <c r="A3350">
        <v>34</v>
      </c>
      <c r="B3350" t="s">
        <v>32</v>
      </c>
      <c r="C3350" t="s">
        <v>113</v>
      </c>
      <c r="D3350" t="s">
        <v>33</v>
      </c>
      <c r="E3350" t="s">
        <v>32</v>
      </c>
      <c r="F3350" t="s">
        <v>114</v>
      </c>
      <c r="G3350" t="s">
        <v>18344</v>
      </c>
      <c r="H3350" t="s">
        <v>18345</v>
      </c>
      <c r="I3350" t="s">
        <v>18346</v>
      </c>
      <c r="J3350" t="s">
        <v>18347</v>
      </c>
      <c r="K3350" t="s">
        <v>18348</v>
      </c>
      <c r="L3350" t="s">
        <v>18349</v>
      </c>
      <c r="M3350" t="s">
        <v>18350</v>
      </c>
      <c r="N3350" t="s">
        <v>18351</v>
      </c>
      <c r="O3350" t="s">
        <v>18352</v>
      </c>
      <c r="P3350" t="s">
        <v>18353</v>
      </c>
      <c r="Q3350" t="s">
        <v>75</v>
      </c>
      <c r="R3350">
        <v>65</v>
      </c>
      <c r="S3350">
        <v>-1</v>
      </c>
      <c r="T3350" t="s">
        <v>91</v>
      </c>
      <c r="U3350" s="1">
        <v>41082</v>
      </c>
      <c r="V3350" t="s">
        <v>48</v>
      </c>
      <c r="W3350" t="s">
        <v>32</v>
      </c>
      <c r="X3350" t="s">
        <v>49</v>
      </c>
      <c r="Y3350" t="s">
        <v>435</v>
      </c>
      <c r="Z3350" t="s">
        <v>475</v>
      </c>
      <c r="AA3350" t="s">
        <v>69</v>
      </c>
      <c r="AB3350" t="s">
        <v>81</v>
      </c>
      <c r="AC3350" t="s">
        <v>71</v>
      </c>
      <c r="AD3350" t="s">
        <v>95</v>
      </c>
      <c r="AE3350" t="s">
        <v>54</v>
      </c>
    </row>
    <row r="3351" spans="1:31" x14ac:dyDescent="0.2">
      <c r="A3351">
        <v>34</v>
      </c>
      <c r="B3351" t="s">
        <v>31</v>
      </c>
      <c r="C3351" t="s">
        <v>32</v>
      </c>
      <c r="D3351" t="s">
        <v>33</v>
      </c>
      <c r="E3351" t="s">
        <v>34</v>
      </c>
      <c r="F3351" t="s">
        <v>56</v>
      </c>
      <c r="G3351" t="s">
        <v>32</v>
      </c>
      <c r="H3351" t="s">
        <v>32</v>
      </c>
      <c r="I3351" t="s">
        <v>32</v>
      </c>
      <c r="J3351" t="s">
        <v>32</v>
      </c>
      <c r="K3351" t="s">
        <v>32</v>
      </c>
      <c r="L3351" t="s">
        <v>32</v>
      </c>
      <c r="M3351" t="s">
        <v>32</v>
      </c>
      <c r="N3351" t="s">
        <v>32</v>
      </c>
      <c r="O3351" t="s">
        <v>32</v>
      </c>
      <c r="P3351" t="s">
        <v>32</v>
      </c>
      <c r="Q3351" t="s">
        <v>75</v>
      </c>
      <c r="R3351">
        <v>62</v>
      </c>
      <c r="S3351">
        <v>40000</v>
      </c>
      <c r="T3351" t="s">
        <v>1525</v>
      </c>
      <c r="U3351" s="1">
        <v>41063</v>
      </c>
      <c r="V3351" t="s">
        <v>164</v>
      </c>
      <c r="W3351" t="s">
        <v>32</v>
      </c>
      <c r="X3351" t="s">
        <v>49</v>
      </c>
      <c r="Y3351" t="s">
        <v>93</v>
      </c>
      <c r="Z3351" t="s">
        <v>561</v>
      </c>
      <c r="AA3351" t="s">
        <v>69</v>
      </c>
      <c r="AB3351" t="s">
        <v>299</v>
      </c>
      <c r="AC3351" t="s">
        <v>71</v>
      </c>
      <c r="AD3351" t="s">
        <v>95</v>
      </c>
      <c r="AE3351" t="s">
        <v>54</v>
      </c>
    </row>
    <row r="3352" spans="1:31" x14ac:dyDescent="0.2">
      <c r="A3352">
        <v>34</v>
      </c>
      <c r="B3352" t="s">
        <v>96</v>
      </c>
      <c r="C3352" t="s">
        <v>32</v>
      </c>
      <c r="D3352" t="s">
        <v>33</v>
      </c>
      <c r="E3352" t="s">
        <v>34</v>
      </c>
      <c r="F3352" t="s">
        <v>32</v>
      </c>
      <c r="G3352" t="s">
        <v>18931</v>
      </c>
      <c r="H3352" t="s">
        <v>18932</v>
      </c>
      <c r="I3352" t="s">
        <v>18933</v>
      </c>
      <c r="J3352" t="s">
        <v>18934</v>
      </c>
      <c r="K3352" t="s">
        <v>18935</v>
      </c>
      <c r="L3352" t="s">
        <v>18936</v>
      </c>
      <c r="M3352" t="s">
        <v>18937</v>
      </c>
      <c r="N3352" t="s">
        <v>18938</v>
      </c>
      <c r="O3352" t="s">
        <v>18939</v>
      </c>
      <c r="P3352" t="s">
        <v>18940</v>
      </c>
      <c r="Q3352" t="s">
        <v>32</v>
      </c>
      <c r="R3352">
        <v>71</v>
      </c>
      <c r="S3352">
        <v>-1</v>
      </c>
      <c r="T3352" t="s">
        <v>32</v>
      </c>
      <c r="U3352" s="1">
        <v>41090</v>
      </c>
      <c r="V3352" t="s">
        <v>260</v>
      </c>
      <c r="W3352" t="s">
        <v>32</v>
      </c>
      <c r="X3352" t="s">
        <v>49</v>
      </c>
      <c r="Y3352" t="s">
        <v>32</v>
      </c>
      <c r="Z3352" t="s">
        <v>32</v>
      </c>
      <c r="AA3352" t="s">
        <v>51</v>
      </c>
      <c r="AB3352" t="s">
        <v>32</v>
      </c>
      <c r="AC3352" t="s">
        <v>71</v>
      </c>
      <c r="AD3352" t="s">
        <v>18941</v>
      </c>
      <c r="AE3352" t="s">
        <v>54</v>
      </c>
    </row>
    <row r="3353" spans="1:31" x14ac:dyDescent="0.2">
      <c r="A3353">
        <v>34</v>
      </c>
      <c r="B3353" t="s">
        <v>112</v>
      </c>
      <c r="C3353" t="s">
        <v>113</v>
      </c>
      <c r="D3353" t="s">
        <v>182</v>
      </c>
      <c r="E3353" t="s">
        <v>34</v>
      </c>
      <c r="F3353" t="s">
        <v>114</v>
      </c>
      <c r="G3353" t="s">
        <v>32</v>
      </c>
      <c r="H3353" t="s">
        <v>18959</v>
      </c>
      <c r="I3353" t="s">
        <v>18960</v>
      </c>
      <c r="J3353" t="s">
        <v>18961</v>
      </c>
      <c r="K3353" t="s">
        <v>18962</v>
      </c>
      <c r="L3353" t="s">
        <v>18963</v>
      </c>
      <c r="M3353" t="s">
        <v>18964</v>
      </c>
      <c r="N3353" t="s">
        <v>18965</v>
      </c>
      <c r="O3353" t="s">
        <v>18966</v>
      </c>
      <c r="P3353" t="s">
        <v>18967</v>
      </c>
      <c r="Q3353" t="s">
        <v>75</v>
      </c>
      <c r="R3353">
        <v>67</v>
      </c>
      <c r="S3353">
        <v>-1</v>
      </c>
      <c r="T3353" t="s">
        <v>68</v>
      </c>
      <c r="U3353" s="1">
        <v>41085</v>
      </c>
      <c r="V3353" t="s">
        <v>48</v>
      </c>
      <c r="W3353" t="s">
        <v>92</v>
      </c>
      <c r="X3353" t="s">
        <v>49</v>
      </c>
      <c r="Y3353" t="s">
        <v>32</v>
      </c>
      <c r="Z3353" t="s">
        <v>1164</v>
      </c>
      <c r="AA3353" t="s">
        <v>69</v>
      </c>
      <c r="AB3353" t="s">
        <v>32</v>
      </c>
      <c r="AC3353" t="s">
        <v>71</v>
      </c>
      <c r="AD3353" t="s">
        <v>18968</v>
      </c>
      <c r="AE3353" t="s">
        <v>54</v>
      </c>
    </row>
    <row r="3354" spans="1:31" x14ac:dyDescent="0.2">
      <c r="A3354">
        <v>34</v>
      </c>
      <c r="B3354" t="s">
        <v>169</v>
      </c>
      <c r="C3354" t="s">
        <v>155</v>
      </c>
      <c r="D3354" t="s">
        <v>33</v>
      </c>
      <c r="E3354" t="s">
        <v>34</v>
      </c>
      <c r="F3354" t="s">
        <v>114</v>
      </c>
      <c r="G3354" t="s">
        <v>19212</v>
      </c>
      <c r="H3354" t="s">
        <v>19213</v>
      </c>
      <c r="I3354" t="s">
        <v>19214</v>
      </c>
      <c r="J3354" t="s">
        <v>19215</v>
      </c>
      <c r="K3354" t="s">
        <v>19216</v>
      </c>
      <c r="L3354" t="s">
        <v>19217</v>
      </c>
      <c r="M3354" t="s">
        <v>19218</v>
      </c>
      <c r="N3354" t="s">
        <v>19219</v>
      </c>
      <c r="O3354" t="s">
        <v>19220</v>
      </c>
      <c r="P3354" t="s">
        <v>19221</v>
      </c>
      <c r="Q3354" t="s">
        <v>75</v>
      </c>
      <c r="R3354">
        <v>75</v>
      </c>
      <c r="S3354">
        <v>-1</v>
      </c>
      <c r="T3354" t="s">
        <v>136</v>
      </c>
      <c r="U3354" s="1">
        <v>41085</v>
      </c>
      <c r="V3354" t="s">
        <v>48</v>
      </c>
      <c r="W3354" t="s">
        <v>92</v>
      </c>
      <c r="X3354" t="s">
        <v>49</v>
      </c>
      <c r="Y3354" t="s">
        <v>32</v>
      </c>
      <c r="Z3354" t="s">
        <v>32</v>
      </c>
      <c r="AA3354" t="s">
        <v>51</v>
      </c>
      <c r="AB3354" t="s">
        <v>32</v>
      </c>
      <c r="AC3354" t="s">
        <v>71</v>
      </c>
      <c r="AD3354" t="s">
        <v>332</v>
      </c>
      <c r="AE3354" t="s">
        <v>54</v>
      </c>
    </row>
    <row r="3355" spans="1:31" x14ac:dyDescent="0.2">
      <c r="A3355">
        <v>34</v>
      </c>
      <c r="B3355" t="s">
        <v>154</v>
      </c>
      <c r="C3355" t="s">
        <v>113</v>
      </c>
      <c r="D3355" t="s">
        <v>33</v>
      </c>
      <c r="E3355" t="s">
        <v>34</v>
      </c>
      <c r="F3355" t="s">
        <v>35</v>
      </c>
      <c r="G3355" t="s">
        <v>19505</v>
      </c>
      <c r="H3355" t="s">
        <v>32</v>
      </c>
      <c r="I3355" t="s">
        <v>19506</v>
      </c>
      <c r="J3355" t="s">
        <v>60</v>
      </c>
      <c r="K3355" t="s">
        <v>19507</v>
      </c>
      <c r="L3355" t="s">
        <v>19508</v>
      </c>
      <c r="M3355" t="s">
        <v>19509</v>
      </c>
      <c r="N3355" t="s">
        <v>19510</v>
      </c>
      <c r="O3355" t="s">
        <v>32</v>
      </c>
      <c r="P3355" t="s">
        <v>32</v>
      </c>
      <c r="Q3355" t="s">
        <v>108</v>
      </c>
      <c r="R3355">
        <v>65</v>
      </c>
      <c r="S3355">
        <v>70000</v>
      </c>
      <c r="T3355" t="s">
        <v>457</v>
      </c>
      <c r="U3355" s="1">
        <v>41072</v>
      </c>
      <c r="V3355" t="s">
        <v>48</v>
      </c>
      <c r="W3355" t="s">
        <v>32</v>
      </c>
      <c r="X3355" t="s">
        <v>49</v>
      </c>
      <c r="Y3355" t="s">
        <v>32</v>
      </c>
      <c r="Z3355" t="s">
        <v>2161</v>
      </c>
      <c r="AA3355" t="s">
        <v>69</v>
      </c>
      <c r="AB3355" t="s">
        <v>94</v>
      </c>
      <c r="AC3355" t="s">
        <v>71</v>
      </c>
      <c r="AD3355" t="s">
        <v>95</v>
      </c>
      <c r="AE3355" t="s">
        <v>54</v>
      </c>
    </row>
    <row r="3356" spans="1:31" x14ac:dyDescent="0.2">
      <c r="A3356">
        <v>34</v>
      </c>
      <c r="B3356" t="s">
        <v>96</v>
      </c>
      <c r="C3356" t="s">
        <v>32</v>
      </c>
      <c r="D3356" t="s">
        <v>501</v>
      </c>
      <c r="E3356" t="s">
        <v>34</v>
      </c>
      <c r="F3356" t="s">
        <v>773</v>
      </c>
      <c r="G3356" t="s">
        <v>19641</v>
      </c>
      <c r="H3356" t="s">
        <v>19642</v>
      </c>
      <c r="I3356" t="s">
        <v>19643</v>
      </c>
      <c r="J3356" t="s">
        <v>19644</v>
      </c>
      <c r="K3356" t="s">
        <v>19645</v>
      </c>
      <c r="L3356" t="s">
        <v>19646</v>
      </c>
      <c r="M3356" t="s">
        <v>19647</v>
      </c>
      <c r="N3356" t="s">
        <v>19648</v>
      </c>
      <c r="O3356" t="s">
        <v>19649</v>
      </c>
      <c r="P3356" t="s">
        <v>19650</v>
      </c>
      <c r="Q3356" t="s">
        <v>6498</v>
      </c>
      <c r="R3356">
        <v>65</v>
      </c>
      <c r="S3356">
        <v>-1</v>
      </c>
      <c r="T3356" t="s">
        <v>446</v>
      </c>
      <c r="U3356" s="1">
        <v>41090</v>
      </c>
      <c r="V3356" t="s">
        <v>1639</v>
      </c>
      <c r="W3356" t="s">
        <v>217</v>
      </c>
      <c r="X3356" t="s">
        <v>244</v>
      </c>
      <c r="Y3356" t="s">
        <v>32</v>
      </c>
      <c r="Z3356" t="s">
        <v>32</v>
      </c>
      <c r="AA3356" t="s">
        <v>51</v>
      </c>
      <c r="AB3356" t="s">
        <v>1243</v>
      </c>
      <c r="AC3356" t="s">
        <v>220</v>
      </c>
      <c r="AD3356" t="s">
        <v>1206</v>
      </c>
      <c r="AE3356" t="s">
        <v>265</v>
      </c>
    </row>
    <row r="3357" spans="1:31" x14ac:dyDescent="0.2">
      <c r="A3357">
        <v>34</v>
      </c>
      <c r="B3357" t="s">
        <v>169</v>
      </c>
      <c r="C3357" t="s">
        <v>97</v>
      </c>
      <c r="D3357" t="s">
        <v>182</v>
      </c>
      <c r="E3357" t="s">
        <v>34</v>
      </c>
      <c r="F3357" t="s">
        <v>221</v>
      </c>
      <c r="G3357" t="s">
        <v>19778</v>
      </c>
      <c r="H3357" t="s">
        <v>19779</v>
      </c>
      <c r="I3357" t="s">
        <v>19780</v>
      </c>
      <c r="J3357" t="s">
        <v>19781</v>
      </c>
      <c r="K3357" t="s">
        <v>19782</v>
      </c>
      <c r="L3357" t="s">
        <v>19783</v>
      </c>
      <c r="M3357" t="s">
        <v>1674</v>
      </c>
      <c r="N3357" t="s">
        <v>19784</v>
      </c>
      <c r="O3357" t="s">
        <v>19785</v>
      </c>
      <c r="P3357" t="s">
        <v>19786</v>
      </c>
      <c r="Q3357" t="s">
        <v>67</v>
      </c>
      <c r="R3357">
        <v>74</v>
      </c>
      <c r="S3357">
        <v>-1</v>
      </c>
      <c r="T3357" t="s">
        <v>1066</v>
      </c>
      <c r="U3357" s="1">
        <v>41056</v>
      </c>
      <c r="V3357" t="s">
        <v>1812</v>
      </c>
      <c r="W3357" t="s">
        <v>191</v>
      </c>
      <c r="X3357" t="s">
        <v>49</v>
      </c>
      <c r="Y3357" t="s">
        <v>150</v>
      </c>
      <c r="Z3357" t="s">
        <v>1726</v>
      </c>
      <c r="AA3357" t="s">
        <v>51</v>
      </c>
      <c r="AB3357" t="s">
        <v>299</v>
      </c>
      <c r="AC3357" t="s">
        <v>71</v>
      </c>
      <c r="AD3357" t="s">
        <v>19787</v>
      </c>
      <c r="AE3357" t="s">
        <v>54</v>
      </c>
    </row>
    <row r="3358" spans="1:31" x14ac:dyDescent="0.2">
      <c r="A3358">
        <v>34</v>
      </c>
      <c r="B3358" t="s">
        <v>169</v>
      </c>
      <c r="C3358" t="s">
        <v>155</v>
      </c>
      <c r="D3358" t="s">
        <v>32</v>
      </c>
      <c r="E3358" t="s">
        <v>32</v>
      </c>
      <c r="F3358" t="s">
        <v>56</v>
      </c>
      <c r="G3358" t="s">
        <v>19800</v>
      </c>
      <c r="H3358" t="s">
        <v>19801</v>
      </c>
      <c r="I3358" t="s">
        <v>19802</v>
      </c>
      <c r="J3358" t="s">
        <v>19803</v>
      </c>
      <c r="K3358" t="s">
        <v>19804</v>
      </c>
      <c r="L3358" t="s">
        <v>19805</v>
      </c>
      <c r="M3358" t="s">
        <v>19806</v>
      </c>
      <c r="N3358" t="s">
        <v>19807</v>
      </c>
      <c r="O3358" t="s">
        <v>19808</v>
      </c>
      <c r="P3358" t="s">
        <v>19809</v>
      </c>
      <c r="Q3358" t="s">
        <v>75</v>
      </c>
      <c r="R3358">
        <v>69</v>
      </c>
      <c r="S3358">
        <v>-1</v>
      </c>
      <c r="T3358" t="s">
        <v>32</v>
      </c>
      <c r="U3358" s="1">
        <v>40969</v>
      </c>
      <c r="V3358" t="s">
        <v>164</v>
      </c>
      <c r="W3358" t="s">
        <v>32</v>
      </c>
      <c r="X3358" t="s">
        <v>49</v>
      </c>
      <c r="Y3358" t="s">
        <v>435</v>
      </c>
      <c r="Z3358" t="s">
        <v>32</v>
      </c>
      <c r="AA3358" t="s">
        <v>51</v>
      </c>
      <c r="AB3358" t="s">
        <v>32</v>
      </c>
      <c r="AC3358" t="s">
        <v>71</v>
      </c>
      <c r="AD3358" t="s">
        <v>19810</v>
      </c>
      <c r="AE3358" t="s">
        <v>54</v>
      </c>
    </row>
    <row r="3359" spans="1:31" x14ac:dyDescent="0.2">
      <c r="A3359">
        <v>34</v>
      </c>
      <c r="B3359" t="s">
        <v>96</v>
      </c>
      <c r="C3359" t="s">
        <v>155</v>
      </c>
      <c r="D3359" t="s">
        <v>33</v>
      </c>
      <c r="E3359" t="s">
        <v>34</v>
      </c>
      <c r="F3359" t="s">
        <v>56</v>
      </c>
      <c r="G3359" t="s">
        <v>20935</v>
      </c>
      <c r="H3359" t="s">
        <v>20936</v>
      </c>
      <c r="I3359" t="s">
        <v>20937</v>
      </c>
      <c r="J3359" t="s">
        <v>20938</v>
      </c>
      <c r="K3359" t="s">
        <v>20939</v>
      </c>
      <c r="L3359" t="s">
        <v>20940</v>
      </c>
      <c r="M3359" t="s">
        <v>20941</v>
      </c>
      <c r="N3359" t="s">
        <v>20942</v>
      </c>
      <c r="O3359" t="s">
        <v>32</v>
      </c>
      <c r="P3359" t="s">
        <v>20943</v>
      </c>
      <c r="Q3359" t="s">
        <v>321</v>
      </c>
      <c r="R3359">
        <v>62</v>
      </c>
      <c r="S3359">
        <v>-1</v>
      </c>
      <c r="T3359" t="s">
        <v>136</v>
      </c>
      <c r="U3359" s="1">
        <v>41090</v>
      </c>
      <c r="V3359" t="s">
        <v>48</v>
      </c>
      <c r="W3359" t="s">
        <v>92</v>
      </c>
      <c r="X3359" t="s">
        <v>49</v>
      </c>
      <c r="Y3359" t="s">
        <v>93</v>
      </c>
      <c r="Z3359" t="s">
        <v>475</v>
      </c>
      <c r="AA3359" t="s">
        <v>51</v>
      </c>
      <c r="AB3359" t="s">
        <v>32</v>
      </c>
      <c r="AC3359" t="s">
        <v>71</v>
      </c>
      <c r="AD3359" t="s">
        <v>447</v>
      </c>
      <c r="AE3359" t="s">
        <v>54</v>
      </c>
    </row>
    <row r="3360" spans="1:31" x14ac:dyDescent="0.2">
      <c r="A3360">
        <v>34</v>
      </c>
      <c r="B3360" t="s">
        <v>169</v>
      </c>
      <c r="C3360" t="s">
        <v>32</v>
      </c>
      <c r="D3360" t="s">
        <v>33</v>
      </c>
      <c r="E3360" t="s">
        <v>34</v>
      </c>
      <c r="F3360" t="s">
        <v>56</v>
      </c>
      <c r="G3360" t="s">
        <v>20987</v>
      </c>
      <c r="H3360" t="s">
        <v>20988</v>
      </c>
      <c r="I3360" t="s">
        <v>20989</v>
      </c>
      <c r="J3360" t="s">
        <v>20990</v>
      </c>
      <c r="K3360" t="s">
        <v>20991</v>
      </c>
      <c r="L3360" t="s">
        <v>32</v>
      </c>
      <c r="M3360" t="s">
        <v>32</v>
      </c>
      <c r="N3360" t="s">
        <v>32</v>
      </c>
      <c r="O3360" t="s">
        <v>20992</v>
      </c>
      <c r="P3360" t="s">
        <v>20993</v>
      </c>
      <c r="Q3360" t="s">
        <v>32</v>
      </c>
      <c r="R3360">
        <v>74</v>
      </c>
      <c r="S3360">
        <v>-1</v>
      </c>
      <c r="T3360" t="s">
        <v>32</v>
      </c>
      <c r="U3360" s="1">
        <v>41087</v>
      </c>
      <c r="V3360" t="s">
        <v>48</v>
      </c>
      <c r="W3360" t="s">
        <v>32</v>
      </c>
      <c r="X3360" t="s">
        <v>49</v>
      </c>
      <c r="Y3360" t="s">
        <v>32</v>
      </c>
      <c r="Z3360" t="s">
        <v>32</v>
      </c>
      <c r="AA3360" t="s">
        <v>51</v>
      </c>
      <c r="AB3360" t="s">
        <v>32</v>
      </c>
      <c r="AC3360" t="s">
        <v>71</v>
      </c>
      <c r="AD3360" t="s">
        <v>95</v>
      </c>
      <c r="AE3360" t="s">
        <v>54</v>
      </c>
    </row>
    <row r="3361" spans="1:31" x14ac:dyDescent="0.2">
      <c r="A3361">
        <v>34</v>
      </c>
      <c r="B3361" t="s">
        <v>96</v>
      </c>
      <c r="C3361" t="s">
        <v>32</v>
      </c>
      <c r="D3361" t="s">
        <v>182</v>
      </c>
      <c r="E3361" t="s">
        <v>34</v>
      </c>
      <c r="F3361" t="s">
        <v>3559</v>
      </c>
      <c r="G3361" t="s">
        <v>21250</v>
      </c>
      <c r="H3361" t="s">
        <v>21251</v>
      </c>
      <c r="I3361" t="s">
        <v>21252</v>
      </c>
      <c r="J3361" t="s">
        <v>21253</v>
      </c>
      <c r="K3361" t="s">
        <v>21254</v>
      </c>
      <c r="L3361" t="s">
        <v>21255</v>
      </c>
      <c r="M3361" t="s">
        <v>21256</v>
      </c>
      <c r="N3361" t="s">
        <v>21257</v>
      </c>
      <c r="O3361" t="s">
        <v>21258</v>
      </c>
      <c r="P3361" t="s">
        <v>21259</v>
      </c>
      <c r="Q3361" t="s">
        <v>75</v>
      </c>
      <c r="R3361">
        <v>67</v>
      </c>
      <c r="S3361">
        <v>-1</v>
      </c>
      <c r="T3361" t="s">
        <v>331</v>
      </c>
      <c r="U3361" s="1">
        <v>41090</v>
      </c>
      <c r="V3361" t="s">
        <v>48</v>
      </c>
      <c r="W3361" t="s">
        <v>204</v>
      </c>
      <c r="X3361" t="s">
        <v>398</v>
      </c>
      <c r="Y3361" t="s">
        <v>32</v>
      </c>
      <c r="Z3361" t="s">
        <v>80</v>
      </c>
      <c r="AA3361" t="s">
        <v>69</v>
      </c>
      <c r="AB3361" t="s">
        <v>618</v>
      </c>
      <c r="AC3361" t="s">
        <v>71</v>
      </c>
      <c r="AD3361" t="s">
        <v>21260</v>
      </c>
      <c r="AE3361" t="s">
        <v>54</v>
      </c>
    </row>
    <row r="3362" spans="1:31" x14ac:dyDescent="0.2">
      <c r="A3362">
        <v>34</v>
      </c>
      <c r="B3362" t="s">
        <v>55</v>
      </c>
      <c r="C3362" t="s">
        <v>155</v>
      </c>
      <c r="D3362" t="s">
        <v>33</v>
      </c>
      <c r="E3362" t="s">
        <v>34</v>
      </c>
      <c r="F3362" t="s">
        <v>56</v>
      </c>
      <c r="G3362" t="s">
        <v>21373</v>
      </c>
      <c r="H3362" t="s">
        <v>21374</v>
      </c>
      <c r="I3362" t="s">
        <v>21375</v>
      </c>
      <c r="J3362" t="s">
        <v>21376</v>
      </c>
      <c r="K3362" t="s">
        <v>21377</v>
      </c>
      <c r="L3362" t="s">
        <v>21378</v>
      </c>
      <c r="M3362" t="s">
        <v>21379</v>
      </c>
      <c r="N3362" t="s">
        <v>21380</v>
      </c>
      <c r="O3362" t="s">
        <v>21381</v>
      </c>
      <c r="P3362" t="s">
        <v>21382</v>
      </c>
      <c r="Q3362" t="s">
        <v>108</v>
      </c>
      <c r="R3362">
        <v>68</v>
      </c>
      <c r="S3362">
        <v>-1</v>
      </c>
      <c r="T3362" t="s">
        <v>91</v>
      </c>
      <c r="U3362" s="1">
        <v>40811</v>
      </c>
      <c r="V3362" t="s">
        <v>2466</v>
      </c>
      <c r="W3362" t="s">
        <v>32</v>
      </c>
      <c r="X3362" t="s">
        <v>49</v>
      </c>
      <c r="Y3362" t="s">
        <v>245</v>
      </c>
      <c r="Z3362" t="s">
        <v>246</v>
      </c>
      <c r="AA3362" t="s">
        <v>51</v>
      </c>
      <c r="AB3362" t="s">
        <v>32</v>
      </c>
      <c r="AC3362" t="s">
        <v>71</v>
      </c>
      <c r="AD3362" t="s">
        <v>2201</v>
      </c>
      <c r="AE3362" t="s">
        <v>54</v>
      </c>
    </row>
    <row r="3363" spans="1:31" x14ac:dyDescent="0.2">
      <c r="A3363">
        <v>34</v>
      </c>
      <c r="B3363" t="s">
        <v>154</v>
      </c>
      <c r="C3363" t="s">
        <v>155</v>
      </c>
      <c r="D3363" t="s">
        <v>501</v>
      </c>
      <c r="E3363" t="s">
        <v>34</v>
      </c>
      <c r="F3363" t="s">
        <v>32</v>
      </c>
      <c r="G3363" t="s">
        <v>21383</v>
      </c>
      <c r="H3363" t="s">
        <v>21384</v>
      </c>
      <c r="I3363" t="s">
        <v>32</v>
      </c>
      <c r="J3363" t="s">
        <v>21385</v>
      </c>
      <c r="K3363" t="s">
        <v>21386</v>
      </c>
      <c r="L3363" t="s">
        <v>21387</v>
      </c>
      <c r="M3363" t="s">
        <v>21388</v>
      </c>
      <c r="N3363" t="s">
        <v>21389</v>
      </c>
      <c r="O3363" t="s">
        <v>32</v>
      </c>
      <c r="P3363" t="s">
        <v>21390</v>
      </c>
      <c r="Q3363" t="s">
        <v>91</v>
      </c>
      <c r="R3363">
        <v>63</v>
      </c>
      <c r="S3363">
        <v>30000</v>
      </c>
      <c r="T3363" t="s">
        <v>91</v>
      </c>
      <c r="U3363" s="1">
        <v>41091</v>
      </c>
      <c r="V3363" t="s">
        <v>822</v>
      </c>
      <c r="W3363" t="s">
        <v>1207</v>
      </c>
      <c r="X3363" t="s">
        <v>49</v>
      </c>
      <c r="Y3363" t="s">
        <v>192</v>
      </c>
      <c r="Z3363" t="s">
        <v>32</v>
      </c>
      <c r="AA3363" t="s">
        <v>69</v>
      </c>
      <c r="AB3363" t="s">
        <v>206</v>
      </c>
      <c r="AC3363" t="s">
        <v>170</v>
      </c>
      <c r="AD3363" t="s">
        <v>95</v>
      </c>
      <c r="AE3363" t="s">
        <v>54</v>
      </c>
    </row>
    <row r="3364" spans="1:31" x14ac:dyDescent="0.2">
      <c r="A3364">
        <v>34</v>
      </c>
      <c r="B3364" t="s">
        <v>154</v>
      </c>
      <c r="C3364" t="s">
        <v>155</v>
      </c>
      <c r="D3364" t="s">
        <v>182</v>
      </c>
      <c r="E3364" t="s">
        <v>34</v>
      </c>
      <c r="F3364" t="s">
        <v>56</v>
      </c>
      <c r="G3364" t="s">
        <v>21568</v>
      </c>
      <c r="H3364" t="s">
        <v>21569</v>
      </c>
      <c r="I3364" t="s">
        <v>21570</v>
      </c>
      <c r="J3364" t="s">
        <v>21571</v>
      </c>
      <c r="K3364" t="s">
        <v>21572</v>
      </c>
      <c r="L3364" t="s">
        <v>21573</v>
      </c>
      <c r="M3364" t="s">
        <v>21574</v>
      </c>
      <c r="N3364" t="s">
        <v>13783</v>
      </c>
      <c r="O3364" t="s">
        <v>32</v>
      </c>
      <c r="P3364" t="s">
        <v>21575</v>
      </c>
      <c r="Q3364" t="s">
        <v>67</v>
      </c>
      <c r="R3364">
        <v>69</v>
      </c>
      <c r="S3364">
        <v>-1</v>
      </c>
      <c r="T3364" t="s">
        <v>91</v>
      </c>
      <c r="U3364" s="1">
        <v>41090</v>
      </c>
      <c r="V3364" t="s">
        <v>548</v>
      </c>
      <c r="W3364" t="s">
        <v>32</v>
      </c>
      <c r="X3364" t="s">
        <v>49</v>
      </c>
      <c r="Y3364" t="s">
        <v>165</v>
      </c>
      <c r="Z3364" t="s">
        <v>1726</v>
      </c>
      <c r="AA3364" t="s">
        <v>69</v>
      </c>
      <c r="AB3364" t="s">
        <v>521</v>
      </c>
      <c r="AC3364" t="s">
        <v>71</v>
      </c>
      <c r="AD3364" t="s">
        <v>168</v>
      </c>
      <c r="AE3364" t="s">
        <v>54</v>
      </c>
    </row>
    <row r="3365" spans="1:31" x14ac:dyDescent="0.2">
      <c r="A3365">
        <v>34</v>
      </c>
      <c r="B3365" t="s">
        <v>620</v>
      </c>
      <c r="C3365" t="s">
        <v>16945</v>
      </c>
      <c r="D3365" t="s">
        <v>33</v>
      </c>
      <c r="E3365" t="s">
        <v>32</v>
      </c>
      <c r="F3365" t="s">
        <v>56</v>
      </c>
      <c r="G3365" t="s">
        <v>21626</v>
      </c>
      <c r="H3365" t="s">
        <v>21627</v>
      </c>
      <c r="I3365" t="s">
        <v>21628</v>
      </c>
      <c r="J3365" t="s">
        <v>21629</v>
      </c>
      <c r="K3365" t="s">
        <v>21630</v>
      </c>
      <c r="L3365" t="s">
        <v>21631</v>
      </c>
      <c r="M3365" t="s">
        <v>21632</v>
      </c>
      <c r="N3365" t="s">
        <v>21633</v>
      </c>
      <c r="O3365" t="s">
        <v>21634</v>
      </c>
      <c r="P3365" t="s">
        <v>21635</v>
      </c>
      <c r="Q3365" t="s">
        <v>67</v>
      </c>
      <c r="R3365">
        <v>68</v>
      </c>
      <c r="S3365">
        <v>1000000</v>
      </c>
      <c r="T3365" t="s">
        <v>91</v>
      </c>
      <c r="U3365" s="1">
        <v>41090</v>
      </c>
      <c r="V3365" t="s">
        <v>2466</v>
      </c>
      <c r="W3365" t="s">
        <v>32</v>
      </c>
      <c r="X3365" t="s">
        <v>49</v>
      </c>
      <c r="Y3365" t="s">
        <v>245</v>
      </c>
      <c r="Z3365" t="s">
        <v>475</v>
      </c>
      <c r="AA3365" t="s">
        <v>51</v>
      </c>
      <c r="AB3365" t="s">
        <v>299</v>
      </c>
      <c r="AC3365" t="s">
        <v>71</v>
      </c>
      <c r="AD3365" t="s">
        <v>663</v>
      </c>
      <c r="AE3365" t="s">
        <v>54</v>
      </c>
    </row>
    <row r="3366" spans="1:31" x14ac:dyDescent="0.2">
      <c r="A3366">
        <v>34</v>
      </c>
      <c r="B3366" t="s">
        <v>96</v>
      </c>
      <c r="C3366" t="s">
        <v>155</v>
      </c>
      <c r="D3366" t="s">
        <v>33</v>
      </c>
      <c r="E3366" t="s">
        <v>170</v>
      </c>
      <c r="F3366" t="s">
        <v>56</v>
      </c>
      <c r="G3366" t="s">
        <v>21748</v>
      </c>
      <c r="H3366" t="s">
        <v>21749</v>
      </c>
      <c r="I3366" t="s">
        <v>18869</v>
      </c>
      <c r="J3366" t="s">
        <v>21750</v>
      </c>
      <c r="K3366" t="s">
        <v>21751</v>
      </c>
      <c r="L3366" t="s">
        <v>21752</v>
      </c>
      <c r="M3366" t="s">
        <v>21753</v>
      </c>
      <c r="N3366" t="s">
        <v>21754</v>
      </c>
      <c r="O3366" t="s">
        <v>21755</v>
      </c>
      <c r="P3366" t="s">
        <v>21756</v>
      </c>
      <c r="Q3366" t="s">
        <v>321</v>
      </c>
      <c r="R3366">
        <v>68</v>
      </c>
      <c r="S3366">
        <v>-1</v>
      </c>
      <c r="T3366" t="s">
        <v>136</v>
      </c>
      <c r="U3366" s="1">
        <v>41086</v>
      </c>
      <c r="V3366" t="s">
        <v>2466</v>
      </c>
      <c r="W3366" t="s">
        <v>92</v>
      </c>
      <c r="X3366" t="s">
        <v>49</v>
      </c>
      <c r="Y3366" t="s">
        <v>32</v>
      </c>
      <c r="Z3366" t="s">
        <v>246</v>
      </c>
      <c r="AA3366" t="s">
        <v>51</v>
      </c>
      <c r="AB3366" t="s">
        <v>423</v>
      </c>
      <c r="AC3366" t="s">
        <v>248</v>
      </c>
      <c r="AD3366" t="s">
        <v>95</v>
      </c>
      <c r="AE3366" t="s">
        <v>54</v>
      </c>
    </row>
    <row r="3367" spans="1:31" x14ac:dyDescent="0.2">
      <c r="A3367">
        <v>34</v>
      </c>
      <c r="B3367" t="s">
        <v>169</v>
      </c>
      <c r="C3367" t="s">
        <v>155</v>
      </c>
      <c r="D3367" t="s">
        <v>33</v>
      </c>
      <c r="E3367" t="s">
        <v>32</v>
      </c>
      <c r="F3367" t="s">
        <v>114</v>
      </c>
      <c r="G3367" t="s">
        <v>22248</v>
      </c>
      <c r="H3367" t="s">
        <v>22249</v>
      </c>
      <c r="I3367" t="s">
        <v>22250</v>
      </c>
      <c r="J3367" t="s">
        <v>22251</v>
      </c>
      <c r="K3367" t="s">
        <v>22252</v>
      </c>
      <c r="L3367" t="s">
        <v>22253</v>
      </c>
      <c r="M3367" t="s">
        <v>22254</v>
      </c>
      <c r="N3367" t="s">
        <v>22255</v>
      </c>
      <c r="O3367" t="s">
        <v>22256</v>
      </c>
      <c r="P3367" t="s">
        <v>22257</v>
      </c>
      <c r="Q3367" t="s">
        <v>75</v>
      </c>
      <c r="R3367">
        <v>66</v>
      </c>
      <c r="S3367">
        <v>-1</v>
      </c>
      <c r="T3367" t="s">
        <v>203</v>
      </c>
      <c r="U3367" s="1">
        <v>41088</v>
      </c>
      <c r="V3367" t="s">
        <v>48</v>
      </c>
      <c r="W3367" t="s">
        <v>204</v>
      </c>
      <c r="X3367" t="s">
        <v>49</v>
      </c>
      <c r="Y3367" t="s">
        <v>150</v>
      </c>
      <c r="Z3367" t="s">
        <v>475</v>
      </c>
      <c r="AA3367" t="s">
        <v>69</v>
      </c>
      <c r="AB3367" t="s">
        <v>32</v>
      </c>
      <c r="AC3367" t="s">
        <v>71</v>
      </c>
      <c r="AD3367" t="s">
        <v>332</v>
      </c>
      <c r="AE3367" t="s">
        <v>54</v>
      </c>
    </row>
    <row r="3368" spans="1:31" x14ac:dyDescent="0.2">
      <c r="A3368">
        <v>34</v>
      </c>
      <c r="B3368" t="s">
        <v>169</v>
      </c>
      <c r="C3368" t="s">
        <v>32</v>
      </c>
      <c r="D3368" t="s">
        <v>33</v>
      </c>
      <c r="E3368" t="s">
        <v>32</v>
      </c>
      <c r="F3368" t="s">
        <v>32</v>
      </c>
      <c r="G3368" t="s">
        <v>22343</v>
      </c>
      <c r="H3368" t="s">
        <v>32</v>
      </c>
      <c r="I3368" t="s">
        <v>22344</v>
      </c>
      <c r="J3368" t="s">
        <v>32</v>
      </c>
      <c r="K3368" t="s">
        <v>22345</v>
      </c>
      <c r="L3368" t="s">
        <v>22346</v>
      </c>
      <c r="M3368" t="s">
        <v>32</v>
      </c>
      <c r="N3368" t="s">
        <v>32</v>
      </c>
      <c r="O3368" t="s">
        <v>32</v>
      </c>
      <c r="P3368" t="s">
        <v>22347</v>
      </c>
      <c r="Q3368" t="s">
        <v>32</v>
      </c>
      <c r="R3368">
        <v>65</v>
      </c>
      <c r="S3368">
        <v>-1</v>
      </c>
      <c r="T3368" t="s">
        <v>32</v>
      </c>
      <c r="U3368" s="1">
        <v>41024</v>
      </c>
      <c r="V3368" t="s">
        <v>164</v>
      </c>
      <c r="W3368" t="s">
        <v>32</v>
      </c>
      <c r="X3368" t="s">
        <v>49</v>
      </c>
      <c r="Y3368" t="s">
        <v>32</v>
      </c>
      <c r="Z3368" t="s">
        <v>32</v>
      </c>
      <c r="AA3368" t="s">
        <v>69</v>
      </c>
      <c r="AB3368" t="s">
        <v>32</v>
      </c>
      <c r="AC3368" t="s">
        <v>71</v>
      </c>
      <c r="AD3368" t="s">
        <v>53</v>
      </c>
      <c r="AE3368" t="s">
        <v>54</v>
      </c>
    </row>
    <row r="3369" spans="1:31" x14ac:dyDescent="0.2">
      <c r="A3369">
        <v>34</v>
      </c>
      <c r="B3369" t="s">
        <v>32</v>
      </c>
      <c r="C3369" t="s">
        <v>32</v>
      </c>
      <c r="D3369" t="s">
        <v>98</v>
      </c>
      <c r="E3369" t="s">
        <v>32</v>
      </c>
      <c r="F3369" t="s">
        <v>56</v>
      </c>
      <c r="G3369" t="s">
        <v>22590</v>
      </c>
      <c r="H3369" t="s">
        <v>22591</v>
      </c>
      <c r="I3369" t="s">
        <v>32</v>
      </c>
      <c r="J3369" t="s">
        <v>22592</v>
      </c>
      <c r="K3369" t="s">
        <v>22593</v>
      </c>
      <c r="L3369" t="s">
        <v>22594</v>
      </c>
      <c r="M3369" t="s">
        <v>32</v>
      </c>
      <c r="N3369" t="s">
        <v>22595</v>
      </c>
      <c r="O3369" t="s">
        <v>32</v>
      </c>
      <c r="P3369" t="s">
        <v>32</v>
      </c>
      <c r="Q3369" t="s">
        <v>75</v>
      </c>
      <c r="R3369">
        <v>79</v>
      </c>
      <c r="S3369">
        <v>-1</v>
      </c>
      <c r="T3369" t="s">
        <v>136</v>
      </c>
      <c r="U3369" s="1">
        <v>41085</v>
      </c>
      <c r="V3369" t="s">
        <v>48</v>
      </c>
      <c r="W3369" t="s">
        <v>32</v>
      </c>
      <c r="X3369" t="s">
        <v>49</v>
      </c>
      <c r="Y3369" t="s">
        <v>32</v>
      </c>
      <c r="Z3369" t="s">
        <v>32</v>
      </c>
      <c r="AA3369" t="s">
        <v>51</v>
      </c>
      <c r="AB3369" t="s">
        <v>263</v>
      </c>
      <c r="AC3369" t="s">
        <v>71</v>
      </c>
      <c r="AD3369" t="s">
        <v>168</v>
      </c>
      <c r="AE3369" t="s">
        <v>54</v>
      </c>
    </row>
    <row r="3370" spans="1:31" x14ac:dyDescent="0.2">
      <c r="A3370">
        <v>34</v>
      </c>
      <c r="B3370" t="s">
        <v>169</v>
      </c>
      <c r="C3370" t="s">
        <v>155</v>
      </c>
      <c r="D3370" t="s">
        <v>33</v>
      </c>
      <c r="E3370" t="s">
        <v>32</v>
      </c>
      <c r="F3370" t="s">
        <v>56</v>
      </c>
      <c r="G3370" t="s">
        <v>22628</v>
      </c>
      <c r="H3370" t="s">
        <v>22629</v>
      </c>
      <c r="I3370" t="s">
        <v>22630</v>
      </c>
      <c r="J3370" t="s">
        <v>22631</v>
      </c>
      <c r="K3370" t="s">
        <v>22632</v>
      </c>
      <c r="L3370" t="s">
        <v>22633</v>
      </c>
      <c r="M3370" t="s">
        <v>22634</v>
      </c>
      <c r="N3370" t="s">
        <v>22635</v>
      </c>
      <c r="O3370" t="s">
        <v>22636</v>
      </c>
      <c r="P3370" t="s">
        <v>22637</v>
      </c>
      <c r="Q3370" t="s">
        <v>32</v>
      </c>
      <c r="R3370">
        <v>70</v>
      </c>
      <c r="S3370">
        <v>-1</v>
      </c>
      <c r="T3370" t="s">
        <v>163</v>
      </c>
      <c r="U3370" s="1">
        <v>41090</v>
      </c>
      <c r="V3370" t="s">
        <v>48</v>
      </c>
      <c r="W3370" t="s">
        <v>32</v>
      </c>
      <c r="X3370" t="s">
        <v>49</v>
      </c>
      <c r="Y3370" t="s">
        <v>32</v>
      </c>
      <c r="Z3370" t="s">
        <v>475</v>
      </c>
      <c r="AA3370" t="s">
        <v>51</v>
      </c>
      <c r="AB3370" t="s">
        <v>618</v>
      </c>
      <c r="AC3370" t="s">
        <v>32</v>
      </c>
      <c r="AD3370" t="s">
        <v>95</v>
      </c>
      <c r="AE3370" t="s">
        <v>54</v>
      </c>
    </row>
    <row r="3371" spans="1:31" x14ac:dyDescent="0.2">
      <c r="A3371">
        <v>34</v>
      </c>
      <c r="B3371" t="s">
        <v>169</v>
      </c>
      <c r="C3371" t="s">
        <v>32</v>
      </c>
      <c r="D3371" t="s">
        <v>501</v>
      </c>
      <c r="E3371" t="s">
        <v>34</v>
      </c>
      <c r="F3371" t="s">
        <v>35</v>
      </c>
      <c r="G3371" t="s">
        <v>22891</v>
      </c>
      <c r="H3371" t="s">
        <v>22892</v>
      </c>
      <c r="I3371" t="s">
        <v>22893</v>
      </c>
      <c r="J3371" t="s">
        <v>22894</v>
      </c>
      <c r="K3371" t="s">
        <v>22895</v>
      </c>
      <c r="L3371" t="s">
        <v>22896</v>
      </c>
      <c r="M3371" t="s">
        <v>22897</v>
      </c>
      <c r="N3371" t="s">
        <v>22898</v>
      </c>
      <c r="O3371" t="s">
        <v>22899</v>
      </c>
      <c r="P3371" t="s">
        <v>22900</v>
      </c>
      <c r="Q3371" t="s">
        <v>75</v>
      </c>
      <c r="R3371">
        <v>67</v>
      </c>
      <c r="S3371">
        <v>20000</v>
      </c>
      <c r="T3371" t="s">
        <v>273</v>
      </c>
      <c r="U3371" s="1">
        <v>41085</v>
      </c>
      <c r="V3371" t="s">
        <v>164</v>
      </c>
      <c r="W3371" t="s">
        <v>32</v>
      </c>
      <c r="X3371" t="s">
        <v>49</v>
      </c>
      <c r="Y3371" t="s">
        <v>93</v>
      </c>
      <c r="Z3371" t="s">
        <v>2445</v>
      </c>
      <c r="AA3371" t="s">
        <v>51</v>
      </c>
      <c r="AB3371" t="s">
        <v>81</v>
      </c>
      <c r="AC3371" t="s">
        <v>71</v>
      </c>
      <c r="AD3371" t="s">
        <v>4555</v>
      </c>
      <c r="AE3371" t="s">
        <v>54</v>
      </c>
    </row>
    <row r="3372" spans="1:31" x14ac:dyDescent="0.2">
      <c r="A3372">
        <v>34</v>
      </c>
      <c r="B3372" t="s">
        <v>55</v>
      </c>
      <c r="C3372" t="s">
        <v>97</v>
      </c>
      <c r="D3372" t="s">
        <v>33</v>
      </c>
      <c r="E3372" t="s">
        <v>32</v>
      </c>
      <c r="F3372" t="s">
        <v>368</v>
      </c>
      <c r="G3372" t="s">
        <v>22930</v>
      </c>
      <c r="H3372" t="s">
        <v>22931</v>
      </c>
      <c r="I3372" t="s">
        <v>22932</v>
      </c>
      <c r="J3372" t="s">
        <v>22933</v>
      </c>
      <c r="K3372" t="s">
        <v>22934</v>
      </c>
      <c r="L3372" t="s">
        <v>22935</v>
      </c>
      <c r="M3372" t="s">
        <v>22936</v>
      </c>
      <c r="N3372" t="s">
        <v>22937</v>
      </c>
      <c r="O3372" t="s">
        <v>22938</v>
      </c>
      <c r="P3372" t="s">
        <v>22939</v>
      </c>
      <c r="Q3372" t="s">
        <v>924</v>
      </c>
      <c r="R3372">
        <v>73</v>
      </c>
      <c r="S3372">
        <v>-1</v>
      </c>
      <c r="T3372" t="s">
        <v>273</v>
      </c>
      <c r="U3372" s="1">
        <v>41090</v>
      </c>
      <c r="V3372" t="s">
        <v>48</v>
      </c>
      <c r="W3372" t="s">
        <v>92</v>
      </c>
      <c r="X3372" t="s">
        <v>49</v>
      </c>
      <c r="Y3372" t="s">
        <v>435</v>
      </c>
      <c r="Z3372" t="s">
        <v>32</v>
      </c>
      <c r="AA3372" t="s">
        <v>51</v>
      </c>
      <c r="AB3372" t="s">
        <v>152</v>
      </c>
      <c r="AC3372" t="s">
        <v>71</v>
      </c>
      <c r="AD3372" t="s">
        <v>332</v>
      </c>
      <c r="AE3372" t="s">
        <v>54</v>
      </c>
    </row>
    <row r="3373" spans="1:31" x14ac:dyDescent="0.2">
      <c r="A3373">
        <v>34</v>
      </c>
      <c r="B3373" t="s">
        <v>96</v>
      </c>
      <c r="C3373" t="s">
        <v>32</v>
      </c>
      <c r="D3373" t="s">
        <v>33</v>
      </c>
      <c r="E3373" t="s">
        <v>170</v>
      </c>
      <c r="F3373" t="s">
        <v>56</v>
      </c>
      <c r="G3373" t="s">
        <v>23035</v>
      </c>
      <c r="H3373" t="s">
        <v>23036</v>
      </c>
      <c r="I3373" t="s">
        <v>23037</v>
      </c>
      <c r="J3373" t="s">
        <v>23038</v>
      </c>
      <c r="K3373" t="s">
        <v>23039</v>
      </c>
      <c r="L3373" t="s">
        <v>23040</v>
      </c>
      <c r="M3373" t="s">
        <v>23041</v>
      </c>
      <c r="N3373" t="s">
        <v>23042</v>
      </c>
      <c r="O3373" t="s">
        <v>23043</v>
      </c>
      <c r="P3373" t="s">
        <v>23044</v>
      </c>
      <c r="Q3373" t="s">
        <v>32</v>
      </c>
      <c r="R3373">
        <v>67</v>
      </c>
      <c r="S3373">
        <v>-1</v>
      </c>
      <c r="T3373" t="s">
        <v>273</v>
      </c>
      <c r="U3373" s="1">
        <v>40842</v>
      </c>
      <c r="V3373" t="s">
        <v>260</v>
      </c>
      <c r="W3373" t="s">
        <v>32</v>
      </c>
      <c r="X3373" t="s">
        <v>49</v>
      </c>
      <c r="Y3373" t="s">
        <v>435</v>
      </c>
      <c r="Z3373" t="s">
        <v>151</v>
      </c>
      <c r="AA3373" t="s">
        <v>51</v>
      </c>
      <c r="AB3373" t="s">
        <v>52</v>
      </c>
      <c r="AC3373" t="s">
        <v>248</v>
      </c>
      <c r="AD3373" t="s">
        <v>53</v>
      </c>
      <c r="AE3373" t="s">
        <v>54</v>
      </c>
    </row>
    <row r="3374" spans="1:31" x14ac:dyDescent="0.2">
      <c r="A3374">
        <v>34</v>
      </c>
      <c r="B3374" t="s">
        <v>169</v>
      </c>
      <c r="C3374" t="s">
        <v>32</v>
      </c>
      <c r="D3374" t="s">
        <v>33</v>
      </c>
      <c r="E3374" t="s">
        <v>34</v>
      </c>
      <c r="F3374" t="s">
        <v>56</v>
      </c>
      <c r="G3374" t="s">
        <v>23859</v>
      </c>
      <c r="H3374" t="s">
        <v>32</v>
      </c>
      <c r="I3374" t="s">
        <v>23860</v>
      </c>
      <c r="J3374" t="s">
        <v>32</v>
      </c>
      <c r="K3374" t="s">
        <v>23861</v>
      </c>
      <c r="L3374" t="s">
        <v>32</v>
      </c>
      <c r="M3374" t="s">
        <v>32</v>
      </c>
      <c r="N3374" t="s">
        <v>23862</v>
      </c>
      <c r="O3374" t="s">
        <v>32</v>
      </c>
      <c r="P3374" t="s">
        <v>23863</v>
      </c>
      <c r="Q3374" t="s">
        <v>75</v>
      </c>
      <c r="R3374">
        <v>70</v>
      </c>
      <c r="S3374">
        <v>150000</v>
      </c>
      <c r="T3374" t="s">
        <v>136</v>
      </c>
      <c r="U3374" s="1">
        <v>40948</v>
      </c>
      <c r="V3374" t="s">
        <v>48</v>
      </c>
      <c r="W3374" t="s">
        <v>32</v>
      </c>
      <c r="X3374" t="s">
        <v>49</v>
      </c>
      <c r="Y3374" t="s">
        <v>32</v>
      </c>
      <c r="Z3374" t="s">
        <v>32</v>
      </c>
      <c r="AA3374" t="s">
        <v>51</v>
      </c>
      <c r="AB3374" t="s">
        <v>94</v>
      </c>
      <c r="AC3374" t="s">
        <v>71</v>
      </c>
      <c r="AD3374" t="s">
        <v>95</v>
      </c>
      <c r="AE3374" t="s">
        <v>54</v>
      </c>
    </row>
    <row r="3375" spans="1:31" x14ac:dyDescent="0.2">
      <c r="A3375">
        <v>34</v>
      </c>
      <c r="B3375" t="s">
        <v>96</v>
      </c>
      <c r="C3375" t="s">
        <v>32</v>
      </c>
      <c r="D3375" t="s">
        <v>33</v>
      </c>
      <c r="E3375" t="s">
        <v>32</v>
      </c>
      <c r="F3375" t="s">
        <v>368</v>
      </c>
      <c r="G3375" t="s">
        <v>32</v>
      </c>
      <c r="H3375" t="s">
        <v>24226</v>
      </c>
      <c r="I3375" t="s">
        <v>24227</v>
      </c>
      <c r="J3375" t="s">
        <v>24228</v>
      </c>
      <c r="K3375" t="s">
        <v>32</v>
      </c>
      <c r="L3375" t="s">
        <v>24229</v>
      </c>
      <c r="M3375" t="s">
        <v>32</v>
      </c>
      <c r="N3375" t="s">
        <v>24230</v>
      </c>
      <c r="O3375" t="s">
        <v>24231</v>
      </c>
      <c r="P3375" t="s">
        <v>24232</v>
      </c>
      <c r="Q3375" t="s">
        <v>75</v>
      </c>
      <c r="R3375">
        <v>70</v>
      </c>
      <c r="S3375">
        <v>-1</v>
      </c>
      <c r="T3375" t="s">
        <v>68</v>
      </c>
      <c r="U3375" s="1">
        <v>41015</v>
      </c>
      <c r="V3375" t="s">
        <v>48</v>
      </c>
      <c r="W3375" t="s">
        <v>32</v>
      </c>
      <c r="X3375" t="s">
        <v>49</v>
      </c>
      <c r="Y3375" t="s">
        <v>495</v>
      </c>
      <c r="Z3375" t="s">
        <v>32</v>
      </c>
      <c r="AA3375" t="s">
        <v>69</v>
      </c>
      <c r="AB3375" t="s">
        <v>1909</v>
      </c>
      <c r="AC3375" t="s">
        <v>32</v>
      </c>
      <c r="AD3375" t="s">
        <v>619</v>
      </c>
      <c r="AE3375" t="s">
        <v>54</v>
      </c>
    </row>
    <row r="3376" spans="1:31" x14ac:dyDescent="0.2">
      <c r="A3376">
        <v>34</v>
      </c>
      <c r="B3376" t="s">
        <v>169</v>
      </c>
      <c r="C3376" t="s">
        <v>155</v>
      </c>
      <c r="D3376" t="s">
        <v>33</v>
      </c>
      <c r="E3376" t="s">
        <v>32</v>
      </c>
      <c r="F3376" t="s">
        <v>56</v>
      </c>
      <c r="G3376" t="s">
        <v>24427</v>
      </c>
      <c r="H3376" t="s">
        <v>24428</v>
      </c>
      <c r="I3376" t="s">
        <v>24429</v>
      </c>
      <c r="J3376" t="s">
        <v>32</v>
      </c>
      <c r="K3376" t="s">
        <v>24430</v>
      </c>
      <c r="L3376" t="s">
        <v>24431</v>
      </c>
      <c r="M3376" t="s">
        <v>24432</v>
      </c>
      <c r="N3376" t="s">
        <v>24433</v>
      </c>
      <c r="O3376" t="s">
        <v>24434</v>
      </c>
      <c r="P3376" t="s">
        <v>24435</v>
      </c>
      <c r="Q3376" t="s">
        <v>32</v>
      </c>
      <c r="R3376">
        <v>66</v>
      </c>
      <c r="S3376">
        <v>-1</v>
      </c>
      <c r="T3376" t="s">
        <v>203</v>
      </c>
      <c r="U3376" s="1">
        <v>41087</v>
      </c>
      <c r="V3376" t="s">
        <v>260</v>
      </c>
      <c r="W3376" t="s">
        <v>32</v>
      </c>
      <c r="X3376" t="s">
        <v>49</v>
      </c>
      <c r="Y3376" t="s">
        <v>93</v>
      </c>
      <c r="Z3376" t="s">
        <v>32</v>
      </c>
      <c r="AA3376" t="s">
        <v>69</v>
      </c>
      <c r="AB3376" t="s">
        <v>852</v>
      </c>
      <c r="AC3376" t="s">
        <v>71</v>
      </c>
      <c r="AD3376" t="s">
        <v>24436</v>
      </c>
      <c r="AE3376" t="s">
        <v>54</v>
      </c>
    </row>
    <row r="3377" spans="1:31" x14ac:dyDescent="0.2">
      <c r="A3377">
        <v>34</v>
      </c>
      <c r="B3377" t="s">
        <v>112</v>
      </c>
      <c r="C3377" t="s">
        <v>155</v>
      </c>
      <c r="D3377" t="s">
        <v>33</v>
      </c>
      <c r="E3377" t="s">
        <v>34</v>
      </c>
      <c r="F3377" t="s">
        <v>56</v>
      </c>
      <c r="G3377" t="s">
        <v>32</v>
      </c>
      <c r="H3377" t="s">
        <v>32</v>
      </c>
      <c r="I3377" t="s">
        <v>32</v>
      </c>
      <c r="J3377" t="s">
        <v>32</v>
      </c>
      <c r="K3377" t="s">
        <v>32</v>
      </c>
      <c r="L3377" t="s">
        <v>32</v>
      </c>
      <c r="M3377" t="s">
        <v>32</v>
      </c>
      <c r="N3377" t="s">
        <v>32</v>
      </c>
      <c r="O3377" t="s">
        <v>32</v>
      </c>
      <c r="P3377" t="s">
        <v>32</v>
      </c>
      <c r="Q3377" t="s">
        <v>75</v>
      </c>
      <c r="R3377">
        <v>68</v>
      </c>
      <c r="S3377">
        <v>-1</v>
      </c>
      <c r="T3377" t="s">
        <v>149</v>
      </c>
      <c r="U3377" s="1">
        <v>41071</v>
      </c>
      <c r="V3377" t="s">
        <v>48</v>
      </c>
      <c r="W3377" t="s">
        <v>92</v>
      </c>
      <c r="X3377" t="s">
        <v>49</v>
      </c>
      <c r="Y3377" t="s">
        <v>32</v>
      </c>
      <c r="Z3377" t="s">
        <v>475</v>
      </c>
      <c r="AA3377" t="s">
        <v>69</v>
      </c>
      <c r="AB3377" t="s">
        <v>740</v>
      </c>
      <c r="AC3377" t="s">
        <v>248</v>
      </c>
      <c r="AD3377" t="s">
        <v>168</v>
      </c>
      <c r="AE3377" t="s">
        <v>54</v>
      </c>
    </row>
    <row r="3378" spans="1:31" x14ac:dyDescent="0.2">
      <c r="A3378">
        <v>34</v>
      </c>
      <c r="B3378" t="s">
        <v>169</v>
      </c>
      <c r="C3378" t="s">
        <v>97</v>
      </c>
      <c r="D3378" t="s">
        <v>33</v>
      </c>
      <c r="E3378" t="s">
        <v>32</v>
      </c>
      <c r="F3378" t="s">
        <v>114</v>
      </c>
      <c r="G3378" t="s">
        <v>24529</v>
      </c>
      <c r="H3378" t="s">
        <v>24530</v>
      </c>
      <c r="I3378" t="s">
        <v>24531</v>
      </c>
      <c r="J3378" t="s">
        <v>24532</v>
      </c>
      <c r="K3378" t="s">
        <v>24533</v>
      </c>
      <c r="L3378" t="s">
        <v>24534</v>
      </c>
      <c r="M3378" t="s">
        <v>24535</v>
      </c>
      <c r="N3378" t="s">
        <v>24536</v>
      </c>
      <c r="O3378" t="s">
        <v>24537</v>
      </c>
      <c r="P3378" t="s">
        <v>24538</v>
      </c>
      <c r="Q3378" t="s">
        <v>75</v>
      </c>
      <c r="R3378">
        <v>67</v>
      </c>
      <c r="S3378">
        <v>-1</v>
      </c>
      <c r="T3378" t="s">
        <v>576</v>
      </c>
      <c r="U3378" s="1">
        <v>41090</v>
      </c>
      <c r="V3378" t="s">
        <v>48</v>
      </c>
      <c r="W3378" t="s">
        <v>217</v>
      </c>
      <c r="X3378" t="s">
        <v>49</v>
      </c>
      <c r="Y3378" t="s">
        <v>435</v>
      </c>
      <c r="Z3378" t="s">
        <v>32</v>
      </c>
      <c r="AA3378" t="s">
        <v>51</v>
      </c>
      <c r="AB3378" t="s">
        <v>32</v>
      </c>
      <c r="AC3378" t="s">
        <v>71</v>
      </c>
      <c r="AD3378" t="s">
        <v>332</v>
      </c>
      <c r="AE3378" t="s">
        <v>54</v>
      </c>
    </row>
    <row r="3379" spans="1:31" x14ac:dyDescent="0.2">
      <c r="A3379">
        <v>34</v>
      </c>
      <c r="B3379" t="s">
        <v>55</v>
      </c>
      <c r="C3379" t="s">
        <v>32</v>
      </c>
      <c r="D3379" t="s">
        <v>32</v>
      </c>
      <c r="E3379" t="s">
        <v>32</v>
      </c>
      <c r="F3379" t="s">
        <v>114</v>
      </c>
      <c r="G3379" t="s">
        <v>24559</v>
      </c>
      <c r="H3379" t="s">
        <v>24560</v>
      </c>
      <c r="I3379" t="s">
        <v>24561</v>
      </c>
      <c r="J3379" t="s">
        <v>24562</v>
      </c>
      <c r="K3379" t="s">
        <v>24563</v>
      </c>
      <c r="L3379" t="s">
        <v>32</v>
      </c>
      <c r="M3379" t="s">
        <v>24564</v>
      </c>
      <c r="N3379" t="s">
        <v>24565</v>
      </c>
      <c r="O3379" t="s">
        <v>24566</v>
      </c>
      <c r="P3379" t="s">
        <v>24567</v>
      </c>
      <c r="Q3379" t="s">
        <v>75</v>
      </c>
      <c r="R3379">
        <v>72</v>
      </c>
      <c r="S3379">
        <v>-1</v>
      </c>
      <c r="T3379" t="s">
        <v>203</v>
      </c>
      <c r="U3379" s="1">
        <v>41043</v>
      </c>
      <c r="V3379" t="s">
        <v>48</v>
      </c>
      <c r="W3379" t="s">
        <v>32</v>
      </c>
      <c r="X3379" t="s">
        <v>49</v>
      </c>
      <c r="Y3379" t="s">
        <v>32</v>
      </c>
      <c r="Z3379" t="s">
        <v>50</v>
      </c>
      <c r="AA3379" t="s">
        <v>51</v>
      </c>
      <c r="AB3379" t="s">
        <v>32</v>
      </c>
      <c r="AC3379" t="s">
        <v>32</v>
      </c>
      <c r="AD3379" t="s">
        <v>95</v>
      </c>
      <c r="AE3379" t="s">
        <v>54</v>
      </c>
    </row>
    <row r="3380" spans="1:31" x14ac:dyDescent="0.2">
      <c r="A3380">
        <v>34</v>
      </c>
      <c r="B3380" t="s">
        <v>32</v>
      </c>
      <c r="C3380" t="s">
        <v>32</v>
      </c>
      <c r="D3380" t="s">
        <v>98</v>
      </c>
      <c r="E3380" t="s">
        <v>170</v>
      </c>
      <c r="F3380" t="s">
        <v>56</v>
      </c>
      <c r="G3380" t="s">
        <v>32</v>
      </c>
      <c r="H3380" t="s">
        <v>32</v>
      </c>
      <c r="I3380" t="s">
        <v>32</v>
      </c>
      <c r="J3380" t="s">
        <v>32</v>
      </c>
      <c r="K3380" t="s">
        <v>32</v>
      </c>
      <c r="L3380" t="s">
        <v>32</v>
      </c>
      <c r="M3380" t="s">
        <v>32</v>
      </c>
      <c r="N3380" t="s">
        <v>32</v>
      </c>
      <c r="O3380" t="s">
        <v>32</v>
      </c>
      <c r="P3380" t="s">
        <v>32</v>
      </c>
      <c r="Q3380" t="s">
        <v>75</v>
      </c>
      <c r="R3380">
        <v>72</v>
      </c>
      <c r="S3380">
        <v>-1</v>
      </c>
      <c r="T3380" t="s">
        <v>32</v>
      </c>
      <c r="U3380" s="1">
        <v>40811</v>
      </c>
      <c r="V3380" t="s">
        <v>48</v>
      </c>
      <c r="W3380" t="s">
        <v>32</v>
      </c>
      <c r="X3380" t="s">
        <v>49</v>
      </c>
      <c r="Y3380" t="s">
        <v>32</v>
      </c>
      <c r="Z3380" t="s">
        <v>32</v>
      </c>
      <c r="AA3380" t="s">
        <v>51</v>
      </c>
      <c r="AB3380" t="s">
        <v>367</v>
      </c>
      <c r="AC3380" t="s">
        <v>71</v>
      </c>
      <c r="AD3380" t="s">
        <v>447</v>
      </c>
      <c r="AE3380" t="s">
        <v>54</v>
      </c>
    </row>
    <row r="3381" spans="1:31" x14ac:dyDescent="0.2">
      <c r="A3381">
        <v>34</v>
      </c>
      <c r="B3381" t="s">
        <v>96</v>
      </c>
      <c r="C3381" t="s">
        <v>155</v>
      </c>
      <c r="D3381" t="s">
        <v>182</v>
      </c>
      <c r="E3381" t="s">
        <v>34</v>
      </c>
      <c r="F3381" t="s">
        <v>183</v>
      </c>
      <c r="G3381" t="s">
        <v>24598</v>
      </c>
      <c r="H3381" t="s">
        <v>24599</v>
      </c>
      <c r="I3381" t="s">
        <v>32</v>
      </c>
      <c r="J3381" t="s">
        <v>24600</v>
      </c>
      <c r="K3381" t="s">
        <v>32</v>
      </c>
      <c r="L3381" t="s">
        <v>24601</v>
      </c>
      <c r="M3381" t="s">
        <v>24602</v>
      </c>
      <c r="N3381" t="s">
        <v>24603</v>
      </c>
      <c r="O3381" t="s">
        <v>32</v>
      </c>
      <c r="P3381" t="s">
        <v>24604</v>
      </c>
      <c r="Q3381" t="s">
        <v>108</v>
      </c>
      <c r="R3381">
        <v>68</v>
      </c>
      <c r="S3381">
        <v>-1</v>
      </c>
      <c r="T3381" t="s">
        <v>76</v>
      </c>
      <c r="U3381" s="1">
        <v>41090</v>
      </c>
      <c r="V3381" t="s">
        <v>48</v>
      </c>
      <c r="W3381" t="s">
        <v>217</v>
      </c>
      <c r="X3381" t="s">
        <v>49</v>
      </c>
      <c r="Y3381" t="s">
        <v>32</v>
      </c>
      <c r="Z3381" t="s">
        <v>50</v>
      </c>
      <c r="AA3381" t="s">
        <v>51</v>
      </c>
      <c r="AB3381" t="s">
        <v>344</v>
      </c>
      <c r="AC3381" t="s">
        <v>71</v>
      </c>
      <c r="AD3381" t="s">
        <v>3105</v>
      </c>
      <c r="AE3381" t="s">
        <v>54</v>
      </c>
    </row>
    <row r="3382" spans="1:31" x14ac:dyDescent="0.2">
      <c r="A3382">
        <v>34</v>
      </c>
      <c r="B3382" t="s">
        <v>55</v>
      </c>
      <c r="C3382" t="s">
        <v>155</v>
      </c>
      <c r="D3382" t="s">
        <v>33</v>
      </c>
      <c r="E3382" t="s">
        <v>32</v>
      </c>
      <c r="F3382" t="s">
        <v>32</v>
      </c>
      <c r="G3382" t="s">
        <v>24616</v>
      </c>
      <c r="H3382" t="s">
        <v>32</v>
      </c>
      <c r="I3382" t="s">
        <v>24617</v>
      </c>
      <c r="J3382" t="s">
        <v>7955</v>
      </c>
      <c r="K3382" t="s">
        <v>24618</v>
      </c>
      <c r="L3382" t="s">
        <v>32</v>
      </c>
      <c r="M3382" t="s">
        <v>24619</v>
      </c>
      <c r="N3382" t="s">
        <v>24620</v>
      </c>
      <c r="O3382" t="s">
        <v>24621</v>
      </c>
      <c r="P3382" t="s">
        <v>24622</v>
      </c>
      <c r="Q3382" t="s">
        <v>75</v>
      </c>
      <c r="R3382">
        <v>71</v>
      </c>
      <c r="S3382">
        <v>-1</v>
      </c>
      <c r="T3382" t="s">
        <v>32</v>
      </c>
      <c r="U3382" s="1">
        <v>41087</v>
      </c>
      <c r="V3382" t="s">
        <v>48</v>
      </c>
      <c r="W3382" t="s">
        <v>32</v>
      </c>
      <c r="X3382" t="s">
        <v>49</v>
      </c>
      <c r="Y3382" t="s">
        <v>32</v>
      </c>
      <c r="Z3382" t="s">
        <v>246</v>
      </c>
      <c r="AA3382" t="s">
        <v>51</v>
      </c>
      <c r="AB3382" t="s">
        <v>32</v>
      </c>
      <c r="AC3382" t="s">
        <v>71</v>
      </c>
      <c r="AD3382" t="s">
        <v>95</v>
      </c>
      <c r="AE3382" t="s">
        <v>54</v>
      </c>
    </row>
    <row r="3383" spans="1:31" x14ac:dyDescent="0.2">
      <c r="A3383">
        <v>34</v>
      </c>
      <c r="B3383" t="s">
        <v>169</v>
      </c>
      <c r="C3383" t="s">
        <v>32</v>
      </c>
      <c r="D3383" t="s">
        <v>33</v>
      </c>
      <c r="E3383" t="s">
        <v>34</v>
      </c>
      <c r="F3383" t="s">
        <v>56</v>
      </c>
      <c r="G3383" t="s">
        <v>25058</v>
      </c>
      <c r="H3383" t="s">
        <v>32</v>
      </c>
      <c r="I3383" t="s">
        <v>32</v>
      </c>
      <c r="J3383" t="s">
        <v>32</v>
      </c>
      <c r="K3383" t="s">
        <v>32</v>
      </c>
      <c r="L3383" t="s">
        <v>32</v>
      </c>
      <c r="M3383" t="s">
        <v>32</v>
      </c>
      <c r="N3383" t="s">
        <v>32</v>
      </c>
      <c r="O3383" t="s">
        <v>32</v>
      </c>
      <c r="P3383" t="s">
        <v>32</v>
      </c>
      <c r="Q3383" t="s">
        <v>75</v>
      </c>
      <c r="R3383">
        <v>70</v>
      </c>
      <c r="S3383">
        <v>-1</v>
      </c>
      <c r="T3383" t="s">
        <v>68</v>
      </c>
      <c r="U3383" s="1">
        <v>41085</v>
      </c>
      <c r="V3383" t="s">
        <v>260</v>
      </c>
      <c r="W3383" t="s">
        <v>32</v>
      </c>
      <c r="X3383" t="s">
        <v>49</v>
      </c>
      <c r="Y3383" t="s">
        <v>32</v>
      </c>
      <c r="Z3383" t="s">
        <v>32</v>
      </c>
      <c r="AA3383" t="s">
        <v>51</v>
      </c>
      <c r="AB3383" t="s">
        <v>247</v>
      </c>
      <c r="AC3383" t="s">
        <v>71</v>
      </c>
      <c r="AD3383" t="s">
        <v>25059</v>
      </c>
      <c r="AE3383" t="s">
        <v>54</v>
      </c>
    </row>
    <row r="3384" spans="1:31" x14ac:dyDescent="0.2">
      <c r="A3384">
        <v>34</v>
      </c>
      <c r="B3384" t="s">
        <v>96</v>
      </c>
      <c r="C3384" t="s">
        <v>155</v>
      </c>
      <c r="D3384" t="s">
        <v>182</v>
      </c>
      <c r="E3384" t="s">
        <v>34</v>
      </c>
      <c r="F3384" t="s">
        <v>56</v>
      </c>
      <c r="G3384" t="s">
        <v>25068</v>
      </c>
      <c r="H3384" t="s">
        <v>32</v>
      </c>
      <c r="I3384" t="s">
        <v>25069</v>
      </c>
      <c r="J3384" t="s">
        <v>25070</v>
      </c>
      <c r="K3384" t="s">
        <v>25071</v>
      </c>
      <c r="L3384" t="s">
        <v>25072</v>
      </c>
      <c r="M3384" t="s">
        <v>25073</v>
      </c>
      <c r="N3384" t="s">
        <v>25074</v>
      </c>
      <c r="O3384" t="s">
        <v>25075</v>
      </c>
      <c r="P3384" t="s">
        <v>32</v>
      </c>
      <c r="Q3384" t="s">
        <v>321</v>
      </c>
      <c r="R3384">
        <v>64</v>
      </c>
      <c r="S3384">
        <v>-1</v>
      </c>
      <c r="T3384" t="s">
        <v>91</v>
      </c>
      <c r="U3384" s="1">
        <v>41051</v>
      </c>
      <c r="V3384" t="s">
        <v>799</v>
      </c>
      <c r="W3384" t="s">
        <v>32</v>
      </c>
      <c r="X3384" t="s">
        <v>49</v>
      </c>
      <c r="Y3384" t="s">
        <v>245</v>
      </c>
      <c r="Z3384" t="s">
        <v>475</v>
      </c>
      <c r="AA3384" t="s">
        <v>51</v>
      </c>
      <c r="AB3384" t="s">
        <v>32</v>
      </c>
      <c r="AC3384" t="s">
        <v>71</v>
      </c>
      <c r="AD3384" t="s">
        <v>7815</v>
      </c>
      <c r="AE3384" t="s">
        <v>54</v>
      </c>
    </row>
    <row r="3385" spans="1:31" x14ac:dyDescent="0.2">
      <c r="A3385">
        <v>34</v>
      </c>
      <c r="B3385" t="s">
        <v>32</v>
      </c>
      <c r="C3385" t="s">
        <v>32</v>
      </c>
      <c r="D3385" t="s">
        <v>98</v>
      </c>
      <c r="E3385" t="s">
        <v>34</v>
      </c>
      <c r="F3385" t="s">
        <v>56</v>
      </c>
      <c r="G3385" t="s">
        <v>25103</v>
      </c>
      <c r="H3385" t="s">
        <v>25104</v>
      </c>
      <c r="I3385" t="s">
        <v>25105</v>
      </c>
      <c r="J3385" t="s">
        <v>25106</v>
      </c>
      <c r="K3385" t="s">
        <v>25107</v>
      </c>
      <c r="L3385" t="s">
        <v>25108</v>
      </c>
      <c r="M3385" t="s">
        <v>25109</v>
      </c>
      <c r="N3385" t="s">
        <v>25110</v>
      </c>
      <c r="O3385" t="s">
        <v>32</v>
      </c>
      <c r="P3385" t="s">
        <v>25111</v>
      </c>
      <c r="Q3385" t="s">
        <v>75</v>
      </c>
      <c r="R3385">
        <v>65</v>
      </c>
      <c r="S3385">
        <v>-1</v>
      </c>
      <c r="T3385" t="s">
        <v>136</v>
      </c>
      <c r="U3385" s="1">
        <v>41086</v>
      </c>
      <c r="V3385" t="s">
        <v>48</v>
      </c>
      <c r="W3385" t="s">
        <v>32</v>
      </c>
      <c r="X3385" t="s">
        <v>49</v>
      </c>
      <c r="Y3385" t="s">
        <v>93</v>
      </c>
      <c r="Z3385" t="s">
        <v>32</v>
      </c>
      <c r="AA3385" t="s">
        <v>69</v>
      </c>
      <c r="AB3385" t="s">
        <v>1909</v>
      </c>
      <c r="AC3385" t="s">
        <v>71</v>
      </c>
      <c r="AD3385" t="s">
        <v>95</v>
      </c>
      <c r="AE3385" t="s">
        <v>54</v>
      </c>
    </row>
    <row r="3386" spans="1:31" x14ac:dyDescent="0.2">
      <c r="A3386">
        <v>34</v>
      </c>
      <c r="B3386" t="s">
        <v>31</v>
      </c>
      <c r="C3386" t="s">
        <v>155</v>
      </c>
      <c r="D3386" t="s">
        <v>98</v>
      </c>
      <c r="E3386" t="s">
        <v>34</v>
      </c>
      <c r="F3386" t="s">
        <v>773</v>
      </c>
      <c r="G3386" t="s">
        <v>25899</v>
      </c>
      <c r="H3386" t="s">
        <v>25900</v>
      </c>
      <c r="I3386" t="s">
        <v>25901</v>
      </c>
      <c r="J3386" t="s">
        <v>25902</v>
      </c>
      <c r="K3386" t="s">
        <v>25903</v>
      </c>
      <c r="L3386" t="s">
        <v>25904</v>
      </c>
      <c r="M3386" t="s">
        <v>25905</v>
      </c>
      <c r="N3386" t="s">
        <v>25906</v>
      </c>
      <c r="O3386" t="s">
        <v>25907</v>
      </c>
      <c r="P3386" t="s">
        <v>25908</v>
      </c>
      <c r="Q3386" t="s">
        <v>75</v>
      </c>
      <c r="R3386">
        <v>66</v>
      </c>
      <c r="S3386">
        <v>-1</v>
      </c>
      <c r="T3386" t="s">
        <v>560</v>
      </c>
      <c r="U3386" s="1">
        <v>41090</v>
      </c>
      <c r="V3386" t="s">
        <v>662</v>
      </c>
      <c r="W3386" t="s">
        <v>92</v>
      </c>
      <c r="X3386" t="s">
        <v>49</v>
      </c>
      <c r="Y3386" t="s">
        <v>150</v>
      </c>
      <c r="Z3386" t="s">
        <v>91</v>
      </c>
      <c r="AA3386" t="s">
        <v>69</v>
      </c>
      <c r="AB3386" t="s">
        <v>367</v>
      </c>
      <c r="AC3386" t="s">
        <v>111</v>
      </c>
      <c r="AD3386" t="s">
        <v>168</v>
      </c>
      <c r="AE3386" t="s">
        <v>54</v>
      </c>
    </row>
    <row r="3387" spans="1:31" x14ac:dyDescent="0.2">
      <c r="A3387">
        <v>34</v>
      </c>
      <c r="B3387" t="s">
        <v>32</v>
      </c>
      <c r="C3387" t="s">
        <v>32</v>
      </c>
      <c r="D3387" t="s">
        <v>33</v>
      </c>
      <c r="E3387" t="s">
        <v>32</v>
      </c>
      <c r="F3387" t="s">
        <v>833</v>
      </c>
      <c r="G3387" t="s">
        <v>26104</v>
      </c>
      <c r="H3387" t="s">
        <v>26105</v>
      </c>
      <c r="I3387" t="s">
        <v>32</v>
      </c>
      <c r="J3387" t="s">
        <v>32</v>
      </c>
      <c r="K3387" t="s">
        <v>26106</v>
      </c>
      <c r="L3387" t="s">
        <v>26107</v>
      </c>
      <c r="M3387" t="s">
        <v>26108</v>
      </c>
      <c r="N3387" t="s">
        <v>26109</v>
      </c>
      <c r="O3387" t="s">
        <v>26110</v>
      </c>
      <c r="P3387" t="s">
        <v>32</v>
      </c>
      <c r="Q3387" t="s">
        <v>75</v>
      </c>
      <c r="R3387">
        <v>71</v>
      </c>
      <c r="S3387">
        <v>-1</v>
      </c>
      <c r="T3387" t="s">
        <v>68</v>
      </c>
      <c r="U3387" s="1">
        <v>40952</v>
      </c>
      <c r="V3387" t="s">
        <v>48</v>
      </c>
      <c r="W3387" t="s">
        <v>32</v>
      </c>
      <c r="X3387" t="s">
        <v>244</v>
      </c>
      <c r="Y3387" t="s">
        <v>32</v>
      </c>
      <c r="Z3387" t="s">
        <v>32</v>
      </c>
      <c r="AA3387" t="s">
        <v>51</v>
      </c>
      <c r="AB3387" t="s">
        <v>233</v>
      </c>
      <c r="AC3387" t="s">
        <v>32</v>
      </c>
      <c r="AD3387" t="s">
        <v>26111</v>
      </c>
      <c r="AE3387" t="s">
        <v>54</v>
      </c>
    </row>
    <row r="3388" spans="1:31" x14ac:dyDescent="0.2">
      <c r="A3388">
        <v>34</v>
      </c>
      <c r="B3388" t="s">
        <v>96</v>
      </c>
      <c r="C3388" t="s">
        <v>1043</v>
      </c>
      <c r="D3388" t="s">
        <v>501</v>
      </c>
      <c r="E3388" t="s">
        <v>32</v>
      </c>
      <c r="F3388" t="s">
        <v>32</v>
      </c>
      <c r="G3388" t="s">
        <v>26305</v>
      </c>
      <c r="H3388" t="s">
        <v>26306</v>
      </c>
      <c r="I3388" t="s">
        <v>32</v>
      </c>
      <c r="J3388" t="s">
        <v>32</v>
      </c>
      <c r="K3388" t="s">
        <v>26307</v>
      </c>
      <c r="L3388" t="s">
        <v>32</v>
      </c>
      <c r="M3388" t="s">
        <v>32</v>
      </c>
      <c r="N3388" t="s">
        <v>32</v>
      </c>
      <c r="O3388" t="s">
        <v>32</v>
      </c>
      <c r="P3388" t="s">
        <v>32</v>
      </c>
      <c r="Q3388" t="s">
        <v>75</v>
      </c>
      <c r="R3388">
        <v>69</v>
      </c>
      <c r="S3388">
        <v>-1</v>
      </c>
      <c r="T3388" t="s">
        <v>32</v>
      </c>
      <c r="U3388" s="1">
        <v>41088</v>
      </c>
      <c r="V3388" t="s">
        <v>164</v>
      </c>
      <c r="W3388" t="s">
        <v>78</v>
      </c>
      <c r="X3388" t="s">
        <v>49</v>
      </c>
      <c r="Y3388" t="s">
        <v>495</v>
      </c>
      <c r="Z3388" t="s">
        <v>50</v>
      </c>
      <c r="AA3388" t="s">
        <v>51</v>
      </c>
      <c r="AB3388" t="s">
        <v>778</v>
      </c>
      <c r="AC3388" t="s">
        <v>71</v>
      </c>
      <c r="AD3388" t="s">
        <v>168</v>
      </c>
      <c r="AE3388" t="s">
        <v>346</v>
      </c>
    </row>
    <row r="3389" spans="1:31" x14ac:dyDescent="0.2">
      <c r="A3389">
        <v>34</v>
      </c>
      <c r="B3389" t="s">
        <v>400</v>
      </c>
      <c r="C3389" t="s">
        <v>155</v>
      </c>
      <c r="D3389" t="s">
        <v>98</v>
      </c>
      <c r="E3389" t="s">
        <v>34</v>
      </c>
      <c r="F3389" t="s">
        <v>114</v>
      </c>
      <c r="G3389" t="s">
        <v>26364</v>
      </c>
      <c r="H3389" t="s">
        <v>26365</v>
      </c>
      <c r="I3389" t="s">
        <v>26366</v>
      </c>
      <c r="J3389" t="s">
        <v>26367</v>
      </c>
      <c r="K3389" t="s">
        <v>26368</v>
      </c>
      <c r="L3389" t="s">
        <v>26369</v>
      </c>
      <c r="M3389" t="s">
        <v>11140</v>
      </c>
      <c r="N3389" t="s">
        <v>26370</v>
      </c>
      <c r="O3389" t="s">
        <v>26371</v>
      </c>
      <c r="P3389" t="s">
        <v>32</v>
      </c>
      <c r="Q3389" t="s">
        <v>75</v>
      </c>
      <c r="R3389">
        <v>64</v>
      </c>
      <c r="S3389">
        <v>-1</v>
      </c>
      <c r="T3389" t="s">
        <v>91</v>
      </c>
      <c r="U3389" s="1">
        <v>41077</v>
      </c>
      <c r="V3389" t="s">
        <v>48</v>
      </c>
      <c r="W3389" t="s">
        <v>32</v>
      </c>
      <c r="X3389" t="s">
        <v>49</v>
      </c>
      <c r="Y3389" t="s">
        <v>150</v>
      </c>
      <c r="Z3389" t="s">
        <v>561</v>
      </c>
      <c r="AA3389" t="s">
        <v>69</v>
      </c>
      <c r="AB3389" t="s">
        <v>52</v>
      </c>
      <c r="AC3389" t="s">
        <v>71</v>
      </c>
      <c r="AD3389" t="s">
        <v>447</v>
      </c>
      <c r="AE3389" t="s">
        <v>54</v>
      </c>
    </row>
    <row r="3390" spans="1:31" x14ac:dyDescent="0.2">
      <c r="A3390">
        <v>34</v>
      </c>
      <c r="B3390" t="s">
        <v>154</v>
      </c>
      <c r="C3390" t="s">
        <v>32</v>
      </c>
      <c r="D3390" t="s">
        <v>98</v>
      </c>
      <c r="E3390" t="s">
        <v>34</v>
      </c>
      <c r="F3390" t="s">
        <v>56</v>
      </c>
      <c r="G3390" t="s">
        <v>26796</v>
      </c>
      <c r="H3390" t="s">
        <v>26797</v>
      </c>
      <c r="I3390" t="s">
        <v>26798</v>
      </c>
      <c r="J3390" t="s">
        <v>26799</v>
      </c>
      <c r="K3390" t="s">
        <v>26800</v>
      </c>
      <c r="L3390" t="s">
        <v>26801</v>
      </c>
      <c r="M3390" t="s">
        <v>26802</v>
      </c>
      <c r="N3390" t="s">
        <v>26803</v>
      </c>
      <c r="O3390" t="s">
        <v>26804</v>
      </c>
      <c r="P3390" t="s">
        <v>26805</v>
      </c>
      <c r="Q3390" t="s">
        <v>91</v>
      </c>
      <c r="R3390">
        <v>67</v>
      </c>
      <c r="S3390">
        <v>-1</v>
      </c>
      <c r="T3390" t="s">
        <v>91</v>
      </c>
      <c r="U3390" s="1">
        <v>41063</v>
      </c>
      <c r="V3390" t="s">
        <v>1598</v>
      </c>
      <c r="W3390" t="s">
        <v>32</v>
      </c>
      <c r="X3390" t="s">
        <v>398</v>
      </c>
      <c r="Y3390" t="s">
        <v>32</v>
      </c>
      <c r="Z3390" t="s">
        <v>475</v>
      </c>
      <c r="AA3390" t="s">
        <v>69</v>
      </c>
      <c r="AB3390" t="s">
        <v>344</v>
      </c>
      <c r="AC3390" t="s">
        <v>170</v>
      </c>
      <c r="AD3390" t="s">
        <v>3669</v>
      </c>
      <c r="AE3390" t="s">
        <v>54</v>
      </c>
    </row>
    <row r="3391" spans="1:31" x14ac:dyDescent="0.2">
      <c r="A3391">
        <v>34</v>
      </c>
      <c r="B3391" t="s">
        <v>32</v>
      </c>
      <c r="C3391" t="s">
        <v>32</v>
      </c>
      <c r="D3391" t="s">
        <v>33</v>
      </c>
      <c r="E3391" t="s">
        <v>34</v>
      </c>
      <c r="F3391" t="s">
        <v>114</v>
      </c>
      <c r="G3391" t="s">
        <v>26806</v>
      </c>
      <c r="H3391" t="s">
        <v>26807</v>
      </c>
      <c r="I3391" t="s">
        <v>26808</v>
      </c>
      <c r="J3391" t="s">
        <v>26809</v>
      </c>
      <c r="K3391" t="s">
        <v>26810</v>
      </c>
      <c r="L3391" t="s">
        <v>26811</v>
      </c>
      <c r="M3391" t="s">
        <v>26812</v>
      </c>
      <c r="N3391" t="s">
        <v>26813</v>
      </c>
      <c r="O3391" t="s">
        <v>26814</v>
      </c>
      <c r="P3391" t="s">
        <v>26815</v>
      </c>
      <c r="Q3391" t="s">
        <v>108</v>
      </c>
      <c r="R3391">
        <v>73</v>
      </c>
      <c r="S3391">
        <v>20000</v>
      </c>
      <c r="T3391" t="s">
        <v>68</v>
      </c>
      <c r="U3391" s="1">
        <v>41036</v>
      </c>
      <c r="V3391" t="s">
        <v>164</v>
      </c>
      <c r="W3391" t="s">
        <v>78</v>
      </c>
      <c r="X3391" t="s">
        <v>49</v>
      </c>
      <c r="Y3391" t="s">
        <v>32</v>
      </c>
      <c r="Z3391" t="s">
        <v>246</v>
      </c>
      <c r="AA3391" t="s">
        <v>51</v>
      </c>
      <c r="AB3391" t="s">
        <v>367</v>
      </c>
      <c r="AC3391" t="s">
        <v>71</v>
      </c>
      <c r="AD3391" t="s">
        <v>26816</v>
      </c>
      <c r="AE3391" t="s">
        <v>54</v>
      </c>
    </row>
    <row r="3392" spans="1:31" x14ac:dyDescent="0.2">
      <c r="A3392">
        <v>34</v>
      </c>
      <c r="B3392" t="s">
        <v>55</v>
      </c>
      <c r="C3392" t="s">
        <v>155</v>
      </c>
      <c r="D3392" t="s">
        <v>33</v>
      </c>
      <c r="E3392" t="s">
        <v>170</v>
      </c>
      <c r="F3392" t="s">
        <v>56</v>
      </c>
      <c r="G3392" t="s">
        <v>26867</v>
      </c>
      <c r="H3392" t="s">
        <v>26868</v>
      </c>
      <c r="I3392" t="s">
        <v>26869</v>
      </c>
      <c r="J3392" t="s">
        <v>26870</v>
      </c>
      <c r="K3392" t="s">
        <v>26871</v>
      </c>
      <c r="L3392" t="s">
        <v>26872</v>
      </c>
      <c r="M3392" t="s">
        <v>26873</v>
      </c>
      <c r="N3392" t="s">
        <v>26874</v>
      </c>
      <c r="O3392" t="s">
        <v>26875</v>
      </c>
      <c r="P3392" t="s">
        <v>26876</v>
      </c>
      <c r="Q3392" t="s">
        <v>75</v>
      </c>
      <c r="R3392">
        <v>70</v>
      </c>
      <c r="S3392">
        <v>-1</v>
      </c>
      <c r="T3392" t="s">
        <v>136</v>
      </c>
      <c r="U3392" s="1">
        <v>41086</v>
      </c>
      <c r="V3392" t="s">
        <v>2466</v>
      </c>
      <c r="W3392" t="s">
        <v>32</v>
      </c>
      <c r="X3392" t="s">
        <v>49</v>
      </c>
      <c r="Y3392" t="s">
        <v>93</v>
      </c>
      <c r="Z3392" t="s">
        <v>298</v>
      </c>
      <c r="AA3392" t="s">
        <v>51</v>
      </c>
      <c r="AB3392" t="s">
        <v>299</v>
      </c>
      <c r="AC3392" t="s">
        <v>71</v>
      </c>
      <c r="AD3392" t="s">
        <v>26877</v>
      </c>
      <c r="AE3392" t="s">
        <v>54</v>
      </c>
    </row>
    <row r="3393" spans="1:31" x14ac:dyDescent="0.2">
      <c r="A3393">
        <v>34</v>
      </c>
      <c r="B3393" t="s">
        <v>55</v>
      </c>
      <c r="C3393" t="s">
        <v>97</v>
      </c>
      <c r="D3393" t="s">
        <v>33</v>
      </c>
      <c r="E3393" t="s">
        <v>32</v>
      </c>
      <c r="F3393" t="s">
        <v>56</v>
      </c>
      <c r="G3393" t="s">
        <v>27388</v>
      </c>
      <c r="H3393" t="s">
        <v>27389</v>
      </c>
      <c r="I3393" t="s">
        <v>27390</v>
      </c>
      <c r="J3393" t="s">
        <v>27391</v>
      </c>
      <c r="K3393" t="s">
        <v>27392</v>
      </c>
      <c r="L3393" t="s">
        <v>27393</v>
      </c>
      <c r="M3393" t="s">
        <v>27394</v>
      </c>
      <c r="N3393" t="s">
        <v>27395</v>
      </c>
      <c r="O3393" t="s">
        <v>27396</v>
      </c>
      <c r="P3393" t="s">
        <v>27397</v>
      </c>
      <c r="Q3393" t="s">
        <v>75</v>
      </c>
      <c r="R3393">
        <v>72</v>
      </c>
      <c r="S3393">
        <v>-1</v>
      </c>
      <c r="T3393" t="s">
        <v>331</v>
      </c>
      <c r="U3393" s="1">
        <v>41089</v>
      </c>
      <c r="V3393" t="s">
        <v>48</v>
      </c>
      <c r="W3393" t="s">
        <v>32</v>
      </c>
      <c r="X3393" t="s">
        <v>49</v>
      </c>
      <c r="Y3393" t="s">
        <v>93</v>
      </c>
      <c r="Z3393" t="s">
        <v>1041</v>
      </c>
      <c r="AA3393" t="s">
        <v>51</v>
      </c>
      <c r="AB3393" t="s">
        <v>32</v>
      </c>
      <c r="AC3393" t="s">
        <v>71</v>
      </c>
      <c r="AD3393" t="s">
        <v>619</v>
      </c>
      <c r="AE3393" t="s">
        <v>54</v>
      </c>
    </row>
    <row r="3394" spans="1:31" x14ac:dyDescent="0.2">
      <c r="A3394">
        <v>34</v>
      </c>
      <c r="B3394" t="s">
        <v>169</v>
      </c>
      <c r="C3394" t="s">
        <v>97</v>
      </c>
      <c r="D3394" t="s">
        <v>33</v>
      </c>
      <c r="E3394" t="s">
        <v>34</v>
      </c>
      <c r="F3394" t="s">
        <v>56</v>
      </c>
      <c r="G3394" t="s">
        <v>27493</v>
      </c>
      <c r="H3394" t="s">
        <v>27494</v>
      </c>
      <c r="I3394" t="s">
        <v>27495</v>
      </c>
      <c r="J3394" t="s">
        <v>27496</v>
      </c>
      <c r="K3394" t="s">
        <v>27497</v>
      </c>
      <c r="L3394" t="s">
        <v>27498</v>
      </c>
      <c r="M3394" t="s">
        <v>42</v>
      </c>
      <c r="N3394" t="s">
        <v>27499</v>
      </c>
      <c r="O3394" t="s">
        <v>27500</v>
      </c>
      <c r="P3394" t="s">
        <v>27501</v>
      </c>
      <c r="Q3394" t="s">
        <v>75</v>
      </c>
      <c r="R3394">
        <v>73</v>
      </c>
      <c r="S3394">
        <v>-1</v>
      </c>
      <c r="T3394" t="s">
        <v>231</v>
      </c>
      <c r="U3394" s="1">
        <v>41084</v>
      </c>
      <c r="V3394" t="s">
        <v>48</v>
      </c>
      <c r="W3394" t="s">
        <v>92</v>
      </c>
      <c r="X3394" t="s">
        <v>49</v>
      </c>
      <c r="Y3394" t="s">
        <v>93</v>
      </c>
      <c r="Z3394" t="s">
        <v>32</v>
      </c>
      <c r="AA3394" t="s">
        <v>51</v>
      </c>
      <c r="AB3394" t="s">
        <v>285</v>
      </c>
      <c r="AC3394" t="s">
        <v>71</v>
      </c>
      <c r="AD3394" t="s">
        <v>10500</v>
      </c>
      <c r="AE3394" t="s">
        <v>54</v>
      </c>
    </row>
    <row r="3395" spans="1:31" x14ac:dyDescent="0.2">
      <c r="A3395">
        <v>34</v>
      </c>
      <c r="B3395" t="s">
        <v>169</v>
      </c>
      <c r="C3395" t="s">
        <v>155</v>
      </c>
      <c r="D3395" t="s">
        <v>33</v>
      </c>
      <c r="E3395" t="s">
        <v>34</v>
      </c>
      <c r="F3395" t="s">
        <v>56</v>
      </c>
      <c r="G3395" t="s">
        <v>27505</v>
      </c>
      <c r="H3395" t="s">
        <v>27506</v>
      </c>
      <c r="I3395" t="s">
        <v>1759</v>
      </c>
      <c r="J3395" t="s">
        <v>27507</v>
      </c>
      <c r="K3395" t="s">
        <v>27508</v>
      </c>
      <c r="L3395" t="s">
        <v>27509</v>
      </c>
      <c r="M3395" t="s">
        <v>27510</v>
      </c>
      <c r="N3395" t="s">
        <v>27511</v>
      </c>
      <c r="O3395" t="s">
        <v>27512</v>
      </c>
      <c r="P3395" t="s">
        <v>27513</v>
      </c>
      <c r="Q3395" t="s">
        <v>108</v>
      </c>
      <c r="R3395">
        <v>68</v>
      </c>
      <c r="S3395">
        <v>150000</v>
      </c>
      <c r="T3395" t="s">
        <v>203</v>
      </c>
      <c r="U3395" s="1">
        <v>41073</v>
      </c>
      <c r="V3395" t="s">
        <v>662</v>
      </c>
      <c r="W3395" t="s">
        <v>32</v>
      </c>
      <c r="X3395" t="s">
        <v>49</v>
      </c>
      <c r="Y3395" t="s">
        <v>495</v>
      </c>
      <c r="Z3395" t="s">
        <v>218</v>
      </c>
      <c r="AA3395" t="s">
        <v>51</v>
      </c>
      <c r="AB3395" t="s">
        <v>81</v>
      </c>
      <c r="AC3395" t="s">
        <v>71</v>
      </c>
      <c r="AD3395" t="s">
        <v>27514</v>
      </c>
      <c r="AE3395" t="s">
        <v>54</v>
      </c>
    </row>
    <row r="3396" spans="1:31" x14ac:dyDescent="0.2">
      <c r="A3396">
        <v>34</v>
      </c>
      <c r="B3396" t="s">
        <v>96</v>
      </c>
      <c r="C3396" t="s">
        <v>113</v>
      </c>
      <c r="D3396" t="s">
        <v>33</v>
      </c>
      <c r="E3396" t="s">
        <v>32</v>
      </c>
      <c r="F3396" t="s">
        <v>56</v>
      </c>
      <c r="G3396" t="s">
        <v>27853</v>
      </c>
      <c r="H3396" t="s">
        <v>27854</v>
      </c>
      <c r="I3396" t="s">
        <v>27855</v>
      </c>
      <c r="J3396" t="s">
        <v>187</v>
      </c>
      <c r="K3396" t="s">
        <v>32</v>
      </c>
      <c r="L3396" t="s">
        <v>32</v>
      </c>
      <c r="M3396" t="s">
        <v>32</v>
      </c>
      <c r="N3396" t="s">
        <v>32</v>
      </c>
      <c r="O3396" t="s">
        <v>32</v>
      </c>
      <c r="P3396" t="s">
        <v>32</v>
      </c>
      <c r="Q3396" t="s">
        <v>321</v>
      </c>
      <c r="R3396">
        <v>69</v>
      </c>
      <c r="S3396">
        <v>-1</v>
      </c>
      <c r="T3396" t="s">
        <v>457</v>
      </c>
      <c r="U3396" s="1">
        <v>41090</v>
      </c>
      <c r="V3396" t="s">
        <v>48</v>
      </c>
      <c r="W3396" t="s">
        <v>32</v>
      </c>
      <c r="X3396" t="s">
        <v>244</v>
      </c>
      <c r="Y3396" t="s">
        <v>32</v>
      </c>
      <c r="Z3396" t="s">
        <v>32</v>
      </c>
      <c r="AA3396" t="s">
        <v>51</v>
      </c>
      <c r="AB3396" t="s">
        <v>233</v>
      </c>
      <c r="AC3396" t="s">
        <v>71</v>
      </c>
      <c r="AD3396" t="s">
        <v>1206</v>
      </c>
      <c r="AE3396" t="s">
        <v>54</v>
      </c>
    </row>
    <row r="3397" spans="1:31" x14ac:dyDescent="0.2">
      <c r="A3397">
        <v>34</v>
      </c>
      <c r="B3397" t="s">
        <v>55</v>
      </c>
      <c r="C3397" t="s">
        <v>32</v>
      </c>
      <c r="D3397" t="s">
        <v>33</v>
      </c>
      <c r="E3397" t="s">
        <v>34</v>
      </c>
      <c r="F3397" t="s">
        <v>32</v>
      </c>
      <c r="G3397" t="s">
        <v>32</v>
      </c>
      <c r="H3397" t="s">
        <v>32</v>
      </c>
      <c r="I3397" t="s">
        <v>32</v>
      </c>
      <c r="J3397" t="s">
        <v>32</v>
      </c>
      <c r="K3397" t="s">
        <v>32</v>
      </c>
      <c r="L3397" t="s">
        <v>32</v>
      </c>
      <c r="M3397" t="s">
        <v>32</v>
      </c>
      <c r="N3397" t="s">
        <v>32</v>
      </c>
      <c r="O3397" t="s">
        <v>32</v>
      </c>
      <c r="P3397" t="s">
        <v>32</v>
      </c>
      <c r="Q3397" t="s">
        <v>32</v>
      </c>
      <c r="R3397">
        <v>67</v>
      </c>
      <c r="S3397">
        <v>-1</v>
      </c>
      <c r="T3397" t="s">
        <v>32</v>
      </c>
      <c r="U3397" s="1">
        <v>40988</v>
      </c>
      <c r="V3397" t="s">
        <v>48</v>
      </c>
      <c r="W3397" t="s">
        <v>32</v>
      </c>
      <c r="X3397" t="s">
        <v>49</v>
      </c>
      <c r="Y3397" t="s">
        <v>32</v>
      </c>
      <c r="Z3397" t="s">
        <v>32</v>
      </c>
      <c r="AA3397" t="s">
        <v>69</v>
      </c>
      <c r="AB3397" t="s">
        <v>32</v>
      </c>
      <c r="AC3397" t="s">
        <v>71</v>
      </c>
      <c r="AD3397" t="s">
        <v>95</v>
      </c>
      <c r="AE3397" t="s">
        <v>54</v>
      </c>
    </row>
    <row r="3398" spans="1:31" x14ac:dyDescent="0.2">
      <c r="A3398">
        <v>34</v>
      </c>
      <c r="B3398" t="s">
        <v>169</v>
      </c>
      <c r="C3398" t="s">
        <v>155</v>
      </c>
      <c r="D3398" t="s">
        <v>98</v>
      </c>
      <c r="E3398" t="s">
        <v>32</v>
      </c>
      <c r="F3398" t="s">
        <v>56</v>
      </c>
      <c r="G3398" t="s">
        <v>28285</v>
      </c>
      <c r="H3398" t="s">
        <v>28286</v>
      </c>
      <c r="I3398" t="s">
        <v>28287</v>
      </c>
      <c r="J3398" t="s">
        <v>28288</v>
      </c>
      <c r="K3398" t="s">
        <v>28289</v>
      </c>
      <c r="L3398" t="s">
        <v>28290</v>
      </c>
      <c r="M3398" t="s">
        <v>28291</v>
      </c>
      <c r="N3398" t="s">
        <v>28292</v>
      </c>
      <c r="O3398" t="s">
        <v>28293</v>
      </c>
      <c r="P3398" t="s">
        <v>28294</v>
      </c>
      <c r="Q3398" t="s">
        <v>108</v>
      </c>
      <c r="R3398">
        <v>70</v>
      </c>
      <c r="S3398">
        <v>-1</v>
      </c>
      <c r="T3398" t="s">
        <v>331</v>
      </c>
      <c r="U3398" s="1">
        <v>41090</v>
      </c>
      <c r="V3398" t="s">
        <v>48</v>
      </c>
      <c r="W3398" t="s">
        <v>32</v>
      </c>
      <c r="X3398" t="s">
        <v>49</v>
      </c>
      <c r="Y3398" t="s">
        <v>32</v>
      </c>
      <c r="Z3398" t="s">
        <v>50</v>
      </c>
      <c r="AA3398" t="s">
        <v>51</v>
      </c>
      <c r="AB3398" t="s">
        <v>152</v>
      </c>
      <c r="AC3398" t="s">
        <v>32</v>
      </c>
      <c r="AD3398" t="s">
        <v>95</v>
      </c>
      <c r="AE3398" t="s">
        <v>54</v>
      </c>
    </row>
    <row r="3399" spans="1:31" x14ac:dyDescent="0.2">
      <c r="A3399">
        <v>34</v>
      </c>
      <c r="B3399" t="s">
        <v>96</v>
      </c>
      <c r="C3399" t="s">
        <v>155</v>
      </c>
      <c r="D3399" t="s">
        <v>33</v>
      </c>
      <c r="E3399" t="s">
        <v>34</v>
      </c>
      <c r="F3399" t="s">
        <v>114</v>
      </c>
      <c r="G3399" t="s">
        <v>28666</v>
      </c>
      <c r="H3399" t="s">
        <v>28667</v>
      </c>
      <c r="I3399" t="s">
        <v>5231</v>
      </c>
      <c r="J3399" t="s">
        <v>28668</v>
      </c>
      <c r="K3399" t="s">
        <v>28669</v>
      </c>
      <c r="L3399" t="s">
        <v>28670</v>
      </c>
      <c r="M3399" t="s">
        <v>28671</v>
      </c>
      <c r="N3399" t="s">
        <v>28672</v>
      </c>
      <c r="O3399" t="s">
        <v>28673</v>
      </c>
      <c r="P3399" t="s">
        <v>19528</v>
      </c>
      <c r="Q3399" t="s">
        <v>108</v>
      </c>
      <c r="R3399">
        <v>69</v>
      </c>
      <c r="S3399">
        <v>-1</v>
      </c>
      <c r="T3399" t="s">
        <v>136</v>
      </c>
      <c r="U3399" s="1">
        <v>41088</v>
      </c>
      <c r="V3399" t="s">
        <v>662</v>
      </c>
      <c r="W3399" t="s">
        <v>32</v>
      </c>
      <c r="X3399" t="s">
        <v>49</v>
      </c>
      <c r="Y3399" t="s">
        <v>32</v>
      </c>
      <c r="Z3399" t="s">
        <v>91</v>
      </c>
      <c r="AA3399" t="s">
        <v>51</v>
      </c>
      <c r="AB3399" t="s">
        <v>94</v>
      </c>
      <c r="AC3399" t="s">
        <v>32</v>
      </c>
      <c r="AD3399" t="s">
        <v>2201</v>
      </c>
      <c r="AE3399" t="s">
        <v>54</v>
      </c>
    </row>
    <row r="3400" spans="1:31" x14ac:dyDescent="0.2">
      <c r="A3400">
        <v>34</v>
      </c>
      <c r="B3400" t="s">
        <v>96</v>
      </c>
      <c r="C3400" t="s">
        <v>32</v>
      </c>
      <c r="D3400" t="s">
        <v>33</v>
      </c>
      <c r="E3400" t="s">
        <v>32</v>
      </c>
      <c r="F3400" t="s">
        <v>368</v>
      </c>
      <c r="G3400" t="s">
        <v>28674</v>
      </c>
      <c r="H3400" t="s">
        <v>28675</v>
      </c>
      <c r="I3400" t="s">
        <v>28676</v>
      </c>
      <c r="J3400" t="s">
        <v>28677</v>
      </c>
      <c r="K3400" t="s">
        <v>28678</v>
      </c>
      <c r="L3400" t="s">
        <v>32</v>
      </c>
      <c r="M3400" t="s">
        <v>28679</v>
      </c>
      <c r="N3400" t="s">
        <v>28680</v>
      </c>
      <c r="O3400" t="s">
        <v>28681</v>
      </c>
      <c r="P3400" t="s">
        <v>28682</v>
      </c>
      <c r="Q3400" t="s">
        <v>75</v>
      </c>
      <c r="R3400">
        <v>67</v>
      </c>
      <c r="S3400">
        <v>60000</v>
      </c>
      <c r="T3400" t="s">
        <v>47</v>
      </c>
      <c r="U3400" s="1">
        <v>41089</v>
      </c>
      <c r="V3400" t="s">
        <v>164</v>
      </c>
      <c r="W3400" t="s">
        <v>32</v>
      </c>
      <c r="X3400" t="s">
        <v>49</v>
      </c>
      <c r="Y3400" t="s">
        <v>495</v>
      </c>
      <c r="Z3400" t="s">
        <v>91</v>
      </c>
      <c r="AA3400" t="s">
        <v>69</v>
      </c>
      <c r="AB3400" t="s">
        <v>167</v>
      </c>
      <c r="AC3400" t="s">
        <v>71</v>
      </c>
      <c r="AD3400" t="s">
        <v>95</v>
      </c>
      <c r="AE3400" t="s">
        <v>54</v>
      </c>
    </row>
    <row r="3401" spans="1:31" x14ac:dyDescent="0.2">
      <c r="A3401">
        <v>34</v>
      </c>
      <c r="B3401" t="s">
        <v>31</v>
      </c>
      <c r="C3401" t="s">
        <v>155</v>
      </c>
      <c r="D3401" t="s">
        <v>33</v>
      </c>
      <c r="E3401" t="s">
        <v>170</v>
      </c>
      <c r="F3401" t="s">
        <v>56</v>
      </c>
      <c r="G3401" t="s">
        <v>29192</v>
      </c>
      <c r="H3401" t="s">
        <v>29193</v>
      </c>
      <c r="I3401" t="s">
        <v>29194</v>
      </c>
      <c r="J3401" t="s">
        <v>32</v>
      </c>
      <c r="K3401" t="s">
        <v>29195</v>
      </c>
      <c r="L3401" t="s">
        <v>32</v>
      </c>
      <c r="M3401" t="s">
        <v>29196</v>
      </c>
      <c r="N3401" t="s">
        <v>29197</v>
      </c>
      <c r="O3401" t="s">
        <v>29198</v>
      </c>
      <c r="P3401" t="s">
        <v>32</v>
      </c>
      <c r="Q3401" t="s">
        <v>75</v>
      </c>
      <c r="R3401">
        <v>72</v>
      </c>
      <c r="S3401">
        <v>80000</v>
      </c>
      <c r="T3401" t="s">
        <v>136</v>
      </c>
      <c r="U3401" s="1">
        <v>41088</v>
      </c>
      <c r="V3401" t="s">
        <v>548</v>
      </c>
      <c r="W3401" t="s">
        <v>217</v>
      </c>
      <c r="X3401" t="s">
        <v>49</v>
      </c>
      <c r="Y3401" t="s">
        <v>245</v>
      </c>
      <c r="Z3401" t="s">
        <v>246</v>
      </c>
      <c r="AA3401" t="s">
        <v>51</v>
      </c>
      <c r="AB3401" t="s">
        <v>32</v>
      </c>
      <c r="AC3401" t="s">
        <v>71</v>
      </c>
      <c r="AD3401" t="s">
        <v>95</v>
      </c>
      <c r="AE3401" t="s">
        <v>54</v>
      </c>
    </row>
    <row r="3402" spans="1:31" x14ac:dyDescent="0.2">
      <c r="A3402">
        <v>34</v>
      </c>
      <c r="B3402" t="s">
        <v>96</v>
      </c>
      <c r="C3402" t="s">
        <v>83</v>
      </c>
      <c r="D3402" t="s">
        <v>182</v>
      </c>
      <c r="E3402" t="s">
        <v>34</v>
      </c>
      <c r="F3402" t="s">
        <v>114</v>
      </c>
      <c r="G3402" t="s">
        <v>29225</v>
      </c>
      <c r="H3402" t="s">
        <v>29226</v>
      </c>
      <c r="I3402" t="s">
        <v>29227</v>
      </c>
      <c r="J3402" t="s">
        <v>29228</v>
      </c>
      <c r="K3402" t="s">
        <v>29229</v>
      </c>
      <c r="L3402" t="s">
        <v>32</v>
      </c>
      <c r="M3402" t="s">
        <v>32</v>
      </c>
      <c r="N3402" t="s">
        <v>32</v>
      </c>
      <c r="O3402" t="s">
        <v>32</v>
      </c>
      <c r="P3402" t="s">
        <v>29230</v>
      </c>
      <c r="Q3402" t="s">
        <v>75</v>
      </c>
      <c r="R3402">
        <v>76</v>
      </c>
      <c r="S3402">
        <v>-1</v>
      </c>
      <c r="T3402" t="s">
        <v>331</v>
      </c>
      <c r="U3402" s="1">
        <v>40882</v>
      </c>
      <c r="V3402" t="s">
        <v>48</v>
      </c>
      <c r="W3402" t="s">
        <v>32</v>
      </c>
      <c r="X3402" t="s">
        <v>49</v>
      </c>
      <c r="Y3402" t="s">
        <v>93</v>
      </c>
      <c r="Z3402" t="s">
        <v>32</v>
      </c>
      <c r="AA3402" t="s">
        <v>51</v>
      </c>
      <c r="AB3402" t="s">
        <v>367</v>
      </c>
      <c r="AC3402" t="s">
        <v>71</v>
      </c>
      <c r="AD3402" t="s">
        <v>20841</v>
      </c>
      <c r="AE3402" t="s">
        <v>54</v>
      </c>
    </row>
    <row r="3403" spans="1:31" x14ac:dyDescent="0.2">
      <c r="A3403">
        <v>34</v>
      </c>
      <c r="B3403" t="s">
        <v>169</v>
      </c>
      <c r="C3403" t="s">
        <v>32</v>
      </c>
      <c r="D3403" t="s">
        <v>33</v>
      </c>
      <c r="E3403" t="s">
        <v>170</v>
      </c>
      <c r="F3403" t="s">
        <v>2130</v>
      </c>
      <c r="G3403" t="s">
        <v>30365</v>
      </c>
      <c r="H3403" t="s">
        <v>30366</v>
      </c>
      <c r="I3403" t="s">
        <v>30367</v>
      </c>
      <c r="J3403" t="s">
        <v>32</v>
      </c>
      <c r="K3403" t="s">
        <v>30368</v>
      </c>
      <c r="L3403" t="s">
        <v>30369</v>
      </c>
      <c r="M3403" t="s">
        <v>30370</v>
      </c>
      <c r="N3403" t="s">
        <v>30371</v>
      </c>
      <c r="O3403" t="s">
        <v>30372</v>
      </c>
      <c r="P3403" t="s">
        <v>30373</v>
      </c>
      <c r="Q3403" t="s">
        <v>75</v>
      </c>
      <c r="R3403">
        <v>72</v>
      </c>
      <c r="S3403">
        <v>-1</v>
      </c>
      <c r="T3403" t="s">
        <v>1525</v>
      </c>
      <c r="U3403" s="1">
        <v>41089</v>
      </c>
      <c r="V3403" t="s">
        <v>164</v>
      </c>
      <c r="W3403" t="s">
        <v>32</v>
      </c>
      <c r="X3403" t="s">
        <v>49</v>
      </c>
      <c r="Y3403" t="s">
        <v>32</v>
      </c>
      <c r="Z3403" t="s">
        <v>32</v>
      </c>
      <c r="AA3403" t="s">
        <v>51</v>
      </c>
      <c r="AB3403" t="s">
        <v>690</v>
      </c>
      <c r="AC3403" t="s">
        <v>32</v>
      </c>
      <c r="AD3403" t="s">
        <v>95</v>
      </c>
      <c r="AE3403" t="s">
        <v>54</v>
      </c>
    </row>
    <row r="3404" spans="1:31" x14ac:dyDescent="0.2">
      <c r="A3404">
        <v>34</v>
      </c>
      <c r="B3404" t="s">
        <v>112</v>
      </c>
      <c r="C3404" t="s">
        <v>155</v>
      </c>
      <c r="D3404" t="s">
        <v>33</v>
      </c>
      <c r="E3404" t="s">
        <v>34</v>
      </c>
      <c r="F3404" t="s">
        <v>56</v>
      </c>
      <c r="G3404" t="s">
        <v>30574</v>
      </c>
      <c r="H3404" t="s">
        <v>30575</v>
      </c>
      <c r="I3404" t="s">
        <v>32</v>
      </c>
      <c r="J3404" t="s">
        <v>142</v>
      </c>
      <c r="K3404" t="s">
        <v>30576</v>
      </c>
      <c r="L3404" t="s">
        <v>30577</v>
      </c>
      <c r="M3404" t="s">
        <v>32</v>
      </c>
      <c r="N3404" t="s">
        <v>32</v>
      </c>
      <c r="O3404" t="s">
        <v>32</v>
      </c>
      <c r="P3404" t="s">
        <v>30578</v>
      </c>
      <c r="Q3404" t="s">
        <v>75</v>
      </c>
      <c r="R3404">
        <v>64</v>
      </c>
      <c r="S3404">
        <v>-1</v>
      </c>
      <c r="T3404" t="s">
        <v>203</v>
      </c>
      <c r="U3404" s="1">
        <v>41074</v>
      </c>
      <c r="V3404" t="s">
        <v>48</v>
      </c>
      <c r="W3404" t="s">
        <v>32</v>
      </c>
      <c r="X3404" t="s">
        <v>49</v>
      </c>
      <c r="Y3404" t="s">
        <v>32</v>
      </c>
      <c r="Z3404" t="s">
        <v>378</v>
      </c>
      <c r="AA3404" t="s">
        <v>69</v>
      </c>
      <c r="AB3404" t="s">
        <v>81</v>
      </c>
      <c r="AC3404" t="s">
        <v>71</v>
      </c>
      <c r="AD3404" t="s">
        <v>95</v>
      </c>
      <c r="AE3404" t="s">
        <v>54</v>
      </c>
    </row>
    <row r="3405" spans="1:31" x14ac:dyDescent="0.2">
      <c r="A3405">
        <v>34</v>
      </c>
      <c r="B3405" t="s">
        <v>169</v>
      </c>
      <c r="C3405" t="s">
        <v>155</v>
      </c>
      <c r="D3405" t="s">
        <v>33</v>
      </c>
      <c r="E3405" t="s">
        <v>34</v>
      </c>
      <c r="F3405" t="s">
        <v>56</v>
      </c>
      <c r="G3405" t="s">
        <v>30653</v>
      </c>
      <c r="H3405" t="s">
        <v>30654</v>
      </c>
      <c r="I3405" t="s">
        <v>32</v>
      </c>
      <c r="J3405" t="s">
        <v>32</v>
      </c>
      <c r="K3405" t="s">
        <v>30655</v>
      </c>
      <c r="L3405" t="s">
        <v>30656</v>
      </c>
      <c r="M3405" t="s">
        <v>32</v>
      </c>
      <c r="N3405" t="s">
        <v>30657</v>
      </c>
      <c r="O3405" t="s">
        <v>32</v>
      </c>
      <c r="P3405" t="s">
        <v>30658</v>
      </c>
      <c r="Q3405" t="s">
        <v>321</v>
      </c>
      <c r="R3405">
        <v>67</v>
      </c>
      <c r="S3405">
        <v>-1</v>
      </c>
      <c r="T3405" t="s">
        <v>331</v>
      </c>
      <c r="U3405" s="1">
        <v>41088</v>
      </c>
      <c r="V3405" t="s">
        <v>662</v>
      </c>
      <c r="W3405" t="s">
        <v>92</v>
      </c>
      <c r="X3405" t="s">
        <v>49</v>
      </c>
      <c r="Y3405" t="s">
        <v>32</v>
      </c>
      <c r="Z3405" t="s">
        <v>4341</v>
      </c>
      <c r="AA3405" t="s">
        <v>51</v>
      </c>
      <c r="AB3405" t="s">
        <v>712</v>
      </c>
      <c r="AC3405" t="s">
        <v>71</v>
      </c>
      <c r="AD3405" t="s">
        <v>1206</v>
      </c>
      <c r="AE3405" t="s">
        <v>54</v>
      </c>
    </row>
    <row r="3406" spans="1:31" x14ac:dyDescent="0.2">
      <c r="A3406">
        <v>34</v>
      </c>
      <c r="B3406" t="s">
        <v>96</v>
      </c>
      <c r="C3406" t="s">
        <v>32</v>
      </c>
      <c r="D3406" t="s">
        <v>33</v>
      </c>
      <c r="E3406" t="s">
        <v>34</v>
      </c>
      <c r="F3406" t="s">
        <v>833</v>
      </c>
      <c r="G3406" t="s">
        <v>31060</v>
      </c>
      <c r="H3406" t="s">
        <v>31061</v>
      </c>
      <c r="I3406" t="s">
        <v>31062</v>
      </c>
      <c r="J3406" t="s">
        <v>31063</v>
      </c>
      <c r="K3406" t="s">
        <v>31064</v>
      </c>
      <c r="L3406" t="s">
        <v>31065</v>
      </c>
      <c r="M3406" t="s">
        <v>31066</v>
      </c>
      <c r="N3406" t="s">
        <v>31067</v>
      </c>
      <c r="O3406" t="s">
        <v>31068</v>
      </c>
      <c r="P3406" t="s">
        <v>31069</v>
      </c>
      <c r="Q3406" t="s">
        <v>32</v>
      </c>
      <c r="R3406">
        <v>67</v>
      </c>
      <c r="S3406">
        <v>-1</v>
      </c>
      <c r="T3406" t="s">
        <v>68</v>
      </c>
      <c r="U3406" s="1">
        <v>41085</v>
      </c>
      <c r="V3406" t="s">
        <v>48</v>
      </c>
      <c r="W3406" t="s">
        <v>32</v>
      </c>
      <c r="X3406" t="s">
        <v>244</v>
      </c>
      <c r="Y3406" t="s">
        <v>32</v>
      </c>
      <c r="Z3406" t="s">
        <v>151</v>
      </c>
      <c r="AA3406" t="s">
        <v>69</v>
      </c>
      <c r="AB3406" t="s">
        <v>81</v>
      </c>
      <c r="AC3406" t="s">
        <v>71</v>
      </c>
      <c r="AD3406" t="s">
        <v>1419</v>
      </c>
      <c r="AE3406" t="s">
        <v>54</v>
      </c>
    </row>
    <row r="3407" spans="1:31" x14ac:dyDescent="0.2">
      <c r="A3407">
        <v>34</v>
      </c>
      <c r="B3407" t="s">
        <v>55</v>
      </c>
      <c r="C3407" t="s">
        <v>32</v>
      </c>
      <c r="D3407" t="s">
        <v>33</v>
      </c>
      <c r="E3407" t="s">
        <v>34</v>
      </c>
      <c r="F3407" t="s">
        <v>56</v>
      </c>
      <c r="G3407" t="s">
        <v>31240</v>
      </c>
      <c r="H3407" t="s">
        <v>31241</v>
      </c>
      <c r="I3407" t="s">
        <v>32</v>
      </c>
      <c r="J3407" t="s">
        <v>32</v>
      </c>
      <c r="K3407" t="s">
        <v>32</v>
      </c>
      <c r="L3407" t="s">
        <v>32</v>
      </c>
      <c r="M3407" t="s">
        <v>32</v>
      </c>
      <c r="N3407" t="s">
        <v>32</v>
      </c>
      <c r="O3407" t="s">
        <v>32</v>
      </c>
      <c r="P3407" t="s">
        <v>32</v>
      </c>
      <c r="Q3407" t="s">
        <v>75</v>
      </c>
      <c r="R3407">
        <v>72</v>
      </c>
      <c r="S3407">
        <v>-1</v>
      </c>
      <c r="T3407" t="s">
        <v>32</v>
      </c>
      <c r="U3407" s="1">
        <v>40788</v>
      </c>
      <c r="V3407" t="s">
        <v>48</v>
      </c>
      <c r="W3407" t="s">
        <v>32</v>
      </c>
      <c r="X3407" t="s">
        <v>49</v>
      </c>
      <c r="Y3407" t="s">
        <v>93</v>
      </c>
      <c r="Z3407" t="s">
        <v>32</v>
      </c>
      <c r="AA3407" t="s">
        <v>51</v>
      </c>
      <c r="AB3407" t="s">
        <v>32</v>
      </c>
      <c r="AC3407" t="s">
        <v>71</v>
      </c>
      <c r="AD3407" t="s">
        <v>95</v>
      </c>
      <c r="AE3407" t="s">
        <v>54</v>
      </c>
    </row>
    <row r="3408" spans="1:31" x14ac:dyDescent="0.2">
      <c r="A3408">
        <v>34</v>
      </c>
      <c r="B3408" t="s">
        <v>55</v>
      </c>
      <c r="C3408" t="s">
        <v>32</v>
      </c>
      <c r="D3408" t="s">
        <v>98</v>
      </c>
      <c r="E3408" t="s">
        <v>170</v>
      </c>
      <c r="F3408" t="s">
        <v>833</v>
      </c>
      <c r="G3408" t="s">
        <v>31421</v>
      </c>
      <c r="H3408" t="s">
        <v>31422</v>
      </c>
      <c r="I3408" t="s">
        <v>1759</v>
      </c>
      <c r="J3408" t="s">
        <v>31423</v>
      </c>
      <c r="K3408" t="s">
        <v>31424</v>
      </c>
      <c r="L3408" t="s">
        <v>31425</v>
      </c>
      <c r="M3408" t="s">
        <v>31426</v>
      </c>
      <c r="N3408" t="s">
        <v>31427</v>
      </c>
      <c r="O3408" t="s">
        <v>31428</v>
      </c>
      <c r="P3408" t="s">
        <v>31429</v>
      </c>
      <c r="Q3408" t="s">
        <v>32</v>
      </c>
      <c r="R3408">
        <v>70</v>
      </c>
      <c r="S3408">
        <v>-1</v>
      </c>
      <c r="T3408" t="s">
        <v>331</v>
      </c>
      <c r="U3408" s="1">
        <v>41038</v>
      </c>
      <c r="V3408" t="s">
        <v>48</v>
      </c>
      <c r="W3408" t="s">
        <v>32</v>
      </c>
      <c r="X3408" t="s">
        <v>244</v>
      </c>
      <c r="Y3408" t="s">
        <v>32</v>
      </c>
      <c r="Z3408" t="s">
        <v>32</v>
      </c>
      <c r="AA3408" t="s">
        <v>51</v>
      </c>
      <c r="AB3408" t="s">
        <v>32</v>
      </c>
      <c r="AC3408" t="s">
        <v>71</v>
      </c>
      <c r="AD3408" t="s">
        <v>7952</v>
      </c>
      <c r="AE3408" t="s">
        <v>54</v>
      </c>
    </row>
    <row r="3409" spans="1:31" x14ac:dyDescent="0.2">
      <c r="A3409">
        <v>34</v>
      </c>
      <c r="B3409" t="s">
        <v>96</v>
      </c>
      <c r="C3409" t="s">
        <v>97</v>
      </c>
      <c r="D3409" t="s">
        <v>33</v>
      </c>
      <c r="E3409" t="s">
        <v>34</v>
      </c>
      <c r="F3409" t="s">
        <v>56</v>
      </c>
      <c r="G3409" t="s">
        <v>31606</v>
      </c>
      <c r="H3409" t="s">
        <v>31607</v>
      </c>
      <c r="I3409" t="s">
        <v>31608</v>
      </c>
      <c r="J3409" t="s">
        <v>31609</v>
      </c>
      <c r="K3409" t="s">
        <v>31610</v>
      </c>
      <c r="L3409" t="s">
        <v>31611</v>
      </c>
      <c r="M3409" t="s">
        <v>31612</v>
      </c>
      <c r="N3409" t="s">
        <v>31613</v>
      </c>
      <c r="O3409" t="s">
        <v>31614</v>
      </c>
      <c r="P3409" t="s">
        <v>31615</v>
      </c>
      <c r="Q3409" t="s">
        <v>67</v>
      </c>
      <c r="R3409">
        <v>67</v>
      </c>
      <c r="S3409">
        <v>-1</v>
      </c>
      <c r="T3409" t="s">
        <v>560</v>
      </c>
      <c r="U3409" s="1">
        <v>40969</v>
      </c>
      <c r="V3409" t="s">
        <v>164</v>
      </c>
      <c r="W3409" t="s">
        <v>32</v>
      </c>
      <c r="X3409" t="s">
        <v>49</v>
      </c>
      <c r="Y3409" t="s">
        <v>93</v>
      </c>
      <c r="Z3409" t="s">
        <v>246</v>
      </c>
      <c r="AA3409" t="s">
        <v>69</v>
      </c>
      <c r="AB3409" t="s">
        <v>271</v>
      </c>
      <c r="AC3409" t="s">
        <v>71</v>
      </c>
      <c r="AD3409" t="s">
        <v>9104</v>
      </c>
      <c r="AE3409" t="s">
        <v>54</v>
      </c>
    </row>
    <row r="3410" spans="1:31" x14ac:dyDescent="0.2">
      <c r="A3410">
        <v>34</v>
      </c>
      <c r="B3410" t="s">
        <v>55</v>
      </c>
      <c r="C3410" t="s">
        <v>113</v>
      </c>
      <c r="D3410" t="s">
        <v>33</v>
      </c>
      <c r="E3410" t="s">
        <v>34</v>
      </c>
      <c r="F3410" t="s">
        <v>114</v>
      </c>
      <c r="G3410" t="s">
        <v>32</v>
      </c>
      <c r="H3410" t="s">
        <v>32295</v>
      </c>
      <c r="I3410" t="s">
        <v>32296</v>
      </c>
      <c r="J3410" t="s">
        <v>32297</v>
      </c>
      <c r="K3410" t="s">
        <v>32298</v>
      </c>
      <c r="L3410" t="s">
        <v>32299</v>
      </c>
      <c r="M3410" t="s">
        <v>32300</v>
      </c>
      <c r="N3410" t="s">
        <v>32301</v>
      </c>
      <c r="O3410" t="s">
        <v>32</v>
      </c>
      <c r="P3410" t="s">
        <v>32</v>
      </c>
      <c r="Q3410" t="s">
        <v>75</v>
      </c>
      <c r="R3410">
        <v>66</v>
      </c>
      <c r="S3410">
        <v>-1</v>
      </c>
      <c r="T3410" t="s">
        <v>446</v>
      </c>
      <c r="U3410" s="1">
        <v>41003</v>
      </c>
      <c r="V3410" t="s">
        <v>48</v>
      </c>
      <c r="W3410" t="s">
        <v>32</v>
      </c>
      <c r="X3410" t="s">
        <v>49</v>
      </c>
      <c r="Y3410" t="s">
        <v>93</v>
      </c>
      <c r="Z3410" t="s">
        <v>32</v>
      </c>
      <c r="AA3410" t="s">
        <v>69</v>
      </c>
      <c r="AB3410" t="s">
        <v>206</v>
      </c>
      <c r="AC3410" t="s">
        <v>71</v>
      </c>
      <c r="AD3410" t="s">
        <v>447</v>
      </c>
      <c r="AE3410" t="s">
        <v>54</v>
      </c>
    </row>
    <row r="3411" spans="1:31" x14ac:dyDescent="0.2">
      <c r="A3411">
        <v>34</v>
      </c>
      <c r="B3411" t="s">
        <v>55</v>
      </c>
      <c r="C3411" t="s">
        <v>155</v>
      </c>
      <c r="D3411" t="s">
        <v>33</v>
      </c>
      <c r="E3411" t="s">
        <v>34</v>
      </c>
      <c r="F3411" t="s">
        <v>114</v>
      </c>
      <c r="G3411" t="s">
        <v>32549</v>
      </c>
      <c r="H3411" t="s">
        <v>32</v>
      </c>
      <c r="I3411" t="s">
        <v>32550</v>
      </c>
      <c r="J3411" t="s">
        <v>32551</v>
      </c>
      <c r="K3411" t="s">
        <v>32552</v>
      </c>
      <c r="L3411" t="s">
        <v>32553</v>
      </c>
      <c r="M3411" t="s">
        <v>22224</v>
      </c>
      <c r="N3411" t="s">
        <v>32554</v>
      </c>
      <c r="O3411" t="s">
        <v>32555</v>
      </c>
      <c r="P3411" t="s">
        <v>32556</v>
      </c>
      <c r="Q3411" t="s">
        <v>75</v>
      </c>
      <c r="R3411">
        <v>71</v>
      </c>
      <c r="S3411">
        <v>100000</v>
      </c>
      <c r="T3411" t="s">
        <v>203</v>
      </c>
      <c r="U3411" s="1">
        <v>41090</v>
      </c>
      <c r="V3411" t="s">
        <v>48</v>
      </c>
      <c r="W3411" t="s">
        <v>204</v>
      </c>
      <c r="X3411" t="s">
        <v>49</v>
      </c>
      <c r="Y3411" t="s">
        <v>32</v>
      </c>
      <c r="Z3411" t="s">
        <v>32</v>
      </c>
      <c r="AA3411" t="s">
        <v>51</v>
      </c>
      <c r="AB3411" t="s">
        <v>263</v>
      </c>
      <c r="AC3411" t="s">
        <v>71</v>
      </c>
      <c r="AD3411" t="s">
        <v>168</v>
      </c>
      <c r="AE3411" t="s">
        <v>54</v>
      </c>
    </row>
    <row r="3412" spans="1:31" x14ac:dyDescent="0.2">
      <c r="A3412">
        <v>34</v>
      </c>
      <c r="B3412" t="s">
        <v>169</v>
      </c>
      <c r="C3412" t="s">
        <v>83</v>
      </c>
      <c r="D3412" t="s">
        <v>33</v>
      </c>
      <c r="E3412" t="s">
        <v>34</v>
      </c>
      <c r="F3412" t="s">
        <v>56</v>
      </c>
      <c r="G3412" t="s">
        <v>32817</v>
      </c>
      <c r="H3412" t="s">
        <v>32818</v>
      </c>
      <c r="I3412" t="s">
        <v>32819</v>
      </c>
      <c r="J3412" t="s">
        <v>32820</v>
      </c>
      <c r="K3412" t="s">
        <v>32821</v>
      </c>
      <c r="L3412" t="s">
        <v>32822</v>
      </c>
      <c r="M3412" t="s">
        <v>32823</v>
      </c>
      <c r="N3412" t="s">
        <v>32824</v>
      </c>
      <c r="O3412" t="s">
        <v>32825</v>
      </c>
      <c r="P3412" t="s">
        <v>32826</v>
      </c>
      <c r="Q3412" t="s">
        <v>108</v>
      </c>
      <c r="R3412">
        <v>67</v>
      </c>
      <c r="S3412">
        <v>-1</v>
      </c>
      <c r="T3412" t="s">
        <v>68</v>
      </c>
      <c r="U3412" s="1">
        <v>41089</v>
      </c>
      <c r="V3412" t="s">
        <v>48</v>
      </c>
      <c r="W3412" t="s">
        <v>32</v>
      </c>
      <c r="X3412" t="s">
        <v>49</v>
      </c>
      <c r="Y3412" t="s">
        <v>435</v>
      </c>
      <c r="Z3412" t="s">
        <v>32</v>
      </c>
      <c r="AA3412" t="s">
        <v>51</v>
      </c>
      <c r="AB3412" t="s">
        <v>32</v>
      </c>
      <c r="AC3412" t="s">
        <v>71</v>
      </c>
      <c r="AD3412" t="s">
        <v>32827</v>
      </c>
      <c r="AE3412" t="s">
        <v>54</v>
      </c>
    </row>
    <row r="3413" spans="1:31" x14ac:dyDescent="0.2">
      <c r="A3413">
        <v>34</v>
      </c>
      <c r="B3413" t="s">
        <v>620</v>
      </c>
      <c r="C3413" t="s">
        <v>97</v>
      </c>
      <c r="D3413" t="s">
        <v>33</v>
      </c>
      <c r="E3413" t="s">
        <v>34</v>
      </c>
      <c r="F3413" t="s">
        <v>56</v>
      </c>
      <c r="G3413" t="s">
        <v>33078</v>
      </c>
      <c r="H3413" t="s">
        <v>33079</v>
      </c>
      <c r="I3413" t="s">
        <v>33080</v>
      </c>
      <c r="J3413" t="s">
        <v>33081</v>
      </c>
      <c r="K3413" t="s">
        <v>33082</v>
      </c>
      <c r="L3413" t="s">
        <v>33083</v>
      </c>
      <c r="M3413" t="s">
        <v>33084</v>
      </c>
      <c r="N3413" t="s">
        <v>33085</v>
      </c>
      <c r="O3413" t="s">
        <v>33086</v>
      </c>
      <c r="P3413" t="s">
        <v>33087</v>
      </c>
      <c r="Q3413" t="s">
        <v>91</v>
      </c>
      <c r="R3413">
        <v>66</v>
      </c>
      <c r="S3413">
        <v>-1</v>
      </c>
      <c r="T3413" t="s">
        <v>91</v>
      </c>
      <c r="U3413" s="1">
        <v>41058</v>
      </c>
      <c r="V3413" t="s">
        <v>164</v>
      </c>
      <c r="W3413" t="s">
        <v>92</v>
      </c>
      <c r="X3413" t="s">
        <v>49</v>
      </c>
      <c r="Y3413" t="s">
        <v>261</v>
      </c>
      <c r="Z3413" t="s">
        <v>32</v>
      </c>
      <c r="AA3413" t="s">
        <v>69</v>
      </c>
      <c r="AB3413" t="s">
        <v>1909</v>
      </c>
      <c r="AC3413" t="s">
        <v>71</v>
      </c>
      <c r="AD3413" t="s">
        <v>95</v>
      </c>
      <c r="AE3413" t="s">
        <v>54</v>
      </c>
    </row>
    <row r="3414" spans="1:31" x14ac:dyDescent="0.2">
      <c r="A3414">
        <v>34</v>
      </c>
      <c r="B3414" t="s">
        <v>169</v>
      </c>
      <c r="C3414" t="s">
        <v>287</v>
      </c>
      <c r="D3414" t="s">
        <v>33</v>
      </c>
      <c r="E3414" t="s">
        <v>170</v>
      </c>
      <c r="F3414" t="s">
        <v>32</v>
      </c>
      <c r="G3414" t="s">
        <v>33395</v>
      </c>
      <c r="H3414" t="s">
        <v>33396</v>
      </c>
      <c r="I3414" t="s">
        <v>33397</v>
      </c>
      <c r="J3414" t="s">
        <v>33398</v>
      </c>
      <c r="K3414" t="s">
        <v>33399</v>
      </c>
      <c r="L3414" t="s">
        <v>33400</v>
      </c>
      <c r="M3414" t="s">
        <v>33401</v>
      </c>
      <c r="N3414" t="s">
        <v>33402</v>
      </c>
      <c r="O3414" t="s">
        <v>33403</v>
      </c>
      <c r="P3414" t="s">
        <v>33404</v>
      </c>
      <c r="Q3414" t="s">
        <v>32</v>
      </c>
      <c r="R3414">
        <v>75</v>
      </c>
      <c r="S3414">
        <v>-1</v>
      </c>
      <c r="T3414" t="s">
        <v>32</v>
      </c>
      <c r="U3414" s="1">
        <v>41089</v>
      </c>
      <c r="V3414" t="s">
        <v>48</v>
      </c>
      <c r="W3414" t="s">
        <v>32</v>
      </c>
      <c r="X3414" t="s">
        <v>398</v>
      </c>
      <c r="Y3414" t="s">
        <v>435</v>
      </c>
      <c r="Z3414" t="s">
        <v>32</v>
      </c>
      <c r="AA3414" t="s">
        <v>51</v>
      </c>
      <c r="AB3414" t="s">
        <v>690</v>
      </c>
      <c r="AC3414" t="s">
        <v>71</v>
      </c>
      <c r="AD3414" t="s">
        <v>95</v>
      </c>
      <c r="AE3414" t="s">
        <v>54</v>
      </c>
    </row>
    <row r="3415" spans="1:31" x14ac:dyDescent="0.2">
      <c r="A3415">
        <v>34</v>
      </c>
      <c r="B3415" t="s">
        <v>96</v>
      </c>
      <c r="C3415" t="s">
        <v>32</v>
      </c>
      <c r="D3415" t="s">
        <v>33</v>
      </c>
      <c r="E3415" t="s">
        <v>170</v>
      </c>
      <c r="F3415" t="s">
        <v>35</v>
      </c>
      <c r="G3415" t="s">
        <v>33781</v>
      </c>
      <c r="H3415" t="s">
        <v>33782</v>
      </c>
      <c r="I3415" t="s">
        <v>33783</v>
      </c>
      <c r="J3415" t="s">
        <v>33784</v>
      </c>
      <c r="K3415" t="s">
        <v>33785</v>
      </c>
      <c r="L3415" t="s">
        <v>33786</v>
      </c>
      <c r="M3415" t="s">
        <v>33787</v>
      </c>
      <c r="N3415" t="s">
        <v>33788</v>
      </c>
      <c r="O3415" t="s">
        <v>33789</v>
      </c>
      <c r="P3415" t="s">
        <v>33790</v>
      </c>
      <c r="Q3415" t="s">
        <v>75</v>
      </c>
      <c r="R3415">
        <v>71</v>
      </c>
      <c r="S3415">
        <v>60000</v>
      </c>
      <c r="T3415" t="s">
        <v>136</v>
      </c>
      <c r="U3415" s="1">
        <v>41090</v>
      </c>
      <c r="V3415" t="s">
        <v>77</v>
      </c>
      <c r="W3415" t="s">
        <v>32</v>
      </c>
      <c r="X3415" t="s">
        <v>49</v>
      </c>
      <c r="Y3415" t="s">
        <v>245</v>
      </c>
      <c r="Z3415" t="s">
        <v>475</v>
      </c>
      <c r="AA3415" t="s">
        <v>51</v>
      </c>
      <c r="AB3415" t="s">
        <v>1909</v>
      </c>
      <c r="AC3415" t="s">
        <v>71</v>
      </c>
      <c r="AD3415" t="s">
        <v>332</v>
      </c>
      <c r="AE3415" t="s">
        <v>54</v>
      </c>
    </row>
    <row r="3416" spans="1:31" x14ac:dyDescent="0.2">
      <c r="A3416">
        <v>34</v>
      </c>
      <c r="B3416" t="s">
        <v>55</v>
      </c>
      <c r="C3416" t="s">
        <v>155</v>
      </c>
      <c r="D3416" t="s">
        <v>33</v>
      </c>
      <c r="E3416" t="s">
        <v>34</v>
      </c>
      <c r="F3416" t="s">
        <v>833</v>
      </c>
      <c r="G3416" t="s">
        <v>34039</v>
      </c>
      <c r="H3416" t="s">
        <v>34040</v>
      </c>
      <c r="I3416" t="s">
        <v>34041</v>
      </c>
      <c r="J3416" t="s">
        <v>34042</v>
      </c>
      <c r="K3416" t="s">
        <v>34043</v>
      </c>
      <c r="L3416" t="s">
        <v>34044</v>
      </c>
      <c r="M3416" t="s">
        <v>34045</v>
      </c>
      <c r="N3416" t="s">
        <v>34046</v>
      </c>
      <c r="O3416" t="s">
        <v>34047</v>
      </c>
      <c r="P3416" t="s">
        <v>34048</v>
      </c>
      <c r="Q3416" t="s">
        <v>75</v>
      </c>
      <c r="R3416">
        <v>64</v>
      </c>
      <c r="S3416">
        <v>-1</v>
      </c>
      <c r="T3416" t="s">
        <v>576</v>
      </c>
      <c r="U3416" s="1">
        <v>41014</v>
      </c>
      <c r="V3416" t="s">
        <v>164</v>
      </c>
      <c r="W3416" t="s">
        <v>32</v>
      </c>
      <c r="X3416" t="s">
        <v>49</v>
      </c>
      <c r="Y3416" t="s">
        <v>495</v>
      </c>
      <c r="Z3416" t="s">
        <v>151</v>
      </c>
      <c r="AA3416" t="s">
        <v>69</v>
      </c>
      <c r="AB3416" t="s">
        <v>263</v>
      </c>
      <c r="AC3416" t="s">
        <v>71</v>
      </c>
      <c r="AD3416" t="s">
        <v>95</v>
      </c>
      <c r="AE3416" t="s">
        <v>54</v>
      </c>
    </row>
    <row r="3417" spans="1:31" x14ac:dyDescent="0.2">
      <c r="A3417">
        <v>34</v>
      </c>
      <c r="B3417" t="s">
        <v>169</v>
      </c>
      <c r="C3417" t="s">
        <v>287</v>
      </c>
      <c r="D3417" t="s">
        <v>33</v>
      </c>
      <c r="E3417" t="s">
        <v>170</v>
      </c>
      <c r="F3417" t="s">
        <v>56</v>
      </c>
      <c r="G3417" t="s">
        <v>34117</v>
      </c>
      <c r="H3417" t="s">
        <v>34118</v>
      </c>
      <c r="I3417" t="e">
        <f>- keeping balls in the air  - balancing things on my chin  - cooking  - driving my car  - over thinking  - spending money</f>
        <v>#NAME?</v>
      </c>
      <c r="J3417" t="s">
        <v>34119</v>
      </c>
      <c r="K3417" t="s">
        <v>34120</v>
      </c>
      <c r="L3417" t="s">
        <v>34121</v>
      </c>
      <c r="M3417" t="s">
        <v>34122</v>
      </c>
      <c r="N3417" t="s">
        <v>34123</v>
      </c>
      <c r="O3417" t="s">
        <v>34124</v>
      </c>
      <c r="P3417" t="s">
        <v>34125</v>
      </c>
      <c r="Q3417" t="s">
        <v>588</v>
      </c>
      <c r="R3417">
        <v>70</v>
      </c>
      <c r="S3417">
        <v>-1</v>
      </c>
      <c r="T3417" t="s">
        <v>331</v>
      </c>
      <c r="U3417" s="1">
        <v>41049</v>
      </c>
      <c r="V3417" t="s">
        <v>2466</v>
      </c>
      <c r="W3417" t="s">
        <v>32</v>
      </c>
      <c r="X3417" t="s">
        <v>49</v>
      </c>
      <c r="Y3417" t="s">
        <v>93</v>
      </c>
      <c r="Z3417" t="s">
        <v>561</v>
      </c>
      <c r="AA3417" t="s">
        <v>51</v>
      </c>
      <c r="AB3417" t="s">
        <v>233</v>
      </c>
      <c r="AC3417" t="s">
        <v>71</v>
      </c>
      <c r="AD3417" t="s">
        <v>332</v>
      </c>
      <c r="AE3417" t="s">
        <v>346</v>
      </c>
    </row>
    <row r="3418" spans="1:31" x14ac:dyDescent="0.2">
      <c r="A3418">
        <v>34</v>
      </c>
      <c r="B3418" t="s">
        <v>55</v>
      </c>
      <c r="C3418" t="s">
        <v>32</v>
      </c>
      <c r="D3418" t="s">
        <v>33</v>
      </c>
      <c r="E3418" t="s">
        <v>32</v>
      </c>
      <c r="F3418" t="s">
        <v>32</v>
      </c>
      <c r="G3418" t="s">
        <v>34335</v>
      </c>
      <c r="H3418" t="s">
        <v>34336</v>
      </c>
      <c r="I3418" t="s">
        <v>34337</v>
      </c>
      <c r="J3418" t="s">
        <v>34338</v>
      </c>
      <c r="K3418" t="s">
        <v>34339</v>
      </c>
      <c r="L3418" t="s">
        <v>34340</v>
      </c>
      <c r="M3418" t="s">
        <v>34341</v>
      </c>
      <c r="N3418" t="s">
        <v>34342</v>
      </c>
      <c r="O3418" t="s">
        <v>34343</v>
      </c>
      <c r="P3418" t="s">
        <v>32</v>
      </c>
      <c r="Q3418" t="s">
        <v>32</v>
      </c>
      <c r="R3418">
        <v>69</v>
      </c>
      <c r="S3418">
        <v>-1</v>
      </c>
      <c r="T3418" t="s">
        <v>331</v>
      </c>
      <c r="U3418" s="1">
        <v>41089</v>
      </c>
      <c r="V3418" t="s">
        <v>164</v>
      </c>
      <c r="W3418" t="s">
        <v>32</v>
      </c>
      <c r="X3418" t="s">
        <v>49</v>
      </c>
      <c r="Y3418" t="s">
        <v>79</v>
      </c>
      <c r="Z3418" t="s">
        <v>1041</v>
      </c>
      <c r="AA3418" t="s">
        <v>51</v>
      </c>
      <c r="AB3418" t="s">
        <v>52</v>
      </c>
      <c r="AC3418" t="s">
        <v>71</v>
      </c>
      <c r="AD3418" t="s">
        <v>95</v>
      </c>
      <c r="AE3418" t="s">
        <v>346</v>
      </c>
    </row>
    <row r="3419" spans="1:31" x14ac:dyDescent="0.2">
      <c r="A3419">
        <v>34</v>
      </c>
      <c r="B3419" t="s">
        <v>169</v>
      </c>
      <c r="C3419" t="s">
        <v>155</v>
      </c>
      <c r="D3419" t="s">
        <v>33</v>
      </c>
      <c r="E3419" t="s">
        <v>32</v>
      </c>
      <c r="F3419" t="s">
        <v>56</v>
      </c>
      <c r="G3419" t="s">
        <v>34519</v>
      </c>
      <c r="H3419" t="s">
        <v>34520</v>
      </c>
      <c r="I3419" t="s">
        <v>34521</v>
      </c>
      <c r="J3419" t="s">
        <v>34522</v>
      </c>
      <c r="K3419" t="s">
        <v>34523</v>
      </c>
      <c r="L3419" t="s">
        <v>34524</v>
      </c>
      <c r="M3419" t="s">
        <v>34525</v>
      </c>
      <c r="N3419" t="s">
        <v>34526</v>
      </c>
      <c r="O3419" t="s">
        <v>34527</v>
      </c>
      <c r="P3419" t="s">
        <v>34528</v>
      </c>
      <c r="Q3419" t="s">
        <v>75</v>
      </c>
      <c r="R3419">
        <v>68</v>
      </c>
      <c r="S3419">
        <v>-1</v>
      </c>
      <c r="T3419" t="s">
        <v>76</v>
      </c>
      <c r="U3419" s="1">
        <v>41088</v>
      </c>
      <c r="V3419" t="s">
        <v>48</v>
      </c>
      <c r="W3419" t="s">
        <v>32</v>
      </c>
      <c r="X3419" t="s">
        <v>49</v>
      </c>
      <c r="Y3419" t="s">
        <v>32</v>
      </c>
      <c r="Z3419" t="s">
        <v>1810</v>
      </c>
      <c r="AA3419" t="s">
        <v>51</v>
      </c>
      <c r="AB3419" t="s">
        <v>1243</v>
      </c>
      <c r="AC3419" t="s">
        <v>71</v>
      </c>
      <c r="AD3419" t="s">
        <v>800</v>
      </c>
      <c r="AE3419" t="s">
        <v>54</v>
      </c>
    </row>
    <row r="3420" spans="1:31" x14ac:dyDescent="0.2">
      <c r="A3420">
        <v>34</v>
      </c>
      <c r="B3420" t="s">
        <v>32</v>
      </c>
      <c r="C3420" t="s">
        <v>32</v>
      </c>
      <c r="D3420" t="s">
        <v>33</v>
      </c>
      <c r="E3420" t="s">
        <v>32</v>
      </c>
      <c r="F3420" t="s">
        <v>56</v>
      </c>
      <c r="G3420" t="s">
        <v>34529</v>
      </c>
      <c r="H3420" t="s">
        <v>34530</v>
      </c>
      <c r="I3420" t="s">
        <v>34531</v>
      </c>
      <c r="J3420" t="s">
        <v>34532</v>
      </c>
      <c r="K3420" t="s">
        <v>34533</v>
      </c>
      <c r="L3420" t="s">
        <v>34534</v>
      </c>
      <c r="M3420" t="s">
        <v>34535</v>
      </c>
      <c r="N3420" t="s">
        <v>34536</v>
      </c>
      <c r="O3420" t="s">
        <v>34537</v>
      </c>
      <c r="P3420" t="s">
        <v>34538</v>
      </c>
      <c r="Q3420" t="s">
        <v>75</v>
      </c>
      <c r="R3420">
        <v>71</v>
      </c>
      <c r="S3420">
        <v>-1</v>
      </c>
      <c r="T3420" t="s">
        <v>331</v>
      </c>
      <c r="U3420" s="1">
        <v>41090</v>
      </c>
      <c r="V3420" t="s">
        <v>164</v>
      </c>
      <c r="W3420" t="s">
        <v>32</v>
      </c>
      <c r="X3420" t="s">
        <v>49</v>
      </c>
      <c r="Y3420" t="s">
        <v>93</v>
      </c>
      <c r="Z3420" t="s">
        <v>298</v>
      </c>
      <c r="AA3420" t="s">
        <v>51</v>
      </c>
      <c r="AB3420" t="s">
        <v>110</v>
      </c>
      <c r="AC3420" t="s">
        <v>32</v>
      </c>
      <c r="AD3420" t="s">
        <v>332</v>
      </c>
      <c r="AE3420" t="s">
        <v>54</v>
      </c>
    </row>
    <row r="3421" spans="1:31" x14ac:dyDescent="0.2">
      <c r="A3421">
        <v>34</v>
      </c>
      <c r="B3421" t="s">
        <v>112</v>
      </c>
      <c r="C3421" t="s">
        <v>155</v>
      </c>
      <c r="D3421" t="s">
        <v>33</v>
      </c>
      <c r="E3421" t="s">
        <v>34</v>
      </c>
      <c r="F3421" t="s">
        <v>114</v>
      </c>
      <c r="G3421" t="s">
        <v>34585</v>
      </c>
      <c r="H3421" t="s">
        <v>34586</v>
      </c>
      <c r="I3421" t="s">
        <v>34587</v>
      </c>
      <c r="J3421" t="s">
        <v>34588</v>
      </c>
      <c r="K3421" t="s">
        <v>34589</v>
      </c>
      <c r="L3421" t="s">
        <v>34590</v>
      </c>
      <c r="M3421" t="s">
        <v>34591</v>
      </c>
      <c r="N3421" t="s">
        <v>34592</v>
      </c>
      <c r="O3421" t="s">
        <v>34593</v>
      </c>
      <c r="P3421" t="s">
        <v>34594</v>
      </c>
      <c r="Q3421" t="s">
        <v>75</v>
      </c>
      <c r="R3421">
        <v>68</v>
      </c>
      <c r="S3421">
        <v>-1</v>
      </c>
      <c r="T3421" t="s">
        <v>136</v>
      </c>
      <c r="U3421" s="1">
        <v>41086</v>
      </c>
      <c r="V3421" t="s">
        <v>48</v>
      </c>
      <c r="W3421" t="s">
        <v>204</v>
      </c>
      <c r="X3421" t="s">
        <v>49</v>
      </c>
      <c r="Y3421" t="s">
        <v>93</v>
      </c>
      <c r="Z3421" t="s">
        <v>561</v>
      </c>
      <c r="AA3421" t="s">
        <v>69</v>
      </c>
      <c r="AB3421" t="s">
        <v>521</v>
      </c>
      <c r="AC3421" t="s">
        <v>71</v>
      </c>
      <c r="AD3421" t="s">
        <v>30586</v>
      </c>
      <c r="AE3421" t="s">
        <v>54</v>
      </c>
    </row>
    <row r="3422" spans="1:31" x14ac:dyDescent="0.2">
      <c r="A3422">
        <v>34</v>
      </c>
      <c r="B3422" t="s">
        <v>55</v>
      </c>
      <c r="C3422" t="s">
        <v>287</v>
      </c>
      <c r="D3422" t="s">
        <v>98</v>
      </c>
      <c r="E3422" t="s">
        <v>32</v>
      </c>
      <c r="F3422" t="s">
        <v>32</v>
      </c>
      <c r="G3422" t="s">
        <v>34660</v>
      </c>
      <c r="H3422" t="s">
        <v>34661</v>
      </c>
      <c r="I3422" t="s">
        <v>34662</v>
      </c>
      <c r="J3422" t="s">
        <v>32</v>
      </c>
      <c r="K3422" t="s">
        <v>34663</v>
      </c>
      <c r="L3422" t="s">
        <v>32</v>
      </c>
      <c r="M3422" t="s">
        <v>32</v>
      </c>
      <c r="N3422" t="s">
        <v>32</v>
      </c>
      <c r="O3422" t="s">
        <v>32</v>
      </c>
      <c r="P3422" t="s">
        <v>34664</v>
      </c>
      <c r="Q3422" t="s">
        <v>32</v>
      </c>
      <c r="R3422">
        <v>71</v>
      </c>
      <c r="S3422">
        <v>-1</v>
      </c>
      <c r="T3422" t="s">
        <v>331</v>
      </c>
      <c r="U3422" s="1">
        <v>41085</v>
      </c>
      <c r="V3422" t="s">
        <v>48</v>
      </c>
      <c r="W3422" t="s">
        <v>32</v>
      </c>
      <c r="X3422" t="s">
        <v>49</v>
      </c>
      <c r="Y3422" t="s">
        <v>93</v>
      </c>
      <c r="Z3422" t="s">
        <v>32</v>
      </c>
      <c r="AA3422" t="s">
        <v>51</v>
      </c>
      <c r="AB3422" t="s">
        <v>32</v>
      </c>
      <c r="AC3422" t="s">
        <v>248</v>
      </c>
      <c r="AD3422" t="s">
        <v>95</v>
      </c>
      <c r="AE3422" t="s">
        <v>54</v>
      </c>
    </row>
    <row r="3423" spans="1:31" x14ac:dyDescent="0.2">
      <c r="A3423">
        <v>34</v>
      </c>
      <c r="B3423" t="s">
        <v>31</v>
      </c>
      <c r="C3423" t="s">
        <v>32</v>
      </c>
      <c r="D3423" t="s">
        <v>33</v>
      </c>
      <c r="E3423" t="s">
        <v>34</v>
      </c>
      <c r="F3423" t="s">
        <v>7517</v>
      </c>
      <c r="G3423" t="s">
        <v>34947</v>
      </c>
      <c r="H3423" t="s">
        <v>34948</v>
      </c>
      <c r="I3423" t="s">
        <v>34949</v>
      </c>
      <c r="J3423" t="s">
        <v>34950</v>
      </c>
      <c r="K3423" t="s">
        <v>32</v>
      </c>
      <c r="L3423" t="s">
        <v>34951</v>
      </c>
      <c r="M3423" t="s">
        <v>34952</v>
      </c>
      <c r="N3423" t="s">
        <v>34953</v>
      </c>
      <c r="O3423" t="s">
        <v>34954</v>
      </c>
      <c r="P3423" t="s">
        <v>34955</v>
      </c>
      <c r="Q3423" t="s">
        <v>75</v>
      </c>
      <c r="R3423">
        <v>79</v>
      </c>
      <c r="S3423">
        <v>-1</v>
      </c>
      <c r="T3423" t="s">
        <v>91</v>
      </c>
      <c r="U3423" s="1">
        <v>40918</v>
      </c>
      <c r="V3423" t="s">
        <v>822</v>
      </c>
      <c r="W3423" t="s">
        <v>181</v>
      </c>
      <c r="X3423" t="s">
        <v>49</v>
      </c>
      <c r="Y3423" t="s">
        <v>32</v>
      </c>
      <c r="Z3423" t="s">
        <v>218</v>
      </c>
      <c r="AA3423" t="s">
        <v>51</v>
      </c>
      <c r="AB3423" t="s">
        <v>521</v>
      </c>
      <c r="AC3423" t="s">
        <v>32</v>
      </c>
      <c r="AD3423" t="s">
        <v>95</v>
      </c>
      <c r="AE3423" t="s">
        <v>54</v>
      </c>
    </row>
    <row r="3424" spans="1:31" x14ac:dyDescent="0.2">
      <c r="A3424">
        <v>34</v>
      </c>
      <c r="B3424" t="s">
        <v>55</v>
      </c>
      <c r="C3424" t="s">
        <v>155</v>
      </c>
      <c r="D3424" t="s">
        <v>33</v>
      </c>
      <c r="E3424" t="s">
        <v>34</v>
      </c>
      <c r="F3424" t="s">
        <v>114</v>
      </c>
      <c r="G3424" t="s">
        <v>35114</v>
      </c>
      <c r="H3424" t="s">
        <v>35115</v>
      </c>
      <c r="I3424" t="s">
        <v>32</v>
      </c>
      <c r="J3424" t="s">
        <v>142</v>
      </c>
      <c r="K3424" t="s">
        <v>35116</v>
      </c>
      <c r="L3424" t="s">
        <v>35117</v>
      </c>
      <c r="M3424" t="s">
        <v>35118</v>
      </c>
      <c r="N3424" t="s">
        <v>35119</v>
      </c>
      <c r="O3424" t="s">
        <v>35120</v>
      </c>
      <c r="P3424" t="s">
        <v>35121</v>
      </c>
      <c r="Q3424" t="s">
        <v>831</v>
      </c>
      <c r="R3424">
        <v>73</v>
      </c>
      <c r="S3424">
        <v>-1</v>
      </c>
      <c r="T3424" t="s">
        <v>457</v>
      </c>
      <c r="U3424" s="1">
        <v>41091</v>
      </c>
      <c r="V3424" t="s">
        <v>48</v>
      </c>
      <c r="W3424" t="s">
        <v>92</v>
      </c>
      <c r="X3424" t="s">
        <v>49</v>
      </c>
      <c r="Y3424" t="s">
        <v>435</v>
      </c>
      <c r="Z3424" t="s">
        <v>32</v>
      </c>
      <c r="AA3424" t="s">
        <v>51</v>
      </c>
      <c r="AB3424" t="s">
        <v>32</v>
      </c>
      <c r="AC3424" t="s">
        <v>71</v>
      </c>
      <c r="AD3424" t="s">
        <v>447</v>
      </c>
      <c r="AE3424" t="s">
        <v>54</v>
      </c>
    </row>
    <row r="3425" spans="1:31" x14ac:dyDescent="0.2">
      <c r="A3425">
        <v>34</v>
      </c>
      <c r="B3425" t="s">
        <v>55</v>
      </c>
      <c r="C3425" t="s">
        <v>32</v>
      </c>
      <c r="D3425" t="s">
        <v>33</v>
      </c>
      <c r="E3425" t="s">
        <v>34</v>
      </c>
      <c r="F3425" t="s">
        <v>114</v>
      </c>
      <c r="G3425" t="s">
        <v>35122</v>
      </c>
      <c r="H3425" t="s">
        <v>35123</v>
      </c>
      <c r="I3425" t="s">
        <v>35124</v>
      </c>
      <c r="J3425" t="s">
        <v>32</v>
      </c>
      <c r="K3425" t="s">
        <v>35125</v>
      </c>
      <c r="L3425" t="s">
        <v>35126</v>
      </c>
      <c r="M3425" t="s">
        <v>32</v>
      </c>
      <c r="N3425" t="s">
        <v>35127</v>
      </c>
      <c r="O3425" t="s">
        <v>35128</v>
      </c>
      <c r="P3425" t="s">
        <v>35129</v>
      </c>
      <c r="Q3425" t="s">
        <v>75</v>
      </c>
      <c r="R3425">
        <v>65</v>
      </c>
      <c r="S3425">
        <v>-1</v>
      </c>
      <c r="T3425" t="s">
        <v>331</v>
      </c>
      <c r="U3425" s="1">
        <v>41089</v>
      </c>
      <c r="V3425" t="s">
        <v>164</v>
      </c>
      <c r="W3425" t="s">
        <v>32</v>
      </c>
      <c r="X3425" t="s">
        <v>49</v>
      </c>
      <c r="Y3425" t="s">
        <v>93</v>
      </c>
      <c r="Z3425" t="s">
        <v>109</v>
      </c>
      <c r="AA3425" t="s">
        <v>51</v>
      </c>
      <c r="AB3425" t="s">
        <v>521</v>
      </c>
      <c r="AC3425" t="s">
        <v>71</v>
      </c>
      <c r="AD3425" t="s">
        <v>447</v>
      </c>
      <c r="AE3425" t="s">
        <v>54</v>
      </c>
    </row>
    <row r="3426" spans="1:31" x14ac:dyDescent="0.2">
      <c r="A3426">
        <v>34</v>
      </c>
      <c r="B3426" t="s">
        <v>169</v>
      </c>
      <c r="C3426" t="s">
        <v>32</v>
      </c>
      <c r="D3426" t="s">
        <v>32</v>
      </c>
      <c r="E3426" t="s">
        <v>32</v>
      </c>
      <c r="F3426" t="s">
        <v>114</v>
      </c>
      <c r="G3426" t="s">
        <v>35468</v>
      </c>
      <c r="H3426" t="s">
        <v>32</v>
      </c>
      <c r="I3426" t="s">
        <v>32</v>
      </c>
      <c r="J3426" t="s">
        <v>32</v>
      </c>
      <c r="K3426" t="s">
        <v>32</v>
      </c>
      <c r="L3426" t="s">
        <v>32</v>
      </c>
      <c r="M3426" t="s">
        <v>32</v>
      </c>
      <c r="N3426" t="s">
        <v>32</v>
      </c>
      <c r="O3426" t="s">
        <v>32</v>
      </c>
      <c r="P3426" t="s">
        <v>32</v>
      </c>
      <c r="Q3426" t="s">
        <v>91</v>
      </c>
      <c r="R3426">
        <v>69</v>
      </c>
      <c r="S3426">
        <v>-1</v>
      </c>
      <c r="T3426" t="s">
        <v>32</v>
      </c>
      <c r="U3426" s="1">
        <v>41090</v>
      </c>
      <c r="V3426" t="s">
        <v>48</v>
      </c>
      <c r="W3426" t="s">
        <v>92</v>
      </c>
      <c r="X3426" t="s">
        <v>49</v>
      </c>
      <c r="Y3426" t="s">
        <v>93</v>
      </c>
      <c r="Z3426" t="s">
        <v>32</v>
      </c>
      <c r="AA3426" t="s">
        <v>51</v>
      </c>
      <c r="AB3426" t="s">
        <v>247</v>
      </c>
      <c r="AC3426" t="s">
        <v>32</v>
      </c>
      <c r="AD3426" t="s">
        <v>35469</v>
      </c>
      <c r="AE3426" t="s">
        <v>54</v>
      </c>
    </row>
    <row r="3427" spans="1:31" x14ac:dyDescent="0.2">
      <c r="A3427">
        <v>34</v>
      </c>
      <c r="B3427" t="s">
        <v>55</v>
      </c>
      <c r="C3427" t="s">
        <v>155</v>
      </c>
      <c r="D3427" t="s">
        <v>32</v>
      </c>
      <c r="E3427" t="s">
        <v>34</v>
      </c>
      <c r="F3427" t="s">
        <v>32</v>
      </c>
      <c r="G3427" t="s">
        <v>35967</v>
      </c>
      <c r="H3427" t="s">
        <v>35968</v>
      </c>
      <c r="I3427" t="s">
        <v>35969</v>
      </c>
      <c r="J3427" t="s">
        <v>35970</v>
      </c>
      <c r="K3427" t="s">
        <v>35971</v>
      </c>
      <c r="L3427" t="s">
        <v>35972</v>
      </c>
      <c r="M3427" t="s">
        <v>35973</v>
      </c>
      <c r="N3427" t="s">
        <v>35974</v>
      </c>
      <c r="O3427" t="s">
        <v>32</v>
      </c>
      <c r="P3427" t="s">
        <v>35975</v>
      </c>
      <c r="Q3427" t="s">
        <v>321</v>
      </c>
      <c r="R3427">
        <v>68</v>
      </c>
      <c r="S3427">
        <v>-1</v>
      </c>
      <c r="T3427" t="s">
        <v>576</v>
      </c>
      <c r="U3427" s="1">
        <v>41090</v>
      </c>
      <c r="V3427" t="s">
        <v>48</v>
      </c>
      <c r="W3427" t="s">
        <v>32</v>
      </c>
      <c r="X3427" t="s">
        <v>49</v>
      </c>
      <c r="Y3427" t="s">
        <v>93</v>
      </c>
      <c r="Z3427" t="s">
        <v>50</v>
      </c>
      <c r="AA3427" t="s">
        <v>51</v>
      </c>
      <c r="AB3427" t="s">
        <v>276</v>
      </c>
      <c r="AC3427" t="s">
        <v>71</v>
      </c>
      <c r="AD3427" t="s">
        <v>447</v>
      </c>
      <c r="AE3427" t="s">
        <v>54</v>
      </c>
    </row>
    <row r="3428" spans="1:31" x14ac:dyDescent="0.2">
      <c r="A3428">
        <v>34</v>
      </c>
      <c r="B3428" t="s">
        <v>55</v>
      </c>
      <c r="C3428" t="s">
        <v>155</v>
      </c>
      <c r="D3428" t="s">
        <v>33</v>
      </c>
      <c r="E3428" t="s">
        <v>34</v>
      </c>
      <c r="F3428" t="s">
        <v>32</v>
      </c>
      <c r="G3428" t="s">
        <v>35976</v>
      </c>
      <c r="H3428" t="s">
        <v>35977</v>
      </c>
      <c r="I3428" t="s">
        <v>35978</v>
      </c>
      <c r="J3428" t="s">
        <v>35979</v>
      </c>
      <c r="K3428" t="s">
        <v>35980</v>
      </c>
      <c r="L3428" t="s">
        <v>35981</v>
      </c>
      <c r="M3428" t="s">
        <v>35982</v>
      </c>
      <c r="N3428" t="s">
        <v>35983</v>
      </c>
      <c r="O3428" t="s">
        <v>35984</v>
      </c>
      <c r="P3428" t="s">
        <v>35985</v>
      </c>
      <c r="Q3428" t="s">
        <v>75</v>
      </c>
      <c r="R3428">
        <v>67</v>
      </c>
      <c r="S3428">
        <v>80000</v>
      </c>
      <c r="T3428" t="s">
        <v>91</v>
      </c>
      <c r="U3428" s="1">
        <v>41090</v>
      </c>
      <c r="V3428" t="s">
        <v>548</v>
      </c>
      <c r="W3428" t="s">
        <v>32</v>
      </c>
      <c r="X3428" t="s">
        <v>49</v>
      </c>
      <c r="Y3428" t="s">
        <v>245</v>
      </c>
      <c r="Z3428" t="s">
        <v>151</v>
      </c>
      <c r="AA3428" t="s">
        <v>69</v>
      </c>
      <c r="AB3428" t="s">
        <v>32</v>
      </c>
      <c r="AC3428" t="s">
        <v>32</v>
      </c>
      <c r="AD3428" t="s">
        <v>95</v>
      </c>
      <c r="AE3428" t="s">
        <v>54</v>
      </c>
    </row>
    <row r="3429" spans="1:31" x14ac:dyDescent="0.2">
      <c r="A3429">
        <v>34</v>
      </c>
      <c r="B3429" t="s">
        <v>32</v>
      </c>
      <c r="C3429" t="s">
        <v>32</v>
      </c>
      <c r="D3429" t="s">
        <v>32</v>
      </c>
      <c r="E3429" t="s">
        <v>32</v>
      </c>
      <c r="F3429" t="s">
        <v>56</v>
      </c>
      <c r="G3429" t="s">
        <v>36353</v>
      </c>
      <c r="H3429" t="s">
        <v>36354</v>
      </c>
      <c r="I3429" t="s">
        <v>36355</v>
      </c>
      <c r="J3429" t="s">
        <v>36356</v>
      </c>
      <c r="K3429" t="s">
        <v>36357</v>
      </c>
      <c r="L3429" t="s">
        <v>36358</v>
      </c>
      <c r="M3429" t="s">
        <v>36359</v>
      </c>
      <c r="N3429" t="s">
        <v>36360</v>
      </c>
      <c r="O3429" t="s">
        <v>36361</v>
      </c>
      <c r="P3429" t="s">
        <v>36362</v>
      </c>
      <c r="Q3429" t="s">
        <v>32</v>
      </c>
      <c r="R3429">
        <v>72</v>
      </c>
      <c r="S3429">
        <v>-1</v>
      </c>
      <c r="T3429" t="s">
        <v>32</v>
      </c>
      <c r="U3429" s="1">
        <v>41047</v>
      </c>
      <c r="V3429" t="s">
        <v>48</v>
      </c>
      <c r="W3429" t="s">
        <v>32</v>
      </c>
      <c r="X3429" t="s">
        <v>49</v>
      </c>
      <c r="Y3429" t="s">
        <v>32</v>
      </c>
      <c r="Z3429" t="s">
        <v>32</v>
      </c>
      <c r="AA3429" t="s">
        <v>51</v>
      </c>
      <c r="AB3429" t="s">
        <v>32</v>
      </c>
      <c r="AC3429" t="s">
        <v>32</v>
      </c>
      <c r="AD3429" t="s">
        <v>95</v>
      </c>
      <c r="AE3429" t="s">
        <v>346</v>
      </c>
    </row>
    <row r="3430" spans="1:31" x14ac:dyDescent="0.2">
      <c r="A3430">
        <v>34</v>
      </c>
      <c r="B3430" t="s">
        <v>112</v>
      </c>
      <c r="C3430" t="s">
        <v>155</v>
      </c>
      <c r="D3430" t="s">
        <v>33</v>
      </c>
      <c r="E3430" t="s">
        <v>34</v>
      </c>
      <c r="F3430" t="s">
        <v>114</v>
      </c>
      <c r="G3430" t="s">
        <v>36406</v>
      </c>
      <c r="H3430" t="s">
        <v>36407</v>
      </c>
      <c r="I3430" t="s">
        <v>36408</v>
      </c>
      <c r="J3430" t="s">
        <v>12745</v>
      </c>
      <c r="K3430" t="s">
        <v>36409</v>
      </c>
      <c r="L3430" t="s">
        <v>36410</v>
      </c>
      <c r="M3430" t="s">
        <v>36411</v>
      </c>
      <c r="N3430" t="s">
        <v>36412</v>
      </c>
      <c r="O3430" t="s">
        <v>36413</v>
      </c>
      <c r="P3430" t="s">
        <v>36414</v>
      </c>
      <c r="Q3430" t="s">
        <v>67</v>
      </c>
      <c r="R3430">
        <v>64</v>
      </c>
      <c r="S3430">
        <v>40000</v>
      </c>
      <c r="T3430" t="s">
        <v>68</v>
      </c>
      <c r="U3430" s="1">
        <v>41079</v>
      </c>
      <c r="V3430" t="s">
        <v>164</v>
      </c>
      <c r="W3430" t="s">
        <v>32</v>
      </c>
      <c r="X3430" t="s">
        <v>49</v>
      </c>
      <c r="Y3430" t="s">
        <v>93</v>
      </c>
      <c r="Z3430" t="s">
        <v>166</v>
      </c>
      <c r="AA3430" t="s">
        <v>69</v>
      </c>
      <c r="AB3430" t="s">
        <v>887</v>
      </c>
      <c r="AC3430" t="s">
        <v>71</v>
      </c>
      <c r="AD3430" t="s">
        <v>168</v>
      </c>
      <c r="AE3430" t="s">
        <v>54</v>
      </c>
    </row>
    <row r="3431" spans="1:31" x14ac:dyDescent="0.2">
      <c r="A3431">
        <v>34</v>
      </c>
      <c r="B3431" t="s">
        <v>55</v>
      </c>
      <c r="C3431" t="s">
        <v>32</v>
      </c>
      <c r="D3431" t="s">
        <v>182</v>
      </c>
      <c r="E3431" t="s">
        <v>34</v>
      </c>
      <c r="F3431" t="s">
        <v>56</v>
      </c>
      <c r="G3431" t="s">
        <v>36499</v>
      </c>
      <c r="H3431" t="s">
        <v>36500</v>
      </c>
      <c r="I3431" t="s">
        <v>36501</v>
      </c>
      <c r="J3431" t="s">
        <v>36502</v>
      </c>
      <c r="K3431" t="s">
        <v>32</v>
      </c>
      <c r="L3431" t="s">
        <v>36503</v>
      </c>
      <c r="M3431" t="s">
        <v>36504</v>
      </c>
      <c r="N3431" t="s">
        <v>36505</v>
      </c>
      <c r="O3431" t="s">
        <v>32</v>
      </c>
      <c r="P3431" t="s">
        <v>36506</v>
      </c>
      <c r="Q3431" t="s">
        <v>588</v>
      </c>
      <c r="R3431">
        <v>70</v>
      </c>
      <c r="S3431">
        <v>-1</v>
      </c>
      <c r="T3431" t="s">
        <v>76</v>
      </c>
      <c r="U3431" s="1">
        <v>41090</v>
      </c>
      <c r="V3431" t="s">
        <v>48</v>
      </c>
      <c r="W3431" t="s">
        <v>32</v>
      </c>
      <c r="X3431" t="s">
        <v>49</v>
      </c>
      <c r="Y3431" t="s">
        <v>32</v>
      </c>
      <c r="Z3431" t="s">
        <v>32</v>
      </c>
      <c r="AA3431" t="s">
        <v>51</v>
      </c>
      <c r="AB3431" t="s">
        <v>32</v>
      </c>
      <c r="AC3431" t="s">
        <v>71</v>
      </c>
      <c r="AD3431" t="s">
        <v>800</v>
      </c>
      <c r="AE3431" t="s">
        <v>54</v>
      </c>
    </row>
    <row r="3432" spans="1:31" x14ac:dyDescent="0.2">
      <c r="A3432">
        <v>34</v>
      </c>
      <c r="B3432" t="s">
        <v>31</v>
      </c>
      <c r="C3432" t="s">
        <v>113</v>
      </c>
      <c r="D3432" t="s">
        <v>33</v>
      </c>
      <c r="E3432" t="s">
        <v>34</v>
      </c>
      <c r="F3432" t="s">
        <v>56</v>
      </c>
      <c r="G3432" t="s">
        <v>37104</v>
      </c>
      <c r="H3432" t="s">
        <v>37105</v>
      </c>
      <c r="I3432" t="s">
        <v>37106</v>
      </c>
      <c r="J3432" t="s">
        <v>37107</v>
      </c>
      <c r="K3432" t="s">
        <v>32</v>
      </c>
      <c r="L3432" t="s">
        <v>37108</v>
      </c>
      <c r="M3432" t="s">
        <v>37109</v>
      </c>
      <c r="N3432" t="s">
        <v>37110</v>
      </c>
      <c r="O3432" t="s">
        <v>37111</v>
      </c>
      <c r="P3432" t="s">
        <v>32</v>
      </c>
      <c r="Q3432" t="s">
        <v>75</v>
      </c>
      <c r="R3432">
        <v>67</v>
      </c>
      <c r="S3432">
        <v>50000</v>
      </c>
      <c r="T3432" t="s">
        <v>68</v>
      </c>
      <c r="U3432" s="1">
        <v>41089</v>
      </c>
      <c r="V3432" t="s">
        <v>662</v>
      </c>
      <c r="W3432" t="s">
        <v>204</v>
      </c>
      <c r="X3432" t="s">
        <v>49</v>
      </c>
      <c r="Y3432" t="s">
        <v>245</v>
      </c>
      <c r="Z3432" t="s">
        <v>91</v>
      </c>
      <c r="AA3432" t="s">
        <v>69</v>
      </c>
      <c r="AB3432" t="s">
        <v>740</v>
      </c>
      <c r="AC3432" t="s">
        <v>71</v>
      </c>
      <c r="AD3432" t="s">
        <v>95</v>
      </c>
      <c r="AE3432" t="s">
        <v>54</v>
      </c>
    </row>
    <row r="3433" spans="1:31" x14ac:dyDescent="0.2">
      <c r="A3433">
        <v>34</v>
      </c>
      <c r="B3433" t="s">
        <v>55</v>
      </c>
      <c r="C3433" t="s">
        <v>97</v>
      </c>
      <c r="D3433" t="s">
        <v>98</v>
      </c>
      <c r="E3433" t="s">
        <v>34</v>
      </c>
      <c r="F3433" t="s">
        <v>56</v>
      </c>
      <c r="G3433" t="s">
        <v>37359</v>
      </c>
      <c r="H3433" t="s">
        <v>37360</v>
      </c>
      <c r="I3433" t="s">
        <v>37361</v>
      </c>
      <c r="J3433" t="s">
        <v>37362</v>
      </c>
      <c r="K3433" t="s">
        <v>37363</v>
      </c>
      <c r="L3433" t="s">
        <v>37364</v>
      </c>
      <c r="M3433" t="s">
        <v>37365</v>
      </c>
      <c r="N3433" t="s">
        <v>37366</v>
      </c>
      <c r="O3433" t="s">
        <v>37367</v>
      </c>
      <c r="P3433" t="s">
        <v>37368</v>
      </c>
      <c r="Q3433" t="s">
        <v>75</v>
      </c>
      <c r="R3433">
        <v>73</v>
      </c>
      <c r="S3433">
        <v>30000</v>
      </c>
      <c r="T3433" t="s">
        <v>76</v>
      </c>
      <c r="U3433" s="1">
        <v>41081</v>
      </c>
      <c r="V3433" t="s">
        <v>1598</v>
      </c>
      <c r="W3433" t="s">
        <v>78</v>
      </c>
      <c r="X3433" t="s">
        <v>49</v>
      </c>
      <c r="Y3433" t="s">
        <v>435</v>
      </c>
      <c r="Z3433" t="s">
        <v>520</v>
      </c>
      <c r="AA3433" t="s">
        <v>51</v>
      </c>
      <c r="AB3433" t="s">
        <v>233</v>
      </c>
      <c r="AC3433" t="s">
        <v>71</v>
      </c>
      <c r="AD3433" t="s">
        <v>37369</v>
      </c>
      <c r="AE3433" t="s">
        <v>54</v>
      </c>
    </row>
    <row r="3434" spans="1:31" x14ac:dyDescent="0.2">
      <c r="A3434">
        <v>34</v>
      </c>
      <c r="B3434" t="s">
        <v>96</v>
      </c>
      <c r="C3434" t="s">
        <v>155</v>
      </c>
      <c r="D3434" t="s">
        <v>33</v>
      </c>
      <c r="E3434" t="s">
        <v>32</v>
      </c>
      <c r="F3434" t="s">
        <v>56</v>
      </c>
      <c r="G3434" t="s">
        <v>37413</v>
      </c>
      <c r="H3434" t="s">
        <v>37414</v>
      </c>
      <c r="I3434" t="s">
        <v>37415</v>
      </c>
      <c r="J3434" t="s">
        <v>3745</v>
      </c>
      <c r="K3434" t="s">
        <v>37416</v>
      </c>
      <c r="L3434" t="s">
        <v>37417</v>
      </c>
      <c r="M3434" t="s">
        <v>37418</v>
      </c>
      <c r="N3434" t="s">
        <v>37419</v>
      </c>
      <c r="O3434" t="s">
        <v>32</v>
      </c>
      <c r="P3434" t="s">
        <v>37420</v>
      </c>
      <c r="Q3434" t="s">
        <v>75</v>
      </c>
      <c r="R3434">
        <v>74</v>
      </c>
      <c r="S3434">
        <v>-1</v>
      </c>
      <c r="T3434" t="s">
        <v>136</v>
      </c>
      <c r="U3434" s="1">
        <v>41088</v>
      </c>
      <c r="V3434" t="s">
        <v>48</v>
      </c>
      <c r="W3434" t="s">
        <v>92</v>
      </c>
      <c r="X3434" t="s">
        <v>49</v>
      </c>
      <c r="Y3434" t="s">
        <v>93</v>
      </c>
      <c r="Z3434" t="s">
        <v>322</v>
      </c>
      <c r="AA3434" t="s">
        <v>51</v>
      </c>
      <c r="AB3434" t="s">
        <v>852</v>
      </c>
      <c r="AC3434" t="s">
        <v>71</v>
      </c>
      <c r="AD3434" t="s">
        <v>95</v>
      </c>
      <c r="AE3434" t="s">
        <v>54</v>
      </c>
    </row>
    <row r="3435" spans="1:31" x14ac:dyDescent="0.2">
      <c r="A3435">
        <v>34</v>
      </c>
      <c r="B3435" t="s">
        <v>96</v>
      </c>
      <c r="C3435" t="s">
        <v>155</v>
      </c>
      <c r="D3435" t="s">
        <v>33</v>
      </c>
      <c r="E3435" t="s">
        <v>34</v>
      </c>
      <c r="F3435" t="s">
        <v>35</v>
      </c>
      <c r="G3435" t="s">
        <v>37644</v>
      </c>
      <c r="H3435" t="s">
        <v>37645</v>
      </c>
      <c r="I3435" t="s">
        <v>37646</v>
      </c>
      <c r="J3435" t="s">
        <v>37647</v>
      </c>
      <c r="K3435" t="s">
        <v>37648</v>
      </c>
      <c r="L3435" t="s">
        <v>37649</v>
      </c>
      <c r="M3435" t="s">
        <v>37650</v>
      </c>
      <c r="N3435" t="s">
        <v>37651</v>
      </c>
      <c r="O3435" t="s">
        <v>37652</v>
      </c>
      <c r="P3435" t="s">
        <v>37653</v>
      </c>
      <c r="Q3435" t="s">
        <v>75</v>
      </c>
      <c r="R3435">
        <v>72</v>
      </c>
      <c r="S3435">
        <v>50000</v>
      </c>
      <c r="T3435" t="s">
        <v>231</v>
      </c>
      <c r="U3435" s="1">
        <v>40732</v>
      </c>
      <c r="V3435" t="s">
        <v>1598</v>
      </c>
      <c r="W3435" t="s">
        <v>32</v>
      </c>
      <c r="X3435" t="s">
        <v>49</v>
      </c>
      <c r="Y3435" t="s">
        <v>150</v>
      </c>
      <c r="Z3435" t="s">
        <v>32</v>
      </c>
      <c r="AA3435" t="s">
        <v>51</v>
      </c>
      <c r="AB3435" t="s">
        <v>521</v>
      </c>
      <c r="AC3435" t="s">
        <v>71</v>
      </c>
      <c r="AD3435" t="s">
        <v>332</v>
      </c>
      <c r="AE3435" t="s">
        <v>54</v>
      </c>
    </row>
    <row r="3436" spans="1:31" x14ac:dyDescent="0.2">
      <c r="A3436">
        <v>34</v>
      </c>
      <c r="B3436" t="s">
        <v>96</v>
      </c>
      <c r="C3436" t="s">
        <v>155</v>
      </c>
      <c r="D3436" t="s">
        <v>33</v>
      </c>
      <c r="E3436" t="s">
        <v>34</v>
      </c>
      <c r="F3436" t="s">
        <v>114</v>
      </c>
      <c r="G3436" t="s">
        <v>37728</v>
      </c>
      <c r="H3436" t="s">
        <v>32</v>
      </c>
      <c r="I3436" t="s">
        <v>37729</v>
      </c>
      <c r="J3436" t="s">
        <v>37730</v>
      </c>
      <c r="K3436" t="s">
        <v>37731</v>
      </c>
      <c r="L3436" t="s">
        <v>32</v>
      </c>
      <c r="M3436" t="s">
        <v>32</v>
      </c>
      <c r="N3436" t="s">
        <v>32</v>
      </c>
      <c r="O3436" t="s">
        <v>32</v>
      </c>
      <c r="P3436" t="s">
        <v>32</v>
      </c>
      <c r="Q3436" t="s">
        <v>108</v>
      </c>
      <c r="R3436">
        <v>71</v>
      </c>
      <c r="S3436">
        <v>-1</v>
      </c>
      <c r="T3436" t="s">
        <v>32</v>
      </c>
      <c r="U3436" s="1">
        <v>41089</v>
      </c>
      <c r="V3436" t="s">
        <v>48</v>
      </c>
      <c r="W3436" t="s">
        <v>217</v>
      </c>
      <c r="X3436" t="s">
        <v>49</v>
      </c>
      <c r="Y3436" t="s">
        <v>150</v>
      </c>
      <c r="Z3436" t="s">
        <v>80</v>
      </c>
      <c r="AA3436" t="s">
        <v>51</v>
      </c>
      <c r="AB3436" t="s">
        <v>423</v>
      </c>
      <c r="AC3436" t="s">
        <v>111</v>
      </c>
      <c r="AD3436" t="s">
        <v>32124</v>
      </c>
      <c r="AE3436" t="s">
        <v>54</v>
      </c>
    </row>
    <row r="3437" spans="1:31" x14ac:dyDescent="0.2">
      <c r="A3437">
        <v>34</v>
      </c>
      <c r="B3437" t="s">
        <v>55</v>
      </c>
      <c r="C3437" t="s">
        <v>32</v>
      </c>
      <c r="D3437" t="s">
        <v>32</v>
      </c>
      <c r="E3437" t="s">
        <v>32</v>
      </c>
      <c r="F3437" t="s">
        <v>56</v>
      </c>
      <c r="G3437" t="s">
        <v>37960</v>
      </c>
      <c r="H3437" t="s">
        <v>37961</v>
      </c>
      <c r="I3437" t="s">
        <v>37962</v>
      </c>
      <c r="J3437" t="s">
        <v>37963</v>
      </c>
      <c r="K3437" t="s">
        <v>37964</v>
      </c>
      <c r="L3437" t="s">
        <v>37965</v>
      </c>
      <c r="M3437" t="s">
        <v>32</v>
      </c>
      <c r="N3437" t="s">
        <v>37966</v>
      </c>
      <c r="O3437" t="s">
        <v>32</v>
      </c>
      <c r="P3437" t="s">
        <v>37967</v>
      </c>
      <c r="Q3437" t="s">
        <v>75</v>
      </c>
      <c r="R3437">
        <v>72</v>
      </c>
      <c r="S3437">
        <v>-1</v>
      </c>
      <c r="T3437" t="s">
        <v>91</v>
      </c>
      <c r="U3437" s="1">
        <v>41088</v>
      </c>
      <c r="V3437" t="s">
        <v>48</v>
      </c>
      <c r="W3437" t="s">
        <v>32</v>
      </c>
      <c r="X3437" t="s">
        <v>49</v>
      </c>
      <c r="Y3437" t="s">
        <v>245</v>
      </c>
      <c r="Z3437" t="s">
        <v>32</v>
      </c>
      <c r="AA3437" t="s">
        <v>51</v>
      </c>
      <c r="AB3437" t="s">
        <v>152</v>
      </c>
      <c r="AC3437" t="s">
        <v>32</v>
      </c>
      <c r="AD3437" t="s">
        <v>168</v>
      </c>
      <c r="AE3437" t="s">
        <v>54</v>
      </c>
    </row>
    <row r="3438" spans="1:31" x14ac:dyDescent="0.2">
      <c r="A3438">
        <v>34</v>
      </c>
      <c r="B3438" t="s">
        <v>55</v>
      </c>
      <c r="C3438" t="s">
        <v>155</v>
      </c>
      <c r="D3438" t="s">
        <v>33</v>
      </c>
      <c r="E3438" t="s">
        <v>170</v>
      </c>
      <c r="F3438" t="s">
        <v>56</v>
      </c>
      <c r="G3438" t="s">
        <v>38087</v>
      </c>
      <c r="H3438" t="s">
        <v>38088</v>
      </c>
      <c r="I3438" t="s">
        <v>38089</v>
      </c>
      <c r="J3438" t="s">
        <v>38090</v>
      </c>
      <c r="K3438" t="s">
        <v>38091</v>
      </c>
      <c r="L3438" t="s">
        <v>38092</v>
      </c>
      <c r="M3438" t="s">
        <v>38093</v>
      </c>
      <c r="N3438" t="s">
        <v>38094</v>
      </c>
      <c r="O3438" t="s">
        <v>38095</v>
      </c>
      <c r="P3438" t="s">
        <v>38096</v>
      </c>
      <c r="Q3438" t="s">
        <v>75</v>
      </c>
      <c r="R3438">
        <v>70</v>
      </c>
      <c r="S3438">
        <v>-1</v>
      </c>
      <c r="T3438" t="s">
        <v>47</v>
      </c>
      <c r="U3438" s="1">
        <v>40985</v>
      </c>
      <c r="V3438" t="s">
        <v>48</v>
      </c>
      <c r="W3438" t="s">
        <v>32</v>
      </c>
      <c r="X3438" t="s">
        <v>49</v>
      </c>
      <c r="Y3438" t="s">
        <v>32</v>
      </c>
      <c r="Z3438" t="s">
        <v>1041</v>
      </c>
      <c r="AA3438" t="s">
        <v>51</v>
      </c>
      <c r="AB3438" t="s">
        <v>81</v>
      </c>
      <c r="AC3438" t="s">
        <v>71</v>
      </c>
      <c r="AD3438" t="s">
        <v>95</v>
      </c>
      <c r="AE3438" t="s">
        <v>54</v>
      </c>
    </row>
    <row r="3439" spans="1:31" x14ac:dyDescent="0.2">
      <c r="A3439">
        <v>34</v>
      </c>
      <c r="B3439" t="s">
        <v>96</v>
      </c>
      <c r="C3439" t="s">
        <v>32</v>
      </c>
      <c r="D3439" t="s">
        <v>33</v>
      </c>
      <c r="E3439" t="s">
        <v>32</v>
      </c>
      <c r="F3439" t="s">
        <v>32</v>
      </c>
      <c r="G3439" t="s">
        <v>38176</v>
      </c>
      <c r="H3439" t="s">
        <v>38177</v>
      </c>
      <c r="I3439" t="s">
        <v>38178</v>
      </c>
      <c r="J3439" t="s">
        <v>38179</v>
      </c>
      <c r="K3439" t="s">
        <v>38180</v>
      </c>
      <c r="L3439" t="s">
        <v>38181</v>
      </c>
      <c r="M3439" t="s">
        <v>38182</v>
      </c>
      <c r="N3439" t="s">
        <v>38183</v>
      </c>
      <c r="O3439" t="s">
        <v>38184</v>
      </c>
      <c r="P3439" t="s">
        <v>38185</v>
      </c>
      <c r="Q3439" t="s">
        <v>75</v>
      </c>
      <c r="R3439">
        <v>69</v>
      </c>
      <c r="S3439">
        <v>-1</v>
      </c>
      <c r="T3439" t="s">
        <v>136</v>
      </c>
      <c r="U3439" s="1">
        <v>41080</v>
      </c>
      <c r="V3439" t="s">
        <v>48</v>
      </c>
      <c r="W3439" t="s">
        <v>78</v>
      </c>
      <c r="X3439" t="s">
        <v>398</v>
      </c>
      <c r="Y3439" t="s">
        <v>79</v>
      </c>
      <c r="Z3439" t="s">
        <v>298</v>
      </c>
      <c r="AA3439" t="s">
        <v>51</v>
      </c>
      <c r="AB3439" t="s">
        <v>70</v>
      </c>
      <c r="AC3439" t="s">
        <v>71</v>
      </c>
      <c r="AD3439" t="s">
        <v>168</v>
      </c>
      <c r="AE3439" t="s">
        <v>265</v>
      </c>
    </row>
    <row r="3440" spans="1:31" x14ac:dyDescent="0.2">
      <c r="A3440">
        <v>34</v>
      </c>
      <c r="B3440" t="s">
        <v>32</v>
      </c>
      <c r="C3440" t="s">
        <v>1018</v>
      </c>
      <c r="D3440" t="s">
        <v>33</v>
      </c>
      <c r="E3440" t="s">
        <v>32</v>
      </c>
      <c r="F3440" t="s">
        <v>114</v>
      </c>
      <c r="G3440" t="s">
        <v>39166</v>
      </c>
      <c r="H3440" t="s">
        <v>39167</v>
      </c>
      <c r="I3440" t="s">
        <v>32</v>
      </c>
      <c r="J3440" t="s">
        <v>32</v>
      </c>
      <c r="K3440" t="s">
        <v>39168</v>
      </c>
      <c r="L3440" t="s">
        <v>39169</v>
      </c>
      <c r="M3440" t="s">
        <v>32</v>
      </c>
      <c r="N3440" t="s">
        <v>39170</v>
      </c>
      <c r="O3440" t="s">
        <v>39171</v>
      </c>
      <c r="P3440" t="s">
        <v>32</v>
      </c>
      <c r="Q3440" t="s">
        <v>75</v>
      </c>
      <c r="R3440">
        <v>65</v>
      </c>
      <c r="S3440">
        <v>-1</v>
      </c>
      <c r="T3440" t="s">
        <v>331</v>
      </c>
      <c r="U3440" s="1">
        <v>41089</v>
      </c>
      <c r="V3440" t="s">
        <v>260</v>
      </c>
      <c r="W3440" t="s">
        <v>217</v>
      </c>
      <c r="X3440" t="s">
        <v>49</v>
      </c>
      <c r="Y3440" t="s">
        <v>245</v>
      </c>
      <c r="Z3440" t="s">
        <v>50</v>
      </c>
      <c r="AA3440" t="s">
        <v>69</v>
      </c>
      <c r="AB3440" t="s">
        <v>423</v>
      </c>
      <c r="AC3440" t="s">
        <v>71</v>
      </c>
      <c r="AD3440" t="s">
        <v>95</v>
      </c>
      <c r="AE3440" t="s">
        <v>54</v>
      </c>
    </row>
    <row r="3441" spans="1:31" x14ac:dyDescent="0.2">
      <c r="A3441">
        <v>34</v>
      </c>
      <c r="B3441" t="s">
        <v>32</v>
      </c>
      <c r="C3441" t="s">
        <v>113</v>
      </c>
      <c r="D3441" t="s">
        <v>33</v>
      </c>
      <c r="E3441" t="s">
        <v>34</v>
      </c>
      <c r="F3441" t="s">
        <v>56</v>
      </c>
      <c r="G3441" t="s">
        <v>32</v>
      </c>
      <c r="H3441" t="s">
        <v>32</v>
      </c>
      <c r="I3441" t="s">
        <v>32</v>
      </c>
      <c r="J3441" t="s">
        <v>39215</v>
      </c>
      <c r="K3441" t="s">
        <v>39216</v>
      </c>
      <c r="L3441" t="s">
        <v>39217</v>
      </c>
      <c r="M3441" t="s">
        <v>32</v>
      </c>
      <c r="N3441" t="s">
        <v>32</v>
      </c>
      <c r="O3441" t="s">
        <v>32</v>
      </c>
      <c r="P3441" t="s">
        <v>32</v>
      </c>
      <c r="Q3441" t="s">
        <v>108</v>
      </c>
      <c r="R3441">
        <v>63</v>
      </c>
      <c r="S3441">
        <v>-1</v>
      </c>
      <c r="T3441" t="s">
        <v>32</v>
      </c>
      <c r="U3441" s="1">
        <v>40758</v>
      </c>
      <c r="V3441" t="s">
        <v>1632</v>
      </c>
      <c r="W3441" t="s">
        <v>32</v>
      </c>
      <c r="X3441" t="s">
        <v>49</v>
      </c>
      <c r="Y3441" t="s">
        <v>261</v>
      </c>
      <c r="Z3441" t="s">
        <v>205</v>
      </c>
      <c r="AA3441" t="s">
        <v>69</v>
      </c>
      <c r="AB3441" t="s">
        <v>852</v>
      </c>
      <c r="AC3441" t="s">
        <v>71</v>
      </c>
      <c r="AD3441" t="s">
        <v>496</v>
      </c>
      <c r="AE3441" t="s">
        <v>54</v>
      </c>
    </row>
    <row r="3442" spans="1:31" x14ac:dyDescent="0.2">
      <c r="A3442">
        <v>34</v>
      </c>
      <c r="B3442" t="s">
        <v>96</v>
      </c>
      <c r="C3442" t="s">
        <v>155</v>
      </c>
      <c r="D3442" t="s">
        <v>33</v>
      </c>
      <c r="E3442" t="s">
        <v>34</v>
      </c>
      <c r="F3442" t="s">
        <v>114</v>
      </c>
      <c r="G3442" t="s">
        <v>39620</v>
      </c>
      <c r="H3442" t="s">
        <v>39621</v>
      </c>
      <c r="I3442" t="s">
        <v>39622</v>
      </c>
      <c r="J3442" t="s">
        <v>39623</v>
      </c>
      <c r="K3442" t="s">
        <v>39624</v>
      </c>
      <c r="L3442" t="s">
        <v>39625</v>
      </c>
      <c r="M3442" t="s">
        <v>39626</v>
      </c>
      <c r="N3442" t="s">
        <v>39627</v>
      </c>
      <c r="O3442" t="s">
        <v>39628</v>
      </c>
      <c r="P3442" t="s">
        <v>39629</v>
      </c>
      <c r="Q3442" t="s">
        <v>831</v>
      </c>
      <c r="R3442">
        <v>70</v>
      </c>
      <c r="S3442">
        <v>250000</v>
      </c>
      <c r="T3442" t="s">
        <v>68</v>
      </c>
      <c r="U3442" s="1">
        <v>41090</v>
      </c>
      <c r="V3442" t="s">
        <v>48</v>
      </c>
      <c r="W3442" t="s">
        <v>217</v>
      </c>
      <c r="X3442" t="s">
        <v>49</v>
      </c>
      <c r="Y3442" t="s">
        <v>93</v>
      </c>
      <c r="Z3442" t="s">
        <v>91</v>
      </c>
      <c r="AA3442" t="s">
        <v>51</v>
      </c>
      <c r="AB3442" t="s">
        <v>285</v>
      </c>
      <c r="AC3442" t="s">
        <v>71</v>
      </c>
      <c r="AD3442" t="s">
        <v>39630</v>
      </c>
      <c r="AE3442" t="s">
        <v>54</v>
      </c>
    </row>
    <row r="3443" spans="1:31" x14ac:dyDescent="0.2">
      <c r="A3443">
        <v>34</v>
      </c>
      <c r="B3443" t="s">
        <v>620</v>
      </c>
      <c r="C3443" t="s">
        <v>32</v>
      </c>
      <c r="D3443" t="s">
        <v>32</v>
      </c>
      <c r="E3443" t="s">
        <v>32</v>
      </c>
      <c r="F3443" t="s">
        <v>32</v>
      </c>
      <c r="G3443" t="s">
        <v>40208</v>
      </c>
      <c r="H3443" t="s">
        <v>40209</v>
      </c>
      <c r="I3443" t="s">
        <v>40210</v>
      </c>
      <c r="J3443" t="s">
        <v>40211</v>
      </c>
      <c r="K3443" t="s">
        <v>40212</v>
      </c>
      <c r="L3443" t="s">
        <v>40213</v>
      </c>
      <c r="M3443" t="s">
        <v>40214</v>
      </c>
      <c r="N3443" t="s">
        <v>40215</v>
      </c>
      <c r="O3443" t="s">
        <v>40216</v>
      </c>
      <c r="P3443" t="s">
        <v>40217</v>
      </c>
      <c r="Q3443" t="s">
        <v>1322</v>
      </c>
      <c r="R3443">
        <v>76</v>
      </c>
      <c r="S3443">
        <v>-1</v>
      </c>
      <c r="T3443" t="s">
        <v>91</v>
      </c>
      <c r="U3443" s="1">
        <v>41089</v>
      </c>
      <c r="V3443" t="s">
        <v>662</v>
      </c>
      <c r="W3443" t="s">
        <v>181</v>
      </c>
      <c r="X3443" t="s">
        <v>49</v>
      </c>
      <c r="Y3443" t="s">
        <v>32</v>
      </c>
      <c r="Z3443" t="s">
        <v>32</v>
      </c>
      <c r="AA3443" t="s">
        <v>51</v>
      </c>
      <c r="AB3443" t="s">
        <v>389</v>
      </c>
      <c r="AC3443" t="s">
        <v>32</v>
      </c>
      <c r="AD3443" t="s">
        <v>95</v>
      </c>
      <c r="AE3443" t="s">
        <v>54</v>
      </c>
    </row>
    <row r="3444" spans="1:31" x14ac:dyDescent="0.2">
      <c r="A3444">
        <v>34</v>
      </c>
      <c r="B3444" t="s">
        <v>169</v>
      </c>
      <c r="C3444" t="s">
        <v>32</v>
      </c>
      <c r="D3444" t="s">
        <v>33</v>
      </c>
      <c r="E3444" t="s">
        <v>32</v>
      </c>
      <c r="F3444" t="s">
        <v>56</v>
      </c>
      <c r="G3444" t="s">
        <v>40275</v>
      </c>
      <c r="H3444" t="s">
        <v>40276</v>
      </c>
      <c r="I3444" t="s">
        <v>40277</v>
      </c>
      <c r="J3444" t="s">
        <v>32</v>
      </c>
      <c r="K3444" t="s">
        <v>40278</v>
      </c>
      <c r="L3444" t="s">
        <v>40279</v>
      </c>
      <c r="M3444" t="s">
        <v>32</v>
      </c>
      <c r="N3444" t="s">
        <v>40280</v>
      </c>
      <c r="O3444" t="s">
        <v>32</v>
      </c>
      <c r="P3444" t="s">
        <v>32</v>
      </c>
      <c r="Q3444" t="s">
        <v>75</v>
      </c>
      <c r="R3444">
        <v>72</v>
      </c>
      <c r="S3444">
        <v>-1</v>
      </c>
      <c r="T3444" t="s">
        <v>457</v>
      </c>
      <c r="U3444" s="1">
        <v>40785</v>
      </c>
      <c r="V3444" t="s">
        <v>48</v>
      </c>
      <c r="W3444" t="s">
        <v>32</v>
      </c>
      <c r="X3444" t="s">
        <v>49</v>
      </c>
      <c r="Y3444" t="s">
        <v>435</v>
      </c>
      <c r="Z3444" t="s">
        <v>275</v>
      </c>
      <c r="AA3444" t="s">
        <v>51</v>
      </c>
      <c r="AB3444" t="s">
        <v>778</v>
      </c>
      <c r="AC3444" t="s">
        <v>71</v>
      </c>
      <c r="AD3444" t="s">
        <v>95</v>
      </c>
      <c r="AE3444" t="s">
        <v>54</v>
      </c>
    </row>
    <row r="3445" spans="1:31" x14ac:dyDescent="0.2">
      <c r="A3445">
        <v>34</v>
      </c>
      <c r="B3445" t="s">
        <v>96</v>
      </c>
      <c r="C3445" t="s">
        <v>155</v>
      </c>
      <c r="D3445" t="s">
        <v>33</v>
      </c>
      <c r="E3445" t="s">
        <v>34</v>
      </c>
      <c r="F3445" t="s">
        <v>56</v>
      </c>
      <c r="G3445" t="s">
        <v>32</v>
      </c>
      <c r="H3445" t="s">
        <v>32</v>
      </c>
      <c r="I3445" t="s">
        <v>32</v>
      </c>
      <c r="J3445" t="s">
        <v>40281</v>
      </c>
      <c r="K3445" t="s">
        <v>40282</v>
      </c>
      <c r="L3445" t="s">
        <v>32</v>
      </c>
      <c r="M3445" t="s">
        <v>32</v>
      </c>
      <c r="N3445" t="s">
        <v>40283</v>
      </c>
      <c r="O3445" t="s">
        <v>32</v>
      </c>
      <c r="P3445" t="s">
        <v>32</v>
      </c>
      <c r="Q3445" t="s">
        <v>108</v>
      </c>
      <c r="R3445">
        <v>66</v>
      </c>
      <c r="S3445">
        <v>-1</v>
      </c>
      <c r="T3445" t="s">
        <v>32</v>
      </c>
      <c r="U3445" s="1">
        <v>41030</v>
      </c>
      <c r="V3445" t="s">
        <v>48</v>
      </c>
      <c r="W3445" t="s">
        <v>217</v>
      </c>
      <c r="X3445" t="s">
        <v>49</v>
      </c>
      <c r="Y3445" t="s">
        <v>435</v>
      </c>
      <c r="Z3445" t="s">
        <v>475</v>
      </c>
      <c r="AA3445" t="s">
        <v>51</v>
      </c>
      <c r="AB3445" t="s">
        <v>358</v>
      </c>
      <c r="AC3445" t="s">
        <v>71</v>
      </c>
      <c r="AD3445" t="s">
        <v>40284</v>
      </c>
      <c r="AE3445" t="s">
        <v>265</v>
      </c>
    </row>
    <row r="3446" spans="1:31" x14ac:dyDescent="0.2">
      <c r="A3446">
        <v>34</v>
      </c>
      <c r="B3446" t="s">
        <v>400</v>
      </c>
      <c r="C3446" t="s">
        <v>155</v>
      </c>
      <c r="D3446" t="s">
        <v>33</v>
      </c>
      <c r="E3446" t="s">
        <v>34</v>
      </c>
      <c r="F3446" t="s">
        <v>114</v>
      </c>
      <c r="G3446" t="s">
        <v>32</v>
      </c>
      <c r="H3446" t="s">
        <v>32</v>
      </c>
      <c r="I3446" t="s">
        <v>32</v>
      </c>
      <c r="J3446" t="s">
        <v>32</v>
      </c>
      <c r="K3446" t="s">
        <v>32</v>
      </c>
      <c r="L3446" t="s">
        <v>32</v>
      </c>
      <c r="M3446" t="s">
        <v>32</v>
      </c>
      <c r="N3446" t="s">
        <v>32</v>
      </c>
      <c r="O3446" t="s">
        <v>32</v>
      </c>
      <c r="P3446" t="s">
        <v>32</v>
      </c>
      <c r="Q3446" t="s">
        <v>67</v>
      </c>
      <c r="R3446">
        <v>63</v>
      </c>
      <c r="S3446">
        <v>-1</v>
      </c>
      <c r="T3446" t="s">
        <v>91</v>
      </c>
      <c r="U3446" s="1">
        <v>41090</v>
      </c>
      <c r="V3446" t="s">
        <v>48</v>
      </c>
      <c r="W3446" t="s">
        <v>92</v>
      </c>
      <c r="X3446" t="s">
        <v>49</v>
      </c>
      <c r="Y3446" t="s">
        <v>495</v>
      </c>
      <c r="Z3446" t="s">
        <v>218</v>
      </c>
      <c r="AA3446" t="s">
        <v>69</v>
      </c>
      <c r="AB3446" t="s">
        <v>32</v>
      </c>
      <c r="AC3446" t="s">
        <v>71</v>
      </c>
      <c r="AD3446" t="s">
        <v>168</v>
      </c>
      <c r="AE3446" t="s">
        <v>54</v>
      </c>
    </row>
    <row r="3447" spans="1:31" x14ac:dyDescent="0.2">
      <c r="A3447">
        <v>34</v>
      </c>
      <c r="B3447" t="s">
        <v>96</v>
      </c>
      <c r="C3447" t="s">
        <v>278</v>
      </c>
      <c r="D3447" t="s">
        <v>33</v>
      </c>
      <c r="E3447" t="s">
        <v>170</v>
      </c>
      <c r="F3447" t="s">
        <v>1716</v>
      </c>
      <c r="G3447" t="s">
        <v>40380</v>
      </c>
      <c r="H3447" t="s">
        <v>40381</v>
      </c>
      <c r="I3447" t="s">
        <v>40382</v>
      </c>
      <c r="J3447" t="s">
        <v>40383</v>
      </c>
      <c r="K3447" t="s">
        <v>40384</v>
      </c>
      <c r="L3447" t="s">
        <v>40385</v>
      </c>
      <c r="M3447" t="s">
        <v>40386</v>
      </c>
      <c r="N3447" t="s">
        <v>40387</v>
      </c>
      <c r="O3447" t="s">
        <v>40388</v>
      </c>
      <c r="P3447" t="s">
        <v>40389</v>
      </c>
      <c r="Q3447" t="s">
        <v>75</v>
      </c>
      <c r="R3447">
        <v>67</v>
      </c>
      <c r="S3447">
        <v>20000</v>
      </c>
      <c r="T3447" t="s">
        <v>91</v>
      </c>
      <c r="U3447" s="1">
        <v>41039</v>
      </c>
      <c r="V3447" t="s">
        <v>48</v>
      </c>
      <c r="W3447" t="s">
        <v>217</v>
      </c>
      <c r="X3447" t="s">
        <v>398</v>
      </c>
      <c r="Y3447" t="s">
        <v>93</v>
      </c>
      <c r="Z3447" t="s">
        <v>32</v>
      </c>
      <c r="AA3447" t="s">
        <v>69</v>
      </c>
      <c r="AB3447" t="s">
        <v>124</v>
      </c>
      <c r="AC3447" t="s">
        <v>71</v>
      </c>
      <c r="AD3447" t="s">
        <v>40390</v>
      </c>
      <c r="AE3447" t="s">
        <v>346</v>
      </c>
    </row>
    <row r="3448" spans="1:31" x14ac:dyDescent="0.2">
      <c r="A3448">
        <v>34</v>
      </c>
      <c r="B3448" t="s">
        <v>96</v>
      </c>
      <c r="C3448" t="s">
        <v>32</v>
      </c>
      <c r="D3448" t="s">
        <v>33</v>
      </c>
      <c r="E3448" t="s">
        <v>32</v>
      </c>
      <c r="F3448" t="s">
        <v>56</v>
      </c>
      <c r="G3448" t="s">
        <v>40549</v>
      </c>
      <c r="H3448" t="s">
        <v>40550</v>
      </c>
      <c r="I3448" t="s">
        <v>40551</v>
      </c>
      <c r="J3448" t="s">
        <v>40552</v>
      </c>
      <c r="K3448" t="s">
        <v>40553</v>
      </c>
      <c r="L3448" t="s">
        <v>40554</v>
      </c>
      <c r="M3448" t="s">
        <v>40555</v>
      </c>
      <c r="N3448" t="s">
        <v>40556</v>
      </c>
      <c r="O3448" t="s">
        <v>40557</v>
      </c>
      <c r="P3448" t="s">
        <v>40558</v>
      </c>
      <c r="Q3448" t="s">
        <v>321</v>
      </c>
      <c r="R3448">
        <v>69</v>
      </c>
      <c r="S3448">
        <v>-1</v>
      </c>
      <c r="T3448" t="s">
        <v>91</v>
      </c>
      <c r="U3448" s="1">
        <v>40955</v>
      </c>
      <c r="V3448" t="s">
        <v>48</v>
      </c>
      <c r="W3448" t="s">
        <v>32</v>
      </c>
      <c r="X3448" t="s">
        <v>49</v>
      </c>
      <c r="Y3448" t="s">
        <v>32</v>
      </c>
      <c r="Z3448" t="s">
        <v>32</v>
      </c>
      <c r="AA3448" t="s">
        <v>69</v>
      </c>
      <c r="AB3448" t="s">
        <v>690</v>
      </c>
      <c r="AC3448" t="s">
        <v>71</v>
      </c>
      <c r="AD3448" t="s">
        <v>95</v>
      </c>
      <c r="AE3448" t="s">
        <v>54</v>
      </c>
    </row>
    <row r="3449" spans="1:31" x14ac:dyDescent="0.2">
      <c r="A3449">
        <v>34</v>
      </c>
      <c r="B3449" t="s">
        <v>112</v>
      </c>
      <c r="C3449" t="s">
        <v>32</v>
      </c>
      <c r="D3449" t="s">
        <v>182</v>
      </c>
      <c r="E3449" t="s">
        <v>34</v>
      </c>
      <c r="F3449" t="s">
        <v>138</v>
      </c>
      <c r="G3449" t="s">
        <v>40762</v>
      </c>
      <c r="H3449" t="s">
        <v>32</v>
      </c>
      <c r="I3449" t="s">
        <v>32</v>
      </c>
      <c r="J3449" t="s">
        <v>32</v>
      </c>
      <c r="K3449" t="s">
        <v>40763</v>
      </c>
      <c r="L3449" t="s">
        <v>32</v>
      </c>
      <c r="M3449" t="s">
        <v>32</v>
      </c>
      <c r="N3449" t="s">
        <v>32</v>
      </c>
      <c r="O3449" t="s">
        <v>32</v>
      </c>
      <c r="P3449" t="s">
        <v>32</v>
      </c>
      <c r="Q3449" t="s">
        <v>831</v>
      </c>
      <c r="R3449">
        <v>66</v>
      </c>
      <c r="S3449">
        <v>-1</v>
      </c>
      <c r="T3449" t="s">
        <v>32</v>
      </c>
      <c r="U3449" s="1">
        <v>41083</v>
      </c>
      <c r="V3449" t="s">
        <v>48</v>
      </c>
      <c r="W3449" t="s">
        <v>32</v>
      </c>
      <c r="X3449" t="s">
        <v>49</v>
      </c>
      <c r="Y3449" t="s">
        <v>32</v>
      </c>
      <c r="Z3449" t="s">
        <v>5721</v>
      </c>
      <c r="AA3449" t="s">
        <v>69</v>
      </c>
      <c r="AB3449" t="s">
        <v>52</v>
      </c>
      <c r="AC3449" t="s">
        <v>71</v>
      </c>
      <c r="AD3449" t="s">
        <v>95</v>
      </c>
      <c r="AE3449" t="s">
        <v>54</v>
      </c>
    </row>
    <row r="3450" spans="1:31" x14ac:dyDescent="0.2">
      <c r="A3450">
        <v>34</v>
      </c>
      <c r="B3450" t="s">
        <v>96</v>
      </c>
      <c r="C3450" t="s">
        <v>113</v>
      </c>
      <c r="D3450" t="s">
        <v>33</v>
      </c>
      <c r="E3450" t="s">
        <v>34</v>
      </c>
      <c r="F3450" t="s">
        <v>114</v>
      </c>
      <c r="G3450" t="s">
        <v>41152</v>
      </c>
      <c r="H3450" t="s">
        <v>41153</v>
      </c>
      <c r="I3450" t="s">
        <v>41154</v>
      </c>
      <c r="J3450" t="s">
        <v>41155</v>
      </c>
      <c r="K3450" t="s">
        <v>41156</v>
      </c>
      <c r="L3450" t="s">
        <v>41157</v>
      </c>
      <c r="M3450" t="s">
        <v>41158</v>
      </c>
      <c r="N3450" t="s">
        <v>41159</v>
      </c>
      <c r="O3450" t="s">
        <v>41160</v>
      </c>
      <c r="P3450" t="s">
        <v>41161</v>
      </c>
      <c r="Q3450" t="s">
        <v>75</v>
      </c>
      <c r="R3450">
        <v>69</v>
      </c>
      <c r="S3450">
        <v>-1</v>
      </c>
      <c r="T3450" t="s">
        <v>457</v>
      </c>
      <c r="U3450" s="1">
        <v>41023</v>
      </c>
      <c r="V3450" t="s">
        <v>48</v>
      </c>
      <c r="W3450" t="s">
        <v>92</v>
      </c>
      <c r="X3450" t="s">
        <v>49</v>
      </c>
      <c r="Y3450" t="s">
        <v>435</v>
      </c>
      <c r="Z3450" t="s">
        <v>50</v>
      </c>
      <c r="AA3450" t="s">
        <v>51</v>
      </c>
      <c r="AB3450" t="s">
        <v>740</v>
      </c>
      <c r="AC3450" t="s">
        <v>71</v>
      </c>
      <c r="AD3450" t="s">
        <v>41162</v>
      </c>
      <c r="AE3450" t="s">
        <v>54</v>
      </c>
    </row>
    <row r="3451" spans="1:31" x14ac:dyDescent="0.2">
      <c r="A3451">
        <v>35</v>
      </c>
      <c r="B3451" t="s">
        <v>96</v>
      </c>
      <c r="C3451" t="s">
        <v>113</v>
      </c>
      <c r="D3451" t="s">
        <v>182</v>
      </c>
      <c r="E3451" t="s">
        <v>34</v>
      </c>
      <c r="F3451" t="s">
        <v>56</v>
      </c>
      <c r="G3451" t="s">
        <v>900</v>
      </c>
      <c r="H3451" t="s">
        <v>901</v>
      </c>
      <c r="I3451" t="s">
        <v>902</v>
      </c>
      <c r="J3451" t="s">
        <v>903</v>
      </c>
      <c r="K3451" t="s">
        <v>904</v>
      </c>
      <c r="L3451" t="s">
        <v>905</v>
      </c>
      <c r="M3451" t="s">
        <v>906</v>
      </c>
      <c r="N3451" t="s">
        <v>907</v>
      </c>
      <c r="O3451" t="s">
        <v>908</v>
      </c>
      <c r="P3451" t="s">
        <v>909</v>
      </c>
      <c r="Q3451" t="s">
        <v>75</v>
      </c>
      <c r="R3451">
        <v>67</v>
      </c>
      <c r="S3451">
        <v>-1</v>
      </c>
      <c r="T3451" t="s">
        <v>136</v>
      </c>
      <c r="U3451" s="1">
        <v>41074</v>
      </c>
      <c r="V3451" t="s">
        <v>48</v>
      </c>
      <c r="W3451" t="s">
        <v>32</v>
      </c>
      <c r="X3451" t="s">
        <v>49</v>
      </c>
      <c r="Y3451" t="s">
        <v>435</v>
      </c>
      <c r="Z3451" t="s">
        <v>151</v>
      </c>
      <c r="AA3451" t="s">
        <v>69</v>
      </c>
      <c r="AB3451" t="s">
        <v>379</v>
      </c>
      <c r="AC3451" t="s">
        <v>71</v>
      </c>
      <c r="AD3451" t="s">
        <v>910</v>
      </c>
      <c r="AE3451" t="s">
        <v>346</v>
      </c>
    </row>
    <row r="3452" spans="1:31" x14ac:dyDescent="0.2">
      <c r="A3452">
        <v>35</v>
      </c>
      <c r="B3452" t="s">
        <v>96</v>
      </c>
      <c r="C3452" t="s">
        <v>113</v>
      </c>
      <c r="D3452" t="s">
        <v>501</v>
      </c>
      <c r="E3452" t="s">
        <v>34</v>
      </c>
      <c r="F3452" t="s">
        <v>56</v>
      </c>
      <c r="G3452" t="s">
        <v>966</v>
      </c>
      <c r="H3452" t="s">
        <v>967</v>
      </c>
      <c r="I3452" t="s">
        <v>968</v>
      </c>
      <c r="J3452" t="s">
        <v>969</v>
      </c>
      <c r="K3452" t="s">
        <v>970</v>
      </c>
      <c r="L3452" t="s">
        <v>971</v>
      </c>
      <c r="M3452" t="s">
        <v>972</v>
      </c>
      <c r="N3452" t="s">
        <v>973</v>
      </c>
      <c r="O3452" t="s">
        <v>974</v>
      </c>
      <c r="P3452" t="s">
        <v>975</v>
      </c>
      <c r="Q3452" t="s">
        <v>108</v>
      </c>
      <c r="R3452">
        <v>63</v>
      </c>
      <c r="S3452">
        <v>-1</v>
      </c>
      <c r="T3452" t="s">
        <v>331</v>
      </c>
      <c r="U3452" s="1">
        <v>41088</v>
      </c>
      <c r="V3452" t="s">
        <v>760</v>
      </c>
      <c r="W3452" t="s">
        <v>32</v>
      </c>
      <c r="X3452" t="s">
        <v>49</v>
      </c>
      <c r="Y3452" t="s">
        <v>93</v>
      </c>
      <c r="Z3452" t="s">
        <v>262</v>
      </c>
      <c r="AA3452" t="s">
        <v>51</v>
      </c>
      <c r="AB3452" t="s">
        <v>521</v>
      </c>
      <c r="AC3452" t="s">
        <v>71</v>
      </c>
      <c r="AD3452" t="s">
        <v>976</v>
      </c>
      <c r="AE3452" t="s">
        <v>54</v>
      </c>
    </row>
    <row r="3453" spans="1:31" x14ac:dyDescent="0.2">
      <c r="A3453">
        <v>35</v>
      </c>
      <c r="B3453" t="s">
        <v>169</v>
      </c>
      <c r="C3453" t="s">
        <v>83</v>
      </c>
      <c r="D3453" t="s">
        <v>98</v>
      </c>
      <c r="E3453" t="s">
        <v>170</v>
      </c>
      <c r="F3453" t="s">
        <v>56</v>
      </c>
      <c r="G3453" t="s">
        <v>977</v>
      </c>
      <c r="H3453" t="s">
        <v>978</v>
      </c>
      <c r="I3453" t="s">
        <v>979</v>
      </c>
      <c r="J3453" t="s">
        <v>980</v>
      </c>
      <c r="K3453" t="s">
        <v>981</v>
      </c>
      <c r="L3453" t="s">
        <v>982</v>
      </c>
      <c r="M3453" t="s">
        <v>983</v>
      </c>
      <c r="N3453" t="s">
        <v>984</v>
      </c>
      <c r="O3453" t="s">
        <v>985</v>
      </c>
      <c r="P3453" t="s">
        <v>986</v>
      </c>
      <c r="Q3453" t="s">
        <v>588</v>
      </c>
      <c r="R3453">
        <v>70</v>
      </c>
      <c r="S3453">
        <v>-1</v>
      </c>
      <c r="T3453" t="s">
        <v>203</v>
      </c>
      <c r="U3453" s="1">
        <v>41079</v>
      </c>
      <c r="V3453" t="s">
        <v>48</v>
      </c>
      <c r="W3453" t="s">
        <v>217</v>
      </c>
      <c r="X3453" t="s">
        <v>49</v>
      </c>
      <c r="Y3453" t="s">
        <v>93</v>
      </c>
      <c r="Z3453" t="s">
        <v>378</v>
      </c>
      <c r="AA3453" t="s">
        <v>51</v>
      </c>
      <c r="AB3453" t="s">
        <v>206</v>
      </c>
      <c r="AC3453" t="s">
        <v>170</v>
      </c>
      <c r="AD3453" t="s">
        <v>95</v>
      </c>
      <c r="AE3453" t="s">
        <v>54</v>
      </c>
    </row>
    <row r="3454" spans="1:31" x14ac:dyDescent="0.2">
      <c r="A3454">
        <v>35</v>
      </c>
      <c r="B3454" t="s">
        <v>169</v>
      </c>
      <c r="C3454" t="s">
        <v>1043</v>
      </c>
      <c r="D3454" t="s">
        <v>33</v>
      </c>
      <c r="E3454" t="s">
        <v>170</v>
      </c>
      <c r="F3454" t="s">
        <v>32</v>
      </c>
      <c r="G3454" t="s">
        <v>1044</v>
      </c>
      <c r="H3454" t="s">
        <v>32</v>
      </c>
      <c r="I3454" t="s">
        <v>32</v>
      </c>
      <c r="J3454" t="s">
        <v>32</v>
      </c>
      <c r="K3454" t="s">
        <v>32</v>
      </c>
      <c r="L3454" t="s">
        <v>32</v>
      </c>
      <c r="M3454" t="s">
        <v>32</v>
      </c>
      <c r="N3454" t="s">
        <v>32</v>
      </c>
      <c r="O3454" t="s">
        <v>32</v>
      </c>
      <c r="P3454" t="s">
        <v>32</v>
      </c>
      <c r="Q3454" t="s">
        <v>32</v>
      </c>
      <c r="R3454">
        <v>65</v>
      </c>
      <c r="S3454">
        <v>-1</v>
      </c>
      <c r="T3454" t="s">
        <v>76</v>
      </c>
      <c r="U3454" s="1">
        <v>41083</v>
      </c>
      <c r="V3454" t="s">
        <v>260</v>
      </c>
      <c r="W3454" t="s">
        <v>32</v>
      </c>
      <c r="X3454" t="s">
        <v>49</v>
      </c>
      <c r="Y3454" t="s">
        <v>32</v>
      </c>
      <c r="Z3454" t="s">
        <v>1045</v>
      </c>
      <c r="AA3454" t="s">
        <v>51</v>
      </c>
      <c r="AB3454" t="s">
        <v>778</v>
      </c>
      <c r="AC3454" t="s">
        <v>32</v>
      </c>
      <c r="AD3454" t="s">
        <v>95</v>
      </c>
      <c r="AE3454" t="s">
        <v>54</v>
      </c>
    </row>
    <row r="3455" spans="1:31" x14ac:dyDescent="0.2">
      <c r="A3455">
        <v>35</v>
      </c>
      <c r="B3455" t="s">
        <v>96</v>
      </c>
      <c r="C3455" t="s">
        <v>97</v>
      </c>
      <c r="D3455" t="s">
        <v>33</v>
      </c>
      <c r="E3455" t="s">
        <v>32</v>
      </c>
      <c r="F3455" t="s">
        <v>56</v>
      </c>
      <c r="G3455" t="s">
        <v>32</v>
      </c>
      <c r="H3455" t="s">
        <v>1077</v>
      </c>
      <c r="I3455" t="s">
        <v>1078</v>
      </c>
      <c r="J3455" t="s">
        <v>1079</v>
      </c>
      <c r="K3455" t="s">
        <v>1080</v>
      </c>
      <c r="L3455" t="s">
        <v>1081</v>
      </c>
      <c r="M3455" t="s">
        <v>1082</v>
      </c>
      <c r="N3455" t="s">
        <v>1083</v>
      </c>
      <c r="O3455" t="s">
        <v>1084</v>
      </c>
      <c r="P3455" t="s">
        <v>1085</v>
      </c>
      <c r="Q3455" t="s">
        <v>75</v>
      </c>
      <c r="R3455">
        <v>67</v>
      </c>
      <c r="S3455">
        <v>-1</v>
      </c>
      <c r="T3455" t="s">
        <v>446</v>
      </c>
      <c r="U3455" s="1">
        <v>41075</v>
      </c>
      <c r="V3455" t="s">
        <v>48</v>
      </c>
      <c r="W3455" t="s">
        <v>32</v>
      </c>
      <c r="X3455" t="s">
        <v>244</v>
      </c>
      <c r="Y3455" t="s">
        <v>32</v>
      </c>
      <c r="Z3455" t="s">
        <v>388</v>
      </c>
      <c r="AA3455" t="s">
        <v>69</v>
      </c>
      <c r="AB3455" t="s">
        <v>358</v>
      </c>
      <c r="AC3455" t="s">
        <v>32</v>
      </c>
      <c r="AD3455" t="s">
        <v>95</v>
      </c>
      <c r="AE3455" t="s">
        <v>54</v>
      </c>
    </row>
    <row r="3456" spans="1:31" x14ac:dyDescent="0.2">
      <c r="A3456">
        <v>35</v>
      </c>
      <c r="B3456" t="s">
        <v>55</v>
      </c>
      <c r="C3456" t="s">
        <v>32</v>
      </c>
      <c r="D3456" t="s">
        <v>888</v>
      </c>
      <c r="E3456" t="s">
        <v>32</v>
      </c>
      <c r="F3456" t="s">
        <v>664</v>
      </c>
      <c r="G3456" t="s">
        <v>1384</v>
      </c>
      <c r="H3456" t="s">
        <v>1385</v>
      </c>
      <c r="I3456" t="s">
        <v>1386</v>
      </c>
      <c r="J3456" t="s">
        <v>32</v>
      </c>
      <c r="K3456" t="s">
        <v>1387</v>
      </c>
      <c r="L3456" t="s">
        <v>1388</v>
      </c>
      <c r="M3456" t="s">
        <v>1389</v>
      </c>
      <c r="N3456" t="s">
        <v>1390</v>
      </c>
      <c r="O3456" t="s">
        <v>1391</v>
      </c>
      <c r="P3456" t="s">
        <v>1392</v>
      </c>
      <c r="Q3456" t="s">
        <v>75</v>
      </c>
      <c r="R3456">
        <v>69</v>
      </c>
      <c r="S3456">
        <v>100000</v>
      </c>
      <c r="T3456" t="s">
        <v>203</v>
      </c>
      <c r="U3456" s="1">
        <v>41090</v>
      </c>
      <c r="V3456" t="s">
        <v>48</v>
      </c>
      <c r="W3456" t="s">
        <v>78</v>
      </c>
      <c r="X3456" t="s">
        <v>244</v>
      </c>
      <c r="Y3456" t="s">
        <v>150</v>
      </c>
      <c r="Z3456" t="s">
        <v>205</v>
      </c>
      <c r="AA3456" t="s">
        <v>51</v>
      </c>
      <c r="AB3456" t="s">
        <v>285</v>
      </c>
      <c r="AC3456" t="s">
        <v>71</v>
      </c>
      <c r="AD3456" t="s">
        <v>168</v>
      </c>
      <c r="AE3456" t="s">
        <v>54</v>
      </c>
    </row>
    <row r="3457" spans="1:31" x14ac:dyDescent="0.2">
      <c r="A3457">
        <v>35</v>
      </c>
      <c r="B3457" t="s">
        <v>55</v>
      </c>
      <c r="C3457" t="s">
        <v>32</v>
      </c>
      <c r="D3457" t="s">
        <v>98</v>
      </c>
      <c r="E3457" t="s">
        <v>34</v>
      </c>
      <c r="F3457" t="s">
        <v>32</v>
      </c>
      <c r="G3457" t="s">
        <v>1748</v>
      </c>
      <c r="H3457" t="s">
        <v>1749</v>
      </c>
      <c r="I3457" t="s">
        <v>1750</v>
      </c>
      <c r="J3457" t="s">
        <v>1751</v>
      </c>
      <c r="K3457" t="s">
        <v>1752</v>
      </c>
      <c r="L3457" t="s">
        <v>32</v>
      </c>
      <c r="M3457" t="s">
        <v>1753</v>
      </c>
      <c r="N3457" t="s">
        <v>1754</v>
      </c>
      <c r="O3457" t="s">
        <v>32</v>
      </c>
      <c r="P3457" t="s">
        <v>1755</v>
      </c>
      <c r="Q3457" t="s">
        <v>1756</v>
      </c>
      <c r="R3457">
        <v>69</v>
      </c>
      <c r="S3457">
        <v>-1</v>
      </c>
      <c r="T3457" t="s">
        <v>32</v>
      </c>
      <c r="U3457" s="1">
        <v>40822</v>
      </c>
      <c r="V3457" t="s">
        <v>260</v>
      </c>
      <c r="W3457" t="s">
        <v>32</v>
      </c>
      <c r="X3457" t="s">
        <v>49</v>
      </c>
      <c r="Y3457" t="s">
        <v>32</v>
      </c>
      <c r="Z3457" t="s">
        <v>91</v>
      </c>
      <c r="AA3457" t="s">
        <v>51</v>
      </c>
      <c r="AB3457" t="s">
        <v>712</v>
      </c>
      <c r="AC3457" t="s">
        <v>248</v>
      </c>
      <c r="AD3457" t="s">
        <v>95</v>
      </c>
      <c r="AE3457" t="s">
        <v>54</v>
      </c>
    </row>
    <row r="3458" spans="1:31" x14ac:dyDescent="0.2">
      <c r="A3458">
        <v>35</v>
      </c>
      <c r="B3458" t="s">
        <v>169</v>
      </c>
      <c r="C3458" t="s">
        <v>32</v>
      </c>
      <c r="D3458" t="s">
        <v>33</v>
      </c>
      <c r="E3458" t="s">
        <v>34</v>
      </c>
      <c r="F3458" t="s">
        <v>368</v>
      </c>
      <c r="G3458" t="s">
        <v>32</v>
      </c>
      <c r="H3458" t="s">
        <v>32</v>
      </c>
      <c r="I3458" t="s">
        <v>32</v>
      </c>
      <c r="J3458" t="s">
        <v>32</v>
      </c>
      <c r="K3458" t="s">
        <v>1767</v>
      </c>
      <c r="L3458" t="s">
        <v>1768</v>
      </c>
      <c r="M3458" t="s">
        <v>32</v>
      </c>
      <c r="N3458" t="s">
        <v>1769</v>
      </c>
      <c r="O3458" t="s">
        <v>32</v>
      </c>
      <c r="P3458" t="s">
        <v>32</v>
      </c>
      <c r="Q3458" t="s">
        <v>259</v>
      </c>
      <c r="R3458">
        <v>66</v>
      </c>
      <c r="S3458">
        <v>-1</v>
      </c>
      <c r="T3458" t="s">
        <v>136</v>
      </c>
      <c r="U3458" s="1">
        <v>41088</v>
      </c>
      <c r="V3458" t="s">
        <v>662</v>
      </c>
      <c r="W3458" t="s">
        <v>32</v>
      </c>
      <c r="X3458" t="s">
        <v>49</v>
      </c>
      <c r="Y3458" t="s">
        <v>32</v>
      </c>
      <c r="Z3458" t="s">
        <v>32</v>
      </c>
      <c r="AA3458" t="s">
        <v>51</v>
      </c>
      <c r="AB3458" t="s">
        <v>110</v>
      </c>
      <c r="AC3458" t="s">
        <v>71</v>
      </c>
      <c r="AD3458" t="s">
        <v>95</v>
      </c>
      <c r="AE3458" t="s">
        <v>54</v>
      </c>
    </row>
    <row r="3459" spans="1:31" x14ac:dyDescent="0.2">
      <c r="A3459">
        <v>35</v>
      </c>
      <c r="B3459" t="s">
        <v>55</v>
      </c>
      <c r="C3459" t="s">
        <v>32</v>
      </c>
      <c r="D3459" t="s">
        <v>33</v>
      </c>
      <c r="E3459" t="s">
        <v>34</v>
      </c>
      <c r="F3459" t="s">
        <v>32</v>
      </c>
      <c r="G3459" t="s">
        <v>2079</v>
      </c>
      <c r="H3459" t="s">
        <v>2080</v>
      </c>
      <c r="I3459" t="s">
        <v>2081</v>
      </c>
      <c r="J3459" t="s">
        <v>2082</v>
      </c>
      <c r="K3459" t="s">
        <v>2083</v>
      </c>
      <c r="L3459" t="s">
        <v>2084</v>
      </c>
      <c r="M3459" t="s">
        <v>32</v>
      </c>
      <c r="N3459" t="s">
        <v>2085</v>
      </c>
      <c r="O3459" t="s">
        <v>32</v>
      </c>
      <c r="P3459" t="s">
        <v>2086</v>
      </c>
      <c r="Q3459" t="s">
        <v>32</v>
      </c>
      <c r="R3459">
        <v>69</v>
      </c>
      <c r="S3459">
        <v>-1</v>
      </c>
      <c r="T3459" t="s">
        <v>32</v>
      </c>
      <c r="U3459" s="1">
        <v>40935</v>
      </c>
      <c r="V3459" t="s">
        <v>1812</v>
      </c>
      <c r="W3459" t="s">
        <v>32</v>
      </c>
      <c r="X3459" t="s">
        <v>49</v>
      </c>
      <c r="Y3459" t="s">
        <v>32</v>
      </c>
      <c r="Z3459" t="s">
        <v>32</v>
      </c>
      <c r="AA3459" t="s">
        <v>51</v>
      </c>
      <c r="AB3459" t="s">
        <v>32</v>
      </c>
      <c r="AC3459" t="s">
        <v>32</v>
      </c>
      <c r="AD3459" t="s">
        <v>2087</v>
      </c>
      <c r="AE3459" t="s">
        <v>54</v>
      </c>
    </row>
    <row r="3460" spans="1:31" x14ac:dyDescent="0.2">
      <c r="A3460">
        <v>35</v>
      </c>
      <c r="B3460" t="s">
        <v>169</v>
      </c>
      <c r="C3460" t="s">
        <v>113</v>
      </c>
      <c r="D3460" t="s">
        <v>33</v>
      </c>
      <c r="E3460" t="s">
        <v>32</v>
      </c>
      <c r="F3460" t="s">
        <v>56</v>
      </c>
      <c r="G3460" t="s">
        <v>2277</v>
      </c>
      <c r="H3460" t="s">
        <v>2278</v>
      </c>
      <c r="I3460" t="s">
        <v>2279</v>
      </c>
      <c r="J3460" t="s">
        <v>2280</v>
      </c>
      <c r="K3460" t="s">
        <v>2281</v>
      </c>
      <c r="L3460" t="s">
        <v>2282</v>
      </c>
      <c r="M3460" t="s">
        <v>2283</v>
      </c>
      <c r="N3460" t="s">
        <v>2284</v>
      </c>
      <c r="O3460" t="s">
        <v>2285</v>
      </c>
      <c r="P3460" t="s">
        <v>2286</v>
      </c>
      <c r="Q3460" t="s">
        <v>75</v>
      </c>
      <c r="R3460">
        <v>73</v>
      </c>
      <c r="S3460">
        <v>80000</v>
      </c>
      <c r="T3460" t="s">
        <v>47</v>
      </c>
      <c r="U3460" s="1">
        <v>41033</v>
      </c>
      <c r="V3460" t="s">
        <v>48</v>
      </c>
      <c r="W3460" t="s">
        <v>92</v>
      </c>
      <c r="X3460" t="s">
        <v>49</v>
      </c>
      <c r="Y3460" t="s">
        <v>93</v>
      </c>
      <c r="Z3460" t="s">
        <v>32</v>
      </c>
      <c r="AA3460" t="s">
        <v>51</v>
      </c>
      <c r="AB3460" t="s">
        <v>1909</v>
      </c>
      <c r="AC3460" t="s">
        <v>71</v>
      </c>
      <c r="AD3460" t="s">
        <v>2287</v>
      </c>
      <c r="AE3460" t="s">
        <v>54</v>
      </c>
    </row>
    <row r="3461" spans="1:31" x14ac:dyDescent="0.2">
      <c r="A3461">
        <v>35</v>
      </c>
      <c r="B3461" t="s">
        <v>55</v>
      </c>
      <c r="C3461" t="s">
        <v>155</v>
      </c>
      <c r="D3461" t="s">
        <v>182</v>
      </c>
      <c r="E3461" t="s">
        <v>34</v>
      </c>
      <c r="F3461" t="s">
        <v>114</v>
      </c>
      <c r="G3461" t="s">
        <v>32</v>
      </c>
      <c r="H3461" t="s">
        <v>2762</v>
      </c>
      <c r="I3461" t="s">
        <v>32</v>
      </c>
      <c r="J3461" t="s">
        <v>32</v>
      </c>
      <c r="K3461" t="s">
        <v>32</v>
      </c>
      <c r="L3461" t="s">
        <v>2763</v>
      </c>
      <c r="M3461" t="s">
        <v>2764</v>
      </c>
      <c r="N3461" t="s">
        <v>32</v>
      </c>
      <c r="O3461" t="s">
        <v>32</v>
      </c>
      <c r="P3461" t="s">
        <v>32</v>
      </c>
      <c r="Q3461" t="s">
        <v>108</v>
      </c>
      <c r="R3461">
        <v>61</v>
      </c>
      <c r="S3461">
        <v>-1</v>
      </c>
      <c r="T3461" t="s">
        <v>32</v>
      </c>
      <c r="U3461" s="1">
        <v>41090</v>
      </c>
      <c r="V3461" t="s">
        <v>662</v>
      </c>
      <c r="W3461" t="s">
        <v>92</v>
      </c>
      <c r="X3461" t="s">
        <v>49</v>
      </c>
      <c r="Y3461" t="s">
        <v>93</v>
      </c>
      <c r="Z3461" t="s">
        <v>80</v>
      </c>
      <c r="AA3461" t="s">
        <v>69</v>
      </c>
      <c r="AB3461" t="s">
        <v>110</v>
      </c>
      <c r="AC3461" t="s">
        <v>71</v>
      </c>
      <c r="AD3461" t="s">
        <v>95</v>
      </c>
      <c r="AE3461" t="s">
        <v>54</v>
      </c>
    </row>
    <row r="3462" spans="1:31" x14ac:dyDescent="0.2">
      <c r="A3462">
        <v>35</v>
      </c>
      <c r="B3462" t="s">
        <v>2255</v>
      </c>
      <c r="C3462" t="s">
        <v>113</v>
      </c>
      <c r="D3462" t="s">
        <v>501</v>
      </c>
      <c r="E3462" t="s">
        <v>34</v>
      </c>
      <c r="F3462" t="s">
        <v>56</v>
      </c>
      <c r="G3462" t="s">
        <v>2906</v>
      </c>
      <c r="H3462" t="s">
        <v>2907</v>
      </c>
      <c r="I3462" t="s">
        <v>2908</v>
      </c>
      <c r="J3462" t="s">
        <v>2909</v>
      </c>
      <c r="K3462" t="s">
        <v>2910</v>
      </c>
      <c r="L3462" t="s">
        <v>2911</v>
      </c>
      <c r="M3462" t="s">
        <v>2912</v>
      </c>
      <c r="N3462" t="s">
        <v>2913</v>
      </c>
      <c r="O3462" t="s">
        <v>2914</v>
      </c>
      <c r="P3462" t="s">
        <v>2915</v>
      </c>
      <c r="Q3462" t="s">
        <v>75</v>
      </c>
      <c r="R3462">
        <v>65</v>
      </c>
      <c r="S3462">
        <v>-1</v>
      </c>
      <c r="T3462" t="s">
        <v>32</v>
      </c>
      <c r="U3462" s="1">
        <v>41089</v>
      </c>
      <c r="V3462" t="s">
        <v>260</v>
      </c>
      <c r="W3462" t="s">
        <v>78</v>
      </c>
      <c r="X3462" t="s">
        <v>49</v>
      </c>
      <c r="Y3462" t="s">
        <v>435</v>
      </c>
      <c r="Z3462" t="s">
        <v>91</v>
      </c>
      <c r="AA3462" t="s">
        <v>69</v>
      </c>
      <c r="AB3462" t="s">
        <v>1104</v>
      </c>
      <c r="AC3462" t="s">
        <v>71</v>
      </c>
      <c r="AD3462" t="s">
        <v>95</v>
      </c>
      <c r="AE3462" t="s">
        <v>54</v>
      </c>
    </row>
    <row r="3463" spans="1:31" x14ac:dyDescent="0.2">
      <c r="A3463">
        <v>35</v>
      </c>
      <c r="B3463" t="s">
        <v>32</v>
      </c>
      <c r="C3463" t="s">
        <v>32</v>
      </c>
      <c r="D3463" t="s">
        <v>182</v>
      </c>
      <c r="E3463" t="s">
        <v>34</v>
      </c>
      <c r="F3463" t="s">
        <v>56</v>
      </c>
      <c r="G3463" t="s">
        <v>3293</v>
      </c>
      <c r="H3463" t="s">
        <v>3294</v>
      </c>
      <c r="I3463" t="s">
        <v>3295</v>
      </c>
      <c r="J3463" t="s">
        <v>3296</v>
      </c>
      <c r="K3463" t="s">
        <v>3297</v>
      </c>
      <c r="L3463" t="s">
        <v>3298</v>
      </c>
      <c r="M3463" t="s">
        <v>3299</v>
      </c>
      <c r="N3463" t="s">
        <v>3300</v>
      </c>
      <c r="O3463" t="s">
        <v>3301</v>
      </c>
      <c r="P3463" t="s">
        <v>3302</v>
      </c>
      <c r="Q3463" t="s">
        <v>108</v>
      </c>
      <c r="R3463">
        <v>66</v>
      </c>
      <c r="S3463">
        <v>-1</v>
      </c>
      <c r="T3463" t="s">
        <v>457</v>
      </c>
      <c r="U3463" s="1">
        <v>40847</v>
      </c>
      <c r="V3463" t="s">
        <v>760</v>
      </c>
      <c r="W3463" t="s">
        <v>32</v>
      </c>
      <c r="X3463" t="s">
        <v>49</v>
      </c>
      <c r="Y3463" t="s">
        <v>150</v>
      </c>
      <c r="Z3463" t="s">
        <v>166</v>
      </c>
      <c r="AA3463" t="s">
        <v>51</v>
      </c>
      <c r="AB3463" t="s">
        <v>124</v>
      </c>
      <c r="AC3463" t="s">
        <v>71</v>
      </c>
      <c r="AD3463" t="s">
        <v>3303</v>
      </c>
      <c r="AE3463" t="s">
        <v>2899</v>
      </c>
    </row>
    <row r="3464" spans="1:31" x14ac:dyDescent="0.2">
      <c r="A3464">
        <v>35</v>
      </c>
      <c r="B3464" t="s">
        <v>112</v>
      </c>
      <c r="C3464" t="s">
        <v>155</v>
      </c>
      <c r="D3464" t="s">
        <v>33</v>
      </c>
      <c r="E3464" t="s">
        <v>34</v>
      </c>
      <c r="F3464" t="s">
        <v>56</v>
      </c>
      <c r="G3464" t="s">
        <v>4116</v>
      </c>
      <c r="H3464" t="s">
        <v>4117</v>
      </c>
      <c r="I3464" t="s">
        <v>4118</v>
      </c>
      <c r="J3464" t="s">
        <v>4119</v>
      </c>
      <c r="K3464" t="s">
        <v>4120</v>
      </c>
      <c r="L3464" t="s">
        <v>4121</v>
      </c>
      <c r="M3464" t="s">
        <v>4122</v>
      </c>
      <c r="N3464" t="s">
        <v>4123</v>
      </c>
      <c r="O3464" t="s">
        <v>4124</v>
      </c>
      <c r="P3464" t="s">
        <v>4125</v>
      </c>
      <c r="Q3464" t="s">
        <v>32</v>
      </c>
      <c r="R3464">
        <v>60</v>
      </c>
      <c r="S3464">
        <v>-1</v>
      </c>
      <c r="T3464" t="s">
        <v>32</v>
      </c>
      <c r="U3464" s="1">
        <v>41090</v>
      </c>
      <c r="V3464" t="s">
        <v>164</v>
      </c>
      <c r="W3464" t="s">
        <v>92</v>
      </c>
      <c r="X3464" t="s">
        <v>49</v>
      </c>
      <c r="Y3464" t="s">
        <v>150</v>
      </c>
      <c r="Z3464" t="s">
        <v>32</v>
      </c>
      <c r="AA3464" t="s">
        <v>69</v>
      </c>
      <c r="AB3464" t="s">
        <v>389</v>
      </c>
      <c r="AC3464" t="s">
        <v>71</v>
      </c>
      <c r="AD3464" t="s">
        <v>95</v>
      </c>
      <c r="AE3464" t="s">
        <v>54</v>
      </c>
    </row>
    <row r="3465" spans="1:31" x14ac:dyDescent="0.2">
      <c r="A3465">
        <v>35</v>
      </c>
      <c r="B3465" t="s">
        <v>169</v>
      </c>
      <c r="C3465" t="s">
        <v>287</v>
      </c>
      <c r="D3465" t="s">
        <v>501</v>
      </c>
      <c r="E3465" t="s">
        <v>34</v>
      </c>
      <c r="F3465" t="s">
        <v>114</v>
      </c>
      <c r="G3465" t="s">
        <v>4371</v>
      </c>
      <c r="H3465" t="s">
        <v>4372</v>
      </c>
      <c r="I3465" t="s">
        <v>4373</v>
      </c>
      <c r="J3465" t="s">
        <v>4374</v>
      </c>
      <c r="K3465" t="s">
        <v>4375</v>
      </c>
      <c r="L3465" t="s">
        <v>4376</v>
      </c>
      <c r="M3465" t="s">
        <v>4377</v>
      </c>
      <c r="N3465" t="s">
        <v>4378</v>
      </c>
      <c r="O3465" t="s">
        <v>4379</v>
      </c>
      <c r="P3465" t="s">
        <v>4380</v>
      </c>
      <c r="Q3465" t="s">
        <v>924</v>
      </c>
      <c r="R3465">
        <v>67</v>
      </c>
      <c r="S3465">
        <v>-1</v>
      </c>
      <c r="T3465" t="s">
        <v>560</v>
      </c>
      <c r="U3465" s="1">
        <v>41090</v>
      </c>
      <c r="V3465" t="s">
        <v>48</v>
      </c>
      <c r="W3465" t="s">
        <v>204</v>
      </c>
      <c r="X3465" t="s">
        <v>49</v>
      </c>
      <c r="Y3465" t="s">
        <v>261</v>
      </c>
      <c r="Z3465" t="s">
        <v>1726</v>
      </c>
      <c r="AA3465" t="s">
        <v>51</v>
      </c>
      <c r="AB3465" t="s">
        <v>367</v>
      </c>
      <c r="AC3465" t="s">
        <v>71</v>
      </c>
      <c r="AD3465" t="s">
        <v>95</v>
      </c>
      <c r="AE3465" t="s">
        <v>54</v>
      </c>
    </row>
    <row r="3466" spans="1:31" x14ac:dyDescent="0.2">
      <c r="A3466">
        <v>35</v>
      </c>
      <c r="B3466" t="s">
        <v>96</v>
      </c>
      <c r="C3466" t="s">
        <v>155</v>
      </c>
      <c r="D3466" t="s">
        <v>33</v>
      </c>
      <c r="E3466" t="s">
        <v>34</v>
      </c>
      <c r="F3466" t="s">
        <v>56</v>
      </c>
      <c r="G3466" t="s">
        <v>4658</v>
      </c>
      <c r="H3466" t="s">
        <v>4659</v>
      </c>
      <c r="I3466" t="s">
        <v>4660</v>
      </c>
      <c r="J3466" t="s">
        <v>3957</v>
      </c>
      <c r="K3466" t="s">
        <v>4661</v>
      </c>
      <c r="L3466" t="s">
        <v>4662</v>
      </c>
      <c r="M3466" t="s">
        <v>4663</v>
      </c>
      <c r="N3466" t="s">
        <v>4664</v>
      </c>
      <c r="O3466" t="s">
        <v>32</v>
      </c>
      <c r="P3466" t="s">
        <v>4665</v>
      </c>
      <c r="Q3466" t="s">
        <v>108</v>
      </c>
      <c r="R3466">
        <v>68</v>
      </c>
      <c r="S3466">
        <v>-1</v>
      </c>
      <c r="T3466" t="s">
        <v>203</v>
      </c>
      <c r="U3466" s="1">
        <v>41085</v>
      </c>
      <c r="V3466" t="s">
        <v>48</v>
      </c>
      <c r="W3466" t="s">
        <v>204</v>
      </c>
      <c r="X3466" t="s">
        <v>49</v>
      </c>
      <c r="Y3466" t="s">
        <v>474</v>
      </c>
      <c r="Z3466" t="s">
        <v>205</v>
      </c>
      <c r="AA3466" t="s">
        <v>51</v>
      </c>
      <c r="AB3466" t="s">
        <v>233</v>
      </c>
      <c r="AC3466" t="s">
        <v>71</v>
      </c>
      <c r="AD3466" t="s">
        <v>2635</v>
      </c>
      <c r="AE3466" t="s">
        <v>54</v>
      </c>
    </row>
    <row r="3467" spans="1:31" x14ac:dyDescent="0.2">
      <c r="A3467">
        <v>35</v>
      </c>
      <c r="B3467" t="s">
        <v>96</v>
      </c>
      <c r="C3467" t="s">
        <v>97</v>
      </c>
      <c r="D3467" t="s">
        <v>501</v>
      </c>
      <c r="E3467" t="s">
        <v>170</v>
      </c>
      <c r="F3467" t="s">
        <v>56</v>
      </c>
      <c r="G3467" t="s">
        <v>4714</v>
      </c>
      <c r="H3467" t="s">
        <v>4715</v>
      </c>
      <c r="I3467" t="s">
        <v>4716</v>
      </c>
      <c r="J3467" t="s">
        <v>4717</v>
      </c>
      <c r="K3467" t="s">
        <v>4718</v>
      </c>
      <c r="L3467" t="s">
        <v>4719</v>
      </c>
      <c r="M3467" t="s">
        <v>4720</v>
      </c>
      <c r="N3467" t="s">
        <v>4721</v>
      </c>
      <c r="O3467" t="s">
        <v>4722</v>
      </c>
      <c r="P3467" t="s">
        <v>4723</v>
      </c>
      <c r="Q3467" t="s">
        <v>108</v>
      </c>
      <c r="R3467">
        <v>59</v>
      </c>
      <c r="S3467">
        <v>-1</v>
      </c>
      <c r="T3467" t="s">
        <v>331</v>
      </c>
      <c r="U3467" s="1">
        <v>41088</v>
      </c>
      <c r="V3467" t="s">
        <v>48</v>
      </c>
      <c r="W3467" t="s">
        <v>92</v>
      </c>
      <c r="X3467" t="s">
        <v>398</v>
      </c>
      <c r="Y3467" t="s">
        <v>245</v>
      </c>
      <c r="Z3467" t="s">
        <v>246</v>
      </c>
      <c r="AA3467" t="s">
        <v>69</v>
      </c>
      <c r="AB3467" t="s">
        <v>367</v>
      </c>
      <c r="AC3467" t="s">
        <v>71</v>
      </c>
      <c r="AD3467" t="s">
        <v>2201</v>
      </c>
      <c r="AE3467" t="s">
        <v>2899</v>
      </c>
    </row>
    <row r="3468" spans="1:31" x14ac:dyDescent="0.2">
      <c r="A3468">
        <v>35</v>
      </c>
      <c r="B3468" t="s">
        <v>55</v>
      </c>
      <c r="C3468" t="s">
        <v>155</v>
      </c>
      <c r="D3468" t="s">
        <v>33</v>
      </c>
      <c r="E3468" t="s">
        <v>34</v>
      </c>
      <c r="F3468" t="s">
        <v>138</v>
      </c>
      <c r="G3468" t="s">
        <v>4888</v>
      </c>
      <c r="H3468" t="s">
        <v>4889</v>
      </c>
      <c r="I3468" t="s">
        <v>4890</v>
      </c>
      <c r="J3468" t="s">
        <v>4891</v>
      </c>
      <c r="K3468" t="s">
        <v>4892</v>
      </c>
      <c r="L3468" t="s">
        <v>4893</v>
      </c>
      <c r="M3468" t="s">
        <v>4894</v>
      </c>
      <c r="N3468" t="s">
        <v>4895</v>
      </c>
      <c r="O3468" t="s">
        <v>4896</v>
      </c>
      <c r="P3468" t="s">
        <v>4897</v>
      </c>
      <c r="Q3468" t="s">
        <v>75</v>
      </c>
      <c r="R3468">
        <v>63</v>
      </c>
      <c r="S3468">
        <v>-1</v>
      </c>
      <c r="T3468" t="s">
        <v>149</v>
      </c>
      <c r="U3468" s="1">
        <v>41048</v>
      </c>
      <c r="V3468" t="s">
        <v>662</v>
      </c>
      <c r="W3468" t="s">
        <v>32</v>
      </c>
      <c r="X3468" t="s">
        <v>49</v>
      </c>
      <c r="Y3468" t="s">
        <v>93</v>
      </c>
      <c r="Z3468" t="s">
        <v>422</v>
      </c>
      <c r="AA3468" t="s">
        <v>69</v>
      </c>
      <c r="AB3468" t="s">
        <v>690</v>
      </c>
      <c r="AC3468" t="s">
        <v>71</v>
      </c>
      <c r="AD3468" t="s">
        <v>619</v>
      </c>
      <c r="AE3468" t="s">
        <v>54</v>
      </c>
    </row>
    <row r="3469" spans="1:31" x14ac:dyDescent="0.2">
      <c r="A3469">
        <v>35</v>
      </c>
      <c r="B3469" t="s">
        <v>55</v>
      </c>
      <c r="C3469" t="s">
        <v>32</v>
      </c>
      <c r="D3469" t="s">
        <v>33</v>
      </c>
      <c r="E3469" t="s">
        <v>34</v>
      </c>
      <c r="F3469" t="s">
        <v>114</v>
      </c>
      <c r="G3469" t="s">
        <v>4974</v>
      </c>
      <c r="H3469" t="s">
        <v>4975</v>
      </c>
      <c r="I3469" t="s">
        <v>4976</v>
      </c>
      <c r="J3469" t="s">
        <v>4977</v>
      </c>
      <c r="K3469" t="s">
        <v>4978</v>
      </c>
      <c r="L3469" t="s">
        <v>4979</v>
      </c>
      <c r="M3469" t="s">
        <v>4980</v>
      </c>
      <c r="N3469" t="s">
        <v>4981</v>
      </c>
      <c r="O3469" t="s">
        <v>4982</v>
      </c>
      <c r="P3469" t="s">
        <v>4983</v>
      </c>
      <c r="Q3469" t="s">
        <v>75</v>
      </c>
      <c r="R3469">
        <v>68</v>
      </c>
      <c r="S3469">
        <v>-1</v>
      </c>
      <c r="T3469" t="s">
        <v>47</v>
      </c>
      <c r="U3469" s="1">
        <v>41056</v>
      </c>
      <c r="V3469" t="s">
        <v>164</v>
      </c>
      <c r="W3469" t="s">
        <v>32</v>
      </c>
      <c r="X3469" t="s">
        <v>49</v>
      </c>
      <c r="Y3469" t="s">
        <v>32</v>
      </c>
      <c r="Z3469" t="s">
        <v>32</v>
      </c>
      <c r="AA3469" t="s">
        <v>69</v>
      </c>
      <c r="AB3469" t="s">
        <v>32</v>
      </c>
      <c r="AC3469" t="s">
        <v>71</v>
      </c>
      <c r="AD3469" t="s">
        <v>95</v>
      </c>
      <c r="AE3469" t="s">
        <v>54</v>
      </c>
    </row>
    <row r="3470" spans="1:31" x14ac:dyDescent="0.2">
      <c r="A3470">
        <v>35</v>
      </c>
      <c r="B3470" t="s">
        <v>169</v>
      </c>
      <c r="C3470" t="s">
        <v>155</v>
      </c>
      <c r="D3470" t="s">
        <v>33</v>
      </c>
      <c r="E3470" t="s">
        <v>32</v>
      </c>
      <c r="F3470" t="s">
        <v>833</v>
      </c>
      <c r="G3470" t="s">
        <v>5005</v>
      </c>
      <c r="H3470" t="s">
        <v>5006</v>
      </c>
      <c r="I3470" t="s">
        <v>5007</v>
      </c>
      <c r="J3470" t="s">
        <v>5008</v>
      </c>
      <c r="K3470" t="s">
        <v>5009</v>
      </c>
      <c r="L3470" t="s">
        <v>5010</v>
      </c>
      <c r="M3470" t="s">
        <v>5011</v>
      </c>
      <c r="N3470" t="s">
        <v>32</v>
      </c>
      <c r="O3470" t="s">
        <v>32</v>
      </c>
      <c r="P3470" t="s">
        <v>5012</v>
      </c>
      <c r="Q3470" t="s">
        <v>75</v>
      </c>
      <c r="R3470">
        <v>75</v>
      </c>
      <c r="S3470">
        <v>-1</v>
      </c>
      <c r="T3470" t="s">
        <v>68</v>
      </c>
      <c r="U3470" s="1">
        <v>41090</v>
      </c>
      <c r="V3470" t="s">
        <v>260</v>
      </c>
      <c r="W3470" t="s">
        <v>92</v>
      </c>
      <c r="X3470" t="s">
        <v>49</v>
      </c>
      <c r="Y3470" t="s">
        <v>32</v>
      </c>
      <c r="Z3470" t="s">
        <v>32</v>
      </c>
      <c r="AA3470" t="s">
        <v>51</v>
      </c>
      <c r="AB3470" t="s">
        <v>32</v>
      </c>
      <c r="AC3470" t="s">
        <v>71</v>
      </c>
      <c r="AD3470" t="s">
        <v>95</v>
      </c>
      <c r="AE3470" t="s">
        <v>54</v>
      </c>
    </row>
    <row r="3471" spans="1:31" x14ac:dyDescent="0.2">
      <c r="A3471">
        <v>35</v>
      </c>
      <c r="B3471" t="s">
        <v>112</v>
      </c>
      <c r="C3471" t="s">
        <v>155</v>
      </c>
      <c r="D3471" t="s">
        <v>98</v>
      </c>
      <c r="E3471" t="s">
        <v>32</v>
      </c>
      <c r="F3471" t="s">
        <v>773</v>
      </c>
      <c r="G3471" t="s">
        <v>5289</v>
      </c>
      <c r="H3471" t="s">
        <v>5290</v>
      </c>
      <c r="I3471" t="s">
        <v>5291</v>
      </c>
      <c r="J3471" t="s">
        <v>5292</v>
      </c>
      <c r="K3471" t="s">
        <v>5293</v>
      </c>
      <c r="L3471" t="s">
        <v>5294</v>
      </c>
      <c r="M3471" t="s">
        <v>5295</v>
      </c>
      <c r="N3471" t="s">
        <v>2643</v>
      </c>
      <c r="O3471" t="s">
        <v>5296</v>
      </c>
      <c r="P3471" t="s">
        <v>5063</v>
      </c>
      <c r="Q3471" t="s">
        <v>924</v>
      </c>
      <c r="R3471">
        <v>64</v>
      </c>
      <c r="S3471">
        <v>-1</v>
      </c>
      <c r="T3471" t="s">
        <v>32</v>
      </c>
      <c r="U3471" s="1">
        <v>40754</v>
      </c>
      <c r="V3471" t="s">
        <v>48</v>
      </c>
      <c r="W3471" t="s">
        <v>32</v>
      </c>
      <c r="X3471" t="s">
        <v>49</v>
      </c>
      <c r="Y3471" t="s">
        <v>32</v>
      </c>
      <c r="Z3471" t="s">
        <v>32</v>
      </c>
      <c r="AA3471" t="s">
        <v>69</v>
      </c>
      <c r="AB3471" t="s">
        <v>32</v>
      </c>
      <c r="AC3471" t="s">
        <v>71</v>
      </c>
      <c r="AD3471" t="s">
        <v>95</v>
      </c>
      <c r="AE3471" t="s">
        <v>54</v>
      </c>
    </row>
    <row r="3472" spans="1:31" x14ac:dyDescent="0.2">
      <c r="A3472">
        <v>35</v>
      </c>
      <c r="B3472" t="s">
        <v>154</v>
      </c>
      <c r="C3472" t="s">
        <v>32</v>
      </c>
      <c r="D3472" t="s">
        <v>182</v>
      </c>
      <c r="E3472" t="s">
        <v>34</v>
      </c>
      <c r="F3472" t="s">
        <v>56</v>
      </c>
      <c r="G3472" t="s">
        <v>5436</v>
      </c>
      <c r="H3472" t="s">
        <v>5437</v>
      </c>
      <c r="I3472" t="s">
        <v>5438</v>
      </c>
      <c r="J3472" t="s">
        <v>5439</v>
      </c>
      <c r="K3472" t="s">
        <v>5440</v>
      </c>
      <c r="L3472" t="s">
        <v>5441</v>
      </c>
      <c r="M3472" t="s">
        <v>5442</v>
      </c>
      <c r="N3472" t="s">
        <v>5443</v>
      </c>
      <c r="O3472" t="s">
        <v>5444</v>
      </c>
      <c r="P3472" t="s">
        <v>5445</v>
      </c>
      <c r="Q3472" t="s">
        <v>75</v>
      </c>
      <c r="R3472">
        <v>66</v>
      </c>
      <c r="S3472">
        <v>20000</v>
      </c>
      <c r="T3472" t="s">
        <v>91</v>
      </c>
      <c r="U3472" s="1">
        <v>40973</v>
      </c>
      <c r="V3472" t="s">
        <v>5446</v>
      </c>
      <c r="W3472" t="s">
        <v>78</v>
      </c>
      <c r="X3472" t="s">
        <v>49</v>
      </c>
      <c r="Y3472" t="s">
        <v>643</v>
      </c>
      <c r="Z3472" t="s">
        <v>32</v>
      </c>
      <c r="AA3472" t="s">
        <v>69</v>
      </c>
      <c r="AB3472" t="s">
        <v>1104</v>
      </c>
      <c r="AC3472" t="s">
        <v>71</v>
      </c>
      <c r="AD3472" t="s">
        <v>5447</v>
      </c>
      <c r="AE3472" t="s">
        <v>265</v>
      </c>
    </row>
    <row r="3473" spans="1:31" x14ac:dyDescent="0.2">
      <c r="A3473">
        <v>35</v>
      </c>
      <c r="B3473" t="s">
        <v>169</v>
      </c>
      <c r="C3473" t="s">
        <v>83</v>
      </c>
      <c r="D3473" t="s">
        <v>33</v>
      </c>
      <c r="E3473" t="s">
        <v>170</v>
      </c>
      <c r="F3473" t="s">
        <v>114</v>
      </c>
      <c r="G3473" t="s">
        <v>5791</v>
      </c>
      <c r="H3473" t="s">
        <v>5792</v>
      </c>
      <c r="I3473" t="s">
        <v>5793</v>
      </c>
      <c r="J3473" t="s">
        <v>5794</v>
      </c>
      <c r="K3473" t="s">
        <v>5795</v>
      </c>
      <c r="L3473" t="s">
        <v>5796</v>
      </c>
      <c r="M3473" t="s">
        <v>5797</v>
      </c>
      <c r="N3473" t="s">
        <v>5798</v>
      </c>
      <c r="O3473" t="s">
        <v>5799</v>
      </c>
      <c r="P3473" t="s">
        <v>5800</v>
      </c>
      <c r="Q3473" t="s">
        <v>471</v>
      </c>
      <c r="R3473">
        <v>70</v>
      </c>
      <c r="S3473">
        <v>-1</v>
      </c>
      <c r="T3473" t="s">
        <v>576</v>
      </c>
      <c r="U3473" s="1">
        <v>41089</v>
      </c>
      <c r="V3473" t="s">
        <v>48</v>
      </c>
      <c r="W3473" t="s">
        <v>92</v>
      </c>
      <c r="X3473" t="s">
        <v>49</v>
      </c>
      <c r="Y3473" t="s">
        <v>435</v>
      </c>
      <c r="Z3473" t="s">
        <v>91</v>
      </c>
      <c r="AA3473" t="s">
        <v>51</v>
      </c>
      <c r="AB3473" t="s">
        <v>32</v>
      </c>
      <c r="AC3473" t="s">
        <v>71</v>
      </c>
      <c r="AD3473" t="s">
        <v>5801</v>
      </c>
      <c r="AE3473" t="s">
        <v>54</v>
      </c>
    </row>
    <row r="3474" spans="1:31" x14ac:dyDescent="0.2">
      <c r="A3474">
        <v>35</v>
      </c>
      <c r="B3474" t="s">
        <v>620</v>
      </c>
      <c r="C3474" t="s">
        <v>155</v>
      </c>
      <c r="D3474" t="s">
        <v>33</v>
      </c>
      <c r="E3474" t="s">
        <v>32</v>
      </c>
      <c r="F3474" t="s">
        <v>56</v>
      </c>
      <c r="G3474" t="s">
        <v>5891</v>
      </c>
      <c r="H3474" t="s">
        <v>5892</v>
      </c>
      <c r="I3474" t="s">
        <v>5893</v>
      </c>
      <c r="J3474" t="s">
        <v>5894</v>
      </c>
      <c r="K3474" t="s">
        <v>5895</v>
      </c>
      <c r="L3474" t="s">
        <v>5896</v>
      </c>
      <c r="M3474" t="s">
        <v>5897</v>
      </c>
      <c r="N3474" t="s">
        <v>5898</v>
      </c>
      <c r="O3474" t="s">
        <v>5899</v>
      </c>
      <c r="P3474" t="s">
        <v>5900</v>
      </c>
      <c r="Q3474" t="s">
        <v>75</v>
      </c>
      <c r="R3474">
        <v>63</v>
      </c>
      <c r="S3474">
        <v>-1</v>
      </c>
      <c r="T3474" t="s">
        <v>47</v>
      </c>
      <c r="U3474" s="1">
        <v>40975</v>
      </c>
      <c r="V3474" t="s">
        <v>164</v>
      </c>
      <c r="W3474" t="s">
        <v>32</v>
      </c>
      <c r="X3474" t="s">
        <v>49</v>
      </c>
      <c r="Y3474" t="s">
        <v>245</v>
      </c>
      <c r="Z3474" t="s">
        <v>1041</v>
      </c>
      <c r="AA3474" t="s">
        <v>69</v>
      </c>
      <c r="AB3474" t="s">
        <v>852</v>
      </c>
      <c r="AC3474" t="s">
        <v>71</v>
      </c>
      <c r="AD3474" t="s">
        <v>168</v>
      </c>
      <c r="AE3474" t="s">
        <v>54</v>
      </c>
    </row>
    <row r="3475" spans="1:31" x14ac:dyDescent="0.2">
      <c r="A3475">
        <v>35</v>
      </c>
      <c r="B3475" t="s">
        <v>169</v>
      </c>
      <c r="C3475" t="s">
        <v>97</v>
      </c>
      <c r="D3475" t="s">
        <v>33</v>
      </c>
      <c r="E3475" t="s">
        <v>34</v>
      </c>
      <c r="F3475" t="s">
        <v>56</v>
      </c>
      <c r="G3475" t="s">
        <v>6937</v>
      </c>
      <c r="H3475" t="s">
        <v>6938</v>
      </c>
      <c r="I3475" t="s">
        <v>6939</v>
      </c>
      <c r="J3475" t="s">
        <v>6940</v>
      </c>
      <c r="K3475" t="s">
        <v>6941</v>
      </c>
      <c r="L3475" t="s">
        <v>6942</v>
      </c>
      <c r="M3475" t="s">
        <v>6943</v>
      </c>
      <c r="N3475" t="s">
        <v>6944</v>
      </c>
      <c r="O3475" t="s">
        <v>6945</v>
      </c>
      <c r="P3475" t="s">
        <v>6946</v>
      </c>
      <c r="Q3475" t="s">
        <v>75</v>
      </c>
      <c r="R3475">
        <v>74</v>
      </c>
      <c r="S3475">
        <v>-1</v>
      </c>
      <c r="T3475" t="s">
        <v>136</v>
      </c>
      <c r="U3475" s="1">
        <v>41088</v>
      </c>
      <c r="V3475" t="s">
        <v>662</v>
      </c>
      <c r="W3475" t="s">
        <v>32</v>
      </c>
      <c r="X3475" t="s">
        <v>49</v>
      </c>
      <c r="Y3475" t="s">
        <v>261</v>
      </c>
      <c r="Z3475" t="s">
        <v>80</v>
      </c>
      <c r="AA3475" t="s">
        <v>51</v>
      </c>
      <c r="AB3475" t="s">
        <v>233</v>
      </c>
      <c r="AC3475" t="s">
        <v>71</v>
      </c>
      <c r="AD3475" t="s">
        <v>1486</v>
      </c>
      <c r="AE3475" t="s">
        <v>54</v>
      </c>
    </row>
    <row r="3476" spans="1:31" x14ac:dyDescent="0.2">
      <c r="A3476">
        <v>35</v>
      </c>
      <c r="B3476" t="s">
        <v>112</v>
      </c>
      <c r="C3476" t="s">
        <v>83</v>
      </c>
      <c r="D3476" t="s">
        <v>182</v>
      </c>
      <c r="E3476" t="s">
        <v>32</v>
      </c>
      <c r="F3476" t="s">
        <v>773</v>
      </c>
      <c r="G3476" t="s">
        <v>32</v>
      </c>
      <c r="H3476" t="s">
        <v>32</v>
      </c>
      <c r="I3476" t="s">
        <v>32</v>
      </c>
      <c r="J3476" t="s">
        <v>32</v>
      </c>
      <c r="K3476" t="s">
        <v>32</v>
      </c>
      <c r="L3476" t="s">
        <v>32</v>
      </c>
      <c r="M3476" t="s">
        <v>32</v>
      </c>
      <c r="N3476" t="s">
        <v>32</v>
      </c>
      <c r="O3476" t="s">
        <v>32</v>
      </c>
      <c r="P3476" t="s">
        <v>32</v>
      </c>
      <c r="Q3476" t="s">
        <v>32</v>
      </c>
      <c r="R3476">
        <v>73</v>
      </c>
      <c r="S3476">
        <v>20000</v>
      </c>
      <c r="T3476" t="s">
        <v>560</v>
      </c>
      <c r="U3476" s="1">
        <v>40762</v>
      </c>
      <c r="V3476" t="s">
        <v>164</v>
      </c>
      <c r="W3476" t="s">
        <v>32</v>
      </c>
      <c r="X3476" t="s">
        <v>49</v>
      </c>
      <c r="Y3476" t="s">
        <v>32</v>
      </c>
      <c r="Z3476" t="s">
        <v>1505</v>
      </c>
      <c r="AA3476" t="s">
        <v>51</v>
      </c>
      <c r="AB3476" t="s">
        <v>152</v>
      </c>
      <c r="AC3476" t="s">
        <v>220</v>
      </c>
      <c r="AD3476" t="s">
        <v>447</v>
      </c>
      <c r="AE3476" t="s">
        <v>54</v>
      </c>
    </row>
    <row r="3477" spans="1:31" x14ac:dyDescent="0.2">
      <c r="A3477">
        <v>35</v>
      </c>
      <c r="B3477" t="s">
        <v>169</v>
      </c>
      <c r="C3477" t="s">
        <v>155</v>
      </c>
      <c r="D3477" t="s">
        <v>33</v>
      </c>
      <c r="E3477" t="s">
        <v>32</v>
      </c>
      <c r="F3477" t="s">
        <v>114</v>
      </c>
      <c r="G3477" t="s">
        <v>7579</v>
      </c>
      <c r="H3477" t="s">
        <v>7580</v>
      </c>
      <c r="I3477" t="s">
        <v>7581</v>
      </c>
      <c r="J3477" t="s">
        <v>7582</v>
      </c>
      <c r="K3477" t="s">
        <v>7583</v>
      </c>
      <c r="L3477" t="s">
        <v>7584</v>
      </c>
      <c r="M3477" t="s">
        <v>7585</v>
      </c>
      <c r="N3477" t="s">
        <v>7586</v>
      </c>
      <c r="O3477" t="s">
        <v>7587</v>
      </c>
      <c r="P3477" t="s">
        <v>7588</v>
      </c>
      <c r="Q3477" t="s">
        <v>7589</v>
      </c>
      <c r="R3477">
        <v>74</v>
      </c>
      <c r="S3477">
        <v>-1</v>
      </c>
      <c r="T3477" t="s">
        <v>76</v>
      </c>
      <c r="U3477" s="1">
        <v>41089</v>
      </c>
      <c r="V3477" t="s">
        <v>48</v>
      </c>
      <c r="W3477" t="s">
        <v>32</v>
      </c>
      <c r="X3477" t="s">
        <v>49</v>
      </c>
      <c r="Y3477" t="s">
        <v>32</v>
      </c>
      <c r="Z3477" t="s">
        <v>422</v>
      </c>
      <c r="AA3477" t="s">
        <v>51</v>
      </c>
      <c r="AB3477" t="s">
        <v>4634</v>
      </c>
      <c r="AC3477" t="s">
        <v>32</v>
      </c>
      <c r="AD3477" t="s">
        <v>7590</v>
      </c>
      <c r="AE3477" t="s">
        <v>54</v>
      </c>
    </row>
    <row r="3478" spans="1:31" x14ac:dyDescent="0.2">
      <c r="A3478">
        <v>35</v>
      </c>
      <c r="B3478" t="s">
        <v>169</v>
      </c>
      <c r="C3478" t="s">
        <v>155</v>
      </c>
      <c r="D3478" t="s">
        <v>33</v>
      </c>
      <c r="E3478" t="s">
        <v>34</v>
      </c>
      <c r="F3478" t="s">
        <v>56</v>
      </c>
      <c r="G3478" t="s">
        <v>7716</v>
      </c>
      <c r="H3478" t="s">
        <v>7717</v>
      </c>
      <c r="I3478" t="s">
        <v>7718</v>
      </c>
      <c r="J3478" t="s">
        <v>7719</v>
      </c>
      <c r="K3478" t="s">
        <v>7720</v>
      </c>
      <c r="L3478" t="s">
        <v>7721</v>
      </c>
      <c r="M3478" t="s">
        <v>32</v>
      </c>
      <c r="N3478" t="s">
        <v>7722</v>
      </c>
      <c r="O3478" t="s">
        <v>32</v>
      </c>
      <c r="P3478" t="s">
        <v>32</v>
      </c>
      <c r="Q3478" t="s">
        <v>75</v>
      </c>
      <c r="R3478">
        <v>67</v>
      </c>
      <c r="S3478">
        <v>-1</v>
      </c>
      <c r="T3478" t="s">
        <v>203</v>
      </c>
      <c r="U3478" s="1">
        <v>41033</v>
      </c>
      <c r="V3478" t="s">
        <v>48</v>
      </c>
      <c r="W3478" t="s">
        <v>32</v>
      </c>
      <c r="X3478" t="s">
        <v>49</v>
      </c>
      <c r="Y3478" t="s">
        <v>32</v>
      </c>
      <c r="Z3478" t="s">
        <v>32</v>
      </c>
      <c r="AA3478" t="s">
        <v>69</v>
      </c>
      <c r="AB3478" t="s">
        <v>32</v>
      </c>
      <c r="AC3478" t="s">
        <v>71</v>
      </c>
      <c r="AD3478" t="s">
        <v>168</v>
      </c>
      <c r="AE3478" t="s">
        <v>54</v>
      </c>
    </row>
    <row r="3479" spans="1:31" x14ac:dyDescent="0.2">
      <c r="A3479">
        <v>35</v>
      </c>
      <c r="B3479" t="s">
        <v>96</v>
      </c>
      <c r="C3479" t="s">
        <v>32</v>
      </c>
      <c r="D3479" t="s">
        <v>182</v>
      </c>
      <c r="E3479" t="s">
        <v>34</v>
      </c>
      <c r="F3479" t="s">
        <v>56</v>
      </c>
      <c r="G3479" t="s">
        <v>8120</v>
      </c>
      <c r="H3479" t="s">
        <v>8121</v>
      </c>
      <c r="I3479" t="s">
        <v>8122</v>
      </c>
      <c r="J3479" t="s">
        <v>8123</v>
      </c>
      <c r="K3479" t="s">
        <v>8124</v>
      </c>
      <c r="L3479" t="s">
        <v>8125</v>
      </c>
      <c r="M3479" t="s">
        <v>8126</v>
      </c>
      <c r="N3479" t="s">
        <v>8127</v>
      </c>
      <c r="O3479" t="s">
        <v>8128</v>
      </c>
      <c r="P3479" t="s">
        <v>8129</v>
      </c>
      <c r="Q3479" t="s">
        <v>108</v>
      </c>
      <c r="R3479">
        <v>69</v>
      </c>
      <c r="S3479">
        <v>-1</v>
      </c>
      <c r="T3479" t="s">
        <v>163</v>
      </c>
      <c r="U3479" s="1">
        <v>41090</v>
      </c>
      <c r="V3479" t="s">
        <v>48</v>
      </c>
      <c r="W3479" t="s">
        <v>32</v>
      </c>
      <c r="X3479" t="s">
        <v>244</v>
      </c>
      <c r="Y3479" t="s">
        <v>32</v>
      </c>
      <c r="Z3479" t="s">
        <v>151</v>
      </c>
      <c r="AA3479" t="s">
        <v>51</v>
      </c>
      <c r="AB3479" t="s">
        <v>271</v>
      </c>
      <c r="AC3479" t="s">
        <v>71</v>
      </c>
      <c r="AD3479" t="s">
        <v>8130</v>
      </c>
      <c r="AE3479" t="s">
        <v>54</v>
      </c>
    </row>
    <row r="3480" spans="1:31" x14ac:dyDescent="0.2">
      <c r="A3480">
        <v>35</v>
      </c>
      <c r="B3480" t="s">
        <v>96</v>
      </c>
      <c r="C3480" t="s">
        <v>32</v>
      </c>
      <c r="D3480" t="s">
        <v>33</v>
      </c>
      <c r="E3480" t="s">
        <v>34</v>
      </c>
      <c r="F3480" t="s">
        <v>56</v>
      </c>
      <c r="G3480" t="s">
        <v>8171</v>
      </c>
      <c r="H3480" t="s">
        <v>8172</v>
      </c>
      <c r="I3480" t="s">
        <v>8173</v>
      </c>
      <c r="J3480" t="s">
        <v>8174</v>
      </c>
      <c r="K3480" t="s">
        <v>32</v>
      </c>
      <c r="L3480" t="s">
        <v>32</v>
      </c>
      <c r="M3480" t="s">
        <v>32</v>
      </c>
      <c r="N3480" t="s">
        <v>32</v>
      </c>
      <c r="O3480" t="s">
        <v>32</v>
      </c>
      <c r="P3480" t="s">
        <v>8175</v>
      </c>
      <c r="Q3480" t="s">
        <v>32</v>
      </c>
      <c r="R3480">
        <v>68</v>
      </c>
      <c r="S3480">
        <v>-1</v>
      </c>
      <c r="T3480" t="s">
        <v>136</v>
      </c>
      <c r="U3480" s="1">
        <v>41089</v>
      </c>
      <c r="V3480" t="s">
        <v>164</v>
      </c>
      <c r="W3480" t="s">
        <v>32</v>
      </c>
      <c r="X3480" t="s">
        <v>49</v>
      </c>
      <c r="Y3480" t="s">
        <v>435</v>
      </c>
      <c r="Z3480" t="s">
        <v>32</v>
      </c>
      <c r="AA3480" t="s">
        <v>51</v>
      </c>
      <c r="AB3480" t="s">
        <v>124</v>
      </c>
      <c r="AC3480" t="s">
        <v>71</v>
      </c>
      <c r="AD3480" t="s">
        <v>332</v>
      </c>
      <c r="AE3480" t="s">
        <v>54</v>
      </c>
    </row>
    <row r="3481" spans="1:31" x14ac:dyDescent="0.2">
      <c r="A3481">
        <v>35</v>
      </c>
      <c r="B3481" t="s">
        <v>620</v>
      </c>
      <c r="C3481" t="s">
        <v>113</v>
      </c>
      <c r="D3481" t="s">
        <v>33</v>
      </c>
      <c r="E3481" t="s">
        <v>32</v>
      </c>
      <c r="F3481" t="s">
        <v>114</v>
      </c>
      <c r="G3481" t="s">
        <v>8469</v>
      </c>
      <c r="H3481" t="s">
        <v>8470</v>
      </c>
      <c r="I3481" t="s">
        <v>8471</v>
      </c>
      <c r="J3481" t="s">
        <v>8472</v>
      </c>
      <c r="K3481" t="s">
        <v>8473</v>
      </c>
      <c r="L3481" t="s">
        <v>8474</v>
      </c>
      <c r="M3481" t="s">
        <v>8475</v>
      </c>
      <c r="N3481" t="s">
        <v>8476</v>
      </c>
      <c r="O3481" t="s">
        <v>32</v>
      </c>
      <c r="P3481" t="s">
        <v>8477</v>
      </c>
      <c r="Q3481" t="s">
        <v>32</v>
      </c>
      <c r="R3481">
        <v>68</v>
      </c>
      <c r="S3481">
        <v>80000</v>
      </c>
      <c r="T3481" t="s">
        <v>631</v>
      </c>
      <c r="U3481" s="1">
        <v>40964</v>
      </c>
      <c r="V3481" t="s">
        <v>164</v>
      </c>
      <c r="W3481" t="s">
        <v>862</v>
      </c>
      <c r="X3481" t="s">
        <v>49</v>
      </c>
      <c r="Y3481" t="s">
        <v>93</v>
      </c>
      <c r="Z3481" t="s">
        <v>218</v>
      </c>
      <c r="AA3481" t="s">
        <v>69</v>
      </c>
      <c r="AB3481" t="s">
        <v>32</v>
      </c>
      <c r="AC3481" t="s">
        <v>32</v>
      </c>
      <c r="AD3481" t="s">
        <v>95</v>
      </c>
      <c r="AE3481" t="s">
        <v>54</v>
      </c>
    </row>
    <row r="3482" spans="1:31" x14ac:dyDescent="0.2">
      <c r="A3482">
        <v>35</v>
      </c>
      <c r="B3482" t="s">
        <v>96</v>
      </c>
      <c r="C3482" t="s">
        <v>155</v>
      </c>
      <c r="D3482" t="s">
        <v>33</v>
      </c>
      <c r="E3482" t="s">
        <v>32</v>
      </c>
      <c r="F3482" t="s">
        <v>114</v>
      </c>
      <c r="G3482" t="s">
        <v>8861</v>
      </c>
      <c r="H3482" t="s">
        <v>8862</v>
      </c>
      <c r="I3482" t="s">
        <v>8863</v>
      </c>
      <c r="J3482" t="s">
        <v>8864</v>
      </c>
      <c r="K3482" t="s">
        <v>8865</v>
      </c>
      <c r="L3482" t="s">
        <v>8866</v>
      </c>
      <c r="M3482" t="s">
        <v>8867</v>
      </c>
      <c r="N3482" t="s">
        <v>8868</v>
      </c>
      <c r="O3482" t="s">
        <v>8869</v>
      </c>
      <c r="P3482" t="s">
        <v>8870</v>
      </c>
      <c r="Q3482" t="s">
        <v>75</v>
      </c>
      <c r="R3482">
        <v>64</v>
      </c>
      <c r="S3482">
        <v>-1</v>
      </c>
      <c r="T3482" t="s">
        <v>163</v>
      </c>
      <c r="U3482" s="1">
        <v>41034</v>
      </c>
      <c r="V3482" t="s">
        <v>48</v>
      </c>
      <c r="W3482" t="s">
        <v>32</v>
      </c>
      <c r="X3482" t="s">
        <v>49</v>
      </c>
      <c r="Y3482" t="s">
        <v>435</v>
      </c>
      <c r="Z3482" t="s">
        <v>561</v>
      </c>
      <c r="AA3482" t="s">
        <v>69</v>
      </c>
      <c r="AB3482" t="s">
        <v>562</v>
      </c>
      <c r="AC3482" t="s">
        <v>71</v>
      </c>
      <c r="AD3482" t="s">
        <v>95</v>
      </c>
      <c r="AE3482" t="s">
        <v>54</v>
      </c>
    </row>
    <row r="3483" spans="1:31" x14ac:dyDescent="0.2">
      <c r="A3483">
        <v>35</v>
      </c>
      <c r="B3483" t="s">
        <v>31</v>
      </c>
      <c r="C3483" t="s">
        <v>97</v>
      </c>
      <c r="D3483" t="s">
        <v>98</v>
      </c>
      <c r="E3483" t="s">
        <v>32</v>
      </c>
      <c r="F3483" t="s">
        <v>56</v>
      </c>
      <c r="G3483" t="s">
        <v>9003</v>
      </c>
      <c r="H3483" t="s">
        <v>9004</v>
      </c>
      <c r="I3483" t="s">
        <v>9005</v>
      </c>
      <c r="J3483" t="s">
        <v>9006</v>
      </c>
      <c r="K3483" t="s">
        <v>9007</v>
      </c>
      <c r="L3483" t="s">
        <v>9008</v>
      </c>
      <c r="M3483" t="s">
        <v>9009</v>
      </c>
      <c r="N3483" t="s">
        <v>9010</v>
      </c>
      <c r="O3483" t="s">
        <v>9011</v>
      </c>
      <c r="P3483" t="s">
        <v>9012</v>
      </c>
      <c r="Q3483" t="s">
        <v>860</v>
      </c>
      <c r="R3483">
        <v>70</v>
      </c>
      <c r="S3483">
        <v>-1</v>
      </c>
      <c r="T3483" t="s">
        <v>47</v>
      </c>
      <c r="U3483" s="1">
        <v>41023</v>
      </c>
      <c r="V3483" t="s">
        <v>48</v>
      </c>
      <c r="W3483" t="s">
        <v>32</v>
      </c>
      <c r="X3483" t="s">
        <v>49</v>
      </c>
      <c r="Y3483" t="s">
        <v>93</v>
      </c>
      <c r="Z3483" t="s">
        <v>32</v>
      </c>
      <c r="AA3483" t="s">
        <v>51</v>
      </c>
      <c r="AB3483" t="s">
        <v>167</v>
      </c>
      <c r="AC3483" t="s">
        <v>32</v>
      </c>
      <c r="AD3483" t="s">
        <v>447</v>
      </c>
      <c r="AE3483" t="s">
        <v>346</v>
      </c>
    </row>
    <row r="3484" spans="1:31" x14ac:dyDescent="0.2">
      <c r="A3484">
        <v>35</v>
      </c>
      <c r="B3484" t="s">
        <v>55</v>
      </c>
      <c r="C3484" t="s">
        <v>97</v>
      </c>
      <c r="D3484" t="s">
        <v>33</v>
      </c>
      <c r="E3484" t="s">
        <v>32</v>
      </c>
      <c r="F3484" t="s">
        <v>310</v>
      </c>
      <c r="G3484" t="s">
        <v>9290</v>
      </c>
      <c r="H3484" t="s">
        <v>9291</v>
      </c>
      <c r="I3484" t="s">
        <v>9292</v>
      </c>
      <c r="J3484" t="s">
        <v>9293</v>
      </c>
      <c r="K3484" t="s">
        <v>9294</v>
      </c>
      <c r="L3484" t="s">
        <v>9295</v>
      </c>
      <c r="M3484" t="s">
        <v>9296</v>
      </c>
      <c r="N3484" t="s">
        <v>9297</v>
      </c>
      <c r="O3484" t="s">
        <v>9298</v>
      </c>
      <c r="P3484" t="s">
        <v>9299</v>
      </c>
      <c r="Q3484" t="s">
        <v>108</v>
      </c>
      <c r="R3484">
        <v>68</v>
      </c>
      <c r="S3484">
        <v>-1</v>
      </c>
      <c r="T3484" t="s">
        <v>76</v>
      </c>
      <c r="U3484" s="1">
        <v>41087</v>
      </c>
      <c r="V3484" t="s">
        <v>48</v>
      </c>
      <c r="W3484" t="s">
        <v>92</v>
      </c>
      <c r="X3484" t="s">
        <v>49</v>
      </c>
      <c r="Y3484" t="s">
        <v>435</v>
      </c>
      <c r="Z3484" t="s">
        <v>298</v>
      </c>
      <c r="AA3484" t="s">
        <v>51</v>
      </c>
      <c r="AB3484" t="s">
        <v>344</v>
      </c>
      <c r="AC3484" t="s">
        <v>248</v>
      </c>
      <c r="AD3484" t="s">
        <v>2718</v>
      </c>
      <c r="AE3484" t="s">
        <v>54</v>
      </c>
    </row>
    <row r="3485" spans="1:31" x14ac:dyDescent="0.2">
      <c r="A3485">
        <v>35</v>
      </c>
      <c r="B3485" t="s">
        <v>96</v>
      </c>
      <c r="C3485" t="s">
        <v>155</v>
      </c>
      <c r="D3485" t="s">
        <v>98</v>
      </c>
      <c r="E3485" t="s">
        <v>34</v>
      </c>
      <c r="F3485" t="s">
        <v>56</v>
      </c>
      <c r="G3485" t="s">
        <v>9330</v>
      </c>
      <c r="H3485" t="s">
        <v>9331</v>
      </c>
      <c r="I3485" t="s">
        <v>9332</v>
      </c>
      <c r="J3485" t="s">
        <v>9333</v>
      </c>
      <c r="K3485" t="s">
        <v>9334</v>
      </c>
      <c r="L3485" t="s">
        <v>9335</v>
      </c>
      <c r="M3485" t="s">
        <v>9336</v>
      </c>
      <c r="N3485" t="s">
        <v>9337</v>
      </c>
      <c r="O3485" t="s">
        <v>32</v>
      </c>
      <c r="P3485" t="s">
        <v>9338</v>
      </c>
      <c r="Q3485" t="s">
        <v>75</v>
      </c>
      <c r="R3485">
        <v>70</v>
      </c>
      <c r="S3485">
        <v>-1</v>
      </c>
      <c r="T3485" t="s">
        <v>91</v>
      </c>
      <c r="U3485" s="1">
        <v>41077</v>
      </c>
      <c r="V3485" t="s">
        <v>48</v>
      </c>
      <c r="W3485" t="s">
        <v>32</v>
      </c>
      <c r="X3485" t="s">
        <v>49</v>
      </c>
      <c r="Y3485" t="s">
        <v>32</v>
      </c>
      <c r="Z3485" t="s">
        <v>32</v>
      </c>
      <c r="AA3485" t="s">
        <v>51</v>
      </c>
      <c r="AB3485" t="s">
        <v>206</v>
      </c>
      <c r="AC3485" t="s">
        <v>71</v>
      </c>
      <c r="AD3485" t="s">
        <v>168</v>
      </c>
      <c r="AE3485" t="s">
        <v>54</v>
      </c>
    </row>
    <row r="3486" spans="1:31" x14ac:dyDescent="0.2">
      <c r="A3486">
        <v>35</v>
      </c>
      <c r="B3486" t="s">
        <v>169</v>
      </c>
      <c r="C3486" t="s">
        <v>91</v>
      </c>
      <c r="D3486" t="s">
        <v>33</v>
      </c>
      <c r="E3486" t="s">
        <v>32</v>
      </c>
      <c r="F3486" t="s">
        <v>56</v>
      </c>
      <c r="G3486" t="s">
        <v>9606</v>
      </c>
      <c r="H3486" t="s">
        <v>9607</v>
      </c>
      <c r="I3486" t="s">
        <v>9608</v>
      </c>
      <c r="J3486" t="s">
        <v>9609</v>
      </c>
      <c r="K3486" t="s">
        <v>9610</v>
      </c>
      <c r="L3486" t="s">
        <v>9611</v>
      </c>
      <c r="M3486" t="s">
        <v>9612</v>
      </c>
      <c r="N3486" t="s">
        <v>32</v>
      </c>
      <c r="O3486" t="s">
        <v>32</v>
      </c>
      <c r="P3486" t="s">
        <v>9613</v>
      </c>
      <c r="Q3486" t="s">
        <v>32</v>
      </c>
      <c r="R3486">
        <v>75</v>
      </c>
      <c r="S3486">
        <v>-1</v>
      </c>
      <c r="T3486" t="s">
        <v>149</v>
      </c>
      <c r="U3486" s="1">
        <v>40947</v>
      </c>
      <c r="V3486" t="s">
        <v>164</v>
      </c>
      <c r="W3486" t="s">
        <v>78</v>
      </c>
      <c r="X3486" t="s">
        <v>49</v>
      </c>
      <c r="Y3486" t="s">
        <v>643</v>
      </c>
      <c r="Z3486" t="s">
        <v>1810</v>
      </c>
      <c r="AA3486" t="s">
        <v>51</v>
      </c>
      <c r="AB3486" t="s">
        <v>32</v>
      </c>
      <c r="AC3486" t="s">
        <v>71</v>
      </c>
      <c r="AD3486" t="s">
        <v>9614</v>
      </c>
      <c r="AE3486" t="s">
        <v>265</v>
      </c>
    </row>
    <row r="3487" spans="1:31" x14ac:dyDescent="0.2">
      <c r="A3487">
        <v>35</v>
      </c>
      <c r="B3487" t="s">
        <v>96</v>
      </c>
      <c r="C3487" t="s">
        <v>97</v>
      </c>
      <c r="D3487" t="s">
        <v>33</v>
      </c>
      <c r="E3487" t="s">
        <v>34</v>
      </c>
      <c r="F3487" t="s">
        <v>138</v>
      </c>
      <c r="G3487" t="s">
        <v>32</v>
      </c>
      <c r="H3487" t="s">
        <v>32</v>
      </c>
      <c r="I3487" t="s">
        <v>32</v>
      </c>
      <c r="J3487" t="s">
        <v>32</v>
      </c>
      <c r="K3487" t="s">
        <v>32</v>
      </c>
      <c r="L3487" t="s">
        <v>32</v>
      </c>
      <c r="M3487" t="s">
        <v>32</v>
      </c>
      <c r="N3487" t="s">
        <v>32</v>
      </c>
      <c r="O3487" t="s">
        <v>32</v>
      </c>
      <c r="P3487" t="s">
        <v>32</v>
      </c>
      <c r="Q3487" t="s">
        <v>32</v>
      </c>
      <c r="R3487">
        <v>68</v>
      </c>
      <c r="S3487">
        <v>-1</v>
      </c>
      <c r="T3487" t="s">
        <v>149</v>
      </c>
      <c r="U3487" s="1">
        <v>40945</v>
      </c>
      <c r="V3487" t="s">
        <v>48</v>
      </c>
      <c r="W3487" t="s">
        <v>217</v>
      </c>
      <c r="X3487" t="s">
        <v>49</v>
      </c>
      <c r="Y3487" t="s">
        <v>435</v>
      </c>
      <c r="Z3487" t="s">
        <v>218</v>
      </c>
      <c r="AA3487" t="s">
        <v>51</v>
      </c>
      <c r="AB3487" t="s">
        <v>263</v>
      </c>
      <c r="AC3487" t="s">
        <v>248</v>
      </c>
      <c r="AD3487" t="s">
        <v>9928</v>
      </c>
      <c r="AE3487" t="s">
        <v>54</v>
      </c>
    </row>
    <row r="3488" spans="1:31" x14ac:dyDescent="0.2">
      <c r="A3488">
        <v>35</v>
      </c>
      <c r="B3488" t="s">
        <v>96</v>
      </c>
      <c r="C3488" t="s">
        <v>32</v>
      </c>
      <c r="D3488" t="s">
        <v>33</v>
      </c>
      <c r="E3488" t="s">
        <v>32</v>
      </c>
      <c r="F3488" t="s">
        <v>114</v>
      </c>
      <c r="G3488" t="s">
        <v>10160</v>
      </c>
      <c r="H3488" t="s">
        <v>10161</v>
      </c>
      <c r="I3488" t="s">
        <v>10162</v>
      </c>
      <c r="J3488" t="s">
        <v>10163</v>
      </c>
      <c r="K3488" t="s">
        <v>10164</v>
      </c>
      <c r="L3488" t="s">
        <v>10165</v>
      </c>
      <c r="M3488" t="s">
        <v>10166</v>
      </c>
      <c r="N3488" t="s">
        <v>10167</v>
      </c>
      <c r="O3488" t="s">
        <v>10168</v>
      </c>
      <c r="P3488" t="s">
        <v>10169</v>
      </c>
      <c r="Q3488" t="s">
        <v>67</v>
      </c>
      <c r="R3488">
        <v>69</v>
      </c>
      <c r="S3488">
        <v>-1</v>
      </c>
      <c r="T3488" t="s">
        <v>91</v>
      </c>
      <c r="U3488" s="1">
        <v>41035</v>
      </c>
      <c r="V3488" t="s">
        <v>164</v>
      </c>
      <c r="W3488" t="s">
        <v>32</v>
      </c>
      <c r="X3488" t="s">
        <v>244</v>
      </c>
      <c r="Y3488" t="s">
        <v>435</v>
      </c>
      <c r="Z3488" t="s">
        <v>2850</v>
      </c>
      <c r="AA3488" t="s">
        <v>69</v>
      </c>
      <c r="AB3488" t="s">
        <v>1909</v>
      </c>
      <c r="AC3488" t="s">
        <v>170</v>
      </c>
      <c r="AD3488" t="s">
        <v>1419</v>
      </c>
      <c r="AE3488" t="s">
        <v>54</v>
      </c>
    </row>
    <row r="3489" spans="1:31" x14ac:dyDescent="0.2">
      <c r="A3489">
        <v>35</v>
      </c>
      <c r="B3489" t="s">
        <v>55</v>
      </c>
      <c r="C3489" t="s">
        <v>155</v>
      </c>
      <c r="D3489" t="s">
        <v>33</v>
      </c>
      <c r="E3489" t="s">
        <v>34</v>
      </c>
      <c r="F3489" t="s">
        <v>114</v>
      </c>
      <c r="G3489" t="s">
        <v>10806</v>
      </c>
      <c r="H3489" t="s">
        <v>10807</v>
      </c>
      <c r="I3489" t="s">
        <v>10808</v>
      </c>
      <c r="J3489" t="s">
        <v>10809</v>
      </c>
      <c r="K3489" t="s">
        <v>32</v>
      </c>
      <c r="L3489" t="s">
        <v>10810</v>
      </c>
      <c r="M3489" t="s">
        <v>32</v>
      </c>
      <c r="N3489" t="s">
        <v>10811</v>
      </c>
      <c r="O3489" t="s">
        <v>32</v>
      </c>
      <c r="P3489" t="s">
        <v>10812</v>
      </c>
      <c r="Q3489" t="s">
        <v>75</v>
      </c>
      <c r="R3489">
        <v>66</v>
      </c>
      <c r="S3489">
        <v>-1</v>
      </c>
      <c r="T3489" t="s">
        <v>32</v>
      </c>
      <c r="U3489" s="1">
        <v>41084</v>
      </c>
      <c r="V3489" t="s">
        <v>48</v>
      </c>
      <c r="W3489" t="s">
        <v>204</v>
      </c>
      <c r="X3489" t="s">
        <v>49</v>
      </c>
      <c r="Y3489" t="s">
        <v>495</v>
      </c>
      <c r="Z3489" t="s">
        <v>32</v>
      </c>
      <c r="AA3489" t="s">
        <v>69</v>
      </c>
      <c r="AB3489" t="s">
        <v>110</v>
      </c>
      <c r="AC3489" t="s">
        <v>71</v>
      </c>
      <c r="AD3489" t="s">
        <v>95</v>
      </c>
      <c r="AE3489" t="s">
        <v>54</v>
      </c>
    </row>
    <row r="3490" spans="1:31" x14ac:dyDescent="0.2">
      <c r="A3490">
        <v>35</v>
      </c>
      <c r="B3490" t="s">
        <v>96</v>
      </c>
      <c r="C3490" t="s">
        <v>32</v>
      </c>
      <c r="D3490" t="s">
        <v>33</v>
      </c>
      <c r="E3490" t="s">
        <v>170</v>
      </c>
      <c r="F3490" t="s">
        <v>114</v>
      </c>
      <c r="G3490" t="s">
        <v>32</v>
      </c>
      <c r="H3490" t="s">
        <v>10813</v>
      </c>
      <c r="I3490" t="s">
        <v>10814</v>
      </c>
      <c r="J3490" t="s">
        <v>10815</v>
      </c>
      <c r="K3490" t="s">
        <v>32</v>
      </c>
      <c r="L3490" t="s">
        <v>10816</v>
      </c>
      <c r="M3490" t="s">
        <v>10817</v>
      </c>
      <c r="N3490" t="s">
        <v>32</v>
      </c>
      <c r="O3490" t="s">
        <v>32</v>
      </c>
      <c r="P3490" t="s">
        <v>32</v>
      </c>
      <c r="Q3490" t="s">
        <v>32</v>
      </c>
      <c r="R3490">
        <v>72</v>
      </c>
      <c r="S3490">
        <v>60000</v>
      </c>
      <c r="T3490" t="s">
        <v>91</v>
      </c>
      <c r="U3490" s="1">
        <v>41076</v>
      </c>
      <c r="V3490" t="s">
        <v>48</v>
      </c>
      <c r="W3490" t="s">
        <v>32</v>
      </c>
      <c r="X3490" t="s">
        <v>49</v>
      </c>
      <c r="Y3490" t="s">
        <v>93</v>
      </c>
      <c r="Z3490" t="s">
        <v>32</v>
      </c>
      <c r="AA3490" t="s">
        <v>51</v>
      </c>
      <c r="AB3490" t="s">
        <v>70</v>
      </c>
      <c r="AC3490" t="s">
        <v>71</v>
      </c>
      <c r="AD3490" t="s">
        <v>10818</v>
      </c>
      <c r="AE3490" t="s">
        <v>54</v>
      </c>
    </row>
    <row r="3491" spans="1:31" x14ac:dyDescent="0.2">
      <c r="A3491">
        <v>35</v>
      </c>
      <c r="B3491" t="s">
        <v>169</v>
      </c>
      <c r="C3491" t="s">
        <v>32</v>
      </c>
      <c r="D3491" t="s">
        <v>33</v>
      </c>
      <c r="E3491" t="s">
        <v>34</v>
      </c>
      <c r="F3491" t="s">
        <v>3351</v>
      </c>
      <c r="G3491" t="s">
        <v>12047</v>
      </c>
      <c r="H3491" t="s">
        <v>12048</v>
      </c>
      <c r="I3491" t="s">
        <v>12049</v>
      </c>
      <c r="J3491" t="s">
        <v>12050</v>
      </c>
      <c r="K3491" t="s">
        <v>12051</v>
      </c>
      <c r="L3491" t="s">
        <v>12052</v>
      </c>
      <c r="M3491" t="s">
        <v>12053</v>
      </c>
      <c r="N3491" t="s">
        <v>32</v>
      </c>
      <c r="O3491" t="s">
        <v>12054</v>
      </c>
      <c r="P3491" t="s">
        <v>12055</v>
      </c>
      <c r="Q3491" t="s">
        <v>32</v>
      </c>
      <c r="R3491">
        <v>63</v>
      </c>
      <c r="S3491">
        <v>-1</v>
      </c>
      <c r="T3491" t="s">
        <v>91</v>
      </c>
      <c r="U3491" s="1">
        <v>41090</v>
      </c>
      <c r="V3491" t="s">
        <v>48</v>
      </c>
      <c r="W3491" t="s">
        <v>32</v>
      </c>
      <c r="X3491" t="s">
        <v>49</v>
      </c>
      <c r="Y3491" t="s">
        <v>93</v>
      </c>
      <c r="Z3491" t="s">
        <v>32</v>
      </c>
      <c r="AA3491" t="s">
        <v>69</v>
      </c>
      <c r="AB3491" t="s">
        <v>124</v>
      </c>
      <c r="AC3491" t="s">
        <v>71</v>
      </c>
      <c r="AD3491" t="s">
        <v>511</v>
      </c>
      <c r="AE3491" t="s">
        <v>54</v>
      </c>
    </row>
    <row r="3492" spans="1:31" x14ac:dyDescent="0.2">
      <c r="A3492">
        <v>35</v>
      </c>
      <c r="B3492" t="s">
        <v>112</v>
      </c>
      <c r="C3492" t="s">
        <v>113</v>
      </c>
      <c r="D3492" t="s">
        <v>33</v>
      </c>
      <c r="E3492" t="s">
        <v>32</v>
      </c>
      <c r="F3492" t="s">
        <v>32</v>
      </c>
      <c r="G3492" t="s">
        <v>12087</v>
      </c>
      <c r="H3492" t="s">
        <v>12088</v>
      </c>
      <c r="I3492" t="s">
        <v>32</v>
      </c>
      <c r="J3492" t="s">
        <v>32</v>
      </c>
      <c r="K3492" t="s">
        <v>12089</v>
      </c>
      <c r="L3492" t="s">
        <v>12090</v>
      </c>
      <c r="M3492" t="s">
        <v>32</v>
      </c>
      <c r="N3492" t="s">
        <v>32</v>
      </c>
      <c r="O3492" t="s">
        <v>32</v>
      </c>
      <c r="P3492" t="s">
        <v>12091</v>
      </c>
      <c r="Q3492" t="s">
        <v>75</v>
      </c>
      <c r="R3492">
        <v>70</v>
      </c>
      <c r="S3492">
        <v>-1</v>
      </c>
      <c r="T3492" t="s">
        <v>136</v>
      </c>
      <c r="U3492" s="1">
        <v>40791</v>
      </c>
      <c r="V3492" t="s">
        <v>48</v>
      </c>
      <c r="W3492" t="s">
        <v>32</v>
      </c>
      <c r="X3492" t="s">
        <v>49</v>
      </c>
      <c r="Y3492" t="s">
        <v>245</v>
      </c>
      <c r="Z3492" t="s">
        <v>1041</v>
      </c>
      <c r="AA3492" t="s">
        <v>51</v>
      </c>
      <c r="AB3492" t="s">
        <v>233</v>
      </c>
      <c r="AC3492" t="s">
        <v>71</v>
      </c>
      <c r="AD3492" t="s">
        <v>168</v>
      </c>
      <c r="AE3492" t="s">
        <v>54</v>
      </c>
    </row>
    <row r="3493" spans="1:31" x14ac:dyDescent="0.2">
      <c r="A3493">
        <v>35</v>
      </c>
      <c r="B3493" t="s">
        <v>55</v>
      </c>
      <c r="C3493" t="s">
        <v>155</v>
      </c>
      <c r="D3493" t="s">
        <v>33</v>
      </c>
      <c r="E3493" t="s">
        <v>32</v>
      </c>
      <c r="F3493" t="s">
        <v>56</v>
      </c>
      <c r="G3493" t="s">
        <v>32</v>
      </c>
      <c r="H3493" t="s">
        <v>32</v>
      </c>
      <c r="I3493" t="s">
        <v>12440</v>
      </c>
      <c r="J3493" t="s">
        <v>12441</v>
      </c>
      <c r="K3493" t="s">
        <v>32</v>
      </c>
      <c r="L3493" t="s">
        <v>12442</v>
      </c>
      <c r="M3493" t="s">
        <v>12443</v>
      </c>
      <c r="N3493" t="s">
        <v>12444</v>
      </c>
      <c r="O3493" t="s">
        <v>12445</v>
      </c>
      <c r="P3493" t="s">
        <v>12446</v>
      </c>
      <c r="Q3493" t="s">
        <v>75</v>
      </c>
      <c r="R3493">
        <v>70</v>
      </c>
      <c r="S3493">
        <v>-1</v>
      </c>
      <c r="T3493" t="s">
        <v>331</v>
      </c>
      <c r="U3493" s="1">
        <v>40995</v>
      </c>
      <c r="V3493" t="s">
        <v>48</v>
      </c>
      <c r="W3493" t="s">
        <v>32</v>
      </c>
      <c r="X3493" t="s">
        <v>49</v>
      </c>
      <c r="Y3493" t="s">
        <v>93</v>
      </c>
      <c r="Z3493" t="s">
        <v>246</v>
      </c>
      <c r="AA3493" t="s">
        <v>51</v>
      </c>
      <c r="AB3493" t="s">
        <v>379</v>
      </c>
      <c r="AC3493" t="s">
        <v>170</v>
      </c>
      <c r="AD3493" t="s">
        <v>12447</v>
      </c>
      <c r="AE3493" t="s">
        <v>54</v>
      </c>
    </row>
    <row r="3494" spans="1:31" x14ac:dyDescent="0.2">
      <c r="A3494">
        <v>35</v>
      </c>
      <c r="B3494" t="s">
        <v>1525</v>
      </c>
      <c r="C3494" t="s">
        <v>155</v>
      </c>
      <c r="D3494" t="s">
        <v>33</v>
      </c>
      <c r="E3494" t="s">
        <v>98</v>
      </c>
      <c r="F3494" t="s">
        <v>1139</v>
      </c>
      <c r="G3494" t="s">
        <v>12554</v>
      </c>
      <c r="H3494" t="s">
        <v>12555</v>
      </c>
      <c r="I3494" t="s">
        <v>12556</v>
      </c>
      <c r="J3494" t="s">
        <v>12557</v>
      </c>
      <c r="K3494" t="s">
        <v>12558</v>
      </c>
      <c r="L3494" t="s">
        <v>12559</v>
      </c>
      <c r="M3494" t="s">
        <v>12560</v>
      </c>
      <c r="N3494" t="s">
        <v>12561</v>
      </c>
      <c r="O3494" t="s">
        <v>12562</v>
      </c>
      <c r="P3494" t="s">
        <v>12563</v>
      </c>
      <c r="Q3494" t="s">
        <v>75</v>
      </c>
      <c r="R3494">
        <v>70</v>
      </c>
      <c r="S3494">
        <v>-1</v>
      </c>
      <c r="T3494" t="s">
        <v>91</v>
      </c>
      <c r="U3494" s="1">
        <v>41073</v>
      </c>
      <c r="V3494" t="s">
        <v>260</v>
      </c>
      <c r="W3494" t="s">
        <v>181</v>
      </c>
      <c r="X3494" t="s">
        <v>49</v>
      </c>
      <c r="Y3494" t="s">
        <v>79</v>
      </c>
      <c r="Z3494" t="s">
        <v>322</v>
      </c>
      <c r="AA3494" t="s">
        <v>51</v>
      </c>
      <c r="AB3494" t="s">
        <v>124</v>
      </c>
      <c r="AC3494" t="s">
        <v>248</v>
      </c>
      <c r="AD3494" t="s">
        <v>5380</v>
      </c>
      <c r="AE3494" t="s">
        <v>54</v>
      </c>
    </row>
    <row r="3495" spans="1:31" x14ac:dyDescent="0.2">
      <c r="A3495">
        <v>35</v>
      </c>
      <c r="B3495" t="s">
        <v>55</v>
      </c>
      <c r="C3495" t="s">
        <v>97</v>
      </c>
      <c r="D3495" t="s">
        <v>32</v>
      </c>
      <c r="E3495" t="s">
        <v>32</v>
      </c>
      <c r="F3495" t="s">
        <v>56</v>
      </c>
      <c r="G3495" t="s">
        <v>12859</v>
      </c>
      <c r="H3495" t="s">
        <v>12860</v>
      </c>
      <c r="I3495" t="s">
        <v>12861</v>
      </c>
      <c r="J3495" t="s">
        <v>12862</v>
      </c>
      <c r="K3495" t="s">
        <v>12863</v>
      </c>
      <c r="L3495" t="s">
        <v>32</v>
      </c>
      <c r="M3495" t="s">
        <v>32</v>
      </c>
      <c r="N3495" t="s">
        <v>32</v>
      </c>
      <c r="O3495" t="s">
        <v>32</v>
      </c>
      <c r="P3495" t="s">
        <v>12864</v>
      </c>
      <c r="Q3495" t="s">
        <v>12865</v>
      </c>
      <c r="R3495">
        <v>69</v>
      </c>
      <c r="S3495">
        <v>-1</v>
      </c>
      <c r="T3495" t="s">
        <v>203</v>
      </c>
      <c r="U3495" s="1">
        <v>41090</v>
      </c>
      <c r="V3495" t="s">
        <v>1474</v>
      </c>
      <c r="W3495" t="s">
        <v>92</v>
      </c>
      <c r="X3495" t="s">
        <v>49</v>
      </c>
      <c r="Y3495" t="s">
        <v>93</v>
      </c>
      <c r="Z3495" t="s">
        <v>298</v>
      </c>
      <c r="AA3495" t="s">
        <v>51</v>
      </c>
      <c r="AB3495" t="s">
        <v>299</v>
      </c>
      <c r="AC3495" t="s">
        <v>32</v>
      </c>
      <c r="AD3495" t="s">
        <v>12866</v>
      </c>
      <c r="AE3495" t="s">
        <v>54</v>
      </c>
    </row>
    <row r="3496" spans="1:31" x14ac:dyDescent="0.2">
      <c r="A3496">
        <v>35</v>
      </c>
      <c r="B3496" t="s">
        <v>96</v>
      </c>
      <c r="C3496" t="s">
        <v>97</v>
      </c>
      <c r="D3496" t="s">
        <v>33</v>
      </c>
      <c r="E3496" t="s">
        <v>32</v>
      </c>
      <c r="F3496" t="s">
        <v>833</v>
      </c>
      <c r="G3496" t="s">
        <v>13618</v>
      </c>
      <c r="H3496" t="s">
        <v>13619</v>
      </c>
      <c r="I3496" t="s">
        <v>13620</v>
      </c>
      <c r="J3496" t="s">
        <v>13621</v>
      </c>
      <c r="K3496" t="s">
        <v>13622</v>
      </c>
      <c r="L3496" t="s">
        <v>13623</v>
      </c>
      <c r="M3496" t="s">
        <v>13624</v>
      </c>
      <c r="N3496" t="s">
        <v>13625</v>
      </c>
      <c r="O3496" t="s">
        <v>13626</v>
      </c>
      <c r="P3496" t="s">
        <v>13627</v>
      </c>
      <c r="Q3496" t="s">
        <v>108</v>
      </c>
      <c r="R3496">
        <v>67</v>
      </c>
      <c r="S3496">
        <v>-1</v>
      </c>
      <c r="T3496" t="s">
        <v>331</v>
      </c>
      <c r="U3496" s="1">
        <v>41088</v>
      </c>
      <c r="V3496" t="s">
        <v>260</v>
      </c>
      <c r="W3496" t="s">
        <v>32</v>
      </c>
      <c r="X3496" t="s">
        <v>49</v>
      </c>
      <c r="Y3496" t="s">
        <v>93</v>
      </c>
      <c r="Z3496" t="s">
        <v>80</v>
      </c>
      <c r="AA3496" t="s">
        <v>51</v>
      </c>
      <c r="AB3496" t="s">
        <v>740</v>
      </c>
      <c r="AC3496" t="s">
        <v>71</v>
      </c>
      <c r="AD3496" t="s">
        <v>168</v>
      </c>
      <c r="AE3496" t="s">
        <v>54</v>
      </c>
    </row>
    <row r="3497" spans="1:31" x14ac:dyDescent="0.2">
      <c r="A3497">
        <v>35</v>
      </c>
      <c r="B3497" t="s">
        <v>96</v>
      </c>
      <c r="C3497" t="s">
        <v>155</v>
      </c>
      <c r="D3497" t="s">
        <v>33</v>
      </c>
      <c r="E3497" t="s">
        <v>34</v>
      </c>
      <c r="F3497" t="s">
        <v>56</v>
      </c>
      <c r="G3497" t="s">
        <v>14151</v>
      </c>
      <c r="H3497" t="s">
        <v>14152</v>
      </c>
      <c r="I3497" t="s">
        <v>14153</v>
      </c>
      <c r="J3497" t="s">
        <v>14154</v>
      </c>
      <c r="K3497" t="s">
        <v>14155</v>
      </c>
      <c r="L3497" t="s">
        <v>14156</v>
      </c>
      <c r="M3497" t="s">
        <v>14157</v>
      </c>
      <c r="N3497" t="s">
        <v>14158</v>
      </c>
      <c r="O3497" t="s">
        <v>14159</v>
      </c>
      <c r="P3497" t="s">
        <v>14160</v>
      </c>
      <c r="Q3497" t="s">
        <v>75</v>
      </c>
      <c r="R3497">
        <v>70</v>
      </c>
      <c r="S3497">
        <v>-1</v>
      </c>
      <c r="T3497" t="s">
        <v>331</v>
      </c>
      <c r="U3497" s="1">
        <v>41089</v>
      </c>
      <c r="V3497" t="s">
        <v>48</v>
      </c>
      <c r="W3497" t="s">
        <v>32</v>
      </c>
      <c r="X3497" t="s">
        <v>49</v>
      </c>
      <c r="Y3497" t="s">
        <v>435</v>
      </c>
      <c r="Z3497" t="s">
        <v>32</v>
      </c>
      <c r="AA3497" t="s">
        <v>51</v>
      </c>
      <c r="AB3497" t="s">
        <v>32</v>
      </c>
      <c r="AC3497" t="s">
        <v>71</v>
      </c>
      <c r="AD3497" t="s">
        <v>95</v>
      </c>
      <c r="AE3497" t="s">
        <v>54</v>
      </c>
    </row>
    <row r="3498" spans="1:31" x14ac:dyDescent="0.2">
      <c r="A3498">
        <v>35</v>
      </c>
      <c r="B3498" t="s">
        <v>96</v>
      </c>
      <c r="C3498" t="s">
        <v>32</v>
      </c>
      <c r="D3498" t="s">
        <v>32</v>
      </c>
      <c r="E3498" t="s">
        <v>170</v>
      </c>
      <c r="F3498" t="s">
        <v>114</v>
      </c>
      <c r="G3498" t="s">
        <v>14595</v>
      </c>
      <c r="H3498" t="s">
        <v>14596</v>
      </c>
      <c r="I3498" t="s">
        <v>14597</v>
      </c>
      <c r="J3498" t="s">
        <v>32</v>
      </c>
      <c r="K3498" t="s">
        <v>14598</v>
      </c>
      <c r="L3498" t="s">
        <v>14599</v>
      </c>
      <c r="M3498" t="s">
        <v>14600</v>
      </c>
      <c r="N3498" t="s">
        <v>14601</v>
      </c>
      <c r="O3498" t="s">
        <v>32</v>
      </c>
      <c r="P3498" t="s">
        <v>32</v>
      </c>
      <c r="Q3498" t="s">
        <v>32</v>
      </c>
      <c r="R3498">
        <v>64</v>
      </c>
      <c r="S3498">
        <v>-1</v>
      </c>
      <c r="T3498" t="s">
        <v>457</v>
      </c>
      <c r="U3498" s="1">
        <v>41090</v>
      </c>
      <c r="V3498" t="s">
        <v>164</v>
      </c>
      <c r="W3498" t="s">
        <v>92</v>
      </c>
      <c r="X3498" t="s">
        <v>49</v>
      </c>
      <c r="Y3498" t="s">
        <v>32</v>
      </c>
      <c r="Z3498" t="s">
        <v>32</v>
      </c>
      <c r="AA3498" t="s">
        <v>69</v>
      </c>
      <c r="AB3498" t="s">
        <v>271</v>
      </c>
      <c r="AC3498" t="s">
        <v>32</v>
      </c>
      <c r="AD3498" t="s">
        <v>14602</v>
      </c>
      <c r="AE3498" t="s">
        <v>54</v>
      </c>
    </row>
    <row r="3499" spans="1:31" x14ac:dyDescent="0.2">
      <c r="A3499">
        <v>35</v>
      </c>
      <c r="B3499" t="s">
        <v>96</v>
      </c>
      <c r="C3499" t="s">
        <v>32</v>
      </c>
      <c r="D3499" t="s">
        <v>182</v>
      </c>
      <c r="E3499" t="s">
        <v>34</v>
      </c>
      <c r="F3499" t="s">
        <v>56</v>
      </c>
      <c r="G3499" t="s">
        <v>15431</v>
      </c>
      <c r="H3499" t="s">
        <v>15432</v>
      </c>
      <c r="I3499" t="s">
        <v>32</v>
      </c>
      <c r="J3499" t="s">
        <v>32</v>
      </c>
      <c r="K3499" t="s">
        <v>32</v>
      </c>
      <c r="L3499" t="s">
        <v>32</v>
      </c>
      <c r="M3499" t="s">
        <v>32</v>
      </c>
      <c r="N3499" t="s">
        <v>32</v>
      </c>
      <c r="O3499" t="s">
        <v>32</v>
      </c>
      <c r="P3499" t="s">
        <v>32</v>
      </c>
      <c r="Q3499" t="s">
        <v>75</v>
      </c>
      <c r="R3499">
        <v>74</v>
      </c>
      <c r="S3499">
        <v>-1</v>
      </c>
      <c r="T3499" t="s">
        <v>32</v>
      </c>
      <c r="U3499" s="1">
        <v>41083</v>
      </c>
      <c r="V3499" t="s">
        <v>48</v>
      </c>
      <c r="W3499" t="s">
        <v>92</v>
      </c>
      <c r="X3499" t="s">
        <v>49</v>
      </c>
      <c r="Y3499" t="s">
        <v>32</v>
      </c>
      <c r="Z3499" t="s">
        <v>32</v>
      </c>
      <c r="AA3499" t="s">
        <v>51</v>
      </c>
      <c r="AB3499" t="s">
        <v>219</v>
      </c>
      <c r="AC3499" t="s">
        <v>71</v>
      </c>
      <c r="AD3499" t="s">
        <v>95</v>
      </c>
      <c r="AE3499" t="s">
        <v>54</v>
      </c>
    </row>
    <row r="3500" spans="1:31" x14ac:dyDescent="0.2">
      <c r="A3500">
        <v>35</v>
      </c>
      <c r="B3500" t="s">
        <v>169</v>
      </c>
      <c r="C3500" t="s">
        <v>113</v>
      </c>
      <c r="D3500" t="s">
        <v>33</v>
      </c>
      <c r="E3500" t="s">
        <v>34</v>
      </c>
      <c r="F3500" t="s">
        <v>56</v>
      </c>
      <c r="G3500" t="s">
        <v>16154</v>
      </c>
      <c r="H3500" t="s">
        <v>16155</v>
      </c>
      <c r="I3500" t="s">
        <v>16156</v>
      </c>
      <c r="J3500" t="s">
        <v>16157</v>
      </c>
      <c r="K3500" t="s">
        <v>16158</v>
      </c>
      <c r="L3500" t="s">
        <v>16159</v>
      </c>
      <c r="M3500" t="s">
        <v>16160</v>
      </c>
      <c r="N3500" t="s">
        <v>16161</v>
      </c>
      <c r="O3500" t="s">
        <v>16162</v>
      </c>
      <c r="P3500" t="s">
        <v>32</v>
      </c>
      <c r="Q3500" t="s">
        <v>75</v>
      </c>
      <c r="R3500">
        <v>67</v>
      </c>
      <c r="S3500">
        <v>-1</v>
      </c>
      <c r="T3500" t="s">
        <v>576</v>
      </c>
      <c r="U3500" s="1">
        <v>41089</v>
      </c>
      <c r="V3500" t="s">
        <v>48</v>
      </c>
      <c r="W3500" t="s">
        <v>217</v>
      </c>
      <c r="X3500" t="s">
        <v>49</v>
      </c>
      <c r="Y3500" t="s">
        <v>435</v>
      </c>
      <c r="Z3500" t="s">
        <v>32</v>
      </c>
      <c r="AA3500" t="s">
        <v>69</v>
      </c>
      <c r="AB3500" t="s">
        <v>379</v>
      </c>
      <c r="AC3500" t="s">
        <v>71</v>
      </c>
      <c r="AD3500" t="s">
        <v>168</v>
      </c>
      <c r="AE3500" t="s">
        <v>54</v>
      </c>
    </row>
    <row r="3501" spans="1:31" x14ac:dyDescent="0.2">
      <c r="A3501">
        <v>35</v>
      </c>
      <c r="B3501" t="s">
        <v>55</v>
      </c>
      <c r="C3501" t="s">
        <v>287</v>
      </c>
      <c r="D3501" t="s">
        <v>33</v>
      </c>
      <c r="E3501" t="s">
        <v>34</v>
      </c>
      <c r="F3501" t="s">
        <v>114</v>
      </c>
      <c r="G3501" t="s">
        <v>16420</v>
      </c>
      <c r="H3501" t="s">
        <v>16421</v>
      </c>
      <c r="I3501" t="s">
        <v>16422</v>
      </c>
      <c r="J3501" t="s">
        <v>16423</v>
      </c>
      <c r="K3501" t="s">
        <v>16424</v>
      </c>
      <c r="L3501" t="s">
        <v>16425</v>
      </c>
      <c r="M3501" t="s">
        <v>16426</v>
      </c>
      <c r="N3501" t="s">
        <v>16427</v>
      </c>
      <c r="O3501" t="s">
        <v>16428</v>
      </c>
      <c r="P3501" t="s">
        <v>16429</v>
      </c>
      <c r="Q3501" t="s">
        <v>75</v>
      </c>
      <c r="R3501">
        <v>66</v>
      </c>
      <c r="S3501">
        <v>-1</v>
      </c>
      <c r="T3501" t="s">
        <v>91</v>
      </c>
      <c r="U3501" s="1">
        <v>41081</v>
      </c>
      <c r="V3501" t="s">
        <v>4944</v>
      </c>
      <c r="W3501" t="s">
        <v>204</v>
      </c>
      <c r="X3501" t="s">
        <v>49</v>
      </c>
      <c r="Y3501" t="s">
        <v>261</v>
      </c>
      <c r="Z3501" t="s">
        <v>298</v>
      </c>
      <c r="AA3501" t="s">
        <v>69</v>
      </c>
      <c r="AB3501" t="s">
        <v>690</v>
      </c>
      <c r="AC3501" t="s">
        <v>71</v>
      </c>
      <c r="AD3501" t="s">
        <v>16430</v>
      </c>
      <c r="AE3501" t="s">
        <v>54</v>
      </c>
    </row>
    <row r="3502" spans="1:31" x14ac:dyDescent="0.2">
      <c r="A3502">
        <v>35</v>
      </c>
      <c r="B3502" t="s">
        <v>96</v>
      </c>
      <c r="C3502" t="s">
        <v>522</v>
      </c>
      <c r="D3502" t="s">
        <v>182</v>
      </c>
      <c r="E3502" t="s">
        <v>34</v>
      </c>
      <c r="F3502" t="s">
        <v>56</v>
      </c>
      <c r="G3502" t="s">
        <v>17118</v>
      </c>
      <c r="H3502" t="s">
        <v>32</v>
      </c>
      <c r="I3502" t="s">
        <v>32</v>
      </c>
      <c r="J3502" t="s">
        <v>32</v>
      </c>
      <c r="K3502" t="s">
        <v>32</v>
      </c>
      <c r="L3502" t="s">
        <v>32</v>
      </c>
      <c r="M3502" t="s">
        <v>32</v>
      </c>
      <c r="N3502" t="s">
        <v>32</v>
      </c>
      <c r="O3502" t="s">
        <v>32</v>
      </c>
      <c r="P3502" t="s">
        <v>32</v>
      </c>
      <c r="Q3502" t="s">
        <v>6301</v>
      </c>
      <c r="R3502">
        <v>68</v>
      </c>
      <c r="S3502">
        <v>-1</v>
      </c>
      <c r="T3502" t="s">
        <v>231</v>
      </c>
      <c r="U3502" s="1">
        <v>40913</v>
      </c>
      <c r="V3502" t="s">
        <v>1812</v>
      </c>
      <c r="W3502" t="s">
        <v>32</v>
      </c>
      <c r="X3502" t="s">
        <v>49</v>
      </c>
      <c r="Y3502" t="s">
        <v>93</v>
      </c>
      <c r="Z3502" t="s">
        <v>2161</v>
      </c>
      <c r="AA3502" t="s">
        <v>69</v>
      </c>
      <c r="AB3502" t="s">
        <v>32</v>
      </c>
      <c r="AC3502" t="s">
        <v>71</v>
      </c>
      <c r="AD3502" t="s">
        <v>95</v>
      </c>
      <c r="AE3502" t="s">
        <v>54</v>
      </c>
    </row>
    <row r="3503" spans="1:31" x14ac:dyDescent="0.2">
      <c r="A3503">
        <v>35</v>
      </c>
      <c r="B3503" t="s">
        <v>169</v>
      </c>
      <c r="C3503" t="s">
        <v>32</v>
      </c>
      <c r="D3503" t="s">
        <v>33</v>
      </c>
      <c r="E3503" t="s">
        <v>34</v>
      </c>
      <c r="F3503" t="s">
        <v>56</v>
      </c>
      <c r="G3503" t="s">
        <v>17207</v>
      </c>
      <c r="H3503" t="s">
        <v>17208</v>
      </c>
      <c r="I3503" t="s">
        <v>17209</v>
      </c>
      <c r="J3503" t="s">
        <v>17210</v>
      </c>
      <c r="K3503" t="s">
        <v>17211</v>
      </c>
      <c r="L3503" t="s">
        <v>17212</v>
      </c>
      <c r="M3503" t="s">
        <v>17213</v>
      </c>
      <c r="N3503" t="s">
        <v>17214</v>
      </c>
      <c r="O3503" t="s">
        <v>17215</v>
      </c>
      <c r="P3503" t="s">
        <v>17216</v>
      </c>
      <c r="Q3503" t="s">
        <v>471</v>
      </c>
      <c r="R3503">
        <v>69</v>
      </c>
      <c r="S3503">
        <v>-1</v>
      </c>
      <c r="T3503" t="s">
        <v>32</v>
      </c>
      <c r="U3503" s="1">
        <v>40776</v>
      </c>
      <c r="V3503" t="s">
        <v>274</v>
      </c>
      <c r="W3503" t="s">
        <v>32</v>
      </c>
      <c r="X3503" t="s">
        <v>49</v>
      </c>
      <c r="Y3503" t="s">
        <v>32</v>
      </c>
      <c r="Z3503" t="s">
        <v>475</v>
      </c>
      <c r="AA3503" t="s">
        <v>51</v>
      </c>
      <c r="AB3503" t="s">
        <v>70</v>
      </c>
      <c r="AC3503" t="s">
        <v>71</v>
      </c>
      <c r="AD3503" t="s">
        <v>95</v>
      </c>
      <c r="AE3503" t="s">
        <v>54</v>
      </c>
    </row>
    <row r="3504" spans="1:31" x14ac:dyDescent="0.2">
      <c r="A3504">
        <v>35</v>
      </c>
      <c r="B3504" t="s">
        <v>55</v>
      </c>
      <c r="C3504" t="s">
        <v>32</v>
      </c>
      <c r="D3504" t="s">
        <v>33</v>
      </c>
      <c r="E3504" t="s">
        <v>170</v>
      </c>
      <c r="F3504" t="s">
        <v>56</v>
      </c>
      <c r="G3504" t="s">
        <v>17612</v>
      </c>
      <c r="H3504" t="s">
        <v>17613</v>
      </c>
      <c r="I3504" t="s">
        <v>17614</v>
      </c>
      <c r="J3504" t="s">
        <v>17615</v>
      </c>
      <c r="K3504" t="s">
        <v>17616</v>
      </c>
      <c r="L3504" t="s">
        <v>17617</v>
      </c>
      <c r="M3504" t="s">
        <v>17618</v>
      </c>
      <c r="N3504" t="s">
        <v>17619</v>
      </c>
      <c r="O3504" t="s">
        <v>17620</v>
      </c>
      <c r="P3504" t="s">
        <v>17621</v>
      </c>
      <c r="Q3504" t="s">
        <v>108</v>
      </c>
      <c r="R3504">
        <v>67</v>
      </c>
      <c r="S3504">
        <v>80000</v>
      </c>
      <c r="T3504" t="s">
        <v>91</v>
      </c>
      <c r="U3504" s="1">
        <v>41087</v>
      </c>
      <c r="V3504" t="s">
        <v>164</v>
      </c>
      <c r="W3504" t="s">
        <v>5022</v>
      </c>
      <c r="X3504" t="s">
        <v>49</v>
      </c>
      <c r="Y3504" t="s">
        <v>192</v>
      </c>
      <c r="Z3504" t="s">
        <v>1430</v>
      </c>
      <c r="AA3504" t="s">
        <v>51</v>
      </c>
      <c r="AB3504" t="s">
        <v>124</v>
      </c>
      <c r="AC3504" t="s">
        <v>71</v>
      </c>
      <c r="AD3504" t="s">
        <v>17622</v>
      </c>
      <c r="AE3504" t="s">
        <v>54</v>
      </c>
    </row>
    <row r="3505" spans="1:31" x14ac:dyDescent="0.2">
      <c r="A3505">
        <v>35</v>
      </c>
      <c r="B3505" t="s">
        <v>96</v>
      </c>
      <c r="C3505" t="s">
        <v>955</v>
      </c>
      <c r="D3505" t="s">
        <v>182</v>
      </c>
      <c r="E3505" t="s">
        <v>34</v>
      </c>
      <c r="F3505" t="s">
        <v>56</v>
      </c>
      <c r="G3505" t="s">
        <v>17912</v>
      </c>
      <c r="H3505" t="s">
        <v>17913</v>
      </c>
      <c r="I3505" t="s">
        <v>17914</v>
      </c>
      <c r="J3505" t="s">
        <v>17915</v>
      </c>
      <c r="K3505" t="s">
        <v>17916</v>
      </c>
      <c r="L3505" t="s">
        <v>17917</v>
      </c>
      <c r="M3505" t="s">
        <v>17918</v>
      </c>
      <c r="N3505" t="s">
        <v>17919</v>
      </c>
      <c r="O3505" t="s">
        <v>17920</v>
      </c>
      <c r="P3505" t="s">
        <v>17921</v>
      </c>
      <c r="Q3505" t="s">
        <v>321</v>
      </c>
      <c r="R3505">
        <v>60</v>
      </c>
      <c r="S3505">
        <v>-1</v>
      </c>
      <c r="T3505" t="s">
        <v>163</v>
      </c>
      <c r="U3505" s="1">
        <v>41087</v>
      </c>
      <c r="V3505" t="s">
        <v>17922</v>
      </c>
      <c r="W3505" t="s">
        <v>78</v>
      </c>
      <c r="X3505" t="s">
        <v>398</v>
      </c>
      <c r="Y3505" t="s">
        <v>495</v>
      </c>
      <c r="Z3505" t="s">
        <v>322</v>
      </c>
      <c r="AA3505" t="s">
        <v>69</v>
      </c>
      <c r="AB3505" t="s">
        <v>167</v>
      </c>
      <c r="AC3505" t="s">
        <v>71</v>
      </c>
      <c r="AD3505" t="s">
        <v>447</v>
      </c>
      <c r="AE3505" t="s">
        <v>54</v>
      </c>
    </row>
    <row r="3506" spans="1:31" x14ac:dyDescent="0.2">
      <c r="A3506">
        <v>35</v>
      </c>
      <c r="B3506" t="s">
        <v>112</v>
      </c>
      <c r="C3506" t="s">
        <v>155</v>
      </c>
      <c r="D3506" t="s">
        <v>33</v>
      </c>
      <c r="E3506" t="s">
        <v>32</v>
      </c>
      <c r="F3506" t="s">
        <v>32</v>
      </c>
      <c r="G3506" t="s">
        <v>18188</v>
      </c>
      <c r="H3506" t="s">
        <v>18189</v>
      </c>
      <c r="I3506" t="s">
        <v>18190</v>
      </c>
      <c r="J3506" t="s">
        <v>18191</v>
      </c>
      <c r="K3506" t="s">
        <v>18192</v>
      </c>
      <c r="L3506" t="s">
        <v>18193</v>
      </c>
      <c r="M3506" t="s">
        <v>18194</v>
      </c>
      <c r="N3506" t="s">
        <v>18195</v>
      </c>
      <c r="O3506" t="s">
        <v>18196</v>
      </c>
      <c r="P3506" t="s">
        <v>18197</v>
      </c>
      <c r="Q3506" t="s">
        <v>321</v>
      </c>
      <c r="R3506">
        <v>65</v>
      </c>
      <c r="S3506">
        <v>-1</v>
      </c>
      <c r="T3506" t="s">
        <v>446</v>
      </c>
      <c r="U3506" s="1">
        <v>41091</v>
      </c>
      <c r="V3506" t="s">
        <v>48</v>
      </c>
      <c r="W3506" t="s">
        <v>32</v>
      </c>
      <c r="X3506" t="s">
        <v>49</v>
      </c>
      <c r="Y3506" t="s">
        <v>474</v>
      </c>
      <c r="Z3506" t="s">
        <v>80</v>
      </c>
      <c r="AA3506" t="s">
        <v>69</v>
      </c>
      <c r="AB3506" t="s">
        <v>1909</v>
      </c>
      <c r="AC3506" t="s">
        <v>71</v>
      </c>
      <c r="AD3506" t="s">
        <v>1206</v>
      </c>
      <c r="AE3506" t="s">
        <v>54</v>
      </c>
    </row>
    <row r="3507" spans="1:31" x14ac:dyDescent="0.2">
      <c r="A3507">
        <v>35</v>
      </c>
      <c r="B3507" t="s">
        <v>169</v>
      </c>
      <c r="C3507" t="s">
        <v>32</v>
      </c>
      <c r="D3507" t="s">
        <v>32</v>
      </c>
      <c r="E3507" t="s">
        <v>34</v>
      </c>
      <c r="F3507" t="s">
        <v>32</v>
      </c>
      <c r="G3507" t="s">
        <v>18483</v>
      </c>
      <c r="H3507" t="s">
        <v>32</v>
      </c>
      <c r="I3507" t="s">
        <v>32</v>
      </c>
      <c r="J3507" t="s">
        <v>32</v>
      </c>
      <c r="K3507" t="s">
        <v>32</v>
      </c>
      <c r="L3507" t="s">
        <v>32</v>
      </c>
      <c r="M3507" t="s">
        <v>32</v>
      </c>
      <c r="N3507" t="s">
        <v>32</v>
      </c>
      <c r="O3507" t="s">
        <v>32</v>
      </c>
      <c r="P3507" t="s">
        <v>32</v>
      </c>
      <c r="Q3507" t="s">
        <v>75</v>
      </c>
      <c r="R3507">
        <v>69</v>
      </c>
      <c r="S3507">
        <v>-1</v>
      </c>
      <c r="T3507" t="s">
        <v>32</v>
      </c>
      <c r="U3507" s="1">
        <v>40960</v>
      </c>
      <c r="V3507" t="s">
        <v>48</v>
      </c>
      <c r="W3507" t="s">
        <v>32</v>
      </c>
      <c r="X3507" t="s">
        <v>49</v>
      </c>
      <c r="Y3507" t="s">
        <v>32</v>
      </c>
      <c r="Z3507" t="s">
        <v>32</v>
      </c>
      <c r="AA3507" t="s">
        <v>51</v>
      </c>
      <c r="AB3507" t="s">
        <v>32</v>
      </c>
      <c r="AC3507" t="s">
        <v>32</v>
      </c>
      <c r="AD3507" t="s">
        <v>95</v>
      </c>
      <c r="AE3507" t="s">
        <v>54</v>
      </c>
    </row>
    <row r="3508" spans="1:31" x14ac:dyDescent="0.2">
      <c r="A3508">
        <v>35</v>
      </c>
      <c r="B3508" t="s">
        <v>55</v>
      </c>
      <c r="C3508" t="s">
        <v>155</v>
      </c>
      <c r="D3508" t="s">
        <v>33</v>
      </c>
      <c r="E3508" t="s">
        <v>34</v>
      </c>
      <c r="F3508" t="s">
        <v>56</v>
      </c>
      <c r="G3508" t="s">
        <v>18640</v>
      </c>
      <c r="H3508" t="s">
        <v>32</v>
      </c>
      <c r="I3508" t="s">
        <v>32</v>
      </c>
      <c r="J3508" t="s">
        <v>18641</v>
      </c>
      <c r="K3508" t="s">
        <v>32</v>
      </c>
      <c r="L3508" t="s">
        <v>32</v>
      </c>
      <c r="M3508" t="s">
        <v>18642</v>
      </c>
      <c r="N3508" t="s">
        <v>18643</v>
      </c>
      <c r="O3508" t="s">
        <v>18644</v>
      </c>
      <c r="P3508" t="s">
        <v>32</v>
      </c>
      <c r="Q3508" t="s">
        <v>75</v>
      </c>
      <c r="R3508">
        <v>75</v>
      </c>
      <c r="S3508">
        <v>-1</v>
      </c>
      <c r="T3508" t="s">
        <v>203</v>
      </c>
      <c r="U3508" s="1">
        <v>41089</v>
      </c>
      <c r="V3508" t="s">
        <v>662</v>
      </c>
      <c r="W3508" t="s">
        <v>32</v>
      </c>
      <c r="X3508" t="s">
        <v>49</v>
      </c>
      <c r="Y3508" t="s">
        <v>245</v>
      </c>
      <c r="Z3508" t="s">
        <v>275</v>
      </c>
      <c r="AA3508" t="s">
        <v>51</v>
      </c>
      <c r="AB3508" t="s">
        <v>459</v>
      </c>
      <c r="AC3508" t="s">
        <v>71</v>
      </c>
      <c r="AD3508" t="s">
        <v>95</v>
      </c>
      <c r="AE3508" t="s">
        <v>54</v>
      </c>
    </row>
    <row r="3509" spans="1:31" x14ac:dyDescent="0.2">
      <c r="A3509">
        <v>35</v>
      </c>
      <c r="B3509" t="s">
        <v>577</v>
      </c>
      <c r="C3509" t="s">
        <v>522</v>
      </c>
      <c r="D3509" t="s">
        <v>888</v>
      </c>
      <c r="E3509" t="s">
        <v>98</v>
      </c>
      <c r="F3509" t="s">
        <v>138</v>
      </c>
      <c r="G3509" t="s">
        <v>18766</v>
      </c>
      <c r="H3509" t="s">
        <v>18767</v>
      </c>
      <c r="I3509" t="s">
        <v>18768</v>
      </c>
      <c r="J3509" t="s">
        <v>18769</v>
      </c>
      <c r="K3509" t="s">
        <v>18770</v>
      </c>
      <c r="L3509" t="s">
        <v>18771</v>
      </c>
      <c r="M3509" t="s">
        <v>18772</v>
      </c>
      <c r="N3509" t="s">
        <v>18773</v>
      </c>
      <c r="O3509" t="s">
        <v>18774</v>
      </c>
      <c r="P3509" t="s">
        <v>18775</v>
      </c>
      <c r="Q3509" t="s">
        <v>75</v>
      </c>
      <c r="R3509">
        <v>72</v>
      </c>
      <c r="S3509">
        <v>-1</v>
      </c>
      <c r="T3509" t="s">
        <v>1959</v>
      </c>
      <c r="U3509" s="1">
        <v>41089</v>
      </c>
      <c r="V3509" t="s">
        <v>48</v>
      </c>
      <c r="W3509" t="s">
        <v>32</v>
      </c>
      <c r="X3509" t="s">
        <v>244</v>
      </c>
      <c r="Y3509" t="s">
        <v>32</v>
      </c>
      <c r="Z3509" t="s">
        <v>32</v>
      </c>
      <c r="AA3509" t="s">
        <v>51</v>
      </c>
      <c r="AB3509" t="s">
        <v>712</v>
      </c>
      <c r="AC3509" t="s">
        <v>111</v>
      </c>
      <c r="AD3509" t="s">
        <v>95</v>
      </c>
      <c r="AE3509" t="s">
        <v>54</v>
      </c>
    </row>
    <row r="3510" spans="1:31" x14ac:dyDescent="0.2">
      <c r="A3510">
        <v>35</v>
      </c>
      <c r="B3510" t="s">
        <v>169</v>
      </c>
      <c r="C3510" t="s">
        <v>155</v>
      </c>
      <c r="D3510" t="s">
        <v>33</v>
      </c>
      <c r="E3510" t="s">
        <v>34</v>
      </c>
      <c r="F3510" t="s">
        <v>833</v>
      </c>
      <c r="G3510" t="s">
        <v>19202</v>
      </c>
      <c r="H3510" t="s">
        <v>19203</v>
      </c>
      <c r="I3510" t="s">
        <v>19204</v>
      </c>
      <c r="J3510" t="s">
        <v>19205</v>
      </c>
      <c r="K3510" t="s">
        <v>19206</v>
      </c>
      <c r="L3510" t="s">
        <v>19207</v>
      </c>
      <c r="M3510" t="s">
        <v>19208</v>
      </c>
      <c r="N3510" t="s">
        <v>18167</v>
      </c>
      <c r="O3510" t="s">
        <v>19209</v>
      </c>
      <c r="P3510" t="s">
        <v>19210</v>
      </c>
      <c r="Q3510" t="s">
        <v>108</v>
      </c>
      <c r="R3510">
        <v>70</v>
      </c>
      <c r="S3510">
        <v>500000</v>
      </c>
      <c r="T3510" t="s">
        <v>136</v>
      </c>
      <c r="U3510" s="1">
        <v>41090</v>
      </c>
      <c r="V3510" t="s">
        <v>164</v>
      </c>
      <c r="W3510" t="s">
        <v>204</v>
      </c>
      <c r="X3510" t="s">
        <v>49</v>
      </c>
      <c r="Y3510" t="s">
        <v>261</v>
      </c>
      <c r="Z3510" t="s">
        <v>2161</v>
      </c>
      <c r="AA3510" t="s">
        <v>51</v>
      </c>
      <c r="AB3510" t="s">
        <v>740</v>
      </c>
      <c r="AC3510" t="s">
        <v>71</v>
      </c>
      <c r="AD3510" t="s">
        <v>19211</v>
      </c>
      <c r="AE3510" t="s">
        <v>54</v>
      </c>
    </row>
    <row r="3511" spans="1:31" x14ac:dyDescent="0.2">
      <c r="A3511">
        <v>35</v>
      </c>
      <c r="B3511" t="s">
        <v>112</v>
      </c>
      <c r="C3511" t="s">
        <v>83</v>
      </c>
      <c r="D3511" t="s">
        <v>501</v>
      </c>
      <c r="E3511" t="s">
        <v>34</v>
      </c>
      <c r="F3511" t="s">
        <v>390</v>
      </c>
      <c r="G3511" t="s">
        <v>19327</v>
      </c>
      <c r="H3511" t="s">
        <v>19328</v>
      </c>
      <c r="I3511" t="s">
        <v>19329</v>
      </c>
      <c r="J3511" t="s">
        <v>19330</v>
      </c>
      <c r="K3511" t="s">
        <v>19331</v>
      </c>
      <c r="L3511" t="s">
        <v>19332</v>
      </c>
      <c r="M3511" t="s">
        <v>19333</v>
      </c>
      <c r="N3511" t="s">
        <v>19334</v>
      </c>
      <c r="O3511" t="s">
        <v>19335</v>
      </c>
      <c r="P3511" t="s">
        <v>19336</v>
      </c>
      <c r="Q3511" t="s">
        <v>75</v>
      </c>
      <c r="R3511">
        <v>71</v>
      </c>
      <c r="S3511">
        <v>-1</v>
      </c>
      <c r="T3511" t="s">
        <v>273</v>
      </c>
      <c r="U3511" s="1">
        <v>41090</v>
      </c>
      <c r="V3511" t="s">
        <v>260</v>
      </c>
      <c r="W3511" t="s">
        <v>32</v>
      </c>
      <c r="X3511" t="s">
        <v>49</v>
      </c>
      <c r="Y3511" t="s">
        <v>643</v>
      </c>
      <c r="Z3511" t="s">
        <v>50</v>
      </c>
      <c r="AA3511" t="s">
        <v>69</v>
      </c>
      <c r="AB3511" t="s">
        <v>247</v>
      </c>
      <c r="AC3511" t="s">
        <v>71</v>
      </c>
      <c r="AD3511" t="s">
        <v>19337</v>
      </c>
      <c r="AE3511" t="s">
        <v>54</v>
      </c>
    </row>
    <row r="3512" spans="1:31" x14ac:dyDescent="0.2">
      <c r="A3512">
        <v>35</v>
      </c>
      <c r="B3512" t="s">
        <v>169</v>
      </c>
      <c r="C3512" t="s">
        <v>97</v>
      </c>
      <c r="D3512" t="s">
        <v>33</v>
      </c>
      <c r="E3512" t="s">
        <v>32</v>
      </c>
      <c r="F3512" t="s">
        <v>56</v>
      </c>
      <c r="G3512" t="s">
        <v>19440</v>
      </c>
      <c r="H3512" t="s">
        <v>19441</v>
      </c>
      <c r="I3512" t="s">
        <v>19442</v>
      </c>
      <c r="J3512" t="s">
        <v>9764</v>
      </c>
      <c r="K3512" t="s">
        <v>19443</v>
      </c>
      <c r="L3512" t="s">
        <v>19444</v>
      </c>
      <c r="M3512" t="s">
        <v>19445</v>
      </c>
      <c r="N3512" t="s">
        <v>19446</v>
      </c>
      <c r="O3512" t="s">
        <v>19447</v>
      </c>
      <c r="P3512" t="s">
        <v>19448</v>
      </c>
      <c r="Q3512" t="s">
        <v>75</v>
      </c>
      <c r="R3512">
        <v>68</v>
      </c>
      <c r="S3512">
        <v>-1</v>
      </c>
      <c r="T3512" t="s">
        <v>331</v>
      </c>
      <c r="U3512" s="1">
        <v>41088</v>
      </c>
      <c r="V3512" t="s">
        <v>48</v>
      </c>
      <c r="W3512" t="s">
        <v>32</v>
      </c>
      <c r="X3512" t="s">
        <v>49</v>
      </c>
      <c r="Y3512" t="s">
        <v>32</v>
      </c>
      <c r="Z3512" t="s">
        <v>32</v>
      </c>
      <c r="AA3512" t="s">
        <v>51</v>
      </c>
      <c r="AB3512" t="s">
        <v>52</v>
      </c>
      <c r="AC3512" t="s">
        <v>71</v>
      </c>
      <c r="AD3512" t="s">
        <v>544</v>
      </c>
      <c r="AE3512" t="s">
        <v>54</v>
      </c>
    </row>
    <row r="3513" spans="1:31" x14ac:dyDescent="0.2">
      <c r="A3513">
        <v>35</v>
      </c>
      <c r="B3513" t="s">
        <v>169</v>
      </c>
      <c r="C3513" t="s">
        <v>155</v>
      </c>
      <c r="D3513" t="s">
        <v>33</v>
      </c>
      <c r="E3513" t="s">
        <v>32</v>
      </c>
      <c r="F3513" t="s">
        <v>35</v>
      </c>
      <c r="G3513" t="s">
        <v>19811</v>
      </c>
      <c r="H3513" t="s">
        <v>19812</v>
      </c>
      <c r="I3513" t="s">
        <v>19813</v>
      </c>
      <c r="J3513" t="s">
        <v>19814</v>
      </c>
      <c r="K3513" t="s">
        <v>19815</v>
      </c>
      <c r="L3513" t="s">
        <v>19816</v>
      </c>
      <c r="M3513" t="s">
        <v>19817</v>
      </c>
      <c r="N3513" t="s">
        <v>19818</v>
      </c>
      <c r="O3513" t="s">
        <v>19819</v>
      </c>
      <c r="P3513" t="s">
        <v>19820</v>
      </c>
      <c r="Q3513" t="s">
        <v>75</v>
      </c>
      <c r="R3513">
        <v>73</v>
      </c>
      <c r="S3513">
        <v>-1</v>
      </c>
      <c r="T3513" t="s">
        <v>457</v>
      </c>
      <c r="U3513" s="1">
        <v>41089</v>
      </c>
      <c r="V3513" t="s">
        <v>48</v>
      </c>
      <c r="W3513" t="s">
        <v>92</v>
      </c>
      <c r="X3513" t="s">
        <v>49</v>
      </c>
      <c r="Y3513" t="s">
        <v>495</v>
      </c>
      <c r="Z3513" t="s">
        <v>32</v>
      </c>
      <c r="AA3513" t="s">
        <v>51</v>
      </c>
      <c r="AB3513" t="s">
        <v>1104</v>
      </c>
      <c r="AC3513" t="s">
        <v>71</v>
      </c>
      <c r="AD3513" t="s">
        <v>95</v>
      </c>
      <c r="AE3513" t="s">
        <v>54</v>
      </c>
    </row>
    <row r="3514" spans="1:31" x14ac:dyDescent="0.2">
      <c r="A3514">
        <v>35</v>
      </c>
      <c r="B3514" t="s">
        <v>32</v>
      </c>
      <c r="C3514" t="s">
        <v>32</v>
      </c>
      <c r="D3514" t="s">
        <v>98</v>
      </c>
      <c r="E3514" t="s">
        <v>170</v>
      </c>
      <c r="F3514" t="s">
        <v>114</v>
      </c>
      <c r="G3514" t="s">
        <v>19887</v>
      </c>
      <c r="H3514" t="s">
        <v>19888</v>
      </c>
      <c r="I3514" t="s">
        <v>19889</v>
      </c>
      <c r="J3514" t="s">
        <v>19890</v>
      </c>
      <c r="K3514" t="s">
        <v>19891</v>
      </c>
      <c r="L3514" t="s">
        <v>19892</v>
      </c>
      <c r="M3514" t="s">
        <v>19893</v>
      </c>
      <c r="N3514" t="s">
        <v>19894</v>
      </c>
      <c r="O3514" t="s">
        <v>19895</v>
      </c>
      <c r="P3514" t="s">
        <v>19896</v>
      </c>
      <c r="Q3514" t="s">
        <v>75</v>
      </c>
      <c r="R3514">
        <v>72</v>
      </c>
      <c r="S3514">
        <v>-1</v>
      </c>
      <c r="T3514" t="s">
        <v>136</v>
      </c>
      <c r="U3514" s="1">
        <v>41066</v>
      </c>
      <c r="V3514" t="s">
        <v>48</v>
      </c>
      <c r="W3514" t="s">
        <v>92</v>
      </c>
      <c r="X3514" t="s">
        <v>398</v>
      </c>
      <c r="Y3514" t="s">
        <v>93</v>
      </c>
      <c r="Z3514" t="s">
        <v>1045</v>
      </c>
      <c r="AA3514" t="s">
        <v>51</v>
      </c>
      <c r="AB3514" t="s">
        <v>276</v>
      </c>
      <c r="AC3514" t="s">
        <v>71</v>
      </c>
      <c r="AD3514" t="s">
        <v>619</v>
      </c>
      <c r="AE3514" t="s">
        <v>54</v>
      </c>
    </row>
    <row r="3515" spans="1:31" x14ac:dyDescent="0.2">
      <c r="A3515">
        <v>35</v>
      </c>
      <c r="B3515" t="s">
        <v>32</v>
      </c>
      <c r="C3515" t="s">
        <v>32</v>
      </c>
      <c r="D3515" t="s">
        <v>33</v>
      </c>
      <c r="E3515" t="s">
        <v>32</v>
      </c>
      <c r="F3515" t="s">
        <v>56</v>
      </c>
      <c r="G3515" t="s">
        <v>20007</v>
      </c>
      <c r="H3515" t="s">
        <v>20008</v>
      </c>
      <c r="I3515" t="s">
        <v>20009</v>
      </c>
      <c r="J3515" t="s">
        <v>20010</v>
      </c>
      <c r="K3515" t="s">
        <v>20011</v>
      </c>
      <c r="L3515" t="s">
        <v>20012</v>
      </c>
      <c r="M3515" t="s">
        <v>3201</v>
      </c>
      <c r="N3515" t="s">
        <v>20013</v>
      </c>
      <c r="O3515" t="s">
        <v>20014</v>
      </c>
      <c r="P3515" t="s">
        <v>20015</v>
      </c>
      <c r="Q3515" t="s">
        <v>67</v>
      </c>
      <c r="R3515">
        <v>63</v>
      </c>
      <c r="S3515">
        <v>-1</v>
      </c>
      <c r="T3515" t="s">
        <v>631</v>
      </c>
      <c r="U3515" s="1">
        <v>41090</v>
      </c>
      <c r="V3515" t="s">
        <v>760</v>
      </c>
      <c r="W3515" t="s">
        <v>32</v>
      </c>
      <c r="X3515" t="s">
        <v>49</v>
      </c>
      <c r="Y3515" t="s">
        <v>435</v>
      </c>
      <c r="Z3515" t="s">
        <v>205</v>
      </c>
      <c r="AA3515" t="s">
        <v>69</v>
      </c>
      <c r="AB3515" t="s">
        <v>740</v>
      </c>
      <c r="AC3515" t="s">
        <v>71</v>
      </c>
      <c r="AD3515" t="s">
        <v>95</v>
      </c>
      <c r="AE3515" t="s">
        <v>54</v>
      </c>
    </row>
    <row r="3516" spans="1:31" x14ac:dyDescent="0.2">
      <c r="A3516">
        <v>35</v>
      </c>
      <c r="B3516" t="s">
        <v>400</v>
      </c>
      <c r="C3516" t="s">
        <v>32</v>
      </c>
      <c r="D3516" t="s">
        <v>33</v>
      </c>
      <c r="E3516" t="s">
        <v>34</v>
      </c>
      <c r="F3516" t="s">
        <v>56</v>
      </c>
      <c r="G3516" t="s">
        <v>20672</v>
      </c>
      <c r="H3516" t="s">
        <v>20673</v>
      </c>
      <c r="I3516" t="s">
        <v>20674</v>
      </c>
      <c r="J3516" t="s">
        <v>20675</v>
      </c>
      <c r="K3516" t="s">
        <v>20676</v>
      </c>
      <c r="L3516" t="s">
        <v>20677</v>
      </c>
      <c r="M3516" t="s">
        <v>20678</v>
      </c>
      <c r="N3516" t="s">
        <v>20679</v>
      </c>
      <c r="O3516" t="s">
        <v>32</v>
      </c>
      <c r="P3516" t="s">
        <v>20680</v>
      </c>
      <c r="Q3516" t="s">
        <v>75</v>
      </c>
      <c r="R3516">
        <v>63</v>
      </c>
      <c r="S3516">
        <v>-1</v>
      </c>
      <c r="T3516" t="s">
        <v>136</v>
      </c>
      <c r="U3516" s="1">
        <v>41089</v>
      </c>
      <c r="V3516" t="s">
        <v>1598</v>
      </c>
      <c r="W3516" t="s">
        <v>32</v>
      </c>
      <c r="X3516" t="s">
        <v>49</v>
      </c>
      <c r="Y3516" t="s">
        <v>32</v>
      </c>
      <c r="Z3516" t="s">
        <v>32</v>
      </c>
      <c r="AA3516" t="s">
        <v>51</v>
      </c>
      <c r="AB3516" t="s">
        <v>299</v>
      </c>
      <c r="AC3516" t="s">
        <v>71</v>
      </c>
      <c r="AD3516" t="s">
        <v>168</v>
      </c>
      <c r="AE3516" t="s">
        <v>54</v>
      </c>
    </row>
    <row r="3517" spans="1:31" x14ac:dyDescent="0.2">
      <c r="A3517">
        <v>35</v>
      </c>
      <c r="B3517" t="s">
        <v>620</v>
      </c>
      <c r="C3517" t="s">
        <v>278</v>
      </c>
      <c r="D3517" t="s">
        <v>33</v>
      </c>
      <c r="E3517" t="s">
        <v>34</v>
      </c>
      <c r="F3517" t="s">
        <v>32</v>
      </c>
      <c r="G3517" t="s">
        <v>21011</v>
      </c>
      <c r="H3517" t="s">
        <v>21012</v>
      </c>
      <c r="I3517" t="s">
        <v>21013</v>
      </c>
      <c r="J3517" t="s">
        <v>7955</v>
      </c>
      <c r="K3517" t="s">
        <v>21014</v>
      </c>
      <c r="L3517" t="s">
        <v>21015</v>
      </c>
      <c r="M3517" t="s">
        <v>21016</v>
      </c>
      <c r="N3517" t="s">
        <v>1014</v>
      </c>
      <c r="O3517" t="s">
        <v>21017</v>
      </c>
      <c r="P3517" t="s">
        <v>21018</v>
      </c>
      <c r="Q3517" t="s">
        <v>321</v>
      </c>
      <c r="R3517">
        <v>62</v>
      </c>
      <c r="S3517">
        <v>-1</v>
      </c>
      <c r="T3517" t="s">
        <v>47</v>
      </c>
      <c r="U3517" s="1">
        <v>41013</v>
      </c>
      <c r="V3517" t="s">
        <v>48</v>
      </c>
      <c r="W3517" t="s">
        <v>32</v>
      </c>
      <c r="X3517" t="s">
        <v>49</v>
      </c>
      <c r="Y3517" t="s">
        <v>32</v>
      </c>
      <c r="Z3517" t="s">
        <v>32</v>
      </c>
      <c r="AA3517" t="s">
        <v>69</v>
      </c>
      <c r="AB3517" t="s">
        <v>521</v>
      </c>
      <c r="AC3517" t="s">
        <v>71</v>
      </c>
      <c r="AD3517" t="s">
        <v>21019</v>
      </c>
      <c r="AE3517" t="s">
        <v>54</v>
      </c>
    </row>
    <row r="3518" spans="1:31" x14ac:dyDescent="0.2">
      <c r="A3518">
        <v>35</v>
      </c>
      <c r="B3518" t="s">
        <v>55</v>
      </c>
      <c r="C3518" t="s">
        <v>32</v>
      </c>
      <c r="D3518" t="s">
        <v>33</v>
      </c>
      <c r="E3518" t="s">
        <v>170</v>
      </c>
      <c r="F3518" t="s">
        <v>1716</v>
      </c>
      <c r="G3518" t="s">
        <v>21123</v>
      </c>
      <c r="H3518" t="s">
        <v>21124</v>
      </c>
      <c r="I3518" t="s">
        <v>21125</v>
      </c>
      <c r="J3518" t="s">
        <v>21126</v>
      </c>
      <c r="K3518" t="s">
        <v>21127</v>
      </c>
      <c r="L3518" t="s">
        <v>21128</v>
      </c>
      <c r="M3518" t="s">
        <v>21129</v>
      </c>
      <c r="N3518" t="s">
        <v>21130</v>
      </c>
      <c r="O3518" t="s">
        <v>21131</v>
      </c>
      <c r="P3518" t="s">
        <v>21132</v>
      </c>
      <c r="Q3518" t="s">
        <v>91</v>
      </c>
      <c r="R3518">
        <v>70</v>
      </c>
      <c r="S3518">
        <v>-1</v>
      </c>
      <c r="T3518" t="s">
        <v>457</v>
      </c>
      <c r="U3518" s="1">
        <v>41089</v>
      </c>
      <c r="V3518" t="s">
        <v>48</v>
      </c>
      <c r="W3518" t="s">
        <v>217</v>
      </c>
      <c r="X3518" t="s">
        <v>49</v>
      </c>
      <c r="Y3518" t="s">
        <v>150</v>
      </c>
      <c r="Z3518" t="s">
        <v>91</v>
      </c>
      <c r="AA3518" t="s">
        <v>51</v>
      </c>
      <c r="AB3518" t="s">
        <v>344</v>
      </c>
      <c r="AC3518" t="s">
        <v>71</v>
      </c>
      <c r="AD3518" t="s">
        <v>168</v>
      </c>
      <c r="AE3518" t="s">
        <v>265</v>
      </c>
    </row>
    <row r="3519" spans="1:31" x14ac:dyDescent="0.2">
      <c r="A3519">
        <v>35</v>
      </c>
      <c r="B3519" t="s">
        <v>169</v>
      </c>
      <c r="C3519" t="s">
        <v>155</v>
      </c>
      <c r="D3519" t="s">
        <v>98</v>
      </c>
      <c r="E3519" t="s">
        <v>34</v>
      </c>
      <c r="F3519" t="s">
        <v>56</v>
      </c>
      <c r="G3519" t="s">
        <v>21133</v>
      </c>
      <c r="H3519" t="s">
        <v>21134</v>
      </c>
      <c r="I3519" t="s">
        <v>6765</v>
      </c>
      <c r="J3519" t="s">
        <v>21135</v>
      </c>
      <c r="K3519" t="s">
        <v>21136</v>
      </c>
      <c r="L3519" t="s">
        <v>21137</v>
      </c>
      <c r="M3519" t="s">
        <v>21138</v>
      </c>
      <c r="N3519" t="s">
        <v>21139</v>
      </c>
      <c r="O3519" t="s">
        <v>21140</v>
      </c>
      <c r="P3519" t="s">
        <v>32</v>
      </c>
      <c r="Q3519" t="s">
        <v>108</v>
      </c>
      <c r="R3519">
        <v>71</v>
      </c>
      <c r="S3519">
        <v>-1</v>
      </c>
      <c r="T3519" t="s">
        <v>576</v>
      </c>
      <c r="U3519" s="1">
        <v>40853</v>
      </c>
      <c r="V3519" t="s">
        <v>48</v>
      </c>
      <c r="W3519" t="s">
        <v>32</v>
      </c>
      <c r="X3519" t="s">
        <v>49</v>
      </c>
      <c r="Y3519" t="s">
        <v>32</v>
      </c>
      <c r="Z3519" t="s">
        <v>2161</v>
      </c>
      <c r="AA3519" t="s">
        <v>51</v>
      </c>
      <c r="AB3519" t="s">
        <v>1909</v>
      </c>
      <c r="AC3519" t="s">
        <v>71</v>
      </c>
      <c r="AD3519" t="s">
        <v>95</v>
      </c>
      <c r="AE3519" t="s">
        <v>54</v>
      </c>
    </row>
    <row r="3520" spans="1:31" x14ac:dyDescent="0.2">
      <c r="A3520">
        <v>35</v>
      </c>
      <c r="B3520" t="s">
        <v>96</v>
      </c>
      <c r="C3520" t="s">
        <v>522</v>
      </c>
      <c r="D3520" t="s">
        <v>33</v>
      </c>
      <c r="E3520" t="s">
        <v>32</v>
      </c>
      <c r="F3520" t="s">
        <v>56</v>
      </c>
      <c r="G3520" t="s">
        <v>21468</v>
      </c>
      <c r="H3520" t="s">
        <v>21469</v>
      </c>
      <c r="I3520" t="s">
        <v>21470</v>
      </c>
      <c r="J3520" t="s">
        <v>21471</v>
      </c>
      <c r="K3520" t="s">
        <v>21472</v>
      </c>
      <c r="L3520" t="s">
        <v>21473</v>
      </c>
      <c r="M3520" t="s">
        <v>21474</v>
      </c>
      <c r="N3520" t="s">
        <v>21475</v>
      </c>
      <c r="O3520" t="s">
        <v>21476</v>
      </c>
      <c r="P3520" t="s">
        <v>21477</v>
      </c>
      <c r="Q3520" t="s">
        <v>75</v>
      </c>
      <c r="R3520">
        <v>75</v>
      </c>
      <c r="S3520">
        <v>-1</v>
      </c>
      <c r="T3520" t="s">
        <v>203</v>
      </c>
      <c r="U3520" s="1">
        <v>41090</v>
      </c>
      <c r="V3520" t="s">
        <v>48</v>
      </c>
      <c r="W3520" t="s">
        <v>32</v>
      </c>
      <c r="X3520" t="s">
        <v>49</v>
      </c>
      <c r="Y3520" t="s">
        <v>93</v>
      </c>
      <c r="Z3520" t="s">
        <v>520</v>
      </c>
      <c r="AA3520" t="s">
        <v>51</v>
      </c>
      <c r="AB3520" t="s">
        <v>4803</v>
      </c>
      <c r="AC3520" t="s">
        <v>71</v>
      </c>
      <c r="AD3520" t="s">
        <v>168</v>
      </c>
      <c r="AE3520" t="s">
        <v>54</v>
      </c>
    </row>
    <row r="3521" spans="1:31" x14ac:dyDescent="0.2">
      <c r="A3521">
        <v>35</v>
      </c>
      <c r="B3521" t="s">
        <v>96</v>
      </c>
      <c r="C3521" t="s">
        <v>32</v>
      </c>
      <c r="D3521" t="s">
        <v>33</v>
      </c>
      <c r="E3521" t="s">
        <v>32</v>
      </c>
      <c r="F3521" t="s">
        <v>56</v>
      </c>
      <c r="G3521" t="s">
        <v>21488</v>
      </c>
      <c r="H3521" t="s">
        <v>21489</v>
      </c>
      <c r="I3521" t="s">
        <v>21490</v>
      </c>
      <c r="J3521" t="s">
        <v>21491</v>
      </c>
      <c r="K3521" t="s">
        <v>21492</v>
      </c>
      <c r="L3521" t="s">
        <v>21493</v>
      </c>
      <c r="M3521" t="s">
        <v>21494</v>
      </c>
      <c r="N3521" t="s">
        <v>21495</v>
      </c>
      <c r="O3521" t="s">
        <v>21496</v>
      </c>
      <c r="P3521" t="s">
        <v>32</v>
      </c>
      <c r="Q3521" t="s">
        <v>75</v>
      </c>
      <c r="R3521">
        <v>61</v>
      </c>
      <c r="S3521">
        <v>-1</v>
      </c>
      <c r="T3521" t="s">
        <v>446</v>
      </c>
      <c r="U3521" s="1">
        <v>41090</v>
      </c>
      <c r="V3521" t="s">
        <v>48</v>
      </c>
      <c r="W3521" t="s">
        <v>32</v>
      </c>
      <c r="X3521" t="s">
        <v>49</v>
      </c>
      <c r="Y3521" t="s">
        <v>93</v>
      </c>
      <c r="Z3521" t="s">
        <v>32</v>
      </c>
      <c r="AA3521" t="s">
        <v>69</v>
      </c>
      <c r="AB3521" t="s">
        <v>124</v>
      </c>
      <c r="AC3521" t="s">
        <v>32</v>
      </c>
      <c r="AD3521" t="s">
        <v>921</v>
      </c>
      <c r="AE3521" t="s">
        <v>54</v>
      </c>
    </row>
    <row r="3522" spans="1:31" x14ac:dyDescent="0.2">
      <c r="A3522">
        <v>35</v>
      </c>
      <c r="B3522" t="s">
        <v>620</v>
      </c>
      <c r="C3522" t="s">
        <v>113</v>
      </c>
      <c r="D3522" t="s">
        <v>98</v>
      </c>
      <c r="E3522" t="s">
        <v>170</v>
      </c>
      <c r="F3522" t="s">
        <v>114</v>
      </c>
      <c r="G3522" t="s">
        <v>21606</v>
      </c>
      <c r="H3522" t="s">
        <v>21607</v>
      </c>
      <c r="I3522" t="s">
        <v>21608</v>
      </c>
      <c r="J3522" t="s">
        <v>21609</v>
      </c>
      <c r="K3522" t="s">
        <v>21610</v>
      </c>
      <c r="L3522" t="s">
        <v>21611</v>
      </c>
      <c r="M3522" t="s">
        <v>21612</v>
      </c>
      <c r="N3522" t="s">
        <v>21613</v>
      </c>
      <c r="O3522" t="s">
        <v>21614</v>
      </c>
      <c r="P3522" t="s">
        <v>21615</v>
      </c>
      <c r="Q3522" t="s">
        <v>75</v>
      </c>
      <c r="R3522">
        <v>67</v>
      </c>
      <c r="S3522">
        <v>-1</v>
      </c>
      <c r="T3522" t="s">
        <v>68</v>
      </c>
      <c r="U3522" s="1">
        <v>41089</v>
      </c>
      <c r="V3522" t="s">
        <v>164</v>
      </c>
      <c r="W3522" t="s">
        <v>78</v>
      </c>
      <c r="X3522" t="s">
        <v>49</v>
      </c>
      <c r="Y3522" t="s">
        <v>245</v>
      </c>
      <c r="Z3522" t="s">
        <v>520</v>
      </c>
      <c r="AA3522" t="s">
        <v>69</v>
      </c>
      <c r="AB3522" t="s">
        <v>167</v>
      </c>
      <c r="AC3522" t="s">
        <v>111</v>
      </c>
      <c r="AD3522" t="s">
        <v>21616</v>
      </c>
      <c r="AE3522" t="s">
        <v>265</v>
      </c>
    </row>
    <row r="3523" spans="1:31" x14ac:dyDescent="0.2">
      <c r="A3523">
        <v>35</v>
      </c>
      <c r="B3523" t="s">
        <v>55</v>
      </c>
      <c r="C3523" t="s">
        <v>32</v>
      </c>
      <c r="D3523" t="s">
        <v>33</v>
      </c>
      <c r="E3523" t="s">
        <v>32</v>
      </c>
      <c r="F3523" t="s">
        <v>56</v>
      </c>
      <c r="G3523" t="s">
        <v>21669</v>
      </c>
      <c r="H3523" t="s">
        <v>21670</v>
      </c>
      <c r="I3523" t="s">
        <v>21671</v>
      </c>
      <c r="J3523" t="s">
        <v>21672</v>
      </c>
      <c r="K3523" t="s">
        <v>21673</v>
      </c>
      <c r="L3523" t="s">
        <v>21674</v>
      </c>
      <c r="M3523" t="s">
        <v>21675</v>
      </c>
      <c r="N3523" t="s">
        <v>21676</v>
      </c>
      <c r="O3523" t="s">
        <v>21677</v>
      </c>
      <c r="P3523" t="s">
        <v>21678</v>
      </c>
      <c r="Q3523" t="s">
        <v>75</v>
      </c>
      <c r="R3523">
        <v>72</v>
      </c>
      <c r="S3523">
        <v>-1</v>
      </c>
      <c r="T3523" t="s">
        <v>457</v>
      </c>
      <c r="U3523" s="1">
        <v>41091</v>
      </c>
      <c r="V3523" t="s">
        <v>48</v>
      </c>
      <c r="W3523" t="s">
        <v>217</v>
      </c>
      <c r="X3523" t="s">
        <v>244</v>
      </c>
      <c r="Y3523" t="s">
        <v>245</v>
      </c>
      <c r="Z3523" t="s">
        <v>246</v>
      </c>
      <c r="AA3523" t="s">
        <v>51</v>
      </c>
      <c r="AB3523" t="s">
        <v>167</v>
      </c>
      <c r="AC3523" t="s">
        <v>71</v>
      </c>
      <c r="AD3523" t="s">
        <v>21679</v>
      </c>
      <c r="AE3523" t="s">
        <v>54</v>
      </c>
    </row>
    <row r="3524" spans="1:31" x14ac:dyDescent="0.2">
      <c r="A3524">
        <v>35</v>
      </c>
      <c r="B3524" t="s">
        <v>96</v>
      </c>
      <c r="C3524" t="s">
        <v>32</v>
      </c>
      <c r="D3524" t="s">
        <v>32</v>
      </c>
      <c r="E3524" t="s">
        <v>32</v>
      </c>
      <c r="F3524" t="s">
        <v>664</v>
      </c>
      <c r="G3524" t="s">
        <v>21757</v>
      </c>
      <c r="H3524" t="s">
        <v>21758</v>
      </c>
      <c r="I3524" t="s">
        <v>21759</v>
      </c>
      <c r="J3524" t="s">
        <v>21760</v>
      </c>
      <c r="K3524" t="s">
        <v>21761</v>
      </c>
      <c r="L3524" t="s">
        <v>32</v>
      </c>
      <c r="M3524" t="s">
        <v>21762</v>
      </c>
      <c r="N3524" t="s">
        <v>32</v>
      </c>
      <c r="O3524" t="s">
        <v>32</v>
      </c>
      <c r="P3524" t="s">
        <v>21763</v>
      </c>
      <c r="Q3524" t="s">
        <v>75</v>
      </c>
      <c r="R3524">
        <v>69</v>
      </c>
      <c r="S3524">
        <v>-1</v>
      </c>
      <c r="T3524" t="s">
        <v>91</v>
      </c>
      <c r="U3524" s="1">
        <v>41086</v>
      </c>
      <c r="V3524" t="s">
        <v>164</v>
      </c>
      <c r="W3524" t="s">
        <v>78</v>
      </c>
      <c r="X3524" t="s">
        <v>49</v>
      </c>
      <c r="Y3524" t="s">
        <v>32</v>
      </c>
      <c r="Z3524" t="s">
        <v>91</v>
      </c>
      <c r="AA3524" t="s">
        <v>51</v>
      </c>
      <c r="AB3524" t="s">
        <v>459</v>
      </c>
      <c r="AC3524" t="s">
        <v>32</v>
      </c>
      <c r="AD3524" t="s">
        <v>95</v>
      </c>
      <c r="AE3524" t="s">
        <v>54</v>
      </c>
    </row>
    <row r="3525" spans="1:31" x14ac:dyDescent="0.2">
      <c r="A3525">
        <v>35</v>
      </c>
      <c r="B3525" t="s">
        <v>96</v>
      </c>
      <c r="C3525" t="s">
        <v>97</v>
      </c>
      <c r="D3525" t="s">
        <v>33</v>
      </c>
      <c r="E3525" t="s">
        <v>34</v>
      </c>
      <c r="F3525" t="s">
        <v>56</v>
      </c>
      <c r="G3525" t="s">
        <v>22399</v>
      </c>
      <c r="H3525" t="s">
        <v>22400</v>
      </c>
      <c r="I3525" t="s">
        <v>32</v>
      </c>
      <c r="J3525" t="s">
        <v>22401</v>
      </c>
      <c r="K3525" t="s">
        <v>22402</v>
      </c>
      <c r="L3525" t="s">
        <v>22403</v>
      </c>
      <c r="M3525" t="s">
        <v>22404</v>
      </c>
      <c r="N3525" t="s">
        <v>22405</v>
      </c>
      <c r="O3525" t="s">
        <v>22406</v>
      </c>
      <c r="P3525" t="s">
        <v>22407</v>
      </c>
      <c r="Q3525" t="s">
        <v>321</v>
      </c>
      <c r="R3525">
        <v>69</v>
      </c>
      <c r="S3525">
        <v>-1</v>
      </c>
      <c r="T3525" t="s">
        <v>47</v>
      </c>
      <c r="U3525" s="1">
        <v>40925</v>
      </c>
      <c r="V3525" t="s">
        <v>48</v>
      </c>
      <c r="W3525" t="s">
        <v>32</v>
      </c>
      <c r="X3525" t="s">
        <v>49</v>
      </c>
      <c r="Y3525" t="s">
        <v>495</v>
      </c>
      <c r="Z3525" t="s">
        <v>475</v>
      </c>
      <c r="AA3525" t="s">
        <v>51</v>
      </c>
      <c r="AB3525" t="s">
        <v>70</v>
      </c>
      <c r="AC3525" t="s">
        <v>248</v>
      </c>
      <c r="AD3525" t="s">
        <v>53</v>
      </c>
      <c r="AE3525" t="s">
        <v>54</v>
      </c>
    </row>
    <row r="3526" spans="1:31" x14ac:dyDescent="0.2">
      <c r="A3526">
        <v>35</v>
      </c>
      <c r="B3526" t="s">
        <v>112</v>
      </c>
      <c r="C3526" t="s">
        <v>155</v>
      </c>
      <c r="D3526" t="s">
        <v>33</v>
      </c>
      <c r="E3526" t="s">
        <v>32</v>
      </c>
      <c r="F3526" t="s">
        <v>56</v>
      </c>
      <c r="G3526" t="s">
        <v>22512</v>
      </c>
      <c r="H3526" t="s">
        <v>22513</v>
      </c>
      <c r="I3526" t="s">
        <v>22514</v>
      </c>
      <c r="J3526" t="s">
        <v>22515</v>
      </c>
      <c r="K3526" t="s">
        <v>22516</v>
      </c>
      <c r="L3526" t="s">
        <v>22517</v>
      </c>
      <c r="M3526" t="s">
        <v>22518</v>
      </c>
      <c r="N3526" t="s">
        <v>22519</v>
      </c>
      <c r="O3526" t="s">
        <v>22520</v>
      </c>
      <c r="P3526" t="s">
        <v>22521</v>
      </c>
      <c r="Q3526" t="s">
        <v>75</v>
      </c>
      <c r="R3526">
        <v>69</v>
      </c>
      <c r="S3526">
        <v>-1</v>
      </c>
      <c r="T3526" t="s">
        <v>446</v>
      </c>
      <c r="U3526" s="1">
        <v>41086</v>
      </c>
      <c r="V3526" t="s">
        <v>260</v>
      </c>
      <c r="W3526" t="s">
        <v>217</v>
      </c>
      <c r="X3526" t="s">
        <v>49</v>
      </c>
      <c r="Y3526" t="s">
        <v>93</v>
      </c>
      <c r="Z3526" t="s">
        <v>32</v>
      </c>
      <c r="AA3526" t="s">
        <v>51</v>
      </c>
      <c r="AB3526" t="s">
        <v>299</v>
      </c>
      <c r="AC3526" t="s">
        <v>71</v>
      </c>
      <c r="AD3526" t="s">
        <v>168</v>
      </c>
      <c r="AE3526" t="s">
        <v>54</v>
      </c>
    </row>
    <row r="3527" spans="1:31" x14ac:dyDescent="0.2">
      <c r="A3527">
        <v>35</v>
      </c>
      <c r="B3527" t="s">
        <v>169</v>
      </c>
      <c r="C3527" t="s">
        <v>97</v>
      </c>
      <c r="D3527" t="s">
        <v>33</v>
      </c>
      <c r="E3527" t="s">
        <v>34</v>
      </c>
      <c r="F3527" t="s">
        <v>56</v>
      </c>
      <c r="G3527" t="s">
        <v>22972</v>
      </c>
      <c r="H3527" t="s">
        <v>22973</v>
      </c>
      <c r="I3527" t="s">
        <v>22974</v>
      </c>
      <c r="J3527" t="s">
        <v>22975</v>
      </c>
      <c r="K3527" t="s">
        <v>22976</v>
      </c>
      <c r="L3527" t="s">
        <v>22977</v>
      </c>
      <c r="M3527" t="s">
        <v>22978</v>
      </c>
      <c r="N3527" t="s">
        <v>22979</v>
      </c>
      <c r="O3527" t="s">
        <v>22980</v>
      </c>
      <c r="P3527" t="s">
        <v>22981</v>
      </c>
      <c r="Q3527" t="s">
        <v>75</v>
      </c>
      <c r="R3527">
        <v>69</v>
      </c>
      <c r="S3527">
        <v>-1</v>
      </c>
      <c r="T3527" t="s">
        <v>91</v>
      </c>
      <c r="U3527" s="1">
        <v>41042</v>
      </c>
      <c r="V3527" t="s">
        <v>48</v>
      </c>
      <c r="W3527" t="s">
        <v>32</v>
      </c>
      <c r="X3527" t="s">
        <v>49</v>
      </c>
      <c r="Y3527" t="s">
        <v>435</v>
      </c>
      <c r="Z3527" t="s">
        <v>378</v>
      </c>
      <c r="AA3527" t="s">
        <v>51</v>
      </c>
      <c r="AB3527" t="s">
        <v>206</v>
      </c>
      <c r="AC3527" t="s">
        <v>71</v>
      </c>
      <c r="AD3527" t="s">
        <v>168</v>
      </c>
      <c r="AE3527" t="s">
        <v>54</v>
      </c>
    </row>
    <row r="3528" spans="1:31" x14ac:dyDescent="0.2">
      <c r="A3528">
        <v>35</v>
      </c>
      <c r="B3528" t="s">
        <v>55</v>
      </c>
      <c r="C3528" t="s">
        <v>155</v>
      </c>
      <c r="D3528" t="s">
        <v>33</v>
      </c>
      <c r="E3528" t="s">
        <v>34</v>
      </c>
      <c r="F3528" t="s">
        <v>56</v>
      </c>
      <c r="G3528" t="s">
        <v>23045</v>
      </c>
      <c r="H3528" t="s">
        <v>2660</v>
      </c>
      <c r="I3528" t="s">
        <v>23046</v>
      </c>
      <c r="J3528" t="s">
        <v>23047</v>
      </c>
      <c r="K3528" t="s">
        <v>23048</v>
      </c>
      <c r="L3528" t="s">
        <v>23049</v>
      </c>
      <c r="M3528" t="s">
        <v>23050</v>
      </c>
      <c r="N3528" t="s">
        <v>23051</v>
      </c>
      <c r="O3528" t="s">
        <v>23052</v>
      </c>
      <c r="P3528" t="s">
        <v>23053</v>
      </c>
      <c r="Q3528" t="s">
        <v>75</v>
      </c>
      <c r="R3528">
        <v>64</v>
      </c>
      <c r="S3528">
        <v>-1</v>
      </c>
      <c r="T3528" t="s">
        <v>203</v>
      </c>
      <c r="U3528" s="1">
        <v>41087</v>
      </c>
      <c r="V3528" t="s">
        <v>48</v>
      </c>
      <c r="W3528" t="s">
        <v>204</v>
      </c>
      <c r="X3528" t="s">
        <v>49</v>
      </c>
      <c r="Y3528" t="s">
        <v>435</v>
      </c>
      <c r="Z3528" t="s">
        <v>1041</v>
      </c>
      <c r="AA3528" t="s">
        <v>69</v>
      </c>
      <c r="AB3528" t="s">
        <v>299</v>
      </c>
      <c r="AC3528" t="s">
        <v>71</v>
      </c>
      <c r="AD3528" t="s">
        <v>53</v>
      </c>
      <c r="AE3528" t="s">
        <v>54</v>
      </c>
    </row>
    <row r="3529" spans="1:31" x14ac:dyDescent="0.2">
      <c r="A3529">
        <v>35</v>
      </c>
      <c r="B3529" t="s">
        <v>169</v>
      </c>
      <c r="C3529" t="s">
        <v>32</v>
      </c>
      <c r="D3529" t="s">
        <v>33</v>
      </c>
      <c r="E3529" t="s">
        <v>32</v>
      </c>
      <c r="F3529" t="s">
        <v>833</v>
      </c>
      <c r="G3529" t="s">
        <v>32</v>
      </c>
      <c r="H3529" t="s">
        <v>32</v>
      </c>
      <c r="I3529" t="s">
        <v>32</v>
      </c>
      <c r="J3529" t="s">
        <v>32</v>
      </c>
      <c r="K3529" t="s">
        <v>23610</v>
      </c>
      <c r="L3529" t="s">
        <v>23611</v>
      </c>
      <c r="M3529" t="s">
        <v>23612</v>
      </c>
      <c r="N3529" t="s">
        <v>23613</v>
      </c>
      <c r="O3529" t="s">
        <v>23614</v>
      </c>
      <c r="P3529" t="s">
        <v>23615</v>
      </c>
      <c r="Q3529" t="s">
        <v>75</v>
      </c>
      <c r="R3529">
        <v>68</v>
      </c>
      <c r="S3529">
        <v>-1</v>
      </c>
      <c r="T3529" t="s">
        <v>457</v>
      </c>
      <c r="U3529" s="1">
        <v>41086</v>
      </c>
      <c r="V3529" t="s">
        <v>48</v>
      </c>
      <c r="W3529" t="s">
        <v>32</v>
      </c>
      <c r="X3529" t="s">
        <v>49</v>
      </c>
      <c r="Y3529" t="s">
        <v>32</v>
      </c>
      <c r="Z3529" t="s">
        <v>80</v>
      </c>
      <c r="AA3529" t="s">
        <v>51</v>
      </c>
      <c r="AB3529" t="s">
        <v>690</v>
      </c>
      <c r="AC3529" t="s">
        <v>71</v>
      </c>
      <c r="AD3529" t="s">
        <v>3861</v>
      </c>
      <c r="AE3529" t="s">
        <v>54</v>
      </c>
    </row>
    <row r="3530" spans="1:31" x14ac:dyDescent="0.2">
      <c r="A3530">
        <v>35</v>
      </c>
      <c r="B3530" t="s">
        <v>96</v>
      </c>
      <c r="C3530" t="s">
        <v>113</v>
      </c>
      <c r="D3530" t="s">
        <v>33</v>
      </c>
      <c r="E3530" t="s">
        <v>32</v>
      </c>
      <c r="F3530" t="s">
        <v>56</v>
      </c>
      <c r="G3530" t="s">
        <v>23929</v>
      </c>
      <c r="H3530" t="s">
        <v>23930</v>
      </c>
      <c r="I3530" t="s">
        <v>23931</v>
      </c>
      <c r="J3530" t="s">
        <v>23932</v>
      </c>
      <c r="K3530" t="s">
        <v>23933</v>
      </c>
      <c r="L3530" t="s">
        <v>23934</v>
      </c>
      <c r="M3530" t="s">
        <v>23935</v>
      </c>
      <c r="N3530" t="s">
        <v>23936</v>
      </c>
      <c r="O3530" t="s">
        <v>32</v>
      </c>
      <c r="P3530" t="s">
        <v>23937</v>
      </c>
      <c r="Q3530" t="s">
        <v>91</v>
      </c>
      <c r="R3530">
        <v>67</v>
      </c>
      <c r="S3530">
        <v>100000</v>
      </c>
      <c r="T3530" t="s">
        <v>32</v>
      </c>
      <c r="U3530" s="1">
        <v>41089</v>
      </c>
      <c r="V3530" t="s">
        <v>164</v>
      </c>
      <c r="W3530" t="s">
        <v>32</v>
      </c>
      <c r="X3530" t="s">
        <v>49</v>
      </c>
      <c r="Y3530" t="s">
        <v>495</v>
      </c>
      <c r="Z3530" t="s">
        <v>32</v>
      </c>
      <c r="AA3530" t="s">
        <v>69</v>
      </c>
      <c r="AB3530" t="s">
        <v>367</v>
      </c>
      <c r="AC3530" t="s">
        <v>32</v>
      </c>
      <c r="AD3530" t="s">
        <v>95</v>
      </c>
      <c r="AE3530" t="s">
        <v>54</v>
      </c>
    </row>
    <row r="3531" spans="1:31" x14ac:dyDescent="0.2">
      <c r="A3531">
        <v>35</v>
      </c>
      <c r="B3531" t="s">
        <v>169</v>
      </c>
      <c r="C3531" t="s">
        <v>1043</v>
      </c>
      <c r="D3531" t="s">
        <v>33</v>
      </c>
      <c r="E3531" t="s">
        <v>32</v>
      </c>
      <c r="F3531" t="s">
        <v>56</v>
      </c>
      <c r="G3531" t="s">
        <v>32</v>
      </c>
      <c r="H3531" t="s">
        <v>32</v>
      </c>
      <c r="I3531" t="s">
        <v>24129</v>
      </c>
      <c r="J3531" t="s">
        <v>32</v>
      </c>
      <c r="K3531" t="s">
        <v>24130</v>
      </c>
      <c r="L3531" t="s">
        <v>24131</v>
      </c>
      <c r="M3531" t="s">
        <v>32</v>
      </c>
      <c r="N3531" t="s">
        <v>32</v>
      </c>
      <c r="O3531" t="s">
        <v>32</v>
      </c>
      <c r="P3531" t="s">
        <v>24132</v>
      </c>
      <c r="Q3531" t="s">
        <v>32</v>
      </c>
      <c r="R3531">
        <v>69</v>
      </c>
      <c r="S3531">
        <v>-1</v>
      </c>
      <c r="T3531" t="s">
        <v>76</v>
      </c>
      <c r="U3531" s="1">
        <v>40934</v>
      </c>
      <c r="V3531" t="s">
        <v>48</v>
      </c>
      <c r="W3531" t="s">
        <v>32</v>
      </c>
      <c r="X3531" t="s">
        <v>49</v>
      </c>
      <c r="Y3531" t="s">
        <v>32</v>
      </c>
      <c r="Z3531" t="s">
        <v>32</v>
      </c>
      <c r="AA3531" t="s">
        <v>51</v>
      </c>
      <c r="AB3531" t="s">
        <v>94</v>
      </c>
      <c r="AC3531" t="s">
        <v>71</v>
      </c>
      <c r="AD3531" t="s">
        <v>53</v>
      </c>
      <c r="AE3531" t="s">
        <v>54</v>
      </c>
    </row>
    <row r="3532" spans="1:31" x14ac:dyDescent="0.2">
      <c r="A3532">
        <v>35</v>
      </c>
      <c r="B3532" t="s">
        <v>55</v>
      </c>
      <c r="C3532" t="s">
        <v>155</v>
      </c>
      <c r="D3532" t="s">
        <v>33</v>
      </c>
      <c r="E3532" t="s">
        <v>34</v>
      </c>
      <c r="F3532" t="s">
        <v>56</v>
      </c>
      <c r="G3532" t="s">
        <v>24472</v>
      </c>
      <c r="H3532" t="s">
        <v>24473</v>
      </c>
      <c r="I3532" t="e">
        <f>- my job  - driving  - hailing a cab  - exploring great restaurants  - opening doors for you</f>
        <v>#NAME?</v>
      </c>
      <c r="J3532" t="s">
        <v>32</v>
      </c>
      <c r="K3532" t="s">
        <v>24474</v>
      </c>
      <c r="L3532" t="e">
        <f>- espresso  - passport  - sun + sunglasses  - vino  - internet and anything apple  - family/friends/water/car/food</f>
        <v>#NAME?</v>
      </c>
      <c r="M3532" t="s">
        <v>24475</v>
      </c>
      <c r="N3532" t="s">
        <v>32</v>
      </c>
      <c r="O3532" t="s">
        <v>32</v>
      </c>
      <c r="P3532" t="s">
        <v>24476</v>
      </c>
      <c r="Q3532" t="s">
        <v>75</v>
      </c>
      <c r="R3532">
        <v>72</v>
      </c>
      <c r="S3532">
        <v>-1</v>
      </c>
      <c r="T3532" t="s">
        <v>136</v>
      </c>
      <c r="U3532" s="1">
        <v>41090</v>
      </c>
      <c r="V3532" t="s">
        <v>48</v>
      </c>
      <c r="W3532" t="s">
        <v>204</v>
      </c>
      <c r="X3532" t="s">
        <v>49</v>
      </c>
      <c r="Y3532" t="s">
        <v>32</v>
      </c>
      <c r="Z3532" t="s">
        <v>475</v>
      </c>
      <c r="AA3532" t="s">
        <v>51</v>
      </c>
      <c r="AB3532" t="s">
        <v>344</v>
      </c>
      <c r="AC3532" t="s">
        <v>71</v>
      </c>
      <c r="AD3532" t="s">
        <v>17029</v>
      </c>
      <c r="AE3532" t="s">
        <v>54</v>
      </c>
    </row>
    <row r="3533" spans="1:31" x14ac:dyDescent="0.2">
      <c r="A3533">
        <v>35</v>
      </c>
      <c r="B3533" t="s">
        <v>32</v>
      </c>
      <c r="C3533" t="s">
        <v>32</v>
      </c>
      <c r="D3533" t="s">
        <v>98</v>
      </c>
      <c r="E3533" t="s">
        <v>32</v>
      </c>
      <c r="F3533" t="s">
        <v>138</v>
      </c>
      <c r="G3533" t="s">
        <v>25037</v>
      </c>
      <c r="H3533" t="s">
        <v>25038</v>
      </c>
      <c r="I3533" t="s">
        <v>25039</v>
      </c>
      <c r="J3533" t="s">
        <v>25040</v>
      </c>
      <c r="K3533" t="s">
        <v>25041</v>
      </c>
      <c r="L3533" t="s">
        <v>25042</v>
      </c>
      <c r="M3533" t="s">
        <v>25043</v>
      </c>
      <c r="N3533" t="s">
        <v>25044</v>
      </c>
      <c r="O3533" t="s">
        <v>25045</v>
      </c>
      <c r="P3533" t="s">
        <v>25046</v>
      </c>
      <c r="Q3533" t="s">
        <v>32</v>
      </c>
      <c r="R3533">
        <v>70</v>
      </c>
      <c r="S3533">
        <v>-1</v>
      </c>
      <c r="T3533" t="s">
        <v>149</v>
      </c>
      <c r="U3533" s="1">
        <v>41077</v>
      </c>
      <c r="V3533" t="s">
        <v>48</v>
      </c>
      <c r="W3533" t="s">
        <v>32</v>
      </c>
      <c r="X3533" t="s">
        <v>49</v>
      </c>
      <c r="Y3533" t="s">
        <v>32</v>
      </c>
      <c r="Z3533" t="s">
        <v>275</v>
      </c>
      <c r="AA3533" t="s">
        <v>51</v>
      </c>
      <c r="AB3533" t="s">
        <v>219</v>
      </c>
      <c r="AC3533" t="s">
        <v>71</v>
      </c>
      <c r="AD3533" t="s">
        <v>25047</v>
      </c>
      <c r="AE3533" t="s">
        <v>346</v>
      </c>
    </row>
    <row r="3534" spans="1:31" x14ac:dyDescent="0.2">
      <c r="A3534">
        <v>35</v>
      </c>
      <c r="B3534" t="s">
        <v>55</v>
      </c>
      <c r="C3534" t="s">
        <v>32</v>
      </c>
      <c r="D3534" t="s">
        <v>33</v>
      </c>
      <c r="E3534" t="s">
        <v>34</v>
      </c>
      <c r="F3534" t="s">
        <v>310</v>
      </c>
      <c r="G3534" t="s">
        <v>25060</v>
      </c>
      <c r="H3534" t="s">
        <v>25061</v>
      </c>
      <c r="I3534" t="s">
        <v>25062</v>
      </c>
      <c r="J3534" t="s">
        <v>25063</v>
      </c>
      <c r="K3534" t="s">
        <v>25064</v>
      </c>
      <c r="L3534" t="s">
        <v>25065</v>
      </c>
      <c r="M3534" t="s">
        <v>25066</v>
      </c>
      <c r="N3534" t="s">
        <v>25067</v>
      </c>
      <c r="O3534" t="s">
        <v>32</v>
      </c>
      <c r="P3534" t="s">
        <v>32</v>
      </c>
      <c r="Q3534" t="s">
        <v>91</v>
      </c>
      <c r="R3534">
        <v>70</v>
      </c>
      <c r="S3534">
        <v>-1</v>
      </c>
      <c r="T3534" t="s">
        <v>91</v>
      </c>
      <c r="U3534" s="1">
        <v>40909</v>
      </c>
      <c r="V3534" t="s">
        <v>216</v>
      </c>
      <c r="W3534" t="s">
        <v>32</v>
      </c>
      <c r="X3534" t="s">
        <v>49</v>
      </c>
      <c r="Y3534" t="s">
        <v>93</v>
      </c>
      <c r="Z3534" t="s">
        <v>246</v>
      </c>
      <c r="AA3534" t="s">
        <v>69</v>
      </c>
      <c r="AB3534" t="s">
        <v>690</v>
      </c>
      <c r="AC3534" t="s">
        <v>248</v>
      </c>
      <c r="AD3534" t="s">
        <v>800</v>
      </c>
      <c r="AE3534" t="s">
        <v>54</v>
      </c>
    </row>
    <row r="3535" spans="1:31" x14ac:dyDescent="0.2">
      <c r="A3535">
        <v>35</v>
      </c>
      <c r="B3535" t="s">
        <v>169</v>
      </c>
      <c r="C3535" t="s">
        <v>32</v>
      </c>
      <c r="D3535" t="s">
        <v>33</v>
      </c>
      <c r="E3535" t="s">
        <v>34</v>
      </c>
      <c r="F3535" t="s">
        <v>114</v>
      </c>
      <c r="G3535" t="s">
        <v>25076</v>
      </c>
      <c r="H3535" t="s">
        <v>25077</v>
      </c>
      <c r="I3535" t="s">
        <v>25078</v>
      </c>
      <c r="J3535" t="s">
        <v>25079</v>
      </c>
      <c r="K3535" t="s">
        <v>25080</v>
      </c>
      <c r="L3535" t="s">
        <v>25081</v>
      </c>
      <c r="M3535" t="s">
        <v>13997</v>
      </c>
      <c r="N3535" t="s">
        <v>32</v>
      </c>
      <c r="O3535" t="s">
        <v>32</v>
      </c>
      <c r="P3535" t="s">
        <v>25082</v>
      </c>
      <c r="Q3535" t="s">
        <v>75</v>
      </c>
      <c r="R3535">
        <v>75</v>
      </c>
      <c r="S3535">
        <v>-1</v>
      </c>
      <c r="T3535" t="s">
        <v>32</v>
      </c>
      <c r="U3535" s="1">
        <v>41088</v>
      </c>
      <c r="V3535" t="s">
        <v>48</v>
      </c>
      <c r="W3535" t="s">
        <v>32</v>
      </c>
      <c r="X3535" t="s">
        <v>49</v>
      </c>
      <c r="Y3535" t="s">
        <v>32</v>
      </c>
      <c r="Z3535" t="s">
        <v>32</v>
      </c>
      <c r="AA3535" t="s">
        <v>51</v>
      </c>
      <c r="AB3535" t="s">
        <v>32</v>
      </c>
      <c r="AC3535" t="s">
        <v>71</v>
      </c>
      <c r="AD3535" t="s">
        <v>95</v>
      </c>
      <c r="AE3535" t="s">
        <v>54</v>
      </c>
    </row>
    <row r="3536" spans="1:31" x14ac:dyDescent="0.2">
      <c r="A3536">
        <v>35</v>
      </c>
      <c r="B3536" t="s">
        <v>55</v>
      </c>
      <c r="C3536" t="s">
        <v>32</v>
      </c>
      <c r="D3536" t="s">
        <v>33</v>
      </c>
      <c r="E3536" t="s">
        <v>34</v>
      </c>
      <c r="F3536" t="s">
        <v>56</v>
      </c>
      <c r="G3536" t="s">
        <v>25274</v>
      </c>
      <c r="H3536" t="s">
        <v>25275</v>
      </c>
      <c r="I3536" t="s">
        <v>25276</v>
      </c>
      <c r="J3536" t="s">
        <v>25277</v>
      </c>
      <c r="K3536" t="s">
        <v>25278</v>
      </c>
      <c r="L3536" t="s">
        <v>25279</v>
      </c>
      <c r="M3536" t="s">
        <v>25280</v>
      </c>
      <c r="N3536" t="s">
        <v>25281</v>
      </c>
      <c r="O3536" t="s">
        <v>32</v>
      </c>
      <c r="P3536" t="s">
        <v>25282</v>
      </c>
      <c r="Q3536" t="s">
        <v>75</v>
      </c>
      <c r="R3536">
        <v>70</v>
      </c>
      <c r="S3536">
        <v>-1</v>
      </c>
      <c r="T3536" t="s">
        <v>331</v>
      </c>
      <c r="U3536" s="1">
        <v>41090</v>
      </c>
      <c r="V3536" t="s">
        <v>861</v>
      </c>
      <c r="W3536" t="s">
        <v>204</v>
      </c>
      <c r="X3536" t="s">
        <v>49</v>
      </c>
      <c r="Y3536" t="s">
        <v>32</v>
      </c>
      <c r="Z3536" t="s">
        <v>378</v>
      </c>
      <c r="AA3536" t="s">
        <v>51</v>
      </c>
      <c r="AB3536" t="s">
        <v>233</v>
      </c>
      <c r="AC3536" t="s">
        <v>71</v>
      </c>
      <c r="AD3536" t="s">
        <v>2069</v>
      </c>
      <c r="AE3536" t="s">
        <v>54</v>
      </c>
    </row>
    <row r="3537" spans="1:31" x14ac:dyDescent="0.2">
      <c r="A3537">
        <v>35</v>
      </c>
      <c r="B3537" t="s">
        <v>400</v>
      </c>
      <c r="C3537" t="s">
        <v>155</v>
      </c>
      <c r="D3537" t="s">
        <v>33</v>
      </c>
      <c r="E3537" t="s">
        <v>34</v>
      </c>
      <c r="F3537" t="s">
        <v>56</v>
      </c>
      <c r="G3537" t="s">
        <v>25673</v>
      </c>
      <c r="H3537" t="s">
        <v>25674</v>
      </c>
      <c r="I3537" t="s">
        <v>25675</v>
      </c>
      <c r="J3537" t="s">
        <v>25676</v>
      </c>
      <c r="K3537" t="s">
        <v>25677</v>
      </c>
      <c r="L3537" t="s">
        <v>25678</v>
      </c>
      <c r="M3537" t="s">
        <v>25679</v>
      </c>
      <c r="N3537" t="s">
        <v>25680</v>
      </c>
      <c r="O3537" t="s">
        <v>25681</v>
      </c>
      <c r="P3537" t="s">
        <v>25682</v>
      </c>
      <c r="Q3537" t="s">
        <v>75</v>
      </c>
      <c r="R3537">
        <v>65</v>
      </c>
      <c r="S3537">
        <v>-1</v>
      </c>
      <c r="T3537" t="s">
        <v>47</v>
      </c>
      <c r="U3537" s="1">
        <v>41075</v>
      </c>
      <c r="V3537" t="s">
        <v>260</v>
      </c>
      <c r="W3537" t="s">
        <v>92</v>
      </c>
      <c r="X3537" t="s">
        <v>49</v>
      </c>
      <c r="Y3537" t="s">
        <v>261</v>
      </c>
      <c r="Z3537" t="s">
        <v>32</v>
      </c>
      <c r="AA3537" t="s">
        <v>69</v>
      </c>
      <c r="AB3537" t="s">
        <v>778</v>
      </c>
      <c r="AC3537" t="s">
        <v>71</v>
      </c>
      <c r="AD3537" t="s">
        <v>95</v>
      </c>
      <c r="AE3537" t="s">
        <v>54</v>
      </c>
    </row>
    <row r="3538" spans="1:31" x14ac:dyDescent="0.2">
      <c r="A3538">
        <v>35</v>
      </c>
      <c r="B3538" t="s">
        <v>96</v>
      </c>
      <c r="C3538" t="s">
        <v>32</v>
      </c>
      <c r="D3538" t="s">
        <v>501</v>
      </c>
      <c r="E3538" t="s">
        <v>170</v>
      </c>
      <c r="F3538" t="s">
        <v>35</v>
      </c>
      <c r="G3538" t="s">
        <v>25959</v>
      </c>
      <c r="H3538" t="s">
        <v>25960</v>
      </c>
      <c r="I3538" t="s">
        <v>25961</v>
      </c>
      <c r="J3538" t="s">
        <v>25962</v>
      </c>
      <c r="K3538" t="s">
        <v>25963</v>
      </c>
      <c r="L3538" t="s">
        <v>25964</v>
      </c>
      <c r="M3538" t="s">
        <v>25965</v>
      </c>
      <c r="N3538" t="s">
        <v>25966</v>
      </c>
      <c r="O3538" t="s">
        <v>25967</v>
      </c>
      <c r="P3538" t="s">
        <v>25968</v>
      </c>
      <c r="Q3538" t="s">
        <v>32</v>
      </c>
      <c r="R3538">
        <v>71</v>
      </c>
      <c r="S3538">
        <v>20000</v>
      </c>
      <c r="T3538" t="s">
        <v>331</v>
      </c>
      <c r="U3538" s="1">
        <v>41089</v>
      </c>
      <c r="V3538" t="s">
        <v>48</v>
      </c>
      <c r="W3538" t="s">
        <v>32</v>
      </c>
      <c r="X3538" t="s">
        <v>49</v>
      </c>
      <c r="Y3538" t="s">
        <v>93</v>
      </c>
      <c r="Z3538" t="s">
        <v>50</v>
      </c>
      <c r="AA3538" t="s">
        <v>51</v>
      </c>
      <c r="AB3538" t="s">
        <v>32</v>
      </c>
      <c r="AC3538" t="s">
        <v>71</v>
      </c>
      <c r="AD3538" t="s">
        <v>6680</v>
      </c>
      <c r="AE3538" t="s">
        <v>54</v>
      </c>
    </row>
    <row r="3539" spans="1:31" x14ac:dyDescent="0.2">
      <c r="A3539">
        <v>35</v>
      </c>
      <c r="B3539" t="s">
        <v>169</v>
      </c>
      <c r="C3539" t="s">
        <v>32</v>
      </c>
      <c r="D3539" t="s">
        <v>182</v>
      </c>
      <c r="E3539" t="s">
        <v>34</v>
      </c>
      <c r="F3539" t="s">
        <v>26183</v>
      </c>
      <c r="G3539" t="s">
        <v>26184</v>
      </c>
      <c r="H3539" t="s">
        <v>26185</v>
      </c>
      <c r="I3539" t="s">
        <v>26186</v>
      </c>
      <c r="J3539" t="s">
        <v>32</v>
      </c>
      <c r="K3539" t="s">
        <v>32</v>
      </c>
      <c r="L3539" t="s">
        <v>26187</v>
      </c>
      <c r="M3539" t="s">
        <v>26188</v>
      </c>
      <c r="N3539" t="s">
        <v>32</v>
      </c>
      <c r="O3539" t="s">
        <v>26189</v>
      </c>
      <c r="P3539" t="s">
        <v>26190</v>
      </c>
      <c r="Q3539" t="s">
        <v>75</v>
      </c>
      <c r="R3539">
        <v>69</v>
      </c>
      <c r="S3539">
        <v>-1</v>
      </c>
      <c r="T3539" t="s">
        <v>331</v>
      </c>
      <c r="U3539" s="1">
        <v>41090</v>
      </c>
      <c r="V3539" t="s">
        <v>48</v>
      </c>
      <c r="W3539" t="s">
        <v>92</v>
      </c>
      <c r="X3539" t="s">
        <v>49</v>
      </c>
      <c r="Y3539" t="s">
        <v>150</v>
      </c>
      <c r="Z3539" t="s">
        <v>1164</v>
      </c>
      <c r="AA3539" t="s">
        <v>51</v>
      </c>
      <c r="AB3539" t="s">
        <v>206</v>
      </c>
      <c r="AC3539" t="s">
        <v>71</v>
      </c>
      <c r="AD3539" t="s">
        <v>26191</v>
      </c>
      <c r="AE3539" t="s">
        <v>54</v>
      </c>
    </row>
    <row r="3540" spans="1:31" x14ac:dyDescent="0.2">
      <c r="A3540">
        <v>35</v>
      </c>
      <c r="B3540" t="s">
        <v>55</v>
      </c>
      <c r="C3540" t="s">
        <v>32</v>
      </c>
      <c r="D3540" t="s">
        <v>33</v>
      </c>
      <c r="E3540" t="s">
        <v>34</v>
      </c>
      <c r="F3540" t="s">
        <v>368</v>
      </c>
      <c r="G3540" t="s">
        <v>26336</v>
      </c>
      <c r="H3540" t="s">
        <v>26337</v>
      </c>
      <c r="I3540" t="s">
        <v>26338</v>
      </c>
      <c r="J3540" t="s">
        <v>26339</v>
      </c>
      <c r="K3540" t="s">
        <v>26340</v>
      </c>
      <c r="L3540" t="s">
        <v>26341</v>
      </c>
      <c r="M3540" t="s">
        <v>26342</v>
      </c>
      <c r="N3540" t="s">
        <v>26343</v>
      </c>
      <c r="O3540" t="s">
        <v>32</v>
      </c>
      <c r="P3540" t="s">
        <v>26344</v>
      </c>
      <c r="Q3540" t="s">
        <v>75</v>
      </c>
      <c r="R3540">
        <v>73</v>
      </c>
      <c r="S3540">
        <v>-1</v>
      </c>
      <c r="T3540" t="s">
        <v>32</v>
      </c>
      <c r="U3540" s="1">
        <v>41090</v>
      </c>
      <c r="V3540" t="s">
        <v>48</v>
      </c>
      <c r="W3540" t="s">
        <v>32</v>
      </c>
      <c r="X3540" t="s">
        <v>49</v>
      </c>
      <c r="Y3540" t="s">
        <v>32</v>
      </c>
      <c r="Z3540" t="s">
        <v>32</v>
      </c>
      <c r="AA3540" t="s">
        <v>51</v>
      </c>
      <c r="AB3540" t="s">
        <v>285</v>
      </c>
      <c r="AC3540" t="s">
        <v>71</v>
      </c>
      <c r="AD3540" t="s">
        <v>13052</v>
      </c>
      <c r="AE3540" t="s">
        <v>54</v>
      </c>
    </row>
    <row r="3541" spans="1:31" x14ac:dyDescent="0.2">
      <c r="A3541">
        <v>35</v>
      </c>
      <c r="B3541" t="s">
        <v>96</v>
      </c>
      <c r="C3541" t="s">
        <v>113</v>
      </c>
      <c r="D3541" t="s">
        <v>888</v>
      </c>
      <c r="E3541" t="s">
        <v>34</v>
      </c>
      <c r="F3541" t="s">
        <v>56</v>
      </c>
      <c r="G3541" t="s">
        <v>26443</v>
      </c>
      <c r="H3541" t="s">
        <v>26444</v>
      </c>
      <c r="I3541" t="s">
        <v>26445</v>
      </c>
      <c r="J3541" t="s">
        <v>21385</v>
      </c>
      <c r="K3541" t="s">
        <v>26446</v>
      </c>
      <c r="L3541" t="s">
        <v>26447</v>
      </c>
      <c r="M3541" t="s">
        <v>26448</v>
      </c>
      <c r="N3541" t="s">
        <v>26449</v>
      </c>
      <c r="O3541" t="s">
        <v>26450</v>
      </c>
      <c r="P3541" t="s">
        <v>26451</v>
      </c>
      <c r="Q3541" t="s">
        <v>75</v>
      </c>
      <c r="R3541">
        <v>62</v>
      </c>
      <c r="S3541">
        <v>-1</v>
      </c>
      <c r="T3541" t="s">
        <v>91</v>
      </c>
      <c r="U3541" s="1">
        <v>41008</v>
      </c>
      <c r="V3541" t="s">
        <v>357</v>
      </c>
      <c r="W3541" t="s">
        <v>204</v>
      </c>
      <c r="X3541" t="s">
        <v>49</v>
      </c>
      <c r="Y3541" t="s">
        <v>261</v>
      </c>
      <c r="Z3541" t="s">
        <v>388</v>
      </c>
      <c r="AA3541" t="s">
        <v>69</v>
      </c>
      <c r="AB3541" t="s">
        <v>52</v>
      </c>
      <c r="AC3541" t="s">
        <v>248</v>
      </c>
      <c r="AD3541" t="s">
        <v>26452</v>
      </c>
      <c r="AE3541" t="s">
        <v>54</v>
      </c>
    </row>
    <row r="3542" spans="1:31" x14ac:dyDescent="0.2">
      <c r="A3542">
        <v>35</v>
      </c>
      <c r="B3542" t="s">
        <v>169</v>
      </c>
      <c r="C3542" t="s">
        <v>32</v>
      </c>
      <c r="D3542" t="s">
        <v>33</v>
      </c>
      <c r="E3542" t="s">
        <v>34</v>
      </c>
      <c r="F3542" t="s">
        <v>138</v>
      </c>
      <c r="G3542" t="s">
        <v>26651</v>
      </c>
      <c r="H3542" t="s">
        <v>26652</v>
      </c>
      <c r="I3542" t="s">
        <v>26653</v>
      </c>
      <c r="J3542" t="s">
        <v>26654</v>
      </c>
      <c r="K3542" t="s">
        <v>26655</v>
      </c>
      <c r="L3542" t="s">
        <v>26656</v>
      </c>
      <c r="M3542" t="s">
        <v>26657</v>
      </c>
      <c r="N3542" t="s">
        <v>26658</v>
      </c>
      <c r="O3542" t="s">
        <v>26659</v>
      </c>
      <c r="P3542" t="s">
        <v>26660</v>
      </c>
      <c r="Q3542" t="s">
        <v>75</v>
      </c>
      <c r="R3542">
        <v>65</v>
      </c>
      <c r="S3542">
        <v>-1</v>
      </c>
      <c r="T3542" t="s">
        <v>149</v>
      </c>
      <c r="U3542" s="1">
        <v>41090</v>
      </c>
      <c r="V3542" t="s">
        <v>48</v>
      </c>
      <c r="W3542" t="s">
        <v>204</v>
      </c>
      <c r="X3542" t="s">
        <v>49</v>
      </c>
      <c r="Y3542" t="s">
        <v>32</v>
      </c>
      <c r="Z3542" t="s">
        <v>561</v>
      </c>
      <c r="AA3542" t="s">
        <v>51</v>
      </c>
      <c r="AB3542" t="s">
        <v>81</v>
      </c>
      <c r="AC3542" t="s">
        <v>71</v>
      </c>
      <c r="AD3542" t="s">
        <v>20569</v>
      </c>
      <c r="AE3542" t="s">
        <v>54</v>
      </c>
    </row>
    <row r="3543" spans="1:31" x14ac:dyDescent="0.2">
      <c r="A3543">
        <v>35</v>
      </c>
      <c r="B3543" t="s">
        <v>55</v>
      </c>
      <c r="C3543" t="s">
        <v>155</v>
      </c>
      <c r="D3543" t="s">
        <v>33</v>
      </c>
      <c r="E3543" t="s">
        <v>34</v>
      </c>
      <c r="F3543" t="s">
        <v>1394</v>
      </c>
      <c r="G3543" t="s">
        <v>27565</v>
      </c>
      <c r="H3543" t="s">
        <v>27566</v>
      </c>
      <c r="I3543" t="s">
        <v>27567</v>
      </c>
      <c r="J3543" t="s">
        <v>27568</v>
      </c>
      <c r="K3543" t="s">
        <v>27569</v>
      </c>
      <c r="L3543" t="s">
        <v>27570</v>
      </c>
      <c r="M3543" t="s">
        <v>27571</v>
      </c>
      <c r="N3543" t="s">
        <v>27572</v>
      </c>
      <c r="O3543" t="s">
        <v>27573</v>
      </c>
      <c r="P3543" t="s">
        <v>27574</v>
      </c>
      <c r="Q3543" t="s">
        <v>75</v>
      </c>
      <c r="R3543">
        <v>71</v>
      </c>
      <c r="S3543">
        <v>40000</v>
      </c>
      <c r="T3543" t="s">
        <v>215</v>
      </c>
      <c r="U3543" s="1">
        <v>41086</v>
      </c>
      <c r="V3543" t="s">
        <v>164</v>
      </c>
      <c r="W3543" t="s">
        <v>78</v>
      </c>
      <c r="X3543" t="s">
        <v>49</v>
      </c>
      <c r="Y3543" t="s">
        <v>93</v>
      </c>
      <c r="Z3543" t="s">
        <v>80</v>
      </c>
      <c r="AA3543" t="s">
        <v>51</v>
      </c>
      <c r="AB3543" t="s">
        <v>233</v>
      </c>
      <c r="AC3543" t="s">
        <v>248</v>
      </c>
      <c r="AD3543" t="s">
        <v>95</v>
      </c>
      <c r="AE3543" t="s">
        <v>54</v>
      </c>
    </row>
    <row r="3544" spans="1:31" x14ac:dyDescent="0.2">
      <c r="A3544">
        <v>35</v>
      </c>
      <c r="B3544" t="s">
        <v>55</v>
      </c>
      <c r="C3544" t="s">
        <v>113</v>
      </c>
      <c r="D3544" t="s">
        <v>33</v>
      </c>
      <c r="E3544" t="s">
        <v>34</v>
      </c>
      <c r="F3544" t="s">
        <v>114</v>
      </c>
      <c r="G3544" t="s">
        <v>27681</v>
      </c>
      <c r="H3544" t="s">
        <v>27682</v>
      </c>
      <c r="I3544" t="s">
        <v>27683</v>
      </c>
      <c r="J3544" t="s">
        <v>27684</v>
      </c>
      <c r="K3544" t="s">
        <v>27685</v>
      </c>
      <c r="L3544" t="s">
        <v>27686</v>
      </c>
      <c r="M3544" t="s">
        <v>27687</v>
      </c>
      <c r="N3544" t="s">
        <v>32</v>
      </c>
      <c r="O3544" t="s">
        <v>27688</v>
      </c>
      <c r="P3544" t="s">
        <v>27689</v>
      </c>
      <c r="Q3544" t="s">
        <v>108</v>
      </c>
      <c r="R3544">
        <v>65</v>
      </c>
      <c r="S3544">
        <v>-1</v>
      </c>
      <c r="T3544" t="s">
        <v>136</v>
      </c>
      <c r="U3544" s="1">
        <v>41087</v>
      </c>
      <c r="V3544" t="s">
        <v>48</v>
      </c>
      <c r="W3544" t="s">
        <v>204</v>
      </c>
      <c r="X3544" t="s">
        <v>49</v>
      </c>
      <c r="Y3544" t="s">
        <v>93</v>
      </c>
      <c r="Z3544" t="s">
        <v>1045</v>
      </c>
      <c r="AA3544" t="s">
        <v>69</v>
      </c>
      <c r="AB3544" t="s">
        <v>1243</v>
      </c>
      <c r="AC3544" t="s">
        <v>71</v>
      </c>
      <c r="AD3544" t="s">
        <v>27690</v>
      </c>
      <c r="AE3544" t="s">
        <v>54</v>
      </c>
    </row>
    <row r="3545" spans="1:31" x14ac:dyDescent="0.2">
      <c r="A3545">
        <v>35</v>
      </c>
      <c r="B3545" t="s">
        <v>112</v>
      </c>
      <c r="C3545" t="s">
        <v>522</v>
      </c>
      <c r="D3545" t="s">
        <v>33</v>
      </c>
      <c r="E3545" t="s">
        <v>34</v>
      </c>
      <c r="F3545" t="s">
        <v>56</v>
      </c>
      <c r="G3545" t="s">
        <v>28316</v>
      </c>
      <c r="H3545" t="s">
        <v>28317</v>
      </c>
      <c r="I3545" t="s">
        <v>28318</v>
      </c>
      <c r="J3545" t="s">
        <v>28319</v>
      </c>
      <c r="K3545" t="s">
        <v>28320</v>
      </c>
      <c r="L3545" t="s">
        <v>28321</v>
      </c>
      <c r="M3545" t="s">
        <v>28322</v>
      </c>
      <c r="N3545" t="s">
        <v>28323</v>
      </c>
      <c r="O3545" t="s">
        <v>28324</v>
      </c>
      <c r="P3545" t="s">
        <v>28325</v>
      </c>
      <c r="Q3545" t="s">
        <v>75</v>
      </c>
      <c r="R3545">
        <v>60</v>
      </c>
      <c r="S3545">
        <v>30000</v>
      </c>
      <c r="T3545" t="s">
        <v>91</v>
      </c>
      <c r="U3545" s="1">
        <v>41075</v>
      </c>
      <c r="V3545" t="s">
        <v>164</v>
      </c>
      <c r="W3545" t="s">
        <v>32</v>
      </c>
      <c r="X3545" t="s">
        <v>49</v>
      </c>
      <c r="Y3545" t="s">
        <v>245</v>
      </c>
      <c r="Z3545" t="s">
        <v>322</v>
      </c>
      <c r="AA3545" t="s">
        <v>69</v>
      </c>
      <c r="AB3545" t="s">
        <v>152</v>
      </c>
      <c r="AC3545" t="s">
        <v>71</v>
      </c>
      <c r="AD3545" t="s">
        <v>95</v>
      </c>
      <c r="AE3545" t="s">
        <v>54</v>
      </c>
    </row>
    <row r="3546" spans="1:31" x14ac:dyDescent="0.2">
      <c r="A3546">
        <v>35</v>
      </c>
      <c r="B3546" t="s">
        <v>96</v>
      </c>
      <c r="C3546" t="s">
        <v>32</v>
      </c>
      <c r="D3546" t="s">
        <v>33</v>
      </c>
      <c r="E3546" t="s">
        <v>34</v>
      </c>
      <c r="F3546" t="s">
        <v>183</v>
      </c>
      <c r="G3546" t="s">
        <v>28391</v>
      </c>
      <c r="H3546" t="s">
        <v>32</v>
      </c>
      <c r="I3546" t="s">
        <v>28392</v>
      </c>
      <c r="J3546" t="s">
        <v>32</v>
      </c>
      <c r="K3546" t="s">
        <v>28393</v>
      </c>
      <c r="L3546" t="s">
        <v>32</v>
      </c>
      <c r="M3546" t="s">
        <v>28394</v>
      </c>
      <c r="N3546" t="s">
        <v>32</v>
      </c>
      <c r="O3546" t="s">
        <v>28395</v>
      </c>
      <c r="P3546" t="s">
        <v>32</v>
      </c>
      <c r="Q3546" t="s">
        <v>108</v>
      </c>
      <c r="R3546">
        <v>68</v>
      </c>
      <c r="S3546">
        <v>-1</v>
      </c>
      <c r="T3546" t="s">
        <v>136</v>
      </c>
      <c r="U3546" s="1">
        <v>41090</v>
      </c>
      <c r="V3546" t="s">
        <v>48</v>
      </c>
      <c r="W3546" t="s">
        <v>92</v>
      </c>
      <c r="X3546" t="s">
        <v>49</v>
      </c>
      <c r="Y3546" t="s">
        <v>32</v>
      </c>
      <c r="Z3546" t="s">
        <v>275</v>
      </c>
      <c r="AA3546" t="s">
        <v>51</v>
      </c>
      <c r="AB3546" t="s">
        <v>52</v>
      </c>
      <c r="AC3546" t="s">
        <v>71</v>
      </c>
      <c r="AD3546" t="s">
        <v>9519</v>
      </c>
      <c r="AE3546" t="s">
        <v>54</v>
      </c>
    </row>
    <row r="3547" spans="1:31" x14ac:dyDescent="0.2">
      <c r="A3547">
        <v>35</v>
      </c>
      <c r="B3547" t="s">
        <v>55</v>
      </c>
      <c r="C3547" t="s">
        <v>83</v>
      </c>
      <c r="D3547" t="s">
        <v>33</v>
      </c>
      <c r="E3547" t="s">
        <v>34</v>
      </c>
      <c r="F3547" t="s">
        <v>833</v>
      </c>
      <c r="G3547" t="s">
        <v>28683</v>
      </c>
      <c r="H3547" t="s">
        <v>28684</v>
      </c>
      <c r="I3547" t="s">
        <v>28685</v>
      </c>
      <c r="J3547" t="s">
        <v>28686</v>
      </c>
      <c r="K3547" t="s">
        <v>28687</v>
      </c>
      <c r="L3547" t="s">
        <v>28688</v>
      </c>
      <c r="M3547" t="s">
        <v>28689</v>
      </c>
      <c r="N3547" t="s">
        <v>32</v>
      </c>
      <c r="O3547" t="s">
        <v>32</v>
      </c>
      <c r="P3547" t="s">
        <v>28690</v>
      </c>
      <c r="Q3547" t="s">
        <v>75</v>
      </c>
      <c r="R3547">
        <v>66</v>
      </c>
      <c r="S3547">
        <v>-1</v>
      </c>
      <c r="T3547" t="s">
        <v>331</v>
      </c>
      <c r="U3547" s="1">
        <v>41090</v>
      </c>
      <c r="V3547" t="s">
        <v>1639</v>
      </c>
      <c r="W3547" t="s">
        <v>92</v>
      </c>
      <c r="X3547" t="s">
        <v>49</v>
      </c>
      <c r="Y3547" t="s">
        <v>32</v>
      </c>
      <c r="Z3547" t="s">
        <v>1430</v>
      </c>
      <c r="AA3547" t="s">
        <v>69</v>
      </c>
      <c r="AB3547" t="s">
        <v>32</v>
      </c>
      <c r="AC3547" t="s">
        <v>71</v>
      </c>
      <c r="AD3547" t="s">
        <v>9104</v>
      </c>
      <c r="AE3547" t="s">
        <v>54</v>
      </c>
    </row>
    <row r="3548" spans="1:31" x14ac:dyDescent="0.2">
      <c r="A3548">
        <v>35</v>
      </c>
      <c r="B3548" t="s">
        <v>169</v>
      </c>
      <c r="C3548" t="s">
        <v>155</v>
      </c>
      <c r="D3548" t="s">
        <v>98</v>
      </c>
      <c r="E3548" t="s">
        <v>170</v>
      </c>
      <c r="F3548" t="s">
        <v>56</v>
      </c>
      <c r="G3548" t="s">
        <v>32</v>
      </c>
      <c r="H3548" t="s">
        <v>28961</v>
      </c>
      <c r="I3548" t="s">
        <v>28962</v>
      </c>
      <c r="J3548" t="s">
        <v>28963</v>
      </c>
      <c r="K3548" t="s">
        <v>28964</v>
      </c>
      <c r="L3548" t="s">
        <v>28965</v>
      </c>
      <c r="M3548" t="s">
        <v>28966</v>
      </c>
      <c r="N3548" t="s">
        <v>28967</v>
      </c>
      <c r="O3548" t="s">
        <v>28968</v>
      </c>
      <c r="P3548" t="s">
        <v>28969</v>
      </c>
      <c r="Q3548" t="s">
        <v>75</v>
      </c>
      <c r="R3548">
        <v>72</v>
      </c>
      <c r="S3548">
        <v>1000000</v>
      </c>
      <c r="T3548" t="s">
        <v>91</v>
      </c>
      <c r="U3548" s="1">
        <v>41080</v>
      </c>
      <c r="V3548" t="s">
        <v>48</v>
      </c>
      <c r="W3548" t="s">
        <v>92</v>
      </c>
      <c r="X3548" t="s">
        <v>49</v>
      </c>
      <c r="Y3548" t="s">
        <v>435</v>
      </c>
      <c r="Z3548" t="s">
        <v>50</v>
      </c>
      <c r="AA3548" t="s">
        <v>51</v>
      </c>
      <c r="AB3548" t="s">
        <v>32</v>
      </c>
      <c r="AC3548" t="s">
        <v>71</v>
      </c>
      <c r="AD3548" t="s">
        <v>168</v>
      </c>
      <c r="AE3548" t="s">
        <v>54</v>
      </c>
    </row>
    <row r="3549" spans="1:31" x14ac:dyDescent="0.2">
      <c r="A3549">
        <v>35</v>
      </c>
      <c r="B3549" t="s">
        <v>96</v>
      </c>
      <c r="C3549" t="s">
        <v>113</v>
      </c>
      <c r="D3549" t="s">
        <v>98</v>
      </c>
      <c r="E3549" t="s">
        <v>32</v>
      </c>
      <c r="F3549" t="s">
        <v>32</v>
      </c>
      <c r="G3549" t="s">
        <v>29292</v>
      </c>
      <c r="H3549" t="s">
        <v>29293</v>
      </c>
      <c r="I3549" t="s">
        <v>29294</v>
      </c>
      <c r="J3549" t="s">
        <v>29295</v>
      </c>
      <c r="K3549" t="s">
        <v>29296</v>
      </c>
      <c r="L3549" t="s">
        <v>29297</v>
      </c>
      <c r="M3549" t="s">
        <v>29298</v>
      </c>
      <c r="N3549" t="s">
        <v>29299</v>
      </c>
      <c r="O3549" t="s">
        <v>29300</v>
      </c>
      <c r="P3549" t="s">
        <v>29301</v>
      </c>
      <c r="Q3549" t="s">
        <v>75</v>
      </c>
      <c r="R3549">
        <v>68</v>
      </c>
      <c r="S3549">
        <v>-1</v>
      </c>
      <c r="T3549" t="s">
        <v>331</v>
      </c>
      <c r="U3549" s="1">
        <v>41091</v>
      </c>
      <c r="V3549" t="s">
        <v>164</v>
      </c>
      <c r="W3549" t="s">
        <v>204</v>
      </c>
      <c r="X3549" t="s">
        <v>49</v>
      </c>
      <c r="Y3549" t="s">
        <v>261</v>
      </c>
      <c r="Z3549" t="s">
        <v>246</v>
      </c>
      <c r="AA3549" t="s">
        <v>69</v>
      </c>
      <c r="AB3549" t="s">
        <v>81</v>
      </c>
      <c r="AC3549" t="s">
        <v>220</v>
      </c>
      <c r="AD3549" t="s">
        <v>168</v>
      </c>
      <c r="AE3549" t="s">
        <v>54</v>
      </c>
    </row>
    <row r="3550" spans="1:31" x14ac:dyDescent="0.2">
      <c r="A3550">
        <v>35</v>
      </c>
      <c r="B3550" t="s">
        <v>96</v>
      </c>
      <c r="C3550" t="s">
        <v>83</v>
      </c>
      <c r="D3550" t="s">
        <v>98</v>
      </c>
      <c r="E3550" t="s">
        <v>32</v>
      </c>
      <c r="F3550" t="s">
        <v>1139</v>
      </c>
      <c r="G3550" t="s">
        <v>29558</v>
      </c>
      <c r="H3550" t="s">
        <v>32</v>
      </c>
      <c r="I3550" t="s">
        <v>32</v>
      </c>
      <c r="J3550" t="s">
        <v>29559</v>
      </c>
      <c r="K3550" t="s">
        <v>29560</v>
      </c>
      <c r="L3550" t="s">
        <v>32</v>
      </c>
      <c r="M3550" t="s">
        <v>32</v>
      </c>
      <c r="N3550" t="s">
        <v>32</v>
      </c>
      <c r="O3550" t="s">
        <v>32</v>
      </c>
      <c r="P3550" t="s">
        <v>32</v>
      </c>
      <c r="Q3550" t="s">
        <v>75</v>
      </c>
      <c r="R3550">
        <v>72</v>
      </c>
      <c r="S3550">
        <v>-1</v>
      </c>
      <c r="T3550" t="s">
        <v>1959</v>
      </c>
      <c r="U3550" s="1">
        <v>41044</v>
      </c>
      <c r="V3550" t="s">
        <v>48</v>
      </c>
      <c r="W3550" t="s">
        <v>32</v>
      </c>
      <c r="X3550" t="s">
        <v>49</v>
      </c>
      <c r="Y3550" t="s">
        <v>435</v>
      </c>
      <c r="Z3550" t="s">
        <v>80</v>
      </c>
      <c r="AA3550" t="s">
        <v>51</v>
      </c>
      <c r="AB3550" t="s">
        <v>52</v>
      </c>
      <c r="AC3550" t="s">
        <v>71</v>
      </c>
      <c r="AD3550" t="s">
        <v>95</v>
      </c>
      <c r="AE3550" t="s">
        <v>54</v>
      </c>
    </row>
    <row r="3551" spans="1:31" x14ac:dyDescent="0.2">
      <c r="A3551">
        <v>35</v>
      </c>
      <c r="B3551" t="s">
        <v>620</v>
      </c>
      <c r="C3551" t="s">
        <v>522</v>
      </c>
      <c r="D3551" t="s">
        <v>182</v>
      </c>
      <c r="E3551" t="s">
        <v>32</v>
      </c>
      <c r="F3551" t="s">
        <v>32</v>
      </c>
      <c r="G3551" t="s">
        <v>29766</v>
      </c>
      <c r="H3551" t="s">
        <v>29767</v>
      </c>
      <c r="I3551" t="s">
        <v>29768</v>
      </c>
      <c r="J3551" t="s">
        <v>29769</v>
      </c>
      <c r="K3551" t="s">
        <v>29770</v>
      </c>
      <c r="L3551" t="s">
        <v>29771</v>
      </c>
      <c r="M3551" t="s">
        <v>29772</v>
      </c>
      <c r="N3551" t="s">
        <v>29773</v>
      </c>
      <c r="O3551" t="s">
        <v>29774</v>
      </c>
      <c r="P3551" t="s">
        <v>29775</v>
      </c>
      <c r="Q3551" t="s">
        <v>32</v>
      </c>
      <c r="R3551">
        <v>68</v>
      </c>
      <c r="S3551">
        <v>-1</v>
      </c>
      <c r="T3551" t="s">
        <v>163</v>
      </c>
      <c r="U3551" s="1">
        <v>41073</v>
      </c>
      <c r="V3551" t="s">
        <v>164</v>
      </c>
      <c r="W3551" t="s">
        <v>32</v>
      </c>
      <c r="X3551" t="s">
        <v>244</v>
      </c>
      <c r="Y3551" t="s">
        <v>495</v>
      </c>
      <c r="Z3551" t="s">
        <v>32</v>
      </c>
      <c r="AA3551" t="s">
        <v>69</v>
      </c>
      <c r="AB3551" t="s">
        <v>152</v>
      </c>
      <c r="AC3551" t="s">
        <v>71</v>
      </c>
      <c r="AD3551" t="s">
        <v>95</v>
      </c>
      <c r="AE3551" t="s">
        <v>265</v>
      </c>
    </row>
    <row r="3552" spans="1:31" x14ac:dyDescent="0.2">
      <c r="A3552">
        <v>35</v>
      </c>
      <c r="B3552" t="s">
        <v>96</v>
      </c>
      <c r="C3552" t="s">
        <v>155</v>
      </c>
      <c r="D3552" t="s">
        <v>33</v>
      </c>
      <c r="E3552" t="s">
        <v>34</v>
      </c>
      <c r="F3552" t="s">
        <v>56</v>
      </c>
      <c r="G3552" t="s">
        <v>30095</v>
      </c>
      <c r="H3552" t="s">
        <v>30096</v>
      </c>
      <c r="I3552" t="s">
        <v>30097</v>
      </c>
      <c r="J3552" t="s">
        <v>30098</v>
      </c>
      <c r="K3552" t="s">
        <v>30099</v>
      </c>
      <c r="L3552" t="s">
        <v>30100</v>
      </c>
      <c r="M3552" t="s">
        <v>30101</v>
      </c>
      <c r="N3552" t="s">
        <v>30102</v>
      </c>
      <c r="O3552" t="s">
        <v>30103</v>
      </c>
      <c r="P3552" t="s">
        <v>30104</v>
      </c>
      <c r="Q3552" t="s">
        <v>321</v>
      </c>
      <c r="R3552">
        <v>65</v>
      </c>
      <c r="S3552">
        <v>-1</v>
      </c>
      <c r="T3552" t="s">
        <v>457</v>
      </c>
      <c r="U3552" s="1">
        <v>41090</v>
      </c>
      <c r="V3552" t="s">
        <v>3820</v>
      </c>
      <c r="W3552" t="s">
        <v>217</v>
      </c>
      <c r="X3552" t="s">
        <v>49</v>
      </c>
      <c r="Y3552" t="s">
        <v>32</v>
      </c>
      <c r="Z3552" t="s">
        <v>50</v>
      </c>
      <c r="AA3552" t="s">
        <v>69</v>
      </c>
      <c r="AB3552" t="s">
        <v>70</v>
      </c>
      <c r="AC3552" t="s">
        <v>32</v>
      </c>
      <c r="AD3552" t="s">
        <v>1208</v>
      </c>
      <c r="AE3552" t="s">
        <v>265</v>
      </c>
    </row>
    <row r="3553" spans="1:31" x14ac:dyDescent="0.2">
      <c r="A3553">
        <v>35</v>
      </c>
      <c r="B3553" t="s">
        <v>32</v>
      </c>
      <c r="C3553" t="s">
        <v>83</v>
      </c>
      <c r="D3553" t="s">
        <v>33</v>
      </c>
      <c r="E3553" t="s">
        <v>32</v>
      </c>
      <c r="F3553" t="s">
        <v>114</v>
      </c>
      <c r="G3553" t="s">
        <v>30249</v>
      </c>
      <c r="H3553" t="s">
        <v>30250</v>
      </c>
      <c r="I3553" t="e">
        <f>-throwing dinner parties.  -planning vacations.  -speaking broken languages.  -excel.  -assembling ikea furniture.</f>
        <v>#NAME?</v>
      </c>
      <c r="J3553" t="s">
        <v>30251</v>
      </c>
      <c r="K3553" t="s">
        <v>30252</v>
      </c>
      <c r="L3553" t="s">
        <v>30253</v>
      </c>
      <c r="M3553" t="s">
        <v>30254</v>
      </c>
      <c r="N3553" t="s">
        <v>30255</v>
      </c>
      <c r="O3553" t="s">
        <v>30256</v>
      </c>
      <c r="P3553" t="s">
        <v>30257</v>
      </c>
      <c r="Q3553" t="s">
        <v>75</v>
      </c>
      <c r="R3553">
        <v>64</v>
      </c>
      <c r="S3553">
        <v>-1</v>
      </c>
      <c r="T3553" t="s">
        <v>32</v>
      </c>
      <c r="U3553" s="1">
        <v>41088</v>
      </c>
      <c r="V3553" t="s">
        <v>48</v>
      </c>
      <c r="W3553" t="s">
        <v>32</v>
      </c>
      <c r="X3553" t="s">
        <v>244</v>
      </c>
      <c r="Y3553" t="s">
        <v>93</v>
      </c>
      <c r="Z3553" t="s">
        <v>262</v>
      </c>
      <c r="AA3553" t="s">
        <v>69</v>
      </c>
      <c r="AB3553" t="s">
        <v>124</v>
      </c>
      <c r="AC3553" t="s">
        <v>71</v>
      </c>
      <c r="AD3553" t="s">
        <v>30258</v>
      </c>
      <c r="AE3553" t="s">
        <v>54</v>
      </c>
    </row>
    <row r="3554" spans="1:31" x14ac:dyDescent="0.2">
      <c r="A3554">
        <v>35</v>
      </c>
      <c r="B3554" t="s">
        <v>112</v>
      </c>
      <c r="C3554" t="s">
        <v>113</v>
      </c>
      <c r="D3554" t="s">
        <v>33</v>
      </c>
      <c r="E3554" t="s">
        <v>34</v>
      </c>
      <c r="F3554" t="s">
        <v>56</v>
      </c>
      <c r="G3554" t="s">
        <v>30269</v>
      </c>
      <c r="H3554" t="s">
        <v>30270</v>
      </c>
      <c r="I3554" t="s">
        <v>30271</v>
      </c>
      <c r="J3554" t="s">
        <v>30272</v>
      </c>
      <c r="K3554" t="s">
        <v>30273</v>
      </c>
      <c r="L3554" t="s">
        <v>32</v>
      </c>
      <c r="M3554" t="s">
        <v>32</v>
      </c>
      <c r="N3554" t="s">
        <v>32</v>
      </c>
      <c r="O3554" t="s">
        <v>32</v>
      </c>
      <c r="P3554" t="s">
        <v>30274</v>
      </c>
      <c r="Q3554" t="s">
        <v>108</v>
      </c>
      <c r="R3554">
        <v>66</v>
      </c>
      <c r="S3554">
        <v>-1</v>
      </c>
      <c r="T3554" t="s">
        <v>331</v>
      </c>
      <c r="U3554" s="1">
        <v>41088</v>
      </c>
      <c r="V3554" t="s">
        <v>822</v>
      </c>
      <c r="W3554" t="s">
        <v>204</v>
      </c>
      <c r="X3554" t="s">
        <v>49</v>
      </c>
      <c r="Y3554" t="s">
        <v>435</v>
      </c>
      <c r="Z3554" t="s">
        <v>1045</v>
      </c>
      <c r="AA3554" t="s">
        <v>69</v>
      </c>
      <c r="AB3554" t="s">
        <v>94</v>
      </c>
      <c r="AC3554" t="s">
        <v>71</v>
      </c>
      <c r="AD3554" t="s">
        <v>7076</v>
      </c>
      <c r="AE3554" t="s">
        <v>54</v>
      </c>
    </row>
    <row r="3555" spans="1:31" x14ac:dyDescent="0.2">
      <c r="A3555">
        <v>35</v>
      </c>
      <c r="B3555" t="s">
        <v>32</v>
      </c>
      <c r="C3555" t="s">
        <v>32</v>
      </c>
      <c r="D3555" t="s">
        <v>182</v>
      </c>
      <c r="E3555" t="s">
        <v>32</v>
      </c>
      <c r="F3555" t="s">
        <v>3351</v>
      </c>
      <c r="G3555" t="s">
        <v>30507</v>
      </c>
      <c r="H3555" t="s">
        <v>30508</v>
      </c>
      <c r="I3555" t="s">
        <v>30509</v>
      </c>
      <c r="J3555" t="s">
        <v>30510</v>
      </c>
      <c r="K3555" t="s">
        <v>30511</v>
      </c>
      <c r="L3555" t="s">
        <v>30512</v>
      </c>
      <c r="M3555" t="s">
        <v>30513</v>
      </c>
      <c r="N3555" t="s">
        <v>30514</v>
      </c>
      <c r="O3555" t="s">
        <v>30515</v>
      </c>
      <c r="P3555" t="s">
        <v>30516</v>
      </c>
      <c r="Q3555" t="s">
        <v>75</v>
      </c>
      <c r="R3555">
        <v>68</v>
      </c>
      <c r="S3555">
        <v>-1</v>
      </c>
      <c r="T3555" t="s">
        <v>91</v>
      </c>
      <c r="U3555" s="1">
        <v>41089</v>
      </c>
      <c r="V3555" t="s">
        <v>48</v>
      </c>
      <c r="W3555" t="s">
        <v>32</v>
      </c>
      <c r="X3555" t="s">
        <v>398</v>
      </c>
      <c r="Y3555" t="s">
        <v>245</v>
      </c>
      <c r="Z3555" t="s">
        <v>32</v>
      </c>
      <c r="AA3555" t="s">
        <v>69</v>
      </c>
      <c r="AB3555" t="s">
        <v>389</v>
      </c>
      <c r="AC3555" t="s">
        <v>248</v>
      </c>
      <c r="AD3555" t="s">
        <v>30517</v>
      </c>
      <c r="AE3555" t="s">
        <v>265</v>
      </c>
    </row>
    <row r="3556" spans="1:31" x14ac:dyDescent="0.2">
      <c r="A3556">
        <v>35</v>
      </c>
      <c r="B3556" t="s">
        <v>96</v>
      </c>
      <c r="C3556" t="s">
        <v>32</v>
      </c>
      <c r="D3556" t="s">
        <v>33</v>
      </c>
      <c r="E3556" t="s">
        <v>34</v>
      </c>
      <c r="F3556" t="s">
        <v>56</v>
      </c>
      <c r="G3556" t="s">
        <v>30528</v>
      </c>
      <c r="H3556" t="s">
        <v>30529</v>
      </c>
      <c r="I3556" t="s">
        <v>30530</v>
      </c>
      <c r="J3556" t="s">
        <v>30531</v>
      </c>
      <c r="K3556" t="s">
        <v>30532</v>
      </c>
      <c r="L3556" t="s">
        <v>30533</v>
      </c>
      <c r="M3556" t="s">
        <v>14445</v>
      </c>
      <c r="N3556" t="s">
        <v>30534</v>
      </c>
      <c r="O3556" t="s">
        <v>32</v>
      </c>
      <c r="P3556" t="s">
        <v>30535</v>
      </c>
      <c r="Q3556" t="s">
        <v>32</v>
      </c>
      <c r="R3556">
        <v>64</v>
      </c>
      <c r="S3556">
        <v>-1</v>
      </c>
      <c r="T3556" t="s">
        <v>203</v>
      </c>
      <c r="U3556" s="1">
        <v>41089</v>
      </c>
      <c r="V3556" t="s">
        <v>48</v>
      </c>
      <c r="W3556" t="s">
        <v>92</v>
      </c>
      <c r="X3556" t="s">
        <v>49</v>
      </c>
      <c r="Y3556" t="s">
        <v>32</v>
      </c>
      <c r="Z3556" t="s">
        <v>151</v>
      </c>
      <c r="AA3556" t="s">
        <v>69</v>
      </c>
      <c r="AB3556" t="s">
        <v>712</v>
      </c>
      <c r="AC3556" t="s">
        <v>71</v>
      </c>
      <c r="AD3556" t="s">
        <v>95</v>
      </c>
      <c r="AE3556" t="s">
        <v>54</v>
      </c>
    </row>
    <row r="3557" spans="1:31" x14ac:dyDescent="0.2">
      <c r="A3557">
        <v>35</v>
      </c>
      <c r="B3557" t="s">
        <v>620</v>
      </c>
      <c r="C3557" t="s">
        <v>155</v>
      </c>
      <c r="D3557" t="s">
        <v>32</v>
      </c>
      <c r="E3557" t="s">
        <v>34</v>
      </c>
      <c r="F3557" t="s">
        <v>114</v>
      </c>
      <c r="G3557" t="s">
        <v>31817</v>
      </c>
      <c r="H3557" t="s">
        <v>31818</v>
      </c>
      <c r="I3557" t="s">
        <v>31819</v>
      </c>
      <c r="J3557" t="s">
        <v>31820</v>
      </c>
      <c r="K3557" t="s">
        <v>31821</v>
      </c>
      <c r="L3557" t="s">
        <v>31822</v>
      </c>
      <c r="M3557" t="s">
        <v>31823</v>
      </c>
      <c r="N3557" t="s">
        <v>31824</v>
      </c>
      <c r="O3557" t="s">
        <v>31825</v>
      </c>
      <c r="P3557" t="s">
        <v>31826</v>
      </c>
      <c r="Q3557" t="s">
        <v>67</v>
      </c>
      <c r="R3557">
        <v>66</v>
      </c>
      <c r="S3557">
        <v>-1</v>
      </c>
      <c r="T3557" t="s">
        <v>68</v>
      </c>
      <c r="U3557" s="1">
        <v>41087</v>
      </c>
      <c r="V3557" t="s">
        <v>164</v>
      </c>
      <c r="W3557" t="s">
        <v>2599</v>
      </c>
      <c r="X3557" t="s">
        <v>49</v>
      </c>
      <c r="Y3557" t="s">
        <v>643</v>
      </c>
      <c r="Z3557" t="s">
        <v>32</v>
      </c>
      <c r="AA3557" t="s">
        <v>69</v>
      </c>
      <c r="AB3557" t="s">
        <v>367</v>
      </c>
      <c r="AC3557" t="s">
        <v>71</v>
      </c>
      <c r="AD3557" t="s">
        <v>95</v>
      </c>
      <c r="AE3557" t="s">
        <v>54</v>
      </c>
    </row>
    <row r="3558" spans="1:31" x14ac:dyDescent="0.2">
      <c r="A3558">
        <v>35</v>
      </c>
      <c r="B3558" t="s">
        <v>169</v>
      </c>
      <c r="C3558" t="s">
        <v>32</v>
      </c>
      <c r="D3558" t="s">
        <v>33</v>
      </c>
      <c r="E3558" t="s">
        <v>34</v>
      </c>
      <c r="F3558" t="s">
        <v>35</v>
      </c>
      <c r="G3558" t="s">
        <v>31897</v>
      </c>
      <c r="H3558" t="s">
        <v>31898</v>
      </c>
      <c r="I3558" t="s">
        <v>31899</v>
      </c>
      <c r="J3558" t="s">
        <v>31900</v>
      </c>
      <c r="K3558" t="s">
        <v>31901</v>
      </c>
      <c r="L3558" t="s">
        <v>31902</v>
      </c>
      <c r="M3558" t="s">
        <v>31903</v>
      </c>
      <c r="N3558" t="s">
        <v>31904</v>
      </c>
      <c r="O3558" t="s">
        <v>31905</v>
      </c>
      <c r="P3558" t="s">
        <v>31906</v>
      </c>
      <c r="Q3558" t="s">
        <v>321</v>
      </c>
      <c r="R3558">
        <v>68</v>
      </c>
      <c r="S3558">
        <v>-1</v>
      </c>
      <c r="T3558" t="s">
        <v>457</v>
      </c>
      <c r="U3558" s="1">
        <v>41030</v>
      </c>
      <c r="V3558" t="s">
        <v>739</v>
      </c>
      <c r="W3558" t="s">
        <v>191</v>
      </c>
      <c r="X3558" t="s">
        <v>49</v>
      </c>
      <c r="Y3558" t="s">
        <v>261</v>
      </c>
      <c r="Z3558" t="s">
        <v>388</v>
      </c>
      <c r="AA3558" t="s">
        <v>51</v>
      </c>
      <c r="AB3558" t="s">
        <v>358</v>
      </c>
      <c r="AC3558" t="s">
        <v>71</v>
      </c>
      <c r="AD3558" t="s">
        <v>12132</v>
      </c>
      <c r="AE3558" t="s">
        <v>265</v>
      </c>
    </row>
    <row r="3559" spans="1:31" x14ac:dyDescent="0.2">
      <c r="A3559">
        <v>35</v>
      </c>
      <c r="B3559" t="s">
        <v>32</v>
      </c>
      <c r="C3559" t="s">
        <v>32</v>
      </c>
      <c r="D3559" t="s">
        <v>33</v>
      </c>
      <c r="E3559" t="s">
        <v>32</v>
      </c>
      <c r="F3559" t="s">
        <v>32</v>
      </c>
      <c r="G3559" t="s">
        <v>32698</v>
      </c>
      <c r="H3559" t="s">
        <v>32699</v>
      </c>
      <c r="I3559" t="s">
        <v>32700</v>
      </c>
      <c r="J3559" t="s">
        <v>32701</v>
      </c>
      <c r="K3559" t="s">
        <v>32702</v>
      </c>
      <c r="L3559" t="s">
        <v>32703</v>
      </c>
      <c r="M3559" t="s">
        <v>32704</v>
      </c>
      <c r="N3559" t="s">
        <v>32705</v>
      </c>
      <c r="O3559" t="s">
        <v>32</v>
      </c>
      <c r="P3559" t="s">
        <v>32</v>
      </c>
      <c r="Q3559" t="s">
        <v>32</v>
      </c>
      <c r="R3559">
        <v>66</v>
      </c>
      <c r="S3559">
        <v>-1</v>
      </c>
      <c r="T3559" t="s">
        <v>136</v>
      </c>
      <c r="U3559" s="1">
        <v>41089</v>
      </c>
      <c r="V3559" t="s">
        <v>5446</v>
      </c>
      <c r="W3559" t="s">
        <v>32</v>
      </c>
      <c r="X3559" t="s">
        <v>49</v>
      </c>
      <c r="Y3559" t="s">
        <v>93</v>
      </c>
      <c r="Z3559" t="s">
        <v>32</v>
      </c>
      <c r="AA3559" t="s">
        <v>51</v>
      </c>
      <c r="AB3559" t="s">
        <v>1633</v>
      </c>
      <c r="AC3559" t="s">
        <v>71</v>
      </c>
      <c r="AD3559" t="s">
        <v>95</v>
      </c>
      <c r="AE3559" t="s">
        <v>54</v>
      </c>
    </row>
    <row r="3560" spans="1:31" x14ac:dyDescent="0.2">
      <c r="A3560">
        <v>35</v>
      </c>
      <c r="B3560" t="s">
        <v>55</v>
      </c>
      <c r="C3560" t="s">
        <v>155</v>
      </c>
      <c r="D3560" t="s">
        <v>33</v>
      </c>
      <c r="E3560" t="s">
        <v>34</v>
      </c>
      <c r="F3560" t="s">
        <v>114</v>
      </c>
      <c r="G3560" t="s">
        <v>33139</v>
      </c>
      <c r="H3560" t="s">
        <v>33140</v>
      </c>
      <c r="I3560" t="s">
        <v>33141</v>
      </c>
      <c r="J3560" t="s">
        <v>33142</v>
      </c>
      <c r="K3560" t="s">
        <v>33143</v>
      </c>
      <c r="L3560" t="s">
        <v>33144</v>
      </c>
      <c r="M3560" t="s">
        <v>32</v>
      </c>
      <c r="N3560" t="s">
        <v>33145</v>
      </c>
      <c r="O3560" t="s">
        <v>33146</v>
      </c>
      <c r="P3560" t="s">
        <v>32</v>
      </c>
      <c r="Q3560" t="s">
        <v>75</v>
      </c>
      <c r="R3560">
        <v>72</v>
      </c>
      <c r="S3560">
        <v>150000</v>
      </c>
      <c r="T3560" t="s">
        <v>331</v>
      </c>
      <c r="U3560" s="1">
        <v>41090</v>
      </c>
      <c r="V3560" t="s">
        <v>48</v>
      </c>
      <c r="W3560" t="s">
        <v>92</v>
      </c>
      <c r="X3560" t="s">
        <v>49</v>
      </c>
      <c r="Y3560" t="s">
        <v>32</v>
      </c>
      <c r="Z3560" t="s">
        <v>32</v>
      </c>
      <c r="AA3560" t="s">
        <v>51</v>
      </c>
      <c r="AB3560" t="s">
        <v>32</v>
      </c>
      <c r="AC3560" t="s">
        <v>71</v>
      </c>
      <c r="AD3560" t="s">
        <v>33147</v>
      </c>
      <c r="AE3560" t="s">
        <v>54</v>
      </c>
    </row>
    <row r="3561" spans="1:31" x14ac:dyDescent="0.2">
      <c r="A3561">
        <v>35</v>
      </c>
      <c r="B3561" t="s">
        <v>96</v>
      </c>
      <c r="C3561" t="s">
        <v>32</v>
      </c>
      <c r="D3561" t="s">
        <v>33</v>
      </c>
      <c r="E3561" t="s">
        <v>170</v>
      </c>
      <c r="F3561" t="s">
        <v>1139</v>
      </c>
      <c r="G3561" t="s">
        <v>33464</v>
      </c>
      <c r="H3561" t="s">
        <v>33465</v>
      </c>
      <c r="I3561" t="s">
        <v>33466</v>
      </c>
      <c r="J3561" t="s">
        <v>33467</v>
      </c>
      <c r="K3561" t="s">
        <v>33468</v>
      </c>
      <c r="L3561" t="s">
        <v>33469</v>
      </c>
      <c r="M3561" t="s">
        <v>33470</v>
      </c>
      <c r="N3561" t="s">
        <v>33471</v>
      </c>
      <c r="O3561" t="s">
        <v>33472</v>
      </c>
      <c r="P3561" t="s">
        <v>33473</v>
      </c>
      <c r="Q3561" t="s">
        <v>75</v>
      </c>
      <c r="R3561">
        <v>74</v>
      </c>
      <c r="S3561">
        <v>-1</v>
      </c>
      <c r="T3561" t="s">
        <v>76</v>
      </c>
      <c r="U3561" s="1">
        <v>41080</v>
      </c>
      <c r="V3561" t="s">
        <v>48</v>
      </c>
      <c r="W3561" t="s">
        <v>32</v>
      </c>
      <c r="X3561" t="s">
        <v>49</v>
      </c>
      <c r="Y3561" t="s">
        <v>93</v>
      </c>
      <c r="Z3561" t="s">
        <v>298</v>
      </c>
      <c r="AA3561" t="s">
        <v>51</v>
      </c>
      <c r="AB3561" t="s">
        <v>367</v>
      </c>
      <c r="AC3561" t="s">
        <v>71</v>
      </c>
      <c r="AD3561" t="s">
        <v>33474</v>
      </c>
      <c r="AE3561" t="s">
        <v>54</v>
      </c>
    </row>
    <row r="3562" spans="1:31" x14ac:dyDescent="0.2">
      <c r="A3562">
        <v>35</v>
      </c>
      <c r="B3562" t="s">
        <v>55</v>
      </c>
      <c r="C3562" t="s">
        <v>32</v>
      </c>
      <c r="D3562" t="s">
        <v>33</v>
      </c>
      <c r="E3562" t="s">
        <v>34</v>
      </c>
      <c r="F3562" t="s">
        <v>114</v>
      </c>
      <c r="G3562" t="s">
        <v>33663</v>
      </c>
      <c r="H3562" t="s">
        <v>33664</v>
      </c>
      <c r="I3562" t="s">
        <v>33665</v>
      </c>
      <c r="J3562" t="s">
        <v>33666</v>
      </c>
      <c r="K3562" t="s">
        <v>33667</v>
      </c>
      <c r="L3562" t="s">
        <v>33668</v>
      </c>
      <c r="M3562" t="s">
        <v>33669</v>
      </c>
      <c r="N3562" t="s">
        <v>33670</v>
      </c>
      <c r="O3562" t="s">
        <v>33671</v>
      </c>
      <c r="P3562" t="s">
        <v>33672</v>
      </c>
      <c r="Q3562" t="s">
        <v>32</v>
      </c>
      <c r="R3562">
        <v>75</v>
      </c>
      <c r="S3562">
        <v>-1</v>
      </c>
      <c r="T3562" t="s">
        <v>631</v>
      </c>
      <c r="U3562" s="1">
        <v>41079</v>
      </c>
      <c r="V3562" t="s">
        <v>1632</v>
      </c>
      <c r="W3562" t="s">
        <v>32</v>
      </c>
      <c r="X3562" t="s">
        <v>49</v>
      </c>
      <c r="Y3562" t="s">
        <v>495</v>
      </c>
      <c r="Z3562" t="s">
        <v>50</v>
      </c>
      <c r="AA3562" t="s">
        <v>51</v>
      </c>
      <c r="AB3562" t="s">
        <v>247</v>
      </c>
      <c r="AC3562" t="s">
        <v>248</v>
      </c>
      <c r="AD3562" t="s">
        <v>95</v>
      </c>
      <c r="AE3562" t="s">
        <v>54</v>
      </c>
    </row>
    <row r="3563" spans="1:31" x14ac:dyDescent="0.2">
      <c r="A3563">
        <v>35</v>
      </c>
      <c r="B3563" t="s">
        <v>96</v>
      </c>
      <c r="C3563" t="s">
        <v>278</v>
      </c>
      <c r="D3563" t="s">
        <v>33</v>
      </c>
      <c r="E3563" t="s">
        <v>34</v>
      </c>
      <c r="F3563" t="s">
        <v>56</v>
      </c>
      <c r="G3563" t="s">
        <v>33888</v>
      </c>
      <c r="H3563" t="s">
        <v>33889</v>
      </c>
      <c r="I3563" t="s">
        <v>33890</v>
      </c>
      <c r="J3563" t="s">
        <v>33891</v>
      </c>
      <c r="K3563" t="s">
        <v>33892</v>
      </c>
      <c r="L3563" t="s">
        <v>33893</v>
      </c>
      <c r="M3563" t="s">
        <v>33894</v>
      </c>
      <c r="N3563" t="s">
        <v>33895</v>
      </c>
      <c r="O3563" t="s">
        <v>33896</v>
      </c>
      <c r="P3563" t="s">
        <v>33897</v>
      </c>
      <c r="Q3563" t="s">
        <v>75</v>
      </c>
      <c r="R3563">
        <v>63</v>
      </c>
      <c r="S3563">
        <v>-1</v>
      </c>
      <c r="T3563" t="s">
        <v>47</v>
      </c>
      <c r="U3563" s="1">
        <v>40960</v>
      </c>
      <c r="V3563" t="s">
        <v>662</v>
      </c>
      <c r="W3563" t="s">
        <v>92</v>
      </c>
      <c r="X3563" t="s">
        <v>49</v>
      </c>
      <c r="Y3563" t="s">
        <v>643</v>
      </c>
      <c r="Z3563" t="s">
        <v>32</v>
      </c>
      <c r="AA3563" t="s">
        <v>69</v>
      </c>
      <c r="AB3563" t="s">
        <v>271</v>
      </c>
      <c r="AC3563" t="s">
        <v>71</v>
      </c>
      <c r="AD3563" t="s">
        <v>95</v>
      </c>
      <c r="AE3563" t="s">
        <v>54</v>
      </c>
    </row>
    <row r="3564" spans="1:31" x14ac:dyDescent="0.2">
      <c r="A3564">
        <v>35</v>
      </c>
      <c r="B3564" t="s">
        <v>96</v>
      </c>
      <c r="C3564" t="s">
        <v>32</v>
      </c>
      <c r="D3564" t="s">
        <v>501</v>
      </c>
      <c r="E3564" t="s">
        <v>34</v>
      </c>
      <c r="F3564" t="s">
        <v>56</v>
      </c>
      <c r="G3564" t="s">
        <v>33918</v>
      </c>
      <c r="H3564" t="s">
        <v>33919</v>
      </c>
      <c r="I3564" t="s">
        <v>33920</v>
      </c>
      <c r="J3564" t="s">
        <v>33921</v>
      </c>
      <c r="K3564" t="s">
        <v>33922</v>
      </c>
      <c r="L3564" t="s">
        <v>33923</v>
      </c>
      <c r="M3564" t="s">
        <v>33924</v>
      </c>
      <c r="N3564" t="s">
        <v>33925</v>
      </c>
      <c r="O3564" t="s">
        <v>33926</v>
      </c>
      <c r="P3564" t="s">
        <v>33927</v>
      </c>
      <c r="Q3564" t="s">
        <v>75</v>
      </c>
      <c r="R3564">
        <v>71</v>
      </c>
      <c r="S3564">
        <v>-1</v>
      </c>
      <c r="T3564" t="s">
        <v>76</v>
      </c>
      <c r="U3564" s="1">
        <v>41090</v>
      </c>
      <c r="V3564" t="s">
        <v>2466</v>
      </c>
      <c r="W3564" t="s">
        <v>32</v>
      </c>
      <c r="X3564" t="s">
        <v>49</v>
      </c>
      <c r="Y3564" t="s">
        <v>32</v>
      </c>
      <c r="Z3564" t="s">
        <v>520</v>
      </c>
      <c r="AA3564" t="s">
        <v>51</v>
      </c>
      <c r="AB3564" t="s">
        <v>32</v>
      </c>
      <c r="AC3564" t="s">
        <v>71</v>
      </c>
      <c r="AD3564" t="s">
        <v>95</v>
      </c>
      <c r="AE3564" t="s">
        <v>54</v>
      </c>
    </row>
    <row r="3565" spans="1:31" x14ac:dyDescent="0.2">
      <c r="A3565">
        <v>35</v>
      </c>
      <c r="B3565" t="s">
        <v>112</v>
      </c>
      <c r="C3565" t="s">
        <v>32</v>
      </c>
      <c r="D3565" t="s">
        <v>33</v>
      </c>
      <c r="E3565" t="s">
        <v>34</v>
      </c>
      <c r="F3565" t="s">
        <v>114</v>
      </c>
      <c r="G3565" t="s">
        <v>34181</v>
      </c>
      <c r="H3565" t="s">
        <v>32</v>
      </c>
      <c r="I3565" t="s">
        <v>32</v>
      </c>
      <c r="J3565" t="s">
        <v>7258</v>
      </c>
      <c r="K3565" t="s">
        <v>32</v>
      </c>
      <c r="L3565" t="s">
        <v>32</v>
      </c>
      <c r="M3565" t="s">
        <v>32</v>
      </c>
      <c r="N3565" t="s">
        <v>32</v>
      </c>
      <c r="O3565" t="s">
        <v>32</v>
      </c>
      <c r="P3565" t="s">
        <v>32</v>
      </c>
      <c r="Q3565" t="s">
        <v>75</v>
      </c>
      <c r="R3565">
        <v>75</v>
      </c>
      <c r="S3565">
        <v>-1</v>
      </c>
      <c r="T3565" t="s">
        <v>331</v>
      </c>
      <c r="U3565" s="1">
        <v>40870</v>
      </c>
      <c r="V3565" t="s">
        <v>799</v>
      </c>
      <c r="W3565" t="s">
        <v>32</v>
      </c>
      <c r="X3565" t="s">
        <v>49</v>
      </c>
      <c r="Y3565" t="s">
        <v>32</v>
      </c>
      <c r="Z3565" t="s">
        <v>32</v>
      </c>
      <c r="AA3565" t="s">
        <v>51</v>
      </c>
      <c r="AB3565" t="s">
        <v>32</v>
      </c>
      <c r="AC3565" t="s">
        <v>71</v>
      </c>
      <c r="AD3565" t="s">
        <v>95</v>
      </c>
      <c r="AE3565" t="s">
        <v>54</v>
      </c>
    </row>
    <row r="3566" spans="1:31" x14ac:dyDescent="0.2">
      <c r="A3566">
        <v>35</v>
      </c>
      <c r="B3566" t="s">
        <v>169</v>
      </c>
      <c r="C3566" t="s">
        <v>155</v>
      </c>
      <c r="D3566" t="s">
        <v>33</v>
      </c>
      <c r="E3566" t="s">
        <v>34</v>
      </c>
      <c r="F3566" t="s">
        <v>56</v>
      </c>
      <c r="G3566" t="s">
        <v>34293</v>
      </c>
      <c r="H3566" t="s">
        <v>34294</v>
      </c>
      <c r="I3566" t="s">
        <v>34295</v>
      </c>
      <c r="J3566" t="s">
        <v>34296</v>
      </c>
      <c r="K3566" t="s">
        <v>34297</v>
      </c>
      <c r="L3566" t="s">
        <v>34298</v>
      </c>
      <c r="M3566" t="s">
        <v>34299</v>
      </c>
      <c r="N3566" t="s">
        <v>34300</v>
      </c>
      <c r="O3566" t="s">
        <v>34301</v>
      </c>
      <c r="P3566" t="s">
        <v>34302</v>
      </c>
      <c r="Q3566" t="s">
        <v>75</v>
      </c>
      <c r="R3566">
        <v>71</v>
      </c>
      <c r="S3566">
        <v>-1</v>
      </c>
      <c r="T3566" t="s">
        <v>136</v>
      </c>
      <c r="U3566" s="1">
        <v>41083</v>
      </c>
      <c r="V3566" t="s">
        <v>48</v>
      </c>
      <c r="W3566" t="s">
        <v>78</v>
      </c>
      <c r="X3566" t="s">
        <v>244</v>
      </c>
      <c r="Y3566" t="s">
        <v>93</v>
      </c>
      <c r="Z3566" t="s">
        <v>298</v>
      </c>
      <c r="AA3566" t="s">
        <v>51</v>
      </c>
      <c r="AB3566" t="s">
        <v>206</v>
      </c>
      <c r="AC3566" t="s">
        <v>71</v>
      </c>
      <c r="AD3566" t="s">
        <v>34303</v>
      </c>
      <c r="AE3566" t="s">
        <v>54</v>
      </c>
    </row>
    <row r="3567" spans="1:31" x14ac:dyDescent="0.2">
      <c r="A3567">
        <v>35</v>
      </c>
      <c r="B3567" t="s">
        <v>55</v>
      </c>
      <c r="C3567" t="s">
        <v>83</v>
      </c>
      <c r="D3567" t="s">
        <v>33</v>
      </c>
      <c r="E3567" t="s">
        <v>34</v>
      </c>
      <c r="F3567" t="s">
        <v>114</v>
      </c>
      <c r="G3567" t="s">
        <v>34652</v>
      </c>
      <c r="H3567" t="s">
        <v>34653</v>
      </c>
      <c r="I3567" t="s">
        <v>34654</v>
      </c>
      <c r="J3567" t="s">
        <v>32</v>
      </c>
      <c r="K3567" t="s">
        <v>34655</v>
      </c>
      <c r="L3567" t="s">
        <v>32</v>
      </c>
      <c r="M3567" t="s">
        <v>32</v>
      </c>
      <c r="N3567" t="s">
        <v>32</v>
      </c>
      <c r="O3567" t="s">
        <v>32</v>
      </c>
      <c r="P3567" t="s">
        <v>32</v>
      </c>
      <c r="Q3567" t="s">
        <v>75</v>
      </c>
      <c r="R3567">
        <v>73</v>
      </c>
      <c r="S3567">
        <v>-1</v>
      </c>
      <c r="T3567" t="s">
        <v>203</v>
      </c>
      <c r="U3567" s="1">
        <v>41089</v>
      </c>
      <c r="V3567" t="s">
        <v>48</v>
      </c>
      <c r="W3567" t="s">
        <v>92</v>
      </c>
      <c r="X3567" t="s">
        <v>49</v>
      </c>
      <c r="Y3567" t="s">
        <v>32</v>
      </c>
      <c r="Z3567" t="s">
        <v>151</v>
      </c>
      <c r="AA3567" t="s">
        <v>51</v>
      </c>
      <c r="AB3567" t="s">
        <v>32</v>
      </c>
      <c r="AC3567" t="s">
        <v>71</v>
      </c>
      <c r="AD3567" t="s">
        <v>18968</v>
      </c>
      <c r="AE3567" t="s">
        <v>54</v>
      </c>
    </row>
    <row r="3568" spans="1:31" x14ac:dyDescent="0.2">
      <c r="A3568">
        <v>35</v>
      </c>
      <c r="B3568" t="s">
        <v>112</v>
      </c>
      <c r="C3568" t="s">
        <v>155</v>
      </c>
      <c r="D3568" t="s">
        <v>33</v>
      </c>
      <c r="E3568" t="s">
        <v>32</v>
      </c>
      <c r="F3568" t="s">
        <v>56</v>
      </c>
      <c r="G3568" t="s">
        <v>34745</v>
      </c>
      <c r="H3568" t="s">
        <v>34746</v>
      </c>
      <c r="I3568" t="s">
        <v>34747</v>
      </c>
      <c r="J3568" t="s">
        <v>34748</v>
      </c>
      <c r="K3568" t="s">
        <v>34749</v>
      </c>
      <c r="L3568" t="s">
        <v>34750</v>
      </c>
      <c r="M3568" t="s">
        <v>34751</v>
      </c>
      <c r="N3568" t="s">
        <v>34752</v>
      </c>
      <c r="O3568" t="s">
        <v>34753</v>
      </c>
      <c r="P3568" t="s">
        <v>34754</v>
      </c>
      <c r="Q3568" t="s">
        <v>924</v>
      </c>
      <c r="R3568">
        <v>74</v>
      </c>
      <c r="S3568">
        <v>-1</v>
      </c>
      <c r="T3568" t="s">
        <v>68</v>
      </c>
      <c r="U3568" s="1">
        <v>41089</v>
      </c>
      <c r="V3568" t="s">
        <v>164</v>
      </c>
      <c r="W3568" t="s">
        <v>191</v>
      </c>
      <c r="X3568" t="s">
        <v>49</v>
      </c>
      <c r="Y3568" t="s">
        <v>32</v>
      </c>
      <c r="Z3568" t="s">
        <v>32</v>
      </c>
      <c r="AA3568" t="s">
        <v>51</v>
      </c>
      <c r="AB3568" t="s">
        <v>32</v>
      </c>
      <c r="AC3568" t="s">
        <v>71</v>
      </c>
      <c r="AD3568" t="s">
        <v>447</v>
      </c>
      <c r="AE3568" t="s">
        <v>54</v>
      </c>
    </row>
    <row r="3569" spans="1:31" x14ac:dyDescent="0.2">
      <c r="A3569">
        <v>35</v>
      </c>
      <c r="B3569" t="s">
        <v>96</v>
      </c>
      <c r="C3569" t="s">
        <v>32</v>
      </c>
      <c r="D3569" t="s">
        <v>33</v>
      </c>
      <c r="E3569" t="s">
        <v>34</v>
      </c>
      <c r="F3569" t="s">
        <v>138</v>
      </c>
      <c r="G3569" t="s">
        <v>35400</v>
      </c>
      <c r="H3569" t="s">
        <v>35401</v>
      </c>
      <c r="I3569" t="s">
        <v>35402</v>
      </c>
      <c r="J3569" t="s">
        <v>35403</v>
      </c>
      <c r="K3569" t="s">
        <v>35404</v>
      </c>
      <c r="L3569" t="s">
        <v>35405</v>
      </c>
      <c r="M3569" t="s">
        <v>35406</v>
      </c>
      <c r="N3569" t="s">
        <v>35407</v>
      </c>
      <c r="O3569" t="s">
        <v>35408</v>
      </c>
      <c r="P3569" t="s">
        <v>35409</v>
      </c>
      <c r="Q3569" t="s">
        <v>75</v>
      </c>
      <c r="R3569">
        <v>75</v>
      </c>
      <c r="S3569">
        <v>-1</v>
      </c>
      <c r="T3569" t="s">
        <v>149</v>
      </c>
      <c r="U3569" s="1">
        <v>41091</v>
      </c>
      <c r="V3569" t="s">
        <v>48</v>
      </c>
      <c r="W3569" t="s">
        <v>92</v>
      </c>
      <c r="X3569" t="s">
        <v>49</v>
      </c>
      <c r="Y3569" t="s">
        <v>435</v>
      </c>
      <c r="Z3569" t="s">
        <v>32</v>
      </c>
      <c r="AA3569" t="s">
        <v>51</v>
      </c>
      <c r="AB3569" t="s">
        <v>562</v>
      </c>
      <c r="AC3569" t="s">
        <v>71</v>
      </c>
      <c r="AD3569" t="s">
        <v>95</v>
      </c>
      <c r="AE3569" t="s">
        <v>54</v>
      </c>
    </row>
    <row r="3570" spans="1:31" x14ac:dyDescent="0.2">
      <c r="A3570">
        <v>35</v>
      </c>
      <c r="B3570" t="s">
        <v>620</v>
      </c>
      <c r="C3570" t="s">
        <v>155</v>
      </c>
      <c r="D3570" t="s">
        <v>33</v>
      </c>
      <c r="E3570" t="s">
        <v>34</v>
      </c>
      <c r="F3570" t="s">
        <v>114</v>
      </c>
      <c r="G3570" t="s">
        <v>35702</v>
      </c>
      <c r="H3570" t="s">
        <v>35703</v>
      </c>
      <c r="I3570" t="s">
        <v>35704</v>
      </c>
      <c r="J3570" t="s">
        <v>35705</v>
      </c>
      <c r="K3570" t="s">
        <v>32</v>
      </c>
      <c r="L3570" t="s">
        <v>35706</v>
      </c>
      <c r="M3570" t="s">
        <v>35707</v>
      </c>
      <c r="N3570" t="s">
        <v>35708</v>
      </c>
      <c r="O3570" t="s">
        <v>35709</v>
      </c>
      <c r="P3570" t="s">
        <v>32</v>
      </c>
      <c r="Q3570" t="s">
        <v>75</v>
      </c>
      <c r="R3570">
        <v>67</v>
      </c>
      <c r="S3570">
        <v>40000</v>
      </c>
      <c r="T3570" t="s">
        <v>68</v>
      </c>
      <c r="U3570" s="1">
        <v>41089</v>
      </c>
      <c r="V3570" t="s">
        <v>607</v>
      </c>
      <c r="W3570" t="s">
        <v>204</v>
      </c>
      <c r="X3570" t="s">
        <v>49</v>
      </c>
      <c r="Y3570" t="s">
        <v>261</v>
      </c>
      <c r="Z3570" t="s">
        <v>2161</v>
      </c>
      <c r="AA3570" t="s">
        <v>69</v>
      </c>
      <c r="AB3570" t="s">
        <v>263</v>
      </c>
      <c r="AC3570" t="s">
        <v>71</v>
      </c>
      <c r="AD3570" t="s">
        <v>35710</v>
      </c>
      <c r="AE3570" t="s">
        <v>54</v>
      </c>
    </row>
    <row r="3571" spans="1:31" x14ac:dyDescent="0.2">
      <c r="A3571">
        <v>35</v>
      </c>
      <c r="B3571" t="s">
        <v>620</v>
      </c>
      <c r="C3571" t="s">
        <v>32</v>
      </c>
      <c r="D3571" t="s">
        <v>182</v>
      </c>
      <c r="E3571" t="s">
        <v>170</v>
      </c>
      <c r="F3571" t="s">
        <v>1716</v>
      </c>
      <c r="G3571" t="s">
        <v>35798</v>
      </c>
      <c r="H3571" t="s">
        <v>35799</v>
      </c>
      <c r="I3571" t="s">
        <v>35800</v>
      </c>
      <c r="J3571" t="s">
        <v>35801</v>
      </c>
      <c r="K3571" t="s">
        <v>32</v>
      </c>
      <c r="L3571" t="s">
        <v>35802</v>
      </c>
      <c r="M3571" t="s">
        <v>35803</v>
      </c>
      <c r="N3571" t="s">
        <v>35804</v>
      </c>
      <c r="O3571" t="s">
        <v>35805</v>
      </c>
      <c r="P3571" t="s">
        <v>35806</v>
      </c>
      <c r="Q3571" t="s">
        <v>75</v>
      </c>
      <c r="R3571">
        <v>67</v>
      </c>
      <c r="S3571">
        <v>-1</v>
      </c>
      <c r="T3571" t="s">
        <v>91</v>
      </c>
      <c r="U3571" s="1">
        <v>41090</v>
      </c>
      <c r="V3571" t="s">
        <v>1474</v>
      </c>
      <c r="W3571" t="s">
        <v>1207</v>
      </c>
      <c r="X3571" t="s">
        <v>49</v>
      </c>
      <c r="Y3571" t="s">
        <v>643</v>
      </c>
      <c r="Z3571" t="s">
        <v>32</v>
      </c>
      <c r="AA3571" t="s">
        <v>69</v>
      </c>
      <c r="AB3571" t="s">
        <v>4803</v>
      </c>
      <c r="AC3571" t="s">
        <v>71</v>
      </c>
      <c r="AD3571" t="s">
        <v>35807</v>
      </c>
      <c r="AE3571" t="s">
        <v>54</v>
      </c>
    </row>
    <row r="3572" spans="1:31" x14ac:dyDescent="0.2">
      <c r="A3572">
        <v>35</v>
      </c>
      <c r="B3572" t="s">
        <v>1525</v>
      </c>
      <c r="C3572" t="s">
        <v>32</v>
      </c>
      <c r="D3572" t="s">
        <v>33</v>
      </c>
      <c r="E3572" t="s">
        <v>32</v>
      </c>
      <c r="F3572" t="s">
        <v>56</v>
      </c>
      <c r="G3572" t="s">
        <v>36098</v>
      </c>
      <c r="H3572" t="s">
        <v>36099</v>
      </c>
      <c r="I3572" t="s">
        <v>36100</v>
      </c>
      <c r="J3572" t="s">
        <v>36101</v>
      </c>
      <c r="K3572" t="s">
        <v>36102</v>
      </c>
      <c r="L3572" t="s">
        <v>36103</v>
      </c>
      <c r="M3572" t="s">
        <v>36104</v>
      </c>
      <c r="N3572" t="s">
        <v>36105</v>
      </c>
      <c r="O3572" t="s">
        <v>32</v>
      </c>
      <c r="P3572" t="s">
        <v>36106</v>
      </c>
      <c r="Q3572" t="s">
        <v>67</v>
      </c>
      <c r="R3572">
        <v>69</v>
      </c>
      <c r="S3572">
        <v>-1</v>
      </c>
      <c r="T3572" t="s">
        <v>32</v>
      </c>
      <c r="U3572" s="1">
        <v>41090</v>
      </c>
      <c r="V3572" t="s">
        <v>48</v>
      </c>
      <c r="W3572" t="s">
        <v>32</v>
      </c>
      <c r="X3572" t="s">
        <v>244</v>
      </c>
      <c r="Y3572" t="s">
        <v>495</v>
      </c>
      <c r="Z3572" t="s">
        <v>32</v>
      </c>
      <c r="AA3572" t="s">
        <v>69</v>
      </c>
      <c r="AB3572" t="s">
        <v>358</v>
      </c>
      <c r="AC3572" t="s">
        <v>71</v>
      </c>
      <c r="AD3572" t="s">
        <v>95</v>
      </c>
      <c r="AE3572" t="s">
        <v>54</v>
      </c>
    </row>
    <row r="3573" spans="1:31" x14ac:dyDescent="0.2">
      <c r="A3573">
        <v>35</v>
      </c>
      <c r="B3573" t="s">
        <v>620</v>
      </c>
      <c r="C3573" t="s">
        <v>32</v>
      </c>
      <c r="D3573" t="s">
        <v>182</v>
      </c>
      <c r="E3573" t="s">
        <v>34</v>
      </c>
      <c r="F3573" t="s">
        <v>114</v>
      </c>
      <c r="G3573" t="s">
        <v>36378</v>
      </c>
      <c r="H3573" t="s">
        <v>36379</v>
      </c>
      <c r="I3573" t="s">
        <v>36380</v>
      </c>
      <c r="J3573" t="s">
        <v>36381</v>
      </c>
      <c r="K3573" t="s">
        <v>36382</v>
      </c>
      <c r="L3573" t="s">
        <v>36383</v>
      </c>
      <c r="M3573" t="s">
        <v>36384</v>
      </c>
      <c r="N3573" t="s">
        <v>32</v>
      </c>
      <c r="O3573" t="s">
        <v>36385</v>
      </c>
      <c r="P3573" t="s">
        <v>36386</v>
      </c>
      <c r="Q3573" t="s">
        <v>32</v>
      </c>
      <c r="R3573">
        <v>63</v>
      </c>
      <c r="S3573">
        <v>20000</v>
      </c>
      <c r="T3573" t="s">
        <v>47</v>
      </c>
      <c r="U3573" s="1">
        <v>40983</v>
      </c>
      <c r="V3573" t="s">
        <v>164</v>
      </c>
      <c r="W3573" t="s">
        <v>78</v>
      </c>
      <c r="X3573" t="s">
        <v>49</v>
      </c>
      <c r="Y3573" t="s">
        <v>643</v>
      </c>
      <c r="Z3573" t="s">
        <v>1045</v>
      </c>
      <c r="AA3573" t="s">
        <v>69</v>
      </c>
      <c r="AB3573" t="s">
        <v>344</v>
      </c>
      <c r="AC3573" t="s">
        <v>71</v>
      </c>
      <c r="AD3573" t="s">
        <v>95</v>
      </c>
      <c r="AE3573" t="s">
        <v>54</v>
      </c>
    </row>
    <row r="3574" spans="1:31" x14ac:dyDescent="0.2">
      <c r="A3574">
        <v>35</v>
      </c>
      <c r="B3574" t="s">
        <v>620</v>
      </c>
      <c r="C3574" t="s">
        <v>955</v>
      </c>
      <c r="D3574" t="s">
        <v>182</v>
      </c>
      <c r="E3574" t="s">
        <v>34</v>
      </c>
      <c r="F3574" t="s">
        <v>35</v>
      </c>
      <c r="G3574" t="s">
        <v>36582</v>
      </c>
      <c r="H3574" t="s">
        <v>36583</v>
      </c>
      <c r="I3574" t="s">
        <v>36584</v>
      </c>
      <c r="J3574" t="s">
        <v>32</v>
      </c>
      <c r="K3574" t="s">
        <v>36585</v>
      </c>
      <c r="L3574" t="s">
        <v>36586</v>
      </c>
      <c r="M3574" t="s">
        <v>36587</v>
      </c>
      <c r="N3574" t="s">
        <v>36588</v>
      </c>
      <c r="O3574" t="s">
        <v>36589</v>
      </c>
      <c r="P3574" t="s">
        <v>36590</v>
      </c>
      <c r="Q3574" t="s">
        <v>75</v>
      </c>
      <c r="R3574">
        <v>67</v>
      </c>
      <c r="S3574">
        <v>-1</v>
      </c>
      <c r="T3574" t="s">
        <v>32</v>
      </c>
      <c r="U3574" s="1">
        <v>41090</v>
      </c>
      <c r="V3574" t="s">
        <v>164</v>
      </c>
      <c r="W3574" t="s">
        <v>181</v>
      </c>
      <c r="X3574" t="s">
        <v>244</v>
      </c>
      <c r="Y3574" t="s">
        <v>192</v>
      </c>
      <c r="Z3574" t="s">
        <v>32</v>
      </c>
      <c r="AA3574" t="s">
        <v>69</v>
      </c>
      <c r="AB3574" t="s">
        <v>367</v>
      </c>
      <c r="AC3574" t="s">
        <v>71</v>
      </c>
      <c r="AD3574" t="s">
        <v>95</v>
      </c>
      <c r="AE3574" t="s">
        <v>54</v>
      </c>
    </row>
    <row r="3575" spans="1:31" x14ac:dyDescent="0.2">
      <c r="A3575">
        <v>35</v>
      </c>
      <c r="B3575" t="s">
        <v>96</v>
      </c>
      <c r="C3575" t="s">
        <v>155</v>
      </c>
      <c r="D3575" t="s">
        <v>182</v>
      </c>
      <c r="E3575" t="s">
        <v>34</v>
      </c>
      <c r="F3575" t="s">
        <v>56</v>
      </c>
      <c r="G3575" t="s">
        <v>36652</v>
      </c>
      <c r="H3575" t="s">
        <v>36653</v>
      </c>
      <c r="I3575" t="s">
        <v>635</v>
      </c>
      <c r="J3575" t="s">
        <v>39</v>
      </c>
      <c r="K3575" t="s">
        <v>36654</v>
      </c>
      <c r="L3575" t="s">
        <v>36655</v>
      </c>
      <c r="M3575" t="s">
        <v>36656</v>
      </c>
      <c r="N3575" t="s">
        <v>13783</v>
      </c>
      <c r="O3575" t="s">
        <v>36657</v>
      </c>
      <c r="P3575" t="s">
        <v>36658</v>
      </c>
      <c r="Q3575" t="s">
        <v>108</v>
      </c>
      <c r="R3575">
        <v>59</v>
      </c>
      <c r="S3575">
        <v>-1</v>
      </c>
      <c r="T3575" t="s">
        <v>446</v>
      </c>
      <c r="U3575" s="1">
        <v>41091</v>
      </c>
      <c r="V3575" t="s">
        <v>48</v>
      </c>
      <c r="W3575" t="s">
        <v>204</v>
      </c>
      <c r="X3575" t="s">
        <v>49</v>
      </c>
      <c r="Y3575" t="s">
        <v>93</v>
      </c>
      <c r="Z3575" t="s">
        <v>4341</v>
      </c>
      <c r="AA3575" t="s">
        <v>69</v>
      </c>
      <c r="AB3575" t="s">
        <v>1633</v>
      </c>
      <c r="AC3575" t="s">
        <v>71</v>
      </c>
      <c r="AD3575" t="s">
        <v>95</v>
      </c>
      <c r="AE3575" t="s">
        <v>54</v>
      </c>
    </row>
    <row r="3576" spans="1:31" x14ac:dyDescent="0.2">
      <c r="A3576">
        <v>35</v>
      </c>
      <c r="B3576" t="s">
        <v>112</v>
      </c>
      <c r="C3576" t="s">
        <v>113</v>
      </c>
      <c r="D3576" t="s">
        <v>98</v>
      </c>
      <c r="E3576" t="s">
        <v>34</v>
      </c>
      <c r="F3576" t="s">
        <v>56</v>
      </c>
      <c r="G3576" t="s">
        <v>36820</v>
      </c>
      <c r="H3576" t="s">
        <v>36821</v>
      </c>
      <c r="I3576" t="s">
        <v>36822</v>
      </c>
      <c r="J3576" t="s">
        <v>36823</v>
      </c>
      <c r="K3576" t="s">
        <v>36824</v>
      </c>
      <c r="L3576" t="s">
        <v>36825</v>
      </c>
      <c r="M3576" t="s">
        <v>36826</v>
      </c>
      <c r="N3576" t="s">
        <v>36827</v>
      </c>
      <c r="O3576" t="s">
        <v>36828</v>
      </c>
      <c r="P3576" t="s">
        <v>36829</v>
      </c>
      <c r="Q3576" t="s">
        <v>67</v>
      </c>
      <c r="R3576">
        <v>64</v>
      </c>
      <c r="S3576">
        <v>-1</v>
      </c>
      <c r="T3576" t="s">
        <v>203</v>
      </c>
      <c r="U3576" s="1">
        <v>41090</v>
      </c>
      <c r="V3576" t="s">
        <v>48</v>
      </c>
      <c r="W3576" t="s">
        <v>78</v>
      </c>
      <c r="X3576" t="s">
        <v>398</v>
      </c>
      <c r="Y3576" t="s">
        <v>32</v>
      </c>
      <c r="Z3576" t="s">
        <v>32</v>
      </c>
      <c r="AA3576" t="s">
        <v>69</v>
      </c>
      <c r="AB3576" t="s">
        <v>110</v>
      </c>
      <c r="AC3576" t="s">
        <v>71</v>
      </c>
      <c r="AD3576" t="s">
        <v>95</v>
      </c>
      <c r="AE3576" t="s">
        <v>54</v>
      </c>
    </row>
    <row r="3577" spans="1:31" x14ac:dyDescent="0.2">
      <c r="A3577">
        <v>35</v>
      </c>
      <c r="B3577" t="s">
        <v>96</v>
      </c>
      <c r="C3577" t="s">
        <v>97</v>
      </c>
      <c r="D3577" t="s">
        <v>33</v>
      </c>
      <c r="E3577" t="s">
        <v>34</v>
      </c>
      <c r="F3577" t="s">
        <v>773</v>
      </c>
      <c r="G3577" t="s">
        <v>37069</v>
      </c>
      <c r="H3577" t="s">
        <v>37070</v>
      </c>
      <c r="I3577" t="s">
        <v>37071</v>
      </c>
      <c r="J3577" t="s">
        <v>37072</v>
      </c>
      <c r="K3577" t="s">
        <v>37073</v>
      </c>
      <c r="L3577" t="s">
        <v>37074</v>
      </c>
      <c r="M3577" t="s">
        <v>32</v>
      </c>
      <c r="N3577" t="s">
        <v>37075</v>
      </c>
      <c r="O3577" t="s">
        <v>32</v>
      </c>
      <c r="P3577" t="s">
        <v>32</v>
      </c>
      <c r="Q3577" t="s">
        <v>321</v>
      </c>
      <c r="R3577">
        <v>67</v>
      </c>
      <c r="S3577">
        <v>-1</v>
      </c>
      <c r="T3577" t="s">
        <v>76</v>
      </c>
      <c r="U3577" s="1">
        <v>41057</v>
      </c>
      <c r="V3577" t="s">
        <v>48</v>
      </c>
      <c r="W3577" t="s">
        <v>32</v>
      </c>
      <c r="X3577" t="s">
        <v>49</v>
      </c>
      <c r="Y3577" t="s">
        <v>93</v>
      </c>
      <c r="Z3577" t="s">
        <v>1041</v>
      </c>
      <c r="AA3577" t="s">
        <v>51</v>
      </c>
      <c r="AB3577" t="s">
        <v>379</v>
      </c>
      <c r="AC3577" t="s">
        <v>71</v>
      </c>
      <c r="AD3577" t="s">
        <v>1206</v>
      </c>
      <c r="AE3577" t="s">
        <v>54</v>
      </c>
    </row>
    <row r="3578" spans="1:31" x14ac:dyDescent="0.2">
      <c r="A3578">
        <v>35</v>
      </c>
      <c r="B3578" t="s">
        <v>55</v>
      </c>
      <c r="C3578" t="s">
        <v>1799</v>
      </c>
      <c r="D3578" t="s">
        <v>33</v>
      </c>
      <c r="E3578" t="s">
        <v>32</v>
      </c>
      <c r="F3578" t="s">
        <v>664</v>
      </c>
      <c r="G3578" t="s">
        <v>37094</v>
      </c>
      <c r="H3578" t="s">
        <v>37095</v>
      </c>
      <c r="I3578" t="s">
        <v>37096</v>
      </c>
      <c r="J3578" t="s">
        <v>37097</v>
      </c>
      <c r="K3578" t="s">
        <v>37098</v>
      </c>
      <c r="L3578" t="s">
        <v>37099</v>
      </c>
      <c r="M3578" t="s">
        <v>37100</v>
      </c>
      <c r="N3578" t="s">
        <v>37101</v>
      </c>
      <c r="O3578" t="s">
        <v>37102</v>
      </c>
      <c r="P3578" t="s">
        <v>37103</v>
      </c>
      <c r="Q3578" t="s">
        <v>32</v>
      </c>
      <c r="R3578">
        <v>67</v>
      </c>
      <c r="S3578">
        <v>20000</v>
      </c>
      <c r="T3578" t="s">
        <v>91</v>
      </c>
      <c r="U3578" s="1">
        <v>41089</v>
      </c>
      <c r="V3578" t="s">
        <v>164</v>
      </c>
      <c r="W3578" t="s">
        <v>1207</v>
      </c>
      <c r="X3578" t="s">
        <v>49</v>
      </c>
      <c r="Y3578" t="s">
        <v>261</v>
      </c>
      <c r="Z3578" t="s">
        <v>32</v>
      </c>
      <c r="AA3578" t="s">
        <v>51</v>
      </c>
      <c r="AB3578" t="s">
        <v>740</v>
      </c>
      <c r="AC3578" t="s">
        <v>220</v>
      </c>
      <c r="AD3578" t="s">
        <v>168</v>
      </c>
      <c r="AE3578" t="s">
        <v>54</v>
      </c>
    </row>
    <row r="3579" spans="1:31" x14ac:dyDescent="0.2">
      <c r="A3579">
        <v>35</v>
      </c>
      <c r="B3579" t="s">
        <v>55</v>
      </c>
      <c r="C3579" t="s">
        <v>32</v>
      </c>
      <c r="D3579" t="s">
        <v>98</v>
      </c>
      <c r="E3579" t="s">
        <v>34</v>
      </c>
      <c r="F3579" t="s">
        <v>114</v>
      </c>
      <c r="G3579" t="s">
        <v>37493</v>
      </c>
      <c r="H3579" t="s">
        <v>37494</v>
      </c>
      <c r="I3579" t="s">
        <v>37495</v>
      </c>
      <c r="J3579" t="s">
        <v>37496</v>
      </c>
      <c r="K3579" t="s">
        <v>37497</v>
      </c>
      <c r="L3579" t="s">
        <v>37498</v>
      </c>
      <c r="M3579" t="s">
        <v>37499</v>
      </c>
      <c r="N3579" t="s">
        <v>37500</v>
      </c>
      <c r="O3579" t="s">
        <v>37501</v>
      </c>
      <c r="P3579" t="s">
        <v>37502</v>
      </c>
      <c r="Q3579" t="s">
        <v>75</v>
      </c>
      <c r="R3579">
        <v>62</v>
      </c>
      <c r="S3579">
        <v>-1</v>
      </c>
      <c r="T3579" t="s">
        <v>631</v>
      </c>
      <c r="U3579" s="1">
        <v>41077</v>
      </c>
      <c r="V3579" t="s">
        <v>48</v>
      </c>
      <c r="W3579" t="s">
        <v>92</v>
      </c>
      <c r="X3579" t="s">
        <v>49</v>
      </c>
      <c r="Y3579" t="s">
        <v>32</v>
      </c>
      <c r="Z3579" t="s">
        <v>343</v>
      </c>
      <c r="AA3579" t="s">
        <v>69</v>
      </c>
      <c r="AB3579" t="s">
        <v>358</v>
      </c>
      <c r="AC3579" t="s">
        <v>71</v>
      </c>
      <c r="AD3579" t="s">
        <v>95</v>
      </c>
      <c r="AE3579" t="s">
        <v>54</v>
      </c>
    </row>
    <row r="3580" spans="1:31" x14ac:dyDescent="0.2">
      <c r="A3580">
        <v>35</v>
      </c>
      <c r="B3580" t="s">
        <v>112</v>
      </c>
      <c r="C3580" t="s">
        <v>32</v>
      </c>
      <c r="D3580" t="s">
        <v>98</v>
      </c>
      <c r="E3580" t="s">
        <v>170</v>
      </c>
      <c r="F3580" t="s">
        <v>32</v>
      </c>
      <c r="G3580" t="s">
        <v>37594</v>
      </c>
      <c r="H3580" t="s">
        <v>37595</v>
      </c>
      <c r="I3580" t="s">
        <v>15593</v>
      </c>
      <c r="J3580" t="s">
        <v>37596</v>
      </c>
      <c r="K3580" t="s">
        <v>37597</v>
      </c>
      <c r="L3580" t="s">
        <v>37598</v>
      </c>
      <c r="M3580" t="s">
        <v>37599</v>
      </c>
      <c r="N3580" t="s">
        <v>12902</v>
      </c>
      <c r="O3580" t="s">
        <v>32</v>
      </c>
      <c r="P3580" t="s">
        <v>37600</v>
      </c>
      <c r="Q3580" t="s">
        <v>108</v>
      </c>
      <c r="R3580">
        <v>69</v>
      </c>
      <c r="S3580">
        <v>-1</v>
      </c>
      <c r="T3580" t="s">
        <v>32</v>
      </c>
      <c r="U3580" s="1">
        <v>41086</v>
      </c>
      <c r="V3580" t="s">
        <v>48</v>
      </c>
      <c r="W3580" t="s">
        <v>32</v>
      </c>
      <c r="X3580" t="s">
        <v>49</v>
      </c>
      <c r="Y3580" t="s">
        <v>495</v>
      </c>
      <c r="Z3580" t="s">
        <v>32</v>
      </c>
      <c r="AA3580" t="s">
        <v>51</v>
      </c>
      <c r="AB3580" t="s">
        <v>276</v>
      </c>
      <c r="AC3580" t="s">
        <v>111</v>
      </c>
      <c r="AD3580" t="s">
        <v>5103</v>
      </c>
      <c r="AE3580" t="s">
        <v>54</v>
      </c>
    </row>
    <row r="3581" spans="1:31" x14ac:dyDescent="0.2">
      <c r="A3581">
        <v>35</v>
      </c>
      <c r="B3581" t="s">
        <v>55</v>
      </c>
      <c r="C3581" t="s">
        <v>278</v>
      </c>
      <c r="D3581" t="s">
        <v>33</v>
      </c>
      <c r="E3581" t="s">
        <v>32</v>
      </c>
      <c r="F3581" t="s">
        <v>56</v>
      </c>
      <c r="G3581" t="s">
        <v>32</v>
      </c>
      <c r="H3581" t="s">
        <v>37611</v>
      </c>
      <c r="I3581" t="s">
        <v>32</v>
      </c>
      <c r="J3581" t="s">
        <v>37612</v>
      </c>
      <c r="K3581" t="s">
        <v>32</v>
      </c>
      <c r="L3581" t="s">
        <v>32</v>
      </c>
      <c r="M3581" t="s">
        <v>37613</v>
      </c>
      <c r="N3581" t="s">
        <v>37614</v>
      </c>
      <c r="O3581" t="s">
        <v>32</v>
      </c>
      <c r="P3581" t="s">
        <v>37615</v>
      </c>
      <c r="Q3581" t="s">
        <v>75</v>
      </c>
      <c r="R3581">
        <v>61</v>
      </c>
      <c r="S3581">
        <v>-1</v>
      </c>
      <c r="T3581" t="s">
        <v>631</v>
      </c>
      <c r="U3581" s="1">
        <v>41057</v>
      </c>
      <c r="V3581" t="s">
        <v>48</v>
      </c>
      <c r="W3581" t="s">
        <v>92</v>
      </c>
      <c r="X3581" t="s">
        <v>49</v>
      </c>
      <c r="Y3581" t="s">
        <v>643</v>
      </c>
      <c r="Z3581" t="s">
        <v>32</v>
      </c>
      <c r="AA3581" t="s">
        <v>69</v>
      </c>
      <c r="AB3581" t="s">
        <v>152</v>
      </c>
      <c r="AC3581" t="s">
        <v>220</v>
      </c>
      <c r="AD3581" t="s">
        <v>95</v>
      </c>
      <c r="AE3581" t="s">
        <v>54</v>
      </c>
    </row>
    <row r="3582" spans="1:31" x14ac:dyDescent="0.2">
      <c r="A3582">
        <v>35</v>
      </c>
      <c r="B3582" t="s">
        <v>55</v>
      </c>
      <c r="C3582" t="s">
        <v>155</v>
      </c>
      <c r="D3582" t="s">
        <v>33</v>
      </c>
      <c r="E3582" t="s">
        <v>34</v>
      </c>
      <c r="F3582" t="s">
        <v>1106</v>
      </c>
      <c r="G3582" t="s">
        <v>37732</v>
      </c>
      <c r="H3582" t="s">
        <v>37733</v>
      </c>
      <c r="I3582" t="s">
        <v>37734</v>
      </c>
      <c r="J3582" t="s">
        <v>32</v>
      </c>
      <c r="K3582" t="s">
        <v>37735</v>
      </c>
      <c r="L3582" t="s">
        <v>37736</v>
      </c>
      <c r="M3582" t="s">
        <v>37737</v>
      </c>
      <c r="N3582" t="s">
        <v>37738</v>
      </c>
      <c r="O3582" t="s">
        <v>32</v>
      </c>
      <c r="P3582" t="s">
        <v>37739</v>
      </c>
      <c r="Q3582" t="s">
        <v>108</v>
      </c>
      <c r="R3582">
        <v>70</v>
      </c>
      <c r="S3582">
        <v>-1</v>
      </c>
      <c r="T3582" t="s">
        <v>163</v>
      </c>
      <c r="U3582" s="1">
        <v>41089</v>
      </c>
      <c r="V3582" t="s">
        <v>48</v>
      </c>
      <c r="W3582" t="s">
        <v>32</v>
      </c>
      <c r="X3582" t="s">
        <v>244</v>
      </c>
      <c r="Y3582" t="s">
        <v>32</v>
      </c>
      <c r="Z3582" t="s">
        <v>32</v>
      </c>
      <c r="AA3582" t="s">
        <v>51</v>
      </c>
      <c r="AB3582" t="s">
        <v>423</v>
      </c>
      <c r="AC3582" t="s">
        <v>71</v>
      </c>
      <c r="AD3582" t="s">
        <v>37740</v>
      </c>
      <c r="AE3582" t="s">
        <v>54</v>
      </c>
    </row>
    <row r="3583" spans="1:31" x14ac:dyDescent="0.2">
      <c r="A3583">
        <v>35</v>
      </c>
      <c r="B3583" t="s">
        <v>400</v>
      </c>
      <c r="C3583" t="s">
        <v>155</v>
      </c>
      <c r="D3583" t="s">
        <v>33</v>
      </c>
      <c r="E3583" t="s">
        <v>34</v>
      </c>
      <c r="F3583" t="s">
        <v>56</v>
      </c>
      <c r="G3583" t="s">
        <v>38566</v>
      </c>
      <c r="H3583" t="s">
        <v>32</v>
      </c>
      <c r="I3583" t="s">
        <v>38567</v>
      </c>
      <c r="J3583" t="s">
        <v>32</v>
      </c>
      <c r="K3583" t="s">
        <v>32</v>
      </c>
      <c r="L3583" t="s">
        <v>32</v>
      </c>
      <c r="M3583" t="s">
        <v>38568</v>
      </c>
      <c r="N3583" t="s">
        <v>32</v>
      </c>
      <c r="O3583" t="s">
        <v>38569</v>
      </c>
      <c r="P3583" t="s">
        <v>38570</v>
      </c>
      <c r="Q3583" t="s">
        <v>108</v>
      </c>
      <c r="R3583">
        <v>70</v>
      </c>
      <c r="S3583">
        <v>-1</v>
      </c>
      <c r="T3583" t="s">
        <v>331</v>
      </c>
      <c r="U3583" s="1">
        <v>41089</v>
      </c>
      <c r="V3583" t="s">
        <v>48</v>
      </c>
      <c r="W3583" t="s">
        <v>32</v>
      </c>
      <c r="X3583" t="s">
        <v>49</v>
      </c>
      <c r="Y3583" t="s">
        <v>435</v>
      </c>
      <c r="Z3583" t="s">
        <v>32</v>
      </c>
      <c r="AA3583" t="s">
        <v>51</v>
      </c>
      <c r="AB3583" t="s">
        <v>263</v>
      </c>
      <c r="AC3583" t="s">
        <v>71</v>
      </c>
      <c r="AD3583" t="s">
        <v>95</v>
      </c>
      <c r="AE3583" t="s">
        <v>54</v>
      </c>
    </row>
    <row r="3584" spans="1:31" x14ac:dyDescent="0.2">
      <c r="A3584">
        <v>35</v>
      </c>
      <c r="B3584" t="s">
        <v>169</v>
      </c>
      <c r="C3584" t="s">
        <v>32</v>
      </c>
      <c r="D3584" t="s">
        <v>33</v>
      </c>
      <c r="E3584" t="s">
        <v>34</v>
      </c>
      <c r="F3584" t="s">
        <v>114</v>
      </c>
      <c r="G3584" t="s">
        <v>38605</v>
      </c>
      <c r="H3584" t="s">
        <v>38606</v>
      </c>
      <c r="I3584" t="s">
        <v>38607</v>
      </c>
      <c r="J3584" t="s">
        <v>38608</v>
      </c>
      <c r="K3584" t="s">
        <v>38609</v>
      </c>
      <c r="L3584" t="s">
        <v>38610</v>
      </c>
      <c r="M3584" t="s">
        <v>38611</v>
      </c>
      <c r="N3584" t="s">
        <v>38612</v>
      </c>
      <c r="O3584" t="s">
        <v>32</v>
      </c>
      <c r="P3584" t="s">
        <v>32</v>
      </c>
      <c r="Q3584" t="s">
        <v>75</v>
      </c>
      <c r="R3584">
        <v>71</v>
      </c>
      <c r="S3584">
        <v>-1</v>
      </c>
      <c r="T3584" t="s">
        <v>331</v>
      </c>
      <c r="U3584" s="1">
        <v>41090</v>
      </c>
      <c r="V3584" t="s">
        <v>48</v>
      </c>
      <c r="W3584" t="s">
        <v>204</v>
      </c>
      <c r="X3584" t="s">
        <v>49</v>
      </c>
      <c r="Y3584" t="s">
        <v>32</v>
      </c>
      <c r="Z3584" t="s">
        <v>109</v>
      </c>
      <c r="AA3584" t="s">
        <v>51</v>
      </c>
      <c r="AB3584" t="s">
        <v>32</v>
      </c>
      <c r="AC3584" t="s">
        <v>71</v>
      </c>
      <c r="AD3584" t="s">
        <v>1419</v>
      </c>
      <c r="AE3584" t="s">
        <v>54</v>
      </c>
    </row>
    <row r="3585" spans="1:31" x14ac:dyDescent="0.2">
      <c r="A3585">
        <v>35</v>
      </c>
      <c r="B3585" t="s">
        <v>55</v>
      </c>
      <c r="C3585" t="s">
        <v>155</v>
      </c>
      <c r="D3585" t="s">
        <v>98</v>
      </c>
      <c r="E3585" t="s">
        <v>34</v>
      </c>
      <c r="F3585" t="s">
        <v>56</v>
      </c>
      <c r="G3585" t="s">
        <v>39069</v>
      </c>
      <c r="H3585" t="s">
        <v>39070</v>
      </c>
      <c r="I3585" t="s">
        <v>39071</v>
      </c>
      <c r="J3585" t="s">
        <v>39072</v>
      </c>
      <c r="K3585" t="s">
        <v>32</v>
      </c>
      <c r="L3585" t="s">
        <v>39073</v>
      </c>
      <c r="M3585" t="s">
        <v>39074</v>
      </c>
      <c r="N3585" t="s">
        <v>39075</v>
      </c>
      <c r="O3585" t="s">
        <v>39076</v>
      </c>
      <c r="P3585" t="s">
        <v>39077</v>
      </c>
      <c r="Q3585" t="s">
        <v>91</v>
      </c>
      <c r="R3585">
        <v>69</v>
      </c>
      <c r="S3585">
        <v>-1</v>
      </c>
      <c r="T3585" t="s">
        <v>91</v>
      </c>
      <c r="U3585" s="1">
        <v>41091</v>
      </c>
      <c r="V3585" t="s">
        <v>48</v>
      </c>
      <c r="W3585" t="s">
        <v>92</v>
      </c>
      <c r="X3585" t="s">
        <v>49</v>
      </c>
      <c r="Y3585" t="s">
        <v>150</v>
      </c>
      <c r="Z3585" t="s">
        <v>151</v>
      </c>
      <c r="AA3585" t="s">
        <v>51</v>
      </c>
      <c r="AB3585" t="s">
        <v>32</v>
      </c>
      <c r="AC3585" t="s">
        <v>71</v>
      </c>
      <c r="AD3585" t="s">
        <v>32604</v>
      </c>
      <c r="AE3585" t="s">
        <v>54</v>
      </c>
    </row>
    <row r="3586" spans="1:31" x14ac:dyDescent="0.2">
      <c r="A3586">
        <v>35</v>
      </c>
      <c r="B3586" t="s">
        <v>55</v>
      </c>
      <c r="C3586" t="s">
        <v>32</v>
      </c>
      <c r="D3586" t="s">
        <v>98</v>
      </c>
      <c r="E3586" t="s">
        <v>34</v>
      </c>
      <c r="F3586" t="s">
        <v>56</v>
      </c>
      <c r="G3586" t="s">
        <v>39996</v>
      </c>
      <c r="H3586" t="s">
        <v>39997</v>
      </c>
      <c r="I3586" t="s">
        <v>39998</v>
      </c>
      <c r="J3586" t="s">
        <v>39999</v>
      </c>
      <c r="K3586" t="s">
        <v>40000</v>
      </c>
      <c r="L3586" t="s">
        <v>40001</v>
      </c>
      <c r="M3586" t="s">
        <v>40002</v>
      </c>
      <c r="N3586" t="s">
        <v>40003</v>
      </c>
      <c r="O3586" t="s">
        <v>40004</v>
      </c>
      <c r="P3586" t="s">
        <v>40005</v>
      </c>
      <c r="Q3586" t="s">
        <v>75</v>
      </c>
      <c r="R3586">
        <v>70</v>
      </c>
      <c r="S3586">
        <v>80000</v>
      </c>
      <c r="T3586" t="s">
        <v>163</v>
      </c>
      <c r="U3586" s="1">
        <v>41039</v>
      </c>
      <c r="V3586" t="s">
        <v>260</v>
      </c>
      <c r="W3586" t="s">
        <v>32</v>
      </c>
      <c r="X3586" t="s">
        <v>49</v>
      </c>
      <c r="Y3586" t="s">
        <v>643</v>
      </c>
      <c r="Z3586" t="s">
        <v>50</v>
      </c>
      <c r="AA3586" t="s">
        <v>51</v>
      </c>
      <c r="AB3586" t="s">
        <v>32</v>
      </c>
      <c r="AC3586" t="s">
        <v>71</v>
      </c>
      <c r="AD3586" t="s">
        <v>95</v>
      </c>
      <c r="AE3586" t="s">
        <v>54</v>
      </c>
    </row>
    <row r="3587" spans="1:31" x14ac:dyDescent="0.2">
      <c r="A3587">
        <v>35</v>
      </c>
      <c r="B3587" t="s">
        <v>96</v>
      </c>
      <c r="C3587" t="s">
        <v>32</v>
      </c>
      <c r="D3587" t="s">
        <v>32</v>
      </c>
      <c r="E3587" t="s">
        <v>34</v>
      </c>
      <c r="F3587" t="s">
        <v>32</v>
      </c>
      <c r="G3587" t="s">
        <v>40234</v>
      </c>
      <c r="H3587" t="s">
        <v>40235</v>
      </c>
      <c r="I3587" t="s">
        <v>32</v>
      </c>
      <c r="J3587" t="s">
        <v>32</v>
      </c>
      <c r="K3587" t="s">
        <v>32</v>
      </c>
      <c r="L3587" t="s">
        <v>32</v>
      </c>
      <c r="M3587" t="s">
        <v>32</v>
      </c>
      <c r="N3587" t="s">
        <v>32</v>
      </c>
      <c r="O3587" t="s">
        <v>32</v>
      </c>
      <c r="P3587" t="s">
        <v>32</v>
      </c>
      <c r="Q3587" t="s">
        <v>32</v>
      </c>
      <c r="R3587">
        <v>72</v>
      </c>
      <c r="S3587">
        <v>-1</v>
      </c>
      <c r="T3587" t="s">
        <v>32</v>
      </c>
      <c r="U3587" s="1">
        <v>40979</v>
      </c>
      <c r="V3587" t="s">
        <v>2339</v>
      </c>
      <c r="W3587" t="s">
        <v>32</v>
      </c>
      <c r="X3587" t="s">
        <v>49</v>
      </c>
      <c r="Y3587" t="s">
        <v>32</v>
      </c>
      <c r="Z3587" t="s">
        <v>32</v>
      </c>
      <c r="AA3587" t="s">
        <v>51</v>
      </c>
      <c r="AB3587" t="s">
        <v>32</v>
      </c>
      <c r="AC3587" t="s">
        <v>32</v>
      </c>
      <c r="AD3587" t="s">
        <v>95</v>
      </c>
      <c r="AE3587" t="s">
        <v>54</v>
      </c>
    </row>
    <row r="3588" spans="1:31" x14ac:dyDescent="0.2">
      <c r="A3588">
        <v>35</v>
      </c>
      <c r="B3588" t="s">
        <v>169</v>
      </c>
      <c r="C3588" t="s">
        <v>155</v>
      </c>
      <c r="D3588" t="s">
        <v>33</v>
      </c>
      <c r="E3588" t="s">
        <v>34</v>
      </c>
      <c r="F3588" t="s">
        <v>56</v>
      </c>
      <c r="G3588" t="s">
        <v>40774</v>
      </c>
      <c r="H3588" t="s">
        <v>40775</v>
      </c>
      <c r="I3588" t="s">
        <v>40776</v>
      </c>
      <c r="J3588" t="s">
        <v>40777</v>
      </c>
      <c r="K3588" t="s">
        <v>40778</v>
      </c>
      <c r="L3588" t="s">
        <v>40779</v>
      </c>
      <c r="M3588" t="s">
        <v>40780</v>
      </c>
      <c r="N3588" t="s">
        <v>40781</v>
      </c>
      <c r="O3588" t="s">
        <v>40782</v>
      </c>
      <c r="P3588" t="s">
        <v>40783</v>
      </c>
      <c r="Q3588" t="s">
        <v>108</v>
      </c>
      <c r="R3588">
        <v>69</v>
      </c>
      <c r="S3588">
        <v>-1</v>
      </c>
      <c r="T3588" t="s">
        <v>91</v>
      </c>
      <c r="U3588" s="1">
        <v>40982</v>
      </c>
      <c r="V3588" t="s">
        <v>48</v>
      </c>
      <c r="W3588" t="s">
        <v>32</v>
      </c>
      <c r="X3588" t="s">
        <v>49</v>
      </c>
      <c r="Y3588" t="s">
        <v>32</v>
      </c>
      <c r="Z3588" t="s">
        <v>322</v>
      </c>
      <c r="AA3588" t="s">
        <v>51</v>
      </c>
      <c r="AB3588" t="s">
        <v>32</v>
      </c>
      <c r="AC3588" t="s">
        <v>71</v>
      </c>
      <c r="AD3588" t="s">
        <v>168</v>
      </c>
      <c r="AE3588" t="s">
        <v>54</v>
      </c>
    </row>
    <row r="3589" spans="1:31" x14ac:dyDescent="0.2">
      <c r="A3589">
        <v>35</v>
      </c>
      <c r="B3589" t="s">
        <v>55</v>
      </c>
      <c r="C3589" t="s">
        <v>155</v>
      </c>
      <c r="D3589" t="s">
        <v>33</v>
      </c>
      <c r="E3589" t="s">
        <v>32</v>
      </c>
      <c r="F3589" t="s">
        <v>56</v>
      </c>
      <c r="G3589" t="s">
        <v>40895</v>
      </c>
      <c r="H3589" t="s">
        <v>40896</v>
      </c>
      <c r="I3589" t="s">
        <v>40897</v>
      </c>
      <c r="J3589" t="s">
        <v>40898</v>
      </c>
      <c r="K3589" t="s">
        <v>40899</v>
      </c>
      <c r="L3589" t="s">
        <v>40900</v>
      </c>
      <c r="M3589" t="s">
        <v>40901</v>
      </c>
      <c r="N3589" t="s">
        <v>40902</v>
      </c>
      <c r="O3589" t="s">
        <v>40903</v>
      </c>
      <c r="P3589" t="s">
        <v>40904</v>
      </c>
      <c r="Q3589" t="s">
        <v>3041</v>
      </c>
      <c r="R3589">
        <v>71</v>
      </c>
      <c r="S3589">
        <v>60000</v>
      </c>
      <c r="T3589" t="s">
        <v>136</v>
      </c>
      <c r="U3589" s="1">
        <v>41090</v>
      </c>
      <c r="V3589" t="s">
        <v>164</v>
      </c>
      <c r="W3589" t="s">
        <v>204</v>
      </c>
      <c r="X3589" t="s">
        <v>49</v>
      </c>
      <c r="Y3589" t="s">
        <v>245</v>
      </c>
      <c r="Z3589" t="s">
        <v>322</v>
      </c>
      <c r="AA3589" t="s">
        <v>51</v>
      </c>
      <c r="AB3589" t="s">
        <v>247</v>
      </c>
      <c r="AC3589" t="s">
        <v>32</v>
      </c>
      <c r="AD3589" t="s">
        <v>168</v>
      </c>
      <c r="AE3589" t="s">
        <v>54</v>
      </c>
    </row>
    <row r="3590" spans="1:31" x14ac:dyDescent="0.2">
      <c r="A3590">
        <v>35</v>
      </c>
      <c r="B3590" t="s">
        <v>577</v>
      </c>
      <c r="C3590" t="s">
        <v>155</v>
      </c>
      <c r="D3590" t="s">
        <v>98</v>
      </c>
      <c r="E3590" t="s">
        <v>32</v>
      </c>
      <c r="F3590" t="s">
        <v>664</v>
      </c>
      <c r="G3590" t="s">
        <v>41021</v>
      </c>
      <c r="H3590" t="s">
        <v>32</v>
      </c>
      <c r="I3590" t="s">
        <v>41022</v>
      </c>
      <c r="J3590" t="s">
        <v>41023</v>
      </c>
      <c r="K3590" t="s">
        <v>41024</v>
      </c>
      <c r="L3590" t="s">
        <v>41025</v>
      </c>
      <c r="M3590" t="s">
        <v>41026</v>
      </c>
      <c r="N3590" t="s">
        <v>41027</v>
      </c>
      <c r="O3590" t="s">
        <v>41028</v>
      </c>
      <c r="P3590" t="s">
        <v>41029</v>
      </c>
      <c r="Q3590" t="s">
        <v>75</v>
      </c>
      <c r="R3590">
        <v>72</v>
      </c>
      <c r="S3590">
        <v>-1</v>
      </c>
      <c r="T3590" t="s">
        <v>47</v>
      </c>
      <c r="U3590" s="1">
        <v>41089</v>
      </c>
      <c r="V3590" t="s">
        <v>48</v>
      </c>
      <c r="W3590" t="s">
        <v>78</v>
      </c>
      <c r="X3590" t="s">
        <v>244</v>
      </c>
      <c r="Y3590" t="s">
        <v>150</v>
      </c>
      <c r="Z3590" t="s">
        <v>80</v>
      </c>
      <c r="AA3590" t="s">
        <v>51</v>
      </c>
      <c r="AB3590" t="s">
        <v>423</v>
      </c>
      <c r="AC3590" t="s">
        <v>248</v>
      </c>
      <c r="AD3590" t="s">
        <v>663</v>
      </c>
      <c r="AE3590" t="s">
        <v>54</v>
      </c>
    </row>
    <row r="3591" spans="1:31" x14ac:dyDescent="0.2">
      <c r="A3591">
        <v>35</v>
      </c>
      <c r="B3591" t="s">
        <v>169</v>
      </c>
      <c r="C3591" t="s">
        <v>32</v>
      </c>
      <c r="D3591" t="s">
        <v>33</v>
      </c>
      <c r="E3591" t="s">
        <v>170</v>
      </c>
      <c r="F3591" t="s">
        <v>56</v>
      </c>
      <c r="G3591" t="s">
        <v>41131</v>
      </c>
      <c r="H3591" t="s">
        <v>41132</v>
      </c>
      <c r="I3591" t="s">
        <v>41133</v>
      </c>
      <c r="J3591" t="s">
        <v>41134</v>
      </c>
      <c r="K3591" t="s">
        <v>41135</v>
      </c>
      <c r="L3591" t="s">
        <v>41136</v>
      </c>
      <c r="M3591" t="s">
        <v>41137</v>
      </c>
      <c r="N3591" t="s">
        <v>41138</v>
      </c>
      <c r="O3591" t="s">
        <v>41139</v>
      </c>
      <c r="P3591" t="s">
        <v>41140</v>
      </c>
      <c r="Q3591" t="s">
        <v>41141</v>
      </c>
      <c r="R3591">
        <v>69</v>
      </c>
      <c r="S3591">
        <v>-1</v>
      </c>
      <c r="T3591" t="s">
        <v>91</v>
      </c>
      <c r="U3591" s="1">
        <v>40755</v>
      </c>
      <c r="V3591" t="s">
        <v>48</v>
      </c>
      <c r="W3591" t="s">
        <v>32</v>
      </c>
      <c r="X3591" t="s">
        <v>49</v>
      </c>
      <c r="Y3591" t="s">
        <v>32</v>
      </c>
      <c r="Z3591" t="s">
        <v>246</v>
      </c>
      <c r="AA3591" t="s">
        <v>51</v>
      </c>
      <c r="AB3591" t="s">
        <v>167</v>
      </c>
      <c r="AC3591" t="s">
        <v>71</v>
      </c>
      <c r="AD3591" t="s">
        <v>41142</v>
      </c>
      <c r="AE3591" t="s">
        <v>54</v>
      </c>
    </row>
    <row r="3592" spans="1:31" x14ac:dyDescent="0.2">
      <c r="A3592">
        <v>36</v>
      </c>
      <c r="B3592" t="s">
        <v>32</v>
      </c>
      <c r="C3592" t="s">
        <v>32</v>
      </c>
      <c r="D3592" t="s">
        <v>33</v>
      </c>
      <c r="E3592" t="s">
        <v>34</v>
      </c>
      <c r="F3592" t="s">
        <v>56</v>
      </c>
      <c r="G3592" t="s">
        <v>249</v>
      </c>
      <c r="H3592" t="s">
        <v>250</v>
      </c>
      <c r="I3592" t="s">
        <v>251</v>
      </c>
      <c r="J3592" t="s">
        <v>252</v>
      </c>
      <c r="K3592" t="s">
        <v>253</v>
      </c>
      <c r="L3592" t="s">
        <v>254</v>
      </c>
      <c r="M3592" t="s">
        <v>255</v>
      </c>
      <c r="N3592" t="s">
        <v>256</v>
      </c>
      <c r="O3592" t="s">
        <v>257</v>
      </c>
      <c r="P3592" t="s">
        <v>258</v>
      </c>
      <c r="Q3592" t="s">
        <v>259</v>
      </c>
      <c r="R3592">
        <v>76</v>
      </c>
      <c r="S3592">
        <v>20000</v>
      </c>
      <c r="T3592" t="s">
        <v>68</v>
      </c>
      <c r="U3592" s="1">
        <v>40916</v>
      </c>
      <c r="V3592" t="s">
        <v>260</v>
      </c>
      <c r="W3592" t="s">
        <v>78</v>
      </c>
      <c r="X3592" t="s">
        <v>244</v>
      </c>
      <c r="Y3592" t="s">
        <v>261</v>
      </c>
      <c r="Z3592" t="s">
        <v>262</v>
      </c>
      <c r="AA3592" t="s">
        <v>51</v>
      </c>
      <c r="AB3592" t="s">
        <v>263</v>
      </c>
      <c r="AC3592" t="s">
        <v>71</v>
      </c>
      <c r="AD3592" t="s">
        <v>264</v>
      </c>
      <c r="AE3592" t="s">
        <v>265</v>
      </c>
    </row>
    <row r="3593" spans="1:31" x14ac:dyDescent="0.2">
      <c r="A3593">
        <v>36</v>
      </c>
      <c r="B3593" t="s">
        <v>169</v>
      </c>
      <c r="C3593" t="s">
        <v>155</v>
      </c>
      <c r="D3593" t="s">
        <v>33</v>
      </c>
      <c r="E3593" t="s">
        <v>34</v>
      </c>
      <c r="F3593" t="s">
        <v>35</v>
      </c>
      <c r="G3593" t="s">
        <v>425</v>
      </c>
      <c r="H3593" t="s">
        <v>426</v>
      </c>
      <c r="I3593" t="s">
        <v>427</v>
      </c>
      <c r="J3593" t="s">
        <v>428</v>
      </c>
      <c r="K3593" t="s">
        <v>429</v>
      </c>
      <c r="L3593" t="s">
        <v>430</v>
      </c>
      <c r="M3593" t="s">
        <v>431</v>
      </c>
      <c r="N3593" t="s">
        <v>432</v>
      </c>
      <c r="O3593" t="s">
        <v>433</v>
      </c>
      <c r="P3593" t="s">
        <v>434</v>
      </c>
      <c r="Q3593" t="s">
        <v>75</v>
      </c>
      <c r="R3593">
        <v>68</v>
      </c>
      <c r="S3593">
        <v>60000</v>
      </c>
      <c r="T3593" t="s">
        <v>215</v>
      </c>
      <c r="U3593" s="1">
        <v>41090</v>
      </c>
      <c r="V3593" t="s">
        <v>232</v>
      </c>
      <c r="W3593" t="s">
        <v>204</v>
      </c>
      <c r="X3593" t="s">
        <v>49</v>
      </c>
      <c r="Y3593" t="s">
        <v>435</v>
      </c>
      <c r="Z3593" t="s">
        <v>32</v>
      </c>
      <c r="AA3593" t="s">
        <v>51</v>
      </c>
      <c r="AB3593" t="s">
        <v>263</v>
      </c>
      <c r="AC3593" t="s">
        <v>71</v>
      </c>
      <c r="AD3593" t="s">
        <v>332</v>
      </c>
      <c r="AE3593" t="s">
        <v>265</v>
      </c>
    </row>
    <row r="3594" spans="1:31" x14ac:dyDescent="0.2">
      <c r="A3594">
        <v>36</v>
      </c>
      <c r="B3594" t="s">
        <v>31</v>
      </c>
      <c r="C3594" t="s">
        <v>32</v>
      </c>
      <c r="D3594" t="s">
        <v>33</v>
      </c>
      <c r="E3594" t="s">
        <v>32</v>
      </c>
      <c r="F3594" t="s">
        <v>56</v>
      </c>
      <c r="G3594" t="s">
        <v>1450</v>
      </c>
      <c r="H3594" t="s">
        <v>32</v>
      </c>
      <c r="I3594" t="s">
        <v>32</v>
      </c>
      <c r="J3594" t="s">
        <v>1451</v>
      </c>
      <c r="K3594" t="s">
        <v>32</v>
      </c>
      <c r="L3594" t="s">
        <v>32</v>
      </c>
      <c r="M3594" t="s">
        <v>32</v>
      </c>
      <c r="N3594" t="s">
        <v>1452</v>
      </c>
      <c r="O3594" t="s">
        <v>32</v>
      </c>
      <c r="P3594" t="s">
        <v>32</v>
      </c>
      <c r="Q3594" t="s">
        <v>321</v>
      </c>
      <c r="R3594">
        <v>67</v>
      </c>
      <c r="S3594">
        <v>-1</v>
      </c>
      <c r="T3594" t="s">
        <v>203</v>
      </c>
      <c r="U3594" s="1">
        <v>41085</v>
      </c>
      <c r="V3594" t="s">
        <v>48</v>
      </c>
      <c r="W3594" t="s">
        <v>217</v>
      </c>
      <c r="X3594" t="s">
        <v>49</v>
      </c>
      <c r="Y3594" t="s">
        <v>32</v>
      </c>
      <c r="Z3594" t="s">
        <v>91</v>
      </c>
      <c r="AA3594" t="s">
        <v>51</v>
      </c>
      <c r="AB3594" t="s">
        <v>344</v>
      </c>
      <c r="AC3594" t="s">
        <v>170</v>
      </c>
      <c r="AD3594" t="s">
        <v>32</v>
      </c>
      <c r="AE3594" t="s">
        <v>54</v>
      </c>
    </row>
    <row r="3595" spans="1:31" x14ac:dyDescent="0.2">
      <c r="A3595">
        <v>36</v>
      </c>
      <c r="B3595" t="s">
        <v>96</v>
      </c>
      <c r="C3595" t="s">
        <v>32</v>
      </c>
      <c r="D3595" t="s">
        <v>98</v>
      </c>
      <c r="E3595" t="s">
        <v>32</v>
      </c>
      <c r="F3595" t="s">
        <v>32</v>
      </c>
      <c r="G3595" t="s">
        <v>1453</v>
      </c>
      <c r="H3595" t="s">
        <v>32</v>
      </c>
      <c r="I3595" t="s">
        <v>32</v>
      </c>
      <c r="J3595" t="s">
        <v>32</v>
      </c>
      <c r="K3595" t="s">
        <v>1454</v>
      </c>
      <c r="L3595" t="s">
        <v>1455</v>
      </c>
      <c r="M3595" t="s">
        <v>1456</v>
      </c>
      <c r="N3595" t="s">
        <v>32</v>
      </c>
      <c r="O3595" t="s">
        <v>32</v>
      </c>
      <c r="P3595" t="s">
        <v>1457</v>
      </c>
      <c r="Q3595" t="s">
        <v>108</v>
      </c>
      <c r="R3595">
        <v>68</v>
      </c>
      <c r="S3595">
        <v>-1</v>
      </c>
      <c r="T3595" t="s">
        <v>331</v>
      </c>
      <c r="U3595" s="1">
        <v>41088</v>
      </c>
      <c r="V3595" t="s">
        <v>48</v>
      </c>
      <c r="W3595" t="s">
        <v>32</v>
      </c>
      <c r="X3595" t="s">
        <v>49</v>
      </c>
      <c r="Y3595" t="s">
        <v>32</v>
      </c>
      <c r="Z3595" t="s">
        <v>1255</v>
      </c>
      <c r="AA3595" t="s">
        <v>51</v>
      </c>
      <c r="AB3595" t="s">
        <v>32</v>
      </c>
      <c r="AC3595" t="s">
        <v>170</v>
      </c>
      <c r="AD3595" t="s">
        <v>976</v>
      </c>
      <c r="AE3595" t="s">
        <v>54</v>
      </c>
    </row>
    <row r="3596" spans="1:31" x14ac:dyDescent="0.2">
      <c r="A3596">
        <v>36</v>
      </c>
      <c r="B3596" t="s">
        <v>169</v>
      </c>
      <c r="C3596" t="s">
        <v>113</v>
      </c>
      <c r="D3596" t="s">
        <v>33</v>
      </c>
      <c r="E3596" t="s">
        <v>32</v>
      </c>
      <c r="F3596" t="s">
        <v>56</v>
      </c>
      <c r="G3596" t="s">
        <v>1911</v>
      </c>
      <c r="H3596" t="s">
        <v>1912</v>
      </c>
      <c r="I3596" t="s">
        <v>1913</v>
      </c>
      <c r="J3596" t="s">
        <v>1914</v>
      </c>
      <c r="K3596" t="s">
        <v>32</v>
      </c>
      <c r="L3596" t="s">
        <v>1915</v>
      </c>
      <c r="M3596" t="s">
        <v>1916</v>
      </c>
      <c r="N3596" t="s">
        <v>1917</v>
      </c>
      <c r="O3596" t="s">
        <v>1918</v>
      </c>
      <c r="P3596" t="s">
        <v>1919</v>
      </c>
      <c r="Q3596" t="s">
        <v>75</v>
      </c>
      <c r="R3596">
        <v>67</v>
      </c>
      <c r="S3596">
        <v>-1</v>
      </c>
      <c r="T3596" t="s">
        <v>457</v>
      </c>
      <c r="U3596" s="1">
        <v>41078</v>
      </c>
      <c r="V3596" t="s">
        <v>164</v>
      </c>
      <c r="W3596" t="s">
        <v>92</v>
      </c>
      <c r="X3596" t="s">
        <v>49</v>
      </c>
      <c r="Y3596" t="s">
        <v>32</v>
      </c>
      <c r="Z3596" t="s">
        <v>32</v>
      </c>
      <c r="AA3596" t="s">
        <v>51</v>
      </c>
      <c r="AB3596" t="s">
        <v>459</v>
      </c>
      <c r="AC3596" t="s">
        <v>71</v>
      </c>
      <c r="AD3596" t="s">
        <v>95</v>
      </c>
      <c r="AE3596" t="s">
        <v>346</v>
      </c>
    </row>
    <row r="3597" spans="1:31" x14ac:dyDescent="0.2">
      <c r="A3597">
        <v>36</v>
      </c>
      <c r="B3597" t="s">
        <v>96</v>
      </c>
      <c r="C3597" t="s">
        <v>155</v>
      </c>
      <c r="D3597" t="s">
        <v>182</v>
      </c>
      <c r="E3597" t="s">
        <v>34</v>
      </c>
      <c r="F3597" t="s">
        <v>1106</v>
      </c>
      <c r="G3597" t="s">
        <v>2163</v>
      </c>
      <c r="H3597" t="s">
        <v>2164</v>
      </c>
      <c r="I3597" t="s">
        <v>2165</v>
      </c>
      <c r="J3597" t="s">
        <v>2166</v>
      </c>
      <c r="K3597" t="s">
        <v>2167</v>
      </c>
      <c r="L3597" t="s">
        <v>2168</v>
      </c>
      <c r="M3597" t="s">
        <v>2169</v>
      </c>
      <c r="N3597" t="s">
        <v>2170</v>
      </c>
      <c r="O3597" t="s">
        <v>2171</v>
      </c>
      <c r="P3597" t="s">
        <v>2172</v>
      </c>
      <c r="Q3597" t="s">
        <v>75</v>
      </c>
      <c r="R3597">
        <v>68</v>
      </c>
      <c r="S3597">
        <v>-1</v>
      </c>
      <c r="T3597" t="s">
        <v>163</v>
      </c>
      <c r="U3597" s="1">
        <v>41090</v>
      </c>
      <c r="V3597" t="s">
        <v>48</v>
      </c>
      <c r="W3597" t="s">
        <v>32</v>
      </c>
      <c r="X3597" t="s">
        <v>49</v>
      </c>
      <c r="Y3597" t="s">
        <v>435</v>
      </c>
      <c r="Z3597" t="s">
        <v>561</v>
      </c>
      <c r="AA3597" t="s">
        <v>51</v>
      </c>
      <c r="AB3597" t="s">
        <v>618</v>
      </c>
      <c r="AC3597" t="s">
        <v>71</v>
      </c>
      <c r="AD3597" t="s">
        <v>95</v>
      </c>
      <c r="AE3597" t="s">
        <v>54</v>
      </c>
    </row>
    <row r="3598" spans="1:31" x14ac:dyDescent="0.2">
      <c r="A3598">
        <v>36</v>
      </c>
      <c r="B3598" t="s">
        <v>31</v>
      </c>
      <c r="C3598" t="s">
        <v>32</v>
      </c>
      <c r="D3598" t="s">
        <v>33</v>
      </c>
      <c r="E3598" t="s">
        <v>170</v>
      </c>
      <c r="F3598" t="s">
        <v>1139</v>
      </c>
      <c r="G3598" t="s">
        <v>2364</v>
      </c>
      <c r="H3598" t="s">
        <v>2365</v>
      </c>
      <c r="I3598" t="s">
        <v>2366</v>
      </c>
      <c r="J3598" t="s">
        <v>2367</v>
      </c>
      <c r="K3598" t="s">
        <v>2368</v>
      </c>
      <c r="L3598" t="s">
        <v>2369</v>
      </c>
      <c r="M3598" t="s">
        <v>2370</v>
      </c>
      <c r="N3598" t="s">
        <v>2371</v>
      </c>
      <c r="O3598" t="s">
        <v>2372</v>
      </c>
      <c r="P3598" t="s">
        <v>2373</v>
      </c>
      <c r="Q3598" t="s">
        <v>2374</v>
      </c>
      <c r="R3598">
        <v>66</v>
      </c>
      <c r="S3598">
        <v>50000</v>
      </c>
      <c r="T3598" t="s">
        <v>136</v>
      </c>
      <c r="U3598" s="1">
        <v>40750</v>
      </c>
      <c r="V3598" t="s">
        <v>274</v>
      </c>
      <c r="W3598" t="s">
        <v>181</v>
      </c>
      <c r="X3598" t="s">
        <v>49</v>
      </c>
      <c r="Y3598" t="s">
        <v>435</v>
      </c>
      <c r="Z3598" t="s">
        <v>91</v>
      </c>
      <c r="AA3598" t="s">
        <v>51</v>
      </c>
      <c r="AB3598" t="s">
        <v>299</v>
      </c>
      <c r="AC3598" t="s">
        <v>71</v>
      </c>
      <c r="AD3598" t="s">
        <v>95</v>
      </c>
      <c r="AE3598" t="s">
        <v>54</v>
      </c>
    </row>
    <row r="3599" spans="1:31" x14ac:dyDescent="0.2">
      <c r="A3599">
        <v>36</v>
      </c>
      <c r="B3599" t="s">
        <v>169</v>
      </c>
      <c r="C3599" t="s">
        <v>113</v>
      </c>
      <c r="D3599" t="s">
        <v>98</v>
      </c>
      <c r="E3599" t="s">
        <v>170</v>
      </c>
      <c r="F3599" t="s">
        <v>32</v>
      </c>
      <c r="G3599" t="s">
        <v>32</v>
      </c>
      <c r="H3599" t="s">
        <v>32</v>
      </c>
      <c r="I3599" t="s">
        <v>32</v>
      </c>
      <c r="J3599" t="s">
        <v>32</v>
      </c>
      <c r="K3599" t="s">
        <v>32</v>
      </c>
      <c r="L3599" t="s">
        <v>32</v>
      </c>
      <c r="M3599" t="s">
        <v>32</v>
      </c>
      <c r="N3599" t="s">
        <v>32</v>
      </c>
      <c r="O3599" t="s">
        <v>32</v>
      </c>
      <c r="P3599" t="s">
        <v>2395</v>
      </c>
      <c r="Q3599" t="s">
        <v>67</v>
      </c>
      <c r="R3599">
        <v>71</v>
      </c>
      <c r="S3599">
        <v>-1</v>
      </c>
      <c r="T3599" t="s">
        <v>32</v>
      </c>
      <c r="U3599" s="1">
        <v>41090</v>
      </c>
      <c r="V3599" t="s">
        <v>164</v>
      </c>
      <c r="W3599" t="s">
        <v>32</v>
      </c>
      <c r="X3599" t="s">
        <v>49</v>
      </c>
      <c r="Y3599" t="s">
        <v>32</v>
      </c>
      <c r="Z3599" t="s">
        <v>32</v>
      </c>
      <c r="AA3599" t="s">
        <v>51</v>
      </c>
      <c r="AB3599" t="s">
        <v>285</v>
      </c>
      <c r="AC3599" t="s">
        <v>111</v>
      </c>
      <c r="AD3599" t="s">
        <v>95</v>
      </c>
      <c r="AE3599" t="s">
        <v>54</v>
      </c>
    </row>
    <row r="3600" spans="1:31" x14ac:dyDescent="0.2">
      <c r="A3600">
        <v>36</v>
      </c>
      <c r="B3600" t="s">
        <v>55</v>
      </c>
      <c r="C3600" t="s">
        <v>113</v>
      </c>
      <c r="D3600" t="s">
        <v>33</v>
      </c>
      <c r="E3600" t="s">
        <v>34</v>
      </c>
      <c r="F3600" t="s">
        <v>114</v>
      </c>
      <c r="G3600" t="s">
        <v>2900</v>
      </c>
      <c r="H3600" t="s">
        <v>2901</v>
      </c>
      <c r="I3600" t="s">
        <v>32</v>
      </c>
      <c r="J3600" t="s">
        <v>32</v>
      </c>
      <c r="K3600" t="s">
        <v>2902</v>
      </c>
      <c r="L3600" t="s">
        <v>2903</v>
      </c>
      <c r="M3600" t="s">
        <v>2904</v>
      </c>
      <c r="N3600" t="s">
        <v>2905</v>
      </c>
      <c r="O3600" t="s">
        <v>32</v>
      </c>
      <c r="P3600" t="s">
        <v>32</v>
      </c>
      <c r="Q3600" t="s">
        <v>75</v>
      </c>
      <c r="R3600">
        <v>69</v>
      </c>
      <c r="S3600">
        <v>-1</v>
      </c>
      <c r="T3600" t="s">
        <v>331</v>
      </c>
      <c r="U3600" s="1">
        <v>41090</v>
      </c>
      <c r="V3600" t="s">
        <v>48</v>
      </c>
      <c r="W3600" t="s">
        <v>217</v>
      </c>
      <c r="X3600" t="s">
        <v>49</v>
      </c>
      <c r="Y3600" t="s">
        <v>93</v>
      </c>
      <c r="Z3600" t="s">
        <v>32</v>
      </c>
      <c r="AA3600" t="s">
        <v>51</v>
      </c>
      <c r="AB3600" t="s">
        <v>1104</v>
      </c>
      <c r="AC3600" t="s">
        <v>71</v>
      </c>
      <c r="AD3600" t="s">
        <v>95</v>
      </c>
      <c r="AE3600" t="s">
        <v>54</v>
      </c>
    </row>
    <row r="3601" spans="1:31" x14ac:dyDescent="0.2">
      <c r="A3601">
        <v>36</v>
      </c>
      <c r="B3601" t="s">
        <v>55</v>
      </c>
      <c r="C3601" t="s">
        <v>1043</v>
      </c>
      <c r="D3601" t="s">
        <v>32</v>
      </c>
      <c r="E3601" t="s">
        <v>32</v>
      </c>
      <c r="F3601" t="s">
        <v>32</v>
      </c>
      <c r="G3601" t="s">
        <v>3322</v>
      </c>
      <c r="H3601" t="s">
        <v>3323</v>
      </c>
      <c r="I3601" t="s">
        <v>3324</v>
      </c>
      <c r="J3601" t="s">
        <v>3325</v>
      </c>
      <c r="K3601" t="s">
        <v>3326</v>
      </c>
      <c r="L3601" t="s">
        <v>3327</v>
      </c>
      <c r="M3601" t="s">
        <v>3328</v>
      </c>
      <c r="N3601" t="s">
        <v>3329</v>
      </c>
      <c r="O3601" t="s">
        <v>3330</v>
      </c>
      <c r="P3601" t="s">
        <v>3331</v>
      </c>
      <c r="Q3601" t="s">
        <v>32</v>
      </c>
      <c r="R3601">
        <v>74</v>
      </c>
      <c r="S3601">
        <v>-1</v>
      </c>
      <c r="T3601" t="s">
        <v>32</v>
      </c>
      <c r="U3601" s="1">
        <v>41090</v>
      </c>
      <c r="V3601" t="s">
        <v>48</v>
      </c>
      <c r="W3601" t="s">
        <v>32</v>
      </c>
      <c r="X3601" t="s">
        <v>49</v>
      </c>
      <c r="Y3601" t="s">
        <v>32</v>
      </c>
      <c r="Z3601" t="s">
        <v>32</v>
      </c>
      <c r="AA3601" t="s">
        <v>51</v>
      </c>
      <c r="AB3601" t="s">
        <v>219</v>
      </c>
      <c r="AC3601" t="s">
        <v>32</v>
      </c>
      <c r="AD3601" t="s">
        <v>3332</v>
      </c>
      <c r="AE3601" t="s">
        <v>54</v>
      </c>
    </row>
    <row r="3602" spans="1:31" x14ac:dyDescent="0.2">
      <c r="A3602">
        <v>36</v>
      </c>
      <c r="B3602" t="s">
        <v>32</v>
      </c>
      <c r="C3602" t="s">
        <v>32</v>
      </c>
      <c r="D3602" t="s">
        <v>32</v>
      </c>
      <c r="E3602" t="s">
        <v>32</v>
      </c>
      <c r="F3602" t="s">
        <v>368</v>
      </c>
      <c r="G3602" t="s">
        <v>32</v>
      </c>
      <c r="H3602" t="s">
        <v>32</v>
      </c>
      <c r="I3602" t="s">
        <v>32</v>
      </c>
      <c r="J3602" t="s">
        <v>32</v>
      </c>
      <c r="K3602" t="s">
        <v>32</v>
      </c>
      <c r="L3602" t="s">
        <v>32</v>
      </c>
      <c r="M3602" t="s">
        <v>32</v>
      </c>
      <c r="N3602" t="s">
        <v>32</v>
      </c>
      <c r="O3602" t="s">
        <v>32</v>
      </c>
      <c r="P3602" t="s">
        <v>32</v>
      </c>
      <c r="Q3602" t="s">
        <v>75</v>
      </c>
      <c r="R3602">
        <v>63</v>
      </c>
      <c r="S3602">
        <v>40000</v>
      </c>
      <c r="T3602" t="s">
        <v>560</v>
      </c>
      <c r="U3602" s="1">
        <v>40810</v>
      </c>
      <c r="V3602" t="s">
        <v>667</v>
      </c>
      <c r="W3602" t="s">
        <v>32</v>
      </c>
      <c r="X3602" t="s">
        <v>49</v>
      </c>
      <c r="Y3602" t="s">
        <v>32</v>
      </c>
      <c r="Z3602" t="s">
        <v>151</v>
      </c>
      <c r="AA3602" t="s">
        <v>69</v>
      </c>
      <c r="AB3602" t="s">
        <v>1633</v>
      </c>
      <c r="AC3602" t="s">
        <v>71</v>
      </c>
      <c r="AD3602" t="s">
        <v>95</v>
      </c>
      <c r="AE3602" t="s">
        <v>54</v>
      </c>
    </row>
    <row r="3603" spans="1:31" x14ac:dyDescent="0.2">
      <c r="A3603">
        <v>36</v>
      </c>
      <c r="B3603" t="s">
        <v>32</v>
      </c>
      <c r="C3603" t="s">
        <v>32</v>
      </c>
      <c r="D3603" t="s">
        <v>33</v>
      </c>
      <c r="E3603" t="s">
        <v>170</v>
      </c>
      <c r="F3603" t="s">
        <v>114</v>
      </c>
      <c r="G3603" t="s">
        <v>3694</v>
      </c>
      <c r="H3603" t="s">
        <v>3695</v>
      </c>
      <c r="I3603" t="s">
        <v>3696</v>
      </c>
      <c r="J3603" t="s">
        <v>3697</v>
      </c>
      <c r="K3603" t="s">
        <v>3698</v>
      </c>
      <c r="L3603" t="s">
        <v>3699</v>
      </c>
      <c r="M3603" t="s">
        <v>3700</v>
      </c>
      <c r="N3603" t="s">
        <v>3701</v>
      </c>
      <c r="O3603" t="s">
        <v>3702</v>
      </c>
      <c r="P3603" t="s">
        <v>3703</v>
      </c>
      <c r="Q3603" t="s">
        <v>2374</v>
      </c>
      <c r="R3603">
        <v>63</v>
      </c>
      <c r="S3603">
        <v>-1</v>
      </c>
      <c r="T3603" t="s">
        <v>68</v>
      </c>
      <c r="U3603" s="1">
        <v>41089</v>
      </c>
      <c r="V3603" t="s">
        <v>48</v>
      </c>
      <c r="W3603" t="s">
        <v>32</v>
      </c>
      <c r="X3603" t="s">
        <v>49</v>
      </c>
      <c r="Y3603" t="s">
        <v>1714</v>
      </c>
      <c r="Z3603" t="s">
        <v>520</v>
      </c>
      <c r="AA3603" t="s">
        <v>69</v>
      </c>
      <c r="AB3603" t="s">
        <v>167</v>
      </c>
      <c r="AC3603" t="s">
        <v>71</v>
      </c>
      <c r="AD3603" t="s">
        <v>3704</v>
      </c>
      <c r="AE3603" t="s">
        <v>54</v>
      </c>
    </row>
    <row r="3604" spans="1:31" x14ac:dyDescent="0.2">
      <c r="A3604">
        <v>36</v>
      </c>
      <c r="B3604" t="s">
        <v>55</v>
      </c>
      <c r="C3604" t="s">
        <v>97</v>
      </c>
      <c r="D3604" t="s">
        <v>98</v>
      </c>
      <c r="E3604" t="s">
        <v>170</v>
      </c>
      <c r="F3604" t="s">
        <v>833</v>
      </c>
      <c r="G3604" t="s">
        <v>4105</v>
      </c>
      <c r="H3604" t="s">
        <v>4106</v>
      </c>
      <c r="I3604" t="s">
        <v>4107</v>
      </c>
      <c r="J3604" t="s">
        <v>4108</v>
      </c>
      <c r="K3604" t="s">
        <v>4109</v>
      </c>
      <c r="L3604" t="s">
        <v>4110</v>
      </c>
      <c r="M3604" t="s">
        <v>4111</v>
      </c>
      <c r="N3604" t="s">
        <v>4112</v>
      </c>
      <c r="O3604" t="s">
        <v>4113</v>
      </c>
      <c r="P3604" t="s">
        <v>4114</v>
      </c>
      <c r="Q3604" t="s">
        <v>75</v>
      </c>
      <c r="R3604">
        <v>70</v>
      </c>
      <c r="S3604">
        <v>-1</v>
      </c>
      <c r="T3604" t="s">
        <v>331</v>
      </c>
      <c r="U3604" s="1">
        <v>40990</v>
      </c>
      <c r="V3604" t="s">
        <v>2466</v>
      </c>
      <c r="W3604" t="s">
        <v>32</v>
      </c>
      <c r="X3604" t="s">
        <v>49</v>
      </c>
      <c r="Y3604" t="s">
        <v>93</v>
      </c>
      <c r="Z3604" t="s">
        <v>151</v>
      </c>
      <c r="AA3604" t="s">
        <v>51</v>
      </c>
      <c r="AB3604" t="s">
        <v>206</v>
      </c>
      <c r="AC3604" t="s">
        <v>71</v>
      </c>
      <c r="AD3604" t="s">
        <v>4115</v>
      </c>
      <c r="AE3604" t="s">
        <v>346</v>
      </c>
    </row>
    <row r="3605" spans="1:31" x14ac:dyDescent="0.2">
      <c r="A3605">
        <v>36</v>
      </c>
      <c r="B3605" t="s">
        <v>96</v>
      </c>
      <c r="C3605" t="s">
        <v>522</v>
      </c>
      <c r="D3605" t="s">
        <v>501</v>
      </c>
      <c r="E3605" t="s">
        <v>34</v>
      </c>
      <c r="F3605" t="s">
        <v>32</v>
      </c>
      <c r="G3605" t="s">
        <v>4308</v>
      </c>
      <c r="H3605" t="s">
        <v>4309</v>
      </c>
      <c r="I3605" t="s">
        <v>4310</v>
      </c>
      <c r="J3605" t="s">
        <v>4311</v>
      </c>
      <c r="K3605" t="s">
        <v>3345</v>
      </c>
      <c r="L3605" t="s">
        <v>4312</v>
      </c>
      <c r="M3605" t="s">
        <v>4313</v>
      </c>
      <c r="N3605" t="s">
        <v>4314</v>
      </c>
      <c r="O3605" t="s">
        <v>4315</v>
      </c>
      <c r="P3605" t="s">
        <v>4316</v>
      </c>
      <c r="Q3605" t="s">
        <v>831</v>
      </c>
      <c r="R3605">
        <v>68</v>
      </c>
      <c r="S3605">
        <v>-1</v>
      </c>
      <c r="T3605" t="s">
        <v>32</v>
      </c>
      <c r="U3605" s="1">
        <v>41087</v>
      </c>
      <c r="V3605" t="s">
        <v>260</v>
      </c>
      <c r="W3605" t="s">
        <v>32</v>
      </c>
      <c r="X3605" t="s">
        <v>49</v>
      </c>
      <c r="Y3605" t="s">
        <v>32</v>
      </c>
      <c r="Z3605" t="s">
        <v>3116</v>
      </c>
      <c r="AA3605" t="s">
        <v>51</v>
      </c>
      <c r="AB3605" t="s">
        <v>32</v>
      </c>
      <c r="AC3605" t="s">
        <v>71</v>
      </c>
      <c r="AD3605" t="s">
        <v>95</v>
      </c>
      <c r="AE3605" t="s">
        <v>54</v>
      </c>
    </row>
    <row r="3606" spans="1:31" x14ac:dyDescent="0.2">
      <c r="A3606">
        <v>36</v>
      </c>
      <c r="B3606" t="s">
        <v>96</v>
      </c>
      <c r="C3606" t="s">
        <v>113</v>
      </c>
      <c r="D3606" t="s">
        <v>33</v>
      </c>
      <c r="E3606" t="s">
        <v>32</v>
      </c>
      <c r="F3606" t="s">
        <v>56</v>
      </c>
      <c r="G3606" t="s">
        <v>5175</v>
      </c>
      <c r="H3606" t="s">
        <v>5176</v>
      </c>
      <c r="I3606" t="s">
        <v>5177</v>
      </c>
      <c r="J3606" t="s">
        <v>5178</v>
      </c>
      <c r="K3606" t="s">
        <v>5179</v>
      </c>
      <c r="L3606" t="s">
        <v>5180</v>
      </c>
      <c r="M3606" t="s">
        <v>5181</v>
      </c>
      <c r="N3606" t="s">
        <v>5182</v>
      </c>
      <c r="O3606" t="s">
        <v>5183</v>
      </c>
      <c r="P3606" t="s">
        <v>5184</v>
      </c>
      <c r="Q3606" t="s">
        <v>75</v>
      </c>
      <c r="R3606">
        <v>73</v>
      </c>
      <c r="S3606">
        <v>-1</v>
      </c>
      <c r="T3606" t="s">
        <v>47</v>
      </c>
      <c r="U3606" s="1">
        <v>41085</v>
      </c>
      <c r="V3606" t="s">
        <v>48</v>
      </c>
      <c r="W3606" t="s">
        <v>1207</v>
      </c>
      <c r="X3606" t="s">
        <v>49</v>
      </c>
      <c r="Y3606" t="s">
        <v>261</v>
      </c>
      <c r="Z3606" t="s">
        <v>475</v>
      </c>
      <c r="AA3606" t="s">
        <v>51</v>
      </c>
      <c r="AB3606" t="s">
        <v>263</v>
      </c>
      <c r="AC3606" t="s">
        <v>71</v>
      </c>
      <c r="AD3606" t="s">
        <v>95</v>
      </c>
      <c r="AE3606" t="s">
        <v>54</v>
      </c>
    </row>
    <row r="3607" spans="1:31" x14ac:dyDescent="0.2">
      <c r="A3607">
        <v>36</v>
      </c>
      <c r="B3607" t="s">
        <v>1525</v>
      </c>
      <c r="C3607" t="s">
        <v>32</v>
      </c>
      <c r="D3607" t="s">
        <v>33</v>
      </c>
      <c r="E3607" t="s">
        <v>34</v>
      </c>
      <c r="F3607" t="s">
        <v>56</v>
      </c>
      <c r="G3607" t="s">
        <v>32</v>
      </c>
      <c r="H3607" t="s">
        <v>32</v>
      </c>
      <c r="I3607" t="s">
        <v>32</v>
      </c>
      <c r="J3607" t="s">
        <v>32</v>
      </c>
      <c r="K3607" t="s">
        <v>32</v>
      </c>
      <c r="L3607" t="s">
        <v>32</v>
      </c>
      <c r="M3607" t="s">
        <v>32</v>
      </c>
      <c r="N3607" t="s">
        <v>32</v>
      </c>
      <c r="O3607" t="s">
        <v>32</v>
      </c>
      <c r="P3607" t="s">
        <v>32</v>
      </c>
      <c r="Q3607" t="s">
        <v>108</v>
      </c>
      <c r="R3607">
        <v>63</v>
      </c>
      <c r="S3607">
        <v>-1</v>
      </c>
      <c r="T3607" t="s">
        <v>576</v>
      </c>
      <c r="U3607" s="1">
        <v>41088</v>
      </c>
      <c r="V3607" t="s">
        <v>48</v>
      </c>
      <c r="W3607" t="s">
        <v>32</v>
      </c>
      <c r="X3607" t="s">
        <v>49</v>
      </c>
      <c r="Y3607" t="s">
        <v>435</v>
      </c>
      <c r="Z3607" t="s">
        <v>1045</v>
      </c>
      <c r="AA3607" t="s">
        <v>69</v>
      </c>
      <c r="AB3607" t="s">
        <v>32</v>
      </c>
      <c r="AC3607" t="s">
        <v>71</v>
      </c>
      <c r="AD3607" t="s">
        <v>3074</v>
      </c>
      <c r="AE3607" t="s">
        <v>54</v>
      </c>
    </row>
    <row r="3608" spans="1:31" x14ac:dyDescent="0.2">
      <c r="A3608">
        <v>36</v>
      </c>
      <c r="B3608" t="s">
        <v>620</v>
      </c>
      <c r="C3608" t="s">
        <v>32</v>
      </c>
      <c r="D3608" t="s">
        <v>33</v>
      </c>
      <c r="E3608" t="s">
        <v>32</v>
      </c>
      <c r="F3608" t="s">
        <v>56</v>
      </c>
      <c r="G3608" t="s">
        <v>6143</v>
      </c>
      <c r="H3608" t="s">
        <v>6144</v>
      </c>
      <c r="I3608" t="s">
        <v>6145</v>
      </c>
      <c r="J3608" t="s">
        <v>6146</v>
      </c>
      <c r="K3608" t="s">
        <v>6147</v>
      </c>
      <c r="L3608" t="s">
        <v>6148</v>
      </c>
      <c r="M3608" t="s">
        <v>6149</v>
      </c>
      <c r="N3608" t="s">
        <v>6150</v>
      </c>
      <c r="O3608" t="s">
        <v>32</v>
      </c>
      <c r="P3608" t="s">
        <v>6151</v>
      </c>
      <c r="Q3608" t="s">
        <v>259</v>
      </c>
      <c r="R3608">
        <v>66</v>
      </c>
      <c r="S3608">
        <v>-1</v>
      </c>
      <c r="T3608" t="s">
        <v>203</v>
      </c>
      <c r="U3608" s="1">
        <v>41090</v>
      </c>
      <c r="V3608" t="s">
        <v>48</v>
      </c>
      <c r="W3608" t="s">
        <v>32</v>
      </c>
      <c r="X3608" t="s">
        <v>49</v>
      </c>
      <c r="Y3608" t="s">
        <v>93</v>
      </c>
      <c r="Z3608" t="s">
        <v>32</v>
      </c>
      <c r="AA3608" t="s">
        <v>69</v>
      </c>
      <c r="AB3608" t="s">
        <v>1633</v>
      </c>
      <c r="AC3608" t="s">
        <v>71</v>
      </c>
      <c r="AD3608" t="s">
        <v>95</v>
      </c>
      <c r="AE3608" t="s">
        <v>54</v>
      </c>
    </row>
    <row r="3609" spans="1:31" x14ac:dyDescent="0.2">
      <c r="A3609">
        <v>36</v>
      </c>
      <c r="B3609" t="s">
        <v>32</v>
      </c>
      <c r="C3609" t="s">
        <v>32</v>
      </c>
      <c r="D3609" t="s">
        <v>33</v>
      </c>
      <c r="E3609" t="s">
        <v>34</v>
      </c>
      <c r="F3609" t="s">
        <v>56</v>
      </c>
      <c r="G3609" t="s">
        <v>6499</v>
      </c>
      <c r="H3609" t="s">
        <v>6500</v>
      </c>
      <c r="I3609" t="s">
        <v>6501</v>
      </c>
      <c r="J3609" t="s">
        <v>6502</v>
      </c>
      <c r="K3609" t="s">
        <v>6503</v>
      </c>
      <c r="L3609" t="s">
        <v>6504</v>
      </c>
      <c r="M3609" t="s">
        <v>6505</v>
      </c>
      <c r="N3609" t="s">
        <v>6506</v>
      </c>
      <c r="O3609" t="s">
        <v>6507</v>
      </c>
      <c r="P3609" t="s">
        <v>6508</v>
      </c>
      <c r="Q3609" t="s">
        <v>75</v>
      </c>
      <c r="R3609">
        <v>73</v>
      </c>
      <c r="S3609">
        <v>60000</v>
      </c>
      <c r="T3609" t="s">
        <v>457</v>
      </c>
      <c r="U3609" s="1">
        <v>41089</v>
      </c>
      <c r="V3609" t="s">
        <v>2466</v>
      </c>
      <c r="W3609" t="s">
        <v>32</v>
      </c>
      <c r="X3609" t="s">
        <v>49</v>
      </c>
      <c r="Y3609" t="s">
        <v>435</v>
      </c>
      <c r="Z3609" t="s">
        <v>218</v>
      </c>
      <c r="AA3609" t="s">
        <v>51</v>
      </c>
      <c r="AB3609" t="s">
        <v>276</v>
      </c>
      <c r="AC3609" t="s">
        <v>248</v>
      </c>
      <c r="AD3609" t="s">
        <v>95</v>
      </c>
      <c r="AE3609" t="s">
        <v>54</v>
      </c>
    </row>
    <row r="3610" spans="1:31" x14ac:dyDescent="0.2">
      <c r="A3610">
        <v>36</v>
      </c>
      <c r="B3610" t="s">
        <v>169</v>
      </c>
      <c r="C3610" t="s">
        <v>97</v>
      </c>
      <c r="D3610" t="s">
        <v>33</v>
      </c>
      <c r="E3610" t="s">
        <v>34</v>
      </c>
      <c r="F3610" t="s">
        <v>114</v>
      </c>
      <c r="G3610" t="s">
        <v>6787</v>
      </c>
      <c r="H3610" t="s">
        <v>6788</v>
      </c>
      <c r="I3610" t="s">
        <v>6789</v>
      </c>
      <c r="J3610" t="s">
        <v>6790</v>
      </c>
      <c r="K3610" t="s">
        <v>6791</v>
      </c>
      <c r="L3610" t="s">
        <v>6792</v>
      </c>
      <c r="M3610" t="s">
        <v>6793</v>
      </c>
      <c r="N3610" t="s">
        <v>6794</v>
      </c>
      <c r="O3610" t="s">
        <v>6795</v>
      </c>
      <c r="P3610" t="s">
        <v>6796</v>
      </c>
      <c r="Q3610" t="s">
        <v>75</v>
      </c>
      <c r="R3610">
        <v>75</v>
      </c>
      <c r="S3610">
        <v>150000</v>
      </c>
      <c r="T3610" t="s">
        <v>457</v>
      </c>
      <c r="U3610" s="1">
        <v>40949</v>
      </c>
      <c r="V3610" t="s">
        <v>48</v>
      </c>
      <c r="W3610" t="s">
        <v>92</v>
      </c>
      <c r="X3610" t="s">
        <v>49</v>
      </c>
      <c r="Y3610" t="s">
        <v>435</v>
      </c>
      <c r="Z3610" t="s">
        <v>205</v>
      </c>
      <c r="AA3610" t="s">
        <v>51</v>
      </c>
      <c r="AB3610" t="s">
        <v>690</v>
      </c>
      <c r="AC3610" t="s">
        <v>71</v>
      </c>
      <c r="AD3610" t="s">
        <v>6797</v>
      </c>
      <c r="AE3610" t="s">
        <v>54</v>
      </c>
    </row>
    <row r="3611" spans="1:31" x14ac:dyDescent="0.2">
      <c r="A3611">
        <v>36</v>
      </c>
      <c r="B3611" t="s">
        <v>96</v>
      </c>
      <c r="C3611" t="s">
        <v>155</v>
      </c>
      <c r="D3611" t="s">
        <v>33</v>
      </c>
      <c r="E3611" t="s">
        <v>34</v>
      </c>
      <c r="F3611" t="s">
        <v>7143</v>
      </c>
      <c r="G3611" t="s">
        <v>7144</v>
      </c>
      <c r="H3611" t="s">
        <v>7145</v>
      </c>
      <c r="I3611" t="s">
        <v>7146</v>
      </c>
      <c r="J3611" t="s">
        <v>7147</v>
      </c>
      <c r="K3611" t="s">
        <v>7148</v>
      </c>
      <c r="L3611" t="s">
        <v>7149</v>
      </c>
      <c r="M3611" t="s">
        <v>7150</v>
      </c>
      <c r="N3611" t="s">
        <v>7151</v>
      </c>
      <c r="O3611" t="s">
        <v>32</v>
      </c>
      <c r="P3611" t="s">
        <v>7152</v>
      </c>
      <c r="Q3611" t="s">
        <v>7075</v>
      </c>
      <c r="R3611">
        <v>61</v>
      </c>
      <c r="S3611">
        <v>-1</v>
      </c>
      <c r="T3611" t="s">
        <v>576</v>
      </c>
      <c r="U3611" s="1">
        <v>41091</v>
      </c>
      <c r="V3611" t="s">
        <v>667</v>
      </c>
      <c r="W3611" t="s">
        <v>92</v>
      </c>
      <c r="X3611" t="s">
        <v>49</v>
      </c>
      <c r="Y3611" t="s">
        <v>32</v>
      </c>
      <c r="Z3611" t="s">
        <v>218</v>
      </c>
      <c r="AA3611" t="s">
        <v>69</v>
      </c>
      <c r="AB3611" t="s">
        <v>852</v>
      </c>
      <c r="AC3611" t="s">
        <v>71</v>
      </c>
      <c r="AD3611" t="s">
        <v>168</v>
      </c>
      <c r="AE3611" t="s">
        <v>54</v>
      </c>
    </row>
    <row r="3612" spans="1:31" x14ac:dyDescent="0.2">
      <c r="A3612">
        <v>36</v>
      </c>
      <c r="B3612" t="s">
        <v>1288</v>
      </c>
      <c r="C3612" t="s">
        <v>32</v>
      </c>
      <c r="D3612" t="s">
        <v>33</v>
      </c>
      <c r="E3612" t="s">
        <v>32</v>
      </c>
      <c r="F3612" t="s">
        <v>390</v>
      </c>
      <c r="G3612" t="s">
        <v>7731</v>
      </c>
      <c r="H3612" t="s">
        <v>7732</v>
      </c>
      <c r="I3612" t="s">
        <v>7733</v>
      </c>
      <c r="J3612" t="s">
        <v>7734</v>
      </c>
      <c r="K3612" t="s">
        <v>7735</v>
      </c>
      <c r="L3612" t="s">
        <v>32</v>
      </c>
      <c r="M3612" t="s">
        <v>7736</v>
      </c>
      <c r="N3612" t="s">
        <v>7737</v>
      </c>
      <c r="O3612" t="s">
        <v>7738</v>
      </c>
      <c r="P3612" t="s">
        <v>7739</v>
      </c>
      <c r="Q3612" t="s">
        <v>588</v>
      </c>
      <c r="R3612">
        <v>73</v>
      </c>
      <c r="S3612">
        <v>-1</v>
      </c>
      <c r="T3612" t="s">
        <v>68</v>
      </c>
      <c r="U3612" s="1">
        <v>41024</v>
      </c>
      <c r="V3612" t="s">
        <v>260</v>
      </c>
      <c r="W3612" t="s">
        <v>32</v>
      </c>
      <c r="X3612" t="s">
        <v>49</v>
      </c>
      <c r="Y3612" t="s">
        <v>93</v>
      </c>
      <c r="Z3612" t="s">
        <v>1041</v>
      </c>
      <c r="AA3612" t="s">
        <v>51</v>
      </c>
      <c r="AB3612" t="s">
        <v>423</v>
      </c>
      <c r="AC3612" t="s">
        <v>111</v>
      </c>
      <c r="AD3612" t="s">
        <v>663</v>
      </c>
      <c r="AE3612" t="s">
        <v>54</v>
      </c>
    </row>
    <row r="3613" spans="1:31" x14ac:dyDescent="0.2">
      <c r="A3613">
        <v>36</v>
      </c>
      <c r="B3613" t="s">
        <v>169</v>
      </c>
      <c r="C3613" t="s">
        <v>113</v>
      </c>
      <c r="D3613" t="s">
        <v>33</v>
      </c>
      <c r="E3613" t="s">
        <v>34</v>
      </c>
      <c r="F3613" t="s">
        <v>7873</v>
      </c>
      <c r="G3613" t="s">
        <v>7874</v>
      </c>
      <c r="H3613" t="s">
        <v>7875</v>
      </c>
      <c r="I3613" t="s">
        <v>7876</v>
      </c>
      <c r="J3613" t="s">
        <v>1499</v>
      </c>
      <c r="K3613" t="s">
        <v>7877</v>
      </c>
      <c r="L3613" t="s">
        <v>7878</v>
      </c>
      <c r="M3613" t="s">
        <v>7879</v>
      </c>
      <c r="N3613" t="s">
        <v>7880</v>
      </c>
      <c r="O3613" t="s">
        <v>7881</v>
      </c>
      <c r="P3613" t="s">
        <v>7882</v>
      </c>
      <c r="Q3613" t="s">
        <v>321</v>
      </c>
      <c r="R3613">
        <v>71</v>
      </c>
      <c r="S3613">
        <v>-1</v>
      </c>
      <c r="T3613" t="s">
        <v>215</v>
      </c>
      <c r="U3613" s="1">
        <v>41086</v>
      </c>
      <c r="V3613" t="s">
        <v>48</v>
      </c>
      <c r="W3613" t="s">
        <v>92</v>
      </c>
      <c r="X3613" t="s">
        <v>49</v>
      </c>
      <c r="Y3613" t="s">
        <v>435</v>
      </c>
      <c r="Z3613" t="s">
        <v>275</v>
      </c>
      <c r="AA3613" t="s">
        <v>51</v>
      </c>
      <c r="AB3613" t="s">
        <v>52</v>
      </c>
      <c r="AC3613" t="s">
        <v>71</v>
      </c>
      <c r="AD3613" t="s">
        <v>53</v>
      </c>
      <c r="AE3613" t="s">
        <v>54</v>
      </c>
    </row>
    <row r="3614" spans="1:31" x14ac:dyDescent="0.2">
      <c r="A3614">
        <v>36</v>
      </c>
      <c r="B3614" t="s">
        <v>96</v>
      </c>
      <c r="C3614" t="s">
        <v>32</v>
      </c>
      <c r="D3614" t="s">
        <v>32</v>
      </c>
      <c r="E3614" t="s">
        <v>32</v>
      </c>
      <c r="F3614" t="s">
        <v>32</v>
      </c>
      <c r="G3614" t="s">
        <v>7944</v>
      </c>
      <c r="H3614" t="s">
        <v>7945</v>
      </c>
      <c r="I3614" t="s">
        <v>7946</v>
      </c>
      <c r="J3614" t="s">
        <v>7947</v>
      </c>
      <c r="K3614" t="s">
        <v>7948</v>
      </c>
      <c r="L3614" t="s">
        <v>7949</v>
      </c>
      <c r="M3614" t="s">
        <v>7950</v>
      </c>
      <c r="N3614" t="s">
        <v>32</v>
      </c>
      <c r="O3614" t="s">
        <v>32</v>
      </c>
      <c r="P3614" t="s">
        <v>7951</v>
      </c>
      <c r="Q3614" t="s">
        <v>75</v>
      </c>
      <c r="R3614">
        <v>67</v>
      </c>
      <c r="S3614">
        <v>80000</v>
      </c>
      <c r="T3614" t="s">
        <v>32</v>
      </c>
      <c r="U3614" s="1">
        <v>41089</v>
      </c>
      <c r="V3614" t="s">
        <v>48</v>
      </c>
      <c r="W3614" t="s">
        <v>181</v>
      </c>
      <c r="X3614" t="s">
        <v>49</v>
      </c>
      <c r="Y3614" t="s">
        <v>643</v>
      </c>
      <c r="Z3614" t="s">
        <v>1164</v>
      </c>
      <c r="AA3614" t="s">
        <v>51</v>
      </c>
      <c r="AB3614" t="s">
        <v>1104</v>
      </c>
      <c r="AC3614" t="s">
        <v>32</v>
      </c>
      <c r="AD3614" t="s">
        <v>7952</v>
      </c>
      <c r="AE3614" t="s">
        <v>54</v>
      </c>
    </row>
    <row r="3615" spans="1:31" x14ac:dyDescent="0.2">
      <c r="A3615">
        <v>36</v>
      </c>
      <c r="B3615" t="s">
        <v>169</v>
      </c>
      <c r="C3615" t="s">
        <v>155</v>
      </c>
      <c r="D3615" t="s">
        <v>33</v>
      </c>
      <c r="E3615" t="s">
        <v>34</v>
      </c>
      <c r="F3615" t="s">
        <v>56</v>
      </c>
      <c r="G3615" t="s">
        <v>8217</v>
      </c>
      <c r="H3615" t="s">
        <v>8218</v>
      </c>
      <c r="I3615" t="s">
        <v>8219</v>
      </c>
      <c r="J3615" t="s">
        <v>8220</v>
      </c>
      <c r="K3615" t="s">
        <v>8221</v>
      </c>
      <c r="L3615" t="s">
        <v>8222</v>
      </c>
      <c r="M3615" t="s">
        <v>8223</v>
      </c>
      <c r="N3615" t="s">
        <v>8224</v>
      </c>
      <c r="O3615" t="s">
        <v>8225</v>
      </c>
      <c r="P3615" t="s">
        <v>32</v>
      </c>
      <c r="Q3615" t="s">
        <v>75</v>
      </c>
      <c r="R3615">
        <v>69</v>
      </c>
      <c r="S3615">
        <v>-1</v>
      </c>
      <c r="T3615" t="s">
        <v>76</v>
      </c>
      <c r="U3615" s="1">
        <v>41046</v>
      </c>
      <c r="V3615" t="s">
        <v>48</v>
      </c>
      <c r="W3615" t="s">
        <v>32</v>
      </c>
      <c r="X3615" t="s">
        <v>244</v>
      </c>
      <c r="Y3615" t="s">
        <v>192</v>
      </c>
      <c r="Z3615" t="s">
        <v>151</v>
      </c>
      <c r="AA3615" t="s">
        <v>51</v>
      </c>
      <c r="AB3615" t="s">
        <v>1633</v>
      </c>
      <c r="AC3615" t="s">
        <v>71</v>
      </c>
      <c r="AD3615" t="s">
        <v>619</v>
      </c>
      <c r="AE3615" t="s">
        <v>54</v>
      </c>
    </row>
    <row r="3616" spans="1:31" x14ac:dyDescent="0.2">
      <c r="A3616">
        <v>36</v>
      </c>
      <c r="B3616" t="s">
        <v>154</v>
      </c>
      <c r="C3616" t="s">
        <v>113</v>
      </c>
      <c r="D3616" t="s">
        <v>33</v>
      </c>
      <c r="E3616" t="s">
        <v>34</v>
      </c>
      <c r="F3616" t="s">
        <v>56</v>
      </c>
      <c r="G3616" t="s">
        <v>8230</v>
      </c>
      <c r="H3616" t="s">
        <v>8231</v>
      </c>
      <c r="I3616" t="s">
        <v>8232</v>
      </c>
      <c r="J3616" t="s">
        <v>8233</v>
      </c>
      <c r="K3616" t="s">
        <v>8234</v>
      </c>
      <c r="L3616" t="s">
        <v>8235</v>
      </c>
      <c r="M3616" t="s">
        <v>8236</v>
      </c>
      <c r="N3616" t="s">
        <v>8237</v>
      </c>
      <c r="O3616" t="s">
        <v>8238</v>
      </c>
      <c r="P3616" t="s">
        <v>8239</v>
      </c>
      <c r="Q3616" t="s">
        <v>75</v>
      </c>
      <c r="R3616">
        <v>67</v>
      </c>
      <c r="S3616">
        <v>-1</v>
      </c>
      <c r="T3616" t="s">
        <v>163</v>
      </c>
      <c r="U3616" s="1">
        <v>41081</v>
      </c>
      <c r="V3616" t="s">
        <v>2512</v>
      </c>
      <c r="W3616" t="s">
        <v>191</v>
      </c>
      <c r="X3616" t="s">
        <v>49</v>
      </c>
      <c r="Y3616" t="s">
        <v>192</v>
      </c>
      <c r="Z3616" t="s">
        <v>1041</v>
      </c>
      <c r="AA3616" t="s">
        <v>69</v>
      </c>
      <c r="AB3616" t="s">
        <v>690</v>
      </c>
      <c r="AC3616" t="s">
        <v>71</v>
      </c>
      <c r="AD3616" t="s">
        <v>332</v>
      </c>
      <c r="AE3616" t="s">
        <v>54</v>
      </c>
    </row>
    <row r="3617" spans="1:31" x14ac:dyDescent="0.2">
      <c r="A3617">
        <v>36</v>
      </c>
      <c r="B3617" t="s">
        <v>55</v>
      </c>
      <c r="C3617" t="s">
        <v>32</v>
      </c>
      <c r="D3617" t="s">
        <v>33</v>
      </c>
      <c r="E3617" t="s">
        <v>34</v>
      </c>
      <c r="F3617" t="s">
        <v>114</v>
      </c>
      <c r="G3617" t="s">
        <v>8567</v>
      </c>
      <c r="H3617" t="s">
        <v>8568</v>
      </c>
      <c r="I3617" t="s">
        <v>8569</v>
      </c>
      <c r="J3617" t="s">
        <v>8570</v>
      </c>
      <c r="K3617" t="s">
        <v>8571</v>
      </c>
      <c r="L3617" t="s">
        <v>8572</v>
      </c>
      <c r="M3617" t="s">
        <v>8573</v>
      </c>
      <c r="N3617" t="s">
        <v>8574</v>
      </c>
      <c r="O3617" t="s">
        <v>32</v>
      </c>
      <c r="P3617" t="s">
        <v>8575</v>
      </c>
      <c r="Q3617" t="s">
        <v>75</v>
      </c>
      <c r="R3617">
        <v>70</v>
      </c>
      <c r="S3617">
        <v>-1</v>
      </c>
      <c r="T3617" t="s">
        <v>136</v>
      </c>
      <c r="U3617" s="1">
        <v>40969</v>
      </c>
      <c r="V3617" t="s">
        <v>48</v>
      </c>
      <c r="W3617" t="s">
        <v>32</v>
      </c>
      <c r="X3617" t="s">
        <v>49</v>
      </c>
      <c r="Y3617" t="s">
        <v>435</v>
      </c>
      <c r="Z3617" t="s">
        <v>561</v>
      </c>
      <c r="AA3617" t="s">
        <v>51</v>
      </c>
      <c r="AB3617" t="s">
        <v>233</v>
      </c>
      <c r="AC3617" t="s">
        <v>71</v>
      </c>
      <c r="AD3617" t="s">
        <v>95</v>
      </c>
      <c r="AE3617" t="s">
        <v>54</v>
      </c>
    </row>
    <row r="3618" spans="1:31" x14ac:dyDescent="0.2">
      <c r="A3618">
        <v>36</v>
      </c>
      <c r="B3618" t="s">
        <v>96</v>
      </c>
      <c r="C3618" t="s">
        <v>32</v>
      </c>
      <c r="D3618" t="s">
        <v>33</v>
      </c>
      <c r="E3618" t="s">
        <v>34</v>
      </c>
      <c r="F3618" t="s">
        <v>773</v>
      </c>
      <c r="G3618" t="s">
        <v>9058</v>
      </c>
      <c r="H3618" t="s">
        <v>9059</v>
      </c>
      <c r="I3618" t="s">
        <v>9060</v>
      </c>
      <c r="J3618" t="s">
        <v>9061</v>
      </c>
      <c r="K3618" t="s">
        <v>9062</v>
      </c>
      <c r="L3618" t="s">
        <v>9063</v>
      </c>
      <c r="M3618" t="s">
        <v>9064</v>
      </c>
      <c r="N3618" t="s">
        <v>9065</v>
      </c>
      <c r="O3618" t="s">
        <v>9066</v>
      </c>
      <c r="P3618" t="s">
        <v>9067</v>
      </c>
      <c r="Q3618" t="s">
        <v>108</v>
      </c>
      <c r="R3618">
        <v>67</v>
      </c>
      <c r="S3618">
        <v>-1</v>
      </c>
      <c r="T3618" t="s">
        <v>560</v>
      </c>
      <c r="U3618" s="1">
        <v>41090</v>
      </c>
      <c r="V3618" t="s">
        <v>48</v>
      </c>
      <c r="W3618" t="s">
        <v>32</v>
      </c>
      <c r="X3618" t="s">
        <v>49</v>
      </c>
      <c r="Y3618" t="s">
        <v>93</v>
      </c>
      <c r="Z3618" t="s">
        <v>32</v>
      </c>
      <c r="AA3618" t="s">
        <v>51</v>
      </c>
      <c r="AB3618" t="s">
        <v>712</v>
      </c>
      <c r="AC3618" t="s">
        <v>71</v>
      </c>
      <c r="AD3618" t="s">
        <v>3731</v>
      </c>
      <c r="AE3618" t="s">
        <v>54</v>
      </c>
    </row>
    <row r="3619" spans="1:31" x14ac:dyDescent="0.2">
      <c r="A3619">
        <v>36</v>
      </c>
      <c r="B3619" t="s">
        <v>96</v>
      </c>
      <c r="C3619" t="s">
        <v>32</v>
      </c>
      <c r="D3619" t="s">
        <v>33</v>
      </c>
      <c r="E3619" t="s">
        <v>32</v>
      </c>
      <c r="F3619" t="s">
        <v>56</v>
      </c>
      <c r="G3619" t="s">
        <v>9354</v>
      </c>
      <c r="H3619" t="s">
        <v>9355</v>
      </c>
      <c r="I3619" t="s">
        <v>9356</v>
      </c>
      <c r="J3619" t="s">
        <v>9357</v>
      </c>
      <c r="K3619" t="s">
        <v>9358</v>
      </c>
      <c r="L3619" t="s">
        <v>9359</v>
      </c>
      <c r="M3619" t="s">
        <v>9360</v>
      </c>
      <c r="N3619" t="s">
        <v>9361</v>
      </c>
      <c r="O3619" t="s">
        <v>9362</v>
      </c>
      <c r="P3619" t="s">
        <v>9363</v>
      </c>
      <c r="Q3619" t="s">
        <v>321</v>
      </c>
      <c r="R3619">
        <v>70</v>
      </c>
      <c r="S3619">
        <v>-1</v>
      </c>
      <c r="T3619" t="s">
        <v>331</v>
      </c>
      <c r="U3619" s="1">
        <v>41091</v>
      </c>
      <c r="V3619" t="s">
        <v>48</v>
      </c>
      <c r="W3619" t="s">
        <v>32</v>
      </c>
      <c r="X3619" t="s">
        <v>49</v>
      </c>
      <c r="Y3619" t="s">
        <v>261</v>
      </c>
      <c r="Z3619" t="s">
        <v>246</v>
      </c>
      <c r="AA3619" t="s">
        <v>51</v>
      </c>
      <c r="AB3619" t="s">
        <v>167</v>
      </c>
      <c r="AC3619" t="s">
        <v>71</v>
      </c>
      <c r="AD3619" t="s">
        <v>53</v>
      </c>
      <c r="AE3619" t="s">
        <v>54</v>
      </c>
    </row>
    <row r="3620" spans="1:31" x14ac:dyDescent="0.2">
      <c r="A3620">
        <v>36</v>
      </c>
      <c r="B3620" t="s">
        <v>55</v>
      </c>
      <c r="C3620" t="s">
        <v>113</v>
      </c>
      <c r="D3620" t="s">
        <v>33</v>
      </c>
      <c r="E3620" t="s">
        <v>170</v>
      </c>
      <c r="F3620" t="s">
        <v>56</v>
      </c>
      <c r="G3620" t="s">
        <v>9495</v>
      </c>
      <c r="H3620" t="s">
        <v>9496</v>
      </c>
      <c r="I3620" t="s">
        <v>9497</v>
      </c>
      <c r="J3620" t="s">
        <v>9498</v>
      </c>
      <c r="K3620" t="s">
        <v>9499</v>
      </c>
      <c r="L3620" t="s">
        <v>9500</v>
      </c>
      <c r="M3620" t="s">
        <v>32</v>
      </c>
      <c r="N3620" t="s">
        <v>9501</v>
      </c>
      <c r="O3620" t="s">
        <v>32</v>
      </c>
      <c r="P3620" t="s">
        <v>32</v>
      </c>
      <c r="Q3620" t="s">
        <v>75</v>
      </c>
      <c r="R3620">
        <v>68</v>
      </c>
      <c r="S3620">
        <v>-1</v>
      </c>
      <c r="T3620" t="s">
        <v>91</v>
      </c>
      <c r="U3620" s="1">
        <v>41073</v>
      </c>
      <c r="V3620" t="s">
        <v>164</v>
      </c>
      <c r="W3620" t="s">
        <v>862</v>
      </c>
      <c r="X3620" t="s">
        <v>49</v>
      </c>
      <c r="Y3620" t="s">
        <v>32</v>
      </c>
      <c r="Z3620" t="s">
        <v>378</v>
      </c>
      <c r="AA3620" t="s">
        <v>69</v>
      </c>
      <c r="AB3620" t="s">
        <v>379</v>
      </c>
      <c r="AC3620" t="s">
        <v>71</v>
      </c>
      <c r="AD3620" t="s">
        <v>1206</v>
      </c>
      <c r="AE3620" t="s">
        <v>54</v>
      </c>
    </row>
    <row r="3621" spans="1:31" x14ac:dyDescent="0.2">
      <c r="A3621">
        <v>36</v>
      </c>
      <c r="B3621" t="s">
        <v>96</v>
      </c>
      <c r="C3621" t="s">
        <v>32</v>
      </c>
      <c r="D3621" t="s">
        <v>32</v>
      </c>
      <c r="E3621" t="s">
        <v>32</v>
      </c>
      <c r="F3621" t="s">
        <v>32</v>
      </c>
      <c r="G3621" t="s">
        <v>9560</v>
      </c>
      <c r="H3621" t="s">
        <v>9561</v>
      </c>
      <c r="I3621" t="s">
        <v>9562</v>
      </c>
      <c r="J3621" t="s">
        <v>9563</v>
      </c>
      <c r="K3621" t="s">
        <v>9564</v>
      </c>
      <c r="L3621" t="s">
        <v>9565</v>
      </c>
      <c r="M3621" t="s">
        <v>9566</v>
      </c>
      <c r="N3621" t="s">
        <v>9567</v>
      </c>
      <c r="O3621" t="s">
        <v>9568</v>
      </c>
      <c r="P3621" t="s">
        <v>9569</v>
      </c>
      <c r="Q3621" t="s">
        <v>32</v>
      </c>
      <c r="R3621">
        <v>74</v>
      </c>
      <c r="S3621">
        <v>-1</v>
      </c>
      <c r="T3621" t="s">
        <v>32</v>
      </c>
      <c r="U3621" s="1">
        <v>41018</v>
      </c>
      <c r="V3621" t="s">
        <v>48</v>
      </c>
      <c r="W3621" t="s">
        <v>32</v>
      </c>
      <c r="X3621" t="s">
        <v>49</v>
      </c>
      <c r="Y3621" t="s">
        <v>32</v>
      </c>
      <c r="Z3621" t="s">
        <v>32</v>
      </c>
      <c r="AA3621" t="s">
        <v>51</v>
      </c>
      <c r="AB3621" t="s">
        <v>389</v>
      </c>
      <c r="AC3621" t="s">
        <v>32</v>
      </c>
      <c r="AD3621" t="s">
        <v>95</v>
      </c>
      <c r="AE3621" t="s">
        <v>54</v>
      </c>
    </row>
    <row r="3622" spans="1:31" x14ac:dyDescent="0.2">
      <c r="A3622">
        <v>36</v>
      </c>
      <c r="B3622" t="s">
        <v>169</v>
      </c>
      <c r="C3622" t="s">
        <v>32</v>
      </c>
      <c r="D3622" t="s">
        <v>33</v>
      </c>
      <c r="E3622" t="s">
        <v>34</v>
      </c>
      <c r="F3622" t="s">
        <v>56</v>
      </c>
      <c r="G3622" t="s">
        <v>9738</v>
      </c>
      <c r="H3622" t="s">
        <v>9739</v>
      </c>
      <c r="I3622" t="s">
        <v>9740</v>
      </c>
      <c r="J3622" t="s">
        <v>9741</v>
      </c>
      <c r="K3622" t="s">
        <v>9742</v>
      </c>
      <c r="L3622" t="s">
        <v>9743</v>
      </c>
      <c r="M3622" t="s">
        <v>9744</v>
      </c>
      <c r="N3622" t="s">
        <v>9745</v>
      </c>
      <c r="O3622" t="s">
        <v>9746</v>
      </c>
      <c r="P3622" t="s">
        <v>9747</v>
      </c>
      <c r="Q3622" t="s">
        <v>75</v>
      </c>
      <c r="R3622">
        <v>74</v>
      </c>
      <c r="S3622">
        <v>-1</v>
      </c>
      <c r="T3622" t="s">
        <v>76</v>
      </c>
      <c r="U3622" s="1">
        <v>41057</v>
      </c>
      <c r="V3622" t="s">
        <v>48</v>
      </c>
      <c r="W3622" t="s">
        <v>32</v>
      </c>
      <c r="X3622" t="s">
        <v>49</v>
      </c>
      <c r="Y3622" t="s">
        <v>495</v>
      </c>
      <c r="Z3622" t="s">
        <v>1041</v>
      </c>
      <c r="AA3622" t="s">
        <v>51</v>
      </c>
      <c r="AB3622" t="s">
        <v>690</v>
      </c>
      <c r="AC3622" t="s">
        <v>71</v>
      </c>
      <c r="AD3622" t="s">
        <v>1440</v>
      </c>
      <c r="AE3622" t="s">
        <v>54</v>
      </c>
    </row>
    <row r="3623" spans="1:31" x14ac:dyDescent="0.2">
      <c r="A3623">
        <v>36</v>
      </c>
      <c r="B3623" t="s">
        <v>96</v>
      </c>
      <c r="C3623" t="s">
        <v>155</v>
      </c>
      <c r="D3623" t="s">
        <v>182</v>
      </c>
      <c r="E3623" t="s">
        <v>170</v>
      </c>
      <c r="F3623" t="s">
        <v>114</v>
      </c>
      <c r="G3623" t="s">
        <v>9988</v>
      </c>
      <c r="H3623" t="s">
        <v>9989</v>
      </c>
      <c r="I3623" t="s">
        <v>9990</v>
      </c>
      <c r="J3623" t="s">
        <v>9991</v>
      </c>
      <c r="K3623" t="s">
        <v>9992</v>
      </c>
      <c r="L3623" t="s">
        <v>9993</v>
      </c>
      <c r="M3623" t="s">
        <v>9994</v>
      </c>
      <c r="N3623" t="s">
        <v>9995</v>
      </c>
      <c r="O3623" t="s">
        <v>9996</v>
      </c>
      <c r="P3623" t="s">
        <v>9997</v>
      </c>
      <c r="Q3623" t="s">
        <v>75</v>
      </c>
      <c r="R3623">
        <v>68</v>
      </c>
      <c r="S3623">
        <v>50000</v>
      </c>
      <c r="T3623" t="s">
        <v>91</v>
      </c>
      <c r="U3623" s="1">
        <v>41090</v>
      </c>
      <c r="V3623" t="s">
        <v>48</v>
      </c>
      <c r="W3623" t="s">
        <v>32</v>
      </c>
      <c r="X3623" t="s">
        <v>244</v>
      </c>
      <c r="Y3623" t="s">
        <v>245</v>
      </c>
      <c r="Z3623" t="s">
        <v>378</v>
      </c>
      <c r="AA3623" t="s">
        <v>51</v>
      </c>
      <c r="AB3623" t="s">
        <v>389</v>
      </c>
      <c r="AC3623" t="s">
        <v>71</v>
      </c>
      <c r="AD3623" t="s">
        <v>168</v>
      </c>
      <c r="AE3623" t="s">
        <v>54</v>
      </c>
    </row>
    <row r="3624" spans="1:31" x14ac:dyDescent="0.2">
      <c r="A3624">
        <v>36</v>
      </c>
      <c r="B3624" t="s">
        <v>400</v>
      </c>
      <c r="C3624" t="s">
        <v>32</v>
      </c>
      <c r="D3624" t="s">
        <v>33</v>
      </c>
      <c r="E3624" t="s">
        <v>170</v>
      </c>
      <c r="F3624" t="s">
        <v>7143</v>
      </c>
      <c r="G3624" t="s">
        <v>10481</v>
      </c>
      <c r="H3624" t="s">
        <v>10482</v>
      </c>
      <c r="I3624" t="s">
        <v>10483</v>
      </c>
      <c r="J3624" t="s">
        <v>846</v>
      </c>
      <c r="K3624" t="s">
        <v>10484</v>
      </c>
      <c r="L3624" t="s">
        <v>10485</v>
      </c>
      <c r="M3624" t="s">
        <v>10486</v>
      </c>
      <c r="N3624" t="s">
        <v>10487</v>
      </c>
      <c r="O3624" t="s">
        <v>10488</v>
      </c>
      <c r="P3624" t="s">
        <v>10489</v>
      </c>
      <c r="Q3624" t="s">
        <v>75</v>
      </c>
      <c r="R3624">
        <v>70</v>
      </c>
      <c r="S3624">
        <v>80000</v>
      </c>
      <c r="T3624" t="s">
        <v>76</v>
      </c>
      <c r="U3624" s="1">
        <v>41086</v>
      </c>
      <c r="V3624" t="s">
        <v>48</v>
      </c>
      <c r="W3624" t="s">
        <v>181</v>
      </c>
      <c r="X3624" t="s">
        <v>49</v>
      </c>
      <c r="Y3624" t="s">
        <v>93</v>
      </c>
      <c r="Z3624" t="s">
        <v>322</v>
      </c>
      <c r="AA3624" t="s">
        <v>51</v>
      </c>
      <c r="AB3624" t="s">
        <v>285</v>
      </c>
      <c r="AC3624" t="s">
        <v>170</v>
      </c>
      <c r="AD3624" t="s">
        <v>95</v>
      </c>
      <c r="AE3624" t="s">
        <v>54</v>
      </c>
    </row>
    <row r="3625" spans="1:31" x14ac:dyDescent="0.2">
      <c r="A3625">
        <v>36</v>
      </c>
      <c r="B3625" t="s">
        <v>96</v>
      </c>
      <c r="C3625" t="s">
        <v>113</v>
      </c>
      <c r="D3625" t="s">
        <v>33</v>
      </c>
      <c r="E3625" t="s">
        <v>34</v>
      </c>
      <c r="F3625" t="s">
        <v>56</v>
      </c>
      <c r="G3625" t="s">
        <v>11780</v>
      </c>
      <c r="H3625" t="s">
        <v>11781</v>
      </c>
      <c r="I3625" t="s">
        <v>11782</v>
      </c>
      <c r="J3625" t="s">
        <v>11783</v>
      </c>
      <c r="K3625" t="s">
        <v>11784</v>
      </c>
      <c r="L3625" t="s">
        <v>11785</v>
      </c>
      <c r="M3625" t="s">
        <v>6047</v>
      </c>
      <c r="N3625" t="s">
        <v>11786</v>
      </c>
      <c r="O3625" t="s">
        <v>32</v>
      </c>
      <c r="P3625" t="s">
        <v>32</v>
      </c>
      <c r="Q3625" t="s">
        <v>108</v>
      </c>
      <c r="R3625">
        <v>65</v>
      </c>
      <c r="S3625">
        <v>-1</v>
      </c>
      <c r="T3625" t="s">
        <v>91</v>
      </c>
      <c r="U3625" s="1">
        <v>41078</v>
      </c>
      <c r="V3625" t="s">
        <v>357</v>
      </c>
      <c r="W3625" t="s">
        <v>32</v>
      </c>
      <c r="X3625" t="s">
        <v>49</v>
      </c>
      <c r="Y3625" t="s">
        <v>245</v>
      </c>
      <c r="Z3625" t="s">
        <v>32</v>
      </c>
      <c r="AA3625" t="s">
        <v>69</v>
      </c>
      <c r="AB3625" t="s">
        <v>1243</v>
      </c>
      <c r="AC3625" t="s">
        <v>248</v>
      </c>
      <c r="AD3625" t="s">
        <v>95</v>
      </c>
      <c r="AE3625" t="s">
        <v>54</v>
      </c>
    </row>
    <row r="3626" spans="1:31" x14ac:dyDescent="0.2">
      <c r="A3626">
        <v>36</v>
      </c>
      <c r="B3626" t="s">
        <v>169</v>
      </c>
      <c r="C3626" t="s">
        <v>97</v>
      </c>
      <c r="D3626" t="s">
        <v>182</v>
      </c>
      <c r="E3626" t="s">
        <v>32</v>
      </c>
      <c r="F3626" t="s">
        <v>32</v>
      </c>
      <c r="G3626" t="s">
        <v>11833</v>
      </c>
      <c r="H3626" t="s">
        <v>11834</v>
      </c>
      <c r="I3626" t="s">
        <v>11835</v>
      </c>
      <c r="J3626" t="s">
        <v>11836</v>
      </c>
      <c r="K3626" t="s">
        <v>11837</v>
      </c>
      <c r="L3626" t="s">
        <v>11838</v>
      </c>
      <c r="M3626" t="s">
        <v>11839</v>
      </c>
      <c r="N3626" t="s">
        <v>11840</v>
      </c>
      <c r="O3626" t="s">
        <v>11841</v>
      </c>
      <c r="P3626" t="s">
        <v>11842</v>
      </c>
      <c r="Q3626" t="s">
        <v>75</v>
      </c>
      <c r="R3626">
        <v>73</v>
      </c>
      <c r="S3626">
        <v>-1</v>
      </c>
      <c r="T3626" t="s">
        <v>91</v>
      </c>
      <c r="U3626" s="1">
        <v>41089</v>
      </c>
      <c r="V3626" t="s">
        <v>164</v>
      </c>
      <c r="W3626" t="s">
        <v>32</v>
      </c>
      <c r="X3626" t="s">
        <v>49</v>
      </c>
      <c r="Y3626" t="s">
        <v>495</v>
      </c>
      <c r="Z3626" t="s">
        <v>1045</v>
      </c>
      <c r="AA3626" t="s">
        <v>51</v>
      </c>
      <c r="AB3626" t="s">
        <v>271</v>
      </c>
      <c r="AC3626" t="s">
        <v>71</v>
      </c>
      <c r="AD3626" t="s">
        <v>95</v>
      </c>
      <c r="AE3626" t="s">
        <v>54</v>
      </c>
    </row>
    <row r="3627" spans="1:31" x14ac:dyDescent="0.2">
      <c r="A3627">
        <v>36</v>
      </c>
      <c r="B3627" t="s">
        <v>32</v>
      </c>
      <c r="C3627" t="s">
        <v>32</v>
      </c>
      <c r="D3627" t="s">
        <v>33</v>
      </c>
      <c r="E3627" t="s">
        <v>34</v>
      </c>
      <c r="F3627" t="s">
        <v>56</v>
      </c>
      <c r="G3627" t="s">
        <v>12334</v>
      </c>
      <c r="H3627" t="s">
        <v>12335</v>
      </c>
      <c r="I3627" t="s">
        <v>12336</v>
      </c>
      <c r="J3627" t="s">
        <v>12337</v>
      </c>
      <c r="K3627" t="s">
        <v>12338</v>
      </c>
      <c r="L3627" t="s">
        <v>12339</v>
      </c>
      <c r="M3627" t="s">
        <v>12340</v>
      </c>
      <c r="N3627" t="s">
        <v>12341</v>
      </c>
      <c r="O3627" t="s">
        <v>32</v>
      </c>
      <c r="P3627" t="s">
        <v>12342</v>
      </c>
      <c r="Q3627" t="s">
        <v>75</v>
      </c>
      <c r="R3627">
        <v>67</v>
      </c>
      <c r="S3627">
        <v>-1</v>
      </c>
      <c r="T3627" t="s">
        <v>163</v>
      </c>
      <c r="U3627" s="1">
        <v>41089</v>
      </c>
      <c r="V3627" t="s">
        <v>48</v>
      </c>
      <c r="W3627" t="s">
        <v>32</v>
      </c>
      <c r="X3627" t="s">
        <v>49</v>
      </c>
      <c r="Y3627" t="s">
        <v>643</v>
      </c>
      <c r="Z3627" t="s">
        <v>32</v>
      </c>
      <c r="AA3627" t="s">
        <v>69</v>
      </c>
      <c r="AB3627" t="s">
        <v>81</v>
      </c>
      <c r="AC3627" t="s">
        <v>71</v>
      </c>
      <c r="AD3627" t="s">
        <v>95</v>
      </c>
      <c r="AE3627" t="s">
        <v>54</v>
      </c>
    </row>
    <row r="3628" spans="1:31" x14ac:dyDescent="0.2">
      <c r="A3628">
        <v>36</v>
      </c>
      <c r="B3628" t="s">
        <v>112</v>
      </c>
      <c r="C3628" t="s">
        <v>155</v>
      </c>
      <c r="D3628" t="s">
        <v>32</v>
      </c>
      <c r="E3628" t="s">
        <v>32</v>
      </c>
      <c r="F3628" t="s">
        <v>56</v>
      </c>
      <c r="G3628" t="s">
        <v>12459</v>
      </c>
      <c r="H3628" t="s">
        <v>12460</v>
      </c>
      <c r="I3628" t="s">
        <v>12461</v>
      </c>
      <c r="J3628" t="s">
        <v>12462</v>
      </c>
      <c r="K3628" t="s">
        <v>12463</v>
      </c>
      <c r="L3628" t="s">
        <v>12464</v>
      </c>
      <c r="M3628" t="s">
        <v>12465</v>
      </c>
      <c r="N3628" t="s">
        <v>12466</v>
      </c>
      <c r="O3628" t="s">
        <v>12467</v>
      </c>
      <c r="P3628" t="s">
        <v>12468</v>
      </c>
      <c r="Q3628" t="s">
        <v>75</v>
      </c>
      <c r="R3628">
        <v>62</v>
      </c>
      <c r="S3628">
        <v>-1</v>
      </c>
      <c r="T3628" t="s">
        <v>136</v>
      </c>
      <c r="U3628" s="1">
        <v>41067</v>
      </c>
      <c r="V3628" t="s">
        <v>48</v>
      </c>
      <c r="W3628" t="s">
        <v>92</v>
      </c>
      <c r="X3628" t="s">
        <v>49</v>
      </c>
      <c r="Y3628" t="s">
        <v>93</v>
      </c>
      <c r="Z3628" t="s">
        <v>32</v>
      </c>
      <c r="AA3628" t="s">
        <v>69</v>
      </c>
      <c r="AB3628" t="s">
        <v>379</v>
      </c>
      <c r="AC3628" t="s">
        <v>71</v>
      </c>
      <c r="AD3628" t="s">
        <v>95</v>
      </c>
      <c r="AE3628" t="s">
        <v>54</v>
      </c>
    </row>
    <row r="3629" spans="1:31" x14ac:dyDescent="0.2">
      <c r="A3629">
        <v>36</v>
      </c>
      <c r="B3629" t="s">
        <v>154</v>
      </c>
      <c r="C3629" t="s">
        <v>278</v>
      </c>
      <c r="D3629" t="s">
        <v>33</v>
      </c>
      <c r="E3629" t="s">
        <v>32</v>
      </c>
      <c r="F3629" t="s">
        <v>56</v>
      </c>
      <c r="G3629" t="s">
        <v>12584</v>
      </c>
      <c r="H3629" t="s">
        <v>12585</v>
      </c>
      <c r="I3629" t="s">
        <v>12586</v>
      </c>
      <c r="J3629" t="s">
        <v>12587</v>
      </c>
      <c r="K3629" t="s">
        <v>12588</v>
      </c>
      <c r="L3629" t="s">
        <v>12589</v>
      </c>
      <c r="M3629" t="s">
        <v>12590</v>
      </c>
      <c r="N3629" t="s">
        <v>12591</v>
      </c>
      <c r="O3629" t="s">
        <v>12592</v>
      </c>
      <c r="P3629" t="s">
        <v>12593</v>
      </c>
      <c r="Q3629" t="s">
        <v>75</v>
      </c>
      <c r="R3629">
        <v>69</v>
      </c>
      <c r="S3629">
        <v>-1</v>
      </c>
      <c r="T3629" t="s">
        <v>91</v>
      </c>
      <c r="U3629" s="1">
        <v>41089</v>
      </c>
      <c r="V3629" t="s">
        <v>164</v>
      </c>
      <c r="W3629" t="s">
        <v>32</v>
      </c>
      <c r="X3629" t="s">
        <v>49</v>
      </c>
      <c r="Y3629" t="s">
        <v>261</v>
      </c>
      <c r="Z3629" t="s">
        <v>1430</v>
      </c>
      <c r="AA3629" t="s">
        <v>69</v>
      </c>
      <c r="AB3629" t="s">
        <v>285</v>
      </c>
      <c r="AC3629" t="s">
        <v>71</v>
      </c>
      <c r="AD3629" t="s">
        <v>12594</v>
      </c>
      <c r="AE3629" t="s">
        <v>54</v>
      </c>
    </row>
    <row r="3630" spans="1:31" x14ac:dyDescent="0.2">
      <c r="A3630">
        <v>36</v>
      </c>
      <c r="B3630" t="s">
        <v>1288</v>
      </c>
      <c r="C3630" t="s">
        <v>113</v>
      </c>
      <c r="D3630" t="s">
        <v>33</v>
      </c>
      <c r="E3630" t="s">
        <v>34</v>
      </c>
      <c r="F3630" t="s">
        <v>32</v>
      </c>
      <c r="G3630" t="s">
        <v>12768</v>
      </c>
      <c r="H3630" t="s">
        <v>12769</v>
      </c>
      <c r="I3630" t="s">
        <v>12770</v>
      </c>
      <c r="J3630" t="s">
        <v>32</v>
      </c>
      <c r="K3630" t="s">
        <v>12771</v>
      </c>
      <c r="L3630" t="s">
        <v>32</v>
      </c>
      <c r="M3630" t="s">
        <v>32</v>
      </c>
      <c r="N3630" t="s">
        <v>32</v>
      </c>
      <c r="O3630" t="s">
        <v>12772</v>
      </c>
      <c r="P3630" t="s">
        <v>32</v>
      </c>
      <c r="Q3630" t="s">
        <v>75</v>
      </c>
      <c r="R3630">
        <v>69</v>
      </c>
      <c r="S3630">
        <v>-1</v>
      </c>
      <c r="T3630" t="s">
        <v>203</v>
      </c>
      <c r="U3630" s="1">
        <v>41090</v>
      </c>
      <c r="V3630" t="s">
        <v>164</v>
      </c>
      <c r="W3630" t="s">
        <v>217</v>
      </c>
      <c r="X3630" t="s">
        <v>49</v>
      </c>
      <c r="Y3630" t="s">
        <v>245</v>
      </c>
      <c r="Z3630" t="s">
        <v>32</v>
      </c>
      <c r="AA3630" t="s">
        <v>51</v>
      </c>
      <c r="AB3630" t="s">
        <v>32</v>
      </c>
      <c r="AC3630" t="s">
        <v>71</v>
      </c>
      <c r="AD3630" t="s">
        <v>95</v>
      </c>
      <c r="AE3630" t="s">
        <v>54</v>
      </c>
    </row>
    <row r="3631" spans="1:31" x14ac:dyDescent="0.2">
      <c r="A3631">
        <v>36</v>
      </c>
      <c r="B3631" t="s">
        <v>112</v>
      </c>
      <c r="C3631" t="s">
        <v>91</v>
      </c>
      <c r="D3631" t="s">
        <v>182</v>
      </c>
      <c r="E3631" t="s">
        <v>34</v>
      </c>
      <c r="F3631" t="s">
        <v>56</v>
      </c>
      <c r="G3631" t="s">
        <v>12804</v>
      </c>
      <c r="H3631" t="s">
        <v>12805</v>
      </c>
      <c r="I3631" t="s">
        <v>12806</v>
      </c>
      <c r="J3631" t="s">
        <v>12807</v>
      </c>
      <c r="K3631" t="s">
        <v>12808</v>
      </c>
      <c r="L3631" t="s">
        <v>12809</v>
      </c>
      <c r="M3631" t="s">
        <v>12810</v>
      </c>
      <c r="N3631" t="s">
        <v>12811</v>
      </c>
      <c r="O3631" t="s">
        <v>12812</v>
      </c>
      <c r="P3631" t="s">
        <v>12813</v>
      </c>
      <c r="Q3631" t="s">
        <v>91</v>
      </c>
      <c r="R3631">
        <v>64</v>
      </c>
      <c r="S3631">
        <v>-1</v>
      </c>
      <c r="T3631" t="s">
        <v>560</v>
      </c>
      <c r="U3631" s="1">
        <v>41089</v>
      </c>
      <c r="V3631" t="s">
        <v>2224</v>
      </c>
      <c r="W3631" t="s">
        <v>204</v>
      </c>
      <c r="X3631" t="s">
        <v>49</v>
      </c>
      <c r="Y3631" t="s">
        <v>245</v>
      </c>
      <c r="Z3631" t="s">
        <v>475</v>
      </c>
      <c r="AA3631" t="s">
        <v>69</v>
      </c>
      <c r="AB3631" t="s">
        <v>358</v>
      </c>
      <c r="AC3631" t="s">
        <v>71</v>
      </c>
      <c r="AD3631" t="s">
        <v>12814</v>
      </c>
      <c r="AE3631" t="s">
        <v>54</v>
      </c>
    </row>
    <row r="3632" spans="1:31" x14ac:dyDescent="0.2">
      <c r="A3632">
        <v>36</v>
      </c>
      <c r="B3632" t="s">
        <v>112</v>
      </c>
      <c r="C3632" t="s">
        <v>113</v>
      </c>
      <c r="D3632" t="s">
        <v>33</v>
      </c>
      <c r="E3632" t="s">
        <v>34</v>
      </c>
      <c r="F3632" t="s">
        <v>56</v>
      </c>
      <c r="G3632" t="s">
        <v>13342</v>
      </c>
      <c r="H3632" t="s">
        <v>13343</v>
      </c>
      <c r="I3632" t="s">
        <v>13344</v>
      </c>
      <c r="J3632" t="s">
        <v>13345</v>
      </c>
      <c r="K3632" t="s">
        <v>13346</v>
      </c>
      <c r="L3632" t="s">
        <v>13347</v>
      </c>
      <c r="M3632" t="s">
        <v>13348</v>
      </c>
      <c r="N3632" t="s">
        <v>13349</v>
      </c>
      <c r="O3632" t="s">
        <v>13350</v>
      </c>
      <c r="P3632" t="s">
        <v>13351</v>
      </c>
      <c r="Q3632" t="s">
        <v>75</v>
      </c>
      <c r="R3632">
        <v>73</v>
      </c>
      <c r="S3632">
        <v>-1</v>
      </c>
      <c r="T3632" t="s">
        <v>273</v>
      </c>
      <c r="U3632" s="1">
        <v>41089</v>
      </c>
      <c r="V3632" t="s">
        <v>458</v>
      </c>
      <c r="W3632" t="s">
        <v>32</v>
      </c>
      <c r="X3632" t="s">
        <v>49</v>
      </c>
      <c r="Y3632" t="s">
        <v>93</v>
      </c>
      <c r="Z3632" t="s">
        <v>205</v>
      </c>
      <c r="AA3632" t="s">
        <v>51</v>
      </c>
      <c r="AB3632" t="s">
        <v>367</v>
      </c>
      <c r="AC3632" t="s">
        <v>71</v>
      </c>
      <c r="AD3632" t="s">
        <v>447</v>
      </c>
      <c r="AE3632" t="s">
        <v>54</v>
      </c>
    </row>
    <row r="3633" spans="1:31" x14ac:dyDescent="0.2">
      <c r="A3633">
        <v>36</v>
      </c>
      <c r="B3633" t="s">
        <v>169</v>
      </c>
      <c r="C3633" t="s">
        <v>83</v>
      </c>
      <c r="D3633" t="s">
        <v>33</v>
      </c>
      <c r="E3633" t="s">
        <v>170</v>
      </c>
      <c r="F3633" t="s">
        <v>56</v>
      </c>
      <c r="G3633" t="s">
        <v>14083</v>
      </c>
      <c r="H3633" t="s">
        <v>14084</v>
      </c>
      <c r="I3633" t="s">
        <v>14085</v>
      </c>
      <c r="J3633" t="s">
        <v>14086</v>
      </c>
      <c r="K3633" t="s">
        <v>14087</v>
      </c>
      <c r="L3633" t="s">
        <v>32</v>
      </c>
      <c r="M3633" t="s">
        <v>14088</v>
      </c>
      <c r="N3633" t="s">
        <v>32</v>
      </c>
      <c r="O3633" t="s">
        <v>32</v>
      </c>
      <c r="P3633" t="s">
        <v>14089</v>
      </c>
      <c r="Q3633" t="s">
        <v>75</v>
      </c>
      <c r="R3633">
        <v>72</v>
      </c>
      <c r="S3633">
        <v>-1</v>
      </c>
      <c r="T3633" t="s">
        <v>32</v>
      </c>
      <c r="U3633" s="1">
        <v>41089</v>
      </c>
      <c r="V3633" t="s">
        <v>48</v>
      </c>
      <c r="W3633" t="s">
        <v>191</v>
      </c>
      <c r="X3633" t="s">
        <v>49</v>
      </c>
      <c r="Y3633" t="s">
        <v>192</v>
      </c>
      <c r="Z3633" t="s">
        <v>32</v>
      </c>
      <c r="AA3633" t="s">
        <v>51</v>
      </c>
      <c r="AB3633" t="s">
        <v>276</v>
      </c>
      <c r="AC3633" t="s">
        <v>248</v>
      </c>
      <c r="AD3633" t="s">
        <v>95</v>
      </c>
      <c r="AE3633" t="s">
        <v>54</v>
      </c>
    </row>
    <row r="3634" spans="1:31" x14ac:dyDescent="0.2">
      <c r="A3634">
        <v>36</v>
      </c>
      <c r="B3634" t="s">
        <v>169</v>
      </c>
      <c r="C3634" t="s">
        <v>32</v>
      </c>
      <c r="D3634" t="s">
        <v>33</v>
      </c>
      <c r="E3634" t="s">
        <v>34</v>
      </c>
      <c r="F3634" t="s">
        <v>56</v>
      </c>
      <c r="G3634" t="s">
        <v>14233</v>
      </c>
      <c r="H3634" t="s">
        <v>14234</v>
      </c>
      <c r="I3634" t="s">
        <v>14235</v>
      </c>
      <c r="J3634" t="s">
        <v>14236</v>
      </c>
      <c r="K3634" t="s">
        <v>14237</v>
      </c>
      <c r="L3634" t="s">
        <v>14238</v>
      </c>
      <c r="M3634" t="s">
        <v>14239</v>
      </c>
      <c r="N3634" t="s">
        <v>12873</v>
      </c>
      <c r="O3634" t="s">
        <v>32</v>
      </c>
      <c r="P3634" t="s">
        <v>14240</v>
      </c>
      <c r="Q3634" t="s">
        <v>108</v>
      </c>
      <c r="R3634">
        <v>67</v>
      </c>
      <c r="S3634">
        <v>-1</v>
      </c>
      <c r="T3634" t="s">
        <v>32</v>
      </c>
      <c r="U3634" s="1">
        <v>41064</v>
      </c>
      <c r="V3634" t="s">
        <v>48</v>
      </c>
      <c r="W3634" t="s">
        <v>32</v>
      </c>
      <c r="X3634" t="s">
        <v>244</v>
      </c>
      <c r="Y3634" t="s">
        <v>32</v>
      </c>
      <c r="Z3634" t="s">
        <v>32</v>
      </c>
      <c r="AA3634" t="s">
        <v>51</v>
      </c>
      <c r="AB3634" t="s">
        <v>152</v>
      </c>
      <c r="AC3634" t="s">
        <v>71</v>
      </c>
      <c r="AD3634" t="s">
        <v>95</v>
      </c>
      <c r="AE3634" t="s">
        <v>54</v>
      </c>
    </row>
    <row r="3635" spans="1:31" x14ac:dyDescent="0.2">
      <c r="A3635">
        <v>36</v>
      </c>
      <c r="B3635" t="s">
        <v>55</v>
      </c>
      <c r="C3635" t="s">
        <v>32</v>
      </c>
      <c r="D3635" t="s">
        <v>33</v>
      </c>
      <c r="E3635" t="s">
        <v>34</v>
      </c>
      <c r="F3635" t="s">
        <v>114</v>
      </c>
      <c r="G3635" t="s">
        <v>14915</v>
      </c>
      <c r="H3635" t="s">
        <v>14916</v>
      </c>
      <c r="I3635" t="s">
        <v>14917</v>
      </c>
      <c r="J3635" t="s">
        <v>14918</v>
      </c>
      <c r="K3635" t="s">
        <v>14919</v>
      </c>
      <c r="L3635" t="s">
        <v>14920</v>
      </c>
      <c r="M3635" t="s">
        <v>14921</v>
      </c>
      <c r="N3635" t="s">
        <v>14922</v>
      </c>
      <c r="O3635" t="s">
        <v>14923</v>
      </c>
      <c r="P3635" t="s">
        <v>14924</v>
      </c>
      <c r="Q3635" t="s">
        <v>75</v>
      </c>
      <c r="R3635">
        <v>66</v>
      </c>
      <c r="S3635">
        <v>-1</v>
      </c>
      <c r="T3635" t="s">
        <v>203</v>
      </c>
      <c r="U3635" s="1">
        <v>41089</v>
      </c>
      <c r="V3635" t="s">
        <v>260</v>
      </c>
      <c r="W3635" t="s">
        <v>473</v>
      </c>
      <c r="X3635" t="s">
        <v>49</v>
      </c>
      <c r="Y3635" t="s">
        <v>435</v>
      </c>
      <c r="Z3635" t="s">
        <v>91</v>
      </c>
      <c r="AA3635" t="s">
        <v>69</v>
      </c>
      <c r="AB3635" t="s">
        <v>124</v>
      </c>
      <c r="AC3635" t="s">
        <v>71</v>
      </c>
      <c r="AD3635" t="s">
        <v>14925</v>
      </c>
      <c r="AE3635" t="s">
        <v>54</v>
      </c>
    </row>
    <row r="3636" spans="1:31" x14ac:dyDescent="0.2">
      <c r="A3636">
        <v>36</v>
      </c>
      <c r="B3636" t="s">
        <v>96</v>
      </c>
      <c r="C3636" t="s">
        <v>113</v>
      </c>
      <c r="D3636" t="s">
        <v>33</v>
      </c>
      <c r="E3636" t="s">
        <v>32</v>
      </c>
      <c r="F3636" t="s">
        <v>114</v>
      </c>
      <c r="G3636" t="s">
        <v>14981</v>
      </c>
      <c r="H3636" t="s">
        <v>14982</v>
      </c>
      <c r="I3636" t="s">
        <v>14983</v>
      </c>
      <c r="J3636" t="s">
        <v>14984</v>
      </c>
      <c r="K3636" t="s">
        <v>14985</v>
      </c>
      <c r="L3636" t="s">
        <v>14986</v>
      </c>
      <c r="M3636" t="s">
        <v>14987</v>
      </c>
      <c r="N3636" t="s">
        <v>14988</v>
      </c>
      <c r="O3636" t="s">
        <v>14989</v>
      </c>
      <c r="P3636" t="s">
        <v>14990</v>
      </c>
      <c r="Q3636" t="s">
        <v>75</v>
      </c>
      <c r="R3636">
        <v>69</v>
      </c>
      <c r="S3636">
        <v>-1</v>
      </c>
      <c r="T3636" t="s">
        <v>91</v>
      </c>
      <c r="U3636" s="1">
        <v>40945</v>
      </c>
      <c r="V3636" t="s">
        <v>164</v>
      </c>
      <c r="W3636" t="s">
        <v>32</v>
      </c>
      <c r="X3636" t="s">
        <v>49</v>
      </c>
      <c r="Y3636" t="s">
        <v>32</v>
      </c>
      <c r="Z3636" t="s">
        <v>32</v>
      </c>
      <c r="AA3636" t="s">
        <v>51</v>
      </c>
      <c r="AB3636" t="s">
        <v>32</v>
      </c>
      <c r="AC3636" t="s">
        <v>71</v>
      </c>
      <c r="AD3636" t="s">
        <v>95</v>
      </c>
      <c r="AE3636" t="s">
        <v>54</v>
      </c>
    </row>
    <row r="3637" spans="1:31" x14ac:dyDescent="0.2">
      <c r="A3637">
        <v>36</v>
      </c>
      <c r="B3637" t="s">
        <v>169</v>
      </c>
      <c r="C3637" t="s">
        <v>32</v>
      </c>
      <c r="D3637" t="s">
        <v>33</v>
      </c>
      <c r="E3637" t="s">
        <v>34</v>
      </c>
      <c r="F3637" t="s">
        <v>56</v>
      </c>
      <c r="G3637" t="s">
        <v>15112</v>
      </c>
      <c r="H3637" t="s">
        <v>15113</v>
      </c>
      <c r="I3637" t="s">
        <v>15114</v>
      </c>
      <c r="J3637" t="s">
        <v>15115</v>
      </c>
      <c r="K3637" t="s">
        <v>15116</v>
      </c>
      <c r="L3637" t="s">
        <v>15117</v>
      </c>
      <c r="M3637" t="s">
        <v>15118</v>
      </c>
      <c r="N3637" t="s">
        <v>15119</v>
      </c>
      <c r="O3637" t="s">
        <v>15120</v>
      </c>
      <c r="P3637" t="s">
        <v>15121</v>
      </c>
      <c r="Q3637" t="s">
        <v>75</v>
      </c>
      <c r="R3637">
        <v>72</v>
      </c>
      <c r="S3637">
        <v>-1</v>
      </c>
      <c r="T3637" t="s">
        <v>203</v>
      </c>
      <c r="U3637" s="1">
        <v>41090</v>
      </c>
      <c r="V3637" t="s">
        <v>48</v>
      </c>
      <c r="W3637" t="s">
        <v>32</v>
      </c>
      <c r="X3637" t="s">
        <v>49</v>
      </c>
      <c r="Y3637" t="s">
        <v>495</v>
      </c>
      <c r="Z3637" t="s">
        <v>32</v>
      </c>
      <c r="AA3637" t="s">
        <v>51</v>
      </c>
      <c r="AB3637" t="s">
        <v>124</v>
      </c>
      <c r="AC3637" t="s">
        <v>71</v>
      </c>
      <c r="AD3637" t="s">
        <v>800</v>
      </c>
      <c r="AE3637" t="s">
        <v>54</v>
      </c>
    </row>
    <row r="3638" spans="1:31" x14ac:dyDescent="0.2">
      <c r="A3638">
        <v>36</v>
      </c>
      <c r="B3638" t="s">
        <v>169</v>
      </c>
      <c r="C3638" t="s">
        <v>32</v>
      </c>
      <c r="D3638" t="s">
        <v>33</v>
      </c>
      <c r="E3638" t="s">
        <v>34</v>
      </c>
      <c r="F3638" t="s">
        <v>56</v>
      </c>
      <c r="G3638" t="s">
        <v>15405</v>
      </c>
      <c r="H3638" t="s">
        <v>15406</v>
      </c>
      <c r="I3638" t="s">
        <v>32</v>
      </c>
      <c r="J3638" t="s">
        <v>15407</v>
      </c>
      <c r="K3638" t="s">
        <v>15408</v>
      </c>
      <c r="L3638" t="s">
        <v>15409</v>
      </c>
      <c r="M3638" t="s">
        <v>32</v>
      </c>
      <c r="N3638" t="s">
        <v>15410</v>
      </c>
      <c r="O3638" t="s">
        <v>32</v>
      </c>
      <c r="P3638" t="s">
        <v>32</v>
      </c>
      <c r="Q3638" t="s">
        <v>108</v>
      </c>
      <c r="R3638">
        <v>67</v>
      </c>
      <c r="S3638">
        <v>-1</v>
      </c>
      <c r="T3638" t="s">
        <v>76</v>
      </c>
      <c r="U3638" s="1">
        <v>40975</v>
      </c>
      <c r="V3638" t="s">
        <v>662</v>
      </c>
      <c r="W3638" t="s">
        <v>32</v>
      </c>
      <c r="X3638" t="s">
        <v>244</v>
      </c>
      <c r="Y3638" t="s">
        <v>32</v>
      </c>
      <c r="Z3638" t="s">
        <v>218</v>
      </c>
      <c r="AA3638" t="s">
        <v>51</v>
      </c>
      <c r="AB3638" t="s">
        <v>219</v>
      </c>
      <c r="AC3638" t="s">
        <v>71</v>
      </c>
      <c r="AD3638" t="s">
        <v>95</v>
      </c>
      <c r="AE3638" t="s">
        <v>54</v>
      </c>
    </row>
    <row r="3639" spans="1:31" x14ac:dyDescent="0.2">
      <c r="A3639">
        <v>36</v>
      </c>
      <c r="B3639" t="s">
        <v>96</v>
      </c>
      <c r="C3639" t="s">
        <v>155</v>
      </c>
      <c r="D3639" t="s">
        <v>33</v>
      </c>
      <c r="E3639" t="s">
        <v>34</v>
      </c>
      <c r="F3639" t="s">
        <v>56</v>
      </c>
      <c r="G3639" t="s">
        <v>15567</v>
      </c>
      <c r="H3639" t="s">
        <v>15568</v>
      </c>
      <c r="I3639" t="s">
        <v>15569</v>
      </c>
      <c r="J3639" t="s">
        <v>15570</v>
      </c>
      <c r="K3639" t="s">
        <v>15571</v>
      </c>
      <c r="L3639" t="s">
        <v>15572</v>
      </c>
      <c r="M3639" t="s">
        <v>15573</v>
      </c>
      <c r="N3639" t="s">
        <v>15574</v>
      </c>
      <c r="O3639" t="s">
        <v>15575</v>
      </c>
      <c r="P3639" t="s">
        <v>15576</v>
      </c>
      <c r="Q3639" t="s">
        <v>75</v>
      </c>
      <c r="R3639">
        <v>67</v>
      </c>
      <c r="S3639">
        <v>-1</v>
      </c>
      <c r="T3639" t="s">
        <v>91</v>
      </c>
      <c r="U3639" s="1">
        <v>41087</v>
      </c>
      <c r="V3639" t="s">
        <v>164</v>
      </c>
      <c r="W3639" t="s">
        <v>217</v>
      </c>
      <c r="X3639" t="s">
        <v>49</v>
      </c>
      <c r="Y3639" t="s">
        <v>32</v>
      </c>
      <c r="Z3639" t="s">
        <v>32</v>
      </c>
      <c r="AA3639" t="s">
        <v>69</v>
      </c>
      <c r="AB3639" t="s">
        <v>32</v>
      </c>
      <c r="AC3639" t="s">
        <v>71</v>
      </c>
      <c r="AD3639" t="s">
        <v>95</v>
      </c>
      <c r="AE3639" t="s">
        <v>54</v>
      </c>
    </row>
    <row r="3640" spans="1:31" x14ac:dyDescent="0.2">
      <c r="A3640">
        <v>36</v>
      </c>
      <c r="B3640" t="s">
        <v>55</v>
      </c>
      <c r="C3640" t="s">
        <v>97</v>
      </c>
      <c r="D3640" t="s">
        <v>98</v>
      </c>
      <c r="E3640" t="s">
        <v>34</v>
      </c>
      <c r="F3640" t="s">
        <v>114</v>
      </c>
      <c r="G3640" t="s">
        <v>15591</v>
      </c>
      <c r="H3640" t="s">
        <v>15592</v>
      </c>
      <c r="I3640" t="s">
        <v>15593</v>
      </c>
      <c r="J3640" t="s">
        <v>15594</v>
      </c>
      <c r="K3640" t="s">
        <v>15595</v>
      </c>
      <c r="L3640" t="s">
        <v>15596</v>
      </c>
      <c r="M3640" t="s">
        <v>15597</v>
      </c>
      <c r="N3640" t="s">
        <v>15598</v>
      </c>
      <c r="O3640" t="s">
        <v>15599</v>
      </c>
      <c r="P3640" t="s">
        <v>15600</v>
      </c>
      <c r="Q3640" t="s">
        <v>75</v>
      </c>
      <c r="R3640">
        <v>71</v>
      </c>
      <c r="S3640">
        <v>-1</v>
      </c>
      <c r="T3640" t="s">
        <v>215</v>
      </c>
      <c r="U3640" s="1">
        <v>41089</v>
      </c>
      <c r="V3640" t="s">
        <v>260</v>
      </c>
      <c r="W3640" t="s">
        <v>181</v>
      </c>
      <c r="X3640" t="s">
        <v>49</v>
      </c>
      <c r="Y3640" t="s">
        <v>150</v>
      </c>
      <c r="Z3640" t="s">
        <v>246</v>
      </c>
      <c r="AA3640" t="s">
        <v>51</v>
      </c>
      <c r="AB3640" t="s">
        <v>285</v>
      </c>
      <c r="AC3640" t="s">
        <v>71</v>
      </c>
      <c r="AD3640" t="s">
        <v>15601</v>
      </c>
      <c r="AE3640" t="s">
        <v>265</v>
      </c>
    </row>
    <row r="3641" spans="1:31" x14ac:dyDescent="0.2">
      <c r="A3641">
        <v>36</v>
      </c>
      <c r="B3641" t="s">
        <v>55</v>
      </c>
      <c r="C3641" t="s">
        <v>155</v>
      </c>
      <c r="D3641" t="s">
        <v>33</v>
      </c>
      <c r="E3641" t="s">
        <v>34</v>
      </c>
      <c r="F3641" t="s">
        <v>1139</v>
      </c>
      <c r="G3641" t="s">
        <v>16046</v>
      </c>
      <c r="H3641" t="s">
        <v>16047</v>
      </c>
      <c r="I3641" t="s">
        <v>16048</v>
      </c>
      <c r="J3641" t="s">
        <v>16049</v>
      </c>
      <c r="K3641" t="s">
        <v>16050</v>
      </c>
      <c r="L3641" t="s">
        <v>16051</v>
      </c>
      <c r="M3641" t="s">
        <v>16052</v>
      </c>
      <c r="N3641" t="s">
        <v>16053</v>
      </c>
      <c r="O3641" t="s">
        <v>16054</v>
      </c>
      <c r="P3641" t="s">
        <v>16055</v>
      </c>
      <c r="Q3641" t="s">
        <v>924</v>
      </c>
      <c r="R3641">
        <v>76</v>
      </c>
      <c r="S3641">
        <v>-1</v>
      </c>
      <c r="T3641" t="s">
        <v>446</v>
      </c>
      <c r="U3641" s="1">
        <v>41088</v>
      </c>
      <c r="V3641" t="s">
        <v>48</v>
      </c>
      <c r="W3641" t="s">
        <v>32</v>
      </c>
      <c r="X3641" t="s">
        <v>244</v>
      </c>
      <c r="Y3641" t="s">
        <v>495</v>
      </c>
      <c r="Z3641" t="s">
        <v>475</v>
      </c>
      <c r="AA3641" t="s">
        <v>51</v>
      </c>
      <c r="AB3641" t="s">
        <v>379</v>
      </c>
      <c r="AC3641" t="s">
        <v>71</v>
      </c>
      <c r="AD3641" t="s">
        <v>2162</v>
      </c>
      <c r="AE3641" t="s">
        <v>54</v>
      </c>
    </row>
    <row r="3642" spans="1:31" x14ac:dyDescent="0.2">
      <c r="A3642">
        <v>36</v>
      </c>
      <c r="B3642" t="s">
        <v>55</v>
      </c>
      <c r="C3642" t="s">
        <v>113</v>
      </c>
      <c r="D3642" t="s">
        <v>33</v>
      </c>
      <c r="E3642" t="s">
        <v>34</v>
      </c>
      <c r="F3642" t="s">
        <v>3559</v>
      </c>
      <c r="G3642" t="s">
        <v>16056</v>
      </c>
      <c r="H3642" t="s">
        <v>32</v>
      </c>
      <c r="I3642" t="s">
        <v>32</v>
      </c>
      <c r="J3642" t="s">
        <v>32</v>
      </c>
      <c r="K3642" t="s">
        <v>32</v>
      </c>
      <c r="L3642" t="s">
        <v>32</v>
      </c>
      <c r="M3642" t="s">
        <v>32</v>
      </c>
      <c r="N3642" t="s">
        <v>32</v>
      </c>
      <c r="O3642" t="s">
        <v>32</v>
      </c>
      <c r="P3642" t="s">
        <v>16057</v>
      </c>
      <c r="Q3642" t="s">
        <v>75</v>
      </c>
      <c r="R3642">
        <v>68</v>
      </c>
      <c r="S3642">
        <v>-1</v>
      </c>
      <c r="T3642" t="s">
        <v>576</v>
      </c>
      <c r="U3642" s="1">
        <v>41064</v>
      </c>
      <c r="V3642" t="s">
        <v>48</v>
      </c>
      <c r="W3642" t="s">
        <v>32</v>
      </c>
      <c r="X3642" t="s">
        <v>49</v>
      </c>
      <c r="Y3642" t="s">
        <v>245</v>
      </c>
      <c r="Z3642" t="s">
        <v>32</v>
      </c>
      <c r="AA3642" t="s">
        <v>69</v>
      </c>
      <c r="AB3642" t="s">
        <v>32</v>
      </c>
      <c r="AC3642" t="s">
        <v>71</v>
      </c>
      <c r="AD3642" t="s">
        <v>95</v>
      </c>
      <c r="AE3642" t="s">
        <v>54</v>
      </c>
    </row>
    <row r="3643" spans="1:31" x14ac:dyDescent="0.2">
      <c r="A3643">
        <v>36</v>
      </c>
      <c r="B3643" t="s">
        <v>112</v>
      </c>
      <c r="C3643" t="s">
        <v>32</v>
      </c>
      <c r="D3643" t="s">
        <v>33</v>
      </c>
      <c r="E3643" t="s">
        <v>34</v>
      </c>
      <c r="F3643" t="s">
        <v>114</v>
      </c>
      <c r="G3643" t="s">
        <v>17426</v>
      </c>
      <c r="H3643" t="s">
        <v>17427</v>
      </c>
      <c r="I3643" t="s">
        <v>17428</v>
      </c>
      <c r="J3643" t="s">
        <v>17429</v>
      </c>
      <c r="K3643" t="s">
        <v>17430</v>
      </c>
      <c r="L3643" t="s">
        <v>32</v>
      </c>
      <c r="M3643" t="s">
        <v>17431</v>
      </c>
      <c r="N3643" t="s">
        <v>17432</v>
      </c>
      <c r="O3643" t="s">
        <v>17433</v>
      </c>
      <c r="P3643" t="s">
        <v>17434</v>
      </c>
      <c r="Q3643" t="s">
        <v>321</v>
      </c>
      <c r="R3643">
        <v>63</v>
      </c>
      <c r="S3643">
        <v>-1</v>
      </c>
      <c r="T3643" t="s">
        <v>136</v>
      </c>
      <c r="U3643" s="1">
        <v>41067</v>
      </c>
      <c r="V3643" t="s">
        <v>48</v>
      </c>
      <c r="W3643" t="s">
        <v>32</v>
      </c>
      <c r="X3643" t="s">
        <v>398</v>
      </c>
      <c r="Y3643" t="s">
        <v>79</v>
      </c>
      <c r="Z3643" t="s">
        <v>1430</v>
      </c>
      <c r="AA3643" t="s">
        <v>51</v>
      </c>
      <c r="AB3643" t="s">
        <v>32</v>
      </c>
      <c r="AC3643" t="s">
        <v>71</v>
      </c>
      <c r="AD3643" t="s">
        <v>17435</v>
      </c>
      <c r="AE3643" t="s">
        <v>54</v>
      </c>
    </row>
    <row r="3644" spans="1:31" x14ac:dyDescent="0.2">
      <c r="A3644">
        <v>36</v>
      </c>
      <c r="B3644" t="s">
        <v>169</v>
      </c>
      <c r="C3644" t="s">
        <v>32</v>
      </c>
      <c r="D3644" t="s">
        <v>32</v>
      </c>
      <c r="E3644" t="s">
        <v>32</v>
      </c>
      <c r="F3644" t="s">
        <v>32</v>
      </c>
      <c r="G3644" t="s">
        <v>17758</v>
      </c>
      <c r="H3644" t="s">
        <v>17759</v>
      </c>
      <c r="I3644" t="s">
        <v>9326</v>
      </c>
      <c r="J3644" t="s">
        <v>17760</v>
      </c>
      <c r="K3644" t="s">
        <v>17761</v>
      </c>
      <c r="L3644" t="s">
        <v>17762</v>
      </c>
      <c r="M3644" t="s">
        <v>17763</v>
      </c>
      <c r="N3644" t="s">
        <v>17764</v>
      </c>
      <c r="O3644" t="s">
        <v>17765</v>
      </c>
      <c r="P3644" t="s">
        <v>17766</v>
      </c>
      <c r="Q3644" t="s">
        <v>75</v>
      </c>
      <c r="R3644">
        <v>74</v>
      </c>
      <c r="S3644">
        <v>-1</v>
      </c>
      <c r="T3644" t="s">
        <v>32</v>
      </c>
      <c r="U3644" s="1">
        <v>41048</v>
      </c>
      <c r="V3644" t="s">
        <v>48</v>
      </c>
      <c r="W3644" t="s">
        <v>32</v>
      </c>
      <c r="X3644" t="s">
        <v>49</v>
      </c>
      <c r="Y3644" t="s">
        <v>32</v>
      </c>
      <c r="Z3644" t="s">
        <v>32</v>
      </c>
      <c r="AA3644" t="s">
        <v>51</v>
      </c>
      <c r="AB3644" t="s">
        <v>32</v>
      </c>
      <c r="AC3644" t="s">
        <v>32</v>
      </c>
      <c r="AD3644" t="s">
        <v>95</v>
      </c>
      <c r="AE3644" t="s">
        <v>54</v>
      </c>
    </row>
    <row r="3645" spans="1:31" x14ac:dyDescent="0.2">
      <c r="A3645">
        <v>36</v>
      </c>
      <c r="B3645" t="s">
        <v>169</v>
      </c>
      <c r="C3645" t="s">
        <v>155</v>
      </c>
      <c r="D3645" t="s">
        <v>33</v>
      </c>
      <c r="E3645" t="s">
        <v>34</v>
      </c>
      <c r="F3645" t="s">
        <v>114</v>
      </c>
      <c r="G3645" t="s">
        <v>18091</v>
      </c>
      <c r="H3645" t="s">
        <v>18092</v>
      </c>
      <c r="I3645" t="s">
        <v>18093</v>
      </c>
      <c r="J3645" t="s">
        <v>18094</v>
      </c>
      <c r="K3645" t="s">
        <v>18095</v>
      </c>
      <c r="L3645" t="s">
        <v>18096</v>
      </c>
      <c r="M3645" t="s">
        <v>18097</v>
      </c>
      <c r="N3645" t="s">
        <v>18098</v>
      </c>
      <c r="O3645" t="s">
        <v>18099</v>
      </c>
      <c r="P3645" t="s">
        <v>18100</v>
      </c>
      <c r="Q3645" t="s">
        <v>75</v>
      </c>
      <c r="R3645">
        <v>69</v>
      </c>
      <c r="S3645">
        <v>-1</v>
      </c>
      <c r="T3645" t="s">
        <v>68</v>
      </c>
      <c r="U3645" s="1">
        <v>41089</v>
      </c>
      <c r="V3645" t="s">
        <v>48</v>
      </c>
      <c r="W3645" t="s">
        <v>217</v>
      </c>
      <c r="X3645" t="s">
        <v>49</v>
      </c>
      <c r="Y3645" t="s">
        <v>435</v>
      </c>
      <c r="Z3645" t="s">
        <v>32</v>
      </c>
      <c r="AA3645" t="s">
        <v>69</v>
      </c>
      <c r="AB3645" t="s">
        <v>1243</v>
      </c>
      <c r="AC3645" t="s">
        <v>71</v>
      </c>
      <c r="AD3645" t="s">
        <v>4555</v>
      </c>
      <c r="AE3645" t="s">
        <v>54</v>
      </c>
    </row>
    <row r="3646" spans="1:31" x14ac:dyDescent="0.2">
      <c r="A3646">
        <v>36</v>
      </c>
      <c r="B3646" t="s">
        <v>620</v>
      </c>
      <c r="C3646" t="s">
        <v>97</v>
      </c>
      <c r="D3646" t="s">
        <v>33</v>
      </c>
      <c r="E3646" t="s">
        <v>32</v>
      </c>
      <c r="F3646" t="s">
        <v>56</v>
      </c>
      <c r="G3646" t="s">
        <v>18419</v>
      </c>
      <c r="H3646" t="s">
        <v>18420</v>
      </c>
      <c r="I3646" t="s">
        <v>18421</v>
      </c>
      <c r="J3646" t="s">
        <v>18422</v>
      </c>
      <c r="K3646" t="s">
        <v>18423</v>
      </c>
      <c r="L3646" t="s">
        <v>18424</v>
      </c>
      <c r="M3646" t="s">
        <v>18425</v>
      </c>
      <c r="N3646" t="s">
        <v>18426</v>
      </c>
      <c r="O3646" t="s">
        <v>18427</v>
      </c>
      <c r="P3646" t="s">
        <v>18428</v>
      </c>
      <c r="Q3646" t="s">
        <v>75</v>
      </c>
      <c r="R3646">
        <v>67</v>
      </c>
      <c r="S3646">
        <v>-1</v>
      </c>
      <c r="T3646" t="s">
        <v>446</v>
      </c>
      <c r="U3646" s="1">
        <v>41090</v>
      </c>
      <c r="V3646" t="s">
        <v>164</v>
      </c>
      <c r="W3646" t="s">
        <v>92</v>
      </c>
      <c r="X3646" t="s">
        <v>49</v>
      </c>
      <c r="Y3646" t="s">
        <v>435</v>
      </c>
      <c r="Z3646" t="s">
        <v>32</v>
      </c>
      <c r="AA3646" t="s">
        <v>69</v>
      </c>
      <c r="AB3646" t="s">
        <v>81</v>
      </c>
      <c r="AC3646" t="s">
        <v>71</v>
      </c>
      <c r="AD3646" t="s">
        <v>95</v>
      </c>
      <c r="AE3646" t="s">
        <v>54</v>
      </c>
    </row>
    <row r="3647" spans="1:31" x14ac:dyDescent="0.2">
      <c r="A3647">
        <v>36</v>
      </c>
      <c r="B3647" t="s">
        <v>169</v>
      </c>
      <c r="C3647" t="s">
        <v>32</v>
      </c>
      <c r="D3647" t="s">
        <v>33</v>
      </c>
      <c r="E3647" t="s">
        <v>34</v>
      </c>
      <c r="F3647" t="s">
        <v>114</v>
      </c>
      <c r="G3647" t="s">
        <v>19317</v>
      </c>
      <c r="H3647" t="s">
        <v>19318</v>
      </c>
      <c r="I3647" t="s">
        <v>19319</v>
      </c>
      <c r="J3647" t="s">
        <v>19320</v>
      </c>
      <c r="K3647" t="s">
        <v>19321</v>
      </c>
      <c r="L3647" t="s">
        <v>19322</v>
      </c>
      <c r="M3647" t="s">
        <v>19323</v>
      </c>
      <c r="N3647" t="s">
        <v>19324</v>
      </c>
      <c r="O3647" t="s">
        <v>19325</v>
      </c>
      <c r="P3647" t="s">
        <v>19326</v>
      </c>
      <c r="Q3647" t="s">
        <v>75</v>
      </c>
      <c r="R3647">
        <v>69</v>
      </c>
      <c r="S3647">
        <v>-1</v>
      </c>
      <c r="T3647" t="s">
        <v>32</v>
      </c>
      <c r="U3647" s="1">
        <v>41090</v>
      </c>
      <c r="V3647" t="s">
        <v>48</v>
      </c>
      <c r="W3647" t="s">
        <v>473</v>
      </c>
      <c r="X3647" t="s">
        <v>244</v>
      </c>
      <c r="Y3647" t="s">
        <v>93</v>
      </c>
      <c r="Z3647" t="s">
        <v>388</v>
      </c>
      <c r="AA3647" t="s">
        <v>69</v>
      </c>
      <c r="AB3647" t="s">
        <v>285</v>
      </c>
      <c r="AC3647" t="s">
        <v>71</v>
      </c>
      <c r="AD3647" t="s">
        <v>95</v>
      </c>
      <c r="AE3647" t="s">
        <v>54</v>
      </c>
    </row>
    <row r="3648" spans="1:31" x14ac:dyDescent="0.2">
      <c r="A3648">
        <v>36</v>
      </c>
      <c r="B3648" t="s">
        <v>169</v>
      </c>
      <c r="C3648" t="s">
        <v>155</v>
      </c>
      <c r="D3648" t="s">
        <v>98</v>
      </c>
      <c r="E3648" t="s">
        <v>34</v>
      </c>
      <c r="F3648" t="s">
        <v>138</v>
      </c>
      <c r="G3648" t="s">
        <v>19565</v>
      </c>
      <c r="H3648" t="s">
        <v>19566</v>
      </c>
      <c r="I3648" t="s">
        <v>32</v>
      </c>
      <c r="J3648" t="s">
        <v>32</v>
      </c>
      <c r="K3648" t="s">
        <v>32</v>
      </c>
      <c r="L3648" t="s">
        <v>19567</v>
      </c>
      <c r="M3648" t="s">
        <v>19568</v>
      </c>
      <c r="N3648" t="s">
        <v>32</v>
      </c>
      <c r="O3648" t="s">
        <v>32</v>
      </c>
      <c r="P3648" t="s">
        <v>19569</v>
      </c>
      <c r="Q3648" t="s">
        <v>4205</v>
      </c>
      <c r="R3648">
        <v>74</v>
      </c>
      <c r="S3648">
        <v>-1</v>
      </c>
      <c r="T3648" t="s">
        <v>136</v>
      </c>
      <c r="U3648" s="1">
        <v>41061</v>
      </c>
      <c r="V3648" t="s">
        <v>48</v>
      </c>
      <c r="W3648" t="s">
        <v>217</v>
      </c>
      <c r="X3648" t="s">
        <v>49</v>
      </c>
      <c r="Y3648" t="s">
        <v>245</v>
      </c>
      <c r="Z3648" t="s">
        <v>475</v>
      </c>
      <c r="AA3648" t="s">
        <v>51</v>
      </c>
      <c r="AB3648" t="s">
        <v>32</v>
      </c>
      <c r="AC3648" t="s">
        <v>71</v>
      </c>
      <c r="AD3648" t="s">
        <v>19570</v>
      </c>
      <c r="AE3648" t="s">
        <v>54</v>
      </c>
    </row>
    <row r="3649" spans="1:31" x14ac:dyDescent="0.2">
      <c r="A3649">
        <v>36</v>
      </c>
      <c r="B3649" t="s">
        <v>96</v>
      </c>
      <c r="C3649" t="s">
        <v>32</v>
      </c>
      <c r="D3649" t="s">
        <v>32</v>
      </c>
      <c r="E3649" t="s">
        <v>34</v>
      </c>
      <c r="F3649" t="s">
        <v>114</v>
      </c>
      <c r="G3649" t="s">
        <v>32</v>
      </c>
      <c r="H3649" t="s">
        <v>20025</v>
      </c>
      <c r="I3649" t="s">
        <v>20026</v>
      </c>
      <c r="J3649" t="s">
        <v>12519</v>
      </c>
      <c r="K3649" t="s">
        <v>20027</v>
      </c>
      <c r="L3649" t="s">
        <v>20028</v>
      </c>
      <c r="M3649" t="s">
        <v>20029</v>
      </c>
      <c r="N3649" t="s">
        <v>3547</v>
      </c>
      <c r="O3649" t="s">
        <v>32</v>
      </c>
      <c r="P3649" t="s">
        <v>32</v>
      </c>
      <c r="Q3649" t="s">
        <v>108</v>
      </c>
      <c r="R3649">
        <v>69</v>
      </c>
      <c r="S3649">
        <v>-1</v>
      </c>
      <c r="T3649" t="s">
        <v>136</v>
      </c>
      <c r="U3649" s="1">
        <v>41082</v>
      </c>
      <c r="V3649" t="s">
        <v>48</v>
      </c>
      <c r="W3649" t="s">
        <v>32</v>
      </c>
      <c r="X3649" t="s">
        <v>49</v>
      </c>
      <c r="Y3649" t="s">
        <v>32</v>
      </c>
      <c r="Z3649" t="s">
        <v>32</v>
      </c>
      <c r="AA3649" t="s">
        <v>51</v>
      </c>
      <c r="AB3649" t="s">
        <v>52</v>
      </c>
      <c r="AC3649" t="s">
        <v>32</v>
      </c>
      <c r="AD3649" t="s">
        <v>500</v>
      </c>
      <c r="AE3649" t="s">
        <v>54</v>
      </c>
    </row>
    <row r="3650" spans="1:31" x14ac:dyDescent="0.2">
      <c r="A3650">
        <v>36</v>
      </c>
      <c r="B3650" t="s">
        <v>96</v>
      </c>
      <c r="C3650" t="s">
        <v>32</v>
      </c>
      <c r="D3650" t="s">
        <v>33</v>
      </c>
      <c r="E3650" t="s">
        <v>34</v>
      </c>
      <c r="F3650" t="s">
        <v>56</v>
      </c>
      <c r="G3650" t="s">
        <v>20093</v>
      </c>
      <c r="H3650" t="s">
        <v>20094</v>
      </c>
      <c r="I3650" t="s">
        <v>20095</v>
      </c>
      <c r="J3650" t="s">
        <v>20096</v>
      </c>
      <c r="K3650" t="s">
        <v>20097</v>
      </c>
      <c r="L3650" t="s">
        <v>20098</v>
      </c>
      <c r="M3650" t="s">
        <v>20099</v>
      </c>
      <c r="N3650" t="s">
        <v>20100</v>
      </c>
      <c r="O3650" t="s">
        <v>20101</v>
      </c>
      <c r="P3650" t="s">
        <v>20102</v>
      </c>
      <c r="Q3650" t="s">
        <v>924</v>
      </c>
      <c r="R3650">
        <v>66</v>
      </c>
      <c r="S3650">
        <v>-1</v>
      </c>
      <c r="T3650" t="s">
        <v>91</v>
      </c>
      <c r="U3650" s="1">
        <v>41090</v>
      </c>
      <c r="V3650" t="s">
        <v>260</v>
      </c>
      <c r="W3650" t="s">
        <v>92</v>
      </c>
      <c r="X3650" t="s">
        <v>49</v>
      </c>
      <c r="Y3650" t="s">
        <v>93</v>
      </c>
      <c r="Z3650" t="s">
        <v>205</v>
      </c>
      <c r="AA3650" t="s">
        <v>51</v>
      </c>
      <c r="AB3650" t="s">
        <v>459</v>
      </c>
      <c r="AC3650" t="s">
        <v>71</v>
      </c>
      <c r="AD3650" t="s">
        <v>6281</v>
      </c>
      <c r="AE3650" t="s">
        <v>54</v>
      </c>
    </row>
    <row r="3651" spans="1:31" x14ac:dyDescent="0.2">
      <c r="A3651">
        <v>36</v>
      </c>
      <c r="B3651" t="s">
        <v>55</v>
      </c>
      <c r="C3651" t="s">
        <v>155</v>
      </c>
      <c r="D3651" t="s">
        <v>33</v>
      </c>
      <c r="E3651" t="s">
        <v>32</v>
      </c>
      <c r="F3651" t="s">
        <v>56</v>
      </c>
      <c r="G3651" t="s">
        <v>20153</v>
      </c>
      <c r="H3651" t="s">
        <v>20154</v>
      </c>
      <c r="I3651" t="s">
        <v>20155</v>
      </c>
      <c r="J3651" t="s">
        <v>20156</v>
      </c>
      <c r="K3651" t="s">
        <v>20157</v>
      </c>
      <c r="L3651" t="s">
        <v>20158</v>
      </c>
      <c r="M3651" t="s">
        <v>20159</v>
      </c>
      <c r="N3651" t="s">
        <v>20160</v>
      </c>
      <c r="O3651" t="s">
        <v>20161</v>
      </c>
      <c r="P3651" t="s">
        <v>20162</v>
      </c>
      <c r="Q3651" t="s">
        <v>75</v>
      </c>
      <c r="R3651">
        <v>70</v>
      </c>
      <c r="S3651">
        <v>-1</v>
      </c>
      <c r="T3651" t="s">
        <v>136</v>
      </c>
      <c r="U3651" s="1">
        <v>41090</v>
      </c>
      <c r="V3651" t="s">
        <v>48</v>
      </c>
      <c r="W3651" t="s">
        <v>92</v>
      </c>
      <c r="X3651" t="s">
        <v>49</v>
      </c>
      <c r="Y3651" t="s">
        <v>93</v>
      </c>
      <c r="Z3651" t="s">
        <v>561</v>
      </c>
      <c r="AA3651" t="s">
        <v>51</v>
      </c>
      <c r="AB3651" t="s">
        <v>110</v>
      </c>
      <c r="AC3651" t="s">
        <v>71</v>
      </c>
      <c r="AD3651" t="s">
        <v>20163</v>
      </c>
      <c r="AE3651" t="s">
        <v>54</v>
      </c>
    </row>
    <row r="3652" spans="1:31" x14ac:dyDescent="0.2">
      <c r="A3652">
        <v>36</v>
      </c>
      <c r="B3652" t="s">
        <v>154</v>
      </c>
      <c r="C3652" t="s">
        <v>97</v>
      </c>
      <c r="D3652" t="s">
        <v>33</v>
      </c>
      <c r="E3652" t="s">
        <v>170</v>
      </c>
      <c r="F3652" t="s">
        <v>56</v>
      </c>
      <c r="G3652" t="s">
        <v>20184</v>
      </c>
      <c r="H3652" t="s">
        <v>20185</v>
      </c>
      <c r="I3652" t="s">
        <v>20186</v>
      </c>
      <c r="J3652" t="s">
        <v>20187</v>
      </c>
      <c r="K3652" t="s">
        <v>20188</v>
      </c>
      <c r="L3652" t="s">
        <v>20189</v>
      </c>
      <c r="M3652" t="s">
        <v>20190</v>
      </c>
      <c r="N3652" t="s">
        <v>20191</v>
      </c>
      <c r="O3652" t="s">
        <v>20192</v>
      </c>
      <c r="P3652" t="s">
        <v>20193</v>
      </c>
      <c r="Q3652" t="s">
        <v>75</v>
      </c>
      <c r="R3652">
        <v>70</v>
      </c>
      <c r="S3652">
        <v>50000</v>
      </c>
      <c r="T3652" t="s">
        <v>446</v>
      </c>
      <c r="U3652" s="1">
        <v>41087</v>
      </c>
      <c r="V3652" t="s">
        <v>3820</v>
      </c>
      <c r="W3652" t="s">
        <v>32</v>
      </c>
      <c r="X3652" t="s">
        <v>49</v>
      </c>
      <c r="Y3652" t="s">
        <v>245</v>
      </c>
      <c r="Z3652" t="s">
        <v>1430</v>
      </c>
      <c r="AA3652" t="s">
        <v>69</v>
      </c>
      <c r="AB3652" t="s">
        <v>521</v>
      </c>
      <c r="AC3652" t="s">
        <v>71</v>
      </c>
      <c r="AD3652" t="s">
        <v>1419</v>
      </c>
      <c r="AE3652" t="s">
        <v>54</v>
      </c>
    </row>
    <row r="3653" spans="1:31" x14ac:dyDescent="0.2">
      <c r="A3653">
        <v>36</v>
      </c>
      <c r="B3653" t="s">
        <v>96</v>
      </c>
      <c r="C3653" t="s">
        <v>32</v>
      </c>
      <c r="D3653" t="s">
        <v>33</v>
      </c>
      <c r="E3653" t="s">
        <v>32</v>
      </c>
      <c r="F3653" t="s">
        <v>32</v>
      </c>
      <c r="G3653" t="s">
        <v>20276</v>
      </c>
      <c r="H3653" t="s">
        <v>20277</v>
      </c>
      <c r="I3653" t="s">
        <v>20278</v>
      </c>
      <c r="J3653" t="s">
        <v>20279</v>
      </c>
      <c r="K3653" t="s">
        <v>20280</v>
      </c>
      <c r="L3653" t="s">
        <v>20281</v>
      </c>
      <c r="M3653" t="s">
        <v>20282</v>
      </c>
      <c r="N3653" t="s">
        <v>20283</v>
      </c>
      <c r="O3653" t="s">
        <v>20284</v>
      </c>
      <c r="P3653" t="s">
        <v>20285</v>
      </c>
      <c r="Q3653" t="s">
        <v>75</v>
      </c>
      <c r="R3653">
        <v>65</v>
      </c>
      <c r="S3653">
        <v>40000</v>
      </c>
      <c r="T3653" t="s">
        <v>446</v>
      </c>
      <c r="U3653" s="1">
        <v>40970</v>
      </c>
      <c r="V3653" t="s">
        <v>48</v>
      </c>
      <c r="W3653" t="s">
        <v>32</v>
      </c>
      <c r="X3653" t="s">
        <v>49</v>
      </c>
      <c r="Y3653" t="s">
        <v>261</v>
      </c>
      <c r="Z3653" t="s">
        <v>1041</v>
      </c>
      <c r="AA3653" t="s">
        <v>51</v>
      </c>
      <c r="AB3653" t="s">
        <v>263</v>
      </c>
      <c r="AC3653" t="s">
        <v>71</v>
      </c>
      <c r="AD3653" t="s">
        <v>168</v>
      </c>
      <c r="AE3653" t="s">
        <v>54</v>
      </c>
    </row>
    <row r="3654" spans="1:31" x14ac:dyDescent="0.2">
      <c r="A3654">
        <v>36</v>
      </c>
      <c r="B3654" t="s">
        <v>169</v>
      </c>
      <c r="C3654" t="s">
        <v>32</v>
      </c>
      <c r="D3654" t="s">
        <v>33</v>
      </c>
      <c r="E3654" t="s">
        <v>32</v>
      </c>
      <c r="F3654" t="s">
        <v>1139</v>
      </c>
      <c r="G3654" t="s">
        <v>32</v>
      </c>
      <c r="H3654" t="s">
        <v>32</v>
      </c>
      <c r="I3654" t="s">
        <v>32</v>
      </c>
      <c r="J3654" t="s">
        <v>32</v>
      </c>
      <c r="K3654" t="s">
        <v>32</v>
      </c>
      <c r="L3654" t="s">
        <v>32</v>
      </c>
      <c r="M3654" t="s">
        <v>32</v>
      </c>
      <c r="N3654" t="s">
        <v>32</v>
      </c>
      <c r="O3654" t="s">
        <v>32</v>
      </c>
      <c r="P3654" t="s">
        <v>32</v>
      </c>
      <c r="Q3654" t="s">
        <v>75</v>
      </c>
      <c r="R3654">
        <v>72</v>
      </c>
      <c r="S3654">
        <v>-1</v>
      </c>
      <c r="T3654" t="s">
        <v>91</v>
      </c>
      <c r="U3654" s="1">
        <v>40737</v>
      </c>
      <c r="V3654" t="s">
        <v>1632</v>
      </c>
      <c r="W3654" t="s">
        <v>32</v>
      </c>
      <c r="X3654" t="s">
        <v>49</v>
      </c>
      <c r="Y3654" t="s">
        <v>495</v>
      </c>
      <c r="Z3654" t="s">
        <v>32</v>
      </c>
      <c r="AA3654" t="s">
        <v>51</v>
      </c>
      <c r="AB3654" t="s">
        <v>32</v>
      </c>
      <c r="AC3654" t="s">
        <v>111</v>
      </c>
      <c r="AD3654" t="s">
        <v>95</v>
      </c>
      <c r="AE3654" t="s">
        <v>54</v>
      </c>
    </row>
    <row r="3655" spans="1:31" x14ac:dyDescent="0.2">
      <c r="A3655">
        <v>36</v>
      </c>
      <c r="B3655" t="s">
        <v>55</v>
      </c>
      <c r="C3655" t="s">
        <v>32</v>
      </c>
      <c r="D3655" t="s">
        <v>33</v>
      </c>
      <c r="E3655" t="s">
        <v>32</v>
      </c>
      <c r="F3655" t="s">
        <v>390</v>
      </c>
      <c r="G3655" t="s">
        <v>20617</v>
      </c>
      <c r="H3655" t="s">
        <v>20618</v>
      </c>
      <c r="I3655" t="s">
        <v>20619</v>
      </c>
      <c r="J3655" t="s">
        <v>20620</v>
      </c>
      <c r="K3655" t="s">
        <v>20621</v>
      </c>
      <c r="L3655" t="s">
        <v>20622</v>
      </c>
      <c r="M3655" t="s">
        <v>20623</v>
      </c>
      <c r="N3655" t="s">
        <v>20624</v>
      </c>
      <c r="O3655" t="s">
        <v>32</v>
      </c>
      <c r="P3655" t="s">
        <v>20625</v>
      </c>
      <c r="Q3655" t="s">
        <v>75</v>
      </c>
      <c r="R3655">
        <v>65</v>
      </c>
      <c r="S3655">
        <v>-1</v>
      </c>
      <c r="T3655" t="s">
        <v>68</v>
      </c>
      <c r="U3655" s="1">
        <v>41089</v>
      </c>
      <c r="V3655" t="s">
        <v>164</v>
      </c>
      <c r="W3655" t="s">
        <v>32</v>
      </c>
      <c r="X3655" t="s">
        <v>49</v>
      </c>
      <c r="Y3655" t="s">
        <v>435</v>
      </c>
      <c r="Z3655" t="s">
        <v>1164</v>
      </c>
      <c r="AA3655" t="s">
        <v>69</v>
      </c>
      <c r="AB3655" t="s">
        <v>167</v>
      </c>
      <c r="AC3655" t="s">
        <v>71</v>
      </c>
      <c r="AD3655" t="s">
        <v>2689</v>
      </c>
      <c r="AE3655" t="s">
        <v>54</v>
      </c>
    </row>
    <row r="3656" spans="1:31" x14ac:dyDescent="0.2">
      <c r="A3656">
        <v>36</v>
      </c>
      <c r="B3656" t="s">
        <v>96</v>
      </c>
      <c r="C3656" t="s">
        <v>97</v>
      </c>
      <c r="D3656" t="s">
        <v>32</v>
      </c>
      <c r="E3656" t="s">
        <v>34</v>
      </c>
      <c r="F3656" t="s">
        <v>1716</v>
      </c>
      <c r="G3656" t="s">
        <v>32</v>
      </c>
      <c r="H3656" t="s">
        <v>21223</v>
      </c>
      <c r="I3656" t="s">
        <v>21224</v>
      </c>
      <c r="J3656" t="s">
        <v>21225</v>
      </c>
      <c r="K3656" t="s">
        <v>21226</v>
      </c>
      <c r="L3656" t="s">
        <v>21227</v>
      </c>
      <c r="M3656" t="s">
        <v>21228</v>
      </c>
      <c r="N3656" t="s">
        <v>21229</v>
      </c>
      <c r="O3656" t="s">
        <v>21230</v>
      </c>
      <c r="P3656" t="s">
        <v>21231</v>
      </c>
      <c r="Q3656" t="s">
        <v>6301</v>
      </c>
      <c r="R3656">
        <v>76</v>
      </c>
      <c r="S3656">
        <v>-1</v>
      </c>
      <c r="T3656" t="s">
        <v>446</v>
      </c>
      <c r="U3656" s="1">
        <v>41023</v>
      </c>
      <c r="V3656" t="s">
        <v>48</v>
      </c>
      <c r="W3656" t="s">
        <v>217</v>
      </c>
      <c r="X3656" t="s">
        <v>49</v>
      </c>
      <c r="Y3656" t="s">
        <v>32</v>
      </c>
      <c r="Z3656" t="s">
        <v>298</v>
      </c>
      <c r="AA3656" t="s">
        <v>51</v>
      </c>
      <c r="AB3656" t="s">
        <v>521</v>
      </c>
      <c r="AC3656" t="s">
        <v>71</v>
      </c>
      <c r="AD3656" t="s">
        <v>95</v>
      </c>
      <c r="AE3656" t="s">
        <v>346</v>
      </c>
    </row>
    <row r="3657" spans="1:31" x14ac:dyDescent="0.2">
      <c r="A3657">
        <v>36</v>
      </c>
      <c r="B3657" t="s">
        <v>96</v>
      </c>
      <c r="C3657" t="s">
        <v>522</v>
      </c>
      <c r="D3657" t="s">
        <v>501</v>
      </c>
      <c r="E3657" t="s">
        <v>34</v>
      </c>
      <c r="F3657" t="s">
        <v>56</v>
      </c>
      <c r="G3657" t="s">
        <v>21346</v>
      </c>
      <c r="H3657" t="s">
        <v>21347</v>
      </c>
      <c r="I3657" t="s">
        <v>21348</v>
      </c>
      <c r="J3657" t="s">
        <v>21349</v>
      </c>
      <c r="K3657" t="s">
        <v>21350</v>
      </c>
      <c r="L3657" t="s">
        <v>21351</v>
      </c>
      <c r="M3657" t="s">
        <v>21352</v>
      </c>
      <c r="N3657" t="s">
        <v>21353</v>
      </c>
      <c r="O3657" t="s">
        <v>21354</v>
      </c>
      <c r="P3657" t="s">
        <v>21355</v>
      </c>
      <c r="Q3657" t="s">
        <v>75</v>
      </c>
      <c r="R3657">
        <v>68</v>
      </c>
      <c r="S3657">
        <v>-1</v>
      </c>
      <c r="T3657" t="s">
        <v>47</v>
      </c>
      <c r="U3657" s="1">
        <v>41086</v>
      </c>
      <c r="V3657" t="s">
        <v>164</v>
      </c>
      <c r="W3657" t="s">
        <v>217</v>
      </c>
      <c r="X3657" t="s">
        <v>49</v>
      </c>
      <c r="Y3657" t="s">
        <v>435</v>
      </c>
      <c r="Z3657" t="s">
        <v>262</v>
      </c>
      <c r="AA3657" t="s">
        <v>51</v>
      </c>
      <c r="AB3657" t="s">
        <v>618</v>
      </c>
      <c r="AC3657" t="s">
        <v>71</v>
      </c>
      <c r="AD3657" t="s">
        <v>95</v>
      </c>
      <c r="AE3657" t="s">
        <v>54</v>
      </c>
    </row>
    <row r="3658" spans="1:31" x14ac:dyDescent="0.2">
      <c r="A3658">
        <v>36</v>
      </c>
      <c r="B3658" t="s">
        <v>55</v>
      </c>
      <c r="C3658" t="s">
        <v>32</v>
      </c>
      <c r="D3658" t="s">
        <v>33</v>
      </c>
      <c r="E3658" t="s">
        <v>34</v>
      </c>
      <c r="F3658" t="s">
        <v>56</v>
      </c>
      <c r="G3658" t="s">
        <v>22094</v>
      </c>
      <c r="H3658" t="s">
        <v>22095</v>
      </c>
      <c r="I3658" t="s">
        <v>22096</v>
      </c>
      <c r="J3658" t="s">
        <v>8108</v>
      </c>
      <c r="K3658" t="s">
        <v>22097</v>
      </c>
      <c r="L3658" t="s">
        <v>22098</v>
      </c>
      <c r="M3658" t="s">
        <v>9167</v>
      </c>
      <c r="N3658" t="s">
        <v>22099</v>
      </c>
      <c r="O3658" t="s">
        <v>32</v>
      </c>
      <c r="P3658" t="s">
        <v>22100</v>
      </c>
      <c r="Q3658" t="s">
        <v>91</v>
      </c>
      <c r="R3658">
        <v>67</v>
      </c>
      <c r="S3658">
        <v>-1</v>
      </c>
      <c r="T3658" t="s">
        <v>215</v>
      </c>
      <c r="U3658" s="1">
        <v>41089</v>
      </c>
      <c r="V3658" t="s">
        <v>662</v>
      </c>
      <c r="W3658" t="s">
        <v>32</v>
      </c>
      <c r="X3658" t="s">
        <v>49</v>
      </c>
      <c r="Y3658" t="s">
        <v>435</v>
      </c>
      <c r="Z3658" t="s">
        <v>32</v>
      </c>
      <c r="AA3658" t="s">
        <v>51</v>
      </c>
      <c r="AB3658" t="s">
        <v>344</v>
      </c>
      <c r="AC3658" t="s">
        <v>170</v>
      </c>
      <c r="AD3658" t="s">
        <v>95</v>
      </c>
      <c r="AE3658" t="s">
        <v>54</v>
      </c>
    </row>
    <row r="3659" spans="1:31" x14ac:dyDescent="0.2">
      <c r="A3659">
        <v>36</v>
      </c>
      <c r="B3659" t="s">
        <v>96</v>
      </c>
      <c r="C3659" t="s">
        <v>32</v>
      </c>
      <c r="D3659" t="s">
        <v>33</v>
      </c>
      <c r="E3659" t="s">
        <v>34</v>
      </c>
      <c r="F3659" t="s">
        <v>1394</v>
      </c>
      <c r="G3659" t="s">
        <v>22304</v>
      </c>
      <c r="H3659" t="s">
        <v>22305</v>
      </c>
      <c r="I3659" t="s">
        <v>22306</v>
      </c>
      <c r="J3659" t="s">
        <v>22307</v>
      </c>
      <c r="K3659" t="s">
        <v>22308</v>
      </c>
      <c r="L3659" t="s">
        <v>22309</v>
      </c>
      <c r="M3659" t="s">
        <v>22310</v>
      </c>
      <c r="N3659" t="s">
        <v>22311</v>
      </c>
      <c r="O3659" t="s">
        <v>22312</v>
      </c>
      <c r="P3659" t="s">
        <v>22313</v>
      </c>
      <c r="Q3659" t="s">
        <v>91</v>
      </c>
      <c r="R3659">
        <v>71</v>
      </c>
      <c r="S3659">
        <v>100000</v>
      </c>
      <c r="T3659" t="s">
        <v>457</v>
      </c>
      <c r="U3659" s="1">
        <v>41047</v>
      </c>
      <c r="V3659" t="s">
        <v>260</v>
      </c>
      <c r="W3659" t="s">
        <v>32</v>
      </c>
      <c r="X3659" t="s">
        <v>49</v>
      </c>
      <c r="Y3659" t="s">
        <v>32</v>
      </c>
      <c r="Z3659" t="s">
        <v>218</v>
      </c>
      <c r="AA3659" t="s">
        <v>51</v>
      </c>
      <c r="AB3659" t="s">
        <v>712</v>
      </c>
      <c r="AC3659" t="s">
        <v>248</v>
      </c>
      <c r="AD3659" t="s">
        <v>22314</v>
      </c>
      <c r="AE3659" t="s">
        <v>54</v>
      </c>
    </row>
    <row r="3660" spans="1:31" x14ac:dyDescent="0.2">
      <c r="A3660">
        <v>36</v>
      </c>
      <c r="B3660" t="s">
        <v>55</v>
      </c>
      <c r="C3660" t="s">
        <v>113</v>
      </c>
      <c r="D3660" t="s">
        <v>33</v>
      </c>
      <c r="E3660" t="s">
        <v>34</v>
      </c>
      <c r="F3660" t="s">
        <v>138</v>
      </c>
      <c r="G3660" t="s">
        <v>22782</v>
      </c>
      <c r="H3660" t="s">
        <v>22783</v>
      </c>
      <c r="I3660" t="s">
        <v>22784</v>
      </c>
      <c r="J3660" t="s">
        <v>32</v>
      </c>
      <c r="K3660" t="s">
        <v>22785</v>
      </c>
      <c r="L3660" t="s">
        <v>22786</v>
      </c>
      <c r="M3660" t="s">
        <v>22787</v>
      </c>
      <c r="N3660" t="s">
        <v>22788</v>
      </c>
      <c r="O3660" t="s">
        <v>32</v>
      </c>
      <c r="P3660" t="s">
        <v>32</v>
      </c>
      <c r="Q3660" t="s">
        <v>32</v>
      </c>
      <c r="R3660">
        <v>72</v>
      </c>
      <c r="S3660">
        <v>-1</v>
      </c>
      <c r="T3660" t="s">
        <v>576</v>
      </c>
      <c r="U3660" s="1">
        <v>41089</v>
      </c>
      <c r="V3660" t="s">
        <v>48</v>
      </c>
      <c r="W3660" t="s">
        <v>32</v>
      </c>
      <c r="X3660" t="s">
        <v>49</v>
      </c>
      <c r="Y3660" t="s">
        <v>495</v>
      </c>
      <c r="Z3660" t="s">
        <v>32</v>
      </c>
      <c r="AA3660" t="s">
        <v>51</v>
      </c>
      <c r="AB3660" t="s">
        <v>32</v>
      </c>
      <c r="AC3660" t="s">
        <v>71</v>
      </c>
      <c r="AD3660" t="s">
        <v>95</v>
      </c>
      <c r="AE3660" t="s">
        <v>54</v>
      </c>
    </row>
    <row r="3661" spans="1:31" x14ac:dyDescent="0.2">
      <c r="A3661">
        <v>36</v>
      </c>
      <c r="B3661" t="s">
        <v>112</v>
      </c>
      <c r="C3661" t="s">
        <v>155</v>
      </c>
      <c r="D3661" t="s">
        <v>33</v>
      </c>
      <c r="E3661" t="s">
        <v>32</v>
      </c>
      <c r="F3661" t="s">
        <v>114</v>
      </c>
      <c r="G3661" t="s">
        <v>22950</v>
      </c>
      <c r="H3661" t="s">
        <v>22951</v>
      </c>
      <c r="I3661" t="s">
        <v>22952</v>
      </c>
      <c r="J3661" t="s">
        <v>22953</v>
      </c>
      <c r="K3661" t="s">
        <v>22954</v>
      </c>
      <c r="L3661" t="s">
        <v>22955</v>
      </c>
      <c r="M3661" t="s">
        <v>22956</v>
      </c>
      <c r="N3661" t="s">
        <v>22957</v>
      </c>
      <c r="O3661" t="s">
        <v>22958</v>
      </c>
      <c r="P3661" t="s">
        <v>22959</v>
      </c>
      <c r="Q3661" t="s">
        <v>75</v>
      </c>
      <c r="R3661">
        <v>77</v>
      </c>
      <c r="S3661">
        <v>-1</v>
      </c>
      <c r="T3661" t="s">
        <v>47</v>
      </c>
      <c r="U3661" s="1">
        <v>41089</v>
      </c>
      <c r="V3661" t="s">
        <v>48</v>
      </c>
      <c r="W3661" t="s">
        <v>32</v>
      </c>
      <c r="X3661" t="s">
        <v>49</v>
      </c>
      <c r="Y3661" t="s">
        <v>93</v>
      </c>
      <c r="Z3661" t="s">
        <v>109</v>
      </c>
      <c r="AA3661" t="s">
        <v>51</v>
      </c>
      <c r="AB3661" t="s">
        <v>81</v>
      </c>
      <c r="AC3661" t="s">
        <v>71</v>
      </c>
      <c r="AD3661" t="s">
        <v>22960</v>
      </c>
      <c r="AE3661" t="s">
        <v>54</v>
      </c>
    </row>
    <row r="3662" spans="1:31" x14ac:dyDescent="0.2">
      <c r="A3662">
        <v>36</v>
      </c>
      <c r="B3662" t="s">
        <v>96</v>
      </c>
      <c r="C3662" t="s">
        <v>155</v>
      </c>
      <c r="D3662" t="s">
        <v>33</v>
      </c>
      <c r="E3662" t="s">
        <v>32</v>
      </c>
      <c r="F3662" t="s">
        <v>1716</v>
      </c>
      <c r="G3662" t="s">
        <v>23359</v>
      </c>
      <c r="H3662" t="s">
        <v>23360</v>
      </c>
      <c r="I3662" t="s">
        <v>23361</v>
      </c>
      <c r="J3662" t="s">
        <v>23362</v>
      </c>
      <c r="K3662" t="s">
        <v>23363</v>
      </c>
      <c r="L3662" t="s">
        <v>23364</v>
      </c>
      <c r="M3662" t="s">
        <v>23365</v>
      </c>
      <c r="N3662" t="s">
        <v>23366</v>
      </c>
      <c r="O3662" t="s">
        <v>32</v>
      </c>
      <c r="P3662" t="s">
        <v>23367</v>
      </c>
      <c r="Q3662" t="s">
        <v>75</v>
      </c>
      <c r="R3662">
        <v>68</v>
      </c>
      <c r="S3662">
        <v>-1</v>
      </c>
      <c r="T3662" t="s">
        <v>68</v>
      </c>
      <c r="U3662" s="1">
        <v>41090</v>
      </c>
      <c r="V3662" t="s">
        <v>48</v>
      </c>
      <c r="W3662" t="s">
        <v>32</v>
      </c>
      <c r="X3662" t="s">
        <v>49</v>
      </c>
      <c r="Y3662" t="s">
        <v>32</v>
      </c>
      <c r="Z3662" t="s">
        <v>32</v>
      </c>
      <c r="AA3662" t="s">
        <v>51</v>
      </c>
      <c r="AB3662" t="s">
        <v>124</v>
      </c>
      <c r="AC3662" t="s">
        <v>71</v>
      </c>
      <c r="AD3662" t="s">
        <v>332</v>
      </c>
      <c r="AE3662" t="s">
        <v>54</v>
      </c>
    </row>
    <row r="3663" spans="1:31" x14ac:dyDescent="0.2">
      <c r="A3663">
        <v>36</v>
      </c>
      <c r="B3663" t="s">
        <v>96</v>
      </c>
      <c r="C3663" t="s">
        <v>97</v>
      </c>
      <c r="D3663" t="s">
        <v>33</v>
      </c>
      <c r="E3663" t="s">
        <v>34</v>
      </c>
      <c r="F3663" t="s">
        <v>56</v>
      </c>
      <c r="G3663" t="s">
        <v>23801</v>
      </c>
      <c r="H3663" t="s">
        <v>23802</v>
      </c>
      <c r="I3663" t="s">
        <v>23803</v>
      </c>
      <c r="J3663" t="s">
        <v>23804</v>
      </c>
      <c r="K3663" t="s">
        <v>23805</v>
      </c>
      <c r="L3663" t="s">
        <v>23806</v>
      </c>
      <c r="M3663" t="s">
        <v>23807</v>
      </c>
      <c r="N3663" t="s">
        <v>32</v>
      </c>
      <c r="O3663" t="s">
        <v>23808</v>
      </c>
      <c r="P3663" t="s">
        <v>23809</v>
      </c>
      <c r="Q3663" t="s">
        <v>75</v>
      </c>
      <c r="R3663">
        <v>67</v>
      </c>
      <c r="S3663">
        <v>-1</v>
      </c>
      <c r="T3663" t="s">
        <v>76</v>
      </c>
      <c r="U3663" s="1">
        <v>41090</v>
      </c>
      <c r="V3663" t="s">
        <v>48</v>
      </c>
      <c r="W3663" t="s">
        <v>32</v>
      </c>
      <c r="X3663" t="s">
        <v>49</v>
      </c>
      <c r="Y3663" t="s">
        <v>245</v>
      </c>
      <c r="Z3663" t="s">
        <v>32</v>
      </c>
      <c r="AA3663" t="s">
        <v>69</v>
      </c>
      <c r="AB3663" t="s">
        <v>81</v>
      </c>
      <c r="AC3663" t="s">
        <v>32</v>
      </c>
      <c r="AD3663" t="s">
        <v>1419</v>
      </c>
      <c r="AE3663" t="s">
        <v>54</v>
      </c>
    </row>
    <row r="3664" spans="1:31" x14ac:dyDescent="0.2">
      <c r="A3664">
        <v>36</v>
      </c>
      <c r="B3664" t="s">
        <v>112</v>
      </c>
      <c r="C3664" t="s">
        <v>32</v>
      </c>
      <c r="D3664" t="s">
        <v>98</v>
      </c>
      <c r="E3664" t="s">
        <v>170</v>
      </c>
      <c r="F3664" t="s">
        <v>32</v>
      </c>
      <c r="G3664" t="s">
        <v>23955</v>
      </c>
      <c r="H3664" t="s">
        <v>23956</v>
      </c>
      <c r="I3664" t="s">
        <v>23957</v>
      </c>
      <c r="J3664" t="s">
        <v>23958</v>
      </c>
      <c r="K3664" t="s">
        <v>23959</v>
      </c>
      <c r="L3664" t="s">
        <v>23960</v>
      </c>
      <c r="M3664" t="s">
        <v>23961</v>
      </c>
      <c r="N3664" t="s">
        <v>32</v>
      </c>
      <c r="O3664" t="s">
        <v>23962</v>
      </c>
      <c r="P3664" t="s">
        <v>23963</v>
      </c>
      <c r="Q3664" t="s">
        <v>75</v>
      </c>
      <c r="R3664">
        <v>70</v>
      </c>
      <c r="S3664">
        <v>-1</v>
      </c>
      <c r="T3664" t="s">
        <v>457</v>
      </c>
      <c r="U3664" s="1">
        <v>41087</v>
      </c>
      <c r="V3664" t="s">
        <v>164</v>
      </c>
      <c r="W3664" t="s">
        <v>32</v>
      </c>
      <c r="X3664" t="s">
        <v>49</v>
      </c>
      <c r="Y3664" t="s">
        <v>32</v>
      </c>
      <c r="Z3664" t="s">
        <v>32</v>
      </c>
      <c r="AA3664" t="s">
        <v>51</v>
      </c>
      <c r="AB3664" t="s">
        <v>81</v>
      </c>
      <c r="AC3664" t="s">
        <v>111</v>
      </c>
      <c r="AD3664" t="s">
        <v>95</v>
      </c>
      <c r="AE3664" t="s">
        <v>54</v>
      </c>
    </row>
    <row r="3665" spans="1:31" x14ac:dyDescent="0.2">
      <c r="A3665">
        <v>36</v>
      </c>
      <c r="B3665" t="s">
        <v>96</v>
      </c>
      <c r="C3665" t="s">
        <v>32</v>
      </c>
      <c r="D3665" t="s">
        <v>98</v>
      </c>
      <c r="E3665" t="s">
        <v>98</v>
      </c>
      <c r="F3665" t="s">
        <v>1394</v>
      </c>
      <c r="G3665" t="s">
        <v>24147</v>
      </c>
      <c r="H3665" t="s">
        <v>24148</v>
      </c>
      <c r="I3665" t="s">
        <v>24149</v>
      </c>
      <c r="J3665" t="s">
        <v>24150</v>
      </c>
      <c r="K3665" t="s">
        <v>24151</v>
      </c>
      <c r="L3665" t="s">
        <v>24152</v>
      </c>
      <c r="M3665" t="s">
        <v>24153</v>
      </c>
      <c r="N3665" t="s">
        <v>24154</v>
      </c>
      <c r="O3665" t="s">
        <v>24155</v>
      </c>
      <c r="P3665" t="s">
        <v>24156</v>
      </c>
      <c r="Q3665" t="s">
        <v>75</v>
      </c>
      <c r="R3665">
        <v>65</v>
      </c>
      <c r="S3665">
        <v>40000</v>
      </c>
      <c r="T3665" t="s">
        <v>446</v>
      </c>
      <c r="U3665" s="1">
        <v>41090</v>
      </c>
      <c r="V3665" t="s">
        <v>48</v>
      </c>
      <c r="W3665" t="s">
        <v>32</v>
      </c>
      <c r="X3665" t="s">
        <v>49</v>
      </c>
      <c r="Y3665" t="s">
        <v>435</v>
      </c>
      <c r="Z3665" t="s">
        <v>151</v>
      </c>
      <c r="AA3665" t="s">
        <v>51</v>
      </c>
      <c r="AB3665" t="s">
        <v>247</v>
      </c>
      <c r="AC3665" t="s">
        <v>111</v>
      </c>
      <c r="AD3665" t="s">
        <v>95</v>
      </c>
      <c r="AE3665" t="s">
        <v>54</v>
      </c>
    </row>
    <row r="3666" spans="1:31" x14ac:dyDescent="0.2">
      <c r="A3666">
        <v>36</v>
      </c>
      <c r="B3666" t="s">
        <v>32</v>
      </c>
      <c r="C3666" t="s">
        <v>32</v>
      </c>
      <c r="D3666" t="s">
        <v>32</v>
      </c>
      <c r="E3666" t="s">
        <v>34</v>
      </c>
      <c r="F3666" t="s">
        <v>32</v>
      </c>
      <c r="G3666" t="s">
        <v>32</v>
      </c>
      <c r="H3666" t="s">
        <v>32</v>
      </c>
      <c r="I3666" t="s">
        <v>32</v>
      </c>
      <c r="J3666" t="s">
        <v>32</v>
      </c>
      <c r="K3666" t="s">
        <v>32</v>
      </c>
      <c r="L3666" t="s">
        <v>32</v>
      </c>
      <c r="M3666" t="s">
        <v>32</v>
      </c>
      <c r="N3666" t="s">
        <v>32</v>
      </c>
      <c r="O3666" t="s">
        <v>32</v>
      </c>
      <c r="P3666" t="s">
        <v>32</v>
      </c>
      <c r="Q3666" t="s">
        <v>32</v>
      </c>
      <c r="R3666">
        <v>62</v>
      </c>
      <c r="S3666">
        <v>-1</v>
      </c>
      <c r="T3666" t="s">
        <v>203</v>
      </c>
      <c r="U3666" s="1">
        <v>41090</v>
      </c>
      <c r="V3666" t="s">
        <v>164</v>
      </c>
      <c r="W3666" t="s">
        <v>32</v>
      </c>
      <c r="X3666" t="s">
        <v>49</v>
      </c>
      <c r="Y3666" t="s">
        <v>32</v>
      </c>
      <c r="Z3666" t="s">
        <v>32</v>
      </c>
      <c r="AA3666" t="s">
        <v>69</v>
      </c>
      <c r="AB3666" t="s">
        <v>32</v>
      </c>
      <c r="AC3666" t="s">
        <v>32</v>
      </c>
      <c r="AD3666" t="s">
        <v>95</v>
      </c>
      <c r="AE3666" t="s">
        <v>54</v>
      </c>
    </row>
    <row r="3667" spans="1:31" x14ac:dyDescent="0.2">
      <c r="A3667">
        <v>36</v>
      </c>
      <c r="B3667" t="s">
        <v>400</v>
      </c>
      <c r="C3667" t="s">
        <v>155</v>
      </c>
      <c r="D3667" t="s">
        <v>33</v>
      </c>
      <c r="E3667" t="s">
        <v>34</v>
      </c>
      <c r="F3667" t="s">
        <v>114</v>
      </c>
      <c r="G3667" t="s">
        <v>24960</v>
      </c>
      <c r="H3667" t="s">
        <v>24961</v>
      </c>
      <c r="I3667" t="s">
        <v>24962</v>
      </c>
      <c r="J3667" t="s">
        <v>24963</v>
      </c>
      <c r="K3667" t="s">
        <v>24964</v>
      </c>
      <c r="L3667" t="s">
        <v>24965</v>
      </c>
      <c r="M3667" t="s">
        <v>24966</v>
      </c>
      <c r="N3667" t="s">
        <v>24967</v>
      </c>
      <c r="O3667" t="s">
        <v>24968</v>
      </c>
      <c r="P3667" t="s">
        <v>24969</v>
      </c>
      <c r="Q3667" t="s">
        <v>108</v>
      </c>
      <c r="R3667">
        <v>60</v>
      </c>
      <c r="S3667">
        <v>-1</v>
      </c>
      <c r="T3667" t="s">
        <v>576</v>
      </c>
      <c r="U3667" s="1">
        <v>41081</v>
      </c>
      <c r="V3667" t="s">
        <v>164</v>
      </c>
      <c r="W3667" t="s">
        <v>204</v>
      </c>
      <c r="X3667" t="s">
        <v>49</v>
      </c>
      <c r="Y3667" t="s">
        <v>435</v>
      </c>
      <c r="Z3667" t="s">
        <v>262</v>
      </c>
      <c r="AA3667" t="s">
        <v>69</v>
      </c>
      <c r="AB3667" t="s">
        <v>285</v>
      </c>
      <c r="AC3667" t="s">
        <v>71</v>
      </c>
      <c r="AD3667" t="s">
        <v>24970</v>
      </c>
      <c r="AE3667" t="s">
        <v>54</v>
      </c>
    </row>
    <row r="3668" spans="1:31" x14ac:dyDescent="0.2">
      <c r="A3668">
        <v>36</v>
      </c>
      <c r="B3668" t="s">
        <v>96</v>
      </c>
      <c r="C3668" t="s">
        <v>97</v>
      </c>
      <c r="D3668" t="s">
        <v>33</v>
      </c>
      <c r="E3668" t="s">
        <v>34</v>
      </c>
      <c r="F3668" t="s">
        <v>56</v>
      </c>
      <c r="G3668" t="s">
        <v>25175</v>
      </c>
      <c r="H3668" t="s">
        <v>25176</v>
      </c>
      <c r="I3668" t="s">
        <v>25177</v>
      </c>
      <c r="J3668" t="s">
        <v>25178</v>
      </c>
      <c r="K3668" t="s">
        <v>25179</v>
      </c>
      <c r="L3668" t="s">
        <v>25180</v>
      </c>
      <c r="M3668" t="s">
        <v>25181</v>
      </c>
      <c r="N3668" t="s">
        <v>25182</v>
      </c>
      <c r="O3668" t="s">
        <v>25183</v>
      </c>
      <c r="P3668" t="s">
        <v>25184</v>
      </c>
      <c r="Q3668" t="s">
        <v>321</v>
      </c>
      <c r="R3668">
        <v>67</v>
      </c>
      <c r="S3668">
        <v>-1</v>
      </c>
      <c r="T3668" t="s">
        <v>32</v>
      </c>
      <c r="U3668" s="1">
        <v>41090</v>
      </c>
      <c r="V3668" t="s">
        <v>48</v>
      </c>
      <c r="W3668" t="s">
        <v>32</v>
      </c>
      <c r="X3668" t="s">
        <v>244</v>
      </c>
      <c r="Y3668" t="s">
        <v>150</v>
      </c>
      <c r="Z3668" t="s">
        <v>80</v>
      </c>
      <c r="AA3668" t="s">
        <v>51</v>
      </c>
      <c r="AB3668" t="s">
        <v>206</v>
      </c>
      <c r="AC3668" t="s">
        <v>71</v>
      </c>
      <c r="AD3668" t="s">
        <v>168</v>
      </c>
      <c r="AE3668" t="s">
        <v>54</v>
      </c>
    </row>
    <row r="3669" spans="1:31" x14ac:dyDescent="0.2">
      <c r="A3669">
        <v>36</v>
      </c>
      <c r="B3669" t="s">
        <v>32</v>
      </c>
      <c r="C3669" t="s">
        <v>32</v>
      </c>
      <c r="D3669" t="s">
        <v>33</v>
      </c>
      <c r="E3669" t="s">
        <v>34</v>
      </c>
      <c r="F3669" t="s">
        <v>56</v>
      </c>
      <c r="G3669" t="s">
        <v>25919</v>
      </c>
      <c r="H3669" t="s">
        <v>25920</v>
      </c>
      <c r="I3669" t="s">
        <v>25921</v>
      </c>
      <c r="J3669" t="s">
        <v>25922</v>
      </c>
      <c r="K3669" t="s">
        <v>25923</v>
      </c>
      <c r="L3669" t="s">
        <v>25924</v>
      </c>
      <c r="M3669" t="s">
        <v>25925</v>
      </c>
      <c r="N3669" t="s">
        <v>25926</v>
      </c>
      <c r="O3669" t="s">
        <v>25927</v>
      </c>
      <c r="P3669" t="s">
        <v>25928</v>
      </c>
      <c r="Q3669" t="s">
        <v>32</v>
      </c>
      <c r="R3669">
        <v>67</v>
      </c>
      <c r="S3669">
        <v>80000</v>
      </c>
      <c r="T3669" t="s">
        <v>136</v>
      </c>
      <c r="U3669" s="1">
        <v>41071</v>
      </c>
      <c r="V3669" t="s">
        <v>1812</v>
      </c>
      <c r="W3669" t="s">
        <v>32</v>
      </c>
      <c r="X3669" t="s">
        <v>49</v>
      </c>
      <c r="Y3669" t="s">
        <v>93</v>
      </c>
      <c r="Z3669" t="s">
        <v>298</v>
      </c>
      <c r="AA3669" t="s">
        <v>51</v>
      </c>
      <c r="AB3669" t="s">
        <v>367</v>
      </c>
      <c r="AC3669" t="s">
        <v>71</v>
      </c>
      <c r="AD3669" t="s">
        <v>1486</v>
      </c>
      <c r="AE3669" t="s">
        <v>346</v>
      </c>
    </row>
    <row r="3670" spans="1:31" x14ac:dyDescent="0.2">
      <c r="A3670">
        <v>36</v>
      </c>
      <c r="B3670" t="s">
        <v>400</v>
      </c>
      <c r="C3670" t="s">
        <v>113</v>
      </c>
      <c r="D3670" t="s">
        <v>33</v>
      </c>
      <c r="E3670" t="s">
        <v>170</v>
      </c>
      <c r="F3670" t="s">
        <v>56</v>
      </c>
      <c r="G3670" t="s">
        <v>25939</v>
      </c>
      <c r="H3670" t="s">
        <v>25940</v>
      </c>
      <c r="I3670" t="s">
        <v>25941</v>
      </c>
      <c r="J3670" t="s">
        <v>25942</v>
      </c>
      <c r="K3670" t="s">
        <v>25943</v>
      </c>
      <c r="L3670" t="s">
        <v>32</v>
      </c>
      <c r="M3670" t="s">
        <v>25944</v>
      </c>
      <c r="N3670" t="s">
        <v>25945</v>
      </c>
      <c r="O3670" t="s">
        <v>25946</v>
      </c>
      <c r="P3670" t="s">
        <v>25947</v>
      </c>
      <c r="Q3670" t="s">
        <v>75</v>
      </c>
      <c r="R3670">
        <v>69</v>
      </c>
      <c r="S3670">
        <v>60000</v>
      </c>
      <c r="T3670" t="s">
        <v>47</v>
      </c>
      <c r="U3670" s="1">
        <v>41083</v>
      </c>
      <c r="V3670" t="s">
        <v>164</v>
      </c>
      <c r="W3670" t="s">
        <v>92</v>
      </c>
      <c r="X3670" t="s">
        <v>49</v>
      </c>
      <c r="Y3670" t="s">
        <v>32</v>
      </c>
      <c r="Z3670" t="s">
        <v>32</v>
      </c>
      <c r="AA3670" t="s">
        <v>51</v>
      </c>
      <c r="AB3670" t="s">
        <v>690</v>
      </c>
      <c r="AC3670" t="s">
        <v>71</v>
      </c>
      <c r="AD3670" t="s">
        <v>95</v>
      </c>
      <c r="AE3670" t="s">
        <v>54</v>
      </c>
    </row>
    <row r="3671" spans="1:31" x14ac:dyDescent="0.2">
      <c r="A3671">
        <v>36</v>
      </c>
      <c r="B3671" t="s">
        <v>55</v>
      </c>
      <c r="C3671" t="s">
        <v>32</v>
      </c>
      <c r="D3671" t="s">
        <v>98</v>
      </c>
      <c r="E3671" t="s">
        <v>170</v>
      </c>
      <c r="F3671" t="s">
        <v>56</v>
      </c>
      <c r="G3671" t="s">
        <v>26005</v>
      </c>
      <c r="H3671" t="s">
        <v>26006</v>
      </c>
      <c r="I3671" t="s">
        <v>26007</v>
      </c>
      <c r="J3671" t="s">
        <v>26008</v>
      </c>
      <c r="K3671" t="s">
        <v>26009</v>
      </c>
      <c r="L3671" t="s">
        <v>26010</v>
      </c>
      <c r="M3671" t="s">
        <v>26011</v>
      </c>
      <c r="N3671" t="s">
        <v>26012</v>
      </c>
      <c r="O3671" t="s">
        <v>26013</v>
      </c>
      <c r="P3671" t="s">
        <v>26014</v>
      </c>
      <c r="Q3671" t="s">
        <v>75</v>
      </c>
      <c r="R3671">
        <v>70</v>
      </c>
      <c r="S3671">
        <v>100000</v>
      </c>
      <c r="T3671" t="s">
        <v>136</v>
      </c>
      <c r="U3671" s="1">
        <v>41090</v>
      </c>
      <c r="V3671" t="s">
        <v>48</v>
      </c>
      <c r="W3671" t="s">
        <v>32</v>
      </c>
      <c r="X3671" t="s">
        <v>49</v>
      </c>
      <c r="Y3671" t="s">
        <v>32</v>
      </c>
      <c r="Z3671" t="s">
        <v>50</v>
      </c>
      <c r="AA3671" t="s">
        <v>51</v>
      </c>
      <c r="AB3671" t="s">
        <v>271</v>
      </c>
      <c r="AC3671" t="s">
        <v>71</v>
      </c>
      <c r="AD3671" t="s">
        <v>95</v>
      </c>
      <c r="AE3671" t="s">
        <v>54</v>
      </c>
    </row>
    <row r="3672" spans="1:31" x14ac:dyDescent="0.2">
      <c r="A3672">
        <v>36</v>
      </c>
      <c r="B3672" t="s">
        <v>169</v>
      </c>
      <c r="C3672" t="s">
        <v>32</v>
      </c>
      <c r="D3672" t="s">
        <v>182</v>
      </c>
      <c r="E3672" t="s">
        <v>34</v>
      </c>
      <c r="F3672" t="s">
        <v>35</v>
      </c>
      <c r="G3672" t="s">
        <v>26275</v>
      </c>
      <c r="H3672" t="s">
        <v>26276</v>
      </c>
      <c r="I3672" t="s">
        <v>26277</v>
      </c>
      <c r="J3672" t="s">
        <v>26278</v>
      </c>
      <c r="K3672" t="s">
        <v>26279</v>
      </c>
      <c r="L3672" t="s">
        <v>26280</v>
      </c>
      <c r="M3672" t="s">
        <v>26281</v>
      </c>
      <c r="N3672" t="s">
        <v>26282</v>
      </c>
      <c r="O3672" t="s">
        <v>26283</v>
      </c>
      <c r="P3672" t="s">
        <v>26284</v>
      </c>
      <c r="Q3672" t="s">
        <v>75</v>
      </c>
      <c r="R3672">
        <v>62</v>
      </c>
      <c r="S3672">
        <v>-1</v>
      </c>
      <c r="T3672" t="s">
        <v>273</v>
      </c>
      <c r="U3672" s="1">
        <v>41077</v>
      </c>
      <c r="V3672" t="s">
        <v>260</v>
      </c>
      <c r="W3672" t="s">
        <v>181</v>
      </c>
      <c r="X3672" t="s">
        <v>49</v>
      </c>
      <c r="Y3672" t="s">
        <v>93</v>
      </c>
      <c r="Z3672" t="s">
        <v>322</v>
      </c>
      <c r="AA3672" t="s">
        <v>69</v>
      </c>
      <c r="AB3672" t="s">
        <v>344</v>
      </c>
      <c r="AC3672" t="s">
        <v>71</v>
      </c>
      <c r="AD3672" t="s">
        <v>5362</v>
      </c>
      <c r="AE3672" t="s">
        <v>54</v>
      </c>
    </row>
    <row r="3673" spans="1:31" x14ac:dyDescent="0.2">
      <c r="A3673">
        <v>36</v>
      </c>
      <c r="B3673" t="s">
        <v>55</v>
      </c>
      <c r="C3673" t="s">
        <v>32</v>
      </c>
      <c r="D3673" t="s">
        <v>33</v>
      </c>
      <c r="E3673" t="s">
        <v>170</v>
      </c>
      <c r="F3673" t="s">
        <v>56</v>
      </c>
      <c r="G3673" t="s">
        <v>26345</v>
      </c>
      <c r="H3673" t="s">
        <v>26346</v>
      </c>
      <c r="I3673" t="s">
        <v>26347</v>
      </c>
      <c r="J3673" t="s">
        <v>142</v>
      </c>
      <c r="K3673" t="s">
        <v>26348</v>
      </c>
      <c r="L3673" t="s">
        <v>26349</v>
      </c>
      <c r="M3673" t="s">
        <v>26350</v>
      </c>
      <c r="N3673" t="s">
        <v>26351</v>
      </c>
      <c r="O3673" t="s">
        <v>26352</v>
      </c>
      <c r="P3673" t="s">
        <v>26353</v>
      </c>
      <c r="Q3673" t="s">
        <v>75</v>
      </c>
      <c r="R3673">
        <v>67</v>
      </c>
      <c r="S3673">
        <v>-1</v>
      </c>
      <c r="T3673" t="s">
        <v>47</v>
      </c>
      <c r="U3673" s="1">
        <v>41089</v>
      </c>
      <c r="V3673" t="s">
        <v>48</v>
      </c>
      <c r="W3673" t="s">
        <v>32</v>
      </c>
      <c r="X3673" t="s">
        <v>49</v>
      </c>
      <c r="Y3673" t="s">
        <v>93</v>
      </c>
      <c r="Z3673" t="s">
        <v>1041</v>
      </c>
      <c r="AA3673" t="s">
        <v>69</v>
      </c>
      <c r="AB3673" t="s">
        <v>1909</v>
      </c>
      <c r="AC3673" t="s">
        <v>111</v>
      </c>
      <c r="AD3673" t="s">
        <v>168</v>
      </c>
      <c r="AE3673" t="s">
        <v>54</v>
      </c>
    </row>
    <row r="3674" spans="1:31" x14ac:dyDescent="0.2">
      <c r="A3674">
        <v>36</v>
      </c>
      <c r="B3674" t="s">
        <v>400</v>
      </c>
      <c r="C3674" t="s">
        <v>32</v>
      </c>
      <c r="D3674" t="s">
        <v>33</v>
      </c>
      <c r="E3674" t="s">
        <v>170</v>
      </c>
      <c r="F3674" t="s">
        <v>56</v>
      </c>
      <c r="G3674" t="s">
        <v>27056</v>
      </c>
      <c r="H3674" t="s">
        <v>27057</v>
      </c>
      <c r="I3674" t="s">
        <v>27058</v>
      </c>
      <c r="J3674" t="s">
        <v>27059</v>
      </c>
      <c r="K3674" t="s">
        <v>27060</v>
      </c>
      <c r="L3674" t="s">
        <v>27061</v>
      </c>
      <c r="M3674" t="s">
        <v>27062</v>
      </c>
      <c r="N3674" t="s">
        <v>27063</v>
      </c>
      <c r="O3674" t="s">
        <v>27064</v>
      </c>
      <c r="P3674" t="s">
        <v>27065</v>
      </c>
      <c r="Q3674" t="s">
        <v>108</v>
      </c>
      <c r="R3674">
        <v>73</v>
      </c>
      <c r="S3674">
        <v>-1</v>
      </c>
      <c r="T3674" t="s">
        <v>47</v>
      </c>
      <c r="U3674" s="1">
        <v>41086</v>
      </c>
      <c r="V3674" t="s">
        <v>260</v>
      </c>
      <c r="W3674" t="s">
        <v>32</v>
      </c>
      <c r="X3674" t="s">
        <v>244</v>
      </c>
      <c r="Y3674" t="s">
        <v>32</v>
      </c>
      <c r="Z3674" t="s">
        <v>91</v>
      </c>
      <c r="AA3674" t="s">
        <v>51</v>
      </c>
      <c r="AB3674" t="s">
        <v>299</v>
      </c>
      <c r="AC3674" t="s">
        <v>111</v>
      </c>
      <c r="AD3674" t="s">
        <v>3731</v>
      </c>
      <c r="AE3674" t="s">
        <v>54</v>
      </c>
    </row>
    <row r="3675" spans="1:31" x14ac:dyDescent="0.2">
      <c r="A3675">
        <v>36</v>
      </c>
      <c r="B3675" t="s">
        <v>55</v>
      </c>
      <c r="C3675" t="s">
        <v>97</v>
      </c>
      <c r="D3675" t="s">
        <v>33</v>
      </c>
      <c r="E3675" t="s">
        <v>32</v>
      </c>
      <c r="F3675" t="s">
        <v>56</v>
      </c>
      <c r="G3675" t="s">
        <v>27453</v>
      </c>
      <c r="H3675" t="s">
        <v>27454</v>
      </c>
      <c r="I3675" t="s">
        <v>27455</v>
      </c>
      <c r="J3675" t="s">
        <v>27456</v>
      </c>
      <c r="K3675" t="s">
        <v>27457</v>
      </c>
      <c r="L3675" t="s">
        <v>27458</v>
      </c>
      <c r="M3675" t="s">
        <v>32</v>
      </c>
      <c r="N3675" t="s">
        <v>27459</v>
      </c>
      <c r="O3675" t="s">
        <v>32</v>
      </c>
      <c r="P3675" t="s">
        <v>27460</v>
      </c>
      <c r="Q3675" t="s">
        <v>75</v>
      </c>
      <c r="R3675">
        <v>66</v>
      </c>
      <c r="S3675">
        <v>-1</v>
      </c>
      <c r="T3675" t="s">
        <v>76</v>
      </c>
      <c r="U3675" s="1">
        <v>41082</v>
      </c>
      <c r="V3675" t="s">
        <v>48</v>
      </c>
      <c r="W3675" t="s">
        <v>78</v>
      </c>
      <c r="X3675" t="s">
        <v>49</v>
      </c>
      <c r="Y3675" t="s">
        <v>93</v>
      </c>
      <c r="Z3675" t="s">
        <v>1041</v>
      </c>
      <c r="AA3675" t="s">
        <v>69</v>
      </c>
      <c r="AB3675" t="s">
        <v>740</v>
      </c>
      <c r="AC3675" t="s">
        <v>71</v>
      </c>
      <c r="AD3675" t="s">
        <v>95</v>
      </c>
      <c r="AE3675" t="s">
        <v>54</v>
      </c>
    </row>
    <row r="3676" spans="1:31" x14ac:dyDescent="0.2">
      <c r="A3676">
        <v>36</v>
      </c>
      <c r="B3676" t="s">
        <v>620</v>
      </c>
      <c r="C3676" t="s">
        <v>155</v>
      </c>
      <c r="D3676" t="s">
        <v>33</v>
      </c>
      <c r="E3676" t="s">
        <v>32</v>
      </c>
      <c r="F3676" t="s">
        <v>56</v>
      </c>
      <c r="G3676" t="s">
        <v>28326</v>
      </c>
      <c r="H3676" t="s">
        <v>32</v>
      </c>
      <c r="I3676" t="s">
        <v>32</v>
      </c>
      <c r="J3676" t="s">
        <v>32</v>
      </c>
      <c r="K3676" t="s">
        <v>32</v>
      </c>
      <c r="L3676" t="s">
        <v>32</v>
      </c>
      <c r="M3676" t="s">
        <v>32</v>
      </c>
      <c r="N3676" t="s">
        <v>32</v>
      </c>
      <c r="O3676" t="s">
        <v>32</v>
      </c>
      <c r="P3676" t="s">
        <v>32</v>
      </c>
      <c r="Q3676" t="s">
        <v>924</v>
      </c>
      <c r="R3676">
        <v>65</v>
      </c>
      <c r="S3676">
        <v>80000</v>
      </c>
      <c r="T3676" t="s">
        <v>136</v>
      </c>
      <c r="U3676" s="1">
        <v>41087</v>
      </c>
      <c r="V3676" t="s">
        <v>48</v>
      </c>
      <c r="W3676" t="s">
        <v>78</v>
      </c>
      <c r="X3676" t="s">
        <v>398</v>
      </c>
      <c r="Y3676" t="s">
        <v>245</v>
      </c>
      <c r="Z3676" t="s">
        <v>1041</v>
      </c>
      <c r="AA3676" t="s">
        <v>69</v>
      </c>
      <c r="AB3676" t="s">
        <v>740</v>
      </c>
      <c r="AC3676" t="s">
        <v>71</v>
      </c>
      <c r="AD3676" t="s">
        <v>447</v>
      </c>
      <c r="AE3676" t="s">
        <v>2899</v>
      </c>
    </row>
    <row r="3677" spans="1:31" x14ac:dyDescent="0.2">
      <c r="A3677">
        <v>36</v>
      </c>
      <c r="B3677" t="s">
        <v>32</v>
      </c>
      <c r="C3677" t="s">
        <v>155</v>
      </c>
      <c r="D3677" t="s">
        <v>33</v>
      </c>
      <c r="E3677" t="s">
        <v>32</v>
      </c>
      <c r="F3677" t="s">
        <v>114</v>
      </c>
      <c r="G3677" t="s">
        <v>28506</v>
      </c>
      <c r="H3677" t="s">
        <v>28507</v>
      </c>
      <c r="I3677" t="s">
        <v>28508</v>
      </c>
      <c r="J3677" t="s">
        <v>28509</v>
      </c>
      <c r="K3677" t="s">
        <v>28510</v>
      </c>
      <c r="L3677" t="s">
        <v>28511</v>
      </c>
      <c r="M3677" t="s">
        <v>28512</v>
      </c>
      <c r="N3677" t="s">
        <v>28513</v>
      </c>
      <c r="O3677" t="s">
        <v>28514</v>
      </c>
      <c r="P3677" t="s">
        <v>28515</v>
      </c>
      <c r="Q3677" t="s">
        <v>108</v>
      </c>
      <c r="R3677">
        <v>63</v>
      </c>
      <c r="S3677">
        <v>-1</v>
      </c>
      <c r="T3677" t="s">
        <v>68</v>
      </c>
      <c r="U3677" s="1">
        <v>41081</v>
      </c>
      <c r="V3677" t="s">
        <v>48</v>
      </c>
      <c r="W3677" t="s">
        <v>32</v>
      </c>
      <c r="X3677" t="s">
        <v>49</v>
      </c>
      <c r="Y3677" t="s">
        <v>435</v>
      </c>
      <c r="Z3677" t="s">
        <v>151</v>
      </c>
      <c r="AA3677" t="s">
        <v>69</v>
      </c>
      <c r="AB3677" t="s">
        <v>344</v>
      </c>
      <c r="AC3677" t="s">
        <v>71</v>
      </c>
      <c r="AD3677" t="s">
        <v>28516</v>
      </c>
      <c r="AE3677" t="s">
        <v>54</v>
      </c>
    </row>
    <row r="3678" spans="1:31" x14ac:dyDescent="0.2">
      <c r="A3678">
        <v>36</v>
      </c>
      <c r="B3678" t="s">
        <v>55</v>
      </c>
      <c r="C3678" t="s">
        <v>32</v>
      </c>
      <c r="D3678" t="s">
        <v>33</v>
      </c>
      <c r="E3678" t="s">
        <v>34</v>
      </c>
      <c r="F3678" t="s">
        <v>56</v>
      </c>
      <c r="G3678" t="s">
        <v>28910</v>
      </c>
      <c r="H3678" t="s">
        <v>28911</v>
      </c>
      <c r="I3678" t="s">
        <v>28912</v>
      </c>
      <c r="J3678" t="s">
        <v>28913</v>
      </c>
      <c r="K3678" t="s">
        <v>28914</v>
      </c>
      <c r="L3678" t="s">
        <v>28915</v>
      </c>
      <c r="M3678" t="s">
        <v>28916</v>
      </c>
      <c r="N3678" t="s">
        <v>28917</v>
      </c>
      <c r="O3678" t="s">
        <v>32</v>
      </c>
      <c r="P3678" t="s">
        <v>28918</v>
      </c>
      <c r="Q3678" t="s">
        <v>108</v>
      </c>
      <c r="R3678">
        <v>63</v>
      </c>
      <c r="S3678">
        <v>-1</v>
      </c>
      <c r="T3678" t="s">
        <v>47</v>
      </c>
      <c r="U3678" s="1">
        <v>41089</v>
      </c>
      <c r="V3678" t="s">
        <v>48</v>
      </c>
      <c r="W3678" t="s">
        <v>204</v>
      </c>
      <c r="X3678" t="s">
        <v>49</v>
      </c>
      <c r="Y3678" t="s">
        <v>435</v>
      </c>
      <c r="Z3678" t="s">
        <v>32</v>
      </c>
      <c r="AA3678" t="s">
        <v>69</v>
      </c>
      <c r="AB3678" t="s">
        <v>32</v>
      </c>
      <c r="AC3678" t="s">
        <v>71</v>
      </c>
      <c r="AD3678" t="s">
        <v>500</v>
      </c>
      <c r="AE3678" t="s">
        <v>54</v>
      </c>
    </row>
    <row r="3679" spans="1:31" x14ac:dyDescent="0.2">
      <c r="A3679">
        <v>36</v>
      </c>
      <c r="B3679" t="s">
        <v>112</v>
      </c>
      <c r="C3679" t="s">
        <v>155</v>
      </c>
      <c r="D3679" t="s">
        <v>33</v>
      </c>
      <c r="E3679" t="s">
        <v>34</v>
      </c>
      <c r="F3679" t="s">
        <v>56</v>
      </c>
      <c r="G3679" t="s">
        <v>28995</v>
      </c>
      <c r="H3679" t="s">
        <v>28996</v>
      </c>
      <c r="I3679" t="s">
        <v>28997</v>
      </c>
      <c r="J3679" t="s">
        <v>28998</v>
      </c>
      <c r="K3679" t="s">
        <v>28999</v>
      </c>
      <c r="L3679" t="s">
        <v>29000</v>
      </c>
      <c r="M3679" t="s">
        <v>29001</v>
      </c>
      <c r="N3679" t="s">
        <v>29002</v>
      </c>
      <c r="O3679" t="s">
        <v>29003</v>
      </c>
      <c r="P3679" t="s">
        <v>29004</v>
      </c>
      <c r="Q3679" t="s">
        <v>108</v>
      </c>
      <c r="R3679">
        <v>60</v>
      </c>
      <c r="S3679">
        <v>150000</v>
      </c>
      <c r="T3679" t="s">
        <v>203</v>
      </c>
      <c r="U3679" s="1">
        <v>41090</v>
      </c>
      <c r="V3679" t="s">
        <v>48</v>
      </c>
      <c r="W3679" t="s">
        <v>886</v>
      </c>
      <c r="X3679" t="s">
        <v>49</v>
      </c>
      <c r="Y3679" t="s">
        <v>93</v>
      </c>
      <c r="Z3679" t="s">
        <v>151</v>
      </c>
      <c r="AA3679" t="s">
        <v>69</v>
      </c>
      <c r="AB3679" t="s">
        <v>81</v>
      </c>
      <c r="AC3679" t="s">
        <v>71</v>
      </c>
      <c r="AD3679" t="s">
        <v>26616</v>
      </c>
      <c r="AE3679" t="s">
        <v>265</v>
      </c>
    </row>
    <row r="3680" spans="1:31" x14ac:dyDescent="0.2">
      <c r="A3680">
        <v>36</v>
      </c>
      <c r="B3680" t="s">
        <v>55</v>
      </c>
      <c r="C3680" t="s">
        <v>32</v>
      </c>
      <c r="D3680" t="s">
        <v>98</v>
      </c>
      <c r="E3680" t="s">
        <v>34</v>
      </c>
      <c r="F3680" t="s">
        <v>56</v>
      </c>
      <c r="G3680" t="s">
        <v>29078</v>
      </c>
      <c r="H3680" t="s">
        <v>29079</v>
      </c>
      <c r="I3680" t="s">
        <v>29080</v>
      </c>
      <c r="J3680" t="s">
        <v>32</v>
      </c>
      <c r="K3680" t="s">
        <v>32</v>
      </c>
      <c r="L3680" t="s">
        <v>29081</v>
      </c>
      <c r="M3680" t="s">
        <v>32</v>
      </c>
      <c r="N3680" t="s">
        <v>32</v>
      </c>
      <c r="O3680" t="s">
        <v>29082</v>
      </c>
      <c r="P3680" t="s">
        <v>29083</v>
      </c>
      <c r="Q3680" t="s">
        <v>75</v>
      </c>
      <c r="R3680">
        <v>69</v>
      </c>
      <c r="S3680">
        <v>-1</v>
      </c>
      <c r="T3680" t="s">
        <v>68</v>
      </c>
      <c r="U3680" s="1">
        <v>41054</v>
      </c>
      <c r="V3680" t="s">
        <v>48</v>
      </c>
      <c r="W3680" t="s">
        <v>32</v>
      </c>
      <c r="X3680" t="s">
        <v>49</v>
      </c>
      <c r="Y3680" t="s">
        <v>32</v>
      </c>
      <c r="Z3680" t="s">
        <v>91</v>
      </c>
      <c r="AA3680" t="s">
        <v>69</v>
      </c>
      <c r="AB3680" t="s">
        <v>94</v>
      </c>
      <c r="AC3680" t="s">
        <v>71</v>
      </c>
      <c r="AD3680" t="s">
        <v>95</v>
      </c>
      <c r="AE3680" t="s">
        <v>54</v>
      </c>
    </row>
    <row r="3681" spans="1:31" x14ac:dyDescent="0.2">
      <c r="A3681">
        <v>36</v>
      </c>
      <c r="B3681" t="s">
        <v>55</v>
      </c>
      <c r="C3681" t="s">
        <v>32</v>
      </c>
      <c r="D3681" t="s">
        <v>182</v>
      </c>
      <c r="E3681" t="s">
        <v>34</v>
      </c>
      <c r="F3681" t="s">
        <v>1106</v>
      </c>
      <c r="G3681" t="s">
        <v>29182</v>
      </c>
      <c r="H3681" t="s">
        <v>29183</v>
      </c>
      <c r="I3681" t="s">
        <v>29184</v>
      </c>
      <c r="J3681" t="s">
        <v>29185</v>
      </c>
      <c r="K3681" t="s">
        <v>29186</v>
      </c>
      <c r="L3681" t="s">
        <v>29187</v>
      </c>
      <c r="M3681" t="s">
        <v>29188</v>
      </c>
      <c r="N3681" t="s">
        <v>29189</v>
      </c>
      <c r="O3681" t="s">
        <v>29190</v>
      </c>
      <c r="P3681" t="s">
        <v>29191</v>
      </c>
      <c r="Q3681" t="s">
        <v>75</v>
      </c>
      <c r="R3681">
        <v>70</v>
      </c>
      <c r="S3681">
        <v>-1</v>
      </c>
      <c r="T3681" t="s">
        <v>163</v>
      </c>
      <c r="U3681" s="1">
        <v>41084</v>
      </c>
      <c r="V3681" t="s">
        <v>48</v>
      </c>
      <c r="W3681" t="s">
        <v>32</v>
      </c>
      <c r="X3681" t="s">
        <v>244</v>
      </c>
      <c r="Y3681" t="s">
        <v>435</v>
      </c>
      <c r="Z3681" t="s">
        <v>218</v>
      </c>
      <c r="AA3681" t="s">
        <v>51</v>
      </c>
      <c r="AB3681" t="s">
        <v>712</v>
      </c>
      <c r="AC3681" t="s">
        <v>71</v>
      </c>
      <c r="AD3681" t="s">
        <v>168</v>
      </c>
      <c r="AE3681" t="s">
        <v>54</v>
      </c>
    </row>
    <row r="3682" spans="1:31" x14ac:dyDescent="0.2">
      <c r="A3682">
        <v>36</v>
      </c>
      <c r="B3682" t="s">
        <v>55</v>
      </c>
      <c r="C3682" t="s">
        <v>113</v>
      </c>
      <c r="D3682" t="s">
        <v>33</v>
      </c>
      <c r="E3682" t="s">
        <v>34</v>
      </c>
      <c r="F3682" t="s">
        <v>368</v>
      </c>
      <c r="G3682" t="s">
        <v>29802</v>
      </c>
      <c r="H3682" t="s">
        <v>29803</v>
      </c>
      <c r="I3682" t="s">
        <v>32</v>
      </c>
      <c r="J3682" t="s">
        <v>29804</v>
      </c>
      <c r="K3682" t="s">
        <v>32</v>
      </c>
      <c r="L3682" t="s">
        <v>29805</v>
      </c>
      <c r="M3682" t="s">
        <v>29806</v>
      </c>
      <c r="N3682" t="s">
        <v>29807</v>
      </c>
      <c r="O3682" t="s">
        <v>32</v>
      </c>
      <c r="P3682" t="s">
        <v>29808</v>
      </c>
      <c r="Q3682" t="s">
        <v>91</v>
      </c>
      <c r="R3682">
        <v>69</v>
      </c>
      <c r="S3682">
        <v>-1</v>
      </c>
      <c r="T3682" t="s">
        <v>91</v>
      </c>
      <c r="U3682" s="1">
        <v>41089</v>
      </c>
      <c r="V3682" t="s">
        <v>164</v>
      </c>
      <c r="W3682" t="s">
        <v>204</v>
      </c>
      <c r="X3682" t="s">
        <v>49</v>
      </c>
      <c r="Y3682" t="s">
        <v>93</v>
      </c>
      <c r="Z3682" t="s">
        <v>91</v>
      </c>
      <c r="AA3682" t="s">
        <v>69</v>
      </c>
      <c r="AB3682" t="s">
        <v>32</v>
      </c>
      <c r="AC3682" t="s">
        <v>71</v>
      </c>
      <c r="AD3682" t="s">
        <v>95</v>
      </c>
      <c r="AE3682" t="s">
        <v>54</v>
      </c>
    </row>
    <row r="3683" spans="1:31" x14ac:dyDescent="0.2">
      <c r="A3683">
        <v>36</v>
      </c>
      <c r="B3683" t="s">
        <v>96</v>
      </c>
      <c r="C3683" t="s">
        <v>32</v>
      </c>
      <c r="D3683" t="s">
        <v>33</v>
      </c>
      <c r="E3683" t="s">
        <v>34</v>
      </c>
      <c r="F3683" t="s">
        <v>32</v>
      </c>
      <c r="G3683" t="s">
        <v>31234</v>
      </c>
      <c r="H3683" t="s">
        <v>31235</v>
      </c>
      <c r="I3683" t="s">
        <v>32</v>
      </c>
      <c r="J3683" t="s">
        <v>31236</v>
      </c>
      <c r="K3683" t="s">
        <v>31237</v>
      </c>
      <c r="L3683" t="s">
        <v>31238</v>
      </c>
      <c r="M3683" t="s">
        <v>32</v>
      </c>
      <c r="N3683" t="s">
        <v>32</v>
      </c>
      <c r="O3683" t="s">
        <v>32</v>
      </c>
      <c r="P3683" t="s">
        <v>31239</v>
      </c>
      <c r="Q3683" t="s">
        <v>75</v>
      </c>
      <c r="R3683">
        <v>68</v>
      </c>
      <c r="S3683">
        <v>-1</v>
      </c>
      <c r="T3683" t="s">
        <v>215</v>
      </c>
      <c r="U3683" s="1">
        <v>41078</v>
      </c>
      <c r="V3683" t="s">
        <v>48</v>
      </c>
      <c r="W3683" t="s">
        <v>32</v>
      </c>
      <c r="X3683" t="s">
        <v>49</v>
      </c>
      <c r="Y3683" t="s">
        <v>32</v>
      </c>
      <c r="Z3683" t="s">
        <v>32</v>
      </c>
      <c r="AA3683" t="s">
        <v>51</v>
      </c>
      <c r="AB3683" t="s">
        <v>852</v>
      </c>
      <c r="AC3683" t="s">
        <v>71</v>
      </c>
      <c r="AD3683" t="s">
        <v>332</v>
      </c>
      <c r="AE3683" t="s">
        <v>54</v>
      </c>
    </row>
    <row r="3684" spans="1:31" x14ac:dyDescent="0.2">
      <c r="A3684">
        <v>36</v>
      </c>
      <c r="B3684" t="s">
        <v>169</v>
      </c>
      <c r="C3684" t="s">
        <v>155</v>
      </c>
      <c r="D3684" t="s">
        <v>33</v>
      </c>
      <c r="E3684" t="s">
        <v>34</v>
      </c>
      <c r="F3684" t="s">
        <v>56</v>
      </c>
      <c r="G3684" t="s">
        <v>31347</v>
      </c>
      <c r="H3684" t="s">
        <v>31348</v>
      </c>
      <c r="I3684" t="s">
        <v>31349</v>
      </c>
      <c r="J3684" t="s">
        <v>31350</v>
      </c>
      <c r="K3684" t="s">
        <v>31351</v>
      </c>
      <c r="L3684" t="s">
        <v>31352</v>
      </c>
      <c r="M3684" t="s">
        <v>31353</v>
      </c>
      <c r="N3684" t="s">
        <v>31354</v>
      </c>
      <c r="O3684" t="s">
        <v>31355</v>
      </c>
      <c r="P3684" t="s">
        <v>31356</v>
      </c>
      <c r="Q3684" t="s">
        <v>108</v>
      </c>
      <c r="R3684">
        <v>74</v>
      </c>
      <c r="S3684">
        <v>100000</v>
      </c>
      <c r="T3684" t="s">
        <v>331</v>
      </c>
      <c r="U3684" s="1">
        <v>41029</v>
      </c>
      <c r="V3684" t="s">
        <v>662</v>
      </c>
      <c r="W3684" t="s">
        <v>32</v>
      </c>
      <c r="X3684" t="s">
        <v>49</v>
      </c>
      <c r="Y3684" t="s">
        <v>435</v>
      </c>
      <c r="Z3684" t="s">
        <v>32</v>
      </c>
      <c r="AA3684" t="s">
        <v>51</v>
      </c>
      <c r="AB3684" t="s">
        <v>276</v>
      </c>
      <c r="AC3684" t="s">
        <v>71</v>
      </c>
      <c r="AD3684" t="s">
        <v>3105</v>
      </c>
      <c r="AE3684" t="s">
        <v>54</v>
      </c>
    </row>
    <row r="3685" spans="1:31" x14ac:dyDescent="0.2">
      <c r="A3685">
        <v>36</v>
      </c>
      <c r="B3685" t="s">
        <v>55</v>
      </c>
      <c r="C3685" t="s">
        <v>83</v>
      </c>
      <c r="D3685" t="s">
        <v>33</v>
      </c>
      <c r="E3685" t="s">
        <v>170</v>
      </c>
      <c r="F3685" t="s">
        <v>183</v>
      </c>
      <c r="G3685" t="s">
        <v>31992</v>
      </c>
      <c r="H3685" t="s">
        <v>31993</v>
      </c>
      <c r="I3685" t="s">
        <v>31994</v>
      </c>
      <c r="J3685" t="s">
        <v>31995</v>
      </c>
      <c r="K3685" t="s">
        <v>31996</v>
      </c>
      <c r="L3685" t="s">
        <v>31997</v>
      </c>
      <c r="M3685" t="s">
        <v>31998</v>
      </c>
      <c r="N3685" t="s">
        <v>31999</v>
      </c>
      <c r="O3685" t="s">
        <v>32000</v>
      </c>
      <c r="P3685" t="s">
        <v>32001</v>
      </c>
      <c r="Q3685" t="s">
        <v>321</v>
      </c>
      <c r="R3685">
        <v>70</v>
      </c>
      <c r="S3685">
        <v>-1</v>
      </c>
      <c r="T3685" t="s">
        <v>136</v>
      </c>
      <c r="U3685" s="1">
        <v>41090</v>
      </c>
      <c r="V3685" t="s">
        <v>48</v>
      </c>
      <c r="W3685" t="s">
        <v>1207</v>
      </c>
      <c r="X3685" t="s">
        <v>49</v>
      </c>
      <c r="Y3685" t="s">
        <v>192</v>
      </c>
      <c r="Z3685" t="s">
        <v>1041</v>
      </c>
      <c r="AA3685" t="s">
        <v>51</v>
      </c>
      <c r="AB3685" t="s">
        <v>1633</v>
      </c>
      <c r="AC3685" t="s">
        <v>170</v>
      </c>
      <c r="AD3685" t="s">
        <v>3587</v>
      </c>
      <c r="AE3685" t="s">
        <v>265</v>
      </c>
    </row>
    <row r="3686" spans="1:31" x14ac:dyDescent="0.2">
      <c r="A3686">
        <v>36</v>
      </c>
      <c r="B3686" t="s">
        <v>96</v>
      </c>
      <c r="C3686" t="s">
        <v>97</v>
      </c>
      <c r="D3686" t="s">
        <v>33</v>
      </c>
      <c r="E3686" t="s">
        <v>34</v>
      </c>
      <c r="F3686" t="s">
        <v>56</v>
      </c>
      <c r="G3686" t="s">
        <v>32088</v>
      </c>
      <c r="H3686" t="s">
        <v>32089</v>
      </c>
      <c r="I3686" t="s">
        <v>32090</v>
      </c>
      <c r="J3686" t="s">
        <v>32091</v>
      </c>
      <c r="K3686" t="s">
        <v>32092</v>
      </c>
      <c r="L3686" t="s">
        <v>32093</v>
      </c>
      <c r="M3686" t="s">
        <v>32094</v>
      </c>
      <c r="N3686" t="s">
        <v>32095</v>
      </c>
      <c r="O3686" t="s">
        <v>32096</v>
      </c>
      <c r="P3686" t="s">
        <v>32</v>
      </c>
      <c r="Q3686" t="s">
        <v>75</v>
      </c>
      <c r="R3686">
        <v>71</v>
      </c>
      <c r="S3686">
        <v>-1</v>
      </c>
      <c r="T3686" t="s">
        <v>136</v>
      </c>
      <c r="U3686" s="1">
        <v>41034</v>
      </c>
      <c r="V3686" t="s">
        <v>1598</v>
      </c>
      <c r="W3686" t="s">
        <v>92</v>
      </c>
      <c r="X3686" t="s">
        <v>49</v>
      </c>
      <c r="Y3686" t="s">
        <v>79</v>
      </c>
      <c r="Z3686" t="s">
        <v>1041</v>
      </c>
      <c r="AA3686" t="s">
        <v>51</v>
      </c>
      <c r="AB3686" t="s">
        <v>367</v>
      </c>
      <c r="AC3686" t="s">
        <v>71</v>
      </c>
      <c r="AD3686" t="s">
        <v>95</v>
      </c>
      <c r="AE3686" t="s">
        <v>54</v>
      </c>
    </row>
    <row r="3687" spans="1:31" x14ac:dyDescent="0.2">
      <c r="A3687">
        <v>36</v>
      </c>
      <c r="B3687" t="s">
        <v>96</v>
      </c>
      <c r="C3687" t="s">
        <v>32</v>
      </c>
      <c r="D3687" t="s">
        <v>33</v>
      </c>
      <c r="E3687" t="s">
        <v>34</v>
      </c>
      <c r="F3687" t="s">
        <v>114</v>
      </c>
      <c r="G3687" t="s">
        <v>32530</v>
      </c>
      <c r="H3687" t="s">
        <v>32</v>
      </c>
      <c r="I3687" t="s">
        <v>32531</v>
      </c>
      <c r="J3687" t="s">
        <v>32532</v>
      </c>
      <c r="K3687" t="s">
        <v>32533</v>
      </c>
      <c r="L3687" t="s">
        <v>32534</v>
      </c>
      <c r="M3687" t="s">
        <v>32535</v>
      </c>
      <c r="N3687" t="s">
        <v>32536</v>
      </c>
      <c r="O3687" t="s">
        <v>32</v>
      </c>
      <c r="P3687" t="s">
        <v>32537</v>
      </c>
      <c r="Q3687" t="s">
        <v>75</v>
      </c>
      <c r="R3687">
        <v>66</v>
      </c>
      <c r="S3687">
        <v>-1</v>
      </c>
      <c r="T3687" t="s">
        <v>576</v>
      </c>
      <c r="U3687" s="1">
        <v>41088</v>
      </c>
      <c r="V3687" t="s">
        <v>48</v>
      </c>
      <c r="W3687" t="s">
        <v>32</v>
      </c>
      <c r="X3687" t="s">
        <v>49</v>
      </c>
      <c r="Y3687" t="s">
        <v>245</v>
      </c>
      <c r="Z3687" t="s">
        <v>378</v>
      </c>
      <c r="AA3687" t="s">
        <v>69</v>
      </c>
      <c r="AB3687" t="s">
        <v>167</v>
      </c>
      <c r="AC3687" t="s">
        <v>32</v>
      </c>
      <c r="AD3687" t="s">
        <v>32538</v>
      </c>
      <c r="AE3687" t="s">
        <v>54</v>
      </c>
    </row>
    <row r="3688" spans="1:31" x14ac:dyDescent="0.2">
      <c r="A3688">
        <v>36</v>
      </c>
      <c r="B3688" t="s">
        <v>96</v>
      </c>
      <c r="C3688" t="s">
        <v>32</v>
      </c>
      <c r="D3688" t="s">
        <v>33</v>
      </c>
      <c r="E3688" t="s">
        <v>34</v>
      </c>
      <c r="F3688" t="s">
        <v>56</v>
      </c>
      <c r="G3688" t="s">
        <v>32</v>
      </c>
      <c r="H3688" t="s">
        <v>33212</v>
      </c>
      <c r="I3688" t="s">
        <v>33213</v>
      </c>
      <c r="J3688" t="s">
        <v>33214</v>
      </c>
      <c r="K3688" t="s">
        <v>33215</v>
      </c>
      <c r="L3688" t="s">
        <v>32</v>
      </c>
      <c r="M3688" t="s">
        <v>33216</v>
      </c>
      <c r="N3688" t="s">
        <v>33217</v>
      </c>
      <c r="O3688" t="s">
        <v>33218</v>
      </c>
      <c r="P3688" t="s">
        <v>33219</v>
      </c>
      <c r="Q3688" t="s">
        <v>75</v>
      </c>
      <c r="R3688">
        <v>72</v>
      </c>
      <c r="S3688">
        <v>-1</v>
      </c>
      <c r="T3688" t="s">
        <v>1066</v>
      </c>
      <c r="U3688" s="1">
        <v>41090</v>
      </c>
      <c r="V3688" t="s">
        <v>48</v>
      </c>
      <c r="W3688" t="s">
        <v>32</v>
      </c>
      <c r="X3688" t="s">
        <v>49</v>
      </c>
      <c r="Y3688" t="s">
        <v>32</v>
      </c>
      <c r="Z3688" t="s">
        <v>91</v>
      </c>
      <c r="AA3688" t="s">
        <v>51</v>
      </c>
      <c r="AB3688" t="s">
        <v>32</v>
      </c>
      <c r="AC3688" t="s">
        <v>71</v>
      </c>
      <c r="AD3688" t="s">
        <v>33220</v>
      </c>
      <c r="AE3688" t="s">
        <v>54</v>
      </c>
    </row>
    <row r="3689" spans="1:31" x14ac:dyDescent="0.2">
      <c r="A3689">
        <v>36</v>
      </c>
      <c r="B3689" t="s">
        <v>96</v>
      </c>
      <c r="C3689" t="s">
        <v>522</v>
      </c>
      <c r="D3689" t="s">
        <v>33</v>
      </c>
      <c r="E3689" t="s">
        <v>34</v>
      </c>
      <c r="F3689" t="s">
        <v>1716</v>
      </c>
      <c r="G3689" t="s">
        <v>32</v>
      </c>
      <c r="H3689" t="s">
        <v>33228</v>
      </c>
      <c r="I3689" t="s">
        <v>33229</v>
      </c>
      <c r="J3689" t="s">
        <v>33230</v>
      </c>
      <c r="K3689" t="s">
        <v>33231</v>
      </c>
      <c r="L3689" t="s">
        <v>33232</v>
      </c>
      <c r="M3689" t="s">
        <v>33233</v>
      </c>
      <c r="N3689" t="s">
        <v>33234</v>
      </c>
      <c r="O3689" t="s">
        <v>33235</v>
      </c>
      <c r="P3689" t="s">
        <v>33236</v>
      </c>
      <c r="Q3689" t="s">
        <v>75</v>
      </c>
      <c r="R3689">
        <v>68</v>
      </c>
      <c r="S3689">
        <v>-1</v>
      </c>
      <c r="T3689" t="s">
        <v>203</v>
      </c>
      <c r="U3689" s="1">
        <v>40869</v>
      </c>
      <c r="V3689" t="s">
        <v>5446</v>
      </c>
      <c r="W3689" t="s">
        <v>32</v>
      </c>
      <c r="X3689" t="s">
        <v>49</v>
      </c>
      <c r="Y3689" t="s">
        <v>643</v>
      </c>
      <c r="Z3689" t="s">
        <v>32</v>
      </c>
      <c r="AA3689" t="s">
        <v>69</v>
      </c>
      <c r="AB3689" t="s">
        <v>1909</v>
      </c>
      <c r="AC3689" t="s">
        <v>71</v>
      </c>
      <c r="AD3689" t="s">
        <v>33237</v>
      </c>
      <c r="AE3689" t="s">
        <v>54</v>
      </c>
    </row>
    <row r="3690" spans="1:31" x14ac:dyDescent="0.2">
      <c r="A3690">
        <v>36</v>
      </c>
      <c r="B3690" t="s">
        <v>620</v>
      </c>
      <c r="C3690" t="s">
        <v>113</v>
      </c>
      <c r="D3690" t="s">
        <v>33</v>
      </c>
      <c r="E3690" t="s">
        <v>34</v>
      </c>
      <c r="F3690" t="s">
        <v>56</v>
      </c>
      <c r="G3690" t="s">
        <v>33349</v>
      </c>
      <c r="H3690" t="s">
        <v>33350</v>
      </c>
      <c r="I3690" t="s">
        <v>33351</v>
      </c>
      <c r="J3690" t="s">
        <v>14145</v>
      </c>
      <c r="K3690" t="s">
        <v>32</v>
      </c>
      <c r="L3690" t="s">
        <v>33352</v>
      </c>
      <c r="M3690" t="s">
        <v>32</v>
      </c>
      <c r="N3690" t="s">
        <v>33353</v>
      </c>
      <c r="O3690" t="s">
        <v>32</v>
      </c>
      <c r="P3690" t="s">
        <v>33354</v>
      </c>
      <c r="Q3690" t="s">
        <v>75</v>
      </c>
      <c r="R3690">
        <v>64</v>
      </c>
      <c r="S3690">
        <v>-1</v>
      </c>
      <c r="T3690" t="s">
        <v>163</v>
      </c>
      <c r="U3690" s="1">
        <v>41000</v>
      </c>
      <c r="V3690" t="s">
        <v>48</v>
      </c>
      <c r="W3690" t="s">
        <v>92</v>
      </c>
      <c r="X3690" t="s">
        <v>49</v>
      </c>
      <c r="Y3690" t="s">
        <v>93</v>
      </c>
      <c r="Z3690" t="s">
        <v>205</v>
      </c>
      <c r="AA3690" t="s">
        <v>69</v>
      </c>
      <c r="AB3690" t="s">
        <v>1243</v>
      </c>
      <c r="AC3690" t="s">
        <v>71</v>
      </c>
      <c r="AD3690" t="s">
        <v>13202</v>
      </c>
      <c r="AE3690" t="s">
        <v>54</v>
      </c>
    </row>
    <row r="3691" spans="1:31" x14ac:dyDescent="0.2">
      <c r="A3691">
        <v>36</v>
      </c>
      <c r="B3691" t="s">
        <v>55</v>
      </c>
      <c r="C3691" t="s">
        <v>32</v>
      </c>
      <c r="D3691" t="s">
        <v>33</v>
      </c>
      <c r="E3691" t="s">
        <v>34</v>
      </c>
      <c r="F3691" t="s">
        <v>114</v>
      </c>
      <c r="G3691" t="s">
        <v>33497</v>
      </c>
      <c r="H3691" t="s">
        <v>33498</v>
      </c>
      <c r="I3691" t="s">
        <v>33499</v>
      </c>
      <c r="J3691" t="s">
        <v>33500</v>
      </c>
      <c r="K3691" t="s">
        <v>33501</v>
      </c>
      <c r="L3691" t="s">
        <v>33502</v>
      </c>
      <c r="M3691" t="s">
        <v>33503</v>
      </c>
      <c r="N3691" t="s">
        <v>23167</v>
      </c>
      <c r="O3691" t="s">
        <v>33504</v>
      </c>
      <c r="P3691" t="s">
        <v>33505</v>
      </c>
      <c r="Q3691" t="s">
        <v>1016</v>
      </c>
      <c r="R3691">
        <v>67</v>
      </c>
      <c r="S3691">
        <v>-1</v>
      </c>
      <c r="T3691" t="s">
        <v>32</v>
      </c>
      <c r="U3691" s="1">
        <v>41089</v>
      </c>
      <c r="V3691" t="s">
        <v>48</v>
      </c>
      <c r="W3691" t="s">
        <v>32</v>
      </c>
      <c r="X3691" t="s">
        <v>49</v>
      </c>
      <c r="Y3691" t="s">
        <v>32</v>
      </c>
      <c r="Z3691" t="s">
        <v>32</v>
      </c>
      <c r="AA3691" t="s">
        <v>69</v>
      </c>
      <c r="AB3691" t="s">
        <v>94</v>
      </c>
      <c r="AC3691" t="s">
        <v>71</v>
      </c>
      <c r="AD3691" t="s">
        <v>2235</v>
      </c>
      <c r="AE3691" t="s">
        <v>54</v>
      </c>
    </row>
    <row r="3692" spans="1:31" x14ac:dyDescent="0.2">
      <c r="A3692">
        <v>36</v>
      </c>
      <c r="B3692" t="s">
        <v>55</v>
      </c>
      <c r="C3692" t="s">
        <v>155</v>
      </c>
      <c r="D3692" t="s">
        <v>33</v>
      </c>
      <c r="E3692" t="s">
        <v>34</v>
      </c>
      <c r="F3692" t="s">
        <v>138</v>
      </c>
      <c r="G3692" t="s">
        <v>32</v>
      </c>
      <c r="H3692" t="s">
        <v>32</v>
      </c>
      <c r="I3692" t="s">
        <v>32</v>
      </c>
      <c r="J3692" t="s">
        <v>32</v>
      </c>
      <c r="K3692" t="s">
        <v>32</v>
      </c>
      <c r="L3692" t="s">
        <v>32</v>
      </c>
      <c r="M3692" t="s">
        <v>32</v>
      </c>
      <c r="N3692" t="s">
        <v>32</v>
      </c>
      <c r="O3692" t="s">
        <v>32</v>
      </c>
      <c r="P3692" t="s">
        <v>32</v>
      </c>
      <c r="Q3692" t="s">
        <v>32</v>
      </c>
      <c r="R3692">
        <v>72</v>
      </c>
      <c r="S3692">
        <v>-1</v>
      </c>
      <c r="T3692" t="s">
        <v>1525</v>
      </c>
      <c r="U3692" s="1">
        <v>41058</v>
      </c>
      <c r="V3692" t="s">
        <v>48</v>
      </c>
      <c r="W3692" t="s">
        <v>32</v>
      </c>
      <c r="X3692" t="s">
        <v>398</v>
      </c>
      <c r="Y3692" t="s">
        <v>32</v>
      </c>
      <c r="Z3692" t="s">
        <v>32</v>
      </c>
      <c r="AA3692" t="s">
        <v>51</v>
      </c>
      <c r="AB3692" t="s">
        <v>344</v>
      </c>
      <c r="AC3692" t="s">
        <v>220</v>
      </c>
      <c r="AD3692" t="s">
        <v>95</v>
      </c>
      <c r="AE3692" t="s">
        <v>54</v>
      </c>
    </row>
    <row r="3693" spans="1:31" x14ac:dyDescent="0.2">
      <c r="A3693">
        <v>36</v>
      </c>
      <c r="B3693" t="s">
        <v>32</v>
      </c>
      <c r="C3693" t="s">
        <v>32</v>
      </c>
      <c r="D3693" t="s">
        <v>98</v>
      </c>
      <c r="E3693" t="s">
        <v>170</v>
      </c>
      <c r="F3693" t="s">
        <v>1394</v>
      </c>
      <c r="G3693" t="s">
        <v>34049</v>
      </c>
      <c r="H3693" t="s">
        <v>34050</v>
      </c>
      <c r="I3693" t="s">
        <v>34051</v>
      </c>
      <c r="J3693" t="s">
        <v>34052</v>
      </c>
      <c r="K3693" t="s">
        <v>34053</v>
      </c>
      <c r="L3693" t="s">
        <v>34054</v>
      </c>
      <c r="M3693" t="s">
        <v>34055</v>
      </c>
      <c r="N3693" t="s">
        <v>34056</v>
      </c>
      <c r="O3693" t="s">
        <v>34057</v>
      </c>
      <c r="P3693" t="s">
        <v>34058</v>
      </c>
      <c r="Q3693" t="s">
        <v>75</v>
      </c>
      <c r="R3693">
        <v>65</v>
      </c>
      <c r="S3693">
        <v>-1</v>
      </c>
      <c r="T3693" t="s">
        <v>215</v>
      </c>
      <c r="U3693" s="1">
        <v>40827</v>
      </c>
      <c r="V3693" t="s">
        <v>548</v>
      </c>
      <c r="W3693" t="s">
        <v>78</v>
      </c>
      <c r="X3693" t="s">
        <v>49</v>
      </c>
      <c r="Y3693" t="s">
        <v>150</v>
      </c>
      <c r="Z3693" t="s">
        <v>1726</v>
      </c>
      <c r="AA3693" t="s">
        <v>51</v>
      </c>
      <c r="AB3693" t="s">
        <v>690</v>
      </c>
      <c r="AC3693" t="s">
        <v>170</v>
      </c>
      <c r="AD3693" t="s">
        <v>34059</v>
      </c>
      <c r="AE3693" t="s">
        <v>54</v>
      </c>
    </row>
    <row r="3694" spans="1:31" x14ac:dyDescent="0.2">
      <c r="A3694">
        <v>36</v>
      </c>
      <c r="B3694" t="s">
        <v>31</v>
      </c>
      <c r="C3694" t="s">
        <v>32</v>
      </c>
      <c r="D3694" t="s">
        <v>33</v>
      </c>
      <c r="E3694" t="s">
        <v>34</v>
      </c>
      <c r="F3694" t="s">
        <v>56</v>
      </c>
      <c r="G3694" t="s">
        <v>34126</v>
      </c>
      <c r="H3694" t="s">
        <v>34127</v>
      </c>
      <c r="I3694" t="s">
        <v>32</v>
      </c>
      <c r="J3694" t="s">
        <v>32</v>
      </c>
      <c r="K3694" t="s">
        <v>32</v>
      </c>
      <c r="L3694" t="s">
        <v>32</v>
      </c>
      <c r="M3694" t="s">
        <v>32</v>
      </c>
      <c r="N3694" t="s">
        <v>34128</v>
      </c>
      <c r="O3694" t="s">
        <v>32</v>
      </c>
      <c r="P3694" t="s">
        <v>32</v>
      </c>
      <c r="Q3694" t="s">
        <v>75</v>
      </c>
      <c r="R3694">
        <v>60</v>
      </c>
      <c r="S3694">
        <v>-1</v>
      </c>
      <c r="T3694" t="s">
        <v>163</v>
      </c>
      <c r="U3694" s="1">
        <v>40774</v>
      </c>
      <c r="V3694" t="s">
        <v>48</v>
      </c>
      <c r="W3694" t="s">
        <v>32</v>
      </c>
      <c r="X3694" t="s">
        <v>49</v>
      </c>
      <c r="Y3694" t="s">
        <v>32</v>
      </c>
      <c r="Z3694" t="s">
        <v>32</v>
      </c>
      <c r="AA3694" t="s">
        <v>69</v>
      </c>
      <c r="AB3694" t="s">
        <v>32</v>
      </c>
      <c r="AC3694" t="s">
        <v>71</v>
      </c>
      <c r="AD3694" t="s">
        <v>95</v>
      </c>
      <c r="AE3694" t="s">
        <v>54</v>
      </c>
    </row>
    <row r="3695" spans="1:31" x14ac:dyDescent="0.2">
      <c r="A3695">
        <v>36</v>
      </c>
      <c r="B3695" t="s">
        <v>96</v>
      </c>
      <c r="C3695" t="s">
        <v>97</v>
      </c>
      <c r="D3695" t="s">
        <v>33</v>
      </c>
      <c r="E3695" t="s">
        <v>32</v>
      </c>
      <c r="F3695" t="s">
        <v>56</v>
      </c>
      <c r="G3695" t="s">
        <v>34322</v>
      </c>
      <c r="H3695" t="s">
        <v>34323</v>
      </c>
      <c r="I3695" t="s">
        <v>34324</v>
      </c>
      <c r="J3695" t="s">
        <v>32</v>
      </c>
      <c r="K3695" t="s">
        <v>32</v>
      </c>
      <c r="L3695" t="s">
        <v>32</v>
      </c>
      <c r="M3695" t="s">
        <v>32</v>
      </c>
      <c r="N3695" t="s">
        <v>32</v>
      </c>
      <c r="O3695" t="s">
        <v>32</v>
      </c>
      <c r="P3695" t="s">
        <v>32</v>
      </c>
      <c r="Q3695" t="s">
        <v>108</v>
      </c>
      <c r="R3695">
        <v>63</v>
      </c>
      <c r="S3695">
        <v>-1</v>
      </c>
      <c r="T3695" t="s">
        <v>76</v>
      </c>
      <c r="U3695" s="1">
        <v>41089</v>
      </c>
      <c r="V3695" t="s">
        <v>48</v>
      </c>
      <c r="W3695" t="s">
        <v>78</v>
      </c>
      <c r="X3695" t="s">
        <v>49</v>
      </c>
      <c r="Y3695" t="s">
        <v>32</v>
      </c>
      <c r="Z3695" t="s">
        <v>151</v>
      </c>
      <c r="AA3695" t="s">
        <v>69</v>
      </c>
      <c r="AB3695" t="s">
        <v>219</v>
      </c>
      <c r="AC3695" t="s">
        <v>71</v>
      </c>
      <c r="AD3695" t="s">
        <v>95</v>
      </c>
      <c r="AE3695" t="s">
        <v>54</v>
      </c>
    </row>
    <row r="3696" spans="1:31" x14ac:dyDescent="0.2">
      <c r="A3696">
        <v>36</v>
      </c>
      <c r="B3696" t="s">
        <v>112</v>
      </c>
      <c r="C3696" t="s">
        <v>155</v>
      </c>
      <c r="D3696" t="s">
        <v>33</v>
      </c>
      <c r="E3696" t="s">
        <v>34</v>
      </c>
      <c r="F3696" t="s">
        <v>114</v>
      </c>
      <c r="G3696" t="s">
        <v>34577</v>
      </c>
      <c r="H3696" t="s">
        <v>34578</v>
      </c>
      <c r="I3696" t="s">
        <v>34579</v>
      </c>
      <c r="J3696" t="s">
        <v>142</v>
      </c>
      <c r="K3696" t="s">
        <v>34580</v>
      </c>
      <c r="L3696" t="s">
        <v>34581</v>
      </c>
      <c r="M3696" t="s">
        <v>2525</v>
      </c>
      <c r="N3696" t="s">
        <v>34582</v>
      </c>
      <c r="O3696" t="s">
        <v>34583</v>
      </c>
      <c r="P3696" t="s">
        <v>34584</v>
      </c>
      <c r="Q3696" t="s">
        <v>75</v>
      </c>
      <c r="R3696">
        <v>66</v>
      </c>
      <c r="S3696">
        <v>40000</v>
      </c>
      <c r="T3696" t="s">
        <v>91</v>
      </c>
      <c r="U3696" s="1">
        <v>41090</v>
      </c>
      <c r="V3696" t="s">
        <v>164</v>
      </c>
      <c r="W3696" t="s">
        <v>32</v>
      </c>
      <c r="X3696" t="s">
        <v>49</v>
      </c>
      <c r="Y3696" t="s">
        <v>93</v>
      </c>
      <c r="Z3696" t="s">
        <v>91</v>
      </c>
      <c r="AA3696" t="s">
        <v>69</v>
      </c>
      <c r="AB3696" t="s">
        <v>379</v>
      </c>
      <c r="AC3696" t="s">
        <v>71</v>
      </c>
      <c r="AD3696" t="s">
        <v>95</v>
      </c>
      <c r="AE3696" t="s">
        <v>54</v>
      </c>
    </row>
    <row r="3697" spans="1:31" x14ac:dyDescent="0.2">
      <c r="A3697">
        <v>36</v>
      </c>
      <c r="B3697" t="s">
        <v>32</v>
      </c>
      <c r="C3697" t="s">
        <v>32</v>
      </c>
      <c r="D3697" t="s">
        <v>32</v>
      </c>
      <c r="E3697" t="s">
        <v>32</v>
      </c>
      <c r="F3697" t="s">
        <v>32</v>
      </c>
      <c r="G3697" t="s">
        <v>34640</v>
      </c>
      <c r="H3697" t="s">
        <v>34641</v>
      </c>
      <c r="I3697" t="s">
        <v>34642</v>
      </c>
      <c r="J3697" t="s">
        <v>32</v>
      </c>
      <c r="K3697" t="s">
        <v>34643</v>
      </c>
      <c r="L3697" t="s">
        <v>34644</v>
      </c>
      <c r="M3697" t="s">
        <v>32</v>
      </c>
      <c r="N3697" t="s">
        <v>32</v>
      </c>
      <c r="O3697" t="s">
        <v>32</v>
      </c>
      <c r="P3697" t="s">
        <v>34645</v>
      </c>
      <c r="Q3697" t="s">
        <v>22199</v>
      </c>
      <c r="R3697">
        <v>76</v>
      </c>
      <c r="S3697">
        <v>-1</v>
      </c>
      <c r="T3697" t="s">
        <v>32</v>
      </c>
      <c r="U3697" s="1">
        <v>41090</v>
      </c>
      <c r="V3697" t="s">
        <v>77</v>
      </c>
      <c r="W3697" t="s">
        <v>32</v>
      </c>
      <c r="X3697" t="s">
        <v>49</v>
      </c>
      <c r="Y3697" t="s">
        <v>32</v>
      </c>
      <c r="Z3697" t="s">
        <v>32</v>
      </c>
      <c r="AA3697" t="s">
        <v>51</v>
      </c>
      <c r="AB3697" t="s">
        <v>32</v>
      </c>
      <c r="AC3697" t="s">
        <v>32</v>
      </c>
      <c r="AD3697" t="s">
        <v>95</v>
      </c>
      <c r="AE3697" t="s">
        <v>54</v>
      </c>
    </row>
    <row r="3698" spans="1:31" x14ac:dyDescent="0.2">
      <c r="A3698">
        <v>36</v>
      </c>
      <c r="B3698" t="s">
        <v>96</v>
      </c>
      <c r="C3698" t="s">
        <v>522</v>
      </c>
      <c r="D3698" t="s">
        <v>182</v>
      </c>
      <c r="E3698" t="s">
        <v>34</v>
      </c>
      <c r="F3698" t="s">
        <v>114</v>
      </c>
      <c r="G3698" t="s">
        <v>36023</v>
      </c>
      <c r="H3698" t="s">
        <v>36024</v>
      </c>
      <c r="I3698" t="s">
        <v>36025</v>
      </c>
      <c r="J3698" t="s">
        <v>36026</v>
      </c>
      <c r="K3698" t="s">
        <v>36027</v>
      </c>
      <c r="L3698" t="s">
        <v>36028</v>
      </c>
      <c r="M3698" t="s">
        <v>36029</v>
      </c>
      <c r="N3698" t="s">
        <v>36030</v>
      </c>
      <c r="O3698" t="s">
        <v>36031</v>
      </c>
      <c r="P3698" t="s">
        <v>36032</v>
      </c>
      <c r="Q3698" t="s">
        <v>75</v>
      </c>
      <c r="R3698">
        <v>62</v>
      </c>
      <c r="S3698">
        <v>-1</v>
      </c>
      <c r="T3698" t="s">
        <v>273</v>
      </c>
      <c r="U3698" s="1">
        <v>41088</v>
      </c>
      <c r="V3698" t="s">
        <v>1639</v>
      </c>
      <c r="W3698" t="s">
        <v>78</v>
      </c>
      <c r="X3698" t="s">
        <v>49</v>
      </c>
      <c r="Y3698" t="s">
        <v>192</v>
      </c>
      <c r="Z3698" t="s">
        <v>109</v>
      </c>
      <c r="AA3698" t="s">
        <v>69</v>
      </c>
      <c r="AB3698" t="s">
        <v>1909</v>
      </c>
      <c r="AC3698" t="s">
        <v>71</v>
      </c>
      <c r="AD3698" t="s">
        <v>36033</v>
      </c>
      <c r="AE3698" t="s">
        <v>2899</v>
      </c>
    </row>
    <row r="3699" spans="1:31" x14ac:dyDescent="0.2">
      <c r="A3699">
        <v>36</v>
      </c>
      <c r="B3699" t="s">
        <v>55</v>
      </c>
      <c r="C3699" t="s">
        <v>155</v>
      </c>
      <c r="D3699" t="s">
        <v>33</v>
      </c>
      <c r="E3699" t="s">
        <v>32</v>
      </c>
      <c r="F3699" t="s">
        <v>32</v>
      </c>
      <c r="G3699" t="s">
        <v>36069</v>
      </c>
      <c r="H3699" t="s">
        <v>36070</v>
      </c>
      <c r="I3699" t="s">
        <v>36071</v>
      </c>
      <c r="J3699" t="s">
        <v>6458</v>
      </c>
      <c r="K3699" t="s">
        <v>36072</v>
      </c>
      <c r="L3699" t="s">
        <v>36073</v>
      </c>
      <c r="M3699" t="s">
        <v>36074</v>
      </c>
      <c r="N3699" t="s">
        <v>36075</v>
      </c>
      <c r="O3699" t="s">
        <v>36076</v>
      </c>
      <c r="P3699" t="s">
        <v>36077</v>
      </c>
      <c r="Q3699" t="s">
        <v>75</v>
      </c>
      <c r="R3699">
        <v>70</v>
      </c>
      <c r="S3699">
        <v>-1</v>
      </c>
      <c r="T3699" t="s">
        <v>91</v>
      </c>
      <c r="U3699" s="1">
        <v>41086</v>
      </c>
      <c r="V3699" t="s">
        <v>164</v>
      </c>
      <c r="W3699" t="s">
        <v>92</v>
      </c>
      <c r="X3699" t="s">
        <v>49</v>
      </c>
      <c r="Y3699" t="s">
        <v>93</v>
      </c>
      <c r="Z3699" t="s">
        <v>32</v>
      </c>
      <c r="AA3699" t="s">
        <v>51</v>
      </c>
      <c r="AB3699" t="s">
        <v>52</v>
      </c>
      <c r="AC3699" t="s">
        <v>71</v>
      </c>
      <c r="AD3699" t="s">
        <v>332</v>
      </c>
      <c r="AE3699" t="s">
        <v>54</v>
      </c>
    </row>
    <row r="3700" spans="1:31" x14ac:dyDescent="0.2">
      <c r="A3700">
        <v>36</v>
      </c>
      <c r="B3700" t="s">
        <v>620</v>
      </c>
      <c r="C3700" t="s">
        <v>83</v>
      </c>
      <c r="D3700" t="s">
        <v>182</v>
      </c>
      <c r="E3700" t="s">
        <v>34</v>
      </c>
      <c r="F3700" t="s">
        <v>1394</v>
      </c>
      <c r="G3700" t="s">
        <v>36122</v>
      </c>
      <c r="H3700" t="s">
        <v>36123</v>
      </c>
      <c r="I3700" t="s">
        <v>36123</v>
      </c>
      <c r="J3700" t="s">
        <v>142</v>
      </c>
      <c r="K3700" t="s">
        <v>36124</v>
      </c>
      <c r="L3700" t="s">
        <v>36125</v>
      </c>
      <c r="M3700" t="s">
        <v>36126</v>
      </c>
      <c r="N3700" t="s">
        <v>36127</v>
      </c>
      <c r="O3700" t="s">
        <v>36128</v>
      </c>
      <c r="P3700" t="s">
        <v>36129</v>
      </c>
      <c r="Q3700" t="s">
        <v>75</v>
      </c>
      <c r="R3700">
        <v>69</v>
      </c>
      <c r="S3700">
        <v>-1</v>
      </c>
      <c r="T3700" t="s">
        <v>47</v>
      </c>
      <c r="U3700" s="1">
        <v>41033</v>
      </c>
      <c r="V3700" t="s">
        <v>48</v>
      </c>
      <c r="W3700" t="s">
        <v>32</v>
      </c>
      <c r="X3700" t="s">
        <v>49</v>
      </c>
      <c r="Y3700" t="s">
        <v>32</v>
      </c>
      <c r="Z3700" t="s">
        <v>32</v>
      </c>
      <c r="AA3700" t="s">
        <v>69</v>
      </c>
      <c r="AB3700" t="s">
        <v>423</v>
      </c>
      <c r="AC3700" t="s">
        <v>71</v>
      </c>
      <c r="AD3700" t="s">
        <v>95</v>
      </c>
      <c r="AE3700" t="s">
        <v>54</v>
      </c>
    </row>
    <row r="3701" spans="1:31" x14ac:dyDescent="0.2">
      <c r="A3701">
        <v>36</v>
      </c>
      <c r="B3701" t="s">
        <v>96</v>
      </c>
      <c r="C3701" t="s">
        <v>155</v>
      </c>
      <c r="D3701" t="s">
        <v>98</v>
      </c>
      <c r="E3701" t="s">
        <v>170</v>
      </c>
      <c r="F3701" t="s">
        <v>773</v>
      </c>
      <c r="G3701" t="s">
        <v>32</v>
      </c>
      <c r="H3701" t="s">
        <v>32</v>
      </c>
      <c r="I3701" t="s">
        <v>32</v>
      </c>
      <c r="J3701" t="s">
        <v>32</v>
      </c>
      <c r="K3701" t="s">
        <v>32</v>
      </c>
      <c r="L3701" t="s">
        <v>32</v>
      </c>
      <c r="M3701" t="s">
        <v>32</v>
      </c>
      <c r="N3701" t="s">
        <v>32</v>
      </c>
      <c r="O3701" t="s">
        <v>32</v>
      </c>
      <c r="P3701" t="s">
        <v>32</v>
      </c>
      <c r="Q3701" t="s">
        <v>75</v>
      </c>
      <c r="R3701">
        <v>71</v>
      </c>
      <c r="S3701">
        <v>-1</v>
      </c>
      <c r="T3701" t="s">
        <v>76</v>
      </c>
      <c r="U3701" s="1">
        <v>41064</v>
      </c>
      <c r="V3701" t="s">
        <v>48</v>
      </c>
      <c r="W3701" t="s">
        <v>32</v>
      </c>
      <c r="X3701" t="s">
        <v>49</v>
      </c>
      <c r="Y3701" t="s">
        <v>32</v>
      </c>
      <c r="Z3701" t="s">
        <v>1505</v>
      </c>
      <c r="AA3701" t="s">
        <v>51</v>
      </c>
      <c r="AB3701" t="s">
        <v>32</v>
      </c>
      <c r="AC3701" t="s">
        <v>170</v>
      </c>
      <c r="AD3701" t="s">
        <v>95</v>
      </c>
      <c r="AE3701" t="s">
        <v>54</v>
      </c>
    </row>
    <row r="3702" spans="1:31" x14ac:dyDescent="0.2">
      <c r="A3702">
        <v>36</v>
      </c>
      <c r="B3702" t="s">
        <v>96</v>
      </c>
      <c r="C3702" t="s">
        <v>32</v>
      </c>
      <c r="D3702" t="s">
        <v>32</v>
      </c>
      <c r="E3702" t="s">
        <v>34</v>
      </c>
      <c r="F3702" t="s">
        <v>56</v>
      </c>
      <c r="G3702" t="s">
        <v>37332</v>
      </c>
      <c r="H3702" t="s">
        <v>37333</v>
      </c>
      <c r="I3702" t="s">
        <v>8261</v>
      </c>
      <c r="J3702" t="s">
        <v>37334</v>
      </c>
      <c r="K3702" t="s">
        <v>37335</v>
      </c>
      <c r="L3702" t="s">
        <v>37336</v>
      </c>
      <c r="M3702" t="s">
        <v>37337</v>
      </c>
      <c r="N3702" t="s">
        <v>37338</v>
      </c>
      <c r="O3702" t="s">
        <v>37339</v>
      </c>
      <c r="P3702" t="s">
        <v>37340</v>
      </c>
      <c r="Q3702" t="s">
        <v>75</v>
      </c>
      <c r="R3702">
        <v>70</v>
      </c>
      <c r="S3702">
        <v>-1</v>
      </c>
      <c r="T3702" t="s">
        <v>136</v>
      </c>
      <c r="U3702" s="1">
        <v>41090</v>
      </c>
      <c r="V3702" t="s">
        <v>48</v>
      </c>
      <c r="W3702" t="s">
        <v>32</v>
      </c>
      <c r="X3702" t="s">
        <v>244</v>
      </c>
      <c r="Y3702" t="s">
        <v>32</v>
      </c>
      <c r="Z3702" t="s">
        <v>32</v>
      </c>
      <c r="AA3702" t="s">
        <v>51</v>
      </c>
      <c r="AB3702" t="s">
        <v>32</v>
      </c>
      <c r="AC3702" t="s">
        <v>220</v>
      </c>
      <c r="AD3702" t="s">
        <v>3636</v>
      </c>
      <c r="AE3702" t="s">
        <v>54</v>
      </c>
    </row>
    <row r="3703" spans="1:31" x14ac:dyDescent="0.2">
      <c r="A3703">
        <v>36</v>
      </c>
      <c r="B3703" t="s">
        <v>96</v>
      </c>
      <c r="C3703" t="s">
        <v>31586</v>
      </c>
      <c r="D3703" t="s">
        <v>182</v>
      </c>
      <c r="E3703" t="s">
        <v>34</v>
      </c>
      <c r="F3703" t="s">
        <v>114</v>
      </c>
      <c r="G3703" t="s">
        <v>37838</v>
      </c>
      <c r="H3703" t="s">
        <v>37839</v>
      </c>
      <c r="I3703" t="s">
        <v>37840</v>
      </c>
      <c r="J3703" t="s">
        <v>37841</v>
      </c>
      <c r="K3703" t="s">
        <v>37842</v>
      </c>
      <c r="L3703" t="s">
        <v>37843</v>
      </c>
      <c r="M3703" t="s">
        <v>37844</v>
      </c>
      <c r="N3703" t="s">
        <v>37845</v>
      </c>
      <c r="O3703" t="s">
        <v>37846</v>
      </c>
      <c r="P3703" t="s">
        <v>37847</v>
      </c>
      <c r="Q3703" t="s">
        <v>321</v>
      </c>
      <c r="R3703">
        <v>67</v>
      </c>
      <c r="S3703">
        <v>-1</v>
      </c>
      <c r="T3703" t="s">
        <v>331</v>
      </c>
      <c r="U3703" s="1">
        <v>41090</v>
      </c>
      <c r="V3703" t="s">
        <v>48</v>
      </c>
      <c r="W3703" t="s">
        <v>92</v>
      </c>
      <c r="X3703" t="s">
        <v>244</v>
      </c>
      <c r="Y3703" t="s">
        <v>32</v>
      </c>
      <c r="Z3703" t="s">
        <v>1726</v>
      </c>
      <c r="AA3703" t="s">
        <v>51</v>
      </c>
      <c r="AB3703" t="s">
        <v>263</v>
      </c>
      <c r="AC3703" t="s">
        <v>71</v>
      </c>
      <c r="AD3703" t="s">
        <v>82</v>
      </c>
      <c r="AE3703" t="s">
        <v>54</v>
      </c>
    </row>
    <row r="3704" spans="1:31" x14ac:dyDescent="0.2">
      <c r="A3704">
        <v>36</v>
      </c>
      <c r="B3704" t="s">
        <v>55</v>
      </c>
      <c r="C3704" t="s">
        <v>155</v>
      </c>
      <c r="D3704" t="s">
        <v>33</v>
      </c>
      <c r="E3704" t="s">
        <v>32</v>
      </c>
      <c r="F3704" t="s">
        <v>114</v>
      </c>
      <c r="G3704" t="s">
        <v>38530</v>
      </c>
      <c r="H3704" t="s">
        <v>38531</v>
      </c>
      <c r="I3704" t="s">
        <v>38532</v>
      </c>
      <c r="J3704" t="s">
        <v>38533</v>
      </c>
      <c r="K3704" t="s">
        <v>38534</v>
      </c>
      <c r="L3704" t="s">
        <v>38535</v>
      </c>
      <c r="M3704" t="s">
        <v>38536</v>
      </c>
      <c r="N3704" t="s">
        <v>38537</v>
      </c>
      <c r="O3704" t="s">
        <v>38538</v>
      </c>
      <c r="P3704" t="s">
        <v>38539</v>
      </c>
      <c r="Q3704" t="s">
        <v>75</v>
      </c>
      <c r="R3704">
        <v>69</v>
      </c>
      <c r="S3704">
        <v>40000</v>
      </c>
      <c r="T3704" t="s">
        <v>32</v>
      </c>
      <c r="U3704" s="1">
        <v>41089</v>
      </c>
      <c r="V3704" t="s">
        <v>164</v>
      </c>
      <c r="W3704" t="s">
        <v>32</v>
      </c>
      <c r="X3704" t="s">
        <v>49</v>
      </c>
      <c r="Y3704" t="s">
        <v>93</v>
      </c>
      <c r="Z3704" t="s">
        <v>32</v>
      </c>
      <c r="AA3704" t="s">
        <v>69</v>
      </c>
      <c r="AB3704" t="s">
        <v>389</v>
      </c>
      <c r="AC3704" t="s">
        <v>71</v>
      </c>
      <c r="AD3704" t="s">
        <v>168</v>
      </c>
      <c r="AE3704" t="s">
        <v>54</v>
      </c>
    </row>
    <row r="3705" spans="1:31" x14ac:dyDescent="0.2">
      <c r="A3705">
        <v>36</v>
      </c>
      <c r="B3705" t="s">
        <v>169</v>
      </c>
      <c r="C3705" t="s">
        <v>287</v>
      </c>
      <c r="D3705" t="s">
        <v>33</v>
      </c>
      <c r="E3705" t="s">
        <v>32</v>
      </c>
      <c r="F3705" t="s">
        <v>114</v>
      </c>
      <c r="G3705" t="s">
        <v>38925</v>
      </c>
      <c r="H3705" t="s">
        <v>38926</v>
      </c>
      <c r="I3705" t="s">
        <v>38927</v>
      </c>
      <c r="J3705" t="s">
        <v>38928</v>
      </c>
      <c r="K3705" t="s">
        <v>38929</v>
      </c>
      <c r="L3705" t="s">
        <v>38930</v>
      </c>
      <c r="M3705" t="s">
        <v>38931</v>
      </c>
      <c r="N3705" t="s">
        <v>38932</v>
      </c>
      <c r="O3705" t="s">
        <v>38933</v>
      </c>
      <c r="P3705" t="s">
        <v>38934</v>
      </c>
      <c r="Q3705" t="s">
        <v>75</v>
      </c>
      <c r="R3705">
        <v>68</v>
      </c>
      <c r="S3705">
        <v>-1</v>
      </c>
      <c r="T3705" t="s">
        <v>91</v>
      </c>
      <c r="U3705" s="1">
        <v>41090</v>
      </c>
      <c r="V3705" t="s">
        <v>48</v>
      </c>
      <c r="W3705" t="s">
        <v>204</v>
      </c>
      <c r="X3705" t="s">
        <v>49</v>
      </c>
      <c r="Y3705" t="s">
        <v>93</v>
      </c>
      <c r="Z3705" t="s">
        <v>32</v>
      </c>
      <c r="AA3705" t="s">
        <v>51</v>
      </c>
      <c r="AB3705" t="s">
        <v>271</v>
      </c>
      <c r="AC3705" t="s">
        <v>71</v>
      </c>
      <c r="AD3705" t="s">
        <v>95</v>
      </c>
      <c r="AE3705" t="s">
        <v>54</v>
      </c>
    </row>
    <row r="3706" spans="1:31" x14ac:dyDescent="0.2">
      <c r="A3706">
        <v>36</v>
      </c>
      <c r="B3706" t="s">
        <v>96</v>
      </c>
      <c r="C3706" t="s">
        <v>155</v>
      </c>
      <c r="D3706" t="s">
        <v>33</v>
      </c>
      <c r="E3706" t="s">
        <v>34</v>
      </c>
      <c r="F3706" t="s">
        <v>56</v>
      </c>
      <c r="G3706" t="s">
        <v>38992</v>
      </c>
      <c r="H3706" t="s">
        <v>38993</v>
      </c>
      <c r="I3706" t="s">
        <v>38994</v>
      </c>
      <c r="J3706" t="s">
        <v>38995</v>
      </c>
      <c r="K3706" t="s">
        <v>38996</v>
      </c>
      <c r="L3706" t="s">
        <v>38997</v>
      </c>
      <c r="M3706" t="s">
        <v>38998</v>
      </c>
      <c r="N3706" t="s">
        <v>38999</v>
      </c>
      <c r="O3706" t="s">
        <v>39000</v>
      </c>
      <c r="P3706" t="s">
        <v>39001</v>
      </c>
      <c r="Q3706" t="s">
        <v>67</v>
      </c>
      <c r="R3706">
        <v>67</v>
      </c>
      <c r="S3706">
        <v>-1</v>
      </c>
      <c r="T3706" t="s">
        <v>91</v>
      </c>
      <c r="U3706" s="1">
        <v>41077</v>
      </c>
      <c r="V3706" t="s">
        <v>164</v>
      </c>
      <c r="W3706" t="s">
        <v>78</v>
      </c>
      <c r="X3706" t="s">
        <v>49</v>
      </c>
      <c r="Y3706" t="s">
        <v>32</v>
      </c>
      <c r="Z3706" t="s">
        <v>91</v>
      </c>
      <c r="AA3706" t="s">
        <v>69</v>
      </c>
      <c r="AB3706" t="s">
        <v>152</v>
      </c>
      <c r="AC3706" t="s">
        <v>71</v>
      </c>
      <c r="AD3706" t="s">
        <v>95</v>
      </c>
      <c r="AE3706" t="s">
        <v>54</v>
      </c>
    </row>
    <row r="3707" spans="1:31" x14ac:dyDescent="0.2">
      <c r="A3707">
        <v>36</v>
      </c>
      <c r="B3707" t="s">
        <v>169</v>
      </c>
      <c r="C3707" t="s">
        <v>522</v>
      </c>
      <c r="D3707" t="s">
        <v>33</v>
      </c>
      <c r="E3707" t="s">
        <v>34</v>
      </c>
      <c r="F3707" t="s">
        <v>56</v>
      </c>
      <c r="G3707" t="s">
        <v>39050</v>
      </c>
      <c r="H3707" t="s">
        <v>39051</v>
      </c>
      <c r="I3707" t="s">
        <v>39052</v>
      </c>
      <c r="J3707" t="s">
        <v>39053</v>
      </c>
      <c r="K3707" t="s">
        <v>39054</v>
      </c>
      <c r="L3707" t="s">
        <v>39055</v>
      </c>
      <c r="M3707" t="s">
        <v>39056</v>
      </c>
      <c r="N3707" t="s">
        <v>39057</v>
      </c>
      <c r="O3707" t="s">
        <v>39058</v>
      </c>
      <c r="P3707" t="s">
        <v>39059</v>
      </c>
      <c r="Q3707" t="s">
        <v>75</v>
      </c>
      <c r="R3707">
        <v>69</v>
      </c>
      <c r="S3707">
        <v>-1</v>
      </c>
      <c r="T3707" t="s">
        <v>91</v>
      </c>
      <c r="U3707" s="1">
        <v>41090</v>
      </c>
      <c r="V3707" t="s">
        <v>48</v>
      </c>
      <c r="W3707" t="s">
        <v>92</v>
      </c>
      <c r="X3707" t="s">
        <v>49</v>
      </c>
      <c r="Y3707" t="s">
        <v>192</v>
      </c>
      <c r="Z3707" t="s">
        <v>388</v>
      </c>
      <c r="AA3707" t="s">
        <v>69</v>
      </c>
      <c r="AB3707" t="s">
        <v>358</v>
      </c>
      <c r="AC3707" t="s">
        <v>71</v>
      </c>
      <c r="AD3707" t="s">
        <v>95</v>
      </c>
      <c r="AE3707" t="s">
        <v>54</v>
      </c>
    </row>
    <row r="3708" spans="1:31" x14ac:dyDescent="0.2">
      <c r="A3708">
        <v>36</v>
      </c>
      <c r="B3708" t="s">
        <v>620</v>
      </c>
      <c r="C3708" t="s">
        <v>155</v>
      </c>
      <c r="D3708" t="s">
        <v>33</v>
      </c>
      <c r="E3708" t="s">
        <v>34</v>
      </c>
      <c r="F3708" t="s">
        <v>32</v>
      </c>
      <c r="G3708" t="s">
        <v>32</v>
      </c>
      <c r="H3708" t="s">
        <v>32</v>
      </c>
      <c r="I3708" t="s">
        <v>32</v>
      </c>
      <c r="J3708" t="s">
        <v>32</v>
      </c>
      <c r="K3708" t="s">
        <v>32</v>
      </c>
      <c r="L3708" t="s">
        <v>32</v>
      </c>
      <c r="M3708" t="s">
        <v>32</v>
      </c>
      <c r="N3708" t="s">
        <v>32</v>
      </c>
      <c r="O3708" t="s">
        <v>32</v>
      </c>
      <c r="P3708" t="s">
        <v>32</v>
      </c>
      <c r="Q3708" t="s">
        <v>91</v>
      </c>
      <c r="R3708">
        <v>65</v>
      </c>
      <c r="S3708">
        <v>-1</v>
      </c>
      <c r="T3708" t="s">
        <v>32</v>
      </c>
      <c r="U3708" s="1">
        <v>40821</v>
      </c>
      <c r="V3708" t="s">
        <v>48</v>
      </c>
      <c r="W3708" t="s">
        <v>32</v>
      </c>
      <c r="X3708" t="s">
        <v>398</v>
      </c>
      <c r="Y3708" t="s">
        <v>32</v>
      </c>
      <c r="Z3708" t="s">
        <v>91</v>
      </c>
      <c r="AA3708" t="s">
        <v>69</v>
      </c>
      <c r="AB3708" t="s">
        <v>32</v>
      </c>
      <c r="AC3708" t="s">
        <v>170</v>
      </c>
      <c r="AD3708" t="s">
        <v>95</v>
      </c>
      <c r="AE3708" t="s">
        <v>265</v>
      </c>
    </row>
    <row r="3709" spans="1:31" x14ac:dyDescent="0.2">
      <c r="A3709">
        <v>36</v>
      </c>
      <c r="B3709" t="s">
        <v>55</v>
      </c>
      <c r="C3709" t="s">
        <v>32</v>
      </c>
      <c r="D3709" t="s">
        <v>33</v>
      </c>
      <c r="E3709" t="s">
        <v>170</v>
      </c>
      <c r="F3709" t="s">
        <v>56</v>
      </c>
      <c r="G3709" t="s">
        <v>39717</v>
      </c>
      <c r="H3709" t="s">
        <v>39718</v>
      </c>
      <c r="I3709" t="s">
        <v>39719</v>
      </c>
      <c r="J3709" t="s">
        <v>39720</v>
      </c>
      <c r="K3709" t="s">
        <v>39721</v>
      </c>
      <c r="L3709" t="s">
        <v>39722</v>
      </c>
      <c r="M3709" t="s">
        <v>32</v>
      </c>
      <c r="N3709" t="s">
        <v>39723</v>
      </c>
      <c r="O3709" t="s">
        <v>39724</v>
      </c>
      <c r="P3709" t="s">
        <v>39725</v>
      </c>
      <c r="Q3709" t="s">
        <v>75</v>
      </c>
      <c r="R3709">
        <v>72</v>
      </c>
      <c r="S3709">
        <v>-1</v>
      </c>
      <c r="T3709" t="s">
        <v>47</v>
      </c>
      <c r="U3709" s="1">
        <v>41091</v>
      </c>
      <c r="V3709" t="s">
        <v>48</v>
      </c>
      <c r="W3709" t="s">
        <v>92</v>
      </c>
      <c r="X3709" t="s">
        <v>49</v>
      </c>
      <c r="Y3709" t="s">
        <v>32</v>
      </c>
      <c r="Z3709" t="s">
        <v>32</v>
      </c>
      <c r="AA3709" t="s">
        <v>51</v>
      </c>
      <c r="AB3709" t="s">
        <v>1633</v>
      </c>
      <c r="AC3709" t="s">
        <v>71</v>
      </c>
      <c r="AD3709" t="s">
        <v>95</v>
      </c>
      <c r="AE3709" t="s">
        <v>265</v>
      </c>
    </row>
    <row r="3710" spans="1:31" x14ac:dyDescent="0.2">
      <c r="A3710">
        <v>36</v>
      </c>
      <c r="B3710" t="s">
        <v>620</v>
      </c>
      <c r="C3710" t="s">
        <v>97</v>
      </c>
      <c r="D3710" t="s">
        <v>33</v>
      </c>
      <c r="E3710" t="s">
        <v>32</v>
      </c>
      <c r="F3710" t="s">
        <v>1716</v>
      </c>
      <c r="G3710" t="s">
        <v>40915</v>
      </c>
      <c r="H3710" t="s">
        <v>40916</v>
      </c>
      <c r="I3710" t="s">
        <v>40917</v>
      </c>
      <c r="J3710" t="s">
        <v>40918</v>
      </c>
      <c r="K3710" t="s">
        <v>40919</v>
      </c>
      <c r="L3710" t="s">
        <v>40920</v>
      </c>
      <c r="M3710" t="s">
        <v>40921</v>
      </c>
      <c r="N3710" t="s">
        <v>40922</v>
      </c>
      <c r="O3710" t="s">
        <v>40923</v>
      </c>
      <c r="P3710" t="s">
        <v>40924</v>
      </c>
      <c r="Q3710" t="s">
        <v>91</v>
      </c>
      <c r="R3710">
        <v>62</v>
      </c>
      <c r="S3710">
        <v>-1</v>
      </c>
      <c r="T3710" t="s">
        <v>76</v>
      </c>
      <c r="U3710" s="1">
        <v>41091</v>
      </c>
      <c r="V3710" t="s">
        <v>48</v>
      </c>
      <c r="W3710" t="s">
        <v>204</v>
      </c>
      <c r="X3710" t="s">
        <v>49</v>
      </c>
      <c r="Y3710" t="s">
        <v>643</v>
      </c>
      <c r="Z3710" t="s">
        <v>1726</v>
      </c>
      <c r="AA3710" t="s">
        <v>69</v>
      </c>
      <c r="AB3710" t="s">
        <v>1243</v>
      </c>
      <c r="AC3710" t="s">
        <v>248</v>
      </c>
      <c r="AD3710" t="s">
        <v>168</v>
      </c>
      <c r="AE3710" t="s">
        <v>54</v>
      </c>
    </row>
    <row r="3711" spans="1:31" x14ac:dyDescent="0.2">
      <c r="A3711">
        <v>36</v>
      </c>
      <c r="B3711" t="s">
        <v>55</v>
      </c>
      <c r="C3711" t="s">
        <v>32</v>
      </c>
      <c r="D3711" t="s">
        <v>33</v>
      </c>
      <c r="E3711" t="s">
        <v>34</v>
      </c>
      <c r="F3711" t="s">
        <v>1106</v>
      </c>
      <c r="G3711" t="s">
        <v>32</v>
      </c>
      <c r="H3711" t="s">
        <v>40925</v>
      </c>
      <c r="I3711" t="s">
        <v>40926</v>
      </c>
      <c r="J3711" t="s">
        <v>32</v>
      </c>
      <c r="K3711" t="s">
        <v>32</v>
      </c>
      <c r="L3711" t="s">
        <v>32</v>
      </c>
      <c r="M3711" t="s">
        <v>40927</v>
      </c>
      <c r="N3711" t="s">
        <v>40928</v>
      </c>
      <c r="O3711" t="s">
        <v>32</v>
      </c>
      <c r="P3711" t="s">
        <v>40929</v>
      </c>
      <c r="Q3711" t="s">
        <v>75</v>
      </c>
      <c r="R3711">
        <v>72</v>
      </c>
      <c r="S3711">
        <v>-1</v>
      </c>
      <c r="T3711" t="s">
        <v>163</v>
      </c>
      <c r="U3711" s="1">
        <v>41090</v>
      </c>
      <c r="V3711" t="s">
        <v>48</v>
      </c>
      <c r="W3711" t="s">
        <v>32</v>
      </c>
      <c r="X3711" t="s">
        <v>49</v>
      </c>
      <c r="Y3711" t="s">
        <v>32</v>
      </c>
      <c r="Z3711" t="s">
        <v>151</v>
      </c>
      <c r="AA3711" t="s">
        <v>51</v>
      </c>
      <c r="AB3711" t="s">
        <v>152</v>
      </c>
      <c r="AC3711" t="s">
        <v>71</v>
      </c>
      <c r="AD3711" t="s">
        <v>40930</v>
      </c>
      <c r="AE3711" t="s">
        <v>54</v>
      </c>
    </row>
    <row r="3712" spans="1:31" x14ac:dyDescent="0.2">
      <c r="A3712">
        <v>36</v>
      </c>
      <c r="B3712" t="s">
        <v>96</v>
      </c>
      <c r="C3712" t="s">
        <v>113</v>
      </c>
      <c r="D3712" t="s">
        <v>33</v>
      </c>
      <c r="E3712" t="s">
        <v>34</v>
      </c>
      <c r="F3712" t="s">
        <v>138</v>
      </c>
      <c r="G3712" t="s">
        <v>41101</v>
      </c>
      <c r="H3712" t="s">
        <v>21891</v>
      </c>
      <c r="I3712" t="s">
        <v>41102</v>
      </c>
      <c r="J3712" t="s">
        <v>4466</v>
      </c>
      <c r="K3712" t="s">
        <v>41103</v>
      </c>
      <c r="L3712" t="s">
        <v>41104</v>
      </c>
      <c r="M3712" t="s">
        <v>41105</v>
      </c>
      <c r="N3712" t="s">
        <v>41106</v>
      </c>
      <c r="O3712" t="s">
        <v>41107</v>
      </c>
      <c r="P3712" t="s">
        <v>41108</v>
      </c>
      <c r="Q3712" t="s">
        <v>75</v>
      </c>
      <c r="R3712">
        <v>66</v>
      </c>
      <c r="S3712">
        <v>100000</v>
      </c>
      <c r="T3712" t="s">
        <v>149</v>
      </c>
      <c r="U3712" s="1">
        <v>41062</v>
      </c>
      <c r="V3712" t="s">
        <v>48</v>
      </c>
      <c r="W3712" t="s">
        <v>92</v>
      </c>
      <c r="X3712" t="s">
        <v>49</v>
      </c>
      <c r="Y3712" t="s">
        <v>93</v>
      </c>
      <c r="Z3712" t="s">
        <v>32</v>
      </c>
      <c r="AA3712" t="s">
        <v>69</v>
      </c>
      <c r="AB3712" t="s">
        <v>712</v>
      </c>
      <c r="AC3712" t="s">
        <v>71</v>
      </c>
      <c r="AD3712" t="s">
        <v>95</v>
      </c>
      <c r="AE3712" t="s">
        <v>54</v>
      </c>
    </row>
    <row r="3713" spans="1:31" x14ac:dyDescent="0.2">
      <c r="A3713">
        <v>36</v>
      </c>
      <c r="B3713" t="s">
        <v>55</v>
      </c>
      <c r="C3713" t="s">
        <v>97</v>
      </c>
      <c r="D3713" t="s">
        <v>98</v>
      </c>
      <c r="E3713" t="s">
        <v>32</v>
      </c>
      <c r="F3713" t="s">
        <v>56</v>
      </c>
      <c r="G3713" t="s">
        <v>41109</v>
      </c>
      <c r="H3713" t="s">
        <v>41110</v>
      </c>
      <c r="I3713" t="e">
        <f>- making hummus. i have armenian parents and a legacy of amazing cooks in my family.  - creating playlists...  - injecting humor/sarcasm/inappropriate comment into an otherwise dry conversation. reactions vary.  - giving thoughtful gifts to my friends and family for no reason.</f>
        <v>#NAME?</v>
      </c>
      <c r="J3713" t="s">
        <v>41111</v>
      </c>
      <c r="K3713" t="s">
        <v>41112</v>
      </c>
      <c r="L3713" t="s">
        <v>41113</v>
      </c>
      <c r="M3713" t="s">
        <v>41114</v>
      </c>
      <c r="N3713" t="s">
        <v>41115</v>
      </c>
      <c r="O3713" t="s">
        <v>41116</v>
      </c>
      <c r="P3713" t="s">
        <v>41117</v>
      </c>
      <c r="Q3713" t="s">
        <v>75</v>
      </c>
      <c r="R3713">
        <v>72</v>
      </c>
      <c r="S3713">
        <v>-1</v>
      </c>
      <c r="T3713" t="s">
        <v>203</v>
      </c>
      <c r="U3713" s="1">
        <v>41080</v>
      </c>
      <c r="V3713" t="s">
        <v>48</v>
      </c>
      <c r="W3713" t="s">
        <v>32</v>
      </c>
      <c r="X3713" t="s">
        <v>49</v>
      </c>
      <c r="Y3713" t="s">
        <v>93</v>
      </c>
      <c r="Z3713" t="s">
        <v>32</v>
      </c>
      <c r="AA3713" t="s">
        <v>51</v>
      </c>
      <c r="AB3713" t="s">
        <v>344</v>
      </c>
      <c r="AC3713" t="s">
        <v>71</v>
      </c>
      <c r="AD3713" t="s">
        <v>1419</v>
      </c>
      <c r="AE3713" t="s">
        <v>54</v>
      </c>
    </row>
    <row r="3714" spans="1:31" x14ac:dyDescent="0.2">
      <c r="A3714">
        <v>36</v>
      </c>
      <c r="B3714" t="s">
        <v>55</v>
      </c>
      <c r="C3714" t="s">
        <v>278</v>
      </c>
      <c r="D3714" t="s">
        <v>33</v>
      </c>
      <c r="E3714" t="s">
        <v>34</v>
      </c>
      <c r="F3714" t="s">
        <v>183</v>
      </c>
      <c r="G3714" t="s">
        <v>41344</v>
      </c>
      <c r="H3714" t="s">
        <v>41345</v>
      </c>
      <c r="I3714" t="s">
        <v>41346</v>
      </c>
      <c r="J3714" t="s">
        <v>41347</v>
      </c>
      <c r="K3714" t="s">
        <v>41348</v>
      </c>
      <c r="L3714" t="s">
        <v>41349</v>
      </c>
      <c r="M3714" t="s">
        <v>41350</v>
      </c>
      <c r="N3714" t="s">
        <v>41351</v>
      </c>
      <c r="O3714" t="s">
        <v>41352</v>
      </c>
      <c r="P3714" t="s">
        <v>41353</v>
      </c>
      <c r="Q3714" t="s">
        <v>75</v>
      </c>
      <c r="R3714">
        <v>65</v>
      </c>
      <c r="S3714">
        <v>-1</v>
      </c>
      <c r="T3714" t="s">
        <v>32</v>
      </c>
      <c r="U3714" s="1">
        <v>41090</v>
      </c>
      <c r="V3714" t="s">
        <v>48</v>
      </c>
      <c r="W3714" t="s">
        <v>886</v>
      </c>
      <c r="X3714" t="s">
        <v>49</v>
      </c>
      <c r="Y3714" t="s">
        <v>495</v>
      </c>
      <c r="Z3714" t="s">
        <v>32</v>
      </c>
      <c r="AA3714" t="s">
        <v>69</v>
      </c>
      <c r="AB3714" t="s">
        <v>271</v>
      </c>
      <c r="AC3714" t="s">
        <v>71</v>
      </c>
      <c r="AD3714" t="s">
        <v>447</v>
      </c>
      <c r="AE3714" t="s">
        <v>54</v>
      </c>
    </row>
    <row r="3715" spans="1:31" x14ac:dyDescent="0.2">
      <c r="A3715">
        <v>36</v>
      </c>
      <c r="B3715" t="s">
        <v>96</v>
      </c>
      <c r="C3715" t="s">
        <v>155</v>
      </c>
      <c r="D3715" t="s">
        <v>33</v>
      </c>
      <c r="E3715" t="s">
        <v>34</v>
      </c>
      <c r="F3715" t="s">
        <v>56</v>
      </c>
      <c r="G3715" t="s">
        <v>41384</v>
      </c>
      <c r="H3715" t="s">
        <v>41385</v>
      </c>
      <c r="I3715" t="s">
        <v>41386</v>
      </c>
      <c r="J3715" t="s">
        <v>41387</v>
      </c>
      <c r="K3715" t="s">
        <v>41388</v>
      </c>
      <c r="L3715" t="s">
        <v>41389</v>
      </c>
      <c r="M3715" t="s">
        <v>41390</v>
      </c>
      <c r="N3715" t="s">
        <v>41391</v>
      </c>
      <c r="O3715" t="s">
        <v>41392</v>
      </c>
      <c r="P3715" t="s">
        <v>41393</v>
      </c>
      <c r="Q3715" t="s">
        <v>75</v>
      </c>
      <c r="R3715">
        <v>68</v>
      </c>
      <c r="S3715">
        <v>-1</v>
      </c>
      <c r="T3715" t="s">
        <v>457</v>
      </c>
      <c r="U3715" s="1">
        <v>41091</v>
      </c>
      <c r="V3715" t="s">
        <v>260</v>
      </c>
      <c r="W3715" t="s">
        <v>217</v>
      </c>
      <c r="X3715" t="s">
        <v>49</v>
      </c>
      <c r="Y3715" t="s">
        <v>93</v>
      </c>
      <c r="Z3715" t="s">
        <v>378</v>
      </c>
      <c r="AA3715" t="s">
        <v>69</v>
      </c>
      <c r="AB3715" t="s">
        <v>110</v>
      </c>
      <c r="AC3715" t="s">
        <v>220</v>
      </c>
      <c r="AD3715" t="s">
        <v>447</v>
      </c>
      <c r="AE3715" t="s">
        <v>54</v>
      </c>
    </row>
    <row r="3716" spans="1:31" x14ac:dyDescent="0.2">
      <c r="A3716">
        <v>37</v>
      </c>
      <c r="B3716" t="s">
        <v>169</v>
      </c>
      <c r="C3716" t="s">
        <v>32</v>
      </c>
      <c r="D3716" t="s">
        <v>182</v>
      </c>
      <c r="E3716" t="s">
        <v>32</v>
      </c>
      <c r="F3716" t="s">
        <v>56</v>
      </c>
      <c r="G3716" t="s">
        <v>608</v>
      </c>
      <c r="H3716" t="s">
        <v>609</v>
      </c>
      <c r="I3716" t="s">
        <v>610</v>
      </c>
      <c r="J3716" t="s">
        <v>611</v>
      </c>
      <c r="K3716" t="s">
        <v>612</v>
      </c>
      <c r="L3716" t="s">
        <v>613</v>
      </c>
      <c r="M3716" t="s">
        <v>614</v>
      </c>
      <c r="N3716" t="s">
        <v>615</v>
      </c>
      <c r="O3716" t="s">
        <v>616</v>
      </c>
      <c r="P3716" t="s">
        <v>617</v>
      </c>
      <c r="Q3716" t="s">
        <v>75</v>
      </c>
      <c r="R3716">
        <v>71</v>
      </c>
      <c r="S3716">
        <v>-1</v>
      </c>
      <c r="T3716" t="s">
        <v>457</v>
      </c>
      <c r="U3716" s="1">
        <v>41084</v>
      </c>
      <c r="V3716" t="s">
        <v>164</v>
      </c>
      <c r="W3716" t="s">
        <v>92</v>
      </c>
      <c r="X3716" t="s">
        <v>49</v>
      </c>
      <c r="Y3716" t="s">
        <v>495</v>
      </c>
      <c r="Z3716" t="s">
        <v>80</v>
      </c>
      <c r="AA3716" t="s">
        <v>51</v>
      </c>
      <c r="AB3716" t="s">
        <v>618</v>
      </c>
      <c r="AC3716" t="s">
        <v>71</v>
      </c>
      <c r="AD3716" t="s">
        <v>619</v>
      </c>
      <c r="AE3716" t="s">
        <v>54</v>
      </c>
    </row>
    <row r="3717" spans="1:31" x14ac:dyDescent="0.2">
      <c r="A3717">
        <v>37</v>
      </c>
      <c r="B3717" t="s">
        <v>96</v>
      </c>
      <c r="C3717" t="s">
        <v>32</v>
      </c>
      <c r="D3717" t="s">
        <v>33</v>
      </c>
      <c r="E3717" t="s">
        <v>34</v>
      </c>
      <c r="F3717" t="s">
        <v>32</v>
      </c>
      <c r="G3717" t="s">
        <v>658</v>
      </c>
      <c r="H3717" t="s">
        <v>32</v>
      </c>
      <c r="I3717" t="s">
        <v>32</v>
      </c>
      <c r="J3717" t="s">
        <v>32</v>
      </c>
      <c r="K3717" t="s">
        <v>659</v>
      </c>
      <c r="L3717" t="s">
        <v>32</v>
      </c>
      <c r="M3717" t="s">
        <v>32</v>
      </c>
      <c r="N3717" t="s">
        <v>660</v>
      </c>
      <c r="O3717" t="s">
        <v>661</v>
      </c>
      <c r="P3717" t="s">
        <v>32</v>
      </c>
      <c r="Q3717" t="s">
        <v>108</v>
      </c>
      <c r="R3717">
        <v>61</v>
      </c>
      <c r="S3717">
        <v>-1</v>
      </c>
      <c r="T3717" t="s">
        <v>203</v>
      </c>
      <c r="U3717" s="1">
        <v>41072</v>
      </c>
      <c r="V3717" t="s">
        <v>662</v>
      </c>
      <c r="W3717" t="s">
        <v>32</v>
      </c>
      <c r="X3717" t="s">
        <v>49</v>
      </c>
      <c r="Y3717" t="s">
        <v>32</v>
      </c>
      <c r="Z3717" t="s">
        <v>32</v>
      </c>
      <c r="AA3717" t="s">
        <v>69</v>
      </c>
      <c r="AB3717" t="s">
        <v>271</v>
      </c>
      <c r="AC3717" t="s">
        <v>32</v>
      </c>
      <c r="AD3717" t="s">
        <v>95</v>
      </c>
      <c r="AE3717" t="s">
        <v>54</v>
      </c>
    </row>
    <row r="3718" spans="1:31" x14ac:dyDescent="0.2">
      <c r="A3718">
        <v>37</v>
      </c>
      <c r="B3718" t="s">
        <v>620</v>
      </c>
      <c r="C3718" t="s">
        <v>32</v>
      </c>
      <c r="D3718" t="s">
        <v>33</v>
      </c>
      <c r="E3718" t="s">
        <v>34</v>
      </c>
      <c r="F3718" t="s">
        <v>56</v>
      </c>
      <c r="G3718" t="s">
        <v>1393</v>
      </c>
      <c r="H3718" t="s">
        <v>32</v>
      </c>
      <c r="I3718" t="s">
        <v>32</v>
      </c>
      <c r="J3718" t="s">
        <v>32</v>
      </c>
      <c r="K3718" t="s">
        <v>32</v>
      </c>
      <c r="L3718" t="s">
        <v>32</v>
      </c>
      <c r="M3718" t="s">
        <v>32</v>
      </c>
      <c r="N3718" t="s">
        <v>32</v>
      </c>
      <c r="O3718" t="s">
        <v>32</v>
      </c>
      <c r="P3718" t="s">
        <v>32</v>
      </c>
      <c r="Q3718" t="s">
        <v>75</v>
      </c>
      <c r="R3718">
        <v>70</v>
      </c>
      <c r="S3718">
        <v>-1</v>
      </c>
      <c r="T3718" t="s">
        <v>32</v>
      </c>
      <c r="U3718" s="1">
        <v>41090</v>
      </c>
      <c r="V3718" t="s">
        <v>48</v>
      </c>
      <c r="W3718" t="s">
        <v>32</v>
      </c>
      <c r="X3718" t="s">
        <v>49</v>
      </c>
      <c r="Y3718" t="s">
        <v>32</v>
      </c>
      <c r="Z3718" t="s">
        <v>32</v>
      </c>
      <c r="AA3718" t="s">
        <v>69</v>
      </c>
      <c r="AB3718" t="s">
        <v>94</v>
      </c>
      <c r="AC3718" t="s">
        <v>71</v>
      </c>
      <c r="AD3718" t="s">
        <v>95</v>
      </c>
      <c r="AE3718" t="s">
        <v>54</v>
      </c>
    </row>
    <row r="3719" spans="1:31" x14ac:dyDescent="0.2">
      <c r="A3719">
        <v>37</v>
      </c>
      <c r="B3719" t="s">
        <v>55</v>
      </c>
      <c r="C3719" t="s">
        <v>155</v>
      </c>
      <c r="D3719" t="s">
        <v>33</v>
      </c>
      <c r="E3719" t="s">
        <v>170</v>
      </c>
      <c r="F3719" t="s">
        <v>56</v>
      </c>
      <c r="G3719" t="s">
        <v>1824</v>
      </c>
      <c r="H3719" t="s">
        <v>1825</v>
      </c>
      <c r="I3719" t="s">
        <v>1826</v>
      </c>
      <c r="J3719" t="s">
        <v>1827</v>
      </c>
      <c r="K3719" t="s">
        <v>1828</v>
      </c>
      <c r="L3719" t="s">
        <v>1829</v>
      </c>
      <c r="M3719" t="s">
        <v>1830</v>
      </c>
      <c r="N3719" t="s">
        <v>1831</v>
      </c>
      <c r="O3719" t="s">
        <v>1832</v>
      </c>
      <c r="P3719" t="s">
        <v>1833</v>
      </c>
      <c r="Q3719" t="s">
        <v>75</v>
      </c>
      <c r="R3719">
        <v>66</v>
      </c>
      <c r="S3719">
        <v>-1</v>
      </c>
      <c r="T3719" t="s">
        <v>203</v>
      </c>
      <c r="U3719" s="1">
        <v>41077</v>
      </c>
      <c r="V3719" t="s">
        <v>48</v>
      </c>
      <c r="W3719" t="s">
        <v>204</v>
      </c>
      <c r="X3719" t="s">
        <v>49</v>
      </c>
      <c r="Y3719" t="s">
        <v>93</v>
      </c>
      <c r="Z3719" t="s">
        <v>422</v>
      </c>
      <c r="AA3719" t="s">
        <v>51</v>
      </c>
      <c r="AB3719" t="s">
        <v>521</v>
      </c>
      <c r="AC3719" t="s">
        <v>71</v>
      </c>
      <c r="AD3719" t="s">
        <v>701</v>
      </c>
      <c r="AE3719" t="s">
        <v>54</v>
      </c>
    </row>
    <row r="3720" spans="1:31" x14ac:dyDescent="0.2">
      <c r="A3720">
        <v>37</v>
      </c>
      <c r="B3720" t="s">
        <v>55</v>
      </c>
      <c r="C3720" t="s">
        <v>113</v>
      </c>
      <c r="D3720" t="s">
        <v>98</v>
      </c>
      <c r="E3720" t="s">
        <v>170</v>
      </c>
      <c r="F3720" t="s">
        <v>56</v>
      </c>
      <c r="G3720" t="s">
        <v>2530</v>
      </c>
      <c r="H3720" t="s">
        <v>2531</v>
      </c>
      <c r="I3720" t="s">
        <v>2532</v>
      </c>
      <c r="J3720" t="s">
        <v>2533</v>
      </c>
      <c r="K3720" t="s">
        <v>2534</v>
      </c>
      <c r="L3720" t="s">
        <v>2535</v>
      </c>
      <c r="M3720" t="s">
        <v>2536</v>
      </c>
      <c r="N3720" t="s">
        <v>2537</v>
      </c>
      <c r="O3720" t="s">
        <v>2538</v>
      </c>
      <c r="P3720" t="s">
        <v>2539</v>
      </c>
      <c r="Q3720" t="s">
        <v>75</v>
      </c>
      <c r="R3720">
        <v>63</v>
      </c>
      <c r="S3720">
        <v>-1</v>
      </c>
      <c r="T3720" t="s">
        <v>47</v>
      </c>
      <c r="U3720" s="1">
        <v>41090</v>
      </c>
      <c r="V3720" t="s">
        <v>48</v>
      </c>
      <c r="W3720" t="s">
        <v>32</v>
      </c>
      <c r="X3720" t="s">
        <v>49</v>
      </c>
      <c r="Y3720" t="s">
        <v>93</v>
      </c>
      <c r="Z3720" t="s">
        <v>246</v>
      </c>
      <c r="AA3720" t="s">
        <v>69</v>
      </c>
      <c r="AB3720" t="s">
        <v>263</v>
      </c>
      <c r="AC3720" t="s">
        <v>32</v>
      </c>
      <c r="AD3720" t="s">
        <v>168</v>
      </c>
      <c r="AE3720" t="s">
        <v>265</v>
      </c>
    </row>
    <row r="3721" spans="1:31" x14ac:dyDescent="0.2">
      <c r="A3721">
        <v>37</v>
      </c>
      <c r="B3721" t="s">
        <v>169</v>
      </c>
      <c r="C3721" t="s">
        <v>32</v>
      </c>
      <c r="D3721" t="s">
        <v>33</v>
      </c>
      <c r="E3721" t="s">
        <v>34</v>
      </c>
      <c r="F3721" t="s">
        <v>368</v>
      </c>
      <c r="G3721" t="s">
        <v>2612</v>
      </c>
      <c r="H3721" t="s">
        <v>2613</v>
      </c>
      <c r="I3721" t="s">
        <v>2614</v>
      </c>
      <c r="J3721" t="s">
        <v>2615</v>
      </c>
      <c r="K3721" t="s">
        <v>2616</v>
      </c>
      <c r="L3721" t="s">
        <v>2617</v>
      </c>
      <c r="M3721" t="s">
        <v>2618</v>
      </c>
      <c r="N3721" t="s">
        <v>2619</v>
      </c>
      <c r="O3721" t="s">
        <v>2620</v>
      </c>
      <c r="P3721" t="s">
        <v>2621</v>
      </c>
      <c r="Q3721" t="s">
        <v>75</v>
      </c>
      <c r="R3721">
        <v>68</v>
      </c>
      <c r="S3721">
        <v>-1</v>
      </c>
      <c r="T3721" t="s">
        <v>32</v>
      </c>
      <c r="U3721" s="1">
        <v>41088</v>
      </c>
      <c r="V3721" t="s">
        <v>48</v>
      </c>
      <c r="W3721" t="s">
        <v>32</v>
      </c>
      <c r="X3721" t="s">
        <v>244</v>
      </c>
      <c r="Y3721" t="s">
        <v>32</v>
      </c>
      <c r="Z3721" t="s">
        <v>91</v>
      </c>
      <c r="AA3721" t="s">
        <v>51</v>
      </c>
      <c r="AB3721" t="s">
        <v>778</v>
      </c>
      <c r="AC3721" t="s">
        <v>71</v>
      </c>
      <c r="AD3721" t="s">
        <v>95</v>
      </c>
      <c r="AE3721" t="s">
        <v>265</v>
      </c>
    </row>
    <row r="3722" spans="1:31" x14ac:dyDescent="0.2">
      <c r="A3722">
        <v>37</v>
      </c>
      <c r="B3722" t="s">
        <v>31</v>
      </c>
      <c r="C3722" t="s">
        <v>32</v>
      </c>
      <c r="D3722" t="s">
        <v>98</v>
      </c>
      <c r="E3722" t="s">
        <v>32</v>
      </c>
      <c r="F3722" t="s">
        <v>56</v>
      </c>
      <c r="G3722" t="s">
        <v>2794</v>
      </c>
      <c r="H3722" t="s">
        <v>2795</v>
      </c>
      <c r="I3722" t="s">
        <v>2796</v>
      </c>
      <c r="J3722" t="s">
        <v>2797</v>
      </c>
      <c r="K3722" t="s">
        <v>2798</v>
      </c>
      <c r="L3722" t="s">
        <v>32</v>
      </c>
      <c r="M3722" t="s">
        <v>32</v>
      </c>
      <c r="N3722" t="s">
        <v>2799</v>
      </c>
      <c r="O3722" t="s">
        <v>2800</v>
      </c>
      <c r="P3722" t="s">
        <v>2801</v>
      </c>
      <c r="Q3722" t="s">
        <v>67</v>
      </c>
      <c r="R3722">
        <v>72</v>
      </c>
      <c r="S3722">
        <v>-1</v>
      </c>
      <c r="T3722" t="s">
        <v>560</v>
      </c>
      <c r="U3722" s="1">
        <v>41089</v>
      </c>
      <c r="V3722" t="s">
        <v>48</v>
      </c>
      <c r="W3722" t="s">
        <v>32</v>
      </c>
      <c r="X3722" t="s">
        <v>244</v>
      </c>
      <c r="Y3722" t="s">
        <v>435</v>
      </c>
      <c r="Z3722" t="s">
        <v>32</v>
      </c>
      <c r="AA3722" t="s">
        <v>51</v>
      </c>
      <c r="AB3722" t="s">
        <v>344</v>
      </c>
      <c r="AC3722" t="s">
        <v>71</v>
      </c>
      <c r="AD3722" t="s">
        <v>95</v>
      </c>
      <c r="AE3722" t="s">
        <v>54</v>
      </c>
    </row>
    <row r="3723" spans="1:31" x14ac:dyDescent="0.2">
      <c r="A3723">
        <v>37</v>
      </c>
      <c r="B3723" t="s">
        <v>55</v>
      </c>
      <c r="C3723" t="s">
        <v>97</v>
      </c>
      <c r="D3723" t="s">
        <v>33</v>
      </c>
      <c r="E3723" t="s">
        <v>32</v>
      </c>
      <c r="F3723" t="s">
        <v>114</v>
      </c>
      <c r="G3723" t="s">
        <v>2840</v>
      </c>
      <c r="H3723" t="s">
        <v>2841</v>
      </c>
      <c r="I3723" t="s">
        <v>2842</v>
      </c>
      <c r="J3723" t="s">
        <v>2843</v>
      </c>
      <c r="K3723" t="s">
        <v>2844</v>
      </c>
      <c r="L3723" t="s">
        <v>2845</v>
      </c>
      <c r="M3723" t="s">
        <v>2846</v>
      </c>
      <c r="N3723" t="s">
        <v>2847</v>
      </c>
      <c r="O3723" t="s">
        <v>2848</v>
      </c>
      <c r="P3723" t="s">
        <v>2849</v>
      </c>
      <c r="Q3723" t="s">
        <v>75</v>
      </c>
      <c r="R3723">
        <v>66</v>
      </c>
      <c r="S3723">
        <v>-1</v>
      </c>
      <c r="T3723" t="s">
        <v>631</v>
      </c>
      <c r="U3723" s="1">
        <v>41080</v>
      </c>
      <c r="V3723" t="s">
        <v>260</v>
      </c>
      <c r="W3723" t="s">
        <v>1207</v>
      </c>
      <c r="X3723" t="s">
        <v>49</v>
      </c>
      <c r="Y3723" t="s">
        <v>93</v>
      </c>
      <c r="Z3723" t="s">
        <v>2850</v>
      </c>
      <c r="AA3723" t="s">
        <v>69</v>
      </c>
      <c r="AB3723" t="s">
        <v>1243</v>
      </c>
      <c r="AC3723" t="s">
        <v>71</v>
      </c>
      <c r="AD3723" t="s">
        <v>332</v>
      </c>
      <c r="AE3723" t="s">
        <v>54</v>
      </c>
    </row>
    <row r="3724" spans="1:31" x14ac:dyDescent="0.2">
      <c r="A3724">
        <v>37</v>
      </c>
      <c r="B3724" t="s">
        <v>32</v>
      </c>
      <c r="C3724" t="s">
        <v>32</v>
      </c>
      <c r="D3724" t="s">
        <v>33</v>
      </c>
      <c r="E3724" t="s">
        <v>34</v>
      </c>
      <c r="F3724" t="s">
        <v>114</v>
      </c>
      <c r="G3724" t="s">
        <v>2890</v>
      </c>
      <c r="H3724" t="s">
        <v>2891</v>
      </c>
      <c r="I3724" t="s">
        <v>2892</v>
      </c>
      <c r="J3724" t="s">
        <v>2893</v>
      </c>
      <c r="K3724" t="s">
        <v>2894</v>
      </c>
      <c r="L3724" t="s">
        <v>2895</v>
      </c>
      <c r="M3724" t="s">
        <v>2896</v>
      </c>
      <c r="N3724" t="s">
        <v>2897</v>
      </c>
      <c r="O3724" t="s">
        <v>32</v>
      </c>
      <c r="P3724" t="s">
        <v>2898</v>
      </c>
      <c r="Q3724" t="s">
        <v>75</v>
      </c>
      <c r="R3724">
        <v>64</v>
      </c>
      <c r="S3724">
        <v>-1</v>
      </c>
      <c r="T3724" t="s">
        <v>631</v>
      </c>
      <c r="U3724" s="1">
        <v>40937</v>
      </c>
      <c r="V3724" t="s">
        <v>164</v>
      </c>
      <c r="W3724" t="s">
        <v>32</v>
      </c>
      <c r="X3724" t="s">
        <v>49</v>
      </c>
      <c r="Y3724" t="s">
        <v>32</v>
      </c>
      <c r="Z3724" t="s">
        <v>1255</v>
      </c>
      <c r="AA3724" t="s">
        <v>69</v>
      </c>
      <c r="AB3724" t="s">
        <v>358</v>
      </c>
      <c r="AC3724" t="s">
        <v>71</v>
      </c>
      <c r="AD3724" t="s">
        <v>95</v>
      </c>
      <c r="AE3724" t="s">
        <v>2899</v>
      </c>
    </row>
    <row r="3725" spans="1:31" x14ac:dyDescent="0.2">
      <c r="A3725">
        <v>37</v>
      </c>
      <c r="B3725" t="s">
        <v>96</v>
      </c>
      <c r="C3725" t="s">
        <v>155</v>
      </c>
      <c r="D3725" t="s">
        <v>33</v>
      </c>
      <c r="E3725" t="s">
        <v>34</v>
      </c>
      <c r="F3725" t="s">
        <v>114</v>
      </c>
      <c r="G3725" t="s">
        <v>3097</v>
      </c>
      <c r="H3725" t="s">
        <v>3098</v>
      </c>
      <c r="I3725" t="s">
        <v>32</v>
      </c>
      <c r="J3725" t="s">
        <v>32</v>
      </c>
      <c r="K3725" t="s">
        <v>3099</v>
      </c>
      <c r="L3725" t="s">
        <v>3100</v>
      </c>
      <c r="M3725" t="s">
        <v>3101</v>
      </c>
      <c r="N3725" t="s">
        <v>3102</v>
      </c>
      <c r="O3725" t="s">
        <v>3103</v>
      </c>
      <c r="P3725" t="s">
        <v>3104</v>
      </c>
      <c r="Q3725" t="s">
        <v>108</v>
      </c>
      <c r="R3725">
        <v>69</v>
      </c>
      <c r="S3725">
        <v>-1</v>
      </c>
      <c r="T3725" t="s">
        <v>91</v>
      </c>
      <c r="U3725" s="1">
        <v>41044</v>
      </c>
      <c r="V3725" t="s">
        <v>48</v>
      </c>
      <c r="W3725" t="s">
        <v>204</v>
      </c>
      <c r="X3725" t="s">
        <v>49</v>
      </c>
      <c r="Y3725" t="s">
        <v>32</v>
      </c>
      <c r="Z3725" t="s">
        <v>32</v>
      </c>
      <c r="AA3725" t="s">
        <v>51</v>
      </c>
      <c r="AB3725" t="s">
        <v>423</v>
      </c>
      <c r="AC3725" t="s">
        <v>71</v>
      </c>
      <c r="AD3725" t="s">
        <v>3105</v>
      </c>
      <c r="AE3725" t="s">
        <v>54</v>
      </c>
    </row>
    <row r="3726" spans="1:31" x14ac:dyDescent="0.2">
      <c r="A3726">
        <v>37</v>
      </c>
      <c r="B3726" t="s">
        <v>31</v>
      </c>
      <c r="C3726" t="s">
        <v>32</v>
      </c>
      <c r="D3726" t="s">
        <v>33</v>
      </c>
      <c r="E3726" t="s">
        <v>32</v>
      </c>
      <c r="F3726" t="s">
        <v>32</v>
      </c>
      <c r="G3726" t="s">
        <v>3156</v>
      </c>
      <c r="H3726" t="s">
        <v>3157</v>
      </c>
      <c r="I3726" t="s">
        <v>3158</v>
      </c>
      <c r="J3726" t="s">
        <v>3159</v>
      </c>
      <c r="K3726" t="s">
        <v>3160</v>
      </c>
      <c r="L3726" t="s">
        <v>3161</v>
      </c>
      <c r="M3726" t="s">
        <v>3162</v>
      </c>
      <c r="N3726" t="s">
        <v>3163</v>
      </c>
      <c r="O3726" t="s">
        <v>3164</v>
      </c>
      <c r="P3726" t="s">
        <v>3165</v>
      </c>
      <c r="Q3726" t="s">
        <v>67</v>
      </c>
      <c r="R3726">
        <v>64</v>
      </c>
      <c r="S3726">
        <v>-1</v>
      </c>
      <c r="T3726" t="s">
        <v>163</v>
      </c>
      <c r="U3726" s="1">
        <v>41082</v>
      </c>
      <c r="V3726" t="s">
        <v>2466</v>
      </c>
      <c r="W3726" t="s">
        <v>32</v>
      </c>
      <c r="X3726" t="s">
        <v>244</v>
      </c>
      <c r="Y3726" t="s">
        <v>93</v>
      </c>
      <c r="Z3726" t="s">
        <v>32</v>
      </c>
      <c r="AA3726" t="s">
        <v>69</v>
      </c>
      <c r="AB3726" t="s">
        <v>1140</v>
      </c>
      <c r="AC3726" t="s">
        <v>71</v>
      </c>
      <c r="AD3726" t="s">
        <v>95</v>
      </c>
      <c r="AE3726" t="s">
        <v>54</v>
      </c>
    </row>
    <row r="3727" spans="1:31" x14ac:dyDescent="0.2">
      <c r="A3727">
        <v>37</v>
      </c>
      <c r="B3727" t="s">
        <v>169</v>
      </c>
      <c r="C3727" t="s">
        <v>113</v>
      </c>
      <c r="D3727" t="s">
        <v>33</v>
      </c>
      <c r="E3727" t="s">
        <v>34</v>
      </c>
      <c r="F3727" t="s">
        <v>773</v>
      </c>
      <c r="G3727" t="s">
        <v>3223</v>
      </c>
      <c r="H3727" t="s">
        <v>3224</v>
      </c>
      <c r="I3727" t="s">
        <v>3225</v>
      </c>
      <c r="J3727" t="s">
        <v>3226</v>
      </c>
      <c r="K3727" t="s">
        <v>3227</v>
      </c>
      <c r="L3727" t="s">
        <v>3228</v>
      </c>
      <c r="M3727" t="s">
        <v>3229</v>
      </c>
      <c r="N3727" t="s">
        <v>3230</v>
      </c>
      <c r="O3727" t="s">
        <v>3231</v>
      </c>
      <c r="P3727" t="s">
        <v>3232</v>
      </c>
      <c r="Q3727" t="s">
        <v>108</v>
      </c>
      <c r="R3727">
        <v>67</v>
      </c>
      <c r="S3727">
        <v>-1</v>
      </c>
      <c r="T3727" t="s">
        <v>457</v>
      </c>
      <c r="U3727" s="1">
        <v>41090</v>
      </c>
      <c r="V3727" t="s">
        <v>48</v>
      </c>
      <c r="W3727" t="s">
        <v>1207</v>
      </c>
      <c r="X3727" t="s">
        <v>244</v>
      </c>
      <c r="Y3727" t="s">
        <v>32</v>
      </c>
      <c r="Z3727" t="s">
        <v>275</v>
      </c>
      <c r="AA3727" t="s">
        <v>51</v>
      </c>
      <c r="AB3727" t="s">
        <v>690</v>
      </c>
      <c r="AC3727" t="s">
        <v>71</v>
      </c>
      <c r="AD3727" t="s">
        <v>3233</v>
      </c>
      <c r="AE3727" t="s">
        <v>54</v>
      </c>
    </row>
    <row r="3728" spans="1:31" x14ac:dyDescent="0.2">
      <c r="A3728">
        <v>37</v>
      </c>
      <c r="B3728" t="s">
        <v>620</v>
      </c>
      <c r="C3728" t="s">
        <v>155</v>
      </c>
      <c r="D3728" t="s">
        <v>33</v>
      </c>
      <c r="E3728" t="s">
        <v>32</v>
      </c>
      <c r="F3728" t="s">
        <v>368</v>
      </c>
      <c r="G3728" t="s">
        <v>4288</v>
      </c>
      <c r="H3728" t="s">
        <v>4289</v>
      </c>
      <c r="I3728" t="s">
        <v>4290</v>
      </c>
      <c r="J3728" t="s">
        <v>4291</v>
      </c>
      <c r="K3728" t="s">
        <v>4292</v>
      </c>
      <c r="L3728" t="s">
        <v>4293</v>
      </c>
      <c r="M3728" t="s">
        <v>4294</v>
      </c>
      <c r="N3728" t="s">
        <v>4295</v>
      </c>
      <c r="O3728" t="s">
        <v>32</v>
      </c>
      <c r="P3728" t="s">
        <v>4296</v>
      </c>
      <c r="Q3728" t="s">
        <v>67</v>
      </c>
      <c r="R3728">
        <v>63</v>
      </c>
      <c r="S3728">
        <v>-1</v>
      </c>
      <c r="T3728" t="s">
        <v>457</v>
      </c>
      <c r="U3728" s="1">
        <v>41090</v>
      </c>
      <c r="V3728" t="s">
        <v>164</v>
      </c>
      <c r="W3728" t="s">
        <v>92</v>
      </c>
      <c r="X3728" t="s">
        <v>244</v>
      </c>
      <c r="Y3728" t="s">
        <v>32</v>
      </c>
      <c r="Z3728" t="s">
        <v>32</v>
      </c>
      <c r="AA3728" t="s">
        <v>69</v>
      </c>
      <c r="AB3728" t="s">
        <v>124</v>
      </c>
      <c r="AC3728" t="s">
        <v>71</v>
      </c>
      <c r="AD3728" t="s">
        <v>95</v>
      </c>
      <c r="AE3728" t="s">
        <v>54</v>
      </c>
    </row>
    <row r="3729" spans="1:31" x14ac:dyDescent="0.2">
      <c r="A3729">
        <v>37</v>
      </c>
      <c r="B3729" t="s">
        <v>31</v>
      </c>
      <c r="C3729" t="s">
        <v>113</v>
      </c>
      <c r="D3729" t="s">
        <v>33</v>
      </c>
      <c r="E3729" t="s">
        <v>170</v>
      </c>
      <c r="F3729" t="s">
        <v>56</v>
      </c>
      <c r="G3729" t="s">
        <v>4320</v>
      </c>
      <c r="H3729" t="s">
        <v>4321</v>
      </c>
      <c r="I3729" t="s">
        <v>4322</v>
      </c>
      <c r="J3729" t="s">
        <v>4323</v>
      </c>
      <c r="K3729" t="s">
        <v>4324</v>
      </c>
      <c r="L3729" t="s">
        <v>4325</v>
      </c>
      <c r="M3729" t="s">
        <v>4326</v>
      </c>
      <c r="N3729" t="s">
        <v>4327</v>
      </c>
      <c r="O3729" t="s">
        <v>4328</v>
      </c>
      <c r="P3729" t="s">
        <v>4329</v>
      </c>
      <c r="Q3729" t="s">
        <v>75</v>
      </c>
      <c r="R3729">
        <v>70</v>
      </c>
      <c r="S3729">
        <v>30000</v>
      </c>
      <c r="T3729" t="s">
        <v>91</v>
      </c>
      <c r="U3729" s="1">
        <v>41079</v>
      </c>
      <c r="V3729" t="s">
        <v>48</v>
      </c>
      <c r="W3729" t="s">
        <v>32</v>
      </c>
      <c r="X3729" t="s">
        <v>49</v>
      </c>
      <c r="Y3729" t="s">
        <v>245</v>
      </c>
      <c r="Z3729" t="s">
        <v>1430</v>
      </c>
      <c r="AA3729" t="s">
        <v>51</v>
      </c>
      <c r="AB3729" t="s">
        <v>233</v>
      </c>
      <c r="AC3729" t="s">
        <v>71</v>
      </c>
      <c r="AD3729" t="s">
        <v>168</v>
      </c>
      <c r="AE3729" t="s">
        <v>2899</v>
      </c>
    </row>
    <row r="3730" spans="1:31" x14ac:dyDescent="0.2">
      <c r="A3730">
        <v>37</v>
      </c>
      <c r="B3730" t="s">
        <v>96</v>
      </c>
      <c r="C3730" t="s">
        <v>155</v>
      </c>
      <c r="D3730" t="s">
        <v>33</v>
      </c>
      <c r="E3730" t="s">
        <v>34</v>
      </c>
      <c r="F3730" t="s">
        <v>56</v>
      </c>
      <c r="G3730" t="s">
        <v>4361</v>
      </c>
      <c r="H3730" t="s">
        <v>4362</v>
      </c>
      <c r="I3730" t="s">
        <v>4363</v>
      </c>
      <c r="J3730" t="s">
        <v>4364</v>
      </c>
      <c r="K3730" t="s">
        <v>4365</v>
      </c>
      <c r="L3730" t="s">
        <v>4366</v>
      </c>
      <c r="M3730" t="s">
        <v>4367</v>
      </c>
      <c r="N3730" t="s">
        <v>4368</v>
      </c>
      <c r="O3730" t="s">
        <v>4369</v>
      </c>
      <c r="P3730" t="s">
        <v>4370</v>
      </c>
      <c r="Q3730" t="s">
        <v>75</v>
      </c>
      <c r="R3730">
        <v>73</v>
      </c>
      <c r="S3730">
        <v>80000</v>
      </c>
      <c r="T3730" t="s">
        <v>331</v>
      </c>
      <c r="U3730" s="1">
        <v>41089</v>
      </c>
      <c r="V3730" t="s">
        <v>1598</v>
      </c>
      <c r="W3730" t="s">
        <v>191</v>
      </c>
      <c r="X3730" t="s">
        <v>49</v>
      </c>
      <c r="Y3730" t="s">
        <v>435</v>
      </c>
      <c r="Z3730" t="s">
        <v>2161</v>
      </c>
      <c r="AA3730" t="s">
        <v>51</v>
      </c>
      <c r="AB3730" t="s">
        <v>233</v>
      </c>
      <c r="AC3730" t="s">
        <v>71</v>
      </c>
      <c r="AD3730" t="s">
        <v>168</v>
      </c>
      <c r="AE3730" t="s">
        <v>54</v>
      </c>
    </row>
    <row r="3731" spans="1:31" x14ac:dyDescent="0.2">
      <c r="A3731">
        <v>37</v>
      </c>
      <c r="B3731" t="s">
        <v>96</v>
      </c>
      <c r="C3731" t="s">
        <v>278</v>
      </c>
      <c r="D3731" t="s">
        <v>501</v>
      </c>
      <c r="E3731" t="s">
        <v>34</v>
      </c>
      <c r="F3731" t="s">
        <v>390</v>
      </c>
      <c r="G3731" t="s">
        <v>4816</v>
      </c>
      <c r="H3731" t="s">
        <v>4817</v>
      </c>
      <c r="I3731" t="s">
        <v>4818</v>
      </c>
      <c r="J3731" t="s">
        <v>4819</v>
      </c>
      <c r="K3731" t="s">
        <v>4820</v>
      </c>
      <c r="L3731" t="s">
        <v>4821</v>
      </c>
      <c r="M3731" t="s">
        <v>4822</v>
      </c>
      <c r="N3731" t="s">
        <v>4823</v>
      </c>
      <c r="O3731" t="s">
        <v>4824</v>
      </c>
      <c r="P3731" t="s">
        <v>4825</v>
      </c>
      <c r="Q3731" t="s">
        <v>108</v>
      </c>
      <c r="R3731">
        <v>70</v>
      </c>
      <c r="S3731">
        <v>40000</v>
      </c>
      <c r="T3731" t="s">
        <v>68</v>
      </c>
      <c r="U3731" s="1">
        <v>41091</v>
      </c>
      <c r="V3731" t="s">
        <v>164</v>
      </c>
      <c r="W3731" t="s">
        <v>204</v>
      </c>
      <c r="X3731" t="s">
        <v>49</v>
      </c>
      <c r="Y3731" t="s">
        <v>435</v>
      </c>
      <c r="Z3731" t="s">
        <v>91</v>
      </c>
      <c r="AA3731" t="s">
        <v>51</v>
      </c>
      <c r="AB3731" t="s">
        <v>52</v>
      </c>
      <c r="AC3731" t="s">
        <v>71</v>
      </c>
      <c r="AD3731" t="s">
        <v>168</v>
      </c>
      <c r="AE3731" t="s">
        <v>54</v>
      </c>
    </row>
    <row r="3732" spans="1:31" x14ac:dyDescent="0.2">
      <c r="A3732">
        <v>37</v>
      </c>
      <c r="B3732" t="s">
        <v>32</v>
      </c>
      <c r="C3732" t="s">
        <v>32</v>
      </c>
      <c r="D3732" t="s">
        <v>2100</v>
      </c>
      <c r="E3732" t="s">
        <v>34</v>
      </c>
      <c r="F3732" t="s">
        <v>56</v>
      </c>
      <c r="G3732" t="s">
        <v>5118</v>
      </c>
      <c r="H3732" t="s">
        <v>5119</v>
      </c>
      <c r="I3732" t="s">
        <v>5120</v>
      </c>
      <c r="J3732" t="s">
        <v>5121</v>
      </c>
      <c r="K3732" t="s">
        <v>5122</v>
      </c>
      <c r="L3732" t="s">
        <v>5123</v>
      </c>
      <c r="M3732" t="s">
        <v>5124</v>
      </c>
      <c r="N3732" t="s">
        <v>5125</v>
      </c>
      <c r="O3732" t="s">
        <v>5126</v>
      </c>
      <c r="P3732" t="s">
        <v>5127</v>
      </c>
      <c r="Q3732" t="s">
        <v>32</v>
      </c>
      <c r="R3732">
        <v>60</v>
      </c>
      <c r="S3732">
        <v>-1</v>
      </c>
      <c r="T3732" t="s">
        <v>32</v>
      </c>
      <c r="U3732" s="1">
        <v>41090</v>
      </c>
      <c r="V3732" t="s">
        <v>607</v>
      </c>
      <c r="W3732" t="s">
        <v>32</v>
      </c>
      <c r="X3732" t="s">
        <v>49</v>
      </c>
      <c r="Y3732" t="s">
        <v>495</v>
      </c>
      <c r="Z3732" t="s">
        <v>32</v>
      </c>
      <c r="AA3732" t="s">
        <v>69</v>
      </c>
      <c r="AB3732" t="s">
        <v>32</v>
      </c>
      <c r="AC3732" t="s">
        <v>71</v>
      </c>
      <c r="AD3732" t="s">
        <v>95</v>
      </c>
      <c r="AE3732" t="s">
        <v>54</v>
      </c>
    </row>
    <row r="3733" spans="1:31" x14ac:dyDescent="0.2">
      <c r="A3733">
        <v>37</v>
      </c>
      <c r="B3733" t="s">
        <v>400</v>
      </c>
      <c r="C3733" t="s">
        <v>155</v>
      </c>
      <c r="D3733" t="s">
        <v>501</v>
      </c>
      <c r="E3733" t="s">
        <v>34</v>
      </c>
      <c r="F3733" t="s">
        <v>1716</v>
      </c>
      <c r="G3733" t="s">
        <v>5537</v>
      </c>
      <c r="H3733" t="s">
        <v>5538</v>
      </c>
      <c r="I3733" t="s">
        <v>5539</v>
      </c>
      <c r="J3733" t="s">
        <v>5540</v>
      </c>
      <c r="K3733" t="s">
        <v>5541</v>
      </c>
      <c r="L3733" t="s">
        <v>5542</v>
      </c>
      <c r="M3733" t="s">
        <v>5543</v>
      </c>
      <c r="N3733" t="s">
        <v>5544</v>
      </c>
      <c r="O3733" t="s">
        <v>5545</v>
      </c>
      <c r="P3733" t="s">
        <v>5546</v>
      </c>
      <c r="Q3733" t="s">
        <v>75</v>
      </c>
      <c r="R3733">
        <v>65</v>
      </c>
      <c r="S3733">
        <v>30000</v>
      </c>
      <c r="T3733" t="s">
        <v>1601</v>
      </c>
      <c r="U3733" s="1">
        <v>40926</v>
      </c>
      <c r="V3733" t="s">
        <v>1632</v>
      </c>
      <c r="W3733" t="s">
        <v>32</v>
      </c>
      <c r="X3733" t="s">
        <v>398</v>
      </c>
      <c r="Y3733" t="s">
        <v>93</v>
      </c>
      <c r="Z3733" t="s">
        <v>246</v>
      </c>
      <c r="AA3733" t="s">
        <v>51</v>
      </c>
      <c r="AB3733" t="s">
        <v>110</v>
      </c>
      <c r="AC3733" t="s">
        <v>71</v>
      </c>
      <c r="AD3733" t="s">
        <v>5547</v>
      </c>
      <c r="AE3733" t="s">
        <v>346</v>
      </c>
    </row>
    <row r="3734" spans="1:31" x14ac:dyDescent="0.2">
      <c r="A3734">
        <v>37</v>
      </c>
      <c r="B3734" t="s">
        <v>620</v>
      </c>
      <c r="C3734" t="s">
        <v>113</v>
      </c>
      <c r="D3734" t="s">
        <v>33</v>
      </c>
      <c r="E3734" t="s">
        <v>34</v>
      </c>
      <c r="F3734" t="s">
        <v>114</v>
      </c>
      <c r="G3734" t="s">
        <v>5700</v>
      </c>
      <c r="H3734" t="s">
        <v>5701</v>
      </c>
      <c r="I3734" t="s">
        <v>5702</v>
      </c>
      <c r="J3734" t="s">
        <v>5703</v>
      </c>
      <c r="K3734" t="s">
        <v>5704</v>
      </c>
      <c r="L3734" t="s">
        <v>5705</v>
      </c>
      <c r="M3734" t="s">
        <v>5706</v>
      </c>
      <c r="N3734" t="s">
        <v>5707</v>
      </c>
      <c r="O3734" t="s">
        <v>5708</v>
      </c>
      <c r="P3734" t="s">
        <v>5709</v>
      </c>
      <c r="Q3734" t="s">
        <v>75</v>
      </c>
      <c r="R3734">
        <v>67</v>
      </c>
      <c r="S3734">
        <v>-1</v>
      </c>
      <c r="T3734" t="s">
        <v>91</v>
      </c>
      <c r="U3734" s="1">
        <v>41082</v>
      </c>
      <c r="V3734" t="s">
        <v>48</v>
      </c>
      <c r="W3734" t="s">
        <v>2599</v>
      </c>
      <c r="X3734" t="s">
        <v>244</v>
      </c>
      <c r="Y3734" t="s">
        <v>495</v>
      </c>
      <c r="Z3734" t="s">
        <v>1164</v>
      </c>
      <c r="AA3734" t="s">
        <v>69</v>
      </c>
      <c r="AB3734" t="s">
        <v>344</v>
      </c>
      <c r="AC3734" t="s">
        <v>71</v>
      </c>
      <c r="AD3734" t="s">
        <v>5710</v>
      </c>
      <c r="AE3734" t="s">
        <v>54</v>
      </c>
    </row>
    <row r="3735" spans="1:31" x14ac:dyDescent="0.2">
      <c r="A3735">
        <v>37</v>
      </c>
      <c r="B3735" t="s">
        <v>55</v>
      </c>
      <c r="C3735" t="s">
        <v>97</v>
      </c>
      <c r="D3735" t="s">
        <v>33</v>
      </c>
      <c r="E3735" t="s">
        <v>34</v>
      </c>
      <c r="F3735" t="s">
        <v>114</v>
      </c>
      <c r="G3735" t="s">
        <v>5881</v>
      </c>
      <c r="H3735" t="s">
        <v>5882</v>
      </c>
      <c r="I3735" t="s">
        <v>5883</v>
      </c>
      <c r="J3735" t="s">
        <v>5884</v>
      </c>
      <c r="K3735" t="s">
        <v>5885</v>
      </c>
      <c r="L3735" t="s">
        <v>5886</v>
      </c>
      <c r="M3735" t="s">
        <v>5887</v>
      </c>
      <c r="N3735" t="s">
        <v>5888</v>
      </c>
      <c r="O3735" t="s">
        <v>5889</v>
      </c>
      <c r="P3735" t="s">
        <v>5890</v>
      </c>
      <c r="Q3735" t="s">
        <v>75</v>
      </c>
      <c r="R3735">
        <v>70</v>
      </c>
      <c r="S3735">
        <v>-1</v>
      </c>
      <c r="T3735" t="s">
        <v>331</v>
      </c>
      <c r="U3735" s="1">
        <v>41088</v>
      </c>
      <c r="V3735" t="s">
        <v>861</v>
      </c>
      <c r="W3735" t="s">
        <v>204</v>
      </c>
      <c r="X3735" t="s">
        <v>49</v>
      </c>
      <c r="Y3735" t="s">
        <v>79</v>
      </c>
      <c r="Z3735" t="s">
        <v>109</v>
      </c>
      <c r="AA3735" t="s">
        <v>51</v>
      </c>
      <c r="AB3735" t="s">
        <v>81</v>
      </c>
      <c r="AC3735" t="s">
        <v>71</v>
      </c>
      <c r="AD3735" t="s">
        <v>1208</v>
      </c>
      <c r="AE3735" t="s">
        <v>54</v>
      </c>
    </row>
    <row r="3736" spans="1:31" x14ac:dyDescent="0.2">
      <c r="A3736">
        <v>37</v>
      </c>
      <c r="B3736" t="s">
        <v>169</v>
      </c>
      <c r="C3736" t="s">
        <v>32</v>
      </c>
      <c r="D3736" t="s">
        <v>33</v>
      </c>
      <c r="E3736" t="s">
        <v>34</v>
      </c>
      <c r="F3736" t="s">
        <v>56</v>
      </c>
      <c r="G3736" t="s">
        <v>5940</v>
      </c>
      <c r="H3736" t="s">
        <v>5941</v>
      </c>
      <c r="I3736" t="s">
        <v>5942</v>
      </c>
      <c r="J3736" t="s">
        <v>5943</v>
      </c>
      <c r="K3736" t="s">
        <v>5944</v>
      </c>
      <c r="L3736" t="s">
        <v>5945</v>
      </c>
      <c r="M3736" t="s">
        <v>5946</v>
      </c>
      <c r="N3736" t="s">
        <v>5947</v>
      </c>
      <c r="O3736" t="s">
        <v>5948</v>
      </c>
      <c r="P3736" t="s">
        <v>5949</v>
      </c>
      <c r="Q3736" t="s">
        <v>75</v>
      </c>
      <c r="R3736">
        <v>70</v>
      </c>
      <c r="S3736">
        <v>-1</v>
      </c>
      <c r="T3736" t="s">
        <v>203</v>
      </c>
      <c r="U3736" s="1">
        <v>41090</v>
      </c>
      <c r="V3736" t="s">
        <v>48</v>
      </c>
      <c r="W3736" t="s">
        <v>92</v>
      </c>
      <c r="X3736" t="s">
        <v>49</v>
      </c>
      <c r="Y3736" t="s">
        <v>32</v>
      </c>
      <c r="Z3736" t="s">
        <v>32</v>
      </c>
      <c r="AA3736" t="s">
        <v>51</v>
      </c>
      <c r="AB3736" t="s">
        <v>32</v>
      </c>
      <c r="AC3736" t="s">
        <v>71</v>
      </c>
      <c r="AD3736" t="s">
        <v>95</v>
      </c>
      <c r="AE3736" t="s">
        <v>54</v>
      </c>
    </row>
    <row r="3737" spans="1:31" x14ac:dyDescent="0.2">
      <c r="A3737">
        <v>37</v>
      </c>
      <c r="B3737" t="s">
        <v>55</v>
      </c>
      <c r="C3737" t="s">
        <v>32</v>
      </c>
      <c r="D3737" t="s">
        <v>182</v>
      </c>
      <c r="E3737" t="s">
        <v>34</v>
      </c>
      <c r="F3737" t="s">
        <v>1106</v>
      </c>
      <c r="G3737" t="s">
        <v>5985</v>
      </c>
      <c r="H3737" t="s">
        <v>5986</v>
      </c>
      <c r="I3737" t="s">
        <v>5987</v>
      </c>
      <c r="J3737" t="s">
        <v>5988</v>
      </c>
      <c r="K3737" t="s">
        <v>5989</v>
      </c>
      <c r="L3737" t="s">
        <v>5990</v>
      </c>
      <c r="M3737" t="s">
        <v>5991</v>
      </c>
      <c r="N3737" t="s">
        <v>5992</v>
      </c>
      <c r="O3737" t="s">
        <v>5993</v>
      </c>
      <c r="P3737" t="s">
        <v>5994</v>
      </c>
      <c r="Q3737" t="s">
        <v>108</v>
      </c>
      <c r="R3737">
        <v>67</v>
      </c>
      <c r="S3737">
        <v>-1</v>
      </c>
      <c r="T3737" t="s">
        <v>163</v>
      </c>
      <c r="U3737" s="1">
        <v>41085</v>
      </c>
      <c r="V3737" t="s">
        <v>799</v>
      </c>
      <c r="W3737" t="s">
        <v>32</v>
      </c>
      <c r="X3737" t="s">
        <v>49</v>
      </c>
      <c r="Y3737" t="s">
        <v>32</v>
      </c>
      <c r="Z3737" t="s">
        <v>32</v>
      </c>
      <c r="AA3737" t="s">
        <v>51</v>
      </c>
      <c r="AB3737" t="s">
        <v>32</v>
      </c>
      <c r="AC3737" t="s">
        <v>71</v>
      </c>
      <c r="AD3737" t="s">
        <v>95</v>
      </c>
      <c r="AE3737" t="s">
        <v>54</v>
      </c>
    </row>
    <row r="3738" spans="1:31" x14ac:dyDescent="0.2">
      <c r="A3738">
        <v>37</v>
      </c>
      <c r="B3738" t="s">
        <v>55</v>
      </c>
      <c r="C3738" t="s">
        <v>32</v>
      </c>
      <c r="D3738" t="s">
        <v>33</v>
      </c>
      <c r="E3738" t="s">
        <v>32</v>
      </c>
      <c r="F3738" t="s">
        <v>56</v>
      </c>
      <c r="G3738" t="s">
        <v>6312</v>
      </c>
      <c r="H3738" t="s">
        <v>6313</v>
      </c>
      <c r="I3738" t="s">
        <v>6314</v>
      </c>
      <c r="J3738" t="s">
        <v>6315</v>
      </c>
      <c r="K3738" t="s">
        <v>6316</v>
      </c>
      <c r="L3738" t="s">
        <v>6317</v>
      </c>
      <c r="M3738" t="s">
        <v>6318</v>
      </c>
      <c r="N3738" t="s">
        <v>6319</v>
      </c>
      <c r="O3738" t="s">
        <v>6320</v>
      </c>
      <c r="P3738" t="s">
        <v>6321</v>
      </c>
      <c r="Q3738" t="s">
        <v>75</v>
      </c>
      <c r="R3738">
        <v>71</v>
      </c>
      <c r="S3738">
        <v>-1</v>
      </c>
      <c r="T3738" t="s">
        <v>203</v>
      </c>
      <c r="U3738" s="1">
        <v>41090</v>
      </c>
      <c r="V3738" t="s">
        <v>164</v>
      </c>
      <c r="W3738" t="s">
        <v>32</v>
      </c>
      <c r="X3738" t="s">
        <v>49</v>
      </c>
      <c r="Y3738" t="s">
        <v>495</v>
      </c>
      <c r="Z3738" t="s">
        <v>32</v>
      </c>
      <c r="AA3738" t="s">
        <v>51</v>
      </c>
      <c r="AB3738" t="s">
        <v>206</v>
      </c>
      <c r="AC3738" t="s">
        <v>71</v>
      </c>
      <c r="AD3738" t="s">
        <v>6322</v>
      </c>
      <c r="AE3738" t="s">
        <v>54</v>
      </c>
    </row>
    <row r="3739" spans="1:31" x14ac:dyDescent="0.2">
      <c r="A3739">
        <v>37</v>
      </c>
      <c r="B3739" t="s">
        <v>96</v>
      </c>
      <c r="C3739" t="s">
        <v>155</v>
      </c>
      <c r="D3739" t="s">
        <v>33</v>
      </c>
      <c r="E3739" t="s">
        <v>34</v>
      </c>
      <c r="F3739" t="s">
        <v>56</v>
      </c>
      <c r="G3739" t="s">
        <v>6489</v>
      </c>
      <c r="H3739" t="s">
        <v>6490</v>
      </c>
      <c r="I3739" t="s">
        <v>6491</v>
      </c>
      <c r="J3739" t="s">
        <v>846</v>
      </c>
      <c r="K3739" t="s">
        <v>6492</v>
      </c>
      <c r="L3739" t="s">
        <v>6493</v>
      </c>
      <c r="M3739" t="s">
        <v>6494</v>
      </c>
      <c r="N3739" t="s">
        <v>6495</v>
      </c>
      <c r="O3739" t="s">
        <v>6496</v>
      </c>
      <c r="P3739" t="s">
        <v>6497</v>
      </c>
      <c r="Q3739" t="s">
        <v>6498</v>
      </c>
      <c r="R3739">
        <v>68</v>
      </c>
      <c r="S3739">
        <v>-1</v>
      </c>
      <c r="T3739" t="s">
        <v>446</v>
      </c>
      <c r="U3739" s="1">
        <v>41090</v>
      </c>
      <c r="V3739" t="s">
        <v>164</v>
      </c>
      <c r="W3739" t="s">
        <v>92</v>
      </c>
      <c r="X3739" t="s">
        <v>244</v>
      </c>
      <c r="Y3739" t="s">
        <v>93</v>
      </c>
      <c r="Z3739" t="s">
        <v>322</v>
      </c>
      <c r="AA3739" t="s">
        <v>51</v>
      </c>
      <c r="AB3739" t="s">
        <v>1633</v>
      </c>
      <c r="AC3739" t="s">
        <v>71</v>
      </c>
      <c r="AD3739" t="s">
        <v>1042</v>
      </c>
      <c r="AE3739" t="s">
        <v>54</v>
      </c>
    </row>
    <row r="3740" spans="1:31" x14ac:dyDescent="0.2">
      <c r="A3740">
        <v>37</v>
      </c>
      <c r="B3740" t="s">
        <v>96</v>
      </c>
      <c r="C3740" t="s">
        <v>32</v>
      </c>
      <c r="D3740" t="s">
        <v>33</v>
      </c>
      <c r="E3740" t="s">
        <v>34</v>
      </c>
      <c r="F3740" t="s">
        <v>32</v>
      </c>
      <c r="G3740" t="s">
        <v>6630</v>
      </c>
      <c r="H3740" t="s">
        <v>6631</v>
      </c>
      <c r="I3740" t="s">
        <v>6632</v>
      </c>
      <c r="J3740" t="s">
        <v>6633</v>
      </c>
      <c r="K3740" t="s">
        <v>6634</v>
      </c>
      <c r="L3740" t="s">
        <v>6635</v>
      </c>
      <c r="M3740" t="s">
        <v>6636</v>
      </c>
      <c r="N3740" t="s">
        <v>6637</v>
      </c>
      <c r="O3740" t="s">
        <v>6638</v>
      </c>
      <c r="P3740" t="s">
        <v>6639</v>
      </c>
      <c r="Q3740" t="s">
        <v>860</v>
      </c>
      <c r="R3740">
        <v>68</v>
      </c>
      <c r="S3740">
        <v>-1</v>
      </c>
      <c r="T3740" t="s">
        <v>163</v>
      </c>
      <c r="U3740" s="1">
        <v>41088</v>
      </c>
      <c r="V3740" t="s">
        <v>2512</v>
      </c>
      <c r="W3740" t="s">
        <v>32</v>
      </c>
      <c r="X3740" t="s">
        <v>398</v>
      </c>
      <c r="Y3740" t="s">
        <v>495</v>
      </c>
      <c r="Z3740" t="s">
        <v>109</v>
      </c>
      <c r="AA3740" t="s">
        <v>69</v>
      </c>
      <c r="AB3740" t="s">
        <v>32</v>
      </c>
      <c r="AC3740" t="s">
        <v>170</v>
      </c>
      <c r="AD3740" t="s">
        <v>5753</v>
      </c>
      <c r="AE3740" t="s">
        <v>54</v>
      </c>
    </row>
    <row r="3741" spans="1:31" x14ac:dyDescent="0.2">
      <c r="A3741">
        <v>37</v>
      </c>
      <c r="B3741" t="s">
        <v>400</v>
      </c>
      <c r="C3741" t="s">
        <v>155</v>
      </c>
      <c r="D3741" t="s">
        <v>501</v>
      </c>
      <c r="E3741" t="s">
        <v>170</v>
      </c>
      <c r="F3741" t="s">
        <v>1139</v>
      </c>
      <c r="G3741" t="s">
        <v>7359</v>
      </c>
      <c r="H3741" t="s">
        <v>7360</v>
      </c>
      <c r="I3741" t="s">
        <v>7361</v>
      </c>
      <c r="J3741" t="s">
        <v>7362</v>
      </c>
      <c r="K3741" t="s">
        <v>7363</v>
      </c>
      <c r="L3741" t="s">
        <v>7364</v>
      </c>
      <c r="M3741" t="s">
        <v>7365</v>
      </c>
      <c r="N3741" t="s">
        <v>7366</v>
      </c>
      <c r="O3741" t="s">
        <v>7367</v>
      </c>
      <c r="P3741" t="s">
        <v>7368</v>
      </c>
      <c r="Q3741" t="s">
        <v>75</v>
      </c>
      <c r="R3741">
        <v>75</v>
      </c>
      <c r="S3741">
        <v>30000</v>
      </c>
      <c r="T3741" t="s">
        <v>215</v>
      </c>
      <c r="U3741" s="1">
        <v>41090</v>
      </c>
      <c r="V3741" t="s">
        <v>4456</v>
      </c>
      <c r="W3741" t="s">
        <v>862</v>
      </c>
      <c r="X3741" t="s">
        <v>49</v>
      </c>
      <c r="Y3741" t="s">
        <v>32</v>
      </c>
      <c r="Z3741" t="s">
        <v>205</v>
      </c>
      <c r="AA3741" t="s">
        <v>51</v>
      </c>
      <c r="AB3741" t="s">
        <v>423</v>
      </c>
      <c r="AC3741" t="s">
        <v>220</v>
      </c>
      <c r="AD3741" t="s">
        <v>95</v>
      </c>
      <c r="AE3741" t="s">
        <v>54</v>
      </c>
    </row>
    <row r="3742" spans="1:31" x14ac:dyDescent="0.2">
      <c r="A3742">
        <v>37</v>
      </c>
      <c r="B3742" t="s">
        <v>169</v>
      </c>
      <c r="C3742" t="s">
        <v>155</v>
      </c>
      <c r="D3742" t="s">
        <v>33</v>
      </c>
      <c r="E3742" t="s">
        <v>34</v>
      </c>
      <c r="F3742" t="s">
        <v>32</v>
      </c>
      <c r="G3742" t="s">
        <v>7434</v>
      </c>
      <c r="H3742" t="s">
        <v>7435</v>
      </c>
      <c r="I3742" t="s">
        <v>7436</v>
      </c>
      <c r="J3742" t="s">
        <v>7437</v>
      </c>
      <c r="K3742" t="s">
        <v>7438</v>
      </c>
      <c r="L3742" t="s">
        <v>7439</v>
      </c>
      <c r="M3742" t="s">
        <v>7440</v>
      </c>
      <c r="N3742" t="s">
        <v>7441</v>
      </c>
      <c r="O3742" t="s">
        <v>7442</v>
      </c>
      <c r="P3742" t="s">
        <v>7443</v>
      </c>
      <c r="Q3742" t="s">
        <v>75</v>
      </c>
      <c r="R3742">
        <v>68</v>
      </c>
      <c r="S3742">
        <v>-1</v>
      </c>
      <c r="T3742" t="s">
        <v>32</v>
      </c>
      <c r="U3742" s="1">
        <v>40755</v>
      </c>
      <c r="V3742" t="s">
        <v>861</v>
      </c>
      <c r="W3742" t="s">
        <v>32</v>
      </c>
      <c r="X3742" t="s">
        <v>49</v>
      </c>
      <c r="Y3742" t="s">
        <v>32</v>
      </c>
      <c r="Z3742" t="s">
        <v>32</v>
      </c>
      <c r="AA3742" t="s">
        <v>69</v>
      </c>
      <c r="AB3742" t="s">
        <v>32</v>
      </c>
      <c r="AC3742" t="s">
        <v>71</v>
      </c>
      <c r="AD3742" t="s">
        <v>95</v>
      </c>
      <c r="AE3742" t="s">
        <v>54</v>
      </c>
    </row>
    <row r="3743" spans="1:31" x14ac:dyDescent="0.2">
      <c r="A3743">
        <v>37</v>
      </c>
      <c r="B3743" t="s">
        <v>32</v>
      </c>
      <c r="C3743" t="s">
        <v>32</v>
      </c>
      <c r="D3743" t="s">
        <v>32</v>
      </c>
      <c r="E3743" t="s">
        <v>32</v>
      </c>
      <c r="F3743" t="s">
        <v>32</v>
      </c>
      <c r="G3743" t="s">
        <v>7987</v>
      </c>
      <c r="H3743" t="s">
        <v>7988</v>
      </c>
      <c r="I3743" t="s">
        <v>7989</v>
      </c>
      <c r="J3743" t="s">
        <v>7990</v>
      </c>
      <c r="K3743" t="s">
        <v>7991</v>
      </c>
      <c r="L3743" t="s">
        <v>7992</v>
      </c>
      <c r="M3743" t="s">
        <v>7993</v>
      </c>
      <c r="N3743" t="s">
        <v>32</v>
      </c>
      <c r="O3743" t="s">
        <v>32</v>
      </c>
      <c r="P3743" t="s">
        <v>7994</v>
      </c>
      <c r="Q3743" t="s">
        <v>32</v>
      </c>
      <c r="R3743">
        <v>73</v>
      </c>
      <c r="S3743">
        <v>-1</v>
      </c>
      <c r="T3743" t="s">
        <v>32</v>
      </c>
      <c r="U3743" s="1">
        <v>41089</v>
      </c>
      <c r="V3743" t="s">
        <v>48</v>
      </c>
      <c r="W3743" t="s">
        <v>32</v>
      </c>
      <c r="X3743" t="s">
        <v>49</v>
      </c>
      <c r="Y3743" t="s">
        <v>93</v>
      </c>
      <c r="Z3743" t="s">
        <v>50</v>
      </c>
      <c r="AA3743" t="s">
        <v>51</v>
      </c>
      <c r="AB3743" t="s">
        <v>521</v>
      </c>
      <c r="AC3743" t="s">
        <v>32</v>
      </c>
      <c r="AD3743" t="s">
        <v>7995</v>
      </c>
      <c r="AE3743" t="s">
        <v>54</v>
      </c>
    </row>
    <row r="3744" spans="1:31" x14ac:dyDescent="0.2">
      <c r="A3744">
        <v>37</v>
      </c>
      <c r="B3744" t="s">
        <v>96</v>
      </c>
      <c r="C3744" t="s">
        <v>155</v>
      </c>
      <c r="D3744" t="s">
        <v>33</v>
      </c>
      <c r="E3744" t="s">
        <v>34</v>
      </c>
      <c r="F3744" t="s">
        <v>56</v>
      </c>
      <c r="G3744" t="s">
        <v>8095</v>
      </c>
      <c r="H3744" t="s">
        <v>8096</v>
      </c>
      <c r="I3744" t="s">
        <v>8097</v>
      </c>
      <c r="J3744" t="s">
        <v>8098</v>
      </c>
      <c r="K3744" t="s">
        <v>8099</v>
      </c>
      <c r="L3744" t="s">
        <v>8100</v>
      </c>
      <c r="M3744" t="s">
        <v>8101</v>
      </c>
      <c r="N3744" t="s">
        <v>8102</v>
      </c>
      <c r="O3744" t="s">
        <v>8103</v>
      </c>
      <c r="P3744" t="s">
        <v>8104</v>
      </c>
      <c r="Q3744" t="s">
        <v>831</v>
      </c>
      <c r="R3744">
        <v>68</v>
      </c>
      <c r="S3744">
        <v>150000</v>
      </c>
      <c r="T3744" t="s">
        <v>136</v>
      </c>
      <c r="U3744" s="1">
        <v>41086</v>
      </c>
      <c r="V3744" t="s">
        <v>48</v>
      </c>
      <c r="W3744" t="s">
        <v>32</v>
      </c>
      <c r="X3744" t="s">
        <v>49</v>
      </c>
      <c r="Y3744" t="s">
        <v>93</v>
      </c>
      <c r="Z3744" t="s">
        <v>298</v>
      </c>
      <c r="AA3744" t="s">
        <v>51</v>
      </c>
      <c r="AB3744" t="s">
        <v>1909</v>
      </c>
      <c r="AC3744" t="s">
        <v>71</v>
      </c>
      <c r="AD3744" t="s">
        <v>168</v>
      </c>
      <c r="AE3744" t="s">
        <v>54</v>
      </c>
    </row>
    <row r="3745" spans="1:31" x14ac:dyDescent="0.2">
      <c r="A3745">
        <v>37</v>
      </c>
      <c r="B3745" t="s">
        <v>620</v>
      </c>
      <c r="C3745" t="s">
        <v>32</v>
      </c>
      <c r="D3745" t="s">
        <v>98</v>
      </c>
      <c r="E3745" t="s">
        <v>34</v>
      </c>
      <c r="F3745" t="s">
        <v>138</v>
      </c>
      <c r="G3745" t="s">
        <v>9094</v>
      </c>
      <c r="H3745" t="s">
        <v>9095</v>
      </c>
      <c r="I3745" t="s">
        <v>9096</v>
      </c>
      <c r="J3745" t="s">
        <v>9097</v>
      </c>
      <c r="K3745" t="s">
        <v>9098</v>
      </c>
      <c r="L3745" t="s">
        <v>9099</v>
      </c>
      <c r="M3745" t="s">
        <v>9100</v>
      </c>
      <c r="N3745" t="s">
        <v>9101</v>
      </c>
      <c r="O3745" t="s">
        <v>9102</v>
      </c>
      <c r="P3745" t="s">
        <v>9103</v>
      </c>
      <c r="Q3745" t="s">
        <v>75</v>
      </c>
      <c r="R3745">
        <v>72</v>
      </c>
      <c r="S3745">
        <v>-1</v>
      </c>
      <c r="T3745" t="s">
        <v>149</v>
      </c>
      <c r="U3745" s="1">
        <v>40992</v>
      </c>
      <c r="V3745" t="s">
        <v>48</v>
      </c>
      <c r="W3745" t="s">
        <v>32</v>
      </c>
      <c r="X3745" t="s">
        <v>49</v>
      </c>
      <c r="Y3745" t="s">
        <v>93</v>
      </c>
      <c r="Z3745" t="s">
        <v>109</v>
      </c>
      <c r="AA3745" t="s">
        <v>69</v>
      </c>
      <c r="AB3745" t="s">
        <v>81</v>
      </c>
      <c r="AC3745" t="s">
        <v>71</v>
      </c>
      <c r="AD3745" t="s">
        <v>9104</v>
      </c>
      <c r="AE3745" t="s">
        <v>54</v>
      </c>
    </row>
    <row r="3746" spans="1:31" x14ac:dyDescent="0.2">
      <c r="A3746">
        <v>37</v>
      </c>
      <c r="B3746" t="s">
        <v>96</v>
      </c>
      <c r="C3746" t="s">
        <v>522</v>
      </c>
      <c r="D3746" t="s">
        <v>33</v>
      </c>
      <c r="E3746" t="s">
        <v>34</v>
      </c>
      <c r="F3746" t="s">
        <v>863</v>
      </c>
      <c r="G3746" t="s">
        <v>9135</v>
      </c>
      <c r="H3746" t="s">
        <v>9136</v>
      </c>
      <c r="I3746" t="s">
        <v>9137</v>
      </c>
      <c r="J3746" t="s">
        <v>32</v>
      </c>
      <c r="K3746" t="s">
        <v>9138</v>
      </c>
      <c r="L3746" t="s">
        <v>9139</v>
      </c>
      <c r="M3746" t="s">
        <v>32</v>
      </c>
      <c r="N3746" t="s">
        <v>9140</v>
      </c>
      <c r="O3746" t="s">
        <v>32</v>
      </c>
      <c r="P3746" t="s">
        <v>32</v>
      </c>
      <c r="Q3746" t="s">
        <v>75</v>
      </c>
      <c r="R3746">
        <v>70</v>
      </c>
      <c r="S3746">
        <v>50000</v>
      </c>
      <c r="T3746" t="s">
        <v>136</v>
      </c>
      <c r="U3746" s="1">
        <v>41086</v>
      </c>
      <c r="V3746" t="s">
        <v>164</v>
      </c>
      <c r="W3746" t="s">
        <v>1207</v>
      </c>
      <c r="X3746" t="s">
        <v>49</v>
      </c>
      <c r="Y3746" t="s">
        <v>93</v>
      </c>
      <c r="Z3746" t="s">
        <v>32</v>
      </c>
      <c r="AA3746" t="s">
        <v>51</v>
      </c>
      <c r="AB3746" t="s">
        <v>690</v>
      </c>
      <c r="AC3746" t="s">
        <v>220</v>
      </c>
      <c r="AD3746" t="s">
        <v>168</v>
      </c>
      <c r="AE3746" t="s">
        <v>265</v>
      </c>
    </row>
    <row r="3747" spans="1:31" x14ac:dyDescent="0.2">
      <c r="A3747">
        <v>37</v>
      </c>
      <c r="B3747" t="s">
        <v>32</v>
      </c>
      <c r="C3747" t="s">
        <v>32</v>
      </c>
      <c r="D3747" t="s">
        <v>33</v>
      </c>
      <c r="E3747" t="s">
        <v>34</v>
      </c>
      <c r="F3747" t="s">
        <v>32</v>
      </c>
      <c r="G3747" t="s">
        <v>9179</v>
      </c>
      <c r="H3747" t="s">
        <v>9180</v>
      </c>
      <c r="I3747" t="s">
        <v>9181</v>
      </c>
      <c r="J3747" t="s">
        <v>9182</v>
      </c>
      <c r="K3747" t="s">
        <v>9183</v>
      </c>
      <c r="L3747" t="s">
        <v>9184</v>
      </c>
      <c r="M3747" t="s">
        <v>9185</v>
      </c>
      <c r="N3747" t="s">
        <v>9186</v>
      </c>
      <c r="O3747" t="s">
        <v>9187</v>
      </c>
      <c r="P3747" t="s">
        <v>9188</v>
      </c>
      <c r="Q3747" t="s">
        <v>75</v>
      </c>
      <c r="R3747">
        <v>72</v>
      </c>
      <c r="S3747">
        <v>-1</v>
      </c>
      <c r="T3747" t="s">
        <v>47</v>
      </c>
      <c r="U3747" s="1">
        <v>41088</v>
      </c>
      <c r="V3747" t="s">
        <v>1632</v>
      </c>
      <c r="W3747" t="s">
        <v>32</v>
      </c>
      <c r="X3747" t="s">
        <v>49</v>
      </c>
      <c r="Y3747" t="s">
        <v>79</v>
      </c>
      <c r="Z3747" t="s">
        <v>32</v>
      </c>
      <c r="AA3747" t="s">
        <v>51</v>
      </c>
      <c r="AB3747" t="s">
        <v>152</v>
      </c>
      <c r="AC3747" t="s">
        <v>71</v>
      </c>
      <c r="AD3747" t="s">
        <v>168</v>
      </c>
      <c r="AE3747" t="s">
        <v>54</v>
      </c>
    </row>
    <row r="3748" spans="1:31" x14ac:dyDescent="0.2">
      <c r="A3748">
        <v>37</v>
      </c>
      <c r="B3748" t="s">
        <v>55</v>
      </c>
      <c r="C3748" t="s">
        <v>83</v>
      </c>
      <c r="D3748" t="s">
        <v>33</v>
      </c>
      <c r="E3748" t="s">
        <v>34</v>
      </c>
      <c r="F3748" t="s">
        <v>114</v>
      </c>
      <c r="G3748" t="s">
        <v>32</v>
      </c>
      <c r="H3748" t="s">
        <v>32</v>
      </c>
      <c r="I3748" t="s">
        <v>9221</v>
      </c>
      <c r="J3748" t="s">
        <v>9222</v>
      </c>
      <c r="K3748" t="s">
        <v>9223</v>
      </c>
      <c r="L3748" t="s">
        <v>9224</v>
      </c>
      <c r="M3748" t="s">
        <v>9225</v>
      </c>
      <c r="N3748" t="s">
        <v>9226</v>
      </c>
      <c r="O3748" t="s">
        <v>9227</v>
      </c>
      <c r="P3748" t="s">
        <v>32</v>
      </c>
      <c r="Q3748" t="s">
        <v>108</v>
      </c>
      <c r="R3748">
        <v>65</v>
      </c>
      <c r="S3748">
        <v>-1</v>
      </c>
      <c r="T3748" t="s">
        <v>560</v>
      </c>
      <c r="U3748" s="1">
        <v>41058</v>
      </c>
      <c r="V3748" t="s">
        <v>48</v>
      </c>
      <c r="W3748" t="s">
        <v>92</v>
      </c>
      <c r="X3748" t="s">
        <v>49</v>
      </c>
      <c r="Y3748" t="s">
        <v>32</v>
      </c>
      <c r="Z3748" t="s">
        <v>262</v>
      </c>
      <c r="AA3748" t="s">
        <v>69</v>
      </c>
      <c r="AB3748" t="s">
        <v>367</v>
      </c>
      <c r="AC3748" t="s">
        <v>71</v>
      </c>
      <c r="AD3748" t="s">
        <v>9228</v>
      </c>
      <c r="AE3748" t="s">
        <v>54</v>
      </c>
    </row>
    <row r="3749" spans="1:31" x14ac:dyDescent="0.2">
      <c r="A3749">
        <v>37</v>
      </c>
      <c r="B3749" t="s">
        <v>169</v>
      </c>
      <c r="C3749" t="s">
        <v>32</v>
      </c>
      <c r="D3749" t="s">
        <v>98</v>
      </c>
      <c r="E3749" t="s">
        <v>32</v>
      </c>
      <c r="F3749" t="s">
        <v>32</v>
      </c>
      <c r="G3749" t="s">
        <v>9264</v>
      </c>
      <c r="H3749" t="s">
        <v>9265</v>
      </c>
      <c r="I3749" t="s">
        <v>32</v>
      </c>
      <c r="J3749" t="s">
        <v>32</v>
      </c>
      <c r="K3749" t="s">
        <v>32</v>
      </c>
      <c r="L3749" t="s">
        <v>32</v>
      </c>
      <c r="M3749" t="s">
        <v>32</v>
      </c>
      <c r="N3749" t="s">
        <v>32</v>
      </c>
      <c r="O3749" t="s">
        <v>32</v>
      </c>
      <c r="P3749" t="s">
        <v>32</v>
      </c>
      <c r="Q3749" t="s">
        <v>75</v>
      </c>
      <c r="R3749">
        <v>77</v>
      </c>
      <c r="S3749">
        <v>-1</v>
      </c>
      <c r="T3749" t="s">
        <v>47</v>
      </c>
      <c r="U3749" s="1">
        <v>41090</v>
      </c>
      <c r="V3749" t="s">
        <v>48</v>
      </c>
      <c r="W3749" t="s">
        <v>32</v>
      </c>
      <c r="X3749" t="s">
        <v>49</v>
      </c>
      <c r="Y3749" t="s">
        <v>435</v>
      </c>
      <c r="Z3749" t="s">
        <v>32</v>
      </c>
      <c r="AA3749" t="s">
        <v>51</v>
      </c>
      <c r="AB3749" t="s">
        <v>271</v>
      </c>
      <c r="AC3749" t="s">
        <v>71</v>
      </c>
      <c r="AD3749" t="s">
        <v>95</v>
      </c>
      <c r="AE3749" t="s">
        <v>54</v>
      </c>
    </row>
    <row r="3750" spans="1:31" x14ac:dyDescent="0.2">
      <c r="A3750">
        <v>37</v>
      </c>
      <c r="B3750" t="s">
        <v>96</v>
      </c>
      <c r="C3750" t="s">
        <v>155</v>
      </c>
      <c r="D3750" t="s">
        <v>33</v>
      </c>
      <c r="E3750" t="s">
        <v>34</v>
      </c>
      <c r="F3750" t="s">
        <v>773</v>
      </c>
      <c r="G3750" t="s">
        <v>32</v>
      </c>
      <c r="H3750" t="s">
        <v>32</v>
      </c>
      <c r="I3750" t="s">
        <v>32</v>
      </c>
      <c r="J3750" t="s">
        <v>32</v>
      </c>
      <c r="K3750" t="s">
        <v>10619</v>
      </c>
      <c r="L3750" t="s">
        <v>32</v>
      </c>
      <c r="M3750" t="s">
        <v>32</v>
      </c>
      <c r="N3750" t="s">
        <v>32</v>
      </c>
      <c r="O3750" t="s">
        <v>32</v>
      </c>
      <c r="P3750" t="s">
        <v>32</v>
      </c>
      <c r="Q3750" t="s">
        <v>75</v>
      </c>
      <c r="R3750">
        <v>67</v>
      </c>
      <c r="S3750">
        <v>-1</v>
      </c>
      <c r="T3750" t="s">
        <v>76</v>
      </c>
      <c r="U3750" s="1">
        <v>41090</v>
      </c>
      <c r="V3750" t="s">
        <v>48</v>
      </c>
      <c r="W3750" t="s">
        <v>32</v>
      </c>
      <c r="X3750" t="s">
        <v>49</v>
      </c>
      <c r="Y3750" t="s">
        <v>93</v>
      </c>
      <c r="Z3750" t="s">
        <v>2161</v>
      </c>
      <c r="AA3750" t="s">
        <v>51</v>
      </c>
      <c r="AB3750" t="s">
        <v>852</v>
      </c>
      <c r="AC3750" t="s">
        <v>71</v>
      </c>
      <c r="AD3750" t="s">
        <v>168</v>
      </c>
      <c r="AE3750" t="s">
        <v>54</v>
      </c>
    </row>
    <row r="3751" spans="1:31" x14ac:dyDescent="0.2">
      <c r="A3751">
        <v>37</v>
      </c>
      <c r="B3751" t="s">
        <v>169</v>
      </c>
      <c r="C3751" t="s">
        <v>155</v>
      </c>
      <c r="D3751" t="s">
        <v>33</v>
      </c>
      <c r="E3751" t="s">
        <v>34</v>
      </c>
      <c r="F3751" t="s">
        <v>368</v>
      </c>
      <c r="G3751" t="s">
        <v>10734</v>
      </c>
      <c r="H3751" t="s">
        <v>10735</v>
      </c>
      <c r="I3751" t="s">
        <v>10736</v>
      </c>
      <c r="J3751" t="s">
        <v>10737</v>
      </c>
      <c r="K3751" t="s">
        <v>10738</v>
      </c>
      <c r="L3751" t="s">
        <v>10739</v>
      </c>
      <c r="M3751" t="s">
        <v>10740</v>
      </c>
      <c r="N3751" t="s">
        <v>10741</v>
      </c>
      <c r="O3751" t="s">
        <v>10742</v>
      </c>
      <c r="P3751" t="s">
        <v>10743</v>
      </c>
      <c r="Q3751" t="s">
        <v>32</v>
      </c>
      <c r="R3751">
        <v>74</v>
      </c>
      <c r="S3751">
        <v>-1</v>
      </c>
      <c r="T3751" t="s">
        <v>68</v>
      </c>
      <c r="U3751" s="1">
        <v>41090</v>
      </c>
      <c r="V3751" t="s">
        <v>5083</v>
      </c>
      <c r="W3751" t="s">
        <v>204</v>
      </c>
      <c r="X3751" t="s">
        <v>49</v>
      </c>
      <c r="Y3751" t="s">
        <v>435</v>
      </c>
      <c r="Z3751" t="s">
        <v>2161</v>
      </c>
      <c r="AA3751" t="s">
        <v>51</v>
      </c>
      <c r="AB3751" t="s">
        <v>124</v>
      </c>
      <c r="AC3751" t="s">
        <v>71</v>
      </c>
      <c r="AD3751" t="s">
        <v>10744</v>
      </c>
      <c r="AE3751" t="s">
        <v>54</v>
      </c>
    </row>
    <row r="3752" spans="1:31" x14ac:dyDescent="0.2">
      <c r="A3752">
        <v>37</v>
      </c>
      <c r="B3752" t="s">
        <v>169</v>
      </c>
      <c r="C3752" t="s">
        <v>155</v>
      </c>
      <c r="D3752" t="s">
        <v>33</v>
      </c>
      <c r="E3752" t="s">
        <v>32</v>
      </c>
      <c r="F3752" t="s">
        <v>56</v>
      </c>
      <c r="G3752" t="s">
        <v>32</v>
      </c>
      <c r="H3752" t="s">
        <v>32</v>
      </c>
      <c r="I3752" t="s">
        <v>11543</v>
      </c>
      <c r="J3752" t="s">
        <v>32</v>
      </c>
      <c r="K3752" t="s">
        <v>11544</v>
      </c>
      <c r="L3752" t="s">
        <v>11545</v>
      </c>
      <c r="M3752" t="s">
        <v>32</v>
      </c>
      <c r="N3752" t="s">
        <v>11546</v>
      </c>
      <c r="O3752" t="s">
        <v>11547</v>
      </c>
      <c r="P3752" t="s">
        <v>11548</v>
      </c>
      <c r="Q3752" t="s">
        <v>2374</v>
      </c>
      <c r="R3752">
        <v>67</v>
      </c>
      <c r="S3752">
        <v>-1</v>
      </c>
      <c r="T3752" t="s">
        <v>163</v>
      </c>
      <c r="U3752" s="1">
        <v>41090</v>
      </c>
      <c r="V3752" t="s">
        <v>739</v>
      </c>
      <c r="W3752" t="s">
        <v>32</v>
      </c>
      <c r="X3752" t="s">
        <v>49</v>
      </c>
      <c r="Y3752" t="s">
        <v>495</v>
      </c>
      <c r="Z3752" t="s">
        <v>32</v>
      </c>
      <c r="AA3752" t="s">
        <v>51</v>
      </c>
      <c r="AB3752" t="s">
        <v>94</v>
      </c>
      <c r="AC3752" t="s">
        <v>71</v>
      </c>
      <c r="AD3752" t="s">
        <v>95</v>
      </c>
      <c r="AE3752" t="s">
        <v>54</v>
      </c>
    </row>
    <row r="3753" spans="1:31" x14ac:dyDescent="0.2">
      <c r="A3753">
        <v>37</v>
      </c>
      <c r="B3753" t="s">
        <v>620</v>
      </c>
      <c r="C3753" t="s">
        <v>155</v>
      </c>
      <c r="D3753" t="s">
        <v>33</v>
      </c>
      <c r="E3753" t="s">
        <v>170</v>
      </c>
      <c r="F3753" t="s">
        <v>1716</v>
      </c>
      <c r="G3753" t="s">
        <v>32</v>
      </c>
      <c r="H3753" t="s">
        <v>32</v>
      </c>
      <c r="I3753" t="s">
        <v>32</v>
      </c>
      <c r="J3753" t="s">
        <v>11843</v>
      </c>
      <c r="K3753" t="s">
        <v>32</v>
      </c>
      <c r="L3753" t="s">
        <v>32</v>
      </c>
      <c r="M3753" t="s">
        <v>32</v>
      </c>
      <c r="N3753" t="s">
        <v>11844</v>
      </c>
      <c r="O3753" t="s">
        <v>32</v>
      </c>
      <c r="P3753" t="s">
        <v>32</v>
      </c>
      <c r="Q3753" t="s">
        <v>67</v>
      </c>
      <c r="R3753">
        <v>68</v>
      </c>
      <c r="S3753">
        <v>-1</v>
      </c>
      <c r="T3753" t="s">
        <v>47</v>
      </c>
      <c r="U3753" s="1">
        <v>41043</v>
      </c>
      <c r="V3753" t="s">
        <v>760</v>
      </c>
      <c r="W3753" t="s">
        <v>191</v>
      </c>
      <c r="X3753" t="s">
        <v>49</v>
      </c>
      <c r="Y3753" t="s">
        <v>32</v>
      </c>
      <c r="Z3753" t="s">
        <v>205</v>
      </c>
      <c r="AA3753" t="s">
        <v>69</v>
      </c>
      <c r="AB3753" t="s">
        <v>344</v>
      </c>
      <c r="AC3753" t="s">
        <v>170</v>
      </c>
      <c r="AD3753" t="s">
        <v>95</v>
      </c>
      <c r="AE3753" t="s">
        <v>54</v>
      </c>
    </row>
    <row r="3754" spans="1:31" x14ac:dyDescent="0.2">
      <c r="A3754">
        <v>37</v>
      </c>
      <c r="B3754" t="s">
        <v>169</v>
      </c>
      <c r="C3754" t="s">
        <v>155</v>
      </c>
      <c r="D3754" t="s">
        <v>33</v>
      </c>
      <c r="E3754" t="s">
        <v>34</v>
      </c>
      <c r="F3754" t="s">
        <v>56</v>
      </c>
      <c r="G3754" t="s">
        <v>11880</v>
      </c>
      <c r="H3754" t="s">
        <v>11881</v>
      </c>
      <c r="I3754" t="s">
        <v>11882</v>
      </c>
      <c r="J3754" t="s">
        <v>11883</v>
      </c>
      <c r="K3754" t="s">
        <v>11884</v>
      </c>
      <c r="L3754" t="s">
        <v>11885</v>
      </c>
      <c r="M3754" t="s">
        <v>11886</v>
      </c>
      <c r="N3754" t="s">
        <v>11887</v>
      </c>
      <c r="O3754" t="s">
        <v>11888</v>
      </c>
      <c r="P3754" t="s">
        <v>11889</v>
      </c>
      <c r="Q3754" t="s">
        <v>75</v>
      </c>
      <c r="R3754">
        <v>72</v>
      </c>
      <c r="S3754">
        <v>80000</v>
      </c>
      <c r="T3754" t="s">
        <v>136</v>
      </c>
      <c r="U3754" s="1">
        <v>40921</v>
      </c>
      <c r="V3754" t="s">
        <v>48</v>
      </c>
      <c r="W3754" t="s">
        <v>181</v>
      </c>
      <c r="X3754" t="s">
        <v>49</v>
      </c>
      <c r="Y3754" t="s">
        <v>93</v>
      </c>
      <c r="Z3754" t="s">
        <v>2161</v>
      </c>
      <c r="AA3754" t="s">
        <v>51</v>
      </c>
      <c r="AB3754" t="s">
        <v>263</v>
      </c>
      <c r="AC3754" t="s">
        <v>71</v>
      </c>
      <c r="AD3754" t="s">
        <v>168</v>
      </c>
      <c r="AE3754" t="s">
        <v>54</v>
      </c>
    </row>
    <row r="3755" spans="1:31" x14ac:dyDescent="0.2">
      <c r="A3755">
        <v>37</v>
      </c>
      <c r="B3755" t="s">
        <v>112</v>
      </c>
      <c r="C3755" t="s">
        <v>1018</v>
      </c>
      <c r="D3755" t="s">
        <v>33</v>
      </c>
      <c r="E3755" t="s">
        <v>34</v>
      </c>
      <c r="F3755" t="s">
        <v>32</v>
      </c>
      <c r="G3755" t="s">
        <v>11951</v>
      </c>
      <c r="H3755" t="s">
        <v>11952</v>
      </c>
      <c r="I3755" t="s">
        <v>11953</v>
      </c>
      <c r="J3755" t="s">
        <v>11954</v>
      </c>
      <c r="K3755" t="s">
        <v>11955</v>
      </c>
      <c r="L3755" t="s">
        <v>11956</v>
      </c>
      <c r="M3755" t="s">
        <v>32</v>
      </c>
      <c r="N3755" t="s">
        <v>32</v>
      </c>
      <c r="O3755" t="s">
        <v>32</v>
      </c>
      <c r="P3755" t="s">
        <v>11957</v>
      </c>
      <c r="Q3755" t="s">
        <v>75</v>
      </c>
      <c r="R3755">
        <v>71</v>
      </c>
      <c r="S3755">
        <v>-1</v>
      </c>
      <c r="T3755" t="s">
        <v>32</v>
      </c>
      <c r="U3755" s="1">
        <v>41090</v>
      </c>
      <c r="V3755" t="s">
        <v>48</v>
      </c>
      <c r="W3755" t="s">
        <v>32</v>
      </c>
      <c r="X3755" t="s">
        <v>49</v>
      </c>
      <c r="Y3755" t="s">
        <v>32</v>
      </c>
      <c r="Z3755" t="s">
        <v>32</v>
      </c>
      <c r="AA3755" t="s">
        <v>69</v>
      </c>
      <c r="AB3755" t="s">
        <v>32</v>
      </c>
      <c r="AC3755" t="s">
        <v>71</v>
      </c>
      <c r="AD3755" t="s">
        <v>95</v>
      </c>
      <c r="AE3755" t="s">
        <v>54</v>
      </c>
    </row>
    <row r="3756" spans="1:31" x14ac:dyDescent="0.2">
      <c r="A3756">
        <v>37</v>
      </c>
      <c r="B3756" t="s">
        <v>400</v>
      </c>
      <c r="C3756" t="s">
        <v>32</v>
      </c>
      <c r="D3756" t="s">
        <v>33</v>
      </c>
      <c r="E3756" t="s">
        <v>34</v>
      </c>
      <c r="F3756" t="s">
        <v>56</v>
      </c>
      <c r="G3756" t="s">
        <v>12004</v>
      </c>
      <c r="H3756" t="s">
        <v>32</v>
      </c>
      <c r="I3756" t="s">
        <v>32</v>
      </c>
      <c r="J3756" t="s">
        <v>12005</v>
      </c>
      <c r="K3756" t="s">
        <v>32</v>
      </c>
      <c r="L3756" t="s">
        <v>12006</v>
      </c>
      <c r="M3756" t="s">
        <v>32</v>
      </c>
      <c r="N3756" t="s">
        <v>32</v>
      </c>
      <c r="O3756" t="s">
        <v>32</v>
      </c>
      <c r="P3756" t="s">
        <v>12007</v>
      </c>
      <c r="Q3756" t="s">
        <v>108</v>
      </c>
      <c r="R3756">
        <v>60</v>
      </c>
      <c r="S3756">
        <v>20000</v>
      </c>
      <c r="T3756" t="s">
        <v>32</v>
      </c>
      <c r="U3756" s="1">
        <v>40851</v>
      </c>
      <c r="V3756" t="s">
        <v>48</v>
      </c>
      <c r="W3756" t="s">
        <v>32</v>
      </c>
      <c r="X3756" t="s">
        <v>49</v>
      </c>
      <c r="Y3756" t="s">
        <v>32</v>
      </c>
      <c r="Z3756" t="s">
        <v>32</v>
      </c>
      <c r="AA3756" t="s">
        <v>69</v>
      </c>
      <c r="AB3756" t="s">
        <v>459</v>
      </c>
      <c r="AC3756" t="s">
        <v>71</v>
      </c>
      <c r="AD3756" t="s">
        <v>5103</v>
      </c>
      <c r="AE3756" t="s">
        <v>54</v>
      </c>
    </row>
    <row r="3757" spans="1:31" x14ac:dyDescent="0.2">
      <c r="A3757">
        <v>37</v>
      </c>
      <c r="B3757" t="s">
        <v>169</v>
      </c>
      <c r="C3757" t="s">
        <v>97</v>
      </c>
      <c r="D3757" t="s">
        <v>33</v>
      </c>
      <c r="E3757" t="s">
        <v>34</v>
      </c>
      <c r="F3757" t="s">
        <v>833</v>
      </c>
      <c r="G3757" t="s">
        <v>13120</v>
      </c>
      <c r="H3757" t="s">
        <v>13121</v>
      </c>
      <c r="I3757" t="s">
        <v>13122</v>
      </c>
      <c r="J3757" t="s">
        <v>13123</v>
      </c>
      <c r="K3757" t="s">
        <v>13124</v>
      </c>
      <c r="L3757" t="s">
        <v>13125</v>
      </c>
      <c r="M3757" t="s">
        <v>13126</v>
      </c>
      <c r="N3757" t="s">
        <v>13127</v>
      </c>
      <c r="O3757" t="s">
        <v>13128</v>
      </c>
      <c r="P3757" t="s">
        <v>13129</v>
      </c>
      <c r="Q3757" t="s">
        <v>75</v>
      </c>
      <c r="R3757">
        <v>68</v>
      </c>
      <c r="S3757">
        <v>-1</v>
      </c>
      <c r="T3757" t="s">
        <v>163</v>
      </c>
      <c r="U3757" s="1">
        <v>41090</v>
      </c>
      <c r="V3757" t="s">
        <v>1639</v>
      </c>
      <c r="W3757" t="s">
        <v>204</v>
      </c>
      <c r="X3757" t="s">
        <v>49</v>
      </c>
      <c r="Y3757" t="s">
        <v>435</v>
      </c>
      <c r="Z3757" t="s">
        <v>109</v>
      </c>
      <c r="AA3757" t="s">
        <v>69</v>
      </c>
      <c r="AB3757" t="s">
        <v>32</v>
      </c>
      <c r="AC3757" t="s">
        <v>71</v>
      </c>
      <c r="AD3757" t="s">
        <v>1419</v>
      </c>
      <c r="AE3757" t="s">
        <v>54</v>
      </c>
    </row>
    <row r="3758" spans="1:31" x14ac:dyDescent="0.2">
      <c r="A3758">
        <v>37</v>
      </c>
      <c r="B3758" t="s">
        <v>55</v>
      </c>
      <c r="C3758" t="s">
        <v>32</v>
      </c>
      <c r="D3758" t="s">
        <v>98</v>
      </c>
      <c r="E3758" t="s">
        <v>170</v>
      </c>
      <c r="F3758" t="s">
        <v>114</v>
      </c>
      <c r="G3758" t="s">
        <v>13326</v>
      </c>
      <c r="H3758" t="s">
        <v>32</v>
      </c>
      <c r="I3758" t="s">
        <v>32</v>
      </c>
      <c r="J3758" t="s">
        <v>32</v>
      </c>
      <c r="K3758" t="s">
        <v>32</v>
      </c>
      <c r="L3758" t="s">
        <v>32</v>
      </c>
      <c r="M3758" t="s">
        <v>32</v>
      </c>
      <c r="N3758" t="s">
        <v>32</v>
      </c>
      <c r="O3758" t="s">
        <v>32</v>
      </c>
      <c r="P3758" t="s">
        <v>32</v>
      </c>
      <c r="Q3758" t="s">
        <v>75</v>
      </c>
      <c r="R3758">
        <v>74</v>
      </c>
      <c r="S3758">
        <v>-1</v>
      </c>
      <c r="T3758" t="s">
        <v>76</v>
      </c>
      <c r="U3758" s="1">
        <v>40889</v>
      </c>
      <c r="V3758" t="s">
        <v>48</v>
      </c>
      <c r="W3758" t="s">
        <v>32</v>
      </c>
      <c r="X3758" t="s">
        <v>49</v>
      </c>
      <c r="Y3758" t="s">
        <v>435</v>
      </c>
      <c r="Z3758" t="s">
        <v>32</v>
      </c>
      <c r="AA3758" t="s">
        <v>51</v>
      </c>
      <c r="AB3758" t="s">
        <v>32</v>
      </c>
      <c r="AC3758" t="s">
        <v>71</v>
      </c>
      <c r="AD3758" t="s">
        <v>168</v>
      </c>
      <c r="AE3758" t="s">
        <v>54</v>
      </c>
    </row>
    <row r="3759" spans="1:31" x14ac:dyDescent="0.2">
      <c r="A3759">
        <v>37</v>
      </c>
      <c r="B3759" t="s">
        <v>96</v>
      </c>
      <c r="C3759" t="s">
        <v>32</v>
      </c>
      <c r="D3759" t="s">
        <v>33</v>
      </c>
      <c r="E3759" t="s">
        <v>34</v>
      </c>
      <c r="F3759" t="s">
        <v>114</v>
      </c>
      <c r="G3759" t="s">
        <v>13412</v>
      </c>
      <c r="H3759" t="s">
        <v>13413</v>
      </c>
      <c r="I3759" t="s">
        <v>13414</v>
      </c>
      <c r="J3759" t="s">
        <v>39</v>
      </c>
      <c r="K3759" t="s">
        <v>13415</v>
      </c>
      <c r="L3759" t="s">
        <v>13416</v>
      </c>
      <c r="M3759" t="s">
        <v>13417</v>
      </c>
      <c r="N3759" t="s">
        <v>13418</v>
      </c>
      <c r="O3759" t="s">
        <v>32</v>
      </c>
      <c r="P3759" t="s">
        <v>13419</v>
      </c>
      <c r="Q3759" t="s">
        <v>75</v>
      </c>
      <c r="R3759">
        <v>66</v>
      </c>
      <c r="S3759">
        <v>-1</v>
      </c>
      <c r="T3759" t="s">
        <v>68</v>
      </c>
      <c r="U3759" s="1">
        <v>41070</v>
      </c>
      <c r="V3759" t="s">
        <v>739</v>
      </c>
      <c r="W3759" t="s">
        <v>32</v>
      </c>
      <c r="X3759" t="s">
        <v>49</v>
      </c>
      <c r="Y3759" t="s">
        <v>32</v>
      </c>
      <c r="Z3759" t="s">
        <v>91</v>
      </c>
      <c r="AA3759" t="s">
        <v>69</v>
      </c>
      <c r="AB3759" t="s">
        <v>389</v>
      </c>
      <c r="AC3759" t="s">
        <v>71</v>
      </c>
      <c r="AD3759" t="s">
        <v>13420</v>
      </c>
      <c r="AE3759" t="s">
        <v>54</v>
      </c>
    </row>
    <row r="3760" spans="1:31" x14ac:dyDescent="0.2">
      <c r="A3760">
        <v>37</v>
      </c>
      <c r="B3760" t="s">
        <v>400</v>
      </c>
      <c r="C3760" t="s">
        <v>32</v>
      </c>
      <c r="D3760" t="s">
        <v>33</v>
      </c>
      <c r="E3760" t="s">
        <v>32</v>
      </c>
      <c r="F3760" t="s">
        <v>56</v>
      </c>
      <c r="G3760" t="s">
        <v>13546</v>
      </c>
      <c r="H3760" t="s">
        <v>13547</v>
      </c>
      <c r="I3760" t="s">
        <v>13548</v>
      </c>
      <c r="J3760" t="s">
        <v>13549</v>
      </c>
      <c r="K3760" t="s">
        <v>13550</v>
      </c>
      <c r="L3760" t="s">
        <v>13551</v>
      </c>
      <c r="M3760" t="s">
        <v>13552</v>
      </c>
      <c r="N3760" t="s">
        <v>32</v>
      </c>
      <c r="O3760" t="s">
        <v>13553</v>
      </c>
      <c r="P3760" t="s">
        <v>13554</v>
      </c>
      <c r="Q3760" t="s">
        <v>75</v>
      </c>
      <c r="R3760">
        <v>63</v>
      </c>
      <c r="S3760">
        <v>100000</v>
      </c>
      <c r="T3760" t="s">
        <v>331</v>
      </c>
      <c r="U3760" s="1">
        <v>41085</v>
      </c>
      <c r="V3760" t="s">
        <v>48</v>
      </c>
      <c r="W3760" t="s">
        <v>181</v>
      </c>
      <c r="X3760" t="s">
        <v>49</v>
      </c>
      <c r="Y3760" t="s">
        <v>643</v>
      </c>
      <c r="Z3760" t="s">
        <v>378</v>
      </c>
      <c r="AA3760" t="s">
        <v>69</v>
      </c>
      <c r="AB3760" t="s">
        <v>167</v>
      </c>
      <c r="AC3760" t="s">
        <v>71</v>
      </c>
      <c r="AD3760" t="s">
        <v>13555</v>
      </c>
      <c r="AE3760" t="s">
        <v>54</v>
      </c>
    </row>
    <row r="3761" spans="1:31" x14ac:dyDescent="0.2">
      <c r="A3761">
        <v>37</v>
      </c>
      <c r="B3761" t="s">
        <v>154</v>
      </c>
      <c r="C3761" t="s">
        <v>155</v>
      </c>
      <c r="D3761" t="s">
        <v>33</v>
      </c>
      <c r="E3761" t="s">
        <v>34</v>
      </c>
      <c r="F3761" t="s">
        <v>56</v>
      </c>
      <c r="G3761" t="s">
        <v>13799</v>
      </c>
      <c r="H3761" t="s">
        <v>13800</v>
      </c>
      <c r="I3761" t="s">
        <v>13801</v>
      </c>
      <c r="J3761" t="s">
        <v>13802</v>
      </c>
      <c r="K3761" t="s">
        <v>13803</v>
      </c>
      <c r="L3761" t="s">
        <v>13804</v>
      </c>
      <c r="M3761" t="s">
        <v>13805</v>
      </c>
      <c r="N3761" t="s">
        <v>13806</v>
      </c>
      <c r="O3761" t="s">
        <v>13807</v>
      </c>
      <c r="P3761" t="s">
        <v>13808</v>
      </c>
      <c r="Q3761" t="s">
        <v>75</v>
      </c>
      <c r="R3761">
        <v>66</v>
      </c>
      <c r="S3761">
        <v>60000</v>
      </c>
      <c r="T3761" t="s">
        <v>68</v>
      </c>
      <c r="U3761" s="1">
        <v>41088</v>
      </c>
      <c r="V3761" t="s">
        <v>4456</v>
      </c>
      <c r="W3761" t="s">
        <v>32</v>
      </c>
      <c r="X3761" t="s">
        <v>49</v>
      </c>
      <c r="Y3761" t="s">
        <v>150</v>
      </c>
      <c r="Z3761" t="s">
        <v>422</v>
      </c>
      <c r="AA3761" t="s">
        <v>69</v>
      </c>
      <c r="AB3761" t="s">
        <v>299</v>
      </c>
      <c r="AC3761" t="s">
        <v>71</v>
      </c>
      <c r="AD3761" t="s">
        <v>95</v>
      </c>
      <c r="AE3761" t="s">
        <v>54</v>
      </c>
    </row>
    <row r="3762" spans="1:31" x14ac:dyDescent="0.2">
      <c r="A3762">
        <v>37</v>
      </c>
      <c r="B3762" t="s">
        <v>55</v>
      </c>
      <c r="C3762" t="s">
        <v>32</v>
      </c>
      <c r="D3762" t="s">
        <v>182</v>
      </c>
      <c r="E3762" t="s">
        <v>34</v>
      </c>
      <c r="F3762" t="s">
        <v>114</v>
      </c>
      <c r="G3762" t="s">
        <v>13996</v>
      </c>
      <c r="H3762" t="s">
        <v>2072</v>
      </c>
      <c r="I3762" t="s">
        <v>13997</v>
      </c>
      <c r="J3762" t="s">
        <v>13998</v>
      </c>
      <c r="K3762" t="s">
        <v>13999</v>
      </c>
      <c r="L3762" t="s">
        <v>14000</v>
      </c>
      <c r="M3762" t="s">
        <v>14001</v>
      </c>
      <c r="N3762" t="s">
        <v>14002</v>
      </c>
      <c r="O3762" t="s">
        <v>14003</v>
      </c>
      <c r="P3762" t="s">
        <v>14004</v>
      </c>
      <c r="Q3762" t="s">
        <v>32</v>
      </c>
      <c r="R3762">
        <v>70</v>
      </c>
      <c r="S3762">
        <v>-1</v>
      </c>
      <c r="T3762" t="s">
        <v>91</v>
      </c>
      <c r="U3762" s="1">
        <v>41085</v>
      </c>
      <c r="V3762" t="s">
        <v>48</v>
      </c>
      <c r="W3762" t="s">
        <v>204</v>
      </c>
      <c r="X3762" t="s">
        <v>49</v>
      </c>
      <c r="Y3762" t="s">
        <v>32</v>
      </c>
      <c r="Z3762" t="s">
        <v>378</v>
      </c>
      <c r="AA3762" t="s">
        <v>69</v>
      </c>
      <c r="AB3762" t="s">
        <v>233</v>
      </c>
      <c r="AC3762" t="s">
        <v>71</v>
      </c>
      <c r="AD3762" t="s">
        <v>95</v>
      </c>
      <c r="AE3762" t="s">
        <v>54</v>
      </c>
    </row>
    <row r="3763" spans="1:31" x14ac:dyDescent="0.2">
      <c r="A3763">
        <v>37</v>
      </c>
      <c r="B3763" t="s">
        <v>169</v>
      </c>
      <c r="C3763" t="s">
        <v>32</v>
      </c>
      <c r="D3763" t="s">
        <v>33</v>
      </c>
      <c r="E3763" t="s">
        <v>34</v>
      </c>
      <c r="F3763" t="s">
        <v>56</v>
      </c>
      <c r="G3763" t="s">
        <v>14411</v>
      </c>
      <c r="H3763" t="s">
        <v>14412</v>
      </c>
      <c r="I3763" t="s">
        <v>14413</v>
      </c>
      <c r="J3763" t="s">
        <v>14414</v>
      </c>
      <c r="K3763" t="s">
        <v>14415</v>
      </c>
      <c r="L3763" t="s">
        <v>14416</v>
      </c>
      <c r="M3763" t="s">
        <v>14417</v>
      </c>
      <c r="N3763" t="s">
        <v>14418</v>
      </c>
      <c r="O3763" t="s">
        <v>14419</v>
      </c>
      <c r="P3763" t="s">
        <v>14420</v>
      </c>
      <c r="Q3763" t="s">
        <v>75</v>
      </c>
      <c r="R3763">
        <v>72</v>
      </c>
      <c r="S3763">
        <v>-1</v>
      </c>
      <c r="T3763" t="s">
        <v>91</v>
      </c>
      <c r="U3763" s="1">
        <v>41059</v>
      </c>
      <c r="V3763" t="s">
        <v>164</v>
      </c>
      <c r="W3763" t="s">
        <v>32</v>
      </c>
      <c r="X3763" t="s">
        <v>49</v>
      </c>
      <c r="Y3763" t="s">
        <v>93</v>
      </c>
      <c r="Z3763" t="s">
        <v>32</v>
      </c>
      <c r="AA3763" t="s">
        <v>51</v>
      </c>
      <c r="AB3763" t="s">
        <v>32</v>
      </c>
      <c r="AC3763" t="s">
        <v>71</v>
      </c>
      <c r="AD3763" t="s">
        <v>95</v>
      </c>
      <c r="AE3763" t="s">
        <v>54</v>
      </c>
    </row>
    <row r="3764" spans="1:31" x14ac:dyDescent="0.2">
      <c r="A3764">
        <v>37</v>
      </c>
      <c r="B3764" t="s">
        <v>620</v>
      </c>
      <c r="C3764" t="s">
        <v>32</v>
      </c>
      <c r="D3764" t="s">
        <v>33</v>
      </c>
      <c r="E3764" t="s">
        <v>34</v>
      </c>
      <c r="F3764" t="s">
        <v>773</v>
      </c>
      <c r="G3764" t="s">
        <v>14681</v>
      </c>
      <c r="H3764" t="s">
        <v>14682</v>
      </c>
      <c r="I3764" t="s">
        <v>14683</v>
      </c>
      <c r="J3764" t="s">
        <v>14684</v>
      </c>
      <c r="K3764" t="s">
        <v>14685</v>
      </c>
      <c r="L3764" t="s">
        <v>14686</v>
      </c>
      <c r="M3764" t="s">
        <v>14687</v>
      </c>
      <c r="N3764" t="s">
        <v>14688</v>
      </c>
      <c r="O3764" t="s">
        <v>14689</v>
      </c>
      <c r="P3764" t="s">
        <v>14690</v>
      </c>
      <c r="Q3764" t="s">
        <v>67</v>
      </c>
      <c r="R3764">
        <v>63</v>
      </c>
      <c r="S3764">
        <v>30000</v>
      </c>
      <c r="T3764" t="s">
        <v>163</v>
      </c>
      <c r="U3764" s="1">
        <v>40892</v>
      </c>
      <c r="V3764" t="s">
        <v>667</v>
      </c>
      <c r="W3764" t="s">
        <v>181</v>
      </c>
      <c r="X3764" t="s">
        <v>49</v>
      </c>
      <c r="Y3764" t="s">
        <v>93</v>
      </c>
      <c r="Z3764" t="s">
        <v>2161</v>
      </c>
      <c r="AA3764" t="s">
        <v>69</v>
      </c>
      <c r="AB3764" t="s">
        <v>1909</v>
      </c>
      <c r="AC3764" t="s">
        <v>71</v>
      </c>
      <c r="AD3764" t="s">
        <v>95</v>
      </c>
      <c r="AE3764" t="s">
        <v>54</v>
      </c>
    </row>
    <row r="3765" spans="1:31" x14ac:dyDescent="0.2">
      <c r="A3765">
        <v>37</v>
      </c>
      <c r="B3765" t="s">
        <v>55</v>
      </c>
      <c r="C3765" t="s">
        <v>155</v>
      </c>
      <c r="D3765" t="s">
        <v>33</v>
      </c>
      <c r="E3765" t="s">
        <v>34</v>
      </c>
      <c r="F3765" t="s">
        <v>56</v>
      </c>
      <c r="G3765" t="s">
        <v>14787</v>
      </c>
      <c r="H3765" t="s">
        <v>14788</v>
      </c>
      <c r="I3765" t="s">
        <v>14789</v>
      </c>
      <c r="J3765" t="s">
        <v>32</v>
      </c>
      <c r="K3765" t="s">
        <v>14790</v>
      </c>
      <c r="L3765" t="s">
        <v>14791</v>
      </c>
      <c r="M3765" t="s">
        <v>14792</v>
      </c>
      <c r="N3765" t="s">
        <v>14793</v>
      </c>
      <c r="O3765" t="s">
        <v>14794</v>
      </c>
      <c r="P3765" t="s">
        <v>14795</v>
      </c>
      <c r="Q3765" t="s">
        <v>321</v>
      </c>
      <c r="R3765">
        <v>69</v>
      </c>
      <c r="S3765">
        <v>-1</v>
      </c>
      <c r="T3765" t="s">
        <v>560</v>
      </c>
      <c r="U3765" s="1">
        <v>40768</v>
      </c>
      <c r="V3765" t="s">
        <v>48</v>
      </c>
      <c r="W3765" t="s">
        <v>32</v>
      </c>
      <c r="X3765" t="s">
        <v>49</v>
      </c>
      <c r="Y3765" t="s">
        <v>32</v>
      </c>
      <c r="Z3765" t="s">
        <v>32</v>
      </c>
      <c r="AA3765" t="s">
        <v>69</v>
      </c>
      <c r="AB3765" t="s">
        <v>423</v>
      </c>
      <c r="AC3765" t="s">
        <v>71</v>
      </c>
      <c r="AD3765" t="s">
        <v>14796</v>
      </c>
      <c r="AE3765" t="s">
        <v>54</v>
      </c>
    </row>
    <row r="3766" spans="1:31" x14ac:dyDescent="0.2">
      <c r="A3766">
        <v>37</v>
      </c>
      <c r="B3766" t="s">
        <v>55</v>
      </c>
      <c r="C3766" t="s">
        <v>287</v>
      </c>
      <c r="D3766" t="s">
        <v>182</v>
      </c>
      <c r="E3766" t="s">
        <v>170</v>
      </c>
      <c r="F3766" t="s">
        <v>56</v>
      </c>
      <c r="G3766" t="s">
        <v>15198</v>
      </c>
      <c r="H3766" t="s">
        <v>32</v>
      </c>
      <c r="I3766" t="s">
        <v>15199</v>
      </c>
      <c r="J3766" t="s">
        <v>15200</v>
      </c>
      <c r="K3766" t="s">
        <v>15201</v>
      </c>
      <c r="L3766" t="s">
        <v>32</v>
      </c>
      <c r="M3766" t="s">
        <v>15202</v>
      </c>
      <c r="N3766" t="s">
        <v>15203</v>
      </c>
      <c r="O3766" t="s">
        <v>15204</v>
      </c>
      <c r="P3766" t="s">
        <v>15205</v>
      </c>
      <c r="Q3766" t="s">
        <v>831</v>
      </c>
      <c r="R3766">
        <v>73</v>
      </c>
      <c r="S3766">
        <v>50000</v>
      </c>
      <c r="T3766" t="s">
        <v>457</v>
      </c>
      <c r="U3766" s="1">
        <v>41090</v>
      </c>
      <c r="V3766" t="s">
        <v>48</v>
      </c>
      <c r="W3766" t="s">
        <v>32</v>
      </c>
      <c r="X3766" t="s">
        <v>49</v>
      </c>
      <c r="Y3766" t="s">
        <v>93</v>
      </c>
      <c r="Z3766" t="s">
        <v>109</v>
      </c>
      <c r="AA3766" t="s">
        <v>51</v>
      </c>
      <c r="AB3766" t="s">
        <v>124</v>
      </c>
      <c r="AC3766" t="s">
        <v>71</v>
      </c>
      <c r="AD3766" t="s">
        <v>332</v>
      </c>
      <c r="AE3766" t="s">
        <v>54</v>
      </c>
    </row>
    <row r="3767" spans="1:31" x14ac:dyDescent="0.2">
      <c r="A3767">
        <v>37</v>
      </c>
      <c r="B3767" t="s">
        <v>32</v>
      </c>
      <c r="C3767" t="s">
        <v>32</v>
      </c>
      <c r="D3767" t="s">
        <v>33</v>
      </c>
      <c r="E3767" t="s">
        <v>170</v>
      </c>
      <c r="F3767" t="s">
        <v>56</v>
      </c>
      <c r="G3767" t="s">
        <v>15347</v>
      </c>
      <c r="H3767" t="s">
        <v>15348</v>
      </c>
      <c r="I3767" t="s">
        <v>15349</v>
      </c>
      <c r="J3767" t="s">
        <v>15350</v>
      </c>
      <c r="K3767" t="s">
        <v>15351</v>
      </c>
      <c r="L3767" t="s">
        <v>15352</v>
      </c>
      <c r="M3767" t="s">
        <v>15353</v>
      </c>
      <c r="N3767" t="s">
        <v>32</v>
      </c>
      <c r="O3767" t="s">
        <v>15354</v>
      </c>
      <c r="P3767" t="s">
        <v>15355</v>
      </c>
      <c r="Q3767" t="s">
        <v>32</v>
      </c>
      <c r="R3767">
        <v>67</v>
      </c>
      <c r="S3767">
        <v>-1</v>
      </c>
      <c r="T3767" t="s">
        <v>91</v>
      </c>
      <c r="U3767" s="1">
        <v>40966</v>
      </c>
      <c r="V3767" t="s">
        <v>48</v>
      </c>
      <c r="W3767" t="s">
        <v>78</v>
      </c>
      <c r="X3767" t="s">
        <v>398</v>
      </c>
      <c r="Y3767" t="s">
        <v>79</v>
      </c>
      <c r="Z3767" t="s">
        <v>388</v>
      </c>
      <c r="AA3767" t="s">
        <v>69</v>
      </c>
      <c r="AB3767" t="s">
        <v>344</v>
      </c>
      <c r="AC3767" t="s">
        <v>71</v>
      </c>
      <c r="AD3767" t="s">
        <v>95</v>
      </c>
      <c r="AE3767" t="s">
        <v>265</v>
      </c>
    </row>
    <row r="3768" spans="1:31" x14ac:dyDescent="0.2">
      <c r="A3768">
        <v>37</v>
      </c>
      <c r="B3768" t="s">
        <v>169</v>
      </c>
      <c r="C3768" t="s">
        <v>155</v>
      </c>
      <c r="D3768" t="s">
        <v>33</v>
      </c>
      <c r="E3768" t="s">
        <v>34</v>
      </c>
      <c r="F3768" t="s">
        <v>833</v>
      </c>
      <c r="G3768" t="s">
        <v>16017</v>
      </c>
      <c r="H3768" t="s">
        <v>16018</v>
      </c>
      <c r="I3768" t="s">
        <v>16019</v>
      </c>
      <c r="J3768" t="s">
        <v>16020</v>
      </c>
      <c r="K3768" t="s">
        <v>16021</v>
      </c>
      <c r="L3768" t="s">
        <v>16022</v>
      </c>
      <c r="M3768" t="s">
        <v>16023</v>
      </c>
      <c r="N3768" t="s">
        <v>16024</v>
      </c>
      <c r="O3768" t="s">
        <v>16025</v>
      </c>
      <c r="P3768" t="s">
        <v>16026</v>
      </c>
      <c r="Q3768" t="s">
        <v>75</v>
      </c>
      <c r="R3768">
        <v>64</v>
      </c>
      <c r="S3768">
        <v>-1</v>
      </c>
      <c r="T3768" t="s">
        <v>91</v>
      </c>
      <c r="U3768" s="1">
        <v>41016</v>
      </c>
      <c r="V3768" t="s">
        <v>164</v>
      </c>
      <c r="W3768" t="s">
        <v>32</v>
      </c>
      <c r="X3768" t="s">
        <v>49</v>
      </c>
      <c r="Y3768" t="s">
        <v>32</v>
      </c>
      <c r="Z3768" t="s">
        <v>246</v>
      </c>
      <c r="AA3768" t="s">
        <v>69</v>
      </c>
      <c r="AB3768" t="s">
        <v>70</v>
      </c>
      <c r="AC3768" t="s">
        <v>71</v>
      </c>
      <c r="AD3768" t="s">
        <v>95</v>
      </c>
      <c r="AE3768" t="s">
        <v>54</v>
      </c>
    </row>
    <row r="3769" spans="1:31" x14ac:dyDescent="0.2">
      <c r="A3769">
        <v>37</v>
      </c>
      <c r="B3769" t="s">
        <v>96</v>
      </c>
      <c r="C3769" t="s">
        <v>155</v>
      </c>
      <c r="D3769" t="s">
        <v>182</v>
      </c>
      <c r="E3769" t="s">
        <v>34</v>
      </c>
      <c r="F3769" t="s">
        <v>1139</v>
      </c>
      <c r="G3769" t="s">
        <v>16382</v>
      </c>
      <c r="H3769" t="s">
        <v>16383</v>
      </c>
      <c r="I3769" t="s">
        <v>16384</v>
      </c>
      <c r="J3769" t="s">
        <v>16385</v>
      </c>
      <c r="K3769" t="s">
        <v>16386</v>
      </c>
      <c r="L3769" t="s">
        <v>16387</v>
      </c>
      <c r="M3769" t="s">
        <v>16388</v>
      </c>
      <c r="N3769" t="s">
        <v>16389</v>
      </c>
      <c r="O3769" t="s">
        <v>16390</v>
      </c>
      <c r="P3769" t="s">
        <v>16391</v>
      </c>
      <c r="Q3769" t="s">
        <v>108</v>
      </c>
      <c r="R3769">
        <v>71</v>
      </c>
      <c r="S3769">
        <v>-1</v>
      </c>
      <c r="T3769" t="s">
        <v>163</v>
      </c>
      <c r="U3769" s="1">
        <v>41089</v>
      </c>
      <c r="V3769" t="s">
        <v>164</v>
      </c>
      <c r="W3769" t="s">
        <v>78</v>
      </c>
      <c r="X3769" t="s">
        <v>49</v>
      </c>
      <c r="Y3769" t="s">
        <v>150</v>
      </c>
      <c r="Z3769" t="s">
        <v>262</v>
      </c>
      <c r="AA3769" t="s">
        <v>51</v>
      </c>
      <c r="AB3769" t="s">
        <v>367</v>
      </c>
      <c r="AC3769" t="s">
        <v>71</v>
      </c>
      <c r="AD3769" t="s">
        <v>168</v>
      </c>
      <c r="AE3769" t="s">
        <v>54</v>
      </c>
    </row>
    <row r="3770" spans="1:31" x14ac:dyDescent="0.2">
      <c r="A3770">
        <v>37</v>
      </c>
      <c r="B3770" t="s">
        <v>96</v>
      </c>
      <c r="C3770" t="s">
        <v>32</v>
      </c>
      <c r="D3770" t="s">
        <v>33</v>
      </c>
      <c r="E3770" t="s">
        <v>34</v>
      </c>
      <c r="F3770" t="s">
        <v>183</v>
      </c>
      <c r="G3770" t="s">
        <v>16622</v>
      </c>
      <c r="H3770" t="s">
        <v>16623</v>
      </c>
      <c r="I3770" t="s">
        <v>16624</v>
      </c>
      <c r="J3770" t="s">
        <v>16625</v>
      </c>
      <c r="K3770" t="s">
        <v>16626</v>
      </c>
      <c r="L3770" t="s">
        <v>16627</v>
      </c>
      <c r="M3770" t="s">
        <v>16628</v>
      </c>
      <c r="N3770" t="s">
        <v>16629</v>
      </c>
      <c r="O3770" t="s">
        <v>16630</v>
      </c>
      <c r="P3770" t="s">
        <v>16631</v>
      </c>
      <c r="Q3770" t="s">
        <v>91</v>
      </c>
      <c r="R3770">
        <v>67</v>
      </c>
      <c r="S3770">
        <v>-1</v>
      </c>
      <c r="T3770" t="s">
        <v>203</v>
      </c>
      <c r="U3770" s="1">
        <v>41090</v>
      </c>
      <c r="V3770" t="s">
        <v>458</v>
      </c>
      <c r="W3770" t="s">
        <v>191</v>
      </c>
      <c r="X3770" t="s">
        <v>49</v>
      </c>
      <c r="Y3770" t="s">
        <v>495</v>
      </c>
      <c r="Z3770" t="s">
        <v>2161</v>
      </c>
      <c r="AA3770" t="s">
        <v>69</v>
      </c>
      <c r="AB3770" t="s">
        <v>778</v>
      </c>
      <c r="AC3770" t="s">
        <v>248</v>
      </c>
      <c r="AD3770" t="s">
        <v>95</v>
      </c>
      <c r="AE3770" t="s">
        <v>54</v>
      </c>
    </row>
    <row r="3771" spans="1:31" x14ac:dyDescent="0.2">
      <c r="A3771">
        <v>37</v>
      </c>
      <c r="B3771" t="s">
        <v>55</v>
      </c>
      <c r="C3771" t="s">
        <v>32</v>
      </c>
      <c r="D3771" t="s">
        <v>98</v>
      </c>
      <c r="E3771" t="s">
        <v>34</v>
      </c>
      <c r="F3771" t="s">
        <v>390</v>
      </c>
      <c r="G3771" t="s">
        <v>16794</v>
      </c>
      <c r="H3771" t="s">
        <v>16795</v>
      </c>
      <c r="I3771" t="s">
        <v>16796</v>
      </c>
      <c r="J3771" t="s">
        <v>16797</v>
      </c>
      <c r="K3771" t="s">
        <v>16798</v>
      </c>
      <c r="L3771" t="s">
        <v>32</v>
      </c>
      <c r="M3771" t="s">
        <v>16799</v>
      </c>
      <c r="N3771" t="s">
        <v>16800</v>
      </c>
      <c r="O3771" t="s">
        <v>16801</v>
      </c>
      <c r="P3771" t="s">
        <v>16802</v>
      </c>
      <c r="Q3771" t="s">
        <v>75</v>
      </c>
      <c r="R3771">
        <v>73</v>
      </c>
      <c r="S3771">
        <v>20000</v>
      </c>
      <c r="T3771" t="s">
        <v>68</v>
      </c>
      <c r="U3771" s="1">
        <v>40962</v>
      </c>
      <c r="V3771" t="s">
        <v>4944</v>
      </c>
      <c r="W3771" t="s">
        <v>191</v>
      </c>
      <c r="X3771" t="s">
        <v>49</v>
      </c>
      <c r="Y3771" t="s">
        <v>435</v>
      </c>
      <c r="Z3771" t="s">
        <v>32</v>
      </c>
      <c r="AA3771" t="s">
        <v>51</v>
      </c>
      <c r="AB3771" t="s">
        <v>32</v>
      </c>
      <c r="AC3771" t="s">
        <v>71</v>
      </c>
      <c r="AD3771" t="s">
        <v>95</v>
      </c>
      <c r="AE3771" t="s">
        <v>54</v>
      </c>
    </row>
    <row r="3772" spans="1:31" x14ac:dyDescent="0.2">
      <c r="A3772">
        <v>37</v>
      </c>
      <c r="B3772" t="s">
        <v>32</v>
      </c>
      <c r="C3772" t="s">
        <v>32</v>
      </c>
      <c r="D3772" t="s">
        <v>33</v>
      </c>
      <c r="E3772" t="s">
        <v>34</v>
      </c>
      <c r="F3772" t="s">
        <v>56</v>
      </c>
      <c r="G3772" t="s">
        <v>16931</v>
      </c>
      <c r="H3772" t="s">
        <v>16932</v>
      </c>
      <c r="I3772" t="s">
        <v>32</v>
      </c>
      <c r="J3772" t="s">
        <v>16933</v>
      </c>
      <c r="K3772" t="s">
        <v>16934</v>
      </c>
      <c r="L3772" t="s">
        <v>32</v>
      </c>
      <c r="M3772" t="s">
        <v>32</v>
      </c>
      <c r="N3772" t="s">
        <v>32</v>
      </c>
      <c r="O3772" t="s">
        <v>32</v>
      </c>
      <c r="P3772" t="s">
        <v>32</v>
      </c>
      <c r="Q3772" t="s">
        <v>32</v>
      </c>
      <c r="R3772">
        <v>65</v>
      </c>
      <c r="S3772">
        <v>-1</v>
      </c>
      <c r="T3772" t="s">
        <v>68</v>
      </c>
      <c r="U3772" s="1">
        <v>40812</v>
      </c>
      <c r="V3772" t="s">
        <v>458</v>
      </c>
      <c r="W3772" t="s">
        <v>32</v>
      </c>
      <c r="X3772" t="s">
        <v>49</v>
      </c>
      <c r="Y3772" t="s">
        <v>32</v>
      </c>
      <c r="Z3772" t="s">
        <v>32</v>
      </c>
      <c r="AA3772" t="s">
        <v>69</v>
      </c>
      <c r="AB3772" t="s">
        <v>32</v>
      </c>
      <c r="AC3772" t="s">
        <v>71</v>
      </c>
      <c r="AD3772" t="s">
        <v>95</v>
      </c>
      <c r="AE3772" t="s">
        <v>54</v>
      </c>
    </row>
    <row r="3773" spans="1:31" x14ac:dyDescent="0.2">
      <c r="A3773">
        <v>37</v>
      </c>
      <c r="B3773" t="s">
        <v>96</v>
      </c>
      <c r="C3773" t="s">
        <v>32</v>
      </c>
      <c r="D3773" t="s">
        <v>33</v>
      </c>
      <c r="E3773" t="s">
        <v>34</v>
      </c>
      <c r="F3773" t="s">
        <v>1394</v>
      </c>
      <c r="G3773" t="s">
        <v>17436</v>
      </c>
      <c r="H3773" t="s">
        <v>17437</v>
      </c>
      <c r="I3773" t="s">
        <v>17438</v>
      </c>
      <c r="J3773" t="s">
        <v>17439</v>
      </c>
      <c r="K3773" t="s">
        <v>17440</v>
      </c>
      <c r="L3773" t="s">
        <v>17441</v>
      </c>
      <c r="M3773" t="s">
        <v>17442</v>
      </c>
      <c r="N3773" t="s">
        <v>17443</v>
      </c>
      <c r="O3773" t="s">
        <v>17444</v>
      </c>
      <c r="P3773" t="s">
        <v>17445</v>
      </c>
      <c r="Q3773" t="s">
        <v>67</v>
      </c>
      <c r="R3773">
        <v>69</v>
      </c>
      <c r="S3773">
        <v>20000</v>
      </c>
      <c r="T3773" t="s">
        <v>1066</v>
      </c>
      <c r="U3773" s="1">
        <v>41088</v>
      </c>
      <c r="V3773" t="s">
        <v>164</v>
      </c>
      <c r="W3773" t="s">
        <v>32</v>
      </c>
      <c r="X3773" t="s">
        <v>49</v>
      </c>
      <c r="Y3773" t="s">
        <v>150</v>
      </c>
      <c r="Z3773" t="s">
        <v>322</v>
      </c>
      <c r="AA3773" t="s">
        <v>51</v>
      </c>
      <c r="AB3773" t="s">
        <v>521</v>
      </c>
      <c r="AC3773" t="s">
        <v>248</v>
      </c>
      <c r="AD3773" t="s">
        <v>5362</v>
      </c>
      <c r="AE3773" t="s">
        <v>54</v>
      </c>
    </row>
    <row r="3774" spans="1:31" x14ac:dyDescent="0.2">
      <c r="A3774">
        <v>37</v>
      </c>
      <c r="B3774" t="s">
        <v>169</v>
      </c>
      <c r="C3774" t="s">
        <v>155</v>
      </c>
      <c r="D3774" t="s">
        <v>33</v>
      </c>
      <c r="E3774" t="s">
        <v>170</v>
      </c>
      <c r="F3774" t="s">
        <v>114</v>
      </c>
      <c r="G3774" t="s">
        <v>17475</v>
      </c>
      <c r="H3774" t="s">
        <v>17476</v>
      </c>
      <c r="I3774" t="s">
        <v>17477</v>
      </c>
      <c r="J3774" t="s">
        <v>17478</v>
      </c>
      <c r="K3774" t="s">
        <v>17479</v>
      </c>
      <c r="L3774" t="s">
        <v>32</v>
      </c>
      <c r="M3774" t="s">
        <v>32</v>
      </c>
      <c r="N3774" t="s">
        <v>32</v>
      </c>
      <c r="O3774" t="s">
        <v>32</v>
      </c>
      <c r="P3774" t="s">
        <v>32</v>
      </c>
      <c r="Q3774" t="s">
        <v>75</v>
      </c>
      <c r="R3774">
        <v>72</v>
      </c>
      <c r="S3774">
        <v>-1</v>
      </c>
      <c r="T3774" t="s">
        <v>457</v>
      </c>
      <c r="U3774" s="1">
        <v>41043</v>
      </c>
      <c r="V3774" t="s">
        <v>4944</v>
      </c>
      <c r="W3774" t="s">
        <v>886</v>
      </c>
      <c r="X3774" t="s">
        <v>49</v>
      </c>
      <c r="Y3774" t="s">
        <v>93</v>
      </c>
      <c r="Z3774" t="s">
        <v>262</v>
      </c>
      <c r="AA3774" t="s">
        <v>51</v>
      </c>
      <c r="AB3774" t="s">
        <v>263</v>
      </c>
      <c r="AC3774" t="s">
        <v>71</v>
      </c>
      <c r="AD3774" t="s">
        <v>168</v>
      </c>
      <c r="AE3774" t="s">
        <v>54</v>
      </c>
    </row>
    <row r="3775" spans="1:31" x14ac:dyDescent="0.2">
      <c r="A3775">
        <v>37</v>
      </c>
      <c r="B3775" t="s">
        <v>96</v>
      </c>
      <c r="C3775" t="s">
        <v>155</v>
      </c>
      <c r="D3775" t="s">
        <v>33</v>
      </c>
      <c r="E3775" t="s">
        <v>34</v>
      </c>
      <c r="F3775" t="s">
        <v>56</v>
      </c>
      <c r="G3775" t="s">
        <v>18052</v>
      </c>
      <c r="H3775" t="s">
        <v>18053</v>
      </c>
      <c r="I3775" t="s">
        <v>18054</v>
      </c>
      <c r="J3775" t="s">
        <v>18055</v>
      </c>
      <c r="K3775" t="s">
        <v>18056</v>
      </c>
      <c r="L3775" t="s">
        <v>18057</v>
      </c>
      <c r="M3775" t="s">
        <v>18058</v>
      </c>
      <c r="N3775" t="s">
        <v>18059</v>
      </c>
      <c r="O3775" t="s">
        <v>18060</v>
      </c>
      <c r="P3775" t="s">
        <v>18061</v>
      </c>
      <c r="Q3775" t="s">
        <v>75</v>
      </c>
      <c r="R3775">
        <v>64</v>
      </c>
      <c r="S3775">
        <v>-1</v>
      </c>
      <c r="T3775" t="s">
        <v>91</v>
      </c>
      <c r="U3775" s="1">
        <v>41090</v>
      </c>
      <c r="V3775" t="s">
        <v>48</v>
      </c>
      <c r="W3775" t="s">
        <v>204</v>
      </c>
      <c r="X3775" t="s">
        <v>49</v>
      </c>
      <c r="Y3775" t="s">
        <v>435</v>
      </c>
      <c r="Z3775" t="s">
        <v>205</v>
      </c>
      <c r="AA3775" t="s">
        <v>69</v>
      </c>
      <c r="AB3775" t="s">
        <v>344</v>
      </c>
      <c r="AC3775" t="s">
        <v>71</v>
      </c>
      <c r="AD3775" t="s">
        <v>2243</v>
      </c>
      <c r="AE3775" t="s">
        <v>54</v>
      </c>
    </row>
    <row r="3776" spans="1:31" x14ac:dyDescent="0.2">
      <c r="A3776">
        <v>37</v>
      </c>
      <c r="B3776" t="s">
        <v>112</v>
      </c>
      <c r="C3776" t="s">
        <v>155</v>
      </c>
      <c r="D3776" t="s">
        <v>98</v>
      </c>
      <c r="E3776" t="s">
        <v>34</v>
      </c>
      <c r="F3776" t="s">
        <v>32</v>
      </c>
      <c r="G3776" t="s">
        <v>18101</v>
      </c>
      <c r="H3776" t="s">
        <v>18102</v>
      </c>
      <c r="I3776" t="s">
        <v>18103</v>
      </c>
      <c r="J3776" t="s">
        <v>18104</v>
      </c>
      <c r="K3776" t="s">
        <v>18105</v>
      </c>
      <c r="L3776" t="s">
        <v>18106</v>
      </c>
      <c r="M3776" t="s">
        <v>32</v>
      </c>
      <c r="N3776" t="s">
        <v>32</v>
      </c>
      <c r="O3776" t="s">
        <v>32</v>
      </c>
      <c r="P3776" t="s">
        <v>18107</v>
      </c>
      <c r="Q3776" t="s">
        <v>75</v>
      </c>
      <c r="R3776">
        <v>71</v>
      </c>
      <c r="S3776">
        <v>-1</v>
      </c>
      <c r="T3776" t="s">
        <v>136</v>
      </c>
      <c r="U3776" s="1">
        <v>41078</v>
      </c>
      <c r="V3776" t="s">
        <v>48</v>
      </c>
      <c r="W3776" t="s">
        <v>181</v>
      </c>
      <c r="X3776" t="s">
        <v>49</v>
      </c>
      <c r="Y3776" t="s">
        <v>93</v>
      </c>
      <c r="Z3776" t="s">
        <v>50</v>
      </c>
      <c r="AA3776" t="s">
        <v>51</v>
      </c>
      <c r="AB3776" t="s">
        <v>32</v>
      </c>
      <c r="AC3776" t="s">
        <v>71</v>
      </c>
      <c r="AD3776" t="s">
        <v>18108</v>
      </c>
      <c r="AE3776" t="s">
        <v>54</v>
      </c>
    </row>
    <row r="3777" spans="1:31" x14ac:dyDescent="0.2">
      <c r="A3777">
        <v>37</v>
      </c>
      <c r="B3777" t="s">
        <v>169</v>
      </c>
      <c r="C3777" t="s">
        <v>83</v>
      </c>
      <c r="D3777" t="s">
        <v>33</v>
      </c>
      <c r="E3777" t="s">
        <v>34</v>
      </c>
      <c r="F3777" t="s">
        <v>56</v>
      </c>
      <c r="G3777" t="s">
        <v>18292</v>
      </c>
      <c r="H3777" t="s">
        <v>18293</v>
      </c>
      <c r="I3777" t="s">
        <v>18294</v>
      </c>
      <c r="J3777" t="s">
        <v>18295</v>
      </c>
      <c r="K3777" t="s">
        <v>18296</v>
      </c>
      <c r="L3777" t="s">
        <v>18297</v>
      </c>
      <c r="M3777" t="s">
        <v>18298</v>
      </c>
      <c r="N3777" t="s">
        <v>18299</v>
      </c>
      <c r="O3777" t="s">
        <v>18300</v>
      </c>
      <c r="P3777" t="s">
        <v>18301</v>
      </c>
      <c r="Q3777" t="s">
        <v>75</v>
      </c>
      <c r="R3777">
        <v>72</v>
      </c>
      <c r="S3777">
        <v>-1</v>
      </c>
      <c r="T3777" t="s">
        <v>76</v>
      </c>
      <c r="U3777" s="1">
        <v>41066</v>
      </c>
      <c r="V3777" t="s">
        <v>48</v>
      </c>
      <c r="W3777" t="s">
        <v>32</v>
      </c>
      <c r="X3777" t="s">
        <v>49</v>
      </c>
      <c r="Y3777" t="s">
        <v>93</v>
      </c>
      <c r="Z3777" t="s">
        <v>91</v>
      </c>
      <c r="AA3777" t="s">
        <v>51</v>
      </c>
      <c r="AB3777" t="s">
        <v>423</v>
      </c>
      <c r="AC3777" t="s">
        <v>71</v>
      </c>
      <c r="AD3777" t="s">
        <v>1440</v>
      </c>
      <c r="AE3777" t="s">
        <v>54</v>
      </c>
    </row>
    <row r="3778" spans="1:31" x14ac:dyDescent="0.2">
      <c r="A3778">
        <v>37</v>
      </c>
      <c r="B3778" t="s">
        <v>96</v>
      </c>
      <c r="C3778" t="s">
        <v>155</v>
      </c>
      <c r="D3778" t="s">
        <v>33</v>
      </c>
      <c r="E3778" t="s">
        <v>34</v>
      </c>
      <c r="F3778" t="s">
        <v>56</v>
      </c>
      <c r="G3778" t="s">
        <v>18701</v>
      </c>
      <c r="H3778" t="s">
        <v>18702</v>
      </c>
      <c r="I3778" t="s">
        <v>18703</v>
      </c>
      <c r="J3778" t="s">
        <v>18704</v>
      </c>
      <c r="K3778" t="s">
        <v>18705</v>
      </c>
      <c r="L3778" t="s">
        <v>18706</v>
      </c>
      <c r="M3778" t="s">
        <v>18707</v>
      </c>
      <c r="N3778" t="s">
        <v>18708</v>
      </c>
      <c r="O3778" t="s">
        <v>18709</v>
      </c>
      <c r="P3778" t="s">
        <v>18710</v>
      </c>
      <c r="Q3778" t="s">
        <v>75</v>
      </c>
      <c r="R3778">
        <v>71</v>
      </c>
      <c r="S3778">
        <v>50000</v>
      </c>
      <c r="T3778" t="s">
        <v>47</v>
      </c>
      <c r="U3778" s="1">
        <v>41082</v>
      </c>
      <c r="V3778" t="s">
        <v>164</v>
      </c>
      <c r="W3778" t="s">
        <v>217</v>
      </c>
      <c r="X3778" t="s">
        <v>49</v>
      </c>
      <c r="Y3778" t="s">
        <v>150</v>
      </c>
      <c r="Z3778" t="s">
        <v>91</v>
      </c>
      <c r="AA3778" t="s">
        <v>51</v>
      </c>
      <c r="AB3778" t="s">
        <v>367</v>
      </c>
      <c r="AC3778" t="s">
        <v>220</v>
      </c>
      <c r="AD3778" t="s">
        <v>168</v>
      </c>
      <c r="AE3778" t="s">
        <v>54</v>
      </c>
    </row>
    <row r="3779" spans="1:31" x14ac:dyDescent="0.2">
      <c r="A3779">
        <v>37</v>
      </c>
      <c r="B3779" t="s">
        <v>169</v>
      </c>
      <c r="C3779" t="s">
        <v>155</v>
      </c>
      <c r="D3779" t="s">
        <v>33</v>
      </c>
      <c r="E3779" t="s">
        <v>170</v>
      </c>
      <c r="F3779" t="s">
        <v>56</v>
      </c>
      <c r="G3779" t="s">
        <v>19388</v>
      </c>
      <c r="H3779" t="s">
        <v>19389</v>
      </c>
      <c r="I3779" t="s">
        <v>19390</v>
      </c>
      <c r="J3779" t="s">
        <v>19391</v>
      </c>
      <c r="K3779" t="s">
        <v>19392</v>
      </c>
      <c r="L3779" t="s">
        <v>19393</v>
      </c>
      <c r="M3779" t="s">
        <v>19394</v>
      </c>
      <c r="N3779" t="s">
        <v>19395</v>
      </c>
      <c r="O3779" t="s">
        <v>19396</v>
      </c>
      <c r="P3779" t="s">
        <v>19397</v>
      </c>
      <c r="Q3779" t="s">
        <v>924</v>
      </c>
      <c r="R3779">
        <v>71</v>
      </c>
      <c r="S3779">
        <v>-1</v>
      </c>
      <c r="T3779" t="s">
        <v>91</v>
      </c>
      <c r="U3779" s="1">
        <v>41087</v>
      </c>
      <c r="V3779" t="s">
        <v>48</v>
      </c>
      <c r="W3779" t="s">
        <v>32</v>
      </c>
      <c r="X3779" t="s">
        <v>49</v>
      </c>
      <c r="Y3779" t="s">
        <v>32</v>
      </c>
      <c r="Z3779" t="s">
        <v>322</v>
      </c>
      <c r="AA3779" t="s">
        <v>51</v>
      </c>
      <c r="AB3779" t="s">
        <v>1633</v>
      </c>
      <c r="AC3779" t="s">
        <v>71</v>
      </c>
      <c r="AD3779" t="s">
        <v>4503</v>
      </c>
      <c r="AE3779" t="s">
        <v>54</v>
      </c>
    </row>
    <row r="3780" spans="1:31" x14ac:dyDescent="0.2">
      <c r="A3780">
        <v>37</v>
      </c>
      <c r="B3780" t="s">
        <v>620</v>
      </c>
      <c r="C3780" t="s">
        <v>155</v>
      </c>
      <c r="D3780" t="s">
        <v>33</v>
      </c>
      <c r="E3780" t="s">
        <v>34</v>
      </c>
      <c r="F3780" t="s">
        <v>32</v>
      </c>
      <c r="G3780" t="s">
        <v>19571</v>
      </c>
      <c r="H3780" t="s">
        <v>19572</v>
      </c>
      <c r="I3780" t="s">
        <v>19573</v>
      </c>
      <c r="J3780" t="s">
        <v>19574</v>
      </c>
      <c r="K3780" t="s">
        <v>19575</v>
      </c>
      <c r="L3780" t="s">
        <v>19576</v>
      </c>
      <c r="M3780" t="s">
        <v>32</v>
      </c>
      <c r="N3780" t="s">
        <v>19577</v>
      </c>
      <c r="O3780" t="s">
        <v>32</v>
      </c>
      <c r="P3780" t="s">
        <v>32</v>
      </c>
      <c r="Q3780" t="s">
        <v>75</v>
      </c>
      <c r="R3780">
        <v>68</v>
      </c>
      <c r="S3780">
        <v>-1</v>
      </c>
      <c r="T3780" t="s">
        <v>91</v>
      </c>
      <c r="U3780" s="1">
        <v>41090</v>
      </c>
      <c r="V3780" t="s">
        <v>4456</v>
      </c>
      <c r="W3780" t="s">
        <v>32</v>
      </c>
      <c r="X3780" t="s">
        <v>49</v>
      </c>
      <c r="Y3780" t="s">
        <v>32</v>
      </c>
      <c r="Z3780" t="s">
        <v>32</v>
      </c>
      <c r="AA3780" t="s">
        <v>69</v>
      </c>
      <c r="AB3780" t="s">
        <v>52</v>
      </c>
      <c r="AC3780" t="s">
        <v>71</v>
      </c>
      <c r="AD3780" t="s">
        <v>95</v>
      </c>
      <c r="AE3780" t="s">
        <v>54</v>
      </c>
    </row>
    <row r="3781" spans="1:31" x14ac:dyDescent="0.2">
      <c r="A3781">
        <v>37</v>
      </c>
      <c r="B3781" t="s">
        <v>96</v>
      </c>
      <c r="C3781" t="s">
        <v>32</v>
      </c>
      <c r="D3781" t="s">
        <v>33</v>
      </c>
      <c r="E3781" t="s">
        <v>34</v>
      </c>
      <c r="F3781" t="s">
        <v>114</v>
      </c>
      <c r="G3781" t="s">
        <v>19608</v>
      </c>
      <c r="H3781" t="s">
        <v>19609</v>
      </c>
      <c r="I3781" t="s">
        <v>19610</v>
      </c>
      <c r="J3781" t="s">
        <v>19611</v>
      </c>
      <c r="K3781" t="s">
        <v>19612</v>
      </c>
      <c r="L3781" t="s">
        <v>19613</v>
      </c>
      <c r="M3781" t="s">
        <v>19614</v>
      </c>
      <c r="N3781" t="s">
        <v>19615</v>
      </c>
      <c r="O3781" t="s">
        <v>19616</v>
      </c>
      <c r="P3781" t="s">
        <v>19617</v>
      </c>
      <c r="Q3781" t="s">
        <v>75</v>
      </c>
      <c r="R3781">
        <v>62</v>
      </c>
      <c r="S3781">
        <v>40000</v>
      </c>
      <c r="T3781" t="s">
        <v>91</v>
      </c>
      <c r="U3781" s="1">
        <v>41081</v>
      </c>
      <c r="V3781" t="s">
        <v>164</v>
      </c>
      <c r="W3781" t="s">
        <v>204</v>
      </c>
      <c r="X3781" t="s">
        <v>49</v>
      </c>
      <c r="Y3781" t="s">
        <v>245</v>
      </c>
      <c r="Z3781" t="s">
        <v>422</v>
      </c>
      <c r="AA3781" t="s">
        <v>69</v>
      </c>
      <c r="AB3781" t="s">
        <v>167</v>
      </c>
      <c r="AC3781" t="s">
        <v>71</v>
      </c>
      <c r="AD3781" t="s">
        <v>332</v>
      </c>
      <c r="AE3781" t="s">
        <v>54</v>
      </c>
    </row>
    <row r="3782" spans="1:31" x14ac:dyDescent="0.2">
      <c r="A3782">
        <v>37</v>
      </c>
      <c r="B3782" t="s">
        <v>55</v>
      </c>
      <c r="C3782" t="s">
        <v>32</v>
      </c>
      <c r="D3782" t="s">
        <v>33</v>
      </c>
      <c r="E3782" t="s">
        <v>34</v>
      </c>
      <c r="F3782" t="s">
        <v>56</v>
      </c>
      <c r="G3782" t="s">
        <v>19979</v>
      </c>
      <c r="H3782" t="s">
        <v>19980</v>
      </c>
      <c r="I3782" t="s">
        <v>19981</v>
      </c>
      <c r="J3782" t="s">
        <v>19982</v>
      </c>
      <c r="K3782" t="s">
        <v>19983</v>
      </c>
      <c r="L3782" t="s">
        <v>19984</v>
      </c>
      <c r="M3782" t="s">
        <v>19985</v>
      </c>
      <c r="N3782" t="s">
        <v>19986</v>
      </c>
      <c r="O3782" t="s">
        <v>19987</v>
      </c>
      <c r="P3782" t="s">
        <v>19988</v>
      </c>
      <c r="Q3782" t="s">
        <v>75</v>
      </c>
      <c r="R3782">
        <v>69</v>
      </c>
      <c r="S3782">
        <v>-1</v>
      </c>
      <c r="T3782" t="s">
        <v>203</v>
      </c>
      <c r="U3782" s="1">
        <v>41085</v>
      </c>
      <c r="V3782" t="s">
        <v>48</v>
      </c>
      <c r="W3782" t="s">
        <v>32</v>
      </c>
      <c r="X3782" t="s">
        <v>49</v>
      </c>
      <c r="Y3782" t="s">
        <v>32</v>
      </c>
      <c r="Z3782" t="s">
        <v>218</v>
      </c>
      <c r="AA3782" t="s">
        <v>69</v>
      </c>
      <c r="AB3782" t="s">
        <v>271</v>
      </c>
      <c r="AC3782" t="s">
        <v>71</v>
      </c>
      <c r="AD3782" t="s">
        <v>95</v>
      </c>
      <c r="AE3782" t="s">
        <v>54</v>
      </c>
    </row>
    <row r="3783" spans="1:31" x14ac:dyDescent="0.2">
      <c r="A3783">
        <v>37</v>
      </c>
      <c r="B3783" t="s">
        <v>31</v>
      </c>
      <c r="C3783" t="s">
        <v>97</v>
      </c>
      <c r="D3783" t="s">
        <v>33</v>
      </c>
      <c r="E3783" t="s">
        <v>32</v>
      </c>
      <c r="F3783" t="s">
        <v>32</v>
      </c>
      <c r="G3783" t="s">
        <v>20518</v>
      </c>
      <c r="H3783" t="s">
        <v>20519</v>
      </c>
      <c r="I3783" t="s">
        <v>20520</v>
      </c>
      <c r="J3783" t="s">
        <v>20521</v>
      </c>
      <c r="K3783" t="s">
        <v>20522</v>
      </c>
      <c r="L3783" t="s">
        <v>20523</v>
      </c>
      <c r="M3783" t="s">
        <v>20524</v>
      </c>
      <c r="N3783" t="s">
        <v>20525</v>
      </c>
      <c r="O3783" t="s">
        <v>20526</v>
      </c>
      <c r="P3783" t="s">
        <v>20527</v>
      </c>
      <c r="Q3783" t="s">
        <v>75</v>
      </c>
      <c r="R3783">
        <v>69</v>
      </c>
      <c r="S3783">
        <v>-1</v>
      </c>
      <c r="T3783" t="s">
        <v>136</v>
      </c>
      <c r="U3783" s="1">
        <v>41090</v>
      </c>
      <c r="V3783" t="s">
        <v>48</v>
      </c>
      <c r="W3783" t="s">
        <v>32</v>
      </c>
      <c r="X3783" t="s">
        <v>49</v>
      </c>
      <c r="Y3783" t="s">
        <v>261</v>
      </c>
      <c r="Z3783" t="s">
        <v>32</v>
      </c>
      <c r="AA3783" t="s">
        <v>51</v>
      </c>
      <c r="AB3783" t="s">
        <v>344</v>
      </c>
      <c r="AC3783" t="s">
        <v>71</v>
      </c>
      <c r="AD3783" t="s">
        <v>20528</v>
      </c>
      <c r="AE3783" t="s">
        <v>54</v>
      </c>
    </row>
    <row r="3784" spans="1:31" x14ac:dyDescent="0.2">
      <c r="A3784">
        <v>37</v>
      </c>
      <c r="B3784" t="s">
        <v>169</v>
      </c>
      <c r="C3784" t="s">
        <v>522</v>
      </c>
      <c r="D3784" t="s">
        <v>33</v>
      </c>
      <c r="E3784" t="s">
        <v>170</v>
      </c>
      <c r="F3784" t="s">
        <v>56</v>
      </c>
      <c r="G3784" t="s">
        <v>21103</v>
      </c>
      <c r="H3784" t="s">
        <v>21104</v>
      </c>
      <c r="I3784" t="s">
        <v>21105</v>
      </c>
      <c r="J3784" t="s">
        <v>21106</v>
      </c>
      <c r="K3784" t="s">
        <v>21107</v>
      </c>
      <c r="L3784" t="s">
        <v>21108</v>
      </c>
      <c r="M3784" t="s">
        <v>21109</v>
      </c>
      <c r="N3784" t="s">
        <v>21110</v>
      </c>
      <c r="O3784" t="s">
        <v>21111</v>
      </c>
      <c r="P3784" t="s">
        <v>21112</v>
      </c>
      <c r="Q3784" t="s">
        <v>75</v>
      </c>
      <c r="R3784">
        <v>72</v>
      </c>
      <c r="S3784">
        <v>100000</v>
      </c>
      <c r="T3784" t="s">
        <v>331</v>
      </c>
      <c r="U3784" s="1">
        <v>41089</v>
      </c>
      <c r="V3784" t="s">
        <v>662</v>
      </c>
      <c r="W3784" t="s">
        <v>32</v>
      </c>
      <c r="X3784" t="s">
        <v>49</v>
      </c>
      <c r="Y3784" t="s">
        <v>32</v>
      </c>
      <c r="Z3784" t="s">
        <v>32</v>
      </c>
      <c r="AA3784" t="s">
        <v>51</v>
      </c>
      <c r="AB3784" t="s">
        <v>1633</v>
      </c>
      <c r="AC3784" t="s">
        <v>170</v>
      </c>
      <c r="AD3784" t="s">
        <v>21113</v>
      </c>
      <c r="AE3784" t="s">
        <v>54</v>
      </c>
    </row>
    <row r="3785" spans="1:31" x14ac:dyDescent="0.2">
      <c r="A3785">
        <v>37</v>
      </c>
      <c r="B3785" t="s">
        <v>55</v>
      </c>
      <c r="C3785" t="s">
        <v>32</v>
      </c>
      <c r="D3785" t="s">
        <v>33</v>
      </c>
      <c r="E3785" t="s">
        <v>32</v>
      </c>
      <c r="F3785" t="s">
        <v>32</v>
      </c>
      <c r="G3785" t="s">
        <v>21190</v>
      </c>
      <c r="H3785" t="s">
        <v>21191</v>
      </c>
      <c r="I3785" t="s">
        <v>21192</v>
      </c>
      <c r="J3785" t="s">
        <v>21193</v>
      </c>
      <c r="K3785" t="s">
        <v>21194</v>
      </c>
      <c r="L3785" t="s">
        <v>21195</v>
      </c>
      <c r="M3785" t="s">
        <v>21196</v>
      </c>
      <c r="N3785" t="s">
        <v>21197</v>
      </c>
      <c r="O3785" t="s">
        <v>32</v>
      </c>
      <c r="P3785" t="s">
        <v>21198</v>
      </c>
      <c r="Q3785" t="s">
        <v>75</v>
      </c>
      <c r="R3785">
        <v>66</v>
      </c>
      <c r="S3785">
        <v>-1</v>
      </c>
      <c r="T3785" t="s">
        <v>32</v>
      </c>
      <c r="U3785" s="1">
        <v>40908</v>
      </c>
      <c r="V3785" t="s">
        <v>164</v>
      </c>
      <c r="W3785" t="s">
        <v>32</v>
      </c>
      <c r="X3785" t="s">
        <v>49</v>
      </c>
      <c r="Y3785" t="s">
        <v>150</v>
      </c>
      <c r="Z3785" t="s">
        <v>32</v>
      </c>
      <c r="AA3785" t="s">
        <v>51</v>
      </c>
      <c r="AB3785" t="s">
        <v>1909</v>
      </c>
      <c r="AC3785" t="s">
        <v>71</v>
      </c>
      <c r="AD3785" t="s">
        <v>95</v>
      </c>
      <c r="AE3785" t="s">
        <v>54</v>
      </c>
    </row>
    <row r="3786" spans="1:31" x14ac:dyDescent="0.2">
      <c r="A3786">
        <v>37</v>
      </c>
      <c r="B3786" t="s">
        <v>169</v>
      </c>
      <c r="C3786" t="s">
        <v>32</v>
      </c>
      <c r="D3786" t="s">
        <v>33</v>
      </c>
      <c r="E3786" t="s">
        <v>34</v>
      </c>
      <c r="F3786" t="s">
        <v>833</v>
      </c>
      <c r="G3786" t="s">
        <v>21326</v>
      </c>
      <c r="H3786" t="s">
        <v>21327</v>
      </c>
      <c r="I3786" t="s">
        <v>21328</v>
      </c>
      <c r="J3786" t="s">
        <v>21329</v>
      </c>
      <c r="K3786" t="s">
        <v>21330</v>
      </c>
      <c r="L3786" t="s">
        <v>21331</v>
      </c>
      <c r="M3786" t="s">
        <v>21332</v>
      </c>
      <c r="N3786" t="s">
        <v>21333</v>
      </c>
      <c r="O3786" t="s">
        <v>21334</v>
      </c>
      <c r="P3786" t="s">
        <v>21335</v>
      </c>
      <c r="Q3786" t="s">
        <v>75</v>
      </c>
      <c r="R3786">
        <v>73</v>
      </c>
      <c r="S3786">
        <v>100000</v>
      </c>
      <c r="T3786" t="s">
        <v>457</v>
      </c>
      <c r="U3786" s="1">
        <v>41089</v>
      </c>
      <c r="V3786" t="s">
        <v>48</v>
      </c>
      <c r="W3786" t="s">
        <v>32</v>
      </c>
      <c r="X3786" t="s">
        <v>49</v>
      </c>
      <c r="Y3786" t="s">
        <v>32</v>
      </c>
      <c r="Z3786" t="s">
        <v>205</v>
      </c>
      <c r="AA3786" t="s">
        <v>51</v>
      </c>
      <c r="AB3786" t="s">
        <v>32</v>
      </c>
      <c r="AC3786" t="s">
        <v>71</v>
      </c>
      <c r="AD3786" t="s">
        <v>95</v>
      </c>
      <c r="AE3786" t="s">
        <v>54</v>
      </c>
    </row>
    <row r="3787" spans="1:31" x14ac:dyDescent="0.2">
      <c r="A3787">
        <v>37</v>
      </c>
      <c r="B3787" t="s">
        <v>96</v>
      </c>
      <c r="C3787" t="s">
        <v>155</v>
      </c>
      <c r="D3787" t="s">
        <v>33</v>
      </c>
      <c r="E3787" t="s">
        <v>34</v>
      </c>
      <c r="F3787" t="s">
        <v>833</v>
      </c>
      <c r="G3787" t="s">
        <v>32</v>
      </c>
      <c r="H3787" t="s">
        <v>21620</v>
      </c>
      <c r="I3787" t="s">
        <v>21621</v>
      </c>
      <c r="J3787" t="s">
        <v>21622</v>
      </c>
      <c r="K3787" t="s">
        <v>21623</v>
      </c>
      <c r="L3787" t="s">
        <v>21624</v>
      </c>
      <c r="M3787" t="s">
        <v>21625</v>
      </c>
      <c r="N3787" t="s">
        <v>32</v>
      </c>
      <c r="O3787" t="s">
        <v>32</v>
      </c>
      <c r="P3787" t="s">
        <v>32</v>
      </c>
      <c r="Q3787" t="s">
        <v>108</v>
      </c>
      <c r="R3787">
        <v>61</v>
      </c>
      <c r="S3787">
        <v>-1</v>
      </c>
      <c r="T3787" t="s">
        <v>68</v>
      </c>
      <c r="U3787" s="1">
        <v>40967</v>
      </c>
      <c r="V3787" t="s">
        <v>48</v>
      </c>
      <c r="W3787" t="s">
        <v>32</v>
      </c>
      <c r="X3787" t="s">
        <v>49</v>
      </c>
      <c r="Y3787" t="s">
        <v>435</v>
      </c>
      <c r="Z3787" t="s">
        <v>32</v>
      </c>
      <c r="AA3787" t="s">
        <v>69</v>
      </c>
      <c r="AB3787" t="s">
        <v>219</v>
      </c>
      <c r="AC3787" t="s">
        <v>71</v>
      </c>
      <c r="AD3787" t="s">
        <v>53</v>
      </c>
      <c r="AE3787" t="s">
        <v>54</v>
      </c>
    </row>
    <row r="3788" spans="1:31" x14ac:dyDescent="0.2">
      <c r="A3788">
        <v>37</v>
      </c>
      <c r="B3788" t="s">
        <v>169</v>
      </c>
      <c r="C3788" t="s">
        <v>155</v>
      </c>
      <c r="D3788" t="s">
        <v>33</v>
      </c>
      <c r="E3788" t="s">
        <v>34</v>
      </c>
      <c r="F3788" t="s">
        <v>56</v>
      </c>
      <c r="G3788" t="s">
        <v>21764</v>
      </c>
      <c r="H3788" t="s">
        <v>21765</v>
      </c>
      <c r="I3788" t="s">
        <v>21766</v>
      </c>
      <c r="J3788" t="s">
        <v>21767</v>
      </c>
      <c r="K3788" t="s">
        <v>21768</v>
      </c>
      <c r="L3788" t="s">
        <v>21769</v>
      </c>
      <c r="M3788" t="s">
        <v>21770</v>
      </c>
      <c r="N3788" t="s">
        <v>21771</v>
      </c>
      <c r="O3788" t="s">
        <v>32</v>
      </c>
      <c r="P3788" t="s">
        <v>21772</v>
      </c>
      <c r="Q3788" t="s">
        <v>75</v>
      </c>
      <c r="R3788">
        <v>68</v>
      </c>
      <c r="S3788">
        <v>70000</v>
      </c>
      <c r="T3788" t="s">
        <v>446</v>
      </c>
      <c r="U3788" s="1">
        <v>41091</v>
      </c>
      <c r="V3788" t="s">
        <v>48</v>
      </c>
      <c r="W3788" t="s">
        <v>32</v>
      </c>
      <c r="X3788" t="s">
        <v>49</v>
      </c>
      <c r="Y3788" t="s">
        <v>435</v>
      </c>
      <c r="Z3788" t="s">
        <v>32</v>
      </c>
      <c r="AA3788" t="s">
        <v>51</v>
      </c>
      <c r="AB3788" t="s">
        <v>1633</v>
      </c>
      <c r="AC3788" t="s">
        <v>71</v>
      </c>
      <c r="AD3788" t="s">
        <v>168</v>
      </c>
      <c r="AE3788" t="s">
        <v>54</v>
      </c>
    </row>
    <row r="3789" spans="1:31" x14ac:dyDescent="0.2">
      <c r="A3789">
        <v>37</v>
      </c>
      <c r="B3789" t="s">
        <v>32</v>
      </c>
      <c r="C3789" t="s">
        <v>32</v>
      </c>
      <c r="D3789" t="s">
        <v>33</v>
      </c>
      <c r="E3789" t="s">
        <v>34</v>
      </c>
      <c r="F3789" t="s">
        <v>833</v>
      </c>
      <c r="G3789" t="s">
        <v>22408</v>
      </c>
      <c r="H3789" t="s">
        <v>22409</v>
      </c>
      <c r="I3789" t="s">
        <v>22410</v>
      </c>
      <c r="J3789" t="s">
        <v>22411</v>
      </c>
      <c r="K3789" t="s">
        <v>22412</v>
      </c>
      <c r="L3789" t="s">
        <v>22413</v>
      </c>
      <c r="M3789" t="s">
        <v>22414</v>
      </c>
      <c r="N3789" t="s">
        <v>22415</v>
      </c>
      <c r="O3789" t="s">
        <v>22416</v>
      </c>
      <c r="P3789" t="s">
        <v>22417</v>
      </c>
      <c r="Q3789" t="s">
        <v>75</v>
      </c>
      <c r="R3789">
        <v>66</v>
      </c>
      <c r="S3789">
        <v>-1</v>
      </c>
      <c r="T3789" t="s">
        <v>331</v>
      </c>
      <c r="U3789" s="1">
        <v>40908</v>
      </c>
      <c r="V3789" t="s">
        <v>822</v>
      </c>
      <c r="W3789" t="s">
        <v>181</v>
      </c>
      <c r="X3789" t="s">
        <v>49</v>
      </c>
      <c r="Y3789" t="s">
        <v>261</v>
      </c>
      <c r="Z3789" t="s">
        <v>80</v>
      </c>
      <c r="AA3789" t="s">
        <v>51</v>
      </c>
      <c r="AB3789" t="s">
        <v>167</v>
      </c>
      <c r="AC3789" t="s">
        <v>71</v>
      </c>
      <c r="AD3789" t="s">
        <v>22418</v>
      </c>
      <c r="AE3789" t="s">
        <v>54</v>
      </c>
    </row>
    <row r="3790" spans="1:31" x14ac:dyDescent="0.2">
      <c r="A3790">
        <v>37</v>
      </c>
      <c r="B3790" t="s">
        <v>55</v>
      </c>
      <c r="C3790" t="s">
        <v>32</v>
      </c>
      <c r="D3790" t="s">
        <v>33</v>
      </c>
      <c r="E3790" t="s">
        <v>32</v>
      </c>
      <c r="F3790" t="s">
        <v>368</v>
      </c>
      <c r="G3790" t="s">
        <v>22536</v>
      </c>
      <c r="H3790" t="s">
        <v>22537</v>
      </c>
      <c r="I3790" t="s">
        <v>22538</v>
      </c>
      <c r="J3790" t="s">
        <v>22539</v>
      </c>
      <c r="K3790" t="s">
        <v>22540</v>
      </c>
      <c r="L3790" t="s">
        <v>22541</v>
      </c>
      <c r="M3790" t="s">
        <v>22542</v>
      </c>
      <c r="N3790" t="s">
        <v>22543</v>
      </c>
      <c r="O3790" t="s">
        <v>22544</v>
      </c>
      <c r="P3790" t="s">
        <v>22545</v>
      </c>
      <c r="Q3790" t="s">
        <v>75</v>
      </c>
      <c r="R3790">
        <v>65</v>
      </c>
      <c r="S3790">
        <v>-1</v>
      </c>
      <c r="T3790" t="s">
        <v>32</v>
      </c>
      <c r="U3790" s="1">
        <v>41090</v>
      </c>
      <c r="V3790" t="s">
        <v>739</v>
      </c>
      <c r="W3790" t="s">
        <v>78</v>
      </c>
      <c r="X3790" t="s">
        <v>49</v>
      </c>
      <c r="Y3790" t="s">
        <v>32</v>
      </c>
      <c r="Z3790" t="s">
        <v>32</v>
      </c>
      <c r="AA3790" t="s">
        <v>69</v>
      </c>
      <c r="AB3790" t="s">
        <v>263</v>
      </c>
      <c r="AC3790" t="s">
        <v>248</v>
      </c>
      <c r="AD3790" t="s">
        <v>1486</v>
      </c>
      <c r="AE3790" t="s">
        <v>54</v>
      </c>
    </row>
    <row r="3791" spans="1:31" x14ac:dyDescent="0.2">
      <c r="A3791">
        <v>37</v>
      </c>
      <c r="B3791" t="s">
        <v>96</v>
      </c>
      <c r="C3791" t="s">
        <v>97</v>
      </c>
      <c r="D3791" t="s">
        <v>32</v>
      </c>
      <c r="E3791" t="s">
        <v>32</v>
      </c>
      <c r="F3791" t="s">
        <v>114</v>
      </c>
      <c r="G3791" t="s">
        <v>22982</v>
      </c>
      <c r="H3791" t="s">
        <v>32</v>
      </c>
      <c r="I3791" t="s">
        <v>22983</v>
      </c>
      <c r="J3791" t="s">
        <v>22984</v>
      </c>
      <c r="K3791" t="s">
        <v>22985</v>
      </c>
      <c r="L3791" t="s">
        <v>22986</v>
      </c>
      <c r="M3791" t="s">
        <v>13412</v>
      </c>
      <c r="N3791" t="s">
        <v>22987</v>
      </c>
      <c r="O3791" t="s">
        <v>32</v>
      </c>
      <c r="P3791" t="s">
        <v>32</v>
      </c>
      <c r="Q3791" t="s">
        <v>32</v>
      </c>
      <c r="R3791">
        <v>69</v>
      </c>
      <c r="S3791">
        <v>-1</v>
      </c>
      <c r="T3791" t="s">
        <v>32</v>
      </c>
      <c r="U3791" s="1">
        <v>41089</v>
      </c>
      <c r="V3791" t="s">
        <v>48</v>
      </c>
      <c r="W3791" t="s">
        <v>78</v>
      </c>
      <c r="X3791" t="s">
        <v>398</v>
      </c>
      <c r="Y3791" t="s">
        <v>643</v>
      </c>
      <c r="Z3791" t="s">
        <v>1810</v>
      </c>
      <c r="AA3791" t="s">
        <v>69</v>
      </c>
      <c r="AB3791" t="s">
        <v>32</v>
      </c>
      <c r="AC3791" t="s">
        <v>71</v>
      </c>
      <c r="AD3791" t="s">
        <v>95</v>
      </c>
      <c r="AE3791" t="s">
        <v>265</v>
      </c>
    </row>
    <row r="3792" spans="1:31" x14ac:dyDescent="0.2">
      <c r="A3792">
        <v>37</v>
      </c>
      <c r="B3792" t="s">
        <v>32</v>
      </c>
      <c r="C3792" t="s">
        <v>32</v>
      </c>
      <c r="D3792" t="s">
        <v>888</v>
      </c>
      <c r="E3792" t="s">
        <v>32</v>
      </c>
      <c r="F3792" t="s">
        <v>56</v>
      </c>
      <c r="G3792" t="s">
        <v>23506</v>
      </c>
      <c r="H3792" t="s">
        <v>23507</v>
      </c>
      <c r="I3792" t="s">
        <v>23508</v>
      </c>
      <c r="J3792" t="s">
        <v>23509</v>
      </c>
      <c r="K3792" t="s">
        <v>23510</v>
      </c>
      <c r="L3792" t="s">
        <v>23511</v>
      </c>
      <c r="M3792" t="s">
        <v>23512</v>
      </c>
      <c r="N3792" t="s">
        <v>23513</v>
      </c>
      <c r="O3792" t="s">
        <v>23514</v>
      </c>
      <c r="P3792" t="s">
        <v>23515</v>
      </c>
      <c r="Q3792" t="s">
        <v>32</v>
      </c>
      <c r="R3792">
        <v>68</v>
      </c>
      <c r="S3792">
        <v>30000</v>
      </c>
      <c r="T3792" t="s">
        <v>91</v>
      </c>
      <c r="U3792" s="1">
        <v>41089</v>
      </c>
      <c r="V3792" t="s">
        <v>48</v>
      </c>
      <c r="W3792" t="s">
        <v>32</v>
      </c>
      <c r="X3792" t="s">
        <v>49</v>
      </c>
      <c r="Y3792" t="s">
        <v>245</v>
      </c>
      <c r="Z3792" t="s">
        <v>32</v>
      </c>
      <c r="AA3792" t="s">
        <v>69</v>
      </c>
      <c r="AB3792" t="s">
        <v>389</v>
      </c>
      <c r="AC3792" t="s">
        <v>71</v>
      </c>
      <c r="AD3792" t="s">
        <v>95</v>
      </c>
      <c r="AE3792" t="s">
        <v>54</v>
      </c>
    </row>
    <row r="3793" spans="1:31" x14ac:dyDescent="0.2">
      <c r="A3793">
        <v>37</v>
      </c>
      <c r="B3793" t="s">
        <v>96</v>
      </c>
      <c r="C3793" t="s">
        <v>1799</v>
      </c>
      <c r="D3793" t="s">
        <v>182</v>
      </c>
      <c r="E3793" t="s">
        <v>34</v>
      </c>
      <c r="F3793" t="s">
        <v>35</v>
      </c>
      <c r="G3793" t="s">
        <v>24157</v>
      </c>
      <c r="H3793" t="s">
        <v>24158</v>
      </c>
      <c r="I3793" t="s">
        <v>24159</v>
      </c>
      <c r="J3793" t="s">
        <v>24160</v>
      </c>
      <c r="K3793" t="s">
        <v>24161</v>
      </c>
      <c r="L3793" t="s">
        <v>24162</v>
      </c>
      <c r="M3793" t="s">
        <v>24163</v>
      </c>
      <c r="N3793" t="s">
        <v>24164</v>
      </c>
      <c r="O3793" t="s">
        <v>24165</v>
      </c>
      <c r="P3793" t="s">
        <v>24166</v>
      </c>
      <c r="Q3793" t="s">
        <v>75</v>
      </c>
      <c r="R3793">
        <v>65</v>
      </c>
      <c r="S3793">
        <v>-1</v>
      </c>
      <c r="T3793" t="s">
        <v>149</v>
      </c>
      <c r="U3793" s="1">
        <v>41090</v>
      </c>
      <c r="V3793" t="s">
        <v>48</v>
      </c>
      <c r="W3793" t="s">
        <v>92</v>
      </c>
      <c r="X3793" t="s">
        <v>244</v>
      </c>
      <c r="Y3793" t="s">
        <v>245</v>
      </c>
      <c r="Z3793" t="s">
        <v>246</v>
      </c>
      <c r="AA3793" t="s">
        <v>69</v>
      </c>
      <c r="AB3793" t="s">
        <v>367</v>
      </c>
      <c r="AC3793" t="s">
        <v>71</v>
      </c>
      <c r="AD3793" t="s">
        <v>95</v>
      </c>
      <c r="AE3793" t="s">
        <v>54</v>
      </c>
    </row>
    <row r="3794" spans="1:31" x14ac:dyDescent="0.2">
      <c r="A3794">
        <v>37</v>
      </c>
      <c r="B3794" t="s">
        <v>96</v>
      </c>
      <c r="C3794" t="s">
        <v>32</v>
      </c>
      <c r="D3794" t="s">
        <v>501</v>
      </c>
      <c r="E3794" t="s">
        <v>34</v>
      </c>
      <c r="F3794" t="s">
        <v>56</v>
      </c>
      <c r="G3794" t="s">
        <v>24821</v>
      </c>
      <c r="H3794" t="s">
        <v>24822</v>
      </c>
      <c r="I3794" t="s">
        <v>24823</v>
      </c>
      <c r="J3794" t="s">
        <v>32</v>
      </c>
      <c r="K3794" t="s">
        <v>24824</v>
      </c>
      <c r="L3794" t="s">
        <v>24825</v>
      </c>
      <c r="M3794" t="s">
        <v>24826</v>
      </c>
      <c r="N3794" t="s">
        <v>24827</v>
      </c>
      <c r="O3794" t="s">
        <v>32</v>
      </c>
      <c r="P3794" t="s">
        <v>24828</v>
      </c>
      <c r="Q3794" t="s">
        <v>1096</v>
      </c>
      <c r="R3794">
        <v>75</v>
      </c>
      <c r="S3794">
        <v>80000</v>
      </c>
      <c r="T3794" t="s">
        <v>576</v>
      </c>
      <c r="U3794" s="1">
        <v>41091</v>
      </c>
      <c r="V3794" t="s">
        <v>739</v>
      </c>
      <c r="W3794" t="s">
        <v>217</v>
      </c>
      <c r="X3794" t="s">
        <v>49</v>
      </c>
      <c r="Y3794" t="s">
        <v>643</v>
      </c>
      <c r="Z3794" t="s">
        <v>218</v>
      </c>
      <c r="AA3794" t="s">
        <v>51</v>
      </c>
      <c r="AB3794" t="s">
        <v>247</v>
      </c>
      <c r="AC3794" t="s">
        <v>71</v>
      </c>
      <c r="AD3794" t="s">
        <v>95</v>
      </c>
      <c r="AE3794" t="s">
        <v>54</v>
      </c>
    </row>
    <row r="3795" spans="1:31" x14ac:dyDescent="0.2">
      <c r="A3795">
        <v>37</v>
      </c>
      <c r="B3795" t="s">
        <v>96</v>
      </c>
      <c r="C3795" t="s">
        <v>32</v>
      </c>
      <c r="D3795" t="s">
        <v>98</v>
      </c>
      <c r="E3795" t="s">
        <v>34</v>
      </c>
      <c r="F3795" t="s">
        <v>35</v>
      </c>
      <c r="G3795" t="s">
        <v>24855</v>
      </c>
      <c r="H3795" t="s">
        <v>24856</v>
      </c>
      <c r="I3795" t="s">
        <v>24857</v>
      </c>
      <c r="J3795" t="s">
        <v>24858</v>
      </c>
      <c r="K3795" t="s">
        <v>24859</v>
      </c>
      <c r="L3795" t="s">
        <v>24860</v>
      </c>
      <c r="M3795" t="s">
        <v>24861</v>
      </c>
      <c r="N3795" t="s">
        <v>24862</v>
      </c>
      <c r="O3795" t="s">
        <v>32</v>
      </c>
      <c r="P3795" t="s">
        <v>24863</v>
      </c>
      <c r="Q3795" t="s">
        <v>67</v>
      </c>
      <c r="R3795">
        <v>72</v>
      </c>
      <c r="S3795">
        <v>-1</v>
      </c>
      <c r="T3795" t="s">
        <v>91</v>
      </c>
      <c r="U3795" s="1">
        <v>41089</v>
      </c>
      <c r="V3795" t="s">
        <v>48</v>
      </c>
      <c r="W3795" t="s">
        <v>191</v>
      </c>
      <c r="X3795" t="s">
        <v>49</v>
      </c>
      <c r="Y3795" t="s">
        <v>32</v>
      </c>
      <c r="Z3795" t="s">
        <v>80</v>
      </c>
      <c r="AA3795" t="s">
        <v>51</v>
      </c>
      <c r="AB3795" t="s">
        <v>1909</v>
      </c>
      <c r="AC3795" t="s">
        <v>71</v>
      </c>
      <c r="AD3795" t="s">
        <v>24864</v>
      </c>
      <c r="AE3795" t="s">
        <v>54</v>
      </c>
    </row>
    <row r="3796" spans="1:31" x14ac:dyDescent="0.2">
      <c r="A3796">
        <v>37</v>
      </c>
      <c r="B3796" t="s">
        <v>55</v>
      </c>
      <c r="C3796" t="s">
        <v>83</v>
      </c>
      <c r="D3796" t="s">
        <v>98</v>
      </c>
      <c r="E3796" t="s">
        <v>32</v>
      </c>
      <c r="F3796" t="s">
        <v>35</v>
      </c>
      <c r="G3796" t="s">
        <v>25003</v>
      </c>
      <c r="H3796" t="s">
        <v>25004</v>
      </c>
      <c r="I3796" t="s">
        <v>25005</v>
      </c>
      <c r="J3796" t="s">
        <v>25006</v>
      </c>
      <c r="K3796" t="s">
        <v>25007</v>
      </c>
      <c r="L3796" t="s">
        <v>25008</v>
      </c>
      <c r="M3796" t="s">
        <v>25009</v>
      </c>
      <c r="N3796" t="s">
        <v>25010</v>
      </c>
      <c r="O3796" t="s">
        <v>25011</v>
      </c>
      <c r="P3796" t="s">
        <v>25012</v>
      </c>
      <c r="Q3796" t="s">
        <v>75</v>
      </c>
      <c r="R3796">
        <v>71</v>
      </c>
      <c r="S3796">
        <v>20000</v>
      </c>
      <c r="T3796" t="s">
        <v>273</v>
      </c>
      <c r="U3796" s="1">
        <v>40750</v>
      </c>
      <c r="V3796" t="s">
        <v>216</v>
      </c>
      <c r="W3796" t="s">
        <v>32</v>
      </c>
      <c r="X3796" t="s">
        <v>49</v>
      </c>
      <c r="Y3796" t="s">
        <v>93</v>
      </c>
      <c r="Z3796" t="s">
        <v>32</v>
      </c>
      <c r="AA3796" t="s">
        <v>51</v>
      </c>
      <c r="AB3796" t="s">
        <v>81</v>
      </c>
      <c r="AC3796" t="s">
        <v>111</v>
      </c>
      <c r="AD3796" t="s">
        <v>95</v>
      </c>
      <c r="AE3796" t="s">
        <v>54</v>
      </c>
    </row>
    <row r="3797" spans="1:31" x14ac:dyDescent="0.2">
      <c r="A3797">
        <v>37</v>
      </c>
      <c r="B3797" t="s">
        <v>55</v>
      </c>
      <c r="C3797" t="s">
        <v>32</v>
      </c>
      <c r="D3797" t="s">
        <v>33</v>
      </c>
      <c r="E3797" t="s">
        <v>170</v>
      </c>
      <c r="F3797" t="s">
        <v>138</v>
      </c>
      <c r="G3797" t="s">
        <v>25243</v>
      </c>
      <c r="H3797" t="s">
        <v>25244</v>
      </c>
      <c r="I3797" t="s">
        <v>25245</v>
      </c>
      <c r="J3797" t="s">
        <v>25246</v>
      </c>
      <c r="K3797" t="s">
        <v>25247</v>
      </c>
      <c r="L3797" t="s">
        <v>25248</v>
      </c>
      <c r="M3797" t="s">
        <v>25249</v>
      </c>
      <c r="N3797" t="s">
        <v>25250</v>
      </c>
      <c r="O3797" t="s">
        <v>25251</v>
      </c>
      <c r="P3797" t="s">
        <v>25252</v>
      </c>
      <c r="Q3797" t="s">
        <v>75</v>
      </c>
      <c r="R3797">
        <v>68</v>
      </c>
      <c r="S3797">
        <v>-1</v>
      </c>
      <c r="T3797" t="s">
        <v>47</v>
      </c>
      <c r="U3797" s="1">
        <v>41040</v>
      </c>
      <c r="V3797" t="s">
        <v>48</v>
      </c>
      <c r="W3797" t="s">
        <v>32</v>
      </c>
      <c r="X3797" t="s">
        <v>49</v>
      </c>
      <c r="Y3797" t="s">
        <v>93</v>
      </c>
      <c r="Z3797" t="s">
        <v>378</v>
      </c>
      <c r="AA3797" t="s">
        <v>51</v>
      </c>
      <c r="AB3797" t="s">
        <v>690</v>
      </c>
      <c r="AC3797" t="s">
        <v>71</v>
      </c>
      <c r="AD3797" t="s">
        <v>25253</v>
      </c>
      <c r="AE3797" t="s">
        <v>346</v>
      </c>
    </row>
    <row r="3798" spans="1:31" x14ac:dyDescent="0.2">
      <c r="A3798">
        <v>37</v>
      </c>
      <c r="B3798" t="s">
        <v>154</v>
      </c>
      <c r="C3798" t="s">
        <v>155</v>
      </c>
      <c r="D3798" t="s">
        <v>98</v>
      </c>
      <c r="E3798" t="s">
        <v>34</v>
      </c>
      <c r="F3798" t="s">
        <v>310</v>
      </c>
      <c r="G3798" t="s">
        <v>25413</v>
      </c>
      <c r="H3798" t="s">
        <v>25414</v>
      </c>
      <c r="I3798" t="s">
        <v>25415</v>
      </c>
      <c r="J3798" t="s">
        <v>25416</v>
      </c>
      <c r="K3798" t="s">
        <v>25417</v>
      </c>
      <c r="L3798" t="s">
        <v>25418</v>
      </c>
      <c r="M3798" t="s">
        <v>25419</v>
      </c>
      <c r="N3798" t="s">
        <v>25420</v>
      </c>
      <c r="O3798" t="s">
        <v>25421</v>
      </c>
      <c r="P3798" t="s">
        <v>25422</v>
      </c>
      <c r="Q3798" t="s">
        <v>75</v>
      </c>
      <c r="R3798">
        <v>69</v>
      </c>
      <c r="S3798">
        <v>-1</v>
      </c>
      <c r="T3798" t="s">
        <v>136</v>
      </c>
      <c r="U3798" s="1">
        <v>41089</v>
      </c>
      <c r="V3798" t="s">
        <v>662</v>
      </c>
      <c r="W3798" t="s">
        <v>92</v>
      </c>
      <c r="X3798" t="s">
        <v>49</v>
      </c>
      <c r="Y3798" t="s">
        <v>261</v>
      </c>
      <c r="Z3798" t="s">
        <v>246</v>
      </c>
      <c r="AA3798" t="s">
        <v>69</v>
      </c>
      <c r="AB3798" t="s">
        <v>299</v>
      </c>
      <c r="AC3798" t="s">
        <v>170</v>
      </c>
      <c r="AD3798" t="s">
        <v>168</v>
      </c>
      <c r="AE3798" t="s">
        <v>54</v>
      </c>
    </row>
    <row r="3799" spans="1:31" x14ac:dyDescent="0.2">
      <c r="A3799">
        <v>37</v>
      </c>
      <c r="B3799" t="s">
        <v>55</v>
      </c>
      <c r="C3799" t="s">
        <v>97</v>
      </c>
      <c r="D3799" t="s">
        <v>33</v>
      </c>
      <c r="E3799" t="s">
        <v>34</v>
      </c>
      <c r="F3799" t="s">
        <v>114</v>
      </c>
      <c r="G3799" t="s">
        <v>25929</v>
      </c>
      <c r="H3799" t="s">
        <v>25930</v>
      </c>
      <c r="I3799" t="e">
        <f>- surrounding myself with great people  - connecting people and possibilities  - creating a new life in a new city  - finding new ways  - throwing last minute parties for all of my friends</f>
        <v>#NAME?</v>
      </c>
      <c r="J3799" t="s">
        <v>25931</v>
      </c>
      <c r="K3799" t="s">
        <v>25932</v>
      </c>
      <c r="L3799" t="s">
        <v>25933</v>
      </c>
      <c r="M3799" t="s">
        <v>25934</v>
      </c>
      <c r="N3799" t="s">
        <v>25935</v>
      </c>
      <c r="O3799" t="s">
        <v>25936</v>
      </c>
      <c r="P3799" t="s">
        <v>25937</v>
      </c>
      <c r="Q3799" t="s">
        <v>75</v>
      </c>
      <c r="R3799">
        <v>70</v>
      </c>
      <c r="S3799">
        <v>-1</v>
      </c>
      <c r="T3799" t="s">
        <v>203</v>
      </c>
      <c r="U3799" s="1">
        <v>41087</v>
      </c>
      <c r="V3799" t="s">
        <v>48</v>
      </c>
      <c r="W3799" t="s">
        <v>32</v>
      </c>
      <c r="X3799" t="s">
        <v>49</v>
      </c>
      <c r="Y3799" t="s">
        <v>435</v>
      </c>
      <c r="Z3799" t="s">
        <v>32</v>
      </c>
      <c r="AA3799" t="s">
        <v>69</v>
      </c>
      <c r="AB3799" t="s">
        <v>358</v>
      </c>
      <c r="AC3799" t="s">
        <v>71</v>
      </c>
      <c r="AD3799" t="s">
        <v>25938</v>
      </c>
      <c r="AE3799" t="s">
        <v>54</v>
      </c>
    </row>
    <row r="3800" spans="1:31" x14ac:dyDescent="0.2">
      <c r="A3800">
        <v>37</v>
      </c>
      <c r="B3800" t="s">
        <v>169</v>
      </c>
      <c r="C3800" t="s">
        <v>113</v>
      </c>
      <c r="D3800" t="s">
        <v>98</v>
      </c>
      <c r="E3800" t="s">
        <v>32</v>
      </c>
      <c r="F3800" t="s">
        <v>56</v>
      </c>
      <c r="G3800" t="s">
        <v>26211</v>
      </c>
      <c r="H3800" t="s">
        <v>26212</v>
      </c>
      <c r="I3800" t="s">
        <v>26213</v>
      </c>
      <c r="J3800" t="s">
        <v>26214</v>
      </c>
      <c r="K3800" t="s">
        <v>26215</v>
      </c>
      <c r="L3800" t="s">
        <v>26216</v>
      </c>
      <c r="M3800" t="s">
        <v>32</v>
      </c>
      <c r="N3800" t="s">
        <v>26217</v>
      </c>
      <c r="O3800" t="s">
        <v>32</v>
      </c>
      <c r="P3800" t="s">
        <v>32</v>
      </c>
      <c r="Q3800" t="s">
        <v>3041</v>
      </c>
      <c r="R3800">
        <v>72</v>
      </c>
      <c r="S3800">
        <v>-1</v>
      </c>
      <c r="T3800" t="s">
        <v>576</v>
      </c>
      <c r="U3800" s="1">
        <v>41090</v>
      </c>
      <c r="V3800" t="s">
        <v>164</v>
      </c>
      <c r="W3800" t="s">
        <v>217</v>
      </c>
      <c r="X3800" t="s">
        <v>49</v>
      </c>
      <c r="Y3800" t="s">
        <v>150</v>
      </c>
      <c r="Z3800" t="s">
        <v>246</v>
      </c>
      <c r="AA3800" t="s">
        <v>51</v>
      </c>
      <c r="AB3800" t="s">
        <v>690</v>
      </c>
      <c r="AC3800" t="s">
        <v>71</v>
      </c>
      <c r="AD3800" t="s">
        <v>95</v>
      </c>
      <c r="AE3800" t="s">
        <v>54</v>
      </c>
    </row>
    <row r="3801" spans="1:31" x14ac:dyDescent="0.2">
      <c r="A3801">
        <v>37</v>
      </c>
      <c r="B3801" t="s">
        <v>169</v>
      </c>
      <c r="C3801" t="s">
        <v>287</v>
      </c>
      <c r="D3801" t="s">
        <v>33</v>
      </c>
      <c r="E3801" t="s">
        <v>34</v>
      </c>
      <c r="F3801" t="s">
        <v>56</v>
      </c>
      <c r="G3801" t="s">
        <v>26671</v>
      </c>
      <c r="H3801" t="s">
        <v>26672</v>
      </c>
      <c r="I3801" t="s">
        <v>26673</v>
      </c>
      <c r="J3801" t="s">
        <v>26674</v>
      </c>
      <c r="K3801" t="s">
        <v>26675</v>
      </c>
      <c r="L3801" t="s">
        <v>26676</v>
      </c>
      <c r="M3801" t="s">
        <v>26677</v>
      </c>
      <c r="N3801" t="s">
        <v>26678</v>
      </c>
      <c r="O3801" t="s">
        <v>26679</v>
      </c>
      <c r="P3801" t="s">
        <v>26680</v>
      </c>
      <c r="Q3801" t="s">
        <v>91</v>
      </c>
      <c r="R3801">
        <v>68</v>
      </c>
      <c r="S3801">
        <v>70000</v>
      </c>
      <c r="T3801" t="s">
        <v>446</v>
      </c>
      <c r="U3801" s="1">
        <v>41077</v>
      </c>
      <c r="V3801" t="s">
        <v>48</v>
      </c>
      <c r="W3801" t="s">
        <v>217</v>
      </c>
      <c r="X3801" t="s">
        <v>49</v>
      </c>
      <c r="Y3801" t="s">
        <v>79</v>
      </c>
      <c r="Z3801" t="s">
        <v>91</v>
      </c>
      <c r="AA3801" t="s">
        <v>51</v>
      </c>
      <c r="AB3801" t="s">
        <v>690</v>
      </c>
      <c r="AC3801" t="s">
        <v>71</v>
      </c>
      <c r="AD3801" t="s">
        <v>26681</v>
      </c>
      <c r="AE3801" t="s">
        <v>54</v>
      </c>
    </row>
    <row r="3802" spans="1:31" x14ac:dyDescent="0.2">
      <c r="A3802">
        <v>37</v>
      </c>
      <c r="B3802" t="s">
        <v>96</v>
      </c>
      <c r="C3802" t="s">
        <v>155</v>
      </c>
      <c r="D3802" t="s">
        <v>33</v>
      </c>
      <c r="E3802" t="s">
        <v>34</v>
      </c>
      <c r="F3802" t="s">
        <v>32</v>
      </c>
      <c r="G3802" t="s">
        <v>26767</v>
      </c>
      <c r="H3802" t="s">
        <v>26768</v>
      </c>
      <c r="I3802" t="s">
        <v>26769</v>
      </c>
      <c r="J3802" t="s">
        <v>26770</v>
      </c>
      <c r="K3802" t="s">
        <v>26771</v>
      </c>
      <c r="L3802" t="s">
        <v>26772</v>
      </c>
      <c r="M3802" t="s">
        <v>26773</v>
      </c>
      <c r="N3802" t="s">
        <v>26774</v>
      </c>
      <c r="O3802" t="s">
        <v>26775</v>
      </c>
      <c r="P3802" t="s">
        <v>32</v>
      </c>
      <c r="Q3802" t="s">
        <v>108</v>
      </c>
      <c r="R3802">
        <v>61</v>
      </c>
      <c r="S3802">
        <v>30000</v>
      </c>
      <c r="T3802" t="s">
        <v>446</v>
      </c>
      <c r="U3802" s="1">
        <v>41022</v>
      </c>
      <c r="V3802" t="s">
        <v>48</v>
      </c>
      <c r="W3802" t="s">
        <v>32</v>
      </c>
      <c r="X3802" t="s">
        <v>49</v>
      </c>
      <c r="Y3802" t="s">
        <v>32</v>
      </c>
      <c r="Z3802" t="s">
        <v>262</v>
      </c>
      <c r="AA3802" t="s">
        <v>51</v>
      </c>
      <c r="AB3802" t="s">
        <v>32</v>
      </c>
      <c r="AC3802" t="s">
        <v>71</v>
      </c>
      <c r="AD3802" t="s">
        <v>168</v>
      </c>
      <c r="AE3802" t="s">
        <v>54</v>
      </c>
    </row>
    <row r="3803" spans="1:31" x14ac:dyDescent="0.2">
      <c r="A3803">
        <v>37</v>
      </c>
      <c r="B3803" t="s">
        <v>32</v>
      </c>
      <c r="C3803" t="s">
        <v>32</v>
      </c>
      <c r="D3803" t="s">
        <v>33</v>
      </c>
      <c r="E3803" t="s">
        <v>32</v>
      </c>
      <c r="F3803" t="s">
        <v>56</v>
      </c>
      <c r="G3803" t="s">
        <v>27221</v>
      </c>
      <c r="H3803" t="s">
        <v>27222</v>
      </c>
      <c r="I3803" t="s">
        <v>27223</v>
      </c>
      <c r="J3803" t="s">
        <v>27224</v>
      </c>
      <c r="K3803" t="s">
        <v>27225</v>
      </c>
      <c r="L3803" t="s">
        <v>27226</v>
      </c>
      <c r="M3803" t="s">
        <v>27227</v>
      </c>
      <c r="N3803" t="s">
        <v>27228</v>
      </c>
      <c r="O3803" t="s">
        <v>27229</v>
      </c>
      <c r="P3803" t="s">
        <v>27230</v>
      </c>
      <c r="Q3803" t="s">
        <v>75</v>
      </c>
      <c r="R3803">
        <v>66</v>
      </c>
      <c r="S3803">
        <v>-1</v>
      </c>
      <c r="T3803" t="s">
        <v>203</v>
      </c>
      <c r="U3803" s="1">
        <v>41090</v>
      </c>
      <c r="V3803" t="s">
        <v>48</v>
      </c>
      <c r="W3803" t="s">
        <v>32</v>
      </c>
      <c r="X3803" t="s">
        <v>49</v>
      </c>
      <c r="Y3803" t="s">
        <v>435</v>
      </c>
      <c r="Z3803" t="s">
        <v>32</v>
      </c>
      <c r="AA3803" t="s">
        <v>69</v>
      </c>
      <c r="AB3803" t="s">
        <v>219</v>
      </c>
      <c r="AC3803" t="s">
        <v>71</v>
      </c>
      <c r="AD3803" t="s">
        <v>95</v>
      </c>
      <c r="AE3803" t="s">
        <v>54</v>
      </c>
    </row>
    <row r="3804" spans="1:31" x14ac:dyDescent="0.2">
      <c r="A3804">
        <v>37</v>
      </c>
      <c r="B3804" t="s">
        <v>55</v>
      </c>
      <c r="C3804" t="s">
        <v>32</v>
      </c>
      <c r="D3804" t="s">
        <v>182</v>
      </c>
      <c r="E3804" t="s">
        <v>34</v>
      </c>
      <c r="F3804" t="s">
        <v>56</v>
      </c>
      <c r="G3804" t="s">
        <v>27707</v>
      </c>
      <c r="H3804" t="s">
        <v>27708</v>
      </c>
      <c r="I3804" t="s">
        <v>32</v>
      </c>
      <c r="J3804" t="s">
        <v>27709</v>
      </c>
      <c r="K3804" t="s">
        <v>27710</v>
      </c>
      <c r="L3804" t="s">
        <v>27711</v>
      </c>
      <c r="M3804" t="s">
        <v>27712</v>
      </c>
      <c r="N3804" t="s">
        <v>27713</v>
      </c>
      <c r="O3804" t="s">
        <v>32</v>
      </c>
      <c r="P3804" t="s">
        <v>32</v>
      </c>
      <c r="Q3804" t="s">
        <v>108</v>
      </c>
      <c r="R3804">
        <v>67</v>
      </c>
      <c r="S3804">
        <v>-1</v>
      </c>
      <c r="T3804" t="s">
        <v>32</v>
      </c>
      <c r="U3804" s="1">
        <v>41090</v>
      </c>
      <c r="V3804" t="s">
        <v>48</v>
      </c>
      <c r="W3804" t="s">
        <v>32</v>
      </c>
      <c r="X3804" t="s">
        <v>49</v>
      </c>
      <c r="Y3804" t="s">
        <v>32</v>
      </c>
      <c r="Z3804" t="s">
        <v>218</v>
      </c>
      <c r="AA3804" t="s">
        <v>69</v>
      </c>
      <c r="AB3804" t="s">
        <v>276</v>
      </c>
      <c r="AC3804" t="s">
        <v>71</v>
      </c>
      <c r="AD3804" t="s">
        <v>95</v>
      </c>
      <c r="AE3804" t="s">
        <v>54</v>
      </c>
    </row>
    <row r="3805" spans="1:31" x14ac:dyDescent="0.2">
      <c r="A3805">
        <v>37</v>
      </c>
      <c r="B3805" t="s">
        <v>112</v>
      </c>
      <c r="C3805" t="s">
        <v>32</v>
      </c>
      <c r="D3805" t="s">
        <v>32</v>
      </c>
      <c r="E3805" t="s">
        <v>34</v>
      </c>
      <c r="F3805" t="s">
        <v>1147</v>
      </c>
      <c r="G3805" t="s">
        <v>27939</v>
      </c>
      <c r="H3805" t="s">
        <v>27940</v>
      </c>
      <c r="I3805" t="s">
        <v>27941</v>
      </c>
      <c r="J3805" t="s">
        <v>142</v>
      </c>
      <c r="K3805" t="s">
        <v>32</v>
      </c>
      <c r="L3805" t="s">
        <v>32</v>
      </c>
      <c r="M3805" t="s">
        <v>32</v>
      </c>
      <c r="N3805" t="s">
        <v>32</v>
      </c>
      <c r="O3805" t="s">
        <v>32</v>
      </c>
      <c r="P3805" t="s">
        <v>27942</v>
      </c>
      <c r="Q3805" t="s">
        <v>32</v>
      </c>
      <c r="R3805">
        <v>66</v>
      </c>
      <c r="S3805">
        <v>-1</v>
      </c>
      <c r="T3805" t="s">
        <v>32</v>
      </c>
      <c r="U3805" s="1">
        <v>41089</v>
      </c>
      <c r="V3805" t="s">
        <v>48</v>
      </c>
      <c r="W3805" t="s">
        <v>92</v>
      </c>
      <c r="X3805" t="s">
        <v>49</v>
      </c>
      <c r="Y3805" t="s">
        <v>495</v>
      </c>
      <c r="Z3805" t="s">
        <v>32</v>
      </c>
      <c r="AA3805" t="s">
        <v>69</v>
      </c>
      <c r="AB3805" t="s">
        <v>32</v>
      </c>
      <c r="AC3805" t="s">
        <v>71</v>
      </c>
      <c r="AD3805" t="s">
        <v>95</v>
      </c>
      <c r="AE3805" t="s">
        <v>54</v>
      </c>
    </row>
    <row r="3806" spans="1:31" x14ac:dyDescent="0.2">
      <c r="A3806">
        <v>37</v>
      </c>
      <c r="B3806" t="s">
        <v>2255</v>
      </c>
      <c r="C3806" t="s">
        <v>32</v>
      </c>
      <c r="D3806" t="s">
        <v>888</v>
      </c>
      <c r="E3806" t="s">
        <v>98</v>
      </c>
      <c r="F3806" t="s">
        <v>664</v>
      </c>
      <c r="G3806" t="s">
        <v>29129</v>
      </c>
      <c r="H3806" t="s">
        <v>29130</v>
      </c>
      <c r="I3806" t="s">
        <v>29131</v>
      </c>
      <c r="J3806" t="s">
        <v>32</v>
      </c>
      <c r="K3806" t="s">
        <v>29132</v>
      </c>
      <c r="L3806" t="s">
        <v>29133</v>
      </c>
      <c r="M3806" t="s">
        <v>29134</v>
      </c>
      <c r="N3806" t="s">
        <v>29135</v>
      </c>
      <c r="O3806" t="s">
        <v>29136</v>
      </c>
      <c r="P3806" t="s">
        <v>29137</v>
      </c>
      <c r="Q3806" t="s">
        <v>471</v>
      </c>
      <c r="R3806">
        <v>67</v>
      </c>
      <c r="S3806">
        <v>150000</v>
      </c>
      <c r="T3806" t="s">
        <v>91</v>
      </c>
      <c r="U3806" s="1">
        <v>41060</v>
      </c>
      <c r="V3806" t="s">
        <v>48</v>
      </c>
      <c r="W3806" t="s">
        <v>204</v>
      </c>
      <c r="X3806" t="s">
        <v>49</v>
      </c>
      <c r="Y3806" t="s">
        <v>93</v>
      </c>
      <c r="Z3806" t="s">
        <v>32</v>
      </c>
      <c r="AA3806" t="s">
        <v>51</v>
      </c>
      <c r="AB3806" t="s">
        <v>1243</v>
      </c>
      <c r="AC3806" t="s">
        <v>32</v>
      </c>
      <c r="AD3806" t="s">
        <v>29138</v>
      </c>
      <c r="AE3806" t="s">
        <v>54</v>
      </c>
    </row>
    <row r="3807" spans="1:31" x14ac:dyDescent="0.2">
      <c r="A3807">
        <v>37</v>
      </c>
      <c r="B3807" t="s">
        <v>400</v>
      </c>
      <c r="C3807" t="s">
        <v>32</v>
      </c>
      <c r="D3807" t="s">
        <v>98</v>
      </c>
      <c r="E3807" t="s">
        <v>170</v>
      </c>
      <c r="F3807" t="s">
        <v>35</v>
      </c>
      <c r="G3807" t="s">
        <v>29261</v>
      </c>
      <c r="H3807" t="s">
        <v>29262</v>
      </c>
      <c r="I3807" t="s">
        <v>29263</v>
      </c>
      <c r="J3807" t="s">
        <v>29264</v>
      </c>
      <c r="K3807" t="s">
        <v>29265</v>
      </c>
      <c r="L3807" t="s">
        <v>29266</v>
      </c>
      <c r="M3807" t="s">
        <v>29267</v>
      </c>
      <c r="N3807" t="s">
        <v>29268</v>
      </c>
      <c r="O3807" t="s">
        <v>29269</v>
      </c>
      <c r="P3807" t="s">
        <v>29270</v>
      </c>
      <c r="Q3807" t="s">
        <v>75</v>
      </c>
      <c r="R3807">
        <v>74</v>
      </c>
      <c r="S3807">
        <v>1000000</v>
      </c>
      <c r="T3807" t="s">
        <v>68</v>
      </c>
      <c r="U3807" s="1">
        <v>41050</v>
      </c>
      <c r="V3807" t="s">
        <v>48</v>
      </c>
      <c r="W3807" t="s">
        <v>32</v>
      </c>
      <c r="X3807" t="s">
        <v>49</v>
      </c>
      <c r="Y3807" t="s">
        <v>261</v>
      </c>
      <c r="Z3807" t="s">
        <v>109</v>
      </c>
      <c r="AA3807" t="s">
        <v>51</v>
      </c>
      <c r="AB3807" t="s">
        <v>233</v>
      </c>
      <c r="AC3807" t="s">
        <v>248</v>
      </c>
      <c r="AD3807" t="s">
        <v>3105</v>
      </c>
      <c r="AE3807" t="s">
        <v>54</v>
      </c>
    </row>
    <row r="3808" spans="1:31" x14ac:dyDescent="0.2">
      <c r="A3808">
        <v>37</v>
      </c>
      <c r="B3808" t="s">
        <v>96</v>
      </c>
      <c r="C3808" t="s">
        <v>32</v>
      </c>
      <c r="D3808" t="s">
        <v>182</v>
      </c>
      <c r="E3808" t="s">
        <v>34</v>
      </c>
      <c r="F3808" t="s">
        <v>56</v>
      </c>
      <c r="G3808" t="s">
        <v>29661</v>
      </c>
      <c r="H3808" t="s">
        <v>29662</v>
      </c>
      <c r="I3808" t="s">
        <v>29663</v>
      </c>
      <c r="J3808" t="s">
        <v>29664</v>
      </c>
      <c r="K3808" t="s">
        <v>29665</v>
      </c>
      <c r="L3808" t="s">
        <v>29666</v>
      </c>
      <c r="M3808" t="s">
        <v>29667</v>
      </c>
      <c r="N3808" t="s">
        <v>29668</v>
      </c>
      <c r="O3808" t="s">
        <v>32</v>
      </c>
      <c r="P3808" t="s">
        <v>29669</v>
      </c>
      <c r="Q3808" t="s">
        <v>75</v>
      </c>
      <c r="R3808">
        <v>68</v>
      </c>
      <c r="S3808">
        <v>50000</v>
      </c>
      <c r="T3808" t="s">
        <v>203</v>
      </c>
      <c r="U3808" s="1">
        <v>41090</v>
      </c>
      <c r="V3808" t="s">
        <v>667</v>
      </c>
      <c r="W3808" t="s">
        <v>92</v>
      </c>
      <c r="X3808" t="s">
        <v>49</v>
      </c>
      <c r="Y3808" t="s">
        <v>32</v>
      </c>
      <c r="Z3808" t="s">
        <v>275</v>
      </c>
      <c r="AA3808" t="s">
        <v>51</v>
      </c>
      <c r="AB3808" t="s">
        <v>459</v>
      </c>
      <c r="AC3808" t="s">
        <v>71</v>
      </c>
      <c r="AD3808" t="s">
        <v>95</v>
      </c>
      <c r="AE3808" t="s">
        <v>54</v>
      </c>
    </row>
    <row r="3809" spans="1:31" x14ac:dyDescent="0.2">
      <c r="A3809">
        <v>37</v>
      </c>
      <c r="B3809" t="s">
        <v>55</v>
      </c>
      <c r="C3809" t="s">
        <v>32</v>
      </c>
      <c r="D3809" t="s">
        <v>33</v>
      </c>
      <c r="E3809" t="s">
        <v>34</v>
      </c>
      <c r="F3809" t="s">
        <v>114</v>
      </c>
      <c r="G3809" t="s">
        <v>29868</v>
      </c>
      <c r="H3809" t="s">
        <v>29869</v>
      </c>
      <c r="I3809" t="s">
        <v>29870</v>
      </c>
      <c r="J3809" t="s">
        <v>29871</v>
      </c>
      <c r="K3809" t="s">
        <v>29872</v>
      </c>
      <c r="L3809" t="s">
        <v>29873</v>
      </c>
      <c r="M3809" t="s">
        <v>29874</v>
      </c>
      <c r="N3809" t="s">
        <v>29875</v>
      </c>
      <c r="O3809" t="s">
        <v>32</v>
      </c>
      <c r="P3809" t="s">
        <v>29876</v>
      </c>
      <c r="Q3809" t="s">
        <v>75</v>
      </c>
      <c r="R3809">
        <v>64</v>
      </c>
      <c r="S3809">
        <v>-1</v>
      </c>
      <c r="T3809" t="s">
        <v>32</v>
      </c>
      <c r="U3809" s="1">
        <v>41082</v>
      </c>
      <c r="V3809" t="s">
        <v>861</v>
      </c>
      <c r="W3809" t="s">
        <v>204</v>
      </c>
      <c r="X3809" t="s">
        <v>49</v>
      </c>
      <c r="Y3809" t="s">
        <v>93</v>
      </c>
      <c r="Z3809" t="s">
        <v>32</v>
      </c>
      <c r="AA3809" t="s">
        <v>69</v>
      </c>
      <c r="AB3809" t="s">
        <v>1909</v>
      </c>
      <c r="AC3809" t="s">
        <v>71</v>
      </c>
      <c r="AD3809" t="s">
        <v>2149</v>
      </c>
      <c r="AE3809" t="s">
        <v>54</v>
      </c>
    </row>
    <row r="3810" spans="1:31" x14ac:dyDescent="0.2">
      <c r="A3810">
        <v>37</v>
      </c>
      <c r="B3810" t="s">
        <v>96</v>
      </c>
      <c r="C3810" t="s">
        <v>155</v>
      </c>
      <c r="D3810" t="s">
        <v>33</v>
      </c>
      <c r="E3810" t="s">
        <v>34</v>
      </c>
      <c r="F3810" t="s">
        <v>56</v>
      </c>
      <c r="G3810" t="s">
        <v>30384</v>
      </c>
      <c r="H3810" t="s">
        <v>30385</v>
      </c>
      <c r="I3810" t="s">
        <v>30386</v>
      </c>
      <c r="J3810" t="s">
        <v>30387</v>
      </c>
      <c r="K3810" t="s">
        <v>30388</v>
      </c>
      <c r="L3810" t="s">
        <v>30389</v>
      </c>
      <c r="M3810" t="s">
        <v>30390</v>
      </c>
      <c r="N3810" t="s">
        <v>30391</v>
      </c>
      <c r="O3810" t="s">
        <v>30392</v>
      </c>
      <c r="P3810" t="s">
        <v>30393</v>
      </c>
      <c r="Q3810" t="s">
        <v>75</v>
      </c>
      <c r="R3810">
        <v>72</v>
      </c>
      <c r="S3810">
        <v>250000</v>
      </c>
      <c r="T3810" t="s">
        <v>136</v>
      </c>
      <c r="U3810" s="1">
        <v>41081</v>
      </c>
      <c r="V3810" t="s">
        <v>164</v>
      </c>
      <c r="W3810" t="s">
        <v>217</v>
      </c>
      <c r="X3810" t="s">
        <v>49</v>
      </c>
      <c r="Y3810" t="s">
        <v>245</v>
      </c>
      <c r="Z3810" t="s">
        <v>80</v>
      </c>
      <c r="AA3810" t="s">
        <v>51</v>
      </c>
      <c r="AB3810" t="s">
        <v>299</v>
      </c>
      <c r="AC3810" t="s">
        <v>248</v>
      </c>
      <c r="AD3810" t="s">
        <v>511</v>
      </c>
      <c r="AE3810" t="s">
        <v>54</v>
      </c>
    </row>
    <row r="3811" spans="1:31" x14ac:dyDescent="0.2">
      <c r="A3811">
        <v>37</v>
      </c>
      <c r="B3811" t="s">
        <v>96</v>
      </c>
      <c r="C3811" t="s">
        <v>155</v>
      </c>
      <c r="D3811" t="s">
        <v>33</v>
      </c>
      <c r="E3811" t="s">
        <v>32</v>
      </c>
      <c r="F3811" t="s">
        <v>664</v>
      </c>
      <c r="G3811" t="s">
        <v>30518</v>
      </c>
      <c r="H3811" t="s">
        <v>30519</v>
      </c>
      <c r="I3811" t="s">
        <v>30520</v>
      </c>
      <c r="J3811" t="s">
        <v>30521</v>
      </c>
      <c r="K3811" t="s">
        <v>30522</v>
      </c>
      <c r="L3811" t="s">
        <v>30523</v>
      </c>
      <c r="M3811" t="s">
        <v>30524</v>
      </c>
      <c r="N3811" t="s">
        <v>30525</v>
      </c>
      <c r="O3811" t="s">
        <v>30526</v>
      </c>
      <c r="P3811" t="s">
        <v>30527</v>
      </c>
      <c r="Q3811" t="s">
        <v>75</v>
      </c>
      <c r="R3811">
        <v>74</v>
      </c>
      <c r="S3811">
        <v>50000</v>
      </c>
      <c r="T3811" t="s">
        <v>47</v>
      </c>
      <c r="U3811" s="1">
        <v>41089</v>
      </c>
      <c r="V3811" t="s">
        <v>48</v>
      </c>
      <c r="W3811" t="s">
        <v>78</v>
      </c>
      <c r="X3811" t="s">
        <v>244</v>
      </c>
      <c r="Y3811" t="s">
        <v>93</v>
      </c>
      <c r="Z3811" t="s">
        <v>32</v>
      </c>
      <c r="AA3811" t="s">
        <v>51</v>
      </c>
      <c r="AB3811" t="s">
        <v>389</v>
      </c>
      <c r="AC3811" t="s">
        <v>71</v>
      </c>
      <c r="AD3811" t="s">
        <v>800</v>
      </c>
      <c r="AE3811" t="s">
        <v>54</v>
      </c>
    </row>
    <row r="3812" spans="1:31" x14ac:dyDescent="0.2">
      <c r="A3812">
        <v>37</v>
      </c>
      <c r="B3812" t="s">
        <v>55</v>
      </c>
      <c r="C3812" t="s">
        <v>32</v>
      </c>
      <c r="D3812" t="s">
        <v>33</v>
      </c>
      <c r="E3812" t="s">
        <v>34</v>
      </c>
      <c r="F3812" t="s">
        <v>56</v>
      </c>
      <c r="G3812" t="s">
        <v>30579</v>
      </c>
      <c r="H3812" t="s">
        <v>30580</v>
      </c>
      <c r="I3812" t="s">
        <v>2552</v>
      </c>
      <c r="J3812" t="s">
        <v>846</v>
      </c>
      <c r="K3812" t="s">
        <v>30581</v>
      </c>
      <c r="L3812" t="s">
        <v>30582</v>
      </c>
      <c r="M3812" t="s">
        <v>30583</v>
      </c>
      <c r="N3812" t="s">
        <v>30584</v>
      </c>
      <c r="O3812" t="s">
        <v>32</v>
      </c>
      <c r="P3812" t="s">
        <v>30585</v>
      </c>
      <c r="Q3812" t="s">
        <v>91</v>
      </c>
      <c r="R3812">
        <v>70</v>
      </c>
      <c r="S3812">
        <v>-1</v>
      </c>
      <c r="T3812" t="s">
        <v>163</v>
      </c>
      <c r="U3812" s="1">
        <v>41063</v>
      </c>
      <c r="V3812" t="s">
        <v>48</v>
      </c>
      <c r="W3812" t="s">
        <v>32</v>
      </c>
      <c r="X3812" t="s">
        <v>49</v>
      </c>
      <c r="Y3812" t="s">
        <v>93</v>
      </c>
      <c r="Z3812" t="s">
        <v>1726</v>
      </c>
      <c r="AA3812" t="s">
        <v>51</v>
      </c>
      <c r="AB3812" t="s">
        <v>1633</v>
      </c>
      <c r="AC3812" t="s">
        <v>71</v>
      </c>
      <c r="AD3812" t="s">
        <v>30586</v>
      </c>
      <c r="AE3812" t="s">
        <v>54</v>
      </c>
    </row>
    <row r="3813" spans="1:31" x14ac:dyDescent="0.2">
      <c r="A3813">
        <v>37</v>
      </c>
      <c r="B3813" t="s">
        <v>112</v>
      </c>
      <c r="C3813" t="s">
        <v>113</v>
      </c>
      <c r="D3813" t="s">
        <v>98</v>
      </c>
      <c r="E3813" t="s">
        <v>34</v>
      </c>
      <c r="F3813" t="s">
        <v>114</v>
      </c>
      <c r="G3813" t="s">
        <v>30676</v>
      </c>
      <c r="H3813" t="s">
        <v>30677</v>
      </c>
      <c r="I3813" t="s">
        <v>30678</v>
      </c>
      <c r="J3813" t="s">
        <v>30679</v>
      </c>
      <c r="K3813" t="s">
        <v>30680</v>
      </c>
      <c r="L3813" t="s">
        <v>30681</v>
      </c>
      <c r="M3813" t="s">
        <v>30682</v>
      </c>
      <c r="N3813" t="s">
        <v>32</v>
      </c>
      <c r="O3813" t="s">
        <v>32</v>
      </c>
      <c r="P3813" t="s">
        <v>30683</v>
      </c>
      <c r="Q3813" t="s">
        <v>108</v>
      </c>
      <c r="R3813">
        <v>67</v>
      </c>
      <c r="S3813">
        <v>-1</v>
      </c>
      <c r="T3813" t="s">
        <v>560</v>
      </c>
      <c r="U3813" s="1">
        <v>41090</v>
      </c>
      <c r="V3813" t="s">
        <v>48</v>
      </c>
      <c r="W3813" t="s">
        <v>217</v>
      </c>
      <c r="X3813" t="s">
        <v>49</v>
      </c>
      <c r="Y3813" t="s">
        <v>93</v>
      </c>
      <c r="Z3813" t="s">
        <v>275</v>
      </c>
      <c r="AA3813" t="s">
        <v>51</v>
      </c>
      <c r="AB3813" t="s">
        <v>1104</v>
      </c>
      <c r="AC3813" t="s">
        <v>71</v>
      </c>
      <c r="AD3813" t="s">
        <v>30684</v>
      </c>
      <c r="AE3813" t="s">
        <v>54</v>
      </c>
    </row>
    <row r="3814" spans="1:31" x14ac:dyDescent="0.2">
      <c r="A3814">
        <v>37</v>
      </c>
      <c r="B3814" t="s">
        <v>96</v>
      </c>
      <c r="C3814" t="s">
        <v>83</v>
      </c>
      <c r="D3814" t="s">
        <v>33</v>
      </c>
      <c r="E3814" t="s">
        <v>34</v>
      </c>
      <c r="F3814" t="s">
        <v>114</v>
      </c>
      <c r="G3814" t="s">
        <v>32</v>
      </c>
      <c r="H3814" t="s">
        <v>31030</v>
      </c>
      <c r="I3814" t="s">
        <v>31031</v>
      </c>
      <c r="J3814" t="s">
        <v>32</v>
      </c>
      <c r="K3814" t="s">
        <v>31032</v>
      </c>
      <c r="L3814" t="s">
        <v>31033</v>
      </c>
      <c r="M3814" t="s">
        <v>31034</v>
      </c>
      <c r="N3814" t="s">
        <v>31035</v>
      </c>
      <c r="O3814" t="s">
        <v>32</v>
      </c>
      <c r="P3814" t="s">
        <v>32</v>
      </c>
      <c r="Q3814" t="s">
        <v>108</v>
      </c>
      <c r="R3814">
        <v>66</v>
      </c>
      <c r="S3814">
        <v>-1</v>
      </c>
      <c r="T3814" t="s">
        <v>91</v>
      </c>
      <c r="U3814" s="1">
        <v>41090</v>
      </c>
      <c r="V3814" t="s">
        <v>164</v>
      </c>
      <c r="W3814" t="s">
        <v>32</v>
      </c>
      <c r="X3814" t="s">
        <v>49</v>
      </c>
      <c r="Y3814" t="s">
        <v>435</v>
      </c>
      <c r="Z3814" t="s">
        <v>166</v>
      </c>
      <c r="AA3814" t="s">
        <v>69</v>
      </c>
      <c r="AB3814" t="s">
        <v>32</v>
      </c>
      <c r="AC3814" t="s">
        <v>71</v>
      </c>
      <c r="AD3814" t="s">
        <v>2201</v>
      </c>
      <c r="AE3814" t="s">
        <v>54</v>
      </c>
    </row>
    <row r="3815" spans="1:31" x14ac:dyDescent="0.2">
      <c r="A3815">
        <v>37</v>
      </c>
      <c r="B3815" t="s">
        <v>169</v>
      </c>
      <c r="C3815" t="s">
        <v>155</v>
      </c>
      <c r="D3815" t="s">
        <v>33</v>
      </c>
      <c r="E3815" t="s">
        <v>170</v>
      </c>
      <c r="F3815" t="s">
        <v>114</v>
      </c>
      <c r="G3815" t="s">
        <v>31300</v>
      </c>
      <c r="H3815" t="s">
        <v>31301</v>
      </c>
      <c r="I3815" t="s">
        <v>31302</v>
      </c>
      <c r="J3815" t="s">
        <v>31303</v>
      </c>
      <c r="K3815" t="s">
        <v>31304</v>
      </c>
      <c r="L3815" t="s">
        <v>31305</v>
      </c>
      <c r="M3815" t="s">
        <v>32</v>
      </c>
      <c r="N3815" t="s">
        <v>32</v>
      </c>
      <c r="O3815" t="s">
        <v>31306</v>
      </c>
      <c r="P3815" t="s">
        <v>31307</v>
      </c>
      <c r="Q3815" t="s">
        <v>75</v>
      </c>
      <c r="R3815">
        <v>62</v>
      </c>
      <c r="S3815">
        <v>-1</v>
      </c>
      <c r="T3815" t="s">
        <v>457</v>
      </c>
      <c r="U3815" s="1">
        <v>41089</v>
      </c>
      <c r="V3815" t="s">
        <v>260</v>
      </c>
      <c r="W3815" t="s">
        <v>204</v>
      </c>
      <c r="X3815" t="s">
        <v>49</v>
      </c>
      <c r="Y3815" t="s">
        <v>93</v>
      </c>
      <c r="Z3815" t="s">
        <v>561</v>
      </c>
      <c r="AA3815" t="s">
        <v>69</v>
      </c>
      <c r="AB3815" t="s">
        <v>358</v>
      </c>
      <c r="AC3815" t="s">
        <v>71</v>
      </c>
      <c r="AD3815" t="s">
        <v>332</v>
      </c>
      <c r="AE3815" t="s">
        <v>54</v>
      </c>
    </row>
    <row r="3816" spans="1:31" x14ac:dyDescent="0.2">
      <c r="A3816">
        <v>37</v>
      </c>
      <c r="B3816" t="s">
        <v>55</v>
      </c>
      <c r="C3816" t="s">
        <v>32</v>
      </c>
      <c r="D3816" t="s">
        <v>501</v>
      </c>
      <c r="E3816" t="s">
        <v>34</v>
      </c>
      <c r="F3816" t="s">
        <v>32</v>
      </c>
      <c r="G3816" t="s">
        <v>32</v>
      </c>
      <c r="H3816" t="s">
        <v>32</v>
      </c>
      <c r="I3816" t="s">
        <v>32</v>
      </c>
      <c r="J3816" t="s">
        <v>32</v>
      </c>
      <c r="K3816" t="s">
        <v>32</v>
      </c>
      <c r="L3816" t="s">
        <v>32</v>
      </c>
      <c r="M3816" t="s">
        <v>32</v>
      </c>
      <c r="N3816" t="s">
        <v>32</v>
      </c>
      <c r="O3816" t="s">
        <v>32</v>
      </c>
      <c r="P3816" t="s">
        <v>32</v>
      </c>
      <c r="Q3816" t="s">
        <v>32</v>
      </c>
      <c r="R3816">
        <v>72</v>
      </c>
      <c r="S3816">
        <v>-1</v>
      </c>
      <c r="T3816" t="s">
        <v>32</v>
      </c>
      <c r="U3816" s="1">
        <v>41069</v>
      </c>
      <c r="V3816" t="s">
        <v>48</v>
      </c>
      <c r="W3816" t="s">
        <v>32</v>
      </c>
      <c r="X3816" t="s">
        <v>244</v>
      </c>
      <c r="Y3816" t="s">
        <v>32</v>
      </c>
      <c r="Z3816" t="s">
        <v>32</v>
      </c>
      <c r="AA3816" t="s">
        <v>51</v>
      </c>
      <c r="AB3816" t="s">
        <v>52</v>
      </c>
      <c r="AC3816" t="s">
        <v>71</v>
      </c>
      <c r="AD3816" t="s">
        <v>95</v>
      </c>
      <c r="AE3816" t="s">
        <v>54</v>
      </c>
    </row>
    <row r="3817" spans="1:31" x14ac:dyDescent="0.2">
      <c r="A3817">
        <v>37</v>
      </c>
      <c r="B3817" t="s">
        <v>31</v>
      </c>
      <c r="C3817" t="s">
        <v>97</v>
      </c>
      <c r="D3817" t="s">
        <v>501</v>
      </c>
      <c r="E3817" t="s">
        <v>170</v>
      </c>
      <c r="F3817" t="s">
        <v>56</v>
      </c>
      <c r="G3817" t="s">
        <v>31662</v>
      </c>
      <c r="H3817" t="s">
        <v>31663</v>
      </c>
      <c r="I3817" t="s">
        <v>31664</v>
      </c>
      <c r="J3817" t="s">
        <v>31665</v>
      </c>
      <c r="K3817" t="s">
        <v>31666</v>
      </c>
      <c r="L3817" t="s">
        <v>31667</v>
      </c>
      <c r="M3817" t="s">
        <v>31668</v>
      </c>
      <c r="N3817" t="s">
        <v>31669</v>
      </c>
      <c r="O3817" t="s">
        <v>31670</v>
      </c>
      <c r="P3817" t="s">
        <v>31671</v>
      </c>
      <c r="Q3817" t="s">
        <v>75</v>
      </c>
      <c r="R3817">
        <v>72</v>
      </c>
      <c r="S3817">
        <v>70000</v>
      </c>
      <c r="T3817" t="s">
        <v>136</v>
      </c>
      <c r="U3817" s="1">
        <v>41089</v>
      </c>
      <c r="V3817" t="s">
        <v>1598</v>
      </c>
      <c r="W3817" t="s">
        <v>217</v>
      </c>
      <c r="X3817" t="s">
        <v>49</v>
      </c>
      <c r="Y3817" t="s">
        <v>245</v>
      </c>
      <c r="Z3817" t="s">
        <v>1430</v>
      </c>
      <c r="AA3817" t="s">
        <v>51</v>
      </c>
      <c r="AB3817" t="s">
        <v>81</v>
      </c>
      <c r="AC3817" t="s">
        <v>71</v>
      </c>
      <c r="AD3817" t="s">
        <v>95</v>
      </c>
      <c r="AE3817" t="s">
        <v>54</v>
      </c>
    </row>
    <row r="3818" spans="1:31" x14ac:dyDescent="0.2">
      <c r="A3818">
        <v>37</v>
      </c>
      <c r="B3818" t="s">
        <v>112</v>
      </c>
      <c r="C3818" t="s">
        <v>113</v>
      </c>
      <c r="D3818" t="s">
        <v>33</v>
      </c>
      <c r="E3818" t="s">
        <v>34</v>
      </c>
      <c r="F3818" t="s">
        <v>56</v>
      </c>
      <c r="G3818" t="s">
        <v>32142</v>
      </c>
      <c r="H3818" t="s">
        <v>32</v>
      </c>
      <c r="I3818" t="s">
        <v>32</v>
      </c>
      <c r="J3818" t="s">
        <v>32</v>
      </c>
      <c r="K3818" t="s">
        <v>32143</v>
      </c>
      <c r="L3818" t="s">
        <v>32</v>
      </c>
      <c r="M3818" t="s">
        <v>32</v>
      </c>
      <c r="N3818" t="s">
        <v>32</v>
      </c>
      <c r="O3818" t="s">
        <v>32</v>
      </c>
      <c r="P3818" t="s">
        <v>32</v>
      </c>
      <c r="Q3818" t="s">
        <v>108</v>
      </c>
      <c r="R3818">
        <v>65</v>
      </c>
      <c r="S3818">
        <v>-1</v>
      </c>
      <c r="T3818" t="s">
        <v>163</v>
      </c>
      <c r="U3818" s="1">
        <v>41089</v>
      </c>
      <c r="V3818" t="s">
        <v>1639</v>
      </c>
      <c r="W3818" t="s">
        <v>204</v>
      </c>
      <c r="X3818" t="s">
        <v>49</v>
      </c>
      <c r="Y3818" t="s">
        <v>32</v>
      </c>
      <c r="Z3818" t="s">
        <v>91</v>
      </c>
      <c r="AA3818" t="s">
        <v>69</v>
      </c>
      <c r="AB3818" t="s">
        <v>32</v>
      </c>
      <c r="AC3818" t="s">
        <v>71</v>
      </c>
      <c r="AD3818" t="s">
        <v>168</v>
      </c>
      <c r="AE3818" t="s">
        <v>54</v>
      </c>
    </row>
    <row r="3819" spans="1:31" x14ac:dyDescent="0.2">
      <c r="A3819">
        <v>37</v>
      </c>
      <c r="B3819" t="s">
        <v>32</v>
      </c>
      <c r="C3819" t="s">
        <v>113</v>
      </c>
      <c r="D3819" t="s">
        <v>33</v>
      </c>
      <c r="E3819" t="s">
        <v>32</v>
      </c>
      <c r="F3819" t="s">
        <v>56</v>
      </c>
      <c r="G3819" t="s">
        <v>32401</v>
      </c>
      <c r="H3819" t="s">
        <v>32402</v>
      </c>
      <c r="I3819" t="s">
        <v>32403</v>
      </c>
      <c r="J3819" t="s">
        <v>32404</v>
      </c>
      <c r="K3819" t="s">
        <v>32405</v>
      </c>
      <c r="L3819" t="s">
        <v>32406</v>
      </c>
      <c r="M3819" t="s">
        <v>32407</v>
      </c>
      <c r="N3819" t="s">
        <v>32408</v>
      </c>
      <c r="O3819" t="s">
        <v>32409</v>
      </c>
      <c r="P3819" t="s">
        <v>32410</v>
      </c>
      <c r="Q3819" t="s">
        <v>75</v>
      </c>
      <c r="R3819">
        <v>67</v>
      </c>
      <c r="S3819">
        <v>-1</v>
      </c>
      <c r="T3819" t="s">
        <v>68</v>
      </c>
      <c r="U3819" s="1">
        <v>41090</v>
      </c>
      <c r="V3819" t="s">
        <v>164</v>
      </c>
      <c r="W3819" t="s">
        <v>217</v>
      </c>
      <c r="X3819" t="s">
        <v>244</v>
      </c>
      <c r="Y3819" t="s">
        <v>192</v>
      </c>
      <c r="Z3819" t="s">
        <v>32</v>
      </c>
      <c r="AA3819" t="s">
        <v>69</v>
      </c>
      <c r="AB3819" t="s">
        <v>271</v>
      </c>
      <c r="AC3819" t="s">
        <v>170</v>
      </c>
      <c r="AD3819" t="s">
        <v>332</v>
      </c>
      <c r="AE3819" t="s">
        <v>54</v>
      </c>
    </row>
    <row r="3820" spans="1:31" x14ac:dyDescent="0.2">
      <c r="A3820">
        <v>37</v>
      </c>
      <c r="B3820" t="s">
        <v>55</v>
      </c>
      <c r="C3820" t="s">
        <v>32</v>
      </c>
      <c r="D3820" t="s">
        <v>33</v>
      </c>
      <c r="E3820" t="s">
        <v>32</v>
      </c>
      <c r="F3820" t="s">
        <v>56</v>
      </c>
      <c r="G3820" t="s">
        <v>32921</v>
      </c>
      <c r="H3820" t="s">
        <v>32922</v>
      </c>
      <c r="I3820" t="s">
        <v>32923</v>
      </c>
      <c r="J3820" t="s">
        <v>32924</v>
      </c>
      <c r="K3820" t="s">
        <v>32925</v>
      </c>
      <c r="L3820" t="s">
        <v>32926</v>
      </c>
      <c r="M3820" t="s">
        <v>32927</v>
      </c>
      <c r="N3820" t="s">
        <v>32928</v>
      </c>
      <c r="O3820" t="s">
        <v>32929</v>
      </c>
      <c r="P3820" t="s">
        <v>32</v>
      </c>
      <c r="Q3820" t="s">
        <v>1756</v>
      </c>
      <c r="R3820">
        <v>64</v>
      </c>
      <c r="S3820">
        <v>-1</v>
      </c>
      <c r="T3820" t="s">
        <v>457</v>
      </c>
      <c r="U3820" s="1">
        <v>41002</v>
      </c>
      <c r="V3820" t="s">
        <v>260</v>
      </c>
      <c r="W3820" t="s">
        <v>32</v>
      </c>
      <c r="X3820" t="s">
        <v>49</v>
      </c>
      <c r="Y3820" t="s">
        <v>495</v>
      </c>
      <c r="Z3820" t="s">
        <v>32</v>
      </c>
      <c r="AA3820" t="s">
        <v>69</v>
      </c>
      <c r="AB3820" t="s">
        <v>459</v>
      </c>
      <c r="AC3820" t="s">
        <v>32</v>
      </c>
      <c r="AD3820" t="s">
        <v>4695</v>
      </c>
      <c r="AE3820" t="s">
        <v>54</v>
      </c>
    </row>
    <row r="3821" spans="1:31" x14ac:dyDescent="0.2">
      <c r="A3821">
        <v>37</v>
      </c>
      <c r="B3821" t="s">
        <v>96</v>
      </c>
      <c r="C3821" t="s">
        <v>155</v>
      </c>
      <c r="D3821" t="s">
        <v>33</v>
      </c>
      <c r="E3821" t="s">
        <v>34</v>
      </c>
      <c r="F3821" t="s">
        <v>56</v>
      </c>
      <c r="G3821" t="s">
        <v>33004</v>
      </c>
      <c r="H3821" t="s">
        <v>33005</v>
      </c>
      <c r="I3821" t="s">
        <v>33006</v>
      </c>
      <c r="J3821" t="s">
        <v>32</v>
      </c>
      <c r="K3821" t="s">
        <v>33007</v>
      </c>
      <c r="L3821" t="s">
        <v>32</v>
      </c>
      <c r="M3821" t="s">
        <v>32</v>
      </c>
      <c r="N3821" t="s">
        <v>32</v>
      </c>
      <c r="O3821" t="s">
        <v>32</v>
      </c>
      <c r="P3821" t="s">
        <v>32</v>
      </c>
      <c r="Q3821" t="s">
        <v>75</v>
      </c>
      <c r="R3821">
        <v>72</v>
      </c>
      <c r="S3821">
        <v>100000</v>
      </c>
      <c r="T3821" t="s">
        <v>163</v>
      </c>
      <c r="U3821" s="1">
        <v>41090</v>
      </c>
      <c r="V3821" t="s">
        <v>48</v>
      </c>
      <c r="W3821" t="s">
        <v>32</v>
      </c>
      <c r="X3821" t="s">
        <v>49</v>
      </c>
      <c r="Y3821" t="s">
        <v>93</v>
      </c>
      <c r="Z3821" t="s">
        <v>80</v>
      </c>
      <c r="AA3821" t="s">
        <v>51</v>
      </c>
      <c r="AB3821" t="s">
        <v>32</v>
      </c>
      <c r="AC3821" t="s">
        <v>71</v>
      </c>
      <c r="AD3821" t="s">
        <v>33008</v>
      </c>
      <c r="AE3821" t="s">
        <v>54</v>
      </c>
    </row>
    <row r="3822" spans="1:31" x14ac:dyDescent="0.2">
      <c r="A3822">
        <v>37</v>
      </c>
      <c r="B3822" t="s">
        <v>96</v>
      </c>
      <c r="C3822" t="s">
        <v>32</v>
      </c>
      <c r="D3822" t="s">
        <v>33</v>
      </c>
      <c r="E3822" t="s">
        <v>32</v>
      </c>
      <c r="F3822" t="s">
        <v>35</v>
      </c>
      <c r="G3822" t="s">
        <v>33019</v>
      </c>
      <c r="H3822" t="s">
        <v>33020</v>
      </c>
      <c r="I3822" t="s">
        <v>33021</v>
      </c>
      <c r="J3822" t="s">
        <v>33022</v>
      </c>
      <c r="K3822" t="s">
        <v>33023</v>
      </c>
      <c r="L3822" t="s">
        <v>33024</v>
      </c>
      <c r="M3822" t="s">
        <v>33025</v>
      </c>
      <c r="N3822" t="s">
        <v>33026</v>
      </c>
      <c r="O3822" t="s">
        <v>33027</v>
      </c>
      <c r="P3822" t="s">
        <v>33028</v>
      </c>
      <c r="Q3822" t="s">
        <v>32</v>
      </c>
      <c r="R3822">
        <v>74</v>
      </c>
      <c r="S3822">
        <v>-1</v>
      </c>
      <c r="T3822" t="s">
        <v>446</v>
      </c>
      <c r="U3822" s="1">
        <v>41090</v>
      </c>
      <c r="V3822" t="s">
        <v>48</v>
      </c>
      <c r="W3822" t="s">
        <v>32</v>
      </c>
      <c r="X3822" t="s">
        <v>398</v>
      </c>
      <c r="Y3822" t="s">
        <v>93</v>
      </c>
      <c r="Z3822" t="s">
        <v>151</v>
      </c>
      <c r="AA3822" t="s">
        <v>51</v>
      </c>
      <c r="AB3822" t="s">
        <v>32</v>
      </c>
      <c r="AC3822" t="s">
        <v>220</v>
      </c>
      <c r="AD3822" t="s">
        <v>619</v>
      </c>
      <c r="AE3822" t="s">
        <v>346</v>
      </c>
    </row>
    <row r="3823" spans="1:31" x14ac:dyDescent="0.2">
      <c r="A3823">
        <v>37</v>
      </c>
      <c r="B3823" t="s">
        <v>96</v>
      </c>
      <c r="C3823" t="s">
        <v>155</v>
      </c>
      <c r="D3823" t="s">
        <v>33</v>
      </c>
      <c r="E3823" t="s">
        <v>34</v>
      </c>
      <c r="F3823" t="s">
        <v>114</v>
      </c>
      <c r="G3823" t="s">
        <v>33405</v>
      </c>
      <c r="H3823" t="s">
        <v>33406</v>
      </c>
      <c r="I3823" t="s">
        <v>33407</v>
      </c>
      <c r="J3823" t="s">
        <v>33408</v>
      </c>
      <c r="K3823" t="s">
        <v>33409</v>
      </c>
      <c r="L3823" t="s">
        <v>32</v>
      </c>
      <c r="M3823" t="s">
        <v>32</v>
      </c>
      <c r="N3823" t="s">
        <v>32</v>
      </c>
      <c r="O3823" t="s">
        <v>32</v>
      </c>
      <c r="P3823" t="s">
        <v>32</v>
      </c>
      <c r="Q3823" t="s">
        <v>321</v>
      </c>
      <c r="R3823">
        <v>68</v>
      </c>
      <c r="S3823">
        <v>-1</v>
      </c>
      <c r="T3823" t="s">
        <v>331</v>
      </c>
      <c r="U3823" s="1">
        <v>41064</v>
      </c>
      <c r="V3823" t="s">
        <v>48</v>
      </c>
      <c r="W3823" t="s">
        <v>32</v>
      </c>
      <c r="X3823" t="s">
        <v>49</v>
      </c>
      <c r="Y3823" t="s">
        <v>495</v>
      </c>
      <c r="Z3823" t="s">
        <v>91</v>
      </c>
      <c r="AA3823" t="s">
        <v>51</v>
      </c>
      <c r="AB3823" t="s">
        <v>562</v>
      </c>
      <c r="AC3823" t="s">
        <v>170</v>
      </c>
      <c r="AD3823" t="s">
        <v>31740</v>
      </c>
      <c r="AE3823" t="s">
        <v>54</v>
      </c>
    </row>
    <row r="3824" spans="1:31" x14ac:dyDescent="0.2">
      <c r="A3824">
        <v>37</v>
      </c>
      <c r="B3824" t="s">
        <v>96</v>
      </c>
      <c r="C3824" t="s">
        <v>155</v>
      </c>
      <c r="D3824" t="s">
        <v>33</v>
      </c>
      <c r="E3824" t="s">
        <v>34</v>
      </c>
      <c r="F3824" t="s">
        <v>56</v>
      </c>
      <c r="G3824" t="s">
        <v>33713</v>
      </c>
      <c r="H3824" t="s">
        <v>33714</v>
      </c>
      <c r="I3824" t="s">
        <v>32</v>
      </c>
      <c r="J3824" t="s">
        <v>33715</v>
      </c>
      <c r="K3824" t="s">
        <v>33716</v>
      </c>
      <c r="L3824" t="s">
        <v>33717</v>
      </c>
      <c r="M3824" t="s">
        <v>33718</v>
      </c>
      <c r="N3824" t="s">
        <v>33719</v>
      </c>
      <c r="O3824" t="s">
        <v>33720</v>
      </c>
      <c r="P3824" t="s">
        <v>33721</v>
      </c>
      <c r="Q3824" t="s">
        <v>75</v>
      </c>
      <c r="R3824">
        <v>67</v>
      </c>
      <c r="S3824">
        <v>-1</v>
      </c>
      <c r="T3824" t="s">
        <v>47</v>
      </c>
      <c r="U3824" s="1">
        <v>41089</v>
      </c>
      <c r="V3824" t="s">
        <v>260</v>
      </c>
      <c r="W3824" t="s">
        <v>32</v>
      </c>
      <c r="X3824" t="s">
        <v>49</v>
      </c>
      <c r="Y3824" t="s">
        <v>93</v>
      </c>
      <c r="Z3824" t="s">
        <v>32</v>
      </c>
      <c r="AA3824" t="s">
        <v>69</v>
      </c>
      <c r="AB3824" t="s">
        <v>247</v>
      </c>
      <c r="AC3824" t="s">
        <v>71</v>
      </c>
      <c r="AD3824" t="s">
        <v>33722</v>
      </c>
      <c r="AE3824" t="s">
        <v>54</v>
      </c>
    </row>
    <row r="3825" spans="1:31" x14ac:dyDescent="0.2">
      <c r="A3825">
        <v>37</v>
      </c>
      <c r="B3825" t="s">
        <v>169</v>
      </c>
      <c r="C3825" t="s">
        <v>97</v>
      </c>
      <c r="D3825" t="s">
        <v>33</v>
      </c>
      <c r="E3825" t="s">
        <v>32</v>
      </c>
      <c r="F3825" t="s">
        <v>1716</v>
      </c>
      <c r="G3825" t="s">
        <v>33928</v>
      </c>
      <c r="H3825" t="s">
        <v>32</v>
      </c>
      <c r="I3825" t="s">
        <v>32</v>
      </c>
      <c r="J3825" t="s">
        <v>32</v>
      </c>
      <c r="K3825" t="s">
        <v>33929</v>
      </c>
      <c r="L3825" t="s">
        <v>33930</v>
      </c>
      <c r="M3825" t="s">
        <v>33931</v>
      </c>
      <c r="N3825" t="s">
        <v>33932</v>
      </c>
      <c r="O3825" t="s">
        <v>32</v>
      </c>
      <c r="P3825" t="s">
        <v>33933</v>
      </c>
      <c r="Q3825" t="s">
        <v>75</v>
      </c>
      <c r="R3825">
        <v>76</v>
      </c>
      <c r="S3825">
        <v>-1</v>
      </c>
      <c r="T3825" t="s">
        <v>457</v>
      </c>
      <c r="U3825" s="1">
        <v>40926</v>
      </c>
      <c r="V3825" t="s">
        <v>48</v>
      </c>
      <c r="W3825" t="s">
        <v>78</v>
      </c>
      <c r="X3825" t="s">
        <v>49</v>
      </c>
      <c r="Y3825" t="s">
        <v>93</v>
      </c>
      <c r="Z3825" t="s">
        <v>246</v>
      </c>
      <c r="AA3825" t="s">
        <v>51</v>
      </c>
      <c r="AB3825" t="s">
        <v>423</v>
      </c>
      <c r="AC3825" t="s">
        <v>248</v>
      </c>
      <c r="AD3825" t="s">
        <v>95</v>
      </c>
      <c r="AE3825" t="s">
        <v>54</v>
      </c>
    </row>
    <row r="3826" spans="1:31" x14ac:dyDescent="0.2">
      <c r="A3826">
        <v>37</v>
      </c>
      <c r="B3826" t="s">
        <v>55</v>
      </c>
      <c r="C3826" t="s">
        <v>1043</v>
      </c>
      <c r="D3826" t="s">
        <v>501</v>
      </c>
      <c r="E3826" t="s">
        <v>170</v>
      </c>
      <c r="F3826" t="s">
        <v>114</v>
      </c>
      <c r="G3826" t="s">
        <v>34171</v>
      </c>
      <c r="H3826" t="s">
        <v>34172</v>
      </c>
      <c r="I3826" t="s">
        <v>34173</v>
      </c>
      <c r="J3826" t="s">
        <v>34174</v>
      </c>
      <c r="K3826" t="s">
        <v>34175</v>
      </c>
      <c r="L3826" t="s">
        <v>34176</v>
      </c>
      <c r="M3826" t="s">
        <v>34177</v>
      </c>
      <c r="N3826" t="s">
        <v>34178</v>
      </c>
      <c r="O3826" t="s">
        <v>34179</v>
      </c>
      <c r="P3826" t="s">
        <v>34180</v>
      </c>
      <c r="Q3826" t="s">
        <v>75</v>
      </c>
      <c r="R3826">
        <v>70</v>
      </c>
      <c r="S3826">
        <v>-1</v>
      </c>
      <c r="T3826" t="s">
        <v>32</v>
      </c>
      <c r="U3826" s="1">
        <v>41089</v>
      </c>
      <c r="V3826" t="s">
        <v>48</v>
      </c>
      <c r="W3826" t="s">
        <v>32</v>
      </c>
      <c r="X3826" t="s">
        <v>244</v>
      </c>
      <c r="Y3826" t="s">
        <v>495</v>
      </c>
      <c r="Z3826" t="s">
        <v>91</v>
      </c>
      <c r="AA3826" t="s">
        <v>51</v>
      </c>
      <c r="AB3826" t="s">
        <v>167</v>
      </c>
      <c r="AC3826" t="s">
        <v>71</v>
      </c>
      <c r="AD3826" t="s">
        <v>95</v>
      </c>
      <c r="AE3826" t="s">
        <v>54</v>
      </c>
    </row>
    <row r="3827" spans="1:31" x14ac:dyDescent="0.2">
      <c r="A3827">
        <v>37</v>
      </c>
      <c r="B3827" t="s">
        <v>96</v>
      </c>
      <c r="C3827" t="s">
        <v>155</v>
      </c>
      <c r="D3827" t="s">
        <v>33</v>
      </c>
      <c r="E3827" t="s">
        <v>34</v>
      </c>
      <c r="F3827" t="s">
        <v>56</v>
      </c>
      <c r="G3827" t="s">
        <v>35808</v>
      </c>
      <c r="H3827" t="s">
        <v>32</v>
      </c>
      <c r="I3827" t="s">
        <v>32</v>
      </c>
      <c r="J3827" t="s">
        <v>35809</v>
      </c>
      <c r="K3827" t="s">
        <v>35810</v>
      </c>
      <c r="L3827" t="s">
        <v>35811</v>
      </c>
      <c r="M3827" t="s">
        <v>35812</v>
      </c>
      <c r="N3827" t="s">
        <v>35813</v>
      </c>
      <c r="O3827" t="s">
        <v>35814</v>
      </c>
      <c r="P3827" t="s">
        <v>35815</v>
      </c>
      <c r="Q3827" t="s">
        <v>75</v>
      </c>
      <c r="R3827">
        <v>72</v>
      </c>
      <c r="S3827">
        <v>-1</v>
      </c>
      <c r="T3827" t="s">
        <v>149</v>
      </c>
      <c r="U3827" s="1">
        <v>40744</v>
      </c>
      <c r="V3827" t="s">
        <v>164</v>
      </c>
      <c r="W3827" t="s">
        <v>32</v>
      </c>
      <c r="X3827" t="s">
        <v>49</v>
      </c>
      <c r="Y3827" t="s">
        <v>93</v>
      </c>
      <c r="Z3827" t="s">
        <v>475</v>
      </c>
      <c r="AA3827" t="s">
        <v>51</v>
      </c>
      <c r="AB3827" t="s">
        <v>81</v>
      </c>
      <c r="AC3827" t="s">
        <v>71</v>
      </c>
      <c r="AD3827" t="s">
        <v>95</v>
      </c>
      <c r="AE3827" t="s">
        <v>54</v>
      </c>
    </row>
    <row r="3828" spans="1:31" x14ac:dyDescent="0.2">
      <c r="A3828">
        <v>37</v>
      </c>
      <c r="B3828" t="s">
        <v>620</v>
      </c>
      <c r="C3828" t="s">
        <v>83</v>
      </c>
      <c r="D3828" t="s">
        <v>33</v>
      </c>
      <c r="E3828" t="s">
        <v>170</v>
      </c>
      <c r="F3828" t="s">
        <v>56</v>
      </c>
      <c r="G3828" t="s">
        <v>35816</v>
      </c>
      <c r="H3828" t="s">
        <v>35817</v>
      </c>
      <c r="I3828" t="s">
        <v>35818</v>
      </c>
      <c r="J3828" t="s">
        <v>1760</v>
      </c>
      <c r="K3828" t="s">
        <v>35819</v>
      </c>
      <c r="L3828" t="s">
        <v>35820</v>
      </c>
      <c r="M3828" t="s">
        <v>35821</v>
      </c>
      <c r="N3828" t="s">
        <v>35822</v>
      </c>
      <c r="O3828" t="s">
        <v>35823</v>
      </c>
      <c r="P3828" t="s">
        <v>35824</v>
      </c>
      <c r="Q3828" t="s">
        <v>321</v>
      </c>
      <c r="R3828">
        <v>60</v>
      </c>
      <c r="S3828">
        <v>-1</v>
      </c>
      <c r="T3828" t="s">
        <v>331</v>
      </c>
      <c r="U3828" s="1">
        <v>41057</v>
      </c>
      <c r="V3828" t="s">
        <v>48</v>
      </c>
      <c r="W3828" t="s">
        <v>32</v>
      </c>
      <c r="X3828" t="s">
        <v>398</v>
      </c>
      <c r="Y3828" t="s">
        <v>245</v>
      </c>
      <c r="Z3828" t="s">
        <v>298</v>
      </c>
      <c r="AA3828" t="s">
        <v>69</v>
      </c>
      <c r="AB3828" t="s">
        <v>9861</v>
      </c>
      <c r="AC3828" t="s">
        <v>220</v>
      </c>
      <c r="AD3828" t="s">
        <v>95</v>
      </c>
      <c r="AE3828" t="s">
        <v>54</v>
      </c>
    </row>
    <row r="3829" spans="1:31" x14ac:dyDescent="0.2">
      <c r="A3829">
        <v>37</v>
      </c>
      <c r="B3829" t="s">
        <v>55</v>
      </c>
      <c r="C3829" t="s">
        <v>32</v>
      </c>
      <c r="D3829" t="s">
        <v>33</v>
      </c>
      <c r="E3829" t="s">
        <v>34</v>
      </c>
      <c r="F3829" t="s">
        <v>56</v>
      </c>
      <c r="G3829" t="s">
        <v>36059</v>
      </c>
      <c r="H3829" t="s">
        <v>36060</v>
      </c>
      <c r="I3829" t="s">
        <v>36061</v>
      </c>
      <c r="J3829" t="s">
        <v>36062</v>
      </c>
      <c r="K3829" t="s">
        <v>36063</v>
      </c>
      <c r="L3829" t="s">
        <v>36064</v>
      </c>
      <c r="M3829" t="s">
        <v>36065</v>
      </c>
      <c r="N3829" t="s">
        <v>36066</v>
      </c>
      <c r="O3829" t="s">
        <v>32</v>
      </c>
      <c r="P3829" t="s">
        <v>36067</v>
      </c>
      <c r="Q3829" t="s">
        <v>75</v>
      </c>
      <c r="R3829">
        <v>75</v>
      </c>
      <c r="S3829">
        <v>150000</v>
      </c>
      <c r="T3829" t="s">
        <v>136</v>
      </c>
      <c r="U3829" s="1">
        <v>41086</v>
      </c>
      <c r="V3829" t="s">
        <v>48</v>
      </c>
      <c r="W3829" t="s">
        <v>32</v>
      </c>
      <c r="X3829" t="s">
        <v>49</v>
      </c>
      <c r="Y3829" t="s">
        <v>435</v>
      </c>
      <c r="Z3829" t="s">
        <v>32</v>
      </c>
      <c r="AA3829" t="s">
        <v>51</v>
      </c>
      <c r="AB3829" t="s">
        <v>521</v>
      </c>
      <c r="AC3829" t="s">
        <v>71</v>
      </c>
      <c r="AD3829" t="s">
        <v>36068</v>
      </c>
      <c r="AE3829" t="s">
        <v>54</v>
      </c>
    </row>
    <row r="3830" spans="1:31" x14ac:dyDescent="0.2">
      <c r="A3830">
        <v>37</v>
      </c>
      <c r="B3830" t="s">
        <v>96</v>
      </c>
      <c r="C3830" t="s">
        <v>955</v>
      </c>
      <c r="D3830" t="s">
        <v>33</v>
      </c>
      <c r="E3830" t="s">
        <v>170</v>
      </c>
      <c r="F3830" t="s">
        <v>56</v>
      </c>
      <c r="G3830" t="s">
        <v>37202</v>
      </c>
      <c r="H3830" t="s">
        <v>37203</v>
      </c>
      <c r="I3830" t="s">
        <v>37204</v>
      </c>
      <c r="J3830" t="s">
        <v>37205</v>
      </c>
      <c r="K3830" t="s">
        <v>37206</v>
      </c>
      <c r="L3830" t="s">
        <v>37207</v>
      </c>
      <c r="M3830" t="s">
        <v>37208</v>
      </c>
      <c r="N3830" t="s">
        <v>37209</v>
      </c>
      <c r="O3830" t="s">
        <v>37210</v>
      </c>
      <c r="P3830" t="s">
        <v>37211</v>
      </c>
      <c r="Q3830" t="s">
        <v>259</v>
      </c>
      <c r="R3830">
        <v>62</v>
      </c>
      <c r="S3830">
        <v>40000</v>
      </c>
      <c r="T3830" t="s">
        <v>68</v>
      </c>
      <c r="U3830" s="1">
        <v>40820</v>
      </c>
      <c r="V3830" t="s">
        <v>3820</v>
      </c>
      <c r="W3830" t="s">
        <v>32</v>
      </c>
      <c r="X3830" t="s">
        <v>398</v>
      </c>
      <c r="Y3830" t="s">
        <v>93</v>
      </c>
      <c r="Z3830" t="s">
        <v>50</v>
      </c>
      <c r="AA3830" t="s">
        <v>69</v>
      </c>
      <c r="AB3830" t="s">
        <v>263</v>
      </c>
      <c r="AC3830" t="s">
        <v>71</v>
      </c>
      <c r="AD3830" t="s">
        <v>37212</v>
      </c>
      <c r="AE3830" t="s">
        <v>2899</v>
      </c>
    </row>
    <row r="3831" spans="1:31" x14ac:dyDescent="0.2">
      <c r="A3831">
        <v>37</v>
      </c>
      <c r="B3831" t="s">
        <v>169</v>
      </c>
      <c r="C3831" t="s">
        <v>32</v>
      </c>
      <c r="D3831" t="s">
        <v>98</v>
      </c>
      <c r="E3831" t="s">
        <v>34</v>
      </c>
      <c r="F3831" t="s">
        <v>56</v>
      </c>
      <c r="G3831" t="s">
        <v>37859</v>
      </c>
      <c r="H3831" t="s">
        <v>37860</v>
      </c>
      <c r="I3831" t="s">
        <v>37861</v>
      </c>
      <c r="J3831" t="s">
        <v>37862</v>
      </c>
      <c r="K3831" t="s">
        <v>37863</v>
      </c>
      <c r="L3831" t="s">
        <v>37864</v>
      </c>
      <c r="M3831" t="s">
        <v>37865</v>
      </c>
      <c r="N3831" t="s">
        <v>37866</v>
      </c>
      <c r="O3831" t="s">
        <v>32</v>
      </c>
      <c r="P3831" t="s">
        <v>37867</v>
      </c>
      <c r="Q3831" t="s">
        <v>108</v>
      </c>
      <c r="R3831">
        <v>69</v>
      </c>
      <c r="S3831">
        <v>-1</v>
      </c>
      <c r="T3831" t="s">
        <v>457</v>
      </c>
      <c r="U3831" s="1">
        <v>41088</v>
      </c>
      <c r="V3831" t="s">
        <v>48</v>
      </c>
      <c r="W3831" t="s">
        <v>32</v>
      </c>
      <c r="X3831" t="s">
        <v>49</v>
      </c>
      <c r="Y3831" t="s">
        <v>93</v>
      </c>
      <c r="Z3831" t="s">
        <v>322</v>
      </c>
      <c r="AA3831" t="s">
        <v>51</v>
      </c>
      <c r="AB3831" t="s">
        <v>740</v>
      </c>
      <c r="AC3831" t="s">
        <v>71</v>
      </c>
      <c r="AD3831" t="s">
        <v>37868</v>
      </c>
      <c r="AE3831" t="s">
        <v>54</v>
      </c>
    </row>
    <row r="3832" spans="1:31" x14ac:dyDescent="0.2">
      <c r="A3832">
        <v>37</v>
      </c>
      <c r="B3832" t="s">
        <v>169</v>
      </c>
      <c r="C3832" t="s">
        <v>155</v>
      </c>
      <c r="D3832" t="s">
        <v>33</v>
      </c>
      <c r="E3832" t="s">
        <v>34</v>
      </c>
      <c r="F3832" t="s">
        <v>56</v>
      </c>
      <c r="G3832" t="s">
        <v>37887</v>
      </c>
      <c r="H3832" t="s">
        <v>37888</v>
      </c>
      <c r="I3832" t="s">
        <v>37889</v>
      </c>
      <c r="J3832" t="s">
        <v>32</v>
      </c>
      <c r="K3832" t="s">
        <v>37890</v>
      </c>
      <c r="L3832" t="s">
        <v>37891</v>
      </c>
      <c r="M3832" t="s">
        <v>37892</v>
      </c>
      <c r="N3832" t="s">
        <v>37893</v>
      </c>
      <c r="O3832" t="s">
        <v>32</v>
      </c>
      <c r="P3832" t="s">
        <v>37894</v>
      </c>
      <c r="Q3832" t="s">
        <v>75</v>
      </c>
      <c r="R3832">
        <v>72</v>
      </c>
      <c r="S3832">
        <v>-1</v>
      </c>
      <c r="T3832" t="s">
        <v>457</v>
      </c>
      <c r="U3832" s="1">
        <v>41090</v>
      </c>
      <c r="V3832" t="s">
        <v>48</v>
      </c>
      <c r="W3832" t="s">
        <v>92</v>
      </c>
      <c r="X3832" t="s">
        <v>49</v>
      </c>
      <c r="Y3832" t="s">
        <v>32</v>
      </c>
      <c r="Z3832" t="s">
        <v>561</v>
      </c>
      <c r="AA3832" t="s">
        <v>51</v>
      </c>
      <c r="AB3832" t="s">
        <v>1909</v>
      </c>
      <c r="AC3832" t="s">
        <v>71</v>
      </c>
      <c r="AD3832" t="s">
        <v>37895</v>
      </c>
      <c r="AE3832" t="s">
        <v>54</v>
      </c>
    </row>
    <row r="3833" spans="1:31" x14ac:dyDescent="0.2">
      <c r="A3833">
        <v>37</v>
      </c>
      <c r="B3833" t="s">
        <v>169</v>
      </c>
      <c r="C3833" t="s">
        <v>155</v>
      </c>
      <c r="D3833" t="s">
        <v>33</v>
      </c>
      <c r="E3833" t="s">
        <v>34</v>
      </c>
      <c r="F3833" t="s">
        <v>56</v>
      </c>
      <c r="G3833" t="s">
        <v>38911</v>
      </c>
      <c r="H3833" t="s">
        <v>38912</v>
      </c>
      <c r="I3833" t="s">
        <v>38913</v>
      </c>
      <c r="J3833" t="s">
        <v>38914</v>
      </c>
      <c r="K3833" t="s">
        <v>38915</v>
      </c>
      <c r="L3833" t="s">
        <v>38916</v>
      </c>
      <c r="M3833" t="s">
        <v>38917</v>
      </c>
      <c r="N3833" t="s">
        <v>38918</v>
      </c>
      <c r="O3833" t="s">
        <v>38919</v>
      </c>
      <c r="P3833" t="s">
        <v>38920</v>
      </c>
      <c r="Q3833" t="s">
        <v>91</v>
      </c>
      <c r="R3833">
        <v>71</v>
      </c>
      <c r="S3833">
        <v>-1</v>
      </c>
      <c r="T3833" t="s">
        <v>203</v>
      </c>
      <c r="U3833" s="1">
        <v>40985</v>
      </c>
      <c r="V3833" t="s">
        <v>48</v>
      </c>
      <c r="W3833" t="s">
        <v>32</v>
      </c>
      <c r="X3833" t="s">
        <v>244</v>
      </c>
      <c r="Y3833" t="s">
        <v>435</v>
      </c>
      <c r="Z3833" t="s">
        <v>218</v>
      </c>
      <c r="AA3833" t="s">
        <v>51</v>
      </c>
      <c r="AB3833" t="s">
        <v>562</v>
      </c>
      <c r="AC3833" t="s">
        <v>248</v>
      </c>
      <c r="AD3833" t="s">
        <v>38921</v>
      </c>
      <c r="AE3833" t="s">
        <v>54</v>
      </c>
    </row>
    <row r="3834" spans="1:31" x14ac:dyDescent="0.2">
      <c r="A3834">
        <v>37</v>
      </c>
      <c r="B3834" t="s">
        <v>169</v>
      </c>
      <c r="C3834" t="s">
        <v>32</v>
      </c>
      <c r="D3834" t="s">
        <v>98</v>
      </c>
      <c r="E3834" t="s">
        <v>32</v>
      </c>
      <c r="F3834" t="s">
        <v>56</v>
      </c>
      <c r="G3834" t="s">
        <v>38940</v>
      </c>
      <c r="H3834" t="s">
        <v>38941</v>
      </c>
      <c r="I3834" t="s">
        <v>38942</v>
      </c>
      <c r="J3834" t="s">
        <v>38943</v>
      </c>
      <c r="K3834" t="s">
        <v>38944</v>
      </c>
      <c r="L3834" t="s">
        <v>38945</v>
      </c>
      <c r="M3834" t="s">
        <v>38946</v>
      </c>
      <c r="N3834" t="s">
        <v>38947</v>
      </c>
      <c r="O3834" t="s">
        <v>32</v>
      </c>
      <c r="P3834" t="s">
        <v>38948</v>
      </c>
      <c r="Q3834" t="s">
        <v>148</v>
      </c>
      <c r="R3834">
        <v>72</v>
      </c>
      <c r="S3834">
        <v>-1</v>
      </c>
      <c r="T3834" t="s">
        <v>136</v>
      </c>
      <c r="U3834" s="1">
        <v>41090</v>
      </c>
      <c r="V3834" t="s">
        <v>48</v>
      </c>
      <c r="W3834" t="s">
        <v>32</v>
      </c>
      <c r="X3834" t="s">
        <v>49</v>
      </c>
      <c r="Y3834" t="s">
        <v>79</v>
      </c>
      <c r="Z3834" t="s">
        <v>246</v>
      </c>
      <c r="AA3834" t="s">
        <v>51</v>
      </c>
      <c r="AB3834" t="s">
        <v>285</v>
      </c>
      <c r="AC3834" t="s">
        <v>71</v>
      </c>
      <c r="AD3834" t="s">
        <v>38949</v>
      </c>
      <c r="AE3834" t="s">
        <v>54</v>
      </c>
    </row>
    <row r="3835" spans="1:31" x14ac:dyDescent="0.2">
      <c r="A3835">
        <v>37</v>
      </c>
      <c r="B3835" t="s">
        <v>112</v>
      </c>
      <c r="C3835" t="s">
        <v>155</v>
      </c>
      <c r="D3835" t="s">
        <v>33</v>
      </c>
      <c r="E3835" t="s">
        <v>34</v>
      </c>
      <c r="F3835" t="s">
        <v>56</v>
      </c>
      <c r="G3835" t="s">
        <v>39002</v>
      </c>
      <c r="H3835" t="s">
        <v>39003</v>
      </c>
      <c r="I3835" t="s">
        <v>39004</v>
      </c>
      <c r="J3835" t="s">
        <v>39005</v>
      </c>
      <c r="K3835" t="s">
        <v>32</v>
      </c>
      <c r="L3835" t="s">
        <v>39006</v>
      </c>
      <c r="M3835" t="s">
        <v>39007</v>
      </c>
      <c r="N3835" t="s">
        <v>39008</v>
      </c>
      <c r="O3835" t="s">
        <v>39009</v>
      </c>
      <c r="P3835" t="s">
        <v>32</v>
      </c>
      <c r="Q3835" t="s">
        <v>75</v>
      </c>
      <c r="R3835">
        <v>67</v>
      </c>
      <c r="S3835">
        <v>-1</v>
      </c>
      <c r="T3835" t="s">
        <v>163</v>
      </c>
      <c r="U3835" s="1">
        <v>41089</v>
      </c>
      <c r="V3835" t="s">
        <v>48</v>
      </c>
      <c r="W3835" t="s">
        <v>32</v>
      </c>
      <c r="X3835" t="s">
        <v>49</v>
      </c>
      <c r="Y3835" t="s">
        <v>32</v>
      </c>
      <c r="Z3835" t="s">
        <v>32</v>
      </c>
      <c r="AA3835" t="s">
        <v>69</v>
      </c>
      <c r="AB3835" t="s">
        <v>1243</v>
      </c>
      <c r="AC3835" t="s">
        <v>71</v>
      </c>
      <c r="AD3835" t="s">
        <v>4417</v>
      </c>
      <c r="AE3835" t="s">
        <v>265</v>
      </c>
    </row>
    <row r="3836" spans="1:31" x14ac:dyDescent="0.2">
      <c r="A3836">
        <v>37</v>
      </c>
      <c r="B3836" t="s">
        <v>96</v>
      </c>
      <c r="C3836" t="s">
        <v>113</v>
      </c>
      <c r="D3836" t="s">
        <v>33</v>
      </c>
      <c r="E3836" t="s">
        <v>32</v>
      </c>
      <c r="F3836" t="s">
        <v>56</v>
      </c>
      <c r="G3836" t="s">
        <v>39218</v>
      </c>
      <c r="H3836" t="s">
        <v>32</v>
      </c>
      <c r="I3836" t="s">
        <v>32</v>
      </c>
      <c r="J3836" t="s">
        <v>32</v>
      </c>
      <c r="K3836" t="s">
        <v>39219</v>
      </c>
      <c r="L3836" t="s">
        <v>32</v>
      </c>
      <c r="M3836" t="s">
        <v>32</v>
      </c>
      <c r="N3836" t="s">
        <v>32</v>
      </c>
      <c r="O3836" t="s">
        <v>32</v>
      </c>
      <c r="P3836" t="s">
        <v>39220</v>
      </c>
      <c r="Q3836" t="s">
        <v>108</v>
      </c>
      <c r="R3836">
        <v>64</v>
      </c>
      <c r="S3836">
        <v>-1</v>
      </c>
      <c r="T3836" t="s">
        <v>560</v>
      </c>
      <c r="U3836" s="1">
        <v>40995</v>
      </c>
      <c r="V3836" t="s">
        <v>5158</v>
      </c>
      <c r="W3836" t="s">
        <v>32</v>
      </c>
      <c r="X3836" t="s">
        <v>49</v>
      </c>
      <c r="Y3836" t="s">
        <v>93</v>
      </c>
      <c r="Z3836" t="s">
        <v>218</v>
      </c>
      <c r="AA3836" t="s">
        <v>69</v>
      </c>
      <c r="AB3836" t="s">
        <v>562</v>
      </c>
      <c r="AC3836" t="s">
        <v>32</v>
      </c>
      <c r="AD3836" t="s">
        <v>2635</v>
      </c>
      <c r="AE3836" t="s">
        <v>54</v>
      </c>
    </row>
    <row r="3837" spans="1:31" x14ac:dyDescent="0.2">
      <c r="A3837">
        <v>37</v>
      </c>
      <c r="B3837" t="s">
        <v>32</v>
      </c>
      <c r="C3837" t="s">
        <v>955</v>
      </c>
      <c r="D3837" t="s">
        <v>33</v>
      </c>
      <c r="E3837" t="s">
        <v>32</v>
      </c>
      <c r="F3837" t="s">
        <v>56</v>
      </c>
      <c r="G3837" t="s">
        <v>39221</v>
      </c>
      <c r="H3837" t="s">
        <v>39222</v>
      </c>
      <c r="I3837" t="s">
        <v>39223</v>
      </c>
      <c r="J3837" t="s">
        <v>32</v>
      </c>
      <c r="K3837" t="s">
        <v>32</v>
      </c>
      <c r="L3837" t="s">
        <v>39224</v>
      </c>
      <c r="M3837" t="s">
        <v>39225</v>
      </c>
      <c r="N3837" t="s">
        <v>32</v>
      </c>
      <c r="O3837" t="s">
        <v>32</v>
      </c>
      <c r="P3837" t="s">
        <v>39226</v>
      </c>
      <c r="Q3837" t="s">
        <v>75</v>
      </c>
      <c r="R3837">
        <v>65</v>
      </c>
      <c r="S3837">
        <v>-1</v>
      </c>
      <c r="T3837" t="s">
        <v>163</v>
      </c>
      <c r="U3837" s="1">
        <v>41090</v>
      </c>
      <c r="V3837" t="s">
        <v>1474</v>
      </c>
      <c r="W3837" t="s">
        <v>217</v>
      </c>
      <c r="X3837" t="s">
        <v>398</v>
      </c>
      <c r="Y3837" t="s">
        <v>261</v>
      </c>
      <c r="Z3837" t="s">
        <v>32</v>
      </c>
      <c r="AA3837" t="s">
        <v>69</v>
      </c>
      <c r="AB3837" t="s">
        <v>1243</v>
      </c>
      <c r="AC3837" t="s">
        <v>71</v>
      </c>
      <c r="AD3837" t="s">
        <v>447</v>
      </c>
      <c r="AE3837" t="s">
        <v>265</v>
      </c>
    </row>
    <row r="3838" spans="1:31" x14ac:dyDescent="0.2">
      <c r="A3838">
        <v>37</v>
      </c>
      <c r="B3838" t="s">
        <v>55</v>
      </c>
      <c r="C3838" t="s">
        <v>113</v>
      </c>
      <c r="D3838" t="s">
        <v>33</v>
      </c>
      <c r="E3838" t="s">
        <v>34</v>
      </c>
      <c r="F3838" t="s">
        <v>56</v>
      </c>
      <c r="G3838" t="s">
        <v>39479</v>
      </c>
      <c r="H3838" t="s">
        <v>39480</v>
      </c>
      <c r="I3838" t="e">
        <f>-putting people at ease  -making people laugh  -making a mess in the kitchen  -finding humor in almost anything  -eating cookies</f>
        <v>#NAME?</v>
      </c>
      <c r="J3838" t="s">
        <v>39481</v>
      </c>
      <c r="K3838" t="s">
        <v>39482</v>
      </c>
      <c r="L3838" t="s">
        <v>39483</v>
      </c>
      <c r="M3838" t="s">
        <v>32</v>
      </c>
      <c r="N3838" t="s">
        <v>32</v>
      </c>
      <c r="O3838" t="s">
        <v>32</v>
      </c>
      <c r="P3838" t="s">
        <v>39484</v>
      </c>
      <c r="Q3838" t="s">
        <v>75</v>
      </c>
      <c r="R3838">
        <v>64</v>
      </c>
      <c r="S3838">
        <v>-1</v>
      </c>
      <c r="T3838" t="s">
        <v>163</v>
      </c>
      <c r="U3838" s="1">
        <v>41090</v>
      </c>
      <c r="V3838" t="s">
        <v>48</v>
      </c>
      <c r="W3838" t="s">
        <v>92</v>
      </c>
      <c r="X3838" t="s">
        <v>49</v>
      </c>
      <c r="Y3838" t="s">
        <v>192</v>
      </c>
      <c r="Z3838" t="s">
        <v>32</v>
      </c>
      <c r="AA3838" t="s">
        <v>69</v>
      </c>
      <c r="AB3838" t="s">
        <v>110</v>
      </c>
      <c r="AC3838" t="s">
        <v>248</v>
      </c>
      <c r="AD3838" t="s">
        <v>95</v>
      </c>
      <c r="AE3838" t="s">
        <v>54</v>
      </c>
    </row>
    <row r="3839" spans="1:31" x14ac:dyDescent="0.2">
      <c r="A3839">
        <v>37</v>
      </c>
      <c r="B3839" t="s">
        <v>169</v>
      </c>
      <c r="C3839" t="s">
        <v>155</v>
      </c>
      <c r="D3839" t="s">
        <v>501</v>
      </c>
      <c r="E3839" t="s">
        <v>34</v>
      </c>
      <c r="F3839" t="s">
        <v>35</v>
      </c>
      <c r="G3839" t="s">
        <v>39680</v>
      </c>
      <c r="H3839" t="s">
        <v>39681</v>
      </c>
      <c r="I3839" t="s">
        <v>39682</v>
      </c>
      <c r="J3839" t="s">
        <v>39683</v>
      </c>
      <c r="K3839" t="s">
        <v>39684</v>
      </c>
      <c r="L3839" t="s">
        <v>39685</v>
      </c>
      <c r="M3839" t="s">
        <v>39686</v>
      </c>
      <c r="N3839" t="s">
        <v>39687</v>
      </c>
      <c r="O3839" t="s">
        <v>39688</v>
      </c>
      <c r="P3839" t="s">
        <v>39689</v>
      </c>
      <c r="Q3839" t="s">
        <v>924</v>
      </c>
      <c r="R3839">
        <v>74</v>
      </c>
      <c r="S3839">
        <v>-1</v>
      </c>
      <c r="T3839" t="s">
        <v>91</v>
      </c>
      <c r="U3839" s="1">
        <v>41088</v>
      </c>
      <c r="V3839" t="s">
        <v>48</v>
      </c>
      <c r="W3839" t="s">
        <v>32</v>
      </c>
      <c r="X3839" t="s">
        <v>49</v>
      </c>
      <c r="Y3839" t="s">
        <v>93</v>
      </c>
      <c r="Z3839" t="s">
        <v>475</v>
      </c>
      <c r="AA3839" t="s">
        <v>51</v>
      </c>
      <c r="AB3839" t="s">
        <v>152</v>
      </c>
      <c r="AC3839" t="s">
        <v>71</v>
      </c>
      <c r="AD3839" t="s">
        <v>332</v>
      </c>
      <c r="AE3839" t="s">
        <v>54</v>
      </c>
    </row>
    <row r="3840" spans="1:31" x14ac:dyDescent="0.2">
      <c r="A3840">
        <v>37</v>
      </c>
      <c r="B3840" t="s">
        <v>55</v>
      </c>
      <c r="C3840" t="s">
        <v>155</v>
      </c>
      <c r="D3840" t="s">
        <v>33</v>
      </c>
      <c r="E3840" t="s">
        <v>170</v>
      </c>
      <c r="F3840" t="s">
        <v>56</v>
      </c>
      <c r="G3840" t="s">
        <v>40306</v>
      </c>
      <c r="H3840" t="s">
        <v>32</v>
      </c>
      <c r="I3840" t="s">
        <v>40307</v>
      </c>
      <c r="J3840" t="s">
        <v>40308</v>
      </c>
      <c r="K3840" t="s">
        <v>32</v>
      </c>
      <c r="L3840" t="s">
        <v>32</v>
      </c>
      <c r="M3840" t="s">
        <v>32</v>
      </c>
      <c r="N3840" t="s">
        <v>40309</v>
      </c>
      <c r="O3840" t="s">
        <v>40310</v>
      </c>
      <c r="P3840" t="s">
        <v>32</v>
      </c>
      <c r="Q3840" t="s">
        <v>75</v>
      </c>
      <c r="R3840">
        <v>68</v>
      </c>
      <c r="S3840">
        <v>-1</v>
      </c>
      <c r="T3840" t="s">
        <v>91</v>
      </c>
      <c r="U3840" s="1">
        <v>41090</v>
      </c>
      <c r="V3840" t="s">
        <v>260</v>
      </c>
      <c r="W3840" t="s">
        <v>204</v>
      </c>
      <c r="X3840" t="s">
        <v>49</v>
      </c>
      <c r="Y3840" t="s">
        <v>245</v>
      </c>
      <c r="Z3840" t="s">
        <v>1255</v>
      </c>
      <c r="AA3840" t="s">
        <v>69</v>
      </c>
      <c r="AB3840" t="s">
        <v>1243</v>
      </c>
      <c r="AC3840" t="s">
        <v>71</v>
      </c>
      <c r="AD3840" t="s">
        <v>95</v>
      </c>
      <c r="AE3840" t="s">
        <v>54</v>
      </c>
    </row>
    <row r="3841" spans="1:31" x14ac:dyDescent="0.2">
      <c r="A3841">
        <v>37</v>
      </c>
      <c r="B3841" t="s">
        <v>96</v>
      </c>
      <c r="C3841" t="s">
        <v>113</v>
      </c>
      <c r="D3841" t="s">
        <v>33</v>
      </c>
      <c r="E3841" t="s">
        <v>32</v>
      </c>
      <c r="F3841" t="s">
        <v>56</v>
      </c>
      <c r="G3841" t="s">
        <v>40618</v>
      </c>
      <c r="H3841" t="s">
        <v>40619</v>
      </c>
      <c r="I3841" t="s">
        <v>40620</v>
      </c>
      <c r="J3841" t="s">
        <v>40621</v>
      </c>
      <c r="K3841" t="s">
        <v>40622</v>
      </c>
      <c r="L3841" t="s">
        <v>40623</v>
      </c>
      <c r="M3841" t="s">
        <v>40624</v>
      </c>
      <c r="N3841" t="s">
        <v>40625</v>
      </c>
      <c r="O3841" t="s">
        <v>32</v>
      </c>
      <c r="P3841" t="s">
        <v>40626</v>
      </c>
      <c r="Q3841" t="s">
        <v>32</v>
      </c>
      <c r="R3841">
        <v>66</v>
      </c>
      <c r="S3841">
        <v>-1</v>
      </c>
      <c r="T3841" t="s">
        <v>273</v>
      </c>
      <c r="U3841" s="1">
        <v>41088</v>
      </c>
      <c r="V3841" t="s">
        <v>48</v>
      </c>
      <c r="W3841" t="s">
        <v>92</v>
      </c>
      <c r="X3841" t="s">
        <v>49</v>
      </c>
      <c r="Y3841" t="s">
        <v>150</v>
      </c>
      <c r="Z3841" t="s">
        <v>32</v>
      </c>
      <c r="AA3841" t="s">
        <v>69</v>
      </c>
      <c r="AB3841" t="s">
        <v>206</v>
      </c>
      <c r="AC3841" t="s">
        <v>170</v>
      </c>
      <c r="AD3841" t="s">
        <v>40627</v>
      </c>
      <c r="AE3841" t="s">
        <v>54</v>
      </c>
    </row>
    <row r="3842" spans="1:31" x14ac:dyDescent="0.2">
      <c r="A3842">
        <v>38</v>
      </c>
      <c r="B3842" t="s">
        <v>55</v>
      </c>
      <c r="C3842" t="s">
        <v>32</v>
      </c>
      <c r="D3842" t="s">
        <v>33</v>
      </c>
      <c r="E3842" t="s">
        <v>34</v>
      </c>
      <c r="F3842" t="s">
        <v>32</v>
      </c>
      <c r="G3842" t="s">
        <v>32</v>
      </c>
      <c r="H3842" t="s">
        <v>32</v>
      </c>
      <c r="I3842" t="s">
        <v>32</v>
      </c>
      <c r="J3842" t="s">
        <v>644</v>
      </c>
      <c r="K3842" t="s">
        <v>32</v>
      </c>
      <c r="L3842" t="s">
        <v>645</v>
      </c>
      <c r="M3842" t="s">
        <v>32</v>
      </c>
      <c r="N3842" t="s">
        <v>32</v>
      </c>
      <c r="O3842" t="s">
        <v>32</v>
      </c>
      <c r="P3842" t="s">
        <v>32</v>
      </c>
      <c r="Q3842" t="s">
        <v>108</v>
      </c>
      <c r="R3842">
        <v>64</v>
      </c>
      <c r="S3842">
        <v>-1</v>
      </c>
      <c r="T3842" t="s">
        <v>163</v>
      </c>
      <c r="U3842" s="1">
        <v>41078</v>
      </c>
      <c r="V3842" t="s">
        <v>48</v>
      </c>
      <c r="W3842" t="s">
        <v>32</v>
      </c>
      <c r="X3842" t="s">
        <v>49</v>
      </c>
      <c r="Y3842" t="s">
        <v>32</v>
      </c>
      <c r="Z3842" t="s">
        <v>218</v>
      </c>
      <c r="AA3842" t="s">
        <v>69</v>
      </c>
      <c r="AB3842" t="s">
        <v>247</v>
      </c>
      <c r="AC3842" t="s">
        <v>71</v>
      </c>
      <c r="AD3842" t="s">
        <v>95</v>
      </c>
      <c r="AE3842" t="s">
        <v>54</v>
      </c>
    </row>
    <row r="3843" spans="1:31" x14ac:dyDescent="0.2">
      <c r="A3843">
        <v>38</v>
      </c>
      <c r="B3843" t="s">
        <v>55</v>
      </c>
      <c r="C3843" t="s">
        <v>522</v>
      </c>
      <c r="D3843" t="s">
        <v>33</v>
      </c>
      <c r="E3843" t="s">
        <v>170</v>
      </c>
      <c r="F3843" t="s">
        <v>863</v>
      </c>
      <c r="G3843" t="s">
        <v>864</v>
      </c>
      <c r="H3843" t="s">
        <v>865</v>
      </c>
      <c r="I3843" t="s">
        <v>866</v>
      </c>
      <c r="J3843" t="s">
        <v>867</v>
      </c>
      <c r="K3843" t="s">
        <v>868</v>
      </c>
      <c r="L3843" t="s">
        <v>869</v>
      </c>
      <c r="M3843" t="s">
        <v>870</v>
      </c>
      <c r="N3843" t="s">
        <v>871</v>
      </c>
      <c r="O3843" t="s">
        <v>872</v>
      </c>
      <c r="P3843" t="s">
        <v>873</v>
      </c>
      <c r="Q3843" t="s">
        <v>75</v>
      </c>
      <c r="R3843">
        <v>68</v>
      </c>
      <c r="S3843">
        <v>100000</v>
      </c>
      <c r="T3843" t="s">
        <v>331</v>
      </c>
      <c r="U3843" s="1">
        <v>41087</v>
      </c>
      <c r="V3843" t="s">
        <v>164</v>
      </c>
      <c r="W3843" t="s">
        <v>78</v>
      </c>
      <c r="X3843" t="s">
        <v>49</v>
      </c>
      <c r="Y3843" t="s">
        <v>245</v>
      </c>
      <c r="Z3843" t="s">
        <v>80</v>
      </c>
      <c r="AA3843" t="s">
        <v>51</v>
      </c>
      <c r="AB3843" t="s">
        <v>874</v>
      </c>
      <c r="AC3843" t="s">
        <v>111</v>
      </c>
      <c r="AD3843" t="s">
        <v>875</v>
      </c>
      <c r="AE3843" t="s">
        <v>54</v>
      </c>
    </row>
    <row r="3844" spans="1:31" x14ac:dyDescent="0.2">
      <c r="A3844">
        <v>38</v>
      </c>
      <c r="B3844" t="s">
        <v>55</v>
      </c>
      <c r="C3844" t="s">
        <v>155</v>
      </c>
      <c r="D3844" t="s">
        <v>33</v>
      </c>
      <c r="E3844" t="s">
        <v>34</v>
      </c>
      <c r="F3844" t="s">
        <v>138</v>
      </c>
      <c r="G3844" t="s">
        <v>1278</v>
      </c>
      <c r="H3844" t="s">
        <v>1279</v>
      </c>
      <c r="I3844" t="s">
        <v>1280</v>
      </c>
      <c r="J3844" t="s">
        <v>1281</v>
      </c>
      <c r="K3844" t="s">
        <v>1282</v>
      </c>
      <c r="L3844" t="s">
        <v>1283</v>
      </c>
      <c r="M3844" t="s">
        <v>1284</v>
      </c>
      <c r="N3844" t="s">
        <v>1285</v>
      </c>
      <c r="O3844" t="s">
        <v>1286</v>
      </c>
      <c r="P3844" t="s">
        <v>1287</v>
      </c>
      <c r="Q3844" t="s">
        <v>588</v>
      </c>
      <c r="R3844">
        <v>72</v>
      </c>
      <c r="S3844">
        <v>-1</v>
      </c>
      <c r="T3844" t="s">
        <v>149</v>
      </c>
      <c r="U3844" s="1">
        <v>41090</v>
      </c>
      <c r="V3844" t="s">
        <v>164</v>
      </c>
      <c r="W3844" t="s">
        <v>32</v>
      </c>
      <c r="X3844" t="s">
        <v>49</v>
      </c>
      <c r="Y3844" t="s">
        <v>93</v>
      </c>
      <c r="Z3844" t="s">
        <v>561</v>
      </c>
      <c r="AA3844" t="s">
        <v>51</v>
      </c>
      <c r="AB3844" t="s">
        <v>367</v>
      </c>
      <c r="AC3844" t="s">
        <v>248</v>
      </c>
      <c r="AD3844" t="s">
        <v>95</v>
      </c>
      <c r="AE3844" t="s">
        <v>54</v>
      </c>
    </row>
    <row r="3845" spans="1:31" x14ac:dyDescent="0.2">
      <c r="A3845">
        <v>38</v>
      </c>
      <c r="B3845" t="s">
        <v>55</v>
      </c>
      <c r="C3845" t="s">
        <v>155</v>
      </c>
      <c r="D3845" t="s">
        <v>33</v>
      </c>
      <c r="E3845" t="s">
        <v>34</v>
      </c>
      <c r="F3845" t="s">
        <v>114</v>
      </c>
      <c r="G3845" t="s">
        <v>1559</v>
      </c>
      <c r="H3845" t="s">
        <v>1560</v>
      </c>
      <c r="I3845" t="s">
        <v>1561</v>
      </c>
      <c r="J3845" t="s">
        <v>1562</v>
      </c>
      <c r="K3845" t="s">
        <v>1563</v>
      </c>
      <c r="L3845" t="s">
        <v>1564</v>
      </c>
      <c r="M3845" t="s">
        <v>1565</v>
      </c>
      <c r="N3845" t="s">
        <v>1566</v>
      </c>
      <c r="O3845" t="s">
        <v>1567</v>
      </c>
      <c r="P3845" t="s">
        <v>1568</v>
      </c>
      <c r="Q3845" t="s">
        <v>75</v>
      </c>
      <c r="R3845">
        <v>65</v>
      </c>
      <c r="S3845">
        <v>-1</v>
      </c>
      <c r="T3845" t="s">
        <v>163</v>
      </c>
      <c r="U3845" s="1">
        <v>41090</v>
      </c>
      <c r="V3845" t="s">
        <v>48</v>
      </c>
      <c r="W3845" t="s">
        <v>92</v>
      </c>
      <c r="X3845" t="s">
        <v>49</v>
      </c>
      <c r="Y3845" t="s">
        <v>435</v>
      </c>
      <c r="Z3845" t="s">
        <v>32</v>
      </c>
      <c r="AA3845" t="s">
        <v>69</v>
      </c>
      <c r="AB3845" t="s">
        <v>852</v>
      </c>
      <c r="AC3845" t="s">
        <v>71</v>
      </c>
      <c r="AD3845" t="s">
        <v>95</v>
      </c>
      <c r="AE3845" t="s">
        <v>54</v>
      </c>
    </row>
    <row r="3846" spans="1:31" x14ac:dyDescent="0.2">
      <c r="A3846">
        <v>38</v>
      </c>
      <c r="B3846" t="s">
        <v>620</v>
      </c>
      <c r="C3846" t="s">
        <v>113</v>
      </c>
      <c r="D3846" t="s">
        <v>33</v>
      </c>
      <c r="E3846" t="s">
        <v>34</v>
      </c>
      <c r="F3846" t="s">
        <v>56</v>
      </c>
      <c r="G3846" t="s">
        <v>1649</v>
      </c>
      <c r="H3846" t="s">
        <v>1650</v>
      </c>
      <c r="I3846" t="s">
        <v>1651</v>
      </c>
      <c r="J3846" t="s">
        <v>1652</v>
      </c>
      <c r="K3846" t="s">
        <v>1653</v>
      </c>
      <c r="L3846" t="s">
        <v>1654</v>
      </c>
      <c r="M3846" t="s">
        <v>1655</v>
      </c>
      <c r="N3846" t="s">
        <v>1656</v>
      </c>
      <c r="O3846" t="s">
        <v>1657</v>
      </c>
      <c r="P3846" t="s">
        <v>1658</v>
      </c>
      <c r="Q3846" t="s">
        <v>75</v>
      </c>
      <c r="R3846">
        <v>65</v>
      </c>
      <c r="S3846">
        <v>-1</v>
      </c>
      <c r="T3846" t="s">
        <v>76</v>
      </c>
      <c r="U3846" s="1">
        <v>41040</v>
      </c>
      <c r="V3846" t="s">
        <v>48</v>
      </c>
      <c r="W3846" t="s">
        <v>32</v>
      </c>
      <c r="X3846" t="s">
        <v>49</v>
      </c>
      <c r="Y3846" t="s">
        <v>474</v>
      </c>
      <c r="Z3846" t="s">
        <v>322</v>
      </c>
      <c r="AA3846" t="s">
        <v>69</v>
      </c>
      <c r="AB3846" t="s">
        <v>167</v>
      </c>
      <c r="AC3846" t="s">
        <v>71</v>
      </c>
      <c r="AD3846" t="s">
        <v>137</v>
      </c>
      <c r="AE3846" t="s">
        <v>54</v>
      </c>
    </row>
    <row r="3847" spans="1:31" x14ac:dyDescent="0.2">
      <c r="A3847">
        <v>38</v>
      </c>
      <c r="B3847" t="s">
        <v>620</v>
      </c>
      <c r="C3847" t="s">
        <v>155</v>
      </c>
      <c r="D3847" t="s">
        <v>98</v>
      </c>
      <c r="E3847" t="s">
        <v>34</v>
      </c>
      <c r="F3847" t="s">
        <v>1139</v>
      </c>
      <c r="G3847" t="s">
        <v>3312</v>
      </c>
      <c r="H3847" t="s">
        <v>3313</v>
      </c>
      <c r="I3847" t="s">
        <v>3314</v>
      </c>
      <c r="J3847" t="s">
        <v>3315</v>
      </c>
      <c r="K3847" t="s">
        <v>3316</v>
      </c>
      <c r="L3847" t="s">
        <v>3317</v>
      </c>
      <c r="M3847" t="s">
        <v>3318</v>
      </c>
      <c r="N3847" t="s">
        <v>3319</v>
      </c>
      <c r="O3847" t="s">
        <v>3320</v>
      </c>
      <c r="P3847" t="s">
        <v>3321</v>
      </c>
      <c r="Q3847" t="s">
        <v>75</v>
      </c>
      <c r="R3847">
        <v>73</v>
      </c>
      <c r="S3847">
        <v>-1</v>
      </c>
      <c r="T3847" t="s">
        <v>163</v>
      </c>
      <c r="U3847" s="1">
        <v>41088</v>
      </c>
      <c r="V3847" t="s">
        <v>1598</v>
      </c>
      <c r="W3847" t="s">
        <v>217</v>
      </c>
      <c r="X3847" t="s">
        <v>244</v>
      </c>
      <c r="Y3847" t="s">
        <v>93</v>
      </c>
      <c r="Z3847" t="s">
        <v>91</v>
      </c>
      <c r="AA3847" t="s">
        <v>51</v>
      </c>
      <c r="AB3847" t="s">
        <v>219</v>
      </c>
      <c r="AC3847" t="s">
        <v>71</v>
      </c>
      <c r="AD3847" t="s">
        <v>95</v>
      </c>
      <c r="AE3847" t="s">
        <v>54</v>
      </c>
    </row>
    <row r="3848" spans="1:31" x14ac:dyDescent="0.2">
      <c r="A3848">
        <v>38</v>
      </c>
      <c r="B3848" t="s">
        <v>96</v>
      </c>
      <c r="C3848" t="s">
        <v>32</v>
      </c>
      <c r="D3848" t="s">
        <v>33</v>
      </c>
      <c r="E3848" t="s">
        <v>34</v>
      </c>
      <c r="F3848" t="s">
        <v>32</v>
      </c>
      <c r="G3848" t="s">
        <v>3500</v>
      </c>
      <c r="H3848" t="s">
        <v>3501</v>
      </c>
      <c r="I3848" t="s">
        <v>32</v>
      </c>
      <c r="J3848" t="s">
        <v>3502</v>
      </c>
      <c r="K3848" t="s">
        <v>3503</v>
      </c>
      <c r="L3848" t="s">
        <v>32</v>
      </c>
      <c r="M3848" t="s">
        <v>3504</v>
      </c>
      <c r="N3848" t="s">
        <v>32</v>
      </c>
      <c r="O3848" t="s">
        <v>32</v>
      </c>
      <c r="P3848" t="s">
        <v>32</v>
      </c>
      <c r="Q3848" t="s">
        <v>321</v>
      </c>
      <c r="R3848">
        <v>68</v>
      </c>
      <c r="S3848">
        <v>40000</v>
      </c>
      <c r="T3848" t="s">
        <v>1066</v>
      </c>
      <c r="U3848" s="1">
        <v>41086</v>
      </c>
      <c r="V3848" t="s">
        <v>548</v>
      </c>
      <c r="W3848" t="s">
        <v>181</v>
      </c>
      <c r="X3848" t="s">
        <v>49</v>
      </c>
      <c r="Y3848" t="s">
        <v>93</v>
      </c>
      <c r="Z3848" t="s">
        <v>32</v>
      </c>
      <c r="AA3848" t="s">
        <v>51</v>
      </c>
      <c r="AB3848" t="s">
        <v>94</v>
      </c>
      <c r="AC3848" t="s">
        <v>71</v>
      </c>
      <c r="AD3848" t="s">
        <v>95</v>
      </c>
      <c r="AE3848" t="s">
        <v>54</v>
      </c>
    </row>
    <row r="3849" spans="1:31" x14ac:dyDescent="0.2">
      <c r="A3849">
        <v>38</v>
      </c>
      <c r="B3849" t="s">
        <v>112</v>
      </c>
      <c r="C3849" t="s">
        <v>155</v>
      </c>
      <c r="D3849" t="s">
        <v>182</v>
      </c>
      <c r="E3849" t="s">
        <v>34</v>
      </c>
      <c r="F3849" t="s">
        <v>56</v>
      </c>
      <c r="G3849" t="s">
        <v>3505</v>
      </c>
      <c r="H3849" t="s">
        <v>3506</v>
      </c>
      <c r="I3849" t="s">
        <v>3507</v>
      </c>
      <c r="J3849" t="s">
        <v>3508</v>
      </c>
      <c r="K3849" t="s">
        <v>3509</v>
      </c>
      <c r="L3849" t="s">
        <v>32</v>
      </c>
      <c r="M3849" t="s">
        <v>3510</v>
      </c>
      <c r="N3849" t="s">
        <v>3511</v>
      </c>
      <c r="O3849" t="s">
        <v>3512</v>
      </c>
      <c r="P3849" t="s">
        <v>3513</v>
      </c>
      <c r="Q3849" t="s">
        <v>75</v>
      </c>
      <c r="R3849">
        <v>71</v>
      </c>
      <c r="S3849">
        <v>-1</v>
      </c>
      <c r="T3849" t="s">
        <v>91</v>
      </c>
      <c r="U3849" s="1">
        <v>40931</v>
      </c>
      <c r="V3849" t="s">
        <v>861</v>
      </c>
      <c r="W3849" t="s">
        <v>32</v>
      </c>
      <c r="X3849" t="s">
        <v>49</v>
      </c>
      <c r="Y3849" t="s">
        <v>1714</v>
      </c>
      <c r="Z3849" t="s">
        <v>32</v>
      </c>
      <c r="AA3849" t="s">
        <v>51</v>
      </c>
      <c r="AB3849" t="s">
        <v>423</v>
      </c>
      <c r="AC3849" t="s">
        <v>71</v>
      </c>
      <c r="AD3849" t="s">
        <v>95</v>
      </c>
      <c r="AE3849" t="s">
        <v>54</v>
      </c>
    </row>
    <row r="3850" spans="1:31" x14ac:dyDescent="0.2">
      <c r="A3850">
        <v>38</v>
      </c>
      <c r="B3850" t="s">
        <v>1288</v>
      </c>
      <c r="C3850" t="s">
        <v>155</v>
      </c>
      <c r="D3850" t="s">
        <v>182</v>
      </c>
      <c r="E3850" t="s">
        <v>34</v>
      </c>
      <c r="F3850" t="s">
        <v>833</v>
      </c>
      <c r="G3850" t="s">
        <v>4342</v>
      </c>
      <c r="H3850" t="s">
        <v>4343</v>
      </c>
      <c r="I3850" t="s">
        <v>4344</v>
      </c>
      <c r="J3850" t="s">
        <v>4345</v>
      </c>
      <c r="K3850" t="s">
        <v>4346</v>
      </c>
      <c r="L3850" t="s">
        <v>4347</v>
      </c>
      <c r="M3850" t="s">
        <v>4348</v>
      </c>
      <c r="N3850" t="s">
        <v>4349</v>
      </c>
      <c r="O3850" t="s">
        <v>4350</v>
      </c>
      <c r="P3850" t="s">
        <v>4351</v>
      </c>
      <c r="Q3850" t="s">
        <v>75</v>
      </c>
      <c r="R3850">
        <v>70</v>
      </c>
      <c r="S3850">
        <v>-1</v>
      </c>
      <c r="T3850" t="s">
        <v>163</v>
      </c>
      <c r="U3850" s="1">
        <v>41089</v>
      </c>
      <c r="V3850" t="s">
        <v>48</v>
      </c>
      <c r="W3850" t="s">
        <v>1207</v>
      </c>
      <c r="X3850" t="s">
        <v>49</v>
      </c>
      <c r="Y3850" t="s">
        <v>495</v>
      </c>
      <c r="Z3850" t="s">
        <v>246</v>
      </c>
      <c r="AA3850" t="s">
        <v>69</v>
      </c>
      <c r="AB3850" t="s">
        <v>423</v>
      </c>
      <c r="AC3850" t="s">
        <v>71</v>
      </c>
      <c r="AD3850" t="s">
        <v>95</v>
      </c>
      <c r="AE3850" t="s">
        <v>54</v>
      </c>
    </row>
    <row r="3851" spans="1:31" x14ac:dyDescent="0.2">
      <c r="A3851">
        <v>38</v>
      </c>
      <c r="B3851" t="s">
        <v>169</v>
      </c>
      <c r="C3851" t="s">
        <v>32</v>
      </c>
      <c r="D3851" t="s">
        <v>33</v>
      </c>
      <c r="E3851" t="s">
        <v>34</v>
      </c>
      <c r="F3851" t="s">
        <v>56</v>
      </c>
      <c r="G3851" t="s">
        <v>32</v>
      </c>
      <c r="H3851" t="s">
        <v>4440</v>
      </c>
      <c r="I3851" t="s">
        <v>4441</v>
      </c>
      <c r="J3851" t="s">
        <v>4442</v>
      </c>
      <c r="K3851" t="s">
        <v>4443</v>
      </c>
      <c r="L3851" t="s">
        <v>4444</v>
      </c>
      <c r="M3851" t="s">
        <v>4445</v>
      </c>
      <c r="N3851" t="s">
        <v>4446</v>
      </c>
      <c r="O3851" t="s">
        <v>4447</v>
      </c>
      <c r="P3851" t="s">
        <v>32</v>
      </c>
      <c r="Q3851" t="s">
        <v>75</v>
      </c>
      <c r="R3851">
        <v>72</v>
      </c>
      <c r="S3851">
        <v>60000</v>
      </c>
      <c r="T3851" t="s">
        <v>203</v>
      </c>
      <c r="U3851" s="1">
        <v>40832</v>
      </c>
      <c r="V3851" t="s">
        <v>472</v>
      </c>
      <c r="W3851" t="s">
        <v>32</v>
      </c>
      <c r="X3851" t="s">
        <v>49</v>
      </c>
      <c r="Y3851" t="s">
        <v>32</v>
      </c>
      <c r="Z3851" t="s">
        <v>151</v>
      </c>
      <c r="AA3851" t="s">
        <v>51</v>
      </c>
      <c r="AB3851" t="s">
        <v>152</v>
      </c>
      <c r="AC3851" t="s">
        <v>71</v>
      </c>
      <c r="AD3851" t="s">
        <v>95</v>
      </c>
      <c r="AE3851" t="s">
        <v>54</v>
      </c>
    </row>
    <row r="3852" spans="1:31" x14ac:dyDescent="0.2">
      <c r="A3852">
        <v>38</v>
      </c>
      <c r="B3852" t="s">
        <v>96</v>
      </c>
      <c r="C3852" t="s">
        <v>155</v>
      </c>
      <c r="D3852" t="s">
        <v>33</v>
      </c>
      <c r="E3852" t="s">
        <v>170</v>
      </c>
      <c r="F3852" t="s">
        <v>368</v>
      </c>
      <c r="G3852" t="s">
        <v>4545</v>
      </c>
      <c r="H3852" t="s">
        <v>4546</v>
      </c>
      <c r="I3852" t="s">
        <v>4547</v>
      </c>
      <c r="J3852" t="s">
        <v>4548</v>
      </c>
      <c r="K3852" t="s">
        <v>4549</v>
      </c>
      <c r="L3852" t="s">
        <v>4550</v>
      </c>
      <c r="M3852" t="s">
        <v>4551</v>
      </c>
      <c r="N3852" t="s">
        <v>4552</v>
      </c>
      <c r="O3852" t="s">
        <v>4553</v>
      </c>
      <c r="P3852" t="s">
        <v>4554</v>
      </c>
      <c r="Q3852" t="s">
        <v>924</v>
      </c>
      <c r="R3852">
        <v>68</v>
      </c>
      <c r="S3852">
        <v>-1</v>
      </c>
      <c r="T3852" t="s">
        <v>576</v>
      </c>
      <c r="U3852" s="1">
        <v>41041</v>
      </c>
      <c r="V3852" t="s">
        <v>2339</v>
      </c>
      <c r="W3852" t="s">
        <v>32</v>
      </c>
      <c r="X3852" t="s">
        <v>49</v>
      </c>
      <c r="Y3852" t="s">
        <v>32</v>
      </c>
      <c r="Z3852" t="s">
        <v>1041</v>
      </c>
      <c r="AA3852" t="s">
        <v>51</v>
      </c>
      <c r="AB3852" t="s">
        <v>690</v>
      </c>
      <c r="AC3852" t="s">
        <v>248</v>
      </c>
      <c r="AD3852" t="s">
        <v>4555</v>
      </c>
      <c r="AE3852" t="s">
        <v>54</v>
      </c>
    </row>
    <row r="3853" spans="1:31" x14ac:dyDescent="0.2">
      <c r="A3853">
        <v>38</v>
      </c>
      <c r="B3853" t="s">
        <v>55</v>
      </c>
      <c r="C3853" t="s">
        <v>32</v>
      </c>
      <c r="D3853" t="s">
        <v>182</v>
      </c>
      <c r="E3853" t="s">
        <v>34</v>
      </c>
      <c r="F3853" t="s">
        <v>56</v>
      </c>
      <c r="G3853" t="s">
        <v>4724</v>
      </c>
      <c r="H3853" t="s">
        <v>4725</v>
      </c>
      <c r="I3853" t="s">
        <v>4726</v>
      </c>
      <c r="J3853" t="s">
        <v>4727</v>
      </c>
      <c r="K3853" t="s">
        <v>4728</v>
      </c>
      <c r="L3853" t="s">
        <v>4729</v>
      </c>
      <c r="M3853" t="s">
        <v>4730</v>
      </c>
      <c r="N3853" t="s">
        <v>4731</v>
      </c>
      <c r="O3853" t="s">
        <v>4732</v>
      </c>
      <c r="P3853" t="s">
        <v>4733</v>
      </c>
      <c r="Q3853" t="s">
        <v>67</v>
      </c>
      <c r="R3853">
        <v>64</v>
      </c>
      <c r="S3853">
        <v>-1</v>
      </c>
      <c r="T3853" t="s">
        <v>631</v>
      </c>
      <c r="U3853" s="1">
        <v>41089</v>
      </c>
      <c r="V3853" t="s">
        <v>662</v>
      </c>
      <c r="W3853" t="s">
        <v>32</v>
      </c>
      <c r="X3853" t="s">
        <v>49</v>
      </c>
      <c r="Y3853" t="s">
        <v>93</v>
      </c>
      <c r="Z3853" t="s">
        <v>4341</v>
      </c>
      <c r="AA3853" t="s">
        <v>69</v>
      </c>
      <c r="AB3853" t="s">
        <v>358</v>
      </c>
      <c r="AC3853" t="s">
        <v>71</v>
      </c>
      <c r="AD3853" t="s">
        <v>1300</v>
      </c>
      <c r="AE3853" t="s">
        <v>54</v>
      </c>
    </row>
    <row r="3854" spans="1:31" x14ac:dyDescent="0.2">
      <c r="A3854">
        <v>38</v>
      </c>
      <c r="B3854" t="s">
        <v>96</v>
      </c>
      <c r="C3854" t="s">
        <v>91</v>
      </c>
      <c r="D3854" t="s">
        <v>182</v>
      </c>
      <c r="E3854" t="s">
        <v>170</v>
      </c>
      <c r="F3854" t="s">
        <v>368</v>
      </c>
      <c r="G3854" t="s">
        <v>4793</v>
      </c>
      <c r="H3854" t="s">
        <v>4794</v>
      </c>
      <c r="I3854" t="s">
        <v>4795</v>
      </c>
      <c r="J3854" t="s">
        <v>4796</v>
      </c>
      <c r="K3854" t="s">
        <v>4797</v>
      </c>
      <c r="L3854" t="s">
        <v>4798</v>
      </c>
      <c r="M3854" t="s">
        <v>4799</v>
      </c>
      <c r="N3854" t="s">
        <v>4800</v>
      </c>
      <c r="O3854" t="s">
        <v>4801</v>
      </c>
      <c r="P3854" t="s">
        <v>4802</v>
      </c>
      <c r="Q3854" t="s">
        <v>75</v>
      </c>
      <c r="R3854">
        <v>72</v>
      </c>
      <c r="S3854">
        <v>-1</v>
      </c>
      <c r="T3854" t="s">
        <v>136</v>
      </c>
      <c r="U3854" s="1">
        <v>41083</v>
      </c>
      <c r="V3854" t="s">
        <v>48</v>
      </c>
      <c r="W3854" t="s">
        <v>92</v>
      </c>
      <c r="X3854" t="s">
        <v>49</v>
      </c>
      <c r="Y3854" t="s">
        <v>79</v>
      </c>
      <c r="Z3854" t="s">
        <v>1726</v>
      </c>
      <c r="AA3854" t="s">
        <v>51</v>
      </c>
      <c r="AB3854" t="s">
        <v>4803</v>
      </c>
      <c r="AC3854" t="s">
        <v>111</v>
      </c>
      <c r="AD3854" t="s">
        <v>4804</v>
      </c>
      <c r="AE3854" t="s">
        <v>54</v>
      </c>
    </row>
    <row r="3855" spans="1:31" x14ac:dyDescent="0.2">
      <c r="A3855">
        <v>38</v>
      </c>
      <c r="B3855" t="s">
        <v>96</v>
      </c>
      <c r="C3855" t="s">
        <v>83</v>
      </c>
      <c r="D3855" t="s">
        <v>33</v>
      </c>
      <c r="E3855" t="s">
        <v>32</v>
      </c>
      <c r="F3855" t="s">
        <v>114</v>
      </c>
      <c r="G3855" t="s">
        <v>5215</v>
      </c>
      <c r="H3855" t="s">
        <v>5216</v>
      </c>
      <c r="I3855" t="s">
        <v>5217</v>
      </c>
      <c r="J3855" t="s">
        <v>5218</v>
      </c>
      <c r="K3855" t="s">
        <v>5219</v>
      </c>
      <c r="L3855" t="s">
        <v>5220</v>
      </c>
      <c r="M3855" t="s">
        <v>5221</v>
      </c>
      <c r="N3855" t="s">
        <v>5222</v>
      </c>
      <c r="O3855" t="s">
        <v>5223</v>
      </c>
      <c r="P3855" t="s">
        <v>5224</v>
      </c>
      <c r="Q3855" t="s">
        <v>108</v>
      </c>
      <c r="R3855">
        <v>68</v>
      </c>
      <c r="S3855">
        <v>-1</v>
      </c>
      <c r="T3855" t="s">
        <v>203</v>
      </c>
      <c r="U3855" s="1">
        <v>41089</v>
      </c>
      <c r="V3855" t="s">
        <v>260</v>
      </c>
      <c r="W3855" t="s">
        <v>217</v>
      </c>
      <c r="X3855" t="s">
        <v>49</v>
      </c>
      <c r="Y3855" t="s">
        <v>93</v>
      </c>
      <c r="Z3855" t="s">
        <v>1810</v>
      </c>
      <c r="AA3855" t="s">
        <v>51</v>
      </c>
      <c r="AB3855" t="s">
        <v>285</v>
      </c>
      <c r="AC3855" t="s">
        <v>248</v>
      </c>
      <c r="AD3855" t="s">
        <v>5225</v>
      </c>
      <c r="AE3855" t="s">
        <v>54</v>
      </c>
    </row>
    <row r="3856" spans="1:31" x14ac:dyDescent="0.2">
      <c r="A3856">
        <v>38</v>
      </c>
      <c r="B3856" t="s">
        <v>96</v>
      </c>
      <c r="C3856" t="s">
        <v>113</v>
      </c>
      <c r="D3856" t="s">
        <v>33</v>
      </c>
      <c r="E3856" t="s">
        <v>34</v>
      </c>
      <c r="F3856" t="s">
        <v>32</v>
      </c>
      <c r="G3856" t="s">
        <v>32</v>
      </c>
      <c r="H3856" t="s">
        <v>32</v>
      </c>
      <c r="I3856" t="s">
        <v>32</v>
      </c>
      <c r="J3856" t="s">
        <v>32</v>
      </c>
      <c r="K3856" t="s">
        <v>32</v>
      </c>
      <c r="L3856" t="s">
        <v>32</v>
      </c>
      <c r="M3856" t="s">
        <v>32</v>
      </c>
      <c r="N3856" t="s">
        <v>32</v>
      </c>
      <c r="O3856" t="s">
        <v>32</v>
      </c>
      <c r="P3856" t="s">
        <v>5558</v>
      </c>
      <c r="Q3856" t="s">
        <v>321</v>
      </c>
      <c r="R3856">
        <v>65</v>
      </c>
      <c r="S3856">
        <v>-1</v>
      </c>
      <c r="T3856" t="s">
        <v>32</v>
      </c>
      <c r="U3856" s="1">
        <v>41091</v>
      </c>
      <c r="V3856" t="s">
        <v>5559</v>
      </c>
      <c r="W3856" t="s">
        <v>191</v>
      </c>
      <c r="X3856" t="s">
        <v>49</v>
      </c>
      <c r="Y3856" t="s">
        <v>495</v>
      </c>
      <c r="Z3856" t="s">
        <v>32</v>
      </c>
      <c r="AA3856" t="s">
        <v>69</v>
      </c>
      <c r="AB3856" t="s">
        <v>423</v>
      </c>
      <c r="AC3856" t="s">
        <v>71</v>
      </c>
      <c r="AD3856" t="s">
        <v>1206</v>
      </c>
      <c r="AE3856" t="s">
        <v>54</v>
      </c>
    </row>
    <row r="3857" spans="1:31" x14ac:dyDescent="0.2">
      <c r="A3857">
        <v>38</v>
      </c>
      <c r="B3857" t="s">
        <v>55</v>
      </c>
      <c r="C3857" t="s">
        <v>155</v>
      </c>
      <c r="D3857" t="s">
        <v>182</v>
      </c>
      <c r="E3857" t="s">
        <v>34</v>
      </c>
      <c r="F3857" t="s">
        <v>56</v>
      </c>
      <c r="G3857" t="s">
        <v>5950</v>
      </c>
      <c r="H3857" t="s">
        <v>5951</v>
      </c>
      <c r="I3857" t="s">
        <v>32</v>
      </c>
      <c r="J3857" t="s">
        <v>5952</v>
      </c>
      <c r="K3857" t="s">
        <v>5953</v>
      </c>
      <c r="L3857" t="s">
        <v>32</v>
      </c>
      <c r="M3857" t="s">
        <v>32</v>
      </c>
      <c r="N3857" t="s">
        <v>32</v>
      </c>
      <c r="O3857" t="s">
        <v>32</v>
      </c>
      <c r="P3857" t="s">
        <v>5954</v>
      </c>
      <c r="Q3857" t="s">
        <v>108</v>
      </c>
      <c r="R3857">
        <v>68</v>
      </c>
      <c r="S3857">
        <v>-1</v>
      </c>
      <c r="T3857" t="s">
        <v>331</v>
      </c>
      <c r="U3857" s="1">
        <v>41004</v>
      </c>
      <c r="V3857" t="s">
        <v>1598</v>
      </c>
      <c r="W3857" t="s">
        <v>32</v>
      </c>
      <c r="X3857" t="s">
        <v>49</v>
      </c>
      <c r="Y3857" t="s">
        <v>435</v>
      </c>
      <c r="Z3857" t="s">
        <v>218</v>
      </c>
      <c r="AA3857" t="s">
        <v>51</v>
      </c>
      <c r="AB3857" t="s">
        <v>459</v>
      </c>
      <c r="AC3857" t="s">
        <v>170</v>
      </c>
      <c r="AD3857" t="s">
        <v>5955</v>
      </c>
      <c r="AE3857" t="s">
        <v>54</v>
      </c>
    </row>
    <row r="3858" spans="1:31" x14ac:dyDescent="0.2">
      <c r="A3858">
        <v>38</v>
      </c>
      <c r="B3858" t="s">
        <v>112</v>
      </c>
      <c r="C3858" t="s">
        <v>32</v>
      </c>
      <c r="D3858" t="s">
        <v>33</v>
      </c>
      <c r="E3858" t="s">
        <v>170</v>
      </c>
      <c r="F3858" t="s">
        <v>56</v>
      </c>
      <c r="G3858" t="s">
        <v>6133</v>
      </c>
      <c r="H3858" t="s">
        <v>6134</v>
      </c>
      <c r="I3858" t="s">
        <v>6135</v>
      </c>
      <c r="J3858" t="s">
        <v>6136</v>
      </c>
      <c r="K3858" t="s">
        <v>6137</v>
      </c>
      <c r="L3858" t="s">
        <v>6138</v>
      </c>
      <c r="M3858" t="s">
        <v>6139</v>
      </c>
      <c r="N3858" t="s">
        <v>6140</v>
      </c>
      <c r="O3858" t="s">
        <v>6141</v>
      </c>
      <c r="P3858" t="s">
        <v>6142</v>
      </c>
      <c r="Q3858" t="s">
        <v>321</v>
      </c>
      <c r="R3858">
        <v>69</v>
      </c>
      <c r="S3858">
        <v>-1</v>
      </c>
      <c r="T3858" t="s">
        <v>32</v>
      </c>
      <c r="U3858" s="1">
        <v>41091</v>
      </c>
      <c r="V3858" t="s">
        <v>662</v>
      </c>
      <c r="W3858" t="s">
        <v>886</v>
      </c>
      <c r="X3858" t="s">
        <v>49</v>
      </c>
      <c r="Y3858" t="s">
        <v>245</v>
      </c>
      <c r="Z3858" t="s">
        <v>109</v>
      </c>
      <c r="AA3858" t="s">
        <v>51</v>
      </c>
      <c r="AB3858" t="s">
        <v>1909</v>
      </c>
      <c r="AC3858" t="s">
        <v>248</v>
      </c>
      <c r="AD3858" t="s">
        <v>447</v>
      </c>
      <c r="AE3858" t="s">
        <v>54</v>
      </c>
    </row>
    <row r="3859" spans="1:31" x14ac:dyDescent="0.2">
      <c r="A3859">
        <v>38</v>
      </c>
      <c r="B3859" t="s">
        <v>620</v>
      </c>
      <c r="C3859" t="s">
        <v>155</v>
      </c>
      <c r="D3859" t="s">
        <v>33</v>
      </c>
      <c r="E3859" t="s">
        <v>34</v>
      </c>
      <c r="F3859" t="s">
        <v>56</v>
      </c>
      <c r="G3859" t="s">
        <v>6444</v>
      </c>
      <c r="H3859" t="s">
        <v>6445</v>
      </c>
      <c r="I3859" t="s">
        <v>6446</v>
      </c>
      <c r="J3859" t="s">
        <v>6447</v>
      </c>
      <c r="K3859" t="s">
        <v>6448</v>
      </c>
      <c r="L3859" t="s">
        <v>6449</v>
      </c>
      <c r="M3859" t="s">
        <v>6450</v>
      </c>
      <c r="N3859" t="s">
        <v>6451</v>
      </c>
      <c r="O3859" t="s">
        <v>6452</v>
      </c>
      <c r="P3859" t="s">
        <v>6453</v>
      </c>
      <c r="Q3859" t="s">
        <v>75</v>
      </c>
      <c r="R3859">
        <v>66</v>
      </c>
      <c r="S3859">
        <v>-1</v>
      </c>
      <c r="T3859" t="s">
        <v>163</v>
      </c>
      <c r="U3859" s="1">
        <v>41086</v>
      </c>
      <c r="V3859" t="s">
        <v>164</v>
      </c>
      <c r="W3859" t="s">
        <v>204</v>
      </c>
      <c r="X3859" t="s">
        <v>398</v>
      </c>
      <c r="Y3859" t="s">
        <v>245</v>
      </c>
      <c r="Z3859" t="s">
        <v>388</v>
      </c>
      <c r="AA3859" t="s">
        <v>69</v>
      </c>
      <c r="AB3859" t="s">
        <v>1243</v>
      </c>
      <c r="AC3859" t="s">
        <v>71</v>
      </c>
      <c r="AD3859" t="s">
        <v>6454</v>
      </c>
      <c r="AE3859" t="s">
        <v>265</v>
      </c>
    </row>
    <row r="3860" spans="1:31" x14ac:dyDescent="0.2">
      <c r="A3860">
        <v>38</v>
      </c>
      <c r="B3860" t="s">
        <v>169</v>
      </c>
      <c r="C3860" t="s">
        <v>32</v>
      </c>
      <c r="D3860" t="s">
        <v>182</v>
      </c>
      <c r="E3860" t="s">
        <v>32</v>
      </c>
      <c r="F3860" t="s">
        <v>114</v>
      </c>
      <c r="G3860" t="s">
        <v>6808</v>
      </c>
      <c r="H3860" t="s">
        <v>6809</v>
      </c>
      <c r="I3860" t="s">
        <v>6810</v>
      </c>
      <c r="J3860" t="s">
        <v>6811</v>
      </c>
      <c r="K3860" t="s">
        <v>6812</v>
      </c>
      <c r="L3860" t="s">
        <v>6813</v>
      </c>
      <c r="M3860" t="s">
        <v>6814</v>
      </c>
      <c r="N3860" t="s">
        <v>6815</v>
      </c>
      <c r="O3860" t="s">
        <v>6816</v>
      </c>
      <c r="P3860" t="s">
        <v>6817</v>
      </c>
      <c r="Q3860" t="s">
        <v>32</v>
      </c>
      <c r="R3860">
        <v>71</v>
      </c>
      <c r="S3860">
        <v>-1</v>
      </c>
      <c r="T3860" t="s">
        <v>136</v>
      </c>
      <c r="U3860" s="1">
        <v>41089</v>
      </c>
      <c r="V3860" t="s">
        <v>48</v>
      </c>
      <c r="W3860" t="s">
        <v>32</v>
      </c>
      <c r="X3860" t="s">
        <v>49</v>
      </c>
      <c r="Y3860" t="s">
        <v>79</v>
      </c>
      <c r="Z3860" t="s">
        <v>32</v>
      </c>
      <c r="AA3860" t="s">
        <v>51</v>
      </c>
      <c r="AB3860" t="s">
        <v>618</v>
      </c>
      <c r="AC3860" t="s">
        <v>71</v>
      </c>
      <c r="AD3860" t="s">
        <v>95</v>
      </c>
      <c r="AE3860" t="s">
        <v>54</v>
      </c>
    </row>
    <row r="3861" spans="1:31" x14ac:dyDescent="0.2">
      <c r="A3861">
        <v>38</v>
      </c>
      <c r="B3861" t="s">
        <v>31</v>
      </c>
      <c r="C3861" t="s">
        <v>32</v>
      </c>
      <c r="D3861" t="s">
        <v>98</v>
      </c>
      <c r="E3861" t="s">
        <v>34</v>
      </c>
      <c r="F3861" t="s">
        <v>32</v>
      </c>
      <c r="G3861" t="s">
        <v>6823</v>
      </c>
      <c r="H3861" t="s">
        <v>6824</v>
      </c>
      <c r="I3861" t="s">
        <v>6825</v>
      </c>
      <c r="J3861" t="s">
        <v>6826</v>
      </c>
      <c r="K3861" t="s">
        <v>6827</v>
      </c>
      <c r="L3861" t="s">
        <v>6828</v>
      </c>
      <c r="M3861" t="s">
        <v>6829</v>
      </c>
      <c r="N3861" t="s">
        <v>6830</v>
      </c>
      <c r="O3861" t="s">
        <v>6831</v>
      </c>
      <c r="P3861" t="s">
        <v>5063</v>
      </c>
      <c r="Q3861" t="s">
        <v>75</v>
      </c>
      <c r="R3861">
        <v>72</v>
      </c>
      <c r="S3861">
        <v>-1</v>
      </c>
      <c r="T3861" t="s">
        <v>136</v>
      </c>
      <c r="U3861" s="1">
        <v>41084</v>
      </c>
      <c r="V3861" t="s">
        <v>1632</v>
      </c>
      <c r="W3861" t="s">
        <v>32</v>
      </c>
      <c r="X3861" t="s">
        <v>49</v>
      </c>
      <c r="Y3861" t="s">
        <v>150</v>
      </c>
      <c r="Z3861" t="s">
        <v>246</v>
      </c>
      <c r="AA3861" t="s">
        <v>51</v>
      </c>
      <c r="AB3861" t="s">
        <v>70</v>
      </c>
      <c r="AC3861" t="s">
        <v>71</v>
      </c>
      <c r="AD3861" t="s">
        <v>95</v>
      </c>
      <c r="AE3861" t="s">
        <v>54</v>
      </c>
    </row>
    <row r="3862" spans="1:31" x14ac:dyDescent="0.2">
      <c r="A3862">
        <v>38</v>
      </c>
      <c r="B3862" t="s">
        <v>31</v>
      </c>
      <c r="C3862" t="s">
        <v>97</v>
      </c>
      <c r="D3862" t="s">
        <v>33</v>
      </c>
      <c r="E3862" t="s">
        <v>34</v>
      </c>
      <c r="F3862" t="s">
        <v>664</v>
      </c>
      <c r="G3862" t="s">
        <v>7834</v>
      </c>
      <c r="H3862" t="s">
        <v>7835</v>
      </c>
      <c r="I3862" t="s">
        <v>7836</v>
      </c>
      <c r="J3862" t="s">
        <v>7837</v>
      </c>
      <c r="K3862" t="s">
        <v>7838</v>
      </c>
      <c r="L3862" t="s">
        <v>7839</v>
      </c>
      <c r="M3862" t="s">
        <v>7840</v>
      </c>
      <c r="N3862" t="s">
        <v>7841</v>
      </c>
      <c r="O3862" t="s">
        <v>7842</v>
      </c>
      <c r="P3862" t="s">
        <v>7843</v>
      </c>
      <c r="Q3862" t="s">
        <v>75</v>
      </c>
      <c r="R3862">
        <v>73</v>
      </c>
      <c r="S3862">
        <v>-1</v>
      </c>
      <c r="T3862" t="s">
        <v>215</v>
      </c>
      <c r="U3862" s="1">
        <v>41088</v>
      </c>
      <c r="V3862" t="s">
        <v>164</v>
      </c>
      <c r="W3862" t="s">
        <v>886</v>
      </c>
      <c r="X3862" t="s">
        <v>49</v>
      </c>
      <c r="Y3862" t="s">
        <v>93</v>
      </c>
      <c r="Z3862" t="s">
        <v>109</v>
      </c>
      <c r="AA3862" t="s">
        <v>51</v>
      </c>
      <c r="AB3862" t="s">
        <v>233</v>
      </c>
      <c r="AC3862" t="s">
        <v>71</v>
      </c>
      <c r="AD3862" t="s">
        <v>168</v>
      </c>
      <c r="AE3862" t="s">
        <v>54</v>
      </c>
    </row>
    <row r="3863" spans="1:31" x14ac:dyDescent="0.2">
      <c r="A3863">
        <v>38</v>
      </c>
      <c r="B3863" t="s">
        <v>55</v>
      </c>
      <c r="C3863" t="s">
        <v>155</v>
      </c>
      <c r="D3863" t="s">
        <v>33</v>
      </c>
      <c r="E3863" t="s">
        <v>32</v>
      </c>
      <c r="F3863" t="s">
        <v>114</v>
      </c>
      <c r="G3863" t="s">
        <v>7854</v>
      </c>
      <c r="H3863" t="s">
        <v>7855</v>
      </c>
      <c r="I3863" t="s">
        <v>7856</v>
      </c>
      <c r="J3863" t="s">
        <v>7857</v>
      </c>
      <c r="K3863" t="s">
        <v>7858</v>
      </c>
      <c r="L3863" t="s">
        <v>7859</v>
      </c>
      <c r="M3863" t="s">
        <v>7860</v>
      </c>
      <c r="N3863" t="s">
        <v>7861</v>
      </c>
      <c r="O3863" t="s">
        <v>7862</v>
      </c>
      <c r="P3863" t="s">
        <v>7863</v>
      </c>
      <c r="Q3863" t="s">
        <v>75</v>
      </c>
      <c r="R3863">
        <v>70</v>
      </c>
      <c r="S3863">
        <v>-1</v>
      </c>
      <c r="T3863" t="s">
        <v>203</v>
      </c>
      <c r="U3863" s="1">
        <v>41090</v>
      </c>
      <c r="V3863" t="s">
        <v>48</v>
      </c>
      <c r="W3863" t="s">
        <v>32</v>
      </c>
      <c r="X3863" t="s">
        <v>49</v>
      </c>
      <c r="Y3863" t="s">
        <v>93</v>
      </c>
      <c r="Z3863" t="s">
        <v>151</v>
      </c>
      <c r="AA3863" t="s">
        <v>69</v>
      </c>
      <c r="AB3863" t="s">
        <v>1243</v>
      </c>
      <c r="AC3863" t="s">
        <v>71</v>
      </c>
      <c r="AD3863" t="s">
        <v>1419</v>
      </c>
      <c r="AE3863" t="s">
        <v>54</v>
      </c>
    </row>
    <row r="3864" spans="1:31" x14ac:dyDescent="0.2">
      <c r="A3864">
        <v>38</v>
      </c>
      <c r="B3864" t="s">
        <v>96</v>
      </c>
      <c r="C3864" t="s">
        <v>113</v>
      </c>
      <c r="D3864" t="s">
        <v>33</v>
      </c>
      <c r="E3864" t="s">
        <v>34</v>
      </c>
      <c r="F3864" t="s">
        <v>773</v>
      </c>
      <c r="G3864" t="s">
        <v>8260</v>
      </c>
      <c r="H3864" t="s">
        <v>8261</v>
      </c>
      <c r="I3864" t="s">
        <v>8261</v>
      </c>
      <c r="J3864" t="s">
        <v>5894</v>
      </c>
      <c r="K3864" t="s">
        <v>32</v>
      </c>
      <c r="L3864" t="s">
        <v>32</v>
      </c>
      <c r="M3864" t="s">
        <v>8262</v>
      </c>
      <c r="N3864" t="s">
        <v>8263</v>
      </c>
      <c r="O3864" t="s">
        <v>8264</v>
      </c>
      <c r="P3864" t="s">
        <v>8265</v>
      </c>
      <c r="Q3864" t="s">
        <v>91</v>
      </c>
      <c r="R3864">
        <v>72</v>
      </c>
      <c r="S3864">
        <v>-1</v>
      </c>
      <c r="T3864" t="s">
        <v>91</v>
      </c>
      <c r="U3864" s="1">
        <v>40782</v>
      </c>
      <c r="V3864" t="s">
        <v>1632</v>
      </c>
      <c r="W3864" t="s">
        <v>78</v>
      </c>
      <c r="X3864" t="s">
        <v>49</v>
      </c>
      <c r="Y3864" t="s">
        <v>32</v>
      </c>
      <c r="Z3864" t="s">
        <v>388</v>
      </c>
      <c r="AA3864" t="s">
        <v>51</v>
      </c>
      <c r="AB3864" t="s">
        <v>152</v>
      </c>
      <c r="AC3864" t="s">
        <v>71</v>
      </c>
      <c r="AD3864" t="s">
        <v>95</v>
      </c>
      <c r="AE3864" t="s">
        <v>54</v>
      </c>
    </row>
    <row r="3865" spans="1:31" x14ac:dyDescent="0.2">
      <c r="A3865">
        <v>38</v>
      </c>
      <c r="B3865" t="s">
        <v>169</v>
      </c>
      <c r="C3865" t="s">
        <v>32</v>
      </c>
      <c r="D3865" t="s">
        <v>33</v>
      </c>
      <c r="E3865" t="s">
        <v>34</v>
      </c>
      <c r="F3865" t="s">
        <v>114</v>
      </c>
      <c r="G3865" t="s">
        <v>8603</v>
      </c>
      <c r="H3865" t="s">
        <v>8604</v>
      </c>
      <c r="I3865" t="s">
        <v>8605</v>
      </c>
      <c r="J3865" t="s">
        <v>32</v>
      </c>
      <c r="K3865" t="s">
        <v>8606</v>
      </c>
      <c r="L3865" t="s">
        <v>8607</v>
      </c>
      <c r="M3865" t="s">
        <v>8608</v>
      </c>
      <c r="N3865" t="s">
        <v>32</v>
      </c>
      <c r="O3865" t="s">
        <v>32</v>
      </c>
      <c r="P3865" t="s">
        <v>32</v>
      </c>
      <c r="Q3865" t="s">
        <v>75</v>
      </c>
      <c r="R3865">
        <v>71</v>
      </c>
      <c r="S3865">
        <v>-1</v>
      </c>
      <c r="T3865" t="s">
        <v>1525</v>
      </c>
      <c r="U3865" s="1">
        <v>41088</v>
      </c>
      <c r="V3865" t="s">
        <v>48</v>
      </c>
      <c r="W3865" t="s">
        <v>92</v>
      </c>
      <c r="X3865" t="s">
        <v>49</v>
      </c>
      <c r="Y3865" t="s">
        <v>93</v>
      </c>
      <c r="Z3865" t="s">
        <v>151</v>
      </c>
      <c r="AA3865" t="s">
        <v>51</v>
      </c>
      <c r="AB3865" t="s">
        <v>32</v>
      </c>
      <c r="AC3865" t="s">
        <v>71</v>
      </c>
      <c r="AD3865" t="s">
        <v>3636</v>
      </c>
      <c r="AE3865" t="s">
        <v>54</v>
      </c>
    </row>
    <row r="3866" spans="1:31" x14ac:dyDescent="0.2">
      <c r="A3866">
        <v>38</v>
      </c>
      <c r="B3866" t="s">
        <v>169</v>
      </c>
      <c r="C3866" t="s">
        <v>32</v>
      </c>
      <c r="D3866" t="s">
        <v>33</v>
      </c>
      <c r="E3866" t="s">
        <v>170</v>
      </c>
      <c r="F3866" t="s">
        <v>56</v>
      </c>
      <c r="G3866" t="s">
        <v>8882</v>
      </c>
      <c r="H3866" t="s">
        <v>8883</v>
      </c>
      <c r="I3866" t="s">
        <v>8884</v>
      </c>
      <c r="J3866" t="s">
        <v>8885</v>
      </c>
      <c r="K3866" t="s">
        <v>32</v>
      </c>
      <c r="L3866" t="s">
        <v>8886</v>
      </c>
      <c r="M3866" t="s">
        <v>8887</v>
      </c>
      <c r="N3866" t="s">
        <v>8888</v>
      </c>
      <c r="O3866" t="s">
        <v>32</v>
      </c>
      <c r="P3866" t="s">
        <v>32</v>
      </c>
      <c r="Q3866" t="s">
        <v>67</v>
      </c>
      <c r="R3866">
        <v>73</v>
      </c>
      <c r="S3866">
        <v>-1</v>
      </c>
      <c r="T3866" t="s">
        <v>91</v>
      </c>
      <c r="U3866" s="1">
        <v>41090</v>
      </c>
      <c r="V3866" t="s">
        <v>164</v>
      </c>
      <c r="W3866" t="s">
        <v>92</v>
      </c>
      <c r="X3866" t="s">
        <v>49</v>
      </c>
      <c r="Y3866" t="s">
        <v>435</v>
      </c>
      <c r="Z3866" t="s">
        <v>32</v>
      </c>
      <c r="AA3866" t="s">
        <v>51</v>
      </c>
      <c r="AB3866" t="s">
        <v>70</v>
      </c>
      <c r="AC3866" t="s">
        <v>71</v>
      </c>
      <c r="AD3866" t="s">
        <v>447</v>
      </c>
      <c r="AE3866" t="s">
        <v>54</v>
      </c>
    </row>
    <row r="3867" spans="1:31" x14ac:dyDescent="0.2">
      <c r="A3867">
        <v>38</v>
      </c>
      <c r="B3867" t="s">
        <v>31</v>
      </c>
      <c r="C3867" t="s">
        <v>155</v>
      </c>
      <c r="D3867" t="s">
        <v>33</v>
      </c>
      <c r="E3867" t="s">
        <v>34</v>
      </c>
      <c r="F3867" t="s">
        <v>773</v>
      </c>
      <c r="G3867" t="s">
        <v>9762</v>
      </c>
      <c r="H3867" t="s">
        <v>9763</v>
      </c>
      <c r="I3867" t="s">
        <v>32</v>
      </c>
      <c r="J3867" t="s">
        <v>9764</v>
      </c>
      <c r="K3867" t="s">
        <v>9765</v>
      </c>
      <c r="L3867" t="s">
        <v>9766</v>
      </c>
      <c r="M3867" t="s">
        <v>9767</v>
      </c>
      <c r="N3867" t="s">
        <v>9768</v>
      </c>
      <c r="O3867" t="s">
        <v>9769</v>
      </c>
      <c r="P3867" t="s">
        <v>9770</v>
      </c>
      <c r="Q3867" t="s">
        <v>6301</v>
      </c>
      <c r="R3867">
        <v>68</v>
      </c>
      <c r="S3867">
        <v>40000</v>
      </c>
      <c r="T3867" t="s">
        <v>76</v>
      </c>
      <c r="U3867" s="1">
        <v>41087</v>
      </c>
      <c r="V3867" t="s">
        <v>164</v>
      </c>
      <c r="W3867" t="s">
        <v>92</v>
      </c>
      <c r="X3867" t="s">
        <v>49</v>
      </c>
      <c r="Y3867" t="s">
        <v>32</v>
      </c>
      <c r="Z3867" t="s">
        <v>166</v>
      </c>
      <c r="AA3867" t="s">
        <v>51</v>
      </c>
      <c r="AB3867" t="s">
        <v>32</v>
      </c>
      <c r="AC3867" t="s">
        <v>71</v>
      </c>
      <c r="AD3867" t="s">
        <v>9771</v>
      </c>
      <c r="AE3867" t="s">
        <v>54</v>
      </c>
    </row>
    <row r="3868" spans="1:31" x14ac:dyDescent="0.2">
      <c r="A3868">
        <v>38</v>
      </c>
      <c r="B3868" t="s">
        <v>169</v>
      </c>
      <c r="C3868" t="s">
        <v>113</v>
      </c>
      <c r="D3868" t="s">
        <v>33</v>
      </c>
      <c r="E3868" t="s">
        <v>34</v>
      </c>
      <c r="F3868" t="s">
        <v>56</v>
      </c>
      <c r="G3868" t="s">
        <v>10179</v>
      </c>
      <c r="H3868" t="s">
        <v>10180</v>
      </c>
      <c r="I3868" t="s">
        <v>10181</v>
      </c>
      <c r="J3868" t="s">
        <v>10182</v>
      </c>
      <c r="K3868" t="s">
        <v>10183</v>
      </c>
      <c r="L3868" t="s">
        <v>10184</v>
      </c>
      <c r="M3868" t="s">
        <v>10185</v>
      </c>
      <c r="N3868" t="s">
        <v>10186</v>
      </c>
      <c r="O3868" t="s">
        <v>10187</v>
      </c>
      <c r="P3868" t="s">
        <v>10188</v>
      </c>
      <c r="Q3868" t="s">
        <v>75</v>
      </c>
      <c r="R3868">
        <v>67</v>
      </c>
      <c r="S3868">
        <v>-1</v>
      </c>
      <c r="T3868" t="s">
        <v>136</v>
      </c>
      <c r="U3868" s="1">
        <v>41090</v>
      </c>
      <c r="V3868" t="s">
        <v>48</v>
      </c>
      <c r="W3868" t="s">
        <v>191</v>
      </c>
      <c r="X3868" t="s">
        <v>49</v>
      </c>
      <c r="Y3868" t="s">
        <v>495</v>
      </c>
      <c r="Z3868" t="s">
        <v>32</v>
      </c>
      <c r="AA3868" t="s">
        <v>51</v>
      </c>
      <c r="AB3868" t="s">
        <v>379</v>
      </c>
      <c r="AC3868" t="s">
        <v>71</v>
      </c>
      <c r="AD3868" t="s">
        <v>2588</v>
      </c>
      <c r="AE3868" t="s">
        <v>54</v>
      </c>
    </row>
    <row r="3869" spans="1:31" x14ac:dyDescent="0.2">
      <c r="A3869">
        <v>38</v>
      </c>
      <c r="B3869" t="s">
        <v>96</v>
      </c>
      <c r="C3869" t="s">
        <v>113</v>
      </c>
      <c r="D3869" t="s">
        <v>33</v>
      </c>
      <c r="E3869" t="s">
        <v>34</v>
      </c>
      <c r="F3869" t="s">
        <v>56</v>
      </c>
      <c r="G3869" t="s">
        <v>10375</v>
      </c>
      <c r="H3869" t="s">
        <v>10376</v>
      </c>
      <c r="I3869" t="s">
        <v>10377</v>
      </c>
      <c r="J3869" t="s">
        <v>10378</v>
      </c>
      <c r="K3869" t="s">
        <v>10379</v>
      </c>
      <c r="L3869" t="s">
        <v>10380</v>
      </c>
      <c r="M3869" t="s">
        <v>10381</v>
      </c>
      <c r="N3869" t="s">
        <v>10382</v>
      </c>
      <c r="O3869" t="s">
        <v>10383</v>
      </c>
      <c r="P3869" t="s">
        <v>10384</v>
      </c>
      <c r="Q3869" t="s">
        <v>75</v>
      </c>
      <c r="R3869">
        <v>72</v>
      </c>
      <c r="S3869">
        <v>-1</v>
      </c>
      <c r="T3869" t="s">
        <v>331</v>
      </c>
      <c r="U3869" s="1">
        <v>41088</v>
      </c>
      <c r="V3869" t="s">
        <v>48</v>
      </c>
      <c r="W3869" t="s">
        <v>32</v>
      </c>
      <c r="X3869" t="s">
        <v>244</v>
      </c>
      <c r="Y3869" t="s">
        <v>150</v>
      </c>
      <c r="Z3869" t="s">
        <v>32</v>
      </c>
      <c r="AA3869" t="s">
        <v>51</v>
      </c>
      <c r="AB3869" t="s">
        <v>358</v>
      </c>
      <c r="AC3869" t="s">
        <v>71</v>
      </c>
      <c r="AD3869" t="s">
        <v>168</v>
      </c>
      <c r="AE3869" t="s">
        <v>54</v>
      </c>
    </row>
    <row r="3870" spans="1:31" x14ac:dyDescent="0.2">
      <c r="A3870">
        <v>38</v>
      </c>
      <c r="B3870" t="s">
        <v>55</v>
      </c>
      <c r="C3870" t="s">
        <v>83</v>
      </c>
      <c r="D3870" t="s">
        <v>33</v>
      </c>
      <c r="E3870" t="s">
        <v>34</v>
      </c>
      <c r="F3870" t="s">
        <v>114</v>
      </c>
      <c r="G3870" t="s">
        <v>10898</v>
      </c>
      <c r="H3870" t="s">
        <v>10899</v>
      </c>
      <c r="I3870" t="s">
        <v>10900</v>
      </c>
      <c r="J3870" t="s">
        <v>10901</v>
      </c>
      <c r="K3870" t="s">
        <v>10902</v>
      </c>
      <c r="L3870" t="s">
        <v>10903</v>
      </c>
      <c r="M3870" t="s">
        <v>10904</v>
      </c>
      <c r="N3870" t="s">
        <v>10905</v>
      </c>
      <c r="O3870" t="s">
        <v>10906</v>
      </c>
      <c r="P3870" t="s">
        <v>10907</v>
      </c>
      <c r="Q3870" t="s">
        <v>75</v>
      </c>
      <c r="R3870">
        <v>61</v>
      </c>
      <c r="S3870">
        <v>-1</v>
      </c>
      <c r="T3870" t="s">
        <v>47</v>
      </c>
      <c r="U3870" s="1">
        <v>41091</v>
      </c>
      <c r="V3870" t="s">
        <v>260</v>
      </c>
      <c r="W3870" t="s">
        <v>1207</v>
      </c>
      <c r="X3870" t="s">
        <v>398</v>
      </c>
      <c r="Y3870" t="s">
        <v>93</v>
      </c>
      <c r="Z3870" t="s">
        <v>2850</v>
      </c>
      <c r="AA3870" t="s">
        <v>69</v>
      </c>
      <c r="AB3870" t="s">
        <v>1633</v>
      </c>
      <c r="AC3870" t="s">
        <v>71</v>
      </c>
      <c r="AD3870" t="s">
        <v>4815</v>
      </c>
      <c r="AE3870" t="s">
        <v>54</v>
      </c>
    </row>
    <row r="3871" spans="1:31" x14ac:dyDescent="0.2">
      <c r="A3871">
        <v>38</v>
      </c>
      <c r="B3871" t="s">
        <v>96</v>
      </c>
      <c r="C3871" t="s">
        <v>113</v>
      </c>
      <c r="D3871" t="s">
        <v>33</v>
      </c>
      <c r="E3871" t="s">
        <v>34</v>
      </c>
      <c r="F3871" t="s">
        <v>368</v>
      </c>
      <c r="G3871" t="s">
        <v>11000</v>
      </c>
      <c r="H3871" t="s">
        <v>11001</v>
      </c>
      <c r="I3871" t="s">
        <v>11002</v>
      </c>
      <c r="J3871" t="s">
        <v>11003</v>
      </c>
      <c r="K3871" t="s">
        <v>11004</v>
      </c>
      <c r="L3871" t="s">
        <v>11005</v>
      </c>
      <c r="M3871" t="s">
        <v>11006</v>
      </c>
      <c r="N3871" t="s">
        <v>11007</v>
      </c>
      <c r="O3871" t="s">
        <v>11008</v>
      </c>
      <c r="P3871" t="s">
        <v>11009</v>
      </c>
      <c r="Q3871" t="s">
        <v>108</v>
      </c>
      <c r="R3871">
        <v>65</v>
      </c>
      <c r="S3871">
        <v>-1</v>
      </c>
      <c r="T3871" t="s">
        <v>560</v>
      </c>
      <c r="U3871" s="1">
        <v>41086</v>
      </c>
      <c r="V3871" t="s">
        <v>164</v>
      </c>
      <c r="W3871" t="s">
        <v>92</v>
      </c>
      <c r="X3871" t="s">
        <v>49</v>
      </c>
      <c r="Y3871" t="s">
        <v>245</v>
      </c>
      <c r="Z3871" t="s">
        <v>32</v>
      </c>
      <c r="AA3871" t="s">
        <v>69</v>
      </c>
      <c r="AB3871" t="s">
        <v>1243</v>
      </c>
      <c r="AC3871" t="s">
        <v>71</v>
      </c>
      <c r="AD3871" t="s">
        <v>11010</v>
      </c>
      <c r="AE3871" t="s">
        <v>54</v>
      </c>
    </row>
    <row r="3872" spans="1:31" x14ac:dyDescent="0.2">
      <c r="A3872">
        <v>38</v>
      </c>
      <c r="B3872" t="s">
        <v>55</v>
      </c>
      <c r="C3872" t="s">
        <v>155</v>
      </c>
      <c r="D3872" t="s">
        <v>33</v>
      </c>
      <c r="E3872" t="s">
        <v>32</v>
      </c>
      <c r="F3872" t="s">
        <v>1139</v>
      </c>
      <c r="G3872" t="s">
        <v>11098</v>
      </c>
      <c r="H3872" t="s">
        <v>11099</v>
      </c>
      <c r="I3872" t="s">
        <v>11100</v>
      </c>
      <c r="J3872" t="s">
        <v>11101</v>
      </c>
      <c r="K3872" t="s">
        <v>32</v>
      </c>
      <c r="L3872" t="s">
        <v>11102</v>
      </c>
      <c r="M3872" t="s">
        <v>11103</v>
      </c>
      <c r="N3872" t="s">
        <v>11104</v>
      </c>
      <c r="O3872" t="s">
        <v>11105</v>
      </c>
      <c r="P3872" t="s">
        <v>11106</v>
      </c>
      <c r="Q3872" t="s">
        <v>75</v>
      </c>
      <c r="R3872">
        <v>66</v>
      </c>
      <c r="S3872">
        <v>30000</v>
      </c>
      <c r="T3872" t="s">
        <v>136</v>
      </c>
      <c r="U3872" s="1">
        <v>40958</v>
      </c>
      <c r="V3872" t="s">
        <v>1639</v>
      </c>
      <c r="W3872" t="s">
        <v>32</v>
      </c>
      <c r="X3872" t="s">
        <v>49</v>
      </c>
      <c r="Y3872" t="s">
        <v>261</v>
      </c>
      <c r="Z3872" t="s">
        <v>246</v>
      </c>
      <c r="AA3872" t="s">
        <v>51</v>
      </c>
      <c r="AB3872" t="s">
        <v>358</v>
      </c>
      <c r="AC3872" t="s">
        <v>220</v>
      </c>
      <c r="AD3872" t="s">
        <v>95</v>
      </c>
      <c r="AE3872" t="s">
        <v>54</v>
      </c>
    </row>
    <row r="3873" spans="1:31" x14ac:dyDescent="0.2">
      <c r="A3873">
        <v>38</v>
      </c>
      <c r="B3873" t="s">
        <v>55</v>
      </c>
      <c r="C3873" t="s">
        <v>32</v>
      </c>
      <c r="D3873" t="s">
        <v>33</v>
      </c>
      <c r="E3873" t="s">
        <v>34</v>
      </c>
      <c r="F3873" t="s">
        <v>56</v>
      </c>
      <c r="G3873" t="s">
        <v>11173</v>
      </c>
      <c r="H3873" t="s">
        <v>11174</v>
      </c>
      <c r="I3873" t="e">
        <f>-baking yummy cookies  -sending hand written notes and postcards  -being a good friend and partner  -navigating the old fashioned way  -planning excursions and bringing people together</f>
        <v>#NAME?</v>
      </c>
      <c r="J3873" t="s">
        <v>11175</v>
      </c>
      <c r="K3873" t="s">
        <v>11176</v>
      </c>
      <c r="L3873" t="e">
        <f>-the ocean  -mexican food  -library card  -my passport  -wine  -running sneakers</f>
        <v>#NAME?</v>
      </c>
      <c r="M3873" t="s">
        <v>11177</v>
      </c>
      <c r="N3873" t="s">
        <v>32</v>
      </c>
      <c r="O3873" t="s">
        <v>11178</v>
      </c>
      <c r="P3873" t="s">
        <v>11179</v>
      </c>
      <c r="Q3873" t="s">
        <v>588</v>
      </c>
      <c r="R3873">
        <v>69</v>
      </c>
      <c r="S3873">
        <v>-1</v>
      </c>
      <c r="T3873" t="s">
        <v>203</v>
      </c>
      <c r="U3873" s="1">
        <v>41088</v>
      </c>
      <c r="V3873" t="s">
        <v>48</v>
      </c>
      <c r="W3873" t="s">
        <v>204</v>
      </c>
      <c r="X3873" t="s">
        <v>49</v>
      </c>
      <c r="Y3873" t="s">
        <v>245</v>
      </c>
      <c r="Z3873" t="s">
        <v>475</v>
      </c>
      <c r="AA3873" t="s">
        <v>69</v>
      </c>
      <c r="AB3873" t="s">
        <v>206</v>
      </c>
      <c r="AC3873" t="s">
        <v>71</v>
      </c>
      <c r="AD3873" t="s">
        <v>4555</v>
      </c>
      <c r="AE3873" t="s">
        <v>54</v>
      </c>
    </row>
    <row r="3874" spans="1:31" x14ac:dyDescent="0.2">
      <c r="A3874">
        <v>38</v>
      </c>
      <c r="B3874" t="s">
        <v>96</v>
      </c>
      <c r="C3874" t="s">
        <v>113</v>
      </c>
      <c r="D3874" t="s">
        <v>33</v>
      </c>
      <c r="E3874" t="s">
        <v>34</v>
      </c>
      <c r="F3874" t="s">
        <v>114</v>
      </c>
      <c r="G3874" t="s">
        <v>11280</v>
      </c>
      <c r="H3874" t="s">
        <v>11281</v>
      </c>
      <c r="I3874" t="s">
        <v>11282</v>
      </c>
      <c r="J3874" t="s">
        <v>11283</v>
      </c>
      <c r="K3874" t="s">
        <v>11284</v>
      </c>
      <c r="L3874" t="s">
        <v>11285</v>
      </c>
      <c r="M3874" t="s">
        <v>11286</v>
      </c>
      <c r="N3874" t="s">
        <v>11287</v>
      </c>
      <c r="O3874" t="s">
        <v>11288</v>
      </c>
      <c r="P3874" t="s">
        <v>11289</v>
      </c>
      <c r="Q3874" t="s">
        <v>75</v>
      </c>
      <c r="R3874">
        <v>67</v>
      </c>
      <c r="S3874">
        <v>-1</v>
      </c>
      <c r="T3874" t="s">
        <v>457</v>
      </c>
      <c r="U3874" s="1">
        <v>41082</v>
      </c>
      <c r="V3874" t="s">
        <v>48</v>
      </c>
      <c r="W3874" t="s">
        <v>204</v>
      </c>
      <c r="X3874" t="s">
        <v>49</v>
      </c>
      <c r="Y3874" t="s">
        <v>93</v>
      </c>
      <c r="Z3874" t="s">
        <v>109</v>
      </c>
      <c r="AA3874" t="s">
        <v>51</v>
      </c>
      <c r="AB3874" t="s">
        <v>124</v>
      </c>
      <c r="AC3874" t="s">
        <v>32</v>
      </c>
      <c r="AD3874" t="s">
        <v>11290</v>
      </c>
      <c r="AE3874" t="s">
        <v>54</v>
      </c>
    </row>
    <row r="3875" spans="1:31" x14ac:dyDescent="0.2">
      <c r="A3875">
        <v>38</v>
      </c>
      <c r="B3875" t="s">
        <v>169</v>
      </c>
      <c r="C3875" t="s">
        <v>32</v>
      </c>
      <c r="D3875" t="s">
        <v>182</v>
      </c>
      <c r="E3875" t="s">
        <v>34</v>
      </c>
      <c r="F3875" t="s">
        <v>773</v>
      </c>
      <c r="G3875" t="s">
        <v>11456</v>
      </c>
      <c r="H3875" t="s">
        <v>11457</v>
      </c>
      <c r="I3875" t="s">
        <v>11458</v>
      </c>
      <c r="J3875" t="s">
        <v>11459</v>
      </c>
      <c r="K3875" t="s">
        <v>11460</v>
      </c>
      <c r="L3875" t="s">
        <v>11461</v>
      </c>
      <c r="M3875" t="s">
        <v>11462</v>
      </c>
      <c r="N3875" t="s">
        <v>11463</v>
      </c>
      <c r="O3875" t="s">
        <v>11464</v>
      </c>
      <c r="P3875" t="s">
        <v>11465</v>
      </c>
      <c r="Q3875" t="s">
        <v>75</v>
      </c>
      <c r="R3875">
        <v>68</v>
      </c>
      <c r="S3875">
        <v>80000</v>
      </c>
      <c r="T3875" t="s">
        <v>215</v>
      </c>
      <c r="U3875" s="1">
        <v>40835</v>
      </c>
      <c r="V3875" t="s">
        <v>2416</v>
      </c>
      <c r="W3875" t="s">
        <v>32</v>
      </c>
      <c r="X3875" t="s">
        <v>49</v>
      </c>
      <c r="Y3875" t="s">
        <v>245</v>
      </c>
      <c r="Z3875" t="s">
        <v>475</v>
      </c>
      <c r="AA3875" t="s">
        <v>51</v>
      </c>
      <c r="AB3875" t="s">
        <v>344</v>
      </c>
      <c r="AC3875" t="s">
        <v>170</v>
      </c>
      <c r="AD3875" t="s">
        <v>95</v>
      </c>
      <c r="AE3875" t="s">
        <v>54</v>
      </c>
    </row>
    <row r="3876" spans="1:31" x14ac:dyDescent="0.2">
      <c r="A3876">
        <v>38</v>
      </c>
      <c r="B3876" t="s">
        <v>96</v>
      </c>
      <c r="C3876" t="s">
        <v>32</v>
      </c>
      <c r="D3876" t="s">
        <v>33</v>
      </c>
      <c r="E3876" t="s">
        <v>34</v>
      </c>
      <c r="F3876" t="s">
        <v>773</v>
      </c>
      <c r="G3876" t="s">
        <v>32</v>
      </c>
      <c r="H3876" t="s">
        <v>32</v>
      </c>
      <c r="I3876" t="s">
        <v>32</v>
      </c>
      <c r="J3876" t="s">
        <v>32</v>
      </c>
      <c r="K3876" t="s">
        <v>32</v>
      </c>
      <c r="L3876" t="s">
        <v>32</v>
      </c>
      <c r="M3876" t="s">
        <v>32</v>
      </c>
      <c r="N3876" t="s">
        <v>32</v>
      </c>
      <c r="O3876" t="s">
        <v>32</v>
      </c>
      <c r="P3876" t="s">
        <v>32</v>
      </c>
      <c r="Q3876" t="s">
        <v>108</v>
      </c>
      <c r="R3876">
        <v>63</v>
      </c>
      <c r="S3876">
        <v>-1</v>
      </c>
      <c r="T3876" t="s">
        <v>32</v>
      </c>
      <c r="U3876" s="1">
        <v>41089</v>
      </c>
      <c r="V3876" t="s">
        <v>48</v>
      </c>
      <c r="W3876" t="s">
        <v>204</v>
      </c>
      <c r="X3876" t="s">
        <v>49</v>
      </c>
      <c r="Y3876" t="s">
        <v>79</v>
      </c>
      <c r="Z3876" t="s">
        <v>262</v>
      </c>
      <c r="AA3876" t="s">
        <v>69</v>
      </c>
      <c r="AB3876" t="s">
        <v>389</v>
      </c>
      <c r="AC3876" t="s">
        <v>71</v>
      </c>
      <c r="AD3876" t="s">
        <v>7076</v>
      </c>
      <c r="AE3876" t="s">
        <v>54</v>
      </c>
    </row>
    <row r="3877" spans="1:31" x14ac:dyDescent="0.2">
      <c r="A3877">
        <v>38</v>
      </c>
      <c r="B3877" t="s">
        <v>96</v>
      </c>
      <c r="C3877" t="s">
        <v>91</v>
      </c>
      <c r="D3877" t="s">
        <v>182</v>
      </c>
      <c r="E3877" t="s">
        <v>32</v>
      </c>
      <c r="F3877" t="s">
        <v>56</v>
      </c>
      <c r="G3877" t="s">
        <v>12362</v>
      </c>
      <c r="H3877" t="s">
        <v>32</v>
      </c>
      <c r="I3877" t="s">
        <v>32</v>
      </c>
      <c r="J3877" t="s">
        <v>12363</v>
      </c>
      <c r="K3877" t="s">
        <v>32</v>
      </c>
      <c r="L3877" t="s">
        <v>32</v>
      </c>
      <c r="M3877" t="s">
        <v>32</v>
      </c>
      <c r="N3877" t="s">
        <v>32</v>
      </c>
      <c r="O3877" t="s">
        <v>12364</v>
      </c>
      <c r="P3877" t="s">
        <v>12365</v>
      </c>
      <c r="Q3877" t="s">
        <v>75</v>
      </c>
      <c r="R3877">
        <v>65</v>
      </c>
      <c r="S3877">
        <v>-1</v>
      </c>
      <c r="T3877" t="s">
        <v>136</v>
      </c>
      <c r="U3877" s="1">
        <v>40834</v>
      </c>
      <c r="V3877" t="s">
        <v>48</v>
      </c>
      <c r="W3877" t="s">
        <v>32</v>
      </c>
      <c r="X3877" t="s">
        <v>49</v>
      </c>
      <c r="Y3877" t="s">
        <v>495</v>
      </c>
      <c r="Z3877" t="s">
        <v>50</v>
      </c>
      <c r="AA3877" t="s">
        <v>69</v>
      </c>
      <c r="AB3877" t="s">
        <v>219</v>
      </c>
      <c r="AC3877" t="s">
        <v>71</v>
      </c>
      <c r="AD3877" t="s">
        <v>95</v>
      </c>
      <c r="AE3877" t="s">
        <v>54</v>
      </c>
    </row>
    <row r="3878" spans="1:31" x14ac:dyDescent="0.2">
      <c r="A3878">
        <v>38</v>
      </c>
      <c r="B3878" t="s">
        <v>154</v>
      </c>
      <c r="C3878" t="s">
        <v>113</v>
      </c>
      <c r="D3878" t="s">
        <v>33</v>
      </c>
      <c r="E3878" t="s">
        <v>32</v>
      </c>
      <c r="F3878" t="s">
        <v>56</v>
      </c>
      <c r="G3878" t="s">
        <v>13598</v>
      </c>
      <c r="H3878" t="s">
        <v>13599</v>
      </c>
      <c r="I3878" t="s">
        <v>13600</v>
      </c>
      <c r="J3878" t="s">
        <v>32</v>
      </c>
      <c r="K3878" t="s">
        <v>13601</v>
      </c>
      <c r="L3878" t="s">
        <v>13602</v>
      </c>
      <c r="M3878" t="s">
        <v>13603</v>
      </c>
      <c r="N3878" t="s">
        <v>13604</v>
      </c>
      <c r="O3878" t="s">
        <v>13605</v>
      </c>
      <c r="P3878" t="s">
        <v>13606</v>
      </c>
      <c r="Q3878" t="s">
        <v>108</v>
      </c>
      <c r="R3878">
        <v>62</v>
      </c>
      <c r="S3878">
        <v>-1</v>
      </c>
      <c r="T3878" t="s">
        <v>203</v>
      </c>
      <c r="U3878" s="1">
        <v>41090</v>
      </c>
      <c r="V3878" t="s">
        <v>48</v>
      </c>
      <c r="W3878" t="s">
        <v>32</v>
      </c>
      <c r="X3878" t="s">
        <v>49</v>
      </c>
      <c r="Y3878" t="s">
        <v>32</v>
      </c>
      <c r="Z3878" t="s">
        <v>32</v>
      </c>
      <c r="AA3878" t="s">
        <v>69</v>
      </c>
      <c r="AB3878" t="s">
        <v>367</v>
      </c>
      <c r="AC3878" t="s">
        <v>71</v>
      </c>
      <c r="AD3878" t="s">
        <v>13607</v>
      </c>
      <c r="AE3878" t="s">
        <v>54</v>
      </c>
    </row>
    <row r="3879" spans="1:31" x14ac:dyDescent="0.2">
      <c r="A3879">
        <v>38</v>
      </c>
      <c r="B3879" t="s">
        <v>96</v>
      </c>
      <c r="C3879" t="s">
        <v>32</v>
      </c>
      <c r="D3879" t="s">
        <v>33</v>
      </c>
      <c r="E3879" t="s">
        <v>34</v>
      </c>
      <c r="F3879" t="s">
        <v>56</v>
      </c>
      <c r="G3879" t="s">
        <v>14281</v>
      </c>
      <c r="H3879" t="s">
        <v>14282</v>
      </c>
      <c r="I3879" t="s">
        <v>14283</v>
      </c>
      <c r="J3879" t="s">
        <v>32</v>
      </c>
      <c r="K3879" t="s">
        <v>14284</v>
      </c>
      <c r="L3879" t="s">
        <v>32</v>
      </c>
      <c r="M3879" t="s">
        <v>32</v>
      </c>
      <c r="N3879" t="s">
        <v>32</v>
      </c>
      <c r="O3879" t="s">
        <v>32</v>
      </c>
      <c r="P3879" t="s">
        <v>14285</v>
      </c>
      <c r="Q3879" t="s">
        <v>75</v>
      </c>
      <c r="R3879">
        <v>72</v>
      </c>
      <c r="S3879">
        <v>-1</v>
      </c>
      <c r="T3879" t="s">
        <v>32</v>
      </c>
      <c r="U3879" s="1">
        <v>41069</v>
      </c>
      <c r="V3879" t="s">
        <v>48</v>
      </c>
      <c r="W3879" t="s">
        <v>78</v>
      </c>
      <c r="X3879" t="s">
        <v>49</v>
      </c>
      <c r="Y3879" t="s">
        <v>643</v>
      </c>
      <c r="Z3879" t="s">
        <v>109</v>
      </c>
      <c r="AA3879" t="s">
        <v>51</v>
      </c>
      <c r="AB3879" t="s">
        <v>206</v>
      </c>
      <c r="AC3879" t="s">
        <v>71</v>
      </c>
      <c r="AD3879" t="s">
        <v>95</v>
      </c>
      <c r="AE3879" t="s">
        <v>346</v>
      </c>
    </row>
    <row r="3880" spans="1:31" x14ac:dyDescent="0.2">
      <c r="A3880">
        <v>38</v>
      </c>
      <c r="B3880" t="s">
        <v>96</v>
      </c>
      <c r="C3880" t="s">
        <v>155</v>
      </c>
      <c r="D3880" t="s">
        <v>33</v>
      </c>
      <c r="E3880" t="s">
        <v>34</v>
      </c>
      <c r="F3880" t="s">
        <v>114</v>
      </c>
      <c r="G3880" t="s">
        <v>14460</v>
      </c>
      <c r="H3880" t="s">
        <v>14461</v>
      </c>
      <c r="I3880" t="s">
        <v>32</v>
      </c>
      <c r="J3880" t="s">
        <v>32</v>
      </c>
      <c r="K3880" t="s">
        <v>14462</v>
      </c>
      <c r="L3880" t="e">
        <f>- family  - friends  - fresh outdoor air  - good music  - tbd  - tbd</f>
        <v>#NAME?</v>
      </c>
      <c r="M3880" t="s">
        <v>14463</v>
      </c>
      <c r="N3880" t="s">
        <v>14464</v>
      </c>
      <c r="O3880" t="s">
        <v>14465</v>
      </c>
      <c r="P3880" t="s">
        <v>14466</v>
      </c>
      <c r="Q3880" t="s">
        <v>32</v>
      </c>
      <c r="R3880">
        <v>68</v>
      </c>
      <c r="S3880">
        <v>-1</v>
      </c>
      <c r="T3880" t="s">
        <v>136</v>
      </c>
      <c r="U3880" s="1">
        <v>41089</v>
      </c>
      <c r="V3880" t="s">
        <v>662</v>
      </c>
      <c r="W3880" t="s">
        <v>181</v>
      </c>
      <c r="X3880" t="s">
        <v>49</v>
      </c>
      <c r="Y3880" t="s">
        <v>495</v>
      </c>
      <c r="Z3880" t="s">
        <v>32</v>
      </c>
      <c r="AA3880" t="s">
        <v>51</v>
      </c>
      <c r="AB3880" t="s">
        <v>459</v>
      </c>
      <c r="AC3880" t="s">
        <v>71</v>
      </c>
      <c r="AD3880" t="s">
        <v>3731</v>
      </c>
      <c r="AE3880" t="s">
        <v>54</v>
      </c>
    </row>
    <row r="3881" spans="1:31" x14ac:dyDescent="0.2">
      <c r="A3881">
        <v>38</v>
      </c>
      <c r="B3881" t="s">
        <v>169</v>
      </c>
      <c r="C3881" t="s">
        <v>32</v>
      </c>
      <c r="D3881" t="s">
        <v>501</v>
      </c>
      <c r="E3881" t="s">
        <v>34</v>
      </c>
      <c r="F3881" t="s">
        <v>833</v>
      </c>
      <c r="G3881" t="s">
        <v>14771</v>
      </c>
      <c r="H3881" t="s">
        <v>14772</v>
      </c>
      <c r="I3881" t="s">
        <v>14773</v>
      </c>
      <c r="J3881" t="s">
        <v>14774</v>
      </c>
      <c r="K3881" t="s">
        <v>14775</v>
      </c>
      <c r="L3881" t="s">
        <v>14776</v>
      </c>
      <c r="M3881" t="s">
        <v>14777</v>
      </c>
      <c r="N3881" t="s">
        <v>14778</v>
      </c>
      <c r="O3881" t="s">
        <v>32</v>
      </c>
      <c r="P3881" t="s">
        <v>14779</v>
      </c>
      <c r="Q3881" t="s">
        <v>75</v>
      </c>
      <c r="R3881">
        <v>75</v>
      </c>
      <c r="S3881">
        <v>-1</v>
      </c>
      <c r="T3881" t="s">
        <v>457</v>
      </c>
      <c r="U3881" s="1">
        <v>41090</v>
      </c>
      <c r="V3881" t="s">
        <v>48</v>
      </c>
      <c r="W3881" t="s">
        <v>32</v>
      </c>
      <c r="X3881" t="s">
        <v>49</v>
      </c>
      <c r="Y3881" t="s">
        <v>435</v>
      </c>
      <c r="Z3881" t="s">
        <v>32</v>
      </c>
      <c r="AA3881" t="s">
        <v>51</v>
      </c>
      <c r="AB3881" t="s">
        <v>562</v>
      </c>
      <c r="AC3881" t="s">
        <v>71</v>
      </c>
      <c r="AD3881" t="s">
        <v>14780</v>
      </c>
      <c r="AE3881" t="s">
        <v>54</v>
      </c>
    </row>
    <row r="3882" spans="1:31" x14ac:dyDescent="0.2">
      <c r="A3882">
        <v>38</v>
      </c>
      <c r="B3882" t="s">
        <v>400</v>
      </c>
      <c r="C3882" t="s">
        <v>155</v>
      </c>
      <c r="D3882" t="s">
        <v>33</v>
      </c>
      <c r="E3882" t="s">
        <v>32</v>
      </c>
      <c r="F3882" t="s">
        <v>56</v>
      </c>
      <c r="G3882" t="s">
        <v>14861</v>
      </c>
      <c r="H3882" t="s">
        <v>14862</v>
      </c>
      <c r="I3882" t="s">
        <v>14863</v>
      </c>
      <c r="J3882" t="s">
        <v>14864</v>
      </c>
      <c r="K3882" t="s">
        <v>14865</v>
      </c>
      <c r="L3882" t="s">
        <v>14866</v>
      </c>
      <c r="M3882" t="s">
        <v>14867</v>
      </c>
      <c r="N3882" t="s">
        <v>14868</v>
      </c>
      <c r="O3882" t="s">
        <v>14869</v>
      </c>
      <c r="P3882" t="s">
        <v>14870</v>
      </c>
      <c r="Q3882" t="s">
        <v>5214</v>
      </c>
      <c r="R3882">
        <v>67</v>
      </c>
      <c r="S3882">
        <v>30000</v>
      </c>
      <c r="T3882" t="s">
        <v>91</v>
      </c>
      <c r="U3882" s="1">
        <v>41089</v>
      </c>
      <c r="V3882" t="s">
        <v>48</v>
      </c>
      <c r="W3882" t="s">
        <v>32</v>
      </c>
      <c r="X3882" t="s">
        <v>49</v>
      </c>
      <c r="Y3882" t="s">
        <v>245</v>
      </c>
      <c r="Z3882" t="s">
        <v>80</v>
      </c>
      <c r="AA3882" t="s">
        <v>51</v>
      </c>
      <c r="AB3882" t="s">
        <v>206</v>
      </c>
      <c r="AC3882" t="s">
        <v>71</v>
      </c>
      <c r="AD3882" t="s">
        <v>1206</v>
      </c>
      <c r="AE3882" t="s">
        <v>54</v>
      </c>
    </row>
    <row r="3883" spans="1:31" x14ac:dyDescent="0.2">
      <c r="A3883">
        <v>38</v>
      </c>
      <c r="B3883" t="s">
        <v>96</v>
      </c>
      <c r="C3883" t="s">
        <v>155</v>
      </c>
      <c r="D3883" t="s">
        <v>33</v>
      </c>
      <c r="E3883" t="s">
        <v>34</v>
      </c>
      <c r="F3883" t="s">
        <v>114</v>
      </c>
      <c r="G3883" t="s">
        <v>15304</v>
      </c>
      <c r="H3883" t="s">
        <v>15305</v>
      </c>
      <c r="I3883" t="s">
        <v>15306</v>
      </c>
      <c r="J3883" t="s">
        <v>15307</v>
      </c>
      <c r="K3883" t="s">
        <v>15308</v>
      </c>
      <c r="L3883" t="s">
        <v>15309</v>
      </c>
      <c r="M3883" t="s">
        <v>15310</v>
      </c>
      <c r="N3883" t="s">
        <v>15311</v>
      </c>
      <c r="O3883" t="s">
        <v>15312</v>
      </c>
      <c r="P3883" t="s">
        <v>15313</v>
      </c>
      <c r="Q3883" t="s">
        <v>75</v>
      </c>
      <c r="R3883">
        <v>65</v>
      </c>
      <c r="S3883">
        <v>-1</v>
      </c>
      <c r="T3883" t="s">
        <v>203</v>
      </c>
      <c r="U3883" s="1">
        <v>41087</v>
      </c>
      <c r="V3883" t="s">
        <v>48</v>
      </c>
      <c r="W3883" t="s">
        <v>32</v>
      </c>
      <c r="X3883" t="s">
        <v>49</v>
      </c>
      <c r="Y3883" t="s">
        <v>93</v>
      </c>
      <c r="Z3883" t="s">
        <v>378</v>
      </c>
      <c r="AA3883" t="s">
        <v>51</v>
      </c>
      <c r="AB3883" t="s">
        <v>1243</v>
      </c>
      <c r="AC3883" t="s">
        <v>71</v>
      </c>
      <c r="AD3883" t="s">
        <v>15314</v>
      </c>
      <c r="AE3883" t="s">
        <v>54</v>
      </c>
    </row>
    <row r="3884" spans="1:31" x14ac:dyDescent="0.2">
      <c r="A3884">
        <v>38</v>
      </c>
      <c r="B3884" t="s">
        <v>169</v>
      </c>
      <c r="C3884" t="s">
        <v>32</v>
      </c>
      <c r="D3884" t="s">
        <v>33</v>
      </c>
      <c r="E3884" t="s">
        <v>34</v>
      </c>
      <c r="F3884" t="s">
        <v>56</v>
      </c>
      <c r="G3884" t="s">
        <v>15668</v>
      </c>
      <c r="H3884" t="s">
        <v>32</v>
      </c>
      <c r="I3884" t="s">
        <v>32</v>
      </c>
      <c r="J3884" t="s">
        <v>32</v>
      </c>
      <c r="K3884" t="s">
        <v>32</v>
      </c>
      <c r="L3884" t="s">
        <v>32</v>
      </c>
      <c r="M3884" t="s">
        <v>32</v>
      </c>
      <c r="N3884" t="s">
        <v>32</v>
      </c>
      <c r="O3884" t="s">
        <v>32</v>
      </c>
      <c r="P3884" t="s">
        <v>32</v>
      </c>
      <c r="Q3884" t="s">
        <v>75</v>
      </c>
      <c r="R3884">
        <v>68</v>
      </c>
      <c r="S3884">
        <v>100000</v>
      </c>
      <c r="T3884" t="s">
        <v>163</v>
      </c>
      <c r="U3884" s="1">
        <v>41089</v>
      </c>
      <c r="V3884" t="s">
        <v>7282</v>
      </c>
      <c r="W3884" t="s">
        <v>191</v>
      </c>
      <c r="X3884" t="s">
        <v>49</v>
      </c>
      <c r="Y3884" t="s">
        <v>93</v>
      </c>
      <c r="Z3884" t="s">
        <v>32</v>
      </c>
      <c r="AA3884" t="s">
        <v>69</v>
      </c>
      <c r="AB3884" t="s">
        <v>52</v>
      </c>
      <c r="AC3884" t="s">
        <v>71</v>
      </c>
      <c r="AD3884" t="s">
        <v>95</v>
      </c>
      <c r="AE3884" t="s">
        <v>54</v>
      </c>
    </row>
    <row r="3885" spans="1:31" x14ac:dyDescent="0.2">
      <c r="A3885">
        <v>38</v>
      </c>
      <c r="B3885" t="s">
        <v>112</v>
      </c>
      <c r="C3885" t="s">
        <v>32</v>
      </c>
      <c r="D3885" t="s">
        <v>33</v>
      </c>
      <c r="E3885" t="s">
        <v>34</v>
      </c>
      <c r="F3885" t="s">
        <v>32</v>
      </c>
      <c r="G3885" t="s">
        <v>32</v>
      </c>
      <c r="H3885" t="s">
        <v>32</v>
      </c>
      <c r="I3885" t="s">
        <v>32</v>
      </c>
      <c r="J3885" t="s">
        <v>32</v>
      </c>
      <c r="K3885" t="s">
        <v>32</v>
      </c>
      <c r="L3885" t="s">
        <v>32</v>
      </c>
      <c r="M3885" t="s">
        <v>32</v>
      </c>
      <c r="N3885" t="s">
        <v>32</v>
      </c>
      <c r="O3885" t="s">
        <v>32</v>
      </c>
      <c r="P3885" t="s">
        <v>32</v>
      </c>
      <c r="Q3885" t="s">
        <v>321</v>
      </c>
      <c r="R3885">
        <v>71</v>
      </c>
      <c r="S3885">
        <v>-1</v>
      </c>
      <c r="T3885" t="s">
        <v>32</v>
      </c>
      <c r="U3885" s="1">
        <v>41027</v>
      </c>
      <c r="V3885" t="s">
        <v>164</v>
      </c>
      <c r="W3885" t="s">
        <v>32</v>
      </c>
      <c r="X3885" t="s">
        <v>49</v>
      </c>
      <c r="Y3885" t="s">
        <v>32</v>
      </c>
      <c r="Z3885" t="s">
        <v>32</v>
      </c>
      <c r="AA3885" t="s">
        <v>51</v>
      </c>
      <c r="AB3885" t="s">
        <v>32</v>
      </c>
      <c r="AC3885" t="s">
        <v>71</v>
      </c>
      <c r="AD3885" t="s">
        <v>95</v>
      </c>
      <c r="AE3885" t="s">
        <v>54</v>
      </c>
    </row>
    <row r="3886" spans="1:31" x14ac:dyDescent="0.2">
      <c r="A3886">
        <v>38</v>
      </c>
      <c r="B3886" t="s">
        <v>400</v>
      </c>
      <c r="C3886" t="s">
        <v>32</v>
      </c>
      <c r="D3886" t="s">
        <v>182</v>
      </c>
      <c r="E3886" t="s">
        <v>34</v>
      </c>
      <c r="F3886" t="s">
        <v>56</v>
      </c>
      <c r="G3886" t="s">
        <v>16282</v>
      </c>
      <c r="H3886" t="s">
        <v>16283</v>
      </c>
      <c r="I3886" t="s">
        <v>16284</v>
      </c>
      <c r="J3886" t="s">
        <v>16285</v>
      </c>
      <c r="K3886" t="s">
        <v>16286</v>
      </c>
      <c r="L3886" t="s">
        <v>16287</v>
      </c>
      <c r="M3886" t="s">
        <v>16288</v>
      </c>
      <c r="N3886" t="s">
        <v>16289</v>
      </c>
      <c r="O3886" t="s">
        <v>16290</v>
      </c>
      <c r="P3886" t="s">
        <v>16291</v>
      </c>
      <c r="Q3886" t="s">
        <v>108</v>
      </c>
      <c r="R3886">
        <v>69</v>
      </c>
      <c r="S3886">
        <v>-1</v>
      </c>
      <c r="T3886" t="s">
        <v>32</v>
      </c>
      <c r="U3886" s="1">
        <v>41090</v>
      </c>
      <c r="V3886" t="s">
        <v>274</v>
      </c>
      <c r="W3886" t="s">
        <v>32</v>
      </c>
      <c r="X3886" t="s">
        <v>49</v>
      </c>
      <c r="Y3886" t="s">
        <v>32</v>
      </c>
      <c r="Z3886" t="s">
        <v>50</v>
      </c>
      <c r="AA3886" t="s">
        <v>51</v>
      </c>
      <c r="AB3886" t="s">
        <v>110</v>
      </c>
      <c r="AC3886" t="s">
        <v>32</v>
      </c>
      <c r="AD3886" t="s">
        <v>16292</v>
      </c>
      <c r="AE3886" t="s">
        <v>54</v>
      </c>
    </row>
    <row r="3887" spans="1:31" x14ac:dyDescent="0.2">
      <c r="A3887">
        <v>38</v>
      </c>
      <c r="B3887" t="s">
        <v>169</v>
      </c>
      <c r="C3887" t="s">
        <v>1018</v>
      </c>
      <c r="D3887" t="s">
        <v>32</v>
      </c>
      <c r="E3887" t="s">
        <v>32</v>
      </c>
      <c r="F3887" t="s">
        <v>32</v>
      </c>
      <c r="G3887" t="s">
        <v>16580</v>
      </c>
      <c r="H3887" t="s">
        <v>32</v>
      </c>
      <c r="I3887" t="s">
        <v>32</v>
      </c>
      <c r="J3887" t="s">
        <v>32</v>
      </c>
      <c r="K3887" t="s">
        <v>16581</v>
      </c>
      <c r="L3887" t="s">
        <v>32</v>
      </c>
      <c r="M3887" t="s">
        <v>32</v>
      </c>
      <c r="N3887" t="s">
        <v>32</v>
      </c>
      <c r="O3887" t="s">
        <v>32</v>
      </c>
      <c r="P3887" t="s">
        <v>32</v>
      </c>
      <c r="Q3887" t="s">
        <v>75</v>
      </c>
      <c r="R3887">
        <v>64</v>
      </c>
      <c r="S3887">
        <v>-1</v>
      </c>
      <c r="T3887" t="s">
        <v>32</v>
      </c>
      <c r="U3887" s="1">
        <v>41090</v>
      </c>
      <c r="V3887" t="s">
        <v>48</v>
      </c>
      <c r="W3887" t="s">
        <v>92</v>
      </c>
      <c r="X3887" t="s">
        <v>49</v>
      </c>
      <c r="Y3887" t="s">
        <v>495</v>
      </c>
      <c r="Z3887" t="s">
        <v>91</v>
      </c>
      <c r="AA3887" t="s">
        <v>69</v>
      </c>
      <c r="AB3887" t="s">
        <v>81</v>
      </c>
      <c r="AC3887" t="s">
        <v>32</v>
      </c>
      <c r="AD3887" t="s">
        <v>16582</v>
      </c>
      <c r="AE3887" t="s">
        <v>54</v>
      </c>
    </row>
    <row r="3888" spans="1:31" x14ac:dyDescent="0.2">
      <c r="A3888">
        <v>38</v>
      </c>
      <c r="B3888" t="s">
        <v>154</v>
      </c>
      <c r="C3888" t="s">
        <v>91</v>
      </c>
      <c r="D3888" t="s">
        <v>33</v>
      </c>
      <c r="E3888" t="s">
        <v>34</v>
      </c>
      <c r="F3888" t="s">
        <v>32</v>
      </c>
      <c r="G3888" t="s">
        <v>16653</v>
      </c>
      <c r="H3888" t="s">
        <v>16654</v>
      </c>
      <c r="I3888" t="s">
        <v>16655</v>
      </c>
      <c r="J3888" t="s">
        <v>16656</v>
      </c>
      <c r="K3888" t="s">
        <v>16657</v>
      </c>
      <c r="L3888" t="s">
        <v>16658</v>
      </c>
      <c r="M3888" t="s">
        <v>16659</v>
      </c>
      <c r="N3888" t="s">
        <v>16660</v>
      </c>
      <c r="O3888" t="s">
        <v>16661</v>
      </c>
      <c r="P3888" t="s">
        <v>16662</v>
      </c>
      <c r="Q3888" t="s">
        <v>32</v>
      </c>
      <c r="R3888">
        <v>77</v>
      </c>
      <c r="S3888">
        <v>-1</v>
      </c>
      <c r="T3888" t="s">
        <v>91</v>
      </c>
      <c r="U3888" s="1">
        <v>41090</v>
      </c>
      <c r="V3888" t="s">
        <v>164</v>
      </c>
      <c r="W3888" t="s">
        <v>32</v>
      </c>
      <c r="X3888" t="s">
        <v>49</v>
      </c>
      <c r="Y3888" t="s">
        <v>93</v>
      </c>
      <c r="Z3888" t="s">
        <v>32</v>
      </c>
      <c r="AA3888" t="s">
        <v>51</v>
      </c>
      <c r="AB3888" t="s">
        <v>94</v>
      </c>
      <c r="AC3888" t="s">
        <v>71</v>
      </c>
      <c r="AD3888" t="s">
        <v>95</v>
      </c>
      <c r="AE3888" t="s">
        <v>54</v>
      </c>
    </row>
    <row r="3889" spans="1:31" x14ac:dyDescent="0.2">
      <c r="A3889">
        <v>38</v>
      </c>
      <c r="B3889" t="s">
        <v>55</v>
      </c>
      <c r="C3889" t="s">
        <v>83</v>
      </c>
      <c r="D3889" t="s">
        <v>501</v>
      </c>
      <c r="E3889" t="s">
        <v>34</v>
      </c>
      <c r="F3889" t="s">
        <v>1139</v>
      </c>
      <c r="G3889" t="s">
        <v>16717</v>
      </c>
      <c r="H3889" t="s">
        <v>16718</v>
      </c>
      <c r="I3889" t="s">
        <v>16719</v>
      </c>
      <c r="J3889" t="s">
        <v>16720</v>
      </c>
      <c r="K3889" t="s">
        <v>16721</v>
      </c>
      <c r="L3889" t="s">
        <v>16722</v>
      </c>
      <c r="M3889" t="s">
        <v>16723</v>
      </c>
      <c r="N3889" t="s">
        <v>16724</v>
      </c>
      <c r="O3889" t="s">
        <v>16725</v>
      </c>
      <c r="P3889" t="s">
        <v>16726</v>
      </c>
      <c r="Q3889" t="s">
        <v>75</v>
      </c>
      <c r="R3889">
        <v>64</v>
      </c>
      <c r="S3889">
        <v>30000</v>
      </c>
      <c r="T3889" t="s">
        <v>47</v>
      </c>
      <c r="U3889" s="1">
        <v>41090</v>
      </c>
      <c r="V3889" t="s">
        <v>48</v>
      </c>
      <c r="W3889" t="s">
        <v>1207</v>
      </c>
      <c r="X3889" t="s">
        <v>49</v>
      </c>
      <c r="Y3889" t="s">
        <v>10524</v>
      </c>
      <c r="Z3889" t="s">
        <v>91</v>
      </c>
      <c r="AA3889" t="s">
        <v>69</v>
      </c>
      <c r="AB3889" t="s">
        <v>285</v>
      </c>
      <c r="AC3889" t="s">
        <v>71</v>
      </c>
      <c r="AD3889" t="s">
        <v>168</v>
      </c>
      <c r="AE3889" t="s">
        <v>54</v>
      </c>
    </row>
    <row r="3890" spans="1:31" x14ac:dyDescent="0.2">
      <c r="A3890">
        <v>38</v>
      </c>
      <c r="B3890" t="s">
        <v>169</v>
      </c>
      <c r="C3890" t="s">
        <v>32</v>
      </c>
      <c r="D3890" t="s">
        <v>33</v>
      </c>
      <c r="E3890" t="s">
        <v>170</v>
      </c>
      <c r="F3890" t="s">
        <v>56</v>
      </c>
      <c r="G3890" t="s">
        <v>16981</v>
      </c>
      <c r="H3890" t="s">
        <v>16982</v>
      </c>
      <c r="I3890" t="s">
        <v>16983</v>
      </c>
      <c r="J3890" t="s">
        <v>16984</v>
      </c>
      <c r="K3890" t="s">
        <v>16985</v>
      </c>
      <c r="L3890" t="s">
        <v>16986</v>
      </c>
      <c r="M3890" t="s">
        <v>16987</v>
      </c>
      <c r="N3890" t="s">
        <v>16988</v>
      </c>
      <c r="O3890" t="s">
        <v>16989</v>
      </c>
      <c r="P3890" t="s">
        <v>16990</v>
      </c>
      <c r="Q3890" t="s">
        <v>588</v>
      </c>
      <c r="R3890">
        <v>71</v>
      </c>
      <c r="S3890">
        <v>-1</v>
      </c>
      <c r="T3890" t="s">
        <v>47</v>
      </c>
      <c r="U3890" s="1">
        <v>41090</v>
      </c>
      <c r="V3890" t="s">
        <v>48</v>
      </c>
      <c r="W3890" t="s">
        <v>32</v>
      </c>
      <c r="X3890" t="s">
        <v>244</v>
      </c>
      <c r="Y3890" t="s">
        <v>32</v>
      </c>
      <c r="Z3890" t="s">
        <v>32</v>
      </c>
      <c r="AA3890" t="s">
        <v>51</v>
      </c>
      <c r="AB3890" t="s">
        <v>52</v>
      </c>
      <c r="AC3890" t="s">
        <v>170</v>
      </c>
      <c r="AD3890" t="s">
        <v>95</v>
      </c>
      <c r="AE3890" t="s">
        <v>54</v>
      </c>
    </row>
    <row r="3891" spans="1:31" x14ac:dyDescent="0.2">
      <c r="A3891">
        <v>38</v>
      </c>
      <c r="B3891" t="s">
        <v>55</v>
      </c>
      <c r="C3891" t="s">
        <v>97</v>
      </c>
      <c r="D3891" t="s">
        <v>33</v>
      </c>
      <c r="E3891" t="s">
        <v>34</v>
      </c>
      <c r="F3891" t="s">
        <v>56</v>
      </c>
      <c r="G3891" t="s">
        <v>17978</v>
      </c>
      <c r="H3891" t="s">
        <v>17979</v>
      </c>
      <c r="I3891" t="s">
        <v>17980</v>
      </c>
      <c r="J3891" t="s">
        <v>17981</v>
      </c>
      <c r="K3891" t="s">
        <v>17982</v>
      </c>
      <c r="L3891" t="s">
        <v>17983</v>
      </c>
      <c r="M3891" t="s">
        <v>17984</v>
      </c>
      <c r="N3891" t="s">
        <v>17985</v>
      </c>
      <c r="O3891" t="s">
        <v>17986</v>
      </c>
      <c r="P3891" t="s">
        <v>17987</v>
      </c>
      <c r="Q3891" t="s">
        <v>75</v>
      </c>
      <c r="R3891">
        <v>63</v>
      </c>
      <c r="S3891">
        <v>70000</v>
      </c>
      <c r="T3891" t="s">
        <v>457</v>
      </c>
      <c r="U3891" s="1">
        <v>41080</v>
      </c>
      <c r="V3891" t="s">
        <v>48</v>
      </c>
      <c r="W3891" t="s">
        <v>32</v>
      </c>
      <c r="X3891" t="s">
        <v>49</v>
      </c>
      <c r="Y3891" t="s">
        <v>435</v>
      </c>
      <c r="Z3891" t="s">
        <v>322</v>
      </c>
      <c r="AA3891" t="s">
        <v>69</v>
      </c>
      <c r="AB3891" t="s">
        <v>1909</v>
      </c>
      <c r="AC3891" t="s">
        <v>71</v>
      </c>
      <c r="AD3891" t="s">
        <v>95</v>
      </c>
      <c r="AE3891" t="s">
        <v>54</v>
      </c>
    </row>
    <row r="3892" spans="1:31" x14ac:dyDescent="0.2">
      <c r="A3892">
        <v>38</v>
      </c>
      <c r="B3892" t="s">
        <v>169</v>
      </c>
      <c r="C3892" t="s">
        <v>155</v>
      </c>
      <c r="D3892" t="s">
        <v>33</v>
      </c>
      <c r="E3892" t="s">
        <v>34</v>
      </c>
      <c r="F3892" t="s">
        <v>56</v>
      </c>
      <c r="G3892" t="s">
        <v>18429</v>
      </c>
      <c r="H3892" t="s">
        <v>18430</v>
      </c>
      <c r="I3892" t="s">
        <v>18431</v>
      </c>
      <c r="J3892" t="s">
        <v>18432</v>
      </c>
      <c r="K3892" t="s">
        <v>18433</v>
      </c>
      <c r="L3892" t="s">
        <v>18434</v>
      </c>
      <c r="M3892" t="s">
        <v>18435</v>
      </c>
      <c r="N3892" t="s">
        <v>18436</v>
      </c>
      <c r="O3892" t="s">
        <v>18437</v>
      </c>
      <c r="P3892" t="s">
        <v>18438</v>
      </c>
      <c r="Q3892" t="s">
        <v>75</v>
      </c>
      <c r="R3892">
        <v>70</v>
      </c>
      <c r="S3892">
        <v>70000</v>
      </c>
      <c r="T3892" t="s">
        <v>91</v>
      </c>
      <c r="U3892" s="1">
        <v>41084</v>
      </c>
      <c r="V3892" t="s">
        <v>3194</v>
      </c>
      <c r="W3892" t="s">
        <v>473</v>
      </c>
      <c r="X3892" t="s">
        <v>49</v>
      </c>
      <c r="Y3892" t="s">
        <v>93</v>
      </c>
      <c r="Z3892" t="s">
        <v>4416</v>
      </c>
      <c r="AA3892" t="s">
        <v>51</v>
      </c>
      <c r="AB3892" t="s">
        <v>167</v>
      </c>
      <c r="AC3892" t="s">
        <v>71</v>
      </c>
      <c r="AD3892" t="s">
        <v>95</v>
      </c>
      <c r="AE3892" t="s">
        <v>54</v>
      </c>
    </row>
    <row r="3893" spans="1:31" x14ac:dyDescent="0.2">
      <c r="A3893">
        <v>38</v>
      </c>
      <c r="B3893" t="s">
        <v>96</v>
      </c>
      <c r="C3893" t="s">
        <v>155</v>
      </c>
      <c r="D3893" t="s">
        <v>33</v>
      </c>
      <c r="E3893" t="s">
        <v>34</v>
      </c>
      <c r="F3893" t="s">
        <v>114</v>
      </c>
      <c r="G3893" t="s">
        <v>32</v>
      </c>
      <c r="H3893" t="s">
        <v>18886</v>
      </c>
      <c r="I3893" t="s">
        <v>18887</v>
      </c>
      <c r="J3893" t="s">
        <v>18888</v>
      </c>
      <c r="K3893" t="s">
        <v>18889</v>
      </c>
      <c r="L3893" t="s">
        <v>18890</v>
      </c>
      <c r="M3893" t="s">
        <v>18891</v>
      </c>
      <c r="N3893" t="s">
        <v>18892</v>
      </c>
      <c r="O3893" t="s">
        <v>32</v>
      </c>
      <c r="P3893" t="s">
        <v>32</v>
      </c>
      <c r="Q3893" t="s">
        <v>75</v>
      </c>
      <c r="R3893">
        <v>74</v>
      </c>
      <c r="S3893">
        <v>100000</v>
      </c>
      <c r="T3893" t="s">
        <v>457</v>
      </c>
      <c r="U3893" s="1">
        <v>40926</v>
      </c>
      <c r="V3893" t="s">
        <v>260</v>
      </c>
      <c r="W3893" t="s">
        <v>191</v>
      </c>
      <c r="X3893" t="s">
        <v>49</v>
      </c>
      <c r="Y3893" t="s">
        <v>474</v>
      </c>
      <c r="Z3893" t="s">
        <v>151</v>
      </c>
      <c r="AA3893" t="s">
        <v>51</v>
      </c>
      <c r="AB3893" t="s">
        <v>32</v>
      </c>
      <c r="AC3893" t="s">
        <v>71</v>
      </c>
      <c r="AD3893" t="s">
        <v>95</v>
      </c>
      <c r="AE3893" t="s">
        <v>54</v>
      </c>
    </row>
    <row r="3894" spans="1:31" x14ac:dyDescent="0.2">
      <c r="A3894">
        <v>38</v>
      </c>
      <c r="B3894" t="s">
        <v>96</v>
      </c>
      <c r="C3894" t="s">
        <v>32</v>
      </c>
      <c r="D3894" t="s">
        <v>98</v>
      </c>
      <c r="E3894" t="s">
        <v>170</v>
      </c>
      <c r="F3894" t="s">
        <v>1716</v>
      </c>
      <c r="G3894" t="s">
        <v>19959</v>
      </c>
      <c r="H3894" t="s">
        <v>19960</v>
      </c>
      <c r="I3894" t="s">
        <v>19961</v>
      </c>
      <c r="J3894" t="s">
        <v>19962</v>
      </c>
      <c r="K3894" t="s">
        <v>19963</v>
      </c>
      <c r="L3894" t="s">
        <v>19964</v>
      </c>
      <c r="M3894" t="s">
        <v>19965</v>
      </c>
      <c r="N3894" t="s">
        <v>19966</v>
      </c>
      <c r="O3894" t="s">
        <v>19967</v>
      </c>
      <c r="P3894" t="s">
        <v>19968</v>
      </c>
      <c r="Q3894" t="s">
        <v>91</v>
      </c>
      <c r="R3894">
        <v>73</v>
      </c>
      <c r="S3894">
        <v>100000</v>
      </c>
      <c r="T3894" t="s">
        <v>136</v>
      </c>
      <c r="U3894" s="1">
        <v>40942</v>
      </c>
      <c r="V3894" t="s">
        <v>48</v>
      </c>
      <c r="W3894" t="s">
        <v>78</v>
      </c>
      <c r="X3894" t="s">
        <v>49</v>
      </c>
      <c r="Y3894" t="s">
        <v>32</v>
      </c>
      <c r="Z3894" t="s">
        <v>1430</v>
      </c>
      <c r="AA3894" t="s">
        <v>51</v>
      </c>
      <c r="AB3894" t="s">
        <v>81</v>
      </c>
      <c r="AC3894" t="s">
        <v>248</v>
      </c>
      <c r="AD3894" t="s">
        <v>168</v>
      </c>
      <c r="AE3894" t="s">
        <v>54</v>
      </c>
    </row>
    <row r="3895" spans="1:31" x14ac:dyDescent="0.2">
      <c r="A3895">
        <v>38</v>
      </c>
      <c r="B3895" t="s">
        <v>169</v>
      </c>
      <c r="C3895" t="s">
        <v>32</v>
      </c>
      <c r="D3895" t="s">
        <v>33</v>
      </c>
      <c r="E3895" t="s">
        <v>170</v>
      </c>
      <c r="F3895" t="s">
        <v>773</v>
      </c>
      <c r="G3895" t="s">
        <v>20040</v>
      </c>
      <c r="H3895" t="s">
        <v>20041</v>
      </c>
      <c r="I3895" t="s">
        <v>20042</v>
      </c>
      <c r="J3895" t="s">
        <v>32</v>
      </c>
      <c r="K3895" t="s">
        <v>20043</v>
      </c>
      <c r="L3895" t="s">
        <v>20044</v>
      </c>
      <c r="M3895" t="s">
        <v>32</v>
      </c>
      <c r="N3895" t="s">
        <v>20045</v>
      </c>
      <c r="O3895" t="s">
        <v>20046</v>
      </c>
      <c r="P3895" t="s">
        <v>20047</v>
      </c>
      <c r="Q3895" t="s">
        <v>321</v>
      </c>
      <c r="R3895">
        <v>70</v>
      </c>
      <c r="S3895">
        <v>50000</v>
      </c>
      <c r="T3895" t="s">
        <v>446</v>
      </c>
      <c r="U3895" s="1">
        <v>41073</v>
      </c>
      <c r="V3895" t="s">
        <v>48</v>
      </c>
      <c r="W3895" t="s">
        <v>217</v>
      </c>
      <c r="X3895" t="s">
        <v>244</v>
      </c>
      <c r="Y3895" t="s">
        <v>245</v>
      </c>
      <c r="Z3895" t="s">
        <v>322</v>
      </c>
      <c r="AA3895" t="s">
        <v>51</v>
      </c>
      <c r="AB3895" t="s">
        <v>358</v>
      </c>
      <c r="AC3895" t="s">
        <v>71</v>
      </c>
      <c r="AD3895" t="s">
        <v>95</v>
      </c>
      <c r="AE3895" t="s">
        <v>54</v>
      </c>
    </row>
    <row r="3896" spans="1:31" x14ac:dyDescent="0.2">
      <c r="A3896">
        <v>38</v>
      </c>
      <c r="B3896" t="s">
        <v>96</v>
      </c>
      <c r="C3896" t="s">
        <v>32</v>
      </c>
      <c r="D3896" t="s">
        <v>33</v>
      </c>
      <c r="E3896" t="s">
        <v>32</v>
      </c>
      <c r="F3896" t="s">
        <v>56</v>
      </c>
      <c r="G3896" t="s">
        <v>20343</v>
      </c>
      <c r="H3896" t="s">
        <v>20344</v>
      </c>
      <c r="I3896" t="s">
        <v>20345</v>
      </c>
      <c r="J3896" t="s">
        <v>20346</v>
      </c>
      <c r="K3896" t="s">
        <v>20347</v>
      </c>
      <c r="L3896" t="s">
        <v>20348</v>
      </c>
      <c r="M3896" t="s">
        <v>20349</v>
      </c>
      <c r="N3896" t="s">
        <v>20350</v>
      </c>
      <c r="O3896" t="s">
        <v>20351</v>
      </c>
      <c r="P3896" t="s">
        <v>20352</v>
      </c>
      <c r="Q3896" t="s">
        <v>588</v>
      </c>
      <c r="R3896">
        <v>75</v>
      </c>
      <c r="S3896">
        <v>-1</v>
      </c>
      <c r="T3896" t="s">
        <v>91</v>
      </c>
      <c r="U3896" s="1">
        <v>41091</v>
      </c>
      <c r="V3896" t="s">
        <v>48</v>
      </c>
      <c r="W3896" t="s">
        <v>217</v>
      </c>
      <c r="X3896" t="s">
        <v>49</v>
      </c>
      <c r="Y3896" t="s">
        <v>32</v>
      </c>
      <c r="Z3896" t="s">
        <v>246</v>
      </c>
      <c r="AA3896" t="s">
        <v>51</v>
      </c>
      <c r="AB3896" t="s">
        <v>81</v>
      </c>
      <c r="AC3896" t="s">
        <v>32</v>
      </c>
      <c r="AD3896" t="s">
        <v>168</v>
      </c>
      <c r="AE3896" t="s">
        <v>54</v>
      </c>
    </row>
    <row r="3897" spans="1:31" x14ac:dyDescent="0.2">
      <c r="A3897">
        <v>38</v>
      </c>
      <c r="B3897" t="s">
        <v>96</v>
      </c>
      <c r="C3897" t="s">
        <v>32</v>
      </c>
      <c r="D3897" t="s">
        <v>182</v>
      </c>
      <c r="E3897" t="s">
        <v>34</v>
      </c>
      <c r="F3897" t="s">
        <v>114</v>
      </c>
      <c r="G3897" t="s">
        <v>20395</v>
      </c>
      <c r="H3897" t="s">
        <v>20396</v>
      </c>
      <c r="I3897" t="s">
        <v>20397</v>
      </c>
      <c r="J3897" t="s">
        <v>20398</v>
      </c>
      <c r="K3897" t="s">
        <v>20399</v>
      </c>
      <c r="L3897" t="s">
        <v>20400</v>
      </c>
      <c r="M3897" t="s">
        <v>2497</v>
      </c>
      <c r="N3897" t="s">
        <v>20401</v>
      </c>
      <c r="O3897" t="s">
        <v>32</v>
      </c>
      <c r="P3897" t="s">
        <v>20402</v>
      </c>
      <c r="Q3897" t="s">
        <v>108</v>
      </c>
      <c r="R3897">
        <v>64</v>
      </c>
      <c r="S3897">
        <v>50000</v>
      </c>
      <c r="T3897" t="s">
        <v>576</v>
      </c>
      <c r="U3897" s="1">
        <v>41090</v>
      </c>
      <c r="V3897" t="s">
        <v>48</v>
      </c>
      <c r="W3897" t="s">
        <v>32</v>
      </c>
      <c r="X3897" t="s">
        <v>49</v>
      </c>
      <c r="Y3897" t="s">
        <v>32</v>
      </c>
      <c r="Z3897" t="s">
        <v>32</v>
      </c>
      <c r="AA3897" t="s">
        <v>51</v>
      </c>
      <c r="AB3897" t="s">
        <v>271</v>
      </c>
      <c r="AC3897" t="s">
        <v>71</v>
      </c>
      <c r="AD3897" t="s">
        <v>168</v>
      </c>
      <c r="AE3897" t="s">
        <v>54</v>
      </c>
    </row>
    <row r="3898" spans="1:31" x14ac:dyDescent="0.2">
      <c r="A3898">
        <v>38</v>
      </c>
      <c r="B3898" t="s">
        <v>620</v>
      </c>
      <c r="C3898" t="s">
        <v>155</v>
      </c>
      <c r="D3898" t="s">
        <v>33</v>
      </c>
      <c r="E3898" t="s">
        <v>34</v>
      </c>
      <c r="F3898" t="s">
        <v>32</v>
      </c>
      <c r="G3898" t="s">
        <v>20760</v>
      </c>
      <c r="H3898" t="s">
        <v>20761</v>
      </c>
      <c r="I3898" t="s">
        <v>20762</v>
      </c>
      <c r="J3898" t="s">
        <v>20763</v>
      </c>
      <c r="K3898" t="s">
        <v>20764</v>
      </c>
      <c r="L3898" t="s">
        <v>20765</v>
      </c>
      <c r="M3898" t="s">
        <v>20766</v>
      </c>
      <c r="N3898" t="s">
        <v>20767</v>
      </c>
      <c r="O3898" t="s">
        <v>20768</v>
      </c>
      <c r="P3898" t="s">
        <v>20769</v>
      </c>
      <c r="Q3898" t="s">
        <v>75</v>
      </c>
      <c r="R3898">
        <v>64</v>
      </c>
      <c r="S3898">
        <v>-1</v>
      </c>
      <c r="T3898" t="s">
        <v>32</v>
      </c>
      <c r="U3898" s="1">
        <v>41083</v>
      </c>
      <c r="V3898" t="s">
        <v>77</v>
      </c>
      <c r="W3898" t="s">
        <v>92</v>
      </c>
      <c r="X3898" t="s">
        <v>49</v>
      </c>
      <c r="Y3898" t="s">
        <v>245</v>
      </c>
      <c r="Z3898" t="s">
        <v>388</v>
      </c>
      <c r="AA3898" t="s">
        <v>69</v>
      </c>
      <c r="AB3898" t="s">
        <v>344</v>
      </c>
      <c r="AC3898" t="s">
        <v>71</v>
      </c>
      <c r="AD3898" t="s">
        <v>95</v>
      </c>
      <c r="AE3898" t="s">
        <v>54</v>
      </c>
    </row>
    <row r="3899" spans="1:31" x14ac:dyDescent="0.2">
      <c r="A3899">
        <v>38</v>
      </c>
      <c r="B3899" t="s">
        <v>32</v>
      </c>
      <c r="C3899" t="s">
        <v>32</v>
      </c>
      <c r="D3899" t="s">
        <v>32</v>
      </c>
      <c r="E3899" t="s">
        <v>32</v>
      </c>
      <c r="F3899" t="s">
        <v>32</v>
      </c>
      <c r="G3899" t="s">
        <v>21083</v>
      </c>
      <c r="H3899" t="s">
        <v>21084</v>
      </c>
      <c r="I3899" t="s">
        <v>21085</v>
      </c>
      <c r="J3899" t="s">
        <v>21086</v>
      </c>
      <c r="K3899" t="s">
        <v>21087</v>
      </c>
      <c r="L3899" t="s">
        <v>21088</v>
      </c>
      <c r="M3899" t="s">
        <v>21089</v>
      </c>
      <c r="N3899" t="s">
        <v>21090</v>
      </c>
      <c r="O3899" t="s">
        <v>21091</v>
      </c>
      <c r="P3899" t="s">
        <v>21092</v>
      </c>
      <c r="Q3899" t="s">
        <v>32</v>
      </c>
      <c r="R3899">
        <v>91</v>
      </c>
      <c r="S3899">
        <v>-1</v>
      </c>
      <c r="T3899" t="s">
        <v>32</v>
      </c>
      <c r="U3899" s="1">
        <v>41090</v>
      </c>
      <c r="V3899" t="s">
        <v>48</v>
      </c>
      <c r="W3899" t="s">
        <v>32</v>
      </c>
      <c r="X3899" t="s">
        <v>49</v>
      </c>
      <c r="Y3899" t="s">
        <v>32</v>
      </c>
      <c r="Z3899" t="s">
        <v>32</v>
      </c>
      <c r="AA3899" t="s">
        <v>51</v>
      </c>
      <c r="AB3899" t="s">
        <v>32</v>
      </c>
      <c r="AC3899" t="s">
        <v>32</v>
      </c>
      <c r="AD3899" t="s">
        <v>95</v>
      </c>
      <c r="AE3899" t="s">
        <v>54</v>
      </c>
    </row>
    <row r="3900" spans="1:31" x14ac:dyDescent="0.2">
      <c r="A3900">
        <v>38</v>
      </c>
      <c r="B3900" t="s">
        <v>169</v>
      </c>
      <c r="C3900" t="s">
        <v>155</v>
      </c>
      <c r="D3900" t="s">
        <v>33</v>
      </c>
      <c r="E3900" t="s">
        <v>32</v>
      </c>
      <c r="F3900" t="s">
        <v>32</v>
      </c>
      <c r="G3900" t="s">
        <v>32</v>
      </c>
      <c r="H3900" t="s">
        <v>32</v>
      </c>
      <c r="I3900" t="s">
        <v>32</v>
      </c>
      <c r="J3900" t="s">
        <v>32</v>
      </c>
      <c r="K3900" t="s">
        <v>32</v>
      </c>
      <c r="L3900" t="s">
        <v>32</v>
      </c>
      <c r="M3900" t="s">
        <v>32</v>
      </c>
      <c r="N3900" t="s">
        <v>32</v>
      </c>
      <c r="O3900" t="s">
        <v>32</v>
      </c>
      <c r="P3900" t="s">
        <v>32</v>
      </c>
      <c r="Q3900" t="s">
        <v>32</v>
      </c>
      <c r="R3900">
        <v>72</v>
      </c>
      <c r="S3900">
        <v>80000</v>
      </c>
      <c r="T3900" t="s">
        <v>136</v>
      </c>
      <c r="U3900" s="1">
        <v>41036</v>
      </c>
      <c r="V3900" t="s">
        <v>48</v>
      </c>
      <c r="W3900" t="s">
        <v>32</v>
      </c>
      <c r="X3900" t="s">
        <v>49</v>
      </c>
      <c r="Y3900" t="s">
        <v>93</v>
      </c>
      <c r="Z3900" t="s">
        <v>32</v>
      </c>
      <c r="AA3900" t="s">
        <v>51</v>
      </c>
      <c r="AB3900" t="s">
        <v>110</v>
      </c>
      <c r="AC3900" t="s">
        <v>71</v>
      </c>
      <c r="AD3900" t="s">
        <v>53</v>
      </c>
      <c r="AE3900" t="s">
        <v>54</v>
      </c>
    </row>
    <row r="3901" spans="1:31" x14ac:dyDescent="0.2">
      <c r="A3901">
        <v>38</v>
      </c>
      <c r="B3901" t="s">
        <v>96</v>
      </c>
      <c r="C3901" t="s">
        <v>97</v>
      </c>
      <c r="D3901" t="s">
        <v>182</v>
      </c>
      <c r="E3901" t="s">
        <v>32</v>
      </c>
      <c r="F3901" t="s">
        <v>56</v>
      </c>
      <c r="G3901" t="s">
        <v>21690</v>
      </c>
      <c r="H3901" t="s">
        <v>21691</v>
      </c>
      <c r="I3901" t="s">
        <v>21692</v>
      </c>
      <c r="J3901" t="s">
        <v>21693</v>
      </c>
      <c r="K3901" t="s">
        <v>21694</v>
      </c>
      <c r="L3901" t="s">
        <v>21695</v>
      </c>
      <c r="M3901" t="s">
        <v>21696</v>
      </c>
      <c r="N3901" t="s">
        <v>21697</v>
      </c>
      <c r="O3901" t="s">
        <v>21698</v>
      </c>
      <c r="P3901" t="s">
        <v>21699</v>
      </c>
      <c r="Q3901" t="s">
        <v>75</v>
      </c>
      <c r="R3901">
        <v>68</v>
      </c>
      <c r="S3901">
        <v>-1</v>
      </c>
      <c r="T3901" t="s">
        <v>136</v>
      </c>
      <c r="U3901" s="1">
        <v>41078</v>
      </c>
      <c r="V3901" t="s">
        <v>48</v>
      </c>
      <c r="W3901" t="s">
        <v>32</v>
      </c>
      <c r="X3901" t="s">
        <v>49</v>
      </c>
      <c r="Y3901" t="s">
        <v>93</v>
      </c>
      <c r="Z3901" t="s">
        <v>109</v>
      </c>
      <c r="AA3901" t="s">
        <v>51</v>
      </c>
      <c r="AB3901" t="s">
        <v>247</v>
      </c>
      <c r="AC3901" t="s">
        <v>71</v>
      </c>
      <c r="AD3901" t="s">
        <v>21700</v>
      </c>
      <c r="AE3901" t="s">
        <v>54</v>
      </c>
    </row>
    <row r="3902" spans="1:31" x14ac:dyDescent="0.2">
      <c r="A3902">
        <v>38</v>
      </c>
      <c r="B3902" t="s">
        <v>96</v>
      </c>
      <c r="C3902" t="s">
        <v>32</v>
      </c>
      <c r="D3902" t="s">
        <v>182</v>
      </c>
      <c r="E3902" t="s">
        <v>34</v>
      </c>
      <c r="F3902" t="s">
        <v>56</v>
      </c>
      <c r="G3902" t="s">
        <v>21890</v>
      </c>
      <c r="H3902" t="s">
        <v>21891</v>
      </c>
      <c r="I3902" t="s">
        <v>21892</v>
      </c>
      <c r="J3902" t="s">
        <v>21893</v>
      </c>
      <c r="K3902" t="s">
        <v>21894</v>
      </c>
      <c r="L3902" t="s">
        <v>21895</v>
      </c>
      <c r="M3902" t="s">
        <v>2665</v>
      </c>
      <c r="N3902" t="s">
        <v>21896</v>
      </c>
      <c r="O3902" t="s">
        <v>21897</v>
      </c>
      <c r="P3902" t="s">
        <v>21898</v>
      </c>
      <c r="Q3902" t="s">
        <v>321</v>
      </c>
      <c r="R3902">
        <v>68</v>
      </c>
      <c r="S3902">
        <v>-1</v>
      </c>
      <c r="T3902" t="s">
        <v>203</v>
      </c>
      <c r="U3902" s="1">
        <v>41090</v>
      </c>
      <c r="V3902" t="s">
        <v>1598</v>
      </c>
      <c r="W3902" t="s">
        <v>32</v>
      </c>
      <c r="X3902" t="s">
        <v>49</v>
      </c>
      <c r="Y3902" t="s">
        <v>32</v>
      </c>
      <c r="Z3902" t="s">
        <v>275</v>
      </c>
      <c r="AA3902" t="s">
        <v>51</v>
      </c>
      <c r="AB3902" t="s">
        <v>167</v>
      </c>
      <c r="AC3902" t="s">
        <v>71</v>
      </c>
      <c r="AD3902" t="s">
        <v>21899</v>
      </c>
      <c r="AE3902" t="s">
        <v>54</v>
      </c>
    </row>
    <row r="3903" spans="1:31" x14ac:dyDescent="0.2">
      <c r="A3903">
        <v>38</v>
      </c>
      <c r="B3903" t="s">
        <v>31</v>
      </c>
      <c r="C3903" t="s">
        <v>155</v>
      </c>
      <c r="D3903" t="s">
        <v>501</v>
      </c>
      <c r="E3903" t="s">
        <v>34</v>
      </c>
      <c r="F3903" t="s">
        <v>114</v>
      </c>
      <c r="G3903" t="s">
        <v>22157</v>
      </c>
      <c r="H3903" t="s">
        <v>32</v>
      </c>
      <c r="I3903" t="s">
        <v>32</v>
      </c>
      <c r="J3903" t="s">
        <v>22158</v>
      </c>
      <c r="K3903" t="s">
        <v>22159</v>
      </c>
      <c r="L3903" t="s">
        <v>22160</v>
      </c>
      <c r="M3903" t="s">
        <v>32</v>
      </c>
      <c r="N3903" t="s">
        <v>22161</v>
      </c>
      <c r="O3903" t="s">
        <v>32</v>
      </c>
      <c r="P3903" t="s">
        <v>32</v>
      </c>
      <c r="Q3903" t="s">
        <v>75</v>
      </c>
      <c r="R3903">
        <v>69</v>
      </c>
      <c r="S3903">
        <v>60000</v>
      </c>
      <c r="T3903" t="s">
        <v>331</v>
      </c>
      <c r="U3903" s="1">
        <v>41090</v>
      </c>
      <c r="V3903" t="s">
        <v>1598</v>
      </c>
      <c r="W3903" t="s">
        <v>92</v>
      </c>
      <c r="X3903" t="s">
        <v>49</v>
      </c>
      <c r="Y3903" t="s">
        <v>93</v>
      </c>
      <c r="Z3903" t="s">
        <v>80</v>
      </c>
      <c r="AA3903" t="s">
        <v>51</v>
      </c>
      <c r="AB3903" t="s">
        <v>521</v>
      </c>
      <c r="AC3903" t="s">
        <v>71</v>
      </c>
      <c r="AD3903" t="s">
        <v>22162</v>
      </c>
      <c r="AE3903" t="s">
        <v>54</v>
      </c>
    </row>
    <row r="3904" spans="1:31" x14ac:dyDescent="0.2">
      <c r="A3904">
        <v>38</v>
      </c>
      <c r="B3904" t="s">
        <v>112</v>
      </c>
      <c r="C3904" t="s">
        <v>278</v>
      </c>
      <c r="D3904" t="s">
        <v>33</v>
      </c>
      <c r="E3904" t="s">
        <v>32</v>
      </c>
      <c r="F3904" t="s">
        <v>1106</v>
      </c>
      <c r="G3904" t="s">
        <v>22163</v>
      </c>
      <c r="H3904" t="s">
        <v>22164</v>
      </c>
      <c r="I3904" t="s">
        <v>22165</v>
      </c>
      <c r="J3904" t="s">
        <v>22166</v>
      </c>
      <c r="K3904" t="s">
        <v>22167</v>
      </c>
      <c r="L3904" t="s">
        <v>22168</v>
      </c>
      <c r="M3904" t="s">
        <v>22169</v>
      </c>
      <c r="N3904" t="s">
        <v>22170</v>
      </c>
      <c r="O3904" t="s">
        <v>22171</v>
      </c>
      <c r="P3904" t="s">
        <v>22172</v>
      </c>
      <c r="Q3904" t="s">
        <v>75</v>
      </c>
      <c r="R3904">
        <v>69</v>
      </c>
      <c r="S3904">
        <v>-1</v>
      </c>
      <c r="T3904" t="s">
        <v>163</v>
      </c>
      <c r="U3904" s="1">
        <v>41087</v>
      </c>
      <c r="V3904" t="s">
        <v>1598</v>
      </c>
      <c r="W3904" t="s">
        <v>32</v>
      </c>
      <c r="X3904" t="s">
        <v>49</v>
      </c>
      <c r="Y3904" t="s">
        <v>643</v>
      </c>
      <c r="Z3904" t="s">
        <v>1726</v>
      </c>
      <c r="AA3904" t="s">
        <v>51</v>
      </c>
      <c r="AB3904" t="s">
        <v>690</v>
      </c>
      <c r="AC3904" t="s">
        <v>71</v>
      </c>
      <c r="AD3904" t="s">
        <v>168</v>
      </c>
      <c r="AE3904" t="s">
        <v>54</v>
      </c>
    </row>
    <row r="3905" spans="1:31" x14ac:dyDescent="0.2">
      <c r="A3905">
        <v>38</v>
      </c>
      <c r="B3905" t="s">
        <v>55</v>
      </c>
      <c r="C3905" t="s">
        <v>155</v>
      </c>
      <c r="D3905" t="s">
        <v>33</v>
      </c>
      <c r="E3905" t="s">
        <v>34</v>
      </c>
      <c r="F3905" t="s">
        <v>56</v>
      </c>
      <c r="G3905" t="s">
        <v>22439</v>
      </c>
      <c r="H3905" t="s">
        <v>22440</v>
      </c>
      <c r="I3905" t="s">
        <v>22441</v>
      </c>
      <c r="J3905" t="s">
        <v>22442</v>
      </c>
      <c r="K3905" t="s">
        <v>22443</v>
      </c>
      <c r="L3905" t="s">
        <v>22444</v>
      </c>
      <c r="M3905" t="s">
        <v>32</v>
      </c>
      <c r="N3905" t="s">
        <v>22445</v>
      </c>
      <c r="O3905" t="s">
        <v>32</v>
      </c>
      <c r="P3905" t="s">
        <v>22446</v>
      </c>
      <c r="Q3905" t="s">
        <v>75</v>
      </c>
      <c r="R3905">
        <v>70</v>
      </c>
      <c r="S3905">
        <v>-1</v>
      </c>
      <c r="T3905" t="s">
        <v>68</v>
      </c>
      <c r="U3905" s="1">
        <v>41089</v>
      </c>
      <c r="V3905" t="s">
        <v>164</v>
      </c>
      <c r="W3905" t="s">
        <v>92</v>
      </c>
      <c r="X3905" t="s">
        <v>49</v>
      </c>
      <c r="Y3905" t="s">
        <v>32</v>
      </c>
      <c r="Z3905" t="s">
        <v>262</v>
      </c>
      <c r="AA3905" t="s">
        <v>51</v>
      </c>
      <c r="AB3905" t="s">
        <v>285</v>
      </c>
      <c r="AC3905" t="s">
        <v>71</v>
      </c>
      <c r="AD3905" t="s">
        <v>95</v>
      </c>
      <c r="AE3905" t="s">
        <v>54</v>
      </c>
    </row>
    <row r="3906" spans="1:31" x14ac:dyDescent="0.2">
      <c r="A3906">
        <v>38</v>
      </c>
      <c r="B3906" t="s">
        <v>31</v>
      </c>
      <c r="C3906" t="s">
        <v>155</v>
      </c>
      <c r="D3906" t="s">
        <v>33</v>
      </c>
      <c r="E3906" t="s">
        <v>32</v>
      </c>
      <c r="F3906" t="s">
        <v>32</v>
      </c>
      <c r="G3906" t="s">
        <v>22638</v>
      </c>
      <c r="H3906" t="s">
        <v>22639</v>
      </c>
      <c r="I3906" t="s">
        <v>22640</v>
      </c>
      <c r="J3906" t="s">
        <v>22641</v>
      </c>
      <c r="K3906" t="s">
        <v>22642</v>
      </c>
      <c r="L3906" t="s">
        <v>22643</v>
      </c>
      <c r="M3906" t="s">
        <v>22644</v>
      </c>
      <c r="N3906" t="s">
        <v>22645</v>
      </c>
      <c r="O3906" t="s">
        <v>22646</v>
      </c>
      <c r="P3906" t="s">
        <v>22647</v>
      </c>
      <c r="Q3906" t="s">
        <v>6498</v>
      </c>
      <c r="R3906">
        <v>71</v>
      </c>
      <c r="S3906">
        <v>-1</v>
      </c>
      <c r="T3906" t="s">
        <v>560</v>
      </c>
      <c r="U3906" s="1">
        <v>41089</v>
      </c>
      <c r="V3906" t="s">
        <v>164</v>
      </c>
      <c r="W3906" t="s">
        <v>217</v>
      </c>
      <c r="X3906" t="s">
        <v>49</v>
      </c>
      <c r="Y3906" t="s">
        <v>93</v>
      </c>
      <c r="Z3906" t="s">
        <v>1041</v>
      </c>
      <c r="AA3906" t="s">
        <v>51</v>
      </c>
      <c r="AB3906" t="s">
        <v>358</v>
      </c>
      <c r="AC3906" t="s">
        <v>71</v>
      </c>
      <c r="AD3906" t="s">
        <v>447</v>
      </c>
      <c r="AE3906" t="s">
        <v>54</v>
      </c>
    </row>
    <row r="3907" spans="1:31" x14ac:dyDescent="0.2">
      <c r="A3907">
        <v>38</v>
      </c>
      <c r="B3907" t="s">
        <v>96</v>
      </c>
      <c r="C3907" t="s">
        <v>32</v>
      </c>
      <c r="D3907" t="s">
        <v>33</v>
      </c>
      <c r="E3907" t="s">
        <v>34</v>
      </c>
      <c r="F3907" t="s">
        <v>114</v>
      </c>
      <c r="G3907" t="s">
        <v>23864</v>
      </c>
      <c r="H3907" t="s">
        <v>23865</v>
      </c>
      <c r="I3907" t="e">
        <f>- infectious laughter  - listening  - playing games  - teaching the world about curling  - calculating tips  - backing people up</f>
        <v>#NAME?</v>
      </c>
      <c r="J3907" t="s">
        <v>23866</v>
      </c>
      <c r="K3907" t="s">
        <v>23867</v>
      </c>
      <c r="L3907" t="s">
        <v>23868</v>
      </c>
      <c r="M3907" t="s">
        <v>23869</v>
      </c>
      <c r="N3907" t="s">
        <v>23870</v>
      </c>
      <c r="O3907" t="s">
        <v>23871</v>
      </c>
      <c r="P3907" t="s">
        <v>23872</v>
      </c>
      <c r="Q3907" t="s">
        <v>831</v>
      </c>
      <c r="R3907">
        <v>64</v>
      </c>
      <c r="S3907">
        <v>-1</v>
      </c>
      <c r="T3907" t="s">
        <v>331</v>
      </c>
      <c r="U3907" s="1">
        <v>41091</v>
      </c>
      <c r="V3907" t="s">
        <v>48</v>
      </c>
      <c r="W3907" t="s">
        <v>32</v>
      </c>
      <c r="X3907" t="s">
        <v>49</v>
      </c>
      <c r="Y3907" t="s">
        <v>32</v>
      </c>
      <c r="Z3907" t="s">
        <v>246</v>
      </c>
      <c r="AA3907" t="s">
        <v>51</v>
      </c>
      <c r="AB3907" t="s">
        <v>379</v>
      </c>
      <c r="AC3907" t="s">
        <v>71</v>
      </c>
      <c r="AD3907" t="s">
        <v>95</v>
      </c>
      <c r="AE3907" t="s">
        <v>54</v>
      </c>
    </row>
    <row r="3908" spans="1:31" x14ac:dyDescent="0.2">
      <c r="A3908">
        <v>38</v>
      </c>
      <c r="B3908" t="s">
        <v>620</v>
      </c>
      <c r="C3908" t="s">
        <v>32</v>
      </c>
      <c r="D3908" t="s">
        <v>98</v>
      </c>
      <c r="E3908" t="s">
        <v>34</v>
      </c>
      <c r="F3908" t="s">
        <v>56</v>
      </c>
      <c r="G3908" t="s">
        <v>24077</v>
      </c>
      <c r="H3908" t="s">
        <v>24078</v>
      </c>
      <c r="I3908" t="s">
        <v>24079</v>
      </c>
      <c r="J3908" t="s">
        <v>24080</v>
      </c>
      <c r="K3908" t="s">
        <v>24081</v>
      </c>
      <c r="L3908" t="s">
        <v>24082</v>
      </c>
      <c r="M3908" t="s">
        <v>24083</v>
      </c>
      <c r="N3908" t="s">
        <v>24084</v>
      </c>
      <c r="O3908" t="s">
        <v>24085</v>
      </c>
      <c r="P3908" t="s">
        <v>24086</v>
      </c>
      <c r="Q3908" t="s">
        <v>75</v>
      </c>
      <c r="R3908">
        <v>63</v>
      </c>
      <c r="S3908">
        <v>-1</v>
      </c>
      <c r="T3908" t="s">
        <v>203</v>
      </c>
      <c r="U3908" s="1">
        <v>41082</v>
      </c>
      <c r="V3908" t="s">
        <v>48</v>
      </c>
      <c r="W3908" t="s">
        <v>32</v>
      </c>
      <c r="X3908" t="s">
        <v>49</v>
      </c>
      <c r="Y3908" t="s">
        <v>165</v>
      </c>
      <c r="Z3908" t="s">
        <v>32</v>
      </c>
      <c r="AA3908" t="s">
        <v>69</v>
      </c>
      <c r="AB3908" t="s">
        <v>299</v>
      </c>
      <c r="AC3908" t="s">
        <v>71</v>
      </c>
      <c r="AD3908" t="s">
        <v>168</v>
      </c>
      <c r="AE3908" t="s">
        <v>54</v>
      </c>
    </row>
    <row r="3909" spans="1:31" x14ac:dyDescent="0.2">
      <c r="A3909">
        <v>38</v>
      </c>
      <c r="B3909" t="s">
        <v>96</v>
      </c>
      <c r="C3909" t="s">
        <v>155</v>
      </c>
      <c r="D3909" t="s">
        <v>33</v>
      </c>
      <c r="E3909" t="s">
        <v>34</v>
      </c>
      <c r="F3909" t="s">
        <v>56</v>
      </c>
      <c r="G3909" t="s">
        <v>24249</v>
      </c>
      <c r="H3909" t="s">
        <v>32</v>
      </c>
      <c r="I3909" t="s">
        <v>24250</v>
      </c>
      <c r="J3909" t="s">
        <v>24251</v>
      </c>
      <c r="K3909" t="s">
        <v>32</v>
      </c>
      <c r="L3909" t="s">
        <v>24252</v>
      </c>
      <c r="M3909" t="s">
        <v>32</v>
      </c>
      <c r="N3909" t="s">
        <v>32</v>
      </c>
      <c r="O3909" t="s">
        <v>32</v>
      </c>
      <c r="P3909" t="s">
        <v>32</v>
      </c>
      <c r="Q3909" t="s">
        <v>75</v>
      </c>
      <c r="R3909">
        <v>67</v>
      </c>
      <c r="S3909">
        <v>-1</v>
      </c>
      <c r="T3909" t="s">
        <v>136</v>
      </c>
      <c r="U3909" s="1">
        <v>41054</v>
      </c>
      <c r="V3909" t="s">
        <v>1632</v>
      </c>
      <c r="W3909" t="s">
        <v>92</v>
      </c>
      <c r="X3909" t="s">
        <v>49</v>
      </c>
      <c r="Y3909" t="s">
        <v>32</v>
      </c>
      <c r="Z3909" t="s">
        <v>218</v>
      </c>
      <c r="AA3909" t="s">
        <v>69</v>
      </c>
      <c r="AB3909" t="s">
        <v>712</v>
      </c>
      <c r="AC3909" t="s">
        <v>71</v>
      </c>
      <c r="AD3909" t="s">
        <v>95</v>
      </c>
      <c r="AE3909" t="s">
        <v>54</v>
      </c>
    </row>
    <row r="3910" spans="1:31" x14ac:dyDescent="0.2">
      <c r="A3910">
        <v>38</v>
      </c>
      <c r="B3910" t="s">
        <v>55</v>
      </c>
      <c r="C3910" t="s">
        <v>32</v>
      </c>
      <c r="D3910" t="s">
        <v>98</v>
      </c>
      <c r="E3910" t="s">
        <v>32</v>
      </c>
      <c r="F3910" t="s">
        <v>138</v>
      </c>
      <c r="G3910" t="s">
        <v>24628</v>
      </c>
      <c r="H3910" t="s">
        <v>24629</v>
      </c>
      <c r="I3910" t="s">
        <v>24630</v>
      </c>
      <c r="J3910" t="s">
        <v>24631</v>
      </c>
      <c r="K3910" t="s">
        <v>24632</v>
      </c>
      <c r="L3910" t="s">
        <v>24633</v>
      </c>
      <c r="M3910" t="s">
        <v>24634</v>
      </c>
      <c r="N3910" t="s">
        <v>24635</v>
      </c>
      <c r="O3910" t="s">
        <v>24636</v>
      </c>
      <c r="P3910" t="s">
        <v>24637</v>
      </c>
      <c r="Q3910" t="s">
        <v>75</v>
      </c>
      <c r="R3910">
        <v>73</v>
      </c>
      <c r="S3910">
        <v>-1</v>
      </c>
      <c r="T3910" t="s">
        <v>149</v>
      </c>
      <c r="U3910" s="1">
        <v>41084</v>
      </c>
      <c r="V3910" t="s">
        <v>48</v>
      </c>
      <c r="W3910" t="s">
        <v>32</v>
      </c>
      <c r="X3910" t="s">
        <v>49</v>
      </c>
      <c r="Y3910" t="s">
        <v>32</v>
      </c>
      <c r="Z3910" t="s">
        <v>32</v>
      </c>
      <c r="AA3910" t="s">
        <v>51</v>
      </c>
      <c r="AB3910" t="s">
        <v>32</v>
      </c>
      <c r="AC3910" t="s">
        <v>71</v>
      </c>
      <c r="AD3910" t="s">
        <v>24638</v>
      </c>
      <c r="AE3910" t="s">
        <v>54</v>
      </c>
    </row>
    <row r="3911" spans="1:31" x14ac:dyDescent="0.2">
      <c r="A3911">
        <v>38</v>
      </c>
      <c r="B3911" t="s">
        <v>96</v>
      </c>
      <c r="C3911" t="s">
        <v>32</v>
      </c>
      <c r="D3911" t="s">
        <v>33</v>
      </c>
      <c r="E3911" t="s">
        <v>32</v>
      </c>
      <c r="F3911" t="s">
        <v>56</v>
      </c>
      <c r="G3911" t="s">
        <v>25311</v>
      </c>
      <c r="H3911" t="s">
        <v>25312</v>
      </c>
      <c r="I3911" t="s">
        <v>32</v>
      </c>
      <c r="J3911" t="s">
        <v>25313</v>
      </c>
      <c r="K3911" t="s">
        <v>32</v>
      </c>
      <c r="L3911" t="s">
        <v>32</v>
      </c>
      <c r="M3911" t="s">
        <v>32</v>
      </c>
      <c r="N3911" t="s">
        <v>32</v>
      </c>
      <c r="O3911" t="s">
        <v>32</v>
      </c>
      <c r="P3911" t="s">
        <v>25314</v>
      </c>
      <c r="Q3911" t="s">
        <v>67</v>
      </c>
      <c r="R3911">
        <v>74</v>
      </c>
      <c r="S3911">
        <v>-1</v>
      </c>
      <c r="T3911" t="s">
        <v>47</v>
      </c>
      <c r="U3911" s="1">
        <v>40925</v>
      </c>
      <c r="V3911" t="s">
        <v>48</v>
      </c>
      <c r="W3911" t="s">
        <v>32</v>
      </c>
      <c r="X3911" t="s">
        <v>49</v>
      </c>
      <c r="Y3911" t="s">
        <v>93</v>
      </c>
      <c r="Z3911" t="s">
        <v>246</v>
      </c>
      <c r="AA3911" t="s">
        <v>51</v>
      </c>
      <c r="AB3911" t="s">
        <v>618</v>
      </c>
      <c r="AC3911" t="s">
        <v>248</v>
      </c>
      <c r="AD3911" t="s">
        <v>25315</v>
      </c>
      <c r="AE3911" t="s">
        <v>54</v>
      </c>
    </row>
    <row r="3912" spans="1:31" x14ac:dyDescent="0.2">
      <c r="A3912">
        <v>38</v>
      </c>
      <c r="B3912" t="s">
        <v>55</v>
      </c>
      <c r="C3912" t="s">
        <v>113</v>
      </c>
      <c r="D3912" t="s">
        <v>33</v>
      </c>
      <c r="E3912" t="s">
        <v>34</v>
      </c>
      <c r="F3912" t="s">
        <v>56</v>
      </c>
      <c r="G3912" t="s">
        <v>25510</v>
      </c>
      <c r="H3912" t="s">
        <v>25511</v>
      </c>
      <c r="I3912" t="s">
        <v>25512</v>
      </c>
      <c r="J3912" t="s">
        <v>25513</v>
      </c>
      <c r="K3912" t="s">
        <v>25514</v>
      </c>
      <c r="L3912" t="s">
        <v>25515</v>
      </c>
      <c r="M3912" t="s">
        <v>25516</v>
      </c>
      <c r="N3912" t="s">
        <v>25517</v>
      </c>
      <c r="O3912" t="s">
        <v>25518</v>
      </c>
      <c r="P3912" t="s">
        <v>25519</v>
      </c>
      <c r="Q3912" t="s">
        <v>75</v>
      </c>
      <c r="R3912">
        <v>68</v>
      </c>
      <c r="S3912">
        <v>-1</v>
      </c>
      <c r="T3912" t="s">
        <v>203</v>
      </c>
      <c r="U3912" s="1">
        <v>41080</v>
      </c>
      <c r="V3912" t="s">
        <v>48</v>
      </c>
      <c r="W3912" t="s">
        <v>204</v>
      </c>
      <c r="X3912" t="s">
        <v>49</v>
      </c>
      <c r="Y3912" t="s">
        <v>93</v>
      </c>
      <c r="Z3912" t="s">
        <v>205</v>
      </c>
      <c r="AA3912" t="s">
        <v>51</v>
      </c>
      <c r="AB3912" t="s">
        <v>124</v>
      </c>
      <c r="AC3912" t="s">
        <v>71</v>
      </c>
      <c r="AD3912" t="s">
        <v>95</v>
      </c>
      <c r="AE3912" t="s">
        <v>54</v>
      </c>
    </row>
    <row r="3913" spans="1:31" x14ac:dyDescent="0.2">
      <c r="A3913">
        <v>38</v>
      </c>
      <c r="B3913" t="s">
        <v>169</v>
      </c>
      <c r="C3913" t="s">
        <v>32</v>
      </c>
      <c r="D3913" t="s">
        <v>33</v>
      </c>
      <c r="E3913" t="s">
        <v>170</v>
      </c>
      <c r="F3913" t="s">
        <v>114</v>
      </c>
      <c r="G3913" t="s">
        <v>25909</v>
      </c>
      <c r="H3913" t="s">
        <v>25910</v>
      </c>
      <c r="I3913" t="s">
        <v>25911</v>
      </c>
      <c r="J3913" t="s">
        <v>25912</v>
      </c>
      <c r="K3913" t="s">
        <v>25913</v>
      </c>
      <c r="L3913" t="s">
        <v>32</v>
      </c>
      <c r="M3913" t="s">
        <v>25914</v>
      </c>
      <c r="N3913" t="s">
        <v>25915</v>
      </c>
      <c r="O3913" t="s">
        <v>25916</v>
      </c>
      <c r="P3913" t="s">
        <v>25917</v>
      </c>
      <c r="Q3913" t="s">
        <v>75</v>
      </c>
      <c r="R3913">
        <v>70</v>
      </c>
      <c r="S3913">
        <v>-1</v>
      </c>
      <c r="T3913" t="s">
        <v>68</v>
      </c>
      <c r="U3913" s="1">
        <v>41077</v>
      </c>
      <c r="V3913" t="s">
        <v>164</v>
      </c>
      <c r="W3913" t="s">
        <v>32</v>
      </c>
      <c r="X3913" t="s">
        <v>49</v>
      </c>
      <c r="Y3913" t="s">
        <v>495</v>
      </c>
      <c r="Z3913" t="s">
        <v>80</v>
      </c>
      <c r="AA3913" t="s">
        <v>51</v>
      </c>
      <c r="AB3913" t="s">
        <v>32</v>
      </c>
      <c r="AC3913" t="s">
        <v>71</v>
      </c>
      <c r="AD3913" t="s">
        <v>25918</v>
      </c>
      <c r="AE3913" t="s">
        <v>346</v>
      </c>
    </row>
    <row r="3914" spans="1:31" x14ac:dyDescent="0.2">
      <c r="A3914">
        <v>38</v>
      </c>
      <c r="B3914" t="s">
        <v>55</v>
      </c>
      <c r="C3914" t="s">
        <v>32</v>
      </c>
      <c r="D3914" t="s">
        <v>33</v>
      </c>
      <c r="E3914" t="s">
        <v>34</v>
      </c>
      <c r="F3914" t="s">
        <v>833</v>
      </c>
      <c r="G3914" t="s">
        <v>26472</v>
      </c>
      <c r="H3914" t="s">
        <v>26473</v>
      </c>
      <c r="I3914" t="s">
        <v>26474</v>
      </c>
      <c r="J3914" t="s">
        <v>26475</v>
      </c>
      <c r="K3914" t="s">
        <v>26476</v>
      </c>
      <c r="L3914" t="s">
        <v>26477</v>
      </c>
      <c r="M3914" t="s">
        <v>26478</v>
      </c>
      <c r="N3914" t="s">
        <v>26479</v>
      </c>
      <c r="O3914" t="s">
        <v>26480</v>
      </c>
      <c r="P3914" t="s">
        <v>26481</v>
      </c>
      <c r="Q3914" t="s">
        <v>32</v>
      </c>
      <c r="R3914">
        <v>69</v>
      </c>
      <c r="S3914">
        <v>-1</v>
      </c>
      <c r="T3914" t="s">
        <v>163</v>
      </c>
      <c r="U3914" s="1">
        <v>41032</v>
      </c>
      <c r="V3914" t="s">
        <v>48</v>
      </c>
      <c r="W3914" t="s">
        <v>32</v>
      </c>
      <c r="X3914" t="s">
        <v>49</v>
      </c>
      <c r="Y3914" t="s">
        <v>32</v>
      </c>
      <c r="Z3914" t="s">
        <v>32</v>
      </c>
      <c r="AA3914" t="s">
        <v>51</v>
      </c>
      <c r="AB3914" t="s">
        <v>32</v>
      </c>
      <c r="AC3914" t="s">
        <v>71</v>
      </c>
      <c r="AD3914" t="s">
        <v>95</v>
      </c>
      <c r="AE3914" t="s">
        <v>54</v>
      </c>
    </row>
    <row r="3915" spans="1:31" x14ac:dyDescent="0.2">
      <c r="A3915">
        <v>38</v>
      </c>
      <c r="B3915" t="s">
        <v>169</v>
      </c>
      <c r="C3915" t="s">
        <v>97</v>
      </c>
      <c r="D3915" t="s">
        <v>33</v>
      </c>
      <c r="E3915" t="s">
        <v>170</v>
      </c>
      <c r="F3915" t="s">
        <v>1394</v>
      </c>
      <c r="G3915" t="s">
        <v>26691</v>
      </c>
      <c r="H3915" t="s">
        <v>26692</v>
      </c>
      <c r="I3915" t="s">
        <v>26693</v>
      </c>
      <c r="J3915" t="s">
        <v>26694</v>
      </c>
      <c r="K3915" t="s">
        <v>26695</v>
      </c>
      <c r="L3915" t="s">
        <v>26696</v>
      </c>
      <c r="M3915" t="s">
        <v>32</v>
      </c>
      <c r="N3915" t="s">
        <v>26697</v>
      </c>
      <c r="O3915" t="s">
        <v>26698</v>
      </c>
      <c r="P3915" t="s">
        <v>26699</v>
      </c>
      <c r="Q3915" t="s">
        <v>75</v>
      </c>
      <c r="R3915">
        <v>72</v>
      </c>
      <c r="S3915">
        <v>-1</v>
      </c>
      <c r="T3915" t="s">
        <v>446</v>
      </c>
      <c r="U3915" s="1">
        <v>40830</v>
      </c>
      <c r="V3915" t="s">
        <v>164</v>
      </c>
      <c r="W3915" t="s">
        <v>78</v>
      </c>
      <c r="X3915" t="s">
        <v>49</v>
      </c>
      <c r="Y3915" t="s">
        <v>93</v>
      </c>
      <c r="Z3915" t="s">
        <v>520</v>
      </c>
      <c r="AA3915" t="s">
        <v>51</v>
      </c>
      <c r="AB3915" t="s">
        <v>344</v>
      </c>
      <c r="AC3915" t="s">
        <v>170</v>
      </c>
      <c r="AD3915" t="s">
        <v>95</v>
      </c>
      <c r="AE3915" t="s">
        <v>54</v>
      </c>
    </row>
    <row r="3916" spans="1:31" x14ac:dyDescent="0.2">
      <c r="A3916">
        <v>38</v>
      </c>
      <c r="B3916" t="s">
        <v>96</v>
      </c>
      <c r="C3916" t="s">
        <v>155</v>
      </c>
      <c r="D3916" t="s">
        <v>182</v>
      </c>
      <c r="E3916" t="s">
        <v>34</v>
      </c>
      <c r="F3916" t="s">
        <v>56</v>
      </c>
      <c r="G3916" t="s">
        <v>28769</v>
      </c>
      <c r="H3916" t="s">
        <v>28770</v>
      </c>
      <c r="I3916" t="s">
        <v>28771</v>
      </c>
      <c r="J3916" t="s">
        <v>28772</v>
      </c>
      <c r="K3916" t="s">
        <v>28773</v>
      </c>
      <c r="L3916" t="s">
        <v>28774</v>
      </c>
      <c r="M3916" t="s">
        <v>28775</v>
      </c>
      <c r="N3916" t="s">
        <v>28776</v>
      </c>
      <c r="O3916" t="s">
        <v>28777</v>
      </c>
      <c r="P3916" t="s">
        <v>28778</v>
      </c>
      <c r="Q3916" t="s">
        <v>75</v>
      </c>
      <c r="R3916">
        <v>74</v>
      </c>
      <c r="S3916">
        <v>-1</v>
      </c>
      <c r="T3916" t="s">
        <v>68</v>
      </c>
      <c r="U3916" s="1">
        <v>41090</v>
      </c>
      <c r="V3916" t="s">
        <v>164</v>
      </c>
      <c r="W3916" t="s">
        <v>32</v>
      </c>
      <c r="X3916" t="s">
        <v>244</v>
      </c>
      <c r="Y3916" t="s">
        <v>79</v>
      </c>
      <c r="Z3916" t="s">
        <v>1255</v>
      </c>
      <c r="AA3916" t="s">
        <v>51</v>
      </c>
      <c r="AB3916" t="s">
        <v>423</v>
      </c>
      <c r="AC3916" t="s">
        <v>71</v>
      </c>
      <c r="AD3916" t="s">
        <v>1440</v>
      </c>
      <c r="AE3916" t="s">
        <v>54</v>
      </c>
    </row>
    <row r="3917" spans="1:31" x14ac:dyDescent="0.2">
      <c r="A3917">
        <v>38</v>
      </c>
      <c r="B3917" t="s">
        <v>55</v>
      </c>
      <c r="C3917" t="s">
        <v>155</v>
      </c>
      <c r="D3917" t="s">
        <v>182</v>
      </c>
      <c r="E3917" t="s">
        <v>34</v>
      </c>
      <c r="F3917" t="s">
        <v>1394</v>
      </c>
      <c r="G3917" t="s">
        <v>29164</v>
      </c>
      <c r="H3917" t="s">
        <v>29165</v>
      </c>
      <c r="I3917" t="s">
        <v>29166</v>
      </c>
      <c r="J3917" t="s">
        <v>29167</v>
      </c>
      <c r="K3917" t="s">
        <v>29168</v>
      </c>
      <c r="L3917" t="s">
        <v>29169</v>
      </c>
      <c r="M3917" t="s">
        <v>29170</v>
      </c>
      <c r="N3917" t="s">
        <v>29171</v>
      </c>
      <c r="O3917" t="s">
        <v>29172</v>
      </c>
      <c r="P3917" t="s">
        <v>32</v>
      </c>
      <c r="Q3917" t="s">
        <v>91</v>
      </c>
      <c r="R3917">
        <v>69</v>
      </c>
      <c r="S3917">
        <v>40000</v>
      </c>
      <c r="T3917" t="s">
        <v>215</v>
      </c>
      <c r="U3917" s="1">
        <v>41090</v>
      </c>
      <c r="V3917" t="s">
        <v>1632</v>
      </c>
      <c r="W3917" t="s">
        <v>32</v>
      </c>
      <c r="X3917" t="s">
        <v>49</v>
      </c>
      <c r="Y3917" t="s">
        <v>495</v>
      </c>
      <c r="Z3917" t="s">
        <v>80</v>
      </c>
      <c r="AA3917" t="s">
        <v>51</v>
      </c>
      <c r="AB3917" t="s">
        <v>389</v>
      </c>
      <c r="AC3917" t="s">
        <v>71</v>
      </c>
      <c r="AD3917" t="s">
        <v>53</v>
      </c>
      <c r="AE3917" t="s">
        <v>54</v>
      </c>
    </row>
    <row r="3918" spans="1:31" x14ac:dyDescent="0.2">
      <c r="A3918">
        <v>38</v>
      </c>
      <c r="B3918" t="s">
        <v>55</v>
      </c>
      <c r="C3918" t="s">
        <v>155</v>
      </c>
      <c r="D3918" t="s">
        <v>33</v>
      </c>
      <c r="E3918" t="s">
        <v>34</v>
      </c>
      <c r="F3918" t="s">
        <v>114</v>
      </c>
      <c r="G3918" t="s">
        <v>29436</v>
      </c>
      <c r="H3918" t="s">
        <v>29437</v>
      </c>
      <c r="I3918" t="s">
        <v>29438</v>
      </c>
      <c r="J3918" t="s">
        <v>29439</v>
      </c>
      <c r="K3918" t="s">
        <v>29440</v>
      </c>
      <c r="L3918" t="s">
        <v>29441</v>
      </c>
      <c r="M3918" t="s">
        <v>32</v>
      </c>
      <c r="N3918" t="s">
        <v>32</v>
      </c>
      <c r="O3918" t="s">
        <v>32</v>
      </c>
      <c r="P3918" t="s">
        <v>32</v>
      </c>
      <c r="Q3918" t="s">
        <v>108</v>
      </c>
      <c r="R3918">
        <v>72</v>
      </c>
      <c r="S3918">
        <v>-1</v>
      </c>
      <c r="T3918" t="s">
        <v>631</v>
      </c>
      <c r="U3918" s="1">
        <v>41088</v>
      </c>
      <c r="V3918" t="s">
        <v>48</v>
      </c>
      <c r="W3918" t="s">
        <v>32</v>
      </c>
      <c r="X3918" t="s">
        <v>49</v>
      </c>
      <c r="Y3918" t="s">
        <v>32</v>
      </c>
      <c r="Z3918" t="s">
        <v>218</v>
      </c>
      <c r="AA3918" t="s">
        <v>51</v>
      </c>
      <c r="AB3918" t="s">
        <v>32</v>
      </c>
      <c r="AC3918" t="s">
        <v>71</v>
      </c>
      <c r="AD3918" t="s">
        <v>500</v>
      </c>
      <c r="AE3918" t="s">
        <v>54</v>
      </c>
    </row>
    <row r="3919" spans="1:31" x14ac:dyDescent="0.2">
      <c r="A3919">
        <v>38</v>
      </c>
      <c r="B3919" t="s">
        <v>96</v>
      </c>
      <c r="C3919" t="s">
        <v>32</v>
      </c>
      <c r="D3919" t="s">
        <v>182</v>
      </c>
      <c r="E3919" t="s">
        <v>34</v>
      </c>
      <c r="F3919" t="s">
        <v>56</v>
      </c>
      <c r="G3919" t="s">
        <v>29833</v>
      </c>
      <c r="H3919" t="s">
        <v>29834</v>
      </c>
      <c r="I3919" t="s">
        <v>32</v>
      </c>
      <c r="J3919" t="s">
        <v>29835</v>
      </c>
      <c r="K3919" t="s">
        <v>29836</v>
      </c>
      <c r="L3919" t="s">
        <v>29837</v>
      </c>
      <c r="M3919" t="s">
        <v>29838</v>
      </c>
      <c r="N3919" t="s">
        <v>32</v>
      </c>
      <c r="O3919" t="s">
        <v>29839</v>
      </c>
      <c r="P3919" t="s">
        <v>32</v>
      </c>
      <c r="Q3919" t="s">
        <v>91</v>
      </c>
      <c r="R3919">
        <v>58</v>
      </c>
      <c r="S3919">
        <v>-1</v>
      </c>
      <c r="T3919" t="s">
        <v>47</v>
      </c>
      <c r="U3919" s="1">
        <v>41089</v>
      </c>
      <c r="V3919" t="s">
        <v>29840</v>
      </c>
      <c r="W3919" t="s">
        <v>32</v>
      </c>
      <c r="X3919" t="s">
        <v>49</v>
      </c>
      <c r="Y3919" t="s">
        <v>32</v>
      </c>
      <c r="Z3919" t="s">
        <v>166</v>
      </c>
      <c r="AA3919" t="s">
        <v>69</v>
      </c>
      <c r="AB3919" t="s">
        <v>32</v>
      </c>
      <c r="AC3919" t="s">
        <v>71</v>
      </c>
      <c r="AD3919" t="s">
        <v>95</v>
      </c>
      <c r="AE3919" t="s">
        <v>54</v>
      </c>
    </row>
    <row r="3920" spans="1:31" x14ac:dyDescent="0.2">
      <c r="A3920">
        <v>38</v>
      </c>
      <c r="B3920" t="s">
        <v>55</v>
      </c>
      <c r="C3920" t="s">
        <v>1043</v>
      </c>
      <c r="D3920" t="s">
        <v>33</v>
      </c>
      <c r="E3920" t="s">
        <v>34</v>
      </c>
      <c r="F3920" t="s">
        <v>56</v>
      </c>
      <c r="G3920" t="s">
        <v>32</v>
      </c>
      <c r="H3920" t="s">
        <v>29962</v>
      </c>
      <c r="I3920" t="s">
        <v>29963</v>
      </c>
      <c r="J3920" t="s">
        <v>29964</v>
      </c>
      <c r="K3920" t="s">
        <v>29965</v>
      </c>
      <c r="L3920" t="s">
        <v>29966</v>
      </c>
      <c r="M3920" t="s">
        <v>29967</v>
      </c>
      <c r="N3920" t="s">
        <v>29968</v>
      </c>
      <c r="O3920" t="s">
        <v>29969</v>
      </c>
      <c r="P3920" t="s">
        <v>32</v>
      </c>
      <c r="Q3920" t="s">
        <v>32</v>
      </c>
      <c r="R3920">
        <v>62</v>
      </c>
      <c r="S3920">
        <v>-1</v>
      </c>
      <c r="T3920" t="s">
        <v>163</v>
      </c>
      <c r="U3920" s="1">
        <v>41087</v>
      </c>
      <c r="V3920" t="s">
        <v>164</v>
      </c>
      <c r="W3920" t="s">
        <v>32</v>
      </c>
      <c r="X3920" t="s">
        <v>49</v>
      </c>
      <c r="Y3920" t="s">
        <v>93</v>
      </c>
      <c r="Z3920" t="s">
        <v>1041</v>
      </c>
      <c r="AA3920" t="s">
        <v>69</v>
      </c>
      <c r="AB3920" t="s">
        <v>358</v>
      </c>
      <c r="AC3920" t="s">
        <v>71</v>
      </c>
      <c r="AD3920" t="s">
        <v>95</v>
      </c>
      <c r="AE3920" t="s">
        <v>54</v>
      </c>
    </row>
    <row r="3921" spans="1:31" x14ac:dyDescent="0.2">
      <c r="A3921">
        <v>38</v>
      </c>
      <c r="B3921" t="s">
        <v>169</v>
      </c>
      <c r="C3921" t="s">
        <v>155</v>
      </c>
      <c r="D3921" t="s">
        <v>33</v>
      </c>
      <c r="E3921" t="s">
        <v>34</v>
      </c>
      <c r="F3921" t="s">
        <v>56</v>
      </c>
      <c r="G3921" t="s">
        <v>30587</v>
      </c>
      <c r="H3921" t="s">
        <v>30588</v>
      </c>
      <c r="I3921" t="s">
        <v>30589</v>
      </c>
      <c r="J3921" t="s">
        <v>30590</v>
      </c>
      <c r="K3921" t="s">
        <v>30591</v>
      </c>
      <c r="L3921" t="s">
        <v>30592</v>
      </c>
      <c r="M3921" t="s">
        <v>30593</v>
      </c>
      <c r="N3921" t="s">
        <v>30594</v>
      </c>
      <c r="O3921" t="s">
        <v>30595</v>
      </c>
      <c r="P3921" t="s">
        <v>30596</v>
      </c>
      <c r="Q3921" t="s">
        <v>75</v>
      </c>
      <c r="R3921">
        <v>73</v>
      </c>
      <c r="S3921">
        <v>70000</v>
      </c>
      <c r="T3921" t="s">
        <v>215</v>
      </c>
      <c r="U3921" s="1">
        <v>41090</v>
      </c>
      <c r="V3921" t="s">
        <v>723</v>
      </c>
      <c r="W3921" t="s">
        <v>32</v>
      </c>
      <c r="X3921" t="s">
        <v>49</v>
      </c>
      <c r="Y3921" t="s">
        <v>93</v>
      </c>
      <c r="Z3921" t="s">
        <v>322</v>
      </c>
      <c r="AA3921" t="s">
        <v>51</v>
      </c>
      <c r="AB3921" t="s">
        <v>299</v>
      </c>
      <c r="AC3921" t="s">
        <v>71</v>
      </c>
      <c r="AD3921" t="s">
        <v>30597</v>
      </c>
      <c r="AE3921" t="s">
        <v>54</v>
      </c>
    </row>
    <row r="3922" spans="1:31" x14ac:dyDescent="0.2">
      <c r="A3922">
        <v>38</v>
      </c>
      <c r="B3922" t="s">
        <v>169</v>
      </c>
      <c r="C3922" t="s">
        <v>32</v>
      </c>
      <c r="D3922" t="s">
        <v>33</v>
      </c>
      <c r="E3922" t="s">
        <v>32</v>
      </c>
      <c r="F3922" t="s">
        <v>390</v>
      </c>
      <c r="G3922" t="s">
        <v>30598</v>
      </c>
      <c r="H3922" t="s">
        <v>30599</v>
      </c>
      <c r="I3922" t="s">
        <v>30600</v>
      </c>
      <c r="J3922" t="s">
        <v>30601</v>
      </c>
      <c r="K3922" t="s">
        <v>30602</v>
      </c>
      <c r="L3922" t="s">
        <v>30603</v>
      </c>
      <c r="M3922" t="s">
        <v>30604</v>
      </c>
      <c r="N3922" t="s">
        <v>30605</v>
      </c>
      <c r="O3922" t="s">
        <v>30606</v>
      </c>
      <c r="P3922" t="s">
        <v>30607</v>
      </c>
      <c r="Q3922" t="s">
        <v>75</v>
      </c>
      <c r="R3922">
        <v>74</v>
      </c>
      <c r="S3922">
        <v>150000</v>
      </c>
      <c r="T3922" t="s">
        <v>163</v>
      </c>
      <c r="U3922" s="1">
        <v>41090</v>
      </c>
      <c r="V3922" t="s">
        <v>48</v>
      </c>
      <c r="W3922" t="s">
        <v>32</v>
      </c>
      <c r="X3922" t="s">
        <v>49</v>
      </c>
      <c r="Y3922" t="s">
        <v>32</v>
      </c>
      <c r="Z3922" t="s">
        <v>1255</v>
      </c>
      <c r="AA3922" t="s">
        <v>51</v>
      </c>
      <c r="AB3922" t="s">
        <v>70</v>
      </c>
      <c r="AC3922" t="s">
        <v>32</v>
      </c>
      <c r="AD3922" t="s">
        <v>95</v>
      </c>
      <c r="AE3922" t="s">
        <v>54</v>
      </c>
    </row>
    <row r="3923" spans="1:31" x14ac:dyDescent="0.2">
      <c r="A3923">
        <v>38</v>
      </c>
      <c r="B3923" t="s">
        <v>169</v>
      </c>
      <c r="C3923" t="s">
        <v>155</v>
      </c>
      <c r="D3923" t="s">
        <v>33</v>
      </c>
      <c r="E3923" t="s">
        <v>170</v>
      </c>
      <c r="F3923" t="s">
        <v>1716</v>
      </c>
      <c r="G3923" t="s">
        <v>31386</v>
      </c>
      <c r="H3923" t="s">
        <v>31387</v>
      </c>
      <c r="I3923" t="s">
        <v>31388</v>
      </c>
      <c r="J3923" t="s">
        <v>31389</v>
      </c>
      <c r="K3923" t="s">
        <v>31390</v>
      </c>
      <c r="L3923" t="s">
        <v>31391</v>
      </c>
      <c r="M3923" t="s">
        <v>31392</v>
      </c>
      <c r="N3923" t="s">
        <v>31393</v>
      </c>
      <c r="O3923" t="s">
        <v>32</v>
      </c>
      <c r="P3923" t="s">
        <v>31394</v>
      </c>
      <c r="Q3923" t="s">
        <v>75</v>
      </c>
      <c r="R3923">
        <v>68</v>
      </c>
      <c r="S3923">
        <v>60000</v>
      </c>
      <c r="T3923" t="s">
        <v>76</v>
      </c>
      <c r="U3923" s="1">
        <v>41088</v>
      </c>
      <c r="V3923" t="s">
        <v>48</v>
      </c>
      <c r="W3923" t="s">
        <v>92</v>
      </c>
      <c r="X3923" t="s">
        <v>49</v>
      </c>
      <c r="Y3923" t="s">
        <v>32</v>
      </c>
      <c r="Z3923" t="s">
        <v>322</v>
      </c>
      <c r="AA3923" t="s">
        <v>69</v>
      </c>
      <c r="AB3923" t="s">
        <v>367</v>
      </c>
      <c r="AC3923" t="s">
        <v>71</v>
      </c>
      <c r="AD3923" t="s">
        <v>95</v>
      </c>
      <c r="AE3923" t="s">
        <v>54</v>
      </c>
    </row>
    <row r="3924" spans="1:31" x14ac:dyDescent="0.2">
      <c r="A3924">
        <v>38</v>
      </c>
      <c r="B3924" t="s">
        <v>55</v>
      </c>
      <c r="C3924" t="s">
        <v>155</v>
      </c>
      <c r="D3924" t="s">
        <v>33</v>
      </c>
      <c r="E3924" t="s">
        <v>34</v>
      </c>
      <c r="F3924" t="s">
        <v>114</v>
      </c>
      <c r="G3924" t="s">
        <v>32585</v>
      </c>
      <c r="H3924" t="s">
        <v>32586</v>
      </c>
      <c r="I3924" t="s">
        <v>32587</v>
      </c>
      <c r="J3924" t="s">
        <v>32588</v>
      </c>
      <c r="K3924" t="s">
        <v>32589</v>
      </c>
      <c r="L3924" t="s">
        <v>32590</v>
      </c>
      <c r="M3924" t="s">
        <v>32591</v>
      </c>
      <c r="N3924" t="s">
        <v>32592</v>
      </c>
      <c r="O3924" t="s">
        <v>32593</v>
      </c>
      <c r="P3924" t="s">
        <v>32594</v>
      </c>
      <c r="Q3924" t="s">
        <v>108</v>
      </c>
      <c r="R3924">
        <v>60</v>
      </c>
      <c r="S3924">
        <v>-1</v>
      </c>
      <c r="T3924" t="s">
        <v>91</v>
      </c>
      <c r="U3924" s="1">
        <v>41090</v>
      </c>
      <c r="V3924" t="s">
        <v>48</v>
      </c>
      <c r="W3924" t="s">
        <v>32</v>
      </c>
      <c r="X3924" t="s">
        <v>49</v>
      </c>
      <c r="Y3924" t="s">
        <v>435</v>
      </c>
      <c r="Z3924" t="s">
        <v>32</v>
      </c>
      <c r="AA3924" t="s">
        <v>69</v>
      </c>
      <c r="AB3924" t="s">
        <v>423</v>
      </c>
      <c r="AC3924" t="s">
        <v>71</v>
      </c>
      <c r="AD3924" t="s">
        <v>168</v>
      </c>
      <c r="AE3924" t="s">
        <v>54</v>
      </c>
    </row>
    <row r="3925" spans="1:31" x14ac:dyDescent="0.2">
      <c r="A3925">
        <v>38</v>
      </c>
      <c r="B3925" t="s">
        <v>55</v>
      </c>
      <c r="C3925" t="s">
        <v>32</v>
      </c>
      <c r="D3925" t="s">
        <v>33</v>
      </c>
      <c r="E3925" t="s">
        <v>34</v>
      </c>
      <c r="F3925" t="s">
        <v>138</v>
      </c>
      <c r="G3925" t="s">
        <v>32</v>
      </c>
      <c r="H3925" t="s">
        <v>32</v>
      </c>
      <c r="I3925" t="s">
        <v>32</v>
      </c>
      <c r="J3925" t="s">
        <v>32</v>
      </c>
      <c r="K3925" t="s">
        <v>32</v>
      </c>
      <c r="L3925" t="s">
        <v>32</v>
      </c>
      <c r="M3925" t="s">
        <v>32</v>
      </c>
      <c r="N3925" t="s">
        <v>32</v>
      </c>
      <c r="O3925" t="s">
        <v>32</v>
      </c>
      <c r="P3925" t="s">
        <v>32</v>
      </c>
      <c r="Q3925" t="s">
        <v>32</v>
      </c>
      <c r="R3925">
        <v>71</v>
      </c>
      <c r="S3925">
        <v>-1</v>
      </c>
      <c r="T3925" t="s">
        <v>149</v>
      </c>
      <c r="U3925" s="1">
        <v>41082</v>
      </c>
      <c r="V3925" t="s">
        <v>48</v>
      </c>
      <c r="W3925" t="s">
        <v>32</v>
      </c>
      <c r="X3925" t="s">
        <v>49</v>
      </c>
      <c r="Y3925" t="s">
        <v>32</v>
      </c>
      <c r="Z3925" t="s">
        <v>32</v>
      </c>
      <c r="AA3925" t="s">
        <v>69</v>
      </c>
      <c r="AB3925" t="s">
        <v>32</v>
      </c>
      <c r="AC3925" t="s">
        <v>71</v>
      </c>
      <c r="AD3925" t="s">
        <v>447</v>
      </c>
      <c r="AE3925" t="s">
        <v>54</v>
      </c>
    </row>
    <row r="3926" spans="1:31" x14ac:dyDescent="0.2">
      <c r="A3926">
        <v>38</v>
      </c>
      <c r="B3926" t="s">
        <v>96</v>
      </c>
      <c r="C3926" t="s">
        <v>155</v>
      </c>
      <c r="D3926" t="s">
        <v>33</v>
      </c>
      <c r="E3926" t="s">
        <v>170</v>
      </c>
      <c r="F3926" t="s">
        <v>310</v>
      </c>
      <c r="G3926" t="s">
        <v>32679</v>
      </c>
      <c r="H3926" t="s">
        <v>32680</v>
      </c>
      <c r="I3926" t="s">
        <v>32681</v>
      </c>
      <c r="J3926" t="s">
        <v>32682</v>
      </c>
      <c r="K3926" t="s">
        <v>32683</v>
      </c>
      <c r="L3926" t="s">
        <v>32684</v>
      </c>
      <c r="M3926" t="s">
        <v>32685</v>
      </c>
      <c r="N3926" t="s">
        <v>32686</v>
      </c>
      <c r="O3926" t="s">
        <v>32</v>
      </c>
      <c r="P3926" t="s">
        <v>32687</v>
      </c>
      <c r="Q3926" t="s">
        <v>32688</v>
      </c>
      <c r="R3926">
        <v>71</v>
      </c>
      <c r="S3926">
        <v>70000</v>
      </c>
      <c r="T3926" t="s">
        <v>76</v>
      </c>
      <c r="U3926" s="1">
        <v>41090</v>
      </c>
      <c r="V3926" t="s">
        <v>2466</v>
      </c>
      <c r="W3926" t="s">
        <v>1207</v>
      </c>
      <c r="X3926" t="s">
        <v>49</v>
      </c>
      <c r="Y3926" t="s">
        <v>93</v>
      </c>
      <c r="Z3926" t="s">
        <v>2850</v>
      </c>
      <c r="AA3926" t="s">
        <v>51</v>
      </c>
      <c r="AB3926" t="s">
        <v>358</v>
      </c>
      <c r="AC3926" t="s">
        <v>220</v>
      </c>
      <c r="AD3926" t="s">
        <v>168</v>
      </c>
      <c r="AE3926" t="s">
        <v>54</v>
      </c>
    </row>
    <row r="3927" spans="1:31" x14ac:dyDescent="0.2">
      <c r="A3927">
        <v>38</v>
      </c>
      <c r="B3927" t="s">
        <v>55</v>
      </c>
      <c r="C3927" t="s">
        <v>155</v>
      </c>
      <c r="D3927" t="s">
        <v>98</v>
      </c>
      <c r="E3927" t="s">
        <v>170</v>
      </c>
      <c r="F3927" t="s">
        <v>32</v>
      </c>
      <c r="G3927" t="s">
        <v>32959</v>
      </c>
      <c r="H3927" t="s">
        <v>32960</v>
      </c>
      <c r="I3927" t="s">
        <v>32961</v>
      </c>
      <c r="J3927" t="s">
        <v>32962</v>
      </c>
      <c r="K3927" t="s">
        <v>32963</v>
      </c>
      <c r="L3927" t="s">
        <v>32964</v>
      </c>
      <c r="M3927" t="s">
        <v>32965</v>
      </c>
      <c r="N3927" t="s">
        <v>32966</v>
      </c>
      <c r="O3927" t="s">
        <v>32</v>
      </c>
      <c r="P3927" t="s">
        <v>32967</v>
      </c>
      <c r="Q3927" t="s">
        <v>7348</v>
      </c>
      <c r="R3927">
        <v>69</v>
      </c>
      <c r="S3927">
        <v>100000</v>
      </c>
      <c r="T3927" t="s">
        <v>163</v>
      </c>
      <c r="U3927" s="1">
        <v>41056</v>
      </c>
      <c r="V3927" t="s">
        <v>3820</v>
      </c>
      <c r="W3927" t="s">
        <v>78</v>
      </c>
      <c r="X3927" t="s">
        <v>49</v>
      </c>
      <c r="Y3927" t="s">
        <v>32</v>
      </c>
      <c r="Z3927" t="s">
        <v>32</v>
      </c>
      <c r="AA3927" t="s">
        <v>51</v>
      </c>
      <c r="AB3927" t="s">
        <v>32</v>
      </c>
      <c r="AC3927" t="s">
        <v>71</v>
      </c>
      <c r="AD3927" t="s">
        <v>95</v>
      </c>
      <c r="AE3927" t="s">
        <v>54</v>
      </c>
    </row>
    <row r="3928" spans="1:31" x14ac:dyDescent="0.2">
      <c r="A3928">
        <v>38</v>
      </c>
      <c r="B3928" t="s">
        <v>112</v>
      </c>
      <c r="C3928" t="s">
        <v>32</v>
      </c>
      <c r="D3928" t="s">
        <v>33</v>
      </c>
      <c r="E3928" t="s">
        <v>34</v>
      </c>
      <c r="F3928" t="s">
        <v>114</v>
      </c>
      <c r="G3928" t="s">
        <v>33284</v>
      </c>
      <c r="H3928" t="s">
        <v>33285</v>
      </c>
      <c r="I3928" t="s">
        <v>33286</v>
      </c>
      <c r="J3928" t="s">
        <v>33287</v>
      </c>
      <c r="K3928" t="s">
        <v>33288</v>
      </c>
      <c r="L3928" t="s">
        <v>33289</v>
      </c>
      <c r="M3928" t="s">
        <v>33290</v>
      </c>
      <c r="N3928" t="s">
        <v>33291</v>
      </c>
      <c r="O3928" t="s">
        <v>32</v>
      </c>
      <c r="P3928" t="s">
        <v>33292</v>
      </c>
      <c r="Q3928" t="s">
        <v>75</v>
      </c>
      <c r="R3928">
        <v>68</v>
      </c>
      <c r="S3928">
        <v>70000</v>
      </c>
      <c r="T3928" t="s">
        <v>76</v>
      </c>
      <c r="U3928" s="1">
        <v>41088</v>
      </c>
      <c r="V3928" t="s">
        <v>164</v>
      </c>
      <c r="W3928" t="s">
        <v>32</v>
      </c>
      <c r="X3928" t="s">
        <v>49</v>
      </c>
      <c r="Y3928" t="s">
        <v>93</v>
      </c>
      <c r="Z3928" t="s">
        <v>2850</v>
      </c>
      <c r="AA3928" t="s">
        <v>69</v>
      </c>
      <c r="AB3928" t="s">
        <v>1243</v>
      </c>
      <c r="AC3928" t="s">
        <v>71</v>
      </c>
      <c r="AD3928" t="s">
        <v>95</v>
      </c>
      <c r="AE3928" t="s">
        <v>54</v>
      </c>
    </row>
    <row r="3929" spans="1:31" x14ac:dyDescent="0.2">
      <c r="A3929">
        <v>38</v>
      </c>
      <c r="B3929" t="s">
        <v>32</v>
      </c>
      <c r="C3929" t="s">
        <v>97</v>
      </c>
      <c r="D3929" t="s">
        <v>33</v>
      </c>
      <c r="E3929" t="s">
        <v>170</v>
      </c>
      <c r="F3929" t="s">
        <v>56</v>
      </c>
      <c r="G3929" t="s">
        <v>33433</v>
      </c>
      <c r="H3929" t="s">
        <v>33434</v>
      </c>
      <c r="I3929" t="s">
        <v>33435</v>
      </c>
      <c r="J3929" t="s">
        <v>33436</v>
      </c>
      <c r="K3929" t="s">
        <v>33437</v>
      </c>
      <c r="L3929" t="s">
        <v>33438</v>
      </c>
      <c r="M3929" t="s">
        <v>33439</v>
      </c>
      <c r="N3929" t="s">
        <v>33440</v>
      </c>
      <c r="O3929" t="s">
        <v>33441</v>
      </c>
      <c r="P3929" t="s">
        <v>33442</v>
      </c>
      <c r="Q3929" t="s">
        <v>75</v>
      </c>
      <c r="R3929">
        <v>67</v>
      </c>
      <c r="S3929">
        <v>-1</v>
      </c>
      <c r="T3929" t="s">
        <v>331</v>
      </c>
      <c r="U3929" s="1">
        <v>40972</v>
      </c>
      <c r="V3929" t="s">
        <v>5158</v>
      </c>
      <c r="W3929" t="s">
        <v>191</v>
      </c>
      <c r="X3929" t="s">
        <v>398</v>
      </c>
      <c r="Y3929" t="s">
        <v>93</v>
      </c>
      <c r="Z3929" t="s">
        <v>1430</v>
      </c>
      <c r="AA3929" t="s">
        <v>69</v>
      </c>
      <c r="AB3929" t="s">
        <v>367</v>
      </c>
      <c r="AC3929" t="s">
        <v>170</v>
      </c>
      <c r="AD3929" t="s">
        <v>28146</v>
      </c>
      <c r="AE3929" t="s">
        <v>2899</v>
      </c>
    </row>
    <row r="3930" spans="1:31" x14ac:dyDescent="0.2">
      <c r="A3930">
        <v>38</v>
      </c>
      <c r="B3930" t="s">
        <v>96</v>
      </c>
      <c r="C3930" t="s">
        <v>155</v>
      </c>
      <c r="D3930" t="s">
        <v>33</v>
      </c>
      <c r="E3930" t="s">
        <v>34</v>
      </c>
      <c r="F3930" t="s">
        <v>114</v>
      </c>
      <c r="G3930" t="s">
        <v>33493</v>
      </c>
      <c r="H3930" t="s">
        <v>32</v>
      </c>
      <c r="I3930" t="s">
        <v>32</v>
      </c>
      <c r="J3930" t="s">
        <v>32</v>
      </c>
      <c r="K3930" t="s">
        <v>32</v>
      </c>
      <c r="L3930" t="s">
        <v>32</v>
      </c>
      <c r="M3930" t="s">
        <v>32</v>
      </c>
      <c r="N3930" t="s">
        <v>32</v>
      </c>
      <c r="O3930" t="s">
        <v>33494</v>
      </c>
      <c r="P3930" t="s">
        <v>33495</v>
      </c>
      <c r="Q3930" t="s">
        <v>75</v>
      </c>
      <c r="R3930">
        <v>67</v>
      </c>
      <c r="S3930">
        <v>-1</v>
      </c>
      <c r="T3930" t="s">
        <v>91</v>
      </c>
      <c r="U3930" s="1">
        <v>41090</v>
      </c>
      <c r="V3930" t="s">
        <v>216</v>
      </c>
      <c r="W3930" t="s">
        <v>217</v>
      </c>
      <c r="X3930" t="s">
        <v>49</v>
      </c>
      <c r="Y3930" t="s">
        <v>245</v>
      </c>
      <c r="Z3930" t="s">
        <v>520</v>
      </c>
      <c r="AA3930" t="s">
        <v>69</v>
      </c>
      <c r="AB3930" t="s">
        <v>32</v>
      </c>
      <c r="AC3930" t="s">
        <v>71</v>
      </c>
      <c r="AD3930" t="s">
        <v>33496</v>
      </c>
      <c r="AE3930" t="s">
        <v>54</v>
      </c>
    </row>
    <row r="3931" spans="1:31" x14ac:dyDescent="0.2">
      <c r="A3931">
        <v>38</v>
      </c>
      <c r="B3931" t="s">
        <v>620</v>
      </c>
      <c r="C3931" t="s">
        <v>113</v>
      </c>
      <c r="D3931" t="s">
        <v>33</v>
      </c>
      <c r="E3931" t="s">
        <v>34</v>
      </c>
      <c r="F3931" t="s">
        <v>56</v>
      </c>
      <c r="G3931" t="s">
        <v>33617</v>
      </c>
      <c r="H3931" t="s">
        <v>33618</v>
      </c>
      <c r="I3931" t="s">
        <v>33619</v>
      </c>
      <c r="J3931" t="s">
        <v>33620</v>
      </c>
      <c r="K3931" t="s">
        <v>33621</v>
      </c>
      <c r="L3931" t="s">
        <v>33622</v>
      </c>
      <c r="M3931" t="s">
        <v>32</v>
      </c>
      <c r="N3931" t="s">
        <v>32</v>
      </c>
      <c r="O3931" t="s">
        <v>32</v>
      </c>
      <c r="P3931" t="s">
        <v>32</v>
      </c>
      <c r="Q3931" t="s">
        <v>75</v>
      </c>
      <c r="R3931">
        <v>66</v>
      </c>
      <c r="S3931">
        <v>-1</v>
      </c>
      <c r="T3931" t="s">
        <v>149</v>
      </c>
      <c r="U3931" s="1">
        <v>41090</v>
      </c>
      <c r="V3931" t="s">
        <v>48</v>
      </c>
      <c r="W3931" t="s">
        <v>32</v>
      </c>
      <c r="X3931" t="s">
        <v>49</v>
      </c>
      <c r="Y3931" t="s">
        <v>435</v>
      </c>
      <c r="Z3931" t="s">
        <v>475</v>
      </c>
      <c r="AA3931" t="s">
        <v>69</v>
      </c>
      <c r="AB3931" t="s">
        <v>562</v>
      </c>
      <c r="AC3931" t="s">
        <v>71</v>
      </c>
      <c r="AD3931" t="s">
        <v>95</v>
      </c>
      <c r="AE3931" t="s">
        <v>54</v>
      </c>
    </row>
    <row r="3932" spans="1:31" x14ac:dyDescent="0.2">
      <c r="A3932">
        <v>38</v>
      </c>
      <c r="B3932" t="s">
        <v>31</v>
      </c>
      <c r="C3932" t="s">
        <v>278</v>
      </c>
      <c r="D3932" t="s">
        <v>33</v>
      </c>
      <c r="E3932" t="s">
        <v>32</v>
      </c>
      <c r="F3932" t="s">
        <v>56</v>
      </c>
      <c r="G3932" t="s">
        <v>32</v>
      </c>
      <c r="H3932" t="s">
        <v>32</v>
      </c>
      <c r="I3932" t="s">
        <v>32</v>
      </c>
      <c r="J3932" t="s">
        <v>32</v>
      </c>
      <c r="K3932" t="s">
        <v>32</v>
      </c>
      <c r="L3932" t="s">
        <v>32</v>
      </c>
      <c r="M3932" t="s">
        <v>32</v>
      </c>
      <c r="N3932" t="s">
        <v>32</v>
      </c>
      <c r="O3932" t="s">
        <v>32</v>
      </c>
      <c r="P3932" t="s">
        <v>32</v>
      </c>
      <c r="Q3932" t="s">
        <v>75</v>
      </c>
      <c r="R3932">
        <v>70</v>
      </c>
      <c r="S3932">
        <v>-1</v>
      </c>
      <c r="T3932" t="s">
        <v>91</v>
      </c>
      <c r="U3932" s="1">
        <v>41007</v>
      </c>
      <c r="V3932" t="s">
        <v>48</v>
      </c>
      <c r="W3932" t="s">
        <v>32</v>
      </c>
      <c r="X3932" t="s">
        <v>244</v>
      </c>
      <c r="Y3932" t="s">
        <v>261</v>
      </c>
      <c r="Z3932" t="s">
        <v>246</v>
      </c>
      <c r="AA3932" t="s">
        <v>51</v>
      </c>
      <c r="AB3932" t="s">
        <v>81</v>
      </c>
      <c r="AC3932" t="s">
        <v>111</v>
      </c>
      <c r="AD3932" t="s">
        <v>332</v>
      </c>
      <c r="AE3932" t="s">
        <v>54</v>
      </c>
    </row>
    <row r="3933" spans="1:31" x14ac:dyDescent="0.2">
      <c r="A3933">
        <v>38</v>
      </c>
      <c r="B3933" t="s">
        <v>55</v>
      </c>
      <c r="C3933" t="s">
        <v>155</v>
      </c>
      <c r="D3933" t="s">
        <v>33</v>
      </c>
      <c r="E3933" t="s">
        <v>34</v>
      </c>
      <c r="F3933" t="s">
        <v>56</v>
      </c>
      <c r="G3933" t="s">
        <v>33845</v>
      </c>
      <c r="H3933" t="s">
        <v>32</v>
      </c>
      <c r="I3933" t="s">
        <v>33846</v>
      </c>
      <c r="J3933" t="s">
        <v>33847</v>
      </c>
      <c r="K3933" t="s">
        <v>32</v>
      </c>
      <c r="L3933" t="s">
        <v>33848</v>
      </c>
      <c r="M3933" t="s">
        <v>33849</v>
      </c>
      <c r="N3933" t="s">
        <v>33850</v>
      </c>
      <c r="O3933" t="s">
        <v>32</v>
      </c>
      <c r="P3933" t="s">
        <v>33851</v>
      </c>
      <c r="Q3933" t="s">
        <v>108</v>
      </c>
      <c r="R3933">
        <v>62</v>
      </c>
      <c r="S3933">
        <v>-1</v>
      </c>
      <c r="T3933" t="s">
        <v>215</v>
      </c>
      <c r="U3933" s="1">
        <v>41089</v>
      </c>
      <c r="V3933" t="s">
        <v>4456</v>
      </c>
      <c r="W3933" t="s">
        <v>204</v>
      </c>
      <c r="X3933" t="s">
        <v>49</v>
      </c>
      <c r="Y3933" t="s">
        <v>32</v>
      </c>
      <c r="Z3933" t="s">
        <v>32</v>
      </c>
      <c r="AA3933" t="s">
        <v>69</v>
      </c>
      <c r="AB3933" t="s">
        <v>299</v>
      </c>
      <c r="AC3933" t="s">
        <v>71</v>
      </c>
      <c r="AD3933" t="s">
        <v>3731</v>
      </c>
      <c r="AE3933" t="s">
        <v>54</v>
      </c>
    </row>
    <row r="3934" spans="1:31" x14ac:dyDescent="0.2">
      <c r="A3934">
        <v>38</v>
      </c>
      <c r="B3934" t="s">
        <v>620</v>
      </c>
      <c r="C3934" t="s">
        <v>32</v>
      </c>
      <c r="D3934" t="s">
        <v>33</v>
      </c>
      <c r="E3934" t="s">
        <v>34</v>
      </c>
      <c r="F3934" t="s">
        <v>56</v>
      </c>
      <c r="G3934" t="s">
        <v>34243</v>
      </c>
      <c r="H3934" t="s">
        <v>34244</v>
      </c>
      <c r="I3934" t="s">
        <v>34245</v>
      </c>
      <c r="J3934" t="s">
        <v>34246</v>
      </c>
      <c r="K3934" t="s">
        <v>34247</v>
      </c>
      <c r="L3934" t="s">
        <v>34248</v>
      </c>
      <c r="M3934" t="s">
        <v>34249</v>
      </c>
      <c r="N3934" t="s">
        <v>34250</v>
      </c>
      <c r="O3934" t="s">
        <v>34251</v>
      </c>
      <c r="P3934" t="s">
        <v>34252</v>
      </c>
      <c r="Q3934" t="s">
        <v>954</v>
      </c>
      <c r="R3934">
        <v>62</v>
      </c>
      <c r="S3934">
        <v>-1</v>
      </c>
      <c r="T3934" t="s">
        <v>136</v>
      </c>
      <c r="U3934" s="1">
        <v>41090</v>
      </c>
      <c r="V3934" t="s">
        <v>48</v>
      </c>
      <c r="W3934" t="s">
        <v>32</v>
      </c>
      <c r="X3934" t="s">
        <v>49</v>
      </c>
      <c r="Y3934" t="s">
        <v>435</v>
      </c>
      <c r="Z3934" t="s">
        <v>151</v>
      </c>
      <c r="AA3934" t="s">
        <v>69</v>
      </c>
      <c r="AB3934" t="s">
        <v>152</v>
      </c>
      <c r="AC3934" t="s">
        <v>71</v>
      </c>
      <c r="AD3934" t="s">
        <v>34253</v>
      </c>
      <c r="AE3934" t="s">
        <v>54</v>
      </c>
    </row>
    <row r="3935" spans="1:31" x14ac:dyDescent="0.2">
      <c r="A3935">
        <v>38</v>
      </c>
      <c r="B3935" t="s">
        <v>96</v>
      </c>
      <c r="C3935" t="s">
        <v>155</v>
      </c>
      <c r="D3935" t="s">
        <v>33</v>
      </c>
      <c r="E3935" t="s">
        <v>32</v>
      </c>
      <c r="F3935" t="s">
        <v>32</v>
      </c>
      <c r="G3935" t="s">
        <v>34904</v>
      </c>
      <c r="H3935" t="s">
        <v>32</v>
      </c>
      <c r="I3935" t="s">
        <v>32</v>
      </c>
      <c r="J3935" t="s">
        <v>32</v>
      </c>
      <c r="K3935" t="s">
        <v>32</v>
      </c>
      <c r="L3935" t="s">
        <v>32</v>
      </c>
      <c r="M3935" t="s">
        <v>32</v>
      </c>
      <c r="N3935" t="s">
        <v>32</v>
      </c>
      <c r="O3935" t="s">
        <v>32</v>
      </c>
      <c r="P3935" t="s">
        <v>32</v>
      </c>
      <c r="Q3935" t="s">
        <v>108</v>
      </c>
      <c r="R3935">
        <v>66</v>
      </c>
      <c r="S3935">
        <v>-1</v>
      </c>
      <c r="T3935" t="s">
        <v>32</v>
      </c>
      <c r="U3935" s="1">
        <v>41088</v>
      </c>
      <c r="V3935" t="s">
        <v>48</v>
      </c>
      <c r="W3935" t="s">
        <v>32</v>
      </c>
      <c r="X3935" t="s">
        <v>49</v>
      </c>
      <c r="Y3935" t="s">
        <v>32</v>
      </c>
      <c r="Z3935" t="s">
        <v>32</v>
      </c>
      <c r="AA3935" t="s">
        <v>69</v>
      </c>
      <c r="AB3935" t="s">
        <v>32</v>
      </c>
      <c r="AC3935" t="s">
        <v>32</v>
      </c>
      <c r="AD3935" t="s">
        <v>95</v>
      </c>
      <c r="AE3935" t="s">
        <v>54</v>
      </c>
    </row>
    <row r="3936" spans="1:31" x14ac:dyDescent="0.2">
      <c r="A3936">
        <v>38</v>
      </c>
      <c r="B3936" t="s">
        <v>154</v>
      </c>
      <c r="C3936" t="s">
        <v>32</v>
      </c>
      <c r="D3936" t="s">
        <v>33</v>
      </c>
      <c r="E3936" t="s">
        <v>34</v>
      </c>
      <c r="F3936" t="s">
        <v>56</v>
      </c>
      <c r="G3936" t="s">
        <v>35621</v>
      </c>
      <c r="H3936" t="s">
        <v>35622</v>
      </c>
      <c r="I3936" t="s">
        <v>35623</v>
      </c>
      <c r="J3936" t="s">
        <v>35624</v>
      </c>
      <c r="K3936" t="s">
        <v>35625</v>
      </c>
      <c r="L3936" t="s">
        <v>35626</v>
      </c>
      <c r="M3936" t="s">
        <v>35627</v>
      </c>
      <c r="N3936" t="s">
        <v>35628</v>
      </c>
      <c r="O3936" t="s">
        <v>35629</v>
      </c>
      <c r="P3936" t="s">
        <v>35630</v>
      </c>
      <c r="Q3936" t="s">
        <v>75</v>
      </c>
      <c r="R3936">
        <v>71</v>
      </c>
      <c r="S3936">
        <v>-1</v>
      </c>
      <c r="T3936" t="s">
        <v>68</v>
      </c>
      <c r="U3936" s="1">
        <v>41090</v>
      </c>
      <c r="V3936" t="s">
        <v>48</v>
      </c>
      <c r="W3936" t="s">
        <v>32</v>
      </c>
      <c r="X3936" t="s">
        <v>49</v>
      </c>
      <c r="Y3936" t="s">
        <v>192</v>
      </c>
      <c r="Z3936" t="s">
        <v>91</v>
      </c>
      <c r="AA3936" t="s">
        <v>69</v>
      </c>
      <c r="AB3936" t="s">
        <v>874</v>
      </c>
      <c r="AC3936" t="s">
        <v>71</v>
      </c>
      <c r="AD3936" t="s">
        <v>95</v>
      </c>
      <c r="AE3936" t="s">
        <v>54</v>
      </c>
    </row>
    <row r="3937" spans="1:31" x14ac:dyDescent="0.2">
      <c r="A3937">
        <v>38</v>
      </c>
      <c r="B3937" t="s">
        <v>96</v>
      </c>
      <c r="C3937" t="s">
        <v>32</v>
      </c>
      <c r="D3937" t="s">
        <v>33</v>
      </c>
      <c r="E3937" t="s">
        <v>34</v>
      </c>
      <c r="F3937" t="s">
        <v>56</v>
      </c>
      <c r="G3937" t="s">
        <v>36141</v>
      </c>
      <c r="H3937" t="s">
        <v>36142</v>
      </c>
      <c r="I3937" t="s">
        <v>36143</v>
      </c>
      <c r="J3937" t="s">
        <v>9580</v>
      </c>
      <c r="K3937" t="s">
        <v>36144</v>
      </c>
      <c r="L3937" t="s">
        <v>36145</v>
      </c>
      <c r="M3937" t="s">
        <v>36146</v>
      </c>
      <c r="N3937" t="s">
        <v>36147</v>
      </c>
      <c r="O3937" t="s">
        <v>36148</v>
      </c>
      <c r="P3937" t="s">
        <v>36149</v>
      </c>
      <c r="Q3937" t="s">
        <v>588</v>
      </c>
      <c r="R3937">
        <v>64</v>
      </c>
      <c r="S3937">
        <v>-1</v>
      </c>
      <c r="T3937" t="s">
        <v>68</v>
      </c>
      <c r="U3937" s="1">
        <v>41073</v>
      </c>
      <c r="V3937" t="s">
        <v>667</v>
      </c>
      <c r="W3937" t="s">
        <v>191</v>
      </c>
      <c r="X3937" t="s">
        <v>49</v>
      </c>
      <c r="Y3937" t="s">
        <v>261</v>
      </c>
      <c r="Z3937" t="s">
        <v>2161</v>
      </c>
      <c r="AA3937" t="s">
        <v>69</v>
      </c>
      <c r="AB3937" t="s">
        <v>167</v>
      </c>
      <c r="AC3937" t="s">
        <v>71</v>
      </c>
      <c r="AD3937" t="s">
        <v>168</v>
      </c>
      <c r="AE3937" t="s">
        <v>54</v>
      </c>
    </row>
    <row r="3938" spans="1:31" x14ac:dyDescent="0.2">
      <c r="A3938">
        <v>38</v>
      </c>
      <c r="B3938" t="s">
        <v>169</v>
      </c>
      <c r="C3938" t="s">
        <v>32</v>
      </c>
      <c r="D3938" t="s">
        <v>33</v>
      </c>
      <c r="E3938" t="s">
        <v>34</v>
      </c>
      <c r="F3938" t="s">
        <v>56</v>
      </c>
      <c r="G3938" t="s">
        <v>36155</v>
      </c>
      <c r="H3938" t="s">
        <v>36156</v>
      </c>
      <c r="I3938" t="s">
        <v>36157</v>
      </c>
      <c r="J3938" t="s">
        <v>36158</v>
      </c>
      <c r="K3938" t="s">
        <v>36159</v>
      </c>
      <c r="L3938" t="s">
        <v>36160</v>
      </c>
      <c r="M3938" t="s">
        <v>36161</v>
      </c>
      <c r="N3938" t="s">
        <v>36162</v>
      </c>
      <c r="O3938" t="s">
        <v>36163</v>
      </c>
      <c r="P3938" t="s">
        <v>36164</v>
      </c>
      <c r="Q3938" t="s">
        <v>75</v>
      </c>
      <c r="R3938">
        <v>69</v>
      </c>
      <c r="S3938">
        <v>-1</v>
      </c>
      <c r="T3938" t="s">
        <v>136</v>
      </c>
      <c r="U3938" s="1">
        <v>41090</v>
      </c>
      <c r="V3938" t="s">
        <v>472</v>
      </c>
      <c r="W3938" t="s">
        <v>32</v>
      </c>
      <c r="X3938" t="s">
        <v>49</v>
      </c>
      <c r="Y3938" t="s">
        <v>32</v>
      </c>
      <c r="Z3938" t="s">
        <v>32</v>
      </c>
      <c r="AA3938" t="s">
        <v>51</v>
      </c>
      <c r="AB3938" t="s">
        <v>32</v>
      </c>
      <c r="AC3938" t="s">
        <v>71</v>
      </c>
      <c r="AD3938" t="s">
        <v>82</v>
      </c>
      <c r="AE3938" t="s">
        <v>54</v>
      </c>
    </row>
    <row r="3939" spans="1:31" x14ac:dyDescent="0.2">
      <c r="A3939">
        <v>38</v>
      </c>
      <c r="B3939" t="s">
        <v>112</v>
      </c>
      <c r="C3939" t="s">
        <v>32</v>
      </c>
      <c r="D3939" t="s">
        <v>33</v>
      </c>
      <c r="E3939" t="s">
        <v>32</v>
      </c>
      <c r="F3939" t="s">
        <v>32</v>
      </c>
      <c r="G3939" t="s">
        <v>32</v>
      </c>
      <c r="H3939" t="s">
        <v>32</v>
      </c>
      <c r="I3939" t="s">
        <v>32</v>
      </c>
      <c r="J3939" t="s">
        <v>32</v>
      </c>
      <c r="K3939" t="s">
        <v>32</v>
      </c>
      <c r="L3939" t="s">
        <v>32</v>
      </c>
      <c r="M3939" t="s">
        <v>32</v>
      </c>
      <c r="N3939" t="s">
        <v>32</v>
      </c>
      <c r="O3939" t="s">
        <v>32</v>
      </c>
      <c r="P3939" t="s">
        <v>32</v>
      </c>
      <c r="Q3939" t="s">
        <v>75</v>
      </c>
      <c r="R3939">
        <v>69</v>
      </c>
      <c r="S3939">
        <v>-1</v>
      </c>
      <c r="T3939" t="s">
        <v>32</v>
      </c>
      <c r="U3939" s="1">
        <v>41080</v>
      </c>
      <c r="V3939" t="s">
        <v>7282</v>
      </c>
      <c r="W3939" t="s">
        <v>92</v>
      </c>
      <c r="X3939" t="s">
        <v>49</v>
      </c>
      <c r="Y3939" t="s">
        <v>435</v>
      </c>
      <c r="Z3939" t="s">
        <v>32</v>
      </c>
      <c r="AA3939" t="s">
        <v>69</v>
      </c>
      <c r="AB3939" t="s">
        <v>32</v>
      </c>
      <c r="AC3939" t="s">
        <v>71</v>
      </c>
      <c r="AD3939" t="s">
        <v>95</v>
      </c>
      <c r="AE3939" t="s">
        <v>54</v>
      </c>
    </row>
    <row r="3940" spans="1:31" x14ac:dyDescent="0.2">
      <c r="A3940">
        <v>38</v>
      </c>
      <c r="B3940" t="s">
        <v>96</v>
      </c>
      <c r="C3940" t="s">
        <v>113</v>
      </c>
      <c r="D3940" t="s">
        <v>33</v>
      </c>
      <c r="E3940" t="s">
        <v>34</v>
      </c>
      <c r="F3940" t="s">
        <v>32</v>
      </c>
      <c r="G3940" t="s">
        <v>36638</v>
      </c>
      <c r="H3940" t="s">
        <v>36639</v>
      </c>
      <c r="I3940" t="s">
        <v>36640</v>
      </c>
      <c r="J3940" t="s">
        <v>36641</v>
      </c>
      <c r="K3940" t="s">
        <v>36642</v>
      </c>
      <c r="L3940" t="s">
        <v>36643</v>
      </c>
      <c r="M3940" t="s">
        <v>36644</v>
      </c>
      <c r="N3940" t="s">
        <v>36645</v>
      </c>
      <c r="O3940" t="s">
        <v>36646</v>
      </c>
      <c r="P3940" t="s">
        <v>36647</v>
      </c>
      <c r="Q3940" t="s">
        <v>75</v>
      </c>
      <c r="R3940">
        <v>68</v>
      </c>
      <c r="S3940">
        <v>-1</v>
      </c>
      <c r="T3940" t="s">
        <v>32</v>
      </c>
      <c r="U3940" s="1">
        <v>41090</v>
      </c>
      <c r="V3940" t="s">
        <v>48</v>
      </c>
      <c r="W3940" t="s">
        <v>32</v>
      </c>
      <c r="X3940" t="s">
        <v>244</v>
      </c>
      <c r="Y3940" t="s">
        <v>93</v>
      </c>
      <c r="Z3940" t="s">
        <v>322</v>
      </c>
      <c r="AA3940" t="s">
        <v>51</v>
      </c>
      <c r="AB3940" t="s">
        <v>367</v>
      </c>
      <c r="AC3940" t="s">
        <v>32</v>
      </c>
      <c r="AD3940" t="s">
        <v>137</v>
      </c>
      <c r="AE3940" t="s">
        <v>54</v>
      </c>
    </row>
    <row r="3941" spans="1:31" x14ac:dyDescent="0.2">
      <c r="A3941">
        <v>38</v>
      </c>
      <c r="B3941" t="s">
        <v>96</v>
      </c>
      <c r="C3941" t="s">
        <v>155</v>
      </c>
      <c r="D3941" t="s">
        <v>33</v>
      </c>
      <c r="E3941" t="s">
        <v>34</v>
      </c>
      <c r="F3941" t="s">
        <v>56</v>
      </c>
      <c r="G3941" t="s">
        <v>36891</v>
      </c>
      <c r="H3941" t="s">
        <v>36892</v>
      </c>
      <c r="I3941" t="s">
        <v>36893</v>
      </c>
      <c r="J3941" t="s">
        <v>36894</v>
      </c>
      <c r="K3941" t="s">
        <v>36895</v>
      </c>
      <c r="L3941" t="s">
        <v>36896</v>
      </c>
      <c r="M3941" t="s">
        <v>36897</v>
      </c>
      <c r="N3941" t="s">
        <v>36898</v>
      </c>
      <c r="O3941" t="s">
        <v>32</v>
      </c>
      <c r="P3941" t="s">
        <v>36899</v>
      </c>
      <c r="Q3941" t="s">
        <v>75</v>
      </c>
      <c r="R3941">
        <v>72</v>
      </c>
      <c r="S3941">
        <v>-1</v>
      </c>
      <c r="T3941" t="s">
        <v>136</v>
      </c>
      <c r="U3941" s="1">
        <v>41090</v>
      </c>
      <c r="V3941" t="s">
        <v>662</v>
      </c>
      <c r="W3941" t="s">
        <v>191</v>
      </c>
      <c r="X3941" t="s">
        <v>49</v>
      </c>
      <c r="Y3941" t="s">
        <v>495</v>
      </c>
      <c r="Z3941" t="s">
        <v>246</v>
      </c>
      <c r="AA3941" t="s">
        <v>51</v>
      </c>
      <c r="AB3941" t="s">
        <v>32</v>
      </c>
      <c r="AC3941" t="s">
        <v>71</v>
      </c>
      <c r="AD3941" t="s">
        <v>800</v>
      </c>
      <c r="AE3941" t="s">
        <v>54</v>
      </c>
    </row>
    <row r="3942" spans="1:31" x14ac:dyDescent="0.2">
      <c r="A3942">
        <v>38</v>
      </c>
      <c r="B3942" t="s">
        <v>32</v>
      </c>
      <c r="C3942" t="s">
        <v>32</v>
      </c>
      <c r="D3942" t="s">
        <v>501</v>
      </c>
      <c r="E3942" t="s">
        <v>34</v>
      </c>
      <c r="F3942" t="s">
        <v>114</v>
      </c>
      <c r="G3942" t="s">
        <v>37521</v>
      </c>
      <c r="H3942" t="s">
        <v>37522</v>
      </c>
      <c r="I3942" t="s">
        <v>37523</v>
      </c>
      <c r="J3942" t="s">
        <v>37524</v>
      </c>
      <c r="K3942" t="s">
        <v>37525</v>
      </c>
      <c r="L3942" t="s">
        <v>37526</v>
      </c>
      <c r="M3942" t="s">
        <v>37527</v>
      </c>
      <c r="N3942" t="s">
        <v>37528</v>
      </c>
      <c r="O3942" t="s">
        <v>37529</v>
      </c>
      <c r="P3942" t="s">
        <v>37530</v>
      </c>
      <c r="Q3942" t="s">
        <v>32688</v>
      </c>
      <c r="R3942">
        <v>70</v>
      </c>
      <c r="S3942">
        <v>50000</v>
      </c>
      <c r="T3942" t="s">
        <v>76</v>
      </c>
      <c r="U3942" s="1">
        <v>40796</v>
      </c>
      <c r="V3942" t="s">
        <v>48</v>
      </c>
      <c r="W3942" t="s">
        <v>32</v>
      </c>
      <c r="X3942" t="s">
        <v>49</v>
      </c>
      <c r="Y3942" t="s">
        <v>93</v>
      </c>
      <c r="Z3942" t="s">
        <v>422</v>
      </c>
      <c r="AA3942" t="s">
        <v>51</v>
      </c>
      <c r="AB3942" t="s">
        <v>367</v>
      </c>
      <c r="AC3942" t="s">
        <v>71</v>
      </c>
      <c r="AD3942" t="s">
        <v>37531</v>
      </c>
      <c r="AE3942" t="s">
        <v>54</v>
      </c>
    </row>
    <row r="3943" spans="1:31" x14ac:dyDescent="0.2">
      <c r="A3943">
        <v>38</v>
      </c>
      <c r="B3943" t="s">
        <v>96</v>
      </c>
      <c r="C3943" t="s">
        <v>155</v>
      </c>
      <c r="D3943" t="s">
        <v>33</v>
      </c>
      <c r="E3943" t="s">
        <v>34</v>
      </c>
      <c r="F3943" t="s">
        <v>1716</v>
      </c>
      <c r="G3943" t="s">
        <v>38186</v>
      </c>
      <c r="H3943" t="s">
        <v>38187</v>
      </c>
      <c r="I3943" t="s">
        <v>38188</v>
      </c>
      <c r="J3943" t="s">
        <v>38189</v>
      </c>
      <c r="K3943" t="s">
        <v>38190</v>
      </c>
      <c r="L3943" t="s">
        <v>38191</v>
      </c>
      <c r="M3943" t="s">
        <v>38192</v>
      </c>
      <c r="N3943" t="s">
        <v>38193</v>
      </c>
      <c r="O3943" t="s">
        <v>32</v>
      </c>
      <c r="P3943" t="s">
        <v>38194</v>
      </c>
      <c r="Q3943" t="s">
        <v>588</v>
      </c>
      <c r="R3943">
        <v>69</v>
      </c>
      <c r="S3943">
        <v>70000</v>
      </c>
      <c r="T3943" t="s">
        <v>331</v>
      </c>
      <c r="U3943" s="1">
        <v>41085</v>
      </c>
      <c r="V3943" t="s">
        <v>48</v>
      </c>
      <c r="W3943" t="s">
        <v>1207</v>
      </c>
      <c r="X3943" t="s">
        <v>49</v>
      </c>
      <c r="Y3943" t="s">
        <v>93</v>
      </c>
      <c r="Z3943" t="s">
        <v>50</v>
      </c>
      <c r="AA3943" t="s">
        <v>51</v>
      </c>
      <c r="AB3943" t="s">
        <v>94</v>
      </c>
      <c r="AC3943" t="s">
        <v>170</v>
      </c>
      <c r="AD3943" t="s">
        <v>21658</v>
      </c>
      <c r="AE3943" t="s">
        <v>54</v>
      </c>
    </row>
    <row r="3944" spans="1:31" x14ac:dyDescent="0.2">
      <c r="A3944">
        <v>38</v>
      </c>
      <c r="B3944" t="s">
        <v>96</v>
      </c>
      <c r="C3944" t="s">
        <v>155</v>
      </c>
      <c r="D3944" t="s">
        <v>33</v>
      </c>
      <c r="E3944" t="s">
        <v>170</v>
      </c>
      <c r="F3944" t="s">
        <v>114</v>
      </c>
      <c r="G3944" t="s">
        <v>38407</v>
      </c>
      <c r="H3944" t="s">
        <v>38408</v>
      </c>
      <c r="I3944" t="s">
        <v>38409</v>
      </c>
      <c r="J3944" t="s">
        <v>32856</v>
      </c>
      <c r="K3944" t="s">
        <v>38410</v>
      </c>
      <c r="L3944" t="s">
        <v>38411</v>
      </c>
      <c r="M3944" t="s">
        <v>32</v>
      </c>
      <c r="N3944" t="s">
        <v>38412</v>
      </c>
      <c r="O3944" t="s">
        <v>38413</v>
      </c>
      <c r="P3944" t="s">
        <v>38414</v>
      </c>
      <c r="Q3944" t="s">
        <v>75</v>
      </c>
      <c r="R3944">
        <v>67</v>
      </c>
      <c r="S3944">
        <v>-1</v>
      </c>
      <c r="T3944" t="s">
        <v>47</v>
      </c>
      <c r="U3944" s="1">
        <v>41086</v>
      </c>
      <c r="V3944" t="s">
        <v>48</v>
      </c>
      <c r="W3944" t="s">
        <v>1207</v>
      </c>
      <c r="X3944" t="s">
        <v>49</v>
      </c>
      <c r="Y3944" t="s">
        <v>79</v>
      </c>
      <c r="Z3944" t="s">
        <v>1041</v>
      </c>
      <c r="AA3944" t="s">
        <v>51</v>
      </c>
      <c r="AB3944" t="s">
        <v>285</v>
      </c>
      <c r="AC3944" t="s">
        <v>71</v>
      </c>
      <c r="AD3944" t="s">
        <v>38415</v>
      </c>
      <c r="AE3944" t="s">
        <v>54</v>
      </c>
    </row>
    <row r="3945" spans="1:31" x14ac:dyDescent="0.2">
      <c r="A3945">
        <v>38</v>
      </c>
      <c r="B3945" t="s">
        <v>169</v>
      </c>
      <c r="C3945" t="s">
        <v>113</v>
      </c>
      <c r="D3945" t="s">
        <v>32</v>
      </c>
      <c r="E3945" t="s">
        <v>34</v>
      </c>
      <c r="F3945" t="s">
        <v>56</v>
      </c>
      <c r="G3945" t="s">
        <v>39334</v>
      </c>
      <c r="H3945" t="s">
        <v>39335</v>
      </c>
      <c r="I3945" t="s">
        <v>39336</v>
      </c>
      <c r="J3945" t="s">
        <v>39337</v>
      </c>
      <c r="K3945" t="s">
        <v>39338</v>
      </c>
      <c r="L3945" t="s">
        <v>39339</v>
      </c>
      <c r="M3945" t="s">
        <v>39340</v>
      </c>
      <c r="N3945" t="s">
        <v>39341</v>
      </c>
      <c r="O3945" t="s">
        <v>39342</v>
      </c>
      <c r="P3945" t="s">
        <v>39343</v>
      </c>
      <c r="Q3945" t="s">
        <v>75</v>
      </c>
      <c r="R3945">
        <v>72</v>
      </c>
      <c r="S3945">
        <v>-1</v>
      </c>
      <c r="T3945" t="s">
        <v>136</v>
      </c>
      <c r="U3945" s="1">
        <v>41087</v>
      </c>
      <c r="V3945" t="s">
        <v>48</v>
      </c>
      <c r="W3945" t="s">
        <v>32</v>
      </c>
      <c r="X3945" t="s">
        <v>244</v>
      </c>
      <c r="Y3945" t="s">
        <v>93</v>
      </c>
      <c r="Z3945" t="s">
        <v>388</v>
      </c>
      <c r="AA3945" t="s">
        <v>51</v>
      </c>
      <c r="AB3945" t="s">
        <v>367</v>
      </c>
      <c r="AC3945" t="s">
        <v>71</v>
      </c>
      <c r="AD3945" t="s">
        <v>8711</v>
      </c>
      <c r="AE3945" t="s">
        <v>54</v>
      </c>
    </row>
    <row r="3946" spans="1:31" x14ac:dyDescent="0.2">
      <c r="A3946">
        <v>38</v>
      </c>
      <c r="B3946" t="s">
        <v>112</v>
      </c>
      <c r="C3946" t="s">
        <v>97</v>
      </c>
      <c r="D3946" t="s">
        <v>33</v>
      </c>
      <c r="E3946" t="s">
        <v>32</v>
      </c>
      <c r="F3946" t="s">
        <v>114</v>
      </c>
      <c r="G3946" t="s">
        <v>39389</v>
      </c>
      <c r="H3946" t="s">
        <v>39390</v>
      </c>
      <c r="I3946" t="s">
        <v>39391</v>
      </c>
      <c r="J3946" t="s">
        <v>39392</v>
      </c>
      <c r="K3946" t="s">
        <v>39393</v>
      </c>
      <c r="L3946" t="s">
        <v>39394</v>
      </c>
      <c r="M3946" t="s">
        <v>39395</v>
      </c>
      <c r="N3946" t="s">
        <v>39396</v>
      </c>
      <c r="O3946" t="s">
        <v>39397</v>
      </c>
      <c r="P3946" t="s">
        <v>39398</v>
      </c>
      <c r="Q3946" t="s">
        <v>75</v>
      </c>
      <c r="R3946">
        <v>70</v>
      </c>
      <c r="S3946">
        <v>60000</v>
      </c>
      <c r="T3946" t="s">
        <v>68</v>
      </c>
      <c r="U3946" s="1">
        <v>41076</v>
      </c>
      <c r="V3946" t="s">
        <v>48</v>
      </c>
      <c r="W3946" t="s">
        <v>32</v>
      </c>
      <c r="X3946" t="s">
        <v>49</v>
      </c>
      <c r="Y3946" t="s">
        <v>261</v>
      </c>
      <c r="Z3946" t="s">
        <v>1041</v>
      </c>
      <c r="AA3946" t="s">
        <v>51</v>
      </c>
      <c r="AB3946" t="s">
        <v>852</v>
      </c>
      <c r="AC3946" t="s">
        <v>71</v>
      </c>
      <c r="AD3946" t="s">
        <v>39399</v>
      </c>
      <c r="AE3946" t="s">
        <v>346</v>
      </c>
    </row>
    <row r="3947" spans="1:31" x14ac:dyDescent="0.2">
      <c r="A3947">
        <v>38</v>
      </c>
      <c r="B3947" t="s">
        <v>55</v>
      </c>
      <c r="C3947" t="s">
        <v>113</v>
      </c>
      <c r="D3947" t="s">
        <v>501</v>
      </c>
      <c r="E3947" t="s">
        <v>34</v>
      </c>
      <c r="F3947" t="s">
        <v>773</v>
      </c>
      <c r="G3947" t="s">
        <v>40095</v>
      </c>
      <c r="H3947" t="s">
        <v>32</v>
      </c>
      <c r="I3947" t="s">
        <v>32</v>
      </c>
      <c r="J3947" t="s">
        <v>32</v>
      </c>
      <c r="K3947" t="s">
        <v>32</v>
      </c>
      <c r="L3947" t="s">
        <v>32</v>
      </c>
      <c r="M3947" t="s">
        <v>32</v>
      </c>
      <c r="N3947" t="s">
        <v>32</v>
      </c>
      <c r="O3947" t="s">
        <v>32</v>
      </c>
      <c r="P3947" t="s">
        <v>32</v>
      </c>
      <c r="Q3947" t="s">
        <v>471</v>
      </c>
      <c r="R3947">
        <v>68</v>
      </c>
      <c r="S3947">
        <v>70000</v>
      </c>
      <c r="T3947" t="s">
        <v>215</v>
      </c>
      <c r="U3947" s="1">
        <v>41033</v>
      </c>
      <c r="V3947" t="s">
        <v>822</v>
      </c>
      <c r="W3947" t="s">
        <v>191</v>
      </c>
      <c r="X3947" t="s">
        <v>49</v>
      </c>
      <c r="Y3947" t="s">
        <v>150</v>
      </c>
      <c r="Z3947" t="s">
        <v>205</v>
      </c>
      <c r="AA3947" t="s">
        <v>51</v>
      </c>
      <c r="AB3947" t="s">
        <v>1243</v>
      </c>
      <c r="AC3947" t="s">
        <v>71</v>
      </c>
      <c r="AD3947" t="s">
        <v>28102</v>
      </c>
      <c r="AE3947" t="s">
        <v>54</v>
      </c>
    </row>
    <row r="3948" spans="1:31" x14ac:dyDescent="0.2">
      <c r="A3948">
        <v>39</v>
      </c>
      <c r="B3948" t="s">
        <v>96</v>
      </c>
      <c r="C3948" t="s">
        <v>113</v>
      </c>
      <c r="D3948" t="s">
        <v>33</v>
      </c>
      <c r="E3948" t="s">
        <v>32</v>
      </c>
      <c r="F3948" t="s">
        <v>32</v>
      </c>
      <c r="G3948" t="s">
        <v>750</v>
      </c>
      <c r="H3948" t="s">
        <v>751</v>
      </c>
      <c r="I3948" t="s">
        <v>752</v>
      </c>
      <c r="J3948" t="s">
        <v>753</v>
      </c>
      <c r="K3948" t="s">
        <v>754</v>
      </c>
      <c r="L3948" t="s">
        <v>755</v>
      </c>
      <c r="M3948" t="s">
        <v>756</v>
      </c>
      <c r="N3948" t="s">
        <v>757</v>
      </c>
      <c r="O3948" t="s">
        <v>758</v>
      </c>
      <c r="P3948" t="s">
        <v>759</v>
      </c>
      <c r="Q3948" t="s">
        <v>471</v>
      </c>
      <c r="R3948">
        <v>64</v>
      </c>
      <c r="S3948">
        <v>50000</v>
      </c>
      <c r="T3948" t="s">
        <v>576</v>
      </c>
      <c r="U3948" s="1">
        <v>41066</v>
      </c>
      <c r="V3948" t="s">
        <v>760</v>
      </c>
      <c r="W3948" t="s">
        <v>32</v>
      </c>
      <c r="X3948" t="s">
        <v>49</v>
      </c>
      <c r="Y3948" t="s">
        <v>261</v>
      </c>
      <c r="Z3948" t="s">
        <v>32</v>
      </c>
      <c r="AA3948" t="s">
        <v>51</v>
      </c>
      <c r="AB3948" t="s">
        <v>358</v>
      </c>
      <c r="AC3948" t="s">
        <v>220</v>
      </c>
      <c r="AD3948" t="s">
        <v>95</v>
      </c>
      <c r="AE3948" t="s">
        <v>54</v>
      </c>
    </row>
    <row r="3949" spans="1:31" x14ac:dyDescent="0.2">
      <c r="A3949">
        <v>39</v>
      </c>
      <c r="B3949" t="s">
        <v>169</v>
      </c>
      <c r="C3949" t="s">
        <v>155</v>
      </c>
      <c r="D3949" t="s">
        <v>33</v>
      </c>
      <c r="E3949" t="s">
        <v>32</v>
      </c>
      <c r="F3949" t="s">
        <v>114</v>
      </c>
      <c r="G3949" t="s">
        <v>938</v>
      </c>
      <c r="H3949" t="s">
        <v>32</v>
      </c>
      <c r="I3949" t="s">
        <v>939</v>
      </c>
      <c r="J3949" t="s">
        <v>940</v>
      </c>
      <c r="K3949" t="s">
        <v>32</v>
      </c>
      <c r="L3949" t="s">
        <v>32</v>
      </c>
      <c r="M3949" t="s">
        <v>941</v>
      </c>
      <c r="N3949" t="s">
        <v>942</v>
      </c>
      <c r="O3949" t="s">
        <v>32</v>
      </c>
      <c r="P3949" t="s">
        <v>943</v>
      </c>
      <c r="Q3949" t="s">
        <v>75</v>
      </c>
      <c r="R3949">
        <v>69</v>
      </c>
      <c r="S3949">
        <v>80000</v>
      </c>
      <c r="T3949" t="s">
        <v>32</v>
      </c>
      <c r="U3949" s="1">
        <v>41080</v>
      </c>
      <c r="V3949" t="s">
        <v>458</v>
      </c>
      <c r="W3949" t="s">
        <v>191</v>
      </c>
      <c r="X3949" t="s">
        <v>49</v>
      </c>
      <c r="Y3949" t="s">
        <v>32</v>
      </c>
      <c r="Z3949" t="s">
        <v>151</v>
      </c>
      <c r="AA3949" t="s">
        <v>51</v>
      </c>
      <c r="AB3949" t="s">
        <v>32</v>
      </c>
      <c r="AC3949" t="s">
        <v>71</v>
      </c>
      <c r="AD3949" t="s">
        <v>447</v>
      </c>
      <c r="AE3949" t="s">
        <v>265</v>
      </c>
    </row>
    <row r="3950" spans="1:31" x14ac:dyDescent="0.2">
      <c r="A3950">
        <v>39</v>
      </c>
      <c r="B3950" t="s">
        <v>55</v>
      </c>
      <c r="C3950" t="s">
        <v>32</v>
      </c>
      <c r="D3950" t="s">
        <v>33</v>
      </c>
      <c r="E3950" t="s">
        <v>34</v>
      </c>
      <c r="F3950" t="s">
        <v>56</v>
      </c>
      <c r="G3950" t="s">
        <v>1032</v>
      </c>
      <c r="H3950" t="s">
        <v>1033</v>
      </c>
      <c r="I3950" t="s">
        <v>1034</v>
      </c>
      <c r="J3950" t="s">
        <v>1035</v>
      </c>
      <c r="K3950" t="s">
        <v>1036</v>
      </c>
      <c r="L3950" t="s">
        <v>1037</v>
      </c>
      <c r="M3950" t="s">
        <v>1038</v>
      </c>
      <c r="N3950" t="s">
        <v>1039</v>
      </c>
      <c r="O3950" t="s">
        <v>1040</v>
      </c>
      <c r="P3950" t="s">
        <v>32</v>
      </c>
      <c r="Q3950" t="s">
        <v>321</v>
      </c>
      <c r="R3950">
        <v>69</v>
      </c>
      <c r="S3950">
        <v>-1</v>
      </c>
      <c r="T3950" t="s">
        <v>136</v>
      </c>
      <c r="U3950" s="1">
        <v>41090</v>
      </c>
      <c r="V3950" t="s">
        <v>48</v>
      </c>
      <c r="W3950" t="s">
        <v>92</v>
      </c>
      <c r="X3950" t="s">
        <v>244</v>
      </c>
      <c r="Y3950" t="s">
        <v>93</v>
      </c>
      <c r="Z3950" t="s">
        <v>1041</v>
      </c>
      <c r="AA3950" t="s">
        <v>51</v>
      </c>
      <c r="AB3950" t="s">
        <v>389</v>
      </c>
      <c r="AC3950" t="s">
        <v>71</v>
      </c>
      <c r="AD3950" t="s">
        <v>1042</v>
      </c>
      <c r="AE3950" t="s">
        <v>54</v>
      </c>
    </row>
    <row r="3951" spans="1:31" x14ac:dyDescent="0.2">
      <c r="A3951">
        <v>39</v>
      </c>
      <c r="B3951" t="s">
        <v>96</v>
      </c>
      <c r="C3951" t="s">
        <v>32</v>
      </c>
      <c r="D3951" t="s">
        <v>33</v>
      </c>
      <c r="E3951" t="s">
        <v>34</v>
      </c>
      <c r="F3951" t="s">
        <v>114</v>
      </c>
      <c r="G3951" t="s">
        <v>1487</v>
      </c>
      <c r="H3951" t="s">
        <v>1488</v>
      </c>
      <c r="I3951" t="s">
        <v>1489</v>
      </c>
      <c r="J3951" t="s">
        <v>142</v>
      </c>
      <c r="K3951" t="s">
        <v>1490</v>
      </c>
      <c r="L3951" t="s">
        <v>1491</v>
      </c>
      <c r="M3951" t="s">
        <v>1492</v>
      </c>
      <c r="N3951" t="s">
        <v>1493</v>
      </c>
      <c r="O3951" t="s">
        <v>1494</v>
      </c>
      <c r="P3951" t="s">
        <v>1495</v>
      </c>
      <c r="Q3951" t="s">
        <v>75</v>
      </c>
      <c r="R3951">
        <v>65</v>
      </c>
      <c r="S3951">
        <v>-1</v>
      </c>
      <c r="T3951" t="s">
        <v>163</v>
      </c>
      <c r="U3951" s="1">
        <v>40972</v>
      </c>
      <c r="V3951" t="s">
        <v>48</v>
      </c>
      <c r="W3951" t="s">
        <v>32</v>
      </c>
      <c r="X3951" t="s">
        <v>49</v>
      </c>
      <c r="Y3951" t="s">
        <v>245</v>
      </c>
      <c r="Z3951" t="s">
        <v>91</v>
      </c>
      <c r="AA3951" t="s">
        <v>69</v>
      </c>
      <c r="AB3951" t="s">
        <v>459</v>
      </c>
      <c r="AC3951" t="s">
        <v>220</v>
      </c>
      <c r="AD3951" t="s">
        <v>95</v>
      </c>
      <c r="AE3951" t="s">
        <v>54</v>
      </c>
    </row>
    <row r="3952" spans="1:31" x14ac:dyDescent="0.2">
      <c r="A3952">
        <v>39</v>
      </c>
      <c r="B3952" t="s">
        <v>55</v>
      </c>
      <c r="C3952" t="s">
        <v>32</v>
      </c>
      <c r="D3952" t="s">
        <v>33</v>
      </c>
      <c r="E3952" t="s">
        <v>34</v>
      </c>
      <c r="F3952" t="s">
        <v>56</v>
      </c>
      <c r="G3952" t="s">
        <v>1496</v>
      </c>
      <c r="H3952" t="s">
        <v>1497</v>
      </c>
      <c r="I3952" t="s">
        <v>1498</v>
      </c>
      <c r="J3952" t="s">
        <v>1499</v>
      </c>
      <c r="K3952" t="s">
        <v>1500</v>
      </c>
      <c r="L3952" t="s">
        <v>1501</v>
      </c>
      <c r="M3952" t="s">
        <v>1502</v>
      </c>
      <c r="N3952" t="s">
        <v>1503</v>
      </c>
      <c r="O3952" t="s">
        <v>1504</v>
      </c>
      <c r="P3952" t="s">
        <v>32</v>
      </c>
      <c r="Q3952" t="s">
        <v>75</v>
      </c>
      <c r="R3952">
        <v>64</v>
      </c>
      <c r="S3952">
        <v>-1</v>
      </c>
      <c r="T3952" t="s">
        <v>47</v>
      </c>
      <c r="U3952" s="1">
        <v>41043</v>
      </c>
      <c r="V3952" t="s">
        <v>48</v>
      </c>
      <c r="W3952" t="s">
        <v>92</v>
      </c>
      <c r="X3952" t="s">
        <v>49</v>
      </c>
      <c r="Y3952" t="s">
        <v>93</v>
      </c>
      <c r="Z3952" t="s">
        <v>1505</v>
      </c>
      <c r="AA3952" t="s">
        <v>69</v>
      </c>
      <c r="AB3952" t="s">
        <v>358</v>
      </c>
      <c r="AC3952" t="s">
        <v>32</v>
      </c>
      <c r="AD3952" t="s">
        <v>1506</v>
      </c>
      <c r="AE3952" t="s">
        <v>54</v>
      </c>
    </row>
    <row r="3953" spans="1:31" x14ac:dyDescent="0.2">
      <c r="A3953">
        <v>39</v>
      </c>
      <c r="B3953" t="s">
        <v>96</v>
      </c>
      <c r="C3953" t="s">
        <v>32</v>
      </c>
      <c r="D3953" t="s">
        <v>33</v>
      </c>
      <c r="E3953" t="s">
        <v>32</v>
      </c>
      <c r="F3953" t="s">
        <v>32</v>
      </c>
      <c r="G3953" t="s">
        <v>1507</v>
      </c>
      <c r="H3953" t="s">
        <v>1508</v>
      </c>
      <c r="I3953" t="s">
        <v>1509</v>
      </c>
      <c r="J3953" t="s">
        <v>1510</v>
      </c>
      <c r="K3953" t="s">
        <v>1511</v>
      </c>
      <c r="L3953" t="s">
        <v>32</v>
      </c>
      <c r="M3953" t="s">
        <v>1512</v>
      </c>
      <c r="N3953" t="s">
        <v>1513</v>
      </c>
      <c r="O3953" t="s">
        <v>1514</v>
      </c>
      <c r="P3953" t="s">
        <v>1515</v>
      </c>
      <c r="Q3953" t="s">
        <v>75</v>
      </c>
      <c r="R3953">
        <v>67</v>
      </c>
      <c r="S3953">
        <v>100000</v>
      </c>
      <c r="T3953" t="s">
        <v>32</v>
      </c>
      <c r="U3953" s="1">
        <v>41090</v>
      </c>
      <c r="V3953" t="s">
        <v>48</v>
      </c>
      <c r="W3953" t="s">
        <v>92</v>
      </c>
      <c r="X3953" t="s">
        <v>49</v>
      </c>
      <c r="Y3953" t="s">
        <v>93</v>
      </c>
      <c r="Z3953" t="s">
        <v>32</v>
      </c>
      <c r="AA3953" t="s">
        <v>51</v>
      </c>
      <c r="AB3953" t="s">
        <v>32</v>
      </c>
      <c r="AC3953" t="s">
        <v>32</v>
      </c>
      <c r="AD3953" t="s">
        <v>95</v>
      </c>
      <c r="AE3953" t="s">
        <v>54</v>
      </c>
    </row>
    <row r="3954" spans="1:31" x14ac:dyDescent="0.2">
      <c r="A3954">
        <v>39</v>
      </c>
      <c r="B3954" t="s">
        <v>31</v>
      </c>
      <c r="C3954" t="s">
        <v>83</v>
      </c>
      <c r="D3954" t="s">
        <v>182</v>
      </c>
      <c r="E3954" t="s">
        <v>34</v>
      </c>
      <c r="F3954" t="s">
        <v>114</v>
      </c>
      <c r="G3954" t="s">
        <v>1704</v>
      </c>
      <c r="H3954" t="s">
        <v>1705</v>
      </c>
      <c r="I3954" t="s">
        <v>1706</v>
      </c>
      <c r="J3954" t="s">
        <v>1707</v>
      </c>
      <c r="K3954" t="s">
        <v>1708</v>
      </c>
      <c r="L3954" t="s">
        <v>1709</v>
      </c>
      <c r="M3954" t="s">
        <v>1710</v>
      </c>
      <c r="N3954" t="s">
        <v>1711</v>
      </c>
      <c r="O3954" t="s">
        <v>1712</v>
      </c>
      <c r="P3954" t="s">
        <v>1713</v>
      </c>
      <c r="Q3954" t="s">
        <v>75</v>
      </c>
      <c r="R3954">
        <v>68</v>
      </c>
      <c r="S3954">
        <v>100000</v>
      </c>
      <c r="T3954" t="s">
        <v>331</v>
      </c>
      <c r="U3954" s="1">
        <v>41087</v>
      </c>
      <c r="V3954" t="s">
        <v>1639</v>
      </c>
      <c r="W3954" t="s">
        <v>217</v>
      </c>
      <c r="X3954" t="s">
        <v>49</v>
      </c>
      <c r="Y3954" t="s">
        <v>1714</v>
      </c>
      <c r="Z3954" t="s">
        <v>1430</v>
      </c>
      <c r="AA3954" t="s">
        <v>51</v>
      </c>
      <c r="AB3954" t="s">
        <v>70</v>
      </c>
      <c r="AC3954" t="s">
        <v>71</v>
      </c>
      <c r="AD3954" t="s">
        <v>1715</v>
      </c>
      <c r="AE3954" t="s">
        <v>54</v>
      </c>
    </row>
    <row r="3955" spans="1:31" x14ac:dyDescent="0.2">
      <c r="A3955">
        <v>39</v>
      </c>
      <c r="B3955" t="s">
        <v>32</v>
      </c>
      <c r="C3955" t="s">
        <v>955</v>
      </c>
      <c r="D3955" t="s">
        <v>182</v>
      </c>
      <c r="E3955" t="s">
        <v>34</v>
      </c>
      <c r="F3955" t="s">
        <v>56</v>
      </c>
      <c r="G3955" t="s">
        <v>2951</v>
      </c>
      <c r="H3955" t="s">
        <v>2952</v>
      </c>
      <c r="I3955" t="s">
        <v>2953</v>
      </c>
      <c r="J3955" t="s">
        <v>2954</v>
      </c>
      <c r="K3955" t="s">
        <v>2955</v>
      </c>
      <c r="L3955" t="s">
        <v>2956</v>
      </c>
      <c r="M3955" t="s">
        <v>2957</v>
      </c>
      <c r="N3955" t="s">
        <v>2958</v>
      </c>
      <c r="O3955" t="s">
        <v>2959</v>
      </c>
      <c r="P3955" t="s">
        <v>2960</v>
      </c>
      <c r="Q3955" t="s">
        <v>32</v>
      </c>
      <c r="R3955">
        <v>63</v>
      </c>
      <c r="S3955">
        <v>-1</v>
      </c>
      <c r="T3955" t="s">
        <v>91</v>
      </c>
      <c r="U3955" s="1">
        <v>41091</v>
      </c>
      <c r="V3955" t="s">
        <v>2466</v>
      </c>
      <c r="W3955" t="s">
        <v>1207</v>
      </c>
      <c r="X3955" t="s">
        <v>398</v>
      </c>
      <c r="Y3955" t="s">
        <v>93</v>
      </c>
      <c r="Z3955" t="s">
        <v>80</v>
      </c>
      <c r="AA3955" t="s">
        <v>69</v>
      </c>
      <c r="AB3955" t="s">
        <v>124</v>
      </c>
      <c r="AC3955" t="s">
        <v>71</v>
      </c>
      <c r="AD3955" t="s">
        <v>2961</v>
      </c>
      <c r="AE3955" t="s">
        <v>54</v>
      </c>
    </row>
    <row r="3956" spans="1:31" x14ac:dyDescent="0.2">
      <c r="A3956">
        <v>39</v>
      </c>
      <c r="B3956" t="s">
        <v>154</v>
      </c>
      <c r="C3956" t="s">
        <v>155</v>
      </c>
      <c r="D3956" t="s">
        <v>33</v>
      </c>
      <c r="E3956" t="s">
        <v>34</v>
      </c>
      <c r="F3956" t="s">
        <v>138</v>
      </c>
      <c r="G3956" t="s">
        <v>32</v>
      </c>
      <c r="H3956" t="s">
        <v>32</v>
      </c>
      <c r="I3956" t="s">
        <v>32</v>
      </c>
      <c r="J3956" t="s">
        <v>32</v>
      </c>
      <c r="K3956" t="s">
        <v>32</v>
      </c>
      <c r="L3956" t="s">
        <v>32</v>
      </c>
      <c r="M3956" t="s">
        <v>32</v>
      </c>
      <c r="N3956" t="s">
        <v>32</v>
      </c>
      <c r="O3956" t="s">
        <v>32</v>
      </c>
      <c r="P3956" t="s">
        <v>32</v>
      </c>
      <c r="Q3956" t="s">
        <v>75</v>
      </c>
      <c r="R3956">
        <v>63</v>
      </c>
      <c r="S3956">
        <v>-1</v>
      </c>
      <c r="T3956" t="s">
        <v>149</v>
      </c>
      <c r="U3956" s="1">
        <v>41089</v>
      </c>
      <c r="V3956" t="s">
        <v>48</v>
      </c>
      <c r="W3956" t="s">
        <v>92</v>
      </c>
      <c r="X3956" t="s">
        <v>49</v>
      </c>
      <c r="Y3956" t="s">
        <v>245</v>
      </c>
      <c r="Z3956" t="s">
        <v>109</v>
      </c>
      <c r="AA3956" t="s">
        <v>69</v>
      </c>
      <c r="AB3956" t="s">
        <v>379</v>
      </c>
      <c r="AC3956" t="s">
        <v>111</v>
      </c>
      <c r="AD3956" t="s">
        <v>2235</v>
      </c>
      <c r="AE3956" t="s">
        <v>54</v>
      </c>
    </row>
    <row r="3957" spans="1:31" x14ac:dyDescent="0.2">
      <c r="A3957">
        <v>39</v>
      </c>
      <c r="B3957" t="s">
        <v>96</v>
      </c>
      <c r="C3957" t="s">
        <v>113</v>
      </c>
      <c r="D3957" t="s">
        <v>182</v>
      </c>
      <c r="E3957" t="s">
        <v>34</v>
      </c>
      <c r="F3957" t="s">
        <v>114</v>
      </c>
      <c r="G3957" t="s">
        <v>32</v>
      </c>
      <c r="H3957" t="s">
        <v>32</v>
      </c>
      <c r="I3957" t="s">
        <v>32</v>
      </c>
      <c r="J3957" t="s">
        <v>32</v>
      </c>
      <c r="K3957" t="s">
        <v>32</v>
      </c>
      <c r="L3957" t="s">
        <v>32</v>
      </c>
      <c r="M3957" t="s">
        <v>32</v>
      </c>
      <c r="N3957" t="s">
        <v>32</v>
      </c>
      <c r="O3957" t="s">
        <v>32</v>
      </c>
      <c r="P3957" t="s">
        <v>32</v>
      </c>
      <c r="Q3957" t="s">
        <v>32</v>
      </c>
      <c r="R3957">
        <v>66</v>
      </c>
      <c r="S3957">
        <v>-1</v>
      </c>
      <c r="T3957" t="s">
        <v>163</v>
      </c>
      <c r="U3957" s="1">
        <v>41089</v>
      </c>
      <c r="V3957" t="s">
        <v>164</v>
      </c>
      <c r="W3957" t="s">
        <v>886</v>
      </c>
      <c r="X3957" t="s">
        <v>49</v>
      </c>
      <c r="Y3957" t="s">
        <v>32</v>
      </c>
      <c r="Z3957" t="s">
        <v>32</v>
      </c>
      <c r="AA3957" t="s">
        <v>69</v>
      </c>
      <c r="AB3957" t="s">
        <v>32</v>
      </c>
      <c r="AC3957" t="s">
        <v>71</v>
      </c>
      <c r="AD3957" t="s">
        <v>95</v>
      </c>
      <c r="AE3957" t="s">
        <v>54</v>
      </c>
    </row>
    <row r="3958" spans="1:31" x14ac:dyDescent="0.2">
      <c r="A3958">
        <v>39</v>
      </c>
      <c r="B3958" t="s">
        <v>169</v>
      </c>
      <c r="C3958" t="s">
        <v>155</v>
      </c>
      <c r="D3958" t="s">
        <v>182</v>
      </c>
      <c r="E3958" t="s">
        <v>34</v>
      </c>
      <c r="F3958" t="s">
        <v>56</v>
      </c>
      <c r="G3958" t="s">
        <v>5255</v>
      </c>
      <c r="H3958" t="s">
        <v>5256</v>
      </c>
      <c r="I3958" t="s">
        <v>5257</v>
      </c>
      <c r="J3958" t="s">
        <v>5258</v>
      </c>
      <c r="K3958" t="s">
        <v>5259</v>
      </c>
      <c r="L3958" t="s">
        <v>5260</v>
      </c>
      <c r="M3958" t="s">
        <v>5261</v>
      </c>
      <c r="N3958" t="s">
        <v>5262</v>
      </c>
      <c r="O3958" t="s">
        <v>5263</v>
      </c>
      <c r="P3958" t="s">
        <v>5264</v>
      </c>
      <c r="Q3958" t="s">
        <v>108</v>
      </c>
      <c r="R3958">
        <v>66</v>
      </c>
      <c r="S3958">
        <v>-1</v>
      </c>
      <c r="T3958" t="s">
        <v>136</v>
      </c>
      <c r="U3958" s="1">
        <v>41037</v>
      </c>
      <c r="V3958" t="s">
        <v>2339</v>
      </c>
      <c r="W3958" t="s">
        <v>32</v>
      </c>
      <c r="X3958" t="s">
        <v>49</v>
      </c>
      <c r="Y3958" t="s">
        <v>435</v>
      </c>
      <c r="Z3958" t="s">
        <v>91</v>
      </c>
      <c r="AA3958" t="s">
        <v>51</v>
      </c>
      <c r="AB3958" t="s">
        <v>32</v>
      </c>
      <c r="AC3958" t="s">
        <v>170</v>
      </c>
      <c r="AD3958" t="s">
        <v>3731</v>
      </c>
      <c r="AE3958" t="s">
        <v>54</v>
      </c>
    </row>
    <row r="3959" spans="1:31" x14ac:dyDescent="0.2">
      <c r="A3959">
        <v>39</v>
      </c>
      <c r="B3959" t="s">
        <v>169</v>
      </c>
      <c r="C3959" t="s">
        <v>97</v>
      </c>
      <c r="D3959" t="s">
        <v>33</v>
      </c>
      <c r="E3959" t="s">
        <v>34</v>
      </c>
      <c r="F3959" t="s">
        <v>56</v>
      </c>
      <c r="G3959" t="s">
        <v>5394</v>
      </c>
      <c r="H3959" t="s">
        <v>5395</v>
      </c>
      <c r="I3959" t="s">
        <v>5396</v>
      </c>
      <c r="J3959" t="s">
        <v>32</v>
      </c>
      <c r="K3959" t="s">
        <v>5397</v>
      </c>
      <c r="L3959" t="s">
        <v>5398</v>
      </c>
      <c r="M3959" t="s">
        <v>5399</v>
      </c>
      <c r="N3959" t="s">
        <v>5400</v>
      </c>
      <c r="O3959" t="s">
        <v>32</v>
      </c>
      <c r="P3959" t="s">
        <v>5401</v>
      </c>
      <c r="Q3959" t="s">
        <v>32</v>
      </c>
      <c r="R3959">
        <v>69</v>
      </c>
      <c r="S3959">
        <v>-1</v>
      </c>
      <c r="T3959" t="s">
        <v>215</v>
      </c>
      <c r="U3959" s="1">
        <v>41084</v>
      </c>
      <c r="V3959" t="s">
        <v>48</v>
      </c>
      <c r="W3959" t="s">
        <v>204</v>
      </c>
      <c r="X3959" t="s">
        <v>49</v>
      </c>
      <c r="Y3959" t="s">
        <v>32</v>
      </c>
      <c r="Z3959" t="s">
        <v>475</v>
      </c>
      <c r="AA3959" t="s">
        <v>51</v>
      </c>
      <c r="AB3959" t="s">
        <v>852</v>
      </c>
      <c r="AC3959" t="s">
        <v>71</v>
      </c>
      <c r="AD3959" t="s">
        <v>332</v>
      </c>
      <c r="AE3959" t="s">
        <v>54</v>
      </c>
    </row>
    <row r="3960" spans="1:31" x14ac:dyDescent="0.2">
      <c r="A3960">
        <v>39</v>
      </c>
      <c r="B3960" t="s">
        <v>55</v>
      </c>
      <c r="C3960" t="s">
        <v>97</v>
      </c>
      <c r="D3960" t="s">
        <v>33</v>
      </c>
      <c r="E3960" t="s">
        <v>32</v>
      </c>
      <c r="F3960" t="s">
        <v>114</v>
      </c>
      <c r="G3960" t="s">
        <v>5527</v>
      </c>
      <c r="H3960" t="s">
        <v>5528</v>
      </c>
      <c r="I3960" t="s">
        <v>5529</v>
      </c>
      <c r="J3960" t="s">
        <v>5530</v>
      </c>
      <c r="K3960" t="s">
        <v>5531</v>
      </c>
      <c r="L3960" t="s">
        <v>5532</v>
      </c>
      <c r="M3960" t="s">
        <v>5533</v>
      </c>
      <c r="N3960" t="s">
        <v>5534</v>
      </c>
      <c r="O3960" t="s">
        <v>32</v>
      </c>
      <c r="P3960" t="s">
        <v>5535</v>
      </c>
      <c r="Q3960" t="s">
        <v>75</v>
      </c>
      <c r="R3960">
        <v>71</v>
      </c>
      <c r="S3960">
        <v>-1</v>
      </c>
      <c r="T3960" t="s">
        <v>91</v>
      </c>
      <c r="U3960" s="1">
        <v>41090</v>
      </c>
      <c r="V3960" t="s">
        <v>48</v>
      </c>
      <c r="W3960" t="s">
        <v>92</v>
      </c>
      <c r="X3960" t="s">
        <v>49</v>
      </c>
      <c r="Y3960" t="s">
        <v>32</v>
      </c>
      <c r="Z3960" t="s">
        <v>32</v>
      </c>
      <c r="AA3960" t="s">
        <v>51</v>
      </c>
      <c r="AB3960" t="s">
        <v>247</v>
      </c>
      <c r="AC3960" t="s">
        <v>71</v>
      </c>
      <c r="AD3960" t="s">
        <v>5536</v>
      </c>
      <c r="AE3960" t="s">
        <v>54</v>
      </c>
    </row>
    <row r="3961" spans="1:31" x14ac:dyDescent="0.2">
      <c r="A3961">
        <v>39</v>
      </c>
      <c r="B3961" t="s">
        <v>169</v>
      </c>
      <c r="C3961" t="s">
        <v>32</v>
      </c>
      <c r="D3961" t="s">
        <v>33</v>
      </c>
      <c r="E3961" t="s">
        <v>34</v>
      </c>
      <c r="F3961" t="s">
        <v>56</v>
      </c>
      <c r="G3961" t="s">
        <v>5691</v>
      </c>
      <c r="H3961" t="s">
        <v>5692</v>
      </c>
      <c r="I3961" t="s">
        <v>5693</v>
      </c>
      <c r="J3961" t="s">
        <v>5694</v>
      </c>
      <c r="K3961" t="s">
        <v>5695</v>
      </c>
      <c r="L3961" t="s">
        <v>5696</v>
      </c>
      <c r="M3961" t="s">
        <v>5697</v>
      </c>
      <c r="N3961" t="s">
        <v>5698</v>
      </c>
      <c r="O3961" t="s">
        <v>32</v>
      </c>
      <c r="P3961" t="s">
        <v>32</v>
      </c>
      <c r="Q3961" t="s">
        <v>321</v>
      </c>
      <c r="R3961">
        <v>66</v>
      </c>
      <c r="S3961">
        <v>-1</v>
      </c>
      <c r="T3961" t="s">
        <v>136</v>
      </c>
      <c r="U3961" s="1">
        <v>41011</v>
      </c>
      <c r="V3961" t="s">
        <v>48</v>
      </c>
      <c r="W3961" t="s">
        <v>32</v>
      </c>
      <c r="X3961" t="s">
        <v>49</v>
      </c>
      <c r="Y3961" t="s">
        <v>32</v>
      </c>
      <c r="Z3961" t="s">
        <v>32</v>
      </c>
      <c r="AA3961" t="s">
        <v>51</v>
      </c>
      <c r="AB3961" t="s">
        <v>852</v>
      </c>
      <c r="AC3961" t="s">
        <v>71</v>
      </c>
      <c r="AD3961" t="s">
        <v>5699</v>
      </c>
      <c r="AE3961" t="s">
        <v>54</v>
      </c>
    </row>
    <row r="3962" spans="1:31" x14ac:dyDescent="0.2">
      <c r="A3962">
        <v>39</v>
      </c>
      <c r="B3962" t="s">
        <v>55</v>
      </c>
      <c r="C3962" t="s">
        <v>97</v>
      </c>
      <c r="D3962" t="s">
        <v>33</v>
      </c>
      <c r="E3962" t="s">
        <v>32</v>
      </c>
      <c r="F3962" t="s">
        <v>310</v>
      </c>
      <c r="G3962" t="s">
        <v>7190</v>
      </c>
      <c r="H3962" t="s">
        <v>7191</v>
      </c>
      <c r="I3962" t="s">
        <v>7192</v>
      </c>
      <c r="J3962" t="s">
        <v>846</v>
      </c>
      <c r="K3962" t="s">
        <v>7193</v>
      </c>
      <c r="L3962" t="s">
        <v>7194</v>
      </c>
      <c r="M3962" t="s">
        <v>7195</v>
      </c>
      <c r="N3962" t="s">
        <v>7196</v>
      </c>
      <c r="O3962" t="s">
        <v>7197</v>
      </c>
      <c r="P3962" t="s">
        <v>7198</v>
      </c>
      <c r="Q3962" t="s">
        <v>75</v>
      </c>
      <c r="R3962">
        <v>72</v>
      </c>
      <c r="S3962">
        <v>-1</v>
      </c>
      <c r="T3962" t="s">
        <v>76</v>
      </c>
      <c r="U3962" s="1">
        <v>40750</v>
      </c>
      <c r="V3962" t="s">
        <v>48</v>
      </c>
      <c r="W3962" t="s">
        <v>78</v>
      </c>
      <c r="X3962" t="s">
        <v>244</v>
      </c>
      <c r="Y3962" t="s">
        <v>245</v>
      </c>
      <c r="Z3962" t="s">
        <v>80</v>
      </c>
      <c r="AA3962" t="s">
        <v>51</v>
      </c>
      <c r="AB3962" t="s">
        <v>1633</v>
      </c>
      <c r="AC3962" t="s">
        <v>71</v>
      </c>
      <c r="AD3962" t="s">
        <v>168</v>
      </c>
      <c r="AE3962" t="s">
        <v>54</v>
      </c>
    </row>
    <row r="3963" spans="1:31" x14ac:dyDescent="0.2">
      <c r="A3963">
        <v>39</v>
      </c>
      <c r="B3963" t="s">
        <v>620</v>
      </c>
      <c r="C3963" t="s">
        <v>32</v>
      </c>
      <c r="D3963" t="s">
        <v>182</v>
      </c>
      <c r="E3963" t="s">
        <v>34</v>
      </c>
      <c r="F3963" t="s">
        <v>56</v>
      </c>
      <c r="G3963" t="s">
        <v>7226</v>
      </c>
      <c r="H3963" t="s">
        <v>7227</v>
      </c>
      <c r="I3963" t="s">
        <v>7228</v>
      </c>
      <c r="J3963" t="s">
        <v>7229</v>
      </c>
      <c r="K3963" t="s">
        <v>7230</v>
      </c>
      <c r="L3963" t="s">
        <v>7231</v>
      </c>
      <c r="M3963" t="s">
        <v>7232</v>
      </c>
      <c r="N3963" t="s">
        <v>7233</v>
      </c>
      <c r="O3963" t="s">
        <v>7234</v>
      </c>
      <c r="P3963" t="s">
        <v>7235</v>
      </c>
      <c r="Q3963" t="s">
        <v>75</v>
      </c>
      <c r="R3963">
        <v>63</v>
      </c>
      <c r="S3963">
        <v>-1</v>
      </c>
      <c r="T3963" t="s">
        <v>47</v>
      </c>
      <c r="U3963" s="1">
        <v>41089</v>
      </c>
      <c r="V3963" t="s">
        <v>667</v>
      </c>
      <c r="W3963" t="s">
        <v>886</v>
      </c>
      <c r="X3963" t="s">
        <v>49</v>
      </c>
      <c r="Y3963" t="s">
        <v>32</v>
      </c>
      <c r="Z3963" t="s">
        <v>1041</v>
      </c>
      <c r="AA3963" t="s">
        <v>69</v>
      </c>
      <c r="AB3963" t="s">
        <v>81</v>
      </c>
      <c r="AC3963" t="s">
        <v>71</v>
      </c>
      <c r="AD3963" t="s">
        <v>332</v>
      </c>
      <c r="AE3963" t="s">
        <v>2899</v>
      </c>
    </row>
    <row r="3964" spans="1:31" x14ac:dyDescent="0.2">
      <c r="A3964">
        <v>39</v>
      </c>
      <c r="B3964" t="s">
        <v>620</v>
      </c>
      <c r="C3964" t="s">
        <v>155</v>
      </c>
      <c r="D3964" t="s">
        <v>33</v>
      </c>
      <c r="E3964" t="s">
        <v>170</v>
      </c>
      <c r="F3964" t="s">
        <v>114</v>
      </c>
      <c r="G3964" t="s">
        <v>10958</v>
      </c>
      <c r="H3964" t="s">
        <v>10959</v>
      </c>
      <c r="I3964" t="s">
        <v>10960</v>
      </c>
      <c r="J3964" t="s">
        <v>10961</v>
      </c>
      <c r="K3964" t="s">
        <v>10962</v>
      </c>
      <c r="L3964" t="s">
        <v>10963</v>
      </c>
      <c r="M3964" t="s">
        <v>10964</v>
      </c>
      <c r="N3964" t="s">
        <v>10965</v>
      </c>
      <c r="O3964" t="s">
        <v>10966</v>
      </c>
      <c r="P3964" t="s">
        <v>32</v>
      </c>
      <c r="Q3964" t="s">
        <v>75</v>
      </c>
      <c r="R3964">
        <v>64</v>
      </c>
      <c r="S3964">
        <v>-1</v>
      </c>
      <c r="T3964" t="s">
        <v>68</v>
      </c>
      <c r="U3964" s="1">
        <v>41081</v>
      </c>
      <c r="V3964" t="s">
        <v>48</v>
      </c>
      <c r="W3964" t="s">
        <v>32</v>
      </c>
      <c r="X3964" t="s">
        <v>49</v>
      </c>
      <c r="Y3964" t="s">
        <v>435</v>
      </c>
      <c r="Z3964" t="s">
        <v>298</v>
      </c>
      <c r="AA3964" t="s">
        <v>69</v>
      </c>
      <c r="AB3964" t="s">
        <v>32</v>
      </c>
      <c r="AC3964" t="s">
        <v>71</v>
      </c>
      <c r="AD3964" t="s">
        <v>10673</v>
      </c>
      <c r="AE3964" t="s">
        <v>54</v>
      </c>
    </row>
    <row r="3965" spans="1:31" x14ac:dyDescent="0.2">
      <c r="A3965">
        <v>39</v>
      </c>
      <c r="B3965" t="s">
        <v>169</v>
      </c>
      <c r="C3965" t="s">
        <v>32</v>
      </c>
      <c r="D3965" t="s">
        <v>32</v>
      </c>
      <c r="E3965" t="s">
        <v>34</v>
      </c>
      <c r="F3965" t="s">
        <v>32</v>
      </c>
      <c r="G3965" t="s">
        <v>32</v>
      </c>
      <c r="H3965" t="s">
        <v>32</v>
      </c>
      <c r="I3965" t="s">
        <v>32</v>
      </c>
      <c r="J3965" t="s">
        <v>32</v>
      </c>
      <c r="K3965" t="s">
        <v>32</v>
      </c>
      <c r="L3965" t="s">
        <v>32</v>
      </c>
      <c r="M3965" t="s">
        <v>32</v>
      </c>
      <c r="N3965" t="s">
        <v>32</v>
      </c>
      <c r="O3965" t="s">
        <v>32</v>
      </c>
      <c r="P3965" t="s">
        <v>32</v>
      </c>
      <c r="Q3965" t="s">
        <v>32</v>
      </c>
      <c r="R3965">
        <v>64</v>
      </c>
      <c r="S3965">
        <v>-1</v>
      </c>
      <c r="T3965" t="s">
        <v>203</v>
      </c>
      <c r="U3965" s="1">
        <v>41089</v>
      </c>
      <c r="V3965" t="s">
        <v>48</v>
      </c>
      <c r="W3965" t="s">
        <v>204</v>
      </c>
      <c r="X3965" t="s">
        <v>49</v>
      </c>
      <c r="Y3965" t="s">
        <v>495</v>
      </c>
      <c r="Z3965" t="s">
        <v>218</v>
      </c>
      <c r="AA3965" t="s">
        <v>69</v>
      </c>
      <c r="AB3965" t="s">
        <v>285</v>
      </c>
      <c r="AC3965" t="s">
        <v>32</v>
      </c>
      <c r="AD3965" t="s">
        <v>1208</v>
      </c>
      <c r="AE3965" t="s">
        <v>54</v>
      </c>
    </row>
    <row r="3966" spans="1:31" x14ac:dyDescent="0.2">
      <c r="A3966">
        <v>39</v>
      </c>
      <c r="B3966" t="s">
        <v>96</v>
      </c>
      <c r="C3966" t="s">
        <v>83</v>
      </c>
      <c r="D3966" t="s">
        <v>33</v>
      </c>
      <c r="E3966" t="s">
        <v>170</v>
      </c>
      <c r="F3966" t="s">
        <v>56</v>
      </c>
      <c r="G3966" t="s">
        <v>11258</v>
      </c>
      <c r="H3966" t="s">
        <v>11259</v>
      </c>
      <c r="I3966" t="s">
        <v>11260</v>
      </c>
      <c r="J3966" t="s">
        <v>11261</v>
      </c>
      <c r="K3966" t="s">
        <v>11262</v>
      </c>
      <c r="L3966" t="s">
        <v>11263</v>
      </c>
      <c r="M3966" t="s">
        <v>11264</v>
      </c>
      <c r="N3966" t="s">
        <v>11265</v>
      </c>
      <c r="O3966" t="s">
        <v>11266</v>
      </c>
      <c r="P3966" t="s">
        <v>11267</v>
      </c>
      <c r="Q3966" t="s">
        <v>75</v>
      </c>
      <c r="R3966">
        <v>68</v>
      </c>
      <c r="S3966">
        <v>40000</v>
      </c>
      <c r="T3966" t="s">
        <v>446</v>
      </c>
      <c r="U3966" s="1">
        <v>41089</v>
      </c>
      <c r="V3966" t="s">
        <v>48</v>
      </c>
      <c r="W3966" t="s">
        <v>2599</v>
      </c>
      <c r="X3966" t="s">
        <v>49</v>
      </c>
      <c r="Y3966" t="s">
        <v>79</v>
      </c>
      <c r="Z3966" t="s">
        <v>378</v>
      </c>
      <c r="AA3966" t="s">
        <v>51</v>
      </c>
      <c r="AB3966" t="s">
        <v>285</v>
      </c>
      <c r="AC3966" t="s">
        <v>71</v>
      </c>
      <c r="AD3966" t="s">
        <v>95</v>
      </c>
      <c r="AE3966" t="s">
        <v>54</v>
      </c>
    </row>
    <row r="3967" spans="1:31" x14ac:dyDescent="0.2">
      <c r="A3967">
        <v>39</v>
      </c>
      <c r="B3967" t="s">
        <v>55</v>
      </c>
      <c r="C3967" t="s">
        <v>32</v>
      </c>
      <c r="D3967" t="s">
        <v>33</v>
      </c>
      <c r="E3967" t="s">
        <v>34</v>
      </c>
      <c r="F3967" t="s">
        <v>114</v>
      </c>
      <c r="G3967" t="s">
        <v>11381</v>
      </c>
      <c r="H3967" t="s">
        <v>11382</v>
      </c>
      <c r="I3967" t="s">
        <v>11383</v>
      </c>
      <c r="J3967" t="s">
        <v>11384</v>
      </c>
      <c r="K3967" t="s">
        <v>11385</v>
      </c>
      <c r="L3967" t="s">
        <v>11386</v>
      </c>
      <c r="M3967" t="s">
        <v>32</v>
      </c>
      <c r="N3967" t="s">
        <v>32</v>
      </c>
      <c r="O3967" t="s">
        <v>32</v>
      </c>
      <c r="P3967" t="s">
        <v>11387</v>
      </c>
      <c r="Q3967" t="s">
        <v>75</v>
      </c>
      <c r="R3967">
        <v>69</v>
      </c>
      <c r="S3967">
        <v>-1</v>
      </c>
      <c r="T3967" t="s">
        <v>163</v>
      </c>
      <c r="U3967" s="1">
        <v>41090</v>
      </c>
      <c r="V3967" t="s">
        <v>4456</v>
      </c>
      <c r="W3967" t="s">
        <v>204</v>
      </c>
      <c r="X3967" t="s">
        <v>49</v>
      </c>
      <c r="Y3967" t="s">
        <v>93</v>
      </c>
      <c r="Z3967" t="s">
        <v>32</v>
      </c>
      <c r="AA3967" t="s">
        <v>69</v>
      </c>
      <c r="AB3967" t="s">
        <v>32</v>
      </c>
      <c r="AC3967" t="s">
        <v>71</v>
      </c>
      <c r="AD3967" t="s">
        <v>11388</v>
      </c>
      <c r="AE3967" t="s">
        <v>54</v>
      </c>
    </row>
    <row r="3968" spans="1:31" x14ac:dyDescent="0.2">
      <c r="A3968">
        <v>39</v>
      </c>
      <c r="B3968" t="s">
        <v>96</v>
      </c>
      <c r="C3968" t="s">
        <v>155</v>
      </c>
      <c r="D3968" t="s">
        <v>98</v>
      </c>
      <c r="E3968" t="s">
        <v>32</v>
      </c>
      <c r="F3968" t="s">
        <v>138</v>
      </c>
      <c r="G3968" t="s">
        <v>11583</v>
      </c>
      <c r="H3968" t="s">
        <v>11584</v>
      </c>
      <c r="I3968" t="s">
        <v>11585</v>
      </c>
      <c r="J3968" t="s">
        <v>11586</v>
      </c>
      <c r="K3968" t="s">
        <v>11587</v>
      </c>
      <c r="L3968" t="s">
        <v>11588</v>
      </c>
      <c r="M3968" t="s">
        <v>11589</v>
      </c>
      <c r="N3968" t="s">
        <v>11590</v>
      </c>
      <c r="O3968" t="s">
        <v>11591</v>
      </c>
      <c r="P3968" t="s">
        <v>11592</v>
      </c>
      <c r="Q3968" t="s">
        <v>32</v>
      </c>
      <c r="R3968">
        <v>72</v>
      </c>
      <c r="S3968">
        <v>-1</v>
      </c>
      <c r="T3968" t="s">
        <v>457</v>
      </c>
      <c r="U3968" s="1">
        <v>41090</v>
      </c>
      <c r="V3968" t="s">
        <v>48</v>
      </c>
      <c r="W3968" t="s">
        <v>181</v>
      </c>
      <c r="X3968" t="s">
        <v>49</v>
      </c>
      <c r="Y3968" t="s">
        <v>32</v>
      </c>
      <c r="Z3968" t="s">
        <v>80</v>
      </c>
      <c r="AA3968" t="s">
        <v>51</v>
      </c>
      <c r="AB3968" t="s">
        <v>206</v>
      </c>
      <c r="AC3968" t="s">
        <v>71</v>
      </c>
      <c r="AD3968" t="s">
        <v>11593</v>
      </c>
      <c r="AE3968" t="s">
        <v>54</v>
      </c>
    </row>
    <row r="3969" spans="1:31" x14ac:dyDescent="0.2">
      <c r="A3969">
        <v>39</v>
      </c>
      <c r="B3969" t="s">
        <v>55</v>
      </c>
      <c r="C3969" t="s">
        <v>32</v>
      </c>
      <c r="D3969" t="s">
        <v>33</v>
      </c>
      <c r="E3969" t="s">
        <v>32</v>
      </c>
      <c r="F3969" t="s">
        <v>138</v>
      </c>
      <c r="G3969" t="s">
        <v>11602</v>
      </c>
      <c r="H3969" t="s">
        <v>11603</v>
      </c>
      <c r="I3969" t="s">
        <v>11604</v>
      </c>
      <c r="J3969" t="s">
        <v>11605</v>
      </c>
      <c r="K3969" t="s">
        <v>11606</v>
      </c>
      <c r="L3969" t="s">
        <v>11607</v>
      </c>
      <c r="M3969" t="s">
        <v>11608</v>
      </c>
      <c r="N3969" t="s">
        <v>11609</v>
      </c>
      <c r="O3969" t="s">
        <v>11610</v>
      </c>
      <c r="P3969" t="s">
        <v>11611</v>
      </c>
      <c r="Q3969" t="s">
        <v>75</v>
      </c>
      <c r="R3969">
        <v>62</v>
      </c>
      <c r="S3969">
        <v>-1</v>
      </c>
      <c r="T3969" t="s">
        <v>149</v>
      </c>
      <c r="U3969" s="1">
        <v>41089</v>
      </c>
      <c r="V3969" t="s">
        <v>48</v>
      </c>
      <c r="W3969" t="s">
        <v>32</v>
      </c>
      <c r="X3969" t="s">
        <v>49</v>
      </c>
      <c r="Y3969" t="s">
        <v>245</v>
      </c>
      <c r="Z3969" t="s">
        <v>32</v>
      </c>
      <c r="AA3969" t="s">
        <v>69</v>
      </c>
      <c r="AB3969" t="s">
        <v>247</v>
      </c>
      <c r="AC3969" t="s">
        <v>32</v>
      </c>
      <c r="AD3969" t="s">
        <v>3861</v>
      </c>
      <c r="AE3969" t="s">
        <v>54</v>
      </c>
    </row>
    <row r="3970" spans="1:31" x14ac:dyDescent="0.2">
      <c r="A3970">
        <v>39</v>
      </c>
      <c r="B3970" t="s">
        <v>32</v>
      </c>
      <c r="C3970" t="s">
        <v>32</v>
      </c>
      <c r="D3970" t="s">
        <v>33</v>
      </c>
      <c r="E3970" t="s">
        <v>34</v>
      </c>
      <c r="F3970" t="s">
        <v>3351</v>
      </c>
      <c r="G3970" t="s">
        <v>12835</v>
      </c>
      <c r="H3970" t="s">
        <v>12836</v>
      </c>
      <c r="I3970" t="s">
        <v>12837</v>
      </c>
      <c r="J3970" t="s">
        <v>1760</v>
      </c>
      <c r="K3970" t="s">
        <v>12838</v>
      </c>
      <c r="L3970" t="s">
        <v>12839</v>
      </c>
      <c r="M3970" t="s">
        <v>12840</v>
      </c>
      <c r="N3970" t="s">
        <v>32</v>
      </c>
      <c r="O3970" t="s">
        <v>32</v>
      </c>
      <c r="P3970" t="s">
        <v>32</v>
      </c>
      <c r="Q3970" t="s">
        <v>75</v>
      </c>
      <c r="R3970">
        <v>66</v>
      </c>
      <c r="S3970">
        <v>-1</v>
      </c>
      <c r="T3970" t="s">
        <v>91</v>
      </c>
      <c r="U3970" s="1">
        <v>41086</v>
      </c>
      <c r="V3970" t="s">
        <v>48</v>
      </c>
      <c r="W3970" t="s">
        <v>32</v>
      </c>
      <c r="X3970" t="s">
        <v>49</v>
      </c>
      <c r="Y3970" t="s">
        <v>93</v>
      </c>
      <c r="Z3970" t="s">
        <v>322</v>
      </c>
      <c r="AA3970" t="s">
        <v>69</v>
      </c>
      <c r="AB3970" t="s">
        <v>459</v>
      </c>
      <c r="AC3970" t="s">
        <v>71</v>
      </c>
      <c r="AD3970" t="s">
        <v>12841</v>
      </c>
      <c r="AE3970" t="s">
        <v>54</v>
      </c>
    </row>
    <row r="3971" spans="1:31" x14ac:dyDescent="0.2">
      <c r="A3971">
        <v>39</v>
      </c>
      <c r="B3971" t="s">
        <v>32</v>
      </c>
      <c r="C3971" t="s">
        <v>32</v>
      </c>
      <c r="D3971" t="s">
        <v>98</v>
      </c>
      <c r="E3971" t="s">
        <v>170</v>
      </c>
      <c r="F3971" t="s">
        <v>56</v>
      </c>
      <c r="G3971" t="s">
        <v>13113</v>
      </c>
      <c r="H3971" t="s">
        <v>13114</v>
      </c>
      <c r="I3971" t="s">
        <v>13115</v>
      </c>
      <c r="J3971" t="s">
        <v>13116</v>
      </c>
      <c r="K3971" t="s">
        <v>32</v>
      </c>
      <c r="L3971" t="s">
        <v>32</v>
      </c>
      <c r="M3971" t="s">
        <v>32</v>
      </c>
      <c r="N3971" t="s">
        <v>13117</v>
      </c>
      <c r="O3971" t="s">
        <v>32</v>
      </c>
      <c r="P3971" t="s">
        <v>13118</v>
      </c>
      <c r="Q3971" t="s">
        <v>924</v>
      </c>
      <c r="R3971">
        <v>72</v>
      </c>
      <c r="S3971">
        <v>80000</v>
      </c>
      <c r="T3971" t="s">
        <v>331</v>
      </c>
      <c r="U3971" s="1">
        <v>41086</v>
      </c>
      <c r="V3971" t="s">
        <v>48</v>
      </c>
      <c r="W3971" t="s">
        <v>32</v>
      </c>
      <c r="X3971" t="s">
        <v>49</v>
      </c>
      <c r="Y3971" t="s">
        <v>93</v>
      </c>
      <c r="Z3971" t="s">
        <v>475</v>
      </c>
      <c r="AA3971" t="s">
        <v>51</v>
      </c>
      <c r="AB3971" t="s">
        <v>367</v>
      </c>
      <c r="AC3971" t="s">
        <v>71</v>
      </c>
      <c r="AD3971" t="s">
        <v>13119</v>
      </c>
      <c r="AE3971" t="s">
        <v>54</v>
      </c>
    </row>
    <row r="3972" spans="1:31" x14ac:dyDescent="0.2">
      <c r="A3972">
        <v>39</v>
      </c>
      <c r="B3972" t="s">
        <v>1525</v>
      </c>
      <c r="C3972" t="s">
        <v>32</v>
      </c>
      <c r="D3972" t="s">
        <v>32</v>
      </c>
      <c r="E3972" t="s">
        <v>32</v>
      </c>
      <c r="F3972" t="s">
        <v>32</v>
      </c>
      <c r="G3972" t="s">
        <v>32</v>
      </c>
      <c r="H3972" t="s">
        <v>32</v>
      </c>
      <c r="I3972" t="s">
        <v>32</v>
      </c>
      <c r="J3972" t="s">
        <v>32</v>
      </c>
      <c r="K3972" t="s">
        <v>32</v>
      </c>
      <c r="L3972" t="s">
        <v>32</v>
      </c>
      <c r="M3972" t="s">
        <v>32</v>
      </c>
      <c r="N3972" t="s">
        <v>32</v>
      </c>
      <c r="O3972" t="s">
        <v>32</v>
      </c>
      <c r="P3972" t="s">
        <v>32</v>
      </c>
      <c r="Q3972" t="s">
        <v>67</v>
      </c>
      <c r="R3972">
        <v>72</v>
      </c>
      <c r="S3972">
        <v>-1</v>
      </c>
      <c r="T3972" t="s">
        <v>32</v>
      </c>
      <c r="U3972" s="1">
        <v>41085</v>
      </c>
      <c r="V3972" t="s">
        <v>48</v>
      </c>
      <c r="W3972" t="s">
        <v>32</v>
      </c>
      <c r="X3972" t="s">
        <v>49</v>
      </c>
      <c r="Y3972" t="s">
        <v>32</v>
      </c>
      <c r="Z3972" t="s">
        <v>151</v>
      </c>
      <c r="AA3972" t="s">
        <v>51</v>
      </c>
      <c r="AB3972" t="s">
        <v>32</v>
      </c>
      <c r="AC3972" t="s">
        <v>170</v>
      </c>
      <c r="AD3972" t="s">
        <v>32</v>
      </c>
      <c r="AE3972" t="s">
        <v>54</v>
      </c>
    </row>
    <row r="3973" spans="1:31" x14ac:dyDescent="0.2">
      <c r="A3973">
        <v>39</v>
      </c>
      <c r="B3973" t="s">
        <v>96</v>
      </c>
      <c r="C3973" t="s">
        <v>113</v>
      </c>
      <c r="D3973" t="s">
        <v>182</v>
      </c>
      <c r="E3973" t="s">
        <v>34</v>
      </c>
      <c r="F3973" t="s">
        <v>114</v>
      </c>
      <c r="G3973" t="s">
        <v>13583</v>
      </c>
      <c r="H3973" t="s">
        <v>13584</v>
      </c>
      <c r="I3973" t="s">
        <v>13585</v>
      </c>
      <c r="J3973" t="s">
        <v>32</v>
      </c>
      <c r="K3973" t="s">
        <v>13586</v>
      </c>
      <c r="L3973" t="s">
        <v>13587</v>
      </c>
      <c r="M3973" t="s">
        <v>13588</v>
      </c>
      <c r="N3973" t="s">
        <v>13589</v>
      </c>
      <c r="O3973" t="s">
        <v>32</v>
      </c>
      <c r="P3973" t="s">
        <v>13590</v>
      </c>
      <c r="Q3973" t="s">
        <v>108</v>
      </c>
      <c r="R3973">
        <v>64</v>
      </c>
      <c r="S3973">
        <v>-1</v>
      </c>
      <c r="T3973" t="s">
        <v>163</v>
      </c>
      <c r="U3973" s="1">
        <v>41090</v>
      </c>
      <c r="V3973" t="s">
        <v>260</v>
      </c>
      <c r="W3973" t="s">
        <v>92</v>
      </c>
      <c r="X3973" t="s">
        <v>49</v>
      </c>
      <c r="Y3973" t="s">
        <v>93</v>
      </c>
      <c r="Z3973" t="s">
        <v>32</v>
      </c>
      <c r="AA3973" t="s">
        <v>69</v>
      </c>
      <c r="AB3973" t="s">
        <v>459</v>
      </c>
      <c r="AC3973" t="s">
        <v>71</v>
      </c>
      <c r="AD3973" t="s">
        <v>11920</v>
      </c>
      <c r="AE3973" t="s">
        <v>54</v>
      </c>
    </row>
    <row r="3974" spans="1:31" x14ac:dyDescent="0.2">
      <c r="A3974">
        <v>39</v>
      </c>
      <c r="B3974" t="s">
        <v>96</v>
      </c>
      <c r="C3974" t="s">
        <v>113</v>
      </c>
      <c r="D3974" t="s">
        <v>32</v>
      </c>
      <c r="E3974" t="s">
        <v>32</v>
      </c>
      <c r="F3974" t="s">
        <v>56</v>
      </c>
      <c r="G3974" t="s">
        <v>13652</v>
      </c>
      <c r="H3974" t="s">
        <v>13653</v>
      </c>
      <c r="I3974" t="s">
        <v>13654</v>
      </c>
      <c r="J3974" t="s">
        <v>846</v>
      </c>
      <c r="K3974" t="s">
        <v>13655</v>
      </c>
      <c r="L3974" t="s">
        <v>13656</v>
      </c>
      <c r="M3974" t="s">
        <v>13657</v>
      </c>
      <c r="N3974" t="s">
        <v>32</v>
      </c>
      <c r="O3974" t="s">
        <v>32</v>
      </c>
      <c r="P3974" t="s">
        <v>13658</v>
      </c>
      <c r="Q3974" t="s">
        <v>75</v>
      </c>
      <c r="R3974">
        <v>72</v>
      </c>
      <c r="S3974">
        <v>-1</v>
      </c>
      <c r="T3974" t="s">
        <v>76</v>
      </c>
      <c r="U3974" s="1">
        <v>40885</v>
      </c>
      <c r="V3974" t="s">
        <v>48</v>
      </c>
      <c r="W3974" t="s">
        <v>32</v>
      </c>
      <c r="X3974" t="s">
        <v>49</v>
      </c>
      <c r="Y3974" t="s">
        <v>435</v>
      </c>
      <c r="Z3974" t="s">
        <v>32</v>
      </c>
      <c r="AA3974" t="s">
        <v>51</v>
      </c>
      <c r="AB3974" t="s">
        <v>152</v>
      </c>
      <c r="AC3974" t="s">
        <v>32</v>
      </c>
      <c r="AD3974" t="s">
        <v>3587</v>
      </c>
      <c r="AE3974" t="s">
        <v>54</v>
      </c>
    </row>
    <row r="3975" spans="1:31" x14ac:dyDescent="0.2">
      <c r="A3975">
        <v>39</v>
      </c>
      <c r="B3975" t="s">
        <v>169</v>
      </c>
      <c r="C3975" t="s">
        <v>278</v>
      </c>
      <c r="D3975" t="s">
        <v>33</v>
      </c>
      <c r="E3975" t="s">
        <v>34</v>
      </c>
      <c r="F3975" t="s">
        <v>3351</v>
      </c>
      <c r="G3975" t="s">
        <v>13678</v>
      </c>
      <c r="H3975" t="s">
        <v>13679</v>
      </c>
      <c r="I3975" t="s">
        <v>13680</v>
      </c>
      <c r="J3975" t="s">
        <v>13681</v>
      </c>
      <c r="K3975" t="s">
        <v>13682</v>
      </c>
      <c r="L3975" t="s">
        <v>13683</v>
      </c>
      <c r="M3975" t="s">
        <v>32</v>
      </c>
      <c r="N3975" t="s">
        <v>13684</v>
      </c>
      <c r="O3975" t="s">
        <v>13685</v>
      </c>
      <c r="P3975" t="s">
        <v>32</v>
      </c>
      <c r="Q3975" t="s">
        <v>75</v>
      </c>
      <c r="R3975">
        <v>66</v>
      </c>
      <c r="S3975">
        <v>-1</v>
      </c>
      <c r="T3975" t="s">
        <v>136</v>
      </c>
      <c r="U3975" s="1">
        <v>41090</v>
      </c>
      <c r="V3975" t="s">
        <v>1474</v>
      </c>
      <c r="W3975" t="s">
        <v>32</v>
      </c>
      <c r="X3975" t="s">
        <v>49</v>
      </c>
      <c r="Y3975" t="s">
        <v>32</v>
      </c>
      <c r="Z3975" t="s">
        <v>322</v>
      </c>
      <c r="AA3975" t="s">
        <v>69</v>
      </c>
      <c r="AB3975" t="s">
        <v>1633</v>
      </c>
      <c r="AC3975" t="s">
        <v>71</v>
      </c>
      <c r="AD3975" t="s">
        <v>13686</v>
      </c>
      <c r="AE3975" t="s">
        <v>54</v>
      </c>
    </row>
    <row r="3976" spans="1:31" x14ac:dyDescent="0.2">
      <c r="A3976">
        <v>39</v>
      </c>
      <c r="B3976" t="s">
        <v>96</v>
      </c>
      <c r="C3976" t="s">
        <v>113</v>
      </c>
      <c r="D3976" t="s">
        <v>501</v>
      </c>
      <c r="E3976" t="s">
        <v>34</v>
      </c>
      <c r="F3976" t="s">
        <v>114</v>
      </c>
      <c r="G3976" t="s">
        <v>13873</v>
      </c>
      <c r="H3976" t="s">
        <v>32</v>
      </c>
      <c r="I3976" t="s">
        <v>13874</v>
      </c>
      <c r="J3976" t="s">
        <v>32</v>
      </c>
      <c r="K3976" t="s">
        <v>32</v>
      </c>
      <c r="L3976" t="s">
        <v>13875</v>
      </c>
      <c r="M3976" t="s">
        <v>13876</v>
      </c>
      <c r="N3976" t="s">
        <v>13877</v>
      </c>
      <c r="O3976" t="s">
        <v>13878</v>
      </c>
      <c r="P3976" t="s">
        <v>13879</v>
      </c>
      <c r="Q3976" t="s">
        <v>321</v>
      </c>
      <c r="R3976">
        <v>66</v>
      </c>
      <c r="S3976">
        <v>-1</v>
      </c>
      <c r="T3976" t="s">
        <v>631</v>
      </c>
      <c r="U3976" s="1">
        <v>40942</v>
      </c>
      <c r="V3976" t="s">
        <v>472</v>
      </c>
      <c r="W3976" t="s">
        <v>32</v>
      </c>
      <c r="X3976" t="s">
        <v>244</v>
      </c>
      <c r="Y3976" t="s">
        <v>474</v>
      </c>
      <c r="Z3976" t="s">
        <v>475</v>
      </c>
      <c r="AA3976" t="s">
        <v>51</v>
      </c>
      <c r="AB3976" t="s">
        <v>81</v>
      </c>
      <c r="AC3976" t="s">
        <v>71</v>
      </c>
      <c r="AD3976" t="s">
        <v>13880</v>
      </c>
      <c r="AE3976" t="s">
        <v>54</v>
      </c>
    </row>
    <row r="3977" spans="1:31" x14ac:dyDescent="0.2">
      <c r="A3977">
        <v>39</v>
      </c>
      <c r="B3977" t="s">
        <v>96</v>
      </c>
      <c r="C3977" t="s">
        <v>278</v>
      </c>
      <c r="D3977" t="s">
        <v>501</v>
      </c>
      <c r="E3977" t="s">
        <v>34</v>
      </c>
      <c r="F3977" t="s">
        <v>773</v>
      </c>
      <c r="G3977" t="s">
        <v>14316</v>
      </c>
      <c r="H3977" t="s">
        <v>14317</v>
      </c>
      <c r="I3977" t="s">
        <v>14318</v>
      </c>
      <c r="J3977" t="s">
        <v>14319</v>
      </c>
      <c r="K3977" t="s">
        <v>14320</v>
      </c>
      <c r="L3977" t="s">
        <v>32</v>
      </c>
      <c r="M3977" t="s">
        <v>14321</v>
      </c>
      <c r="N3977" t="s">
        <v>14322</v>
      </c>
      <c r="O3977" t="s">
        <v>32</v>
      </c>
      <c r="P3977" t="s">
        <v>32</v>
      </c>
      <c r="Q3977" t="s">
        <v>321</v>
      </c>
      <c r="R3977">
        <v>67</v>
      </c>
      <c r="S3977">
        <v>-1</v>
      </c>
      <c r="T3977" t="s">
        <v>91</v>
      </c>
      <c r="U3977" s="1">
        <v>40904</v>
      </c>
      <c r="V3977" t="s">
        <v>216</v>
      </c>
      <c r="W3977" t="s">
        <v>191</v>
      </c>
      <c r="X3977" t="s">
        <v>49</v>
      </c>
      <c r="Y3977" t="s">
        <v>495</v>
      </c>
      <c r="Z3977" t="s">
        <v>166</v>
      </c>
      <c r="AA3977" t="s">
        <v>69</v>
      </c>
      <c r="AB3977" t="s">
        <v>110</v>
      </c>
      <c r="AC3977" t="s">
        <v>71</v>
      </c>
      <c r="AD3977" t="s">
        <v>14323</v>
      </c>
      <c r="AE3977" t="s">
        <v>54</v>
      </c>
    </row>
    <row r="3978" spans="1:31" x14ac:dyDescent="0.2">
      <c r="A3978">
        <v>39</v>
      </c>
      <c r="B3978" t="s">
        <v>55</v>
      </c>
      <c r="C3978" t="s">
        <v>155</v>
      </c>
      <c r="D3978" t="s">
        <v>33</v>
      </c>
      <c r="E3978" t="s">
        <v>32</v>
      </c>
      <c r="F3978" t="s">
        <v>56</v>
      </c>
      <c r="G3978" t="s">
        <v>14354</v>
      </c>
      <c r="H3978" t="s">
        <v>14355</v>
      </c>
      <c r="I3978" t="s">
        <v>14356</v>
      </c>
      <c r="J3978" t="s">
        <v>14357</v>
      </c>
      <c r="K3978" t="s">
        <v>14358</v>
      </c>
      <c r="L3978" t="s">
        <v>14359</v>
      </c>
      <c r="M3978" t="s">
        <v>14360</v>
      </c>
      <c r="N3978" t="s">
        <v>14361</v>
      </c>
      <c r="O3978" t="s">
        <v>14362</v>
      </c>
      <c r="P3978" t="s">
        <v>14363</v>
      </c>
      <c r="Q3978" t="s">
        <v>75</v>
      </c>
      <c r="R3978">
        <v>70</v>
      </c>
      <c r="S3978">
        <v>-1</v>
      </c>
      <c r="T3978" t="s">
        <v>47</v>
      </c>
      <c r="U3978" s="1">
        <v>41090</v>
      </c>
      <c r="V3978" t="s">
        <v>164</v>
      </c>
      <c r="W3978" t="s">
        <v>32</v>
      </c>
      <c r="X3978" t="s">
        <v>49</v>
      </c>
      <c r="Y3978" t="s">
        <v>93</v>
      </c>
      <c r="Z3978" t="s">
        <v>91</v>
      </c>
      <c r="AA3978" t="s">
        <v>51</v>
      </c>
      <c r="AB3978" t="s">
        <v>276</v>
      </c>
      <c r="AC3978" t="s">
        <v>71</v>
      </c>
      <c r="AD3978" t="s">
        <v>447</v>
      </c>
      <c r="AE3978" t="s">
        <v>54</v>
      </c>
    </row>
    <row r="3979" spans="1:31" x14ac:dyDescent="0.2">
      <c r="A3979">
        <v>39</v>
      </c>
      <c r="B3979" t="s">
        <v>169</v>
      </c>
      <c r="C3979" t="s">
        <v>32</v>
      </c>
      <c r="D3979" t="s">
        <v>33</v>
      </c>
      <c r="E3979" t="s">
        <v>32</v>
      </c>
      <c r="F3979" t="s">
        <v>14594</v>
      </c>
      <c r="G3979" t="s">
        <v>32</v>
      </c>
      <c r="H3979" t="s">
        <v>32</v>
      </c>
      <c r="I3979" t="s">
        <v>32</v>
      </c>
      <c r="J3979" t="s">
        <v>32</v>
      </c>
      <c r="K3979" t="s">
        <v>32</v>
      </c>
      <c r="L3979" t="s">
        <v>32</v>
      </c>
      <c r="M3979" t="s">
        <v>32</v>
      </c>
      <c r="N3979" t="s">
        <v>32</v>
      </c>
      <c r="O3979" t="s">
        <v>32</v>
      </c>
      <c r="P3979" t="s">
        <v>32</v>
      </c>
      <c r="Q3979" t="s">
        <v>75</v>
      </c>
      <c r="R3979">
        <v>74</v>
      </c>
      <c r="S3979">
        <v>150000</v>
      </c>
      <c r="T3979" t="s">
        <v>136</v>
      </c>
      <c r="U3979" s="1">
        <v>41091</v>
      </c>
      <c r="V3979" t="s">
        <v>48</v>
      </c>
      <c r="W3979" t="s">
        <v>32</v>
      </c>
      <c r="X3979" t="s">
        <v>49</v>
      </c>
      <c r="Y3979" t="s">
        <v>32</v>
      </c>
      <c r="Z3979" t="s">
        <v>205</v>
      </c>
      <c r="AA3979" t="s">
        <v>51</v>
      </c>
      <c r="AB3979" t="s">
        <v>740</v>
      </c>
      <c r="AC3979" t="s">
        <v>71</v>
      </c>
      <c r="AD3979" t="s">
        <v>168</v>
      </c>
      <c r="AE3979" t="s">
        <v>54</v>
      </c>
    </row>
    <row r="3980" spans="1:31" x14ac:dyDescent="0.2">
      <c r="A3980">
        <v>39</v>
      </c>
      <c r="B3980" t="s">
        <v>96</v>
      </c>
      <c r="C3980" t="s">
        <v>155</v>
      </c>
      <c r="D3980" t="s">
        <v>182</v>
      </c>
      <c r="E3980" t="s">
        <v>34</v>
      </c>
      <c r="F3980" t="s">
        <v>56</v>
      </c>
      <c r="G3980" t="s">
        <v>15488</v>
      </c>
      <c r="H3980" t="s">
        <v>15489</v>
      </c>
      <c r="I3980" t="s">
        <v>15490</v>
      </c>
      <c r="J3980" t="s">
        <v>15491</v>
      </c>
      <c r="K3980" t="s">
        <v>15492</v>
      </c>
      <c r="L3980" t="s">
        <v>15493</v>
      </c>
      <c r="M3980" t="s">
        <v>15494</v>
      </c>
      <c r="N3980" t="s">
        <v>15495</v>
      </c>
      <c r="O3980" t="s">
        <v>15496</v>
      </c>
      <c r="P3980" t="s">
        <v>15497</v>
      </c>
      <c r="Q3980" t="s">
        <v>67</v>
      </c>
      <c r="R3980">
        <v>74</v>
      </c>
      <c r="S3980">
        <v>-1</v>
      </c>
      <c r="T3980" t="s">
        <v>331</v>
      </c>
      <c r="U3980" s="1">
        <v>41091</v>
      </c>
      <c r="V3980" t="s">
        <v>667</v>
      </c>
      <c r="W3980" t="s">
        <v>32</v>
      </c>
      <c r="X3980" t="s">
        <v>49</v>
      </c>
      <c r="Y3980" t="s">
        <v>495</v>
      </c>
      <c r="Z3980" t="s">
        <v>218</v>
      </c>
      <c r="AA3980" t="s">
        <v>51</v>
      </c>
      <c r="AB3980" t="s">
        <v>247</v>
      </c>
      <c r="AC3980" t="s">
        <v>71</v>
      </c>
      <c r="AD3980" t="s">
        <v>95</v>
      </c>
      <c r="AE3980" t="s">
        <v>54</v>
      </c>
    </row>
    <row r="3981" spans="1:31" x14ac:dyDescent="0.2">
      <c r="A3981">
        <v>39</v>
      </c>
      <c r="B3981" t="s">
        <v>96</v>
      </c>
      <c r="C3981" t="s">
        <v>155</v>
      </c>
      <c r="D3981" t="s">
        <v>33</v>
      </c>
      <c r="E3981" t="s">
        <v>34</v>
      </c>
      <c r="F3981" t="s">
        <v>114</v>
      </c>
      <c r="G3981" t="s">
        <v>16672</v>
      </c>
      <c r="H3981" t="s">
        <v>16673</v>
      </c>
      <c r="I3981" t="s">
        <v>16674</v>
      </c>
      <c r="J3981" t="s">
        <v>16675</v>
      </c>
      <c r="K3981" t="s">
        <v>16676</v>
      </c>
      <c r="L3981" t="s">
        <v>16677</v>
      </c>
      <c r="M3981" t="s">
        <v>16678</v>
      </c>
      <c r="N3981" t="s">
        <v>16679</v>
      </c>
      <c r="O3981" t="s">
        <v>32</v>
      </c>
      <c r="P3981" t="s">
        <v>32</v>
      </c>
      <c r="Q3981" t="s">
        <v>75</v>
      </c>
      <c r="R3981">
        <v>74</v>
      </c>
      <c r="S3981">
        <v>-1</v>
      </c>
      <c r="T3981" t="s">
        <v>91</v>
      </c>
      <c r="U3981" s="1">
        <v>40761</v>
      </c>
      <c r="V3981" t="s">
        <v>48</v>
      </c>
      <c r="W3981" t="s">
        <v>32</v>
      </c>
      <c r="X3981" t="s">
        <v>49</v>
      </c>
      <c r="Y3981" t="s">
        <v>435</v>
      </c>
      <c r="Z3981" t="s">
        <v>2161</v>
      </c>
      <c r="AA3981" t="s">
        <v>51</v>
      </c>
      <c r="AB3981" t="s">
        <v>233</v>
      </c>
      <c r="AC3981" t="s">
        <v>71</v>
      </c>
      <c r="AD3981" t="s">
        <v>82</v>
      </c>
      <c r="AE3981" t="s">
        <v>54</v>
      </c>
    </row>
    <row r="3982" spans="1:31" x14ac:dyDescent="0.2">
      <c r="A3982">
        <v>39</v>
      </c>
      <c r="B3982" t="s">
        <v>96</v>
      </c>
      <c r="C3982" t="s">
        <v>97</v>
      </c>
      <c r="D3982" t="s">
        <v>33</v>
      </c>
      <c r="E3982" t="s">
        <v>32</v>
      </c>
      <c r="F3982" t="s">
        <v>114</v>
      </c>
      <c r="G3982" t="s">
        <v>17573</v>
      </c>
      <c r="H3982" t="s">
        <v>17574</v>
      </c>
      <c r="I3982" t="s">
        <v>17575</v>
      </c>
      <c r="J3982" t="s">
        <v>17576</v>
      </c>
      <c r="K3982" t="s">
        <v>17577</v>
      </c>
      <c r="L3982" t="s">
        <v>17578</v>
      </c>
      <c r="M3982" t="s">
        <v>17579</v>
      </c>
      <c r="N3982" t="s">
        <v>17580</v>
      </c>
      <c r="O3982" t="s">
        <v>17581</v>
      </c>
      <c r="P3982" t="s">
        <v>17582</v>
      </c>
      <c r="Q3982" t="s">
        <v>32</v>
      </c>
      <c r="R3982">
        <v>68</v>
      </c>
      <c r="S3982">
        <v>-1</v>
      </c>
      <c r="T3982" t="s">
        <v>32</v>
      </c>
      <c r="U3982" s="1">
        <v>41090</v>
      </c>
      <c r="V3982" t="s">
        <v>48</v>
      </c>
      <c r="W3982" t="s">
        <v>32</v>
      </c>
      <c r="X3982" t="s">
        <v>49</v>
      </c>
      <c r="Y3982" t="s">
        <v>495</v>
      </c>
      <c r="Z3982" t="s">
        <v>151</v>
      </c>
      <c r="AA3982" t="s">
        <v>69</v>
      </c>
      <c r="AB3982" t="s">
        <v>206</v>
      </c>
      <c r="AC3982" t="s">
        <v>71</v>
      </c>
      <c r="AD3982" t="s">
        <v>95</v>
      </c>
      <c r="AE3982" t="s">
        <v>54</v>
      </c>
    </row>
    <row r="3983" spans="1:31" x14ac:dyDescent="0.2">
      <c r="A3983">
        <v>39</v>
      </c>
      <c r="B3983" t="s">
        <v>112</v>
      </c>
      <c r="C3983" t="s">
        <v>155</v>
      </c>
      <c r="D3983" t="s">
        <v>33</v>
      </c>
      <c r="E3983" t="s">
        <v>34</v>
      </c>
      <c r="F3983" t="s">
        <v>138</v>
      </c>
      <c r="G3983" t="s">
        <v>32</v>
      </c>
      <c r="H3983" t="s">
        <v>32</v>
      </c>
      <c r="I3983" t="s">
        <v>32</v>
      </c>
      <c r="J3983" t="s">
        <v>32</v>
      </c>
      <c r="K3983" t="s">
        <v>32</v>
      </c>
      <c r="L3983" t="s">
        <v>32</v>
      </c>
      <c r="M3983" t="s">
        <v>32</v>
      </c>
      <c r="N3983" t="s">
        <v>32</v>
      </c>
      <c r="O3983" t="s">
        <v>32</v>
      </c>
      <c r="P3983" t="s">
        <v>32</v>
      </c>
      <c r="Q3983" t="s">
        <v>75</v>
      </c>
      <c r="R3983">
        <v>77</v>
      </c>
      <c r="S3983">
        <v>-1</v>
      </c>
      <c r="T3983" t="s">
        <v>631</v>
      </c>
      <c r="U3983" s="1">
        <v>41067</v>
      </c>
      <c r="V3983" t="s">
        <v>48</v>
      </c>
      <c r="W3983" t="s">
        <v>32</v>
      </c>
      <c r="X3983" t="s">
        <v>244</v>
      </c>
      <c r="Y3983" t="s">
        <v>32</v>
      </c>
      <c r="Z3983" t="s">
        <v>151</v>
      </c>
      <c r="AA3983" t="s">
        <v>51</v>
      </c>
      <c r="AB3983" t="s">
        <v>94</v>
      </c>
      <c r="AC3983" t="s">
        <v>71</v>
      </c>
      <c r="AD3983" t="s">
        <v>95</v>
      </c>
      <c r="AE3983" t="s">
        <v>54</v>
      </c>
    </row>
    <row r="3984" spans="1:31" x14ac:dyDescent="0.2">
      <c r="A3984">
        <v>39</v>
      </c>
      <c r="B3984" t="s">
        <v>169</v>
      </c>
      <c r="C3984" t="s">
        <v>32</v>
      </c>
      <c r="D3984" t="s">
        <v>33</v>
      </c>
      <c r="E3984" t="s">
        <v>34</v>
      </c>
      <c r="F3984" t="s">
        <v>56</v>
      </c>
      <c r="G3984" t="s">
        <v>17696</v>
      </c>
      <c r="H3984" t="s">
        <v>17697</v>
      </c>
      <c r="I3984" t="s">
        <v>17698</v>
      </c>
      <c r="J3984" t="s">
        <v>17699</v>
      </c>
      <c r="K3984" t="s">
        <v>17700</v>
      </c>
      <c r="L3984" t="s">
        <v>17701</v>
      </c>
      <c r="M3984" t="s">
        <v>17702</v>
      </c>
      <c r="N3984" t="s">
        <v>17703</v>
      </c>
      <c r="O3984" t="s">
        <v>17704</v>
      </c>
      <c r="P3984" t="s">
        <v>17705</v>
      </c>
      <c r="Q3984" t="s">
        <v>75</v>
      </c>
      <c r="R3984">
        <v>73</v>
      </c>
      <c r="S3984">
        <v>-1</v>
      </c>
      <c r="T3984" t="s">
        <v>203</v>
      </c>
      <c r="U3984" s="1">
        <v>41089</v>
      </c>
      <c r="V3984" t="s">
        <v>48</v>
      </c>
      <c r="W3984" t="s">
        <v>32</v>
      </c>
      <c r="X3984" t="s">
        <v>49</v>
      </c>
      <c r="Y3984" t="s">
        <v>435</v>
      </c>
      <c r="Z3984" t="s">
        <v>32</v>
      </c>
      <c r="AA3984" t="s">
        <v>51</v>
      </c>
      <c r="AB3984" t="s">
        <v>690</v>
      </c>
      <c r="AC3984" t="s">
        <v>71</v>
      </c>
      <c r="AD3984" t="s">
        <v>95</v>
      </c>
      <c r="AE3984" t="s">
        <v>54</v>
      </c>
    </row>
    <row r="3985" spans="1:31" x14ac:dyDescent="0.2">
      <c r="A3985">
        <v>39</v>
      </c>
      <c r="B3985" t="s">
        <v>31</v>
      </c>
      <c r="C3985" t="s">
        <v>32</v>
      </c>
      <c r="D3985" t="s">
        <v>182</v>
      </c>
      <c r="E3985" t="s">
        <v>34</v>
      </c>
      <c r="F3985" t="s">
        <v>56</v>
      </c>
      <c r="G3985" t="s">
        <v>18207</v>
      </c>
      <c r="H3985" t="s">
        <v>18208</v>
      </c>
      <c r="I3985" t="s">
        <v>18209</v>
      </c>
      <c r="J3985" t="s">
        <v>18210</v>
      </c>
      <c r="K3985" t="s">
        <v>18211</v>
      </c>
      <c r="L3985" t="s">
        <v>32</v>
      </c>
      <c r="M3985" t="s">
        <v>18212</v>
      </c>
      <c r="N3985" t="s">
        <v>18213</v>
      </c>
      <c r="O3985" t="s">
        <v>32</v>
      </c>
      <c r="P3985" t="s">
        <v>32</v>
      </c>
      <c r="Q3985" t="s">
        <v>75</v>
      </c>
      <c r="R3985">
        <v>70</v>
      </c>
      <c r="S3985">
        <v>-1</v>
      </c>
      <c r="T3985" t="s">
        <v>47</v>
      </c>
      <c r="U3985" s="1">
        <v>41019</v>
      </c>
      <c r="V3985" t="s">
        <v>164</v>
      </c>
      <c r="W3985" t="s">
        <v>32</v>
      </c>
      <c r="X3985" t="s">
        <v>244</v>
      </c>
      <c r="Y3985" t="s">
        <v>32</v>
      </c>
      <c r="Z3985" t="s">
        <v>2850</v>
      </c>
      <c r="AA3985" t="s">
        <v>51</v>
      </c>
      <c r="AB3985" t="s">
        <v>219</v>
      </c>
      <c r="AC3985" t="s">
        <v>32</v>
      </c>
      <c r="AD3985" t="s">
        <v>95</v>
      </c>
      <c r="AE3985" t="s">
        <v>54</v>
      </c>
    </row>
    <row r="3986" spans="1:31" x14ac:dyDescent="0.2">
      <c r="A3986">
        <v>39</v>
      </c>
      <c r="B3986" t="s">
        <v>169</v>
      </c>
      <c r="C3986" t="s">
        <v>97</v>
      </c>
      <c r="D3986" t="s">
        <v>33</v>
      </c>
      <c r="E3986" t="s">
        <v>34</v>
      </c>
      <c r="F3986" t="s">
        <v>114</v>
      </c>
      <c r="G3986" t="s">
        <v>18439</v>
      </c>
      <c r="H3986" t="s">
        <v>18440</v>
      </c>
      <c r="I3986" t="s">
        <v>18441</v>
      </c>
      <c r="J3986" t="s">
        <v>18442</v>
      </c>
      <c r="K3986" t="s">
        <v>18443</v>
      </c>
      <c r="L3986" t="s">
        <v>18444</v>
      </c>
      <c r="M3986" t="s">
        <v>32</v>
      </c>
      <c r="N3986" t="s">
        <v>32</v>
      </c>
      <c r="O3986" t="s">
        <v>32</v>
      </c>
      <c r="P3986" t="s">
        <v>32</v>
      </c>
      <c r="Q3986" t="s">
        <v>75</v>
      </c>
      <c r="R3986">
        <v>74</v>
      </c>
      <c r="S3986">
        <v>-1</v>
      </c>
      <c r="T3986" t="s">
        <v>203</v>
      </c>
      <c r="U3986" s="1">
        <v>41083</v>
      </c>
      <c r="V3986" t="s">
        <v>48</v>
      </c>
      <c r="W3986" t="s">
        <v>32</v>
      </c>
      <c r="X3986" t="s">
        <v>49</v>
      </c>
      <c r="Y3986" t="s">
        <v>32</v>
      </c>
      <c r="Z3986" t="s">
        <v>32</v>
      </c>
      <c r="AA3986" t="s">
        <v>51</v>
      </c>
      <c r="AB3986" t="s">
        <v>562</v>
      </c>
      <c r="AC3986" t="s">
        <v>71</v>
      </c>
      <c r="AD3986" t="s">
        <v>95</v>
      </c>
      <c r="AE3986" t="s">
        <v>54</v>
      </c>
    </row>
    <row r="3987" spans="1:31" x14ac:dyDescent="0.2">
      <c r="A3987">
        <v>39</v>
      </c>
      <c r="B3987" t="s">
        <v>96</v>
      </c>
      <c r="C3987" t="s">
        <v>97</v>
      </c>
      <c r="D3987" t="s">
        <v>33</v>
      </c>
      <c r="E3987" t="s">
        <v>34</v>
      </c>
      <c r="F3987" t="s">
        <v>56</v>
      </c>
      <c r="G3987" t="s">
        <v>18842</v>
      </c>
      <c r="H3987" t="s">
        <v>18843</v>
      </c>
      <c r="I3987" t="s">
        <v>18844</v>
      </c>
      <c r="J3987" t="s">
        <v>18845</v>
      </c>
      <c r="K3987" t="s">
        <v>18846</v>
      </c>
      <c r="L3987" t="s">
        <v>18847</v>
      </c>
      <c r="M3987" t="s">
        <v>18848</v>
      </c>
      <c r="N3987" t="s">
        <v>18849</v>
      </c>
      <c r="O3987" t="s">
        <v>18850</v>
      </c>
      <c r="P3987" t="s">
        <v>18851</v>
      </c>
      <c r="Q3987" t="s">
        <v>75</v>
      </c>
      <c r="R3987">
        <v>63</v>
      </c>
      <c r="S3987">
        <v>-1</v>
      </c>
      <c r="T3987" t="s">
        <v>91</v>
      </c>
      <c r="U3987" s="1">
        <v>41086</v>
      </c>
      <c r="V3987" t="s">
        <v>48</v>
      </c>
      <c r="W3987" t="s">
        <v>32</v>
      </c>
      <c r="X3987" t="s">
        <v>398</v>
      </c>
      <c r="Y3987" t="s">
        <v>150</v>
      </c>
      <c r="Z3987" t="s">
        <v>1810</v>
      </c>
      <c r="AA3987" t="s">
        <v>69</v>
      </c>
      <c r="AB3987" t="s">
        <v>389</v>
      </c>
      <c r="AC3987" t="s">
        <v>71</v>
      </c>
      <c r="AD3987" t="s">
        <v>18852</v>
      </c>
      <c r="AE3987" t="s">
        <v>54</v>
      </c>
    </row>
    <row r="3988" spans="1:31" x14ac:dyDescent="0.2">
      <c r="A3988">
        <v>39</v>
      </c>
      <c r="B3988" t="s">
        <v>96</v>
      </c>
      <c r="C3988" t="s">
        <v>32</v>
      </c>
      <c r="D3988" t="s">
        <v>33</v>
      </c>
      <c r="E3988" t="s">
        <v>34</v>
      </c>
      <c r="F3988" t="s">
        <v>221</v>
      </c>
      <c r="G3988" t="s">
        <v>18942</v>
      </c>
      <c r="H3988" t="s">
        <v>18943</v>
      </c>
      <c r="I3988" t="s">
        <v>18944</v>
      </c>
      <c r="J3988" t="s">
        <v>18945</v>
      </c>
      <c r="K3988" t="s">
        <v>18946</v>
      </c>
      <c r="L3988" t="s">
        <v>18947</v>
      </c>
      <c r="M3988" t="s">
        <v>4933</v>
      </c>
      <c r="N3988" t="s">
        <v>18948</v>
      </c>
      <c r="O3988" t="s">
        <v>32</v>
      </c>
      <c r="P3988" t="s">
        <v>18949</v>
      </c>
      <c r="Q3988" t="s">
        <v>67</v>
      </c>
      <c r="R3988">
        <v>74</v>
      </c>
      <c r="S3988">
        <v>20000</v>
      </c>
      <c r="T3988" t="s">
        <v>91</v>
      </c>
      <c r="U3988" s="1">
        <v>40839</v>
      </c>
      <c r="V3988" t="s">
        <v>164</v>
      </c>
      <c r="W3988" t="s">
        <v>191</v>
      </c>
      <c r="X3988" t="s">
        <v>49</v>
      </c>
      <c r="Y3988" t="s">
        <v>32</v>
      </c>
      <c r="Z3988" t="s">
        <v>4416</v>
      </c>
      <c r="AA3988" t="s">
        <v>51</v>
      </c>
      <c r="AB3988" t="s">
        <v>423</v>
      </c>
      <c r="AC3988" t="s">
        <v>170</v>
      </c>
      <c r="AD3988" t="s">
        <v>95</v>
      </c>
      <c r="AE3988" t="s">
        <v>54</v>
      </c>
    </row>
    <row r="3989" spans="1:31" x14ac:dyDescent="0.2">
      <c r="A3989">
        <v>39</v>
      </c>
      <c r="B3989" t="s">
        <v>96</v>
      </c>
      <c r="C3989" t="s">
        <v>155</v>
      </c>
      <c r="D3989" t="s">
        <v>33</v>
      </c>
      <c r="E3989" t="s">
        <v>34</v>
      </c>
      <c r="F3989" t="s">
        <v>56</v>
      </c>
      <c r="G3989" t="s">
        <v>19716</v>
      </c>
      <c r="H3989" t="s">
        <v>19717</v>
      </c>
      <c r="I3989" t="s">
        <v>19718</v>
      </c>
      <c r="J3989" t="s">
        <v>19719</v>
      </c>
      <c r="K3989" t="s">
        <v>19720</v>
      </c>
      <c r="L3989" t="s">
        <v>19721</v>
      </c>
      <c r="M3989" t="s">
        <v>19722</v>
      </c>
      <c r="N3989" t="s">
        <v>19723</v>
      </c>
      <c r="O3989" t="s">
        <v>19724</v>
      </c>
      <c r="P3989" t="s">
        <v>19725</v>
      </c>
      <c r="Q3989" t="s">
        <v>321</v>
      </c>
      <c r="R3989">
        <v>69</v>
      </c>
      <c r="S3989">
        <v>100000</v>
      </c>
      <c r="T3989" t="s">
        <v>136</v>
      </c>
      <c r="U3989" s="1">
        <v>41090</v>
      </c>
      <c r="V3989" t="s">
        <v>48</v>
      </c>
      <c r="W3989" t="s">
        <v>32</v>
      </c>
      <c r="X3989" t="s">
        <v>49</v>
      </c>
      <c r="Y3989" t="s">
        <v>93</v>
      </c>
      <c r="Z3989" t="s">
        <v>1430</v>
      </c>
      <c r="AA3989" t="s">
        <v>51</v>
      </c>
      <c r="AB3989" t="s">
        <v>81</v>
      </c>
      <c r="AC3989" t="s">
        <v>71</v>
      </c>
      <c r="AD3989" t="s">
        <v>19726</v>
      </c>
      <c r="AE3989" t="s">
        <v>54</v>
      </c>
    </row>
    <row r="3990" spans="1:31" x14ac:dyDescent="0.2">
      <c r="A3990">
        <v>39</v>
      </c>
      <c r="B3990" t="s">
        <v>169</v>
      </c>
      <c r="C3990" t="s">
        <v>32</v>
      </c>
      <c r="D3990" t="s">
        <v>33</v>
      </c>
      <c r="E3990" t="s">
        <v>34</v>
      </c>
      <c r="F3990" t="s">
        <v>773</v>
      </c>
      <c r="G3990" t="s">
        <v>19747</v>
      </c>
      <c r="H3990" t="s">
        <v>19748</v>
      </c>
      <c r="I3990" t="s">
        <v>19749</v>
      </c>
      <c r="J3990" t="s">
        <v>19750</v>
      </c>
      <c r="K3990" t="s">
        <v>19751</v>
      </c>
      <c r="L3990" t="s">
        <v>19752</v>
      </c>
      <c r="M3990" t="s">
        <v>19753</v>
      </c>
      <c r="N3990" t="s">
        <v>19754</v>
      </c>
      <c r="O3990" t="s">
        <v>32</v>
      </c>
      <c r="P3990" t="s">
        <v>19755</v>
      </c>
      <c r="Q3990" t="s">
        <v>75</v>
      </c>
      <c r="R3990">
        <v>68</v>
      </c>
      <c r="S3990">
        <v>-1</v>
      </c>
      <c r="T3990" t="s">
        <v>47</v>
      </c>
      <c r="U3990" s="1">
        <v>41069</v>
      </c>
      <c r="V3990" t="s">
        <v>48</v>
      </c>
      <c r="W3990" t="s">
        <v>92</v>
      </c>
      <c r="X3990" t="s">
        <v>49</v>
      </c>
      <c r="Y3990" t="s">
        <v>32</v>
      </c>
      <c r="Z3990" t="s">
        <v>91</v>
      </c>
      <c r="AA3990" t="s">
        <v>69</v>
      </c>
      <c r="AB3990" t="s">
        <v>1909</v>
      </c>
      <c r="AC3990" t="s">
        <v>71</v>
      </c>
      <c r="AD3990" t="s">
        <v>95</v>
      </c>
      <c r="AE3990" t="s">
        <v>54</v>
      </c>
    </row>
    <row r="3991" spans="1:31" x14ac:dyDescent="0.2">
      <c r="A3991">
        <v>39</v>
      </c>
      <c r="B3991" t="s">
        <v>96</v>
      </c>
      <c r="C3991" t="s">
        <v>155</v>
      </c>
      <c r="D3991" t="s">
        <v>33</v>
      </c>
      <c r="E3991" t="s">
        <v>34</v>
      </c>
      <c r="F3991" t="s">
        <v>114</v>
      </c>
      <c r="G3991" t="s">
        <v>20779</v>
      </c>
      <c r="H3991" t="s">
        <v>20780</v>
      </c>
      <c r="I3991" t="s">
        <v>20781</v>
      </c>
      <c r="J3991" t="s">
        <v>20782</v>
      </c>
      <c r="K3991" t="s">
        <v>20783</v>
      </c>
      <c r="L3991" t="s">
        <v>20784</v>
      </c>
      <c r="M3991" t="s">
        <v>6590</v>
      </c>
      <c r="N3991" t="s">
        <v>20785</v>
      </c>
      <c r="O3991" t="s">
        <v>1439</v>
      </c>
      <c r="P3991" t="s">
        <v>20786</v>
      </c>
      <c r="Q3991" t="s">
        <v>75</v>
      </c>
      <c r="R3991">
        <v>74</v>
      </c>
      <c r="S3991">
        <v>-1</v>
      </c>
      <c r="T3991" t="s">
        <v>457</v>
      </c>
      <c r="U3991" s="1">
        <v>41090</v>
      </c>
      <c r="V3991" t="s">
        <v>48</v>
      </c>
      <c r="W3991" t="s">
        <v>32</v>
      </c>
      <c r="X3991" t="s">
        <v>49</v>
      </c>
      <c r="Y3991" t="s">
        <v>32</v>
      </c>
      <c r="Z3991" t="s">
        <v>32</v>
      </c>
      <c r="AA3991" t="s">
        <v>51</v>
      </c>
      <c r="AB3991" t="s">
        <v>32</v>
      </c>
      <c r="AC3991" t="s">
        <v>71</v>
      </c>
      <c r="AD3991" t="s">
        <v>95</v>
      </c>
      <c r="AE3991" t="s">
        <v>54</v>
      </c>
    </row>
    <row r="3992" spans="1:31" x14ac:dyDescent="0.2">
      <c r="A3992">
        <v>39</v>
      </c>
      <c r="B3992" t="s">
        <v>96</v>
      </c>
      <c r="C3992" t="s">
        <v>32</v>
      </c>
      <c r="D3992" t="s">
        <v>33</v>
      </c>
      <c r="E3992" t="s">
        <v>34</v>
      </c>
      <c r="F3992" t="s">
        <v>56</v>
      </c>
      <c r="G3992" t="s">
        <v>32</v>
      </c>
      <c r="H3992" t="s">
        <v>32</v>
      </c>
      <c r="I3992" t="s">
        <v>32</v>
      </c>
      <c r="J3992" t="s">
        <v>32</v>
      </c>
      <c r="K3992" t="s">
        <v>32</v>
      </c>
      <c r="L3992" t="s">
        <v>32</v>
      </c>
      <c r="M3992" t="s">
        <v>32</v>
      </c>
      <c r="N3992" t="s">
        <v>32</v>
      </c>
      <c r="O3992" t="s">
        <v>32</v>
      </c>
      <c r="P3992" t="s">
        <v>32</v>
      </c>
      <c r="Q3992" t="s">
        <v>75</v>
      </c>
      <c r="R3992">
        <v>72</v>
      </c>
      <c r="S3992">
        <v>-1</v>
      </c>
      <c r="T3992" t="s">
        <v>457</v>
      </c>
      <c r="U3992" s="1">
        <v>40855</v>
      </c>
      <c r="V3992" t="s">
        <v>1474</v>
      </c>
      <c r="W3992" t="s">
        <v>32</v>
      </c>
      <c r="X3992" t="s">
        <v>49</v>
      </c>
      <c r="Y3992" t="s">
        <v>93</v>
      </c>
      <c r="Z3992" t="s">
        <v>298</v>
      </c>
      <c r="AA3992" t="s">
        <v>51</v>
      </c>
      <c r="AB3992" t="s">
        <v>70</v>
      </c>
      <c r="AC3992" t="s">
        <v>71</v>
      </c>
      <c r="AD3992" t="s">
        <v>447</v>
      </c>
      <c r="AE3992" t="s">
        <v>54</v>
      </c>
    </row>
    <row r="3993" spans="1:31" x14ac:dyDescent="0.2">
      <c r="A3993">
        <v>39</v>
      </c>
      <c r="B3993" t="s">
        <v>55</v>
      </c>
      <c r="C3993" t="s">
        <v>83</v>
      </c>
      <c r="D3993" t="s">
        <v>33</v>
      </c>
      <c r="E3993" t="s">
        <v>32</v>
      </c>
      <c r="F3993" t="s">
        <v>32</v>
      </c>
      <c r="G3993" t="s">
        <v>20952</v>
      </c>
      <c r="H3993" t="s">
        <v>20953</v>
      </c>
      <c r="I3993" t="s">
        <v>20954</v>
      </c>
      <c r="J3993" t="s">
        <v>20955</v>
      </c>
      <c r="K3993" t="s">
        <v>20956</v>
      </c>
      <c r="L3993" t="s">
        <v>20957</v>
      </c>
      <c r="M3993" t="s">
        <v>20958</v>
      </c>
      <c r="N3993" t="s">
        <v>20959</v>
      </c>
      <c r="O3993" t="s">
        <v>20960</v>
      </c>
      <c r="P3993" t="s">
        <v>20961</v>
      </c>
      <c r="Q3993" t="s">
        <v>75</v>
      </c>
      <c r="R3993">
        <v>67</v>
      </c>
      <c r="S3993">
        <v>-1</v>
      </c>
      <c r="T3993" t="s">
        <v>331</v>
      </c>
      <c r="U3993" s="1">
        <v>41090</v>
      </c>
      <c r="V3993" t="s">
        <v>48</v>
      </c>
      <c r="W3993" t="s">
        <v>32</v>
      </c>
      <c r="X3993" t="s">
        <v>49</v>
      </c>
      <c r="Y3993" t="s">
        <v>32</v>
      </c>
      <c r="Z3993" t="s">
        <v>32</v>
      </c>
      <c r="AA3993" t="s">
        <v>69</v>
      </c>
      <c r="AB3993" t="s">
        <v>32</v>
      </c>
      <c r="AC3993" t="s">
        <v>71</v>
      </c>
      <c r="AD3993" t="s">
        <v>95</v>
      </c>
      <c r="AE3993" t="s">
        <v>54</v>
      </c>
    </row>
    <row r="3994" spans="1:31" x14ac:dyDescent="0.2">
      <c r="A3994">
        <v>39</v>
      </c>
      <c r="B3994" t="s">
        <v>169</v>
      </c>
      <c r="C3994" t="s">
        <v>155</v>
      </c>
      <c r="D3994" t="s">
        <v>33</v>
      </c>
      <c r="E3994" t="s">
        <v>34</v>
      </c>
      <c r="F3994" t="s">
        <v>114</v>
      </c>
      <c r="G3994" t="s">
        <v>21802</v>
      </c>
      <c r="H3994" t="s">
        <v>21803</v>
      </c>
      <c r="I3994" t="s">
        <v>21804</v>
      </c>
      <c r="J3994" t="s">
        <v>21805</v>
      </c>
      <c r="K3994" t="s">
        <v>21806</v>
      </c>
      <c r="L3994" t="s">
        <v>21807</v>
      </c>
      <c r="M3994" t="s">
        <v>21808</v>
      </c>
      <c r="N3994" t="s">
        <v>21809</v>
      </c>
      <c r="O3994" t="s">
        <v>21810</v>
      </c>
      <c r="P3994" t="s">
        <v>21811</v>
      </c>
      <c r="Q3994" t="s">
        <v>75</v>
      </c>
      <c r="R3994">
        <v>73</v>
      </c>
      <c r="S3994">
        <v>-1</v>
      </c>
      <c r="T3994" t="s">
        <v>457</v>
      </c>
      <c r="U3994" s="1">
        <v>41030</v>
      </c>
      <c r="V3994" t="s">
        <v>48</v>
      </c>
      <c r="W3994" t="s">
        <v>181</v>
      </c>
      <c r="X3994" t="s">
        <v>49</v>
      </c>
      <c r="Y3994" t="s">
        <v>32</v>
      </c>
      <c r="Z3994" t="s">
        <v>520</v>
      </c>
      <c r="AA3994" t="s">
        <v>51</v>
      </c>
      <c r="AB3994" t="s">
        <v>690</v>
      </c>
      <c r="AC3994" t="s">
        <v>71</v>
      </c>
      <c r="AD3994" t="s">
        <v>511</v>
      </c>
      <c r="AE3994" t="s">
        <v>54</v>
      </c>
    </row>
    <row r="3995" spans="1:31" x14ac:dyDescent="0.2">
      <c r="A3995">
        <v>39</v>
      </c>
      <c r="B3995" t="s">
        <v>96</v>
      </c>
      <c r="C3995" t="s">
        <v>113</v>
      </c>
      <c r="D3995" t="s">
        <v>33</v>
      </c>
      <c r="E3995" t="s">
        <v>34</v>
      </c>
      <c r="F3995" t="s">
        <v>114</v>
      </c>
      <c r="G3995" t="s">
        <v>32</v>
      </c>
      <c r="H3995" t="s">
        <v>22111</v>
      </c>
      <c r="I3995" t="s">
        <v>22112</v>
      </c>
      <c r="J3995" t="s">
        <v>22113</v>
      </c>
      <c r="K3995" t="s">
        <v>22114</v>
      </c>
      <c r="L3995" t="s">
        <v>22115</v>
      </c>
      <c r="M3995" t="s">
        <v>22116</v>
      </c>
      <c r="N3995" t="s">
        <v>22117</v>
      </c>
      <c r="O3995" t="s">
        <v>22118</v>
      </c>
      <c r="P3995" t="s">
        <v>32</v>
      </c>
      <c r="Q3995" t="s">
        <v>75</v>
      </c>
      <c r="R3995">
        <v>67</v>
      </c>
      <c r="S3995">
        <v>-1</v>
      </c>
      <c r="T3995" t="s">
        <v>76</v>
      </c>
      <c r="U3995" s="1">
        <v>41089</v>
      </c>
      <c r="V3995" t="s">
        <v>48</v>
      </c>
      <c r="W3995" t="s">
        <v>217</v>
      </c>
      <c r="X3995" t="s">
        <v>49</v>
      </c>
      <c r="Y3995" t="s">
        <v>495</v>
      </c>
      <c r="Z3995" t="s">
        <v>475</v>
      </c>
      <c r="AA3995" t="s">
        <v>69</v>
      </c>
      <c r="AB3995" t="s">
        <v>367</v>
      </c>
      <c r="AC3995" t="s">
        <v>71</v>
      </c>
      <c r="AD3995" t="s">
        <v>4695</v>
      </c>
      <c r="AE3995" t="s">
        <v>54</v>
      </c>
    </row>
    <row r="3996" spans="1:31" x14ac:dyDescent="0.2">
      <c r="A3996">
        <v>39</v>
      </c>
      <c r="B3996" t="s">
        <v>96</v>
      </c>
      <c r="C3996" t="s">
        <v>32</v>
      </c>
      <c r="D3996" t="s">
        <v>32</v>
      </c>
      <c r="E3996" t="s">
        <v>34</v>
      </c>
      <c r="F3996" t="s">
        <v>56</v>
      </c>
      <c r="G3996" t="s">
        <v>22348</v>
      </c>
      <c r="H3996" t="s">
        <v>22349</v>
      </c>
      <c r="I3996" t="s">
        <v>22350</v>
      </c>
      <c r="J3996" t="s">
        <v>22351</v>
      </c>
      <c r="K3996" t="s">
        <v>22352</v>
      </c>
      <c r="L3996" t="s">
        <v>32</v>
      </c>
      <c r="M3996" t="s">
        <v>22353</v>
      </c>
      <c r="N3996" t="s">
        <v>32</v>
      </c>
      <c r="O3996" t="s">
        <v>32</v>
      </c>
      <c r="P3996" t="s">
        <v>32</v>
      </c>
      <c r="Q3996" t="s">
        <v>321</v>
      </c>
      <c r="R3996">
        <v>68</v>
      </c>
      <c r="S3996">
        <v>-1</v>
      </c>
      <c r="T3996" t="s">
        <v>91</v>
      </c>
      <c r="U3996" s="1">
        <v>40858</v>
      </c>
      <c r="V3996" t="s">
        <v>48</v>
      </c>
      <c r="W3996" t="s">
        <v>32</v>
      </c>
      <c r="X3996" t="s">
        <v>49</v>
      </c>
      <c r="Y3996" t="s">
        <v>495</v>
      </c>
      <c r="Z3996" t="s">
        <v>32</v>
      </c>
      <c r="AA3996" t="s">
        <v>51</v>
      </c>
      <c r="AB3996" t="s">
        <v>712</v>
      </c>
      <c r="AC3996" t="s">
        <v>32</v>
      </c>
      <c r="AD3996" t="s">
        <v>53</v>
      </c>
      <c r="AE3996" t="s">
        <v>54</v>
      </c>
    </row>
    <row r="3997" spans="1:31" x14ac:dyDescent="0.2">
      <c r="A3997">
        <v>39</v>
      </c>
      <c r="B3997" t="s">
        <v>55</v>
      </c>
      <c r="C3997" t="s">
        <v>97</v>
      </c>
      <c r="D3997" t="s">
        <v>33</v>
      </c>
      <c r="E3997" t="s">
        <v>34</v>
      </c>
      <c r="F3997" t="s">
        <v>114</v>
      </c>
      <c r="G3997" t="s">
        <v>22483</v>
      </c>
      <c r="H3997" t="s">
        <v>22484</v>
      </c>
      <c r="I3997" t="s">
        <v>22485</v>
      </c>
      <c r="J3997" t="s">
        <v>22486</v>
      </c>
      <c r="K3997" t="s">
        <v>22487</v>
      </c>
      <c r="L3997" t="s">
        <v>22488</v>
      </c>
      <c r="M3997" t="s">
        <v>22489</v>
      </c>
      <c r="N3997" t="s">
        <v>22490</v>
      </c>
      <c r="O3997" t="s">
        <v>32</v>
      </c>
      <c r="P3997" t="s">
        <v>22491</v>
      </c>
      <c r="Q3997" t="s">
        <v>75</v>
      </c>
      <c r="R3997">
        <v>71</v>
      </c>
      <c r="S3997">
        <v>-1</v>
      </c>
      <c r="T3997" t="s">
        <v>136</v>
      </c>
      <c r="U3997" s="1">
        <v>41089</v>
      </c>
      <c r="V3997" t="s">
        <v>48</v>
      </c>
      <c r="W3997" t="s">
        <v>473</v>
      </c>
      <c r="X3997" t="s">
        <v>49</v>
      </c>
      <c r="Y3997" t="s">
        <v>435</v>
      </c>
      <c r="Z3997" t="s">
        <v>1255</v>
      </c>
      <c r="AA3997" t="s">
        <v>51</v>
      </c>
      <c r="AB3997" t="s">
        <v>263</v>
      </c>
      <c r="AC3997" t="s">
        <v>71</v>
      </c>
      <c r="AD3997" t="s">
        <v>22492</v>
      </c>
      <c r="AE3997" t="s">
        <v>54</v>
      </c>
    </row>
    <row r="3998" spans="1:31" x14ac:dyDescent="0.2">
      <c r="A3998">
        <v>39</v>
      </c>
      <c r="B3998" t="s">
        <v>169</v>
      </c>
      <c r="C3998" t="s">
        <v>91</v>
      </c>
      <c r="D3998" t="s">
        <v>33</v>
      </c>
      <c r="E3998" t="s">
        <v>32</v>
      </c>
      <c r="F3998" t="s">
        <v>138</v>
      </c>
      <c r="G3998" t="s">
        <v>23176</v>
      </c>
      <c r="H3998" t="s">
        <v>23177</v>
      </c>
      <c r="I3998" t="s">
        <v>23178</v>
      </c>
      <c r="J3998" t="s">
        <v>142</v>
      </c>
      <c r="K3998" t="s">
        <v>23179</v>
      </c>
      <c r="L3998" t="s">
        <v>23180</v>
      </c>
      <c r="M3998" t="s">
        <v>23181</v>
      </c>
      <c r="N3998" t="s">
        <v>23182</v>
      </c>
      <c r="O3998" t="s">
        <v>23183</v>
      </c>
      <c r="P3998" t="s">
        <v>32</v>
      </c>
      <c r="Q3998" t="s">
        <v>75</v>
      </c>
      <c r="R3998">
        <v>64</v>
      </c>
      <c r="S3998">
        <v>-1</v>
      </c>
      <c r="T3998" t="s">
        <v>149</v>
      </c>
      <c r="U3998" s="1">
        <v>41089</v>
      </c>
      <c r="V3998" t="s">
        <v>164</v>
      </c>
      <c r="W3998" t="s">
        <v>92</v>
      </c>
      <c r="X3998" t="s">
        <v>49</v>
      </c>
      <c r="Y3998" t="s">
        <v>245</v>
      </c>
      <c r="Z3998" t="s">
        <v>91</v>
      </c>
      <c r="AA3998" t="s">
        <v>69</v>
      </c>
      <c r="AB3998" t="s">
        <v>124</v>
      </c>
      <c r="AC3998" t="s">
        <v>71</v>
      </c>
      <c r="AD3998" t="s">
        <v>95</v>
      </c>
      <c r="AE3998" t="s">
        <v>54</v>
      </c>
    </row>
    <row r="3999" spans="1:31" x14ac:dyDescent="0.2">
      <c r="A3999">
        <v>39</v>
      </c>
      <c r="B3999" t="s">
        <v>169</v>
      </c>
      <c r="C3999" t="s">
        <v>113</v>
      </c>
      <c r="D3999" t="s">
        <v>33</v>
      </c>
      <c r="E3999" t="s">
        <v>34</v>
      </c>
      <c r="F3999" t="s">
        <v>773</v>
      </c>
      <c r="G3999" t="s">
        <v>24010</v>
      </c>
      <c r="H3999" t="s">
        <v>24011</v>
      </c>
      <c r="I3999" t="s">
        <v>24012</v>
      </c>
      <c r="J3999" t="s">
        <v>32</v>
      </c>
      <c r="K3999" t="s">
        <v>24013</v>
      </c>
      <c r="L3999" t="s">
        <v>24014</v>
      </c>
      <c r="M3999" t="s">
        <v>24015</v>
      </c>
      <c r="N3999" t="s">
        <v>24016</v>
      </c>
      <c r="O3999" t="s">
        <v>24017</v>
      </c>
      <c r="P3999" t="s">
        <v>24018</v>
      </c>
      <c r="Q3999" t="s">
        <v>75</v>
      </c>
      <c r="R3999">
        <v>70</v>
      </c>
      <c r="S3999">
        <v>80000</v>
      </c>
      <c r="T3999" t="s">
        <v>47</v>
      </c>
      <c r="U3999" s="1">
        <v>41085</v>
      </c>
      <c r="V3999" t="s">
        <v>164</v>
      </c>
      <c r="W3999" t="s">
        <v>32</v>
      </c>
      <c r="X3999" t="s">
        <v>49</v>
      </c>
      <c r="Y3999" t="s">
        <v>643</v>
      </c>
      <c r="Z3999" t="s">
        <v>91</v>
      </c>
      <c r="AA3999" t="s">
        <v>51</v>
      </c>
      <c r="AB3999" t="s">
        <v>276</v>
      </c>
      <c r="AC3999" t="s">
        <v>71</v>
      </c>
      <c r="AD3999" t="s">
        <v>95</v>
      </c>
      <c r="AE3999" t="s">
        <v>54</v>
      </c>
    </row>
    <row r="4000" spans="1:31" x14ac:dyDescent="0.2">
      <c r="A4000">
        <v>39</v>
      </c>
      <c r="B4000" t="s">
        <v>55</v>
      </c>
      <c r="C4000" t="s">
        <v>155</v>
      </c>
      <c r="D4000" t="s">
        <v>33</v>
      </c>
      <c r="E4000" t="s">
        <v>34</v>
      </c>
      <c r="F4000" t="s">
        <v>56</v>
      </c>
      <c r="G4000" t="s">
        <v>24588</v>
      </c>
      <c r="H4000" t="s">
        <v>24589</v>
      </c>
      <c r="I4000" t="s">
        <v>24590</v>
      </c>
      <c r="J4000" t="s">
        <v>24591</v>
      </c>
      <c r="K4000" t="s">
        <v>24592</v>
      </c>
      <c r="L4000" t="s">
        <v>24593</v>
      </c>
      <c r="M4000" t="s">
        <v>32</v>
      </c>
      <c r="N4000" t="s">
        <v>32</v>
      </c>
      <c r="O4000" t="s">
        <v>32</v>
      </c>
      <c r="P4000" t="s">
        <v>32</v>
      </c>
      <c r="Q4000" t="s">
        <v>75</v>
      </c>
      <c r="R4000">
        <v>70</v>
      </c>
      <c r="S4000">
        <v>150000</v>
      </c>
      <c r="T4000" t="s">
        <v>136</v>
      </c>
      <c r="U4000" s="1">
        <v>41051</v>
      </c>
      <c r="V4000" t="s">
        <v>48</v>
      </c>
      <c r="W4000" t="s">
        <v>5022</v>
      </c>
      <c r="X4000" t="s">
        <v>49</v>
      </c>
      <c r="Y4000" t="s">
        <v>150</v>
      </c>
      <c r="Z4000" t="s">
        <v>475</v>
      </c>
      <c r="AA4000" t="s">
        <v>51</v>
      </c>
      <c r="AB4000" t="s">
        <v>358</v>
      </c>
      <c r="AC4000" t="s">
        <v>248</v>
      </c>
      <c r="AD4000" t="s">
        <v>168</v>
      </c>
      <c r="AE4000" t="s">
        <v>54</v>
      </c>
    </row>
    <row r="4001" spans="1:31" x14ac:dyDescent="0.2">
      <c r="A4001">
        <v>39</v>
      </c>
      <c r="B4001" t="s">
        <v>55</v>
      </c>
      <c r="C4001" t="s">
        <v>32</v>
      </c>
      <c r="D4001" t="s">
        <v>33</v>
      </c>
      <c r="E4001" t="s">
        <v>34</v>
      </c>
      <c r="F4001" t="s">
        <v>56</v>
      </c>
      <c r="G4001" t="s">
        <v>26507</v>
      </c>
      <c r="H4001" t="s">
        <v>26508</v>
      </c>
      <c r="I4001" t="s">
        <v>26508</v>
      </c>
      <c r="J4001" t="s">
        <v>26509</v>
      </c>
      <c r="K4001" t="s">
        <v>26510</v>
      </c>
      <c r="L4001" t="s">
        <v>26511</v>
      </c>
      <c r="M4001" t="s">
        <v>26512</v>
      </c>
      <c r="N4001" t="s">
        <v>26513</v>
      </c>
      <c r="O4001" t="s">
        <v>32</v>
      </c>
      <c r="P4001" t="s">
        <v>26514</v>
      </c>
      <c r="Q4001" t="s">
        <v>75</v>
      </c>
      <c r="R4001">
        <v>73</v>
      </c>
      <c r="S4001">
        <v>-1</v>
      </c>
      <c r="T4001" t="s">
        <v>136</v>
      </c>
      <c r="U4001" s="1">
        <v>41039</v>
      </c>
      <c r="V4001" t="s">
        <v>274</v>
      </c>
      <c r="W4001" t="s">
        <v>92</v>
      </c>
      <c r="X4001" t="s">
        <v>398</v>
      </c>
      <c r="Y4001" t="s">
        <v>32</v>
      </c>
      <c r="Z4001" t="s">
        <v>32</v>
      </c>
      <c r="AA4001" t="s">
        <v>51</v>
      </c>
      <c r="AB4001" t="s">
        <v>32</v>
      </c>
      <c r="AC4001" t="s">
        <v>71</v>
      </c>
      <c r="AD4001" t="s">
        <v>95</v>
      </c>
      <c r="AE4001" t="s">
        <v>54</v>
      </c>
    </row>
    <row r="4002" spans="1:31" x14ac:dyDescent="0.2">
      <c r="A4002">
        <v>39</v>
      </c>
      <c r="B4002" t="s">
        <v>96</v>
      </c>
      <c r="C4002" t="s">
        <v>155</v>
      </c>
      <c r="D4002" t="s">
        <v>33</v>
      </c>
      <c r="E4002" t="s">
        <v>32</v>
      </c>
      <c r="F4002" t="s">
        <v>56</v>
      </c>
      <c r="G4002" t="s">
        <v>27357</v>
      </c>
      <c r="H4002" t="s">
        <v>27358</v>
      </c>
      <c r="I4002" t="s">
        <v>27359</v>
      </c>
      <c r="J4002" t="s">
        <v>27360</v>
      </c>
      <c r="K4002" t="s">
        <v>27361</v>
      </c>
      <c r="L4002" t="s">
        <v>27362</v>
      </c>
      <c r="M4002" t="s">
        <v>27363</v>
      </c>
      <c r="N4002" t="s">
        <v>27364</v>
      </c>
      <c r="O4002" t="s">
        <v>32</v>
      </c>
      <c r="P4002" t="s">
        <v>27365</v>
      </c>
      <c r="Q4002" t="s">
        <v>75</v>
      </c>
      <c r="R4002">
        <v>73</v>
      </c>
      <c r="S4002">
        <v>-1</v>
      </c>
      <c r="T4002" t="s">
        <v>47</v>
      </c>
      <c r="U4002" s="1">
        <v>41069</v>
      </c>
      <c r="V4002" t="s">
        <v>48</v>
      </c>
      <c r="W4002" t="s">
        <v>32</v>
      </c>
      <c r="X4002" t="s">
        <v>244</v>
      </c>
      <c r="Y4002" t="s">
        <v>435</v>
      </c>
      <c r="Z4002" t="s">
        <v>1430</v>
      </c>
      <c r="AA4002" t="s">
        <v>51</v>
      </c>
      <c r="AB4002" t="s">
        <v>1243</v>
      </c>
      <c r="AC4002" t="s">
        <v>71</v>
      </c>
      <c r="AD4002" t="s">
        <v>168</v>
      </c>
      <c r="AE4002" t="s">
        <v>54</v>
      </c>
    </row>
    <row r="4003" spans="1:31" x14ac:dyDescent="0.2">
      <c r="A4003">
        <v>39</v>
      </c>
      <c r="B4003" t="s">
        <v>112</v>
      </c>
      <c r="C4003" t="s">
        <v>1043</v>
      </c>
      <c r="D4003" t="s">
        <v>33</v>
      </c>
      <c r="E4003" t="s">
        <v>32</v>
      </c>
      <c r="F4003" t="s">
        <v>1106</v>
      </c>
      <c r="G4003" t="s">
        <v>27641</v>
      </c>
      <c r="H4003" t="s">
        <v>32</v>
      </c>
      <c r="I4003" t="s">
        <v>27642</v>
      </c>
      <c r="J4003" t="s">
        <v>32</v>
      </c>
      <c r="K4003" t="s">
        <v>27643</v>
      </c>
      <c r="L4003" t="s">
        <v>32</v>
      </c>
      <c r="M4003" t="s">
        <v>27644</v>
      </c>
      <c r="N4003" t="s">
        <v>27645</v>
      </c>
      <c r="O4003" t="s">
        <v>27646</v>
      </c>
      <c r="P4003" t="s">
        <v>27647</v>
      </c>
      <c r="Q4003" t="s">
        <v>1364</v>
      </c>
      <c r="R4003">
        <v>71</v>
      </c>
      <c r="S4003">
        <v>-1</v>
      </c>
      <c r="T4003" t="s">
        <v>163</v>
      </c>
      <c r="U4003" s="1">
        <v>41083</v>
      </c>
      <c r="V4003" t="s">
        <v>77</v>
      </c>
      <c r="W4003" t="s">
        <v>191</v>
      </c>
      <c r="X4003" t="s">
        <v>49</v>
      </c>
      <c r="Y4003" t="s">
        <v>32</v>
      </c>
      <c r="Z4003" t="s">
        <v>151</v>
      </c>
      <c r="AA4003" t="s">
        <v>51</v>
      </c>
      <c r="AB4003" t="s">
        <v>206</v>
      </c>
      <c r="AC4003" t="s">
        <v>71</v>
      </c>
      <c r="AD4003" t="s">
        <v>27648</v>
      </c>
      <c r="AE4003" t="s">
        <v>54</v>
      </c>
    </row>
    <row r="4004" spans="1:31" x14ac:dyDescent="0.2">
      <c r="A4004">
        <v>39</v>
      </c>
      <c r="B4004" t="s">
        <v>169</v>
      </c>
      <c r="C4004" t="s">
        <v>155</v>
      </c>
      <c r="D4004" t="s">
        <v>33</v>
      </c>
      <c r="E4004" t="s">
        <v>34</v>
      </c>
      <c r="F4004" t="s">
        <v>32</v>
      </c>
      <c r="G4004" t="s">
        <v>28103</v>
      </c>
      <c r="H4004" t="s">
        <v>28104</v>
      </c>
      <c r="I4004" t="s">
        <v>28105</v>
      </c>
      <c r="J4004" t="s">
        <v>28106</v>
      </c>
      <c r="K4004" t="s">
        <v>28107</v>
      </c>
      <c r="L4004" t="s">
        <v>28108</v>
      </c>
      <c r="M4004" t="s">
        <v>28109</v>
      </c>
      <c r="N4004" t="s">
        <v>28110</v>
      </c>
      <c r="O4004" t="s">
        <v>28111</v>
      </c>
      <c r="P4004" t="s">
        <v>28112</v>
      </c>
      <c r="Q4004" t="s">
        <v>75</v>
      </c>
      <c r="R4004">
        <v>70</v>
      </c>
      <c r="S4004">
        <v>-1</v>
      </c>
      <c r="T4004" t="s">
        <v>215</v>
      </c>
      <c r="U4004" s="1">
        <v>41091</v>
      </c>
      <c r="V4004" t="s">
        <v>662</v>
      </c>
      <c r="W4004" t="s">
        <v>217</v>
      </c>
      <c r="X4004" t="s">
        <v>49</v>
      </c>
      <c r="Y4004" t="s">
        <v>495</v>
      </c>
      <c r="Z4004" t="s">
        <v>205</v>
      </c>
      <c r="AA4004" t="s">
        <v>51</v>
      </c>
      <c r="AB4004" t="s">
        <v>521</v>
      </c>
      <c r="AC4004" t="s">
        <v>71</v>
      </c>
      <c r="AD4004" t="s">
        <v>168</v>
      </c>
      <c r="AE4004" t="s">
        <v>54</v>
      </c>
    </row>
    <row r="4005" spans="1:31" x14ac:dyDescent="0.2">
      <c r="A4005">
        <v>39</v>
      </c>
      <c r="B4005" t="s">
        <v>55</v>
      </c>
      <c r="C4005" t="s">
        <v>32</v>
      </c>
      <c r="D4005" t="s">
        <v>98</v>
      </c>
      <c r="E4005" t="s">
        <v>32</v>
      </c>
      <c r="F4005" t="s">
        <v>138</v>
      </c>
      <c r="G4005" t="s">
        <v>28633</v>
      </c>
      <c r="H4005" t="s">
        <v>28634</v>
      </c>
      <c r="I4005" t="s">
        <v>28635</v>
      </c>
      <c r="J4005" t="s">
        <v>28636</v>
      </c>
      <c r="K4005" t="s">
        <v>28637</v>
      </c>
      <c r="L4005" t="s">
        <v>28638</v>
      </c>
      <c r="M4005" t="s">
        <v>28639</v>
      </c>
      <c r="N4005" t="s">
        <v>28640</v>
      </c>
      <c r="O4005" t="s">
        <v>28641</v>
      </c>
      <c r="P4005" t="s">
        <v>28642</v>
      </c>
      <c r="Q4005" t="s">
        <v>75</v>
      </c>
      <c r="R4005">
        <v>70</v>
      </c>
      <c r="S4005">
        <v>-1</v>
      </c>
      <c r="T4005" t="s">
        <v>149</v>
      </c>
      <c r="U4005" s="1">
        <v>41063</v>
      </c>
      <c r="V4005" t="s">
        <v>48</v>
      </c>
      <c r="W4005" t="s">
        <v>32</v>
      </c>
      <c r="X4005" t="s">
        <v>49</v>
      </c>
      <c r="Y4005" t="s">
        <v>93</v>
      </c>
      <c r="Z4005" t="s">
        <v>322</v>
      </c>
      <c r="AA4005" t="s">
        <v>51</v>
      </c>
      <c r="AB4005" t="s">
        <v>690</v>
      </c>
      <c r="AC4005" t="s">
        <v>220</v>
      </c>
      <c r="AD4005" t="s">
        <v>168</v>
      </c>
      <c r="AE4005" t="s">
        <v>54</v>
      </c>
    </row>
    <row r="4006" spans="1:31" x14ac:dyDescent="0.2">
      <c r="A4006">
        <v>39</v>
      </c>
      <c r="B4006" t="s">
        <v>169</v>
      </c>
      <c r="C4006" t="s">
        <v>155</v>
      </c>
      <c r="D4006" t="s">
        <v>33</v>
      </c>
      <c r="E4006" t="s">
        <v>34</v>
      </c>
      <c r="F4006" t="s">
        <v>183</v>
      </c>
      <c r="G4006" t="s">
        <v>28704</v>
      </c>
      <c r="H4006" t="s">
        <v>28705</v>
      </c>
      <c r="I4006" t="s">
        <v>28706</v>
      </c>
      <c r="J4006" t="s">
        <v>28707</v>
      </c>
      <c r="K4006" t="s">
        <v>28708</v>
      </c>
      <c r="L4006" t="s">
        <v>28709</v>
      </c>
      <c r="M4006" t="s">
        <v>28710</v>
      </c>
      <c r="N4006" t="s">
        <v>28711</v>
      </c>
      <c r="O4006" t="s">
        <v>28712</v>
      </c>
      <c r="P4006" t="s">
        <v>28713</v>
      </c>
      <c r="Q4006" t="s">
        <v>75</v>
      </c>
      <c r="R4006">
        <v>69</v>
      </c>
      <c r="S4006">
        <v>-1</v>
      </c>
      <c r="T4006" t="s">
        <v>576</v>
      </c>
      <c r="U4006" s="1">
        <v>41089</v>
      </c>
      <c r="V4006" t="s">
        <v>48</v>
      </c>
      <c r="W4006" t="s">
        <v>217</v>
      </c>
      <c r="X4006" t="s">
        <v>49</v>
      </c>
      <c r="Y4006" t="s">
        <v>93</v>
      </c>
      <c r="Z4006" t="s">
        <v>262</v>
      </c>
      <c r="AA4006" t="s">
        <v>51</v>
      </c>
      <c r="AB4006" t="s">
        <v>521</v>
      </c>
      <c r="AC4006" t="s">
        <v>71</v>
      </c>
      <c r="AD4006" t="s">
        <v>168</v>
      </c>
      <c r="AE4006" t="s">
        <v>54</v>
      </c>
    </row>
    <row r="4007" spans="1:31" x14ac:dyDescent="0.2">
      <c r="A4007">
        <v>39</v>
      </c>
      <c r="B4007" t="s">
        <v>96</v>
      </c>
      <c r="C4007" t="s">
        <v>83</v>
      </c>
      <c r="D4007" t="s">
        <v>2100</v>
      </c>
      <c r="E4007" t="s">
        <v>170</v>
      </c>
      <c r="F4007" t="s">
        <v>664</v>
      </c>
      <c r="G4007" t="s">
        <v>29330</v>
      </c>
      <c r="H4007" t="s">
        <v>29331</v>
      </c>
      <c r="I4007" t="s">
        <v>32</v>
      </c>
      <c r="J4007" t="s">
        <v>32</v>
      </c>
      <c r="K4007" t="s">
        <v>32</v>
      </c>
      <c r="L4007" t="s">
        <v>29332</v>
      </c>
      <c r="M4007" t="s">
        <v>32</v>
      </c>
      <c r="N4007" t="s">
        <v>32</v>
      </c>
      <c r="O4007" t="s">
        <v>32</v>
      </c>
      <c r="P4007" t="s">
        <v>32</v>
      </c>
      <c r="Q4007" t="s">
        <v>75</v>
      </c>
      <c r="R4007">
        <v>72</v>
      </c>
      <c r="S4007">
        <v>-1</v>
      </c>
      <c r="T4007" t="s">
        <v>32</v>
      </c>
      <c r="U4007" s="1">
        <v>41088</v>
      </c>
      <c r="V4007" t="s">
        <v>164</v>
      </c>
      <c r="W4007" t="s">
        <v>217</v>
      </c>
      <c r="X4007" t="s">
        <v>49</v>
      </c>
      <c r="Y4007" t="s">
        <v>32</v>
      </c>
      <c r="Z4007" t="s">
        <v>298</v>
      </c>
      <c r="AA4007" t="s">
        <v>51</v>
      </c>
      <c r="AB4007" t="s">
        <v>389</v>
      </c>
      <c r="AC4007" t="s">
        <v>170</v>
      </c>
      <c r="AD4007" t="s">
        <v>168</v>
      </c>
      <c r="AE4007" t="s">
        <v>54</v>
      </c>
    </row>
    <row r="4008" spans="1:31" x14ac:dyDescent="0.2">
      <c r="A4008">
        <v>39</v>
      </c>
      <c r="B4008" t="s">
        <v>55</v>
      </c>
      <c r="C4008" t="s">
        <v>32</v>
      </c>
      <c r="D4008" t="s">
        <v>33</v>
      </c>
      <c r="E4008" t="s">
        <v>34</v>
      </c>
      <c r="F4008" t="s">
        <v>114</v>
      </c>
      <c r="G4008" t="s">
        <v>29361</v>
      </c>
      <c r="H4008" t="s">
        <v>29362</v>
      </c>
      <c r="I4008" t="s">
        <v>29363</v>
      </c>
      <c r="J4008" t="s">
        <v>29364</v>
      </c>
      <c r="K4008" t="s">
        <v>29365</v>
      </c>
      <c r="L4008" t="s">
        <v>29366</v>
      </c>
      <c r="M4008" t="s">
        <v>29367</v>
      </c>
      <c r="N4008" t="s">
        <v>32</v>
      </c>
      <c r="O4008" t="s">
        <v>29368</v>
      </c>
      <c r="P4008" t="s">
        <v>29369</v>
      </c>
      <c r="Q4008" t="s">
        <v>75</v>
      </c>
      <c r="R4008">
        <v>72</v>
      </c>
      <c r="S4008">
        <v>-1</v>
      </c>
      <c r="T4008" t="s">
        <v>331</v>
      </c>
      <c r="U4008" s="1">
        <v>40814</v>
      </c>
      <c r="V4008" t="s">
        <v>799</v>
      </c>
      <c r="W4008" t="s">
        <v>191</v>
      </c>
      <c r="X4008" t="s">
        <v>49</v>
      </c>
      <c r="Y4008" t="s">
        <v>150</v>
      </c>
      <c r="Z4008" t="s">
        <v>32</v>
      </c>
      <c r="AA4008" t="s">
        <v>51</v>
      </c>
      <c r="AB4008" t="s">
        <v>299</v>
      </c>
      <c r="AC4008" t="s">
        <v>71</v>
      </c>
      <c r="AD4008" t="s">
        <v>95</v>
      </c>
      <c r="AE4008" t="s">
        <v>54</v>
      </c>
    </row>
    <row r="4009" spans="1:31" x14ac:dyDescent="0.2">
      <c r="A4009">
        <v>39</v>
      </c>
      <c r="B4009" t="s">
        <v>55</v>
      </c>
      <c r="C4009" t="s">
        <v>97</v>
      </c>
      <c r="D4009" t="s">
        <v>33</v>
      </c>
      <c r="E4009" t="s">
        <v>32</v>
      </c>
      <c r="F4009" t="s">
        <v>56</v>
      </c>
      <c r="G4009" t="s">
        <v>29732</v>
      </c>
      <c r="H4009" t="s">
        <v>29733</v>
      </c>
      <c r="I4009" t="s">
        <v>29734</v>
      </c>
      <c r="J4009" t="s">
        <v>29735</v>
      </c>
      <c r="K4009" t="s">
        <v>29736</v>
      </c>
      <c r="L4009" t="s">
        <v>29737</v>
      </c>
      <c r="M4009" t="s">
        <v>29738</v>
      </c>
      <c r="N4009" t="s">
        <v>29739</v>
      </c>
      <c r="O4009" t="s">
        <v>29740</v>
      </c>
      <c r="P4009" t="s">
        <v>29741</v>
      </c>
      <c r="Q4009" t="s">
        <v>75</v>
      </c>
      <c r="R4009">
        <v>71</v>
      </c>
      <c r="S4009">
        <v>-1</v>
      </c>
      <c r="T4009" t="s">
        <v>457</v>
      </c>
      <c r="U4009" s="1">
        <v>41090</v>
      </c>
      <c r="V4009" t="s">
        <v>164</v>
      </c>
      <c r="W4009" t="s">
        <v>886</v>
      </c>
      <c r="X4009" t="s">
        <v>49</v>
      </c>
      <c r="Y4009" t="s">
        <v>93</v>
      </c>
      <c r="Z4009" t="s">
        <v>32</v>
      </c>
      <c r="AA4009" t="s">
        <v>51</v>
      </c>
      <c r="AB4009" t="s">
        <v>562</v>
      </c>
      <c r="AC4009" t="s">
        <v>71</v>
      </c>
      <c r="AD4009" t="s">
        <v>447</v>
      </c>
      <c r="AE4009" t="s">
        <v>54</v>
      </c>
    </row>
    <row r="4010" spans="1:31" x14ac:dyDescent="0.2">
      <c r="A4010">
        <v>39</v>
      </c>
      <c r="B4010" t="s">
        <v>55</v>
      </c>
      <c r="C4010" t="s">
        <v>32</v>
      </c>
      <c r="D4010" t="s">
        <v>33</v>
      </c>
      <c r="E4010" t="s">
        <v>34</v>
      </c>
      <c r="F4010" t="s">
        <v>114</v>
      </c>
      <c r="G4010" t="s">
        <v>29935</v>
      </c>
      <c r="H4010" t="s">
        <v>29936</v>
      </c>
      <c r="I4010" t="s">
        <v>29937</v>
      </c>
      <c r="J4010" t="s">
        <v>29938</v>
      </c>
      <c r="K4010" t="s">
        <v>29939</v>
      </c>
      <c r="L4010" t="s">
        <v>29940</v>
      </c>
      <c r="M4010" t="s">
        <v>29941</v>
      </c>
      <c r="N4010" t="s">
        <v>29942</v>
      </c>
      <c r="O4010" t="s">
        <v>29943</v>
      </c>
      <c r="P4010" t="s">
        <v>29944</v>
      </c>
      <c r="Q4010" t="s">
        <v>75</v>
      </c>
      <c r="R4010">
        <v>63</v>
      </c>
      <c r="S4010">
        <v>-1</v>
      </c>
      <c r="T4010" t="s">
        <v>68</v>
      </c>
      <c r="U4010" s="1">
        <v>40918</v>
      </c>
      <c r="V4010" t="s">
        <v>48</v>
      </c>
      <c r="W4010" t="s">
        <v>32</v>
      </c>
      <c r="X4010" t="s">
        <v>49</v>
      </c>
      <c r="Y4010" t="s">
        <v>435</v>
      </c>
      <c r="Z4010" t="s">
        <v>32</v>
      </c>
      <c r="AA4010" t="s">
        <v>69</v>
      </c>
      <c r="AB4010" t="s">
        <v>690</v>
      </c>
      <c r="AC4010" t="s">
        <v>71</v>
      </c>
      <c r="AD4010" t="s">
        <v>95</v>
      </c>
      <c r="AE4010" t="s">
        <v>54</v>
      </c>
    </row>
    <row r="4011" spans="1:31" x14ac:dyDescent="0.2">
      <c r="A4011">
        <v>39</v>
      </c>
      <c r="B4011" t="s">
        <v>96</v>
      </c>
      <c r="C4011" t="s">
        <v>32</v>
      </c>
      <c r="D4011" t="s">
        <v>182</v>
      </c>
      <c r="E4011" t="s">
        <v>34</v>
      </c>
      <c r="F4011" t="s">
        <v>32</v>
      </c>
      <c r="G4011" t="s">
        <v>29955</v>
      </c>
      <c r="H4011" t="s">
        <v>29956</v>
      </c>
      <c r="I4011" t="s">
        <v>29957</v>
      </c>
      <c r="J4011" t="s">
        <v>29958</v>
      </c>
      <c r="K4011" t="s">
        <v>29959</v>
      </c>
      <c r="L4011" t="s">
        <v>32</v>
      </c>
      <c r="M4011" t="s">
        <v>29960</v>
      </c>
      <c r="N4011" t="s">
        <v>32</v>
      </c>
      <c r="O4011" t="s">
        <v>32</v>
      </c>
      <c r="P4011" t="s">
        <v>29961</v>
      </c>
      <c r="Q4011" t="s">
        <v>75</v>
      </c>
      <c r="R4011">
        <v>70</v>
      </c>
      <c r="S4011">
        <v>-1</v>
      </c>
      <c r="T4011" t="s">
        <v>47</v>
      </c>
      <c r="U4011" s="1">
        <v>41090</v>
      </c>
      <c r="V4011" t="s">
        <v>48</v>
      </c>
      <c r="W4011" t="s">
        <v>32</v>
      </c>
      <c r="X4011" t="s">
        <v>49</v>
      </c>
      <c r="Y4011" t="s">
        <v>32</v>
      </c>
      <c r="Z4011" t="s">
        <v>32</v>
      </c>
      <c r="AA4011" t="s">
        <v>51</v>
      </c>
      <c r="AB4011" t="s">
        <v>32</v>
      </c>
      <c r="AC4011" t="s">
        <v>71</v>
      </c>
      <c r="AD4011" t="s">
        <v>23928</v>
      </c>
      <c r="AE4011" t="s">
        <v>54</v>
      </c>
    </row>
    <row r="4012" spans="1:31" x14ac:dyDescent="0.2">
      <c r="A4012">
        <v>39</v>
      </c>
      <c r="B4012" t="s">
        <v>169</v>
      </c>
      <c r="C4012" t="s">
        <v>32</v>
      </c>
      <c r="D4012" t="s">
        <v>33</v>
      </c>
      <c r="E4012" t="s">
        <v>34</v>
      </c>
      <c r="F4012" t="s">
        <v>773</v>
      </c>
      <c r="G4012" t="s">
        <v>32854</v>
      </c>
      <c r="H4012" t="s">
        <v>2072</v>
      </c>
      <c r="I4012" t="s">
        <v>32855</v>
      </c>
      <c r="J4012" t="s">
        <v>32856</v>
      </c>
      <c r="K4012" t="s">
        <v>32857</v>
      </c>
      <c r="L4012" t="s">
        <v>32858</v>
      </c>
      <c r="M4012" t="s">
        <v>32859</v>
      </c>
      <c r="N4012" t="s">
        <v>32860</v>
      </c>
      <c r="O4012" t="s">
        <v>9365</v>
      </c>
      <c r="P4012" t="s">
        <v>32861</v>
      </c>
      <c r="Q4012" t="s">
        <v>321</v>
      </c>
      <c r="R4012">
        <v>66</v>
      </c>
      <c r="S4012">
        <v>-1</v>
      </c>
      <c r="T4012" t="s">
        <v>91</v>
      </c>
      <c r="U4012" s="1">
        <v>41087</v>
      </c>
      <c r="V4012" t="s">
        <v>48</v>
      </c>
      <c r="W4012" t="s">
        <v>886</v>
      </c>
      <c r="X4012" t="s">
        <v>49</v>
      </c>
      <c r="Y4012" t="s">
        <v>435</v>
      </c>
      <c r="Z4012" t="s">
        <v>32</v>
      </c>
      <c r="AA4012" t="s">
        <v>51</v>
      </c>
      <c r="AB4012" t="s">
        <v>124</v>
      </c>
      <c r="AC4012" t="s">
        <v>71</v>
      </c>
      <c r="AD4012" t="s">
        <v>1206</v>
      </c>
      <c r="AE4012" t="s">
        <v>54</v>
      </c>
    </row>
    <row r="4013" spans="1:31" x14ac:dyDescent="0.2">
      <c r="A4013">
        <v>39</v>
      </c>
      <c r="B4013" t="s">
        <v>55</v>
      </c>
      <c r="C4013" t="s">
        <v>32</v>
      </c>
      <c r="D4013" t="s">
        <v>501</v>
      </c>
      <c r="E4013" t="s">
        <v>34</v>
      </c>
      <c r="F4013" t="s">
        <v>1394</v>
      </c>
      <c r="G4013" t="s">
        <v>33098</v>
      </c>
      <c r="H4013" t="s">
        <v>32</v>
      </c>
      <c r="I4013" t="s">
        <v>33099</v>
      </c>
      <c r="J4013" t="s">
        <v>33100</v>
      </c>
      <c r="K4013" t="s">
        <v>33101</v>
      </c>
      <c r="L4013" t="s">
        <v>32</v>
      </c>
      <c r="M4013" t="s">
        <v>32</v>
      </c>
      <c r="N4013" t="s">
        <v>32</v>
      </c>
      <c r="O4013" t="s">
        <v>32</v>
      </c>
      <c r="P4013" t="s">
        <v>33102</v>
      </c>
      <c r="Q4013" t="s">
        <v>75</v>
      </c>
      <c r="R4013">
        <v>68</v>
      </c>
      <c r="S4013">
        <v>-1</v>
      </c>
      <c r="T4013" t="s">
        <v>47</v>
      </c>
      <c r="U4013" s="1">
        <v>41090</v>
      </c>
      <c r="V4013" t="s">
        <v>48</v>
      </c>
      <c r="W4013" t="s">
        <v>32</v>
      </c>
      <c r="X4013" t="s">
        <v>244</v>
      </c>
      <c r="Y4013" t="s">
        <v>32</v>
      </c>
      <c r="Z4013" t="s">
        <v>32</v>
      </c>
      <c r="AA4013" t="s">
        <v>51</v>
      </c>
      <c r="AB4013" t="s">
        <v>852</v>
      </c>
      <c r="AC4013" t="s">
        <v>71</v>
      </c>
      <c r="AD4013" t="s">
        <v>9104</v>
      </c>
      <c r="AE4013" t="s">
        <v>54</v>
      </c>
    </row>
    <row r="4014" spans="1:31" x14ac:dyDescent="0.2">
      <c r="A4014">
        <v>39</v>
      </c>
      <c r="B4014" t="s">
        <v>169</v>
      </c>
      <c r="C4014" t="s">
        <v>278</v>
      </c>
      <c r="D4014" t="s">
        <v>33</v>
      </c>
      <c r="E4014" t="s">
        <v>32</v>
      </c>
      <c r="F4014" t="s">
        <v>114</v>
      </c>
      <c r="G4014" t="s">
        <v>34311</v>
      </c>
      <c r="H4014" t="s">
        <v>34312</v>
      </c>
      <c r="I4014" t="s">
        <v>34313</v>
      </c>
      <c r="J4014" t="s">
        <v>34314</v>
      </c>
      <c r="K4014" t="s">
        <v>34315</v>
      </c>
      <c r="L4014" t="s">
        <v>34316</v>
      </c>
      <c r="M4014" t="s">
        <v>34317</v>
      </c>
      <c r="N4014" t="s">
        <v>34318</v>
      </c>
      <c r="O4014" t="s">
        <v>34319</v>
      </c>
      <c r="P4014" t="s">
        <v>34320</v>
      </c>
      <c r="Q4014" t="s">
        <v>321</v>
      </c>
      <c r="R4014">
        <v>68</v>
      </c>
      <c r="S4014">
        <v>-1</v>
      </c>
      <c r="T4014" t="s">
        <v>76</v>
      </c>
      <c r="U4014" s="1">
        <v>41086</v>
      </c>
      <c r="V4014" t="s">
        <v>48</v>
      </c>
      <c r="W4014" t="s">
        <v>32</v>
      </c>
      <c r="X4014" t="s">
        <v>49</v>
      </c>
      <c r="Y4014" t="s">
        <v>93</v>
      </c>
      <c r="Z4014" t="s">
        <v>32</v>
      </c>
      <c r="AA4014" t="s">
        <v>51</v>
      </c>
      <c r="AB4014" t="s">
        <v>423</v>
      </c>
      <c r="AC4014" t="s">
        <v>248</v>
      </c>
      <c r="AD4014" t="s">
        <v>34321</v>
      </c>
      <c r="AE4014" t="s">
        <v>54</v>
      </c>
    </row>
    <row r="4015" spans="1:31" x14ac:dyDescent="0.2">
      <c r="A4015">
        <v>39</v>
      </c>
      <c r="B4015" t="s">
        <v>169</v>
      </c>
      <c r="C4015" t="s">
        <v>83</v>
      </c>
      <c r="D4015" t="s">
        <v>33</v>
      </c>
      <c r="E4015" t="s">
        <v>170</v>
      </c>
      <c r="F4015" t="s">
        <v>114</v>
      </c>
      <c r="G4015" t="s">
        <v>34385</v>
      </c>
      <c r="H4015" t="s">
        <v>34386</v>
      </c>
      <c r="I4015" t="s">
        <v>34387</v>
      </c>
      <c r="J4015" t="s">
        <v>34388</v>
      </c>
      <c r="K4015" t="s">
        <v>34389</v>
      </c>
      <c r="L4015" t="s">
        <v>34390</v>
      </c>
      <c r="M4015" t="s">
        <v>34391</v>
      </c>
      <c r="N4015" t="s">
        <v>34392</v>
      </c>
      <c r="O4015" t="s">
        <v>34393</v>
      </c>
      <c r="P4015" t="s">
        <v>34394</v>
      </c>
      <c r="Q4015" t="s">
        <v>75</v>
      </c>
      <c r="R4015">
        <v>72</v>
      </c>
      <c r="S4015">
        <v>150000</v>
      </c>
      <c r="T4015" t="s">
        <v>331</v>
      </c>
      <c r="U4015" s="1">
        <v>41090</v>
      </c>
      <c r="V4015" t="s">
        <v>48</v>
      </c>
      <c r="W4015" t="s">
        <v>32</v>
      </c>
      <c r="X4015" t="s">
        <v>49</v>
      </c>
      <c r="Y4015" t="s">
        <v>93</v>
      </c>
      <c r="Z4015" t="s">
        <v>109</v>
      </c>
      <c r="AA4015" t="s">
        <v>51</v>
      </c>
      <c r="AB4015" t="s">
        <v>81</v>
      </c>
      <c r="AC4015" t="s">
        <v>71</v>
      </c>
      <c r="AD4015" t="s">
        <v>3587</v>
      </c>
      <c r="AE4015" t="s">
        <v>54</v>
      </c>
    </row>
    <row r="4016" spans="1:31" x14ac:dyDescent="0.2">
      <c r="A4016">
        <v>39</v>
      </c>
      <c r="B4016" t="s">
        <v>620</v>
      </c>
      <c r="C4016" t="s">
        <v>32</v>
      </c>
      <c r="D4016" t="s">
        <v>33</v>
      </c>
      <c r="E4016" t="s">
        <v>34</v>
      </c>
      <c r="F4016" t="s">
        <v>56</v>
      </c>
      <c r="G4016" t="s">
        <v>34675</v>
      </c>
      <c r="H4016" t="s">
        <v>34676</v>
      </c>
      <c r="I4016" t="s">
        <v>34677</v>
      </c>
      <c r="J4016" t="s">
        <v>32</v>
      </c>
      <c r="K4016" t="s">
        <v>34678</v>
      </c>
      <c r="L4016" t="s">
        <v>34679</v>
      </c>
      <c r="M4016" t="s">
        <v>32</v>
      </c>
      <c r="N4016" t="s">
        <v>34680</v>
      </c>
      <c r="O4016" t="s">
        <v>32</v>
      </c>
      <c r="P4016" t="s">
        <v>32</v>
      </c>
      <c r="Q4016" t="s">
        <v>32</v>
      </c>
      <c r="R4016">
        <v>66</v>
      </c>
      <c r="S4016">
        <v>-1</v>
      </c>
      <c r="T4016" t="s">
        <v>163</v>
      </c>
      <c r="U4016" s="1">
        <v>41083</v>
      </c>
      <c r="V4016" t="s">
        <v>48</v>
      </c>
      <c r="W4016" t="s">
        <v>32</v>
      </c>
      <c r="X4016" t="s">
        <v>49</v>
      </c>
      <c r="Y4016" t="s">
        <v>245</v>
      </c>
      <c r="Z4016" t="s">
        <v>322</v>
      </c>
      <c r="AA4016" t="s">
        <v>51</v>
      </c>
      <c r="AB4016" t="s">
        <v>379</v>
      </c>
      <c r="AC4016" t="s">
        <v>71</v>
      </c>
      <c r="AD4016" t="s">
        <v>447</v>
      </c>
      <c r="AE4016" t="s">
        <v>54</v>
      </c>
    </row>
    <row r="4017" spans="1:31" x14ac:dyDescent="0.2">
      <c r="A4017">
        <v>39</v>
      </c>
      <c r="B4017" t="s">
        <v>31</v>
      </c>
      <c r="C4017" t="s">
        <v>155</v>
      </c>
      <c r="D4017" t="s">
        <v>182</v>
      </c>
      <c r="E4017" t="s">
        <v>34</v>
      </c>
      <c r="F4017" t="s">
        <v>138</v>
      </c>
      <c r="G4017" t="s">
        <v>35547</v>
      </c>
      <c r="H4017" t="s">
        <v>35548</v>
      </c>
      <c r="I4017" t="s">
        <v>35549</v>
      </c>
      <c r="J4017" t="s">
        <v>35550</v>
      </c>
      <c r="K4017" t="s">
        <v>35551</v>
      </c>
      <c r="L4017" t="s">
        <v>35552</v>
      </c>
      <c r="M4017" t="s">
        <v>35553</v>
      </c>
      <c r="N4017" t="s">
        <v>35554</v>
      </c>
      <c r="O4017" t="s">
        <v>35555</v>
      </c>
      <c r="P4017" t="s">
        <v>35556</v>
      </c>
      <c r="Q4017" t="s">
        <v>321</v>
      </c>
      <c r="R4017">
        <v>69</v>
      </c>
      <c r="S4017">
        <v>-1</v>
      </c>
      <c r="T4017" t="s">
        <v>136</v>
      </c>
      <c r="U4017" s="1">
        <v>41089</v>
      </c>
      <c r="V4017" t="s">
        <v>4944</v>
      </c>
      <c r="W4017" t="s">
        <v>191</v>
      </c>
      <c r="X4017" t="s">
        <v>49</v>
      </c>
      <c r="Y4017" t="s">
        <v>32</v>
      </c>
      <c r="Z4017" t="s">
        <v>322</v>
      </c>
      <c r="AA4017" t="s">
        <v>51</v>
      </c>
      <c r="AB4017" t="s">
        <v>521</v>
      </c>
      <c r="AC4017" t="s">
        <v>248</v>
      </c>
      <c r="AD4017" t="s">
        <v>447</v>
      </c>
      <c r="AE4017" t="s">
        <v>54</v>
      </c>
    </row>
    <row r="4018" spans="1:31" x14ac:dyDescent="0.2">
      <c r="A4018">
        <v>39</v>
      </c>
      <c r="B4018" t="s">
        <v>96</v>
      </c>
      <c r="C4018" t="s">
        <v>32</v>
      </c>
      <c r="D4018" t="s">
        <v>33</v>
      </c>
      <c r="E4018" t="s">
        <v>34</v>
      </c>
      <c r="F4018" t="s">
        <v>56</v>
      </c>
      <c r="G4018" t="s">
        <v>35741</v>
      </c>
      <c r="H4018" t="s">
        <v>35742</v>
      </c>
      <c r="I4018" t="s">
        <v>35743</v>
      </c>
      <c r="J4018" t="s">
        <v>35744</v>
      </c>
      <c r="K4018" t="s">
        <v>35745</v>
      </c>
      <c r="L4018" t="s">
        <v>35746</v>
      </c>
      <c r="M4018" t="s">
        <v>35747</v>
      </c>
      <c r="N4018" t="s">
        <v>35748</v>
      </c>
      <c r="O4018" t="s">
        <v>35749</v>
      </c>
      <c r="P4018" t="s">
        <v>35750</v>
      </c>
      <c r="Q4018" t="s">
        <v>75</v>
      </c>
      <c r="R4018">
        <v>68</v>
      </c>
      <c r="S4018">
        <v>-1</v>
      </c>
      <c r="T4018" t="s">
        <v>136</v>
      </c>
      <c r="U4018" s="1">
        <v>41089</v>
      </c>
      <c r="V4018" t="s">
        <v>48</v>
      </c>
      <c r="W4018" t="s">
        <v>32</v>
      </c>
      <c r="X4018" t="s">
        <v>49</v>
      </c>
      <c r="Y4018" t="s">
        <v>93</v>
      </c>
      <c r="Z4018" t="s">
        <v>151</v>
      </c>
      <c r="AA4018" t="s">
        <v>51</v>
      </c>
      <c r="AB4018" t="s">
        <v>423</v>
      </c>
      <c r="AC4018" t="s">
        <v>71</v>
      </c>
      <c r="AD4018" t="s">
        <v>168</v>
      </c>
      <c r="AE4018" t="s">
        <v>54</v>
      </c>
    </row>
    <row r="4019" spans="1:31" x14ac:dyDescent="0.2">
      <c r="A4019">
        <v>39</v>
      </c>
      <c r="B4019" t="s">
        <v>112</v>
      </c>
      <c r="C4019" t="s">
        <v>83</v>
      </c>
      <c r="D4019" t="s">
        <v>33</v>
      </c>
      <c r="E4019" t="s">
        <v>34</v>
      </c>
      <c r="F4019" t="s">
        <v>1106</v>
      </c>
      <c r="G4019" t="s">
        <v>35751</v>
      </c>
      <c r="H4019" t="s">
        <v>35752</v>
      </c>
      <c r="I4019" t="s">
        <v>35753</v>
      </c>
      <c r="J4019" t="s">
        <v>35754</v>
      </c>
      <c r="K4019" t="s">
        <v>35755</v>
      </c>
      <c r="L4019" t="s">
        <v>35756</v>
      </c>
      <c r="M4019" t="s">
        <v>35757</v>
      </c>
      <c r="N4019" t="s">
        <v>35758</v>
      </c>
      <c r="O4019" t="s">
        <v>35759</v>
      </c>
      <c r="P4019" t="s">
        <v>35760</v>
      </c>
      <c r="Q4019" t="s">
        <v>831</v>
      </c>
      <c r="R4019">
        <v>62</v>
      </c>
      <c r="S4019">
        <v>80000</v>
      </c>
      <c r="T4019" t="s">
        <v>163</v>
      </c>
      <c r="U4019" s="1">
        <v>41090</v>
      </c>
      <c r="V4019" t="s">
        <v>799</v>
      </c>
      <c r="W4019" t="s">
        <v>217</v>
      </c>
      <c r="X4019" t="s">
        <v>49</v>
      </c>
      <c r="Y4019" t="s">
        <v>150</v>
      </c>
      <c r="Z4019" t="s">
        <v>151</v>
      </c>
      <c r="AA4019" t="s">
        <v>69</v>
      </c>
      <c r="AB4019" t="s">
        <v>32</v>
      </c>
      <c r="AC4019" t="s">
        <v>71</v>
      </c>
      <c r="AD4019" t="s">
        <v>95</v>
      </c>
      <c r="AE4019" t="s">
        <v>54</v>
      </c>
    </row>
    <row r="4020" spans="1:31" x14ac:dyDescent="0.2">
      <c r="A4020">
        <v>39</v>
      </c>
      <c r="B4020" t="s">
        <v>96</v>
      </c>
      <c r="C4020" t="s">
        <v>155</v>
      </c>
      <c r="D4020" t="s">
        <v>33</v>
      </c>
      <c r="E4020" t="s">
        <v>34</v>
      </c>
      <c r="F4020" t="s">
        <v>56</v>
      </c>
      <c r="G4020" t="s">
        <v>36118</v>
      </c>
      <c r="H4020" t="s">
        <v>36119</v>
      </c>
      <c r="I4020" t="s">
        <v>32</v>
      </c>
      <c r="J4020" t="s">
        <v>32</v>
      </c>
      <c r="K4020" t="s">
        <v>32</v>
      </c>
      <c r="L4020" t="s">
        <v>32</v>
      </c>
      <c r="M4020" t="s">
        <v>36120</v>
      </c>
      <c r="N4020" t="s">
        <v>32</v>
      </c>
      <c r="O4020" t="s">
        <v>32</v>
      </c>
      <c r="P4020" t="s">
        <v>36121</v>
      </c>
      <c r="Q4020" t="s">
        <v>75</v>
      </c>
      <c r="R4020">
        <v>71</v>
      </c>
      <c r="S4020">
        <v>-1</v>
      </c>
      <c r="T4020" t="s">
        <v>32</v>
      </c>
      <c r="U4020" s="1">
        <v>41090</v>
      </c>
      <c r="V4020" t="s">
        <v>48</v>
      </c>
      <c r="W4020" t="s">
        <v>78</v>
      </c>
      <c r="X4020" t="s">
        <v>49</v>
      </c>
      <c r="Y4020" t="s">
        <v>32</v>
      </c>
      <c r="Z4020" t="s">
        <v>32</v>
      </c>
      <c r="AA4020" t="s">
        <v>51</v>
      </c>
      <c r="AB4020" t="s">
        <v>32</v>
      </c>
      <c r="AC4020" t="s">
        <v>71</v>
      </c>
      <c r="AD4020" t="s">
        <v>95</v>
      </c>
      <c r="AE4020" t="s">
        <v>54</v>
      </c>
    </row>
    <row r="4021" spans="1:31" x14ac:dyDescent="0.2">
      <c r="A4021">
        <v>39</v>
      </c>
      <c r="B4021" t="s">
        <v>112</v>
      </c>
      <c r="C4021" t="s">
        <v>522</v>
      </c>
      <c r="D4021" t="s">
        <v>33</v>
      </c>
      <c r="E4021" t="s">
        <v>34</v>
      </c>
      <c r="F4021" t="s">
        <v>114</v>
      </c>
      <c r="G4021" t="s">
        <v>36150</v>
      </c>
      <c r="H4021" t="s">
        <v>36151</v>
      </c>
      <c r="I4021" t="s">
        <v>32</v>
      </c>
      <c r="J4021" t="s">
        <v>32</v>
      </c>
      <c r="K4021" t="s">
        <v>36152</v>
      </c>
      <c r="L4021" t="s">
        <v>36153</v>
      </c>
      <c r="M4021" t="s">
        <v>32</v>
      </c>
      <c r="N4021" t="s">
        <v>32</v>
      </c>
      <c r="O4021" t="s">
        <v>36154</v>
      </c>
      <c r="P4021" t="s">
        <v>32</v>
      </c>
      <c r="Q4021" t="s">
        <v>75</v>
      </c>
      <c r="R4021">
        <v>64</v>
      </c>
      <c r="S4021">
        <v>-1</v>
      </c>
      <c r="T4021" t="s">
        <v>91</v>
      </c>
      <c r="U4021" s="1">
        <v>41090</v>
      </c>
      <c r="V4021" t="s">
        <v>48</v>
      </c>
      <c r="W4021" t="s">
        <v>204</v>
      </c>
      <c r="X4021" t="s">
        <v>49</v>
      </c>
      <c r="Y4021" t="s">
        <v>32</v>
      </c>
      <c r="Z4021" t="s">
        <v>1164</v>
      </c>
      <c r="AA4021" t="s">
        <v>69</v>
      </c>
      <c r="AB4021" t="s">
        <v>32</v>
      </c>
      <c r="AC4021" t="s">
        <v>71</v>
      </c>
      <c r="AD4021" t="s">
        <v>95</v>
      </c>
      <c r="AE4021" t="s">
        <v>54</v>
      </c>
    </row>
    <row r="4022" spans="1:31" x14ac:dyDescent="0.2">
      <c r="A4022">
        <v>39</v>
      </c>
      <c r="B4022" t="s">
        <v>2255</v>
      </c>
      <c r="C4022" t="s">
        <v>155</v>
      </c>
      <c r="D4022" t="s">
        <v>182</v>
      </c>
      <c r="E4022" t="s">
        <v>34</v>
      </c>
      <c r="F4022" t="s">
        <v>56</v>
      </c>
      <c r="G4022" t="s">
        <v>36319</v>
      </c>
      <c r="H4022" t="s">
        <v>36320</v>
      </c>
      <c r="I4022" t="s">
        <v>36321</v>
      </c>
      <c r="J4022" t="s">
        <v>36322</v>
      </c>
      <c r="K4022" t="s">
        <v>36323</v>
      </c>
      <c r="L4022" t="s">
        <v>36324</v>
      </c>
      <c r="M4022" t="s">
        <v>36325</v>
      </c>
      <c r="N4022" t="s">
        <v>36326</v>
      </c>
      <c r="O4022" t="s">
        <v>36327</v>
      </c>
      <c r="P4022" t="s">
        <v>36328</v>
      </c>
      <c r="Q4022" t="s">
        <v>471</v>
      </c>
      <c r="R4022">
        <v>68</v>
      </c>
      <c r="S4022">
        <v>50000</v>
      </c>
      <c r="T4022" t="s">
        <v>215</v>
      </c>
      <c r="U4022" s="1">
        <v>41091</v>
      </c>
      <c r="V4022" t="s">
        <v>822</v>
      </c>
      <c r="W4022" t="s">
        <v>204</v>
      </c>
      <c r="X4022" t="s">
        <v>49</v>
      </c>
      <c r="Y4022" t="s">
        <v>93</v>
      </c>
      <c r="Z4022" t="s">
        <v>298</v>
      </c>
      <c r="AA4022" t="s">
        <v>51</v>
      </c>
      <c r="AB4022" t="s">
        <v>389</v>
      </c>
      <c r="AC4022" t="s">
        <v>71</v>
      </c>
      <c r="AD4022" t="s">
        <v>95</v>
      </c>
      <c r="AE4022" t="s">
        <v>54</v>
      </c>
    </row>
    <row r="4023" spans="1:31" x14ac:dyDescent="0.2">
      <c r="A4023">
        <v>39</v>
      </c>
      <c r="B4023" t="s">
        <v>620</v>
      </c>
      <c r="C4023" t="s">
        <v>32</v>
      </c>
      <c r="D4023" t="s">
        <v>501</v>
      </c>
      <c r="E4023" t="s">
        <v>34</v>
      </c>
      <c r="F4023" t="s">
        <v>833</v>
      </c>
      <c r="G4023" t="s">
        <v>38474</v>
      </c>
      <c r="H4023" t="s">
        <v>38475</v>
      </c>
      <c r="I4023" t="s">
        <v>38476</v>
      </c>
      <c r="J4023" t="s">
        <v>38477</v>
      </c>
      <c r="K4023" t="s">
        <v>38478</v>
      </c>
      <c r="L4023" t="s">
        <v>38479</v>
      </c>
      <c r="M4023" t="s">
        <v>38480</v>
      </c>
      <c r="N4023" t="s">
        <v>38481</v>
      </c>
      <c r="O4023" t="s">
        <v>38482</v>
      </c>
      <c r="P4023" t="s">
        <v>38483</v>
      </c>
      <c r="Q4023" t="s">
        <v>954</v>
      </c>
      <c r="R4023">
        <v>63</v>
      </c>
      <c r="S4023">
        <v>-1</v>
      </c>
      <c r="T4023" t="s">
        <v>163</v>
      </c>
      <c r="U4023" s="1">
        <v>41089</v>
      </c>
      <c r="V4023" t="s">
        <v>799</v>
      </c>
      <c r="W4023" t="s">
        <v>32</v>
      </c>
      <c r="X4023" t="s">
        <v>49</v>
      </c>
      <c r="Y4023" t="s">
        <v>435</v>
      </c>
      <c r="Z4023" t="s">
        <v>1041</v>
      </c>
      <c r="AA4023" t="s">
        <v>69</v>
      </c>
      <c r="AB4023" t="s">
        <v>379</v>
      </c>
      <c r="AC4023" t="s">
        <v>71</v>
      </c>
      <c r="AD4023" t="s">
        <v>38484</v>
      </c>
      <c r="AE4023" t="s">
        <v>54</v>
      </c>
    </row>
    <row r="4024" spans="1:31" x14ac:dyDescent="0.2">
      <c r="A4024">
        <v>39</v>
      </c>
      <c r="B4024" t="s">
        <v>169</v>
      </c>
      <c r="C4024" t="s">
        <v>32</v>
      </c>
      <c r="D4024" t="s">
        <v>32</v>
      </c>
      <c r="E4024" t="s">
        <v>34</v>
      </c>
      <c r="F4024" t="s">
        <v>32</v>
      </c>
      <c r="G4024" t="s">
        <v>32</v>
      </c>
      <c r="H4024" t="s">
        <v>32</v>
      </c>
      <c r="I4024" t="s">
        <v>32</v>
      </c>
      <c r="J4024" t="s">
        <v>32</v>
      </c>
      <c r="K4024" t="s">
        <v>32</v>
      </c>
      <c r="L4024" t="s">
        <v>38708</v>
      </c>
      <c r="M4024" t="s">
        <v>32</v>
      </c>
      <c r="N4024" t="s">
        <v>32</v>
      </c>
      <c r="O4024" t="s">
        <v>32</v>
      </c>
      <c r="P4024" t="s">
        <v>32</v>
      </c>
      <c r="Q4024" t="s">
        <v>75</v>
      </c>
      <c r="R4024">
        <v>65</v>
      </c>
      <c r="S4024">
        <v>-1</v>
      </c>
      <c r="T4024" t="s">
        <v>32</v>
      </c>
      <c r="U4024" s="1">
        <v>40991</v>
      </c>
      <c r="V4024" t="s">
        <v>48</v>
      </c>
      <c r="W4024" t="s">
        <v>92</v>
      </c>
      <c r="X4024" t="s">
        <v>49</v>
      </c>
      <c r="Y4024" t="s">
        <v>495</v>
      </c>
      <c r="Z4024" t="s">
        <v>32</v>
      </c>
      <c r="AA4024" t="s">
        <v>69</v>
      </c>
      <c r="AB4024" t="s">
        <v>271</v>
      </c>
      <c r="AC4024" t="s">
        <v>71</v>
      </c>
      <c r="AD4024" t="s">
        <v>95</v>
      </c>
      <c r="AE4024" t="s">
        <v>54</v>
      </c>
    </row>
    <row r="4025" spans="1:31" x14ac:dyDescent="0.2">
      <c r="A4025">
        <v>39</v>
      </c>
      <c r="B4025" t="s">
        <v>112</v>
      </c>
      <c r="C4025" t="s">
        <v>155</v>
      </c>
      <c r="D4025" t="s">
        <v>33</v>
      </c>
      <c r="E4025" t="s">
        <v>34</v>
      </c>
      <c r="F4025" t="s">
        <v>56</v>
      </c>
      <c r="G4025" t="s">
        <v>38737</v>
      </c>
      <c r="H4025" t="s">
        <v>38738</v>
      </c>
      <c r="I4025" t="s">
        <v>38739</v>
      </c>
      <c r="J4025" t="s">
        <v>38740</v>
      </c>
      <c r="K4025" t="s">
        <v>38741</v>
      </c>
      <c r="L4025" t="s">
        <v>38742</v>
      </c>
      <c r="M4025" t="s">
        <v>38743</v>
      </c>
      <c r="N4025" t="s">
        <v>38744</v>
      </c>
      <c r="O4025" t="s">
        <v>38745</v>
      </c>
      <c r="P4025" t="s">
        <v>38746</v>
      </c>
      <c r="Q4025" t="s">
        <v>75</v>
      </c>
      <c r="R4025">
        <v>64</v>
      </c>
      <c r="S4025">
        <v>-1</v>
      </c>
      <c r="T4025" t="s">
        <v>47</v>
      </c>
      <c r="U4025" s="1">
        <v>41089</v>
      </c>
      <c r="V4025" t="s">
        <v>662</v>
      </c>
      <c r="W4025" t="s">
        <v>1207</v>
      </c>
      <c r="X4025" t="s">
        <v>49</v>
      </c>
      <c r="Y4025" t="s">
        <v>1714</v>
      </c>
      <c r="Z4025" t="s">
        <v>32</v>
      </c>
      <c r="AA4025" t="s">
        <v>69</v>
      </c>
      <c r="AB4025" t="s">
        <v>299</v>
      </c>
      <c r="AC4025" t="s">
        <v>71</v>
      </c>
      <c r="AD4025" t="s">
        <v>168</v>
      </c>
      <c r="AE4025" t="s">
        <v>54</v>
      </c>
    </row>
    <row r="4026" spans="1:31" x14ac:dyDescent="0.2">
      <c r="A4026">
        <v>39</v>
      </c>
      <c r="B4026" t="s">
        <v>169</v>
      </c>
      <c r="C4026" t="s">
        <v>155</v>
      </c>
      <c r="D4026" t="s">
        <v>33</v>
      </c>
      <c r="E4026" t="s">
        <v>34</v>
      </c>
      <c r="F4026" t="s">
        <v>114</v>
      </c>
      <c r="G4026" t="s">
        <v>38829</v>
      </c>
      <c r="H4026" t="s">
        <v>38830</v>
      </c>
      <c r="I4026" t="s">
        <v>38831</v>
      </c>
      <c r="J4026" t="s">
        <v>38832</v>
      </c>
      <c r="K4026" t="s">
        <v>38833</v>
      </c>
      <c r="L4026" t="s">
        <v>38834</v>
      </c>
      <c r="M4026" t="s">
        <v>38835</v>
      </c>
      <c r="N4026" t="s">
        <v>38836</v>
      </c>
      <c r="O4026" t="s">
        <v>38837</v>
      </c>
      <c r="P4026" t="s">
        <v>38838</v>
      </c>
      <c r="Q4026" t="s">
        <v>924</v>
      </c>
      <c r="R4026">
        <v>73</v>
      </c>
      <c r="S4026">
        <v>-1</v>
      </c>
      <c r="T4026" t="s">
        <v>68</v>
      </c>
      <c r="U4026" s="1">
        <v>41090</v>
      </c>
      <c r="V4026" t="s">
        <v>260</v>
      </c>
      <c r="W4026" t="s">
        <v>204</v>
      </c>
      <c r="X4026" t="s">
        <v>244</v>
      </c>
      <c r="Y4026" t="s">
        <v>245</v>
      </c>
      <c r="Z4026" t="s">
        <v>1041</v>
      </c>
      <c r="AA4026" t="s">
        <v>51</v>
      </c>
      <c r="AB4026" t="s">
        <v>167</v>
      </c>
      <c r="AC4026" t="s">
        <v>71</v>
      </c>
      <c r="AD4026" t="s">
        <v>1206</v>
      </c>
      <c r="AE4026" t="s">
        <v>54</v>
      </c>
    </row>
    <row r="4027" spans="1:31" x14ac:dyDescent="0.2">
      <c r="A4027">
        <v>39</v>
      </c>
      <c r="B4027" t="s">
        <v>1288</v>
      </c>
      <c r="C4027" t="s">
        <v>113</v>
      </c>
      <c r="D4027" t="s">
        <v>888</v>
      </c>
      <c r="E4027" t="s">
        <v>32</v>
      </c>
      <c r="F4027" t="s">
        <v>7517</v>
      </c>
      <c r="G4027" t="s">
        <v>38893</v>
      </c>
      <c r="H4027" t="s">
        <v>38894</v>
      </c>
      <c r="I4027" t="s">
        <v>23415</v>
      </c>
      <c r="J4027" t="s">
        <v>32</v>
      </c>
      <c r="K4027" t="s">
        <v>32</v>
      </c>
      <c r="L4027" t="s">
        <v>32</v>
      </c>
      <c r="M4027" t="s">
        <v>32</v>
      </c>
      <c r="N4027" t="s">
        <v>32</v>
      </c>
      <c r="O4027" t="s">
        <v>32</v>
      </c>
      <c r="P4027" t="s">
        <v>32</v>
      </c>
      <c r="Q4027" t="s">
        <v>32</v>
      </c>
      <c r="R4027">
        <v>71</v>
      </c>
      <c r="S4027">
        <v>-1</v>
      </c>
      <c r="T4027" t="s">
        <v>91</v>
      </c>
      <c r="U4027" s="1">
        <v>41084</v>
      </c>
      <c r="V4027" t="s">
        <v>48</v>
      </c>
      <c r="W4027" t="s">
        <v>32</v>
      </c>
      <c r="X4027" t="s">
        <v>49</v>
      </c>
      <c r="Y4027" t="s">
        <v>32</v>
      </c>
      <c r="Z4027" t="s">
        <v>32</v>
      </c>
      <c r="AA4027" t="s">
        <v>51</v>
      </c>
      <c r="AB4027" t="s">
        <v>740</v>
      </c>
      <c r="AC4027" t="s">
        <v>111</v>
      </c>
      <c r="AD4027" t="s">
        <v>95</v>
      </c>
      <c r="AE4027" t="s">
        <v>54</v>
      </c>
    </row>
    <row r="4028" spans="1:31" x14ac:dyDescent="0.2">
      <c r="A4028">
        <v>39</v>
      </c>
      <c r="B4028" t="s">
        <v>400</v>
      </c>
      <c r="C4028" t="s">
        <v>155</v>
      </c>
      <c r="D4028" t="s">
        <v>501</v>
      </c>
      <c r="E4028" t="s">
        <v>32</v>
      </c>
      <c r="F4028" t="s">
        <v>1394</v>
      </c>
      <c r="G4028" t="s">
        <v>39458</v>
      </c>
      <c r="H4028" t="s">
        <v>39459</v>
      </c>
      <c r="I4028" t="s">
        <v>39460</v>
      </c>
      <c r="J4028" t="s">
        <v>39461</v>
      </c>
      <c r="K4028" t="s">
        <v>39462</v>
      </c>
      <c r="L4028" t="s">
        <v>39463</v>
      </c>
      <c r="M4028" t="s">
        <v>39464</v>
      </c>
      <c r="N4028" t="s">
        <v>39465</v>
      </c>
      <c r="O4028" t="s">
        <v>39466</v>
      </c>
      <c r="P4028" t="s">
        <v>39467</v>
      </c>
      <c r="Q4028" t="s">
        <v>75</v>
      </c>
      <c r="R4028">
        <v>70</v>
      </c>
      <c r="S4028">
        <v>-1</v>
      </c>
      <c r="T4028" t="s">
        <v>47</v>
      </c>
      <c r="U4028" s="1">
        <v>41090</v>
      </c>
      <c r="V4028" t="s">
        <v>1598</v>
      </c>
      <c r="W4028" t="s">
        <v>1207</v>
      </c>
      <c r="X4028" t="s">
        <v>49</v>
      </c>
      <c r="Y4028" t="s">
        <v>643</v>
      </c>
      <c r="Z4028" t="s">
        <v>91</v>
      </c>
      <c r="AA4028" t="s">
        <v>51</v>
      </c>
      <c r="AB4028" t="s">
        <v>562</v>
      </c>
      <c r="AC4028" t="s">
        <v>71</v>
      </c>
      <c r="AD4028" t="s">
        <v>95</v>
      </c>
      <c r="AE4028" t="s">
        <v>54</v>
      </c>
    </row>
    <row r="4029" spans="1:31" x14ac:dyDescent="0.2">
      <c r="A4029">
        <v>39</v>
      </c>
      <c r="B4029" t="s">
        <v>169</v>
      </c>
      <c r="C4029" t="s">
        <v>32</v>
      </c>
      <c r="D4029" t="s">
        <v>33</v>
      </c>
      <c r="E4029" t="s">
        <v>32</v>
      </c>
      <c r="F4029" t="s">
        <v>56</v>
      </c>
      <c r="G4029" t="s">
        <v>39544</v>
      </c>
      <c r="H4029" t="s">
        <v>39545</v>
      </c>
      <c r="I4029" t="s">
        <v>39546</v>
      </c>
      <c r="J4029" t="s">
        <v>39547</v>
      </c>
      <c r="K4029" t="s">
        <v>39548</v>
      </c>
      <c r="L4029" t="s">
        <v>39549</v>
      </c>
      <c r="M4029" t="s">
        <v>39550</v>
      </c>
      <c r="N4029" t="s">
        <v>39551</v>
      </c>
      <c r="O4029" t="s">
        <v>32</v>
      </c>
      <c r="P4029" t="s">
        <v>39552</v>
      </c>
      <c r="Q4029" t="s">
        <v>75</v>
      </c>
      <c r="R4029">
        <v>67</v>
      </c>
      <c r="S4029">
        <v>-1</v>
      </c>
      <c r="T4029" t="s">
        <v>203</v>
      </c>
      <c r="U4029" s="1">
        <v>41090</v>
      </c>
      <c r="V4029" t="s">
        <v>48</v>
      </c>
      <c r="W4029" t="s">
        <v>32</v>
      </c>
      <c r="X4029" t="s">
        <v>49</v>
      </c>
      <c r="Y4029" t="s">
        <v>435</v>
      </c>
      <c r="Z4029" t="s">
        <v>1164</v>
      </c>
      <c r="AA4029" t="s">
        <v>51</v>
      </c>
      <c r="AB4029" t="s">
        <v>276</v>
      </c>
      <c r="AC4029" t="s">
        <v>71</v>
      </c>
      <c r="AD4029" t="s">
        <v>39553</v>
      </c>
      <c r="AE4029" t="s">
        <v>54</v>
      </c>
    </row>
    <row r="4030" spans="1:31" x14ac:dyDescent="0.2">
      <c r="A4030">
        <v>39</v>
      </c>
      <c r="B4030" t="s">
        <v>55</v>
      </c>
      <c r="C4030" t="s">
        <v>32</v>
      </c>
      <c r="D4030" t="s">
        <v>33</v>
      </c>
      <c r="E4030" t="s">
        <v>34</v>
      </c>
      <c r="F4030" t="s">
        <v>390</v>
      </c>
      <c r="G4030" t="s">
        <v>40469</v>
      </c>
      <c r="H4030" t="s">
        <v>40470</v>
      </c>
      <c r="I4030" t="s">
        <v>40471</v>
      </c>
      <c r="J4030" t="s">
        <v>40472</v>
      </c>
      <c r="K4030" t="s">
        <v>40473</v>
      </c>
      <c r="L4030" t="s">
        <v>40474</v>
      </c>
      <c r="M4030" t="s">
        <v>32</v>
      </c>
      <c r="N4030" t="s">
        <v>40475</v>
      </c>
      <c r="O4030" t="s">
        <v>40476</v>
      </c>
      <c r="P4030" t="s">
        <v>40477</v>
      </c>
      <c r="Q4030" t="s">
        <v>75</v>
      </c>
      <c r="R4030">
        <v>64</v>
      </c>
      <c r="S4030">
        <v>-1</v>
      </c>
      <c r="T4030" t="s">
        <v>273</v>
      </c>
      <c r="U4030" s="1">
        <v>41073</v>
      </c>
      <c r="V4030" t="s">
        <v>4456</v>
      </c>
      <c r="W4030" t="s">
        <v>78</v>
      </c>
      <c r="X4030" t="s">
        <v>49</v>
      </c>
      <c r="Y4030" t="s">
        <v>435</v>
      </c>
      <c r="Z4030" t="s">
        <v>80</v>
      </c>
      <c r="AA4030" t="s">
        <v>69</v>
      </c>
      <c r="AB4030" t="s">
        <v>124</v>
      </c>
      <c r="AC4030" t="s">
        <v>71</v>
      </c>
      <c r="AD4030" t="s">
        <v>95</v>
      </c>
      <c r="AE4030" t="s">
        <v>265</v>
      </c>
    </row>
    <row r="4031" spans="1:31" x14ac:dyDescent="0.2">
      <c r="A4031">
        <v>40</v>
      </c>
      <c r="B4031" t="s">
        <v>169</v>
      </c>
      <c r="C4031" t="s">
        <v>32</v>
      </c>
      <c r="D4031" t="s">
        <v>33</v>
      </c>
      <c r="E4031" t="s">
        <v>34</v>
      </c>
      <c r="F4031" t="s">
        <v>183</v>
      </c>
      <c r="G4031" t="s">
        <v>208</v>
      </c>
      <c r="H4031" t="s">
        <v>209</v>
      </c>
      <c r="I4031" t="s">
        <v>210</v>
      </c>
      <c r="J4031" t="s">
        <v>211</v>
      </c>
      <c r="K4031" t="s">
        <v>32</v>
      </c>
      <c r="L4031" t="s">
        <v>32</v>
      </c>
      <c r="M4031" t="s">
        <v>32</v>
      </c>
      <c r="N4031" t="s">
        <v>212</v>
      </c>
      <c r="O4031" t="s">
        <v>213</v>
      </c>
      <c r="P4031" t="s">
        <v>214</v>
      </c>
      <c r="Q4031" t="s">
        <v>67</v>
      </c>
      <c r="R4031">
        <v>71</v>
      </c>
      <c r="S4031">
        <v>-1</v>
      </c>
      <c r="T4031" t="s">
        <v>215</v>
      </c>
      <c r="U4031" s="1">
        <v>41062</v>
      </c>
      <c r="V4031" t="s">
        <v>216</v>
      </c>
      <c r="W4031" t="s">
        <v>217</v>
      </c>
      <c r="X4031" t="s">
        <v>49</v>
      </c>
      <c r="Y4031" t="s">
        <v>32</v>
      </c>
      <c r="Z4031" t="s">
        <v>218</v>
      </c>
      <c r="AA4031" t="s">
        <v>51</v>
      </c>
      <c r="AB4031" t="s">
        <v>219</v>
      </c>
      <c r="AC4031" t="s">
        <v>220</v>
      </c>
      <c r="AD4031" t="s">
        <v>95</v>
      </c>
      <c r="AE4031" t="s">
        <v>54</v>
      </c>
    </row>
    <row r="4032" spans="1:31" x14ac:dyDescent="0.2">
      <c r="A4032">
        <v>40</v>
      </c>
      <c r="B4032" t="s">
        <v>32</v>
      </c>
      <c r="C4032" t="s">
        <v>32</v>
      </c>
      <c r="D4032" t="s">
        <v>32</v>
      </c>
      <c r="E4032" t="s">
        <v>32</v>
      </c>
      <c r="F4032" t="s">
        <v>114</v>
      </c>
      <c r="G4032" t="s">
        <v>1129</v>
      </c>
      <c r="H4032" t="s">
        <v>1130</v>
      </c>
      <c r="I4032" t="s">
        <v>1131</v>
      </c>
      <c r="J4032" t="s">
        <v>1132</v>
      </c>
      <c r="K4032" t="s">
        <v>1133</v>
      </c>
      <c r="L4032" t="s">
        <v>1134</v>
      </c>
      <c r="M4032" t="s">
        <v>1135</v>
      </c>
      <c r="N4032" t="s">
        <v>1136</v>
      </c>
      <c r="O4032" t="s">
        <v>1137</v>
      </c>
      <c r="P4032" t="s">
        <v>1138</v>
      </c>
      <c r="Q4032" t="s">
        <v>75</v>
      </c>
      <c r="R4032">
        <v>65</v>
      </c>
      <c r="S4032">
        <v>-1</v>
      </c>
      <c r="T4032" t="s">
        <v>68</v>
      </c>
      <c r="U4032" s="1">
        <v>41084</v>
      </c>
      <c r="V4032" t="s">
        <v>48</v>
      </c>
      <c r="W4032" t="s">
        <v>32</v>
      </c>
      <c r="X4032" t="s">
        <v>49</v>
      </c>
      <c r="Y4032" t="s">
        <v>245</v>
      </c>
      <c r="Z4032" t="s">
        <v>91</v>
      </c>
      <c r="AA4032" t="s">
        <v>69</v>
      </c>
      <c r="AB4032" t="s">
        <v>271</v>
      </c>
      <c r="AC4032" t="s">
        <v>71</v>
      </c>
      <c r="AD4032" t="s">
        <v>95</v>
      </c>
      <c r="AE4032" t="s">
        <v>54</v>
      </c>
    </row>
    <row r="4033" spans="1:31" x14ac:dyDescent="0.2">
      <c r="A4033">
        <v>40</v>
      </c>
      <c r="B4033" t="s">
        <v>32</v>
      </c>
      <c r="C4033" t="s">
        <v>32</v>
      </c>
      <c r="D4033" t="s">
        <v>98</v>
      </c>
      <c r="E4033" t="s">
        <v>32</v>
      </c>
      <c r="F4033" t="s">
        <v>32</v>
      </c>
      <c r="G4033" t="s">
        <v>1431</v>
      </c>
      <c r="H4033" t="s">
        <v>1432</v>
      </c>
      <c r="I4033" t="s">
        <v>1433</v>
      </c>
      <c r="J4033" t="s">
        <v>1434</v>
      </c>
      <c r="K4033" t="s">
        <v>1435</v>
      </c>
      <c r="L4033" t="s">
        <v>1436</v>
      </c>
      <c r="M4033" t="s">
        <v>1437</v>
      </c>
      <c r="N4033" t="s">
        <v>1438</v>
      </c>
      <c r="O4033" t="s">
        <v>1439</v>
      </c>
      <c r="P4033" t="s">
        <v>32</v>
      </c>
      <c r="Q4033" t="s">
        <v>75</v>
      </c>
      <c r="R4033">
        <v>62</v>
      </c>
      <c r="S4033">
        <v>-1</v>
      </c>
      <c r="T4033" t="s">
        <v>203</v>
      </c>
      <c r="U4033" s="1">
        <v>41068</v>
      </c>
      <c r="V4033" t="s">
        <v>164</v>
      </c>
      <c r="W4033" t="s">
        <v>32</v>
      </c>
      <c r="X4033" t="s">
        <v>49</v>
      </c>
      <c r="Y4033" t="s">
        <v>93</v>
      </c>
      <c r="Z4033" t="s">
        <v>32</v>
      </c>
      <c r="AA4033" t="s">
        <v>69</v>
      </c>
      <c r="AB4033" t="s">
        <v>285</v>
      </c>
      <c r="AC4033" t="s">
        <v>71</v>
      </c>
      <c r="AD4033" t="s">
        <v>1440</v>
      </c>
      <c r="AE4033" t="s">
        <v>54</v>
      </c>
    </row>
    <row r="4034" spans="1:31" x14ac:dyDescent="0.2">
      <c r="A4034">
        <v>40</v>
      </c>
      <c r="B4034" t="s">
        <v>55</v>
      </c>
      <c r="C4034" t="s">
        <v>1799</v>
      </c>
      <c r="D4034" t="s">
        <v>33</v>
      </c>
      <c r="E4034" t="s">
        <v>34</v>
      </c>
      <c r="F4034" t="s">
        <v>183</v>
      </c>
      <c r="G4034" t="s">
        <v>1800</v>
      </c>
      <c r="H4034" t="s">
        <v>1801</v>
      </c>
      <c r="I4034" t="s">
        <v>1802</v>
      </c>
      <c r="J4034" t="s">
        <v>1803</v>
      </c>
      <c r="K4034" t="s">
        <v>1804</v>
      </c>
      <c r="L4034" t="s">
        <v>1805</v>
      </c>
      <c r="M4034" t="s">
        <v>1806</v>
      </c>
      <c r="N4034" t="s">
        <v>1807</v>
      </c>
      <c r="O4034" t="s">
        <v>1808</v>
      </c>
      <c r="P4034" t="s">
        <v>1809</v>
      </c>
      <c r="Q4034" t="s">
        <v>32</v>
      </c>
      <c r="R4034">
        <v>70</v>
      </c>
      <c r="S4034">
        <v>-1</v>
      </c>
      <c r="T4034" t="s">
        <v>163</v>
      </c>
      <c r="U4034" s="1">
        <v>41090</v>
      </c>
      <c r="V4034" t="s">
        <v>48</v>
      </c>
      <c r="W4034" t="s">
        <v>217</v>
      </c>
      <c r="X4034" t="s">
        <v>49</v>
      </c>
      <c r="Y4034" t="s">
        <v>93</v>
      </c>
      <c r="Z4034" t="s">
        <v>1810</v>
      </c>
      <c r="AA4034" t="s">
        <v>51</v>
      </c>
      <c r="AB4034" t="s">
        <v>285</v>
      </c>
      <c r="AC4034" t="s">
        <v>71</v>
      </c>
      <c r="AD4034" t="s">
        <v>800</v>
      </c>
      <c r="AE4034" t="s">
        <v>54</v>
      </c>
    </row>
    <row r="4035" spans="1:31" x14ac:dyDescent="0.2">
      <c r="A4035">
        <v>40</v>
      </c>
      <c r="B4035" t="s">
        <v>154</v>
      </c>
      <c r="C4035" t="s">
        <v>113</v>
      </c>
      <c r="D4035" t="s">
        <v>182</v>
      </c>
      <c r="E4035" t="s">
        <v>34</v>
      </c>
      <c r="F4035" t="s">
        <v>35</v>
      </c>
      <c r="G4035" t="s">
        <v>2123</v>
      </c>
      <c r="H4035" t="s">
        <v>2124</v>
      </c>
      <c r="I4035" t="s">
        <v>32</v>
      </c>
      <c r="J4035" t="s">
        <v>32</v>
      </c>
      <c r="K4035" t="s">
        <v>2125</v>
      </c>
      <c r="L4035" t="s">
        <v>32</v>
      </c>
      <c r="M4035" t="s">
        <v>2126</v>
      </c>
      <c r="N4035" t="s">
        <v>32</v>
      </c>
      <c r="O4035" t="s">
        <v>2127</v>
      </c>
      <c r="P4035" t="s">
        <v>2128</v>
      </c>
      <c r="Q4035" t="s">
        <v>32</v>
      </c>
      <c r="R4035">
        <v>64</v>
      </c>
      <c r="S4035">
        <v>-1</v>
      </c>
      <c r="T4035" t="s">
        <v>91</v>
      </c>
      <c r="U4035" s="1">
        <v>40987</v>
      </c>
      <c r="V4035" t="s">
        <v>77</v>
      </c>
      <c r="W4035" t="s">
        <v>2129</v>
      </c>
      <c r="X4035" t="s">
        <v>49</v>
      </c>
      <c r="Y4035" t="s">
        <v>495</v>
      </c>
      <c r="Z4035" t="s">
        <v>275</v>
      </c>
      <c r="AA4035" t="s">
        <v>69</v>
      </c>
      <c r="AB4035" t="s">
        <v>124</v>
      </c>
      <c r="AC4035" t="s">
        <v>71</v>
      </c>
      <c r="AD4035" t="s">
        <v>95</v>
      </c>
      <c r="AE4035" t="s">
        <v>54</v>
      </c>
    </row>
    <row r="4036" spans="1:31" x14ac:dyDescent="0.2">
      <c r="A4036">
        <v>40</v>
      </c>
      <c r="B4036" t="s">
        <v>96</v>
      </c>
      <c r="C4036" t="s">
        <v>32</v>
      </c>
      <c r="D4036" t="s">
        <v>33</v>
      </c>
      <c r="E4036" t="s">
        <v>170</v>
      </c>
      <c r="F4036" t="s">
        <v>1394</v>
      </c>
      <c r="G4036" t="s">
        <v>2244</v>
      </c>
      <c r="H4036" t="s">
        <v>2245</v>
      </c>
      <c r="I4036" t="s">
        <v>2246</v>
      </c>
      <c r="J4036" t="s">
        <v>2247</v>
      </c>
      <c r="K4036" t="s">
        <v>2248</v>
      </c>
      <c r="L4036" t="s">
        <v>2249</v>
      </c>
      <c r="M4036" t="s">
        <v>2250</v>
      </c>
      <c r="N4036" t="s">
        <v>2251</v>
      </c>
      <c r="O4036" t="s">
        <v>2252</v>
      </c>
      <c r="P4036" t="s">
        <v>2253</v>
      </c>
      <c r="Q4036" t="s">
        <v>75</v>
      </c>
      <c r="R4036">
        <v>76</v>
      </c>
      <c r="S4036">
        <v>-1</v>
      </c>
      <c r="T4036" t="s">
        <v>149</v>
      </c>
      <c r="U4036" s="1">
        <v>41085</v>
      </c>
      <c r="V4036" t="s">
        <v>48</v>
      </c>
      <c r="W4036" t="s">
        <v>32</v>
      </c>
      <c r="X4036" t="s">
        <v>49</v>
      </c>
      <c r="Y4036" t="s">
        <v>643</v>
      </c>
      <c r="Z4036" t="s">
        <v>343</v>
      </c>
      <c r="AA4036" t="s">
        <v>51</v>
      </c>
      <c r="AB4036" t="s">
        <v>423</v>
      </c>
      <c r="AC4036" t="s">
        <v>71</v>
      </c>
      <c r="AD4036" t="s">
        <v>2254</v>
      </c>
      <c r="AE4036" t="s">
        <v>54</v>
      </c>
    </row>
    <row r="4037" spans="1:31" x14ac:dyDescent="0.2">
      <c r="A4037">
        <v>40</v>
      </c>
      <c r="B4037" t="s">
        <v>55</v>
      </c>
      <c r="C4037" t="s">
        <v>32</v>
      </c>
      <c r="D4037" t="s">
        <v>32</v>
      </c>
      <c r="E4037" t="s">
        <v>34</v>
      </c>
      <c r="F4037" t="s">
        <v>114</v>
      </c>
      <c r="G4037" t="s">
        <v>32</v>
      </c>
      <c r="H4037" t="s">
        <v>2298</v>
      </c>
      <c r="I4037" t="s">
        <v>2299</v>
      </c>
      <c r="J4037" t="s">
        <v>32</v>
      </c>
      <c r="K4037" t="s">
        <v>32</v>
      </c>
      <c r="L4037" t="s">
        <v>32</v>
      </c>
      <c r="M4037" t="s">
        <v>32</v>
      </c>
      <c r="N4037" t="s">
        <v>32</v>
      </c>
      <c r="O4037" t="s">
        <v>32</v>
      </c>
      <c r="P4037" t="s">
        <v>32</v>
      </c>
      <c r="Q4037" t="s">
        <v>75</v>
      </c>
      <c r="R4037">
        <v>74</v>
      </c>
      <c r="S4037">
        <v>-1</v>
      </c>
      <c r="T4037" t="s">
        <v>32</v>
      </c>
      <c r="U4037" s="1">
        <v>41061</v>
      </c>
      <c r="V4037" t="s">
        <v>48</v>
      </c>
      <c r="W4037" t="s">
        <v>32</v>
      </c>
      <c r="X4037" t="s">
        <v>49</v>
      </c>
      <c r="Y4037" t="s">
        <v>32</v>
      </c>
      <c r="Z4037" t="s">
        <v>32</v>
      </c>
      <c r="AA4037" t="s">
        <v>51</v>
      </c>
      <c r="AB4037" t="s">
        <v>32</v>
      </c>
      <c r="AC4037" t="s">
        <v>170</v>
      </c>
      <c r="AD4037" t="s">
        <v>2149</v>
      </c>
      <c r="AE4037" t="s">
        <v>54</v>
      </c>
    </row>
    <row r="4038" spans="1:31" x14ac:dyDescent="0.2">
      <c r="A4038">
        <v>40</v>
      </c>
      <c r="B4038" t="s">
        <v>32</v>
      </c>
      <c r="C4038" t="s">
        <v>155</v>
      </c>
      <c r="D4038" t="s">
        <v>33</v>
      </c>
      <c r="E4038" t="s">
        <v>34</v>
      </c>
      <c r="F4038" t="s">
        <v>114</v>
      </c>
      <c r="G4038" t="s">
        <v>2999</v>
      </c>
      <c r="H4038" t="s">
        <v>3000</v>
      </c>
      <c r="I4038" t="s">
        <v>3001</v>
      </c>
      <c r="J4038" t="s">
        <v>3002</v>
      </c>
      <c r="K4038" t="s">
        <v>3003</v>
      </c>
      <c r="L4038" t="s">
        <v>3004</v>
      </c>
      <c r="M4038" t="s">
        <v>3005</v>
      </c>
      <c r="N4038" t="s">
        <v>3006</v>
      </c>
      <c r="O4038" t="s">
        <v>3007</v>
      </c>
      <c r="P4038" t="s">
        <v>3008</v>
      </c>
      <c r="Q4038" t="s">
        <v>75</v>
      </c>
      <c r="R4038">
        <v>67</v>
      </c>
      <c r="S4038">
        <v>-1</v>
      </c>
      <c r="T4038" t="s">
        <v>91</v>
      </c>
      <c r="U4038" s="1">
        <v>41089</v>
      </c>
      <c r="V4038" t="s">
        <v>48</v>
      </c>
      <c r="W4038" t="s">
        <v>32</v>
      </c>
      <c r="X4038" t="s">
        <v>49</v>
      </c>
      <c r="Y4038" t="s">
        <v>32</v>
      </c>
      <c r="Z4038" t="s">
        <v>32</v>
      </c>
      <c r="AA4038" t="s">
        <v>51</v>
      </c>
      <c r="AB4038" t="s">
        <v>459</v>
      </c>
      <c r="AC4038" t="s">
        <v>71</v>
      </c>
      <c r="AD4038" t="s">
        <v>3009</v>
      </c>
      <c r="AE4038" t="s">
        <v>54</v>
      </c>
    </row>
    <row r="4039" spans="1:31" x14ac:dyDescent="0.2">
      <c r="A4039">
        <v>40</v>
      </c>
      <c r="B4039" t="s">
        <v>96</v>
      </c>
      <c r="C4039" t="s">
        <v>83</v>
      </c>
      <c r="D4039" t="s">
        <v>182</v>
      </c>
      <c r="E4039" t="s">
        <v>34</v>
      </c>
      <c r="F4039" t="s">
        <v>3351</v>
      </c>
      <c r="G4039" t="s">
        <v>3352</v>
      </c>
      <c r="H4039" t="s">
        <v>3353</v>
      </c>
      <c r="I4039" t="s">
        <v>3354</v>
      </c>
      <c r="J4039" t="s">
        <v>3355</v>
      </c>
      <c r="K4039" t="s">
        <v>3356</v>
      </c>
      <c r="L4039" t="s">
        <v>3357</v>
      </c>
      <c r="M4039" t="s">
        <v>3358</v>
      </c>
      <c r="N4039" t="s">
        <v>3359</v>
      </c>
      <c r="O4039" t="s">
        <v>3360</v>
      </c>
      <c r="P4039" t="s">
        <v>3361</v>
      </c>
      <c r="Q4039" t="s">
        <v>259</v>
      </c>
      <c r="R4039">
        <v>67</v>
      </c>
      <c r="S4039">
        <v>50000</v>
      </c>
      <c r="T4039" t="s">
        <v>68</v>
      </c>
      <c r="U4039" s="1">
        <v>41081</v>
      </c>
      <c r="V4039" t="s">
        <v>164</v>
      </c>
      <c r="W4039" t="s">
        <v>217</v>
      </c>
      <c r="X4039" t="s">
        <v>49</v>
      </c>
      <c r="Y4039" t="s">
        <v>261</v>
      </c>
      <c r="Z4039" t="s">
        <v>1810</v>
      </c>
      <c r="AA4039" t="s">
        <v>69</v>
      </c>
      <c r="AB4039" t="s">
        <v>81</v>
      </c>
      <c r="AC4039" t="s">
        <v>71</v>
      </c>
      <c r="AD4039" t="s">
        <v>3105</v>
      </c>
      <c r="AE4039" t="s">
        <v>265</v>
      </c>
    </row>
    <row r="4040" spans="1:31" x14ac:dyDescent="0.2">
      <c r="A4040">
        <v>40</v>
      </c>
      <c r="B4040" t="s">
        <v>55</v>
      </c>
      <c r="C4040" t="s">
        <v>113</v>
      </c>
      <c r="D4040" t="s">
        <v>33</v>
      </c>
      <c r="E4040" t="s">
        <v>170</v>
      </c>
      <c r="F4040" t="s">
        <v>32</v>
      </c>
      <c r="G4040" t="s">
        <v>3362</v>
      </c>
      <c r="H4040" t="s">
        <v>32</v>
      </c>
      <c r="I4040" t="s">
        <v>3363</v>
      </c>
      <c r="J4040" t="s">
        <v>3364</v>
      </c>
      <c r="K4040" t="s">
        <v>3365</v>
      </c>
      <c r="L4040" t="s">
        <v>32</v>
      </c>
      <c r="M4040" t="s">
        <v>3366</v>
      </c>
      <c r="N4040" t="s">
        <v>3367</v>
      </c>
      <c r="O4040" t="s">
        <v>3368</v>
      </c>
      <c r="P4040" t="s">
        <v>3369</v>
      </c>
      <c r="Q4040" t="s">
        <v>75</v>
      </c>
      <c r="R4040">
        <v>68</v>
      </c>
      <c r="S4040">
        <v>-1</v>
      </c>
      <c r="T4040" t="s">
        <v>32</v>
      </c>
      <c r="U4040" s="1">
        <v>41082</v>
      </c>
      <c r="V4040" t="s">
        <v>48</v>
      </c>
      <c r="W4040" t="s">
        <v>32</v>
      </c>
      <c r="X4040" t="s">
        <v>49</v>
      </c>
      <c r="Y4040" t="s">
        <v>643</v>
      </c>
      <c r="Z4040" t="s">
        <v>32</v>
      </c>
      <c r="AA4040" t="s">
        <v>51</v>
      </c>
      <c r="AB4040" t="s">
        <v>32</v>
      </c>
      <c r="AC4040" t="s">
        <v>71</v>
      </c>
      <c r="AD4040" t="s">
        <v>663</v>
      </c>
      <c r="AE4040" t="s">
        <v>54</v>
      </c>
    </row>
    <row r="4041" spans="1:31" x14ac:dyDescent="0.2">
      <c r="A4041">
        <v>40</v>
      </c>
      <c r="B4041" t="s">
        <v>169</v>
      </c>
      <c r="C4041" t="s">
        <v>32</v>
      </c>
      <c r="D4041" t="s">
        <v>33</v>
      </c>
      <c r="E4041" t="s">
        <v>34</v>
      </c>
      <c r="F4041" t="s">
        <v>56</v>
      </c>
      <c r="G4041" t="s">
        <v>4094</v>
      </c>
      <c r="H4041" t="s">
        <v>4095</v>
      </c>
      <c r="I4041" t="s">
        <v>4096</v>
      </c>
      <c r="J4041" t="s">
        <v>4097</v>
      </c>
      <c r="K4041" t="s">
        <v>4098</v>
      </c>
      <c r="L4041" t="s">
        <v>4099</v>
      </c>
      <c r="M4041" t="s">
        <v>4100</v>
      </c>
      <c r="N4041" t="s">
        <v>4101</v>
      </c>
      <c r="O4041" t="s">
        <v>4102</v>
      </c>
      <c r="P4041" t="s">
        <v>4103</v>
      </c>
      <c r="Q4041" t="s">
        <v>924</v>
      </c>
      <c r="R4041">
        <v>71</v>
      </c>
      <c r="S4041">
        <v>-1</v>
      </c>
      <c r="T4041" t="s">
        <v>331</v>
      </c>
      <c r="U4041" s="1">
        <v>41085</v>
      </c>
      <c r="V4041" t="s">
        <v>48</v>
      </c>
      <c r="W4041" t="s">
        <v>32</v>
      </c>
      <c r="X4041" t="s">
        <v>49</v>
      </c>
      <c r="Y4041" t="s">
        <v>495</v>
      </c>
      <c r="Z4041" t="s">
        <v>32</v>
      </c>
      <c r="AA4041" t="s">
        <v>51</v>
      </c>
      <c r="AB4041" t="s">
        <v>52</v>
      </c>
      <c r="AC4041" t="s">
        <v>71</v>
      </c>
      <c r="AD4041" t="s">
        <v>4104</v>
      </c>
      <c r="AE4041" t="s">
        <v>54</v>
      </c>
    </row>
    <row r="4042" spans="1:31" x14ac:dyDescent="0.2">
      <c r="A4042">
        <v>40</v>
      </c>
      <c r="B4042" t="s">
        <v>169</v>
      </c>
      <c r="C4042" t="s">
        <v>155</v>
      </c>
      <c r="D4042" t="s">
        <v>33</v>
      </c>
      <c r="E4042" t="s">
        <v>32</v>
      </c>
      <c r="F4042" t="s">
        <v>56</v>
      </c>
      <c r="G4042" t="s">
        <v>4199</v>
      </c>
      <c r="H4042" t="s">
        <v>4200</v>
      </c>
      <c r="I4042" t="s">
        <v>32</v>
      </c>
      <c r="J4042" t="s">
        <v>4201</v>
      </c>
      <c r="K4042" t="s">
        <v>4202</v>
      </c>
      <c r="L4042" t="s">
        <v>4203</v>
      </c>
      <c r="M4042" t="s">
        <v>32</v>
      </c>
      <c r="N4042" t="s">
        <v>32</v>
      </c>
      <c r="O4042" t="s">
        <v>32</v>
      </c>
      <c r="P4042" t="s">
        <v>4204</v>
      </c>
      <c r="Q4042" t="s">
        <v>4205</v>
      </c>
      <c r="R4042">
        <v>72</v>
      </c>
      <c r="S4042">
        <v>-1</v>
      </c>
      <c r="T4042" t="s">
        <v>136</v>
      </c>
      <c r="U4042" s="1">
        <v>41085</v>
      </c>
      <c r="V4042" t="s">
        <v>4206</v>
      </c>
      <c r="W4042" t="s">
        <v>32</v>
      </c>
      <c r="X4042" t="s">
        <v>49</v>
      </c>
      <c r="Y4042" t="s">
        <v>93</v>
      </c>
      <c r="Z4042" t="s">
        <v>262</v>
      </c>
      <c r="AA4042" t="s">
        <v>51</v>
      </c>
      <c r="AB4042" t="s">
        <v>285</v>
      </c>
      <c r="AC4042" t="s">
        <v>71</v>
      </c>
      <c r="AD4042" t="s">
        <v>95</v>
      </c>
      <c r="AE4042" t="s">
        <v>54</v>
      </c>
    </row>
    <row r="4043" spans="1:31" x14ac:dyDescent="0.2">
      <c r="A4043">
        <v>40</v>
      </c>
      <c r="B4043" t="s">
        <v>620</v>
      </c>
      <c r="C4043" t="s">
        <v>32</v>
      </c>
      <c r="D4043" t="s">
        <v>33</v>
      </c>
      <c r="E4043" t="s">
        <v>34</v>
      </c>
      <c r="F4043" t="s">
        <v>56</v>
      </c>
      <c r="G4043" t="s">
        <v>5107</v>
      </c>
      <c r="H4043" t="s">
        <v>5108</v>
      </c>
      <c r="I4043" t="s">
        <v>5109</v>
      </c>
      <c r="J4043" t="s">
        <v>5110</v>
      </c>
      <c r="K4043" t="s">
        <v>5111</v>
      </c>
      <c r="L4043" t="s">
        <v>5112</v>
      </c>
      <c r="M4043" t="s">
        <v>5113</v>
      </c>
      <c r="N4043" t="s">
        <v>5114</v>
      </c>
      <c r="O4043" t="s">
        <v>5115</v>
      </c>
      <c r="P4043" t="s">
        <v>5116</v>
      </c>
      <c r="Q4043" t="s">
        <v>259</v>
      </c>
      <c r="R4043">
        <v>68</v>
      </c>
      <c r="S4043">
        <v>-1</v>
      </c>
      <c r="T4043" t="s">
        <v>47</v>
      </c>
      <c r="U4043" s="1">
        <v>41074</v>
      </c>
      <c r="V4043" t="s">
        <v>48</v>
      </c>
      <c r="W4043" t="s">
        <v>32</v>
      </c>
      <c r="X4043" t="s">
        <v>49</v>
      </c>
      <c r="Y4043" t="s">
        <v>245</v>
      </c>
      <c r="Z4043" t="s">
        <v>1430</v>
      </c>
      <c r="AA4043" t="s">
        <v>69</v>
      </c>
      <c r="AB4043" t="s">
        <v>852</v>
      </c>
      <c r="AC4043" t="s">
        <v>71</v>
      </c>
      <c r="AD4043" t="s">
        <v>5117</v>
      </c>
      <c r="AE4043" t="s">
        <v>54</v>
      </c>
    </row>
    <row r="4044" spans="1:31" x14ac:dyDescent="0.2">
      <c r="A4044">
        <v>40</v>
      </c>
      <c r="B4044" t="s">
        <v>96</v>
      </c>
      <c r="C4044" t="s">
        <v>32</v>
      </c>
      <c r="D4044" t="s">
        <v>501</v>
      </c>
      <c r="E4044" t="s">
        <v>170</v>
      </c>
      <c r="F4044" t="s">
        <v>32</v>
      </c>
      <c r="G4044" t="s">
        <v>5626</v>
      </c>
      <c r="H4044" t="s">
        <v>5627</v>
      </c>
      <c r="I4044" t="s">
        <v>5628</v>
      </c>
      <c r="J4044" t="s">
        <v>5629</v>
      </c>
      <c r="K4044" t="s">
        <v>5630</v>
      </c>
      <c r="L4044" t="s">
        <v>5631</v>
      </c>
      <c r="M4044" t="s">
        <v>5632</v>
      </c>
      <c r="N4044" t="s">
        <v>5633</v>
      </c>
      <c r="O4044" t="s">
        <v>5634</v>
      </c>
      <c r="P4044" t="s">
        <v>5635</v>
      </c>
      <c r="Q4044" t="s">
        <v>75</v>
      </c>
      <c r="R4044">
        <v>73</v>
      </c>
      <c r="S4044">
        <v>20000</v>
      </c>
      <c r="T4044" t="s">
        <v>32</v>
      </c>
      <c r="U4044" s="1">
        <v>40929</v>
      </c>
      <c r="V4044" t="s">
        <v>48</v>
      </c>
      <c r="W4044" t="s">
        <v>32</v>
      </c>
      <c r="X4044" t="s">
        <v>398</v>
      </c>
      <c r="Y4044" t="s">
        <v>93</v>
      </c>
      <c r="Z4044" t="s">
        <v>298</v>
      </c>
      <c r="AA4044" t="s">
        <v>51</v>
      </c>
      <c r="AB4044" t="s">
        <v>778</v>
      </c>
      <c r="AC4044" t="s">
        <v>71</v>
      </c>
      <c r="AD4044" t="s">
        <v>95</v>
      </c>
      <c r="AE4044" t="s">
        <v>54</v>
      </c>
    </row>
    <row r="4045" spans="1:31" x14ac:dyDescent="0.2">
      <c r="A4045">
        <v>40</v>
      </c>
      <c r="B4045" t="s">
        <v>169</v>
      </c>
      <c r="C4045" t="s">
        <v>113</v>
      </c>
      <c r="D4045" t="s">
        <v>182</v>
      </c>
      <c r="E4045" t="s">
        <v>34</v>
      </c>
      <c r="F4045" t="s">
        <v>138</v>
      </c>
      <c r="G4045" t="s">
        <v>6379</v>
      </c>
      <c r="H4045" t="s">
        <v>6380</v>
      </c>
      <c r="I4045" t="s">
        <v>6381</v>
      </c>
      <c r="J4045" t="s">
        <v>6382</v>
      </c>
      <c r="K4045" t="s">
        <v>6383</v>
      </c>
      <c r="L4045" t="s">
        <v>6384</v>
      </c>
      <c r="M4045" t="s">
        <v>6385</v>
      </c>
      <c r="N4045" t="s">
        <v>6386</v>
      </c>
      <c r="O4045" t="s">
        <v>6387</v>
      </c>
      <c r="P4045" t="s">
        <v>6388</v>
      </c>
      <c r="Q4045" t="s">
        <v>75</v>
      </c>
      <c r="R4045">
        <v>66</v>
      </c>
      <c r="S4045">
        <v>-1</v>
      </c>
      <c r="T4045" t="s">
        <v>149</v>
      </c>
      <c r="U4045" s="1">
        <v>41064</v>
      </c>
      <c r="V4045" t="s">
        <v>164</v>
      </c>
      <c r="W4045" t="s">
        <v>32</v>
      </c>
      <c r="X4045" t="s">
        <v>49</v>
      </c>
      <c r="Y4045" t="s">
        <v>435</v>
      </c>
      <c r="Z4045" t="s">
        <v>205</v>
      </c>
      <c r="AA4045" t="s">
        <v>69</v>
      </c>
      <c r="AB4045" t="s">
        <v>423</v>
      </c>
      <c r="AC4045" t="s">
        <v>71</v>
      </c>
      <c r="AD4045" t="s">
        <v>6389</v>
      </c>
      <c r="AE4045" t="s">
        <v>54</v>
      </c>
    </row>
    <row r="4046" spans="1:31" x14ac:dyDescent="0.2">
      <c r="A4046">
        <v>40</v>
      </c>
      <c r="B4046" t="s">
        <v>620</v>
      </c>
      <c r="C4046" t="s">
        <v>155</v>
      </c>
      <c r="D4046" t="s">
        <v>33</v>
      </c>
      <c r="E4046" t="s">
        <v>34</v>
      </c>
      <c r="F4046" t="s">
        <v>56</v>
      </c>
      <c r="G4046" t="s">
        <v>6736</v>
      </c>
      <c r="H4046" t="s">
        <v>6737</v>
      </c>
      <c r="I4046" t="s">
        <v>6738</v>
      </c>
      <c r="J4046" t="s">
        <v>6739</v>
      </c>
      <c r="K4046" t="s">
        <v>6740</v>
      </c>
      <c r="L4046" t="s">
        <v>6741</v>
      </c>
      <c r="M4046" t="s">
        <v>6742</v>
      </c>
      <c r="N4046" t="s">
        <v>6743</v>
      </c>
      <c r="O4046" t="s">
        <v>6744</v>
      </c>
      <c r="P4046" t="s">
        <v>6745</v>
      </c>
      <c r="Q4046" t="s">
        <v>321</v>
      </c>
      <c r="R4046">
        <v>63</v>
      </c>
      <c r="S4046">
        <v>-1</v>
      </c>
      <c r="T4046" t="s">
        <v>163</v>
      </c>
      <c r="U4046" s="1">
        <v>41089</v>
      </c>
      <c r="V4046" t="s">
        <v>48</v>
      </c>
      <c r="W4046" t="s">
        <v>32</v>
      </c>
      <c r="X4046" t="s">
        <v>49</v>
      </c>
      <c r="Y4046" t="s">
        <v>261</v>
      </c>
      <c r="Z4046" t="s">
        <v>475</v>
      </c>
      <c r="AA4046" t="s">
        <v>69</v>
      </c>
      <c r="AB4046" t="s">
        <v>389</v>
      </c>
      <c r="AC4046" t="s">
        <v>71</v>
      </c>
      <c r="AD4046" t="s">
        <v>53</v>
      </c>
      <c r="AE4046" t="s">
        <v>54</v>
      </c>
    </row>
    <row r="4047" spans="1:31" x14ac:dyDescent="0.2">
      <c r="A4047">
        <v>40</v>
      </c>
      <c r="B4047" t="s">
        <v>112</v>
      </c>
      <c r="C4047" t="s">
        <v>113</v>
      </c>
      <c r="D4047" t="s">
        <v>33</v>
      </c>
      <c r="E4047" t="s">
        <v>34</v>
      </c>
      <c r="F4047" t="s">
        <v>114</v>
      </c>
      <c r="G4047" t="s">
        <v>32</v>
      </c>
      <c r="H4047" t="s">
        <v>7106</v>
      </c>
      <c r="I4047" t="s">
        <v>32</v>
      </c>
      <c r="J4047" t="s">
        <v>32</v>
      </c>
      <c r="K4047" t="s">
        <v>7107</v>
      </c>
      <c r="L4047" t="s">
        <v>7108</v>
      </c>
      <c r="M4047" t="s">
        <v>32</v>
      </c>
      <c r="N4047" t="s">
        <v>7109</v>
      </c>
      <c r="O4047" t="s">
        <v>7110</v>
      </c>
      <c r="P4047" t="s">
        <v>32</v>
      </c>
      <c r="Q4047" t="s">
        <v>75</v>
      </c>
      <c r="R4047">
        <v>67</v>
      </c>
      <c r="S4047">
        <v>-1</v>
      </c>
      <c r="T4047" t="s">
        <v>331</v>
      </c>
      <c r="U4047" s="1">
        <v>40843</v>
      </c>
      <c r="V4047" t="s">
        <v>2466</v>
      </c>
      <c r="W4047" t="s">
        <v>78</v>
      </c>
      <c r="X4047" t="s">
        <v>49</v>
      </c>
      <c r="Y4047" t="s">
        <v>93</v>
      </c>
      <c r="Z4047" t="s">
        <v>1164</v>
      </c>
      <c r="AA4047" t="s">
        <v>69</v>
      </c>
      <c r="AB4047" t="s">
        <v>1104</v>
      </c>
      <c r="AC4047" t="s">
        <v>71</v>
      </c>
      <c r="AD4047" t="s">
        <v>95</v>
      </c>
      <c r="AE4047" t="s">
        <v>54</v>
      </c>
    </row>
    <row r="4048" spans="1:31" x14ac:dyDescent="0.2">
      <c r="A4048">
        <v>40</v>
      </c>
      <c r="B4048" t="s">
        <v>169</v>
      </c>
      <c r="C4048" t="s">
        <v>113</v>
      </c>
      <c r="D4048" t="s">
        <v>98</v>
      </c>
      <c r="E4048" t="s">
        <v>170</v>
      </c>
      <c r="F4048" t="s">
        <v>56</v>
      </c>
      <c r="G4048" t="s">
        <v>32</v>
      </c>
      <c r="H4048" t="s">
        <v>7321</v>
      </c>
      <c r="I4048" t="s">
        <v>7322</v>
      </c>
      <c r="J4048" t="s">
        <v>7323</v>
      </c>
      <c r="K4048" t="s">
        <v>7324</v>
      </c>
      <c r="L4048" t="s">
        <v>7325</v>
      </c>
      <c r="M4048" t="s">
        <v>7326</v>
      </c>
      <c r="N4048" t="s">
        <v>7327</v>
      </c>
      <c r="O4048" t="s">
        <v>7328</v>
      </c>
      <c r="P4048" t="s">
        <v>7329</v>
      </c>
      <c r="Q4048" t="s">
        <v>588</v>
      </c>
      <c r="R4048">
        <v>72</v>
      </c>
      <c r="S4048">
        <v>-1</v>
      </c>
      <c r="T4048" t="s">
        <v>47</v>
      </c>
      <c r="U4048" s="1">
        <v>40889</v>
      </c>
      <c r="V4048" t="s">
        <v>48</v>
      </c>
      <c r="W4048" t="s">
        <v>32</v>
      </c>
      <c r="X4048" t="s">
        <v>49</v>
      </c>
      <c r="Y4048" t="s">
        <v>245</v>
      </c>
      <c r="Z4048" t="s">
        <v>1041</v>
      </c>
      <c r="AA4048" t="s">
        <v>51</v>
      </c>
      <c r="AB4048" t="s">
        <v>690</v>
      </c>
      <c r="AC4048" t="s">
        <v>220</v>
      </c>
      <c r="AD4048" t="s">
        <v>137</v>
      </c>
      <c r="AE4048" t="s">
        <v>54</v>
      </c>
    </row>
    <row r="4049" spans="1:31" x14ac:dyDescent="0.2">
      <c r="A4049">
        <v>40</v>
      </c>
      <c r="B4049" t="s">
        <v>169</v>
      </c>
      <c r="C4049" t="s">
        <v>32</v>
      </c>
      <c r="D4049" t="s">
        <v>33</v>
      </c>
      <c r="E4049" t="s">
        <v>34</v>
      </c>
      <c r="F4049" t="s">
        <v>56</v>
      </c>
      <c r="G4049" t="s">
        <v>7769</v>
      </c>
      <c r="H4049" t="s">
        <v>7770</v>
      </c>
      <c r="I4049" t="s">
        <v>7771</v>
      </c>
      <c r="J4049" t="s">
        <v>7772</v>
      </c>
      <c r="K4049" t="s">
        <v>32</v>
      </c>
      <c r="L4049" t="s">
        <v>7773</v>
      </c>
      <c r="M4049" t="s">
        <v>7774</v>
      </c>
      <c r="N4049" t="s">
        <v>7775</v>
      </c>
      <c r="O4049" t="s">
        <v>7776</v>
      </c>
      <c r="P4049" t="s">
        <v>7777</v>
      </c>
      <c r="Q4049" t="s">
        <v>75</v>
      </c>
      <c r="R4049">
        <v>74</v>
      </c>
      <c r="S4049">
        <v>-1</v>
      </c>
      <c r="T4049" t="s">
        <v>576</v>
      </c>
      <c r="U4049" s="1">
        <v>41089</v>
      </c>
      <c r="V4049" t="s">
        <v>1474</v>
      </c>
      <c r="W4049" t="s">
        <v>32</v>
      </c>
      <c r="X4049" t="s">
        <v>49</v>
      </c>
      <c r="Y4049" t="s">
        <v>93</v>
      </c>
      <c r="Z4049" t="s">
        <v>151</v>
      </c>
      <c r="AA4049" t="s">
        <v>51</v>
      </c>
      <c r="AB4049" t="s">
        <v>32</v>
      </c>
      <c r="AC4049" t="s">
        <v>71</v>
      </c>
      <c r="AD4049" t="s">
        <v>95</v>
      </c>
      <c r="AE4049" t="s">
        <v>54</v>
      </c>
    </row>
    <row r="4050" spans="1:31" x14ac:dyDescent="0.2">
      <c r="A4050">
        <v>40</v>
      </c>
      <c r="B4050" t="s">
        <v>96</v>
      </c>
      <c r="C4050" t="s">
        <v>32</v>
      </c>
      <c r="D4050" t="s">
        <v>33</v>
      </c>
      <c r="E4050" t="s">
        <v>34</v>
      </c>
      <c r="F4050" t="s">
        <v>1147</v>
      </c>
      <c r="G4050" t="s">
        <v>8334</v>
      </c>
      <c r="H4050" t="s">
        <v>8335</v>
      </c>
      <c r="I4050" t="s">
        <v>8336</v>
      </c>
      <c r="J4050" t="s">
        <v>8337</v>
      </c>
      <c r="K4050" t="s">
        <v>8338</v>
      </c>
      <c r="L4050" t="s">
        <v>32</v>
      </c>
      <c r="M4050" t="s">
        <v>32</v>
      </c>
      <c r="N4050" t="s">
        <v>32</v>
      </c>
      <c r="O4050" t="s">
        <v>32</v>
      </c>
      <c r="P4050" t="s">
        <v>32</v>
      </c>
      <c r="Q4050" t="s">
        <v>32</v>
      </c>
      <c r="R4050">
        <v>65</v>
      </c>
      <c r="S4050">
        <v>-1</v>
      </c>
      <c r="T4050" t="s">
        <v>457</v>
      </c>
      <c r="U4050" s="1">
        <v>41090</v>
      </c>
      <c r="V4050" t="s">
        <v>48</v>
      </c>
      <c r="W4050" t="s">
        <v>1207</v>
      </c>
      <c r="X4050" t="s">
        <v>49</v>
      </c>
      <c r="Y4050" t="s">
        <v>32</v>
      </c>
      <c r="Z4050" t="s">
        <v>32</v>
      </c>
      <c r="AA4050" t="s">
        <v>69</v>
      </c>
      <c r="AB4050" t="s">
        <v>32</v>
      </c>
      <c r="AC4050" t="s">
        <v>32</v>
      </c>
      <c r="AD4050" t="s">
        <v>95</v>
      </c>
      <c r="AE4050" t="s">
        <v>54</v>
      </c>
    </row>
    <row r="4051" spans="1:31" x14ac:dyDescent="0.2">
      <c r="A4051">
        <v>40</v>
      </c>
      <c r="B4051" t="s">
        <v>96</v>
      </c>
      <c r="C4051" t="s">
        <v>32</v>
      </c>
      <c r="D4051" t="s">
        <v>33</v>
      </c>
      <c r="E4051" t="s">
        <v>34</v>
      </c>
      <c r="F4051" t="s">
        <v>56</v>
      </c>
      <c r="G4051" t="s">
        <v>10117</v>
      </c>
      <c r="H4051" t="s">
        <v>10118</v>
      </c>
      <c r="I4051" t="s">
        <v>10119</v>
      </c>
      <c r="J4051" t="s">
        <v>10120</v>
      </c>
      <c r="K4051" t="s">
        <v>10121</v>
      </c>
      <c r="L4051" t="s">
        <v>10122</v>
      </c>
      <c r="M4051" t="s">
        <v>10123</v>
      </c>
      <c r="N4051" t="s">
        <v>10124</v>
      </c>
      <c r="O4051" t="s">
        <v>10125</v>
      </c>
      <c r="P4051" t="s">
        <v>10126</v>
      </c>
      <c r="Q4051" t="s">
        <v>67</v>
      </c>
      <c r="R4051">
        <v>68</v>
      </c>
      <c r="S4051">
        <v>-1</v>
      </c>
      <c r="T4051" t="s">
        <v>136</v>
      </c>
      <c r="U4051" s="1">
        <v>40852</v>
      </c>
      <c r="V4051" t="s">
        <v>164</v>
      </c>
      <c r="W4051" t="s">
        <v>32</v>
      </c>
      <c r="X4051" t="s">
        <v>244</v>
      </c>
      <c r="Y4051" t="s">
        <v>93</v>
      </c>
      <c r="Z4051" t="s">
        <v>1045</v>
      </c>
      <c r="AA4051" t="s">
        <v>51</v>
      </c>
      <c r="AB4051" t="s">
        <v>344</v>
      </c>
      <c r="AC4051" t="s">
        <v>71</v>
      </c>
      <c r="AD4051" t="s">
        <v>168</v>
      </c>
      <c r="AE4051" t="s">
        <v>54</v>
      </c>
    </row>
    <row r="4052" spans="1:31" x14ac:dyDescent="0.2">
      <c r="A4052">
        <v>40</v>
      </c>
      <c r="B4052" t="s">
        <v>55</v>
      </c>
      <c r="C4052" t="s">
        <v>155</v>
      </c>
      <c r="D4052" t="s">
        <v>33</v>
      </c>
      <c r="E4052" t="s">
        <v>32</v>
      </c>
      <c r="F4052" t="s">
        <v>56</v>
      </c>
      <c r="G4052" t="s">
        <v>10189</v>
      </c>
      <c r="H4052" t="s">
        <v>10190</v>
      </c>
      <c r="I4052" t="s">
        <v>10191</v>
      </c>
      <c r="J4052" t="s">
        <v>10192</v>
      </c>
      <c r="K4052" t="s">
        <v>10193</v>
      </c>
      <c r="L4052" t="s">
        <v>10194</v>
      </c>
      <c r="M4052" t="s">
        <v>10195</v>
      </c>
      <c r="N4052" t="s">
        <v>10196</v>
      </c>
      <c r="O4052" t="s">
        <v>10197</v>
      </c>
      <c r="P4052" t="s">
        <v>10198</v>
      </c>
      <c r="Q4052" t="s">
        <v>108</v>
      </c>
      <c r="R4052">
        <v>68</v>
      </c>
      <c r="S4052">
        <v>100000</v>
      </c>
      <c r="T4052" t="s">
        <v>76</v>
      </c>
      <c r="U4052" s="1">
        <v>41090</v>
      </c>
      <c r="V4052" t="s">
        <v>48</v>
      </c>
      <c r="W4052" t="s">
        <v>92</v>
      </c>
      <c r="X4052" t="s">
        <v>49</v>
      </c>
      <c r="Y4052" t="s">
        <v>93</v>
      </c>
      <c r="Z4052" t="s">
        <v>32</v>
      </c>
      <c r="AA4052" t="s">
        <v>51</v>
      </c>
      <c r="AB4052" t="s">
        <v>1633</v>
      </c>
      <c r="AC4052" t="s">
        <v>71</v>
      </c>
      <c r="AD4052" t="s">
        <v>95</v>
      </c>
      <c r="AE4052" t="s">
        <v>54</v>
      </c>
    </row>
    <row r="4053" spans="1:31" x14ac:dyDescent="0.2">
      <c r="A4053">
        <v>40</v>
      </c>
      <c r="B4053" t="s">
        <v>55</v>
      </c>
      <c r="C4053" t="s">
        <v>155</v>
      </c>
      <c r="D4053" t="s">
        <v>32</v>
      </c>
      <c r="E4053" t="s">
        <v>34</v>
      </c>
      <c r="F4053" t="s">
        <v>32</v>
      </c>
      <c r="G4053" t="s">
        <v>10207</v>
      </c>
      <c r="H4053" t="s">
        <v>32</v>
      </c>
      <c r="I4053" t="s">
        <v>32</v>
      </c>
      <c r="J4053" t="s">
        <v>32</v>
      </c>
      <c r="K4053" t="s">
        <v>32</v>
      </c>
      <c r="L4053" t="s">
        <v>32</v>
      </c>
      <c r="M4053" t="s">
        <v>32</v>
      </c>
      <c r="N4053" t="s">
        <v>32</v>
      </c>
      <c r="O4053" t="s">
        <v>32</v>
      </c>
      <c r="P4053" t="s">
        <v>32</v>
      </c>
      <c r="Q4053" t="s">
        <v>75</v>
      </c>
      <c r="R4053">
        <v>65</v>
      </c>
      <c r="S4053">
        <v>-1</v>
      </c>
      <c r="T4053" t="s">
        <v>32</v>
      </c>
      <c r="U4053" s="1">
        <v>41089</v>
      </c>
      <c r="V4053" t="s">
        <v>48</v>
      </c>
      <c r="W4053" t="s">
        <v>32</v>
      </c>
      <c r="X4053" t="s">
        <v>49</v>
      </c>
      <c r="Y4053" t="s">
        <v>32</v>
      </c>
      <c r="Z4053" t="s">
        <v>32</v>
      </c>
      <c r="AA4053" t="s">
        <v>51</v>
      </c>
      <c r="AB4053" t="s">
        <v>32</v>
      </c>
      <c r="AC4053" t="s">
        <v>32</v>
      </c>
      <c r="AD4053" t="s">
        <v>95</v>
      </c>
      <c r="AE4053" t="s">
        <v>54</v>
      </c>
    </row>
    <row r="4054" spans="1:31" x14ac:dyDescent="0.2">
      <c r="A4054">
        <v>40</v>
      </c>
      <c r="B4054" t="s">
        <v>31</v>
      </c>
      <c r="C4054" t="s">
        <v>113</v>
      </c>
      <c r="D4054" t="s">
        <v>33</v>
      </c>
      <c r="E4054" t="s">
        <v>34</v>
      </c>
      <c r="F4054" t="s">
        <v>114</v>
      </c>
      <c r="G4054" t="s">
        <v>10777</v>
      </c>
      <c r="H4054" t="s">
        <v>10778</v>
      </c>
      <c r="I4054" t="s">
        <v>10779</v>
      </c>
      <c r="J4054" t="s">
        <v>644</v>
      </c>
      <c r="K4054" t="s">
        <v>10780</v>
      </c>
      <c r="L4054" t="s">
        <v>10781</v>
      </c>
      <c r="M4054" t="s">
        <v>10782</v>
      </c>
      <c r="N4054" t="s">
        <v>10783</v>
      </c>
      <c r="O4054" t="s">
        <v>32</v>
      </c>
      <c r="P4054" t="s">
        <v>10784</v>
      </c>
      <c r="Q4054" t="s">
        <v>471</v>
      </c>
      <c r="R4054">
        <v>62</v>
      </c>
      <c r="S4054">
        <v>-1</v>
      </c>
      <c r="T4054" t="s">
        <v>68</v>
      </c>
      <c r="U4054" s="1">
        <v>41089</v>
      </c>
      <c r="V4054" t="s">
        <v>48</v>
      </c>
      <c r="W4054" t="s">
        <v>32</v>
      </c>
      <c r="X4054" t="s">
        <v>49</v>
      </c>
      <c r="Y4054" t="s">
        <v>32</v>
      </c>
      <c r="Z4054" t="s">
        <v>275</v>
      </c>
      <c r="AA4054" t="s">
        <v>69</v>
      </c>
      <c r="AB4054" t="s">
        <v>712</v>
      </c>
      <c r="AC4054" t="s">
        <v>71</v>
      </c>
      <c r="AD4054" t="s">
        <v>95</v>
      </c>
      <c r="AE4054" t="s">
        <v>54</v>
      </c>
    </row>
    <row r="4055" spans="1:31" x14ac:dyDescent="0.2">
      <c r="A4055">
        <v>40</v>
      </c>
      <c r="B4055" t="s">
        <v>96</v>
      </c>
      <c r="C4055" t="s">
        <v>32</v>
      </c>
      <c r="D4055" t="s">
        <v>33</v>
      </c>
      <c r="E4055" t="s">
        <v>34</v>
      </c>
      <c r="F4055" t="s">
        <v>1106</v>
      </c>
      <c r="G4055" t="s">
        <v>10943</v>
      </c>
      <c r="H4055" t="s">
        <v>10944</v>
      </c>
      <c r="I4055" t="s">
        <v>10945</v>
      </c>
      <c r="J4055" t="s">
        <v>10946</v>
      </c>
      <c r="K4055" t="s">
        <v>10947</v>
      </c>
      <c r="L4055" t="s">
        <v>10948</v>
      </c>
      <c r="M4055" t="s">
        <v>32</v>
      </c>
      <c r="N4055" t="s">
        <v>10949</v>
      </c>
      <c r="O4055" t="s">
        <v>32</v>
      </c>
      <c r="P4055" t="s">
        <v>32</v>
      </c>
      <c r="Q4055" t="s">
        <v>67</v>
      </c>
      <c r="R4055">
        <v>65</v>
      </c>
      <c r="S4055">
        <v>-1</v>
      </c>
      <c r="T4055" t="s">
        <v>163</v>
      </c>
      <c r="U4055" s="1">
        <v>41088</v>
      </c>
      <c r="V4055" t="s">
        <v>164</v>
      </c>
      <c r="W4055" t="s">
        <v>32</v>
      </c>
      <c r="X4055" t="s">
        <v>49</v>
      </c>
      <c r="Y4055" t="s">
        <v>495</v>
      </c>
      <c r="Z4055" t="s">
        <v>32</v>
      </c>
      <c r="AA4055" t="s">
        <v>69</v>
      </c>
      <c r="AB4055" t="s">
        <v>389</v>
      </c>
      <c r="AC4055" t="s">
        <v>71</v>
      </c>
      <c r="AD4055" t="s">
        <v>10950</v>
      </c>
      <c r="AE4055" t="s">
        <v>54</v>
      </c>
    </row>
    <row r="4056" spans="1:31" x14ac:dyDescent="0.2">
      <c r="A4056">
        <v>40</v>
      </c>
      <c r="B4056" t="s">
        <v>96</v>
      </c>
      <c r="C4056" t="s">
        <v>155</v>
      </c>
      <c r="D4056" t="s">
        <v>33</v>
      </c>
      <c r="E4056" t="s">
        <v>34</v>
      </c>
      <c r="F4056" t="s">
        <v>114</v>
      </c>
      <c r="G4056" t="s">
        <v>11449</v>
      </c>
      <c r="H4056" t="s">
        <v>11450</v>
      </c>
      <c r="I4056" t="s">
        <v>11451</v>
      </c>
      <c r="J4056" t="s">
        <v>32</v>
      </c>
      <c r="K4056" t="s">
        <v>11452</v>
      </c>
      <c r="L4056" t="s">
        <v>11453</v>
      </c>
      <c r="M4056" t="s">
        <v>32</v>
      </c>
      <c r="N4056" t="s">
        <v>11454</v>
      </c>
      <c r="O4056" t="s">
        <v>32</v>
      </c>
      <c r="P4056" t="s">
        <v>11455</v>
      </c>
      <c r="Q4056" t="s">
        <v>75</v>
      </c>
      <c r="R4056">
        <v>67</v>
      </c>
      <c r="S4056">
        <v>-1</v>
      </c>
      <c r="T4056" t="s">
        <v>163</v>
      </c>
      <c r="U4056" s="1">
        <v>41056</v>
      </c>
      <c r="V4056" t="s">
        <v>48</v>
      </c>
      <c r="W4056" t="s">
        <v>32</v>
      </c>
      <c r="X4056" t="s">
        <v>49</v>
      </c>
      <c r="Y4056" t="s">
        <v>32</v>
      </c>
      <c r="Z4056" t="s">
        <v>32</v>
      </c>
      <c r="AA4056" t="s">
        <v>69</v>
      </c>
      <c r="AB4056" t="s">
        <v>521</v>
      </c>
      <c r="AC4056" t="s">
        <v>71</v>
      </c>
      <c r="AD4056" t="s">
        <v>95</v>
      </c>
      <c r="AE4056" t="s">
        <v>54</v>
      </c>
    </row>
    <row r="4057" spans="1:31" x14ac:dyDescent="0.2">
      <c r="A4057">
        <v>40</v>
      </c>
      <c r="B4057" t="s">
        <v>169</v>
      </c>
      <c r="C4057" t="s">
        <v>83</v>
      </c>
      <c r="D4057" t="s">
        <v>33</v>
      </c>
      <c r="E4057" t="s">
        <v>34</v>
      </c>
      <c r="F4057" t="s">
        <v>56</v>
      </c>
      <c r="G4057" t="s">
        <v>12682</v>
      </c>
      <c r="H4057" t="s">
        <v>12683</v>
      </c>
      <c r="I4057" t="s">
        <v>12684</v>
      </c>
      <c r="J4057" t="s">
        <v>12685</v>
      </c>
      <c r="K4057" t="s">
        <v>12686</v>
      </c>
      <c r="L4057" t="s">
        <v>32</v>
      </c>
      <c r="M4057" t="s">
        <v>12687</v>
      </c>
      <c r="N4057" t="s">
        <v>12688</v>
      </c>
      <c r="O4057" t="s">
        <v>32</v>
      </c>
      <c r="P4057" t="s">
        <v>12689</v>
      </c>
      <c r="Q4057" t="s">
        <v>75</v>
      </c>
      <c r="R4057">
        <v>72</v>
      </c>
      <c r="S4057">
        <v>-1</v>
      </c>
      <c r="T4057" t="s">
        <v>576</v>
      </c>
      <c r="U4057" s="1">
        <v>41089</v>
      </c>
      <c r="V4057" t="s">
        <v>12690</v>
      </c>
      <c r="W4057" t="s">
        <v>92</v>
      </c>
      <c r="X4057" t="s">
        <v>49</v>
      </c>
      <c r="Y4057" t="s">
        <v>32</v>
      </c>
      <c r="Z4057" t="s">
        <v>1045</v>
      </c>
      <c r="AA4057" t="s">
        <v>51</v>
      </c>
      <c r="AB4057" t="s">
        <v>562</v>
      </c>
      <c r="AC4057" t="s">
        <v>71</v>
      </c>
      <c r="AD4057" t="s">
        <v>95</v>
      </c>
      <c r="AE4057" t="s">
        <v>54</v>
      </c>
    </row>
    <row r="4058" spans="1:31" x14ac:dyDescent="0.2">
      <c r="A4058">
        <v>40</v>
      </c>
      <c r="B4058" t="s">
        <v>112</v>
      </c>
      <c r="C4058" t="s">
        <v>113</v>
      </c>
      <c r="D4058" t="s">
        <v>33</v>
      </c>
      <c r="E4058" t="s">
        <v>34</v>
      </c>
      <c r="F4058" t="s">
        <v>56</v>
      </c>
      <c r="G4058" t="s">
        <v>13045</v>
      </c>
      <c r="H4058" t="s">
        <v>13046</v>
      </c>
      <c r="I4058" t="s">
        <v>13047</v>
      </c>
      <c r="J4058" t="s">
        <v>13048</v>
      </c>
      <c r="K4058" t="s">
        <v>32</v>
      </c>
      <c r="L4058" t="s">
        <v>13049</v>
      </c>
      <c r="M4058" t="s">
        <v>13050</v>
      </c>
      <c r="N4058" t="s">
        <v>13051</v>
      </c>
      <c r="O4058" t="s">
        <v>32</v>
      </c>
      <c r="P4058" t="s">
        <v>32</v>
      </c>
      <c r="Q4058" t="s">
        <v>75</v>
      </c>
      <c r="R4058">
        <v>63</v>
      </c>
      <c r="S4058">
        <v>-1</v>
      </c>
      <c r="T4058" t="s">
        <v>446</v>
      </c>
      <c r="U4058" s="1">
        <v>41090</v>
      </c>
      <c r="V4058" t="s">
        <v>662</v>
      </c>
      <c r="W4058" t="s">
        <v>886</v>
      </c>
      <c r="X4058" t="s">
        <v>49</v>
      </c>
      <c r="Y4058" t="s">
        <v>93</v>
      </c>
      <c r="Z4058" t="s">
        <v>50</v>
      </c>
      <c r="AA4058" t="s">
        <v>69</v>
      </c>
      <c r="AB4058" t="s">
        <v>344</v>
      </c>
      <c r="AC4058" t="s">
        <v>71</v>
      </c>
      <c r="AD4058" t="s">
        <v>13052</v>
      </c>
      <c r="AE4058" t="s">
        <v>54</v>
      </c>
    </row>
    <row r="4059" spans="1:31" x14ac:dyDescent="0.2">
      <c r="A4059">
        <v>40</v>
      </c>
      <c r="B4059" t="s">
        <v>620</v>
      </c>
      <c r="C4059" t="s">
        <v>155</v>
      </c>
      <c r="D4059" t="s">
        <v>33</v>
      </c>
      <c r="E4059" t="s">
        <v>34</v>
      </c>
      <c r="F4059" t="s">
        <v>56</v>
      </c>
      <c r="G4059" t="s">
        <v>13482</v>
      </c>
      <c r="H4059" t="s">
        <v>13483</v>
      </c>
      <c r="I4059" t="s">
        <v>13484</v>
      </c>
      <c r="J4059" t="s">
        <v>142</v>
      </c>
      <c r="K4059" t="s">
        <v>13485</v>
      </c>
      <c r="L4059" t="s">
        <v>13486</v>
      </c>
      <c r="M4059" t="s">
        <v>13487</v>
      </c>
      <c r="N4059" t="s">
        <v>13488</v>
      </c>
      <c r="O4059" t="s">
        <v>13489</v>
      </c>
      <c r="P4059" t="s">
        <v>13490</v>
      </c>
      <c r="Q4059" t="s">
        <v>75</v>
      </c>
      <c r="R4059">
        <v>65</v>
      </c>
      <c r="S4059">
        <v>-1</v>
      </c>
      <c r="T4059" t="s">
        <v>163</v>
      </c>
      <c r="U4059" s="1">
        <v>41083</v>
      </c>
      <c r="V4059" t="s">
        <v>739</v>
      </c>
      <c r="W4059" t="s">
        <v>1207</v>
      </c>
      <c r="X4059" t="s">
        <v>49</v>
      </c>
      <c r="Y4059" t="s">
        <v>245</v>
      </c>
      <c r="Z4059" t="s">
        <v>322</v>
      </c>
      <c r="AA4059" t="s">
        <v>69</v>
      </c>
      <c r="AB4059" t="s">
        <v>233</v>
      </c>
      <c r="AC4059" t="s">
        <v>71</v>
      </c>
      <c r="AD4059" t="s">
        <v>168</v>
      </c>
      <c r="AE4059" t="s">
        <v>54</v>
      </c>
    </row>
    <row r="4060" spans="1:31" x14ac:dyDescent="0.2">
      <c r="A4060">
        <v>40</v>
      </c>
      <c r="B4060" t="s">
        <v>96</v>
      </c>
      <c r="C4060" t="s">
        <v>113</v>
      </c>
      <c r="D4060" t="s">
        <v>98</v>
      </c>
      <c r="E4060" t="s">
        <v>34</v>
      </c>
      <c r="F4060" t="s">
        <v>32</v>
      </c>
      <c r="G4060" t="s">
        <v>32</v>
      </c>
      <c r="H4060" t="s">
        <v>32</v>
      </c>
      <c r="I4060" t="s">
        <v>32</v>
      </c>
      <c r="J4060" t="s">
        <v>32</v>
      </c>
      <c r="K4060" t="s">
        <v>32</v>
      </c>
      <c r="L4060" t="s">
        <v>32</v>
      </c>
      <c r="M4060" t="s">
        <v>32</v>
      </c>
      <c r="N4060" t="s">
        <v>32</v>
      </c>
      <c r="O4060" t="s">
        <v>32</v>
      </c>
      <c r="P4060" t="s">
        <v>32</v>
      </c>
      <c r="Q4060" t="s">
        <v>32</v>
      </c>
      <c r="R4060">
        <v>70</v>
      </c>
      <c r="S4060">
        <v>-1</v>
      </c>
      <c r="T4060" t="s">
        <v>457</v>
      </c>
      <c r="U4060" s="1">
        <v>40936</v>
      </c>
      <c r="V4060" t="s">
        <v>48</v>
      </c>
      <c r="W4060" t="s">
        <v>32</v>
      </c>
      <c r="X4060" t="s">
        <v>49</v>
      </c>
      <c r="Y4060" t="s">
        <v>32</v>
      </c>
      <c r="Z4060" t="s">
        <v>32</v>
      </c>
      <c r="AA4060" t="s">
        <v>69</v>
      </c>
      <c r="AB4060" t="s">
        <v>32</v>
      </c>
      <c r="AC4060" t="s">
        <v>170</v>
      </c>
      <c r="AD4060" t="s">
        <v>95</v>
      </c>
      <c r="AE4060" t="s">
        <v>54</v>
      </c>
    </row>
    <row r="4061" spans="1:31" x14ac:dyDescent="0.2">
      <c r="A4061">
        <v>40</v>
      </c>
      <c r="B4061" t="s">
        <v>96</v>
      </c>
      <c r="C4061" t="s">
        <v>155</v>
      </c>
      <c r="D4061" t="s">
        <v>33</v>
      </c>
      <c r="E4061" t="s">
        <v>34</v>
      </c>
      <c r="F4061" t="s">
        <v>114</v>
      </c>
      <c r="G4061" t="s">
        <v>14063</v>
      </c>
      <c r="H4061" t="s">
        <v>14064</v>
      </c>
      <c r="I4061" t="s">
        <v>14065</v>
      </c>
      <c r="J4061" t="s">
        <v>14066</v>
      </c>
      <c r="K4061" t="s">
        <v>14067</v>
      </c>
      <c r="L4061" t="s">
        <v>14068</v>
      </c>
      <c r="M4061" t="s">
        <v>14069</v>
      </c>
      <c r="N4061" t="s">
        <v>14070</v>
      </c>
      <c r="O4061" t="s">
        <v>14071</v>
      </c>
      <c r="P4061" t="s">
        <v>14072</v>
      </c>
      <c r="Q4061" t="s">
        <v>75</v>
      </c>
      <c r="R4061">
        <v>62</v>
      </c>
      <c r="S4061">
        <v>-1</v>
      </c>
      <c r="T4061" t="s">
        <v>457</v>
      </c>
      <c r="U4061" s="1">
        <v>41090</v>
      </c>
      <c r="V4061" t="s">
        <v>260</v>
      </c>
      <c r="W4061" t="s">
        <v>217</v>
      </c>
      <c r="X4061" t="s">
        <v>49</v>
      </c>
      <c r="Y4061" t="s">
        <v>261</v>
      </c>
      <c r="Z4061" t="s">
        <v>151</v>
      </c>
      <c r="AA4061" t="s">
        <v>69</v>
      </c>
      <c r="AB4061" t="s">
        <v>152</v>
      </c>
      <c r="AC4061" t="s">
        <v>170</v>
      </c>
      <c r="AD4061" t="s">
        <v>168</v>
      </c>
      <c r="AE4061" t="s">
        <v>54</v>
      </c>
    </row>
    <row r="4062" spans="1:31" x14ac:dyDescent="0.2">
      <c r="A4062">
        <v>40</v>
      </c>
      <c r="B4062" t="s">
        <v>55</v>
      </c>
      <c r="C4062" t="s">
        <v>91</v>
      </c>
      <c r="D4062" t="s">
        <v>33</v>
      </c>
      <c r="E4062" t="s">
        <v>34</v>
      </c>
      <c r="F4062" t="s">
        <v>114</v>
      </c>
      <c r="G4062" t="s">
        <v>14223</v>
      </c>
      <c r="H4062" t="s">
        <v>14224</v>
      </c>
      <c r="I4062" t="s">
        <v>14225</v>
      </c>
      <c r="J4062" t="s">
        <v>14226</v>
      </c>
      <c r="K4062" t="s">
        <v>14227</v>
      </c>
      <c r="L4062" t="s">
        <v>14228</v>
      </c>
      <c r="M4062" t="s">
        <v>14229</v>
      </c>
      <c r="N4062" t="s">
        <v>14230</v>
      </c>
      <c r="O4062" t="s">
        <v>14231</v>
      </c>
      <c r="P4062" t="s">
        <v>14232</v>
      </c>
      <c r="Q4062" t="s">
        <v>91</v>
      </c>
      <c r="R4062">
        <v>66</v>
      </c>
      <c r="S4062">
        <v>-1</v>
      </c>
      <c r="T4062" t="s">
        <v>91</v>
      </c>
      <c r="U4062" s="1">
        <v>41089</v>
      </c>
      <c r="V4062" t="s">
        <v>164</v>
      </c>
      <c r="W4062" t="s">
        <v>32</v>
      </c>
      <c r="X4062" t="s">
        <v>49</v>
      </c>
      <c r="Y4062" t="s">
        <v>93</v>
      </c>
      <c r="Z4062" t="s">
        <v>298</v>
      </c>
      <c r="AA4062" t="s">
        <v>69</v>
      </c>
      <c r="AB4062" t="s">
        <v>285</v>
      </c>
      <c r="AC4062" t="s">
        <v>71</v>
      </c>
      <c r="AD4062" t="s">
        <v>2243</v>
      </c>
      <c r="AE4062" t="s">
        <v>54</v>
      </c>
    </row>
    <row r="4063" spans="1:31" x14ac:dyDescent="0.2">
      <c r="A4063">
        <v>40</v>
      </c>
      <c r="B4063" t="s">
        <v>96</v>
      </c>
      <c r="C4063" t="s">
        <v>1043</v>
      </c>
      <c r="D4063" t="s">
        <v>98</v>
      </c>
      <c r="E4063" t="s">
        <v>34</v>
      </c>
      <c r="F4063" t="s">
        <v>56</v>
      </c>
      <c r="G4063" t="s">
        <v>14652</v>
      </c>
      <c r="H4063" t="s">
        <v>14653</v>
      </c>
      <c r="I4063" t="s">
        <v>14654</v>
      </c>
      <c r="J4063" t="s">
        <v>14655</v>
      </c>
      <c r="K4063" t="s">
        <v>14656</v>
      </c>
      <c r="L4063" t="s">
        <v>14657</v>
      </c>
      <c r="M4063" t="s">
        <v>14658</v>
      </c>
      <c r="N4063" t="s">
        <v>14659</v>
      </c>
      <c r="O4063" t="s">
        <v>14660</v>
      </c>
      <c r="P4063" t="s">
        <v>14661</v>
      </c>
      <c r="Q4063" t="s">
        <v>67</v>
      </c>
      <c r="R4063">
        <v>71</v>
      </c>
      <c r="S4063">
        <v>50000</v>
      </c>
      <c r="T4063" t="s">
        <v>76</v>
      </c>
      <c r="U4063" s="1">
        <v>41089</v>
      </c>
      <c r="V4063" t="s">
        <v>164</v>
      </c>
      <c r="W4063" t="s">
        <v>78</v>
      </c>
      <c r="X4063" t="s">
        <v>49</v>
      </c>
      <c r="Y4063" t="s">
        <v>245</v>
      </c>
      <c r="Z4063" t="s">
        <v>32</v>
      </c>
      <c r="AA4063" t="s">
        <v>51</v>
      </c>
      <c r="AB4063" t="s">
        <v>233</v>
      </c>
      <c r="AC4063" t="s">
        <v>71</v>
      </c>
      <c r="AD4063" t="s">
        <v>1440</v>
      </c>
      <c r="AE4063" t="s">
        <v>265</v>
      </c>
    </row>
    <row r="4064" spans="1:31" x14ac:dyDescent="0.2">
      <c r="A4064">
        <v>40</v>
      </c>
      <c r="B4064" t="s">
        <v>169</v>
      </c>
      <c r="C4064" t="s">
        <v>155</v>
      </c>
      <c r="D4064" t="s">
        <v>33</v>
      </c>
      <c r="E4064" t="s">
        <v>32</v>
      </c>
      <c r="F4064" t="s">
        <v>114</v>
      </c>
      <c r="G4064" t="s">
        <v>14879</v>
      </c>
      <c r="H4064" t="s">
        <v>14880</v>
      </c>
      <c r="I4064" t="s">
        <v>14881</v>
      </c>
      <c r="J4064" t="s">
        <v>14882</v>
      </c>
      <c r="K4064" t="s">
        <v>14883</v>
      </c>
      <c r="L4064" t="s">
        <v>14884</v>
      </c>
      <c r="M4064" t="s">
        <v>14885</v>
      </c>
      <c r="N4064" t="s">
        <v>14886</v>
      </c>
      <c r="O4064" t="s">
        <v>14887</v>
      </c>
      <c r="P4064" t="s">
        <v>14888</v>
      </c>
      <c r="Q4064" t="s">
        <v>75</v>
      </c>
      <c r="R4064">
        <v>72</v>
      </c>
      <c r="S4064">
        <v>80000</v>
      </c>
      <c r="T4064" t="s">
        <v>76</v>
      </c>
      <c r="U4064" s="1">
        <v>40927</v>
      </c>
      <c r="V4064" t="s">
        <v>5446</v>
      </c>
      <c r="W4064" t="s">
        <v>32</v>
      </c>
      <c r="X4064" t="s">
        <v>49</v>
      </c>
      <c r="Y4064" t="s">
        <v>495</v>
      </c>
      <c r="Z4064" t="s">
        <v>298</v>
      </c>
      <c r="AA4064" t="s">
        <v>51</v>
      </c>
      <c r="AB4064" t="s">
        <v>206</v>
      </c>
      <c r="AC4064" t="s">
        <v>71</v>
      </c>
      <c r="AD4064" t="s">
        <v>1208</v>
      </c>
      <c r="AE4064" t="s">
        <v>54</v>
      </c>
    </row>
    <row r="4065" spans="1:31" x14ac:dyDescent="0.2">
      <c r="A4065">
        <v>40</v>
      </c>
      <c r="B4065" t="s">
        <v>2255</v>
      </c>
      <c r="C4065" t="s">
        <v>155</v>
      </c>
      <c r="D4065" t="s">
        <v>33</v>
      </c>
      <c r="E4065" t="s">
        <v>32</v>
      </c>
      <c r="F4065" t="s">
        <v>56</v>
      </c>
      <c r="G4065" t="s">
        <v>16213</v>
      </c>
      <c r="H4065" t="s">
        <v>16214</v>
      </c>
      <c r="I4065" t="s">
        <v>16215</v>
      </c>
      <c r="J4065" t="s">
        <v>16216</v>
      </c>
      <c r="K4065" t="s">
        <v>16217</v>
      </c>
      <c r="L4065" t="s">
        <v>16218</v>
      </c>
      <c r="M4065" t="s">
        <v>32</v>
      </c>
      <c r="N4065" t="s">
        <v>16219</v>
      </c>
      <c r="O4065" t="s">
        <v>16220</v>
      </c>
      <c r="P4065" t="s">
        <v>16221</v>
      </c>
      <c r="Q4065" t="s">
        <v>3483</v>
      </c>
      <c r="R4065">
        <v>71</v>
      </c>
      <c r="S4065">
        <v>-1</v>
      </c>
      <c r="T4065" t="s">
        <v>91</v>
      </c>
      <c r="U4065" s="1">
        <v>41089</v>
      </c>
      <c r="V4065" t="s">
        <v>48</v>
      </c>
      <c r="W4065" t="s">
        <v>92</v>
      </c>
      <c r="X4065" t="s">
        <v>49</v>
      </c>
      <c r="Y4065" t="s">
        <v>93</v>
      </c>
      <c r="Z4065" t="s">
        <v>1255</v>
      </c>
      <c r="AA4065" t="s">
        <v>51</v>
      </c>
      <c r="AB4065" t="s">
        <v>521</v>
      </c>
      <c r="AC4065" t="s">
        <v>248</v>
      </c>
      <c r="AD4065" t="s">
        <v>16222</v>
      </c>
      <c r="AE4065" t="s">
        <v>54</v>
      </c>
    </row>
    <row r="4066" spans="1:31" x14ac:dyDescent="0.2">
      <c r="A4066">
        <v>40</v>
      </c>
      <c r="B4066" t="s">
        <v>32</v>
      </c>
      <c r="C4066" t="s">
        <v>32</v>
      </c>
      <c r="D4066" t="s">
        <v>33</v>
      </c>
      <c r="E4066" t="s">
        <v>32</v>
      </c>
      <c r="F4066" t="s">
        <v>56</v>
      </c>
      <c r="G4066" t="s">
        <v>17265</v>
      </c>
      <c r="H4066" t="s">
        <v>8592</v>
      </c>
      <c r="I4066" t="s">
        <v>17266</v>
      </c>
      <c r="J4066" t="s">
        <v>17267</v>
      </c>
      <c r="K4066" t="s">
        <v>32</v>
      </c>
      <c r="L4066" t="s">
        <v>32</v>
      </c>
      <c r="M4066" t="s">
        <v>32</v>
      </c>
      <c r="N4066" t="s">
        <v>32</v>
      </c>
      <c r="O4066" t="s">
        <v>32</v>
      </c>
      <c r="P4066" t="s">
        <v>32</v>
      </c>
      <c r="Q4066" t="s">
        <v>91</v>
      </c>
      <c r="R4066">
        <v>68</v>
      </c>
      <c r="S4066">
        <v>60000</v>
      </c>
      <c r="T4066" t="s">
        <v>457</v>
      </c>
      <c r="U4066" s="1">
        <v>40916</v>
      </c>
      <c r="V4066" t="s">
        <v>48</v>
      </c>
      <c r="W4066" t="s">
        <v>32</v>
      </c>
      <c r="X4066" t="s">
        <v>49</v>
      </c>
      <c r="Y4066" t="s">
        <v>32</v>
      </c>
      <c r="Z4066" t="s">
        <v>32</v>
      </c>
      <c r="AA4066" t="s">
        <v>51</v>
      </c>
      <c r="AB4066" t="s">
        <v>1633</v>
      </c>
      <c r="AC4066" t="s">
        <v>170</v>
      </c>
      <c r="AD4066" t="s">
        <v>17268</v>
      </c>
      <c r="AE4066" t="s">
        <v>54</v>
      </c>
    </row>
    <row r="4067" spans="1:31" x14ac:dyDescent="0.2">
      <c r="A4067">
        <v>40</v>
      </c>
      <c r="B4067" t="s">
        <v>2255</v>
      </c>
      <c r="C4067" t="s">
        <v>97</v>
      </c>
      <c r="D4067" t="s">
        <v>2100</v>
      </c>
      <c r="E4067" t="s">
        <v>34</v>
      </c>
      <c r="F4067" t="s">
        <v>664</v>
      </c>
      <c r="G4067" t="s">
        <v>17594</v>
      </c>
      <c r="H4067" t="s">
        <v>17595</v>
      </c>
      <c r="I4067" t="s">
        <v>17596</v>
      </c>
      <c r="J4067" t="s">
        <v>846</v>
      </c>
      <c r="K4067" t="s">
        <v>17597</v>
      </c>
      <c r="L4067" t="s">
        <v>17598</v>
      </c>
      <c r="M4067" t="s">
        <v>17599</v>
      </c>
      <c r="N4067" t="s">
        <v>17600</v>
      </c>
      <c r="O4067" t="s">
        <v>17601</v>
      </c>
      <c r="P4067" t="s">
        <v>17602</v>
      </c>
      <c r="Q4067" t="s">
        <v>75</v>
      </c>
      <c r="R4067">
        <v>70</v>
      </c>
      <c r="S4067">
        <v>-1</v>
      </c>
      <c r="T4067" t="s">
        <v>215</v>
      </c>
      <c r="U4067" s="1">
        <v>41074</v>
      </c>
      <c r="V4067" t="s">
        <v>48</v>
      </c>
      <c r="W4067" t="s">
        <v>32</v>
      </c>
      <c r="X4067" t="s">
        <v>49</v>
      </c>
      <c r="Y4067" t="s">
        <v>93</v>
      </c>
      <c r="Z4067" t="s">
        <v>32</v>
      </c>
      <c r="AA4067" t="s">
        <v>51</v>
      </c>
      <c r="AB4067" t="s">
        <v>152</v>
      </c>
      <c r="AC4067" t="s">
        <v>220</v>
      </c>
      <c r="AD4067" t="s">
        <v>3418</v>
      </c>
      <c r="AE4067" t="s">
        <v>54</v>
      </c>
    </row>
    <row r="4068" spans="1:31" x14ac:dyDescent="0.2">
      <c r="A4068">
        <v>40</v>
      </c>
      <c r="B4068" t="s">
        <v>112</v>
      </c>
      <c r="C4068" t="s">
        <v>155</v>
      </c>
      <c r="D4068" t="s">
        <v>182</v>
      </c>
      <c r="E4068" t="s">
        <v>34</v>
      </c>
      <c r="F4068" t="s">
        <v>56</v>
      </c>
      <c r="G4068" t="s">
        <v>17642</v>
      </c>
      <c r="H4068" t="s">
        <v>17643</v>
      </c>
      <c r="I4068" t="s">
        <v>17644</v>
      </c>
      <c r="J4068" t="s">
        <v>32</v>
      </c>
      <c r="K4068" t="s">
        <v>32</v>
      </c>
      <c r="L4068" t="s">
        <v>17645</v>
      </c>
      <c r="M4068" t="s">
        <v>32</v>
      </c>
      <c r="N4068" t="s">
        <v>8592</v>
      </c>
      <c r="O4068" t="s">
        <v>32</v>
      </c>
      <c r="P4068" t="s">
        <v>32</v>
      </c>
      <c r="Q4068" t="s">
        <v>75</v>
      </c>
      <c r="R4068">
        <v>72</v>
      </c>
      <c r="S4068">
        <v>-1</v>
      </c>
      <c r="T4068" t="s">
        <v>91</v>
      </c>
      <c r="U4068" s="1">
        <v>41082</v>
      </c>
      <c r="V4068" t="s">
        <v>48</v>
      </c>
      <c r="W4068" t="s">
        <v>92</v>
      </c>
      <c r="X4068" t="s">
        <v>49</v>
      </c>
      <c r="Y4068" t="s">
        <v>32</v>
      </c>
      <c r="Z4068" t="s">
        <v>32</v>
      </c>
      <c r="AA4068" t="s">
        <v>51</v>
      </c>
      <c r="AB4068" t="s">
        <v>389</v>
      </c>
      <c r="AC4068" t="s">
        <v>71</v>
      </c>
      <c r="AD4068" t="s">
        <v>17646</v>
      </c>
      <c r="AE4068" t="s">
        <v>54</v>
      </c>
    </row>
    <row r="4069" spans="1:31" x14ac:dyDescent="0.2">
      <c r="A4069">
        <v>40</v>
      </c>
      <c r="B4069" t="s">
        <v>96</v>
      </c>
      <c r="C4069" t="s">
        <v>113</v>
      </c>
      <c r="D4069" t="s">
        <v>33</v>
      </c>
      <c r="E4069" t="s">
        <v>32</v>
      </c>
      <c r="F4069" t="s">
        <v>114</v>
      </c>
      <c r="G4069" t="s">
        <v>17988</v>
      </c>
      <c r="H4069" t="s">
        <v>17989</v>
      </c>
      <c r="I4069" t="s">
        <v>17990</v>
      </c>
      <c r="J4069" t="s">
        <v>17991</v>
      </c>
      <c r="K4069" t="s">
        <v>17992</v>
      </c>
      <c r="L4069" t="s">
        <v>17993</v>
      </c>
      <c r="M4069" t="s">
        <v>17994</v>
      </c>
      <c r="N4069" t="s">
        <v>17995</v>
      </c>
      <c r="O4069" t="s">
        <v>17996</v>
      </c>
      <c r="P4069" t="s">
        <v>17997</v>
      </c>
      <c r="Q4069" t="s">
        <v>75</v>
      </c>
      <c r="R4069">
        <v>72</v>
      </c>
      <c r="S4069">
        <v>100000</v>
      </c>
      <c r="T4069" t="s">
        <v>47</v>
      </c>
      <c r="U4069" s="1">
        <v>41090</v>
      </c>
      <c r="V4069" t="s">
        <v>662</v>
      </c>
      <c r="W4069" t="s">
        <v>191</v>
      </c>
      <c r="X4069" t="s">
        <v>49</v>
      </c>
      <c r="Y4069" t="s">
        <v>643</v>
      </c>
      <c r="Z4069" t="s">
        <v>32</v>
      </c>
      <c r="AA4069" t="s">
        <v>51</v>
      </c>
      <c r="AB4069" t="s">
        <v>423</v>
      </c>
      <c r="AC4069" t="s">
        <v>71</v>
      </c>
      <c r="AD4069" t="s">
        <v>95</v>
      </c>
      <c r="AE4069" t="s">
        <v>54</v>
      </c>
    </row>
    <row r="4070" spans="1:31" x14ac:dyDescent="0.2">
      <c r="A4070">
        <v>40</v>
      </c>
      <c r="B4070" t="s">
        <v>169</v>
      </c>
      <c r="C4070" t="s">
        <v>32</v>
      </c>
      <c r="D4070" t="s">
        <v>33</v>
      </c>
      <c r="E4070" t="s">
        <v>34</v>
      </c>
      <c r="F4070" t="s">
        <v>56</v>
      </c>
      <c r="G4070" t="s">
        <v>19950</v>
      </c>
      <c r="H4070" t="s">
        <v>19951</v>
      </c>
      <c r="I4070" t="s">
        <v>19952</v>
      </c>
      <c r="J4070" t="s">
        <v>19953</v>
      </c>
      <c r="K4070" t="s">
        <v>19954</v>
      </c>
      <c r="L4070" t="s">
        <v>19955</v>
      </c>
      <c r="M4070" t="s">
        <v>19956</v>
      </c>
      <c r="N4070" t="s">
        <v>19957</v>
      </c>
      <c r="O4070" t="s">
        <v>32</v>
      </c>
      <c r="P4070" t="s">
        <v>19958</v>
      </c>
      <c r="Q4070" t="s">
        <v>954</v>
      </c>
      <c r="R4070">
        <v>68</v>
      </c>
      <c r="S4070">
        <v>-1</v>
      </c>
      <c r="T4070" t="s">
        <v>457</v>
      </c>
      <c r="U4070" s="1">
        <v>41086</v>
      </c>
      <c r="V4070" t="s">
        <v>48</v>
      </c>
      <c r="W4070" t="s">
        <v>78</v>
      </c>
      <c r="X4070" t="s">
        <v>244</v>
      </c>
      <c r="Y4070" t="s">
        <v>495</v>
      </c>
      <c r="Z4070" t="s">
        <v>298</v>
      </c>
      <c r="AA4070" t="s">
        <v>51</v>
      </c>
      <c r="AB4070" t="s">
        <v>618</v>
      </c>
      <c r="AC4070" t="s">
        <v>71</v>
      </c>
      <c r="AD4070" t="s">
        <v>95</v>
      </c>
      <c r="AE4070" t="s">
        <v>54</v>
      </c>
    </row>
    <row r="4071" spans="1:31" x14ac:dyDescent="0.2">
      <c r="A4071">
        <v>40</v>
      </c>
      <c r="B4071" t="s">
        <v>31</v>
      </c>
      <c r="C4071" t="s">
        <v>32</v>
      </c>
      <c r="D4071" t="s">
        <v>32</v>
      </c>
      <c r="E4071" t="s">
        <v>34</v>
      </c>
      <c r="F4071" t="s">
        <v>310</v>
      </c>
      <c r="G4071" t="s">
        <v>20529</v>
      </c>
      <c r="H4071" t="s">
        <v>20530</v>
      </c>
      <c r="I4071" t="s">
        <v>20531</v>
      </c>
      <c r="J4071" t="s">
        <v>20532</v>
      </c>
      <c r="K4071" t="s">
        <v>20533</v>
      </c>
      <c r="L4071" t="s">
        <v>20534</v>
      </c>
      <c r="M4071" t="s">
        <v>20535</v>
      </c>
      <c r="N4071" t="s">
        <v>20536</v>
      </c>
      <c r="O4071" t="s">
        <v>20537</v>
      </c>
      <c r="P4071" t="s">
        <v>20538</v>
      </c>
      <c r="Q4071" t="s">
        <v>32</v>
      </c>
      <c r="R4071">
        <v>75</v>
      </c>
      <c r="S4071">
        <v>-1</v>
      </c>
      <c r="T4071" t="s">
        <v>149</v>
      </c>
      <c r="U4071" s="1">
        <v>40988</v>
      </c>
      <c r="V4071" t="s">
        <v>48</v>
      </c>
      <c r="W4071" t="s">
        <v>32</v>
      </c>
      <c r="X4071" t="s">
        <v>49</v>
      </c>
      <c r="Y4071" t="s">
        <v>192</v>
      </c>
      <c r="Z4071" t="s">
        <v>246</v>
      </c>
      <c r="AA4071" t="s">
        <v>51</v>
      </c>
      <c r="AB4071" t="s">
        <v>276</v>
      </c>
      <c r="AC4071" t="s">
        <v>248</v>
      </c>
      <c r="AD4071" t="s">
        <v>20539</v>
      </c>
      <c r="AE4071" t="s">
        <v>54</v>
      </c>
    </row>
    <row r="4072" spans="1:31" x14ac:dyDescent="0.2">
      <c r="A4072">
        <v>40</v>
      </c>
      <c r="B4072" t="s">
        <v>32</v>
      </c>
      <c r="C4072" t="s">
        <v>32</v>
      </c>
      <c r="D4072" t="s">
        <v>182</v>
      </c>
      <c r="E4072" t="s">
        <v>32</v>
      </c>
      <c r="F4072" t="s">
        <v>56</v>
      </c>
      <c r="G4072" t="s">
        <v>20887</v>
      </c>
      <c r="H4072" t="s">
        <v>20888</v>
      </c>
      <c r="I4072" t="s">
        <v>20889</v>
      </c>
      <c r="J4072" t="s">
        <v>20890</v>
      </c>
      <c r="K4072" t="s">
        <v>20891</v>
      </c>
      <c r="L4072" t="s">
        <v>20892</v>
      </c>
      <c r="M4072" t="s">
        <v>20893</v>
      </c>
      <c r="N4072" t="s">
        <v>20894</v>
      </c>
      <c r="O4072" t="s">
        <v>20895</v>
      </c>
      <c r="P4072" t="s">
        <v>20896</v>
      </c>
      <c r="Q4072" t="s">
        <v>75</v>
      </c>
      <c r="R4072">
        <v>66</v>
      </c>
      <c r="S4072">
        <v>-1</v>
      </c>
      <c r="T4072" t="s">
        <v>457</v>
      </c>
      <c r="U4072" s="1">
        <v>41080</v>
      </c>
      <c r="V4072" t="s">
        <v>2466</v>
      </c>
      <c r="W4072" t="s">
        <v>78</v>
      </c>
      <c r="X4072" t="s">
        <v>49</v>
      </c>
      <c r="Y4072" t="s">
        <v>93</v>
      </c>
      <c r="Z4072" t="s">
        <v>1041</v>
      </c>
      <c r="AA4072" t="s">
        <v>69</v>
      </c>
      <c r="AB4072" t="s">
        <v>110</v>
      </c>
      <c r="AC4072" t="s">
        <v>71</v>
      </c>
      <c r="AD4072" t="s">
        <v>332</v>
      </c>
      <c r="AE4072" t="s">
        <v>54</v>
      </c>
    </row>
    <row r="4073" spans="1:31" x14ac:dyDescent="0.2">
      <c r="A4073">
        <v>40</v>
      </c>
      <c r="B4073" t="s">
        <v>620</v>
      </c>
      <c r="C4073" t="s">
        <v>278</v>
      </c>
      <c r="D4073" t="s">
        <v>33</v>
      </c>
      <c r="E4073" t="s">
        <v>34</v>
      </c>
      <c r="F4073" t="s">
        <v>114</v>
      </c>
      <c r="G4073" t="s">
        <v>21170</v>
      </c>
      <c r="H4073" t="s">
        <v>21171</v>
      </c>
      <c r="I4073" t="s">
        <v>21172</v>
      </c>
      <c r="J4073" t="s">
        <v>21173</v>
      </c>
      <c r="K4073" t="s">
        <v>21174</v>
      </c>
      <c r="L4073" t="s">
        <v>21175</v>
      </c>
      <c r="M4073" t="s">
        <v>21176</v>
      </c>
      <c r="N4073" t="s">
        <v>21177</v>
      </c>
      <c r="O4073" t="s">
        <v>21178</v>
      </c>
      <c r="P4073" t="s">
        <v>21179</v>
      </c>
      <c r="Q4073" t="s">
        <v>75</v>
      </c>
      <c r="R4073">
        <v>68</v>
      </c>
      <c r="S4073">
        <v>30000</v>
      </c>
      <c r="T4073" t="s">
        <v>163</v>
      </c>
      <c r="U4073" s="1">
        <v>41089</v>
      </c>
      <c r="V4073" t="s">
        <v>164</v>
      </c>
      <c r="W4073" t="s">
        <v>204</v>
      </c>
      <c r="X4073" t="s">
        <v>49</v>
      </c>
      <c r="Y4073" t="s">
        <v>93</v>
      </c>
      <c r="Z4073" t="s">
        <v>322</v>
      </c>
      <c r="AA4073" t="s">
        <v>69</v>
      </c>
      <c r="AB4073" t="s">
        <v>367</v>
      </c>
      <c r="AC4073" t="s">
        <v>71</v>
      </c>
      <c r="AD4073" t="s">
        <v>168</v>
      </c>
      <c r="AE4073" t="s">
        <v>54</v>
      </c>
    </row>
    <row r="4074" spans="1:31" x14ac:dyDescent="0.2">
      <c r="A4074">
        <v>40</v>
      </c>
      <c r="B4074" t="s">
        <v>55</v>
      </c>
      <c r="C4074" t="s">
        <v>32</v>
      </c>
      <c r="D4074" t="s">
        <v>33</v>
      </c>
      <c r="E4074" t="s">
        <v>32</v>
      </c>
      <c r="F4074" t="s">
        <v>114</v>
      </c>
      <c r="G4074" t="s">
        <v>21199</v>
      </c>
      <c r="H4074" t="s">
        <v>21200</v>
      </c>
      <c r="I4074" t="s">
        <v>21201</v>
      </c>
      <c r="J4074" t="s">
        <v>21202</v>
      </c>
      <c r="K4074" t="s">
        <v>21203</v>
      </c>
      <c r="L4074" t="s">
        <v>21204</v>
      </c>
      <c r="M4074" t="s">
        <v>21205</v>
      </c>
      <c r="N4074" t="s">
        <v>21206</v>
      </c>
      <c r="O4074" t="s">
        <v>21207</v>
      </c>
      <c r="P4074" t="s">
        <v>21208</v>
      </c>
      <c r="Q4074" t="s">
        <v>75</v>
      </c>
      <c r="R4074">
        <v>71</v>
      </c>
      <c r="S4074">
        <v>-1</v>
      </c>
      <c r="T4074" t="s">
        <v>32</v>
      </c>
      <c r="U4074" s="1">
        <v>41088</v>
      </c>
      <c r="V4074" t="s">
        <v>48</v>
      </c>
      <c r="W4074" t="s">
        <v>32</v>
      </c>
      <c r="X4074" t="s">
        <v>49</v>
      </c>
      <c r="Y4074" t="s">
        <v>79</v>
      </c>
      <c r="Z4074" t="s">
        <v>32</v>
      </c>
      <c r="AA4074" t="s">
        <v>51</v>
      </c>
      <c r="AB4074" t="s">
        <v>1243</v>
      </c>
      <c r="AC4074" t="s">
        <v>248</v>
      </c>
      <c r="AD4074" t="s">
        <v>1475</v>
      </c>
      <c r="AE4074" t="s">
        <v>54</v>
      </c>
    </row>
    <row r="4075" spans="1:31" x14ac:dyDescent="0.2">
      <c r="A4075">
        <v>40</v>
      </c>
      <c r="B4075" t="s">
        <v>169</v>
      </c>
      <c r="C4075" t="s">
        <v>113</v>
      </c>
      <c r="D4075" t="s">
        <v>98</v>
      </c>
      <c r="E4075" t="s">
        <v>32</v>
      </c>
      <c r="F4075" t="s">
        <v>56</v>
      </c>
      <c r="G4075" t="s">
        <v>21507</v>
      </c>
      <c r="H4075" t="s">
        <v>21508</v>
      </c>
      <c r="I4075" t="s">
        <v>32</v>
      </c>
      <c r="J4075" t="s">
        <v>21509</v>
      </c>
      <c r="K4075" t="s">
        <v>32</v>
      </c>
      <c r="L4075" t="s">
        <v>32</v>
      </c>
      <c r="M4075" t="s">
        <v>32</v>
      </c>
      <c r="N4075" t="s">
        <v>32</v>
      </c>
      <c r="O4075" t="s">
        <v>21510</v>
      </c>
      <c r="P4075" t="s">
        <v>21511</v>
      </c>
      <c r="Q4075" t="s">
        <v>75</v>
      </c>
      <c r="R4075">
        <v>72</v>
      </c>
      <c r="S4075">
        <v>-1</v>
      </c>
      <c r="T4075" t="s">
        <v>1601</v>
      </c>
      <c r="U4075" s="1">
        <v>41090</v>
      </c>
      <c r="V4075" t="s">
        <v>5446</v>
      </c>
      <c r="W4075" t="s">
        <v>204</v>
      </c>
      <c r="X4075" t="s">
        <v>49</v>
      </c>
      <c r="Y4075" t="s">
        <v>474</v>
      </c>
      <c r="Z4075" t="s">
        <v>32</v>
      </c>
      <c r="AA4075" t="s">
        <v>51</v>
      </c>
      <c r="AB4075" t="s">
        <v>459</v>
      </c>
      <c r="AC4075" t="s">
        <v>71</v>
      </c>
      <c r="AD4075" t="s">
        <v>21512</v>
      </c>
      <c r="AE4075" t="s">
        <v>54</v>
      </c>
    </row>
    <row r="4076" spans="1:31" x14ac:dyDescent="0.2">
      <c r="A4076">
        <v>40</v>
      </c>
      <c r="B4076" t="s">
        <v>169</v>
      </c>
      <c r="C4076" t="s">
        <v>83</v>
      </c>
      <c r="D4076" t="s">
        <v>182</v>
      </c>
      <c r="E4076" t="s">
        <v>34</v>
      </c>
      <c r="F4076" t="s">
        <v>56</v>
      </c>
      <c r="G4076" t="s">
        <v>22050</v>
      </c>
      <c r="H4076" t="s">
        <v>22051</v>
      </c>
      <c r="I4076" t="s">
        <v>22052</v>
      </c>
      <c r="J4076" t="s">
        <v>22053</v>
      </c>
      <c r="K4076" t="s">
        <v>22054</v>
      </c>
      <c r="L4076" t="s">
        <v>22055</v>
      </c>
      <c r="M4076" t="s">
        <v>22056</v>
      </c>
      <c r="N4076" t="s">
        <v>22057</v>
      </c>
      <c r="O4076" t="s">
        <v>22058</v>
      </c>
      <c r="P4076" t="s">
        <v>22059</v>
      </c>
      <c r="Q4076" t="s">
        <v>75</v>
      </c>
      <c r="R4076">
        <v>73</v>
      </c>
      <c r="S4076">
        <v>-1</v>
      </c>
      <c r="T4076" t="s">
        <v>203</v>
      </c>
      <c r="U4076" s="1">
        <v>40842</v>
      </c>
      <c r="V4076" t="s">
        <v>260</v>
      </c>
      <c r="W4076" t="s">
        <v>78</v>
      </c>
      <c r="X4076" t="s">
        <v>49</v>
      </c>
      <c r="Y4076" t="s">
        <v>32</v>
      </c>
      <c r="Z4076" t="s">
        <v>91</v>
      </c>
      <c r="AA4076" t="s">
        <v>51</v>
      </c>
      <c r="AB4076" t="s">
        <v>521</v>
      </c>
      <c r="AC4076" t="s">
        <v>71</v>
      </c>
      <c r="AD4076" t="s">
        <v>332</v>
      </c>
      <c r="AE4076" t="s">
        <v>54</v>
      </c>
    </row>
    <row r="4077" spans="1:31" x14ac:dyDescent="0.2">
      <c r="A4077">
        <v>40</v>
      </c>
      <c r="B4077" t="s">
        <v>169</v>
      </c>
      <c r="C4077" t="s">
        <v>113</v>
      </c>
      <c r="D4077" t="s">
        <v>33</v>
      </c>
      <c r="E4077" t="s">
        <v>32</v>
      </c>
      <c r="F4077" t="s">
        <v>56</v>
      </c>
      <c r="G4077" t="s">
        <v>22849</v>
      </c>
      <c r="H4077" t="s">
        <v>22850</v>
      </c>
      <c r="I4077" t="s">
        <v>22851</v>
      </c>
      <c r="J4077" t="s">
        <v>32</v>
      </c>
      <c r="K4077" t="s">
        <v>32</v>
      </c>
      <c r="L4077" t="s">
        <v>22852</v>
      </c>
      <c r="M4077" t="s">
        <v>22853</v>
      </c>
      <c r="N4077" t="s">
        <v>22854</v>
      </c>
      <c r="O4077" t="s">
        <v>32</v>
      </c>
      <c r="P4077" t="s">
        <v>32</v>
      </c>
      <c r="Q4077" t="s">
        <v>75</v>
      </c>
      <c r="R4077">
        <v>72</v>
      </c>
      <c r="S4077">
        <v>-1</v>
      </c>
      <c r="T4077" t="s">
        <v>331</v>
      </c>
      <c r="U4077" s="1">
        <v>41089</v>
      </c>
      <c r="V4077" t="s">
        <v>2512</v>
      </c>
      <c r="W4077" t="s">
        <v>32</v>
      </c>
      <c r="X4077" t="s">
        <v>49</v>
      </c>
      <c r="Y4077" t="s">
        <v>245</v>
      </c>
      <c r="Z4077" t="s">
        <v>246</v>
      </c>
      <c r="AA4077" t="s">
        <v>51</v>
      </c>
      <c r="AB4077" t="s">
        <v>690</v>
      </c>
      <c r="AC4077" t="s">
        <v>71</v>
      </c>
      <c r="AD4077" t="s">
        <v>95</v>
      </c>
      <c r="AE4077" t="s">
        <v>54</v>
      </c>
    </row>
    <row r="4078" spans="1:31" x14ac:dyDescent="0.2">
      <c r="A4078">
        <v>40</v>
      </c>
      <c r="B4078" t="s">
        <v>96</v>
      </c>
      <c r="C4078" t="s">
        <v>32</v>
      </c>
      <c r="D4078" t="s">
        <v>182</v>
      </c>
      <c r="E4078" t="s">
        <v>34</v>
      </c>
      <c r="F4078" t="s">
        <v>32</v>
      </c>
      <c r="G4078" t="s">
        <v>32</v>
      </c>
      <c r="H4078" t="s">
        <v>32</v>
      </c>
      <c r="I4078" t="s">
        <v>23155</v>
      </c>
      <c r="J4078" t="s">
        <v>32</v>
      </c>
      <c r="K4078" t="s">
        <v>23156</v>
      </c>
      <c r="L4078" t="s">
        <v>23157</v>
      </c>
      <c r="M4078" t="s">
        <v>23158</v>
      </c>
      <c r="N4078" t="s">
        <v>32</v>
      </c>
      <c r="O4078" t="s">
        <v>32</v>
      </c>
      <c r="P4078" t="s">
        <v>23159</v>
      </c>
      <c r="Q4078" t="s">
        <v>91</v>
      </c>
      <c r="R4078">
        <v>64</v>
      </c>
      <c r="S4078">
        <v>-1</v>
      </c>
      <c r="T4078" t="s">
        <v>91</v>
      </c>
      <c r="U4078" s="1">
        <v>41086</v>
      </c>
      <c r="V4078" t="s">
        <v>760</v>
      </c>
      <c r="W4078" t="s">
        <v>32</v>
      </c>
      <c r="X4078" t="s">
        <v>49</v>
      </c>
      <c r="Y4078" t="s">
        <v>261</v>
      </c>
      <c r="Z4078" t="s">
        <v>2161</v>
      </c>
      <c r="AA4078" t="s">
        <v>69</v>
      </c>
      <c r="AB4078" t="s">
        <v>32</v>
      </c>
      <c r="AC4078" t="s">
        <v>71</v>
      </c>
      <c r="AD4078" t="s">
        <v>2087</v>
      </c>
      <c r="AE4078" t="s">
        <v>54</v>
      </c>
    </row>
    <row r="4079" spans="1:31" x14ac:dyDescent="0.2">
      <c r="A4079">
        <v>40</v>
      </c>
      <c r="B4079" t="s">
        <v>55</v>
      </c>
      <c r="C4079" t="s">
        <v>113</v>
      </c>
      <c r="D4079" t="s">
        <v>33</v>
      </c>
      <c r="E4079" t="s">
        <v>34</v>
      </c>
      <c r="F4079" t="s">
        <v>390</v>
      </c>
      <c r="G4079" t="s">
        <v>23169</v>
      </c>
      <c r="H4079" t="s">
        <v>23170</v>
      </c>
      <c r="I4079" t="s">
        <v>23171</v>
      </c>
      <c r="J4079" t="s">
        <v>32</v>
      </c>
      <c r="K4079" t="s">
        <v>23172</v>
      </c>
      <c r="L4079" t="s">
        <v>23173</v>
      </c>
      <c r="M4079" t="s">
        <v>23174</v>
      </c>
      <c r="N4079" t="s">
        <v>5408</v>
      </c>
      <c r="O4079" t="s">
        <v>23175</v>
      </c>
      <c r="P4079" t="s">
        <v>32</v>
      </c>
      <c r="Q4079" t="s">
        <v>32</v>
      </c>
      <c r="R4079">
        <v>72</v>
      </c>
      <c r="S4079">
        <v>-1</v>
      </c>
      <c r="T4079" t="s">
        <v>68</v>
      </c>
      <c r="U4079" s="1">
        <v>41091</v>
      </c>
      <c r="V4079" t="s">
        <v>164</v>
      </c>
      <c r="W4079" t="s">
        <v>204</v>
      </c>
      <c r="X4079" t="s">
        <v>49</v>
      </c>
      <c r="Y4079" t="s">
        <v>32</v>
      </c>
      <c r="Z4079" t="s">
        <v>32</v>
      </c>
      <c r="AA4079" t="s">
        <v>51</v>
      </c>
      <c r="AB4079" t="s">
        <v>32</v>
      </c>
      <c r="AC4079" t="s">
        <v>71</v>
      </c>
      <c r="AD4079" t="s">
        <v>800</v>
      </c>
      <c r="AE4079" t="s">
        <v>54</v>
      </c>
    </row>
    <row r="4080" spans="1:31" x14ac:dyDescent="0.2">
      <c r="A4080">
        <v>40</v>
      </c>
      <c r="B4080" t="s">
        <v>55</v>
      </c>
      <c r="C4080" t="s">
        <v>155</v>
      </c>
      <c r="D4080" t="s">
        <v>33</v>
      </c>
      <c r="E4080" t="s">
        <v>34</v>
      </c>
      <c r="F4080" t="s">
        <v>56</v>
      </c>
      <c r="G4080" t="s">
        <v>23567</v>
      </c>
      <c r="H4080" t="s">
        <v>23568</v>
      </c>
      <c r="I4080" t="s">
        <v>32</v>
      </c>
      <c r="J4080" t="s">
        <v>32</v>
      </c>
      <c r="K4080" t="s">
        <v>32</v>
      </c>
      <c r="L4080" t="s">
        <v>32</v>
      </c>
      <c r="M4080" t="s">
        <v>32</v>
      </c>
      <c r="N4080" t="s">
        <v>32</v>
      </c>
      <c r="O4080" t="s">
        <v>32</v>
      </c>
      <c r="P4080" t="s">
        <v>32</v>
      </c>
      <c r="Q4080" t="s">
        <v>75</v>
      </c>
      <c r="R4080">
        <v>73</v>
      </c>
      <c r="S4080">
        <v>-1</v>
      </c>
      <c r="T4080" t="s">
        <v>576</v>
      </c>
      <c r="U4080" s="1">
        <v>41048</v>
      </c>
      <c r="V4080" t="s">
        <v>77</v>
      </c>
      <c r="W4080" t="s">
        <v>862</v>
      </c>
      <c r="X4080" t="s">
        <v>49</v>
      </c>
      <c r="Y4080" t="s">
        <v>495</v>
      </c>
      <c r="Z4080" t="s">
        <v>32</v>
      </c>
      <c r="AA4080" t="s">
        <v>51</v>
      </c>
      <c r="AB4080" t="s">
        <v>32</v>
      </c>
      <c r="AC4080" t="s">
        <v>71</v>
      </c>
      <c r="AD4080" t="s">
        <v>95</v>
      </c>
      <c r="AE4080" t="s">
        <v>54</v>
      </c>
    </row>
    <row r="4081" spans="1:31" x14ac:dyDescent="0.2">
      <c r="A4081">
        <v>40</v>
      </c>
      <c r="B4081" t="s">
        <v>112</v>
      </c>
      <c r="C4081" t="s">
        <v>155</v>
      </c>
      <c r="D4081" t="s">
        <v>33</v>
      </c>
      <c r="E4081" t="s">
        <v>170</v>
      </c>
      <c r="F4081" t="s">
        <v>390</v>
      </c>
      <c r="G4081" t="s">
        <v>24714</v>
      </c>
      <c r="H4081" t="s">
        <v>24715</v>
      </c>
      <c r="I4081" t="s">
        <v>24716</v>
      </c>
      <c r="J4081" t="s">
        <v>24717</v>
      </c>
      <c r="K4081" t="s">
        <v>24718</v>
      </c>
      <c r="L4081" t="s">
        <v>24719</v>
      </c>
      <c r="M4081" t="s">
        <v>24720</v>
      </c>
      <c r="N4081" t="s">
        <v>24721</v>
      </c>
      <c r="O4081" t="s">
        <v>24722</v>
      </c>
      <c r="P4081" t="s">
        <v>24723</v>
      </c>
      <c r="Q4081" t="s">
        <v>831</v>
      </c>
      <c r="R4081">
        <v>72</v>
      </c>
      <c r="S4081">
        <v>-1</v>
      </c>
      <c r="T4081" t="s">
        <v>331</v>
      </c>
      <c r="U4081" s="1">
        <v>41044</v>
      </c>
      <c r="V4081" t="s">
        <v>260</v>
      </c>
      <c r="W4081" t="s">
        <v>32</v>
      </c>
      <c r="X4081" t="s">
        <v>49</v>
      </c>
      <c r="Y4081" t="s">
        <v>93</v>
      </c>
      <c r="Z4081" t="s">
        <v>80</v>
      </c>
      <c r="AA4081" t="s">
        <v>51</v>
      </c>
      <c r="AB4081" t="s">
        <v>299</v>
      </c>
      <c r="AC4081" t="s">
        <v>71</v>
      </c>
      <c r="AD4081" t="s">
        <v>18132</v>
      </c>
      <c r="AE4081" t="s">
        <v>54</v>
      </c>
    </row>
    <row r="4082" spans="1:31" x14ac:dyDescent="0.2">
      <c r="A4082">
        <v>40</v>
      </c>
      <c r="B4082" t="s">
        <v>112</v>
      </c>
      <c r="C4082" t="s">
        <v>83</v>
      </c>
      <c r="D4082" t="s">
        <v>33</v>
      </c>
      <c r="E4082" t="s">
        <v>34</v>
      </c>
      <c r="F4082" t="s">
        <v>114</v>
      </c>
      <c r="G4082" t="s">
        <v>24944</v>
      </c>
      <c r="H4082" t="s">
        <v>32</v>
      </c>
      <c r="I4082" t="s">
        <v>24945</v>
      </c>
      <c r="J4082" t="s">
        <v>142</v>
      </c>
      <c r="K4082" t="s">
        <v>24946</v>
      </c>
      <c r="L4082" t="s">
        <v>24947</v>
      </c>
      <c r="M4082" t="s">
        <v>24948</v>
      </c>
      <c r="N4082" t="s">
        <v>32</v>
      </c>
      <c r="O4082" t="s">
        <v>32</v>
      </c>
      <c r="P4082" t="s">
        <v>24949</v>
      </c>
      <c r="Q4082" t="s">
        <v>108</v>
      </c>
      <c r="R4082">
        <v>60</v>
      </c>
      <c r="S4082">
        <v>-1</v>
      </c>
      <c r="T4082" t="s">
        <v>457</v>
      </c>
      <c r="U4082" s="1">
        <v>41091</v>
      </c>
      <c r="V4082" t="s">
        <v>48</v>
      </c>
      <c r="W4082" t="s">
        <v>92</v>
      </c>
      <c r="X4082" t="s">
        <v>49</v>
      </c>
      <c r="Y4082" t="s">
        <v>435</v>
      </c>
      <c r="Z4082" t="s">
        <v>32</v>
      </c>
      <c r="AA4082" t="s">
        <v>69</v>
      </c>
      <c r="AB4082" t="s">
        <v>32</v>
      </c>
      <c r="AC4082" t="s">
        <v>71</v>
      </c>
      <c r="AD4082" t="s">
        <v>1419</v>
      </c>
      <c r="AE4082" t="s">
        <v>54</v>
      </c>
    </row>
    <row r="4083" spans="1:31" x14ac:dyDescent="0.2">
      <c r="A4083">
        <v>40</v>
      </c>
      <c r="B4083" t="s">
        <v>55</v>
      </c>
      <c r="C4083" t="s">
        <v>32</v>
      </c>
      <c r="D4083" t="s">
        <v>33</v>
      </c>
      <c r="E4083" t="s">
        <v>34</v>
      </c>
      <c r="F4083" t="s">
        <v>114</v>
      </c>
      <c r="G4083" t="s">
        <v>25447</v>
      </c>
      <c r="H4083" t="s">
        <v>25448</v>
      </c>
      <c r="I4083" t="s">
        <v>25449</v>
      </c>
      <c r="J4083" t="s">
        <v>25450</v>
      </c>
      <c r="K4083" t="s">
        <v>25451</v>
      </c>
      <c r="L4083" t="s">
        <v>25452</v>
      </c>
      <c r="M4083" t="s">
        <v>25453</v>
      </c>
      <c r="N4083" t="s">
        <v>25454</v>
      </c>
      <c r="O4083" t="s">
        <v>25455</v>
      </c>
      <c r="P4083" t="s">
        <v>25456</v>
      </c>
      <c r="Q4083" t="s">
        <v>75</v>
      </c>
      <c r="R4083">
        <v>76</v>
      </c>
      <c r="S4083">
        <v>-1</v>
      </c>
      <c r="T4083" t="s">
        <v>457</v>
      </c>
      <c r="U4083" s="1">
        <v>41089</v>
      </c>
      <c r="V4083" t="s">
        <v>662</v>
      </c>
      <c r="W4083" t="s">
        <v>32</v>
      </c>
      <c r="X4083" t="s">
        <v>49</v>
      </c>
      <c r="Y4083" t="s">
        <v>150</v>
      </c>
      <c r="Z4083" t="s">
        <v>32</v>
      </c>
      <c r="AA4083" t="s">
        <v>51</v>
      </c>
      <c r="AB4083" t="s">
        <v>32</v>
      </c>
      <c r="AC4083" t="s">
        <v>71</v>
      </c>
      <c r="AD4083" t="s">
        <v>95</v>
      </c>
      <c r="AE4083" t="s">
        <v>346</v>
      </c>
    </row>
    <row r="4084" spans="1:31" x14ac:dyDescent="0.2">
      <c r="A4084">
        <v>40</v>
      </c>
      <c r="B4084" t="s">
        <v>55</v>
      </c>
      <c r="C4084" t="s">
        <v>155</v>
      </c>
      <c r="D4084" t="s">
        <v>98</v>
      </c>
      <c r="E4084" t="s">
        <v>34</v>
      </c>
      <c r="F4084" t="s">
        <v>114</v>
      </c>
      <c r="G4084" t="s">
        <v>32</v>
      </c>
      <c r="H4084" t="s">
        <v>25542</v>
      </c>
      <c r="I4084" t="s">
        <v>25543</v>
      </c>
      <c r="J4084" t="s">
        <v>25544</v>
      </c>
      <c r="K4084" t="s">
        <v>25545</v>
      </c>
      <c r="L4084" t="s">
        <v>25546</v>
      </c>
      <c r="M4084" t="s">
        <v>25547</v>
      </c>
      <c r="N4084" t="s">
        <v>25548</v>
      </c>
      <c r="O4084" t="s">
        <v>25549</v>
      </c>
      <c r="P4084" t="s">
        <v>32</v>
      </c>
      <c r="Q4084" t="s">
        <v>924</v>
      </c>
      <c r="R4084">
        <v>72</v>
      </c>
      <c r="S4084">
        <v>-1</v>
      </c>
      <c r="T4084" t="s">
        <v>32</v>
      </c>
      <c r="U4084" s="1">
        <v>41089</v>
      </c>
      <c r="V4084" t="s">
        <v>760</v>
      </c>
      <c r="W4084" t="s">
        <v>181</v>
      </c>
      <c r="X4084" t="s">
        <v>49</v>
      </c>
      <c r="Y4084" t="s">
        <v>32</v>
      </c>
      <c r="Z4084" t="s">
        <v>151</v>
      </c>
      <c r="AA4084" t="s">
        <v>51</v>
      </c>
      <c r="AB4084" t="s">
        <v>32</v>
      </c>
      <c r="AC4084" t="s">
        <v>71</v>
      </c>
      <c r="AD4084" t="s">
        <v>95</v>
      </c>
      <c r="AE4084" t="s">
        <v>54</v>
      </c>
    </row>
    <row r="4085" spans="1:31" x14ac:dyDescent="0.2">
      <c r="A4085">
        <v>40</v>
      </c>
      <c r="B4085" t="s">
        <v>96</v>
      </c>
      <c r="C4085" t="s">
        <v>32</v>
      </c>
      <c r="D4085" t="s">
        <v>33</v>
      </c>
      <c r="E4085" t="s">
        <v>34</v>
      </c>
      <c r="F4085" t="s">
        <v>35</v>
      </c>
      <c r="G4085" t="s">
        <v>25643</v>
      </c>
      <c r="H4085" t="s">
        <v>25644</v>
      </c>
      <c r="I4085" t="s">
        <v>25645</v>
      </c>
      <c r="J4085" t="s">
        <v>25646</v>
      </c>
      <c r="K4085" t="s">
        <v>25647</v>
      </c>
      <c r="L4085" t="s">
        <v>25648</v>
      </c>
      <c r="M4085" t="s">
        <v>25649</v>
      </c>
      <c r="N4085" t="s">
        <v>25650</v>
      </c>
      <c r="O4085" t="s">
        <v>25651</v>
      </c>
      <c r="P4085" t="s">
        <v>25652</v>
      </c>
      <c r="Q4085" t="s">
        <v>75</v>
      </c>
      <c r="R4085">
        <v>67</v>
      </c>
      <c r="S4085">
        <v>-1</v>
      </c>
      <c r="T4085" t="s">
        <v>68</v>
      </c>
      <c r="U4085" s="1">
        <v>40825</v>
      </c>
      <c r="V4085" t="s">
        <v>48</v>
      </c>
      <c r="W4085" t="s">
        <v>181</v>
      </c>
      <c r="X4085" t="s">
        <v>49</v>
      </c>
      <c r="Y4085" t="s">
        <v>474</v>
      </c>
      <c r="Z4085" t="s">
        <v>246</v>
      </c>
      <c r="AA4085" t="s">
        <v>69</v>
      </c>
      <c r="AB4085" t="s">
        <v>358</v>
      </c>
      <c r="AC4085" t="s">
        <v>71</v>
      </c>
      <c r="AD4085" t="s">
        <v>9104</v>
      </c>
      <c r="AE4085" t="s">
        <v>54</v>
      </c>
    </row>
    <row r="4086" spans="1:31" x14ac:dyDescent="0.2">
      <c r="A4086">
        <v>40</v>
      </c>
      <c r="B4086" t="s">
        <v>112</v>
      </c>
      <c r="C4086" t="s">
        <v>113</v>
      </c>
      <c r="D4086" t="s">
        <v>33</v>
      </c>
      <c r="E4086" t="s">
        <v>98</v>
      </c>
      <c r="F4086" t="s">
        <v>183</v>
      </c>
      <c r="G4086" t="s">
        <v>25828</v>
      </c>
      <c r="H4086" t="s">
        <v>25829</v>
      </c>
      <c r="I4086" t="s">
        <v>25830</v>
      </c>
      <c r="J4086" t="s">
        <v>25831</v>
      </c>
      <c r="K4086" t="s">
        <v>25832</v>
      </c>
      <c r="L4086" t="s">
        <v>25833</v>
      </c>
      <c r="M4086" t="s">
        <v>25834</v>
      </c>
      <c r="N4086" t="s">
        <v>25835</v>
      </c>
      <c r="O4086" t="s">
        <v>25836</v>
      </c>
      <c r="P4086" t="s">
        <v>25837</v>
      </c>
      <c r="Q4086" t="s">
        <v>1349</v>
      </c>
      <c r="R4086">
        <v>70</v>
      </c>
      <c r="S4086">
        <v>-1</v>
      </c>
      <c r="T4086" t="s">
        <v>91</v>
      </c>
      <c r="U4086" s="1">
        <v>41084</v>
      </c>
      <c r="V4086" t="s">
        <v>662</v>
      </c>
      <c r="W4086" t="s">
        <v>78</v>
      </c>
      <c r="X4086" t="s">
        <v>49</v>
      </c>
      <c r="Y4086" t="s">
        <v>32</v>
      </c>
      <c r="Z4086" t="s">
        <v>80</v>
      </c>
      <c r="AA4086" t="s">
        <v>51</v>
      </c>
      <c r="AB4086" t="s">
        <v>740</v>
      </c>
      <c r="AC4086" t="s">
        <v>71</v>
      </c>
      <c r="AD4086" t="s">
        <v>13202</v>
      </c>
      <c r="AE4086" t="s">
        <v>265</v>
      </c>
    </row>
    <row r="4087" spans="1:31" x14ac:dyDescent="0.2">
      <c r="A4087">
        <v>40</v>
      </c>
      <c r="B4087" t="s">
        <v>55</v>
      </c>
      <c r="C4087" t="s">
        <v>32</v>
      </c>
      <c r="D4087" t="s">
        <v>32</v>
      </c>
      <c r="E4087" t="s">
        <v>34</v>
      </c>
      <c r="F4087" t="s">
        <v>32</v>
      </c>
      <c r="G4087" t="s">
        <v>26308</v>
      </c>
      <c r="H4087" t="s">
        <v>26309</v>
      </c>
      <c r="I4087" t="s">
        <v>32</v>
      </c>
      <c r="J4087" t="s">
        <v>26310</v>
      </c>
      <c r="K4087" t="s">
        <v>26311</v>
      </c>
      <c r="L4087" t="s">
        <v>26312</v>
      </c>
      <c r="M4087" t="s">
        <v>32</v>
      </c>
      <c r="N4087" t="s">
        <v>26313</v>
      </c>
      <c r="O4087" t="s">
        <v>26314</v>
      </c>
      <c r="P4087" t="s">
        <v>32</v>
      </c>
      <c r="Q4087" t="s">
        <v>831</v>
      </c>
      <c r="R4087">
        <v>63</v>
      </c>
      <c r="S4087">
        <v>-1</v>
      </c>
      <c r="T4087" t="s">
        <v>32</v>
      </c>
      <c r="U4087" s="1">
        <v>41084</v>
      </c>
      <c r="V4087" t="s">
        <v>2466</v>
      </c>
      <c r="W4087" t="s">
        <v>32</v>
      </c>
      <c r="X4087" t="s">
        <v>49</v>
      </c>
      <c r="Y4087" t="s">
        <v>32</v>
      </c>
      <c r="Z4087" t="s">
        <v>32</v>
      </c>
      <c r="AA4087" t="s">
        <v>69</v>
      </c>
      <c r="AB4087" t="s">
        <v>852</v>
      </c>
      <c r="AC4087" t="s">
        <v>32</v>
      </c>
      <c r="AD4087" t="s">
        <v>95</v>
      </c>
      <c r="AE4087" t="s">
        <v>54</v>
      </c>
    </row>
    <row r="4088" spans="1:31" x14ac:dyDescent="0.2">
      <c r="A4088">
        <v>40</v>
      </c>
      <c r="B4088" t="s">
        <v>55</v>
      </c>
      <c r="C4088" t="s">
        <v>32</v>
      </c>
      <c r="D4088" t="s">
        <v>33</v>
      </c>
      <c r="E4088" t="s">
        <v>34</v>
      </c>
      <c r="F4088" t="s">
        <v>1106</v>
      </c>
      <c r="G4088" t="s">
        <v>26315</v>
      </c>
      <c r="H4088" t="s">
        <v>26316</v>
      </c>
      <c r="I4088" t="s">
        <v>26317</v>
      </c>
      <c r="J4088" t="s">
        <v>32</v>
      </c>
      <c r="K4088" t="s">
        <v>26318</v>
      </c>
      <c r="L4088" t="s">
        <v>26319</v>
      </c>
      <c r="M4088" t="s">
        <v>32</v>
      </c>
      <c r="N4088" t="s">
        <v>32</v>
      </c>
      <c r="O4088" t="s">
        <v>26320</v>
      </c>
      <c r="P4088" t="s">
        <v>26321</v>
      </c>
      <c r="Q4088" t="s">
        <v>14962</v>
      </c>
      <c r="R4088">
        <v>65</v>
      </c>
      <c r="S4088">
        <v>-1</v>
      </c>
      <c r="T4088" t="s">
        <v>163</v>
      </c>
      <c r="U4088" s="1">
        <v>41083</v>
      </c>
      <c r="V4088" t="s">
        <v>260</v>
      </c>
      <c r="W4088" t="s">
        <v>32</v>
      </c>
      <c r="X4088" t="s">
        <v>49</v>
      </c>
      <c r="Y4088" t="s">
        <v>79</v>
      </c>
      <c r="Z4088" t="s">
        <v>32</v>
      </c>
      <c r="AA4088" t="s">
        <v>69</v>
      </c>
      <c r="AB4088" t="s">
        <v>32</v>
      </c>
      <c r="AC4088" t="s">
        <v>71</v>
      </c>
      <c r="AD4088" t="s">
        <v>1206</v>
      </c>
      <c r="AE4088" t="s">
        <v>54</v>
      </c>
    </row>
    <row r="4089" spans="1:31" x14ac:dyDescent="0.2">
      <c r="A4089">
        <v>40</v>
      </c>
      <c r="B4089" t="s">
        <v>1288</v>
      </c>
      <c r="C4089" t="s">
        <v>155</v>
      </c>
      <c r="D4089" t="s">
        <v>33</v>
      </c>
      <c r="E4089" t="s">
        <v>32</v>
      </c>
      <c r="F4089" t="s">
        <v>114</v>
      </c>
      <c r="G4089" t="s">
        <v>32</v>
      </c>
      <c r="H4089" t="s">
        <v>27349</v>
      </c>
      <c r="I4089" t="s">
        <v>27350</v>
      </c>
      <c r="J4089" t="s">
        <v>27351</v>
      </c>
      <c r="K4089" t="s">
        <v>27352</v>
      </c>
      <c r="L4089" t="s">
        <v>27353</v>
      </c>
      <c r="M4089" t="s">
        <v>27354</v>
      </c>
      <c r="N4089" t="s">
        <v>32</v>
      </c>
      <c r="O4089" t="s">
        <v>27355</v>
      </c>
      <c r="P4089" t="s">
        <v>27356</v>
      </c>
      <c r="Q4089" t="s">
        <v>75</v>
      </c>
      <c r="R4089">
        <v>66</v>
      </c>
      <c r="S4089">
        <v>100000</v>
      </c>
      <c r="T4089" t="s">
        <v>136</v>
      </c>
      <c r="U4089" s="1">
        <v>41084</v>
      </c>
      <c r="V4089" t="s">
        <v>48</v>
      </c>
      <c r="W4089" t="s">
        <v>32</v>
      </c>
      <c r="X4089" t="s">
        <v>49</v>
      </c>
      <c r="Y4089" t="s">
        <v>245</v>
      </c>
      <c r="Z4089" t="s">
        <v>1430</v>
      </c>
      <c r="AA4089" t="s">
        <v>51</v>
      </c>
      <c r="AB4089" t="s">
        <v>167</v>
      </c>
      <c r="AC4089" t="s">
        <v>71</v>
      </c>
      <c r="AD4089" t="s">
        <v>1486</v>
      </c>
      <c r="AE4089" t="s">
        <v>54</v>
      </c>
    </row>
    <row r="4090" spans="1:31" x14ac:dyDescent="0.2">
      <c r="A4090">
        <v>40</v>
      </c>
      <c r="B4090" t="s">
        <v>96</v>
      </c>
      <c r="C4090" t="s">
        <v>83</v>
      </c>
      <c r="D4090" t="s">
        <v>33</v>
      </c>
      <c r="E4090" t="s">
        <v>34</v>
      </c>
      <c r="F4090" t="s">
        <v>56</v>
      </c>
      <c r="G4090" t="s">
        <v>27575</v>
      </c>
      <c r="H4090" t="s">
        <v>27576</v>
      </c>
      <c r="I4090" t="s">
        <v>27577</v>
      </c>
      <c r="J4090" t="s">
        <v>27578</v>
      </c>
      <c r="K4090" t="s">
        <v>27579</v>
      </c>
      <c r="L4090" t="s">
        <v>27580</v>
      </c>
      <c r="M4090" t="s">
        <v>27581</v>
      </c>
      <c r="N4090" t="s">
        <v>27582</v>
      </c>
      <c r="O4090" t="s">
        <v>27583</v>
      </c>
      <c r="P4090" t="s">
        <v>27584</v>
      </c>
      <c r="Q4090" t="s">
        <v>75</v>
      </c>
      <c r="R4090">
        <v>71</v>
      </c>
      <c r="S4090">
        <v>-1</v>
      </c>
      <c r="T4090" t="s">
        <v>68</v>
      </c>
      <c r="U4090" s="1">
        <v>41090</v>
      </c>
      <c r="V4090" t="s">
        <v>48</v>
      </c>
      <c r="W4090" t="s">
        <v>32</v>
      </c>
      <c r="X4090" t="s">
        <v>49</v>
      </c>
      <c r="Y4090" t="s">
        <v>79</v>
      </c>
      <c r="Z4090" t="s">
        <v>298</v>
      </c>
      <c r="AA4090" t="s">
        <v>51</v>
      </c>
      <c r="AB4090" t="s">
        <v>423</v>
      </c>
      <c r="AC4090" t="s">
        <v>71</v>
      </c>
      <c r="AD4090" t="s">
        <v>5362</v>
      </c>
      <c r="AE4090" t="s">
        <v>54</v>
      </c>
    </row>
    <row r="4091" spans="1:31" x14ac:dyDescent="0.2">
      <c r="A4091">
        <v>40</v>
      </c>
      <c r="B4091" t="s">
        <v>96</v>
      </c>
      <c r="C4091" t="s">
        <v>113</v>
      </c>
      <c r="D4091" t="s">
        <v>33</v>
      </c>
      <c r="E4091" t="s">
        <v>32</v>
      </c>
      <c r="F4091" t="s">
        <v>114</v>
      </c>
      <c r="G4091" t="s">
        <v>28463</v>
      </c>
      <c r="H4091" t="s">
        <v>28464</v>
      </c>
      <c r="I4091" t="s">
        <v>28465</v>
      </c>
      <c r="J4091" t="s">
        <v>32</v>
      </c>
      <c r="K4091" t="s">
        <v>28466</v>
      </c>
      <c r="L4091" t="s">
        <v>28467</v>
      </c>
      <c r="M4091" t="s">
        <v>28468</v>
      </c>
      <c r="N4091" t="s">
        <v>32</v>
      </c>
      <c r="O4091" t="s">
        <v>28469</v>
      </c>
      <c r="P4091" t="s">
        <v>28470</v>
      </c>
      <c r="Q4091" t="s">
        <v>75</v>
      </c>
      <c r="R4091">
        <v>68</v>
      </c>
      <c r="S4091">
        <v>-1</v>
      </c>
      <c r="T4091" t="s">
        <v>68</v>
      </c>
      <c r="U4091" s="1">
        <v>41089</v>
      </c>
      <c r="V4091" t="s">
        <v>7282</v>
      </c>
      <c r="W4091" t="s">
        <v>32</v>
      </c>
      <c r="X4091" t="s">
        <v>49</v>
      </c>
      <c r="Y4091" t="s">
        <v>93</v>
      </c>
      <c r="Z4091" t="s">
        <v>80</v>
      </c>
      <c r="AA4091" t="s">
        <v>51</v>
      </c>
      <c r="AB4091" t="s">
        <v>379</v>
      </c>
      <c r="AC4091" t="s">
        <v>71</v>
      </c>
      <c r="AD4091" t="s">
        <v>28471</v>
      </c>
      <c r="AE4091" t="s">
        <v>54</v>
      </c>
    </row>
    <row r="4092" spans="1:31" x14ac:dyDescent="0.2">
      <c r="A4092">
        <v>40</v>
      </c>
      <c r="B4092" t="s">
        <v>169</v>
      </c>
      <c r="C4092" t="s">
        <v>32</v>
      </c>
      <c r="D4092" t="s">
        <v>33</v>
      </c>
      <c r="E4092" t="s">
        <v>170</v>
      </c>
      <c r="F4092" t="s">
        <v>32</v>
      </c>
      <c r="G4092" t="s">
        <v>28919</v>
      </c>
      <c r="H4092" t="s">
        <v>28920</v>
      </c>
      <c r="I4092" t="s">
        <v>28921</v>
      </c>
      <c r="J4092" t="s">
        <v>32</v>
      </c>
      <c r="K4092" t="s">
        <v>32</v>
      </c>
      <c r="L4092" t="s">
        <v>28922</v>
      </c>
      <c r="M4092" t="s">
        <v>32</v>
      </c>
      <c r="N4092" t="s">
        <v>32</v>
      </c>
      <c r="O4092" t="s">
        <v>32</v>
      </c>
      <c r="P4092" t="s">
        <v>32</v>
      </c>
      <c r="Q4092" t="s">
        <v>32</v>
      </c>
      <c r="R4092">
        <v>68</v>
      </c>
      <c r="S4092">
        <v>100000</v>
      </c>
      <c r="T4092" t="s">
        <v>76</v>
      </c>
      <c r="U4092" s="1">
        <v>41090</v>
      </c>
      <c r="V4092" t="s">
        <v>3194</v>
      </c>
      <c r="W4092" t="s">
        <v>32</v>
      </c>
      <c r="X4092" t="s">
        <v>49</v>
      </c>
      <c r="Y4092" t="s">
        <v>32</v>
      </c>
      <c r="Z4092" t="s">
        <v>50</v>
      </c>
      <c r="AA4092" t="s">
        <v>51</v>
      </c>
      <c r="AB4092" t="s">
        <v>32</v>
      </c>
      <c r="AC4092" t="s">
        <v>71</v>
      </c>
      <c r="AD4092" t="s">
        <v>95</v>
      </c>
      <c r="AE4092" t="s">
        <v>54</v>
      </c>
    </row>
    <row r="4093" spans="1:31" x14ac:dyDescent="0.2">
      <c r="A4093">
        <v>40</v>
      </c>
      <c r="B4093" t="s">
        <v>96</v>
      </c>
      <c r="C4093" t="s">
        <v>32</v>
      </c>
      <c r="D4093" t="s">
        <v>182</v>
      </c>
      <c r="E4093" t="s">
        <v>34</v>
      </c>
      <c r="F4093" t="s">
        <v>56</v>
      </c>
      <c r="G4093" t="s">
        <v>29117</v>
      </c>
      <c r="H4093" t="s">
        <v>32</v>
      </c>
      <c r="I4093" t="s">
        <v>32</v>
      </c>
      <c r="J4093" t="s">
        <v>32</v>
      </c>
      <c r="K4093" t="s">
        <v>32</v>
      </c>
      <c r="L4093" t="s">
        <v>29118</v>
      </c>
      <c r="M4093" t="s">
        <v>32</v>
      </c>
      <c r="N4093" t="s">
        <v>32</v>
      </c>
      <c r="O4093" t="s">
        <v>32</v>
      </c>
      <c r="P4093" t="s">
        <v>32</v>
      </c>
      <c r="Q4093" t="s">
        <v>831</v>
      </c>
      <c r="R4093">
        <v>64</v>
      </c>
      <c r="S4093">
        <v>-1</v>
      </c>
      <c r="T4093" t="s">
        <v>331</v>
      </c>
      <c r="U4093" s="1">
        <v>41085</v>
      </c>
      <c r="V4093" t="s">
        <v>48</v>
      </c>
      <c r="W4093" t="s">
        <v>32</v>
      </c>
      <c r="X4093" t="s">
        <v>49</v>
      </c>
      <c r="Y4093" t="s">
        <v>32</v>
      </c>
      <c r="Z4093" t="s">
        <v>3116</v>
      </c>
      <c r="AA4093" t="s">
        <v>69</v>
      </c>
      <c r="AB4093" t="s">
        <v>1243</v>
      </c>
      <c r="AC4093" t="s">
        <v>71</v>
      </c>
      <c r="AD4093" t="s">
        <v>7474</v>
      </c>
      <c r="AE4093" t="s">
        <v>54</v>
      </c>
    </row>
    <row r="4094" spans="1:31" x14ac:dyDescent="0.2">
      <c r="A4094">
        <v>40</v>
      </c>
      <c r="B4094" t="s">
        <v>169</v>
      </c>
      <c r="C4094" t="s">
        <v>155</v>
      </c>
      <c r="D4094" t="s">
        <v>501</v>
      </c>
      <c r="E4094" t="s">
        <v>34</v>
      </c>
      <c r="F4094" t="s">
        <v>56</v>
      </c>
      <c r="G4094" t="s">
        <v>29485</v>
      </c>
      <c r="H4094" t="s">
        <v>29486</v>
      </c>
      <c r="I4094" t="s">
        <v>29487</v>
      </c>
      <c r="J4094" t="s">
        <v>29488</v>
      </c>
      <c r="K4094" t="s">
        <v>29489</v>
      </c>
      <c r="L4094" t="s">
        <v>29490</v>
      </c>
      <c r="M4094" t="s">
        <v>29491</v>
      </c>
      <c r="N4094" t="s">
        <v>29492</v>
      </c>
      <c r="O4094" t="s">
        <v>32</v>
      </c>
      <c r="P4094" t="s">
        <v>32</v>
      </c>
      <c r="Q4094" t="s">
        <v>75</v>
      </c>
      <c r="R4094">
        <v>71</v>
      </c>
      <c r="S4094">
        <v>-1</v>
      </c>
      <c r="T4094" t="s">
        <v>76</v>
      </c>
      <c r="U4094" s="1">
        <v>41090</v>
      </c>
      <c r="V4094" t="s">
        <v>799</v>
      </c>
      <c r="W4094" t="s">
        <v>32</v>
      </c>
      <c r="X4094" t="s">
        <v>49</v>
      </c>
      <c r="Y4094" t="s">
        <v>32</v>
      </c>
      <c r="Z4094" t="s">
        <v>32</v>
      </c>
      <c r="AA4094" t="s">
        <v>51</v>
      </c>
      <c r="AB4094" t="s">
        <v>206</v>
      </c>
      <c r="AC4094" t="s">
        <v>71</v>
      </c>
      <c r="AD4094" t="s">
        <v>95</v>
      </c>
      <c r="AE4094" t="s">
        <v>54</v>
      </c>
    </row>
    <row r="4095" spans="1:31" x14ac:dyDescent="0.2">
      <c r="A4095">
        <v>40</v>
      </c>
      <c r="B4095" t="s">
        <v>55</v>
      </c>
      <c r="C4095" t="s">
        <v>32</v>
      </c>
      <c r="D4095" t="s">
        <v>33</v>
      </c>
      <c r="E4095" t="s">
        <v>34</v>
      </c>
      <c r="F4095" t="s">
        <v>833</v>
      </c>
      <c r="G4095" t="s">
        <v>29823</v>
      </c>
      <c r="H4095" t="s">
        <v>29824</v>
      </c>
      <c r="I4095" t="s">
        <v>29825</v>
      </c>
      <c r="J4095" t="s">
        <v>29826</v>
      </c>
      <c r="K4095" t="s">
        <v>29827</v>
      </c>
      <c r="L4095" t="s">
        <v>29828</v>
      </c>
      <c r="M4095" t="s">
        <v>29829</v>
      </c>
      <c r="N4095" t="s">
        <v>29830</v>
      </c>
      <c r="O4095" t="s">
        <v>29831</v>
      </c>
      <c r="P4095" t="s">
        <v>29832</v>
      </c>
      <c r="Q4095" t="s">
        <v>75</v>
      </c>
      <c r="R4095">
        <v>69</v>
      </c>
      <c r="S4095">
        <v>-1</v>
      </c>
      <c r="T4095" t="s">
        <v>331</v>
      </c>
      <c r="U4095" s="1">
        <v>41090</v>
      </c>
      <c r="V4095" t="s">
        <v>48</v>
      </c>
      <c r="W4095" t="s">
        <v>92</v>
      </c>
      <c r="X4095" t="s">
        <v>49</v>
      </c>
      <c r="Y4095" t="s">
        <v>32</v>
      </c>
      <c r="Z4095" t="s">
        <v>275</v>
      </c>
      <c r="AA4095" t="s">
        <v>51</v>
      </c>
      <c r="AB4095" t="s">
        <v>1104</v>
      </c>
      <c r="AC4095" t="s">
        <v>71</v>
      </c>
      <c r="AD4095" t="s">
        <v>17646</v>
      </c>
      <c r="AE4095" t="s">
        <v>54</v>
      </c>
    </row>
    <row r="4096" spans="1:31" x14ac:dyDescent="0.2">
      <c r="A4096">
        <v>40</v>
      </c>
      <c r="B4096" t="s">
        <v>55</v>
      </c>
      <c r="C4096" t="s">
        <v>83</v>
      </c>
      <c r="D4096" t="s">
        <v>182</v>
      </c>
      <c r="E4096" t="s">
        <v>170</v>
      </c>
      <c r="F4096" t="s">
        <v>56</v>
      </c>
      <c r="G4096" t="s">
        <v>30693</v>
      </c>
      <c r="H4096" t="s">
        <v>30694</v>
      </c>
      <c r="I4096" t="s">
        <v>30695</v>
      </c>
      <c r="J4096" t="s">
        <v>30696</v>
      </c>
      <c r="K4096" t="s">
        <v>30697</v>
      </c>
      <c r="L4096" t="s">
        <v>30698</v>
      </c>
      <c r="M4096" t="s">
        <v>30699</v>
      </c>
      <c r="N4096" t="s">
        <v>30700</v>
      </c>
      <c r="O4096" t="s">
        <v>30701</v>
      </c>
      <c r="P4096" t="s">
        <v>32</v>
      </c>
      <c r="Q4096" t="s">
        <v>108</v>
      </c>
      <c r="R4096">
        <v>68</v>
      </c>
      <c r="S4096">
        <v>30000</v>
      </c>
      <c r="T4096" t="s">
        <v>47</v>
      </c>
      <c r="U4096" s="1">
        <v>41048</v>
      </c>
      <c r="V4096" t="s">
        <v>548</v>
      </c>
      <c r="W4096" t="s">
        <v>92</v>
      </c>
      <c r="X4096" t="s">
        <v>398</v>
      </c>
      <c r="Y4096" t="s">
        <v>93</v>
      </c>
      <c r="Z4096" t="s">
        <v>1810</v>
      </c>
      <c r="AA4096" t="s">
        <v>51</v>
      </c>
      <c r="AB4096" t="s">
        <v>389</v>
      </c>
      <c r="AC4096" t="s">
        <v>71</v>
      </c>
      <c r="AD4096" t="s">
        <v>30702</v>
      </c>
      <c r="AE4096" t="s">
        <v>54</v>
      </c>
    </row>
    <row r="4097" spans="1:31" x14ac:dyDescent="0.2">
      <c r="A4097">
        <v>40</v>
      </c>
      <c r="B4097" t="s">
        <v>55</v>
      </c>
      <c r="C4097" t="s">
        <v>32</v>
      </c>
      <c r="D4097" t="s">
        <v>182</v>
      </c>
      <c r="E4097" t="s">
        <v>34</v>
      </c>
      <c r="F4097" t="s">
        <v>56</v>
      </c>
      <c r="G4097" t="s">
        <v>32003</v>
      </c>
      <c r="H4097" t="s">
        <v>32004</v>
      </c>
      <c r="I4097" t="s">
        <v>32005</v>
      </c>
      <c r="J4097" t="s">
        <v>32006</v>
      </c>
      <c r="K4097" t="s">
        <v>32007</v>
      </c>
      <c r="L4097" t="s">
        <v>32008</v>
      </c>
      <c r="M4097" t="s">
        <v>32009</v>
      </c>
      <c r="N4097" t="s">
        <v>32010</v>
      </c>
      <c r="O4097" t="s">
        <v>32011</v>
      </c>
      <c r="P4097" t="s">
        <v>32012</v>
      </c>
      <c r="Q4097" t="s">
        <v>108</v>
      </c>
      <c r="R4097">
        <v>60</v>
      </c>
      <c r="S4097">
        <v>-1</v>
      </c>
      <c r="T4097" t="s">
        <v>576</v>
      </c>
      <c r="U4097" s="1">
        <v>41090</v>
      </c>
      <c r="V4097" t="s">
        <v>458</v>
      </c>
      <c r="W4097" t="s">
        <v>92</v>
      </c>
      <c r="X4097" t="s">
        <v>49</v>
      </c>
      <c r="Y4097" t="s">
        <v>435</v>
      </c>
      <c r="Z4097" t="s">
        <v>4416</v>
      </c>
      <c r="AA4097" t="s">
        <v>69</v>
      </c>
      <c r="AB4097" t="s">
        <v>263</v>
      </c>
      <c r="AC4097" t="s">
        <v>71</v>
      </c>
      <c r="AD4097" t="s">
        <v>9519</v>
      </c>
      <c r="AE4097" t="s">
        <v>54</v>
      </c>
    </row>
    <row r="4098" spans="1:31" x14ac:dyDescent="0.2">
      <c r="A4098">
        <v>40</v>
      </c>
      <c r="B4098" t="s">
        <v>169</v>
      </c>
      <c r="C4098" t="s">
        <v>97</v>
      </c>
      <c r="D4098" t="s">
        <v>33</v>
      </c>
      <c r="E4098" t="s">
        <v>34</v>
      </c>
      <c r="F4098" t="s">
        <v>32</v>
      </c>
      <c r="G4098" t="s">
        <v>32038</v>
      </c>
      <c r="H4098" t="s">
        <v>32039</v>
      </c>
      <c r="I4098" t="s">
        <v>32040</v>
      </c>
      <c r="J4098" t="s">
        <v>32041</v>
      </c>
      <c r="K4098" t="s">
        <v>32042</v>
      </c>
      <c r="L4098" t="s">
        <v>32043</v>
      </c>
      <c r="M4098" t="s">
        <v>32044</v>
      </c>
      <c r="N4098" t="s">
        <v>32045</v>
      </c>
      <c r="O4098" t="s">
        <v>32046</v>
      </c>
      <c r="P4098" t="s">
        <v>32047</v>
      </c>
      <c r="Q4098" t="s">
        <v>75</v>
      </c>
      <c r="R4098">
        <v>67</v>
      </c>
      <c r="S4098">
        <v>-1</v>
      </c>
      <c r="T4098" t="s">
        <v>215</v>
      </c>
      <c r="U4098" s="1">
        <v>41089</v>
      </c>
      <c r="V4098" t="s">
        <v>48</v>
      </c>
      <c r="W4098" t="s">
        <v>92</v>
      </c>
      <c r="X4098" t="s">
        <v>49</v>
      </c>
      <c r="Y4098" t="s">
        <v>32</v>
      </c>
      <c r="Z4098" t="s">
        <v>520</v>
      </c>
      <c r="AA4098" t="s">
        <v>51</v>
      </c>
      <c r="AB4098" t="s">
        <v>32</v>
      </c>
      <c r="AC4098" t="s">
        <v>71</v>
      </c>
      <c r="AD4098" t="s">
        <v>32048</v>
      </c>
      <c r="AE4098" t="s">
        <v>54</v>
      </c>
    </row>
    <row r="4099" spans="1:31" x14ac:dyDescent="0.2">
      <c r="A4099">
        <v>40</v>
      </c>
      <c r="B4099" t="s">
        <v>55</v>
      </c>
      <c r="C4099" t="s">
        <v>32</v>
      </c>
      <c r="D4099" t="s">
        <v>32</v>
      </c>
      <c r="E4099" t="s">
        <v>34</v>
      </c>
      <c r="F4099" t="s">
        <v>32</v>
      </c>
      <c r="G4099" t="s">
        <v>32221</v>
      </c>
      <c r="H4099" t="s">
        <v>32222</v>
      </c>
      <c r="I4099" t="s">
        <v>32223</v>
      </c>
      <c r="J4099" t="s">
        <v>32224</v>
      </c>
      <c r="K4099" t="s">
        <v>32</v>
      </c>
      <c r="L4099" t="s">
        <v>32</v>
      </c>
      <c r="M4099" t="s">
        <v>32225</v>
      </c>
      <c r="N4099" t="s">
        <v>32</v>
      </c>
      <c r="O4099" t="s">
        <v>32</v>
      </c>
      <c r="P4099" t="s">
        <v>32</v>
      </c>
      <c r="Q4099" t="s">
        <v>32</v>
      </c>
      <c r="R4099">
        <v>72</v>
      </c>
      <c r="S4099">
        <v>-1</v>
      </c>
      <c r="T4099" t="s">
        <v>32</v>
      </c>
      <c r="U4099" s="1">
        <v>41023</v>
      </c>
      <c r="V4099" t="s">
        <v>662</v>
      </c>
      <c r="W4099" t="s">
        <v>32</v>
      </c>
      <c r="X4099" t="s">
        <v>49</v>
      </c>
      <c r="Y4099" t="s">
        <v>32</v>
      </c>
      <c r="Z4099" t="s">
        <v>32</v>
      </c>
      <c r="AA4099" t="s">
        <v>51</v>
      </c>
      <c r="AB4099" t="s">
        <v>32</v>
      </c>
      <c r="AC4099" t="s">
        <v>32</v>
      </c>
      <c r="AD4099" t="s">
        <v>95</v>
      </c>
      <c r="AE4099" t="s">
        <v>265</v>
      </c>
    </row>
    <row r="4100" spans="1:31" x14ac:dyDescent="0.2">
      <c r="A4100">
        <v>40</v>
      </c>
      <c r="B4100" t="s">
        <v>32</v>
      </c>
      <c r="C4100" t="s">
        <v>32</v>
      </c>
      <c r="D4100" t="s">
        <v>32</v>
      </c>
      <c r="E4100" t="s">
        <v>32</v>
      </c>
      <c r="F4100" t="s">
        <v>32</v>
      </c>
      <c r="G4100" t="s">
        <v>32321</v>
      </c>
      <c r="H4100" t="s">
        <v>32322</v>
      </c>
      <c r="I4100" t="s">
        <v>32323</v>
      </c>
      <c r="J4100" t="s">
        <v>142</v>
      </c>
      <c r="K4100" t="s">
        <v>32324</v>
      </c>
      <c r="L4100" t="s">
        <v>32325</v>
      </c>
      <c r="M4100" t="s">
        <v>32326</v>
      </c>
      <c r="N4100" t="s">
        <v>32327</v>
      </c>
      <c r="O4100" t="s">
        <v>32328</v>
      </c>
      <c r="P4100" t="s">
        <v>32329</v>
      </c>
      <c r="Q4100" t="s">
        <v>75</v>
      </c>
      <c r="R4100">
        <v>69</v>
      </c>
      <c r="S4100">
        <v>-1</v>
      </c>
      <c r="T4100" t="s">
        <v>446</v>
      </c>
      <c r="U4100" s="1">
        <v>40943</v>
      </c>
      <c r="V4100" t="s">
        <v>48</v>
      </c>
      <c r="W4100" t="s">
        <v>32</v>
      </c>
      <c r="X4100" t="s">
        <v>49</v>
      </c>
      <c r="Y4100" t="s">
        <v>32</v>
      </c>
      <c r="Z4100" t="s">
        <v>32</v>
      </c>
      <c r="AA4100" t="s">
        <v>69</v>
      </c>
      <c r="AB4100" t="s">
        <v>32</v>
      </c>
      <c r="AC4100" t="s">
        <v>32</v>
      </c>
      <c r="AD4100" t="s">
        <v>95</v>
      </c>
      <c r="AE4100" t="s">
        <v>54</v>
      </c>
    </row>
    <row r="4101" spans="1:31" x14ac:dyDescent="0.2">
      <c r="A4101">
        <v>40</v>
      </c>
      <c r="B4101" t="s">
        <v>169</v>
      </c>
      <c r="C4101" t="s">
        <v>113</v>
      </c>
      <c r="D4101" t="s">
        <v>33</v>
      </c>
      <c r="E4101" t="s">
        <v>32</v>
      </c>
      <c r="F4101" t="s">
        <v>56</v>
      </c>
      <c r="G4101" t="s">
        <v>32437</v>
      </c>
      <c r="H4101" t="s">
        <v>32438</v>
      </c>
      <c r="I4101" t="s">
        <v>32439</v>
      </c>
      <c r="J4101" t="s">
        <v>3267</v>
      </c>
      <c r="K4101" t="s">
        <v>32440</v>
      </c>
      <c r="L4101" t="s">
        <v>32441</v>
      </c>
      <c r="M4101" t="s">
        <v>32442</v>
      </c>
      <c r="N4101" t="s">
        <v>32443</v>
      </c>
      <c r="O4101" t="s">
        <v>32</v>
      </c>
      <c r="P4101" t="s">
        <v>32444</v>
      </c>
      <c r="Q4101" t="s">
        <v>108</v>
      </c>
      <c r="R4101">
        <v>72</v>
      </c>
      <c r="S4101">
        <v>250000</v>
      </c>
      <c r="T4101" t="s">
        <v>457</v>
      </c>
      <c r="U4101" s="1">
        <v>41089</v>
      </c>
      <c r="V4101" t="s">
        <v>48</v>
      </c>
      <c r="W4101" t="s">
        <v>181</v>
      </c>
      <c r="X4101" t="s">
        <v>49</v>
      </c>
      <c r="Y4101" t="s">
        <v>435</v>
      </c>
      <c r="Z4101" t="s">
        <v>1041</v>
      </c>
      <c r="AA4101" t="s">
        <v>51</v>
      </c>
      <c r="AB4101" t="s">
        <v>367</v>
      </c>
      <c r="AC4101" t="s">
        <v>248</v>
      </c>
      <c r="AD4101" t="s">
        <v>2635</v>
      </c>
      <c r="AE4101" t="s">
        <v>54</v>
      </c>
    </row>
    <row r="4102" spans="1:31" x14ac:dyDescent="0.2">
      <c r="A4102">
        <v>40</v>
      </c>
      <c r="B4102" t="s">
        <v>169</v>
      </c>
      <c r="C4102" t="s">
        <v>97</v>
      </c>
      <c r="D4102" t="s">
        <v>98</v>
      </c>
      <c r="E4102" t="s">
        <v>32</v>
      </c>
      <c r="F4102" t="s">
        <v>56</v>
      </c>
      <c r="G4102" t="s">
        <v>33982</v>
      </c>
      <c r="H4102" t="s">
        <v>33983</v>
      </c>
      <c r="I4102" t="s">
        <v>33984</v>
      </c>
      <c r="J4102" t="s">
        <v>33985</v>
      </c>
      <c r="K4102" t="s">
        <v>33986</v>
      </c>
      <c r="L4102" t="s">
        <v>33987</v>
      </c>
      <c r="M4102" t="s">
        <v>33988</v>
      </c>
      <c r="N4102" t="s">
        <v>33989</v>
      </c>
      <c r="O4102" t="s">
        <v>33990</v>
      </c>
      <c r="P4102" t="s">
        <v>33991</v>
      </c>
      <c r="Q4102" t="s">
        <v>75</v>
      </c>
      <c r="R4102">
        <v>70</v>
      </c>
      <c r="S4102">
        <v>-1</v>
      </c>
      <c r="T4102" t="s">
        <v>331</v>
      </c>
      <c r="U4102" s="1">
        <v>41090</v>
      </c>
      <c r="V4102" t="s">
        <v>48</v>
      </c>
      <c r="W4102" t="s">
        <v>92</v>
      </c>
      <c r="X4102" t="s">
        <v>49</v>
      </c>
      <c r="Y4102" t="s">
        <v>93</v>
      </c>
      <c r="Z4102" t="s">
        <v>1810</v>
      </c>
      <c r="AA4102" t="s">
        <v>51</v>
      </c>
      <c r="AB4102" t="s">
        <v>233</v>
      </c>
      <c r="AC4102" t="s">
        <v>71</v>
      </c>
      <c r="AD4102" t="s">
        <v>3685</v>
      </c>
      <c r="AE4102" t="s">
        <v>54</v>
      </c>
    </row>
    <row r="4103" spans="1:31" x14ac:dyDescent="0.2">
      <c r="A4103">
        <v>40</v>
      </c>
      <c r="B4103" t="s">
        <v>169</v>
      </c>
      <c r="C4103" t="s">
        <v>32</v>
      </c>
      <c r="D4103" t="s">
        <v>33</v>
      </c>
      <c r="E4103" t="s">
        <v>32</v>
      </c>
      <c r="F4103" t="s">
        <v>368</v>
      </c>
      <c r="G4103" t="s">
        <v>34711</v>
      </c>
      <c r="H4103" t="s">
        <v>34712</v>
      </c>
      <c r="I4103" t="s">
        <v>34713</v>
      </c>
      <c r="J4103" t="s">
        <v>34714</v>
      </c>
      <c r="K4103" t="s">
        <v>34715</v>
      </c>
      <c r="L4103" t="s">
        <v>34716</v>
      </c>
      <c r="M4103" t="s">
        <v>34717</v>
      </c>
      <c r="N4103" t="s">
        <v>34718</v>
      </c>
      <c r="O4103" t="s">
        <v>34719</v>
      </c>
      <c r="P4103" t="s">
        <v>34720</v>
      </c>
      <c r="Q4103" t="s">
        <v>32</v>
      </c>
      <c r="R4103">
        <v>65</v>
      </c>
      <c r="S4103">
        <v>-1</v>
      </c>
      <c r="T4103" t="s">
        <v>91</v>
      </c>
      <c r="U4103" s="1">
        <v>41086</v>
      </c>
      <c r="V4103" t="s">
        <v>260</v>
      </c>
      <c r="W4103" t="s">
        <v>191</v>
      </c>
      <c r="X4103" t="s">
        <v>49</v>
      </c>
      <c r="Y4103" t="s">
        <v>32</v>
      </c>
      <c r="Z4103" t="s">
        <v>298</v>
      </c>
      <c r="AA4103" t="s">
        <v>69</v>
      </c>
      <c r="AB4103" t="s">
        <v>285</v>
      </c>
      <c r="AC4103" t="s">
        <v>248</v>
      </c>
      <c r="AD4103" t="s">
        <v>34721</v>
      </c>
      <c r="AE4103" t="s">
        <v>54</v>
      </c>
    </row>
    <row r="4104" spans="1:31" x14ac:dyDescent="0.2">
      <c r="A4104">
        <v>40</v>
      </c>
      <c r="B4104" t="s">
        <v>55</v>
      </c>
      <c r="C4104" t="s">
        <v>32</v>
      </c>
      <c r="D4104" t="s">
        <v>182</v>
      </c>
      <c r="E4104" t="s">
        <v>32</v>
      </c>
      <c r="F4104" t="s">
        <v>56</v>
      </c>
      <c r="G4104" t="s">
        <v>35611</v>
      </c>
      <c r="H4104" t="s">
        <v>35612</v>
      </c>
      <c r="I4104" t="s">
        <v>35613</v>
      </c>
      <c r="J4104" t="s">
        <v>35614</v>
      </c>
      <c r="K4104" t="s">
        <v>35615</v>
      </c>
      <c r="L4104" t="s">
        <v>35616</v>
      </c>
      <c r="M4104" t="s">
        <v>35617</v>
      </c>
      <c r="N4104" t="s">
        <v>35618</v>
      </c>
      <c r="O4104" t="s">
        <v>35619</v>
      </c>
      <c r="P4104" t="s">
        <v>35620</v>
      </c>
      <c r="Q4104" t="s">
        <v>75</v>
      </c>
      <c r="R4104">
        <v>74</v>
      </c>
      <c r="S4104">
        <v>-1</v>
      </c>
      <c r="T4104" t="s">
        <v>136</v>
      </c>
      <c r="U4104" s="1">
        <v>41091</v>
      </c>
      <c r="V4104" t="s">
        <v>48</v>
      </c>
      <c r="W4104" t="s">
        <v>1207</v>
      </c>
      <c r="X4104" t="s">
        <v>49</v>
      </c>
      <c r="Y4104" t="s">
        <v>93</v>
      </c>
      <c r="Z4104" t="s">
        <v>32</v>
      </c>
      <c r="AA4104" t="s">
        <v>51</v>
      </c>
      <c r="AB4104" t="s">
        <v>167</v>
      </c>
      <c r="AC4104" t="s">
        <v>71</v>
      </c>
      <c r="AD4104" t="s">
        <v>95</v>
      </c>
      <c r="AE4104" t="s">
        <v>54</v>
      </c>
    </row>
    <row r="4105" spans="1:31" x14ac:dyDescent="0.2">
      <c r="A4105">
        <v>40</v>
      </c>
      <c r="B4105" t="s">
        <v>55</v>
      </c>
      <c r="C4105" t="s">
        <v>32</v>
      </c>
      <c r="D4105" t="s">
        <v>32</v>
      </c>
      <c r="E4105" t="s">
        <v>34</v>
      </c>
      <c r="F4105" t="s">
        <v>114</v>
      </c>
      <c r="G4105" t="s">
        <v>36342</v>
      </c>
      <c r="H4105" t="s">
        <v>32</v>
      </c>
      <c r="I4105" t="s">
        <v>32</v>
      </c>
      <c r="J4105" t="s">
        <v>32</v>
      </c>
      <c r="K4105" t="s">
        <v>32</v>
      </c>
      <c r="L4105" t="s">
        <v>32</v>
      </c>
      <c r="M4105" t="s">
        <v>32</v>
      </c>
      <c r="N4105" t="s">
        <v>32</v>
      </c>
      <c r="O4105" t="s">
        <v>32</v>
      </c>
      <c r="P4105" t="s">
        <v>32</v>
      </c>
      <c r="Q4105" t="s">
        <v>75</v>
      </c>
      <c r="R4105">
        <v>74</v>
      </c>
      <c r="S4105">
        <v>100000</v>
      </c>
      <c r="T4105" t="s">
        <v>32</v>
      </c>
      <c r="U4105" s="1">
        <v>41088</v>
      </c>
      <c r="V4105" t="s">
        <v>739</v>
      </c>
      <c r="W4105" t="s">
        <v>32</v>
      </c>
      <c r="X4105" t="s">
        <v>49</v>
      </c>
      <c r="Y4105" t="s">
        <v>32</v>
      </c>
      <c r="Z4105" t="s">
        <v>32</v>
      </c>
      <c r="AA4105" t="s">
        <v>51</v>
      </c>
      <c r="AB4105" t="s">
        <v>32</v>
      </c>
      <c r="AC4105" t="s">
        <v>71</v>
      </c>
      <c r="AD4105" t="s">
        <v>95</v>
      </c>
      <c r="AE4105" t="s">
        <v>54</v>
      </c>
    </row>
    <row r="4106" spans="1:31" x14ac:dyDescent="0.2">
      <c r="A4106">
        <v>40</v>
      </c>
      <c r="B4106" t="s">
        <v>32</v>
      </c>
      <c r="C4106" t="s">
        <v>32</v>
      </c>
      <c r="D4106" t="s">
        <v>501</v>
      </c>
      <c r="E4106" t="s">
        <v>34</v>
      </c>
      <c r="F4106" t="s">
        <v>56</v>
      </c>
      <c r="G4106" t="s">
        <v>36470</v>
      </c>
      <c r="H4106" t="s">
        <v>36471</v>
      </c>
      <c r="I4106" t="s">
        <v>36472</v>
      </c>
      <c r="J4106" t="s">
        <v>36473</v>
      </c>
      <c r="K4106" t="s">
        <v>36474</v>
      </c>
      <c r="L4106" t="s">
        <v>36475</v>
      </c>
      <c r="M4106" t="s">
        <v>36476</v>
      </c>
      <c r="N4106" t="s">
        <v>36477</v>
      </c>
      <c r="O4106" t="s">
        <v>36478</v>
      </c>
      <c r="P4106" t="s">
        <v>36479</v>
      </c>
      <c r="Q4106" t="s">
        <v>1096</v>
      </c>
      <c r="R4106">
        <v>64</v>
      </c>
      <c r="S4106">
        <v>-1</v>
      </c>
      <c r="T4106" t="s">
        <v>68</v>
      </c>
      <c r="U4106" s="1">
        <v>40878</v>
      </c>
      <c r="V4106" t="s">
        <v>164</v>
      </c>
      <c r="W4106" t="s">
        <v>78</v>
      </c>
      <c r="X4106" t="s">
        <v>49</v>
      </c>
      <c r="Y4106" t="s">
        <v>435</v>
      </c>
      <c r="Z4106" t="s">
        <v>32</v>
      </c>
      <c r="AA4106" t="s">
        <v>69</v>
      </c>
      <c r="AB4106" t="s">
        <v>344</v>
      </c>
      <c r="AC4106" t="s">
        <v>71</v>
      </c>
      <c r="AD4106" t="s">
        <v>168</v>
      </c>
      <c r="AE4106" t="s">
        <v>346</v>
      </c>
    </row>
    <row r="4107" spans="1:31" x14ac:dyDescent="0.2">
      <c r="A4107">
        <v>40</v>
      </c>
      <c r="B4107" t="s">
        <v>112</v>
      </c>
      <c r="C4107" t="s">
        <v>155</v>
      </c>
      <c r="D4107" t="s">
        <v>33</v>
      </c>
      <c r="E4107" t="s">
        <v>170</v>
      </c>
      <c r="F4107" t="s">
        <v>1716</v>
      </c>
      <c r="G4107" t="s">
        <v>36874</v>
      </c>
      <c r="H4107" t="s">
        <v>36875</v>
      </c>
      <c r="I4107" t="s">
        <v>36876</v>
      </c>
      <c r="J4107" t="s">
        <v>36877</v>
      </c>
      <c r="K4107" t="s">
        <v>36878</v>
      </c>
      <c r="L4107" t="s">
        <v>36879</v>
      </c>
      <c r="M4107" t="s">
        <v>36880</v>
      </c>
      <c r="N4107" t="s">
        <v>36881</v>
      </c>
      <c r="O4107" t="s">
        <v>36882</v>
      </c>
      <c r="P4107" t="s">
        <v>36883</v>
      </c>
      <c r="Q4107" t="s">
        <v>32</v>
      </c>
      <c r="R4107">
        <v>71</v>
      </c>
      <c r="S4107">
        <v>-1</v>
      </c>
      <c r="T4107" t="s">
        <v>47</v>
      </c>
      <c r="U4107" s="1">
        <v>41087</v>
      </c>
      <c r="V4107" t="s">
        <v>260</v>
      </c>
      <c r="W4107" t="s">
        <v>32</v>
      </c>
      <c r="X4107" t="s">
        <v>49</v>
      </c>
      <c r="Y4107" t="s">
        <v>245</v>
      </c>
      <c r="Z4107" t="s">
        <v>388</v>
      </c>
      <c r="AA4107" t="s">
        <v>51</v>
      </c>
      <c r="AB4107" t="s">
        <v>690</v>
      </c>
      <c r="AC4107" t="s">
        <v>111</v>
      </c>
      <c r="AD4107" t="s">
        <v>95</v>
      </c>
      <c r="AE4107" t="s">
        <v>54</v>
      </c>
    </row>
    <row r="4108" spans="1:31" x14ac:dyDescent="0.2">
      <c r="A4108">
        <v>40</v>
      </c>
      <c r="B4108" t="s">
        <v>55</v>
      </c>
      <c r="C4108" t="s">
        <v>32</v>
      </c>
      <c r="D4108" t="s">
        <v>33</v>
      </c>
      <c r="E4108" t="s">
        <v>34</v>
      </c>
      <c r="F4108" t="s">
        <v>56</v>
      </c>
      <c r="G4108" t="s">
        <v>36940</v>
      </c>
      <c r="H4108" t="s">
        <v>36941</v>
      </c>
      <c r="I4108" t="s">
        <v>36942</v>
      </c>
      <c r="J4108" t="s">
        <v>39</v>
      </c>
      <c r="K4108" t="s">
        <v>36943</v>
      </c>
      <c r="L4108" t="s">
        <v>36944</v>
      </c>
      <c r="M4108" t="s">
        <v>36945</v>
      </c>
      <c r="N4108" t="s">
        <v>36946</v>
      </c>
      <c r="O4108" t="s">
        <v>36947</v>
      </c>
      <c r="P4108" t="s">
        <v>36948</v>
      </c>
      <c r="Q4108" t="s">
        <v>321</v>
      </c>
      <c r="R4108">
        <v>65</v>
      </c>
      <c r="S4108">
        <v>-1</v>
      </c>
      <c r="T4108" t="s">
        <v>91</v>
      </c>
      <c r="U4108" s="1">
        <v>41080</v>
      </c>
      <c r="V4108" t="s">
        <v>48</v>
      </c>
      <c r="W4108" t="s">
        <v>32</v>
      </c>
      <c r="X4108" t="s">
        <v>49</v>
      </c>
      <c r="Y4108" t="s">
        <v>150</v>
      </c>
      <c r="Z4108" t="s">
        <v>475</v>
      </c>
      <c r="AA4108" t="s">
        <v>69</v>
      </c>
      <c r="AB4108" t="s">
        <v>206</v>
      </c>
      <c r="AC4108" t="s">
        <v>71</v>
      </c>
      <c r="AD4108" t="s">
        <v>1206</v>
      </c>
      <c r="AE4108" t="s">
        <v>54</v>
      </c>
    </row>
    <row r="4109" spans="1:31" x14ac:dyDescent="0.2">
      <c r="A4109">
        <v>40</v>
      </c>
      <c r="B4109" t="s">
        <v>620</v>
      </c>
      <c r="C4109" t="s">
        <v>113</v>
      </c>
      <c r="D4109" t="s">
        <v>33</v>
      </c>
      <c r="E4109" t="s">
        <v>32</v>
      </c>
      <c r="F4109" t="s">
        <v>114</v>
      </c>
      <c r="G4109" t="s">
        <v>37797</v>
      </c>
      <c r="H4109" t="s">
        <v>37798</v>
      </c>
      <c r="I4109" t="s">
        <v>37799</v>
      </c>
      <c r="J4109" t="s">
        <v>37800</v>
      </c>
      <c r="K4109" t="s">
        <v>37801</v>
      </c>
      <c r="L4109" t="s">
        <v>37802</v>
      </c>
      <c r="M4109" t="s">
        <v>37803</v>
      </c>
      <c r="N4109" t="s">
        <v>37804</v>
      </c>
      <c r="O4109" t="s">
        <v>37805</v>
      </c>
      <c r="P4109" t="s">
        <v>37806</v>
      </c>
      <c r="Q4109" t="s">
        <v>75</v>
      </c>
      <c r="R4109">
        <v>63</v>
      </c>
      <c r="S4109">
        <v>-1</v>
      </c>
      <c r="T4109" t="s">
        <v>1525</v>
      </c>
      <c r="U4109" s="1">
        <v>41038</v>
      </c>
      <c r="V4109" t="s">
        <v>48</v>
      </c>
      <c r="W4109" t="s">
        <v>92</v>
      </c>
      <c r="X4109" t="s">
        <v>49</v>
      </c>
      <c r="Y4109" t="s">
        <v>245</v>
      </c>
      <c r="Z4109" t="s">
        <v>475</v>
      </c>
      <c r="AA4109" t="s">
        <v>69</v>
      </c>
      <c r="AB4109" t="s">
        <v>344</v>
      </c>
      <c r="AC4109" t="s">
        <v>71</v>
      </c>
      <c r="AD4109" t="s">
        <v>22771</v>
      </c>
      <c r="AE4109" t="s">
        <v>54</v>
      </c>
    </row>
    <row r="4110" spans="1:31" x14ac:dyDescent="0.2">
      <c r="A4110">
        <v>40</v>
      </c>
      <c r="B4110" t="s">
        <v>96</v>
      </c>
      <c r="C4110" t="s">
        <v>113</v>
      </c>
      <c r="D4110" t="s">
        <v>33</v>
      </c>
      <c r="E4110" t="s">
        <v>34</v>
      </c>
      <c r="F4110" t="s">
        <v>56</v>
      </c>
      <c r="G4110" t="s">
        <v>32</v>
      </c>
      <c r="H4110" t="s">
        <v>32</v>
      </c>
      <c r="I4110" t="s">
        <v>32</v>
      </c>
      <c r="J4110" t="s">
        <v>32</v>
      </c>
      <c r="K4110" t="s">
        <v>32</v>
      </c>
      <c r="L4110" t="s">
        <v>32</v>
      </c>
      <c r="M4110" t="s">
        <v>32</v>
      </c>
      <c r="N4110" t="s">
        <v>32</v>
      </c>
      <c r="O4110" t="s">
        <v>32</v>
      </c>
      <c r="P4110" t="s">
        <v>32</v>
      </c>
      <c r="Q4110" t="s">
        <v>91</v>
      </c>
      <c r="R4110">
        <v>70</v>
      </c>
      <c r="S4110">
        <v>40000</v>
      </c>
      <c r="T4110" t="s">
        <v>91</v>
      </c>
      <c r="U4110" s="1">
        <v>40924</v>
      </c>
      <c r="V4110" t="s">
        <v>458</v>
      </c>
      <c r="W4110" t="s">
        <v>32</v>
      </c>
      <c r="X4110" t="s">
        <v>49</v>
      </c>
      <c r="Y4110" t="s">
        <v>32</v>
      </c>
      <c r="Z4110" t="s">
        <v>388</v>
      </c>
      <c r="AA4110" t="s">
        <v>51</v>
      </c>
      <c r="AB4110" t="s">
        <v>389</v>
      </c>
      <c r="AC4110" t="s">
        <v>71</v>
      </c>
      <c r="AD4110" t="s">
        <v>1206</v>
      </c>
      <c r="AE4110" t="s">
        <v>346</v>
      </c>
    </row>
    <row r="4111" spans="1:31" x14ac:dyDescent="0.2">
      <c r="A4111">
        <v>40</v>
      </c>
      <c r="B4111" t="s">
        <v>55</v>
      </c>
      <c r="C4111" t="s">
        <v>155</v>
      </c>
      <c r="D4111" t="s">
        <v>182</v>
      </c>
      <c r="E4111" t="s">
        <v>32</v>
      </c>
      <c r="F4111" t="s">
        <v>114</v>
      </c>
      <c r="G4111" t="s">
        <v>38302</v>
      </c>
      <c r="H4111" t="s">
        <v>38303</v>
      </c>
      <c r="I4111" t="s">
        <v>38304</v>
      </c>
      <c r="J4111" t="s">
        <v>38305</v>
      </c>
      <c r="K4111" t="s">
        <v>38306</v>
      </c>
      <c r="L4111" t="s">
        <v>38307</v>
      </c>
      <c r="M4111" t="s">
        <v>38308</v>
      </c>
      <c r="N4111" t="s">
        <v>38309</v>
      </c>
      <c r="O4111" t="s">
        <v>38310</v>
      </c>
      <c r="P4111" t="s">
        <v>38311</v>
      </c>
      <c r="Q4111" t="s">
        <v>75</v>
      </c>
      <c r="R4111">
        <v>73</v>
      </c>
      <c r="S4111">
        <v>-1</v>
      </c>
      <c r="T4111" t="s">
        <v>457</v>
      </c>
      <c r="U4111" s="1">
        <v>41090</v>
      </c>
      <c r="V4111" t="s">
        <v>48</v>
      </c>
      <c r="W4111" t="s">
        <v>32</v>
      </c>
      <c r="X4111" t="s">
        <v>49</v>
      </c>
      <c r="Y4111" t="s">
        <v>435</v>
      </c>
      <c r="Z4111" t="s">
        <v>1041</v>
      </c>
      <c r="AA4111" t="s">
        <v>51</v>
      </c>
      <c r="AB4111" t="s">
        <v>247</v>
      </c>
      <c r="AC4111" t="s">
        <v>71</v>
      </c>
      <c r="AD4111" t="s">
        <v>38312</v>
      </c>
      <c r="AE4111" t="s">
        <v>54</v>
      </c>
    </row>
    <row r="4112" spans="1:31" x14ac:dyDescent="0.2">
      <c r="A4112">
        <v>40</v>
      </c>
      <c r="B4112" t="s">
        <v>169</v>
      </c>
      <c r="C4112" t="s">
        <v>32</v>
      </c>
      <c r="D4112" t="s">
        <v>33</v>
      </c>
      <c r="E4112" t="s">
        <v>34</v>
      </c>
      <c r="F4112" t="s">
        <v>114</v>
      </c>
      <c r="G4112" t="s">
        <v>39824</v>
      </c>
      <c r="H4112" t="s">
        <v>39825</v>
      </c>
      <c r="I4112" t="s">
        <v>39826</v>
      </c>
      <c r="J4112" t="s">
        <v>39827</v>
      </c>
      <c r="K4112" t="s">
        <v>39828</v>
      </c>
      <c r="L4112" t="s">
        <v>39829</v>
      </c>
      <c r="M4112" t="s">
        <v>39830</v>
      </c>
      <c r="N4112" t="s">
        <v>39831</v>
      </c>
      <c r="O4112" t="s">
        <v>39832</v>
      </c>
      <c r="P4112" t="s">
        <v>39833</v>
      </c>
      <c r="Q4112" t="s">
        <v>75</v>
      </c>
      <c r="R4112">
        <v>68</v>
      </c>
      <c r="S4112">
        <v>-1</v>
      </c>
      <c r="T4112" t="s">
        <v>203</v>
      </c>
      <c r="U4112" s="1">
        <v>41090</v>
      </c>
      <c r="V4112" t="s">
        <v>48</v>
      </c>
      <c r="W4112" t="s">
        <v>217</v>
      </c>
      <c r="X4112" t="s">
        <v>49</v>
      </c>
      <c r="Y4112" t="s">
        <v>150</v>
      </c>
      <c r="Z4112" t="s">
        <v>378</v>
      </c>
      <c r="AA4112" t="s">
        <v>69</v>
      </c>
      <c r="AB4112" t="s">
        <v>367</v>
      </c>
      <c r="AC4112" t="s">
        <v>71</v>
      </c>
      <c r="AD4112" t="s">
        <v>39834</v>
      </c>
      <c r="AE4112" t="s">
        <v>54</v>
      </c>
    </row>
    <row r="4113" spans="1:31" x14ac:dyDescent="0.2">
      <c r="A4113">
        <v>40</v>
      </c>
      <c r="B4113" t="s">
        <v>169</v>
      </c>
      <c r="C4113" t="s">
        <v>32</v>
      </c>
      <c r="D4113" t="s">
        <v>33</v>
      </c>
      <c r="E4113" t="s">
        <v>34</v>
      </c>
      <c r="F4113" t="s">
        <v>56</v>
      </c>
      <c r="G4113" t="s">
        <v>39907</v>
      </c>
      <c r="H4113" t="s">
        <v>39908</v>
      </c>
      <c r="I4113" t="s">
        <v>39909</v>
      </c>
      <c r="J4113" t="s">
        <v>39910</v>
      </c>
      <c r="K4113" t="s">
        <v>39911</v>
      </c>
      <c r="L4113" t="s">
        <v>39912</v>
      </c>
      <c r="M4113" t="s">
        <v>39913</v>
      </c>
      <c r="N4113" t="s">
        <v>39914</v>
      </c>
      <c r="O4113" t="s">
        <v>39915</v>
      </c>
      <c r="P4113" t="s">
        <v>39916</v>
      </c>
      <c r="Q4113" t="s">
        <v>75</v>
      </c>
      <c r="R4113">
        <v>75</v>
      </c>
      <c r="S4113">
        <v>250000</v>
      </c>
      <c r="T4113" t="s">
        <v>76</v>
      </c>
      <c r="U4113" s="1">
        <v>41089</v>
      </c>
      <c r="V4113" t="s">
        <v>48</v>
      </c>
      <c r="W4113" t="s">
        <v>32</v>
      </c>
      <c r="X4113" t="s">
        <v>49</v>
      </c>
      <c r="Y4113" t="s">
        <v>435</v>
      </c>
      <c r="Z4113" t="s">
        <v>218</v>
      </c>
      <c r="AA4113" t="s">
        <v>51</v>
      </c>
      <c r="AB4113" t="s">
        <v>219</v>
      </c>
      <c r="AC4113" t="s">
        <v>71</v>
      </c>
      <c r="AD4113" t="s">
        <v>95</v>
      </c>
      <c r="AE4113" t="s">
        <v>54</v>
      </c>
    </row>
    <row r="4114" spans="1:31" x14ac:dyDescent="0.2">
      <c r="A4114">
        <v>40</v>
      </c>
      <c r="B4114" t="s">
        <v>112</v>
      </c>
      <c r="C4114" t="s">
        <v>32</v>
      </c>
      <c r="D4114" t="s">
        <v>33</v>
      </c>
      <c r="E4114" t="s">
        <v>34</v>
      </c>
      <c r="F4114" t="s">
        <v>114</v>
      </c>
      <c r="G4114" t="s">
        <v>40218</v>
      </c>
      <c r="H4114" t="s">
        <v>40219</v>
      </c>
      <c r="I4114" t="s">
        <v>32</v>
      </c>
      <c r="J4114" t="s">
        <v>40220</v>
      </c>
      <c r="K4114" t="s">
        <v>40221</v>
      </c>
      <c r="L4114" t="s">
        <v>40222</v>
      </c>
      <c r="M4114" t="s">
        <v>32</v>
      </c>
      <c r="N4114" t="s">
        <v>40223</v>
      </c>
      <c r="O4114" t="s">
        <v>40224</v>
      </c>
      <c r="P4114" t="s">
        <v>40225</v>
      </c>
      <c r="Q4114" t="s">
        <v>75</v>
      </c>
      <c r="R4114">
        <v>71</v>
      </c>
      <c r="S4114">
        <v>-1</v>
      </c>
      <c r="T4114" t="s">
        <v>32</v>
      </c>
      <c r="U4114" s="1">
        <v>41076</v>
      </c>
      <c r="V4114" t="s">
        <v>48</v>
      </c>
      <c r="W4114" t="s">
        <v>32</v>
      </c>
      <c r="X4114" t="s">
        <v>244</v>
      </c>
      <c r="Y4114" t="s">
        <v>32</v>
      </c>
      <c r="Z4114" t="s">
        <v>520</v>
      </c>
      <c r="AA4114" t="s">
        <v>51</v>
      </c>
      <c r="AB4114" t="s">
        <v>32</v>
      </c>
      <c r="AC4114" t="s">
        <v>71</v>
      </c>
      <c r="AD4114" t="s">
        <v>95</v>
      </c>
      <c r="AE4114" t="s">
        <v>54</v>
      </c>
    </row>
    <row r="4115" spans="1:31" x14ac:dyDescent="0.2">
      <c r="A4115">
        <v>40</v>
      </c>
      <c r="B4115" t="s">
        <v>32</v>
      </c>
      <c r="C4115" t="s">
        <v>32</v>
      </c>
      <c r="D4115" t="s">
        <v>98</v>
      </c>
      <c r="E4115" t="s">
        <v>170</v>
      </c>
      <c r="F4115" t="s">
        <v>114</v>
      </c>
      <c r="G4115" t="s">
        <v>41401</v>
      </c>
      <c r="H4115" t="s">
        <v>41402</v>
      </c>
      <c r="I4115" t="s">
        <v>41403</v>
      </c>
      <c r="J4115" t="s">
        <v>41404</v>
      </c>
      <c r="K4115" t="s">
        <v>41405</v>
      </c>
      <c r="L4115" t="s">
        <v>41406</v>
      </c>
      <c r="M4115" t="s">
        <v>41407</v>
      </c>
      <c r="N4115" t="s">
        <v>41408</v>
      </c>
      <c r="O4115" t="s">
        <v>41409</v>
      </c>
      <c r="P4115" t="s">
        <v>41410</v>
      </c>
      <c r="Q4115" t="s">
        <v>75</v>
      </c>
      <c r="R4115">
        <v>76</v>
      </c>
      <c r="S4115">
        <v>100000</v>
      </c>
      <c r="T4115" t="s">
        <v>136</v>
      </c>
      <c r="U4115" s="1">
        <v>41087</v>
      </c>
      <c r="V4115" t="s">
        <v>48</v>
      </c>
      <c r="W4115" t="s">
        <v>32</v>
      </c>
      <c r="X4115" t="s">
        <v>49</v>
      </c>
      <c r="Y4115" t="s">
        <v>93</v>
      </c>
      <c r="Z4115" t="s">
        <v>151</v>
      </c>
      <c r="AA4115" t="s">
        <v>51</v>
      </c>
      <c r="AB4115" t="s">
        <v>1243</v>
      </c>
      <c r="AC4115" t="s">
        <v>71</v>
      </c>
      <c r="AD4115" t="s">
        <v>19376</v>
      </c>
      <c r="AE4115" t="s">
        <v>54</v>
      </c>
    </row>
    <row r="4116" spans="1:31" x14ac:dyDescent="0.2">
      <c r="A4116">
        <v>41</v>
      </c>
      <c r="B4116" t="s">
        <v>169</v>
      </c>
      <c r="C4116" t="s">
        <v>32</v>
      </c>
      <c r="D4116" t="s">
        <v>33</v>
      </c>
      <c r="E4116" t="s">
        <v>170</v>
      </c>
      <c r="F4116" t="s">
        <v>56</v>
      </c>
      <c r="G4116" t="s">
        <v>171</v>
      </c>
      <c r="H4116" t="s">
        <v>172</v>
      </c>
      <c r="I4116" t="s">
        <v>173</v>
      </c>
      <c r="J4116" t="s">
        <v>174</v>
      </c>
      <c r="K4116" t="s">
        <v>175</v>
      </c>
      <c r="L4116" t="s">
        <v>176</v>
      </c>
      <c r="M4116" t="s">
        <v>177</v>
      </c>
      <c r="N4116" t="s">
        <v>178</v>
      </c>
      <c r="O4116" t="s">
        <v>179</v>
      </c>
      <c r="P4116" t="s">
        <v>180</v>
      </c>
      <c r="Q4116" t="s">
        <v>75</v>
      </c>
      <c r="R4116">
        <v>71</v>
      </c>
      <c r="S4116">
        <v>70000</v>
      </c>
      <c r="T4116" t="s">
        <v>91</v>
      </c>
      <c r="U4116" s="1">
        <v>41088</v>
      </c>
      <c r="V4116" t="s">
        <v>164</v>
      </c>
      <c r="W4116" t="s">
        <v>181</v>
      </c>
      <c r="X4116" t="s">
        <v>49</v>
      </c>
      <c r="Y4116" t="s">
        <v>32</v>
      </c>
      <c r="Z4116" t="s">
        <v>91</v>
      </c>
      <c r="AA4116" t="s">
        <v>51</v>
      </c>
      <c r="AB4116" t="s">
        <v>32</v>
      </c>
      <c r="AC4116" t="s">
        <v>71</v>
      </c>
      <c r="AD4116" t="s">
        <v>95</v>
      </c>
      <c r="AE4116" t="s">
        <v>54</v>
      </c>
    </row>
    <row r="4117" spans="1:31" x14ac:dyDescent="0.2">
      <c r="A4117">
        <v>41</v>
      </c>
      <c r="B4117" t="s">
        <v>55</v>
      </c>
      <c r="C4117" t="s">
        <v>155</v>
      </c>
      <c r="D4117" t="s">
        <v>33</v>
      </c>
      <c r="E4117" t="s">
        <v>34</v>
      </c>
      <c r="F4117" t="s">
        <v>390</v>
      </c>
      <c r="G4117" t="s">
        <v>790</v>
      </c>
      <c r="H4117" t="s">
        <v>791</v>
      </c>
      <c r="I4117" t="s">
        <v>792</v>
      </c>
      <c r="J4117" t="s">
        <v>793</v>
      </c>
      <c r="K4117" t="s">
        <v>794</v>
      </c>
      <c r="L4117" t="s">
        <v>795</v>
      </c>
      <c r="M4117" t="s">
        <v>796</v>
      </c>
      <c r="N4117" t="s">
        <v>797</v>
      </c>
      <c r="O4117" t="s">
        <v>32</v>
      </c>
      <c r="P4117" t="s">
        <v>798</v>
      </c>
      <c r="Q4117" t="s">
        <v>75</v>
      </c>
      <c r="R4117">
        <v>62</v>
      </c>
      <c r="S4117">
        <v>100000</v>
      </c>
      <c r="T4117" t="s">
        <v>68</v>
      </c>
      <c r="U4117" s="1">
        <v>41089</v>
      </c>
      <c r="V4117" t="s">
        <v>799</v>
      </c>
      <c r="W4117" t="s">
        <v>92</v>
      </c>
      <c r="X4117" t="s">
        <v>49</v>
      </c>
      <c r="Y4117" t="s">
        <v>93</v>
      </c>
      <c r="Z4117" t="s">
        <v>151</v>
      </c>
      <c r="AA4117" t="s">
        <v>69</v>
      </c>
      <c r="AB4117" t="s">
        <v>152</v>
      </c>
      <c r="AC4117" t="s">
        <v>71</v>
      </c>
      <c r="AD4117" t="s">
        <v>800</v>
      </c>
      <c r="AE4117" t="s">
        <v>54</v>
      </c>
    </row>
    <row r="4118" spans="1:31" x14ac:dyDescent="0.2">
      <c r="A4118">
        <v>41</v>
      </c>
      <c r="B4118" t="s">
        <v>32</v>
      </c>
      <c r="C4118" t="s">
        <v>32</v>
      </c>
      <c r="D4118" t="s">
        <v>33</v>
      </c>
      <c r="E4118" t="s">
        <v>34</v>
      </c>
      <c r="F4118" t="s">
        <v>138</v>
      </c>
      <c r="G4118" t="s">
        <v>1245</v>
      </c>
      <c r="H4118" t="s">
        <v>1246</v>
      </c>
      <c r="I4118" t="s">
        <v>1247</v>
      </c>
      <c r="J4118" t="s">
        <v>1248</v>
      </c>
      <c r="K4118" t="s">
        <v>1249</v>
      </c>
      <c r="L4118" t="s">
        <v>1250</v>
      </c>
      <c r="M4118" t="s">
        <v>1251</v>
      </c>
      <c r="N4118" t="s">
        <v>1252</v>
      </c>
      <c r="O4118" t="s">
        <v>1253</v>
      </c>
      <c r="P4118" t="s">
        <v>1254</v>
      </c>
      <c r="Q4118" t="s">
        <v>75</v>
      </c>
      <c r="R4118">
        <v>69</v>
      </c>
      <c r="S4118">
        <v>-1</v>
      </c>
      <c r="T4118" t="s">
        <v>149</v>
      </c>
      <c r="U4118" s="1">
        <v>41065</v>
      </c>
      <c r="V4118" t="s">
        <v>799</v>
      </c>
      <c r="W4118" t="s">
        <v>32</v>
      </c>
      <c r="X4118" t="s">
        <v>49</v>
      </c>
      <c r="Y4118" t="s">
        <v>93</v>
      </c>
      <c r="Z4118" t="s">
        <v>1255</v>
      </c>
      <c r="AA4118" t="s">
        <v>51</v>
      </c>
      <c r="AB4118" t="s">
        <v>285</v>
      </c>
      <c r="AC4118" t="s">
        <v>71</v>
      </c>
      <c r="AD4118" t="s">
        <v>1208</v>
      </c>
      <c r="AE4118" t="s">
        <v>54</v>
      </c>
    </row>
    <row r="4119" spans="1:31" x14ac:dyDescent="0.2">
      <c r="A4119">
        <v>41</v>
      </c>
      <c r="B4119" t="s">
        <v>96</v>
      </c>
      <c r="C4119" t="s">
        <v>32</v>
      </c>
      <c r="D4119" t="s">
        <v>33</v>
      </c>
      <c r="E4119" t="s">
        <v>32</v>
      </c>
      <c r="F4119" t="s">
        <v>56</v>
      </c>
      <c r="G4119" t="s">
        <v>32</v>
      </c>
      <c r="H4119" t="s">
        <v>32</v>
      </c>
      <c r="I4119" t="s">
        <v>32</v>
      </c>
      <c r="J4119" t="s">
        <v>32</v>
      </c>
      <c r="K4119" t="s">
        <v>32</v>
      </c>
      <c r="L4119" t="s">
        <v>32</v>
      </c>
      <c r="M4119" t="s">
        <v>32</v>
      </c>
      <c r="N4119" t="s">
        <v>32</v>
      </c>
      <c r="O4119" t="s">
        <v>32</v>
      </c>
      <c r="P4119" t="s">
        <v>32</v>
      </c>
      <c r="Q4119" t="s">
        <v>75</v>
      </c>
      <c r="R4119">
        <v>74</v>
      </c>
      <c r="S4119">
        <v>-1</v>
      </c>
      <c r="T4119" t="s">
        <v>47</v>
      </c>
      <c r="U4119" s="1">
        <v>41079</v>
      </c>
      <c r="V4119" t="s">
        <v>164</v>
      </c>
      <c r="W4119" t="s">
        <v>32</v>
      </c>
      <c r="X4119" t="s">
        <v>49</v>
      </c>
      <c r="Y4119" t="s">
        <v>93</v>
      </c>
      <c r="Z4119" t="s">
        <v>32</v>
      </c>
      <c r="AA4119" t="s">
        <v>51</v>
      </c>
      <c r="AB4119" t="s">
        <v>94</v>
      </c>
      <c r="AC4119" t="s">
        <v>71</v>
      </c>
      <c r="AD4119" t="s">
        <v>95</v>
      </c>
      <c r="AE4119" t="s">
        <v>54</v>
      </c>
    </row>
    <row r="4120" spans="1:31" x14ac:dyDescent="0.2">
      <c r="A4120">
        <v>41</v>
      </c>
      <c r="B4120" t="s">
        <v>32</v>
      </c>
      <c r="C4120" t="s">
        <v>32</v>
      </c>
      <c r="D4120" t="s">
        <v>33</v>
      </c>
      <c r="E4120" t="s">
        <v>32</v>
      </c>
      <c r="F4120" t="s">
        <v>368</v>
      </c>
      <c r="G4120" t="s">
        <v>32</v>
      </c>
      <c r="H4120" t="s">
        <v>32</v>
      </c>
      <c r="I4120" t="s">
        <v>32</v>
      </c>
      <c r="J4120" t="s">
        <v>3879</v>
      </c>
      <c r="K4120" t="s">
        <v>3880</v>
      </c>
      <c r="L4120" t="s">
        <v>3881</v>
      </c>
      <c r="M4120" t="s">
        <v>3882</v>
      </c>
      <c r="N4120" t="s">
        <v>3883</v>
      </c>
      <c r="O4120" t="s">
        <v>3884</v>
      </c>
      <c r="P4120" t="s">
        <v>32</v>
      </c>
      <c r="Q4120" t="s">
        <v>108</v>
      </c>
      <c r="R4120">
        <v>67</v>
      </c>
      <c r="S4120">
        <v>-1</v>
      </c>
      <c r="T4120" t="s">
        <v>76</v>
      </c>
      <c r="U4120" s="1">
        <v>40974</v>
      </c>
      <c r="V4120" t="s">
        <v>48</v>
      </c>
      <c r="W4120" t="s">
        <v>32</v>
      </c>
      <c r="X4120" t="s">
        <v>49</v>
      </c>
      <c r="Y4120" t="s">
        <v>32</v>
      </c>
      <c r="Z4120" t="s">
        <v>151</v>
      </c>
      <c r="AA4120" t="s">
        <v>69</v>
      </c>
      <c r="AB4120" t="s">
        <v>459</v>
      </c>
      <c r="AC4120" t="s">
        <v>71</v>
      </c>
      <c r="AD4120" t="s">
        <v>3105</v>
      </c>
      <c r="AE4120" t="s">
        <v>54</v>
      </c>
    </row>
    <row r="4121" spans="1:31" x14ac:dyDescent="0.2">
      <c r="A4121">
        <v>41</v>
      </c>
      <c r="B4121" t="s">
        <v>55</v>
      </c>
      <c r="C4121" t="s">
        <v>83</v>
      </c>
      <c r="D4121" t="s">
        <v>33</v>
      </c>
      <c r="E4121" t="s">
        <v>34</v>
      </c>
      <c r="F4121" t="s">
        <v>221</v>
      </c>
      <c r="G4121" t="s">
        <v>3904</v>
      </c>
      <c r="H4121" t="s">
        <v>3905</v>
      </c>
      <c r="I4121" t="s">
        <v>3906</v>
      </c>
      <c r="J4121" t="s">
        <v>3907</v>
      </c>
      <c r="K4121" t="s">
        <v>3908</v>
      </c>
      <c r="L4121" t="s">
        <v>3909</v>
      </c>
      <c r="M4121" t="s">
        <v>3910</v>
      </c>
      <c r="N4121" t="s">
        <v>3911</v>
      </c>
      <c r="O4121" t="s">
        <v>3912</v>
      </c>
      <c r="P4121" t="s">
        <v>3913</v>
      </c>
      <c r="Q4121" t="s">
        <v>75</v>
      </c>
      <c r="R4121">
        <v>65</v>
      </c>
      <c r="S4121">
        <v>-1</v>
      </c>
      <c r="T4121" t="s">
        <v>47</v>
      </c>
      <c r="U4121" s="1">
        <v>41090</v>
      </c>
      <c r="V4121" t="s">
        <v>3194</v>
      </c>
      <c r="W4121" t="s">
        <v>78</v>
      </c>
      <c r="X4121" t="s">
        <v>49</v>
      </c>
      <c r="Y4121" t="s">
        <v>32</v>
      </c>
      <c r="Z4121" t="s">
        <v>32</v>
      </c>
      <c r="AA4121" t="s">
        <v>51</v>
      </c>
      <c r="AB4121" t="s">
        <v>124</v>
      </c>
      <c r="AC4121" t="s">
        <v>71</v>
      </c>
      <c r="AD4121" t="s">
        <v>95</v>
      </c>
      <c r="AE4121" t="s">
        <v>54</v>
      </c>
    </row>
    <row r="4122" spans="1:31" x14ac:dyDescent="0.2">
      <c r="A4122">
        <v>41</v>
      </c>
      <c r="B4122" t="s">
        <v>112</v>
      </c>
      <c r="C4122" t="s">
        <v>32</v>
      </c>
      <c r="D4122" t="s">
        <v>33</v>
      </c>
      <c r="E4122" t="s">
        <v>34</v>
      </c>
      <c r="F4122" t="s">
        <v>1139</v>
      </c>
      <c r="G4122" t="s">
        <v>4536</v>
      </c>
      <c r="H4122" t="s">
        <v>4537</v>
      </c>
      <c r="I4122" t="s">
        <v>4538</v>
      </c>
      <c r="J4122" t="s">
        <v>3267</v>
      </c>
      <c r="K4122" t="s">
        <v>4539</v>
      </c>
      <c r="L4122" t="s">
        <v>4540</v>
      </c>
      <c r="M4122" t="s">
        <v>4541</v>
      </c>
      <c r="N4122" t="s">
        <v>4542</v>
      </c>
      <c r="O4122" t="s">
        <v>4543</v>
      </c>
      <c r="P4122" t="s">
        <v>4544</v>
      </c>
      <c r="Q4122" t="s">
        <v>75</v>
      </c>
      <c r="R4122">
        <v>76</v>
      </c>
      <c r="S4122">
        <v>40000</v>
      </c>
      <c r="T4122" t="s">
        <v>457</v>
      </c>
      <c r="U4122" s="1">
        <v>41090</v>
      </c>
      <c r="V4122" t="s">
        <v>548</v>
      </c>
      <c r="W4122" t="s">
        <v>32</v>
      </c>
      <c r="X4122" t="s">
        <v>49</v>
      </c>
      <c r="Y4122" t="s">
        <v>93</v>
      </c>
      <c r="Z4122" t="s">
        <v>91</v>
      </c>
      <c r="AA4122" t="s">
        <v>51</v>
      </c>
      <c r="AB4122" t="s">
        <v>778</v>
      </c>
      <c r="AC4122" t="s">
        <v>220</v>
      </c>
      <c r="AD4122" t="s">
        <v>95</v>
      </c>
      <c r="AE4122" t="s">
        <v>54</v>
      </c>
    </row>
    <row r="4123" spans="1:31" x14ac:dyDescent="0.2">
      <c r="A4123">
        <v>41</v>
      </c>
      <c r="B4123" t="s">
        <v>55</v>
      </c>
      <c r="C4123" t="s">
        <v>32</v>
      </c>
      <c r="D4123" t="s">
        <v>33</v>
      </c>
      <c r="E4123" t="s">
        <v>32</v>
      </c>
      <c r="F4123" t="s">
        <v>460</v>
      </c>
      <c r="G4123" t="s">
        <v>4753</v>
      </c>
      <c r="H4123" t="s">
        <v>4754</v>
      </c>
      <c r="I4123" t="s">
        <v>4755</v>
      </c>
      <c r="J4123" t="s">
        <v>4756</v>
      </c>
      <c r="K4123" t="s">
        <v>4757</v>
      </c>
      <c r="L4123" t="s">
        <v>4758</v>
      </c>
      <c r="M4123" t="s">
        <v>4759</v>
      </c>
      <c r="N4123" t="s">
        <v>4760</v>
      </c>
      <c r="O4123" t="s">
        <v>4761</v>
      </c>
      <c r="P4123" t="s">
        <v>4762</v>
      </c>
      <c r="Q4123" t="s">
        <v>4205</v>
      </c>
      <c r="R4123">
        <v>65</v>
      </c>
      <c r="S4123">
        <v>-1</v>
      </c>
      <c r="T4123" t="s">
        <v>273</v>
      </c>
      <c r="U4123" s="1">
        <v>41089</v>
      </c>
      <c r="V4123" t="s">
        <v>822</v>
      </c>
      <c r="W4123" t="s">
        <v>32</v>
      </c>
      <c r="X4123" t="s">
        <v>398</v>
      </c>
      <c r="Y4123" t="s">
        <v>245</v>
      </c>
      <c r="Z4123" t="s">
        <v>32</v>
      </c>
      <c r="AA4123" t="s">
        <v>69</v>
      </c>
      <c r="AB4123" t="s">
        <v>52</v>
      </c>
      <c r="AC4123" t="s">
        <v>71</v>
      </c>
      <c r="AD4123" t="s">
        <v>95</v>
      </c>
      <c r="AE4123" t="s">
        <v>54</v>
      </c>
    </row>
    <row r="4124" spans="1:31" x14ac:dyDescent="0.2">
      <c r="A4124">
        <v>41</v>
      </c>
      <c r="B4124" t="s">
        <v>96</v>
      </c>
      <c r="C4124" t="s">
        <v>32</v>
      </c>
      <c r="D4124" t="s">
        <v>32</v>
      </c>
      <c r="E4124" t="s">
        <v>34</v>
      </c>
      <c r="F4124" t="s">
        <v>32</v>
      </c>
      <c r="G4124" t="s">
        <v>32</v>
      </c>
      <c r="H4124" t="s">
        <v>32</v>
      </c>
      <c r="I4124" t="s">
        <v>32</v>
      </c>
      <c r="J4124" t="s">
        <v>32</v>
      </c>
      <c r="K4124" t="s">
        <v>32</v>
      </c>
      <c r="L4124" t="s">
        <v>32</v>
      </c>
      <c r="M4124" t="s">
        <v>32</v>
      </c>
      <c r="N4124" t="s">
        <v>32</v>
      </c>
      <c r="O4124" t="s">
        <v>32</v>
      </c>
      <c r="P4124" t="s">
        <v>32</v>
      </c>
      <c r="Q4124" t="s">
        <v>108</v>
      </c>
      <c r="R4124">
        <v>71</v>
      </c>
      <c r="S4124">
        <v>-1</v>
      </c>
      <c r="T4124" t="s">
        <v>32</v>
      </c>
      <c r="U4124" s="1">
        <v>40794</v>
      </c>
      <c r="V4124" t="s">
        <v>48</v>
      </c>
      <c r="W4124" t="s">
        <v>32</v>
      </c>
      <c r="X4124" t="s">
        <v>49</v>
      </c>
      <c r="Y4124" t="s">
        <v>32</v>
      </c>
      <c r="Z4124" t="s">
        <v>32</v>
      </c>
      <c r="AA4124" t="s">
        <v>51</v>
      </c>
      <c r="AB4124" t="s">
        <v>32</v>
      </c>
      <c r="AC4124" t="s">
        <v>32</v>
      </c>
      <c r="AD4124" t="s">
        <v>95</v>
      </c>
      <c r="AE4124" t="s">
        <v>2899</v>
      </c>
    </row>
    <row r="4125" spans="1:31" x14ac:dyDescent="0.2">
      <c r="A4125">
        <v>41</v>
      </c>
      <c r="B4125" t="s">
        <v>96</v>
      </c>
      <c r="C4125" t="s">
        <v>32</v>
      </c>
      <c r="D4125" t="s">
        <v>33</v>
      </c>
      <c r="E4125" t="s">
        <v>170</v>
      </c>
      <c r="F4125" t="s">
        <v>183</v>
      </c>
      <c r="G4125" t="s">
        <v>5249</v>
      </c>
      <c r="H4125" t="s">
        <v>5250</v>
      </c>
      <c r="I4125" t="s">
        <v>5251</v>
      </c>
      <c r="J4125" t="s">
        <v>32</v>
      </c>
      <c r="K4125" t="s">
        <v>5252</v>
      </c>
      <c r="L4125" t="s">
        <v>5253</v>
      </c>
      <c r="M4125" t="s">
        <v>5254</v>
      </c>
      <c r="N4125" t="s">
        <v>32</v>
      </c>
      <c r="O4125" t="s">
        <v>32</v>
      </c>
      <c r="P4125" t="s">
        <v>32</v>
      </c>
      <c r="Q4125" t="s">
        <v>75</v>
      </c>
      <c r="R4125">
        <v>71</v>
      </c>
      <c r="S4125">
        <v>-1</v>
      </c>
      <c r="T4125" t="s">
        <v>136</v>
      </c>
      <c r="U4125" s="1">
        <v>41086</v>
      </c>
      <c r="V4125" t="s">
        <v>48</v>
      </c>
      <c r="W4125" t="s">
        <v>32</v>
      </c>
      <c r="X4125" t="s">
        <v>49</v>
      </c>
      <c r="Y4125" t="s">
        <v>93</v>
      </c>
      <c r="Z4125" t="s">
        <v>50</v>
      </c>
      <c r="AA4125" t="s">
        <v>51</v>
      </c>
      <c r="AB4125" t="s">
        <v>32</v>
      </c>
      <c r="AC4125" t="s">
        <v>71</v>
      </c>
      <c r="AD4125" t="s">
        <v>95</v>
      </c>
      <c r="AE4125" t="s">
        <v>54</v>
      </c>
    </row>
    <row r="4126" spans="1:31" x14ac:dyDescent="0.2">
      <c r="A4126">
        <v>41</v>
      </c>
      <c r="B4126" t="s">
        <v>32</v>
      </c>
      <c r="C4126" t="s">
        <v>113</v>
      </c>
      <c r="D4126" t="s">
        <v>33</v>
      </c>
      <c r="E4126" t="s">
        <v>34</v>
      </c>
      <c r="F4126" t="s">
        <v>114</v>
      </c>
      <c r="G4126" t="s">
        <v>7788</v>
      </c>
      <c r="H4126" t="s">
        <v>7789</v>
      </c>
      <c r="I4126" t="s">
        <v>7790</v>
      </c>
      <c r="J4126" t="s">
        <v>32</v>
      </c>
      <c r="K4126" t="s">
        <v>7791</v>
      </c>
      <c r="L4126" t="s">
        <v>7792</v>
      </c>
      <c r="M4126" t="s">
        <v>7793</v>
      </c>
      <c r="N4126" t="s">
        <v>32</v>
      </c>
      <c r="O4126" t="s">
        <v>32</v>
      </c>
      <c r="P4126" t="s">
        <v>7794</v>
      </c>
      <c r="Q4126" t="s">
        <v>259</v>
      </c>
      <c r="R4126">
        <v>68</v>
      </c>
      <c r="S4126">
        <v>-1</v>
      </c>
      <c r="T4126" t="s">
        <v>32</v>
      </c>
      <c r="U4126" s="1">
        <v>41089</v>
      </c>
      <c r="V4126" t="s">
        <v>260</v>
      </c>
      <c r="W4126" t="s">
        <v>32</v>
      </c>
      <c r="X4126" t="s">
        <v>49</v>
      </c>
      <c r="Y4126" t="s">
        <v>32</v>
      </c>
      <c r="Z4126" t="s">
        <v>1810</v>
      </c>
      <c r="AA4126" t="s">
        <v>51</v>
      </c>
      <c r="AB4126" t="s">
        <v>740</v>
      </c>
      <c r="AC4126" t="s">
        <v>71</v>
      </c>
      <c r="AD4126" t="s">
        <v>899</v>
      </c>
      <c r="AE4126" t="s">
        <v>54</v>
      </c>
    </row>
    <row r="4127" spans="1:31" x14ac:dyDescent="0.2">
      <c r="A4127">
        <v>41</v>
      </c>
      <c r="B4127" t="s">
        <v>96</v>
      </c>
      <c r="C4127" t="s">
        <v>113</v>
      </c>
      <c r="D4127" t="s">
        <v>33</v>
      </c>
      <c r="E4127" t="s">
        <v>170</v>
      </c>
      <c r="F4127" t="s">
        <v>56</v>
      </c>
      <c r="G4127" t="s">
        <v>8275</v>
      </c>
      <c r="H4127" t="s">
        <v>8276</v>
      </c>
      <c r="I4127" t="s">
        <v>8277</v>
      </c>
      <c r="J4127" t="s">
        <v>8278</v>
      </c>
      <c r="K4127" t="s">
        <v>8279</v>
      </c>
      <c r="L4127" t="s">
        <v>8280</v>
      </c>
      <c r="M4127" t="s">
        <v>8281</v>
      </c>
      <c r="N4127" t="s">
        <v>8282</v>
      </c>
      <c r="O4127" t="s">
        <v>32</v>
      </c>
      <c r="P4127" t="s">
        <v>32</v>
      </c>
      <c r="Q4127" t="s">
        <v>75</v>
      </c>
      <c r="R4127">
        <v>67</v>
      </c>
      <c r="S4127">
        <v>-1</v>
      </c>
      <c r="T4127" t="s">
        <v>446</v>
      </c>
      <c r="U4127" s="1">
        <v>41089</v>
      </c>
      <c r="V4127" t="s">
        <v>164</v>
      </c>
      <c r="W4127" t="s">
        <v>32</v>
      </c>
      <c r="X4127" t="s">
        <v>49</v>
      </c>
      <c r="Y4127" t="s">
        <v>93</v>
      </c>
      <c r="Z4127" t="s">
        <v>1041</v>
      </c>
      <c r="AA4127" t="s">
        <v>51</v>
      </c>
      <c r="AB4127" t="s">
        <v>276</v>
      </c>
      <c r="AC4127" t="s">
        <v>71</v>
      </c>
      <c r="AD4127" t="s">
        <v>95</v>
      </c>
      <c r="AE4127" t="s">
        <v>54</v>
      </c>
    </row>
    <row r="4128" spans="1:31" x14ac:dyDescent="0.2">
      <c r="A4128">
        <v>41</v>
      </c>
      <c r="B4128" t="s">
        <v>96</v>
      </c>
      <c r="C4128" t="s">
        <v>32</v>
      </c>
      <c r="D4128" t="s">
        <v>2100</v>
      </c>
      <c r="E4128" t="s">
        <v>98</v>
      </c>
      <c r="F4128" t="s">
        <v>1394</v>
      </c>
      <c r="G4128" t="s">
        <v>8949</v>
      </c>
      <c r="H4128" t="s">
        <v>8950</v>
      </c>
      <c r="I4128" t="s">
        <v>8951</v>
      </c>
      <c r="J4128" t="s">
        <v>8952</v>
      </c>
      <c r="K4128" t="s">
        <v>8953</v>
      </c>
      <c r="L4128" t="s">
        <v>8954</v>
      </c>
      <c r="M4128" t="s">
        <v>8955</v>
      </c>
      <c r="N4128" t="s">
        <v>8956</v>
      </c>
      <c r="O4128" t="s">
        <v>8957</v>
      </c>
      <c r="P4128" t="s">
        <v>8958</v>
      </c>
      <c r="Q4128" t="s">
        <v>75</v>
      </c>
      <c r="R4128">
        <v>72</v>
      </c>
      <c r="S4128">
        <v>100000</v>
      </c>
      <c r="T4128" t="s">
        <v>136</v>
      </c>
      <c r="U4128" s="1">
        <v>40941</v>
      </c>
      <c r="V4128" t="s">
        <v>48</v>
      </c>
      <c r="W4128" t="s">
        <v>78</v>
      </c>
      <c r="X4128" t="s">
        <v>49</v>
      </c>
      <c r="Y4128" t="s">
        <v>245</v>
      </c>
      <c r="Z4128" t="s">
        <v>298</v>
      </c>
      <c r="AA4128" t="s">
        <v>51</v>
      </c>
      <c r="AB4128" t="s">
        <v>423</v>
      </c>
      <c r="AC4128" t="s">
        <v>71</v>
      </c>
      <c r="AD4128" t="s">
        <v>168</v>
      </c>
      <c r="AE4128" t="s">
        <v>54</v>
      </c>
    </row>
    <row r="4129" spans="1:31" x14ac:dyDescent="0.2">
      <c r="A4129">
        <v>41</v>
      </c>
      <c r="B4129" t="s">
        <v>96</v>
      </c>
      <c r="C4129" t="s">
        <v>32</v>
      </c>
      <c r="D4129" t="s">
        <v>33</v>
      </c>
      <c r="E4129" t="s">
        <v>34</v>
      </c>
      <c r="F4129" t="s">
        <v>56</v>
      </c>
      <c r="G4129" t="s">
        <v>10294</v>
      </c>
      <c r="H4129" t="s">
        <v>10295</v>
      </c>
      <c r="I4129" t="s">
        <v>10296</v>
      </c>
      <c r="J4129" t="s">
        <v>10297</v>
      </c>
      <c r="K4129" t="s">
        <v>10298</v>
      </c>
      <c r="L4129" t="s">
        <v>10299</v>
      </c>
      <c r="M4129" t="s">
        <v>10300</v>
      </c>
      <c r="N4129" t="s">
        <v>10301</v>
      </c>
      <c r="O4129" t="s">
        <v>10302</v>
      </c>
      <c r="P4129" t="s">
        <v>10303</v>
      </c>
      <c r="Q4129" t="s">
        <v>924</v>
      </c>
      <c r="R4129">
        <v>70</v>
      </c>
      <c r="S4129">
        <v>-1</v>
      </c>
      <c r="T4129" t="s">
        <v>446</v>
      </c>
      <c r="U4129" s="1">
        <v>41007</v>
      </c>
      <c r="V4129" t="s">
        <v>48</v>
      </c>
      <c r="W4129" t="s">
        <v>32</v>
      </c>
      <c r="X4129" t="s">
        <v>244</v>
      </c>
      <c r="Y4129" t="s">
        <v>93</v>
      </c>
      <c r="Z4129" t="s">
        <v>475</v>
      </c>
      <c r="AA4129" t="s">
        <v>51</v>
      </c>
      <c r="AB4129" t="s">
        <v>167</v>
      </c>
      <c r="AC4129" t="s">
        <v>71</v>
      </c>
      <c r="AD4129" t="s">
        <v>2162</v>
      </c>
      <c r="AE4129" t="s">
        <v>54</v>
      </c>
    </row>
    <row r="4130" spans="1:31" x14ac:dyDescent="0.2">
      <c r="A4130">
        <v>41</v>
      </c>
      <c r="B4130" t="s">
        <v>55</v>
      </c>
      <c r="C4130" t="s">
        <v>32</v>
      </c>
      <c r="D4130" t="s">
        <v>33</v>
      </c>
      <c r="E4130" t="s">
        <v>32</v>
      </c>
      <c r="F4130" t="s">
        <v>56</v>
      </c>
      <c r="G4130" t="s">
        <v>10745</v>
      </c>
      <c r="H4130" t="s">
        <v>10746</v>
      </c>
      <c r="I4130" t="s">
        <v>10747</v>
      </c>
      <c r="J4130" t="s">
        <v>32</v>
      </c>
      <c r="K4130" t="s">
        <v>32</v>
      </c>
      <c r="L4130" t="s">
        <v>10748</v>
      </c>
      <c r="M4130" t="s">
        <v>32</v>
      </c>
      <c r="N4130" t="s">
        <v>32</v>
      </c>
      <c r="O4130" t="s">
        <v>10749</v>
      </c>
      <c r="P4130" t="s">
        <v>10750</v>
      </c>
      <c r="Q4130" t="s">
        <v>75</v>
      </c>
      <c r="R4130">
        <v>66</v>
      </c>
      <c r="S4130">
        <v>-1</v>
      </c>
      <c r="T4130" t="s">
        <v>163</v>
      </c>
      <c r="U4130" s="1">
        <v>41084</v>
      </c>
      <c r="V4130" t="s">
        <v>48</v>
      </c>
      <c r="W4130" t="s">
        <v>32</v>
      </c>
      <c r="X4130" t="s">
        <v>49</v>
      </c>
      <c r="Y4130" t="s">
        <v>435</v>
      </c>
      <c r="Z4130" t="s">
        <v>32</v>
      </c>
      <c r="AA4130" t="s">
        <v>69</v>
      </c>
      <c r="AB4130" t="s">
        <v>32</v>
      </c>
      <c r="AC4130" t="s">
        <v>71</v>
      </c>
      <c r="AD4130" t="s">
        <v>95</v>
      </c>
      <c r="AE4130" t="s">
        <v>54</v>
      </c>
    </row>
    <row r="4131" spans="1:31" x14ac:dyDescent="0.2">
      <c r="A4131">
        <v>41</v>
      </c>
      <c r="B4131" t="s">
        <v>32</v>
      </c>
      <c r="C4131" t="s">
        <v>155</v>
      </c>
      <c r="D4131" t="s">
        <v>32</v>
      </c>
      <c r="E4131" t="s">
        <v>32</v>
      </c>
      <c r="F4131" t="s">
        <v>32</v>
      </c>
      <c r="G4131" t="s">
        <v>10751</v>
      </c>
      <c r="H4131" t="s">
        <v>10752</v>
      </c>
      <c r="I4131" t="s">
        <v>10753</v>
      </c>
      <c r="J4131" t="s">
        <v>10754</v>
      </c>
      <c r="K4131" t="s">
        <v>10755</v>
      </c>
      <c r="L4131" t="s">
        <v>10756</v>
      </c>
      <c r="M4131" t="s">
        <v>10757</v>
      </c>
      <c r="N4131" t="s">
        <v>10758</v>
      </c>
      <c r="O4131" t="s">
        <v>10759</v>
      </c>
      <c r="P4131" t="s">
        <v>10760</v>
      </c>
      <c r="Q4131" t="s">
        <v>108</v>
      </c>
      <c r="R4131">
        <v>64</v>
      </c>
      <c r="S4131">
        <v>-1</v>
      </c>
      <c r="T4131" t="s">
        <v>32</v>
      </c>
      <c r="U4131" s="1">
        <v>41090</v>
      </c>
      <c r="V4131" t="s">
        <v>48</v>
      </c>
      <c r="W4131" t="s">
        <v>32</v>
      </c>
      <c r="X4131" t="s">
        <v>49</v>
      </c>
      <c r="Y4131" t="s">
        <v>495</v>
      </c>
      <c r="Z4131" t="s">
        <v>32</v>
      </c>
      <c r="AA4131" t="s">
        <v>69</v>
      </c>
      <c r="AB4131" t="s">
        <v>32</v>
      </c>
      <c r="AC4131" t="s">
        <v>32</v>
      </c>
      <c r="AD4131" t="s">
        <v>500</v>
      </c>
      <c r="AE4131" t="s">
        <v>265</v>
      </c>
    </row>
    <row r="4132" spans="1:31" x14ac:dyDescent="0.2">
      <c r="A4132">
        <v>41</v>
      </c>
      <c r="B4132" t="s">
        <v>112</v>
      </c>
      <c r="C4132" t="s">
        <v>32</v>
      </c>
      <c r="D4132" t="s">
        <v>33</v>
      </c>
      <c r="E4132" t="s">
        <v>34</v>
      </c>
      <c r="F4132" t="s">
        <v>56</v>
      </c>
      <c r="G4132" t="s">
        <v>11421</v>
      </c>
      <c r="H4132" t="s">
        <v>11422</v>
      </c>
      <c r="I4132" t="s">
        <v>11423</v>
      </c>
      <c r="J4132" t="s">
        <v>11424</v>
      </c>
      <c r="K4132" t="s">
        <v>11425</v>
      </c>
      <c r="L4132" t="s">
        <v>11426</v>
      </c>
      <c r="M4132" t="s">
        <v>11427</v>
      </c>
      <c r="N4132" t="s">
        <v>11428</v>
      </c>
      <c r="O4132" t="s">
        <v>11429</v>
      </c>
      <c r="P4132" t="s">
        <v>11430</v>
      </c>
      <c r="Q4132" t="s">
        <v>321</v>
      </c>
      <c r="R4132">
        <v>66</v>
      </c>
      <c r="S4132">
        <v>80000</v>
      </c>
      <c r="T4132" t="s">
        <v>331</v>
      </c>
      <c r="U4132" s="1">
        <v>41064</v>
      </c>
      <c r="V4132" t="s">
        <v>164</v>
      </c>
      <c r="W4132" t="s">
        <v>217</v>
      </c>
      <c r="X4132" t="s">
        <v>49</v>
      </c>
      <c r="Y4132" t="s">
        <v>245</v>
      </c>
      <c r="Z4132" t="s">
        <v>32</v>
      </c>
      <c r="AA4132" t="s">
        <v>69</v>
      </c>
      <c r="AB4132" t="s">
        <v>423</v>
      </c>
      <c r="AC4132" t="s">
        <v>71</v>
      </c>
      <c r="AD4132" t="s">
        <v>332</v>
      </c>
      <c r="AE4132" t="s">
        <v>54</v>
      </c>
    </row>
    <row r="4133" spans="1:31" x14ac:dyDescent="0.2">
      <c r="A4133">
        <v>41</v>
      </c>
      <c r="B4133" t="s">
        <v>96</v>
      </c>
      <c r="C4133" t="s">
        <v>32</v>
      </c>
      <c r="D4133" t="s">
        <v>33</v>
      </c>
      <c r="E4133" t="s">
        <v>32</v>
      </c>
      <c r="F4133" t="s">
        <v>56</v>
      </c>
      <c r="G4133" t="s">
        <v>11693</v>
      </c>
      <c r="H4133" t="s">
        <v>11694</v>
      </c>
      <c r="I4133" t="s">
        <v>32</v>
      </c>
      <c r="J4133" t="s">
        <v>32</v>
      </c>
      <c r="K4133" t="s">
        <v>11695</v>
      </c>
      <c r="L4133" t="s">
        <v>32</v>
      </c>
      <c r="M4133" t="s">
        <v>11696</v>
      </c>
      <c r="N4133" t="s">
        <v>32</v>
      </c>
      <c r="O4133" t="s">
        <v>32</v>
      </c>
      <c r="P4133" t="s">
        <v>11697</v>
      </c>
      <c r="Q4133" t="s">
        <v>75</v>
      </c>
      <c r="R4133">
        <v>65</v>
      </c>
      <c r="S4133">
        <v>-1</v>
      </c>
      <c r="T4133" t="s">
        <v>47</v>
      </c>
      <c r="U4133" s="1">
        <v>41086</v>
      </c>
      <c r="V4133" t="s">
        <v>164</v>
      </c>
      <c r="W4133" t="s">
        <v>217</v>
      </c>
      <c r="X4133" t="s">
        <v>49</v>
      </c>
      <c r="Y4133" t="s">
        <v>93</v>
      </c>
      <c r="Z4133" t="s">
        <v>32</v>
      </c>
      <c r="AA4133" t="s">
        <v>69</v>
      </c>
      <c r="AB4133" t="s">
        <v>206</v>
      </c>
      <c r="AC4133" t="s">
        <v>71</v>
      </c>
      <c r="AD4133" t="s">
        <v>800</v>
      </c>
      <c r="AE4133" t="s">
        <v>54</v>
      </c>
    </row>
    <row r="4134" spans="1:31" x14ac:dyDescent="0.2">
      <c r="A4134">
        <v>41</v>
      </c>
      <c r="B4134" t="s">
        <v>55</v>
      </c>
      <c r="C4134" t="s">
        <v>155</v>
      </c>
      <c r="D4134" t="s">
        <v>501</v>
      </c>
      <c r="E4134" t="s">
        <v>34</v>
      </c>
      <c r="F4134" t="s">
        <v>114</v>
      </c>
      <c r="G4134" t="s">
        <v>11845</v>
      </c>
      <c r="H4134" t="s">
        <v>11846</v>
      </c>
      <c r="I4134" t="s">
        <v>11847</v>
      </c>
      <c r="J4134" t="s">
        <v>11848</v>
      </c>
      <c r="K4134" t="s">
        <v>11849</v>
      </c>
      <c r="L4134" t="s">
        <v>11850</v>
      </c>
      <c r="M4134" t="s">
        <v>11851</v>
      </c>
      <c r="N4134" t="s">
        <v>11852</v>
      </c>
      <c r="O4134" t="s">
        <v>11853</v>
      </c>
      <c r="P4134" t="s">
        <v>11854</v>
      </c>
      <c r="Q4134" t="s">
        <v>75</v>
      </c>
      <c r="R4134">
        <v>68</v>
      </c>
      <c r="S4134">
        <v>-1</v>
      </c>
      <c r="T4134" t="s">
        <v>163</v>
      </c>
      <c r="U4134" s="1">
        <v>41089</v>
      </c>
      <c r="V4134" t="s">
        <v>164</v>
      </c>
      <c r="W4134" t="s">
        <v>32</v>
      </c>
      <c r="X4134" t="s">
        <v>244</v>
      </c>
      <c r="Y4134" t="s">
        <v>32</v>
      </c>
      <c r="Z4134" t="s">
        <v>205</v>
      </c>
      <c r="AA4134" t="s">
        <v>51</v>
      </c>
      <c r="AB4134" t="s">
        <v>52</v>
      </c>
      <c r="AC4134" t="s">
        <v>71</v>
      </c>
      <c r="AD4134" t="s">
        <v>95</v>
      </c>
      <c r="AE4134" t="s">
        <v>54</v>
      </c>
    </row>
    <row r="4135" spans="1:31" x14ac:dyDescent="0.2">
      <c r="A4135">
        <v>41</v>
      </c>
      <c r="B4135" t="s">
        <v>96</v>
      </c>
      <c r="C4135" t="s">
        <v>113</v>
      </c>
      <c r="D4135" t="s">
        <v>501</v>
      </c>
      <c r="E4135" t="s">
        <v>32</v>
      </c>
      <c r="F4135" t="s">
        <v>773</v>
      </c>
      <c r="G4135" t="s">
        <v>12077</v>
      </c>
      <c r="H4135" t="s">
        <v>12078</v>
      </c>
      <c r="I4135" t="s">
        <v>12079</v>
      </c>
      <c r="J4135" t="s">
        <v>12080</v>
      </c>
      <c r="K4135" t="s">
        <v>12081</v>
      </c>
      <c r="L4135" t="s">
        <v>12082</v>
      </c>
      <c r="M4135" t="s">
        <v>12083</v>
      </c>
      <c r="N4135" t="s">
        <v>12084</v>
      </c>
      <c r="O4135" t="s">
        <v>12085</v>
      </c>
      <c r="P4135" t="s">
        <v>12086</v>
      </c>
      <c r="Q4135" t="s">
        <v>4235</v>
      </c>
      <c r="R4135">
        <v>70</v>
      </c>
      <c r="S4135">
        <v>30000</v>
      </c>
      <c r="T4135" t="s">
        <v>446</v>
      </c>
      <c r="U4135" s="1">
        <v>41089</v>
      </c>
      <c r="V4135" t="s">
        <v>48</v>
      </c>
      <c r="W4135" t="s">
        <v>886</v>
      </c>
      <c r="X4135" t="s">
        <v>49</v>
      </c>
      <c r="Y4135" t="s">
        <v>32</v>
      </c>
      <c r="Z4135" t="s">
        <v>80</v>
      </c>
      <c r="AA4135" t="s">
        <v>51</v>
      </c>
      <c r="AB4135" t="s">
        <v>1140</v>
      </c>
      <c r="AC4135" t="s">
        <v>71</v>
      </c>
      <c r="AD4135" t="s">
        <v>447</v>
      </c>
      <c r="AE4135" t="s">
        <v>54</v>
      </c>
    </row>
    <row r="4136" spans="1:31" x14ac:dyDescent="0.2">
      <c r="A4136">
        <v>41</v>
      </c>
      <c r="B4136" t="s">
        <v>96</v>
      </c>
      <c r="C4136" t="s">
        <v>83</v>
      </c>
      <c r="D4136" t="s">
        <v>33</v>
      </c>
      <c r="E4136" t="s">
        <v>170</v>
      </c>
      <c r="F4136" t="s">
        <v>1394</v>
      </c>
      <c r="G4136" t="s">
        <v>12290</v>
      </c>
      <c r="H4136" t="s">
        <v>12291</v>
      </c>
      <c r="I4136" t="s">
        <v>12292</v>
      </c>
      <c r="J4136" t="s">
        <v>12293</v>
      </c>
      <c r="K4136" t="s">
        <v>12294</v>
      </c>
      <c r="L4136" t="s">
        <v>12295</v>
      </c>
      <c r="M4136" t="s">
        <v>12296</v>
      </c>
      <c r="N4136" t="s">
        <v>12297</v>
      </c>
      <c r="O4136" t="s">
        <v>12298</v>
      </c>
      <c r="P4136" t="s">
        <v>12299</v>
      </c>
      <c r="Q4136" t="s">
        <v>75</v>
      </c>
      <c r="R4136">
        <v>74</v>
      </c>
      <c r="S4136">
        <v>-1</v>
      </c>
      <c r="T4136" t="s">
        <v>91</v>
      </c>
      <c r="U4136" s="1">
        <v>40998</v>
      </c>
      <c r="V4136" t="s">
        <v>48</v>
      </c>
      <c r="W4136" t="s">
        <v>32</v>
      </c>
      <c r="X4136" t="s">
        <v>49</v>
      </c>
      <c r="Y4136" t="s">
        <v>93</v>
      </c>
      <c r="Z4136" t="s">
        <v>322</v>
      </c>
      <c r="AA4136" t="s">
        <v>51</v>
      </c>
      <c r="AB4136" t="s">
        <v>70</v>
      </c>
      <c r="AC4136" t="s">
        <v>71</v>
      </c>
      <c r="AD4136" t="s">
        <v>1486</v>
      </c>
      <c r="AE4136" t="s">
        <v>54</v>
      </c>
    </row>
    <row r="4137" spans="1:31" x14ac:dyDescent="0.2">
      <c r="A4137">
        <v>41</v>
      </c>
      <c r="B4137" t="s">
        <v>169</v>
      </c>
      <c r="C4137" t="s">
        <v>155</v>
      </c>
      <c r="D4137" t="s">
        <v>501</v>
      </c>
      <c r="E4137" t="s">
        <v>34</v>
      </c>
      <c r="F4137" t="s">
        <v>1139</v>
      </c>
      <c r="G4137" t="s">
        <v>12516</v>
      </c>
      <c r="H4137" t="s">
        <v>12517</v>
      </c>
      <c r="I4137" t="s">
        <v>12518</v>
      </c>
      <c r="J4137" t="s">
        <v>12519</v>
      </c>
      <c r="K4137" t="s">
        <v>12520</v>
      </c>
      <c r="L4137" t="s">
        <v>12521</v>
      </c>
      <c r="M4137" t="s">
        <v>12522</v>
      </c>
      <c r="N4137" t="s">
        <v>12523</v>
      </c>
      <c r="O4137" t="s">
        <v>12524</v>
      </c>
      <c r="P4137" t="s">
        <v>12525</v>
      </c>
      <c r="Q4137" t="s">
        <v>75</v>
      </c>
      <c r="R4137">
        <v>72</v>
      </c>
      <c r="S4137">
        <v>-1</v>
      </c>
      <c r="T4137" t="s">
        <v>215</v>
      </c>
      <c r="U4137" s="1">
        <v>41090</v>
      </c>
      <c r="V4137" t="s">
        <v>458</v>
      </c>
      <c r="W4137" t="s">
        <v>181</v>
      </c>
      <c r="X4137" t="s">
        <v>49</v>
      </c>
      <c r="Y4137" t="s">
        <v>32</v>
      </c>
      <c r="Z4137" t="s">
        <v>91</v>
      </c>
      <c r="AA4137" t="s">
        <v>51</v>
      </c>
      <c r="AB4137" t="s">
        <v>276</v>
      </c>
      <c r="AC4137" t="s">
        <v>111</v>
      </c>
      <c r="AD4137" t="s">
        <v>95</v>
      </c>
      <c r="AE4137" t="s">
        <v>54</v>
      </c>
    </row>
    <row r="4138" spans="1:31" x14ac:dyDescent="0.2">
      <c r="A4138">
        <v>41</v>
      </c>
      <c r="B4138" t="s">
        <v>32</v>
      </c>
      <c r="C4138" t="s">
        <v>32</v>
      </c>
      <c r="D4138" t="s">
        <v>182</v>
      </c>
      <c r="E4138" t="s">
        <v>32</v>
      </c>
      <c r="F4138" t="s">
        <v>32</v>
      </c>
      <c r="G4138" t="s">
        <v>32</v>
      </c>
      <c r="H4138" t="s">
        <v>32</v>
      </c>
      <c r="I4138" t="s">
        <v>32</v>
      </c>
      <c r="J4138" t="s">
        <v>13041</v>
      </c>
      <c r="K4138" t="s">
        <v>13042</v>
      </c>
      <c r="L4138" t="s">
        <v>32</v>
      </c>
      <c r="M4138" t="s">
        <v>13043</v>
      </c>
      <c r="N4138" t="s">
        <v>32</v>
      </c>
      <c r="O4138" t="s">
        <v>32</v>
      </c>
      <c r="P4138" t="s">
        <v>13044</v>
      </c>
      <c r="Q4138" t="s">
        <v>75</v>
      </c>
      <c r="R4138">
        <v>73</v>
      </c>
      <c r="S4138">
        <v>-1</v>
      </c>
      <c r="T4138" t="s">
        <v>32</v>
      </c>
      <c r="U4138" s="1">
        <v>41077</v>
      </c>
      <c r="V4138" t="s">
        <v>48</v>
      </c>
      <c r="W4138" t="s">
        <v>217</v>
      </c>
      <c r="X4138" t="s">
        <v>49</v>
      </c>
      <c r="Y4138" t="s">
        <v>93</v>
      </c>
      <c r="Z4138" t="s">
        <v>246</v>
      </c>
      <c r="AA4138" t="s">
        <v>51</v>
      </c>
      <c r="AB4138" t="s">
        <v>389</v>
      </c>
      <c r="AC4138" t="s">
        <v>71</v>
      </c>
      <c r="AD4138" t="s">
        <v>95</v>
      </c>
      <c r="AE4138" t="s">
        <v>54</v>
      </c>
    </row>
    <row r="4139" spans="1:31" x14ac:dyDescent="0.2">
      <c r="A4139">
        <v>41</v>
      </c>
      <c r="B4139" t="s">
        <v>112</v>
      </c>
      <c r="C4139" t="s">
        <v>113</v>
      </c>
      <c r="D4139" t="s">
        <v>33</v>
      </c>
      <c r="E4139" t="s">
        <v>32</v>
      </c>
      <c r="F4139" t="s">
        <v>56</v>
      </c>
      <c r="G4139" t="s">
        <v>14691</v>
      </c>
      <c r="H4139" t="s">
        <v>14692</v>
      </c>
      <c r="I4139" t="s">
        <v>14693</v>
      </c>
      <c r="J4139" t="s">
        <v>14694</v>
      </c>
      <c r="K4139" t="s">
        <v>14695</v>
      </c>
      <c r="L4139" t="s">
        <v>14696</v>
      </c>
      <c r="M4139" t="s">
        <v>14697</v>
      </c>
      <c r="N4139" t="s">
        <v>14698</v>
      </c>
      <c r="O4139" t="s">
        <v>14699</v>
      </c>
      <c r="P4139" t="s">
        <v>14700</v>
      </c>
      <c r="Q4139" t="s">
        <v>75</v>
      </c>
      <c r="R4139">
        <v>72</v>
      </c>
      <c r="S4139">
        <v>-1</v>
      </c>
      <c r="T4139" t="s">
        <v>1066</v>
      </c>
      <c r="U4139" s="1">
        <v>41088</v>
      </c>
      <c r="V4139" t="s">
        <v>2466</v>
      </c>
      <c r="W4139" t="s">
        <v>1207</v>
      </c>
      <c r="X4139" t="s">
        <v>49</v>
      </c>
      <c r="Y4139" t="s">
        <v>435</v>
      </c>
      <c r="Z4139" t="s">
        <v>246</v>
      </c>
      <c r="AA4139" t="s">
        <v>51</v>
      </c>
      <c r="AB4139" t="s">
        <v>521</v>
      </c>
      <c r="AC4139" t="s">
        <v>71</v>
      </c>
      <c r="AD4139" t="s">
        <v>1419</v>
      </c>
      <c r="AE4139" t="s">
        <v>54</v>
      </c>
    </row>
    <row r="4140" spans="1:31" x14ac:dyDescent="0.2">
      <c r="A4140">
        <v>41</v>
      </c>
      <c r="B4140" t="s">
        <v>154</v>
      </c>
      <c r="C4140" t="s">
        <v>32</v>
      </c>
      <c r="D4140" t="s">
        <v>182</v>
      </c>
      <c r="E4140" t="s">
        <v>34</v>
      </c>
      <c r="F4140" t="s">
        <v>114</v>
      </c>
      <c r="G4140" t="s">
        <v>14711</v>
      </c>
      <c r="H4140" t="s">
        <v>32</v>
      </c>
      <c r="I4140" t="s">
        <v>14712</v>
      </c>
      <c r="J4140" t="s">
        <v>14713</v>
      </c>
      <c r="K4140" t="s">
        <v>14714</v>
      </c>
      <c r="L4140" t="s">
        <v>14715</v>
      </c>
      <c r="M4140" t="s">
        <v>32</v>
      </c>
      <c r="N4140" t="s">
        <v>14716</v>
      </c>
      <c r="O4140" t="s">
        <v>32</v>
      </c>
      <c r="P4140" t="s">
        <v>14717</v>
      </c>
      <c r="Q4140" t="s">
        <v>75</v>
      </c>
      <c r="R4140">
        <v>67</v>
      </c>
      <c r="S4140">
        <v>-1</v>
      </c>
      <c r="T4140" t="s">
        <v>163</v>
      </c>
      <c r="U4140" s="1">
        <v>41090</v>
      </c>
      <c r="V4140" t="s">
        <v>1598</v>
      </c>
      <c r="W4140" t="s">
        <v>217</v>
      </c>
      <c r="X4140" t="s">
        <v>49</v>
      </c>
      <c r="Y4140" t="s">
        <v>93</v>
      </c>
      <c r="Z4140" t="s">
        <v>378</v>
      </c>
      <c r="AA4140" t="s">
        <v>69</v>
      </c>
      <c r="AB4140" t="s">
        <v>1633</v>
      </c>
      <c r="AC4140" t="s">
        <v>71</v>
      </c>
      <c r="AD4140" t="s">
        <v>168</v>
      </c>
      <c r="AE4140" t="s">
        <v>54</v>
      </c>
    </row>
    <row r="4141" spans="1:31" x14ac:dyDescent="0.2">
      <c r="A4141">
        <v>41</v>
      </c>
      <c r="B4141" t="s">
        <v>2255</v>
      </c>
      <c r="C4141" t="s">
        <v>287</v>
      </c>
      <c r="D4141" t="s">
        <v>33</v>
      </c>
      <c r="E4141" t="s">
        <v>34</v>
      </c>
      <c r="F4141" t="s">
        <v>2730</v>
      </c>
      <c r="G4141" t="s">
        <v>15084</v>
      </c>
      <c r="H4141" t="s">
        <v>15085</v>
      </c>
      <c r="I4141" t="s">
        <v>15086</v>
      </c>
      <c r="J4141" t="s">
        <v>15087</v>
      </c>
      <c r="K4141" t="s">
        <v>15088</v>
      </c>
      <c r="L4141" t="s">
        <v>15089</v>
      </c>
      <c r="M4141" t="s">
        <v>14707</v>
      </c>
      <c r="N4141" t="s">
        <v>15090</v>
      </c>
      <c r="O4141" t="s">
        <v>15091</v>
      </c>
      <c r="P4141" t="s">
        <v>15092</v>
      </c>
      <c r="Q4141" t="s">
        <v>75</v>
      </c>
      <c r="R4141">
        <v>64</v>
      </c>
      <c r="S4141">
        <v>1000000</v>
      </c>
      <c r="T4141" t="s">
        <v>1601</v>
      </c>
      <c r="U4141" s="1">
        <v>41086</v>
      </c>
      <c r="V4141" t="s">
        <v>48</v>
      </c>
      <c r="W4141" t="s">
        <v>78</v>
      </c>
      <c r="X4141" t="s">
        <v>49</v>
      </c>
      <c r="Y4141" t="s">
        <v>192</v>
      </c>
      <c r="Z4141" t="s">
        <v>1726</v>
      </c>
      <c r="AA4141" t="s">
        <v>69</v>
      </c>
      <c r="AB4141" t="s">
        <v>6478</v>
      </c>
      <c r="AC4141" t="s">
        <v>71</v>
      </c>
      <c r="AD4141" t="s">
        <v>15093</v>
      </c>
      <c r="AE4141" t="s">
        <v>54</v>
      </c>
    </row>
    <row r="4142" spans="1:31" x14ac:dyDescent="0.2">
      <c r="A4142">
        <v>41</v>
      </c>
      <c r="B4142" t="s">
        <v>55</v>
      </c>
      <c r="C4142" t="s">
        <v>32</v>
      </c>
      <c r="D4142" t="s">
        <v>33</v>
      </c>
      <c r="E4142" t="s">
        <v>32</v>
      </c>
      <c r="F4142" t="s">
        <v>32</v>
      </c>
      <c r="G4142" t="s">
        <v>15411</v>
      </c>
      <c r="H4142" t="s">
        <v>15412</v>
      </c>
      <c r="I4142" t="s">
        <v>15413</v>
      </c>
      <c r="J4142" t="s">
        <v>15414</v>
      </c>
      <c r="K4142" t="s">
        <v>15415</v>
      </c>
      <c r="L4142" t="s">
        <v>15416</v>
      </c>
      <c r="M4142" t="s">
        <v>15417</v>
      </c>
      <c r="N4142" t="s">
        <v>15418</v>
      </c>
      <c r="O4142" t="s">
        <v>15419</v>
      </c>
      <c r="P4142" t="s">
        <v>15420</v>
      </c>
      <c r="Q4142" t="s">
        <v>4205</v>
      </c>
      <c r="R4142">
        <v>70</v>
      </c>
      <c r="S4142">
        <v>-1</v>
      </c>
      <c r="T4142" t="s">
        <v>203</v>
      </c>
      <c r="U4142" s="1">
        <v>41081</v>
      </c>
      <c r="V4142" t="s">
        <v>48</v>
      </c>
      <c r="W4142" t="s">
        <v>32</v>
      </c>
      <c r="X4142" t="s">
        <v>49</v>
      </c>
      <c r="Y4142" t="s">
        <v>643</v>
      </c>
      <c r="Z4142" t="s">
        <v>32</v>
      </c>
      <c r="AA4142" t="s">
        <v>51</v>
      </c>
      <c r="AB4142" t="s">
        <v>70</v>
      </c>
      <c r="AC4142" t="s">
        <v>71</v>
      </c>
      <c r="AD4142" t="s">
        <v>95</v>
      </c>
      <c r="AE4142" t="s">
        <v>54</v>
      </c>
    </row>
    <row r="4143" spans="1:31" x14ac:dyDescent="0.2">
      <c r="A4143">
        <v>41</v>
      </c>
      <c r="B4143" t="s">
        <v>96</v>
      </c>
      <c r="C4143" t="s">
        <v>155</v>
      </c>
      <c r="D4143" t="s">
        <v>33</v>
      </c>
      <c r="E4143" t="s">
        <v>32</v>
      </c>
      <c r="F4143" t="s">
        <v>56</v>
      </c>
      <c r="G4143" t="s">
        <v>15776</v>
      </c>
      <c r="H4143" t="s">
        <v>15777</v>
      </c>
      <c r="I4143" t="s">
        <v>15778</v>
      </c>
      <c r="J4143" t="s">
        <v>15779</v>
      </c>
      <c r="K4143" t="s">
        <v>15780</v>
      </c>
      <c r="L4143" t="s">
        <v>15781</v>
      </c>
      <c r="M4143" t="s">
        <v>15782</v>
      </c>
      <c r="N4143" t="s">
        <v>15783</v>
      </c>
      <c r="O4143" t="s">
        <v>15784</v>
      </c>
      <c r="P4143" t="s">
        <v>15785</v>
      </c>
      <c r="Q4143" t="s">
        <v>75</v>
      </c>
      <c r="R4143">
        <v>60</v>
      </c>
      <c r="S4143">
        <v>-1</v>
      </c>
      <c r="T4143" t="s">
        <v>163</v>
      </c>
      <c r="U4143" s="1">
        <v>41090</v>
      </c>
      <c r="V4143" t="s">
        <v>48</v>
      </c>
      <c r="W4143" t="s">
        <v>92</v>
      </c>
      <c r="X4143" t="s">
        <v>49</v>
      </c>
      <c r="Y4143" t="s">
        <v>32</v>
      </c>
      <c r="Z4143" t="s">
        <v>91</v>
      </c>
      <c r="AA4143" t="s">
        <v>69</v>
      </c>
      <c r="AB4143" t="s">
        <v>52</v>
      </c>
      <c r="AC4143" t="s">
        <v>170</v>
      </c>
      <c r="AD4143" t="s">
        <v>168</v>
      </c>
      <c r="AE4143" t="s">
        <v>54</v>
      </c>
    </row>
    <row r="4144" spans="1:31" x14ac:dyDescent="0.2">
      <c r="A4144">
        <v>41</v>
      </c>
      <c r="B4144" t="s">
        <v>2255</v>
      </c>
      <c r="C4144" t="s">
        <v>32</v>
      </c>
      <c r="D4144" t="s">
        <v>32</v>
      </c>
      <c r="E4144" t="s">
        <v>34</v>
      </c>
      <c r="F4144" t="s">
        <v>221</v>
      </c>
      <c r="G4144" t="s">
        <v>16078</v>
      </c>
      <c r="H4144" t="s">
        <v>16079</v>
      </c>
      <c r="I4144" t="s">
        <v>16080</v>
      </c>
      <c r="J4144" t="s">
        <v>16081</v>
      </c>
      <c r="K4144" t="s">
        <v>16082</v>
      </c>
      <c r="L4144" t="s">
        <v>16083</v>
      </c>
      <c r="M4144" t="s">
        <v>16084</v>
      </c>
      <c r="N4144" t="s">
        <v>32</v>
      </c>
      <c r="O4144" t="s">
        <v>16085</v>
      </c>
      <c r="P4144" t="s">
        <v>16086</v>
      </c>
      <c r="Q4144" t="s">
        <v>91</v>
      </c>
      <c r="R4144">
        <v>95</v>
      </c>
      <c r="S4144">
        <v>1000000</v>
      </c>
      <c r="T4144" t="s">
        <v>273</v>
      </c>
      <c r="U4144" s="1">
        <v>41081</v>
      </c>
      <c r="V4144" t="s">
        <v>232</v>
      </c>
      <c r="W4144" t="s">
        <v>191</v>
      </c>
      <c r="X4144" t="s">
        <v>49</v>
      </c>
      <c r="Y4144" t="s">
        <v>32</v>
      </c>
      <c r="Z4144" t="s">
        <v>91</v>
      </c>
      <c r="AA4144" t="s">
        <v>51</v>
      </c>
      <c r="AB4144" t="s">
        <v>459</v>
      </c>
      <c r="AC4144" t="s">
        <v>32</v>
      </c>
      <c r="AD4144" t="s">
        <v>16087</v>
      </c>
      <c r="AE4144" t="s">
        <v>54</v>
      </c>
    </row>
    <row r="4145" spans="1:31" x14ac:dyDescent="0.2">
      <c r="A4145">
        <v>41</v>
      </c>
      <c r="B4145" t="s">
        <v>55</v>
      </c>
      <c r="C4145" t="s">
        <v>32</v>
      </c>
      <c r="D4145" t="s">
        <v>33</v>
      </c>
      <c r="E4145" t="s">
        <v>34</v>
      </c>
      <c r="F4145" t="s">
        <v>114</v>
      </c>
      <c r="G4145" t="s">
        <v>16583</v>
      </c>
      <c r="H4145" t="s">
        <v>16584</v>
      </c>
      <c r="I4145" t="s">
        <v>16585</v>
      </c>
      <c r="J4145" t="s">
        <v>16586</v>
      </c>
      <c r="K4145" t="s">
        <v>16587</v>
      </c>
      <c r="L4145" t="s">
        <v>16588</v>
      </c>
      <c r="M4145" t="s">
        <v>16589</v>
      </c>
      <c r="N4145" t="s">
        <v>16590</v>
      </c>
      <c r="O4145" t="s">
        <v>16591</v>
      </c>
      <c r="P4145" t="s">
        <v>16592</v>
      </c>
      <c r="Q4145" t="s">
        <v>75</v>
      </c>
      <c r="R4145">
        <v>72</v>
      </c>
      <c r="S4145">
        <v>100000</v>
      </c>
      <c r="T4145" t="s">
        <v>32</v>
      </c>
      <c r="U4145" s="1">
        <v>41090</v>
      </c>
      <c r="V4145" t="s">
        <v>48</v>
      </c>
      <c r="W4145" t="s">
        <v>32</v>
      </c>
      <c r="X4145" t="s">
        <v>49</v>
      </c>
      <c r="Y4145" t="s">
        <v>32</v>
      </c>
      <c r="Z4145" t="s">
        <v>32</v>
      </c>
      <c r="AA4145" t="s">
        <v>51</v>
      </c>
      <c r="AB4145" t="s">
        <v>32</v>
      </c>
      <c r="AC4145" t="s">
        <v>71</v>
      </c>
      <c r="AD4145" t="s">
        <v>95</v>
      </c>
      <c r="AE4145" t="s">
        <v>54</v>
      </c>
    </row>
    <row r="4146" spans="1:31" x14ac:dyDescent="0.2">
      <c r="A4146">
        <v>41</v>
      </c>
      <c r="B4146" t="s">
        <v>55</v>
      </c>
      <c r="C4146" t="s">
        <v>113</v>
      </c>
      <c r="D4146" t="s">
        <v>33</v>
      </c>
      <c r="E4146" t="s">
        <v>32</v>
      </c>
      <c r="F4146" t="s">
        <v>56</v>
      </c>
      <c r="G4146" t="s">
        <v>17063</v>
      </c>
      <c r="H4146" t="s">
        <v>17064</v>
      </c>
      <c r="I4146" t="s">
        <v>17065</v>
      </c>
      <c r="J4146" t="s">
        <v>12745</v>
      </c>
      <c r="K4146" t="s">
        <v>17066</v>
      </c>
      <c r="L4146" t="s">
        <v>17067</v>
      </c>
      <c r="M4146" t="s">
        <v>17068</v>
      </c>
      <c r="N4146" t="s">
        <v>17069</v>
      </c>
      <c r="O4146" t="s">
        <v>17070</v>
      </c>
      <c r="P4146" t="s">
        <v>17071</v>
      </c>
      <c r="Q4146" t="s">
        <v>860</v>
      </c>
      <c r="R4146">
        <v>65</v>
      </c>
      <c r="S4146">
        <v>80000</v>
      </c>
      <c r="T4146" t="s">
        <v>136</v>
      </c>
      <c r="U4146" s="1">
        <v>41089</v>
      </c>
      <c r="V4146" t="s">
        <v>48</v>
      </c>
      <c r="W4146" t="s">
        <v>2129</v>
      </c>
      <c r="X4146" t="s">
        <v>49</v>
      </c>
      <c r="Y4146" t="s">
        <v>643</v>
      </c>
      <c r="Z4146" t="s">
        <v>50</v>
      </c>
      <c r="AA4146" t="s">
        <v>69</v>
      </c>
      <c r="AB4146" t="s">
        <v>124</v>
      </c>
      <c r="AC4146" t="s">
        <v>71</v>
      </c>
      <c r="AD4146" t="s">
        <v>95</v>
      </c>
      <c r="AE4146" t="s">
        <v>54</v>
      </c>
    </row>
    <row r="4147" spans="1:31" x14ac:dyDescent="0.2">
      <c r="A4147">
        <v>41</v>
      </c>
      <c r="B4147" t="s">
        <v>96</v>
      </c>
      <c r="C4147" t="s">
        <v>32</v>
      </c>
      <c r="D4147" t="s">
        <v>33</v>
      </c>
      <c r="E4147" t="s">
        <v>34</v>
      </c>
      <c r="F4147" t="s">
        <v>833</v>
      </c>
      <c r="G4147" t="s">
        <v>17234</v>
      </c>
      <c r="H4147" t="s">
        <v>17235</v>
      </c>
      <c r="I4147" t="s">
        <v>17236</v>
      </c>
      <c r="J4147" t="s">
        <v>17237</v>
      </c>
      <c r="K4147" t="s">
        <v>17238</v>
      </c>
      <c r="L4147" t="s">
        <v>17239</v>
      </c>
      <c r="M4147" t="s">
        <v>17240</v>
      </c>
      <c r="N4147" t="s">
        <v>32</v>
      </c>
      <c r="O4147" t="s">
        <v>17241</v>
      </c>
      <c r="P4147" t="s">
        <v>32</v>
      </c>
      <c r="Q4147" t="s">
        <v>75</v>
      </c>
      <c r="R4147">
        <v>69</v>
      </c>
      <c r="S4147">
        <v>-1</v>
      </c>
      <c r="T4147" t="s">
        <v>163</v>
      </c>
      <c r="U4147" s="1">
        <v>41075</v>
      </c>
      <c r="V4147" t="s">
        <v>48</v>
      </c>
      <c r="W4147" t="s">
        <v>1207</v>
      </c>
      <c r="X4147" t="s">
        <v>49</v>
      </c>
      <c r="Y4147" t="s">
        <v>93</v>
      </c>
      <c r="Z4147" t="s">
        <v>32</v>
      </c>
      <c r="AA4147" t="s">
        <v>69</v>
      </c>
      <c r="AB4147" t="s">
        <v>740</v>
      </c>
      <c r="AC4147" t="s">
        <v>71</v>
      </c>
      <c r="AD4147" t="s">
        <v>17242</v>
      </c>
      <c r="AE4147" t="s">
        <v>54</v>
      </c>
    </row>
    <row r="4148" spans="1:31" x14ac:dyDescent="0.2">
      <c r="A4148">
        <v>41</v>
      </c>
      <c r="B4148" t="s">
        <v>55</v>
      </c>
      <c r="C4148" t="s">
        <v>32</v>
      </c>
      <c r="D4148" t="s">
        <v>33</v>
      </c>
      <c r="E4148" t="s">
        <v>32</v>
      </c>
      <c r="F4148" t="s">
        <v>56</v>
      </c>
      <c r="G4148" t="s">
        <v>17623</v>
      </c>
      <c r="H4148" t="s">
        <v>17624</v>
      </c>
      <c r="I4148" t="s">
        <v>17625</v>
      </c>
      <c r="J4148" t="s">
        <v>17626</v>
      </c>
      <c r="K4148" t="s">
        <v>17627</v>
      </c>
      <c r="L4148" t="s">
        <v>17628</v>
      </c>
      <c r="M4148" t="s">
        <v>17629</v>
      </c>
      <c r="N4148" t="s">
        <v>17630</v>
      </c>
      <c r="O4148" t="s">
        <v>32</v>
      </c>
      <c r="P4148" t="s">
        <v>17631</v>
      </c>
      <c r="Q4148" t="s">
        <v>32</v>
      </c>
      <c r="R4148">
        <v>67</v>
      </c>
      <c r="S4148">
        <v>-1</v>
      </c>
      <c r="T4148" t="s">
        <v>76</v>
      </c>
      <c r="U4148" s="1">
        <v>40888</v>
      </c>
      <c r="V4148" t="s">
        <v>164</v>
      </c>
      <c r="W4148" t="s">
        <v>32</v>
      </c>
      <c r="X4148" t="s">
        <v>49</v>
      </c>
      <c r="Y4148" t="s">
        <v>93</v>
      </c>
      <c r="Z4148" t="s">
        <v>50</v>
      </c>
      <c r="AA4148" t="s">
        <v>51</v>
      </c>
      <c r="AB4148" t="s">
        <v>219</v>
      </c>
      <c r="AC4148" t="s">
        <v>32</v>
      </c>
      <c r="AD4148" t="s">
        <v>95</v>
      </c>
      <c r="AE4148" t="s">
        <v>54</v>
      </c>
    </row>
    <row r="4149" spans="1:31" x14ac:dyDescent="0.2">
      <c r="A4149">
        <v>41</v>
      </c>
      <c r="B4149" t="s">
        <v>31</v>
      </c>
      <c r="C4149" t="s">
        <v>113</v>
      </c>
      <c r="D4149" t="s">
        <v>33</v>
      </c>
      <c r="E4149" t="s">
        <v>34</v>
      </c>
      <c r="F4149" t="s">
        <v>3351</v>
      </c>
      <c r="G4149" t="s">
        <v>17659</v>
      </c>
      <c r="H4149" t="s">
        <v>17660</v>
      </c>
      <c r="I4149" t="s">
        <v>17661</v>
      </c>
      <c r="J4149" t="s">
        <v>17662</v>
      </c>
      <c r="K4149" t="s">
        <v>17663</v>
      </c>
      <c r="L4149" t="s">
        <v>17664</v>
      </c>
      <c r="M4149" t="s">
        <v>17665</v>
      </c>
      <c r="N4149" t="s">
        <v>17666</v>
      </c>
      <c r="O4149" t="s">
        <v>17667</v>
      </c>
      <c r="P4149" t="s">
        <v>17668</v>
      </c>
      <c r="Q4149" t="s">
        <v>75</v>
      </c>
      <c r="R4149">
        <v>71</v>
      </c>
      <c r="S4149">
        <v>100000</v>
      </c>
      <c r="T4149" t="s">
        <v>457</v>
      </c>
      <c r="U4149" s="1">
        <v>40798</v>
      </c>
      <c r="V4149" t="s">
        <v>48</v>
      </c>
      <c r="W4149" t="s">
        <v>78</v>
      </c>
      <c r="X4149" t="s">
        <v>244</v>
      </c>
      <c r="Y4149" t="s">
        <v>93</v>
      </c>
      <c r="Z4149" t="s">
        <v>322</v>
      </c>
      <c r="AA4149" t="s">
        <v>51</v>
      </c>
      <c r="AB4149" t="s">
        <v>618</v>
      </c>
      <c r="AC4149" t="s">
        <v>71</v>
      </c>
      <c r="AD4149" t="s">
        <v>17669</v>
      </c>
      <c r="AE4149" t="s">
        <v>54</v>
      </c>
    </row>
    <row r="4150" spans="1:31" x14ac:dyDescent="0.2">
      <c r="A4150">
        <v>41</v>
      </c>
      <c r="B4150" t="s">
        <v>620</v>
      </c>
      <c r="C4150" t="s">
        <v>32</v>
      </c>
      <c r="D4150" t="s">
        <v>33</v>
      </c>
      <c r="E4150" t="s">
        <v>34</v>
      </c>
      <c r="F4150" t="s">
        <v>56</v>
      </c>
      <c r="G4150" t="s">
        <v>18853</v>
      </c>
      <c r="H4150" t="s">
        <v>18854</v>
      </c>
      <c r="I4150" t="s">
        <v>32</v>
      </c>
      <c r="J4150" t="s">
        <v>18855</v>
      </c>
      <c r="K4150" t="s">
        <v>18856</v>
      </c>
      <c r="L4150" t="s">
        <v>18857</v>
      </c>
      <c r="M4150" t="s">
        <v>18858</v>
      </c>
      <c r="N4150" t="s">
        <v>32</v>
      </c>
      <c r="O4150" t="s">
        <v>32</v>
      </c>
      <c r="P4150" t="s">
        <v>32</v>
      </c>
      <c r="Q4150" t="s">
        <v>32</v>
      </c>
      <c r="R4150">
        <v>61</v>
      </c>
      <c r="S4150">
        <v>-1</v>
      </c>
      <c r="T4150" t="s">
        <v>560</v>
      </c>
      <c r="U4150" s="1">
        <v>41088</v>
      </c>
      <c r="V4150" t="s">
        <v>164</v>
      </c>
      <c r="W4150" t="s">
        <v>78</v>
      </c>
      <c r="X4150" t="s">
        <v>398</v>
      </c>
      <c r="Y4150" t="s">
        <v>435</v>
      </c>
      <c r="Z4150" t="s">
        <v>388</v>
      </c>
      <c r="AA4150" t="s">
        <v>69</v>
      </c>
      <c r="AB4150" t="s">
        <v>1243</v>
      </c>
      <c r="AC4150" t="s">
        <v>71</v>
      </c>
      <c r="AD4150" t="s">
        <v>168</v>
      </c>
      <c r="AE4150" t="s">
        <v>54</v>
      </c>
    </row>
    <row r="4151" spans="1:31" x14ac:dyDescent="0.2">
      <c r="A4151">
        <v>41</v>
      </c>
      <c r="B4151" t="s">
        <v>112</v>
      </c>
      <c r="C4151" t="s">
        <v>32</v>
      </c>
      <c r="D4151" t="s">
        <v>33</v>
      </c>
      <c r="E4151" t="s">
        <v>34</v>
      </c>
      <c r="F4151" t="s">
        <v>56</v>
      </c>
      <c r="G4151" t="s">
        <v>20304</v>
      </c>
      <c r="H4151" t="s">
        <v>20305</v>
      </c>
      <c r="I4151" t="s">
        <v>20306</v>
      </c>
      <c r="J4151" t="s">
        <v>3054</v>
      </c>
      <c r="K4151" t="s">
        <v>20307</v>
      </c>
      <c r="L4151" t="s">
        <v>20308</v>
      </c>
      <c r="M4151" t="s">
        <v>20309</v>
      </c>
      <c r="N4151" t="s">
        <v>20310</v>
      </c>
      <c r="O4151" t="s">
        <v>20311</v>
      </c>
      <c r="P4151" t="s">
        <v>20312</v>
      </c>
      <c r="Q4151" t="s">
        <v>75</v>
      </c>
      <c r="R4151">
        <v>64</v>
      </c>
      <c r="S4151">
        <v>70000</v>
      </c>
      <c r="T4151" t="s">
        <v>68</v>
      </c>
      <c r="U4151" s="1">
        <v>41087</v>
      </c>
      <c r="V4151" t="s">
        <v>164</v>
      </c>
      <c r="W4151" t="s">
        <v>32</v>
      </c>
      <c r="X4151" t="s">
        <v>49</v>
      </c>
      <c r="Y4151" t="s">
        <v>32</v>
      </c>
      <c r="Z4151" t="s">
        <v>378</v>
      </c>
      <c r="AA4151" t="s">
        <v>69</v>
      </c>
      <c r="AB4151" t="s">
        <v>852</v>
      </c>
      <c r="AC4151" t="s">
        <v>71</v>
      </c>
      <c r="AD4151" t="s">
        <v>95</v>
      </c>
      <c r="AE4151" t="s">
        <v>54</v>
      </c>
    </row>
    <row r="4152" spans="1:31" x14ac:dyDescent="0.2">
      <c r="A4152">
        <v>41</v>
      </c>
      <c r="B4152" t="s">
        <v>55</v>
      </c>
      <c r="C4152" t="s">
        <v>155</v>
      </c>
      <c r="D4152" t="s">
        <v>33</v>
      </c>
      <c r="E4152" t="s">
        <v>32</v>
      </c>
      <c r="F4152" t="s">
        <v>56</v>
      </c>
      <c r="G4152" t="s">
        <v>20313</v>
      </c>
      <c r="H4152" t="s">
        <v>20314</v>
      </c>
      <c r="I4152" t="s">
        <v>20315</v>
      </c>
      <c r="J4152" t="s">
        <v>20316</v>
      </c>
      <c r="K4152" t="s">
        <v>20317</v>
      </c>
      <c r="L4152" t="s">
        <v>20318</v>
      </c>
      <c r="M4152" t="s">
        <v>20319</v>
      </c>
      <c r="N4152" t="s">
        <v>20320</v>
      </c>
      <c r="O4152" t="s">
        <v>20321</v>
      </c>
      <c r="P4152" t="s">
        <v>20322</v>
      </c>
      <c r="Q4152" t="s">
        <v>32</v>
      </c>
      <c r="R4152">
        <v>72</v>
      </c>
      <c r="S4152">
        <v>-1</v>
      </c>
      <c r="T4152" t="s">
        <v>32</v>
      </c>
      <c r="U4152" s="1">
        <v>41085</v>
      </c>
      <c r="V4152" t="s">
        <v>164</v>
      </c>
      <c r="W4152" t="s">
        <v>32</v>
      </c>
      <c r="X4152" t="s">
        <v>49</v>
      </c>
      <c r="Y4152" t="s">
        <v>32</v>
      </c>
      <c r="Z4152" t="s">
        <v>32</v>
      </c>
      <c r="AA4152" t="s">
        <v>51</v>
      </c>
      <c r="AB4152" t="s">
        <v>1243</v>
      </c>
      <c r="AC4152" t="s">
        <v>32</v>
      </c>
      <c r="AD4152" t="s">
        <v>95</v>
      </c>
      <c r="AE4152" t="s">
        <v>54</v>
      </c>
    </row>
    <row r="4153" spans="1:31" x14ac:dyDescent="0.2">
      <c r="A4153">
        <v>41</v>
      </c>
      <c r="B4153" t="s">
        <v>169</v>
      </c>
      <c r="C4153" t="s">
        <v>32</v>
      </c>
      <c r="D4153" t="s">
        <v>33</v>
      </c>
      <c r="E4153" t="s">
        <v>34</v>
      </c>
      <c r="F4153" t="s">
        <v>138</v>
      </c>
      <c r="G4153" t="s">
        <v>20432</v>
      </c>
      <c r="H4153" t="s">
        <v>20433</v>
      </c>
      <c r="I4153" t="s">
        <v>20434</v>
      </c>
      <c r="J4153" t="s">
        <v>20435</v>
      </c>
      <c r="K4153" t="s">
        <v>20436</v>
      </c>
      <c r="L4153" t="s">
        <v>20437</v>
      </c>
      <c r="M4153" t="s">
        <v>20438</v>
      </c>
      <c r="N4153" t="s">
        <v>20439</v>
      </c>
      <c r="O4153" t="s">
        <v>20440</v>
      </c>
      <c r="P4153" t="s">
        <v>20441</v>
      </c>
      <c r="Q4153" t="s">
        <v>75</v>
      </c>
      <c r="R4153">
        <v>63</v>
      </c>
      <c r="S4153">
        <v>-1</v>
      </c>
      <c r="T4153" t="s">
        <v>273</v>
      </c>
      <c r="U4153" s="1">
        <v>40815</v>
      </c>
      <c r="V4153" t="s">
        <v>48</v>
      </c>
      <c r="W4153" t="s">
        <v>78</v>
      </c>
      <c r="X4153" t="s">
        <v>49</v>
      </c>
      <c r="Y4153" t="s">
        <v>435</v>
      </c>
      <c r="Z4153" t="s">
        <v>388</v>
      </c>
      <c r="AA4153" t="s">
        <v>69</v>
      </c>
      <c r="AB4153" t="s">
        <v>367</v>
      </c>
      <c r="AC4153" t="s">
        <v>220</v>
      </c>
      <c r="AD4153" t="s">
        <v>20442</v>
      </c>
      <c r="AE4153" t="s">
        <v>54</v>
      </c>
    </row>
    <row r="4154" spans="1:31" x14ac:dyDescent="0.2">
      <c r="A4154">
        <v>41</v>
      </c>
      <c r="B4154" t="s">
        <v>55</v>
      </c>
      <c r="C4154" t="s">
        <v>32</v>
      </c>
      <c r="D4154" t="s">
        <v>33</v>
      </c>
      <c r="E4154" t="s">
        <v>34</v>
      </c>
      <c r="F4154" t="s">
        <v>114</v>
      </c>
      <c r="G4154" t="s">
        <v>20749</v>
      </c>
      <c r="H4154" t="s">
        <v>20750</v>
      </c>
      <c r="I4154" t="s">
        <v>20751</v>
      </c>
      <c r="J4154" t="s">
        <v>20752</v>
      </c>
      <c r="K4154" t="s">
        <v>20753</v>
      </c>
      <c r="L4154" t="s">
        <v>20754</v>
      </c>
      <c r="M4154" t="s">
        <v>20755</v>
      </c>
      <c r="N4154" t="s">
        <v>20756</v>
      </c>
      <c r="O4154" t="s">
        <v>20757</v>
      </c>
      <c r="P4154" t="s">
        <v>20758</v>
      </c>
      <c r="Q4154" t="s">
        <v>321</v>
      </c>
      <c r="R4154">
        <v>68</v>
      </c>
      <c r="S4154">
        <v>-1</v>
      </c>
      <c r="T4154" t="s">
        <v>576</v>
      </c>
      <c r="U4154" s="1">
        <v>41088</v>
      </c>
      <c r="V4154" t="s">
        <v>48</v>
      </c>
      <c r="W4154" t="s">
        <v>92</v>
      </c>
      <c r="X4154" t="s">
        <v>49</v>
      </c>
      <c r="Y4154" t="s">
        <v>435</v>
      </c>
      <c r="Z4154" t="s">
        <v>246</v>
      </c>
      <c r="AA4154" t="s">
        <v>51</v>
      </c>
      <c r="AB4154" t="s">
        <v>32</v>
      </c>
      <c r="AC4154" t="s">
        <v>71</v>
      </c>
      <c r="AD4154" t="s">
        <v>3558</v>
      </c>
      <c r="AE4154" t="s">
        <v>54</v>
      </c>
    </row>
    <row r="4155" spans="1:31" x14ac:dyDescent="0.2">
      <c r="A4155">
        <v>41</v>
      </c>
      <c r="B4155" t="s">
        <v>169</v>
      </c>
      <c r="C4155" t="s">
        <v>522</v>
      </c>
      <c r="D4155" t="s">
        <v>182</v>
      </c>
      <c r="E4155" t="s">
        <v>34</v>
      </c>
      <c r="F4155" t="s">
        <v>114</v>
      </c>
      <c r="G4155" t="s">
        <v>21428</v>
      </c>
      <c r="H4155" t="s">
        <v>21429</v>
      </c>
      <c r="I4155" t="s">
        <v>21430</v>
      </c>
      <c r="J4155" t="s">
        <v>21431</v>
      </c>
      <c r="K4155" t="s">
        <v>21432</v>
      </c>
      <c r="L4155" t="s">
        <v>21433</v>
      </c>
      <c r="M4155" t="s">
        <v>21434</v>
      </c>
      <c r="N4155" t="s">
        <v>21435</v>
      </c>
      <c r="O4155" t="s">
        <v>21436</v>
      </c>
      <c r="P4155" t="s">
        <v>21437</v>
      </c>
      <c r="Q4155" t="s">
        <v>588</v>
      </c>
      <c r="R4155">
        <v>73</v>
      </c>
      <c r="S4155">
        <v>-1</v>
      </c>
      <c r="T4155" t="s">
        <v>576</v>
      </c>
      <c r="U4155" s="1">
        <v>41090</v>
      </c>
      <c r="V4155" t="s">
        <v>2466</v>
      </c>
      <c r="W4155" t="s">
        <v>217</v>
      </c>
      <c r="X4155" t="s">
        <v>49</v>
      </c>
      <c r="Y4155" t="s">
        <v>435</v>
      </c>
      <c r="Z4155" t="s">
        <v>2850</v>
      </c>
      <c r="AA4155" t="s">
        <v>51</v>
      </c>
      <c r="AB4155" t="s">
        <v>152</v>
      </c>
      <c r="AC4155" t="s">
        <v>71</v>
      </c>
      <c r="AD4155" t="s">
        <v>286</v>
      </c>
      <c r="AE4155" t="s">
        <v>54</v>
      </c>
    </row>
    <row r="4156" spans="1:31" x14ac:dyDescent="0.2">
      <c r="A4156">
        <v>41</v>
      </c>
      <c r="B4156" t="s">
        <v>620</v>
      </c>
      <c r="C4156" t="s">
        <v>155</v>
      </c>
      <c r="D4156" t="s">
        <v>33</v>
      </c>
      <c r="E4156" t="s">
        <v>34</v>
      </c>
      <c r="F4156" t="s">
        <v>56</v>
      </c>
      <c r="G4156" t="s">
        <v>22035</v>
      </c>
      <c r="H4156" t="s">
        <v>22036</v>
      </c>
      <c r="I4156" t="s">
        <v>22037</v>
      </c>
      <c r="J4156" t="s">
        <v>22038</v>
      </c>
      <c r="K4156" t="s">
        <v>22039</v>
      </c>
      <c r="L4156" t="s">
        <v>22040</v>
      </c>
      <c r="M4156" t="s">
        <v>22041</v>
      </c>
      <c r="N4156" t="s">
        <v>32</v>
      </c>
      <c r="O4156" t="s">
        <v>22042</v>
      </c>
      <c r="P4156" t="s">
        <v>32</v>
      </c>
      <c r="Q4156" t="s">
        <v>75</v>
      </c>
      <c r="R4156">
        <v>66</v>
      </c>
      <c r="S4156">
        <v>-1</v>
      </c>
      <c r="T4156" t="s">
        <v>91</v>
      </c>
      <c r="U4156" s="1">
        <v>41090</v>
      </c>
      <c r="V4156" t="s">
        <v>1474</v>
      </c>
      <c r="W4156" t="s">
        <v>204</v>
      </c>
      <c r="X4156" t="s">
        <v>49</v>
      </c>
      <c r="Y4156" t="s">
        <v>32</v>
      </c>
      <c r="Z4156" t="s">
        <v>32</v>
      </c>
      <c r="AA4156" t="s">
        <v>69</v>
      </c>
      <c r="AB4156" t="s">
        <v>247</v>
      </c>
      <c r="AC4156" t="s">
        <v>71</v>
      </c>
      <c r="AD4156" t="s">
        <v>95</v>
      </c>
      <c r="AE4156" t="s">
        <v>54</v>
      </c>
    </row>
    <row r="4157" spans="1:31" x14ac:dyDescent="0.2">
      <c r="A4157">
        <v>41</v>
      </c>
      <c r="B4157" t="s">
        <v>96</v>
      </c>
      <c r="C4157" t="s">
        <v>155</v>
      </c>
      <c r="D4157" t="s">
        <v>33</v>
      </c>
      <c r="E4157" t="s">
        <v>170</v>
      </c>
      <c r="F4157" t="s">
        <v>114</v>
      </c>
      <c r="G4157" t="s">
        <v>23064</v>
      </c>
      <c r="H4157" t="s">
        <v>23065</v>
      </c>
      <c r="I4157" t="s">
        <v>23066</v>
      </c>
      <c r="J4157" t="s">
        <v>23067</v>
      </c>
      <c r="K4157" t="s">
        <v>23068</v>
      </c>
      <c r="L4157" t="s">
        <v>23069</v>
      </c>
      <c r="M4157" t="s">
        <v>23070</v>
      </c>
      <c r="N4157" t="s">
        <v>23071</v>
      </c>
      <c r="O4157" t="s">
        <v>23072</v>
      </c>
      <c r="P4157" t="s">
        <v>23073</v>
      </c>
      <c r="Q4157" t="s">
        <v>75</v>
      </c>
      <c r="R4157">
        <v>67</v>
      </c>
      <c r="S4157">
        <v>50000</v>
      </c>
      <c r="T4157" t="s">
        <v>47</v>
      </c>
      <c r="U4157" s="1">
        <v>41090</v>
      </c>
      <c r="V4157" t="s">
        <v>164</v>
      </c>
      <c r="W4157" t="s">
        <v>217</v>
      </c>
      <c r="X4157" t="s">
        <v>49</v>
      </c>
      <c r="Y4157" t="s">
        <v>32</v>
      </c>
      <c r="Z4157" t="s">
        <v>1255</v>
      </c>
      <c r="AA4157" t="s">
        <v>69</v>
      </c>
      <c r="AB4157" t="s">
        <v>1633</v>
      </c>
      <c r="AC4157" t="s">
        <v>71</v>
      </c>
      <c r="AD4157" t="s">
        <v>1419</v>
      </c>
      <c r="AE4157" t="s">
        <v>54</v>
      </c>
    </row>
    <row r="4158" spans="1:31" x14ac:dyDescent="0.2">
      <c r="A4158">
        <v>41</v>
      </c>
      <c r="B4158" t="s">
        <v>96</v>
      </c>
      <c r="C4158" t="s">
        <v>113</v>
      </c>
      <c r="D4158" t="s">
        <v>33</v>
      </c>
      <c r="E4158" t="s">
        <v>32</v>
      </c>
      <c r="F4158" t="s">
        <v>32</v>
      </c>
      <c r="G4158" t="s">
        <v>23900</v>
      </c>
      <c r="H4158" t="s">
        <v>23901</v>
      </c>
      <c r="I4158" t="s">
        <v>23902</v>
      </c>
      <c r="J4158" t="s">
        <v>23903</v>
      </c>
      <c r="K4158" t="s">
        <v>23904</v>
      </c>
      <c r="L4158" t="s">
        <v>23905</v>
      </c>
      <c r="M4158" t="s">
        <v>23906</v>
      </c>
      <c r="N4158" t="s">
        <v>23907</v>
      </c>
      <c r="O4158" t="s">
        <v>23908</v>
      </c>
      <c r="P4158" t="s">
        <v>23909</v>
      </c>
      <c r="Q4158" t="s">
        <v>75</v>
      </c>
      <c r="R4158">
        <v>70</v>
      </c>
      <c r="S4158">
        <v>-1</v>
      </c>
      <c r="T4158" t="s">
        <v>32</v>
      </c>
      <c r="U4158" s="1">
        <v>41090</v>
      </c>
      <c r="V4158" t="s">
        <v>48</v>
      </c>
      <c r="W4158" t="s">
        <v>32</v>
      </c>
      <c r="X4158" t="s">
        <v>49</v>
      </c>
      <c r="Y4158" t="s">
        <v>32</v>
      </c>
      <c r="Z4158" t="s">
        <v>32</v>
      </c>
      <c r="AA4158" t="s">
        <v>51</v>
      </c>
      <c r="AB4158" t="s">
        <v>1909</v>
      </c>
      <c r="AC4158" t="s">
        <v>71</v>
      </c>
      <c r="AD4158" t="s">
        <v>95</v>
      </c>
      <c r="AE4158" t="s">
        <v>265</v>
      </c>
    </row>
    <row r="4159" spans="1:31" x14ac:dyDescent="0.2">
      <c r="A4159">
        <v>41</v>
      </c>
      <c r="B4159" t="s">
        <v>620</v>
      </c>
      <c r="C4159" t="s">
        <v>155</v>
      </c>
      <c r="D4159" t="s">
        <v>33</v>
      </c>
      <c r="E4159" t="s">
        <v>34</v>
      </c>
      <c r="F4159" t="s">
        <v>56</v>
      </c>
      <c r="G4159" t="s">
        <v>24366</v>
      </c>
      <c r="H4159" t="s">
        <v>24367</v>
      </c>
      <c r="I4159" t="s">
        <v>24368</v>
      </c>
      <c r="J4159" t="s">
        <v>24369</v>
      </c>
      <c r="K4159" t="s">
        <v>24370</v>
      </c>
      <c r="L4159" t="s">
        <v>24371</v>
      </c>
      <c r="M4159" t="s">
        <v>24372</v>
      </c>
      <c r="N4159" t="s">
        <v>24373</v>
      </c>
      <c r="O4159" t="s">
        <v>24374</v>
      </c>
      <c r="P4159" t="s">
        <v>24375</v>
      </c>
      <c r="Q4159" t="s">
        <v>75</v>
      </c>
      <c r="R4159">
        <v>68</v>
      </c>
      <c r="S4159">
        <v>-1</v>
      </c>
      <c r="T4159" t="s">
        <v>203</v>
      </c>
      <c r="U4159" s="1">
        <v>41089</v>
      </c>
      <c r="V4159" t="s">
        <v>48</v>
      </c>
      <c r="W4159" t="s">
        <v>92</v>
      </c>
      <c r="X4159" t="s">
        <v>49</v>
      </c>
      <c r="Y4159" t="s">
        <v>245</v>
      </c>
      <c r="Z4159" t="s">
        <v>91</v>
      </c>
      <c r="AA4159" t="s">
        <v>69</v>
      </c>
      <c r="AB4159" t="s">
        <v>379</v>
      </c>
      <c r="AC4159" t="s">
        <v>71</v>
      </c>
      <c r="AD4159" t="s">
        <v>168</v>
      </c>
      <c r="AE4159" t="s">
        <v>54</v>
      </c>
    </row>
    <row r="4160" spans="1:31" x14ac:dyDescent="0.2">
      <c r="A4160">
        <v>41</v>
      </c>
      <c r="B4160" t="s">
        <v>96</v>
      </c>
      <c r="C4160" t="s">
        <v>155</v>
      </c>
      <c r="D4160" t="s">
        <v>182</v>
      </c>
      <c r="E4160" t="s">
        <v>34</v>
      </c>
      <c r="F4160" t="s">
        <v>56</v>
      </c>
      <c r="G4160" t="s">
        <v>24623</v>
      </c>
      <c r="H4160" t="s">
        <v>24624</v>
      </c>
      <c r="I4160" t="s">
        <v>32</v>
      </c>
      <c r="J4160" t="s">
        <v>32</v>
      </c>
      <c r="K4160" t="s">
        <v>32</v>
      </c>
      <c r="L4160" t="s">
        <v>24625</v>
      </c>
      <c r="M4160" t="s">
        <v>32</v>
      </c>
      <c r="N4160" t="s">
        <v>24626</v>
      </c>
      <c r="O4160" t="s">
        <v>32</v>
      </c>
      <c r="P4160" t="s">
        <v>24627</v>
      </c>
      <c r="Q4160" t="s">
        <v>108</v>
      </c>
      <c r="R4160">
        <v>68</v>
      </c>
      <c r="S4160">
        <v>40000</v>
      </c>
      <c r="T4160" t="s">
        <v>631</v>
      </c>
      <c r="U4160" s="1">
        <v>41088</v>
      </c>
      <c r="V4160" t="s">
        <v>1812</v>
      </c>
      <c r="W4160" t="s">
        <v>32</v>
      </c>
      <c r="X4160" t="s">
        <v>49</v>
      </c>
      <c r="Y4160" t="s">
        <v>32</v>
      </c>
      <c r="Z4160" t="s">
        <v>50</v>
      </c>
      <c r="AA4160" t="s">
        <v>51</v>
      </c>
      <c r="AB4160" t="s">
        <v>32</v>
      </c>
      <c r="AC4160" t="s">
        <v>71</v>
      </c>
      <c r="AD4160" t="s">
        <v>95</v>
      </c>
      <c r="AE4160" t="s">
        <v>54</v>
      </c>
    </row>
    <row r="4161" spans="1:31" x14ac:dyDescent="0.2">
      <c r="A4161">
        <v>41</v>
      </c>
      <c r="B4161" t="s">
        <v>620</v>
      </c>
      <c r="C4161" t="s">
        <v>83</v>
      </c>
      <c r="D4161" t="s">
        <v>33</v>
      </c>
      <c r="E4161" t="s">
        <v>34</v>
      </c>
      <c r="F4161" t="s">
        <v>114</v>
      </c>
      <c r="G4161" t="s">
        <v>32</v>
      </c>
      <c r="H4161" t="s">
        <v>32</v>
      </c>
      <c r="I4161" t="s">
        <v>32</v>
      </c>
      <c r="J4161" t="s">
        <v>32</v>
      </c>
      <c r="K4161" t="s">
        <v>32</v>
      </c>
      <c r="L4161" t="s">
        <v>32</v>
      </c>
      <c r="M4161" t="s">
        <v>32</v>
      </c>
      <c r="N4161" t="s">
        <v>32</v>
      </c>
      <c r="O4161" t="s">
        <v>32</v>
      </c>
      <c r="P4161" t="s">
        <v>32</v>
      </c>
      <c r="Q4161" t="s">
        <v>15461</v>
      </c>
      <c r="R4161">
        <v>65</v>
      </c>
      <c r="S4161">
        <v>-1</v>
      </c>
      <c r="T4161" t="s">
        <v>163</v>
      </c>
      <c r="U4161" s="1">
        <v>41088</v>
      </c>
      <c r="V4161" t="s">
        <v>48</v>
      </c>
      <c r="W4161" t="s">
        <v>32</v>
      </c>
      <c r="X4161" t="s">
        <v>49</v>
      </c>
      <c r="Y4161" t="s">
        <v>93</v>
      </c>
      <c r="Z4161" t="s">
        <v>378</v>
      </c>
      <c r="AA4161" t="s">
        <v>69</v>
      </c>
      <c r="AB4161" t="s">
        <v>852</v>
      </c>
      <c r="AC4161" t="s">
        <v>71</v>
      </c>
      <c r="AD4161" t="s">
        <v>168</v>
      </c>
      <c r="AE4161" t="s">
        <v>54</v>
      </c>
    </row>
    <row r="4162" spans="1:31" x14ac:dyDescent="0.2">
      <c r="A4162">
        <v>41</v>
      </c>
      <c r="B4162" t="s">
        <v>169</v>
      </c>
      <c r="C4162" t="s">
        <v>32</v>
      </c>
      <c r="D4162" t="s">
        <v>182</v>
      </c>
      <c r="E4162" t="s">
        <v>170</v>
      </c>
      <c r="F4162" t="s">
        <v>56</v>
      </c>
      <c r="G4162" t="s">
        <v>25869</v>
      </c>
      <c r="H4162" t="s">
        <v>25870</v>
      </c>
      <c r="I4162" t="s">
        <v>25871</v>
      </c>
      <c r="J4162" t="s">
        <v>25872</v>
      </c>
      <c r="K4162" t="s">
        <v>25873</v>
      </c>
      <c r="L4162" t="s">
        <v>25874</v>
      </c>
      <c r="M4162" t="s">
        <v>25875</v>
      </c>
      <c r="N4162" t="s">
        <v>25876</v>
      </c>
      <c r="O4162" t="s">
        <v>6795</v>
      </c>
      <c r="P4162" t="s">
        <v>25877</v>
      </c>
      <c r="Q4162" t="s">
        <v>75</v>
      </c>
      <c r="R4162">
        <v>73</v>
      </c>
      <c r="S4162">
        <v>80000</v>
      </c>
      <c r="T4162" t="s">
        <v>136</v>
      </c>
      <c r="U4162" s="1">
        <v>41084</v>
      </c>
      <c r="V4162" t="s">
        <v>48</v>
      </c>
      <c r="W4162" t="s">
        <v>78</v>
      </c>
      <c r="X4162" t="s">
        <v>398</v>
      </c>
      <c r="Y4162" t="s">
        <v>32</v>
      </c>
      <c r="Z4162" t="s">
        <v>1430</v>
      </c>
      <c r="AA4162" t="s">
        <v>51</v>
      </c>
      <c r="AB4162" t="s">
        <v>1909</v>
      </c>
      <c r="AC4162" t="s">
        <v>71</v>
      </c>
      <c r="AD4162" t="s">
        <v>1419</v>
      </c>
      <c r="AE4162" t="s">
        <v>54</v>
      </c>
    </row>
    <row r="4163" spans="1:31" x14ac:dyDescent="0.2">
      <c r="A4163">
        <v>41</v>
      </c>
      <c r="B4163" t="s">
        <v>169</v>
      </c>
      <c r="C4163" t="s">
        <v>97</v>
      </c>
      <c r="D4163" t="s">
        <v>182</v>
      </c>
      <c r="E4163" t="s">
        <v>34</v>
      </c>
      <c r="F4163" t="s">
        <v>114</v>
      </c>
      <c r="G4163" t="s">
        <v>26078</v>
      </c>
      <c r="H4163" t="s">
        <v>26079</v>
      </c>
      <c r="I4163" t="s">
        <v>26080</v>
      </c>
      <c r="J4163" t="s">
        <v>26081</v>
      </c>
      <c r="K4163" t="s">
        <v>26082</v>
      </c>
      <c r="L4163" t="s">
        <v>26083</v>
      </c>
      <c r="M4163" t="s">
        <v>32</v>
      </c>
      <c r="N4163" t="s">
        <v>26084</v>
      </c>
      <c r="O4163" t="s">
        <v>26085</v>
      </c>
      <c r="P4163" t="s">
        <v>26086</v>
      </c>
      <c r="Q4163" t="s">
        <v>259</v>
      </c>
      <c r="R4163">
        <v>66</v>
      </c>
      <c r="S4163">
        <v>-1</v>
      </c>
      <c r="T4163" t="s">
        <v>331</v>
      </c>
      <c r="U4163" s="1">
        <v>41090</v>
      </c>
      <c r="V4163" t="s">
        <v>48</v>
      </c>
      <c r="W4163" t="s">
        <v>217</v>
      </c>
      <c r="X4163" t="s">
        <v>244</v>
      </c>
      <c r="Y4163" t="s">
        <v>32</v>
      </c>
      <c r="Z4163" t="s">
        <v>32</v>
      </c>
      <c r="AA4163" t="s">
        <v>51</v>
      </c>
      <c r="AB4163" t="s">
        <v>247</v>
      </c>
      <c r="AC4163" t="s">
        <v>71</v>
      </c>
      <c r="AD4163" t="s">
        <v>95</v>
      </c>
      <c r="AE4163" t="s">
        <v>54</v>
      </c>
    </row>
    <row r="4164" spans="1:31" x14ac:dyDescent="0.2">
      <c r="A4164">
        <v>41</v>
      </c>
      <c r="B4164" t="s">
        <v>32</v>
      </c>
      <c r="C4164" t="s">
        <v>97</v>
      </c>
      <c r="D4164" t="s">
        <v>33</v>
      </c>
      <c r="E4164" t="s">
        <v>34</v>
      </c>
      <c r="F4164" t="s">
        <v>56</v>
      </c>
      <c r="G4164" t="s">
        <v>26123</v>
      </c>
      <c r="H4164" t="s">
        <v>26124</v>
      </c>
      <c r="I4164" t="s">
        <v>26125</v>
      </c>
      <c r="J4164" t="s">
        <v>26126</v>
      </c>
      <c r="K4164" t="s">
        <v>26127</v>
      </c>
      <c r="L4164" t="s">
        <v>26128</v>
      </c>
      <c r="M4164" t="s">
        <v>26129</v>
      </c>
      <c r="N4164" t="s">
        <v>26130</v>
      </c>
      <c r="O4164" t="s">
        <v>26131</v>
      </c>
      <c r="P4164" t="s">
        <v>26132</v>
      </c>
      <c r="Q4164" t="s">
        <v>75</v>
      </c>
      <c r="R4164">
        <v>69</v>
      </c>
      <c r="S4164">
        <v>-1</v>
      </c>
      <c r="T4164" t="s">
        <v>136</v>
      </c>
      <c r="U4164" s="1">
        <v>41090</v>
      </c>
      <c r="V4164" t="s">
        <v>548</v>
      </c>
      <c r="W4164" t="s">
        <v>32</v>
      </c>
      <c r="X4164" t="s">
        <v>49</v>
      </c>
      <c r="Y4164" t="s">
        <v>495</v>
      </c>
      <c r="Z4164" t="s">
        <v>1041</v>
      </c>
      <c r="AA4164" t="s">
        <v>51</v>
      </c>
      <c r="AB4164" t="s">
        <v>740</v>
      </c>
      <c r="AC4164" t="s">
        <v>71</v>
      </c>
      <c r="AD4164" t="s">
        <v>1486</v>
      </c>
      <c r="AE4164" t="s">
        <v>54</v>
      </c>
    </row>
    <row r="4165" spans="1:31" x14ac:dyDescent="0.2">
      <c r="A4165">
        <v>41</v>
      </c>
      <c r="B4165" t="s">
        <v>55</v>
      </c>
      <c r="C4165" t="s">
        <v>83</v>
      </c>
      <c r="D4165" t="s">
        <v>33</v>
      </c>
      <c r="E4165" t="s">
        <v>34</v>
      </c>
      <c r="F4165" t="s">
        <v>114</v>
      </c>
      <c r="G4165" t="s">
        <v>26916</v>
      </c>
      <c r="H4165" t="s">
        <v>26917</v>
      </c>
      <c r="I4165" t="s">
        <v>26918</v>
      </c>
      <c r="J4165" t="s">
        <v>26919</v>
      </c>
      <c r="K4165" t="s">
        <v>26920</v>
      </c>
      <c r="L4165" t="s">
        <v>26921</v>
      </c>
      <c r="M4165" t="s">
        <v>26922</v>
      </c>
      <c r="N4165" t="s">
        <v>26923</v>
      </c>
      <c r="O4165" t="s">
        <v>26924</v>
      </c>
      <c r="P4165" t="s">
        <v>26925</v>
      </c>
      <c r="Q4165" t="s">
        <v>75</v>
      </c>
      <c r="R4165">
        <v>68</v>
      </c>
      <c r="S4165">
        <v>80000</v>
      </c>
      <c r="T4165" t="s">
        <v>631</v>
      </c>
      <c r="U4165" s="1">
        <v>41090</v>
      </c>
      <c r="V4165" t="s">
        <v>164</v>
      </c>
      <c r="W4165" t="s">
        <v>204</v>
      </c>
      <c r="X4165" t="s">
        <v>49</v>
      </c>
      <c r="Y4165" t="s">
        <v>245</v>
      </c>
      <c r="Z4165" t="s">
        <v>80</v>
      </c>
      <c r="AA4165" t="s">
        <v>51</v>
      </c>
      <c r="AB4165" t="s">
        <v>32</v>
      </c>
      <c r="AC4165" t="s">
        <v>71</v>
      </c>
      <c r="AD4165" t="s">
        <v>619</v>
      </c>
      <c r="AE4165" t="s">
        <v>54</v>
      </c>
    </row>
    <row r="4166" spans="1:31" x14ac:dyDescent="0.2">
      <c r="A4166">
        <v>41</v>
      </c>
      <c r="B4166" t="s">
        <v>55</v>
      </c>
      <c r="C4166" t="s">
        <v>155</v>
      </c>
      <c r="D4166" t="s">
        <v>33</v>
      </c>
      <c r="E4166" t="s">
        <v>34</v>
      </c>
      <c r="F4166" t="s">
        <v>56</v>
      </c>
      <c r="G4166" t="s">
        <v>27204</v>
      </c>
      <c r="H4166" t="s">
        <v>32</v>
      </c>
      <c r="I4166" t="s">
        <v>27205</v>
      </c>
      <c r="J4166" t="s">
        <v>27206</v>
      </c>
      <c r="K4166" t="s">
        <v>27207</v>
      </c>
      <c r="L4166" t="s">
        <v>27208</v>
      </c>
      <c r="M4166" t="s">
        <v>27209</v>
      </c>
      <c r="N4166" t="s">
        <v>27210</v>
      </c>
      <c r="O4166" t="s">
        <v>32</v>
      </c>
      <c r="P4166" t="s">
        <v>32</v>
      </c>
      <c r="Q4166" t="s">
        <v>75</v>
      </c>
      <c r="R4166">
        <v>65</v>
      </c>
      <c r="S4166">
        <v>-1</v>
      </c>
      <c r="T4166" t="s">
        <v>163</v>
      </c>
      <c r="U4166" s="1">
        <v>41088</v>
      </c>
      <c r="V4166" t="s">
        <v>48</v>
      </c>
      <c r="W4166" t="s">
        <v>204</v>
      </c>
      <c r="X4166" t="s">
        <v>49</v>
      </c>
      <c r="Y4166" t="s">
        <v>435</v>
      </c>
      <c r="Z4166" t="s">
        <v>32</v>
      </c>
      <c r="AA4166" t="s">
        <v>69</v>
      </c>
      <c r="AB4166" t="s">
        <v>247</v>
      </c>
      <c r="AC4166" t="s">
        <v>71</v>
      </c>
      <c r="AD4166" t="s">
        <v>168</v>
      </c>
      <c r="AE4166" t="s">
        <v>54</v>
      </c>
    </row>
    <row r="4167" spans="1:31" x14ac:dyDescent="0.2">
      <c r="A4167">
        <v>41</v>
      </c>
      <c r="B4167" t="s">
        <v>96</v>
      </c>
      <c r="C4167" t="s">
        <v>155</v>
      </c>
      <c r="D4167" t="s">
        <v>33</v>
      </c>
      <c r="E4167" t="s">
        <v>32</v>
      </c>
      <c r="F4167" t="s">
        <v>56</v>
      </c>
      <c r="G4167" t="s">
        <v>27338</v>
      </c>
      <c r="H4167" t="s">
        <v>27339</v>
      </c>
      <c r="I4167" t="s">
        <v>27340</v>
      </c>
      <c r="J4167" t="s">
        <v>3267</v>
      </c>
      <c r="K4167" t="s">
        <v>27341</v>
      </c>
      <c r="L4167" t="s">
        <v>27342</v>
      </c>
      <c r="M4167" t="s">
        <v>27343</v>
      </c>
      <c r="N4167" t="s">
        <v>27344</v>
      </c>
      <c r="O4167" t="s">
        <v>27345</v>
      </c>
      <c r="P4167" t="s">
        <v>27346</v>
      </c>
      <c r="Q4167" t="s">
        <v>27347</v>
      </c>
      <c r="R4167">
        <v>74</v>
      </c>
      <c r="S4167">
        <v>-1</v>
      </c>
      <c r="T4167" t="s">
        <v>446</v>
      </c>
      <c r="U4167" s="1">
        <v>41079</v>
      </c>
      <c r="V4167" t="s">
        <v>48</v>
      </c>
      <c r="W4167" t="s">
        <v>32</v>
      </c>
      <c r="X4167" t="s">
        <v>49</v>
      </c>
      <c r="Y4167" t="s">
        <v>79</v>
      </c>
      <c r="Z4167" t="s">
        <v>32</v>
      </c>
      <c r="AA4167" t="s">
        <v>51</v>
      </c>
      <c r="AB4167" t="s">
        <v>379</v>
      </c>
      <c r="AC4167" t="s">
        <v>71</v>
      </c>
      <c r="AD4167" t="s">
        <v>27348</v>
      </c>
      <c r="AE4167" t="s">
        <v>54</v>
      </c>
    </row>
    <row r="4168" spans="1:31" x14ac:dyDescent="0.2">
      <c r="A4168">
        <v>41</v>
      </c>
      <c r="B4168" t="s">
        <v>620</v>
      </c>
      <c r="C4168" t="s">
        <v>155</v>
      </c>
      <c r="D4168" t="s">
        <v>33</v>
      </c>
      <c r="E4168" t="s">
        <v>34</v>
      </c>
      <c r="F4168" t="s">
        <v>56</v>
      </c>
      <c r="G4168" t="s">
        <v>28357</v>
      </c>
      <c r="H4168" t="s">
        <v>28358</v>
      </c>
      <c r="I4168" t="s">
        <v>28359</v>
      </c>
      <c r="J4168" t="s">
        <v>28360</v>
      </c>
      <c r="K4168" t="s">
        <v>28361</v>
      </c>
      <c r="L4168" t="s">
        <v>28362</v>
      </c>
      <c r="M4168" t="s">
        <v>28363</v>
      </c>
      <c r="N4168" t="s">
        <v>28364</v>
      </c>
      <c r="O4168" t="s">
        <v>28365</v>
      </c>
      <c r="P4168" t="s">
        <v>28366</v>
      </c>
      <c r="Q4168" t="s">
        <v>75</v>
      </c>
      <c r="R4168">
        <v>65</v>
      </c>
      <c r="S4168">
        <v>-1</v>
      </c>
      <c r="T4168" t="s">
        <v>163</v>
      </c>
      <c r="U4168" s="1">
        <v>41088</v>
      </c>
      <c r="V4168" t="s">
        <v>2466</v>
      </c>
      <c r="W4168" t="s">
        <v>217</v>
      </c>
      <c r="X4168" t="s">
        <v>49</v>
      </c>
      <c r="Y4168" t="s">
        <v>245</v>
      </c>
      <c r="Z4168" t="s">
        <v>109</v>
      </c>
      <c r="AA4168" t="s">
        <v>69</v>
      </c>
      <c r="AB4168" t="s">
        <v>852</v>
      </c>
      <c r="AC4168" t="s">
        <v>71</v>
      </c>
      <c r="AD4168" t="s">
        <v>168</v>
      </c>
      <c r="AE4168" t="s">
        <v>54</v>
      </c>
    </row>
    <row r="4169" spans="1:31" x14ac:dyDescent="0.2">
      <c r="A4169">
        <v>41</v>
      </c>
      <c r="B4169" t="s">
        <v>96</v>
      </c>
      <c r="C4169" t="s">
        <v>155</v>
      </c>
      <c r="D4169" t="s">
        <v>182</v>
      </c>
      <c r="E4169" t="s">
        <v>34</v>
      </c>
      <c r="F4169" t="s">
        <v>32</v>
      </c>
      <c r="G4169" t="s">
        <v>28496</v>
      </c>
      <c r="H4169" t="s">
        <v>28497</v>
      </c>
      <c r="I4169" t="s">
        <v>28498</v>
      </c>
      <c r="J4169" t="s">
        <v>28499</v>
      </c>
      <c r="K4169" t="s">
        <v>28500</v>
      </c>
      <c r="L4169" t="s">
        <v>28501</v>
      </c>
      <c r="M4169" t="s">
        <v>28502</v>
      </c>
      <c r="N4169" t="s">
        <v>28503</v>
      </c>
      <c r="O4169" t="s">
        <v>28504</v>
      </c>
      <c r="P4169" t="s">
        <v>28505</v>
      </c>
      <c r="Q4169" t="s">
        <v>108</v>
      </c>
      <c r="R4169">
        <v>70</v>
      </c>
      <c r="S4169">
        <v>-1</v>
      </c>
      <c r="T4169" t="s">
        <v>32</v>
      </c>
      <c r="U4169" s="1">
        <v>40723</v>
      </c>
      <c r="V4169" t="s">
        <v>48</v>
      </c>
      <c r="W4169" t="s">
        <v>32</v>
      </c>
      <c r="X4169" t="s">
        <v>49</v>
      </c>
      <c r="Y4169" t="s">
        <v>495</v>
      </c>
      <c r="Z4169" t="s">
        <v>32</v>
      </c>
      <c r="AA4169" t="s">
        <v>51</v>
      </c>
      <c r="AB4169" t="s">
        <v>1909</v>
      </c>
      <c r="AC4169" t="s">
        <v>170</v>
      </c>
      <c r="AD4169" t="s">
        <v>168</v>
      </c>
      <c r="AE4169" t="s">
        <v>54</v>
      </c>
    </row>
    <row r="4170" spans="1:31" x14ac:dyDescent="0.2">
      <c r="A4170">
        <v>41</v>
      </c>
      <c r="B4170" t="s">
        <v>169</v>
      </c>
      <c r="C4170" t="s">
        <v>83</v>
      </c>
      <c r="D4170" t="s">
        <v>182</v>
      </c>
      <c r="E4170" t="s">
        <v>34</v>
      </c>
      <c r="F4170" t="s">
        <v>114</v>
      </c>
      <c r="G4170" t="s">
        <v>28527</v>
      </c>
      <c r="H4170" t="s">
        <v>28528</v>
      </c>
      <c r="I4170" t="s">
        <v>28529</v>
      </c>
      <c r="J4170" t="s">
        <v>28530</v>
      </c>
      <c r="K4170" t="s">
        <v>28531</v>
      </c>
      <c r="L4170" t="s">
        <v>28532</v>
      </c>
      <c r="M4170" t="s">
        <v>28533</v>
      </c>
      <c r="N4170" t="s">
        <v>32</v>
      </c>
      <c r="O4170" t="s">
        <v>28534</v>
      </c>
      <c r="P4170" t="s">
        <v>32</v>
      </c>
      <c r="Q4170" t="s">
        <v>2374</v>
      </c>
      <c r="R4170">
        <v>67</v>
      </c>
      <c r="S4170">
        <v>-1</v>
      </c>
      <c r="T4170" t="s">
        <v>47</v>
      </c>
      <c r="U4170" s="1">
        <v>41090</v>
      </c>
      <c r="V4170" t="s">
        <v>48</v>
      </c>
      <c r="W4170" t="s">
        <v>92</v>
      </c>
      <c r="X4170" t="s">
        <v>49</v>
      </c>
      <c r="Y4170" t="s">
        <v>93</v>
      </c>
      <c r="Z4170" t="s">
        <v>1810</v>
      </c>
      <c r="AA4170" t="s">
        <v>51</v>
      </c>
      <c r="AB4170" t="s">
        <v>124</v>
      </c>
      <c r="AC4170" t="s">
        <v>71</v>
      </c>
      <c r="AD4170" t="s">
        <v>95</v>
      </c>
      <c r="AE4170" t="s">
        <v>54</v>
      </c>
    </row>
    <row r="4171" spans="1:31" x14ac:dyDescent="0.2">
      <c r="A4171">
        <v>41</v>
      </c>
      <c r="B4171" t="s">
        <v>154</v>
      </c>
      <c r="C4171" t="s">
        <v>287</v>
      </c>
      <c r="D4171" t="s">
        <v>33</v>
      </c>
      <c r="E4171" t="s">
        <v>34</v>
      </c>
      <c r="F4171" t="s">
        <v>773</v>
      </c>
      <c r="G4171" t="s">
        <v>28726</v>
      </c>
      <c r="H4171" t="s">
        <v>28727</v>
      </c>
      <c r="I4171" t="s">
        <v>28728</v>
      </c>
      <c r="J4171" t="s">
        <v>28729</v>
      </c>
      <c r="K4171" t="s">
        <v>28730</v>
      </c>
      <c r="L4171" t="s">
        <v>28731</v>
      </c>
      <c r="M4171" t="s">
        <v>28732</v>
      </c>
      <c r="N4171" t="s">
        <v>28733</v>
      </c>
      <c r="O4171" t="s">
        <v>28734</v>
      </c>
      <c r="P4171" t="s">
        <v>28735</v>
      </c>
      <c r="Q4171" t="s">
        <v>67</v>
      </c>
      <c r="R4171">
        <v>67</v>
      </c>
      <c r="S4171">
        <v>-1</v>
      </c>
      <c r="T4171" t="s">
        <v>68</v>
      </c>
      <c r="U4171" s="1">
        <v>41087</v>
      </c>
      <c r="V4171" t="s">
        <v>164</v>
      </c>
      <c r="W4171" t="s">
        <v>2129</v>
      </c>
      <c r="X4171" t="s">
        <v>49</v>
      </c>
      <c r="Y4171" t="s">
        <v>474</v>
      </c>
      <c r="Z4171" t="s">
        <v>205</v>
      </c>
      <c r="AA4171" t="s">
        <v>69</v>
      </c>
      <c r="AB4171" t="s">
        <v>358</v>
      </c>
      <c r="AC4171" t="s">
        <v>71</v>
      </c>
      <c r="AD4171" t="s">
        <v>168</v>
      </c>
      <c r="AE4171" t="s">
        <v>54</v>
      </c>
    </row>
    <row r="4172" spans="1:31" x14ac:dyDescent="0.2">
      <c r="A4172">
        <v>41</v>
      </c>
      <c r="B4172" t="s">
        <v>32</v>
      </c>
      <c r="C4172" t="s">
        <v>113</v>
      </c>
      <c r="D4172" t="s">
        <v>33</v>
      </c>
      <c r="E4172" t="s">
        <v>32</v>
      </c>
      <c r="F4172" t="s">
        <v>1394</v>
      </c>
      <c r="G4172" t="s">
        <v>32</v>
      </c>
      <c r="H4172" t="s">
        <v>32</v>
      </c>
      <c r="I4172" t="s">
        <v>32</v>
      </c>
      <c r="J4172" t="s">
        <v>32</v>
      </c>
      <c r="K4172" t="s">
        <v>32</v>
      </c>
      <c r="L4172" t="s">
        <v>32</v>
      </c>
      <c r="M4172" t="s">
        <v>32</v>
      </c>
      <c r="N4172" t="s">
        <v>32</v>
      </c>
      <c r="O4172" t="s">
        <v>32</v>
      </c>
      <c r="P4172" t="s">
        <v>32</v>
      </c>
      <c r="Q4172" t="s">
        <v>75</v>
      </c>
      <c r="R4172">
        <v>69</v>
      </c>
      <c r="S4172">
        <v>70000</v>
      </c>
      <c r="T4172" t="s">
        <v>457</v>
      </c>
      <c r="U4172" s="1">
        <v>41004</v>
      </c>
      <c r="V4172" t="s">
        <v>1474</v>
      </c>
      <c r="W4172" t="s">
        <v>32</v>
      </c>
      <c r="X4172" t="s">
        <v>49</v>
      </c>
      <c r="Y4172" t="s">
        <v>93</v>
      </c>
      <c r="Z4172" t="s">
        <v>32</v>
      </c>
      <c r="AA4172" t="s">
        <v>51</v>
      </c>
      <c r="AB4172" t="s">
        <v>52</v>
      </c>
      <c r="AC4172" t="s">
        <v>32</v>
      </c>
      <c r="AD4172" t="s">
        <v>95</v>
      </c>
      <c r="AE4172" t="s">
        <v>54</v>
      </c>
    </row>
    <row r="4173" spans="1:31" x14ac:dyDescent="0.2">
      <c r="A4173">
        <v>41</v>
      </c>
      <c r="B4173" t="s">
        <v>96</v>
      </c>
      <c r="C4173" t="s">
        <v>113</v>
      </c>
      <c r="D4173" t="s">
        <v>33</v>
      </c>
      <c r="E4173" t="s">
        <v>32</v>
      </c>
      <c r="F4173" t="s">
        <v>114</v>
      </c>
      <c r="G4173" t="s">
        <v>29470</v>
      </c>
      <c r="H4173" t="s">
        <v>29471</v>
      </c>
      <c r="I4173" t="s">
        <v>29472</v>
      </c>
      <c r="J4173" t="s">
        <v>29473</v>
      </c>
      <c r="K4173" t="s">
        <v>29474</v>
      </c>
      <c r="L4173" t="s">
        <v>32</v>
      </c>
      <c r="M4173" t="s">
        <v>29475</v>
      </c>
      <c r="N4173" t="s">
        <v>29476</v>
      </c>
      <c r="O4173" t="s">
        <v>29477</v>
      </c>
      <c r="P4173" t="s">
        <v>32</v>
      </c>
      <c r="Q4173" t="s">
        <v>75</v>
      </c>
      <c r="R4173">
        <v>67</v>
      </c>
      <c r="S4173">
        <v>-1</v>
      </c>
      <c r="T4173" t="s">
        <v>457</v>
      </c>
      <c r="U4173" s="1">
        <v>41090</v>
      </c>
      <c r="V4173" t="s">
        <v>48</v>
      </c>
      <c r="W4173" t="s">
        <v>32</v>
      </c>
      <c r="X4173" t="s">
        <v>244</v>
      </c>
      <c r="Y4173" t="s">
        <v>32</v>
      </c>
      <c r="Z4173" t="s">
        <v>32</v>
      </c>
      <c r="AA4173" t="s">
        <v>51</v>
      </c>
      <c r="AB4173" t="s">
        <v>32</v>
      </c>
      <c r="AC4173" t="s">
        <v>71</v>
      </c>
      <c r="AD4173" t="s">
        <v>95</v>
      </c>
      <c r="AE4173" t="s">
        <v>54</v>
      </c>
    </row>
    <row r="4174" spans="1:31" x14ac:dyDescent="0.2">
      <c r="A4174">
        <v>41</v>
      </c>
      <c r="B4174" t="s">
        <v>96</v>
      </c>
      <c r="C4174" t="s">
        <v>32</v>
      </c>
      <c r="D4174" t="s">
        <v>501</v>
      </c>
      <c r="E4174" t="s">
        <v>34</v>
      </c>
      <c r="F4174" t="s">
        <v>1394</v>
      </c>
      <c r="G4174" t="s">
        <v>30972</v>
      </c>
      <c r="H4174" t="s">
        <v>30973</v>
      </c>
      <c r="I4174" t="s">
        <v>30974</v>
      </c>
      <c r="J4174" t="s">
        <v>30975</v>
      </c>
      <c r="K4174" t="s">
        <v>30976</v>
      </c>
      <c r="L4174" t="s">
        <v>30977</v>
      </c>
      <c r="M4174" t="s">
        <v>30978</v>
      </c>
      <c r="N4174" t="s">
        <v>30979</v>
      </c>
      <c r="O4174" t="s">
        <v>30980</v>
      </c>
      <c r="P4174" t="s">
        <v>30981</v>
      </c>
      <c r="Q4174" t="s">
        <v>75</v>
      </c>
      <c r="R4174">
        <v>72</v>
      </c>
      <c r="S4174">
        <v>30000</v>
      </c>
      <c r="T4174" t="s">
        <v>560</v>
      </c>
      <c r="U4174" s="1">
        <v>40892</v>
      </c>
      <c r="V4174" t="s">
        <v>164</v>
      </c>
      <c r="W4174" t="s">
        <v>32</v>
      </c>
      <c r="X4174" t="s">
        <v>49</v>
      </c>
      <c r="Y4174" t="s">
        <v>93</v>
      </c>
      <c r="Z4174" t="s">
        <v>1041</v>
      </c>
      <c r="AA4174" t="s">
        <v>51</v>
      </c>
      <c r="AB4174" t="s">
        <v>247</v>
      </c>
      <c r="AC4174" t="s">
        <v>220</v>
      </c>
      <c r="AD4174" t="s">
        <v>168</v>
      </c>
      <c r="AE4174" t="s">
        <v>54</v>
      </c>
    </row>
    <row r="4175" spans="1:31" x14ac:dyDescent="0.2">
      <c r="A4175">
        <v>41</v>
      </c>
      <c r="B4175" t="s">
        <v>169</v>
      </c>
      <c r="C4175" t="s">
        <v>113</v>
      </c>
      <c r="D4175" t="s">
        <v>33</v>
      </c>
      <c r="E4175" t="s">
        <v>34</v>
      </c>
      <c r="F4175" t="s">
        <v>368</v>
      </c>
      <c r="G4175" t="s">
        <v>31196</v>
      </c>
      <c r="H4175" t="s">
        <v>31197</v>
      </c>
      <c r="I4175" t="s">
        <v>31198</v>
      </c>
      <c r="J4175" t="s">
        <v>31199</v>
      </c>
      <c r="K4175" t="s">
        <v>31200</v>
      </c>
      <c r="L4175" t="s">
        <v>31201</v>
      </c>
      <c r="M4175" t="s">
        <v>31202</v>
      </c>
      <c r="N4175" t="s">
        <v>31203</v>
      </c>
      <c r="O4175" t="s">
        <v>31204</v>
      </c>
      <c r="P4175" t="s">
        <v>32</v>
      </c>
      <c r="Q4175" t="s">
        <v>75</v>
      </c>
      <c r="R4175">
        <v>73</v>
      </c>
      <c r="S4175">
        <v>-1</v>
      </c>
      <c r="T4175" t="s">
        <v>91</v>
      </c>
      <c r="U4175" s="1">
        <v>40937</v>
      </c>
      <c r="V4175" t="s">
        <v>164</v>
      </c>
      <c r="W4175" t="s">
        <v>32</v>
      </c>
      <c r="X4175" t="s">
        <v>244</v>
      </c>
      <c r="Y4175" t="s">
        <v>245</v>
      </c>
      <c r="Z4175" t="s">
        <v>32</v>
      </c>
      <c r="AA4175" t="s">
        <v>51</v>
      </c>
      <c r="AB4175" t="s">
        <v>247</v>
      </c>
      <c r="AC4175" t="s">
        <v>71</v>
      </c>
      <c r="AD4175" t="s">
        <v>95</v>
      </c>
      <c r="AE4175" t="s">
        <v>346</v>
      </c>
    </row>
    <row r="4176" spans="1:31" x14ac:dyDescent="0.2">
      <c r="A4176">
        <v>41</v>
      </c>
      <c r="B4176" t="s">
        <v>55</v>
      </c>
      <c r="C4176" t="s">
        <v>32</v>
      </c>
      <c r="D4176" t="s">
        <v>33</v>
      </c>
      <c r="E4176" t="s">
        <v>32</v>
      </c>
      <c r="F4176" t="s">
        <v>138</v>
      </c>
      <c r="G4176" t="s">
        <v>31643</v>
      </c>
      <c r="H4176" t="s">
        <v>31644</v>
      </c>
      <c r="I4176" t="s">
        <v>31645</v>
      </c>
      <c r="J4176" t="s">
        <v>31646</v>
      </c>
      <c r="K4176" t="s">
        <v>31647</v>
      </c>
      <c r="L4176" t="s">
        <v>31648</v>
      </c>
      <c r="M4176" t="s">
        <v>31649</v>
      </c>
      <c r="N4176" t="s">
        <v>31650</v>
      </c>
      <c r="O4176" t="s">
        <v>31651</v>
      </c>
      <c r="P4176" t="s">
        <v>31652</v>
      </c>
      <c r="Q4176" t="s">
        <v>75</v>
      </c>
      <c r="R4176">
        <v>69</v>
      </c>
      <c r="S4176">
        <v>-1</v>
      </c>
      <c r="T4176" t="s">
        <v>149</v>
      </c>
      <c r="U4176" s="1">
        <v>41089</v>
      </c>
      <c r="V4176" t="s">
        <v>48</v>
      </c>
      <c r="W4176" t="s">
        <v>92</v>
      </c>
      <c r="X4176" t="s">
        <v>49</v>
      </c>
      <c r="Y4176" t="s">
        <v>495</v>
      </c>
      <c r="Z4176" t="s">
        <v>151</v>
      </c>
      <c r="AA4176" t="s">
        <v>51</v>
      </c>
      <c r="AB4176" t="s">
        <v>778</v>
      </c>
      <c r="AC4176" t="s">
        <v>71</v>
      </c>
      <c r="AD4176" t="s">
        <v>31653</v>
      </c>
      <c r="AE4176" t="s">
        <v>54</v>
      </c>
    </row>
    <row r="4177" spans="1:31" x14ac:dyDescent="0.2">
      <c r="A4177">
        <v>41</v>
      </c>
      <c r="B4177" t="s">
        <v>169</v>
      </c>
      <c r="C4177" t="s">
        <v>155</v>
      </c>
      <c r="D4177" t="s">
        <v>33</v>
      </c>
      <c r="E4177" t="s">
        <v>32</v>
      </c>
      <c r="F4177" t="s">
        <v>56</v>
      </c>
      <c r="G4177" t="s">
        <v>32178</v>
      </c>
      <c r="H4177" t="s">
        <v>32179</v>
      </c>
      <c r="I4177" t="s">
        <v>32180</v>
      </c>
      <c r="J4177" t="s">
        <v>32181</v>
      </c>
      <c r="K4177" t="s">
        <v>32182</v>
      </c>
      <c r="L4177" t="s">
        <v>32183</v>
      </c>
      <c r="M4177" t="s">
        <v>32</v>
      </c>
      <c r="N4177" t="s">
        <v>32184</v>
      </c>
      <c r="O4177" t="s">
        <v>32</v>
      </c>
      <c r="P4177" t="s">
        <v>32185</v>
      </c>
      <c r="Q4177" t="s">
        <v>954</v>
      </c>
      <c r="R4177">
        <v>69</v>
      </c>
      <c r="S4177">
        <v>250000</v>
      </c>
      <c r="T4177" t="s">
        <v>457</v>
      </c>
      <c r="U4177" s="1">
        <v>41068</v>
      </c>
      <c r="V4177" t="s">
        <v>48</v>
      </c>
      <c r="W4177" t="s">
        <v>217</v>
      </c>
      <c r="X4177" t="s">
        <v>49</v>
      </c>
      <c r="Y4177" t="s">
        <v>93</v>
      </c>
      <c r="Z4177" t="s">
        <v>32</v>
      </c>
      <c r="AA4177" t="s">
        <v>51</v>
      </c>
      <c r="AB4177" t="s">
        <v>32</v>
      </c>
      <c r="AC4177" t="s">
        <v>71</v>
      </c>
      <c r="AD4177" t="s">
        <v>28599</v>
      </c>
      <c r="AE4177" t="s">
        <v>54</v>
      </c>
    </row>
    <row r="4178" spans="1:31" x14ac:dyDescent="0.2">
      <c r="A4178">
        <v>41</v>
      </c>
      <c r="B4178" t="s">
        <v>32</v>
      </c>
      <c r="C4178" t="s">
        <v>113</v>
      </c>
      <c r="D4178" t="s">
        <v>182</v>
      </c>
      <c r="E4178" t="s">
        <v>34</v>
      </c>
      <c r="F4178" t="s">
        <v>32</v>
      </c>
      <c r="G4178" t="s">
        <v>33364</v>
      </c>
      <c r="H4178" t="s">
        <v>33365</v>
      </c>
      <c r="I4178" t="s">
        <v>33366</v>
      </c>
      <c r="J4178" t="s">
        <v>33367</v>
      </c>
      <c r="K4178" t="s">
        <v>33368</v>
      </c>
      <c r="L4178" t="s">
        <v>32</v>
      </c>
      <c r="M4178" t="s">
        <v>3218</v>
      </c>
      <c r="N4178" t="s">
        <v>32</v>
      </c>
      <c r="O4178" t="s">
        <v>33369</v>
      </c>
      <c r="P4178" t="s">
        <v>33370</v>
      </c>
      <c r="Q4178" t="s">
        <v>321</v>
      </c>
      <c r="R4178">
        <v>70</v>
      </c>
      <c r="S4178">
        <v>-1</v>
      </c>
      <c r="T4178" t="s">
        <v>32</v>
      </c>
      <c r="U4178" s="1">
        <v>41090</v>
      </c>
      <c r="V4178" t="s">
        <v>822</v>
      </c>
      <c r="W4178" t="s">
        <v>217</v>
      </c>
      <c r="X4178" t="s">
        <v>49</v>
      </c>
      <c r="Y4178" t="s">
        <v>32</v>
      </c>
      <c r="Z4178" t="s">
        <v>32</v>
      </c>
      <c r="AA4178" t="s">
        <v>51</v>
      </c>
      <c r="AB4178" t="s">
        <v>740</v>
      </c>
      <c r="AC4178" t="s">
        <v>71</v>
      </c>
      <c r="AD4178" t="s">
        <v>95</v>
      </c>
      <c r="AE4178" t="s">
        <v>54</v>
      </c>
    </row>
    <row r="4179" spans="1:31" x14ac:dyDescent="0.2">
      <c r="A4179">
        <v>41</v>
      </c>
      <c r="B4179" t="s">
        <v>55</v>
      </c>
      <c r="C4179" t="s">
        <v>83</v>
      </c>
      <c r="D4179" t="s">
        <v>33</v>
      </c>
      <c r="E4179" t="s">
        <v>34</v>
      </c>
      <c r="F4179" t="s">
        <v>114</v>
      </c>
      <c r="G4179" t="s">
        <v>33526</v>
      </c>
      <c r="H4179" t="s">
        <v>33527</v>
      </c>
      <c r="I4179" t="s">
        <v>33528</v>
      </c>
      <c r="J4179" t="s">
        <v>33529</v>
      </c>
      <c r="K4179" t="s">
        <v>33530</v>
      </c>
      <c r="L4179" t="s">
        <v>33531</v>
      </c>
      <c r="M4179" t="s">
        <v>33532</v>
      </c>
      <c r="N4179" t="s">
        <v>33533</v>
      </c>
      <c r="O4179" t="s">
        <v>33534</v>
      </c>
      <c r="P4179" t="s">
        <v>33535</v>
      </c>
      <c r="Q4179" t="s">
        <v>831</v>
      </c>
      <c r="R4179">
        <v>65</v>
      </c>
      <c r="S4179">
        <v>-1</v>
      </c>
      <c r="T4179" t="s">
        <v>203</v>
      </c>
      <c r="U4179" s="1">
        <v>41089</v>
      </c>
      <c r="V4179" t="s">
        <v>48</v>
      </c>
      <c r="W4179" t="s">
        <v>92</v>
      </c>
      <c r="X4179" t="s">
        <v>49</v>
      </c>
      <c r="Y4179" t="s">
        <v>495</v>
      </c>
      <c r="Z4179" t="s">
        <v>322</v>
      </c>
      <c r="AA4179" t="s">
        <v>69</v>
      </c>
      <c r="AB4179" t="s">
        <v>32</v>
      </c>
      <c r="AC4179" t="s">
        <v>71</v>
      </c>
      <c r="AD4179" t="s">
        <v>33536</v>
      </c>
      <c r="AE4179" t="s">
        <v>54</v>
      </c>
    </row>
    <row r="4180" spans="1:31" x14ac:dyDescent="0.2">
      <c r="A4180">
        <v>41</v>
      </c>
      <c r="B4180" t="s">
        <v>55</v>
      </c>
      <c r="C4180" t="s">
        <v>32</v>
      </c>
      <c r="D4180" t="s">
        <v>33</v>
      </c>
      <c r="E4180" t="s">
        <v>34</v>
      </c>
      <c r="F4180" t="s">
        <v>114</v>
      </c>
      <c r="G4180" t="s">
        <v>34069</v>
      </c>
      <c r="H4180" t="s">
        <v>34070</v>
      </c>
      <c r="I4180" t="s">
        <v>34071</v>
      </c>
      <c r="J4180" t="s">
        <v>34072</v>
      </c>
      <c r="K4180" t="s">
        <v>34073</v>
      </c>
      <c r="L4180" t="s">
        <v>34074</v>
      </c>
      <c r="M4180" t="s">
        <v>32</v>
      </c>
      <c r="N4180" t="s">
        <v>34075</v>
      </c>
      <c r="O4180" t="s">
        <v>32</v>
      </c>
      <c r="P4180" t="s">
        <v>34076</v>
      </c>
      <c r="Q4180" t="s">
        <v>75</v>
      </c>
      <c r="R4180">
        <v>66</v>
      </c>
      <c r="S4180">
        <v>-1</v>
      </c>
      <c r="T4180" t="s">
        <v>331</v>
      </c>
      <c r="U4180" s="1">
        <v>41089</v>
      </c>
      <c r="V4180" t="s">
        <v>48</v>
      </c>
      <c r="W4180" t="s">
        <v>204</v>
      </c>
      <c r="X4180" t="s">
        <v>49</v>
      </c>
      <c r="Y4180" t="s">
        <v>435</v>
      </c>
      <c r="Z4180" t="s">
        <v>32</v>
      </c>
      <c r="AA4180" t="s">
        <v>69</v>
      </c>
      <c r="AB4180" t="s">
        <v>778</v>
      </c>
      <c r="AC4180" t="s">
        <v>71</v>
      </c>
      <c r="AD4180" t="s">
        <v>2069</v>
      </c>
      <c r="AE4180" t="s">
        <v>54</v>
      </c>
    </row>
    <row r="4181" spans="1:31" x14ac:dyDescent="0.2">
      <c r="A4181">
        <v>41</v>
      </c>
      <c r="B4181" t="s">
        <v>55</v>
      </c>
      <c r="C4181" t="s">
        <v>155</v>
      </c>
      <c r="D4181" t="s">
        <v>33</v>
      </c>
      <c r="E4181" t="s">
        <v>34</v>
      </c>
      <c r="F4181" t="s">
        <v>114</v>
      </c>
      <c r="G4181" t="s">
        <v>34192</v>
      </c>
      <c r="H4181" t="s">
        <v>34193</v>
      </c>
      <c r="I4181" t="s">
        <v>34194</v>
      </c>
      <c r="J4181" t="s">
        <v>34195</v>
      </c>
      <c r="K4181" t="s">
        <v>34196</v>
      </c>
      <c r="L4181" t="s">
        <v>34197</v>
      </c>
      <c r="M4181" t="s">
        <v>34198</v>
      </c>
      <c r="N4181" t="s">
        <v>34199</v>
      </c>
      <c r="O4181" t="s">
        <v>34200</v>
      </c>
      <c r="P4181" t="s">
        <v>34201</v>
      </c>
      <c r="Q4181" t="s">
        <v>860</v>
      </c>
      <c r="R4181">
        <v>69</v>
      </c>
      <c r="S4181">
        <v>-1</v>
      </c>
      <c r="T4181" t="s">
        <v>203</v>
      </c>
      <c r="U4181" s="1">
        <v>41002</v>
      </c>
      <c r="V4181" t="s">
        <v>164</v>
      </c>
      <c r="W4181" t="s">
        <v>32</v>
      </c>
      <c r="X4181" t="s">
        <v>49</v>
      </c>
      <c r="Y4181" t="s">
        <v>32</v>
      </c>
      <c r="Z4181" t="s">
        <v>32</v>
      </c>
      <c r="AA4181" t="s">
        <v>69</v>
      </c>
      <c r="AB4181" t="s">
        <v>32</v>
      </c>
      <c r="AC4181" t="s">
        <v>71</v>
      </c>
      <c r="AD4181" t="s">
        <v>95</v>
      </c>
      <c r="AE4181" t="s">
        <v>54</v>
      </c>
    </row>
    <row r="4182" spans="1:31" x14ac:dyDescent="0.2">
      <c r="A4182">
        <v>41</v>
      </c>
      <c r="B4182" t="s">
        <v>96</v>
      </c>
      <c r="C4182" t="s">
        <v>83</v>
      </c>
      <c r="D4182" t="s">
        <v>32</v>
      </c>
      <c r="E4182" t="s">
        <v>34</v>
      </c>
      <c r="F4182" t="s">
        <v>32</v>
      </c>
      <c r="G4182" t="s">
        <v>34398</v>
      </c>
      <c r="H4182" t="s">
        <v>32</v>
      </c>
      <c r="I4182" t="s">
        <v>32</v>
      </c>
      <c r="J4182" t="s">
        <v>32</v>
      </c>
      <c r="K4182" t="s">
        <v>32</v>
      </c>
      <c r="L4182" t="s">
        <v>34399</v>
      </c>
      <c r="M4182" t="s">
        <v>32</v>
      </c>
      <c r="N4182" t="s">
        <v>32</v>
      </c>
      <c r="O4182" t="s">
        <v>32</v>
      </c>
      <c r="P4182" t="s">
        <v>34400</v>
      </c>
      <c r="Q4182" t="s">
        <v>32</v>
      </c>
      <c r="R4182">
        <v>70</v>
      </c>
      <c r="S4182">
        <v>-1</v>
      </c>
      <c r="T4182" t="s">
        <v>32</v>
      </c>
      <c r="U4182" s="1">
        <v>40980</v>
      </c>
      <c r="V4182" t="s">
        <v>739</v>
      </c>
      <c r="W4182" t="s">
        <v>32</v>
      </c>
      <c r="X4182" t="s">
        <v>49</v>
      </c>
      <c r="Y4182" t="s">
        <v>32</v>
      </c>
      <c r="Z4182" t="s">
        <v>32</v>
      </c>
      <c r="AA4182" t="s">
        <v>51</v>
      </c>
      <c r="AB4182" t="s">
        <v>32</v>
      </c>
      <c r="AC4182" t="s">
        <v>32</v>
      </c>
      <c r="AD4182" t="s">
        <v>95</v>
      </c>
      <c r="AE4182" t="s">
        <v>54</v>
      </c>
    </row>
    <row r="4183" spans="1:31" x14ac:dyDescent="0.2">
      <c r="A4183">
        <v>41</v>
      </c>
      <c r="B4183" t="s">
        <v>96</v>
      </c>
      <c r="C4183" t="s">
        <v>32</v>
      </c>
      <c r="D4183" t="s">
        <v>33</v>
      </c>
      <c r="E4183" t="s">
        <v>34</v>
      </c>
      <c r="F4183" t="s">
        <v>1139</v>
      </c>
      <c r="G4183" t="s">
        <v>34646</v>
      </c>
      <c r="H4183" t="s">
        <v>32</v>
      </c>
      <c r="I4183" t="s">
        <v>32</v>
      </c>
      <c r="J4183" t="s">
        <v>34647</v>
      </c>
      <c r="K4183" t="s">
        <v>34648</v>
      </c>
      <c r="L4183" t="s">
        <v>32</v>
      </c>
      <c r="M4183" t="s">
        <v>9326</v>
      </c>
      <c r="N4183" t="s">
        <v>34649</v>
      </c>
      <c r="O4183" t="s">
        <v>34650</v>
      </c>
      <c r="P4183" t="s">
        <v>34651</v>
      </c>
      <c r="Q4183" t="s">
        <v>67</v>
      </c>
      <c r="R4183">
        <v>68</v>
      </c>
      <c r="S4183">
        <v>30000</v>
      </c>
      <c r="T4183" t="s">
        <v>91</v>
      </c>
      <c r="U4183" s="1">
        <v>41039</v>
      </c>
      <c r="V4183" t="s">
        <v>822</v>
      </c>
      <c r="W4183" t="s">
        <v>181</v>
      </c>
      <c r="X4183" t="s">
        <v>49</v>
      </c>
      <c r="Y4183" t="s">
        <v>79</v>
      </c>
      <c r="Z4183" t="s">
        <v>2161</v>
      </c>
      <c r="AA4183" t="s">
        <v>51</v>
      </c>
      <c r="AB4183" t="s">
        <v>1243</v>
      </c>
      <c r="AC4183" t="s">
        <v>71</v>
      </c>
      <c r="AD4183" t="s">
        <v>168</v>
      </c>
      <c r="AE4183" t="s">
        <v>54</v>
      </c>
    </row>
    <row r="4184" spans="1:31" x14ac:dyDescent="0.2">
      <c r="A4184">
        <v>41</v>
      </c>
      <c r="B4184" t="s">
        <v>32</v>
      </c>
      <c r="C4184" t="s">
        <v>32</v>
      </c>
      <c r="D4184" t="s">
        <v>98</v>
      </c>
      <c r="E4184" t="s">
        <v>170</v>
      </c>
      <c r="F4184" t="s">
        <v>1394</v>
      </c>
      <c r="G4184" t="s">
        <v>35053</v>
      </c>
      <c r="H4184" t="s">
        <v>35054</v>
      </c>
      <c r="I4184" t="s">
        <v>35055</v>
      </c>
      <c r="J4184" t="s">
        <v>35056</v>
      </c>
      <c r="K4184" t="s">
        <v>35057</v>
      </c>
      <c r="L4184" t="s">
        <v>35058</v>
      </c>
      <c r="M4184" t="s">
        <v>35059</v>
      </c>
      <c r="N4184" t="s">
        <v>35060</v>
      </c>
      <c r="O4184" t="s">
        <v>35061</v>
      </c>
      <c r="P4184" t="s">
        <v>35062</v>
      </c>
      <c r="Q4184" t="s">
        <v>321</v>
      </c>
      <c r="R4184">
        <v>69</v>
      </c>
      <c r="S4184">
        <v>-1</v>
      </c>
      <c r="T4184" t="s">
        <v>331</v>
      </c>
      <c r="U4184" s="1">
        <v>40955</v>
      </c>
      <c r="V4184" t="s">
        <v>260</v>
      </c>
      <c r="W4184" t="s">
        <v>32</v>
      </c>
      <c r="X4184" t="s">
        <v>49</v>
      </c>
      <c r="Y4184" t="s">
        <v>93</v>
      </c>
      <c r="Z4184" t="s">
        <v>1255</v>
      </c>
      <c r="AA4184" t="s">
        <v>51</v>
      </c>
      <c r="AB4184" t="s">
        <v>852</v>
      </c>
      <c r="AC4184" t="s">
        <v>170</v>
      </c>
      <c r="AD4184" t="s">
        <v>332</v>
      </c>
      <c r="AE4184" t="s">
        <v>54</v>
      </c>
    </row>
    <row r="4185" spans="1:31" x14ac:dyDescent="0.2">
      <c r="A4185">
        <v>41</v>
      </c>
      <c r="B4185" t="s">
        <v>96</v>
      </c>
      <c r="C4185" t="s">
        <v>955</v>
      </c>
      <c r="D4185" t="s">
        <v>33</v>
      </c>
      <c r="E4185" t="s">
        <v>34</v>
      </c>
      <c r="F4185" t="s">
        <v>56</v>
      </c>
      <c r="G4185" t="s">
        <v>32</v>
      </c>
      <c r="H4185" t="s">
        <v>32</v>
      </c>
      <c r="I4185" t="s">
        <v>32</v>
      </c>
      <c r="J4185" t="s">
        <v>32</v>
      </c>
      <c r="K4185" t="s">
        <v>32</v>
      </c>
      <c r="L4185" t="s">
        <v>32</v>
      </c>
      <c r="M4185" t="s">
        <v>32</v>
      </c>
      <c r="N4185" t="s">
        <v>32</v>
      </c>
      <c r="O4185" t="s">
        <v>32</v>
      </c>
      <c r="P4185" t="s">
        <v>32</v>
      </c>
      <c r="Q4185" t="s">
        <v>924</v>
      </c>
      <c r="R4185">
        <v>69</v>
      </c>
      <c r="S4185">
        <v>-1</v>
      </c>
      <c r="T4185" t="s">
        <v>47</v>
      </c>
      <c r="U4185" s="1">
        <v>41089</v>
      </c>
      <c r="V4185" t="s">
        <v>164</v>
      </c>
      <c r="W4185" t="s">
        <v>92</v>
      </c>
      <c r="X4185" t="s">
        <v>244</v>
      </c>
      <c r="Y4185" t="s">
        <v>245</v>
      </c>
      <c r="Z4185" t="s">
        <v>32</v>
      </c>
      <c r="AA4185" t="s">
        <v>51</v>
      </c>
      <c r="AB4185" t="s">
        <v>852</v>
      </c>
      <c r="AC4185" t="s">
        <v>71</v>
      </c>
      <c r="AD4185" t="s">
        <v>95</v>
      </c>
      <c r="AE4185" t="s">
        <v>54</v>
      </c>
    </row>
    <row r="4186" spans="1:31" x14ac:dyDescent="0.2">
      <c r="A4186">
        <v>41</v>
      </c>
      <c r="B4186" t="s">
        <v>169</v>
      </c>
      <c r="C4186" t="s">
        <v>1043</v>
      </c>
      <c r="D4186" t="s">
        <v>33</v>
      </c>
      <c r="E4186" t="s">
        <v>34</v>
      </c>
      <c r="F4186" t="s">
        <v>183</v>
      </c>
      <c r="G4186" t="s">
        <v>36176</v>
      </c>
      <c r="H4186" t="s">
        <v>36177</v>
      </c>
      <c r="I4186" t="s">
        <v>36178</v>
      </c>
      <c r="J4186" t="s">
        <v>36179</v>
      </c>
      <c r="K4186" t="s">
        <v>36180</v>
      </c>
      <c r="L4186" t="s">
        <v>36181</v>
      </c>
      <c r="M4186" t="s">
        <v>36182</v>
      </c>
      <c r="N4186" t="s">
        <v>36183</v>
      </c>
      <c r="O4186" t="s">
        <v>36184</v>
      </c>
      <c r="P4186" t="s">
        <v>36185</v>
      </c>
      <c r="Q4186" t="s">
        <v>75</v>
      </c>
      <c r="R4186">
        <v>72</v>
      </c>
      <c r="S4186">
        <v>20000</v>
      </c>
      <c r="T4186" t="s">
        <v>215</v>
      </c>
      <c r="U4186" s="1">
        <v>41090</v>
      </c>
      <c r="V4186" t="s">
        <v>4569</v>
      </c>
      <c r="W4186" t="s">
        <v>32</v>
      </c>
      <c r="X4186" t="s">
        <v>49</v>
      </c>
      <c r="Y4186" t="s">
        <v>32</v>
      </c>
      <c r="Z4186" t="s">
        <v>32</v>
      </c>
      <c r="AA4186" t="s">
        <v>51</v>
      </c>
      <c r="AB4186" t="s">
        <v>712</v>
      </c>
      <c r="AC4186" t="s">
        <v>71</v>
      </c>
      <c r="AD4186" t="s">
        <v>95</v>
      </c>
      <c r="AE4186" t="s">
        <v>54</v>
      </c>
    </row>
    <row r="4187" spans="1:31" x14ac:dyDescent="0.2">
      <c r="A4187">
        <v>41</v>
      </c>
      <c r="B4187" t="s">
        <v>96</v>
      </c>
      <c r="C4187" t="s">
        <v>155</v>
      </c>
      <c r="D4187" t="s">
        <v>33</v>
      </c>
      <c r="E4187" t="s">
        <v>34</v>
      </c>
      <c r="F4187" t="s">
        <v>56</v>
      </c>
      <c r="G4187" t="s">
        <v>36762</v>
      </c>
      <c r="H4187" t="s">
        <v>36763</v>
      </c>
      <c r="I4187" t="s">
        <v>36764</v>
      </c>
      <c r="J4187" t="s">
        <v>36765</v>
      </c>
      <c r="K4187" t="s">
        <v>36766</v>
      </c>
      <c r="L4187" t="s">
        <v>36767</v>
      </c>
      <c r="M4187" t="s">
        <v>32</v>
      </c>
      <c r="N4187" t="s">
        <v>36768</v>
      </c>
      <c r="O4187" t="s">
        <v>8926</v>
      </c>
      <c r="P4187" t="s">
        <v>32</v>
      </c>
      <c r="Q4187" t="s">
        <v>75</v>
      </c>
      <c r="R4187">
        <v>65</v>
      </c>
      <c r="S4187">
        <v>-1</v>
      </c>
      <c r="T4187" t="s">
        <v>457</v>
      </c>
      <c r="U4187" s="1">
        <v>41075</v>
      </c>
      <c r="V4187" t="s">
        <v>1598</v>
      </c>
      <c r="W4187" t="s">
        <v>92</v>
      </c>
      <c r="X4187" t="s">
        <v>49</v>
      </c>
      <c r="Y4187" t="s">
        <v>245</v>
      </c>
      <c r="Z4187" t="s">
        <v>322</v>
      </c>
      <c r="AA4187" t="s">
        <v>69</v>
      </c>
      <c r="AB4187" t="s">
        <v>367</v>
      </c>
      <c r="AC4187" t="s">
        <v>71</v>
      </c>
      <c r="AD4187" t="s">
        <v>1419</v>
      </c>
      <c r="AE4187" t="s">
        <v>54</v>
      </c>
    </row>
    <row r="4188" spans="1:31" x14ac:dyDescent="0.2">
      <c r="A4188">
        <v>41</v>
      </c>
      <c r="B4188" t="s">
        <v>169</v>
      </c>
      <c r="C4188" t="s">
        <v>32</v>
      </c>
      <c r="D4188" t="s">
        <v>182</v>
      </c>
      <c r="E4188" t="s">
        <v>34</v>
      </c>
      <c r="F4188" t="s">
        <v>114</v>
      </c>
      <c r="G4188" t="s">
        <v>36854</v>
      </c>
      <c r="H4188" t="s">
        <v>36855</v>
      </c>
      <c r="I4188" t="s">
        <v>36856</v>
      </c>
      <c r="J4188" t="s">
        <v>36857</v>
      </c>
      <c r="K4188" t="s">
        <v>36858</v>
      </c>
      <c r="L4188" t="s">
        <v>36859</v>
      </c>
      <c r="M4188" t="s">
        <v>36860</v>
      </c>
      <c r="N4188" t="s">
        <v>36861</v>
      </c>
      <c r="O4188" t="s">
        <v>36862</v>
      </c>
      <c r="P4188" t="s">
        <v>36863</v>
      </c>
      <c r="Q4188" t="s">
        <v>75</v>
      </c>
      <c r="R4188">
        <v>66</v>
      </c>
      <c r="S4188">
        <v>50000</v>
      </c>
      <c r="T4188" t="s">
        <v>163</v>
      </c>
      <c r="U4188" s="1">
        <v>41090</v>
      </c>
      <c r="V4188" t="s">
        <v>48</v>
      </c>
      <c r="W4188" t="s">
        <v>32</v>
      </c>
      <c r="X4188" t="s">
        <v>49</v>
      </c>
      <c r="Y4188" t="s">
        <v>93</v>
      </c>
      <c r="Z4188" t="s">
        <v>109</v>
      </c>
      <c r="AA4188" t="s">
        <v>69</v>
      </c>
      <c r="AB4188" t="s">
        <v>32</v>
      </c>
      <c r="AC4188" t="s">
        <v>71</v>
      </c>
      <c r="AD4188" t="s">
        <v>95</v>
      </c>
      <c r="AE4188" t="s">
        <v>54</v>
      </c>
    </row>
    <row r="4189" spans="1:31" x14ac:dyDescent="0.2">
      <c r="A4189">
        <v>41</v>
      </c>
      <c r="B4189" t="s">
        <v>169</v>
      </c>
      <c r="C4189" t="s">
        <v>155</v>
      </c>
      <c r="D4189" t="s">
        <v>98</v>
      </c>
      <c r="E4189" t="s">
        <v>34</v>
      </c>
      <c r="F4189" t="s">
        <v>56</v>
      </c>
      <c r="G4189" t="s">
        <v>37167</v>
      </c>
      <c r="H4189" t="s">
        <v>37168</v>
      </c>
      <c r="I4189" t="s">
        <v>37169</v>
      </c>
      <c r="J4189" t="s">
        <v>39</v>
      </c>
      <c r="K4189" t="s">
        <v>37170</v>
      </c>
      <c r="L4189" t="s">
        <v>37171</v>
      </c>
      <c r="M4189" t="s">
        <v>37172</v>
      </c>
      <c r="N4189" t="s">
        <v>37173</v>
      </c>
      <c r="O4189" t="s">
        <v>37174</v>
      </c>
      <c r="P4189" t="s">
        <v>37175</v>
      </c>
      <c r="Q4189" t="s">
        <v>75</v>
      </c>
      <c r="R4189">
        <v>71</v>
      </c>
      <c r="S4189">
        <v>100000</v>
      </c>
      <c r="T4189" t="s">
        <v>631</v>
      </c>
      <c r="U4189" s="1">
        <v>41090</v>
      </c>
      <c r="V4189" t="s">
        <v>3760</v>
      </c>
      <c r="W4189" t="s">
        <v>32</v>
      </c>
      <c r="X4189" t="s">
        <v>49</v>
      </c>
      <c r="Y4189" t="s">
        <v>245</v>
      </c>
      <c r="Z4189" t="s">
        <v>246</v>
      </c>
      <c r="AA4189" t="s">
        <v>69</v>
      </c>
      <c r="AB4189" t="s">
        <v>618</v>
      </c>
      <c r="AC4189" t="s">
        <v>71</v>
      </c>
      <c r="AD4189" t="s">
        <v>95</v>
      </c>
      <c r="AE4189" t="s">
        <v>54</v>
      </c>
    </row>
    <row r="4190" spans="1:31" x14ac:dyDescent="0.2">
      <c r="A4190">
        <v>41</v>
      </c>
      <c r="B4190" t="s">
        <v>55</v>
      </c>
      <c r="C4190" t="s">
        <v>32</v>
      </c>
      <c r="D4190" t="s">
        <v>33</v>
      </c>
      <c r="E4190" t="s">
        <v>32</v>
      </c>
      <c r="F4190" t="s">
        <v>114</v>
      </c>
      <c r="G4190" t="s">
        <v>37982</v>
      </c>
      <c r="H4190" t="s">
        <v>37983</v>
      </c>
      <c r="I4190" t="s">
        <v>37984</v>
      </c>
      <c r="J4190" t="s">
        <v>37985</v>
      </c>
      <c r="K4190" t="s">
        <v>37986</v>
      </c>
      <c r="L4190" t="s">
        <v>37987</v>
      </c>
      <c r="M4190" t="s">
        <v>37988</v>
      </c>
      <c r="N4190" t="s">
        <v>37989</v>
      </c>
      <c r="O4190" t="s">
        <v>37990</v>
      </c>
      <c r="P4190" t="s">
        <v>37991</v>
      </c>
      <c r="Q4190" t="s">
        <v>75</v>
      </c>
      <c r="R4190">
        <v>62</v>
      </c>
      <c r="S4190">
        <v>-1</v>
      </c>
      <c r="T4190" t="s">
        <v>457</v>
      </c>
      <c r="U4190" s="1">
        <v>41089</v>
      </c>
      <c r="V4190" t="s">
        <v>1598</v>
      </c>
      <c r="W4190" t="s">
        <v>862</v>
      </c>
      <c r="X4190" t="s">
        <v>49</v>
      </c>
      <c r="Y4190" t="s">
        <v>245</v>
      </c>
      <c r="Z4190" t="s">
        <v>218</v>
      </c>
      <c r="AA4190" t="s">
        <v>69</v>
      </c>
      <c r="AB4190" t="s">
        <v>690</v>
      </c>
      <c r="AC4190" t="s">
        <v>71</v>
      </c>
      <c r="AD4190" t="s">
        <v>13185</v>
      </c>
      <c r="AE4190" t="s">
        <v>54</v>
      </c>
    </row>
    <row r="4191" spans="1:31" x14ac:dyDescent="0.2">
      <c r="A4191">
        <v>41</v>
      </c>
      <c r="B4191" t="s">
        <v>96</v>
      </c>
      <c r="C4191" t="s">
        <v>32</v>
      </c>
      <c r="D4191" t="s">
        <v>182</v>
      </c>
      <c r="E4191" t="s">
        <v>34</v>
      </c>
      <c r="F4191" t="s">
        <v>56</v>
      </c>
      <c r="G4191" t="s">
        <v>38642</v>
      </c>
      <c r="H4191" t="s">
        <v>38643</v>
      </c>
      <c r="I4191" t="s">
        <v>38644</v>
      </c>
      <c r="J4191" t="s">
        <v>38645</v>
      </c>
      <c r="K4191" t="s">
        <v>38646</v>
      </c>
      <c r="L4191" t="s">
        <v>38647</v>
      </c>
      <c r="M4191" t="s">
        <v>38648</v>
      </c>
      <c r="N4191" t="s">
        <v>38649</v>
      </c>
      <c r="O4191" t="s">
        <v>38650</v>
      </c>
      <c r="P4191" t="s">
        <v>38651</v>
      </c>
      <c r="Q4191" t="s">
        <v>32</v>
      </c>
      <c r="R4191">
        <v>72</v>
      </c>
      <c r="S4191">
        <v>-1</v>
      </c>
      <c r="T4191" t="s">
        <v>163</v>
      </c>
      <c r="U4191" s="1">
        <v>41090</v>
      </c>
      <c r="V4191" t="s">
        <v>164</v>
      </c>
      <c r="W4191" t="s">
        <v>32</v>
      </c>
      <c r="X4191" t="s">
        <v>49</v>
      </c>
      <c r="Y4191" t="s">
        <v>643</v>
      </c>
      <c r="Z4191" t="s">
        <v>32</v>
      </c>
      <c r="AA4191" t="s">
        <v>51</v>
      </c>
      <c r="AB4191" t="s">
        <v>219</v>
      </c>
      <c r="AC4191" t="s">
        <v>71</v>
      </c>
      <c r="AD4191" t="s">
        <v>95</v>
      </c>
      <c r="AE4191" t="s">
        <v>54</v>
      </c>
    </row>
    <row r="4192" spans="1:31" x14ac:dyDescent="0.2">
      <c r="A4192">
        <v>41</v>
      </c>
      <c r="B4192" t="s">
        <v>55</v>
      </c>
      <c r="C4192" t="s">
        <v>155</v>
      </c>
      <c r="D4192" t="s">
        <v>501</v>
      </c>
      <c r="E4192" t="s">
        <v>34</v>
      </c>
      <c r="F4192" t="s">
        <v>221</v>
      </c>
      <c r="G4192" t="s">
        <v>38688</v>
      </c>
      <c r="H4192" t="s">
        <v>38689</v>
      </c>
      <c r="I4192" t="s">
        <v>38690</v>
      </c>
      <c r="J4192" t="s">
        <v>38691</v>
      </c>
      <c r="K4192" t="s">
        <v>38692</v>
      </c>
      <c r="L4192" t="s">
        <v>38693</v>
      </c>
      <c r="M4192" t="s">
        <v>38694</v>
      </c>
      <c r="N4192" t="s">
        <v>38695</v>
      </c>
      <c r="O4192" t="s">
        <v>38696</v>
      </c>
      <c r="P4192" t="s">
        <v>38697</v>
      </c>
      <c r="Q4192" t="s">
        <v>75</v>
      </c>
      <c r="R4192">
        <v>72</v>
      </c>
      <c r="S4192">
        <v>20000</v>
      </c>
      <c r="T4192" t="s">
        <v>91</v>
      </c>
      <c r="U4192" s="1">
        <v>41090</v>
      </c>
      <c r="V4192" t="s">
        <v>3194</v>
      </c>
      <c r="W4192" t="s">
        <v>32</v>
      </c>
      <c r="X4192" t="s">
        <v>49</v>
      </c>
      <c r="Y4192" t="s">
        <v>32</v>
      </c>
      <c r="Z4192" t="s">
        <v>388</v>
      </c>
      <c r="AA4192" t="s">
        <v>51</v>
      </c>
      <c r="AB4192" t="s">
        <v>358</v>
      </c>
      <c r="AC4192" t="s">
        <v>170</v>
      </c>
      <c r="AD4192" t="s">
        <v>95</v>
      </c>
      <c r="AE4192" t="s">
        <v>54</v>
      </c>
    </row>
    <row r="4193" spans="1:31" x14ac:dyDescent="0.2">
      <c r="A4193">
        <v>41</v>
      </c>
      <c r="B4193" t="s">
        <v>96</v>
      </c>
      <c r="C4193" t="s">
        <v>32</v>
      </c>
      <c r="D4193" t="s">
        <v>33</v>
      </c>
      <c r="E4193" t="s">
        <v>34</v>
      </c>
      <c r="F4193" t="s">
        <v>56</v>
      </c>
      <c r="G4193" t="s">
        <v>40539</v>
      </c>
      <c r="H4193" t="s">
        <v>40540</v>
      </c>
      <c r="I4193" t="s">
        <v>40541</v>
      </c>
      <c r="J4193" t="s">
        <v>40542</v>
      </c>
      <c r="K4193" t="s">
        <v>40543</v>
      </c>
      <c r="L4193" t="s">
        <v>40544</v>
      </c>
      <c r="M4193" t="s">
        <v>40545</v>
      </c>
      <c r="N4193" t="s">
        <v>40546</v>
      </c>
      <c r="O4193" t="s">
        <v>40547</v>
      </c>
      <c r="P4193" t="s">
        <v>40548</v>
      </c>
      <c r="Q4193" t="s">
        <v>108</v>
      </c>
      <c r="R4193">
        <v>68</v>
      </c>
      <c r="S4193">
        <v>-1</v>
      </c>
      <c r="T4193" t="s">
        <v>457</v>
      </c>
      <c r="U4193" s="1">
        <v>41055</v>
      </c>
      <c r="V4193" t="s">
        <v>48</v>
      </c>
      <c r="W4193" t="s">
        <v>32</v>
      </c>
      <c r="X4193" t="s">
        <v>49</v>
      </c>
      <c r="Y4193" t="s">
        <v>93</v>
      </c>
      <c r="Z4193" t="s">
        <v>151</v>
      </c>
      <c r="AA4193" t="s">
        <v>51</v>
      </c>
      <c r="AB4193" t="s">
        <v>712</v>
      </c>
      <c r="AC4193" t="s">
        <v>71</v>
      </c>
      <c r="AD4193" t="s">
        <v>2718</v>
      </c>
      <c r="AE4193" t="s">
        <v>54</v>
      </c>
    </row>
    <row r="4194" spans="1:31" x14ac:dyDescent="0.2">
      <c r="A4194">
        <v>41</v>
      </c>
      <c r="B4194" t="s">
        <v>169</v>
      </c>
      <c r="C4194" t="s">
        <v>32</v>
      </c>
      <c r="D4194" t="s">
        <v>33</v>
      </c>
      <c r="E4194" t="s">
        <v>34</v>
      </c>
      <c r="F4194" t="s">
        <v>56</v>
      </c>
      <c r="G4194" t="s">
        <v>40700</v>
      </c>
      <c r="H4194" t="s">
        <v>40701</v>
      </c>
      <c r="I4194" t="s">
        <v>40702</v>
      </c>
      <c r="J4194" t="s">
        <v>40703</v>
      </c>
      <c r="K4194" t="s">
        <v>3345</v>
      </c>
      <c r="L4194" t="s">
        <v>40704</v>
      </c>
      <c r="M4194" t="s">
        <v>40705</v>
      </c>
      <c r="N4194" t="s">
        <v>40706</v>
      </c>
      <c r="O4194" t="s">
        <v>40707</v>
      </c>
      <c r="P4194" t="s">
        <v>40708</v>
      </c>
      <c r="Q4194" t="s">
        <v>321</v>
      </c>
      <c r="R4194">
        <v>65</v>
      </c>
      <c r="S4194">
        <v>-1</v>
      </c>
      <c r="T4194" t="s">
        <v>631</v>
      </c>
      <c r="U4194" s="1">
        <v>41072</v>
      </c>
      <c r="V4194" t="s">
        <v>48</v>
      </c>
      <c r="W4194" t="s">
        <v>32</v>
      </c>
      <c r="X4194" t="s">
        <v>244</v>
      </c>
      <c r="Y4194" t="s">
        <v>32</v>
      </c>
      <c r="Z4194" t="s">
        <v>50</v>
      </c>
      <c r="AA4194" t="s">
        <v>51</v>
      </c>
      <c r="AB4194" t="s">
        <v>81</v>
      </c>
      <c r="AC4194" t="s">
        <v>71</v>
      </c>
      <c r="AD4194" t="s">
        <v>17226</v>
      </c>
      <c r="AE4194" t="s">
        <v>54</v>
      </c>
    </row>
    <row r="4195" spans="1:31" x14ac:dyDescent="0.2">
      <c r="A4195">
        <v>41</v>
      </c>
      <c r="B4195" t="s">
        <v>55</v>
      </c>
      <c r="C4195" t="s">
        <v>91</v>
      </c>
      <c r="D4195" t="s">
        <v>182</v>
      </c>
      <c r="E4195" t="s">
        <v>34</v>
      </c>
      <c r="F4195" t="s">
        <v>114</v>
      </c>
      <c r="G4195" t="s">
        <v>40905</v>
      </c>
      <c r="H4195" t="s">
        <v>40906</v>
      </c>
      <c r="I4195" t="s">
        <v>40907</v>
      </c>
      <c r="J4195" t="s">
        <v>40908</v>
      </c>
      <c r="K4195" t="s">
        <v>40909</v>
      </c>
      <c r="L4195" t="s">
        <v>40910</v>
      </c>
      <c r="M4195" t="s">
        <v>40911</v>
      </c>
      <c r="N4195" t="s">
        <v>40912</v>
      </c>
      <c r="O4195" t="s">
        <v>40913</v>
      </c>
      <c r="P4195" t="s">
        <v>40914</v>
      </c>
      <c r="Q4195" t="s">
        <v>924</v>
      </c>
      <c r="R4195">
        <v>74</v>
      </c>
      <c r="S4195">
        <v>-1</v>
      </c>
      <c r="T4195" t="s">
        <v>163</v>
      </c>
      <c r="U4195" s="1">
        <v>41089</v>
      </c>
      <c r="V4195" t="s">
        <v>48</v>
      </c>
      <c r="W4195" t="s">
        <v>217</v>
      </c>
      <c r="X4195" t="s">
        <v>49</v>
      </c>
      <c r="Y4195" t="s">
        <v>93</v>
      </c>
      <c r="Z4195" t="s">
        <v>32</v>
      </c>
      <c r="AA4195" t="s">
        <v>51</v>
      </c>
      <c r="AB4195" t="s">
        <v>124</v>
      </c>
      <c r="AC4195" t="s">
        <v>71</v>
      </c>
      <c r="AD4195" t="s">
        <v>800</v>
      </c>
      <c r="AE4195" t="s">
        <v>54</v>
      </c>
    </row>
    <row r="4196" spans="1:31" x14ac:dyDescent="0.2">
      <c r="A4196">
        <v>41</v>
      </c>
      <c r="B4196" t="s">
        <v>169</v>
      </c>
      <c r="C4196" t="s">
        <v>155</v>
      </c>
      <c r="D4196" t="s">
        <v>33</v>
      </c>
      <c r="E4196" t="s">
        <v>34</v>
      </c>
      <c r="F4196" t="s">
        <v>56</v>
      </c>
      <c r="G4196" t="s">
        <v>41202</v>
      </c>
      <c r="H4196" t="s">
        <v>41203</v>
      </c>
      <c r="I4196" t="s">
        <v>41204</v>
      </c>
      <c r="J4196" t="s">
        <v>41205</v>
      </c>
      <c r="K4196" t="s">
        <v>41206</v>
      </c>
      <c r="L4196" t="s">
        <v>41207</v>
      </c>
      <c r="M4196" t="s">
        <v>41208</v>
      </c>
      <c r="N4196" t="s">
        <v>41209</v>
      </c>
      <c r="O4196" t="s">
        <v>41210</v>
      </c>
      <c r="P4196" t="s">
        <v>41211</v>
      </c>
      <c r="Q4196" t="s">
        <v>108</v>
      </c>
      <c r="R4196">
        <v>66</v>
      </c>
      <c r="S4196">
        <v>-1</v>
      </c>
      <c r="T4196" t="s">
        <v>576</v>
      </c>
      <c r="U4196" s="1">
        <v>41081</v>
      </c>
      <c r="V4196" t="s">
        <v>548</v>
      </c>
      <c r="W4196" t="s">
        <v>32</v>
      </c>
      <c r="X4196" t="s">
        <v>49</v>
      </c>
      <c r="Y4196" t="s">
        <v>495</v>
      </c>
      <c r="Z4196" t="s">
        <v>475</v>
      </c>
      <c r="AA4196" t="s">
        <v>51</v>
      </c>
      <c r="AB4196" t="s">
        <v>1909</v>
      </c>
      <c r="AC4196" t="s">
        <v>71</v>
      </c>
      <c r="AD4196" t="s">
        <v>41212</v>
      </c>
      <c r="AE4196" t="s">
        <v>54</v>
      </c>
    </row>
    <row r="4197" spans="1:31" x14ac:dyDescent="0.2">
      <c r="A4197">
        <v>42</v>
      </c>
      <c r="B4197" t="s">
        <v>55</v>
      </c>
      <c r="C4197" t="s">
        <v>155</v>
      </c>
      <c r="D4197" t="s">
        <v>33</v>
      </c>
      <c r="E4197" t="s">
        <v>34</v>
      </c>
      <c r="F4197" t="s">
        <v>773</v>
      </c>
      <c r="G4197" t="s">
        <v>774</v>
      </c>
      <c r="H4197" t="s">
        <v>775</v>
      </c>
      <c r="I4197" t="s">
        <v>32</v>
      </c>
      <c r="J4197" t="s">
        <v>32</v>
      </c>
      <c r="K4197" t="s">
        <v>32</v>
      </c>
      <c r="L4197" t="s">
        <v>776</v>
      </c>
      <c r="M4197" t="s">
        <v>32</v>
      </c>
      <c r="N4197" t="s">
        <v>32</v>
      </c>
      <c r="O4197" t="s">
        <v>32</v>
      </c>
      <c r="P4197" t="s">
        <v>777</v>
      </c>
      <c r="Q4197" t="s">
        <v>108</v>
      </c>
      <c r="R4197">
        <v>64</v>
      </c>
      <c r="S4197">
        <v>-1</v>
      </c>
      <c r="T4197" t="s">
        <v>91</v>
      </c>
      <c r="U4197" s="1">
        <v>41023</v>
      </c>
      <c r="V4197" t="s">
        <v>274</v>
      </c>
      <c r="W4197" t="s">
        <v>32</v>
      </c>
      <c r="X4197" t="s">
        <v>49</v>
      </c>
      <c r="Y4197" t="s">
        <v>32</v>
      </c>
      <c r="Z4197" t="s">
        <v>32</v>
      </c>
      <c r="AA4197" t="s">
        <v>51</v>
      </c>
      <c r="AB4197" t="s">
        <v>778</v>
      </c>
      <c r="AC4197" t="s">
        <v>71</v>
      </c>
      <c r="AD4197" t="s">
        <v>168</v>
      </c>
      <c r="AE4197" t="s">
        <v>54</v>
      </c>
    </row>
    <row r="4198" spans="1:31" x14ac:dyDescent="0.2">
      <c r="A4198">
        <v>42</v>
      </c>
      <c r="B4198" t="s">
        <v>620</v>
      </c>
      <c r="C4198" t="s">
        <v>278</v>
      </c>
      <c r="D4198" t="s">
        <v>182</v>
      </c>
      <c r="E4198" t="s">
        <v>32</v>
      </c>
      <c r="F4198" t="s">
        <v>56</v>
      </c>
      <c r="G4198" t="s">
        <v>1465</v>
      </c>
      <c r="H4198" t="s">
        <v>1466</v>
      </c>
      <c r="I4198" t="s">
        <v>1467</v>
      </c>
      <c r="J4198" t="s">
        <v>1468</v>
      </c>
      <c r="K4198" t="s">
        <v>32</v>
      </c>
      <c r="L4198" t="s">
        <v>1469</v>
      </c>
      <c r="M4198" t="s">
        <v>1470</v>
      </c>
      <c r="N4198" t="s">
        <v>1471</v>
      </c>
      <c r="O4198" t="s">
        <v>1472</v>
      </c>
      <c r="P4198" t="s">
        <v>1473</v>
      </c>
      <c r="Q4198" t="s">
        <v>75</v>
      </c>
      <c r="R4198">
        <v>68</v>
      </c>
      <c r="S4198">
        <v>-1</v>
      </c>
      <c r="T4198" t="s">
        <v>163</v>
      </c>
      <c r="U4198" s="1">
        <v>40729</v>
      </c>
      <c r="V4198" t="s">
        <v>1474</v>
      </c>
      <c r="W4198" t="s">
        <v>78</v>
      </c>
      <c r="X4198" t="s">
        <v>49</v>
      </c>
      <c r="Y4198" t="s">
        <v>656</v>
      </c>
      <c r="Z4198" t="s">
        <v>298</v>
      </c>
      <c r="AA4198" t="s">
        <v>69</v>
      </c>
      <c r="AB4198" t="s">
        <v>389</v>
      </c>
      <c r="AC4198" t="s">
        <v>71</v>
      </c>
      <c r="AD4198" t="s">
        <v>1475</v>
      </c>
      <c r="AE4198" t="s">
        <v>54</v>
      </c>
    </row>
    <row r="4199" spans="1:31" x14ac:dyDescent="0.2">
      <c r="A4199">
        <v>42</v>
      </c>
      <c r="B4199" t="s">
        <v>169</v>
      </c>
      <c r="C4199" t="s">
        <v>83</v>
      </c>
      <c r="D4199" t="s">
        <v>33</v>
      </c>
      <c r="E4199" t="s">
        <v>34</v>
      </c>
      <c r="F4199" t="s">
        <v>833</v>
      </c>
      <c r="G4199" t="s">
        <v>2236</v>
      </c>
      <c r="H4199" t="s">
        <v>2237</v>
      </c>
      <c r="I4199" t="s">
        <v>2238</v>
      </c>
      <c r="J4199" t="s">
        <v>2239</v>
      </c>
      <c r="K4199" t="s">
        <v>2240</v>
      </c>
      <c r="L4199" t="s">
        <v>2241</v>
      </c>
      <c r="M4199" t="s">
        <v>2242</v>
      </c>
      <c r="N4199" t="s">
        <v>32</v>
      </c>
      <c r="O4199" t="s">
        <v>32</v>
      </c>
      <c r="P4199" t="s">
        <v>32</v>
      </c>
      <c r="Q4199" t="s">
        <v>75</v>
      </c>
      <c r="R4199">
        <v>68</v>
      </c>
      <c r="S4199">
        <v>-1</v>
      </c>
      <c r="T4199" t="s">
        <v>331</v>
      </c>
      <c r="U4199" s="1">
        <v>41076</v>
      </c>
      <c r="V4199" t="s">
        <v>799</v>
      </c>
      <c r="W4199" t="s">
        <v>32</v>
      </c>
      <c r="X4199" t="s">
        <v>49</v>
      </c>
      <c r="Y4199" t="s">
        <v>435</v>
      </c>
      <c r="Z4199" t="s">
        <v>91</v>
      </c>
      <c r="AA4199" t="s">
        <v>51</v>
      </c>
      <c r="AB4199" t="s">
        <v>276</v>
      </c>
      <c r="AC4199" t="s">
        <v>71</v>
      </c>
      <c r="AD4199" t="s">
        <v>2243</v>
      </c>
      <c r="AE4199" t="s">
        <v>54</v>
      </c>
    </row>
    <row r="4200" spans="1:31" x14ac:dyDescent="0.2">
      <c r="A4200">
        <v>42</v>
      </c>
      <c r="B4200" t="s">
        <v>620</v>
      </c>
      <c r="C4200" t="s">
        <v>155</v>
      </c>
      <c r="D4200" t="s">
        <v>33</v>
      </c>
      <c r="E4200" t="s">
        <v>34</v>
      </c>
      <c r="F4200" t="s">
        <v>114</v>
      </c>
      <c r="G4200" t="s">
        <v>2268</v>
      </c>
      <c r="H4200" t="s">
        <v>2269</v>
      </c>
      <c r="I4200" t="s">
        <v>2270</v>
      </c>
      <c r="J4200" t="s">
        <v>2271</v>
      </c>
      <c r="K4200" t="s">
        <v>2272</v>
      </c>
      <c r="L4200" t="s">
        <v>2273</v>
      </c>
      <c r="M4200" t="s">
        <v>2274</v>
      </c>
      <c r="N4200" t="s">
        <v>2275</v>
      </c>
      <c r="O4200" t="s">
        <v>32</v>
      </c>
      <c r="P4200" t="s">
        <v>2276</v>
      </c>
      <c r="Q4200" t="s">
        <v>75</v>
      </c>
      <c r="R4200">
        <v>67</v>
      </c>
      <c r="S4200">
        <v>-1</v>
      </c>
      <c r="T4200" t="s">
        <v>457</v>
      </c>
      <c r="U4200" s="1">
        <v>41090</v>
      </c>
      <c r="V4200" t="s">
        <v>48</v>
      </c>
      <c r="W4200" t="s">
        <v>92</v>
      </c>
      <c r="X4200" t="s">
        <v>49</v>
      </c>
      <c r="Y4200" t="s">
        <v>93</v>
      </c>
      <c r="Z4200" t="s">
        <v>151</v>
      </c>
      <c r="AA4200" t="s">
        <v>69</v>
      </c>
      <c r="AB4200" t="s">
        <v>32</v>
      </c>
      <c r="AC4200" t="s">
        <v>71</v>
      </c>
      <c r="AD4200" t="s">
        <v>1684</v>
      </c>
      <c r="AE4200" t="s">
        <v>54</v>
      </c>
    </row>
    <row r="4201" spans="1:31" x14ac:dyDescent="0.2">
      <c r="A4201">
        <v>42</v>
      </c>
      <c r="B4201" t="s">
        <v>112</v>
      </c>
      <c r="C4201" t="s">
        <v>155</v>
      </c>
      <c r="D4201" t="s">
        <v>98</v>
      </c>
      <c r="E4201" t="s">
        <v>34</v>
      </c>
      <c r="F4201" t="s">
        <v>114</v>
      </c>
      <c r="G4201" t="s">
        <v>2523</v>
      </c>
      <c r="H4201" t="s">
        <v>2524</v>
      </c>
      <c r="I4201" t="s">
        <v>2525</v>
      </c>
      <c r="J4201" t="s">
        <v>2526</v>
      </c>
      <c r="K4201" t="s">
        <v>32</v>
      </c>
      <c r="L4201" t="s">
        <v>2527</v>
      </c>
      <c r="M4201" t="s">
        <v>2528</v>
      </c>
      <c r="N4201" t="s">
        <v>2529</v>
      </c>
      <c r="O4201" t="s">
        <v>32</v>
      </c>
      <c r="P4201" t="s">
        <v>32</v>
      </c>
      <c r="Q4201" t="s">
        <v>75</v>
      </c>
      <c r="R4201">
        <v>70</v>
      </c>
      <c r="S4201">
        <v>150000</v>
      </c>
      <c r="T4201" t="s">
        <v>163</v>
      </c>
      <c r="U4201" s="1">
        <v>40947</v>
      </c>
      <c r="V4201" t="s">
        <v>48</v>
      </c>
      <c r="W4201" t="s">
        <v>181</v>
      </c>
      <c r="X4201" t="s">
        <v>49</v>
      </c>
      <c r="Y4201" t="s">
        <v>495</v>
      </c>
      <c r="Z4201" t="s">
        <v>109</v>
      </c>
      <c r="AA4201" t="s">
        <v>69</v>
      </c>
      <c r="AB4201" t="s">
        <v>32</v>
      </c>
      <c r="AC4201" t="s">
        <v>71</v>
      </c>
      <c r="AD4201" t="s">
        <v>95</v>
      </c>
      <c r="AE4201" t="s">
        <v>54</v>
      </c>
    </row>
    <row r="4202" spans="1:31" x14ac:dyDescent="0.2">
      <c r="A4202">
        <v>42</v>
      </c>
      <c r="B4202" t="s">
        <v>154</v>
      </c>
      <c r="C4202" t="s">
        <v>32</v>
      </c>
      <c r="D4202" t="s">
        <v>33</v>
      </c>
      <c r="E4202" t="s">
        <v>32</v>
      </c>
      <c r="F4202" t="s">
        <v>56</v>
      </c>
      <c r="G4202" t="s">
        <v>3444</v>
      </c>
      <c r="H4202" t="s">
        <v>3445</v>
      </c>
      <c r="I4202" t="s">
        <v>3446</v>
      </c>
      <c r="J4202" t="s">
        <v>3447</v>
      </c>
      <c r="K4202" t="s">
        <v>3448</v>
      </c>
      <c r="L4202" t="s">
        <v>3449</v>
      </c>
      <c r="M4202" t="s">
        <v>3218</v>
      </c>
      <c r="N4202" t="s">
        <v>3450</v>
      </c>
      <c r="O4202" t="s">
        <v>3451</v>
      </c>
      <c r="P4202" t="s">
        <v>3452</v>
      </c>
      <c r="Q4202" t="s">
        <v>75</v>
      </c>
      <c r="R4202">
        <v>68</v>
      </c>
      <c r="S4202">
        <v>-1</v>
      </c>
      <c r="T4202" t="s">
        <v>47</v>
      </c>
      <c r="U4202" s="1">
        <v>41089</v>
      </c>
      <c r="V4202" t="s">
        <v>48</v>
      </c>
      <c r="W4202" t="s">
        <v>78</v>
      </c>
      <c r="X4202" t="s">
        <v>398</v>
      </c>
      <c r="Y4202" t="s">
        <v>93</v>
      </c>
      <c r="Z4202" t="s">
        <v>322</v>
      </c>
      <c r="AA4202" t="s">
        <v>69</v>
      </c>
      <c r="AB4202" t="s">
        <v>32</v>
      </c>
      <c r="AC4202" t="s">
        <v>71</v>
      </c>
      <c r="AD4202" t="s">
        <v>168</v>
      </c>
      <c r="AE4202" t="s">
        <v>265</v>
      </c>
    </row>
    <row r="4203" spans="1:31" x14ac:dyDescent="0.2">
      <c r="A4203">
        <v>42</v>
      </c>
      <c r="B4203" t="s">
        <v>96</v>
      </c>
      <c r="C4203" t="s">
        <v>32</v>
      </c>
      <c r="D4203" t="s">
        <v>33</v>
      </c>
      <c r="E4203" t="s">
        <v>34</v>
      </c>
      <c r="F4203" t="s">
        <v>56</v>
      </c>
      <c r="G4203" t="s">
        <v>3473</v>
      </c>
      <c r="H4203" t="s">
        <v>3474</v>
      </c>
      <c r="I4203" t="s">
        <v>3475</v>
      </c>
      <c r="J4203" t="s">
        <v>3476</v>
      </c>
      <c r="K4203" t="s">
        <v>3477</v>
      </c>
      <c r="L4203" t="s">
        <v>3478</v>
      </c>
      <c r="M4203" t="s">
        <v>3479</v>
      </c>
      <c r="N4203" t="s">
        <v>3480</v>
      </c>
      <c r="O4203" t="s">
        <v>3481</v>
      </c>
      <c r="P4203" t="s">
        <v>3482</v>
      </c>
      <c r="Q4203" t="s">
        <v>3483</v>
      </c>
      <c r="R4203">
        <v>75</v>
      </c>
      <c r="S4203">
        <v>150000</v>
      </c>
      <c r="T4203" t="s">
        <v>203</v>
      </c>
      <c r="U4203" s="1">
        <v>41089</v>
      </c>
      <c r="V4203" t="s">
        <v>48</v>
      </c>
      <c r="W4203" t="s">
        <v>217</v>
      </c>
      <c r="X4203" t="s">
        <v>49</v>
      </c>
      <c r="Y4203" t="s">
        <v>245</v>
      </c>
      <c r="Z4203" t="s">
        <v>1810</v>
      </c>
      <c r="AA4203" t="s">
        <v>51</v>
      </c>
      <c r="AB4203" t="s">
        <v>690</v>
      </c>
      <c r="AC4203" t="s">
        <v>71</v>
      </c>
      <c r="AD4203" t="s">
        <v>168</v>
      </c>
      <c r="AE4203" t="s">
        <v>54</v>
      </c>
    </row>
    <row r="4204" spans="1:31" x14ac:dyDescent="0.2">
      <c r="A4204">
        <v>42</v>
      </c>
      <c r="B4204" t="s">
        <v>55</v>
      </c>
      <c r="C4204" t="s">
        <v>32</v>
      </c>
      <c r="D4204" t="s">
        <v>33</v>
      </c>
      <c r="E4204" t="s">
        <v>32</v>
      </c>
      <c r="F4204" t="s">
        <v>664</v>
      </c>
      <c r="G4204" t="s">
        <v>3771</v>
      </c>
      <c r="H4204" t="s">
        <v>3772</v>
      </c>
      <c r="I4204" t="s">
        <v>3773</v>
      </c>
      <c r="J4204" t="s">
        <v>3774</v>
      </c>
      <c r="K4204" t="s">
        <v>3775</v>
      </c>
      <c r="L4204" t="s">
        <v>3776</v>
      </c>
      <c r="M4204" t="s">
        <v>3777</v>
      </c>
      <c r="N4204" t="s">
        <v>3778</v>
      </c>
      <c r="O4204" t="s">
        <v>3779</v>
      </c>
      <c r="P4204" t="s">
        <v>3780</v>
      </c>
      <c r="Q4204" t="s">
        <v>75</v>
      </c>
      <c r="R4204">
        <v>75</v>
      </c>
      <c r="S4204">
        <v>-1</v>
      </c>
      <c r="T4204" t="s">
        <v>331</v>
      </c>
      <c r="U4204" s="1">
        <v>41090</v>
      </c>
      <c r="V4204" t="s">
        <v>799</v>
      </c>
      <c r="W4204" t="s">
        <v>668</v>
      </c>
      <c r="X4204" t="s">
        <v>49</v>
      </c>
      <c r="Y4204" t="s">
        <v>32</v>
      </c>
      <c r="Z4204" t="s">
        <v>298</v>
      </c>
      <c r="AA4204" t="s">
        <v>51</v>
      </c>
      <c r="AB4204" t="s">
        <v>32</v>
      </c>
      <c r="AC4204" t="s">
        <v>71</v>
      </c>
      <c r="AD4204" t="s">
        <v>3781</v>
      </c>
      <c r="AE4204" t="s">
        <v>54</v>
      </c>
    </row>
    <row r="4205" spans="1:31" x14ac:dyDescent="0.2">
      <c r="A4205">
        <v>42</v>
      </c>
      <c r="B4205" t="s">
        <v>32</v>
      </c>
      <c r="C4205" t="s">
        <v>32</v>
      </c>
      <c r="D4205" t="s">
        <v>182</v>
      </c>
      <c r="E4205" t="s">
        <v>34</v>
      </c>
      <c r="F4205" t="s">
        <v>833</v>
      </c>
      <c r="G4205" t="s">
        <v>3964</v>
      </c>
      <c r="H4205" t="s">
        <v>3965</v>
      </c>
      <c r="I4205" t="s">
        <v>3966</v>
      </c>
      <c r="J4205" t="s">
        <v>32</v>
      </c>
      <c r="K4205" t="s">
        <v>3967</v>
      </c>
      <c r="L4205" t="s">
        <v>3968</v>
      </c>
      <c r="M4205" t="s">
        <v>32</v>
      </c>
      <c r="N4205" t="s">
        <v>32</v>
      </c>
      <c r="O4205" t="s">
        <v>32</v>
      </c>
      <c r="P4205" t="s">
        <v>3969</v>
      </c>
      <c r="Q4205" t="s">
        <v>75</v>
      </c>
      <c r="R4205">
        <v>72</v>
      </c>
      <c r="S4205">
        <v>-1</v>
      </c>
      <c r="T4205" t="s">
        <v>331</v>
      </c>
      <c r="U4205" s="1">
        <v>40864</v>
      </c>
      <c r="V4205" t="s">
        <v>799</v>
      </c>
      <c r="W4205" t="s">
        <v>191</v>
      </c>
      <c r="X4205" t="s">
        <v>49</v>
      </c>
      <c r="Y4205" t="s">
        <v>435</v>
      </c>
      <c r="Z4205" t="s">
        <v>1041</v>
      </c>
      <c r="AA4205" t="s">
        <v>51</v>
      </c>
      <c r="AB4205" t="s">
        <v>70</v>
      </c>
      <c r="AC4205" t="s">
        <v>71</v>
      </c>
      <c r="AD4205" t="s">
        <v>511</v>
      </c>
      <c r="AE4205" t="s">
        <v>54</v>
      </c>
    </row>
    <row r="4206" spans="1:31" x14ac:dyDescent="0.2">
      <c r="A4206">
        <v>42</v>
      </c>
      <c r="B4206" t="s">
        <v>32</v>
      </c>
      <c r="C4206" t="s">
        <v>32</v>
      </c>
      <c r="D4206" t="s">
        <v>33</v>
      </c>
      <c r="E4206" t="s">
        <v>34</v>
      </c>
      <c r="F4206" t="s">
        <v>32</v>
      </c>
      <c r="G4206" t="s">
        <v>4013</v>
      </c>
      <c r="H4206" t="s">
        <v>4014</v>
      </c>
      <c r="I4206" t="s">
        <v>4015</v>
      </c>
      <c r="J4206" t="s">
        <v>4016</v>
      </c>
      <c r="K4206" t="s">
        <v>4017</v>
      </c>
      <c r="L4206" t="s">
        <v>4018</v>
      </c>
      <c r="M4206" t="s">
        <v>4019</v>
      </c>
      <c r="N4206" t="s">
        <v>4020</v>
      </c>
      <c r="O4206" t="s">
        <v>4021</v>
      </c>
      <c r="P4206" t="s">
        <v>4022</v>
      </c>
      <c r="Q4206" t="s">
        <v>924</v>
      </c>
      <c r="R4206">
        <v>76</v>
      </c>
      <c r="S4206">
        <v>-1</v>
      </c>
      <c r="T4206" t="s">
        <v>446</v>
      </c>
      <c r="U4206" s="1">
        <v>41078</v>
      </c>
      <c r="V4206" t="s">
        <v>1632</v>
      </c>
      <c r="W4206" t="s">
        <v>32</v>
      </c>
      <c r="X4206" t="s">
        <v>49</v>
      </c>
      <c r="Y4206" t="s">
        <v>150</v>
      </c>
      <c r="Z4206" t="s">
        <v>1041</v>
      </c>
      <c r="AA4206" t="s">
        <v>51</v>
      </c>
      <c r="AB4206" t="s">
        <v>206</v>
      </c>
      <c r="AC4206" t="s">
        <v>71</v>
      </c>
      <c r="AD4206" t="s">
        <v>95</v>
      </c>
      <c r="AE4206" t="s">
        <v>54</v>
      </c>
    </row>
    <row r="4207" spans="1:31" x14ac:dyDescent="0.2">
      <c r="A4207">
        <v>42</v>
      </c>
      <c r="B4207" t="s">
        <v>32</v>
      </c>
      <c r="C4207" t="s">
        <v>32</v>
      </c>
      <c r="D4207" t="s">
        <v>33</v>
      </c>
      <c r="E4207" t="s">
        <v>32</v>
      </c>
      <c r="F4207" t="s">
        <v>32</v>
      </c>
      <c r="G4207" t="s">
        <v>4034</v>
      </c>
      <c r="H4207" t="s">
        <v>4035</v>
      </c>
      <c r="I4207" t="s">
        <v>4036</v>
      </c>
      <c r="J4207" t="s">
        <v>4037</v>
      </c>
      <c r="K4207" t="s">
        <v>4038</v>
      </c>
      <c r="L4207" t="s">
        <v>4039</v>
      </c>
      <c r="M4207" t="s">
        <v>4040</v>
      </c>
      <c r="N4207" t="s">
        <v>4041</v>
      </c>
      <c r="O4207" t="s">
        <v>4042</v>
      </c>
      <c r="P4207" t="s">
        <v>4043</v>
      </c>
      <c r="Q4207" t="s">
        <v>32</v>
      </c>
      <c r="R4207">
        <v>63</v>
      </c>
      <c r="S4207">
        <v>-1</v>
      </c>
      <c r="T4207" t="s">
        <v>32</v>
      </c>
      <c r="U4207" s="1">
        <v>41088</v>
      </c>
      <c r="V4207" t="s">
        <v>164</v>
      </c>
      <c r="W4207" t="s">
        <v>78</v>
      </c>
      <c r="X4207" t="s">
        <v>398</v>
      </c>
      <c r="Y4207" t="s">
        <v>93</v>
      </c>
      <c r="Z4207" t="s">
        <v>32</v>
      </c>
      <c r="AA4207" t="s">
        <v>69</v>
      </c>
      <c r="AB4207" t="s">
        <v>233</v>
      </c>
      <c r="AC4207" t="s">
        <v>71</v>
      </c>
      <c r="AD4207" t="s">
        <v>95</v>
      </c>
      <c r="AE4207" t="s">
        <v>265</v>
      </c>
    </row>
    <row r="4208" spans="1:31" x14ac:dyDescent="0.2">
      <c r="A4208">
        <v>42</v>
      </c>
      <c r="B4208" t="s">
        <v>169</v>
      </c>
      <c r="C4208" t="s">
        <v>32</v>
      </c>
      <c r="D4208" t="s">
        <v>33</v>
      </c>
      <c r="E4208" t="s">
        <v>34</v>
      </c>
      <c r="F4208" t="s">
        <v>56</v>
      </c>
      <c r="G4208" t="s">
        <v>5195</v>
      </c>
      <c r="H4208" t="s">
        <v>5196</v>
      </c>
      <c r="I4208" t="s">
        <v>5197</v>
      </c>
      <c r="J4208" t="s">
        <v>5198</v>
      </c>
      <c r="K4208" t="s">
        <v>5199</v>
      </c>
      <c r="L4208" t="e">
        <f>- miles of secluded single track to run  - warm home-made bread  - a challenge to create something new  - a sense of history  - deep connections with very few people  - a sense of adventure</f>
        <v>#NAME?</v>
      </c>
      <c r="M4208" t="s">
        <v>5200</v>
      </c>
      <c r="N4208" t="s">
        <v>5201</v>
      </c>
      <c r="O4208" t="s">
        <v>32</v>
      </c>
      <c r="P4208" t="s">
        <v>5202</v>
      </c>
      <c r="Q4208" t="s">
        <v>75</v>
      </c>
      <c r="R4208">
        <v>74</v>
      </c>
      <c r="S4208">
        <v>1000000</v>
      </c>
      <c r="T4208" t="s">
        <v>76</v>
      </c>
      <c r="U4208" s="1">
        <v>41090</v>
      </c>
      <c r="V4208" t="s">
        <v>48</v>
      </c>
      <c r="W4208" t="s">
        <v>191</v>
      </c>
      <c r="X4208" t="s">
        <v>49</v>
      </c>
      <c r="Y4208" t="s">
        <v>32</v>
      </c>
      <c r="Z4208" t="s">
        <v>422</v>
      </c>
      <c r="AA4208" t="s">
        <v>51</v>
      </c>
      <c r="AB4208" t="s">
        <v>852</v>
      </c>
      <c r="AC4208" t="s">
        <v>71</v>
      </c>
      <c r="AD4208" t="s">
        <v>5203</v>
      </c>
      <c r="AE4208" t="s">
        <v>265</v>
      </c>
    </row>
    <row r="4209" spans="1:31" x14ac:dyDescent="0.2">
      <c r="A4209">
        <v>42</v>
      </c>
      <c r="B4209" t="s">
        <v>112</v>
      </c>
      <c r="C4209" t="s">
        <v>155</v>
      </c>
      <c r="D4209" t="s">
        <v>33</v>
      </c>
      <c r="E4209" t="s">
        <v>34</v>
      </c>
      <c r="F4209" t="s">
        <v>56</v>
      </c>
      <c r="G4209" t="s">
        <v>32</v>
      </c>
      <c r="H4209" t="s">
        <v>5274</v>
      </c>
      <c r="I4209" t="s">
        <v>5275</v>
      </c>
      <c r="J4209" t="s">
        <v>32</v>
      </c>
      <c r="K4209" t="s">
        <v>32</v>
      </c>
      <c r="L4209" t="s">
        <v>5276</v>
      </c>
      <c r="M4209" t="s">
        <v>5277</v>
      </c>
      <c r="N4209" t="s">
        <v>5278</v>
      </c>
      <c r="O4209" t="s">
        <v>32</v>
      </c>
      <c r="P4209" t="s">
        <v>32</v>
      </c>
      <c r="Q4209" t="s">
        <v>75</v>
      </c>
      <c r="R4209">
        <v>65</v>
      </c>
      <c r="S4209">
        <v>-1</v>
      </c>
      <c r="T4209" t="s">
        <v>136</v>
      </c>
      <c r="U4209" s="1">
        <v>41090</v>
      </c>
      <c r="V4209" t="s">
        <v>164</v>
      </c>
      <c r="W4209" t="s">
        <v>217</v>
      </c>
      <c r="X4209" t="s">
        <v>49</v>
      </c>
      <c r="Y4209" t="s">
        <v>245</v>
      </c>
      <c r="Z4209" t="s">
        <v>32</v>
      </c>
      <c r="AA4209" t="s">
        <v>51</v>
      </c>
      <c r="AB4209" t="s">
        <v>423</v>
      </c>
      <c r="AC4209" t="s">
        <v>71</v>
      </c>
      <c r="AD4209" t="s">
        <v>168</v>
      </c>
      <c r="AE4209" t="s">
        <v>54</v>
      </c>
    </row>
    <row r="4210" spans="1:31" x14ac:dyDescent="0.2">
      <c r="A4210">
        <v>42</v>
      </c>
      <c r="B4210" t="s">
        <v>620</v>
      </c>
      <c r="C4210" t="s">
        <v>155</v>
      </c>
      <c r="D4210" t="s">
        <v>33</v>
      </c>
      <c r="E4210" t="s">
        <v>34</v>
      </c>
      <c r="F4210" t="s">
        <v>56</v>
      </c>
      <c r="G4210" t="s">
        <v>32</v>
      </c>
      <c r="H4210" t="s">
        <v>32</v>
      </c>
      <c r="I4210" t="s">
        <v>32</v>
      </c>
      <c r="J4210" t="s">
        <v>5347</v>
      </c>
      <c r="K4210" t="s">
        <v>5348</v>
      </c>
      <c r="L4210" t="s">
        <v>5349</v>
      </c>
      <c r="M4210" t="s">
        <v>32</v>
      </c>
      <c r="N4210" t="s">
        <v>5350</v>
      </c>
      <c r="O4210" t="s">
        <v>5351</v>
      </c>
      <c r="P4210" t="s">
        <v>32</v>
      </c>
      <c r="Q4210" t="s">
        <v>75</v>
      </c>
      <c r="R4210">
        <v>67</v>
      </c>
      <c r="S4210">
        <v>70000</v>
      </c>
      <c r="T4210" t="s">
        <v>91</v>
      </c>
      <c r="U4210" s="1">
        <v>41086</v>
      </c>
      <c r="V4210" t="s">
        <v>357</v>
      </c>
      <c r="W4210" t="s">
        <v>217</v>
      </c>
      <c r="X4210" t="s">
        <v>49</v>
      </c>
      <c r="Y4210" t="s">
        <v>435</v>
      </c>
      <c r="Z4210" t="s">
        <v>4341</v>
      </c>
      <c r="AA4210" t="s">
        <v>69</v>
      </c>
      <c r="AB4210" t="s">
        <v>124</v>
      </c>
      <c r="AC4210" t="s">
        <v>71</v>
      </c>
      <c r="AD4210" t="s">
        <v>95</v>
      </c>
      <c r="AE4210" t="s">
        <v>54</v>
      </c>
    </row>
    <row r="4211" spans="1:31" x14ac:dyDescent="0.2">
      <c r="A4211">
        <v>42</v>
      </c>
      <c r="B4211" t="s">
        <v>96</v>
      </c>
      <c r="C4211" t="s">
        <v>97</v>
      </c>
      <c r="D4211" t="s">
        <v>33</v>
      </c>
      <c r="E4211" t="s">
        <v>34</v>
      </c>
      <c r="F4211" t="s">
        <v>114</v>
      </c>
      <c r="G4211" t="s">
        <v>5478</v>
      </c>
      <c r="H4211" t="s">
        <v>5479</v>
      </c>
      <c r="I4211" t="s">
        <v>5480</v>
      </c>
      <c r="J4211" t="s">
        <v>5481</v>
      </c>
      <c r="K4211" t="s">
        <v>32</v>
      </c>
      <c r="L4211" t="s">
        <v>5482</v>
      </c>
      <c r="M4211" t="s">
        <v>5483</v>
      </c>
      <c r="N4211" t="s">
        <v>5484</v>
      </c>
      <c r="O4211" t="s">
        <v>5485</v>
      </c>
      <c r="P4211" t="s">
        <v>5486</v>
      </c>
      <c r="Q4211" t="s">
        <v>75</v>
      </c>
      <c r="R4211">
        <v>72</v>
      </c>
      <c r="S4211">
        <v>-1</v>
      </c>
      <c r="T4211" t="s">
        <v>136</v>
      </c>
      <c r="U4211" s="1">
        <v>41080</v>
      </c>
      <c r="V4211" t="s">
        <v>48</v>
      </c>
      <c r="W4211" t="s">
        <v>862</v>
      </c>
      <c r="X4211" t="s">
        <v>49</v>
      </c>
      <c r="Y4211" t="s">
        <v>435</v>
      </c>
      <c r="Z4211" t="s">
        <v>322</v>
      </c>
      <c r="AA4211" t="s">
        <v>51</v>
      </c>
      <c r="AB4211" t="s">
        <v>367</v>
      </c>
      <c r="AC4211" t="s">
        <v>71</v>
      </c>
      <c r="AD4211" t="s">
        <v>5487</v>
      </c>
      <c r="AE4211" t="s">
        <v>54</v>
      </c>
    </row>
    <row r="4212" spans="1:31" x14ac:dyDescent="0.2">
      <c r="A4212">
        <v>42</v>
      </c>
      <c r="B4212" t="s">
        <v>112</v>
      </c>
      <c r="C4212" t="s">
        <v>113</v>
      </c>
      <c r="D4212" t="s">
        <v>98</v>
      </c>
      <c r="E4212" t="s">
        <v>34</v>
      </c>
      <c r="F4212" t="s">
        <v>138</v>
      </c>
      <c r="G4212" t="s">
        <v>5998</v>
      </c>
      <c r="H4212" t="s">
        <v>5999</v>
      </c>
      <c r="I4212" t="s">
        <v>6000</v>
      </c>
      <c r="J4212" t="s">
        <v>32</v>
      </c>
      <c r="K4212" t="s">
        <v>32</v>
      </c>
      <c r="L4212" t="s">
        <v>6001</v>
      </c>
      <c r="M4212" t="s">
        <v>6002</v>
      </c>
      <c r="N4212" t="s">
        <v>6003</v>
      </c>
      <c r="O4212" t="s">
        <v>6004</v>
      </c>
      <c r="P4212" t="s">
        <v>32</v>
      </c>
      <c r="Q4212" t="s">
        <v>75</v>
      </c>
      <c r="R4212">
        <v>64</v>
      </c>
      <c r="S4212">
        <v>20000</v>
      </c>
      <c r="T4212" t="s">
        <v>47</v>
      </c>
      <c r="U4212" s="1">
        <v>41084</v>
      </c>
      <c r="V4212" t="s">
        <v>48</v>
      </c>
      <c r="W4212" t="s">
        <v>181</v>
      </c>
      <c r="X4212" t="s">
        <v>49</v>
      </c>
      <c r="Y4212" t="s">
        <v>495</v>
      </c>
      <c r="Z4212" t="s">
        <v>218</v>
      </c>
      <c r="AA4212" t="s">
        <v>69</v>
      </c>
      <c r="AB4212" t="s">
        <v>32</v>
      </c>
      <c r="AC4212" t="s">
        <v>71</v>
      </c>
      <c r="AD4212" t="s">
        <v>2243</v>
      </c>
      <c r="AE4212" t="s">
        <v>54</v>
      </c>
    </row>
    <row r="4213" spans="1:31" x14ac:dyDescent="0.2">
      <c r="A4213">
        <v>42</v>
      </c>
      <c r="B4213" t="s">
        <v>96</v>
      </c>
      <c r="C4213" t="s">
        <v>113</v>
      </c>
      <c r="D4213" t="s">
        <v>888</v>
      </c>
      <c r="E4213" t="s">
        <v>34</v>
      </c>
      <c r="F4213" t="s">
        <v>56</v>
      </c>
      <c r="G4213" t="s">
        <v>6022</v>
      </c>
      <c r="H4213" t="s">
        <v>6023</v>
      </c>
      <c r="I4213" t="s">
        <v>6024</v>
      </c>
      <c r="J4213" t="s">
        <v>6025</v>
      </c>
      <c r="K4213" t="s">
        <v>6026</v>
      </c>
      <c r="L4213" t="s">
        <v>6027</v>
      </c>
      <c r="M4213" t="s">
        <v>6028</v>
      </c>
      <c r="N4213" t="s">
        <v>6029</v>
      </c>
      <c r="O4213" t="s">
        <v>6030</v>
      </c>
      <c r="P4213" t="s">
        <v>6031</v>
      </c>
      <c r="Q4213" t="s">
        <v>75</v>
      </c>
      <c r="R4213">
        <v>69</v>
      </c>
      <c r="S4213">
        <v>-1</v>
      </c>
      <c r="T4213" t="s">
        <v>91</v>
      </c>
      <c r="U4213" s="1">
        <v>41087</v>
      </c>
      <c r="V4213" t="s">
        <v>260</v>
      </c>
      <c r="W4213" t="s">
        <v>78</v>
      </c>
      <c r="X4213" t="s">
        <v>49</v>
      </c>
      <c r="Y4213" t="s">
        <v>495</v>
      </c>
      <c r="Z4213" t="s">
        <v>50</v>
      </c>
      <c r="AA4213" t="s">
        <v>51</v>
      </c>
      <c r="AB4213" t="s">
        <v>32</v>
      </c>
      <c r="AC4213" t="s">
        <v>71</v>
      </c>
      <c r="AD4213" t="s">
        <v>95</v>
      </c>
      <c r="AE4213" t="s">
        <v>54</v>
      </c>
    </row>
    <row r="4214" spans="1:31" x14ac:dyDescent="0.2">
      <c r="A4214">
        <v>42</v>
      </c>
      <c r="B4214" t="s">
        <v>96</v>
      </c>
      <c r="C4214" t="s">
        <v>113</v>
      </c>
      <c r="D4214" t="s">
        <v>33</v>
      </c>
      <c r="E4214" t="s">
        <v>32</v>
      </c>
      <c r="F4214" t="s">
        <v>32</v>
      </c>
      <c r="G4214" t="s">
        <v>7740</v>
      </c>
      <c r="H4214" t="s">
        <v>7741</v>
      </c>
      <c r="I4214" t="s">
        <v>7742</v>
      </c>
      <c r="J4214" t="s">
        <v>7743</v>
      </c>
      <c r="K4214" t="s">
        <v>7744</v>
      </c>
      <c r="L4214" t="s">
        <v>7745</v>
      </c>
      <c r="M4214" t="s">
        <v>7746</v>
      </c>
      <c r="N4214" t="s">
        <v>7747</v>
      </c>
      <c r="O4214" t="s">
        <v>7748</v>
      </c>
      <c r="P4214" t="s">
        <v>5063</v>
      </c>
      <c r="Q4214" t="s">
        <v>588</v>
      </c>
      <c r="R4214">
        <v>69</v>
      </c>
      <c r="S4214">
        <v>-1</v>
      </c>
      <c r="T4214" t="s">
        <v>32</v>
      </c>
      <c r="U4214" s="1">
        <v>41091</v>
      </c>
      <c r="V4214" t="s">
        <v>1598</v>
      </c>
      <c r="W4214" t="s">
        <v>32</v>
      </c>
      <c r="X4214" t="s">
        <v>49</v>
      </c>
      <c r="Y4214" t="s">
        <v>32</v>
      </c>
      <c r="Z4214" t="s">
        <v>32</v>
      </c>
      <c r="AA4214" t="s">
        <v>51</v>
      </c>
      <c r="AB4214" t="s">
        <v>778</v>
      </c>
      <c r="AC4214" t="s">
        <v>32</v>
      </c>
      <c r="AD4214" t="s">
        <v>95</v>
      </c>
      <c r="AE4214" t="s">
        <v>265</v>
      </c>
    </row>
    <row r="4215" spans="1:31" x14ac:dyDescent="0.2">
      <c r="A4215">
        <v>42</v>
      </c>
      <c r="B4215" t="s">
        <v>620</v>
      </c>
      <c r="C4215" t="s">
        <v>32</v>
      </c>
      <c r="D4215" t="s">
        <v>33</v>
      </c>
      <c r="E4215" t="s">
        <v>32</v>
      </c>
      <c r="F4215" t="s">
        <v>1139</v>
      </c>
      <c r="G4215" t="s">
        <v>8667</v>
      </c>
      <c r="H4215" t="s">
        <v>32</v>
      </c>
      <c r="I4215" t="s">
        <v>8668</v>
      </c>
      <c r="J4215" t="s">
        <v>6557</v>
      </c>
      <c r="K4215" t="s">
        <v>8669</v>
      </c>
      <c r="L4215" t="s">
        <v>8670</v>
      </c>
      <c r="M4215" t="s">
        <v>8671</v>
      </c>
      <c r="N4215" t="s">
        <v>8592</v>
      </c>
      <c r="O4215" t="s">
        <v>8672</v>
      </c>
      <c r="P4215" t="s">
        <v>8673</v>
      </c>
      <c r="Q4215" t="s">
        <v>91</v>
      </c>
      <c r="R4215">
        <v>64</v>
      </c>
      <c r="S4215">
        <v>-1</v>
      </c>
      <c r="T4215" t="s">
        <v>91</v>
      </c>
      <c r="U4215" s="1">
        <v>41087</v>
      </c>
      <c r="V4215" t="s">
        <v>48</v>
      </c>
      <c r="W4215" t="s">
        <v>181</v>
      </c>
      <c r="X4215" t="s">
        <v>49</v>
      </c>
      <c r="Y4215" t="s">
        <v>93</v>
      </c>
      <c r="Z4215" t="s">
        <v>475</v>
      </c>
      <c r="AA4215" t="s">
        <v>69</v>
      </c>
      <c r="AB4215" t="s">
        <v>167</v>
      </c>
      <c r="AC4215" t="s">
        <v>111</v>
      </c>
      <c r="AD4215" t="s">
        <v>95</v>
      </c>
      <c r="AE4215" t="s">
        <v>54</v>
      </c>
    </row>
    <row r="4216" spans="1:31" x14ac:dyDescent="0.2">
      <c r="A4216">
        <v>42</v>
      </c>
      <c r="B4216" t="s">
        <v>96</v>
      </c>
      <c r="C4216" t="s">
        <v>32</v>
      </c>
      <c r="D4216" t="s">
        <v>33</v>
      </c>
      <c r="E4216" t="s">
        <v>34</v>
      </c>
      <c r="F4216" t="s">
        <v>138</v>
      </c>
      <c r="G4216" t="s">
        <v>9039</v>
      </c>
      <c r="H4216" t="s">
        <v>9040</v>
      </c>
      <c r="I4216" t="s">
        <v>9041</v>
      </c>
      <c r="J4216" t="s">
        <v>9042</v>
      </c>
      <c r="K4216" t="s">
        <v>9043</v>
      </c>
      <c r="L4216" t="s">
        <v>9044</v>
      </c>
      <c r="M4216" t="s">
        <v>9045</v>
      </c>
      <c r="N4216" t="s">
        <v>9046</v>
      </c>
      <c r="O4216" t="s">
        <v>32</v>
      </c>
      <c r="P4216" t="s">
        <v>9047</v>
      </c>
      <c r="Q4216" t="s">
        <v>75</v>
      </c>
      <c r="R4216">
        <v>64</v>
      </c>
      <c r="S4216">
        <v>-1</v>
      </c>
      <c r="T4216" t="s">
        <v>149</v>
      </c>
      <c r="U4216" s="1">
        <v>41035</v>
      </c>
      <c r="V4216" t="s">
        <v>48</v>
      </c>
      <c r="W4216" t="s">
        <v>32</v>
      </c>
      <c r="X4216" t="s">
        <v>49</v>
      </c>
      <c r="Y4216" t="s">
        <v>93</v>
      </c>
      <c r="Z4216" t="s">
        <v>1505</v>
      </c>
      <c r="AA4216" t="s">
        <v>69</v>
      </c>
      <c r="AB4216" t="s">
        <v>233</v>
      </c>
      <c r="AC4216" t="s">
        <v>71</v>
      </c>
      <c r="AD4216" t="s">
        <v>511</v>
      </c>
      <c r="AE4216" t="s">
        <v>54</v>
      </c>
    </row>
    <row r="4217" spans="1:31" x14ac:dyDescent="0.2">
      <c r="A4217">
        <v>42</v>
      </c>
      <c r="B4217" t="s">
        <v>96</v>
      </c>
      <c r="C4217" t="s">
        <v>83</v>
      </c>
      <c r="D4217" t="s">
        <v>33</v>
      </c>
      <c r="E4217" t="s">
        <v>32</v>
      </c>
      <c r="F4217" t="s">
        <v>56</v>
      </c>
      <c r="G4217" t="s">
        <v>9450</v>
      </c>
      <c r="H4217" t="s">
        <v>9451</v>
      </c>
      <c r="I4217" t="s">
        <v>9452</v>
      </c>
      <c r="J4217" t="s">
        <v>9453</v>
      </c>
      <c r="K4217" t="s">
        <v>9454</v>
      </c>
      <c r="L4217" t="s">
        <v>9455</v>
      </c>
      <c r="M4217" t="s">
        <v>9456</v>
      </c>
      <c r="N4217" t="s">
        <v>9457</v>
      </c>
      <c r="O4217" t="s">
        <v>32</v>
      </c>
      <c r="P4217" t="s">
        <v>32</v>
      </c>
      <c r="Q4217" t="s">
        <v>75</v>
      </c>
      <c r="R4217">
        <v>69</v>
      </c>
      <c r="S4217">
        <v>-1</v>
      </c>
      <c r="T4217" t="s">
        <v>136</v>
      </c>
      <c r="U4217" s="1">
        <v>41039</v>
      </c>
      <c r="V4217" t="s">
        <v>48</v>
      </c>
      <c r="W4217" t="s">
        <v>32</v>
      </c>
      <c r="X4217" t="s">
        <v>49</v>
      </c>
      <c r="Y4217" t="s">
        <v>245</v>
      </c>
      <c r="Z4217" t="s">
        <v>1041</v>
      </c>
      <c r="AA4217" t="s">
        <v>69</v>
      </c>
      <c r="AB4217" t="s">
        <v>618</v>
      </c>
      <c r="AC4217" t="s">
        <v>71</v>
      </c>
      <c r="AD4217" t="s">
        <v>332</v>
      </c>
      <c r="AE4217" t="s">
        <v>54</v>
      </c>
    </row>
    <row r="4218" spans="1:31" x14ac:dyDescent="0.2">
      <c r="A4218">
        <v>42</v>
      </c>
      <c r="B4218" t="s">
        <v>55</v>
      </c>
      <c r="C4218" t="s">
        <v>113</v>
      </c>
      <c r="D4218" t="s">
        <v>32</v>
      </c>
      <c r="E4218" t="s">
        <v>34</v>
      </c>
      <c r="F4218" t="s">
        <v>32</v>
      </c>
      <c r="G4218" t="s">
        <v>32</v>
      </c>
      <c r="H4218" t="s">
        <v>32</v>
      </c>
      <c r="I4218" t="s">
        <v>32</v>
      </c>
      <c r="J4218" t="s">
        <v>32</v>
      </c>
      <c r="K4218" t="s">
        <v>32</v>
      </c>
      <c r="L4218" t="s">
        <v>32</v>
      </c>
      <c r="M4218" t="s">
        <v>32</v>
      </c>
      <c r="N4218" t="s">
        <v>32</v>
      </c>
      <c r="O4218" t="s">
        <v>32</v>
      </c>
      <c r="P4218" t="s">
        <v>32</v>
      </c>
      <c r="Q4218" t="s">
        <v>924</v>
      </c>
      <c r="R4218">
        <v>69</v>
      </c>
      <c r="S4218">
        <v>-1</v>
      </c>
      <c r="T4218" t="s">
        <v>32</v>
      </c>
      <c r="U4218" s="1">
        <v>41066</v>
      </c>
      <c r="V4218" t="s">
        <v>48</v>
      </c>
      <c r="W4218" t="s">
        <v>32</v>
      </c>
      <c r="X4218" t="s">
        <v>49</v>
      </c>
      <c r="Y4218" t="s">
        <v>32</v>
      </c>
      <c r="Z4218" t="s">
        <v>32</v>
      </c>
      <c r="AA4218" t="s">
        <v>51</v>
      </c>
      <c r="AB4218" t="s">
        <v>32</v>
      </c>
      <c r="AC4218" t="s">
        <v>32</v>
      </c>
      <c r="AD4218" t="s">
        <v>95</v>
      </c>
      <c r="AE4218" t="s">
        <v>54</v>
      </c>
    </row>
    <row r="4219" spans="1:31" x14ac:dyDescent="0.2">
      <c r="A4219">
        <v>42</v>
      </c>
      <c r="B4219" t="s">
        <v>31</v>
      </c>
      <c r="C4219" t="s">
        <v>32</v>
      </c>
      <c r="D4219" t="s">
        <v>33</v>
      </c>
      <c r="E4219" t="s">
        <v>34</v>
      </c>
      <c r="F4219" t="s">
        <v>56</v>
      </c>
      <c r="G4219" t="s">
        <v>10313</v>
      </c>
      <c r="H4219" t="s">
        <v>10314</v>
      </c>
      <c r="I4219" t="s">
        <v>32</v>
      </c>
      <c r="J4219" t="s">
        <v>10315</v>
      </c>
      <c r="K4219" t="s">
        <v>10316</v>
      </c>
      <c r="L4219" t="s">
        <v>10317</v>
      </c>
      <c r="M4219" t="s">
        <v>10318</v>
      </c>
      <c r="N4219" t="s">
        <v>10319</v>
      </c>
      <c r="O4219" t="s">
        <v>32</v>
      </c>
      <c r="P4219" t="s">
        <v>32</v>
      </c>
      <c r="Q4219" t="s">
        <v>75</v>
      </c>
      <c r="R4219">
        <v>73</v>
      </c>
      <c r="S4219">
        <v>-1</v>
      </c>
      <c r="T4219" t="s">
        <v>457</v>
      </c>
      <c r="U4219" s="1">
        <v>41090</v>
      </c>
      <c r="V4219" t="s">
        <v>164</v>
      </c>
      <c r="W4219" t="s">
        <v>78</v>
      </c>
      <c r="X4219" t="s">
        <v>244</v>
      </c>
      <c r="Y4219" t="s">
        <v>643</v>
      </c>
      <c r="Z4219" t="s">
        <v>32</v>
      </c>
      <c r="AA4219" t="s">
        <v>51</v>
      </c>
      <c r="AB4219" t="s">
        <v>740</v>
      </c>
      <c r="AC4219" t="s">
        <v>71</v>
      </c>
      <c r="AD4219" t="s">
        <v>95</v>
      </c>
      <c r="AE4219" t="s">
        <v>54</v>
      </c>
    </row>
    <row r="4220" spans="1:31" x14ac:dyDescent="0.2">
      <c r="A4220">
        <v>42</v>
      </c>
      <c r="B4220" t="s">
        <v>96</v>
      </c>
      <c r="C4220" t="s">
        <v>522</v>
      </c>
      <c r="D4220" t="s">
        <v>33</v>
      </c>
      <c r="E4220" t="s">
        <v>34</v>
      </c>
      <c r="F4220" t="s">
        <v>773</v>
      </c>
      <c r="G4220" t="s">
        <v>10577</v>
      </c>
      <c r="H4220" t="s">
        <v>10578</v>
      </c>
      <c r="I4220" t="s">
        <v>10579</v>
      </c>
      <c r="J4220" t="s">
        <v>10580</v>
      </c>
      <c r="K4220" t="s">
        <v>10581</v>
      </c>
      <c r="L4220" t="s">
        <v>10582</v>
      </c>
      <c r="M4220" t="s">
        <v>10583</v>
      </c>
      <c r="N4220" t="s">
        <v>10584</v>
      </c>
      <c r="O4220" t="s">
        <v>10585</v>
      </c>
      <c r="P4220" t="s">
        <v>10586</v>
      </c>
      <c r="Q4220" t="s">
        <v>108</v>
      </c>
      <c r="R4220">
        <v>70</v>
      </c>
      <c r="S4220">
        <v>60000</v>
      </c>
      <c r="T4220" t="s">
        <v>203</v>
      </c>
      <c r="U4220" s="1">
        <v>41082</v>
      </c>
      <c r="V4220" t="s">
        <v>723</v>
      </c>
      <c r="W4220" t="s">
        <v>217</v>
      </c>
      <c r="X4220" t="s">
        <v>49</v>
      </c>
      <c r="Y4220" t="s">
        <v>93</v>
      </c>
      <c r="Z4220" t="s">
        <v>9092</v>
      </c>
      <c r="AA4220" t="s">
        <v>51</v>
      </c>
      <c r="AB4220" t="s">
        <v>618</v>
      </c>
      <c r="AC4220" t="s">
        <v>111</v>
      </c>
      <c r="AD4220" t="s">
        <v>10587</v>
      </c>
      <c r="AE4220" t="s">
        <v>54</v>
      </c>
    </row>
    <row r="4221" spans="1:31" x14ac:dyDescent="0.2">
      <c r="A4221">
        <v>42</v>
      </c>
      <c r="B4221" t="s">
        <v>169</v>
      </c>
      <c r="C4221" t="s">
        <v>32</v>
      </c>
      <c r="D4221" t="s">
        <v>33</v>
      </c>
      <c r="E4221" t="s">
        <v>34</v>
      </c>
      <c r="F4221" t="s">
        <v>56</v>
      </c>
      <c r="G4221" t="s">
        <v>10604</v>
      </c>
      <c r="H4221" t="s">
        <v>10605</v>
      </c>
      <c r="I4221" t="s">
        <v>10606</v>
      </c>
      <c r="J4221" t="s">
        <v>10607</v>
      </c>
      <c r="K4221" t="s">
        <v>10608</v>
      </c>
      <c r="L4221" t="s">
        <v>10609</v>
      </c>
      <c r="M4221" t="s">
        <v>10610</v>
      </c>
      <c r="N4221" t="s">
        <v>32</v>
      </c>
      <c r="O4221" t="s">
        <v>32</v>
      </c>
      <c r="P4221" t="s">
        <v>10611</v>
      </c>
      <c r="Q4221" t="s">
        <v>75</v>
      </c>
      <c r="R4221">
        <v>68</v>
      </c>
      <c r="S4221">
        <v>-1</v>
      </c>
      <c r="T4221" t="s">
        <v>163</v>
      </c>
      <c r="U4221" s="1">
        <v>41079</v>
      </c>
      <c r="V4221" t="s">
        <v>2466</v>
      </c>
      <c r="W4221" t="s">
        <v>78</v>
      </c>
      <c r="X4221" t="s">
        <v>49</v>
      </c>
      <c r="Y4221" t="s">
        <v>435</v>
      </c>
      <c r="Z4221" t="s">
        <v>151</v>
      </c>
      <c r="AA4221" t="s">
        <v>69</v>
      </c>
      <c r="AB4221" t="s">
        <v>32</v>
      </c>
      <c r="AC4221" t="s">
        <v>71</v>
      </c>
      <c r="AD4221" t="s">
        <v>10612</v>
      </c>
      <c r="AE4221" t="s">
        <v>54</v>
      </c>
    </row>
    <row r="4222" spans="1:31" x14ac:dyDescent="0.2">
      <c r="A4222">
        <v>42</v>
      </c>
      <c r="B4222" t="s">
        <v>112</v>
      </c>
      <c r="C4222" t="s">
        <v>113</v>
      </c>
      <c r="D4222" t="s">
        <v>33</v>
      </c>
      <c r="E4222" t="s">
        <v>34</v>
      </c>
      <c r="F4222" t="s">
        <v>56</v>
      </c>
      <c r="G4222" t="s">
        <v>11315</v>
      </c>
      <c r="H4222" t="s">
        <v>32</v>
      </c>
      <c r="I4222" t="s">
        <v>32</v>
      </c>
      <c r="J4222" t="s">
        <v>11316</v>
      </c>
      <c r="K4222" t="s">
        <v>32</v>
      </c>
      <c r="L4222" t="s">
        <v>32</v>
      </c>
      <c r="M4222" t="s">
        <v>32</v>
      </c>
      <c r="N4222" t="s">
        <v>32</v>
      </c>
      <c r="O4222" t="s">
        <v>32</v>
      </c>
      <c r="P4222" t="s">
        <v>32</v>
      </c>
      <c r="Q4222" t="s">
        <v>75</v>
      </c>
      <c r="R4222">
        <v>68</v>
      </c>
      <c r="S4222">
        <v>-1</v>
      </c>
      <c r="T4222" t="s">
        <v>47</v>
      </c>
      <c r="U4222" s="1">
        <v>41090</v>
      </c>
      <c r="V4222" t="s">
        <v>10158</v>
      </c>
      <c r="W4222" t="s">
        <v>886</v>
      </c>
      <c r="X4222" t="s">
        <v>49</v>
      </c>
      <c r="Y4222" t="s">
        <v>32</v>
      </c>
      <c r="Z4222" t="s">
        <v>32</v>
      </c>
      <c r="AA4222" t="s">
        <v>69</v>
      </c>
      <c r="AB4222" t="s">
        <v>276</v>
      </c>
      <c r="AC4222" t="s">
        <v>71</v>
      </c>
      <c r="AD4222" t="s">
        <v>95</v>
      </c>
      <c r="AE4222" t="s">
        <v>54</v>
      </c>
    </row>
    <row r="4223" spans="1:31" x14ac:dyDescent="0.2">
      <c r="A4223">
        <v>42</v>
      </c>
      <c r="B4223" t="s">
        <v>1525</v>
      </c>
      <c r="C4223" t="s">
        <v>32</v>
      </c>
      <c r="D4223" t="s">
        <v>33</v>
      </c>
      <c r="E4223" t="s">
        <v>34</v>
      </c>
      <c r="F4223" t="s">
        <v>56</v>
      </c>
      <c r="G4223" t="s">
        <v>11673</v>
      </c>
      <c r="H4223" t="s">
        <v>11674</v>
      </c>
      <c r="I4223" t="s">
        <v>11675</v>
      </c>
      <c r="J4223" t="s">
        <v>11676</v>
      </c>
      <c r="K4223" t="s">
        <v>11677</v>
      </c>
      <c r="L4223" t="s">
        <v>11678</v>
      </c>
      <c r="M4223" t="s">
        <v>11679</v>
      </c>
      <c r="N4223" t="s">
        <v>11680</v>
      </c>
      <c r="O4223" t="s">
        <v>11681</v>
      </c>
      <c r="P4223" t="s">
        <v>11682</v>
      </c>
      <c r="Q4223" t="s">
        <v>8684</v>
      </c>
      <c r="R4223">
        <v>73</v>
      </c>
      <c r="S4223">
        <v>-1</v>
      </c>
      <c r="T4223" t="s">
        <v>136</v>
      </c>
      <c r="U4223" s="1">
        <v>40933</v>
      </c>
      <c r="V4223" t="s">
        <v>164</v>
      </c>
      <c r="W4223" t="s">
        <v>32</v>
      </c>
      <c r="X4223" t="s">
        <v>49</v>
      </c>
      <c r="Y4223" t="s">
        <v>93</v>
      </c>
      <c r="Z4223" t="s">
        <v>322</v>
      </c>
      <c r="AA4223" t="s">
        <v>51</v>
      </c>
      <c r="AB4223" t="s">
        <v>1633</v>
      </c>
      <c r="AC4223" t="s">
        <v>71</v>
      </c>
      <c r="AD4223" t="s">
        <v>2243</v>
      </c>
      <c r="AE4223" t="s">
        <v>54</v>
      </c>
    </row>
    <row r="4224" spans="1:31" x14ac:dyDescent="0.2">
      <c r="A4224">
        <v>42</v>
      </c>
      <c r="B4224" t="s">
        <v>620</v>
      </c>
      <c r="C4224" t="s">
        <v>155</v>
      </c>
      <c r="D4224" t="s">
        <v>33</v>
      </c>
      <c r="E4224" t="s">
        <v>32</v>
      </c>
      <c r="F4224" t="s">
        <v>56</v>
      </c>
      <c r="G4224" t="s">
        <v>12625</v>
      </c>
      <c r="H4224" t="s">
        <v>12626</v>
      </c>
      <c r="I4224" t="s">
        <v>12627</v>
      </c>
      <c r="J4224" t="s">
        <v>12628</v>
      </c>
      <c r="K4224" t="s">
        <v>12629</v>
      </c>
      <c r="L4224" t="s">
        <v>12630</v>
      </c>
      <c r="M4224" t="s">
        <v>12631</v>
      </c>
      <c r="N4224" t="s">
        <v>12632</v>
      </c>
      <c r="O4224" t="s">
        <v>12633</v>
      </c>
      <c r="P4224" t="s">
        <v>12634</v>
      </c>
      <c r="Q4224" t="s">
        <v>75</v>
      </c>
      <c r="R4224">
        <v>66</v>
      </c>
      <c r="S4224">
        <v>-1</v>
      </c>
      <c r="T4224" t="s">
        <v>203</v>
      </c>
      <c r="U4224" s="1">
        <v>41074</v>
      </c>
      <c r="V4224" t="s">
        <v>48</v>
      </c>
      <c r="W4224" t="s">
        <v>32</v>
      </c>
      <c r="X4224" t="s">
        <v>49</v>
      </c>
      <c r="Y4224" t="s">
        <v>245</v>
      </c>
      <c r="Z4224" t="s">
        <v>1164</v>
      </c>
      <c r="AA4224" t="s">
        <v>69</v>
      </c>
      <c r="AB4224" t="s">
        <v>690</v>
      </c>
      <c r="AC4224" t="s">
        <v>71</v>
      </c>
      <c r="AD4224" t="s">
        <v>332</v>
      </c>
      <c r="AE4224" t="s">
        <v>54</v>
      </c>
    </row>
    <row r="4225" spans="1:31" x14ac:dyDescent="0.2">
      <c r="A4225">
        <v>42</v>
      </c>
      <c r="B4225" t="s">
        <v>169</v>
      </c>
      <c r="C4225" t="s">
        <v>83</v>
      </c>
      <c r="D4225" t="s">
        <v>33</v>
      </c>
      <c r="E4225" t="s">
        <v>34</v>
      </c>
      <c r="F4225" t="s">
        <v>56</v>
      </c>
      <c r="G4225" t="s">
        <v>13769</v>
      </c>
      <c r="H4225" t="s">
        <v>13770</v>
      </c>
      <c r="I4225" t="s">
        <v>13771</v>
      </c>
      <c r="J4225" t="s">
        <v>13772</v>
      </c>
      <c r="K4225" t="s">
        <v>13773</v>
      </c>
      <c r="L4225" t="s">
        <v>13774</v>
      </c>
      <c r="M4225" t="s">
        <v>13775</v>
      </c>
      <c r="N4225" t="s">
        <v>32</v>
      </c>
      <c r="O4225" t="s">
        <v>5993</v>
      </c>
      <c r="P4225" t="s">
        <v>13776</v>
      </c>
      <c r="Q4225" t="s">
        <v>32</v>
      </c>
      <c r="R4225">
        <v>73</v>
      </c>
      <c r="S4225">
        <v>-1</v>
      </c>
      <c r="T4225" t="s">
        <v>91</v>
      </c>
      <c r="U4225" s="1">
        <v>41090</v>
      </c>
      <c r="V4225" t="s">
        <v>48</v>
      </c>
      <c r="W4225" t="s">
        <v>32</v>
      </c>
      <c r="X4225" t="s">
        <v>49</v>
      </c>
      <c r="Y4225" t="s">
        <v>150</v>
      </c>
      <c r="Z4225" t="s">
        <v>298</v>
      </c>
      <c r="AA4225" t="s">
        <v>51</v>
      </c>
      <c r="AB4225" t="s">
        <v>81</v>
      </c>
      <c r="AC4225" t="s">
        <v>71</v>
      </c>
      <c r="AD4225" t="s">
        <v>95</v>
      </c>
      <c r="AE4225" t="s">
        <v>54</v>
      </c>
    </row>
    <row r="4226" spans="1:31" x14ac:dyDescent="0.2">
      <c r="A4226">
        <v>42</v>
      </c>
      <c r="B4226" t="s">
        <v>55</v>
      </c>
      <c r="C4226" t="s">
        <v>97</v>
      </c>
      <c r="D4226" t="s">
        <v>33</v>
      </c>
      <c r="E4226" t="s">
        <v>34</v>
      </c>
      <c r="F4226" t="s">
        <v>114</v>
      </c>
      <c r="G4226" t="s">
        <v>13818</v>
      </c>
      <c r="H4226" t="s">
        <v>13819</v>
      </c>
      <c r="I4226" t="s">
        <v>13820</v>
      </c>
      <c r="J4226" t="s">
        <v>13821</v>
      </c>
      <c r="K4226" t="s">
        <v>13822</v>
      </c>
      <c r="L4226" t="s">
        <v>13823</v>
      </c>
      <c r="M4226" t="s">
        <v>13824</v>
      </c>
      <c r="N4226" t="s">
        <v>13825</v>
      </c>
      <c r="O4226" t="s">
        <v>13826</v>
      </c>
      <c r="P4226" t="s">
        <v>13827</v>
      </c>
      <c r="Q4226" t="s">
        <v>75</v>
      </c>
      <c r="R4226">
        <v>66</v>
      </c>
      <c r="S4226">
        <v>-1</v>
      </c>
      <c r="T4226" t="s">
        <v>457</v>
      </c>
      <c r="U4226" s="1">
        <v>41089</v>
      </c>
      <c r="V4226" t="s">
        <v>48</v>
      </c>
      <c r="W4226" t="s">
        <v>191</v>
      </c>
      <c r="X4226" t="s">
        <v>49</v>
      </c>
      <c r="Y4226" t="s">
        <v>93</v>
      </c>
      <c r="Z4226" t="s">
        <v>32</v>
      </c>
      <c r="AA4226" t="s">
        <v>69</v>
      </c>
      <c r="AB4226" t="s">
        <v>562</v>
      </c>
      <c r="AC4226" t="s">
        <v>71</v>
      </c>
      <c r="AD4226" t="s">
        <v>95</v>
      </c>
      <c r="AE4226" t="s">
        <v>54</v>
      </c>
    </row>
    <row r="4227" spans="1:31" x14ac:dyDescent="0.2">
      <c r="A4227">
        <v>42</v>
      </c>
      <c r="B4227" t="s">
        <v>169</v>
      </c>
      <c r="C4227" t="s">
        <v>155</v>
      </c>
      <c r="D4227" t="s">
        <v>33</v>
      </c>
      <c r="E4227" t="s">
        <v>34</v>
      </c>
      <c r="F4227" t="s">
        <v>56</v>
      </c>
      <c r="G4227" t="s">
        <v>32</v>
      </c>
      <c r="H4227" t="s">
        <v>32</v>
      </c>
      <c r="I4227" t="s">
        <v>32</v>
      </c>
      <c r="J4227" t="s">
        <v>32</v>
      </c>
      <c r="K4227" t="s">
        <v>32</v>
      </c>
      <c r="L4227" t="s">
        <v>32</v>
      </c>
      <c r="M4227" t="s">
        <v>32</v>
      </c>
      <c r="N4227" t="s">
        <v>32</v>
      </c>
      <c r="O4227" t="s">
        <v>32</v>
      </c>
      <c r="P4227" t="s">
        <v>32</v>
      </c>
      <c r="Q4227" t="s">
        <v>75</v>
      </c>
      <c r="R4227">
        <v>63</v>
      </c>
      <c r="S4227">
        <v>150000</v>
      </c>
      <c r="T4227" t="s">
        <v>91</v>
      </c>
      <c r="U4227" s="1">
        <v>41071</v>
      </c>
      <c r="V4227" t="s">
        <v>48</v>
      </c>
      <c r="W4227" t="s">
        <v>181</v>
      </c>
      <c r="X4227" t="s">
        <v>49</v>
      </c>
      <c r="Y4227" t="s">
        <v>93</v>
      </c>
      <c r="Z4227" t="s">
        <v>378</v>
      </c>
      <c r="AA4227" t="s">
        <v>69</v>
      </c>
      <c r="AB4227" t="s">
        <v>206</v>
      </c>
      <c r="AC4227" t="s">
        <v>71</v>
      </c>
      <c r="AD4227" t="s">
        <v>168</v>
      </c>
      <c r="AE4227" t="s">
        <v>54</v>
      </c>
    </row>
    <row r="4228" spans="1:31" x14ac:dyDescent="0.2">
      <c r="A4228">
        <v>42</v>
      </c>
      <c r="B4228" t="s">
        <v>96</v>
      </c>
      <c r="C4228" t="s">
        <v>955</v>
      </c>
      <c r="D4228" t="s">
        <v>33</v>
      </c>
      <c r="E4228" t="s">
        <v>34</v>
      </c>
      <c r="F4228" t="s">
        <v>56</v>
      </c>
      <c r="G4228" t="s">
        <v>14385</v>
      </c>
      <c r="H4228" t="s">
        <v>14386</v>
      </c>
      <c r="I4228" t="s">
        <v>14387</v>
      </c>
      <c r="J4228" t="s">
        <v>14388</v>
      </c>
      <c r="K4228" t="s">
        <v>14389</v>
      </c>
      <c r="L4228" t="s">
        <v>14390</v>
      </c>
      <c r="M4228" t="s">
        <v>14391</v>
      </c>
      <c r="N4228" t="s">
        <v>14392</v>
      </c>
      <c r="O4228" t="s">
        <v>14393</v>
      </c>
      <c r="P4228" t="s">
        <v>14394</v>
      </c>
      <c r="Q4228" t="s">
        <v>75</v>
      </c>
      <c r="R4228">
        <v>76</v>
      </c>
      <c r="S4228">
        <v>-1</v>
      </c>
      <c r="T4228" t="s">
        <v>91</v>
      </c>
      <c r="U4228" s="1">
        <v>41091</v>
      </c>
      <c r="V4228" t="s">
        <v>48</v>
      </c>
      <c r="W4228" t="s">
        <v>2599</v>
      </c>
      <c r="X4228" t="s">
        <v>49</v>
      </c>
      <c r="Y4228" t="s">
        <v>261</v>
      </c>
      <c r="Z4228" t="s">
        <v>32</v>
      </c>
      <c r="AA4228" t="s">
        <v>51</v>
      </c>
      <c r="AB4228" t="s">
        <v>852</v>
      </c>
      <c r="AC4228" t="s">
        <v>248</v>
      </c>
      <c r="AD4228" t="s">
        <v>95</v>
      </c>
      <c r="AE4228" t="s">
        <v>54</v>
      </c>
    </row>
    <row r="4229" spans="1:31" x14ac:dyDescent="0.2">
      <c r="A4229">
        <v>42</v>
      </c>
      <c r="B4229" t="s">
        <v>112</v>
      </c>
      <c r="C4229" t="s">
        <v>83</v>
      </c>
      <c r="D4229" t="s">
        <v>33</v>
      </c>
      <c r="E4229" t="s">
        <v>34</v>
      </c>
      <c r="F4229" t="s">
        <v>56</v>
      </c>
      <c r="G4229" t="s">
        <v>14851</v>
      </c>
      <c r="H4229" t="s">
        <v>14852</v>
      </c>
      <c r="I4229" t="s">
        <v>14853</v>
      </c>
      <c r="J4229" t="s">
        <v>14854</v>
      </c>
      <c r="K4229" t="s">
        <v>14855</v>
      </c>
      <c r="L4229" t="s">
        <v>14856</v>
      </c>
      <c r="M4229" t="s">
        <v>14857</v>
      </c>
      <c r="N4229" t="s">
        <v>14858</v>
      </c>
      <c r="O4229" t="s">
        <v>14859</v>
      </c>
      <c r="P4229" t="s">
        <v>14860</v>
      </c>
      <c r="Q4229" t="s">
        <v>75</v>
      </c>
      <c r="R4229">
        <v>61</v>
      </c>
      <c r="S4229">
        <v>-1</v>
      </c>
      <c r="T4229" t="s">
        <v>47</v>
      </c>
      <c r="U4229" s="1">
        <v>41035</v>
      </c>
      <c r="V4229" t="s">
        <v>48</v>
      </c>
      <c r="W4229" t="s">
        <v>181</v>
      </c>
      <c r="X4229" t="s">
        <v>49</v>
      </c>
      <c r="Y4229" t="s">
        <v>261</v>
      </c>
      <c r="Z4229" t="s">
        <v>151</v>
      </c>
      <c r="AA4229" t="s">
        <v>69</v>
      </c>
      <c r="AB4229" t="s">
        <v>206</v>
      </c>
      <c r="AC4229" t="s">
        <v>71</v>
      </c>
      <c r="AD4229" t="s">
        <v>95</v>
      </c>
      <c r="AE4229" t="s">
        <v>54</v>
      </c>
    </row>
    <row r="4230" spans="1:31" x14ac:dyDescent="0.2">
      <c r="A4230">
        <v>42</v>
      </c>
      <c r="B4230" t="s">
        <v>55</v>
      </c>
      <c r="C4230" t="s">
        <v>32</v>
      </c>
      <c r="D4230" t="s">
        <v>182</v>
      </c>
      <c r="E4230" t="s">
        <v>34</v>
      </c>
      <c r="F4230" t="s">
        <v>114</v>
      </c>
      <c r="G4230" t="s">
        <v>15702</v>
      </c>
      <c r="H4230" t="s">
        <v>15703</v>
      </c>
      <c r="I4230" t="s">
        <v>15704</v>
      </c>
      <c r="J4230" t="s">
        <v>15705</v>
      </c>
      <c r="K4230" t="s">
        <v>15706</v>
      </c>
      <c r="L4230" t="s">
        <v>15707</v>
      </c>
      <c r="M4230" t="s">
        <v>15708</v>
      </c>
      <c r="N4230" t="s">
        <v>15709</v>
      </c>
      <c r="O4230" t="s">
        <v>15710</v>
      </c>
      <c r="P4230" t="s">
        <v>15711</v>
      </c>
      <c r="Q4230" t="s">
        <v>91</v>
      </c>
      <c r="R4230">
        <v>68</v>
      </c>
      <c r="S4230">
        <v>-1</v>
      </c>
      <c r="T4230" t="s">
        <v>163</v>
      </c>
      <c r="U4230" s="1">
        <v>40920</v>
      </c>
      <c r="V4230" t="s">
        <v>48</v>
      </c>
      <c r="W4230" t="s">
        <v>32</v>
      </c>
      <c r="X4230" t="s">
        <v>49</v>
      </c>
      <c r="Y4230" t="s">
        <v>245</v>
      </c>
      <c r="Z4230" t="s">
        <v>151</v>
      </c>
      <c r="AA4230" t="s">
        <v>69</v>
      </c>
      <c r="AB4230" t="s">
        <v>124</v>
      </c>
      <c r="AC4230" t="s">
        <v>71</v>
      </c>
      <c r="AD4230" t="s">
        <v>5742</v>
      </c>
      <c r="AE4230" t="s">
        <v>54</v>
      </c>
    </row>
    <row r="4231" spans="1:31" x14ac:dyDescent="0.2">
      <c r="A4231">
        <v>42</v>
      </c>
      <c r="B4231" t="s">
        <v>96</v>
      </c>
      <c r="C4231" t="s">
        <v>155</v>
      </c>
      <c r="D4231" t="s">
        <v>33</v>
      </c>
      <c r="E4231" t="s">
        <v>34</v>
      </c>
      <c r="F4231" t="s">
        <v>114</v>
      </c>
      <c r="G4231" t="s">
        <v>15867</v>
      </c>
      <c r="H4231" t="s">
        <v>15868</v>
      </c>
      <c r="I4231" t="s">
        <v>15869</v>
      </c>
      <c r="J4231" t="s">
        <v>14154</v>
      </c>
      <c r="K4231" t="s">
        <v>15870</v>
      </c>
      <c r="L4231" t="s">
        <v>15871</v>
      </c>
      <c r="M4231" t="s">
        <v>15872</v>
      </c>
      <c r="N4231" t="s">
        <v>15873</v>
      </c>
      <c r="O4231" t="s">
        <v>15874</v>
      </c>
      <c r="P4231" t="s">
        <v>15875</v>
      </c>
      <c r="Q4231" t="s">
        <v>75</v>
      </c>
      <c r="R4231">
        <v>65</v>
      </c>
      <c r="S4231">
        <v>-1</v>
      </c>
      <c r="T4231" t="s">
        <v>1525</v>
      </c>
      <c r="U4231" s="1">
        <v>41090</v>
      </c>
      <c r="V4231" t="s">
        <v>48</v>
      </c>
      <c r="W4231" t="s">
        <v>92</v>
      </c>
      <c r="X4231" t="s">
        <v>49</v>
      </c>
      <c r="Y4231" t="s">
        <v>93</v>
      </c>
      <c r="Z4231" t="s">
        <v>32</v>
      </c>
      <c r="AA4231" t="s">
        <v>69</v>
      </c>
      <c r="AB4231" t="s">
        <v>299</v>
      </c>
      <c r="AC4231" t="s">
        <v>71</v>
      </c>
      <c r="AD4231" t="s">
        <v>15876</v>
      </c>
      <c r="AE4231" t="s">
        <v>54</v>
      </c>
    </row>
    <row r="4232" spans="1:31" x14ac:dyDescent="0.2">
      <c r="A4232">
        <v>42</v>
      </c>
      <c r="B4232" t="s">
        <v>169</v>
      </c>
      <c r="C4232" t="s">
        <v>113</v>
      </c>
      <c r="D4232" t="s">
        <v>33</v>
      </c>
      <c r="E4232" t="s">
        <v>34</v>
      </c>
      <c r="F4232" t="s">
        <v>32</v>
      </c>
      <c r="G4232" t="s">
        <v>17296</v>
      </c>
      <c r="H4232" t="s">
        <v>2072</v>
      </c>
      <c r="I4232" t="s">
        <v>4582</v>
      </c>
      <c r="J4232" t="s">
        <v>17297</v>
      </c>
      <c r="K4232" t="s">
        <v>17298</v>
      </c>
      <c r="L4232" t="s">
        <v>17299</v>
      </c>
      <c r="M4232" t="s">
        <v>17300</v>
      </c>
      <c r="N4232" t="s">
        <v>17301</v>
      </c>
      <c r="O4232" t="s">
        <v>17302</v>
      </c>
      <c r="P4232" t="s">
        <v>17303</v>
      </c>
      <c r="Q4232" t="s">
        <v>32</v>
      </c>
      <c r="R4232">
        <v>76</v>
      </c>
      <c r="S4232">
        <v>-1</v>
      </c>
      <c r="T4232" t="s">
        <v>32</v>
      </c>
      <c r="U4232" s="1">
        <v>41089</v>
      </c>
      <c r="V4232" t="s">
        <v>799</v>
      </c>
      <c r="W4232" t="s">
        <v>32</v>
      </c>
      <c r="X4232" t="s">
        <v>49</v>
      </c>
      <c r="Y4232" t="s">
        <v>93</v>
      </c>
      <c r="Z4232" t="s">
        <v>32</v>
      </c>
      <c r="AA4232" t="s">
        <v>51</v>
      </c>
      <c r="AB4232" t="s">
        <v>32</v>
      </c>
      <c r="AC4232" t="s">
        <v>71</v>
      </c>
      <c r="AD4232" t="s">
        <v>95</v>
      </c>
      <c r="AE4232" t="s">
        <v>54</v>
      </c>
    </row>
    <row r="4233" spans="1:31" x14ac:dyDescent="0.2">
      <c r="A4233">
        <v>42</v>
      </c>
      <c r="B4233" t="s">
        <v>169</v>
      </c>
      <c r="C4233" t="s">
        <v>32</v>
      </c>
      <c r="D4233" t="s">
        <v>33</v>
      </c>
      <c r="E4233" t="s">
        <v>34</v>
      </c>
      <c r="F4233" t="s">
        <v>773</v>
      </c>
      <c r="G4233" t="s">
        <v>17510</v>
      </c>
      <c r="H4233" t="s">
        <v>17511</v>
      </c>
      <c r="I4233" t="s">
        <v>17512</v>
      </c>
      <c r="J4233" t="s">
        <v>17513</v>
      </c>
      <c r="K4233" t="s">
        <v>17514</v>
      </c>
      <c r="L4233" t="s">
        <v>17515</v>
      </c>
      <c r="M4233" t="s">
        <v>17516</v>
      </c>
      <c r="N4233" t="s">
        <v>17517</v>
      </c>
      <c r="O4233" t="s">
        <v>17518</v>
      </c>
      <c r="P4233" t="s">
        <v>17519</v>
      </c>
      <c r="Q4233" t="s">
        <v>75</v>
      </c>
      <c r="R4233">
        <v>72</v>
      </c>
      <c r="S4233">
        <v>50000</v>
      </c>
      <c r="T4233" t="s">
        <v>91</v>
      </c>
      <c r="U4233" s="1">
        <v>41090</v>
      </c>
      <c r="V4233" t="s">
        <v>1812</v>
      </c>
      <c r="W4233" t="s">
        <v>191</v>
      </c>
      <c r="X4233" t="s">
        <v>49</v>
      </c>
      <c r="Y4233" t="s">
        <v>261</v>
      </c>
      <c r="Z4233" t="s">
        <v>205</v>
      </c>
      <c r="AA4233" t="s">
        <v>51</v>
      </c>
      <c r="AB4233" t="s">
        <v>389</v>
      </c>
      <c r="AC4233" t="s">
        <v>71</v>
      </c>
      <c r="AD4233" t="s">
        <v>168</v>
      </c>
      <c r="AE4233" t="s">
        <v>54</v>
      </c>
    </row>
    <row r="4234" spans="1:31" x14ac:dyDescent="0.2">
      <c r="A4234">
        <v>42</v>
      </c>
      <c r="B4234" t="s">
        <v>620</v>
      </c>
      <c r="C4234" t="s">
        <v>32</v>
      </c>
      <c r="D4234" t="s">
        <v>33</v>
      </c>
      <c r="E4234" t="s">
        <v>170</v>
      </c>
      <c r="F4234" t="s">
        <v>138</v>
      </c>
      <c r="G4234" t="s">
        <v>17941</v>
      </c>
      <c r="H4234" t="s">
        <v>17942</v>
      </c>
      <c r="I4234" t="s">
        <v>17943</v>
      </c>
      <c r="J4234" t="s">
        <v>17944</v>
      </c>
      <c r="K4234" t="s">
        <v>17945</v>
      </c>
      <c r="L4234" t="s">
        <v>17946</v>
      </c>
      <c r="M4234" t="s">
        <v>17947</v>
      </c>
      <c r="N4234" t="s">
        <v>17948</v>
      </c>
      <c r="O4234" t="s">
        <v>17949</v>
      </c>
      <c r="P4234" t="s">
        <v>17950</v>
      </c>
      <c r="Q4234" t="s">
        <v>75</v>
      </c>
      <c r="R4234">
        <v>68</v>
      </c>
      <c r="S4234">
        <v>-1</v>
      </c>
      <c r="T4234" t="s">
        <v>149</v>
      </c>
      <c r="U4234" s="1">
        <v>41090</v>
      </c>
      <c r="V4234" t="s">
        <v>164</v>
      </c>
      <c r="W4234" t="s">
        <v>32</v>
      </c>
      <c r="X4234" t="s">
        <v>49</v>
      </c>
      <c r="Y4234" t="s">
        <v>435</v>
      </c>
      <c r="Z4234" t="s">
        <v>1041</v>
      </c>
      <c r="AA4234" t="s">
        <v>69</v>
      </c>
      <c r="AB4234" t="s">
        <v>233</v>
      </c>
      <c r="AC4234" t="s">
        <v>71</v>
      </c>
      <c r="AD4234" t="s">
        <v>95</v>
      </c>
      <c r="AE4234" t="s">
        <v>54</v>
      </c>
    </row>
    <row r="4235" spans="1:31" x14ac:dyDescent="0.2">
      <c r="A4235">
        <v>42</v>
      </c>
      <c r="B4235" t="s">
        <v>96</v>
      </c>
      <c r="C4235" t="s">
        <v>83</v>
      </c>
      <c r="D4235" t="s">
        <v>33</v>
      </c>
      <c r="E4235" t="s">
        <v>32</v>
      </c>
      <c r="F4235" t="s">
        <v>114</v>
      </c>
      <c r="G4235" t="s">
        <v>32</v>
      </c>
      <c r="H4235" t="s">
        <v>32</v>
      </c>
      <c r="I4235" t="s">
        <v>32</v>
      </c>
      <c r="J4235" t="s">
        <v>18045</v>
      </c>
      <c r="K4235" t="s">
        <v>18046</v>
      </c>
      <c r="L4235" t="s">
        <v>18047</v>
      </c>
      <c r="M4235" t="s">
        <v>18048</v>
      </c>
      <c r="N4235" t="s">
        <v>18049</v>
      </c>
      <c r="O4235" t="s">
        <v>18050</v>
      </c>
      <c r="P4235" t="s">
        <v>18051</v>
      </c>
      <c r="Q4235" t="s">
        <v>75</v>
      </c>
      <c r="R4235">
        <v>67</v>
      </c>
      <c r="S4235">
        <v>-1</v>
      </c>
      <c r="T4235" t="s">
        <v>91</v>
      </c>
      <c r="U4235" s="1">
        <v>41072</v>
      </c>
      <c r="V4235" t="s">
        <v>48</v>
      </c>
      <c r="W4235" t="s">
        <v>78</v>
      </c>
      <c r="X4235" t="s">
        <v>49</v>
      </c>
      <c r="Y4235" t="s">
        <v>93</v>
      </c>
      <c r="Z4235" t="s">
        <v>91</v>
      </c>
      <c r="AA4235" t="s">
        <v>69</v>
      </c>
      <c r="AB4235" t="s">
        <v>521</v>
      </c>
      <c r="AC4235" t="s">
        <v>71</v>
      </c>
      <c r="AD4235" t="s">
        <v>95</v>
      </c>
      <c r="AE4235" t="s">
        <v>54</v>
      </c>
    </row>
    <row r="4236" spans="1:31" x14ac:dyDescent="0.2">
      <c r="A4236">
        <v>42</v>
      </c>
      <c r="B4236" t="s">
        <v>620</v>
      </c>
      <c r="C4236" t="s">
        <v>32</v>
      </c>
      <c r="D4236" t="s">
        <v>33</v>
      </c>
      <c r="E4236" t="s">
        <v>32</v>
      </c>
      <c r="F4236" t="s">
        <v>32</v>
      </c>
      <c r="G4236" t="s">
        <v>19077</v>
      </c>
      <c r="H4236" t="s">
        <v>19078</v>
      </c>
      <c r="I4236" t="s">
        <v>19079</v>
      </c>
      <c r="J4236" t="s">
        <v>19080</v>
      </c>
      <c r="K4236" t="s">
        <v>19081</v>
      </c>
      <c r="L4236" t="s">
        <v>19082</v>
      </c>
      <c r="M4236" t="s">
        <v>19083</v>
      </c>
      <c r="N4236" t="s">
        <v>19084</v>
      </c>
      <c r="O4236" t="s">
        <v>32</v>
      </c>
      <c r="P4236" t="s">
        <v>19085</v>
      </c>
      <c r="Q4236" t="s">
        <v>75</v>
      </c>
      <c r="R4236">
        <v>65</v>
      </c>
      <c r="S4236">
        <v>-1</v>
      </c>
      <c r="T4236" t="s">
        <v>446</v>
      </c>
      <c r="U4236" s="1">
        <v>41090</v>
      </c>
      <c r="V4236" t="s">
        <v>48</v>
      </c>
      <c r="W4236" t="s">
        <v>2129</v>
      </c>
      <c r="X4236" t="s">
        <v>49</v>
      </c>
      <c r="Y4236" t="s">
        <v>192</v>
      </c>
      <c r="Z4236" t="s">
        <v>32</v>
      </c>
      <c r="AA4236" t="s">
        <v>69</v>
      </c>
      <c r="AB4236" t="s">
        <v>52</v>
      </c>
      <c r="AC4236" t="s">
        <v>71</v>
      </c>
      <c r="AD4236" t="s">
        <v>19086</v>
      </c>
      <c r="AE4236" t="s">
        <v>54</v>
      </c>
    </row>
    <row r="4237" spans="1:31" x14ac:dyDescent="0.2">
      <c r="A4237">
        <v>42</v>
      </c>
      <c r="B4237" t="s">
        <v>112</v>
      </c>
      <c r="C4237" t="s">
        <v>113</v>
      </c>
      <c r="D4237" t="s">
        <v>501</v>
      </c>
      <c r="E4237" t="s">
        <v>34</v>
      </c>
      <c r="F4237" t="s">
        <v>1394</v>
      </c>
      <c r="G4237" t="s">
        <v>19135</v>
      </c>
      <c r="H4237" t="s">
        <v>19136</v>
      </c>
      <c r="I4237" t="s">
        <v>32</v>
      </c>
      <c r="J4237" t="s">
        <v>19137</v>
      </c>
      <c r="K4237" t="s">
        <v>19138</v>
      </c>
      <c r="L4237" t="s">
        <v>19139</v>
      </c>
      <c r="M4237" t="s">
        <v>32</v>
      </c>
      <c r="N4237" t="s">
        <v>32</v>
      </c>
      <c r="O4237" t="s">
        <v>19140</v>
      </c>
      <c r="P4237" t="s">
        <v>32</v>
      </c>
      <c r="Q4237" t="s">
        <v>75</v>
      </c>
      <c r="R4237">
        <v>70</v>
      </c>
      <c r="S4237">
        <v>40000</v>
      </c>
      <c r="T4237" t="s">
        <v>1066</v>
      </c>
      <c r="U4237" s="1">
        <v>41091</v>
      </c>
      <c r="V4237" t="s">
        <v>48</v>
      </c>
      <c r="W4237" t="s">
        <v>1207</v>
      </c>
      <c r="X4237" t="s">
        <v>49</v>
      </c>
      <c r="Y4237" t="s">
        <v>32</v>
      </c>
      <c r="Z4237" t="s">
        <v>32</v>
      </c>
      <c r="AA4237" t="s">
        <v>69</v>
      </c>
      <c r="AB4237" t="s">
        <v>6478</v>
      </c>
      <c r="AC4237" t="s">
        <v>71</v>
      </c>
      <c r="AD4237" t="s">
        <v>332</v>
      </c>
      <c r="AE4237" t="s">
        <v>54</v>
      </c>
    </row>
    <row r="4238" spans="1:31" x14ac:dyDescent="0.2">
      <c r="A4238">
        <v>42</v>
      </c>
      <c r="B4238" t="s">
        <v>169</v>
      </c>
      <c r="C4238" t="s">
        <v>97</v>
      </c>
      <c r="D4238" t="s">
        <v>182</v>
      </c>
      <c r="E4238" t="s">
        <v>34</v>
      </c>
      <c r="F4238" t="s">
        <v>56</v>
      </c>
      <c r="G4238" t="s">
        <v>19481</v>
      </c>
      <c r="H4238" t="s">
        <v>19482</v>
      </c>
      <c r="I4238" t="s">
        <v>19483</v>
      </c>
      <c r="J4238" t="s">
        <v>19484</v>
      </c>
      <c r="K4238" t="s">
        <v>32</v>
      </c>
      <c r="L4238" t="s">
        <v>19485</v>
      </c>
      <c r="M4238" t="s">
        <v>32</v>
      </c>
      <c r="N4238" t="s">
        <v>32</v>
      </c>
      <c r="O4238" t="s">
        <v>32</v>
      </c>
      <c r="P4238" t="s">
        <v>19486</v>
      </c>
      <c r="Q4238" t="s">
        <v>75</v>
      </c>
      <c r="R4238">
        <v>73</v>
      </c>
      <c r="S4238">
        <v>-1</v>
      </c>
      <c r="T4238" t="s">
        <v>576</v>
      </c>
      <c r="U4238" s="1">
        <v>41088</v>
      </c>
      <c r="V4238" t="s">
        <v>48</v>
      </c>
      <c r="W4238" t="s">
        <v>32</v>
      </c>
      <c r="X4238" t="s">
        <v>49</v>
      </c>
      <c r="Y4238" t="s">
        <v>192</v>
      </c>
      <c r="Z4238" t="s">
        <v>91</v>
      </c>
      <c r="AA4238" t="s">
        <v>51</v>
      </c>
      <c r="AB4238" t="s">
        <v>1243</v>
      </c>
      <c r="AC4238" t="s">
        <v>71</v>
      </c>
      <c r="AD4238" t="s">
        <v>447</v>
      </c>
      <c r="AE4238" t="s">
        <v>54</v>
      </c>
    </row>
    <row r="4239" spans="1:31" x14ac:dyDescent="0.2">
      <c r="A4239">
        <v>42</v>
      </c>
      <c r="B4239" t="s">
        <v>96</v>
      </c>
      <c r="C4239" t="s">
        <v>155</v>
      </c>
      <c r="D4239" t="s">
        <v>182</v>
      </c>
      <c r="E4239" t="s">
        <v>34</v>
      </c>
      <c r="F4239" t="s">
        <v>56</v>
      </c>
      <c r="G4239" t="s">
        <v>19623</v>
      </c>
      <c r="H4239" t="s">
        <v>19624</v>
      </c>
      <c r="I4239" t="s">
        <v>19625</v>
      </c>
      <c r="J4239" t="s">
        <v>142</v>
      </c>
      <c r="K4239" t="s">
        <v>19626</v>
      </c>
      <c r="L4239" t="s">
        <v>19627</v>
      </c>
      <c r="M4239" t="s">
        <v>19628</v>
      </c>
      <c r="N4239" t="s">
        <v>19629</v>
      </c>
      <c r="O4239" t="s">
        <v>19630</v>
      </c>
      <c r="P4239" t="s">
        <v>19631</v>
      </c>
      <c r="Q4239" t="s">
        <v>75</v>
      </c>
      <c r="R4239">
        <v>69</v>
      </c>
      <c r="S4239">
        <v>-1</v>
      </c>
      <c r="T4239" t="s">
        <v>47</v>
      </c>
      <c r="U4239" s="1">
        <v>41089</v>
      </c>
      <c r="V4239" t="s">
        <v>1991</v>
      </c>
      <c r="W4239" t="s">
        <v>181</v>
      </c>
      <c r="X4239" t="s">
        <v>49</v>
      </c>
      <c r="Y4239" t="s">
        <v>495</v>
      </c>
      <c r="Z4239" t="s">
        <v>2850</v>
      </c>
      <c r="AA4239" t="s">
        <v>69</v>
      </c>
      <c r="AB4239" t="s">
        <v>367</v>
      </c>
      <c r="AC4239" t="s">
        <v>71</v>
      </c>
      <c r="AD4239" t="s">
        <v>168</v>
      </c>
      <c r="AE4239" t="s">
        <v>54</v>
      </c>
    </row>
    <row r="4240" spans="1:31" x14ac:dyDescent="0.2">
      <c r="A4240">
        <v>42</v>
      </c>
      <c r="B4240" t="s">
        <v>96</v>
      </c>
      <c r="C4240" t="s">
        <v>32</v>
      </c>
      <c r="D4240" t="s">
        <v>33</v>
      </c>
      <c r="E4240" t="s">
        <v>32</v>
      </c>
      <c r="F4240" t="s">
        <v>664</v>
      </c>
      <c r="G4240" t="s">
        <v>19727</v>
      </c>
      <c r="H4240" t="s">
        <v>19728</v>
      </c>
      <c r="I4240" t="s">
        <v>19729</v>
      </c>
      <c r="J4240" t="s">
        <v>19730</v>
      </c>
      <c r="K4240" t="s">
        <v>19731</v>
      </c>
      <c r="L4240" t="s">
        <v>19732</v>
      </c>
      <c r="M4240" t="s">
        <v>19733</v>
      </c>
      <c r="N4240" t="s">
        <v>19734</v>
      </c>
      <c r="O4240" t="s">
        <v>19735</v>
      </c>
      <c r="P4240" t="s">
        <v>19736</v>
      </c>
      <c r="Q4240" t="s">
        <v>75</v>
      </c>
      <c r="R4240">
        <v>72</v>
      </c>
      <c r="S4240">
        <v>-1</v>
      </c>
      <c r="T4240" t="s">
        <v>32</v>
      </c>
      <c r="U4240" s="1">
        <v>41090</v>
      </c>
      <c r="V4240" t="s">
        <v>799</v>
      </c>
      <c r="W4240" t="s">
        <v>32</v>
      </c>
      <c r="X4240" t="s">
        <v>49</v>
      </c>
      <c r="Y4240" t="s">
        <v>93</v>
      </c>
      <c r="Z4240" t="s">
        <v>151</v>
      </c>
      <c r="AA4240" t="s">
        <v>51</v>
      </c>
      <c r="AB4240" t="s">
        <v>1104</v>
      </c>
      <c r="AC4240" t="s">
        <v>71</v>
      </c>
      <c r="AD4240" t="s">
        <v>95</v>
      </c>
      <c r="AE4240" t="s">
        <v>54</v>
      </c>
    </row>
    <row r="4241" spans="1:31" x14ac:dyDescent="0.2">
      <c r="A4241">
        <v>42</v>
      </c>
      <c r="B4241" t="s">
        <v>55</v>
      </c>
      <c r="C4241" t="s">
        <v>32</v>
      </c>
      <c r="D4241" t="s">
        <v>33</v>
      </c>
      <c r="E4241" t="s">
        <v>34</v>
      </c>
      <c r="F4241" t="s">
        <v>773</v>
      </c>
      <c r="G4241" t="s">
        <v>21864</v>
      </c>
      <c r="H4241" t="s">
        <v>21865</v>
      </c>
      <c r="I4241" t="s">
        <v>21866</v>
      </c>
      <c r="J4241" t="s">
        <v>21867</v>
      </c>
      <c r="K4241" t="s">
        <v>21868</v>
      </c>
      <c r="L4241" t="s">
        <v>21869</v>
      </c>
      <c r="M4241" t="s">
        <v>21870</v>
      </c>
      <c r="N4241" t="s">
        <v>21871</v>
      </c>
      <c r="O4241" t="s">
        <v>21872</v>
      </c>
      <c r="P4241" t="s">
        <v>21873</v>
      </c>
      <c r="Q4241" t="s">
        <v>75</v>
      </c>
      <c r="R4241">
        <v>72</v>
      </c>
      <c r="S4241">
        <v>-1</v>
      </c>
      <c r="T4241" t="s">
        <v>91</v>
      </c>
      <c r="U4241" s="1">
        <v>41081</v>
      </c>
      <c r="V4241" t="s">
        <v>48</v>
      </c>
      <c r="W4241" t="s">
        <v>32</v>
      </c>
      <c r="X4241" t="s">
        <v>49</v>
      </c>
      <c r="Y4241" t="s">
        <v>93</v>
      </c>
      <c r="Z4241" t="s">
        <v>475</v>
      </c>
      <c r="AA4241" t="s">
        <v>51</v>
      </c>
      <c r="AB4241" t="s">
        <v>618</v>
      </c>
      <c r="AC4241" t="s">
        <v>71</v>
      </c>
      <c r="AD4241" t="s">
        <v>95</v>
      </c>
      <c r="AE4241" t="s">
        <v>54</v>
      </c>
    </row>
    <row r="4242" spans="1:31" x14ac:dyDescent="0.2">
      <c r="A4242">
        <v>42</v>
      </c>
      <c r="B4242" t="s">
        <v>169</v>
      </c>
      <c r="C4242" t="s">
        <v>32</v>
      </c>
      <c r="D4242" t="s">
        <v>33</v>
      </c>
      <c r="E4242" t="s">
        <v>34</v>
      </c>
      <c r="F4242" t="s">
        <v>114</v>
      </c>
      <c r="G4242" t="s">
        <v>23259</v>
      </c>
      <c r="H4242" t="s">
        <v>23260</v>
      </c>
      <c r="I4242" t="s">
        <v>23261</v>
      </c>
      <c r="J4242" t="s">
        <v>23262</v>
      </c>
      <c r="K4242" t="s">
        <v>23263</v>
      </c>
      <c r="L4242" t="s">
        <v>23264</v>
      </c>
      <c r="M4242" t="s">
        <v>23265</v>
      </c>
      <c r="N4242" t="s">
        <v>23266</v>
      </c>
      <c r="O4242" t="s">
        <v>32</v>
      </c>
      <c r="P4242" t="s">
        <v>32</v>
      </c>
      <c r="Q4242" t="s">
        <v>75</v>
      </c>
      <c r="R4242">
        <v>70</v>
      </c>
      <c r="S4242">
        <v>250000</v>
      </c>
      <c r="T4242" t="s">
        <v>457</v>
      </c>
      <c r="U4242" s="1">
        <v>41089</v>
      </c>
      <c r="V4242" t="s">
        <v>4456</v>
      </c>
      <c r="W4242" t="s">
        <v>181</v>
      </c>
      <c r="X4242" t="s">
        <v>49</v>
      </c>
      <c r="Y4242" t="s">
        <v>495</v>
      </c>
      <c r="Z4242" t="s">
        <v>218</v>
      </c>
      <c r="AA4242" t="s">
        <v>51</v>
      </c>
      <c r="AB4242" t="s">
        <v>712</v>
      </c>
      <c r="AC4242" t="s">
        <v>32</v>
      </c>
      <c r="AD4242" t="s">
        <v>95</v>
      </c>
      <c r="AE4242" t="s">
        <v>54</v>
      </c>
    </row>
    <row r="4243" spans="1:31" x14ac:dyDescent="0.2">
      <c r="A4243">
        <v>42</v>
      </c>
      <c r="B4243" t="s">
        <v>96</v>
      </c>
      <c r="C4243" t="s">
        <v>155</v>
      </c>
      <c r="D4243" t="s">
        <v>33</v>
      </c>
      <c r="E4243" t="s">
        <v>34</v>
      </c>
      <c r="F4243" t="s">
        <v>56</v>
      </c>
      <c r="G4243" t="s">
        <v>24395</v>
      </c>
      <c r="H4243" t="s">
        <v>24396</v>
      </c>
      <c r="I4243" t="s">
        <v>24397</v>
      </c>
      <c r="J4243" t="s">
        <v>24398</v>
      </c>
      <c r="K4243" t="s">
        <v>24399</v>
      </c>
      <c r="L4243" t="s">
        <v>24400</v>
      </c>
      <c r="M4243" t="s">
        <v>24401</v>
      </c>
      <c r="N4243" t="s">
        <v>24402</v>
      </c>
      <c r="O4243" t="s">
        <v>24403</v>
      </c>
      <c r="P4243" t="s">
        <v>24404</v>
      </c>
      <c r="Q4243" t="s">
        <v>108</v>
      </c>
      <c r="R4243">
        <v>68</v>
      </c>
      <c r="S4243">
        <v>-1</v>
      </c>
      <c r="T4243" t="s">
        <v>331</v>
      </c>
      <c r="U4243" s="1">
        <v>41090</v>
      </c>
      <c r="V4243" t="s">
        <v>48</v>
      </c>
      <c r="W4243" t="s">
        <v>5022</v>
      </c>
      <c r="X4243" t="s">
        <v>49</v>
      </c>
      <c r="Y4243" t="s">
        <v>32</v>
      </c>
      <c r="Z4243" t="s">
        <v>205</v>
      </c>
      <c r="AA4243" t="s">
        <v>51</v>
      </c>
      <c r="AB4243" t="s">
        <v>358</v>
      </c>
      <c r="AC4243" t="s">
        <v>71</v>
      </c>
      <c r="AD4243" t="s">
        <v>24405</v>
      </c>
      <c r="AE4243" t="s">
        <v>54</v>
      </c>
    </row>
    <row r="4244" spans="1:31" x14ac:dyDescent="0.2">
      <c r="A4244">
        <v>42</v>
      </c>
      <c r="B4244" t="s">
        <v>620</v>
      </c>
      <c r="C4244" t="s">
        <v>155</v>
      </c>
      <c r="D4244" t="s">
        <v>33</v>
      </c>
      <c r="E4244" t="s">
        <v>34</v>
      </c>
      <c r="F4244" t="s">
        <v>114</v>
      </c>
      <c r="G4244" t="s">
        <v>25683</v>
      </c>
      <c r="H4244" t="s">
        <v>25684</v>
      </c>
      <c r="I4244" t="s">
        <v>25685</v>
      </c>
      <c r="J4244" t="s">
        <v>25686</v>
      </c>
      <c r="K4244" t="s">
        <v>25687</v>
      </c>
      <c r="L4244" t="s">
        <v>25688</v>
      </c>
      <c r="M4244" t="s">
        <v>25689</v>
      </c>
      <c r="N4244" t="s">
        <v>25690</v>
      </c>
      <c r="O4244" t="s">
        <v>25691</v>
      </c>
      <c r="P4244" t="s">
        <v>25692</v>
      </c>
      <c r="Q4244" t="s">
        <v>75</v>
      </c>
      <c r="R4244">
        <v>65</v>
      </c>
      <c r="S4244">
        <v>-1</v>
      </c>
      <c r="T4244" t="s">
        <v>32</v>
      </c>
      <c r="U4244" s="1">
        <v>41088</v>
      </c>
      <c r="V4244" t="s">
        <v>164</v>
      </c>
      <c r="W4244" t="s">
        <v>191</v>
      </c>
      <c r="X4244" t="s">
        <v>49</v>
      </c>
      <c r="Y4244" t="s">
        <v>192</v>
      </c>
      <c r="Z4244" t="s">
        <v>32</v>
      </c>
      <c r="AA4244" t="s">
        <v>69</v>
      </c>
      <c r="AB4244" t="s">
        <v>263</v>
      </c>
      <c r="AC4244" t="s">
        <v>71</v>
      </c>
      <c r="AD4244" t="s">
        <v>5034</v>
      </c>
      <c r="AE4244" t="s">
        <v>54</v>
      </c>
    </row>
    <row r="4245" spans="1:31" x14ac:dyDescent="0.2">
      <c r="A4245">
        <v>42</v>
      </c>
      <c r="B4245" t="s">
        <v>620</v>
      </c>
      <c r="C4245" t="s">
        <v>32</v>
      </c>
      <c r="D4245" t="s">
        <v>33</v>
      </c>
      <c r="E4245" t="s">
        <v>34</v>
      </c>
      <c r="F4245" t="s">
        <v>56</v>
      </c>
      <c r="G4245" t="s">
        <v>25976</v>
      </c>
      <c r="H4245" t="s">
        <v>25977</v>
      </c>
      <c r="I4245" t="s">
        <v>25978</v>
      </c>
      <c r="J4245" t="s">
        <v>25979</v>
      </c>
      <c r="K4245" t="s">
        <v>25980</v>
      </c>
      <c r="L4245" t="s">
        <v>25981</v>
      </c>
      <c r="M4245" t="s">
        <v>25982</v>
      </c>
      <c r="N4245" t="s">
        <v>32</v>
      </c>
      <c r="O4245" t="s">
        <v>32</v>
      </c>
      <c r="P4245" t="s">
        <v>25983</v>
      </c>
      <c r="Q4245" t="s">
        <v>108</v>
      </c>
      <c r="R4245">
        <v>64</v>
      </c>
      <c r="S4245">
        <v>-1</v>
      </c>
      <c r="T4245" t="s">
        <v>163</v>
      </c>
      <c r="U4245" s="1">
        <v>41088</v>
      </c>
      <c r="V4245" t="s">
        <v>48</v>
      </c>
      <c r="W4245" t="s">
        <v>32</v>
      </c>
      <c r="X4245" t="s">
        <v>49</v>
      </c>
      <c r="Y4245" t="s">
        <v>93</v>
      </c>
      <c r="Z4245" t="s">
        <v>1045</v>
      </c>
      <c r="AA4245" t="s">
        <v>69</v>
      </c>
      <c r="AB4245" t="s">
        <v>32</v>
      </c>
      <c r="AC4245" t="s">
        <v>71</v>
      </c>
      <c r="AD4245" t="s">
        <v>95</v>
      </c>
      <c r="AE4245" t="s">
        <v>54</v>
      </c>
    </row>
    <row r="4246" spans="1:31" x14ac:dyDescent="0.2">
      <c r="A4246">
        <v>42</v>
      </c>
      <c r="B4246" t="s">
        <v>620</v>
      </c>
      <c r="C4246" t="s">
        <v>32</v>
      </c>
      <c r="D4246" t="s">
        <v>33</v>
      </c>
      <c r="E4246" t="s">
        <v>34</v>
      </c>
      <c r="F4246" t="s">
        <v>114</v>
      </c>
      <c r="G4246" t="s">
        <v>26070</v>
      </c>
      <c r="H4246" t="s">
        <v>26071</v>
      </c>
      <c r="I4246" t="s">
        <v>26072</v>
      </c>
      <c r="J4246" t="s">
        <v>26073</v>
      </c>
      <c r="K4246" t="s">
        <v>26074</v>
      </c>
      <c r="L4246" t="s">
        <v>26075</v>
      </c>
      <c r="M4246" t="s">
        <v>32</v>
      </c>
      <c r="N4246" t="s">
        <v>26076</v>
      </c>
      <c r="O4246" t="s">
        <v>32</v>
      </c>
      <c r="P4246" t="s">
        <v>26077</v>
      </c>
      <c r="Q4246" t="s">
        <v>75</v>
      </c>
      <c r="R4246">
        <v>66</v>
      </c>
      <c r="S4246">
        <v>-1</v>
      </c>
      <c r="T4246" t="s">
        <v>32</v>
      </c>
      <c r="U4246" s="1">
        <v>41077</v>
      </c>
      <c r="V4246" t="s">
        <v>2224</v>
      </c>
      <c r="W4246" t="s">
        <v>181</v>
      </c>
      <c r="X4246" t="s">
        <v>49</v>
      </c>
      <c r="Y4246" t="s">
        <v>643</v>
      </c>
      <c r="Z4246" t="s">
        <v>2161</v>
      </c>
      <c r="AA4246" t="s">
        <v>69</v>
      </c>
      <c r="AB4246" t="s">
        <v>690</v>
      </c>
      <c r="AC4246" t="s">
        <v>71</v>
      </c>
      <c r="AD4246" t="s">
        <v>168</v>
      </c>
      <c r="AE4246" t="s">
        <v>54</v>
      </c>
    </row>
    <row r="4247" spans="1:31" x14ac:dyDescent="0.2">
      <c r="A4247">
        <v>42</v>
      </c>
      <c r="B4247" t="s">
        <v>32</v>
      </c>
      <c r="C4247" t="s">
        <v>32</v>
      </c>
      <c r="D4247" t="s">
        <v>32</v>
      </c>
      <c r="E4247" t="s">
        <v>32</v>
      </c>
      <c r="F4247" t="s">
        <v>32</v>
      </c>
      <c r="G4247" t="s">
        <v>26133</v>
      </c>
      <c r="H4247" t="s">
        <v>26134</v>
      </c>
      <c r="I4247" t="s">
        <v>26135</v>
      </c>
      <c r="J4247" t="s">
        <v>26136</v>
      </c>
      <c r="K4247" t="s">
        <v>26137</v>
      </c>
      <c r="L4247" t="s">
        <v>26138</v>
      </c>
      <c r="M4247" t="s">
        <v>26139</v>
      </c>
      <c r="N4247" t="s">
        <v>26140</v>
      </c>
      <c r="O4247" t="s">
        <v>26141</v>
      </c>
      <c r="P4247" t="s">
        <v>26142</v>
      </c>
      <c r="Q4247" t="s">
        <v>32</v>
      </c>
      <c r="R4247">
        <v>74</v>
      </c>
      <c r="S4247">
        <v>-1</v>
      </c>
      <c r="T4247" t="s">
        <v>32</v>
      </c>
      <c r="U4247" s="1">
        <v>41004</v>
      </c>
      <c r="V4247" t="s">
        <v>164</v>
      </c>
      <c r="W4247" t="s">
        <v>32</v>
      </c>
      <c r="X4247" t="s">
        <v>49</v>
      </c>
      <c r="Y4247" t="s">
        <v>32</v>
      </c>
      <c r="Z4247" t="s">
        <v>32</v>
      </c>
      <c r="AA4247" t="s">
        <v>51</v>
      </c>
      <c r="AB4247" t="s">
        <v>32</v>
      </c>
      <c r="AC4247" t="s">
        <v>32</v>
      </c>
      <c r="AD4247" t="s">
        <v>95</v>
      </c>
      <c r="AE4247" t="s">
        <v>54</v>
      </c>
    </row>
    <row r="4248" spans="1:31" x14ac:dyDescent="0.2">
      <c r="A4248">
        <v>42</v>
      </c>
      <c r="B4248" t="s">
        <v>31</v>
      </c>
      <c r="C4248" t="s">
        <v>155</v>
      </c>
      <c r="D4248" t="s">
        <v>182</v>
      </c>
      <c r="E4248" t="s">
        <v>34</v>
      </c>
      <c r="F4248" t="s">
        <v>32</v>
      </c>
      <c r="G4248" t="s">
        <v>26521</v>
      </c>
      <c r="H4248" t="s">
        <v>26522</v>
      </c>
      <c r="I4248" t="s">
        <v>26523</v>
      </c>
      <c r="J4248" t="s">
        <v>39</v>
      </c>
      <c r="K4248" t="s">
        <v>26524</v>
      </c>
      <c r="L4248" t="s">
        <v>26525</v>
      </c>
      <c r="M4248" t="s">
        <v>26526</v>
      </c>
      <c r="N4248" t="s">
        <v>26527</v>
      </c>
      <c r="O4248" t="s">
        <v>32</v>
      </c>
      <c r="P4248" t="s">
        <v>26528</v>
      </c>
      <c r="Q4248" t="s">
        <v>6498</v>
      </c>
      <c r="R4248">
        <v>64</v>
      </c>
      <c r="S4248">
        <v>-1</v>
      </c>
      <c r="T4248" t="s">
        <v>136</v>
      </c>
      <c r="U4248" s="1">
        <v>41090</v>
      </c>
      <c r="V4248" t="s">
        <v>548</v>
      </c>
      <c r="W4248" t="s">
        <v>181</v>
      </c>
      <c r="X4248" t="s">
        <v>49</v>
      </c>
      <c r="Y4248" t="s">
        <v>32</v>
      </c>
      <c r="Z4248" t="s">
        <v>91</v>
      </c>
      <c r="AA4248" t="s">
        <v>51</v>
      </c>
      <c r="AB4248" t="s">
        <v>206</v>
      </c>
      <c r="AC4248" t="s">
        <v>71</v>
      </c>
      <c r="AD4248" t="s">
        <v>95</v>
      </c>
      <c r="AE4248" t="s">
        <v>54</v>
      </c>
    </row>
    <row r="4249" spans="1:31" x14ac:dyDescent="0.2">
      <c r="A4249">
        <v>42</v>
      </c>
      <c r="B4249" t="s">
        <v>2255</v>
      </c>
      <c r="C4249" t="s">
        <v>32</v>
      </c>
      <c r="D4249" t="s">
        <v>33</v>
      </c>
      <c r="E4249" t="s">
        <v>34</v>
      </c>
      <c r="F4249" t="s">
        <v>56</v>
      </c>
      <c r="G4249" t="s">
        <v>26907</v>
      </c>
      <c r="H4249" t="s">
        <v>26908</v>
      </c>
      <c r="I4249" t="s">
        <v>32</v>
      </c>
      <c r="J4249" t="s">
        <v>26909</v>
      </c>
      <c r="K4249" t="s">
        <v>26910</v>
      </c>
      <c r="L4249" t="s">
        <v>26911</v>
      </c>
      <c r="M4249" t="s">
        <v>26912</v>
      </c>
      <c r="N4249" t="s">
        <v>26913</v>
      </c>
      <c r="O4249" t="s">
        <v>26914</v>
      </c>
      <c r="P4249" t="s">
        <v>26915</v>
      </c>
      <c r="Q4249" t="s">
        <v>321</v>
      </c>
      <c r="R4249">
        <v>64</v>
      </c>
      <c r="S4249">
        <v>100000</v>
      </c>
      <c r="T4249" t="s">
        <v>631</v>
      </c>
      <c r="U4249" s="1">
        <v>40900</v>
      </c>
      <c r="V4249" t="s">
        <v>48</v>
      </c>
      <c r="W4249" t="s">
        <v>78</v>
      </c>
      <c r="X4249" t="s">
        <v>244</v>
      </c>
      <c r="Y4249" t="s">
        <v>474</v>
      </c>
      <c r="Z4249" t="s">
        <v>218</v>
      </c>
      <c r="AA4249" t="s">
        <v>51</v>
      </c>
      <c r="AB4249" t="s">
        <v>521</v>
      </c>
      <c r="AC4249" t="s">
        <v>71</v>
      </c>
      <c r="AD4249" t="s">
        <v>1206</v>
      </c>
      <c r="AE4249" t="s">
        <v>54</v>
      </c>
    </row>
    <row r="4250" spans="1:31" x14ac:dyDescent="0.2">
      <c r="A4250">
        <v>42</v>
      </c>
      <c r="B4250" t="s">
        <v>96</v>
      </c>
      <c r="C4250" t="s">
        <v>32</v>
      </c>
      <c r="D4250" t="s">
        <v>33</v>
      </c>
      <c r="E4250" t="s">
        <v>170</v>
      </c>
      <c r="F4250" t="s">
        <v>56</v>
      </c>
      <c r="G4250" t="s">
        <v>27175</v>
      </c>
      <c r="H4250" t="s">
        <v>32</v>
      </c>
      <c r="I4250" t="s">
        <v>32</v>
      </c>
      <c r="J4250" t="s">
        <v>32</v>
      </c>
      <c r="K4250" t="s">
        <v>27176</v>
      </c>
      <c r="L4250" t="s">
        <v>27177</v>
      </c>
      <c r="M4250" t="s">
        <v>27178</v>
      </c>
      <c r="N4250" t="s">
        <v>27179</v>
      </c>
      <c r="O4250" t="s">
        <v>32</v>
      </c>
      <c r="P4250" t="s">
        <v>32</v>
      </c>
      <c r="Q4250" t="s">
        <v>75</v>
      </c>
      <c r="R4250">
        <v>66</v>
      </c>
      <c r="S4250">
        <v>-1</v>
      </c>
      <c r="T4250" t="s">
        <v>47</v>
      </c>
      <c r="U4250" s="1">
        <v>41050</v>
      </c>
      <c r="V4250" t="s">
        <v>48</v>
      </c>
      <c r="W4250" t="s">
        <v>32</v>
      </c>
      <c r="X4250" t="s">
        <v>244</v>
      </c>
      <c r="Y4250" t="s">
        <v>32</v>
      </c>
      <c r="Z4250" t="s">
        <v>32</v>
      </c>
      <c r="AA4250" t="s">
        <v>51</v>
      </c>
      <c r="AB4250" t="s">
        <v>690</v>
      </c>
      <c r="AC4250" t="s">
        <v>71</v>
      </c>
      <c r="AD4250" t="s">
        <v>95</v>
      </c>
      <c r="AE4250" t="s">
        <v>54</v>
      </c>
    </row>
    <row r="4251" spans="1:31" x14ac:dyDescent="0.2">
      <c r="A4251">
        <v>42</v>
      </c>
      <c r="B4251" t="s">
        <v>112</v>
      </c>
      <c r="C4251" t="s">
        <v>32</v>
      </c>
      <c r="D4251" t="s">
        <v>33</v>
      </c>
      <c r="E4251" t="s">
        <v>34</v>
      </c>
      <c r="F4251" t="s">
        <v>56</v>
      </c>
      <c r="G4251" t="s">
        <v>27443</v>
      </c>
      <c r="H4251" t="s">
        <v>27444</v>
      </c>
      <c r="I4251" t="s">
        <v>27445</v>
      </c>
      <c r="J4251" t="s">
        <v>27446</v>
      </c>
      <c r="K4251" t="s">
        <v>27447</v>
      </c>
      <c r="L4251" t="s">
        <v>27448</v>
      </c>
      <c r="M4251" t="s">
        <v>27449</v>
      </c>
      <c r="N4251" t="s">
        <v>27450</v>
      </c>
      <c r="O4251" t="s">
        <v>27451</v>
      </c>
      <c r="P4251" t="s">
        <v>27452</v>
      </c>
      <c r="Q4251" t="s">
        <v>19529</v>
      </c>
      <c r="R4251">
        <v>72</v>
      </c>
      <c r="S4251">
        <v>-1</v>
      </c>
      <c r="T4251" t="s">
        <v>1066</v>
      </c>
      <c r="U4251" s="1">
        <v>41089</v>
      </c>
      <c r="V4251" t="s">
        <v>48</v>
      </c>
      <c r="W4251" t="s">
        <v>32</v>
      </c>
      <c r="X4251" t="s">
        <v>49</v>
      </c>
      <c r="Y4251" t="s">
        <v>643</v>
      </c>
      <c r="Z4251" t="s">
        <v>32</v>
      </c>
      <c r="AA4251" t="s">
        <v>51</v>
      </c>
      <c r="AB4251" t="s">
        <v>690</v>
      </c>
      <c r="AC4251" t="s">
        <v>71</v>
      </c>
      <c r="AD4251" t="s">
        <v>2718</v>
      </c>
      <c r="AE4251" t="s">
        <v>54</v>
      </c>
    </row>
    <row r="4252" spans="1:31" x14ac:dyDescent="0.2">
      <c r="A4252">
        <v>42</v>
      </c>
      <c r="B4252" t="s">
        <v>169</v>
      </c>
      <c r="C4252" t="s">
        <v>155</v>
      </c>
      <c r="D4252" t="s">
        <v>33</v>
      </c>
      <c r="E4252" t="s">
        <v>34</v>
      </c>
      <c r="F4252" t="s">
        <v>114</v>
      </c>
      <c r="G4252" t="s">
        <v>27691</v>
      </c>
      <c r="H4252" t="s">
        <v>27692</v>
      </c>
      <c r="I4252" t="s">
        <v>27693</v>
      </c>
      <c r="J4252" t="s">
        <v>27694</v>
      </c>
      <c r="K4252" t="s">
        <v>32</v>
      </c>
      <c r="L4252" t="s">
        <v>27695</v>
      </c>
      <c r="M4252" t="s">
        <v>27696</v>
      </c>
      <c r="N4252" t="s">
        <v>32</v>
      </c>
      <c r="O4252" t="s">
        <v>32</v>
      </c>
      <c r="P4252" t="s">
        <v>32</v>
      </c>
      <c r="Q4252" t="s">
        <v>75</v>
      </c>
      <c r="R4252">
        <v>69</v>
      </c>
      <c r="S4252">
        <v>-1</v>
      </c>
      <c r="T4252" t="s">
        <v>576</v>
      </c>
      <c r="U4252" s="1">
        <v>40970</v>
      </c>
      <c r="V4252" t="s">
        <v>48</v>
      </c>
      <c r="W4252" t="s">
        <v>32</v>
      </c>
      <c r="X4252" t="s">
        <v>49</v>
      </c>
      <c r="Y4252" t="s">
        <v>32</v>
      </c>
      <c r="Z4252" t="s">
        <v>32</v>
      </c>
      <c r="AA4252" t="s">
        <v>51</v>
      </c>
      <c r="AB4252" t="s">
        <v>247</v>
      </c>
      <c r="AC4252" t="s">
        <v>71</v>
      </c>
      <c r="AD4252" t="s">
        <v>95</v>
      </c>
      <c r="AE4252" t="s">
        <v>54</v>
      </c>
    </row>
    <row r="4253" spans="1:31" x14ac:dyDescent="0.2">
      <c r="A4253">
        <v>42</v>
      </c>
      <c r="B4253" t="s">
        <v>55</v>
      </c>
      <c r="C4253" t="s">
        <v>113</v>
      </c>
      <c r="D4253" t="s">
        <v>33</v>
      </c>
      <c r="E4253" t="s">
        <v>32</v>
      </c>
      <c r="F4253" t="s">
        <v>1716</v>
      </c>
      <c r="G4253" t="s">
        <v>28053</v>
      </c>
      <c r="H4253" t="s">
        <v>28054</v>
      </c>
      <c r="I4253" t="s">
        <v>4582</v>
      </c>
      <c r="J4253" t="s">
        <v>18196</v>
      </c>
      <c r="K4253" t="s">
        <v>28055</v>
      </c>
      <c r="L4253" t="s">
        <v>28056</v>
      </c>
      <c r="M4253" t="s">
        <v>28057</v>
      </c>
      <c r="N4253" t="s">
        <v>32</v>
      </c>
      <c r="O4253" t="s">
        <v>32</v>
      </c>
      <c r="P4253" t="s">
        <v>28058</v>
      </c>
      <c r="Q4253" t="s">
        <v>75</v>
      </c>
      <c r="R4253">
        <v>65</v>
      </c>
      <c r="S4253">
        <v>-1</v>
      </c>
      <c r="T4253" t="s">
        <v>149</v>
      </c>
      <c r="U4253" s="1">
        <v>41070</v>
      </c>
      <c r="V4253" t="s">
        <v>164</v>
      </c>
      <c r="W4253" t="s">
        <v>32</v>
      </c>
      <c r="X4253" t="s">
        <v>49</v>
      </c>
      <c r="Y4253" t="s">
        <v>32</v>
      </c>
      <c r="Z4253" t="s">
        <v>91</v>
      </c>
      <c r="AA4253" t="s">
        <v>69</v>
      </c>
      <c r="AB4253" t="s">
        <v>276</v>
      </c>
      <c r="AC4253" t="s">
        <v>71</v>
      </c>
      <c r="AD4253" t="s">
        <v>53</v>
      </c>
      <c r="AE4253" t="s">
        <v>54</v>
      </c>
    </row>
    <row r="4254" spans="1:31" x14ac:dyDescent="0.2">
      <c r="A4254">
        <v>42</v>
      </c>
      <c r="B4254" t="s">
        <v>169</v>
      </c>
      <c r="C4254" t="s">
        <v>155</v>
      </c>
      <c r="D4254" t="s">
        <v>33</v>
      </c>
      <c r="E4254" t="s">
        <v>34</v>
      </c>
      <c r="F4254" t="s">
        <v>56</v>
      </c>
      <c r="G4254" t="s">
        <v>28377</v>
      </c>
      <c r="H4254" t="s">
        <v>28378</v>
      </c>
      <c r="I4254" t="s">
        <v>28379</v>
      </c>
      <c r="J4254" t="s">
        <v>1443</v>
      </c>
      <c r="K4254" t="s">
        <v>32</v>
      </c>
      <c r="L4254" t="s">
        <v>28380</v>
      </c>
      <c r="M4254" t="s">
        <v>32</v>
      </c>
      <c r="N4254" t="s">
        <v>32</v>
      </c>
      <c r="O4254" t="s">
        <v>32</v>
      </c>
      <c r="P4254" t="s">
        <v>28381</v>
      </c>
      <c r="Q4254" t="s">
        <v>108</v>
      </c>
      <c r="R4254">
        <v>62</v>
      </c>
      <c r="S4254">
        <v>-1</v>
      </c>
      <c r="T4254" t="s">
        <v>47</v>
      </c>
      <c r="U4254" s="1">
        <v>41089</v>
      </c>
      <c r="V4254" t="s">
        <v>48</v>
      </c>
      <c r="W4254" t="s">
        <v>204</v>
      </c>
      <c r="X4254" t="s">
        <v>49</v>
      </c>
      <c r="Y4254" t="s">
        <v>93</v>
      </c>
      <c r="Z4254" t="s">
        <v>32</v>
      </c>
      <c r="AA4254" t="s">
        <v>69</v>
      </c>
      <c r="AB4254" t="s">
        <v>247</v>
      </c>
      <c r="AC4254" t="s">
        <v>71</v>
      </c>
      <c r="AD4254" t="s">
        <v>2972</v>
      </c>
      <c r="AE4254" t="s">
        <v>54</v>
      </c>
    </row>
    <row r="4255" spans="1:31" x14ac:dyDescent="0.2">
      <c r="A4255">
        <v>42</v>
      </c>
      <c r="B4255" t="s">
        <v>112</v>
      </c>
      <c r="C4255" t="s">
        <v>32</v>
      </c>
      <c r="D4255" t="s">
        <v>32</v>
      </c>
      <c r="E4255" t="s">
        <v>32</v>
      </c>
      <c r="F4255" t="s">
        <v>114</v>
      </c>
      <c r="G4255" t="s">
        <v>28651</v>
      </c>
      <c r="H4255" t="s">
        <v>27104</v>
      </c>
      <c r="I4255" t="s">
        <v>32</v>
      </c>
      <c r="J4255" t="s">
        <v>32</v>
      </c>
      <c r="K4255" t="s">
        <v>28652</v>
      </c>
      <c r="L4255" t="s">
        <v>28653</v>
      </c>
      <c r="M4255" t="s">
        <v>28654</v>
      </c>
      <c r="N4255" t="s">
        <v>28655</v>
      </c>
      <c r="O4255" t="s">
        <v>32</v>
      </c>
      <c r="P4255" t="s">
        <v>32</v>
      </c>
      <c r="Q4255" t="s">
        <v>75</v>
      </c>
      <c r="R4255">
        <v>67</v>
      </c>
      <c r="S4255">
        <v>-1</v>
      </c>
      <c r="T4255" t="s">
        <v>163</v>
      </c>
      <c r="U4255" s="1">
        <v>41088</v>
      </c>
      <c r="V4255" t="s">
        <v>48</v>
      </c>
      <c r="W4255" t="s">
        <v>181</v>
      </c>
      <c r="X4255" t="s">
        <v>49</v>
      </c>
      <c r="Y4255" t="s">
        <v>435</v>
      </c>
      <c r="Z4255" t="s">
        <v>91</v>
      </c>
      <c r="AA4255" t="s">
        <v>69</v>
      </c>
      <c r="AB4255" t="s">
        <v>32</v>
      </c>
      <c r="AC4255" t="s">
        <v>71</v>
      </c>
      <c r="AD4255" t="s">
        <v>28656</v>
      </c>
      <c r="AE4255" t="s">
        <v>54</v>
      </c>
    </row>
    <row r="4256" spans="1:31" x14ac:dyDescent="0.2">
      <c r="A4256">
        <v>42</v>
      </c>
      <c r="B4256" t="s">
        <v>55</v>
      </c>
      <c r="C4256" t="s">
        <v>32</v>
      </c>
      <c r="D4256" t="s">
        <v>182</v>
      </c>
      <c r="E4256" t="s">
        <v>34</v>
      </c>
      <c r="F4256" t="s">
        <v>114</v>
      </c>
      <c r="G4256" t="s">
        <v>32</v>
      </c>
      <c r="H4256" t="s">
        <v>32</v>
      </c>
      <c r="I4256" t="s">
        <v>32</v>
      </c>
      <c r="J4256" t="s">
        <v>28806</v>
      </c>
      <c r="K4256" t="s">
        <v>32</v>
      </c>
      <c r="L4256" t="s">
        <v>28807</v>
      </c>
      <c r="M4256" t="s">
        <v>32</v>
      </c>
      <c r="N4256" t="s">
        <v>28808</v>
      </c>
      <c r="O4256" t="s">
        <v>28809</v>
      </c>
      <c r="P4256" t="s">
        <v>32</v>
      </c>
      <c r="Q4256" t="s">
        <v>75</v>
      </c>
      <c r="R4256">
        <v>71</v>
      </c>
      <c r="S4256">
        <v>-1</v>
      </c>
      <c r="T4256" t="s">
        <v>91</v>
      </c>
      <c r="U4256" s="1">
        <v>40903</v>
      </c>
      <c r="V4256" t="s">
        <v>260</v>
      </c>
      <c r="W4256" t="s">
        <v>181</v>
      </c>
      <c r="X4256" t="s">
        <v>244</v>
      </c>
      <c r="Y4256" t="s">
        <v>435</v>
      </c>
      <c r="Z4256" t="s">
        <v>388</v>
      </c>
      <c r="AA4256" t="s">
        <v>51</v>
      </c>
      <c r="AB4256" t="s">
        <v>1633</v>
      </c>
      <c r="AC4256" t="s">
        <v>71</v>
      </c>
      <c r="AD4256" t="s">
        <v>95</v>
      </c>
      <c r="AE4256" t="s">
        <v>54</v>
      </c>
    </row>
    <row r="4257" spans="1:31" x14ac:dyDescent="0.2">
      <c r="A4257">
        <v>42</v>
      </c>
      <c r="B4257" t="s">
        <v>31</v>
      </c>
      <c r="C4257" t="s">
        <v>155</v>
      </c>
      <c r="D4257" t="s">
        <v>32</v>
      </c>
      <c r="E4257" t="s">
        <v>32</v>
      </c>
      <c r="F4257" t="s">
        <v>664</v>
      </c>
      <c r="G4257" t="s">
        <v>28949</v>
      </c>
      <c r="H4257" t="s">
        <v>32</v>
      </c>
      <c r="I4257" t="s">
        <v>28950</v>
      </c>
      <c r="J4257" t="s">
        <v>32</v>
      </c>
      <c r="K4257" t="s">
        <v>32</v>
      </c>
      <c r="L4257" t="s">
        <v>32</v>
      </c>
      <c r="M4257" t="s">
        <v>32</v>
      </c>
      <c r="N4257" t="s">
        <v>32</v>
      </c>
      <c r="O4257" t="s">
        <v>32</v>
      </c>
      <c r="P4257" t="s">
        <v>28951</v>
      </c>
      <c r="Q4257" t="s">
        <v>75</v>
      </c>
      <c r="R4257">
        <v>74</v>
      </c>
      <c r="S4257">
        <v>-1</v>
      </c>
      <c r="T4257" t="s">
        <v>136</v>
      </c>
      <c r="U4257" s="1">
        <v>41086</v>
      </c>
      <c r="V4257" t="s">
        <v>260</v>
      </c>
      <c r="W4257" t="s">
        <v>2129</v>
      </c>
      <c r="X4257" t="s">
        <v>49</v>
      </c>
      <c r="Y4257" t="s">
        <v>79</v>
      </c>
      <c r="Z4257" t="s">
        <v>32</v>
      </c>
      <c r="AA4257" t="s">
        <v>51</v>
      </c>
      <c r="AB4257" t="s">
        <v>219</v>
      </c>
      <c r="AC4257" t="s">
        <v>71</v>
      </c>
      <c r="AD4257" t="s">
        <v>95</v>
      </c>
      <c r="AE4257" t="s">
        <v>54</v>
      </c>
    </row>
    <row r="4258" spans="1:31" x14ac:dyDescent="0.2">
      <c r="A4258">
        <v>42</v>
      </c>
      <c r="B4258" t="s">
        <v>96</v>
      </c>
      <c r="C4258" t="s">
        <v>113</v>
      </c>
      <c r="D4258" t="s">
        <v>33</v>
      </c>
      <c r="E4258" t="s">
        <v>34</v>
      </c>
      <c r="F4258" t="s">
        <v>114</v>
      </c>
      <c r="G4258" t="s">
        <v>29606</v>
      </c>
      <c r="H4258" t="s">
        <v>29607</v>
      </c>
      <c r="I4258" t="s">
        <v>29608</v>
      </c>
      <c r="J4258" t="s">
        <v>29609</v>
      </c>
      <c r="K4258" t="s">
        <v>29610</v>
      </c>
      <c r="L4258" t="s">
        <v>29611</v>
      </c>
      <c r="M4258" t="s">
        <v>32</v>
      </c>
      <c r="N4258" t="s">
        <v>32</v>
      </c>
      <c r="O4258" t="s">
        <v>32</v>
      </c>
      <c r="P4258" t="s">
        <v>32</v>
      </c>
      <c r="Q4258" t="s">
        <v>75</v>
      </c>
      <c r="R4258">
        <v>62</v>
      </c>
      <c r="S4258">
        <v>-1</v>
      </c>
      <c r="T4258" t="s">
        <v>91</v>
      </c>
      <c r="U4258" s="1">
        <v>41087</v>
      </c>
      <c r="V4258" t="s">
        <v>1598</v>
      </c>
      <c r="W4258" t="s">
        <v>32</v>
      </c>
      <c r="X4258" t="s">
        <v>49</v>
      </c>
      <c r="Y4258" t="s">
        <v>495</v>
      </c>
      <c r="Z4258" t="s">
        <v>246</v>
      </c>
      <c r="AA4258" t="s">
        <v>69</v>
      </c>
      <c r="AB4258" t="s">
        <v>423</v>
      </c>
      <c r="AC4258" t="s">
        <v>71</v>
      </c>
      <c r="AD4258" t="s">
        <v>95</v>
      </c>
      <c r="AE4258" t="s">
        <v>54</v>
      </c>
    </row>
    <row r="4259" spans="1:31" x14ac:dyDescent="0.2">
      <c r="A4259">
        <v>42</v>
      </c>
      <c r="B4259" t="s">
        <v>32</v>
      </c>
      <c r="C4259" t="s">
        <v>32</v>
      </c>
      <c r="D4259" t="s">
        <v>33</v>
      </c>
      <c r="E4259" t="s">
        <v>32</v>
      </c>
      <c r="F4259" t="s">
        <v>56</v>
      </c>
      <c r="G4259" t="s">
        <v>29651</v>
      </c>
      <c r="H4259" t="s">
        <v>29652</v>
      </c>
      <c r="I4259" t="s">
        <v>29653</v>
      </c>
      <c r="J4259" t="s">
        <v>29654</v>
      </c>
      <c r="K4259" t="s">
        <v>29655</v>
      </c>
      <c r="L4259" t="s">
        <v>29656</v>
      </c>
      <c r="M4259" t="s">
        <v>29657</v>
      </c>
      <c r="N4259" t="s">
        <v>29658</v>
      </c>
      <c r="O4259" t="s">
        <v>29659</v>
      </c>
      <c r="P4259" t="s">
        <v>29660</v>
      </c>
      <c r="Q4259" t="s">
        <v>259</v>
      </c>
      <c r="R4259">
        <v>71</v>
      </c>
      <c r="S4259">
        <v>-1</v>
      </c>
      <c r="T4259" t="s">
        <v>47</v>
      </c>
      <c r="U4259" s="1">
        <v>41090</v>
      </c>
      <c r="V4259" t="s">
        <v>48</v>
      </c>
      <c r="W4259" t="s">
        <v>78</v>
      </c>
      <c r="X4259" t="s">
        <v>49</v>
      </c>
      <c r="Y4259" t="s">
        <v>93</v>
      </c>
      <c r="Z4259" t="s">
        <v>151</v>
      </c>
      <c r="AA4259" t="s">
        <v>51</v>
      </c>
      <c r="AB4259" t="s">
        <v>32</v>
      </c>
      <c r="AC4259" t="s">
        <v>71</v>
      </c>
      <c r="AD4259" t="s">
        <v>663</v>
      </c>
      <c r="AE4259" t="s">
        <v>54</v>
      </c>
    </row>
    <row r="4260" spans="1:31" x14ac:dyDescent="0.2">
      <c r="A4260">
        <v>42</v>
      </c>
      <c r="B4260" t="s">
        <v>96</v>
      </c>
      <c r="C4260" t="s">
        <v>155</v>
      </c>
      <c r="D4260" t="s">
        <v>33</v>
      </c>
      <c r="E4260" t="s">
        <v>34</v>
      </c>
      <c r="F4260" t="s">
        <v>56</v>
      </c>
      <c r="G4260" t="s">
        <v>30500</v>
      </c>
      <c r="H4260" t="s">
        <v>32</v>
      </c>
      <c r="I4260" t="s">
        <v>32</v>
      </c>
      <c r="J4260" t="s">
        <v>32</v>
      </c>
      <c r="K4260" t="s">
        <v>32</v>
      </c>
      <c r="L4260" t="s">
        <v>32</v>
      </c>
      <c r="M4260" t="s">
        <v>32</v>
      </c>
      <c r="N4260" t="s">
        <v>32</v>
      </c>
      <c r="O4260" t="s">
        <v>32</v>
      </c>
      <c r="P4260" t="s">
        <v>32</v>
      </c>
      <c r="Q4260" t="s">
        <v>6301</v>
      </c>
      <c r="R4260">
        <v>71</v>
      </c>
      <c r="S4260">
        <v>-1</v>
      </c>
      <c r="T4260" t="s">
        <v>576</v>
      </c>
      <c r="U4260" s="1">
        <v>41090</v>
      </c>
      <c r="V4260" t="s">
        <v>48</v>
      </c>
      <c r="W4260" t="s">
        <v>204</v>
      </c>
      <c r="X4260" t="s">
        <v>49</v>
      </c>
      <c r="Y4260" t="s">
        <v>245</v>
      </c>
      <c r="Z4260" t="s">
        <v>166</v>
      </c>
      <c r="AA4260" t="s">
        <v>51</v>
      </c>
      <c r="AB4260" t="s">
        <v>110</v>
      </c>
      <c r="AC4260" t="s">
        <v>71</v>
      </c>
      <c r="AD4260" t="s">
        <v>168</v>
      </c>
      <c r="AE4260" t="s">
        <v>54</v>
      </c>
    </row>
    <row r="4261" spans="1:31" x14ac:dyDescent="0.2">
      <c r="A4261">
        <v>42</v>
      </c>
      <c r="B4261" t="s">
        <v>620</v>
      </c>
      <c r="C4261" t="s">
        <v>32</v>
      </c>
      <c r="D4261" t="s">
        <v>33</v>
      </c>
      <c r="E4261" t="s">
        <v>32</v>
      </c>
      <c r="F4261" t="s">
        <v>138</v>
      </c>
      <c r="G4261" t="s">
        <v>30802</v>
      </c>
      <c r="H4261" t="s">
        <v>30803</v>
      </c>
      <c r="I4261" t="s">
        <v>30804</v>
      </c>
      <c r="J4261" t="s">
        <v>30805</v>
      </c>
      <c r="K4261" t="s">
        <v>30806</v>
      </c>
      <c r="L4261" t="s">
        <v>30807</v>
      </c>
      <c r="M4261" t="s">
        <v>30808</v>
      </c>
      <c r="N4261" t="s">
        <v>30809</v>
      </c>
      <c r="O4261" t="s">
        <v>30810</v>
      </c>
      <c r="P4261" t="s">
        <v>30811</v>
      </c>
      <c r="Q4261" t="s">
        <v>75</v>
      </c>
      <c r="R4261">
        <v>64</v>
      </c>
      <c r="S4261">
        <v>-1</v>
      </c>
      <c r="T4261" t="s">
        <v>149</v>
      </c>
      <c r="U4261" s="1">
        <v>41057</v>
      </c>
      <c r="V4261" t="s">
        <v>164</v>
      </c>
      <c r="W4261" t="s">
        <v>32</v>
      </c>
      <c r="X4261" t="s">
        <v>244</v>
      </c>
      <c r="Y4261" t="s">
        <v>495</v>
      </c>
      <c r="Z4261" t="s">
        <v>561</v>
      </c>
      <c r="AA4261" t="s">
        <v>69</v>
      </c>
      <c r="AB4261" t="s">
        <v>285</v>
      </c>
      <c r="AC4261" t="s">
        <v>71</v>
      </c>
      <c r="AD4261" t="s">
        <v>619</v>
      </c>
      <c r="AE4261" t="s">
        <v>54</v>
      </c>
    </row>
    <row r="4262" spans="1:31" x14ac:dyDescent="0.2">
      <c r="A4262">
        <v>42</v>
      </c>
      <c r="B4262" t="s">
        <v>96</v>
      </c>
      <c r="C4262" t="s">
        <v>32</v>
      </c>
      <c r="D4262" t="s">
        <v>32</v>
      </c>
      <c r="E4262" t="s">
        <v>34</v>
      </c>
      <c r="F4262" t="s">
        <v>32</v>
      </c>
      <c r="G4262" t="s">
        <v>31496</v>
      </c>
      <c r="H4262" t="s">
        <v>31497</v>
      </c>
      <c r="I4262" t="s">
        <v>31498</v>
      </c>
      <c r="J4262" t="s">
        <v>31499</v>
      </c>
      <c r="K4262" t="s">
        <v>31500</v>
      </c>
      <c r="L4262" t="s">
        <v>31501</v>
      </c>
      <c r="M4262" t="s">
        <v>31502</v>
      </c>
      <c r="N4262" t="s">
        <v>31503</v>
      </c>
      <c r="O4262" t="s">
        <v>31504</v>
      </c>
      <c r="P4262" t="s">
        <v>31505</v>
      </c>
      <c r="Q4262" t="s">
        <v>75</v>
      </c>
      <c r="R4262">
        <v>72</v>
      </c>
      <c r="S4262">
        <v>-1</v>
      </c>
      <c r="T4262" t="s">
        <v>136</v>
      </c>
      <c r="U4262" s="1">
        <v>41090</v>
      </c>
      <c r="V4262" t="s">
        <v>48</v>
      </c>
      <c r="W4262" t="s">
        <v>32</v>
      </c>
      <c r="X4262" t="s">
        <v>49</v>
      </c>
      <c r="Y4262" t="s">
        <v>261</v>
      </c>
      <c r="Z4262" t="s">
        <v>322</v>
      </c>
      <c r="AA4262" t="s">
        <v>51</v>
      </c>
      <c r="AB4262" t="s">
        <v>206</v>
      </c>
      <c r="AC4262" t="s">
        <v>71</v>
      </c>
      <c r="AD4262" t="s">
        <v>31506</v>
      </c>
      <c r="AE4262" t="s">
        <v>54</v>
      </c>
    </row>
    <row r="4263" spans="1:31" x14ac:dyDescent="0.2">
      <c r="A4263">
        <v>42</v>
      </c>
      <c r="B4263" t="s">
        <v>96</v>
      </c>
      <c r="C4263" t="s">
        <v>32</v>
      </c>
      <c r="D4263" t="s">
        <v>98</v>
      </c>
      <c r="E4263" t="s">
        <v>32</v>
      </c>
      <c r="F4263" t="s">
        <v>32</v>
      </c>
      <c r="G4263" t="s">
        <v>32625</v>
      </c>
      <c r="H4263" t="s">
        <v>32626</v>
      </c>
      <c r="I4263" t="s">
        <v>32627</v>
      </c>
      <c r="J4263" t="s">
        <v>32</v>
      </c>
      <c r="K4263" t="s">
        <v>32628</v>
      </c>
      <c r="L4263" t="s">
        <v>32629</v>
      </c>
      <c r="M4263" t="s">
        <v>32630</v>
      </c>
      <c r="N4263" t="s">
        <v>32631</v>
      </c>
      <c r="O4263" t="s">
        <v>32632</v>
      </c>
      <c r="P4263" t="s">
        <v>32</v>
      </c>
      <c r="Q4263" t="s">
        <v>32</v>
      </c>
      <c r="R4263">
        <v>64</v>
      </c>
      <c r="S4263">
        <v>-1</v>
      </c>
      <c r="T4263" t="s">
        <v>149</v>
      </c>
      <c r="U4263" s="1">
        <v>41089</v>
      </c>
      <c r="V4263" t="s">
        <v>48</v>
      </c>
      <c r="W4263" t="s">
        <v>32</v>
      </c>
      <c r="X4263" t="s">
        <v>49</v>
      </c>
      <c r="Y4263" t="s">
        <v>32</v>
      </c>
      <c r="Z4263" t="s">
        <v>1164</v>
      </c>
      <c r="AA4263" t="s">
        <v>69</v>
      </c>
      <c r="AB4263" t="s">
        <v>690</v>
      </c>
      <c r="AC4263" t="s">
        <v>32</v>
      </c>
      <c r="AD4263" t="s">
        <v>95</v>
      </c>
      <c r="AE4263" t="s">
        <v>54</v>
      </c>
    </row>
    <row r="4264" spans="1:31" x14ac:dyDescent="0.2">
      <c r="A4264">
        <v>42</v>
      </c>
      <c r="B4264" t="s">
        <v>169</v>
      </c>
      <c r="C4264" t="s">
        <v>83</v>
      </c>
      <c r="D4264" t="s">
        <v>33</v>
      </c>
      <c r="E4264" t="s">
        <v>34</v>
      </c>
      <c r="F4264" t="s">
        <v>114</v>
      </c>
      <c r="G4264" t="s">
        <v>32930</v>
      </c>
      <c r="H4264" t="s">
        <v>32931</v>
      </c>
      <c r="I4264" t="s">
        <v>32932</v>
      </c>
      <c r="J4264" t="s">
        <v>32933</v>
      </c>
      <c r="K4264" t="s">
        <v>32934</v>
      </c>
      <c r="L4264" t="s">
        <v>32935</v>
      </c>
      <c r="M4264" t="s">
        <v>32936</v>
      </c>
      <c r="N4264" t="s">
        <v>32937</v>
      </c>
      <c r="O4264" t="s">
        <v>32938</v>
      </c>
      <c r="P4264" t="s">
        <v>25012</v>
      </c>
      <c r="Q4264" t="s">
        <v>321</v>
      </c>
      <c r="R4264">
        <v>64</v>
      </c>
      <c r="S4264">
        <v>70000</v>
      </c>
      <c r="T4264" t="s">
        <v>91</v>
      </c>
      <c r="U4264" s="1">
        <v>41090</v>
      </c>
      <c r="V4264" t="s">
        <v>48</v>
      </c>
      <c r="W4264" t="s">
        <v>32</v>
      </c>
      <c r="X4264" t="s">
        <v>49</v>
      </c>
      <c r="Y4264" t="s">
        <v>93</v>
      </c>
      <c r="Z4264" t="s">
        <v>1041</v>
      </c>
      <c r="AA4264" t="s">
        <v>69</v>
      </c>
      <c r="AB4264" t="s">
        <v>124</v>
      </c>
      <c r="AC4264" t="s">
        <v>71</v>
      </c>
      <c r="AD4264" t="s">
        <v>95</v>
      </c>
      <c r="AE4264" t="s">
        <v>54</v>
      </c>
    </row>
    <row r="4265" spans="1:31" x14ac:dyDescent="0.2">
      <c r="A4265">
        <v>42</v>
      </c>
      <c r="B4265" t="s">
        <v>55</v>
      </c>
      <c r="C4265" t="s">
        <v>32</v>
      </c>
      <c r="D4265" t="s">
        <v>33</v>
      </c>
      <c r="E4265" t="s">
        <v>32</v>
      </c>
      <c r="F4265" t="s">
        <v>138</v>
      </c>
      <c r="G4265" t="s">
        <v>33443</v>
      </c>
      <c r="H4265" t="s">
        <v>33444</v>
      </c>
      <c r="I4265" t="s">
        <v>33445</v>
      </c>
      <c r="J4265" t="s">
        <v>6458</v>
      </c>
      <c r="K4265" t="s">
        <v>33446</v>
      </c>
      <c r="L4265" t="s">
        <v>33447</v>
      </c>
      <c r="M4265" t="s">
        <v>33448</v>
      </c>
      <c r="N4265" t="s">
        <v>32</v>
      </c>
      <c r="O4265" t="s">
        <v>33449</v>
      </c>
      <c r="P4265" t="s">
        <v>33450</v>
      </c>
      <c r="Q4265" t="s">
        <v>588</v>
      </c>
      <c r="R4265">
        <v>65</v>
      </c>
      <c r="S4265">
        <v>-1</v>
      </c>
      <c r="T4265" t="s">
        <v>149</v>
      </c>
      <c r="U4265" s="1">
        <v>41046</v>
      </c>
      <c r="V4265" t="s">
        <v>48</v>
      </c>
      <c r="W4265" t="s">
        <v>32</v>
      </c>
      <c r="X4265" t="s">
        <v>49</v>
      </c>
      <c r="Y4265" t="s">
        <v>435</v>
      </c>
      <c r="Z4265" t="s">
        <v>1041</v>
      </c>
      <c r="AA4265" t="s">
        <v>69</v>
      </c>
      <c r="AB4265" t="s">
        <v>206</v>
      </c>
      <c r="AC4265" t="s">
        <v>71</v>
      </c>
      <c r="AD4265" t="s">
        <v>95</v>
      </c>
      <c r="AE4265" t="s">
        <v>54</v>
      </c>
    </row>
    <row r="4266" spans="1:31" x14ac:dyDescent="0.2">
      <c r="A4266">
        <v>42</v>
      </c>
      <c r="B4266" t="s">
        <v>55</v>
      </c>
      <c r="C4266" t="s">
        <v>97</v>
      </c>
      <c r="D4266" t="s">
        <v>33</v>
      </c>
      <c r="E4266" t="s">
        <v>34</v>
      </c>
      <c r="F4266" t="s">
        <v>56</v>
      </c>
      <c r="G4266" t="s">
        <v>33954</v>
      </c>
      <c r="H4266" t="s">
        <v>33955</v>
      </c>
      <c r="I4266" t="s">
        <v>33956</v>
      </c>
      <c r="J4266" t="s">
        <v>33957</v>
      </c>
      <c r="K4266" t="s">
        <v>33958</v>
      </c>
      <c r="L4266" t="s">
        <v>33959</v>
      </c>
      <c r="M4266" t="e">
        <f>- what i want to create in my life.  - human behavior in general  - the impact i can make in this world</f>
        <v>#NAME?</v>
      </c>
      <c r="N4266" t="s">
        <v>33960</v>
      </c>
      <c r="O4266" t="s">
        <v>32</v>
      </c>
      <c r="P4266" t="s">
        <v>33961</v>
      </c>
      <c r="Q4266" t="s">
        <v>75</v>
      </c>
      <c r="R4266">
        <v>64</v>
      </c>
      <c r="S4266">
        <v>-1</v>
      </c>
      <c r="T4266" t="s">
        <v>576</v>
      </c>
      <c r="U4266" s="1">
        <v>41090</v>
      </c>
      <c r="V4266" t="s">
        <v>48</v>
      </c>
      <c r="W4266" t="s">
        <v>217</v>
      </c>
      <c r="X4266" t="s">
        <v>49</v>
      </c>
      <c r="Y4266" t="s">
        <v>245</v>
      </c>
      <c r="Z4266" t="s">
        <v>91</v>
      </c>
      <c r="AA4266" t="s">
        <v>69</v>
      </c>
      <c r="AB4266" t="s">
        <v>852</v>
      </c>
      <c r="AC4266" t="s">
        <v>71</v>
      </c>
      <c r="AD4266" t="s">
        <v>2149</v>
      </c>
      <c r="AE4266" t="s">
        <v>54</v>
      </c>
    </row>
    <row r="4267" spans="1:31" x14ac:dyDescent="0.2">
      <c r="A4267">
        <v>42</v>
      </c>
      <c r="B4267" t="s">
        <v>96</v>
      </c>
      <c r="C4267" t="s">
        <v>32</v>
      </c>
      <c r="D4267" t="s">
        <v>33</v>
      </c>
      <c r="E4267" t="s">
        <v>34</v>
      </c>
      <c r="F4267" t="s">
        <v>664</v>
      </c>
      <c r="G4267" t="s">
        <v>34401</v>
      </c>
      <c r="H4267" t="s">
        <v>34402</v>
      </c>
      <c r="I4267" t="s">
        <v>34403</v>
      </c>
      <c r="J4267" t="s">
        <v>34404</v>
      </c>
      <c r="K4267" t="s">
        <v>34405</v>
      </c>
      <c r="L4267" t="s">
        <v>32</v>
      </c>
      <c r="M4267" t="s">
        <v>32</v>
      </c>
      <c r="N4267" t="s">
        <v>34406</v>
      </c>
      <c r="O4267" t="s">
        <v>34407</v>
      </c>
      <c r="P4267" t="s">
        <v>34408</v>
      </c>
      <c r="Q4267" t="s">
        <v>32</v>
      </c>
      <c r="R4267">
        <v>74</v>
      </c>
      <c r="S4267">
        <v>-1</v>
      </c>
      <c r="T4267" t="s">
        <v>136</v>
      </c>
      <c r="U4267" s="1">
        <v>41090</v>
      </c>
      <c r="V4267" t="s">
        <v>48</v>
      </c>
      <c r="W4267" t="s">
        <v>92</v>
      </c>
      <c r="X4267" t="s">
        <v>49</v>
      </c>
      <c r="Y4267" t="s">
        <v>93</v>
      </c>
      <c r="Z4267" t="s">
        <v>32</v>
      </c>
      <c r="AA4267" t="s">
        <v>51</v>
      </c>
      <c r="AB4267" t="s">
        <v>423</v>
      </c>
      <c r="AC4267" t="s">
        <v>71</v>
      </c>
      <c r="AD4267" t="s">
        <v>95</v>
      </c>
      <c r="AE4267" t="s">
        <v>54</v>
      </c>
    </row>
    <row r="4268" spans="1:31" x14ac:dyDescent="0.2">
      <c r="A4268">
        <v>42</v>
      </c>
      <c r="B4268" t="s">
        <v>55</v>
      </c>
      <c r="C4268" t="s">
        <v>32</v>
      </c>
      <c r="D4268" t="s">
        <v>33</v>
      </c>
      <c r="E4268" t="s">
        <v>34</v>
      </c>
      <c r="F4268" t="s">
        <v>56</v>
      </c>
      <c r="G4268" t="s">
        <v>34823</v>
      </c>
      <c r="H4268" t="s">
        <v>34824</v>
      </c>
      <c r="I4268" t="s">
        <v>34825</v>
      </c>
      <c r="J4268" t="s">
        <v>34826</v>
      </c>
      <c r="K4268" t="s">
        <v>34827</v>
      </c>
      <c r="L4268" t="s">
        <v>34828</v>
      </c>
      <c r="M4268" t="s">
        <v>34829</v>
      </c>
      <c r="N4268" t="s">
        <v>32</v>
      </c>
      <c r="O4268" t="s">
        <v>34830</v>
      </c>
      <c r="P4268" t="s">
        <v>34831</v>
      </c>
      <c r="Q4268" t="s">
        <v>75</v>
      </c>
      <c r="R4268">
        <v>67</v>
      </c>
      <c r="S4268">
        <v>-1</v>
      </c>
      <c r="T4268" t="s">
        <v>457</v>
      </c>
      <c r="U4268" s="1">
        <v>41090</v>
      </c>
      <c r="V4268" t="s">
        <v>48</v>
      </c>
      <c r="W4268" t="s">
        <v>32</v>
      </c>
      <c r="X4268" t="s">
        <v>49</v>
      </c>
      <c r="Y4268" t="s">
        <v>32</v>
      </c>
      <c r="Z4268" t="s">
        <v>1041</v>
      </c>
      <c r="AA4268" t="s">
        <v>51</v>
      </c>
      <c r="AB4268" t="s">
        <v>562</v>
      </c>
      <c r="AC4268" t="s">
        <v>71</v>
      </c>
      <c r="AD4268" t="s">
        <v>511</v>
      </c>
      <c r="AE4268" t="s">
        <v>346</v>
      </c>
    </row>
    <row r="4269" spans="1:31" x14ac:dyDescent="0.2">
      <c r="A4269">
        <v>42</v>
      </c>
      <c r="B4269" t="s">
        <v>55</v>
      </c>
      <c r="C4269" t="s">
        <v>91</v>
      </c>
      <c r="D4269" t="s">
        <v>33</v>
      </c>
      <c r="E4269" t="s">
        <v>32</v>
      </c>
      <c r="F4269" t="s">
        <v>114</v>
      </c>
      <c r="G4269" t="s">
        <v>35527</v>
      </c>
      <c r="H4269" t="s">
        <v>35528</v>
      </c>
      <c r="I4269" t="s">
        <v>35529</v>
      </c>
      <c r="J4269" t="s">
        <v>35530</v>
      </c>
      <c r="K4269" t="s">
        <v>35531</v>
      </c>
      <c r="L4269" t="s">
        <v>35532</v>
      </c>
      <c r="M4269" t="s">
        <v>35533</v>
      </c>
      <c r="N4269" t="s">
        <v>35534</v>
      </c>
      <c r="O4269" t="s">
        <v>35535</v>
      </c>
      <c r="P4269" t="s">
        <v>35536</v>
      </c>
      <c r="Q4269" t="s">
        <v>32</v>
      </c>
      <c r="R4269">
        <v>67</v>
      </c>
      <c r="S4269">
        <v>-1</v>
      </c>
      <c r="T4269" t="s">
        <v>215</v>
      </c>
      <c r="U4269" s="1">
        <v>41087</v>
      </c>
      <c r="V4269" t="s">
        <v>48</v>
      </c>
      <c r="W4269" t="s">
        <v>92</v>
      </c>
      <c r="X4269" t="s">
        <v>49</v>
      </c>
      <c r="Y4269" t="s">
        <v>32</v>
      </c>
      <c r="Z4269" t="s">
        <v>32</v>
      </c>
      <c r="AA4269" t="s">
        <v>69</v>
      </c>
      <c r="AB4269" t="s">
        <v>459</v>
      </c>
      <c r="AC4269" t="s">
        <v>71</v>
      </c>
      <c r="AD4269" t="s">
        <v>95</v>
      </c>
      <c r="AE4269" t="s">
        <v>54</v>
      </c>
    </row>
    <row r="4270" spans="1:31" x14ac:dyDescent="0.2">
      <c r="A4270">
        <v>42</v>
      </c>
      <c r="B4270" t="s">
        <v>32</v>
      </c>
      <c r="C4270" t="s">
        <v>32</v>
      </c>
      <c r="D4270" t="s">
        <v>33</v>
      </c>
      <c r="E4270" t="s">
        <v>34</v>
      </c>
      <c r="F4270" t="s">
        <v>773</v>
      </c>
      <c r="G4270" t="s">
        <v>35836</v>
      </c>
      <c r="H4270" t="s">
        <v>35837</v>
      </c>
      <c r="I4270" t="s">
        <v>35838</v>
      </c>
      <c r="J4270" t="s">
        <v>35839</v>
      </c>
      <c r="K4270" t="s">
        <v>35840</v>
      </c>
      <c r="L4270" t="s">
        <v>35841</v>
      </c>
      <c r="M4270" t="s">
        <v>35842</v>
      </c>
      <c r="N4270" t="s">
        <v>35843</v>
      </c>
      <c r="O4270" t="s">
        <v>35844</v>
      </c>
      <c r="P4270" t="s">
        <v>35845</v>
      </c>
      <c r="Q4270" t="s">
        <v>321</v>
      </c>
      <c r="R4270">
        <v>71</v>
      </c>
      <c r="S4270">
        <v>100000</v>
      </c>
      <c r="T4270" t="s">
        <v>457</v>
      </c>
      <c r="U4270" s="1">
        <v>40747</v>
      </c>
      <c r="V4270" t="s">
        <v>48</v>
      </c>
      <c r="W4270" t="s">
        <v>191</v>
      </c>
      <c r="X4270" t="s">
        <v>49</v>
      </c>
      <c r="Y4270" t="s">
        <v>495</v>
      </c>
      <c r="Z4270" t="s">
        <v>322</v>
      </c>
      <c r="AA4270" t="s">
        <v>51</v>
      </c>
      <c r="AB4270" t="s">
        <v>778</v>
      </c>
      <c r="AC4270" t="s">
        <v>71</v>
      </c>
      <c r="AD4270" t="s">
        <v>35846</v>
      </c>
      <c r="AE4270" t="s">
        <v>54</v>
      </c>
    </row>
    <row r="4271" spans="1:31" x14ac:dyDescent="0.2">
      <c r="A4271">
        <v>42</v>
      </c>
      <c r="B4271" t="s">
        <v>2255</v>
      </c>
      <c r="C4271" t="s">
        <v>32</v>
      </c>
      <c r="D4271" t="s">
        <v>33</v>
      </c>
      <c r="E4271" t="s">
        <v>32</v>
      </c>
      <c r="F4271" t="s">
        <v>114</v>
      </c>
      <c r="G4271" t="s">
        <v>35938</v>
      </c>
      <c r="H4271" t="s">
        <v>35939</v>
      </c>
      <c r="I4271" t="s">
        <v>35940</v>
      </c>
      <c r="J4271" t="s">
        <v>35941</v>
      </c>
      <c r="K4271" t="s">
        <v>35942</v>
      </c>
      <c r="L4271" t="s">
        <v>35943</v>
      </c>
      <c r="M4271" t="s">
        <v>35944</v>
      </c>
      <c r="N4271" t="s">
        <v>35945</v>
      </c>
      <c r="O4271" t="s">
        <v>35946</v>
      </c>
      <c r="P4271" t="s">
        <v>35947</v>
      </c>
      <c r="Q4271" t="s">
        <v>32</v>
      </c>
      <c r="R4271">
        <v>68</v>
      </c>
      <c r="S4271">
        <v>-1</v>
      </c>
      <c r="T4271" t="s">
        <v>273</v>
      </c>
      <c r="U4271" s="1">
        <v>41090</v>
      </c>
      <c r="V4271" t="s">
        <v>2466</v>
      </c>
      <c r="W4271" t="s">
        <v>204</v>
      </c>
      <c r="X4271" t="s">
        <v>49</v>
      </c>
      <c r="Y4271" t="s">
        <v>93</v>
      </c>
      <c r="Z4271" t="s">
        <v>32</v>
      </c>
      <c r="AA4271" t="s">
        <v>51</v>
      </c>
      <c r="AB4271" t="s">
        <v>32</v>
      </c>
      <c r="AC4271" t="s">
        <v>71</v>
      </c>
      <c r="AD4271" t="s">
        <v>35948</v>
      </c>
      <c r="AE4271" t="s">
        <v>54</v>
      </c>
    </row>
    <row r="4272" spans="1:31" x14ac:dyDescent="0.2">
      <c r="A4272">
        <v>42</v>
      </c>
      <c r="B4272" t="s">
        <v>620</v>
      </c>
      <c r="C4272" t="s">
        <v>32</v>
      </c>
      <c r="D4272" t="s">
        <v>33</v>
      </c>
      <c r="E4272" t="s">
        <v>34</v>
      </c>
      <c r="F4272" t="s">
        <v>56</v>
      </c>
      <c r="G4272" t="s">
        <v>36900</v>
      </c>
      <c r="H4272" t="s">
        <v>36901</v>
      </c>
      <c r="I4272" t="s">
        <v>36902</v>
      </c>
      <c r="J4272" t="s">
        <v>36903</v>
      </c>
      <c r="K4272" t="s">
        <v>36904</v>
      </c>
      <c r="L4272" t="s">
        <v>36905</v>
      </c>
      <c r="M4272" t="s">
        <v>36906</v>
      </c>
      <c r="N4272" t="s">
        <v>36907</v>
      </c>
      <c r="O4272" t="s">
        <v>36908</v>
      </c>
      <c r="P4272" t="s">
        <v>36909</v>
      </c>
      <c r="Q4272" t="s">
        <v>75</v>
      </c>
      <c r="R4272">
        <v>61</v>
      </c>
      <c r="S4272">
        <v>20000</v>
      </c>
      <c r="T4272" t="s">
        <v>163</v>
      </c>
      <c r="U4272" s="1">
        <v>41053</v>
      </c>
      <c r="V4272" t="s">
        <v>48</v>
      </c>
      <c r="W4272" t="s">
        <v>78</v>
      </c>
      <c r="X4272" t="s">
        <v>49</v>
      </c>
      <c r="Y4272" t="s">
        <v>93</v>
      </c>
      <c r="Z4272" t="s">
        <v>322</v>
      </c>
      <c r="AA4272" t="s">
        <v>69</v>
      </c>
      <c r="AB4272" t="s">
        <v>358</v>
      </c>
      <c r="AC4272" t="s">
        <v>71</v>
      </c>
      <c r="AD4272" t="s">
        <v>95</v>
      </c>
      <c r="AE4272" t="s">
        <v>54</v>
      </c>
    </row>
    <row r="4273" spans="1:31" x14ac:dyDescent="0.2">
      <c r="A4273">
        <v>42</v>
      </c>
      <c r="B4273" t="s">
        <v>112</v>
      </c>
      <c r="C4273" t="s">
        <v>32</v>
      </c>
      <c r="D4273" t="s">
        <v>501</v>
      </c>
      <c r="E4273" t="s">
        <v>34</v>
      </c>
      <c r="F4273" t="s">
        <v>32</v>
      </c>
      <c r="G4273" t="s">
        <v>38578</v>
      </c>
      <c r="H4273" t="s">
        <v>38579</v>
      </c>
      <c r="I4273" t="s">
        <v>38580</v>
      </c>
      <c r="J4273" t="s">
        <v>38581</v>
      </c>
      <c r="K4273" t="s">
        <v>38582</v>
      </c>
      <c r="L4273" t="s">
        <v>38583</v>
      </c>
      <c r="M4273" t="s">
        <v>38584</v>
      </c>
      <c r="N4273" t="s">
        <v>38585</v>
      </c>
      <c r="O4273" t="s">
        <v>38586</v>
      </c>
      <c r="P4273" t="s">
        <v>38587</v>
      </c>
      <c r="Q4273" t="s">
        <v>75</v>
      </c>
      <c r="R4273">
        <v>66</v>
      </c>
      <c r="S4273">
        <v>-1</v>
      </c>
      <c r="T4273" t="s">
        <v>91</v>
      </c>
      <c r="U4273" s="1">
        <v>41046</v>
      </c>
      <c r="V4273" t="s">
        <v>822</v>
      </c>
      <c r="W4273" t="s">
        <v>32</v>
      </c>
      <c r="X4273" t="s">
        <v>49</v>
      </c>
      <c r="Y4273" t="s">
        <v>192</v>
      </c>
      <c r="Z4273" t="s">
        <v>218</v>
      </c>
      <c r="AA4273" t="s">
        <v>69</v>
      </c>
      <c r="AB4273" t="s">
        <v>778</v>
      </c>
      <c r="AC4273" t="s">
        <v>220</v>
      </c>
      <c r="AD4273" t="s">
        <v>447</v>
      </c>
      <c r="AE4273" t="s">
        <v>54</v>
      </c>
    </row>
    <row r="4274" spans="1:31" x14ac:dyDescent="0.2">
      <c r="A4274">
        <v>42</v>
      </c>
      <c r="B4274" t="s">
        <v>55</v>
      </c>
      <c r="C4274" t="s">
        <v>32</v>
      </c>
      <c r="D4274" t="s">
        <v>33</v>
      </c>
      <c r="E4274" t="s">
        <v>32</v>
      </c>
      <c r="F4274" t="s">
        <v>114</v>
      </c>
      <c r="G4274" t="s">
        <v>38792</v>
      </c>
      <c r="H4274" t="s">
        <v>38793</v>
      </c>
      <c r="I4274" t="s">
        <v>38794</v>
      </c>
      <c r="J4274" t="s">
        <v>14145</v>
      </c>
      <c r="K4274" t="s">
        <v>38795</v>
      </c>
      <c r="L4274" t="s">
        <v>38796</v>
      </c>
      <c r="M4274" t="s">
        <v>38797</v>
      </c>
      <c r="N4274" t="s">
        <v>38798</v>
      </c>
      <c r="O4274" t="s">
        <v>38799</v>
      </c>
      <c r="P4274" t="s">
        <v>38800</v>
      </c>
      <c r="Q4274" t="s">
        <v>75</v>
      </c>
      <c r="R4274">
        <v>64</v>
      </c>
      <c r="S4274">
        <v>-1</v>
      </c>
      <c r="T4274" t="s">
        <v>203</v>
      </c>
      <c r="U4274" s="1">
        <v>41089</v>
      </c>
      <c r="V4274" t="s">
        <v>48</v>
      </c>
      <c r="W4274" t="s">
        <v>217</v>
      </c>
      <c r="X4274" t="s">
        <v>49</v>
      </c>
      <c r="Y4274" t="s">
        <v>93</v>
      </c>
      <c r="Z4274" t="s">
        <v>32</v>
      </c>
      <c r="AA4274" t="s">
        <v>69</v>
      </c>
      <c r="AB4274" t="s">
        <v>618</v>
      </c>
      <c r="AC4274" t="s">
        <v>71</v>
      </c>
      <c r="AD4274" t="s">
        <v>95</v>
      </c>
      <c r="AE4274" t="s">
        <v>54</v>
      </c>
    </row>
    <row r="4275" spans="1:31" x14ac:dyDescent="0.2">
      <c r="A4275">
        <v>42</v>
      </c>
      <c r="B4275" t="s">
        <v>169</v>
      </c>
      <c r="C4275" t="s">
        <v>32</v>
      </c>
      <c r="D4275" t="s">
        <v>33</v>
      </c>
      <c r="E4275" t="s">
        <v>34</v>
      </c>
      <c r="F4275" t="s">
        <v>56</v>
      </c>
      <c r="G4275" t="s">
        <v>39324</v>
      </c>
      <c r="H4275" t="s">
        <v>39325</v>
      </c>
      <c r="I4275" t="s">
        <v>39326</v>
      </c>
      <c r="J4275" t="s">
        <v>39327</v>
      </c>
      <c r="K4275" t="s">
        <v>39328</v>
      </c>
      <c r="L4275" t="s">
        <v>39329</v>
      </c>
      <c r="M4275" t="s">
        <v>39330</v>
      </c>
      <c r="N4275" t="s">
        <v>39331</v>
      </c>
      <c r="O4275" t="s">
        <v>39332</v>
      </c>
      <c r="P4275" t="s">
        <v>39333</v>
      </c>
      <c r="Q4275" t="s">
        <v>75</v>
      </c>
      <c r="R4275">
        <v>76</v>
      </c>
      <c r="S4275">
        <v>-1</v>
      </c>
      <c r="T4275" t="s">
        <v>331</v>
      </c>
      <c r="U4275" s="1">
        <v>40958</v>
      </c>
      <c r="V4275" t="s">
        <v>548</v>
      </c>
      <c r="W4275" t="s">
        <v>32</v>
      </c>
      <c r="X4275" t="s">
        <v>49</v>
      </c>
      <c r="Y4275" t="s">
        <v>643</v>
      </c>
      <c r="Z4275" t="s">
        <v>32</v>
      </c>
      <c r="AA4275" t="s">
        <v>51</v>
      </c>
      <c r="AB4275" t="s">
        <v>1909</v>
      </c>
      <c r="AC4275" t="s">
        <v>71</v>
      </c>
      <c r="AD4275" t="s">
        <v>168</v>
      </c>
      <c r="AE4275" t="s">
        <v>54</v>
      </c>
    </row>
    <row r="4276" spans="1:31" x14ac:dyDescent="0.2">
      <c r="A4276">
        <v>42</v>
      </c>
      <c r="B4276" t="s">
        <v>169</v>
      </c>
      <c r="C4276" t="s">
        <v>32</v>
      </c>
      <c r="D4276" t="s">
        <v>98</v>
      </c>
      <c r="E4276" t="s">
        <v>34</v>
      </c>
      <c r="F4276" t="s">
        <v>56</v>
      </c>
      <c r="G4276" t="s">
        <v>39835</v>
      </c>
      <c r="H4276" t="s">
        <v>39836</v>
      </c>
      <c r="I4276" t="s">
        <v>32</v>
      </c>
      <c r="J4276" t="s">
        <v>32</v>
      </c>
      <c r="K4276" t="s">
        <v>39837</v>
      </c>
      <c r="L4276" t="s">
        <v>39838</v>
      </c>
      <c r="M4276" t="s">
        <v>39839</v>
      </c>
      <c r="N4276" t="s">
        <v>39840</v>
      </c>
      <c r="O4276" t="s">
        <v>39841</v>
      </c>
      <c r="P4276" t="s">
        <v>39842</v>
      </c>
      <c r="Q4276" t="s">
        <v>75</v>
      </c>
      <c r="R4276">
        <v>70</v>
      </c>
      <c r="S4276">
        <v>-1</v>
      </c>
      <c r="T4276" t="s">
        <v>331</v>
      </c>
      <c r="U4276" s="1">
        <v>41090</v>
      </c>
      <c r="V4276" t="s">
        <v>164</v>
      </c>
      <c r="W4276" t="s">
        <v>32</v>
      </c>
      <c r="X4276" t="s">
        <v>49</v>
      </c>
      <c r="Y4276" t="s">
        <v>93</v>
      </c>
      <c r="Z4276" t="s">
        <v>151</v>
      </c>
      <c r="AA4276" t="s">
        <v>51</v>
      </c>
      <c r="AB4276" t="s">
        <v>778</v>
      </c>
      <c r="AC4276" t="s">
        <v>32</v>
      </c>
      <c r="AD4276" t="s">
        <v>95</v>
      </c>
      <c r="AE4276" t="s">
        <v>54</v>
      </c>
    </row>
    <row r="4277" spans="1:31" x14ac:dyDescent="0.2">
      <c r="A4277">
        <v>42</v>
      </c>
      <c r="B4277" t="s">
        <v>55</v>
      </c>
      <c r="C4277" t="s">
        <v>155</v>
      </c>
      <c r="D4277" t="s">
        <v>32</v>
      </c>
      <c r="E4277" t="s">
        <v>32</v>
      </c>
      <c r="F4277" t="s">
        <v>833</v>
      </c>
      <c r="G4277" t="s">
        <v>40068</v>
      </c>
      <c r="H4277" t="s">
        <v>40069</v>
      </c>
      <c r="I4277" t="s">
        <v>40070</v>
      </c>
      <c r="J4277" t="s">
        <v>40071</v>
      </c>
      <c r="K4277" t="s">
        <v>40072</v>
      </c>
      <c r="L4277" t="s">
        <v>40073</v>
      </c>
      <c r="M4277" t="s">
        <v>32</v>
      </c>
      <c r="N4277" t="s">
        <v>32</v>
      </c>
      <c r="O4277" t="s">
        <v>40074</v>
      </c>
      <c r="P4277" t="s">
        <v>40075</v>
      </c>
      <c r="Q4277" t="s">
        <v>75</v>
      </c>
      <c r="R4277">
        <v>70</v>
      </c>
      <c r="S4277">
        <v>-1</v>
      </c>
      <c r="T4277" t="s">
        <v>631</v>
      </c>
      <c r="U4277" s="1">
        <v>41090</v>
      </c>
      <c r="V4277" t="s">
        <v>48</v>
      </c>
      <c r="W4277" t="s">
        <v>862</v>
      </c>
      <c r="X4277" t="s">
        <v>49</v>
      </c>
      <c r="Y4277" t="s">
        <v>435</v>
      </c>
      <c r="Z4277" t="s">
        <v>1041</v>
      </c>
      <c r="AA4277" t="s">
        <v>51</v>
      </c>
      <c r="AB4277" t="s">
        <v>70</v>
      </c>
      <c r="AC4277" t="s">
        <v>170</v>
      </c>
      <c r="AD4277" t="s">
        <v>663</v>
      </c>
      <c r="AE4277" t="s">
        <v>54</v>
      </c>
    </row>
    <row r="4278" spans="1:31" x14ac:dyDescent="0.2">
      <c r="A4278">
        <v>42</v>
      </c>
      <c r="B4278" t="s">
        <v>169</v>
      </c>
      <c r="C4278" t="s">
        <v>32</v>
      </c>
      <c r="D4278" t="s">
        <v>32</v>
      </c>
      <c r="E4278" t="s">
        <v>34</v>
      </c>
      <c r="F4278" t="s">
        <v>32</v>
      </c>
      <c r="G4278" t="s">
        <v>40295</v>
      </c>
      <c r="H4278" t="s">
        <v>40296</v>
      </c>
      <c r="I4278" t="s">
        <v>40297</v>
      </c>
      <c r="J4278" t="s">
        <v>40298</v>
      </c>
      <c r="K4278" t="s">
        <v>40299</v>
      </c>
      <c r="L4278" t="s">
        <v>32</v>
      </c>
      <c r="M4278" t="s">
        <v>32</v>
      </c>
      <c r="N4278" t="s">
        <v>32</v>
      </c>
      <c r="O4278" t="s">
        <v>32</v>
      </c>
      <c r="P4278" t="s">
        <v>32</v>
      </c>
      <c r="Q4278" t="s">
        <v>32</v>
      </c>
      <c r="R4278">
        <v>72</v>
      </c>
      <c r="S4278">
        <v>-1</v>
      </c>
      <c r="T4278" t="s">
        <v>32</v>
      </c>
      <c r="U4278" s="1">
        <v>41027</v>
      </c>
      <c r="V4278" t="s">
        <v>216</v>
      </c>
      <c r="W4278" t="s">
        <v>32</v>
      </c>
      <c r="X4278" t="s">
        <v>49</v>
      </c>
      <c r="Y4278" t="s">
        <v>32</v>
      </c>
      <c r="Z4278" t="s">
        <v>32</v>
      </c>
      <c r="AA4278" t="s">
        <v>51</v>
      </c>
      <c r="AB4278" t="s">
        <v>32</v>
      </c>
      <c r="AC4278" t="s">
        <v>32</v>
      </c>
      <c r="AD4278" t="s">
        <v>95</v>
      </c>
      <c r="AE4278" t="s">
        <v>54</v>
      </c>
    </row>
    <row r="4279" spans="1:31" x14ac:dyDescent="0.2">
      <c r="A4279">
        <v>42</v>
      </c>
      <c r="B4279" t="s">
        <v>55</v>
      </c>
      <c r="C4279" t="s">
        <v>32</v>
      </c>
      <c r="D4279" t="s">
        <v>33</v>
      </c>
      <c r="E4279" t="s">
        <v>32</v>
      </c>
      <c r="F4279" t="s">
        <v>35</v>
      </c>
      <c r="G4279" t="s">
        <v>41118</v>
      </c>
      <c r="H4279" t="s">
        <v>41119</v>
      </c>
      <c r="I4279" t="s">
        <v>41120</v>
      </c>
      <c r="J4279" t="s">
        <v>41121</v>
      </c>
      <c r="K4279" t="s">
        <v>41122</v>
      </c>
      <c r="L4279" t="s">
        <v>41123</v>
      </c>
      <c r="M4279" t="s">
        <v>41124</v>
      </c>
      <c r="N4279" t="s">
        <v>41125</v>
      </c>
      <c r="O4279" t="s">
        <v>41126</v>
      </c>
      <c r="P4279" t="s">
        <v>41127</v>
      </c>
      <c r="Q4279" t="s">
        <v>75</v>
      </c>
      <c r="R4279">
        <v>67</v>
      </c>
      <c r="S4279">
        <v>-1</v>
      </c>
      <c r="T4279" t="s">
        <v>91</v>
      </c>
      <c r="U4279" s="1">
        <v>41087</v>
      </c>
      <c r="V4279" t="s">
        <v>760</v>
      </c>
      <c r="W4279" t="s">
        <v>32</v>
      </c>
      <c r="X4279" t="s">
        <v>49</v>
      </c>
      <c r="Y4279" t="s">
        <v>192</v>
      </c>
      <c r="Z4279" t="s">
        <v>298</v>
      </c>
      <c r="AA4279" t="s">
        <v>69</v>
      </c>
      <c r="AB4279" t="s">
        <v>389</v>
      </c>
      <c r="AC4279" t="s">
        <v>71</v>
      </c>
      <c r="AD4279" t="s">
        <v>332</v>
      </c>
      <c r="AE4279" t="s">
        <v>346</v>
      </c>
    </row>
    <row r="4280" spans="1:31" x14ac:dyDescent="0.2">
      <c r="A4280">
        <v>42</v>
      </c>
      <c r="B4280" t="s">
        <v>31</v>
      </c>
      <c r="C4280" t="s">
        <v>32</v>
      </c>
      <c r="D4280" t="s">
        <v>33</v>
      </c>
      <c r="E4280" t="s">
        <v>170</v>
      </c>
      <c r="F4280" t="s">
        <v>32</v>
      </c>
      <c r="G4280" t="s">
        <v>41313</v>
      </c>
      <c r="H4280" t="s">
        <v>41314</v>
      </c>
      <c r="I4280" t="s">
        <v>41315</v>
      </c>
      <c r="J4280" t="s">
        <v>41316</v>
      </c>
      <c r="K4280" t="s">
        <v>41317</v>
      </c>
      <c r="L4280" t="s">
        <v>41318</v>
      </c>
      <c r="M4280" t="s">
        <v>41319</v>
      </c>
      <c r="N4280" t="s">
        <v>41320</v>
      </c>
      <c r="O4280" t="s">
        <v>41321</v>
      </c>
      <c r="P4280" t="s">
        <v>41322</v>
      </c>
      <c r="Q4280" t="s">
        <v>4205</v>
      </c>
      <c r="R4280">
        <v>67</v>
      </c>
      <c r="S4280">
        <v>-1</v>
      </c>
      <c r="T4280" t="s">
        <v>136</v>
      </c>
      <c r="U4280" s="1">
        <v>41080</v>
      </c>
      <c r="V4280" t="s">
        <v>260</v>
      </c>
      <c r="W4280" t="s">
        <v>32</v>
      </c>
      <c r="X4280" t="s">
        <v>49</v>
      </c>
      <c r="Y4280" t="s">
        <v>93</v>
      </c>
      <c r="Z4280" t="s">
        <v>32</v>
      </c>
      <c r="AA4280" t="s">
        <v>51</v>
      </c>
      <c r="AB4280" t="s">
        <v>778</v>
      </c>
      <c r="AC4280" t="s">
        <v>32</v>
      </c>
      <c r="AD4280" t="s">
        <v>332</v>
      </c>
      <c r="AE4280" t="s">
        <v>54</v>
      </c>
    </row>
    <row r="4281" spans="1:31" x14ac:dyDescent="0.2">
      <c r="A4281">
        <v>43</v>
      </c>
      <c r="B4281" t="s">
        <v>169</v>
      </c>
      <c r="C4281" t="s">
        <v>32</v>
      </c>
      <c r="D4281" t="s">
        <v>182</v>
      </c>
      <c r="E4281" t="s">
        <v>170</v>
      </c>
      <c r="F4281" t="s">
        <v>183</v>
      </c>
      <c r="G4281" t="s">
        <v>184</v>
      </c>
      <c r="H4281" t="s">
        <v>185</v>
      </c>
      <c r="I4281" t="s">
        <v>186</v>
      </c>
      <c r="J4281" t="s">
        <v>187</v>
      </c>
      <c r="K4281" t="s">
        <v>188</v>
      </c>
      <c r="L4281" t="s">
        <v>189</v>
      </c>
      <c r="M4281" t="s">
        <v>32</v>
      </c>
      <c r="N4281" t="s">
        <v>190</v>
      </c>
      <c r="O4281" t="s">
        <v>32</v>
      </c>
      <c r="P4281" t="s">
        <v>32</v>
      </c>
      <c r="Q4281" t="s">
        <v>32</v>
      </c>
      <c r="R4281">
        <v>69</v>
      </c>
      <c r="S4281">
        <v>-1</v>
      </c>
      <c r="T4281" t="s">
        <v>47</v>
      </c>
      <c r="U4281" s="1">
        <v>41079</v>
      </c>
      <c r="V4281" t="s">
        <v>48</v>
      </c>
      <c r="W4281" t="s">
        <v>191</v>
      </c>
      <c r="X4281" t="s">
        <v>49</v>
      </c>
      <c r="Y4281" t="s">
        <v>192</v>
      </c>
      <c r="Z4281" t="s">
        <v>32</v>
      </c>
      <c r="AA4281" t="s">
        <v>69</v>
      </c>
      <c r="AB4281" t="s">
        <v>94</v>
      </c>
      <c r="AC4281" t="s">
        <v>71</v>
      </c>
      <c r="AD4281" t="s">
        <v>95</v>
      </c>
      <c r="AE4281" t="s">
        <v>54</v>
      </c>
    </row>
    <row r="4282" spans="1:31" x14ac:dyDescent="0.2">
      <c r="A4282">
        <v>43</v>
      </c>
      <c r="B4282" t="s">
        <v>169</v>
      </c>
      <c r="C4282" t="s">
        <v>155</v>
      </c>
      <c r="D4282" t="s">
        <v>33</v>
      </c>
      <c r="E4282" t="s">
        <v>34</v>
      </c>
      <c r="F4282" t="s">
        <v>56</v>
      </c>
      <c r="G4282" t="s">
        <v>477</v>
      </c>
      <c r="H4282" t="s">
        <v>478</v>
      </c>
      <c r="I4282" t="s">
        <v>479</v>
      </c>
      <c r="J4282" t="s">
        <v>480</v>
      </c>
      <c r="K4282" t="s">
        <v>481</v>
      </c>
      <c r="L4282" t="s">
        <v>482</v>
      </c>
      <c r="M4282" t="s">
        <v>32</v>
      </c>
      <c r="N4282" t="s">
        <v>483</v>
      </c>
      <c r="O4282" t="s">
        <v>484</v>
      </c>
      <c r="P4282" t="s">
        <v>485</v>
      </c>
      <c r="Q4282" t="s">
        <v>75</v>
      </c>
      <c r="R4282">
        <v>72</v>
      </c>
      <c r="S4282">
        <v>-1</v>
      </c>
      <c r="T4282" t="s">
        <v>203</v>
      </c>
      <c r="U4282" s="1">
        <v>41088</v>
      </c>
      <c r="V4282" t="s">
        <v>458</v>
      </c>
      <c r="W4282" t="s">
        <v>32</v>
      </c>
      <c r="X4282" t="s">
        <v>49</v>
      </c>
      <c r="Y4282" t="s">
        <v>93</v>
      </c>
      <c r="Z4282" t="s">
        <v>32</v>
      </c>
      <c r="AA4282" t="s">
        <v>51</v>
      </c>
      <c r="AB4282" t="s">
        <v>32</v>
      </c>
      <c r="AC4282" t="s">
        <v>32</v>
      </c>
      <c r="AD4282" t="s">
        <v>168</v>
      </c>
      <c r="AE4282" t="s">
        <v>54</v>
      </c>
    </row>
    <row r="4283" spans="1:31" x14ac:dyDescent="0.2">
      <c r="A4283">
        <v>43</v>
      </c>
      <c r="B4283" t="s">
        <v>96</v>
      </c>
      <c r="C4283" t="s">
        <v>32</v>
      </c>
      <c r="D4283" t="s">
        <v>33</v>
      </c>
      <c r="E4283" t="s">
        <v>34</v>
      </c>
      <c r="F4283" t="s">
        <v>56</v>
      </c>
      <c r="G4283" t="s">
        <v>823</v>
      </c>
      <c r="H4283" t="s">
        <v>824</v>
      </c>
      <c r="I4283" t="s">
        <v>825</v>
      </c>
      <c r="J4283" t="s">
        <v>32</v>
      </c>
      <c r="K4283" t="s">
        <v>826</v>
      </c>
      <c r="L4283" t="s">
        <v>827</v>
      </c>
      <c r="M4283" t="s">
        <v>32</v>
      </c>
      <c r="N4283" t="s">
        <v>828</v>
      </c>
      <c r="O4283" t="s">
        <v>829</v>
      </c>
      <c r="P4283" t="s">
        <v>830</v>
      </c>
      <c r="Q4283" t="s">
        <v>831</v>
      </c>
      <c r="R4283">
        <v>65</v>
      </c>
      <c r="S4283">
        <v>-1</v>
      </c>
      <c r="T4283" t="s">
        <v>136</v>
      </c>
      <c r="U4283" s="1">
        <v>41085</v>
      </c>
      <c r="V4283" t="s">
        <v>48</v>
      </c>
      <c r="W4283" t="s">
        <v>32</v>
      </c>
      <c r="X4283" t="s">
        <v>49</v>
      </c>
      <c r="Y4283" t="s">
        <v>435</v>
      </c>
      <c r="Z4283" t="s">
        <v>91</v>
      </c>
      <c r="AA4283" t="s">
        <v>69</v>
      </c>
      <c r="AB4283" t="s">
        <v>263</v>
      </c>
      <c r="AC4283" t="s">
        <v>170</v>
      </c>
      <c r="AD4283" t="s">
        <v>832</v>
      </c>
      <c r="AE4283" t="s">
        <v>54</v>
      </c>
    </row>
    <row r="4284" spans="1:31" x14ac:dyDescent="0.2">
      <c r="A4284">
        <v>43</v>
      </c>
      <c r="B4284" t="s">
        <v>31</v>
      </c>
      <c r="C4284" t="s">
        <v>32</v>
      </c>
      <c r="D4284" t="s">
        <v>33</v>
      </c>
      <c r="E4284" t="s">
        <v>34</v>
      </c>
      <c r="F4284" t="s">
        <v>56</v>
      </c>
      <c r="G4284" t="s">
        <v>1332</v>
      </c>
      <c r="H4284" t="s">
        <v>1333</v>
      </c>
      <c r="I4284" t="s">
        <v>1334</v>
      </c>
      <c r="J4284" t="s">
        <v>1335</v>
      </c>
      <c r="K4284" t="s">
        <v>1336</v>
      </c>
      <c r="L4284" t="s">
        <v>1337</v>
      </c>
      <c r="M4284" t="s">
        <v>1338</v>
      </c>
      <c r="N4284" t="s">
        <v>1339</v>
      </c>
      <c r="O4284" t="s">
        <v>1340</v>
      </c>
      <c r="P4284" t="s">
        <v>32</v>
      </c>
      <c r="Q4284" t="s">
        <v>108</v>
      </c>
      <c r="R4284">
        <v>62</v>
      </c>
      <c r="S4284">
        <v>50000</v>
      </c>
      <c r="T4284" t="s">
        <v>163</v>
      </c>
      <c r="U4284" s="1">
        <v>41081</v>
      </c>
      <c r="V4284" t="s">
        <v>164</v>
      </c>
      <c r="W4284" t="s">
        <v>32</v>
      </c>
      <c r="X4284" t="s">
        <v>49</v>
      </c>
      <c r="Y4284" t="s">
        <v>643</v>
      </c>
      <c r="Z4284" t="s">
        <v>246</v>
      </c>
      <c r="AA4284" t="s">
        <v>69</v>
      </c>
      <c r="AB4284" t="s">
        <v>521</v>
      </c>
      <c r="AC4284" t="s">
        <v>71</v>
      </c>
      <c r="AD4284" t="s">
        <v>95</v>
      </c>
      <c r="AE4284" t="s">
        <v>54</v>
      </c>
    </row>
    <row r="4285" spans="1:31" x14ac:dyDescent="0.2">
      <c r="A4285">
        <v>43</v>
      </c>
      <c r="B4285" t="s">
        <v>55</v>
      </c>
      <c r="C4285" t="s">
        <v>113</v>
      </c>
      <c r="D4285" t="s">
        <v>182</v>
      </c>
      <c r="E4285" t="s">
        <v>34</v>
      </c>
      <c r="F4285" t="s">
        <v>56</v>
      </c>
      <c r="G4285" t="s">
        <v>1578</v>
      </c>
      <c r="H4285" t="s">
        <v>1579</v>
      </c>
      <c r="I4285" t="s">
        <v>1580</v>
      </c>
      <c r="J4285" t="s">
        <v>1581</v>
      </c>
      <c r="K4285" t="s">
        <v>1582</v>
      </c>
      <c r="L4285" t="s">
        <v>1583</v>
      </c>
      <c r="M4285" t="s">
        <v>1584</v>
      </c>
      <c r="N4285" t="s">
        <v>1585</v>
      </c>
      <c r="O4285" t="s">
        <v>1586</v>
      </c>
      <c r="P4285" t="s">
        <v>1587</v>
      </c>
      <c r="Q4285" t="s">
        <v>75</v>
      </c>
      <c r="R4285">
        <v>75</v>
      </c>
      <c r="S4285">
        <v>-1</v>
      </c>
      <c r="T4285" t="s">
        <v>47</v>
      </c>
      <c r="U4285" s="1">
        <v>41090</v>
      </c>
      <c r="V4285" t="s">
        <v>48</v>
      </c>
      <c r="W4285" t="s">
        <v>32</v>
      </c>
      <c r="X4285" t="s">
        <v>49</v>
      </c>
      <c r="Y4285" t="s">
        <v>32</v>
      </c>
      <c r="Z4285" t="s">
        <v>32</v>
      </c>
      <c r="AA4285" t="s">
        <v>51</v>
      </c>
      <c r="AB4285" t="s">
        <v>271</v>
      </c>
      <c r="AC4285" t="s">
        <v>71</v>
      </c>
      <c r="AD4285" t="s">
        <v>95</v>
      </c>
      <c r="AE4285" t="s">
        <v>54</v>
      </c>
    </row>
    <row r="4286" spans="1:31" x14ac:dyDescent="0.2">
      <c r="A4286">
        <v>43</v>
      </c>
      <c r="B4286" t="s">
        <v>620</v>
      </c>
      <c r="C4286" t="s">
        <v>32</v>
      </c>
      <c r="D4286" t="s">
        <v>182</v>
      </c>
      <c r="E4286" t="s">
        <v>32</v>
      </c>
      <c r="F4286" t="s">
        <v>1394</v>
      </c>
      <c r="G4286" t="s">
        <v>32</v>
      </c>
      <c r="H4286" t="s">
        <v>32</v>
      </c>
      <c r="I4286" t="s">
        <v>32</v>
      </c>
      <c r="J4286" t="s">
        <v>32</v>
      </c>
      <c r="K4286" t="s">
        <v>32</v>
      </c>
      <c r="L4286" t="s">
        <v>32</v>
      </c>
      <c r="M4286" t="s">
        <v>32</v>
      </c>
      <c r="N4286" t="s">
        <v>32</v>
      </c>
      <c r="O4286" t="s">
        <v>32</v>
      </c>
      <c r="P4286" t="s">
        <v>32</v>
      </c>
      <c r="Q4286" t="s">
        <v>75</v>
      </c>
      <c r="R4286">
        <v>68</v>
      </c>
      <c r="S4286">
        <v>-1</v>
      </c>
      <c r="T4286" t="s">
        <v>163</v>
      </c>
      <c r="U4286" s="1">
        <v>41082</v>
      </c>
      <c r="V4286" t="s">
        <v>1598</v>
      </c>
      <c r="W4286" t="s">
        <v>78</v>
      </c>
      <c r="X4286" t="s">
        <v>49</v>
      </c>
      <c r="Y4286" t="s">
        <v>93</v>
      </c>
      <c r="Z4286" t="s">
        <v>32</v>
      </c>
      <c r="AA4286" t="s">
        <v>69</v>
      </c>
      <c r="AB4286" t="s">
        <v>389</v>
      </c>
      <c r="AC4286" t="s">
        <v>170</v>
      </c>
      <c r="AD4286" t="s">
        <v>619</v>
      </c>
      <c r="AE4286" t="s">
        <v>54</v>
      </c>
    </row>
    <row r="4287" spans="1:31" x14ac:dyDescent="0.2">
      <c r="A4287">
        <v>43</v>
      </c>
      <c r="B4287" t="s">
        <v>112</v>
      </c>
      <c r="C4287" t="s">
        <v>32</v>
      </c>
      <c r="D4287" t="s">
        <v>33</v>
      </c>
      <c r="E4287" t="s">
        <v>34</v>
      </c>
      <c r="F4287" t="s">
        <v>56</v>
      </c>
      <c r="G4287" t="s">
        <v>1811</v>
      </c>
      <c r="H4287" t="s">
        <v>32</v>
      </c>
      <c r="I4287" t="s">
        <v>32</v>
      </c>
      <c r="J4287" t="s">
        <v>32</v>
      </c>
      <c r="K4287" t="s">
        <v>32</v>
      </c>
      <c r="L4287" t="s">
        <v>32</v>
      </c>
      <c r="M4287" t="s">
        <v>32</v>
      </c>
      <c r="N4287" t="s">
        <v>32</v>
      </c>
      <c r="O4287" t="s">
        <v>32</v>
      </c>
      <c r="P4287" t="s">
        <v>32</v>
      </c>
      <c r="Q4287" t="s">
        <v>321</v>
      </c>
      <c r="R4287">
        <v>67</v>
      </c>
      <c r="S4287">
        <v>-1</v>
      </c>
      <c r="T4287" t="s">
        <v>1525</v>
      </c>
      <c r="U4287" s="1">
        <v>41082</v>
      </c>
      <c r="V4287" t="s">
        <v>1812</v>
      </c>
      <c r="W4287" t="s">
        <v>92</v>
      </c>
      <c r="X4287" t="s">
        <v>49</v>
      </c>
      <c r="Y4287" t="s">
        <v>435</v>
      </c>
      <c r="Z4287" t="s">
        <v>91</v>
      </c>
      <c r="AA4287" t="s">
        <v>69</v>
      </c>
      <c r="AB4287" t="s">
        <v>32</v>
      </c>
      <c r="AC4287" t="s">
        <v>71</v>
      </c>
      <c r="AD4287" t="s">
        <v>1206</v>
      </c>
      <c r="AE4287" t="s">
        <v>54</v>
      </c>
    </row>
    <row r="4288" spans="1:31" x14ac:dyDescent="0.2">
      <c r="A4288">
        <v>43</v>
      </c>
      <c r="B4288" t="s">
        <v>169</v>
      </c>
      <c r="C4288" t="s">
        <v>32</v>
      </c>
      <c r="D4288" t="s">
        <v>33</v>
      </c>
      <c r="E4288" t="s">
        <v>34</v>
      </c>
      <c r="F4288" t="s">
        <v>56</v>
      </c>
      <c r="G4288" t="s">
        <v>3333</v>
      </c>
      <c r="H4288" t="s">
        <v>32</v>
      </c>
      <c r="I4288" t="s">
        <v>32</v>
      </c>
      <c r="J4288" t="s">
        <v>3334</v>
      </c>
      <c r="K4288" t="s">
        <v>3335</v>
      </c>
      <c r="L4288" t="s">
        <v>3336</v>
      </c>
      <c r="M4288" t="s">
        <v>3337</v>
      </c>
      <c r="N4288" t="s">
        <v>3338</v>
      </c>
      <c r="O4288" t="s">
        <v>3339</v>
      </c>
      <c r="P4288" t="s">
        <v>3340</v>
      </c>
      <c r="Q4288" t="s">
        <v>75</v>
      </c>
      <c r="R4288">
        <v>73</v>
      </c>
      <c r="S4288">
        <v>-1</v>
      </c>
      <c r="T4288" t="s">
        <v>457</v>
      </c>
      <c r="U4288" s="1">
        <v>41090</v>
      </c>
      <c r="V4288" t="s">
        <v>48</v>
      </c>
      <c r="W4288" t="s">
        <v>32</v>
      </c>
      <c r="X4288" t="s">
        <v>244</v>
      </c>
      <c r="Y4288" t="s">
        <v>32</v>
      </c>
      <c r="Z4288" t="s">
        <v>50</v>
      </c>
      <c r="AA4288" t="s">
        <v>51</v>
      </c>
      <c r="AB4288" t="s">
        <v>206</v>
      </c>
      <c r="AC4288" t="s">
        <v>71</v>
      </c>
      <c r="AD4288" t="s">
        <v>95</v>
      </c>
      <c r="AE4288" t="s">
        <v>54</v>
      </c>
    </row>
    <row r="4289" spans="1:31" x14ac:dyDescent="0.2">
      <c r="A4289">
        <v>43</v>
      </c>
      <c r="B4289" t="s">
        <v>55</v>
      </c>
      <c r="C4289" t="s">
        <v>32</v>
      </c>
      <c r="D4289" t="s">
        <v>98</v>
      </c>
      <c r="E4289" t="s">
        <v>34</v>
      </c>
      <c r="F4289" t="s">
        <v>1394</v>
      </c>
      <c r="G4289" t="s">
        <v>4617</v>
      </c>
      <c r="H4289" t="s">
        <v>4618</v>
      </c>
      <c r="I4289" t="s">
        <v>4619</v>
      </c>
      <c r="J4289" t="s">
        <v>32</v>
      </c>
      <c r="K4289" t="s">
        <v>4620</v>
      </c>
      <c r="L4289" t="s">
        <v>4621</v>
      </c>
      <c r="M4289" t="s">
        <v>32</v>
      </c>
      <c r="N4289" t="s">
        <v>32</v>
      </c>
      <c r="O4289" t="s">
        <v>4622</v>
      </c>
      <c r="P4289" t="s">
        <v>32</v>
      </c>
      <c r="Q4289" t="s">
        <v>108</v>
      </c>
      <c r="R4289">
        <v>71</v>
      </c>
      <c r="S4289">
        <v>-1</v>
      </c>
      <c r="T4289" t="s">
        <v>136</v>
      </c>
      <c r="U4289" s="1">
        <v>41030</v>
      </c>
      <c r="V4289" t="s">
        <v>164</v>
      </c>
      <c r="W4289" t="s">
        <v>32</v>
      </c>
      <c r="X4289" t="s">
        <v>49</v>
      </c>
      <c r="Y4289" t="s">
        <v>435</v>
      </c>
      <c r="Z4289" t="s">
        <v>205</v>
      </c>
      <c r="AA4289" t="s">
        <v>51</v>
      </c>
      <c r="AB4289" t="s">
        <v>389</v>
      </c>
      <c r="AC4289" t="s">
        <v>71</v>
      </c>
      <c r="AD4289" t="s">
        <v>4623</v>
      </c>
      <c r="AE4289" t="s">
        <v>54</v>
      </c>
    </row>
    <row r="4290" spans="1:31" x14ac:dyDescent="0.2">
      <c r="A4290">
        <v>43</v>
      </c>
      <c r="B4290" t="s">
        <v>112</v>
      </c>
      <c r="C4290" t="s">
        <v>155</v>
      </c>
      <c r="D4290" t="s">
        <v>98</v>
      </c>
      <c r="E4290" t="s">
        <v>34</v>
      </c>
      <c r="F4290" t="s">
        <v>3351</v>
      </c>
      <c r="G4290" t="s">
        <v>4734</v>
      </c>
      <c r="H4290" t="s">
        <v>4735</v>
      </c>
      <c r="I4290" t="s">
        <v>4736</v>
      </c>
      <c r="J4290" t="s">
        <v>4737</v>
      </c>
      <c r="K4290" t="s">
        <v>4738</v>
      </c>
      <c r="L4290" t="s">
        <v>4739</v>
      </c>
      <c r="M4290" t="s">
        <v>4740</v>
      </c>
      <c r="N4290" t="s">
        <v>4741</v>
      </c>
      <c r="O4290" t="s">
        <v>4742</v>
      </c>
      <c r="P4290" t="s">
        <v>4743</v>
      </c>
      <c r="Q4290" t="s">
        <v>321</v>
      </c>
      <c r="R4290">
        <v>67</v>
      </c>
      <c r="S4290">
        <v>70000</v>
      </c>
      <c r="T4290" t="s">
        <v>136</v>
      </c>
      <c r="U4290" s="1">
        <v>41090</v>
      </c>
      <c r="V4290" t="s">
        <v>48</v>
      </c>
      <c r="W4290" t="s">
        <v>217</v>
      </c>
      <c r="X4290" t="s">
        <v>244</v>
      </c>
      <c r="Y4290" t="s">
        <v>150</v>
      </c>
      <c r="Z4290" t="s">
        <v>1430</v>
      </c>
      <c r="AA4290" t="s">
        <v>51</v>
      </c>
      <c r="AB4290" t="s">
        <v>618</v>
      </c>
      <c r="AC4290" t="s">
        <v>71</v>
      </c>
      <c r="AD4290" t="s">
        <v>1206</v>
      </c>
      <c r="AE4290" t="s">
        <v>54</v>
      </c>
    </row>
    <row r="4291" spans="1:31" x14ac:dyDescent="0.2">
      <c r="A4291">
        <v>43</v>
      </c>
      <c r="B4291" t="s">
        <v>112</v>
      </c>
      <c r="C4291" t="s">
        <v>155</v>
      </c>
      <c r="D4291" t="s">
        <v>33</v>
      </c>
      <c r="E4291" t="s">
        <v>34</v>
      </c>
      <c r="F4291" t="s">
        <v>56</v>
      </c>
      <c r="G4291" t="s">
        <v>5664</v>
      </c>
      <c r="H4291" t="s">
        <v>5665</v>
      </c>
      <c r="I4291" t="s">
        <v>5666</v>
      </c>
      <c r="J4291" t="s">
        <v>32</v>
      </c>
      <c r="K4291" t="s">
        <v>5667</v>
      </c>
      <c r="L4291" t="s">
        <v>5668</v>
      </c>
      <c r="M4291" t="s">
        <v>5669</v>
      </c>
      <c r="N4291" t="s">
        <v>5670</v>
      </c>
      <c r="O4291" t="s">
        <v>32</v>
      </c>
      <c r="P4291" t="s">
        <v>5671</v>
      </c>
      <c r="Q4291" t="s">
        <v>108</v>
      </c>
      <c r="R4291">
        <v>62</v>
      </c>
      <c r="S4291">
        <v>-1</v>
      </c>
      <c r="T4291" t="s">
        <v>163</v>
      </c>
      <c r="U4291" s="1">
        <v>41070</v>
      </c>
      <c r="V4291" t="s">
        <v>48</v>
      </c>
      <c r="W4291" t="s">
        <v>191</v>
      </c>
      <c r="X4291" t="s">
        <v>49</v>
      </c>
      <c r="Y4291" t="s">
        <v>32</v>
      </c>
      <c r="Z4291" t="s">
        <v>91</v>
      </c>
      <c r="AA4291" t="s">
        <v>69</v>
      </c>
      <c r="AB4291" t="s">
        <v>110</v>
      </c>
      <c r="AC4291" t="s">
        <v>71</v>
      </c>
      <c r="AD4291" t="s">
        <v>496</v>
      </c>
      <c r="AE4291" t="s">
        <v>54</v>
      </c>
    </row>
    <row r="4292" spans="1:31" x14ac:dyDescent="0.2">
      <c r="A4292">
        <v>43</v>
      </c>
      <c r="B4292" t="s">
        <v>55</v>
      </c>
      <c r="C4292" t="s">
        <v>83</v>
      </c>
      <c r="D4292" t="s">
        <v>182</v>
      </c>
      <c r="E4292" t="s">
        <v>32</v>
      </c>
      <c r="F4292" t="s">
        <v>56</v>
      </c>
      <c r="G4292" t="s">
        <v>5802</v>
      </c>
      <c r="H4292" t="s">
        <v>5803</v>
      </c>
      <c r="I4292" t="s">
        <v>5804</v>
      </c>
      <c r="J4292" t="s">
        <v>5805</v>
      </c>
      <c r="K4292" t="s">
        <v>5806</v>
      </c>
      <c r="L4292" t="s">
        <v>5807</v>
      </c>
      <c r="M4292" t="s">
        <v>5808</v>
      </c>
      <c r="N4292" t="s">
        <v>5809</v>
      </c>
      <c r="O4292" t="s">
        <v>5810</v>
      </c>
      <c r="P4292" t="s">
        <v>5811</v>
      </c>
      <c r="Q4292" t="s">
        <v>75</v>
      </c>
      <c r="R4292">
        <v>64</v>
      </c>
      <c r="S4292">
        <v>-1</v>
      </c>
      <c r="T4292" t="s">
        <v>163</v>
      </c>
      <c r="U4292" s="1">
        <v>41057</v>
      </c>
      <c r="V4292" t="s">
        <v>48</v>
      </c>
      <c r="W4292" t="s">
        <v>78</v>
      </c>
      <c r="X4292" t="s">
        <v>49</v>
      </c>
      <c r="Y4292" t="s">
        <v>643</v>
      </c>
      <c r="Z4292" t="s">
        <v>32</v>
      </c>
      <c r="AA4292" t="s">
        <v>69</v>
      </c>
      <c r="AB4292" t="s">
        <v>52</v>
      </c>
      <c r="AC4292" t="s">
        <v>71</v>
      </c>
      <c r="AD4292" t="s">
        <v>95</v>
      </c>
      <c r="AE4292" t="s">
        <v>54</v>
      </c>
    </row>
    <row r="4293" spans="1:31" x14ac:dyDescent="0.2">
      <c r="A4293">
        <v>43</v>
      </c>
      <c r="B4293" t="s">
        <v>96</v>
      </c>
      <c r="C4293" t="s">
        <v>155</v>
      </c>
      <c r="D4293" t="s">
        <v>33</v>
      </c>
      <c r="E4293" t="s">
        <v>34</v>
      </c>
      <c r="F4293" t="s">
        <v>56</v>
      </c>
      <c r="G4293" t="s">
        <v>6554</v>
      </c>
      <c r="H4293" t="s">
        <v>6555</v>
      </c>
      <c r="I4293" t="s">
        <v>6556</v>
      </c>
      <c r="J4293" t="s">
        <v>6557</v>
      </c>
      <c r="K4293" t="s">
        <v>6558</v>
      </c>
      <c r="L4293" t="s">
        <v>6559</v>
      </c>
      <c r="M4293" t="s">
        <v>6560</v>
      </c>
      <c r="N4293" t="s">
        <v>6561</v>
      </c>
      <c r="O4293" t="s">
        <v>6562</v>
      </c>
      <c r="P4293" t="s">
        <v>6563</v>
      </c>
      <c r="Q4293" t="s">
        <v>108</v>
      </c>
      <c r="R4293">
        <v>62</v>
      </c>
      <c r="S4293">
        <v>-1</v>
      </c>
      <c r="T4293" t="s">
        <v>136</v>
      </c>
      <c r="U4293" s="1">
        <v>41081</v>
      </c>
      <c r="V4293" t="s">
        <v>662</v>
      </c>
      <c r="W4293" t="s">
        <v>217</v>
      </c>
      <c r="X4293" t="s">
        <v>49</v>
      </c>
      <c r="Y4293" t="s">
        <v>93</v>
      </c>
      <c r="Z4293" t="s">
        <v>2850</v>
      </c>
      <c r="AA4293" t="s">
        <v>69</v>
      </c>
      <c r="AB4293" t="s">
        <v>618</v>
      </c>
      <c r="AC4293" t="s">
        <v>71</v>
      </c>
      <c r="AD4293" t="s">
        <v>3731</v>
      </c>
      <c r="AE4293" t="s">
        <v>54</v>
      </c>
    </row>
    <row r="4294" spans="1:31" x14ac:dyDescent="0.2">
      <c r="A4294">
        <v>43</v>
      </c>
      <c r="B4294" t="s">
        <v>55</v>
      </c>
      <c r="C4294" t="s">
        <v>83</v>
      </c>
      <c r="D4294" t="s">
        <v>33</v>
      </c>
      <c r="E4294" t="s">
        <v>34</v>
      </c>
      <c r="F4294" t="s">
        <v>32</v>
      </c>
      <c r="G4294" t="s">
        <v>6584</v>
      </c>
      <c r="H4294" t="s">
        <v>6585</v>
      </c>
      <c r="I4294" t="s">
        <v>6586</v>
      </c>
      <c r="J4294" t="s">
        <v>6587</v>
      </c>
      <c r="K4294" t="s">
        <v>6588</v>
      </c>
      <c r="L4294" t="s">
        <v>6589</v>
      </c>
      <c r="M4294" t="s">
        <v>6590</v>
      </c>
      <c r="N4294" t="s">
        <v>6591</v>
      </c>
      <c r="O4294" t="s">
        <v>6592</v>
      </c>
      <c r="P4294" t="s">
        <v>6593</v>
      </c>
      <c r="Q4294" t="s">
        <v>75</v>
      </c>
      <c r="R4294">
        <v>66</v>
      </c>
      <c r="S4294">
        <v>-1</v>
      </c>
      <c r="T4294" t="s">
        <v>32</v>
      </c>
      <c r="U4294" s="1">
        <v>41089</v>
      </c>
      <c r="V4294" t="s">
        <v>2224</v>
      </c>
      <c r="W4294" t="s">
        <v>191</v>
      </c>
      <c r="X4294" t="s">
        <v>49</v>
      </c>
      <c r="Y4294" t="s">
        <v>261</v>
      </c>
      <c r="Z4294" t="s">
        <v>32</v>
      </c>
      <c r="AA4294" t="s">
        <v>69</v>
      </c>
      <c r="AB4294" t="s">
        <v>423</v>
      </c>
      <c r="AC4294" t="s">
        <v>71</v>
      </c>
      <c r="AD4294" t="s">
        <v>95</v>
      </c>
      <c r="AE4294" t="s">
        <v>54</v>
      </c>
    </row>
    <row r="4295" spans="1:31" x14ac:dyDescent="0.2">
      <c r="A4295">
        <v>43</v>
      </c>
      <c r="B4295" t="s">
        <v>96</v>
      </c>
      <c r="C4295" t="s">
        <v>287</v>
      </c>
      <c r="D4295" t="s">
        <v>33</v>
      </c>
      <c r="E4295" t="s">
        <v>32</v>
      </c>
      <c r="F4295" t="s">
        <v>114</v>
      </c>
      <c r="G4295" t="s">
        <v>7413</v>
      </c>
      <c r="H4295" t="s">
        <v>7414</v>
      </c>
      <c r="I4295" t="s">
        <v>7415</v>
      </c>
      <c r="J4295" t="s">
        <v>7416</v>
      </c>
      <c r="K4295" t="s">
        <v>7417</v>
      </c>
      <c r="L4295" t="s">
        <v>7418</v>
      </c>
      <c r="M4295" t="s">
        <v>7419</v>
      </c>
      <c r="N4295" t="s">
        <v>7420</v>
      </c>
      <c r="O4295" t="s">
        <v>7421</v>
      </c>
      <c r="P4295" t="s">
        <v>7422</v>
      </c>
      <c r="Q4295" t="s">
        <v>75</v>
      </c>
      <c r="R4295">
        <v>64</v>
      </c>
      <c r="S4295">
        <v>-1</v>
      </c>
      <c r="T4295" t="s">
        <v>76</v>
      </c>
      <c r="U4295" s="1">
        <v>41090</v>
      </c>
      <c r="V4295" t="s">
        <v>164</v>
      </c>
      <c r="W4295" t="s">
        <v>32</v>
      </c>
      <c r="X4295" t="s">
        <v>49</v>
      </c>
      <c r="Y4295" t="s">
        <v>495</v>
      </c>
      <c r="Z4295" t="s">
        <v>1041</v>
      </c>
      <c r="AA4295" t="s">
        <v>69</v>
      </c>
      <c r="AB4295" t="s">
        <v>618</v>
      </c>
      <c r="AC4295" t="s">
        <v>71</v>
      </c>
      <c r="AD4295" t="s">
        <v>447</v>
      </c>
      <c r="AE4295" t="s">
        <v>54</v>
      </c>
    </row>
    <row r="4296" spans="1:31" x14ac:dyDescent="0.2">
      <c r="A4296">
        <v>43</v>
      </c>
      <c r="B4296" t="s">
        <v>55</v>
      </c>
      <c r="C4296" t="s">
        <v>97</v>
      </c>
      <c r="D4296" t="s">
        <v>33</v>
      </c>
      <c r="E4296" t="s">
        <v>34</v>
      </c>
      <c r="F4296" t="s">
        <v>56</v>
      </c>
      <c r="G4296" t="s">
        <v>9791</v>
      </c>
      <c r="H4296" t="s">
        <v>32</v>
      </c>
      <c r="I4296" t="s">
        <v>32</v>
      </c>
      <c r="J4296" t="s">
        <v>9792</v>
      </c>
      <c r="K4296" t="s">
        <v>9793</v>
      </c>
      <c r="L4296" t="s">
        <v>9794</v>
      </c>
      <c r="M4296" t="s">
        <v>9795</v>
      </c>
      <c r="N4296" t="s">
        <v>9796</v>
      </c>
      <c r="O4296" t="s">
        <v>32</v>
      </c>
      <c r="P4296" t="s">
        <v>9797</v>
      </c>
      <c r="Q4296" t="s">
        <v>108</v>
      </c>
      <c r="R4296">
        <v>65</v>
      </c>
      <c r="S4296">
        <v>-1</v>
      </c>
      <c r="T4296" t="s">
        <v>576</v>
      </c>
      <c r="U4296" s="1">
        <v>41088</v>
      </c>
      <c r="V4296" t="s">
        <v>2466</v>
      </c>
      <c r="W4296" t="s">
        <v>32</v>
      </c>
      <c r="X4296" t="s">
        <v>49</v>
      </c>
      <c r="Y4296" t="s">
        <v>643</v>
      </c>
      <c r="Z4296" t="s">
        <v>475</v>
      </c>
      <c r="AA4296" t="s">
        <v>69</v>
      </c>
      <c r="AB4296" t="s">
        <v>285</v>
      </c>
      <c r="AC4296" t="s">
        <v>71</v>
      </c>
      <c r="AD4296" t="s">
        <v>95</v>
      </c>
      <c r="AE4296" t="s">
        <v>54</v>
      </c>
    </row>
    <row r="4297" spans="1:31" x14ac:dyDescent="0.2">
      <c r="A4297">
        <v>43</v>
      </c>
      <c r="B4297" t="s">
        <v>32</v>
      </c>
      <c r="C4297" t="s">
        <v>32</v>
      </c>
      <c r="D4297" t="s">
        <v>33</v>
      </c>
      <c r="E4297" t="s">
        <v>34</v>
      </c>
      <c r="F4297" t="s">
        <v>114</v>
      </c>
      <c r="G4297" t="s">
        <v>10937</v>
      </c>
      <c r="H4297" t="s">
        <v>10938</v>
      </c>
      <c r="I4297" t="s">
        <v>32</v>
      </c>
      <c r="J4297" t="s">
        <v>10939</v>
      </c>
      <c r="K4297" t="s">
        <v>10940</v>
      </c>
      <c r="L4297" t="s">
        <v>10941</v>
      </c>
      <c r="M4297" t="s">
        <v>32</v>
      </c>
      <c r="N4297" t="s">
        <v>10942</v>
      </c>
      <c r="O4297" t="s">
        <v>32</v>
      </c>
      <c r="P4297" t="s">
        <v>32</v>
      </c>
      <c r="Q4297" t="s">
        <v>75</v>
      </c>
      <c r="R4297">
        <v>75</v>
      </c>
      <c r="S4297">
        <v>250000</v>
      </c>
      <c r="T4297" t="s">
        <v>136</v>
      </c>
      <c r="U4297" s="1">
        <v>41088</v>
      </c>
      <c r="V4297" t="s">
        <v>1598</v>
      </c>
      <c r="W4297" t="s">
        <v>92</v>
      </c>
      <c r="X4297" t="s">
        <v>49</v>
      </c>
      <c r="Y4297" t="s">
        <v>495</v>
      </c>
      <c r="Z4297" t="s">
        <v>1041</v>
      </c>
      <c r="AA4297" t="s">
        <v>51</v>
      </c>
      <c r="AB4297" t="s">
        <v>110</v>
      </c>
      <c r="AC4297" t="s">
        <v>71</v>
      </c>
      <c r="AD4297" t="s">
        <v>168</v>
      </c>
      <c r="AE4297" t="s">
        <v>2899</v>
      </c>
    </row>
    <row r="4298" spans="1:31" x14ac:dyDescent="0.2">
      <c r="A4298">
        <v>43</v>
      </c>
      <c r="B4298" t="s">
        <v>169</v>
      </c>
      <c r="C4298" t="s">
        <v>155</v>
      </c>
      <c r="D4298" t="s">
        <v>33</v>
      </c>
      <c r="E4298" t="s">
        <v>34</v>
      </c>
      <c r="F4298" t="s">
        <v>56</v>
      </c>
      <c r="G4298" t="s">
        <v>11180</v>
      </c>
      <c r="H4298" t="s">
        <v>11181</v>
      </c>
      <c r="I4298" t="s">
        <v>11182</v>
      </c>
      <c r="J4298" t="s">
        <v>11183</v>
      </c>
      <c r="K4298" t="s">
        <v>11184</v>
      </c>
      <c r="L4298" t="s">
        <v>11185</v>
      </c>
      <c r="M4298" t="s">
        <v>11186</v>
      </c>
      <c r="N4298" t="s">
        <v>11187</v>
      </c>
      <c r="O4298" t="s">
        <v>11188</v>
      </c>
      <c r="P4298" t="s">
        <v>11189</v>
      </c>
      <c r="Q4298" t="s">
        <v>75</v>
      </c>
      <c r="R4298">
        <v>68</v>
      </c>
      <c r="S4298">
        <v>-1</v>
      </c>
      <c r="T4298" t="s">
        <v>91</v>
      </c>
      <c r="U4298" s="1">
        <v>41090</v>
      </c>
      <c r="V4298" t="s">
        <v>260</v>
      </c>
      <c r="W4298" t="s">
        <v>181</v>
      </c>
      <c r="X4298" t="s">
        <v>49</v>
      </c>
      <c r="Y4298" t="s">
        <v>435</v>
      </c>
      <c r="Z4298" t="s">
        <v>378</v>
      </c>
      <c r="AA4298" t="s">
        <v>69</v>
      </c>
      <c r="AB4298" t="s">
        <v>690</v>
      </c>
      <c r="AC4298" t="s">
        <v>71</v>
      </c>
      <c r="AD4298" t="s">
        <v>11190</v>
      </c>
      <c r="AE4298" t="s">
        <v>54</v>
      </c>
    </row>
    <row r="4299" spans="1:31" x14ac:dyDescent="0.2">
      <c r="A4299">
        <v>43</v>
      </c>
      <c r="B4299" t="s">
        <v>154</v>
      </c>
      <c r="C4299" t="s">
        <v>113</v>
      </c>
      <c r="D4299" t="s">
        <v>182</v>
      </c>
      <c r="E4299" t="s">
        <v>34</v>
      </c>
      <c r="F4299" t="s">
        <v>56</v>
      </c>
      <c r="G4299" t="s">
        <v>11528</v>
      </c>
      <c r="H4299" t="s">
        <v>11529</v>
      </c>
      <c r="I4299" t="s">
        <v>11530</v>
      </c>
      <c r="J4299" t="s">
        <v>32</v>
      </c>
      <c r="K4299" t="s">
        <v>11531</v>
      </c>
      <c r="L4299" t="s">
        <v>11532</v>
      </c>
      <c r="M4299" t="s">
        <v>32</v>
      </c>
      <c r="N4299" t="s">
        <v>32</v>
      </c>
      <c r="O4299" t="s">
        <v>32</v>
      </c>
      <c r="P4299" t="s">
        <v>32</v>
      </c>
      <c r="Q4299" t="s">
        <v>75</v>
      </c>
      <c r="R4299">
        <v>72</v>
      </c>
      <c r="S4299">
        <v>-1</v>
      </c>
      <c r="T4299" t="s">
        <v>47</v>
      </c>
      <c r="U4299" s="1">
        <v>41090</v>
      </c>
      <c r="V4299" t="s">
        <v>260</v>
      </c>
      <c r="W4299" t="s">
        <v>1207</v>
      </c>
      <c r="X4299" t="s">
        <v>398</v>
      </c>
      <c r="Y4299" t="s">
        <v>93</v>
      </c>
      <c r="Z4299" t="s">
        <v>1430</v>
      </c>
      <c r="AA4299" t="s">
        <v>51</v>
      </c>
      <c r="AB4299" t="s">
        <v>32</v>
      </c>
      <c r="AC4299" t="s">
        <v>71</v>
      </c>
      <c r="AD4299" t="s">
        <v>95</v>
      </c>
      <c r="AE4299" t="s">
        <v>265</v>
      </c>
    </row>
    <row r="4300" spans="1:31" x14ac:dyDescent="0.2">
      <c r="A4300">
        <v>43</v>
      </c>
      <c r="B4300" t="s">
        <v>96</v>
      </c>
      <c r="C4300" t="s">
        <v>113</v>
      </c>
      <c r="D4300" t="s">
        <v>33</v>
      </c>
      <c r="E4300" t="s">
        <v>34</v>
      </c>
      <c r="F4300" t="s">
        <v>183</v>
      </c>
      <c r="G4300" t="s">
        <v>12421</v>
      </c>
      <c r="H4300" t="s">
        <v>12422</v>
      </c>
      <c r="I4300" t="s">
        <v>12423</v>
      </c>
      <c r="J4300" t="s">
        <v>12424</v>
      </c>
      <c r="K4300" t="s">
        <v>12425</v>
      </c>
      <c r="L4300" t="s">
        <v>12426</v>
      </c>
      <c r="M4300" t="s">
        <v>12427</v>
      </c>
      <c r="N4300" t="s">
        <v>12428</v>
      </c>
      <c r="O4300" t="s">
        <v>12429</v>
      </c>
      <c r="P4300" t="s">
        <v>32</v>
      </c>
      <c r="Q4300" t="s">
        <v>75</v>
      </c>
      <c r="R4300">
        <v>71</v>
      </c>
      <c r="S4300">
        <v>-1</v>
      </c>
      <c r="T4300" t="s">
        <v>47</v>
      </c>
      <c r="U4300" s="1">
        <v>41089</v>
      </c>
      <c r="V4300" t="s">
        <v>48</v>
      </c>
      <c r="W4300" t="s">
        <v>92</v>
      </c>
      <c r="X4300" t="s">
        <v>49</v>
      </c>
      <c r="Y4300" t="s">
        <v>245</v>
      </c>
      <c r="Z4300" t="s">
        <v>50</v>
      </c>
      <c r="AA4300" t="s">
        <v>69</v>
      </c>
      <c r="AB4300" t="s">
        <v>32</v>
      </c>
      <c r="AC4300" t="s">
        <v>71</v>
      </c>
      <c r="AD4300" t="s">
        <v>95</v>
      </c>
      <c r="AE4300" t="s">
        <v>54</v>
      </c>
    </row>
    <row r="4301" spans="1:31" x14ac:dyDescent="0.2">
      <c r="A4301">
        <v>43</v>
      </c>
      <c r="B4301" t="s">
        <v>96</v>
      </c>
      <c r="C4301" t="s">
        <v>32</v>
      </c>
      <c r="D4301" t="s">
        <v>33</v>
      </c>
      <c r="E4301" t="s">
        <v>34</v>
      </c>
      <c r="F4301" t="s">
        <v>32</v>
      </c>
      <c r="G4301" t="s">
        <v>12488</v>
      </c>
      <c r="H4301" t="s">
        <v>12489</v>
      </c>
      <c r="I4301" t="s">
        <v>12490</v>
      </c>
      <c r="J4301" t="s">
        <v>12491</v>
      </c>
      <c r="K4301" t="s">
        <v>12492</v>
      </c>
      <c r="L4301" t="s">
        <v>12493</v>
      </c>
      <c r="M4301" t="s">
        <v>12494</v>
      </c>
      <c r="N4301" t="s">
        <v>12495</v>
      </c>
      <c r="O4301" t="s">
        <v>12496</v>
      </c>
      <c r="P4301" t="s">
        <v>12497</v>
      </c>
      <c r="Q4301" t="s">
        <v>75</v>
      </c>
      <c r="R4301">
        <v>64</v>
      </c>
      <c r="S4301">
        <v>-1</v>
      </c>
      <c r="T4301" t="s">
        <v>91</v>
      </c>
      <c r="U4301" s="1">
        <v>41070</v>
      </c>
      <c r="V4301" t="s">
        <v>5158</v>
      </c>
      <c r="W4301" t="s">
        <v>181</v>
      </c>
      <c r="X4301" t="s">
        <v>49</v>
      </c>
      <c r="Y4301" t="s">
        <v>32</v>
      </c>
      <c r="Z4301" t="s">
        <v>218</v>
      </c>
      <c r="AA4301" t="s">
        <v>69</v>
      </c>
      <c r="AB4301" t="s">
        <v>32</v>
      </c>
      <c r="AC4301" t="s">
        <v>220</v>
      </c>
      <c r="AD4301" t="s">
        <v>95</v>
      </c>
      <c r="AE4301" t="s">
        <v>54</v>
      </c>
    </row>
    <row r="4302" spans="1:31" x14ac:dyDescent="0.2">
      <c r="A4302">
        <v>43</v>
      </c>
      <c r="B4302" t="s">
        <v>112</v>
      </c>
      <c r="C4302" t="s">
        <v>32</v>
      </c>
      <c r="D4302" t="s">
        <v>33</v>
      </c>
      <c r="E4302" t="s">
        <v>34</v>
      </c>
      <c r="F4302" t="s">
        <v>56</v>
      </c>
      <c r="G4302" t="s">
        <v>12615</v>
      </c>
      <c r="H4302" t="s">
        <v>12616</v>
      </c>
      <c r="I4302" t="s">
        <v>12617</v>
      </c>
      <c r="J4302" t="s">
        <v>12618</v>
      </c>
      <c r="K4302" t="s">
        <v>12619</v>
      </c>
      <c r="L4302" t="s">
        <v>12620</v>
      </c>
      <c r="M4302" t="s">
        <v>12621</v>
      </c>
      <c r="N4302" t="s">
        <v>12622</v>
      </c>
      <c r="O4302" t="s">
        <v>12623</v>
      </c>
      <c r="P4302" t="s">
        <v>12624</v>
      </c>
      <c r="Q4302" t="s">
        <v>75</v>
      </c>
      <c r="R4302">
        <v>65</v>
      </c>
      <c r="S4302">
        <v>80000</v>
      </c>
      <c r="T4302" t="s">
        <v>68</v>
      </c>
      <c r="U4302" s="1">
        <v>40766</v>
      </c>
      <c r="V4302" t="s">
        <v>260</v>
      </c>
      <c r="W4302" t="s">
        <v>191</v>
      </c>
      <c r="X4302" t="s">
        <v>49</v>
      </c>
      <c r="Y4302" t="s">
        <v>245</v>
      </c>
      <c r="Z4302" t="s">
        <v>91</v>
      </c>
      <c r="AA4302" t="s">
        <v>69</v>
      </c>
      <c r="AB4302" t="s">
        <v>219</v>
      </c>
      <c r="AC4302" t="s">
        <v>71</v>
      </c>
      <c r="AD4302" t="s">
        <v>95</v>
      </c>
      <c r="AE4302" t="s">
        <v>54</v>
      </c>
    </row>
    <row r="4303" spans="1:31" x14ac:dyDescent="0.2">
      <c r="A4303">
        <v>43</v>
      </c>
      <c r="B4303" t="s">
        <v>620</v>
      </c>
      <c r="C4303" t="s">
        <v>32</v>
      </c>
      <c r="D4303" t="s">
        <v>33</v>
      </c>
      <c r="E4303" t="s">
        <v>34</v>
      </c>
      <c r="F4303" t="s">
        <v>56</v>
      </c>
      <c r="G4303" t="s">
        <v>13327</v>
      </c>
      <c r="H4303" t="s">
        <v>13328</v>
      </c>
      <c r="I4303" t="s">
        <v>13329</v>
      </c>
      <c r="J4303" t="s">
        <v>13330</v>
      </c>
      <c r="K4303" t="s">
        <v>13331</v>
      </c>
      <c r="L4303" t="e">
        <f>+ wine  + chocolate  + outdoors  + travel  + technology  + people</f>
        <v>#NAME?</v>
      </c>
      <c r="M4303" t="s">
        <v>13332</v>
      </c>
      <c r="N4303" t="s">
        <v>13333</v>
      </c>
      <c r="O4303" t="s">
        <v>13334</v>
      </c>
      <c r="P4303" t="s">
        <v>13335</v>
      </c>
      <c r="Q4303" t="s">
        <v>75</v>
      </c>
      <c r="R4303">
        <v>69</v>
      </c>
      <c r="S4303">
        <v>100000</v>
      </c>
      <c r="T4303" t="s">
        <v>331</v>
      </c>
      <c r="U4303" s="1">
        <v>41084</v>
      </c>
      <c r="V4303" t="s">
        <v>164</v>
      </c>
      <c r="W4303" t="s">
        <v>32</v>
      </c>
      <c r="X4303" t="s">
        <v>49</v>
      </c>
      <c r="Y4303" t="s">
        <v>245</v>
      </c>
      <c r="Z4303" t="s">
        <v>32</v>
      </c>
      <c r="AA4303" t="s">
        <v>69</v>
      </c>
      <c r="AB4303" t="s">
        <v>276</v>
      </c>
      <c r="AC4303" t="s">
        <v>71</v>
      </c>
      <c r="AD4303" t="s">
        <v>95</v>
      </c>
      <c r="AE4303" t="s">
        <v>54</v>
      </c>
    </row>
    <row r="4304" spans="1:31" x14ac:dyDescent="0.2">
      <c r="A4304">
        <v>43</v>
      </c>
      <c r="B4304" t="s">
        <v>169</v>
      </c>
      <c r="C4304" t="s">
        <v>155</v>
      </c>
      <c r="D4304" t="s">
        <v>33</v>
      </c>
      <c r="E4304" t="s">
        <v>34</v>
      </c>
      <c r="F4304" t="s">
        <v>114</v>
      </c>
      <c r="G4304" t="s">
        <v>13352</v>
      </c>
      <c r="H4304" t="s">
        <v>13353</v>
      </c>
      <c r="I4304" t="s">
        <v>13354</v>
      </c>
      <c r="J4304" t="s">
        <v>13355</v>
      </c>
      <c r="K4304" t="s">
        <v>13356</v>
      </c>
      <c r="L4304" t="s">
        <v>13357</v>
      </c>
      <c r="M4304" t="s">
        <v>13358</v>
      </c>
      <c r="N4304" t="s">
        <v>13359</v>
      </c>
      <c r="O4304" t="s">
        <v>13360</v>
      </c>
      <c r="P4304" t="s">
        <v>13361</v>
      </c>
      <c r="Q4304" t="s">
        <v>75</v>
      </c>
      <c r="R4304">
        <v>66</v>
      </c>
      <c r="S4304">
        <v>-1</v>
      </c>
      <c r="T4304" t="s">
        <v>91</v>
      </c>
      <c r="U4304" s="1">
        <v>41089</v>
      </c>
      <c r="V4304" t="s">
        <v>4456</v>
      </c>
      <c r="W4304" t="s">
        <v>886</v>
      </c>
      <c r="X4304" t="s">
        <v>49</v>
      </c>
      <c r="Y4304" t="s">
        <v>643</v>
      </c>
      <c r="Z4304" t="s">
        <v>2161</v>
      </c>
      <c r="AA4304" t="s">
        <v>69</v>
      </c>
      <c r="AB4304" t="s">
        <v>81</v>
      </c>
      <c r="AC4304" t="s">
        <v>71</v>
      </c>
      <c r="AD4304" t="s">
        <v>95</v>
      </c>
      <c r="AE4304" t="s">
        <v>54</v>
      </c>
    </row>
    <row r="4305" spans="1:31" x14ac:dyDescent="0.2">
      <c r="A4305">
        <v>43</v>
      </c>
      <c r="B4305" t="s">
        <v>32</v>
      </c>
      <c r="C4305" t="s">
        <v>32</v>
      </c>
      <c r="D4305" t="s">
        <v>33</v>
      </c>
      <c r="E4305" t="s">
        <v>32</v>
      </c>
      <c r="F4305" t="s">
        <v>56</v>
      </c>
      <c r="G4305" t="s">
        <v>13376</v>
      </c>
      <c r="H4305" t="s">
        <v>13377</v>
      </c>
      <c r="I4305" t="s">
        <v>13378</v>
      </c>
      <c r="J4305" t="s">
        <v>13379</v>
      </c>
      <c r="K4305" t="s">
        <v>13380</v>
      </c>
      <c r="L4305" t="s">
        <v>13381</v>
      </c>
      <c r="M4305" t="s">
        <v>13382</v>
      </c>
      <c r="N4305" t="s">
        <v>13383</v>
      </c>
      <c r="O4305" t="s">
        <v>13384</v>
      </c>
      <c r="P4305" t="s">
        <v>13385</v>
      </c>
      <c r="Q4305" t="s">
        <v>75</v>
      </c>
      <c r="R4305">
        <v>65</v>
      </c>
      <c r="S4305">
        <v>-1</v>
      </c>
      <c r="T4305" t="s">
        <v>163</v>
      </c>
      <c r="U4305" s="1">
        <v>41075</v>
      </c>
      <c r="V4305" t="s">
        <v>216</v>
      </c>
      <c r="W4305" t="s">
        <v>32</v>
      </c>
      <c r="X4305" t="s">
        <v>49</v>
      </c>
      <c r="Y4305" t="s">
        <v>245</v>
      </c>
      <c r="Z4305" t="s">
        <v>32</v>
      </c>
      <c r="AA4305" t="s">
        <v>69</v>
      </c>
      <c r="AB4305" t="s">
        <v>389</v>
      </c>
      <c r="AC4305" t="s">
        <v>71</v>
      </c>
      <c r="AD4305" t="s">
        <v>168</v>
      </c>
      <c r="AE4305" t="s">
        <v>54</v>
      </c>
    </row>
    <row r="4306" spans="1:31" x14ac:dyDescent="0.2">
      <c r="A4306">
        <v>43</v>
      </c>
      <c r="B4306" t="s">
        <v>31</v>
      </c>
      <c r="C4306" t="s">
        <v>97</v>
      </c>
      <c r="D4306" t="s">
        <v>33</v>
      </c>
      <c r="E4306" t="s">
        <v>34</v>
      </c>
      <c r="F4306" t="s">
        <v>114</v>
      </c>
      <c r="G4306" t="s">
        <v>13628</v>
      </c>
      <c r="H4306" t="s">
        <v>13629</v>
      </c>
      <c r="I4306" t="s">
        <v>13630</v>
      </c>
      <c r="J4306" t="s">
        <v>13631</v>
      </c>
      <c r="K4306" t="s">
        <v>13632</v>
      </c>
      <c r="L4306" t="s">
        <v>13633</v>
      </c>
      <c r="M4306" t="s">
        <v>13634</v>
      </c>
      <c r="N4306" t="s">
        <v>13635</v>
      </c>
      <c r="O4306" t="s">
        <v>13636</v>
      </c>
      <c r="P4306" t="s">
        <v>13637</v>
      </c>
      <c r="Q4306" t="s">
        <v>108</v>
      </c>
      <c r="R4306">
        <v>65</v>
      </c>
      <c r="S4306">
        <v>-1</v>
      </c>
      <c r="T4306" t="s">
        <v>331</v>
      </c>
      <c r="U4306" s="1">
        <v>41086</v>
      </c>
      <c r="V4306" t="s">
        <v>48</v>
      </c>
      <c r="W4306" t="s">
        <v>32</v>
      </c>
      <c r="X4306" t="s">
        <v>49</v>
      </c>
      <c r="Y4306" t="s">
        <v>435</v>
      </c>
      <c r="Z4306" t="s">
        <v>322</v>
      </c>
      <c r="AA4306" t="s">
        <v>51</v>
      </c>
      <c r="AB4306" t="s">
        <v>1909</v>
      </c>
      <c r="AC4306" t="s">
        <v>71</v>
      </c>
      <c r="AD4306" t="s">
        <v>168</v>
      </c>
      <c r="AE4306" t="s">
        <v>54</v>
      </c>
    </row>
    <row r="4307" spans="1:31" x14ac:dyDescent="0.2">
      <c r="A4307">
        <v>43</v>
      </c>
      <c r="B4307" t="s">
        <v>32</v>
      </c>
      <c r="C4307" t="s">
        <v>155</v>
      </c>
      <c r="D4307" t="s">
        <v>33</v>
      </c>
      <c r="E4307" t="s">
        <v>32</v>
      </c>
      <c r="F4307" t="s">
        <v>114</v>
      </c>
      <c r="G4307" t="s">
        <v>13791</v>
      </c>
      <c r="H4307" t="s">
        <v>13792</v>
      </c>
      <c r="I4307" t="s">
        <v>13793</v>
      </c>
      <c r="J4307" t="s">
        <v>32</v>
      </c>
      <c r="K4307" t="s">
        <v>13794</v>
      </c>
      <c r="L4307" t="s">
        <v>13795</v>
      </c>
      <c r="M4307" t="s">
        <v>13796</v>
      </c>
      <c r="N4307" t="s">
        <v>13797</v>
      </c>
      <c r="O4307" t="s">
        <v>32</v>
      </c>
      <c r="P4307" t="s">
        <v>13798</v>
      </c>
      <c r="Q4307" t="s">
        <v>91</v>
      </c>
      <c r="R4307">
        <v>70</v>
      </c>
      <c r="S4307">
        <v>-1</v>
      </c>
      <c r="T4307" t="s">
        <v>457</v>
      </c>
      <c r="U4307" s="1">
        <v>41085</v>
      </c>
      <c r="V4307" t="s">
        <v>48</v>
      </c>
      <c r="W4307" t="s">
        <v>32</v>
      </c>
      <c r="X4307" t="s">
        <v>49</v>
      </c>
      <c r="Y4307" t="s">
        <v>435</v>
      </c>
      <c r="Z4307" t="s">
        <v>91</v>
      </c>
      <c r="AA4307" t="s">
        <v>69</v>
      </c>
      <c r="AB4307" t="s">
        <v>389</v>
      </c>
      <c r="AC4307" t="s">
        <v>71</v>
      </c>
      <c r="AD4307" t="s">
        <v>800</v>
      </c>
      <c r="AE4307" t="s">
        <v>54</v>
      </c>
    </row>
    <row r="4308" spans="1:31" x14ac:dyDescent="0.2">
      <c r="A4308">
        <v>43</v>
      </c>
      <c r="B4308" t="s">
        <v>32</v>
      </c>
      <c r="C4308" t="s">
        <v>32</v>
      </c>
      <c r="D4308" t="s">
        <v>33</v>
      </c>
      <c r="E4308" t="s">
        <v>34</v>
      </c>
      <c r="F4308" t="s">
        <v>56</v>
      </c>
      <c r="G4308" t="s">
        <v>32</v>
      </c>
      <c r="H4308" t="s">
        <v>32</v>
      </c>
      <c r="I4308" t="s">
        <v>32</v>
      </c>
      <c r="J4308" t="s">
        <v>32</v>
      </c>
      <c r="K4308" t="s">
        <v>32</v>
      </c>
      <c r="L4308" t="s">
        <v>32</v>
      </c>
      <c r="M4308" t="s">
        <v>32</v>
      </c>
      <c r="N4308" t="s">
        <v>32</v>
      </c>
      <c r="O4308" t="s">
        <v>32</v>
      </c>
      <c r="P4308" t="s">
        <v>32</v>
      </c>
      <c r="Q4308" t="s">
        <v>924</v>
      </c>
      <c r="R4308">
        <v>65</v>
      </c>
      <c r="S4308">
        <v>-1</v>
      </c>
      <c r="T4308" t="s">
        <v>560</v>
      </c>
      <c r="U4308" s="1">
        <v>41059</v>
      </c>
      <c r="V4308" t="s">
        <v>2512</v>
      </c>
      <c r="W4308" t="s">
        <v>181</v>
      </c>
      <c r="X4308" t="s">
        <v>49</v>
      </c>
      <c r="Y4308" t="s">
        <v>93</v>
      </c>
      <c r="Z4308" t="s">
        <v>166</v>
      </c>
      <c r="AA4308" t="s">
        <v>69</v>
      </c>
      <c r="AB4308" t="s">
        <v>690</v>
      </c>
      <c r="AC4308" t="s">
        <v>248</v>
      </c>
      <c r="AD4308" t="s">
        <v>95</v>
      </c>
      <c r="AE4308" t="s">
        <v>54</v>
      </c>
    </row>
    <row r="4309" spans="1:31" x14ac:dyDescent="0.2">
      <c r="A4309">
        <v>43</v>
      </c>
      <c r="B4309" t="s">
        <v>169</v>
      </c>
      <c r="C4309" t="s">
        <v>155</v>
      </c>
      <c r="D4309" t="s">
        <v>98</v>
      </c>
      <c r="E4309" t="s">
        <v>34</v>
      </c>
      <c r="F4309" t="s">
        <v>56</v>
      </c>
      <c r="G4309" t="s">
        <v>14797</v>
      </c>
      <c r="H4309" t="s">
        <v>14798</v>
      </c>
      <c r="I4309" t="s">
        <v>14799</v>
      </c>
      <c r="J4309" t="s">
        <v>14800</v>
      </c>
      <c r="K4309" t="s">
        <v>14801</v>
      </c>
      <c r="L4309" t="s">
        <v>14802</v>
      </c>
      <c r="M4309" t="s">
        <v>14803</v>
      </c>
      <c r="N4309" t="s">
        <v>14804</v>
      </c>
      <c r="O4309" t="s">
        <v>14805</v>
      </c>
      <c r="P4309" t="s">
        <v>14806</v>
      </c>
      <c r="Q4309" t="s">
        <v>75</v>
      </c>
      <c r="R4309">
        <v>68</v>
      </c>
      <c r="S4309">
        <v>-1</v>
      </c>
      <c r="T4309" t="s">
        <v>136</v>
      </c>
      <c r="U4309" s="1">
        <v>41090</v>
      </c>
      <c r="V4309" t="s">
        <v>232</v>
      </c>
      <c r="W4309" t="s">
        <v>78</v>
      </c>
      <c r="X4309" t="s">
        <v>49</v>
      </c>
      <c r="Y4309" t="s">
        <v>245</v>
      </c>
      <c r="Z4309" t="s">
        <v>151</v>
      </c>
      <c r="AA4309" t="s">
        <v>51</v>
      </c>
      <c r="AB4309" t="s">
        <v>852</v>
      </c>
      <c r="AC4309" t="s">
        <v>71</v>
      </c>
      <c r="AD4309" t="s">
        <v>137</v>
      </c>
      <c r="AE4309" t="s">
        <v>54</v>
      </c>
    </row>
    <row r="4310" spans="1:31" x14ac:dyDescent="0.2">
      <c r="A4310">
        <v>43</v>
      </c>
      <c r="B4310" t="s">
        <v>620</v>
      </c>
      <c r="C4310" t="s">
        <v>155</v>
      </c>
      <c r="D4310" t="s">
        <v>182</v>
      </c>
      <c r="E4310" t="s">
        <v>34</v>
      </c>
      <c r="F4310" t="s">
        <v>114</v>
      </c>
      <c r="G4310" t="s">
        <v>15325</v>
      </c>
      <c r="H4310" t="s">
        <v>15326</v>
      </c>
      <c r="I4310" t="s">
        <v>32</v>
      </c>
      <c r="J4310" t="s">
        <v>15327</v>
      </c>
      <c r="K4310" t="s">
        <v>32</v>
      </c>
      <c r="L4310" t="s">
        <v>32</v>
      </c>
      <c r="M4310" t="s">
        <v>32</v>
      </c>
      <c r="N4310" t="s">
        <v>3547</v>
      </c>
      <c r="O4310" t="s">
        <v>15328</v>
      </c>
      <c r="P4310" t="s">
        <v>32</v>
      </c>
      <c r="Q4310" t="s">
        <v>67</v>
      </c>
      <c r="R4310">
        <v>64</v>
      </c>
      <c r="S4310">
        <v>-1</v>
      </c>
      <c r="T4310" t="s">
        <v>68</v>
      </c>
      <c r="U4310" s="1">
        <v>41090</v>
      </c>
      <c r="V4310" t="s">
        <v>667</v>
      </c>
      <c r="W4310" t="s">
        <v>217</v>
      </c>
      <c r="X4310" t="s">
        <v>49</v>
      </c>
      <c r="Y4310" t="s">
        <v>32</v>
      </c>
      <c r="Z4310" t="s">
        <v>218</v>
      </c>
      <c r="AA4310" t="s">
        <v>69</v>
      </c>
      <c r="AB4310" t="s">
        <v>32</v>
      </c>
      <c r="AC4310" t="s">
        <v>71</v>
      </c>
      <c r="AD4310" t="s">
        <v>95</v>
      </c>
      <c r="AE4310" t="s">
        <v>54</v>
      </c>
    </row>
    <row r="4311" spans="1:31" x14ac:dyDescent="0.2">
      <c r="A4311">
        <v>43</v>
      </c>
      <c r="B4311" t="s">
        <v>112</v>
      </c>
      <c r="C4311" t="s">
        <v>97</v>
      </c>
      <c r="D4311" t="s">
        <v>182</v>
      </c>
      <c r="E4311" t="s">
        <v>32</v>
      </c>
      <c r="F4311" t="s">
        <v>56</v>
      </c>
      <c r="G4311" t="s">
        <v>15395</v>
      </c>
      <c r="H4311" t="s">
        <v>15396</v>
      </c>
      <c r="I4311" t="s">
        <v>15397</v>
      </c>
      <c r="J4311" t="s">
        <v>15398</v>
      </c>
      <c r="K4311" t="s">
        <v>15399</v>
      </c>
      <c r="L4311" t="s">
        <v>15400</v>
      </c>
      <c r="M4311" t="s">
        <v>15401</v>
      </c>
      <c r="N4311" t="s">
        <v>15402</v>
      </c>
      <c r="O4311" t="s">
        <v>15403</v>
      </c>
      <c r="P4311" t="s">
        <v>15404</v>
      </c>
      <c r="Q4311" t="s">
        <v>75</v>
      </c>
      <c r="R4311">
        <v>71</v>
      </c>
      <c r="S4311">
        <v>60000</v>
      </c>
      <c r="T4311" t="s">
        <v>203</v>
      </c>
      <c r="U4311" s="1">
        <v>41089</v>
      </c>
      <c r="V4311" t="s">
        <v>48</v>
      </c>
      <c r="W4311" t="s">
        <v>32</v>
      </c>
      <c r="X4311" t="s">
        <v>49</v>
      </c>
      <c r="Y4311" t="s">
        <v>93</v>
      </c>
      <c r="Z4311" t="s">
        <v>246</v>
      </c>
      <c r="AA4311" t="s">
        <v>69</v>
      </c>
      <c r="AB4311" t="s">
        <v>367</v>
      </c>
      <c r="AC4311" t="s">
        <v>71</v>
      </c>
      <c r="AD4311" t="s">
        <v>95</v>
      </c>
      <c r="AE4311" t="s">
        <v>54</v>
      </c>
    </row>
    <row r="4312" spans="1:31" x14ac:dyDescent="0.2">
      <c r="A4312">
        <v>43</v>
      </c>
      <c r="B4312" t="s">
        <v>31</v>
      </c>
      <c r="C4312" t="s">
        <v>287</v>
      </c>
      <c r="D4312" t="s">
        <v>501</v>
      </c>
      <c r="E4312" t="s">
        <v>34</v>
      </c>
      <c r="F4312" t="s">
        <v>664</v>
      </c>
      <c r="G4312" t="s">
        <v>15478</v>
      </c>
      <c r="H4312" t="s">
        <v>15479</v>
      </c>
      <c r="I4312" t="s">
        <v>15480</v>
      </c>
      <c r="J4312" t="s">
        <v>15481</v>
      </c>
      <c r="K4312" t="s">
        <v>15482</v>
      </c>
      <c r="L4312" t="s">
        <v>15483</v>
      </c>
      <c r="M4312" t="s">
        <v>15484</v>
      </c>
      <c r="N4312" t="s">
        <v>15485</v>
      </c>
      <c r="O4312" t="s">
        <v>15486</v>
      </c>
      <c r="P4312" t="s">
        <v>15487</v>
      </c>
      <c r="Q4312" t="s">
        <v>3483</v>
      </c>
      <c r="R4312">
        <v>76</v>
      </c>
      <c r="S4312">
        <v>20000</v>
      </c>
      <c r="T4312" t="s">
        <v>47</v>
      </c>
      <c r="U4312" s="1">
        <v>41089</v>
      </c>
      <c r="V4312" t="s">
        <v>260</v>
      </c>
      <c r="W4312" t="s">
        <v>217</v>
      </c>
      <c r="X4312" t="s">
        <v>244</v>
      </c>
      <c r="Y4312" t="s">
        <v>150</v>
      </c>
      <c r="Z4312" t="s">
        <v>80</v>
      </c>
      <c r="AA4312" t="s">
        <v>51</v>
      </c>
      <c r="AB4312" t="s">
        <v>263</v>
      </c>
      <c r="AC4312" t="s">
        <v>71</v>
      </c>
      <c r="AD4312" t="s">
        <v>168</v>
      </c>
      <c r="AE4312" t="s">
        <v>54</v>
      </c>
    </row>
    <row r="4313" spans="1:31" x14ac:dyDescent="0.2">
      <c r="A4313">
        <v>43</v>
      </c>
      <c r="B4313" t="s">
        <v>169</v>
      </c>
      <c r="C4313" t="s">
        <v>32</v>
      </c>
      <c r="D4313" t="s">
        <v>33</v>
      </c>
      <c r="E4313" t="s">
        <v>34</v>
      </c>
      <c r="F4313" t="s">
        <v>114</v>
      </c>
      <c r="G4313" t="s">
        <v>32</v>
      </c>
      <c r="H4313" t="s">
        <v>32</v>
      </c>
      <c r="I4313" t="s">
        <v>32</v>
      </c>
      <c r="J4313" t="s">
        <v>32</v>
      </c>
      <c r="K4313" t="s">
        <v>32</v>
      </c>
      <c r="L4313" t="s">
        <v>32</v>
      </c>
      <c r="M4313" t="s">
        <v>32</v>
      </c>
      <c r="N4313" t="s">
        <v>32</v>
      </c>
      <c r="O4313" t="s">
        <v>32</v>
      </c>
      <c r="P4313" t="s">
        <v>32</v>
      </c>
      <c r="Q4313" t="s">
        <v>108</v>
      </c>
      <c r="R4313">
        <v>67</v>
      </c>
      <c r="S4313">
        <v>-1</v>
      </c>
      <c r="T4313" t="s">
        <v>576</v>
      </c>
      <c r="U4313" s="1">
        <v>41085</v>
      </c>
      <c r="V4313" t="s">
        <v>861</v>
      </c>
      <c r="W4313" t="s">
        <v>32</v>
      </c>
      <c r="X4313" t="s">
        <v>49</v>
      </c>
      <c r="Y4313" t="s">
        <v>32</v>
      </c>
      <c r="Z4313" t="s">
        <v>166</v>
      </c>
      <c r="AA4313" t="s">
        <v>51</v>
      </c>
      <c r="AB4313" t="s">
        <v>32</v>
      </c>
      <c r="AC4313" t="s">
        <v>71</v>
      </c>
      <c r="AD4313" t="s">
        <v>95</v>
      </c>
      <c r="AE4313" t="s">
        <v>54</v>
      </c>
    </row>
    <row r="4314" spans="1:31" x14ac:dyDescent="0.2">
      <c r="A4314">
        <v>43</v>
      </c>
      <c r="B4314" t="s">
        <v>620</v>
      </c>
      <c r="C4314" t="s">
        <v>32</v>
      </c>
      <c r="D4314" t="s">
        <v>33</v>
      </c>
      <c r="E4314" t="s">
        <v>34</v>
      </c>
      <c r="F4314" t="s">
        <v>56</v>
      </c>
      <c r="G4314" t="s">
        <v>16524</v>
      </c>
      <c r="H4314" t="s">
        <v>16525</v>
      </c>
      <c r="I4314" t="s">
        <v>16526</v>
      </c>
      <c r="J4314" t="s">
        <v>16527</v>
      </c>
      <c r="K4314" t="s">
        <v>16528</v>
      </c>
      <c r="L4314" t="s">
        <v>16529</v>
      </c>
      <c r="M4314" t="s">
        <v>16530</v>
      </c>
      <c r="N4314" t="s">
        <v>16531</v>
      </c>
      <c r="O4314" t="s">
        <v>16532</v>
      </c>
      <c r="P4314" t="s">
        <v>16533</v>
      </c>
      <c r="Q4314" t="s">
        <v>75</v>
      </c>
      <c r="R4314">
        <v>68</v>
      </c>
      <c r="S4314">
        <v>60000</v>
      </c>
      <c r="T4314" t="s">
        <v>32</v>
      </c>
      <c r="U4314" s="1">
        <v>41014</v>
      </c>
      <c r="V4314" t="s">
        <v>548</v>
      </c>
      <c r="W4314" t="s">
        <v>2129</v>
      </c>
      <c r="X4314" t="s">
        <v>49</v>
      </c>
      <c r="Y4314" t="s">
        <v>643</v>
      </c>
      <c r="Z4314" t="s">
        <v>32</v>
      </c>
      <c r="AA4314" t="s">
        <v>69</v>
      </c>
      <c r="AB4314" t="s">
        <v>852</v>
      </c>
      <c r="AC4314" t="s">
        <v>170</v>
      </c>
      <c r="AD4314" t="s">
        <v>1419</v>
      </c>
      <c r="AE4314" t="s">
        <v>54</v>
      </c>
    </row>
    <row r="4315" spans="1:31" x14ac:dyDescent="0.2">
      <c r="A4315">
        <v>43</v>
      </c>
      <c r="B4315" t="s">
        <v>96</v>
      </c>
      <c r="C4315" t="s">
        <v>155</v>
      </c>
      <c r="D4315" t="s">
        <v>182</v>
      </c>
      <c r="E4315" t="s">
        <v>34</v>
      </c>
      <c r="F4315" t="s">
        <v>56</v>
      </c>
      <c r="G4315" t="s">
        <v>16680</v>
      </c>
      <c r="H4315" t="s">
        <v>16681</v>
      </c>
      <c r="I4315" t="s">
        <v>16682</v>
      </c>
      <c r="J4315" t="s">
        <v>16683</v>
      </c>
      <c r="K4315" t="s">
        <v>16684</v>
      </c>
      <c r="L4315" t="s">
        <v>16685</v>
      </c>
      <c r="M4315" t="s">
        <v>16686</v>
      </c>
      <c r="N4315" t="s">
        <v>16687</v>
      </c>
      <c r="O4315" t="s">
        <v>16688</v>
      </c>
      <c r="P4315" t="s">
        <v>16689</v>
      </c>
      <c r="Q4315" t="s">
        <v>108</v>
      </c>
      <c r="R4315">
        <v>67</v>
      </c>
      <c r="S4315">
        <v>-1</v>
      </c>
      <c r="T4315" t="s">
        <v>203</v>
      </c>
      <c r="U4315" s="1">
        <v>41090</v>
      </c>
      <c r="V4315" t="s">
        <v>662</v>
      </c>
      <c r="W4315" t="s">
        <v>204</v>
      </c>
      <c r="X4315" t="s">
        <v>49</v>
      </c>
      <c r="Y4315" t="s">
        <v>245</v>
      </c>
      <c r="Z4315" t="s">
        <v>166</v>
      </c>
      <c r="AA4315" t="s">
        <v>51</v>
      </c>
      <c r="AB4315" t="s">
        <v>206</v>
      </c>
      <c r="AC4315" t="s">
        <v>71</v>
      </c>
      <c r="AD4315" t="s">
        <v>771</v>
      </c>
      <c r="AE4315" t="s">
        <v>54</v>
      </c>
    </row>
    <row r="4316" spans="1:31" x14ac:dyDescent="0.2">
      <c r="A4316">
        <v>43</v>
      </c>
      <c r="B4316" t="s">
        <v>169</v>
      </c>
      <c r="C4316" t="s">
        <v>97</v>
      </c>
      <c r="D4316" t="s">
        <v>33</v>
      </c>
      <c r="E4316" t="s">
        <v>34</v>
      </c>
      <c r="F4316" t="s">
        <v>833</v>
      </c>
      <c r="G4316" t="s">
        <v>18302</v>
      </c>
      <c r="H4316" t="s">
        <v>18303</v>
      </c>
      <c r="I4316" t="s">
        <v>18304</v>
      </c>
      <c r="J4316" t="s">
        <v>18305</v>
      </c>
      <c r="K4316" t="s">
        <v>18306</v>
      </c>
      <c r="L4316" t="s">
        <v>18307</v>
      </c>
      <c r="M4316" t="s">
        <v>18308</v>
      </c>
      <c r="N4316" t="s">
        <v>18309</v>
      </c>
      <c r="O4316" t="s">
        <v>18310</v>
      </c>
      <c r="P4316" t="s">
        <v>18311</v>
      </c>
      <c r="Q4316" t="s">
        <v>75</v>
      </c>
      <c r="R4316">
        <v>71</v>
      </c>
      <c r="S4316">
        <v>-1</v>
      </c>
      <c r="T4316" t="s">
        <v>91</v>
      </c>
      <c r="U4316" s="1">
        <v>41090</v>
      </c>
      <c r="V4316" t="s">
        <v>357</v>
      </c>
      <c r="W4316" t="s">
        <v>92</v>
      </c>
      <c r="X4316" t="s">
        <v>49</v>
      </c>
      <c r="Y4316" t="s">
        <v>495</v>
      </c>
      <c r="Z4316" t="s">
        <v>151</v>
      </c>
      <c r="AA4316" t="s">
        <v>51</v>
      </c>
      <c r="AB4316" t="s">
        <v>32</v>
      </c>
      <c r="AC4316" t="s">
        <v>71</v>
      </c>
      <c r="AD4316" t="s">
        <v>95</v>
      </c>
      <c r="AE4316" t="s">
        <v>54</v>
      </c>
    </row>
    <row r="4317" spans="1:31" x14ac:dyDescent="0.2">
      <c r="A4317">
        <v>43</v>
      </c>
      <c r="B4317" t="s">
        <v>31</v>
      </c>
      <c r="C4317" t="s">
        <v>32</v>
      </c>
      <c r="D4317" t="s">
        <v>33</v>
      </c>
      <c r="E4317" t="s">
        <v>34</v>
      </c>
      <c r="F4317" t="s">
        <v>35</v>
      </c>
      <c r="G4317" t="s">
        <v>18988</v>
      </c>
      <c r="H4317" t="s">
        <v>18989</v>
      </c>
      <c r="I4317" t="s">
        <v>32</v>
      </c>
      <c r="J4317" t="s">
        <v>18990</v>
      </c>
      <c r="K4317" t="s">
        <v>32</v>
      </c>
      <c r="L4317" t="s">
        <v>18991</v>
      </c>
      <c r="M4317" t="s">
        <v>18992</v>
      </c>
      <c r="N4317" t="s">
        <v>18993</v>
      </c>
      <c r="O4317" t="s">
        <v>32</v>
      </c>
      <c r="P4317" t="s">
        <v>32</v>
      </c>
      <c r="Q4317" t="s">
        <v>924</v>
      </c>
      <c r="R4317">
        <v>64</v>
      </c>
      <c r="S4317">
        <v>-1</v>
      </c>
      <c r="T4317" t="s">
        <v>560</v>
      </c>
      <c r="U4317" s="1">
        <v>41085</v>
      </c>
      <c r="V4317" t="s">
        <v>5559</v>
      </c>
      <c r="W4317" t="s">
        <v>191</v>
      </c>
      <c r="X4317" t="s">
        <v>49</v>
      </c>
      <c r="Y4317" t="s">
        <v>32</v>
      </c>
      <c r="Z4317" t="s">
        <v>475</v>
      </c>
      <c r="AA4317" t="s">
        <v>69</v>
      </c>
      <c r="AB4317" t="s">
        <v>521</v>
      </c>
      <c r="AC4317" t="s">
        <v>71</v>
      </c>
      <c r="AD4317" t="s">
        <v>168</v>
      </c>
      <c r="AE4317" t="s">
        <v>54</v>
      </c>
    </row>
    <row r="4318" spans="1:31" x14ac:dyDescent="0.2">
      <c r="A4318">
        <v>43</v>
      </c>
      <c r="B4318" t="s">
        <v>55</v>
      </c>
      <c r="C4318" t="s">
        <v>155</v>
      </c>
      <c r="D4318" t="s">
        <v>33</v>
      </c>
      <c r="E4318" t="s">
        <v>34</v>
      </c>
      <c r="F4318" t="s">
        <v>56</v>
      </c>
      <c r="G4318" t="s">
        <v>20113</v>
      </c>
      <c r="H4318" t="s">
        <v>20114</v>
      </c>
      <c r="I4318" t="s">
        <v>20115</v>
      </c>
      <c r="J4318" t="s">
        <v>20116</v>
      </c>
      <c r="K4318" t="s">
        <v>20117</v>
      </c>
      <c r="L4318" t="s">
        <v>20118</v>
      </c>
      <c r="M4318" t="s">
        <v>20119</v>
      </c>
      <c r="N4318" t="s">
        <v>20120</v>
      </c>
      <c r="O4318" t="s">
        <v>20121</v>
      </c>
      <c r="P4318" t="s">
        <v>32</v>
      </c>
      <c r="Q4318" t="s">
        <v>75</v>
      </c>
      <c r="R4318">
        <v>68</v>
      </c>
      <c r="S4318">
        <v>-1</v>
      </c>
      <c r="T4318" t="s">
        <v>47</v>
      </c>
      <c r="U4318" s="1">
        <v>41048</v>
      </c>
      <c r="V4318" t="s">
        <v>48</v>
      </c>
      <c r="W4318" t="s">
        <v>32</v>
      </c>
      <c r="X4318" t="s">
        <v>49</v>
      </c>
      <c r="Y4318" t="s">
        <v>93</v>
      </c>
      <c r="Z4318" t="s">
        <v>32</v>
      </c>
      <c r="AA4318" t="s">
        <v>69</v>
      </c>
      <c r="AB4318" t="s">
        <v>562</v>
      </c>
      <c r="AC4318" t="s">
        <v>71</v>
      </c>
      <c r="AD4318" t="s">
        <v>137</v>
      </c>
      <c r="AE4318" t="s">
        <v>54</v>
      </c>
    </row>
    <row r="4319" spans="1:31" x14ac:dyDescent="0.2">
      <c r="A4319">
        <v>43</v>
      </c>
      <c r="B4319" t="s">
        <v>32</v>
      </c>
      <c r="C4319" t="s">
        <v>32</v>
      </c>
      <c r="D4319" t="s">
        <v>33</v>
      </c>
      <c r="E4319" t="s">
        <v>34</v>
      </c>
      <c r="F4319" t="s">
        <v>56</v>
      </c>
      <c r="G4319" t="s">
        <v>20266</v>
      </c>
      <c r="H4319" t="s">
        <v>20267</v>
      </c>
      <c r="I4319" t="s">
        <v>20268</v>
      </c>
      <c r="J4319" t="s">
        <v>20269</v>
      </c>
      <c r="K4319" t="s">
        <v>20270</v>
      </c>
      <c r="L4319" t="s">
        <v>20271</v>
      </c>
      <c r="M4319" t="s">
        <v>20272</v>
      </c>
      <c r="N4319" t="s">
        <v>32</v>
      </c>
      <c r="O4319" t="s">
        <v>20273</v>
      </c>
      <c r="P4319" t="s">
        <v>20274</v>
      </c>
      <c r="Q4319" t="s">
        <v>32</v>
      </c>
      <c r="R4319">
        <v>70</v>
      </c>
      <c r="S4319">
        <v>100000</v>
      </c>
      <c r="T4319" t="s">
        <v>331</v>
      </c>
      <c r="U4319" s="1">
        <v>41085</v>
      </c>
      <c r="V4319" t="s">
        <v>1639</v>
      </c>
      <c r="W4319" t="s">
        <v>32</v>
      </c>
      <c r="X4319" t="s">
        <v>49</v>
      </c>
      <c r="Y4319" t="s">
        <v>150</v>
      </c>
      <c r="Z4319" t="s">
        <v>80</v>
      </c>
      <c r="AA4319" t="s">
        <v>51</v>
      </c>
      <c r="AB4319" t="s">
        <v>206</v>
      </c>
      <c r="AC4319" t="s">
        <v>71</v>
      </c>
      <c r="AD4319" t="s">
        <v>20275</v>
      </c>
      <c r="AE4319" t="s">
        <v>54</v>
      </c>
    </row>
    <row r="4320" spans="1:31" x14ac:dyDescent="0.2">
      <c r="A4320">
        <v>43</v>
      </c>
      <c r="B4320" t="s">
        <v>112</v>
      </c>
      <c r="C4320" t="s">
        <v>32</v>
      </c>
      <c r="D4320" t="s">
        <v>33</v>
      </c>
      <c r="E4320" t="s">
        <v>34</v>
      </c>
      <c r="F4320" t="s">
        <v>773</v>
      </c>
      <c r="G4320" t="s">
        <v>20787</v>
      </c>
      <c r="H4320" t="s">
        <v>20788</v>
      </c>
      <c r="I4320" t="s">
        <v>20789</v>
      </c>
      <c r="J4320" t="s">
        <v>39</v>
      </c>
      <c r="K4320" t="s">
        <v>20790</v>
      </c>
      <c r="L4320" t="s">
        <v>20791</v>
      </c>
      <c r="M4320" t="s">
        <v>32</v>
      </c>
      <c r="N4320" t="s">
        <v>20792</v>
      </c>
      <c r="O4320" t="s">
        <v>20793</v>
      </c>
      <c r="P4320" t="s">
        <v>519</v>
      </c>
      <c r="Q4320" t="s">
        <v>75</v>
      </c>
      <c r="R4320">
        <v>68</v>
      </c>
      <c r="S4320">
        <v>-1</v>
      </c>
      <c r="T4320" t="s">
        <v>32</v>
      </c>
      <c r="U4320" s="1">
        <v>41090</v>
      </c>
      <c r="V4320" t="s">
        <v>662</v>
      </c>
      <c r="W4320" t="s">
        <v>78</v>
      </c>
      <c r="X4320" t="s">
        <v>49</v>
      </c>
      <c r="Y4320" t="s">
        <v>192</v>
      </c>
      <c r="Z4320" t="s">
        <v>32</v>
      </c>
      <c r="AA4320" t="s">
        <v>69</v>
      </c>
      <c r="AB4320" t="s">
        <v>152</v>
      </c>
      <c r="AC4320" t="s">
        <v>71</v>
      </c>
      <c r="AD4320" t="s">
        <v>95</v>
      </c>
      <c r="AE4320" t="s">
        <v>54</v>
      </c>
    </row>
    <row r="4321" spans="1:31" x14ac:dyDescent="0.2">
      <c r="A4321">
        <v>43</v>
      </c>
      <c r="B4321" t="s">
        <v>96</v>
      </c>
      <c r="C4321" t="s">
        <v>155</v>
      </c>
      <c r="D4321" t="s">
        <v>33</v>
      </c>
      <c r="E4321" t="s">
        <v>34</v>
      </c>
      <c r="F4321" t="s">
        <v>114</v>
      </c>
      <c r="G4321" t="s">
        <v>21701</v>
      </c>
      <c r="H4321" t="s">
        <v>21702</v>
      </c>
      <c r="I4321" t="s">
        <v>21703</v>
      </c>
      <c r="J4321" t="s">
        <v>21704</v>
      </c>
      <c r="K4321" t="s">
        <v>21705</v>
      </c>
      <c r="L4321" t="s">
        <v>21706</v>
      </c>
      <c r="M4321" t="s">
        <v>21707</v>
      </c>
      <c r="N4321" t="s">
        <v>21708</v>
      </c>
      <c r="O4321" t="s">
        <v>21709</v>
      </c>
      <c r="P4321" t="s">
        <v>21710</v>
      </c>
      <c r="Q4321" t="s">
        <v>75</v>
      </c>
      <c r="R4321">
        <v>70</v>
      </c>
      <c r="S4321">
        <v>-1</v>
      </c>
      <c r="T4321" t="s">
        <v>68</v>
      </c>
      <c r="U4321" s="1">
        <v>41090</v>
      </c>
      <c r="V4321" t="s">
        <v>77</v>
      </c>
      <c r="W4321" t="s">
        <v>32</v>
      </c>
      <c r="X4321" t="s">
        <v>49</v>
      </c>
      <c r="Y4321" t="s">
        <v>93</v>
      </c>
      <c r="Z4321" t="s">
        <v>91</v>
      </c>
      <c r="AA4321" t="s">
        <v>51</v>
      </c>
      <c r="AB4321" t="s">
        <v>712</v>
      </c>
      <c r="AC4321" t="s">
        <v>71</v>
      </c>
      <c r="AD4321" t="s">
        <v>168</v>
      </c>
      <c r="AE4321" t="s">
        <v>54</v>
      </c>
    </row>
    <row r="4322" spans="1:31" x14ac:dyDescent="0.2">
      <c r="A4322">
        <v>43</v>
      </c>
      <c r="B4322" t="s">
        <v>55</v>
      </c>
      <c r="C4322" t="s">
        <v>32</v>
      </c>
      <c r="D4322" t="s">
        <v>33</v>
      </c>
      <c r="E4322" t="s">
        <v>32</v>
      </c>
      <c r="F4322" t="s">
        <v>114</v>
      </c>
      <c r="G4322" t="s">
        <v>22147</v>
      </c>
      <c r="H4322" t="s">
        <v>22148</v>
      </c>
      <c r="I4322" t="s">
        <v>22149</v>
      </c>
      <c r="J4322" t="s">
        <v>22150</v>
      </c>
      <c r="K4322" t="s">
        <v>22151</v>
      </c>
      <c r="L4322" t="s">
        <v>22152</v>
      </c>
      <c r="M4322" t="s">
        <v>22153</v>
      </c>
      <c r="N4322" t="s">
        <v>22154</v>
      </c>
      <c r="O4322" t="s">
        <v>22155</v>
      </c>
      <c r="P4322" t="s">
        <v>22156</v>
      </c>
      <c r="Q4322" t="s">
        <v>75</v>
      </c>
      <c r="R4322">
        <v>72</v>
      </c>
      <c r="S4322">
        <v>-1</v>
      </c>
      <c r="T4322" t="s">
        <v>203</v>
      </c>
      <c r="U4322" s="1">
        <v>41086</v>
      </c>
      <c r="V4322" t="s">
        <v>1639</v>
      </c>
      <c r="W4322" t="s">
        <v>32</v>
      </c>
      <c r="X4322" t="s">
        <v>49</v>
      </c>
      <c r="Y4322" t="s">
        <v>93</v>
      </c>
      <c r="Z4322" t="s">
        <v>2850</v>
      </c>
      <c r="AA4322" t="s">
        <v>51</v>
      </c>
      <c r="AB4322" t="s">
        <v>1104</v>
      </c>
      <c r="AC4322" t="s">
        <v>71</v>
      </c>
      <c r="AD4322" t="s">
        <v>5174</v>
      </c>
      <c r="AE4322" t="s">
        <v>346</v>
      </c>
    </row>
    <row r="4323" spans="1:31" x14ac:dyDescent="0.2">
      <c r="A4323">
        <v>43</v>
      </c>
      <c r="B4323" t="s">
        <v>96</v>
      </c>
      <c r="C4323" t="s">
        <v>113</v>
      </c>
      <c r="D4323" t="s">
        <v>33</v>
      </c>
      <c r="E4323" t="s">
        <v>34</v>
      </c>
      <c r="F4323" t="s">
        <v>56</v>
      </c>
      <c r="G4323" t="s">
        <v>22772</v>
      </c>
      <c r="H4323" t="s">
        <v>22773</v>
      </c>
      <c r="I4323" t="s">
        <v>22774</v>
      </c>
      <c r="J4323" t="s">
        <v>22775</v>
      </c>
      <c r="K4323" t="s">
        <v>22776</v>
      </c>
      <c r="L4323" t="s">
        <v>22777</v>
      </c>
      <c r="M4323" t="s">
        <v>32</v>
      </c>
      <c r="N4323" t="s">
        <v>22778</v>
      </c>
      <c r="O4323" t="s">
        <v>22779</v>
      </c>
      <c r="P4323" t="s">
        <v>22780</v>
      </c>
      <c r="Q4323" t="s">
        <v>75</v>
      </c>
      <c r="R4323">
        <v>70</v>
      </c>
      <c r="S4323">
        <v>-1</v>
      </c>
      <c r="T4323" t="s">
        <v>203</v>
      </c>
      <c r="U4323" s="1">
        <v>41090</v>
      </c>
      <c r="V4323" t="s">
        <v>48</v>
      </c>
      <c r="W4323" t="s">
        <v>181</v>
      </c>
      <c r="X4323" t="s">
        <v>49</v>
      </c>
      <c r="Y4323" t="s">
        <v>245</v>
      </c>
      <c r="Z4323" t="s">
        <v>151</v>
      </c>
      <c r="AA4323" t="s">
        <v>69</v>
      </c>
      <c r="AB4323" t="s">
        <v>152</v>
      </c>
      <c r="AC4323" t="s">
        <v>32</v>
      </c>
      <c r="AD4323" t="s">
        <v>22781</v>
      </c>
      <c r="AE4323" t="s">
        <v>54</v>
      </c>
    </row>
    <row r="4324" spans="1:31" x14ac:dyDescent="0.2">
      <c r="A4324">
        <v>43</v>
      </c>
      <c r="B4324" t="s">
        <v>169</v>
      </c>
      <c r="C4324" t="s">
        <v>32</v>
      </c>
      <c r="D4324" t="s">
        <v>32</v>
      </c>
      <c r="E4324" t="s">
        <v>34</v>
      </c>
      <c r="F4324" t="s">
        <v>32</v>
      </c>
      <c r="G4324" t="s">
        <v>23074</v>
      </c>
      <c r="H4324" t="s">
        <v>32</v>
      </c>
      <c r="I4324" t="s">
        <v>32</v>
      </c>
      <c r="J4324" t="s">
        <v>32</v>
      </c>
      <c r="K4324" t="s">
        <v>32</v>
      </c>
      <c r="L4324" t="s">
        <v>32</v>
      </c>
      <c r="M4324" t="s">
        <v>32</v>
      </c>
      <c r="N4324" t="s">
        <v>32</v>
      </c>
      <c r="O4324" t="s">
        <v>32</v>
      </c>
      <c r="P4324" t="s">
        <v>32</v>
      </c>
      <c r="Q4324" t="s">
        <v>75</v>
      </c>
      <c r="R4324">
        <v>74</v>
      </c>
      <c r="S4324">
        <v>-1</v>
      </c>
      <c r="T4324" t="s">
        <v>32</v>
      </c>
      <c r="U4324" s="1">
        <v>40956</v>
      </c>
      <c r="V4324" t="s">
        <v>48</v>
      </c>
      <c r="W4324" t="s">
        <v>32</v>
      </c>
      <c r="X4324" t="s">
        <v>244</v>
      </c>
      <c r="Y4324" t="s">
        <v>32</v>
      </c>
      <c r="Z4324" t="s">
        <v>32</v>
      </c>
      <c r="AA4324" t="s">
        <v>51</v>
      </c>
      <c r="AB4324" t="s">
        <v>52</v>
      </c>
      <c r="AC4324" t="s">
        <v>32</v>
      </c>
      <c r="AD4324" t="s">
        <v>95</v>
      </c>
      <c r="AE4324" t="s">
        <v>54</v>
      </c>
    </row>
    <row r="4325" spans="1:31" x14ac:dyDescent="0.2">
      <c r="A4325">
        <v>43</v>
      </c>
      <c r="B4325" t="s">
        <v>96</v>
      </c>
      <c r="C4325" t="s">
        <v>32</v>
      </c>
      <c r="D4325" t="s">
        <v>182</v>
      </c>
      <c r="E4325" t="s">
        <v>34</v>
      </c>
      <c r="F4325" t="s">
        <v>1139</v>
      </c>
      <c r="G4325" t="s">
        <v>23107</v>
      </c>
      <c r="H4325" t="s">
        <v>23108</v>
      </c>
      <c r="I4325" t="s">
        <v>23109</v>
      </c>
      <c r="J4325" t="s">
        <v>23110</v>
      </c>
      <c r="K4325" t="s">
        <v>23111</v>
      </c>
      <c r="L4325" t="s">
        <v>32</v>
      </c>
      <c r="M4325" t="s">
        <v>23112</v>
      </c>
      <c r="N4325" t="s">
        <v>23113</v>
      </c>
      <c r="O4325" t="s">
        <v>32</v>
      </c>
      <c r="P4325" t="s">
        <v>23114</v>
      </c>
      <c r="Q4325" t="s">
        <v>588</v>
      </c>
      <c r="R4325">
        <v>72</v>
      </c>
      <c r="S4325">
        <v>70000</v>
      </c>
      <c r="T4325" t="s">
        <v>215</v>
      </c>
      <c r="U4325" s="1">
        <v>41047</v>
      </c>
      <c r="V4325" t="s">
        <v>48</v>
      </c>
      <c r="W4325" t="s">
        <v>191</v>
      </c>
      <c r="X4325" t="s">
        <v>49</v>
      </c>
      <c r="Y4325" t="s">
        <v>32</v>
      </c>
      <c r="Z4325" t="s">
        <v>218</v>
      </c>
      <c r="AA4325" t="s">
        <v>51</v>
      </c>
      <c r="AB4325" t="s">
        <v>110</v>
      </c>
      <c r="AC4325" t="s">
        <v>170</v>
      </c>
      <c r="AD4325" t="s">
        <v>95</v>
      </c>
      <c r="AE4325" t="s">
        <v>54</v>
      </c>
    </row>
    <row r="4326" spans="1:31" x14ac:dyDescent="0.2">
      <c r="A4326">
        <v>43</v>
      </c>
      <c r="B4326" t="s">
        <v>32</v>
      </c>
      <c r="C4326" t="s">
        <v>32</v>
      </c>
      <c r="D4326" t="s">
        <v>33</v>
      </c>
      <c r="E4326" t="s">
        <v>34</v>
      </c>
      <c r="F4326" t="s">
        <v>114</v>
      </c>
      <c r="G4326" t="s">
        <v>24208</v>
      </c>
      <c r="H4326" t="s">
        <v>32</v>
      </c>
      <c r="I4326" t="s">
        <v>24209</v>
      </c>
      <c r="J4326" t="s">
        <v>24210</v>
      </c>
      <c r="K4326" t="s">
        <v>24211</v>
      </c>
      <c r="L4326" t="s">
        <v>24212</v>
      </c>
      <c r="M4326" t="s">
        <v>24213</v>
      </c>
      <c r="N4326" t="s">
        <v>32</v>
      </c>
      <c r="O4326" t="s">
        <v>24214</v>
      </c>
      <c r="P4326" t="s">
        <v>24215</v>
      </c>
      <c r="Q4326" t="s">
        <v>75</v>
      </c>
      <c r="R4326">
        <v>74</v>
      </c>
      <c r="S4326">
        <v>-1</v>
      </c>
      <c r="T4326" t="s">
        <v>32</v>
      </c>
      <c r="U4326" s="1">
        <v>41086</v>
      </c>
      <c r="V4326" t="s">
        <v>164</v>
      </c>
      <c r="W4326" t="s">
        <v>32</v>
      </c>
      <c r="X4326" t="s">
        <v>49</v>
      </c>
      <c r="Y4326" t="s">
        <v>32</v>
      </c>
      <c r="Z4326" t="s">
        <v>32</v>
      </c>
      <c r="AA4326" t="s">
        <v>51</v>
      </c>
      <c r="AB4326" t="s">
        <v>1104</v>
      </c>
      <c r="AC4326" t="s">
        <v>71</v>
      </c>
      <c r="AD4326" t="s">
        <v>168</v>
      </c>
      <c r="AE4326" t="s">
        <v>54</v>
      </c>
    </row>
    <row r="4327" spans="1:31" x14ac:dyDescent="0.2">
      <c r="A4327">
        <v>43</v>
      </c>
      <c r="B4327" t="s">
        <v>31</v>
      </c>
      <c r="C4327" t="s">
        <v>155</v>
      </c>
      <c r="D4327" t="s">
        <v>33</v>
      </c>
      <c r="E4327" t="s">
        <v>170</v>
      </c>
      <c r="F4327" t="s">
        <v>114</v>
      </c>
      <c r="G4327" t="s">
        <v>24879</v>
      </c>
      <c r="H4327" t="s">
        <v>24880</v>
      </c>
      <c r="I4327" t="s">
        <v>24881</v>
      </c>
      <c r="J4327" t="s">
        <v>24882</v>
      </c>
      <c r="K4327" t="s">
        <v>24883</v>
      </c>
      <c r="L4327" t="s">
        <v>24884</v>
      </c>
      <c r="M4327" t="s">
        <v>24885</v>
      </c>
      <c r="N4327" t="s">
        <v>24886</v>
      </c>
      <c r="O4327" t="s">
        <v>24887</v>
      </c>
      <c r="P4327" t="s">
        <v>24888</v>
      </c>
      <c r="Q4327" t="s">
        <v>75</v>
      </c>
      <c r="R4327">
        <v>68</v>
      </c>
      <c r="S4327">
        <v>80000</v>
      </c>
      <c r="T4327" t="s">
        <v>68</v>
      </c>
      <c r="U4327" s="1">
        <v>41090</v>
      </c>
      <c r="V4327" t="s">
        <v>48</v>
      </c>
      <c r="W4327" t="s">
        <v>32</v>
      </c>
      <c r="X4327" t="s">
        <v>49</v>
      </c>
      <c r="Y4327" t="s">
        <v>32</v>
      </c>
      <c r="Z4327" t="s">
        <v>246</v>
      </c>
      <c r="AA4327" t="s">
        <v>51</v>
      </c>
      <c r="AB4327" t="s">
        <v>124</v>
      </c>
      <c r="AC4327" t="s">
        <v>248</v>
      </c>
      <c r="AD4327" t="s">
        <v>14593</v>
      </c>
      <c r="AE4327" t="s">
        <v>54</v>
      </c>
    </row>
    <row r="4328" spans="1:31" x14ac:dyDescent="0.2">
      <c r="A4328">
        <v>43</v>
      </c>
      <c r="B4328" t="s">
        <v>96</v>
      </c>
      <c r="C4328" t="s">
        <v>32</v>
      </c>
      <c r="D4328" t="s">
        <v>32</v>
      </c>
      <c r="E4328" t="s">
        <v>34</v>
      </c>
      <c r="F4328" t="s">
        <v>32</v>
      </c>
      <c r="G4328" t="s">
        <v>26632</v>
      </c>
      <c r="H4328" t="s">
        <v>32</v>
      </c>
      <c r="I4328" t="s">
        <v>26633</v>
      </c>
      <c r="J4328" t="s">
        <v>32</v>
      </c>
      <c r="K4328" t="s">
        <v>32</v>
      </c>
      <c r="L4328" t="s">
        <v>26634</v>
      </c>
      <c r="M4328" t="s">
        <v>26635</v>
      </c>
      <c r="N4328" t="s">
        <v>32</v>
      </c>
      <c r="O4328" t="s">
        <v>32</v>
      </c>
      <c r="P4328" t="s">
        <v>26636</v>
      </c>
      <c r="Q4328" t="s">
        <v>954</v>
      </c>
      <c r="R4328">
        <v>68</v>
      </c>
      <c r="S4328">
        <v>-1</v>
      </c>
      <c r="T4328" t="s">
        <v>32</v>
      </c>
      <c r="U4328" s="1">
        <v>41063</v>
      </c>
      <c r="V4328" t="s">
        <v>48</v>
      </c>
      <c r="W4328" t="s">
        <v>32</v>
      </c>
      <c r="X4328" t="s">
        <v>49</v>
      </c>
      <c r="Y4328" t="s">
        <v>32</v>
      </c>
      <c r="Z4328" t="s">
        <v>32</v>
      </c>
      <c r="AA4328" t="s">
        <v>51</v>
      </c>
      <c r="AB4328" t="s">
        <v>32</v>
      </c>
      <c r="AC4328" t="s">
        <v>32</v>
      </c>
      <c r="AD4328" t="s">
        <v>168</v>
      </c>
      <c r="AE4328" t="s">
        <v>54</v>
      </c>
    </row>
    <row r="4329" spans="1:31" x14ac:dyDescent="0.2">
      <c r="A4329">
        <v>43</v>
      </c>
      <c r="B4329" t="s">
        <v>96</v>
      </c>
      <c r="C4329" t="s">
        <v>113</v>
      </c>
      <c r="D4329" t="s">
        <v>33</v>
      </c>
      <c r="E4329" t="s">
        <v>34</v>
      </c>
      <c r="F4329" t="s">
        <v>138</v>
      </c>
      <c r="G4329" t="s">
        <v>27318</v>
      </c>
      <c r="H4329" t="s">
        <v>32</v>
      </c>
      <c r="I4329" t="s">
        <v>32</v>
      </c>
      <c r="J4329" t="s">
        <v>187</v>
      </c>
      <c r="K4329" t="s">
        <v>32</v>
      </c>
      <c r="L4329" t="s">
        <v>32</v>
      </c>
      <c r="M4329" t="s">
        <v>32</v>
      </c>
      <c r="N4329" t="s">
        <v>32</v>
      </c>
      <c r="O4329" t="s">
        <v>32</v>
      </c>
      <c r="P4329" t="s">
        <v>32</v>
      </c>
      <c r="Q4329" t="s">
        <v>108</v>
      </c>
      <c r="R4329">
        <v>67</v>
      </c>
      <c r="S4329">
        <v>-1</v>
      </c>
      <c r="T4329" t="s">
        <v>457</v>
      </c>
      <c r="U4329" s="1">
        <v>40980</v>
      </c>
      <c r="V4329" t="s">
        <v>48</v>
      </c>
      <c r="W4329" t="s">
        <v>32</v>
      </c>
      <c r="X4329" t="s">
        <v>49</v>
      </c>
      <c r="Y4329" t="s">
        <v>474</v>
      </c>
      <c r="Z4329" t="s">
        <v>205</v>
      </c>
      <c r="AA4329" t="s">
        <v>69</v>
      </c>
      <c r="AB4329" t="s">
        <v>70</v>
      </c>
      <c r="AC4329" t="s">
        <v>111</v>
      </c>
      <c r="AD4329" t="s">
        <v>168</v>
      </c>
      <c r="AE4329" t="s">
        <v>54</v>
      </c>
    </row>
    <row r="4330" spans="1:31" x14ac:dyDescent="0.2">
      <c r="A4330">
        <v>43</v>
      </c>
      <c r="B4330" t="s">
        <v>96</v>
      </c>
      <c r="C4330" t="s">
        <v>32</v>
      </c>
      <c r="D4330" t="s">
        <v>182</v>
      </c>
      <c r="E4330" t="s">
        <v>34</v>
      </c>
      <c r="F4330" t="s">
        <v>35</v>
      </c>
      <c r="G4330" t="s">
        <v>27413</v>
      </c>
      <c r="H4330" t="s">
        <v>27414</v>
      </c>
      <c r="I4330" t="s">
        <v>27415</v>
      </c>
      <c r="J4330" t="s">
        <v>27416</v>
      </c>
      <c r="K4330" t="s">
        <v>27417</v>
      </c>
      <c r="L4330" t="s">
        <v>27418</v>
      </c>
      <c r="M4330" t="s">
        <v>27419</v>
      </c>
      <c r="N4330" t="s">
        <v>27420</v>
      </c>
      <c r="O4330" t="s">
        <v>27421</v>
      </c>
      <c r="P4330" t="s">
        <v>27422</v>
      </c>
      <c r="Q4330" t="s">
        <v>67</v>
      </c>
      <c r="R4330">
        <v>71</v>
      </c>
      <c r="S4330">
        <v>-1</v>
      </c>
      <c r="T4330" t="s">
        <v>91</v>
      </c>
      <c r="U4330" s="1">
        <v>41087</v>
      </c>
      <c r="V4330" t="s">
        <v>164</v>
      </c>
      <c r="W4330" t="s">
        <v>886</v>
      </c>
      <c r="X4330" t="s">
        <v>244</v>
      </c>
      <c r="Y4330" t="s">
        <v>150</v>
      </c>
      <c r="Z4330" t="s">
        <v>166</v>
      </c>
      <c r="AA4330" t="s">
        <v>51</v>
      </c>
      <c r="AB4330" t="s">
        <v>712</v>
      </c>
      <c r="AC4330" t="s">
        <v>71</v>
      </c>
      <c r="AD4330" t="s">
        <v>95</v>
      </c>
      <c r="AE4330" t="s">
        <v>54</v>
      </c>
    </row>
    <row r="4331" spans="1:31" x14ac:dyDescent="0.2">
      <c r="A4331">
        <v>43</v>
      </c>
      <c r="B4331" t="s">
        <v>96</v>
      </c>
      <c r="C4331" t="s">
        <v>97</v>
      </c>
      <c r="D4331" t="s">
        <v>182</v>
      </c>
      <c r="E4331" t="s">
        <v>34</v>
      </c>
      <c r="F4331" t="s">
        <v>664</v>
      </c>
      <c r="G4331" t="s">
        <v>27621</v>
      </c>
      <c r="H4331" t="s">
        <v>27622</v>
      </c>
      <c r="I4331" t="s">
        <v>27623</v>
      </c>
      <c r="J4331" t="s">
        <v>27624</v>
      </c>
      <c r="K4331" t="s">
        <v>27625</v>
      </c>
      <c r="L4331" t="s">
        <v>27626</v>
      </c>
      <c r="M4331" t="s">
        <v>27627</v>
      </c>
      <c r="N4331" t="s">
        <v>27628</v>
      </c>
      <c r="O4331" t="s">
        <v>27629</v>
      </c>
      <c r="P4331" t="s">
        <v>27630</v>
      </c>
      <c r="Q4331" t="s">
        <v>75</v>
      </c>
      <c r="R4331">
        <v>71</v>
      </c>
      <c r="S4331">
        <v>-1</v>
      </c>
      <c r="T4331" t="s">
        <v>47</v>
      </c>
      <c r="U4331" s="1">
        <v>41090</v>
      </c>
      <c r="V4331" t="s">
        <v>48</v>
      </c>
      <c r="W4331" t="s">
        <v>181</v>
      </c>
      <c r="X4331" t="s">
        <v>49</v>
      </c>
      <c r="Y4331" t="s">
        <v>32</v>
      </c>
      <c r="Z4331" t="s">
        <v>80</v>
      </c>
      <c r="AA4331" t="s">
        <v>51</v>
      </c>
      <c r="AB4331" t="s">
        <v>167</v>
      </c>
      <c r="AC4331" t="s">
        <v>71</v>
      </c>
      <c r="AD4331" t="s">
        <v>447</v>
      </c>
      <c r="AE4331" t="s">
        <v>54</v>
      </c>
    </row>
    <row r="4332" spans="1:31" x14ac:dyDescent="0.2">
      <c r="A4332">
        <v>43</v>
      </c>
      <c r="B4332" t="s">
        <v>55</v>
      </c>
      <c r="C4332" t="s">
        <v>522</v>
      </c>
      <c r="D4332" t="s">
        <v>33</v>
      </c>
      <c r="E4332" t="s">
        <v>170</v>
      </c>
      <c r="F4332" t="s">
        <v>114</v>
      </c>
      <c r="G4332" t="s">
        <v>28535</v>
      </c>
      <c r="H4332" t="s">
        <v>28536</v>
      </c>
      <c r="I4332" t="s">
        <v>28537</v>
      </c>
      <c r="J4332" t="s">
        <v>28538</v>
      </c>
      <c r="K4332" t="s">
        <v>28539</v>
      </c>
      <c r="L4332" t="s">
        <v>28540</v>
      </c>
      <c r="M4332" t="s">
        <v>28541</v>
      </c>
      <c r="N4332" t="s">
        <v>32</v>
      </c>
      <c r="O4332" t="s">
        <v>28542</v>
      </c>
      <c r="P4332" t="s">
        <v>28543</v>
      </c>
      <c r="Q4332" t="s">
        <v>75</v>
      </c>
      <c r="R4332">
        <v>74</v>
      </c>
      <c r="S4332">
        <v>-1</v>
      </c>
      <c r="T4332" t="s">
        <v>136</v>
      </c>
      <c r="U4332" s="1">
        <v>41090</v>
      </c>
      <c r="V4332" t="s">
        <v>48</v>
      </c>
      <c r="W4332" t="s">
        <v>32</v>
      </c>
      <c r="X4332" t="s">
        <v>244</v>
      </c>
      <c r="Y4332" t="s">
        <v>643</v>
      </c>
      <c r="Z4332" t="s">
        <v>1430</v>
      </c>
      <c r="AA4332" t="s">
        <v>51</v>
      </c>
      <c r="AB4332" t="s">
        <v>233</v>
      </c>
      <c r="AC4332" t="s">
        <v>71</v>
      </c>
      <c r="AD4332" t="s">
        <v>137</v>
      </c>
      <c r="AE4332" t="s">
        <v>265</v>
      </c>
    </row>
    <row r="4333" spans="1:31" x14ac:dyDescent="0.2">
      <c r="A4333">
        <v>43</v>
      </c>
      <c r="B4333" t="s">
        <v>169</v>
      </c>
      <c r="C4333" t="s">
        <v>32</v>
      </c>
      <c r="D4333" t="s">
        <v>33</v>
      </c>
      <c r="E4333" t="s">
        <v>32</v>
      </c>
      <c r="F4333" t="s">
        <v>7143</v>
      </c>
      <c r="G4333" t="s">
        <v>28563</v>
      </c>
      <c r="H4333" t="s">
        <v>28564</v>
      </c>
      <c r="I4333" t="s">
        <v>28565</v>
      </c>
      <c r="J4333" t="s">
        <v>28566</v>
      </c>
      <c r="K4333" t="s">
        <v>28567</v>
      </c>
      <c r="L4333" t="s">
        <v>28568</v>
      </c>
      <c r="M4333" t="s">
        <v>28569</v>
      </c>
      <c r="N4333" t="s">
        <v>28570</v>
      </c>
      <c r="O4333" t="s">
        <v>28571</v>
      </c>
      <c r="P4333" t="s">
        <v>28572</v>
      </c>
      <c r="Q4333" t="s">
        <v>32</v>
      </c>
      <c r="R4333">
        <v>66</v>
      </c>
      <c r="S4333">
        <v>-1</v>
      </c>
      <c r="T4333" t="s">
        <v>68</v>
      </c>
      <c r="U4333" s="1">
        <v>41090</v>
      </c>
      <c r="V4333" t="s">
        <v>5083</v>
      </c>
      <c r="W4333" t="s">
        <v>92</v>
      </c>
      <c r="X4333" t="s">
        <v>244</v>
      </c>
      <c r="Y4333" t="s">
        <v>32</v>
      </c>
      <c r="Z4333" t="s">
        <v>32</v>
      </c>
      <c r="AA4333" t="s">
        <v>69</v>
      </c>
      <c r="AB4333" t="s">
        <v>52</v>
      </c>
      <c r="AC4333" t="s">
        <v>111</v>
      </c>
      <c r="AD4333" t="s">
        <v>95</v>
      </c>
      <c r="AE4333" t="s">
        <v>54</v>
      </c>
    </row>
    <row r="4334" spans="1:31" x14ac:dyDescent="0.2">
      <c r="A4334">
        <v>43</v>
      </c>
      <c r="B4334" t="s">
        <v>96</v>
      </c>
      <c r="C4334" t="s">
        <v>155</v>
      </c>
      <c r="D4334" t="s">
        <v>182</v>
      </c>
      <c r="E4334" t="s">
        <v>34</v>
      </c>
      <c r="F4334" t="s">
        <v>114</v>
      </c>
      <c r="G4334" t="s">
        <v>30123</v>
      </c>
      <c r="H4334" t="s">
        <v>30124</v>
      </c>
      <c r="I4334" t="s">
        <v>30125</v>
      </c>
      <c r="J4334" t="s">
        <v>30126</v>
      </c>
      <c r="K4334" t="s">
        <v>30127</v>
      </c>
      <c r="L4334" t="s">
        <v>30128</v>
      </c>
      <c r="M4334" t="s">
        <v>30129</v>
      </c>
      <c r="N4334" t="s">
        <v>30130</v>
      </c>
      <c r="O4334" t="s">
        <v>30131</v>
      </c>
      <c r="P4334" t="s">
        <v>30132</v>
      </c>
      <c r="Q4334" t="s">
        <v>75</v>
      </c>
      <c r="R4334">
        <v>69</v>
      </c>
      <c r="S4334">
        <v>60000</v>
      </c>
      <c r="T4334" t="s">
        <v>68</v>
      </c>
      <c r="U4334" s="1">
        <v>40993</v>
      </c>
      <c r="V4334" t="s">
        <v>48</v>
      </c>
      <c r="W4334" t="s">
        <v>32</v>
      </c>
      <c r="X4334" t="s">
        <v>244</v>
      </c>
      <c r="Y4334" t="s">
        <v>435</v>
      </c>
      <c r="Z4334" t="s">
        <v>1041</v>
      </c>
      <c r="AA4334" t="s">
        <v>51</v>
      </c>
      <c r="AB4334" t="s">
        <v>263</v>
      </c>
      <c r="AC4334" t="s">
        <v>71</v>
      </c>
      <c r="AD4334" t="s">
        <v>168</v>
      </c>
      <c r="AE4334" t="s">
        <v>54</v>
      </c>
    </row>
    <row r="4335" spans="1:31" x14ac:dyDescent="0.2">
      <c r="A4335">
        <v>43</v>
      </c>
      <c r="B4335" t="s">
        <v>96</v>
      </c>
      <c r="C4335" t="s">
        <v>522</v>
      </c>
      <c r="D4335" t="s">
        <v>33</v>
      </c>
      <c r="E4335" t="s">
        <v>34</v>
      </c>
      <c r="F4335" t="s">
        <v>56</v>
      </c>
      <c r="G4335" t="s">
        <v>30732</v>
      </c>
      <c r="H4335" t="s">
        <v>30733</v>
      </c>
      <c r="I4335" t="s">
        <v>30734</v>
      </c>
      <c r="J4335" t="s">
        <v>30735</v>
      </c>
      <c r="K4335" t="s">
        <v>30736</v>
      </c>
      <c r="L4335" t="s">
        <v>30737</v>
      </c>
      <c r="M4335" t="s">
        <v>30738</v>
      </c>
      <c r="N4335" t="s">
        <v>30739</v>
      </c>
      <c r="O4335" t="s">
        <v>30740</v>
      </c>
      <c r="P4335" t="s">
        <v>30741</v>
      </c>
      <c r="Q4335" t="s">
        <v>75</v>
      </c>
      <c r="R4335">
        <v>68</v>
      </c>
      <c r="S4335">
        <v>100000</v>
      </c>
      <c r="T4335" t="s">
        <v>203</v>
      </c>
      <c r="U4335" s="1">
        <v>41090</v>
      </c>
      <c r="V4335" t="s">
        <v>48</v>
      </c>
      <c r="W4335" t="s">
        <v>181</v>
      </c>
      <c r="X4335" t="s">
        <v>49</v>
      </c>
      <c r="Y4335" t="s">
        <v>93</v>
      </c>
      <c r="Z4335" t="s">
        <v>109</v>
      </c>
      <c r="AA4335" t="s">
        <v>69</v>
      </c>
      <c r="AB4335" t="s">
        <v>233</v>
      </c>
      <c r="AC4335" t="s">
        <v>71</v>
      </c>
      <c r="AD4335" t="s">
        <v>95</v>
      </c>
      <c r="AE4335" t="s">
        <v>54</v>
      </c>
    </row>
    <row r="4336" spans="1:31" x14ac:dyDescent="0.2">
      <c r="A4336">
        <v>43</v>
      </c>
      <c r="B4336" t="s">
        <v>96</v>
      </c>
      <c r="C4336" t="s">
        <v>155</v>
      </c>
      <c r="D4336" t="s">
        <v>33</v>
      </c>
      <c r="E4336" t="s">
        <v>34</v>
      </c>
      <c r="F4336" t="s">
        <v>138</v>
      </c>
      <c r="G4336" t="s">
        <v>30766</v>
      </c>
      <c r="H4336" t="s">
        <v>30767</v>
      </c>
      <c r="I4336" t="s">
        <v>30768</v>
      </c>
      <c r="J4336" t="s">
        <v>30769</v>
      </c>
      <c r="K4336" t="s">
        <v>30770</v>
      </c>
      <c r="L4336" t="s">
        <v>30771</v>
      </c>
      <c r="M4336" t="s">
        <v>30772</v>
      </c>
      <c r="N4336" t="s">
        <v>30773</v>
      </c>
      <c r="O4336" t="s">
        <v>30774</v>
      </c>
      <c r="P4336" t="s">
        <v>30775</v>
      </c>
      <c r="Q4336" t="s">
        <v>75</v>
      </c>
      <c r="R4336">
        <v>68</v>
      </c>
      <c r="S4336">
        <v>-1</v>
      </c>
      <c r="T4336" t="s">
        <v>68</v>
      </c>
      <c r="U4336" s="1">
        <v>41052</v>
      </c>
      <c r="V4336" t="s">
        <v>48</v>
      </c>
      <c r="W4336" t="s">
        <v>32</v>
      </c>
      <c r="X4336" t="s">
        <v>49</v>
      </c>
      <c r="Y4336" t="s">
        <v>32</v>
      </c>
      <c r="Z4336" t="s">
        <v>322</v>
      </c>
      <c r="AA4336" t="s">
        <v>69</v>
      </c>
      <c r="AB4336" t="s">
        <v>618</v>
      </c>
      <c r="AC4336" t="s">
        <v>71</v>
      </c>
      <c r="AD4336" t="s">
        <v>30776</v>
      </c>
      <c r="AE4336" t="s">
        <v>54</v>
      </c>
    </row>
    <row r="4337" spans="1:31" x14ac:dyDescent="0.2">
      <c r="A4337">
        <v>43</v>
      </c>
      <c r="B4337" t="s">
        <v>55</v>
      </c>
      <c r="C4337" t="s">
        <v>32</v>
      </c>
      <c r="D4337" t="s">
        <v>98</v>
      </c>
      <c r="E4337" t="s">
        <v>34</v>
      </c>
      <c r="F4337" t="s">
        <v>56</v>
      </c>
      <c r="G4337" t="s">
        <v>34129</v>
      </c>
      <c r="H4337" t="s">
        <v>34130</v>
      </c>
      <c r="I4337" t="s">
        <v>34131</v>
      </c>
      <c r="J4337" t="s">
        <v>34132</v>
      </c>
      <c r="K4337" t="s">
        <v>34133</v>
      </c>
      <c r="L4337" t="s">
        <v>34134</v>
      </c>
      <c r="M4337" t="s">
        <v>34135</v>
      </c>
      <c r="N4337" t="s">
        <v>34136</v>
      </c>
      <c r="O4337" t="s">
        <v>34137</v>
      </c>
      <c r="P4337" t="s">
        <v>34138</v>
      </c>
      <c r="Q4337" t="s">
        <v>34139</v>
      </c>
      <c r="R4337">
        <v>72</v>
      </c>
      <c r="S4337">
        <v>-1</v>
      </c>
      <c r="T4337" t="s">
        <v>446</v>
      </c>
      <c r="U4337" s="1">
        <v>41059</v>
      </c>
      <c r="V4337" t="s">
        <v>48</v>
      </c>
      <c r="W4337" t="s">
        <v>78</v>
      </c>
      <c r="X4337" t="s">
        <v>244</v>
      </c>
      <c r="Y4337" t="s">
        <v>1714</v>
      </c>
      <c r="Z4337" t="s">
        <v>1041</v>
      </c>
      <c r="AA4337" t="s">
        <v>51</v>
      </c>
      <c r="AB4337" t="s">
        <v>1633</v>
      </c>
      <c r="AC4337" t="s">
        <v>71</v>
      </c>
      <c r="AD4337" t="s">
        <v>168</v>
      </c>
      <c r="AE4337" t="s">
        <v>54</v>
      </c>
    </row>
    <row r="4338" spans="1:31" x14ac:dyDescent="0.2">
      <c r="A4338">
        <v>43</v>
      </c>
      <c r="B4338" t="s">
        <v>55</v>
      </c>
      <c r="C4338" t="s">
        <v>83</v>
      </c>
      <c r="D4338" t="s">
        <v>33</v>
      </c>
      <c r="E4338" t="s">
        <v>32</v>
      </c>
      <c r="F4338" t="s">
        <v>114</v>
      </c>
      <c r="G4338" t="s">
        <v>34225</v>
      </c>
      <c r="H4338" t="s">
        <v>34226</v>
      </c>
      <c r="I4338" t="s">
        <v>32</v>
      </c>
      <c r="J4338" t="s">
        <v>34227</v>
      </c>
      <c r="K4338" t="s">
        <v>34228</v>
      </c>
      <c r="L4338" t="s">
        <v>34229</v>
      </c>
      <c r="M4338" t="s">
        <v>32</v>
      </c>
      <c r="N4338" t="s">
        <v>34230</v>
      </c>
      <c r="O4338" t="s">
        <v>9527</v>
      </c>
      <c r="P4338" t="s">
        <v>34231</v>
      </c>
      <c r="Q4338" t="s">
        <v>91</v>
      </c>
      <c r="R4338">
        <v>59</v>
      </c>
      <c r="S4338">
        <v>-1</v>
      </c>
      <c r="T4338" t="s">
        <v>91</v>
      </c>
      <c r="U4338" s="1">
        <v>41086</v>
      </c>
      <c r="V4338" t="s">
        <v>48</v>
      </c>
      <c r="W4338" t="s">
        <v>181</v>
      </c>
      <c r="X4338" t="s">
        <v>49</v>
      </c>
      <c r="Y4338" t="s">
        <v>643</v>
      </c>
      <c r="Z4338" t="s">
        <v>91</v>
      </c>
      <c r="AA4338" t="s">
        <v>69</v>
      </c>
      <c r="AB4338" t="s">
        <v>389</v>
      </c>
      <c r="AC4338" t="s">
        <v>71</v>
      </c>
      <c r="AD4338" t="s">
        <v>447</v>
      </c>
      <c r="AE4338" t="s">
        <v>54</v>
      </c>
    </row>
    <row r="4339" spans="1:31" x14ac:dyDescent="0.2">
      <c r="A4339">
        <v>43</v>
      </c>
      <c r="B4339" t="s">
        <v>400</v>
      </c>
      <c r="C4339" t="s">
        <v>113</v>
      </c>
      <c r="D4339" t="s">
        <v>33</v>
      </c>
      <c r="E4339" t="s">
        <v>32</v>
      </c>
      <c r="F4339" t="s">
        <v>32</v>
      </c>
      <c r="G4339" t="s">
        <v>34613</v>
      </c>
      <c r="H4339" t="s">
        <v>34614</v>
      </c>
      <c r="I4339" t="s">
        <v>34615</v>
      </c>
      <c r="J4339" t="s">
        <v>34616</v>
      </c>
      <c r="K4339" t="s">
        <v>34617</v>
      </c>
      <c r="L4339" t="s">
        <v>34618</v>
      </c>
      <c r="M4339" t="s">
        <v>34619</v>
      </c>
      <c r="N4339" t="s">
        <v>34620</v>
      </c>
      <c r="O4339" t="s">
        <v>34621</v>
      </c>
      <c r="P4339" t="s">
        <v>34622</v>
      </c>
      <c r="Q4339" t="s">
        <v>75</v>
      </c>
      <c r="R4339">
        <v>71</v>
      </c>
      <c r="S4339">
        <v>-1</v>
      </c>
      <c r="T4339" t="s">
        <v>32</v>
      </c>
      <c r="U4339" s="1">
        <v>41076</v>
      </c>
      <c r="V4339" t="s">
        <v>48</v>
      </c>
      <c r="W4339" t="s">
        <v>92</v>
      </c>
      <c r="X4339" t="s">
        <v>49</v>
      </c>
      <c r="Y4339" t="s">
        <v>643</v>
      </c>
      <c r="Z4339" t="s">
        <v>561</v>
      </c>
      <c r="AA4339" t="s">
        <v>51</v>
      </c>
      <c r="AB4339" t="s">
        <v>379</v>
      </c>
      <c r="AC4339" t="s">
        <v>170</v>
      </c>
      <c r="AD4339" t="s">
        <v>24394</v>
      </c>
      <c r="AE4339" t="s">
        <v>54</v>
      </c>
    </row>
    <row r="4340" spans="1:31" x14ac:dyDescent="0.2">
      <c r="A4340">
        <v>43</v>
      </c>
      <c r="B4340" t="s">
        <v>55</v>
      </c>
      <c r="C4340" t="s">
        <v>32</v>
      </c>
      <c r="D4340" t="s">
        <v>98</v>
      </c>
      <c r="E4340" t="s">
        <v>34</v>
      </c>
      <c r="F4340" t="s">
        <v>56</v>
      </c>
      <c r="G4340" t="s">
        <v>35662</v>
      </c>
      <c r="H4340" t="s">
        <v>35663</v>
      </c>
      <c r="I4340" t="s">
        <v>35664</v>
      </c>
      <c r="J4340" t="s">
        <v>35665</v>
      </c>
      <c r="K4340" t="s">
        <v>35666</v>
      </c>
      <c r="L4340" t="s">
        <v>35667</v>
      </c>
      <c r="M4340" t="s">
        <v>32</v>
      </c>
      <c r="N4340" t="s">
        <v>35668</v>
      </c>
      <c r="O4340" t="s">
        <v>35669</v>
      </c>
      <c r="P4340" t="s">
        <v>35670</v>
      </c>
      <c r="Q4340" t="s">
        <v>75</v>
      </c>
      <c r="R4340">
        <v>68</v>
      </c>
      <c r="S4340">
        <v>-1</v>
      </c>
      <c r="T4340" t="s">
        <v>32</v>
      </c>
      <c r="U4340" s="1">
        <v>41089</v>
      </c>
      <c r="V4340" t="s">
        <v>5446</v>
      </c>
      <c r="W4340" t="s">
        <v>78</v>
      </c>
      <c r="X4340" t="s">
        <v>49</v>
      </c>
      <c r="Y4340" t="s">
        <v>245</v>
      </c>
      <c r="Z4340" t="s">
        <v>151</v>
      </c>
      <c r="AA4340" t="s">
        <v>69</v>
      </c>
      <c r="AB4340" t="s">
        <v>459</v>
      </c>
      <c r="AC4340" t="s">
        <v>71</v>
      </c>
      <c r="AD4340" t="s">
        <v>1206</v>
      </c>
      <c r="AE4340" t="s">
        <v>54</v>
      </c>
    </row>
    <row r="4341" spans="1:31" x14ac:dyDescent="0.2">
      <c r="A4341">
        <v>43</v>
      </c>
      <c r="B4341" t="s">
        <v>620</v>
      </c>
      <c r="C4341" t="s">
        <v>91</v>
      </c>
      <c r="D4341" t="s">
        <v>501</v>
      </c>
      <c r="E4341" t="s">
        <v>34</v>
      </c>
      <c r="F4341" t="s">
        <v>56</v>
      </c>
      <c r="G4341" t="s">
        <v>35867</v>
      </c>
      <c r="H4341" t="s">
        <v>35868</v>
      </c>
      <c r="I4341" t="s">
        <v>35869</v>
      </c>
      <c r="J4341" t="s">
        <v>35870</v>
      </c>
      <c r="K4341" t="s">
        <v>35871</v>
      </c>
      <c r="L4341" t="s">
        <v>35872</v>
      </c>
      <c r="M4341" t="s">
        <v>35873</v>
      </c>
      <c r="N4341" t="s">
        <v>35874</v>
      </c>
      <c r="O4341" t="s">
        <v>35875</v>
      </c>
      <c r="P4341" t="s">
        <v>35876</v>
      </c>
      <c r="Q4341" t="s">
        <v>75</v>
      </c>
      <c r="R4341">
        <v>65</v>
      </c>
      <c r="S4341">
        <v>-1</v>
      </c>
      <c r="T4341" t="s">
        <v>47</v>
      </c>
      <c r="U4341" s="1">
        <v>41087</v>
      </c>
      <c r="V4341" t="s">
        <v>739</v>
      </c>
      <c r="W4341" t="s">
        <v>92</v>
      </c>
      <c r="X4341" t="s">
        <v>49</v>
      </c>
      <c r="Y4341" t="s">
        <v>1714</v>
      </c>
      <c r="Z4341" t="s">
        <v>3116</v>
      </c>
      <c r="AA4341" t="s">
        <v>69</v>
      </c>
      <c r="AB4341" t="s">
        <v>521</v>
      </c>
      <c r="AC4341" t="s">
        <v>71</v>
      </c>
      <c r="AD4341" t="s">
        <v>447</v>
      </c>
      <c r="AE4341" t="s">
        <v>265</v>
      </c>
    </row>
    <row r="4342" spans="1:31" x14ac:dyDescent="0.2">
      <c r="A4342">
        <v>43</v>
      </c>
      <c r="B4342" t="s">
        <v>55</v>
      </c>
      <c r="C4342" t="s">
        <v>32</v>
      </c>
      <c r="D4342" t="s">
        <v>33</v>
      </c>
      <c r="E4342" t="s">
        <v>34</v>
      </c>
      <c r="F4342" t="s">
        <v>114</v>
      </c>
      <c r="G4342" t="s">
        <v>36107</v>
      </c>
      <c r="H4342" t="s">
        <v>36108</v>
      </c>
      <c r="I4342" t="s">
        <v>36109</v>
      </c>
      <c r="J4342" t="s">
        <v>36110</v>
      </c>
      <c r="K4342" t="s">
        <v>36111</v>
      </c>
      <c r="L4342" t="s">
        <v>36112</v>
      </c>
      <c r="M4342" t="s">
        <v>36113</v>
      </c>
      <c r="N4342" t="s">
        <v>36114</v>
      </c>
      <c r="O4342" t="s">
        <v>36115</v>
      </c>
      <c r="P4342" t="s">
        <v>36116</v>
      </c>
      <c r="Q4342" t="s">
        <v>75</v>
      </c>
      <c r="R4342">
        <v>62</v>
      </c>
      <c r="S4342">
        <v>80000</v>
      </c>
      <c r="T4342" t="s">
        <v>576</v>
      </c>
      <c r="U4342" s="1">
        <v>41063</v>
      </c>
      <c r="V4342" t="s">
        <v>48</v>
      </c>
      <c r="W4342" t="s">
        <v>78</v>
      </c>
      <c r="X4342" t="s">
        <v>49</v>
      </c>
      <c r="Y4342" t="s">
        <v>36117</v>
      </c>
      <c r="Z4342" t="s">
        <v>378</v>
      </c>
      <c r="AA4342" t="s">
        <v>69</v>
      </c>
      <c r="AB4342" t="s">
        <v>1243</v>
      </c>
      <c r="AC4342" t="s">
        <v>71</v>
      </c>
      <c r="AD4342" t="s">
        <v>921</v>
      </c>
      <c r="AE4342" t="s">
        <v>54</v>
      </c>
    </row>
    <row r="4343" spans="1:31" x14ac:dyDescent="0.2">
      <c r="A4343">
        <v>43</v>
      </c>
      <c r="B4343" t="s">
        <v>31</v>
      </c>
      <c r="C4343" t="s">
        <v>155</v>
      </c>
      <c r="D4343" t="s">
        <v>33</v>
      </c>
      <c r="E4343" t="s">
        <v>170</v>
      </c>
      <c r="F4343" t="s">
        <v>56</v>
      </c>
      <c r="G4343" t="s">
        <v>37120</v>
      </c>
      <c r="H4343" t="s">
        <v>37121</v>
      </c>
      <c r="I4343" t="s">
        <v>37122</v>
      </c>
      <c r="J4343" t="s">
        <v>37123</v>
      </c>
      <c r="K4343" t="s">
        <v>37124</v>
      </c>
      <c r="L4343" t="s">
        <v>37125</v>
      </c>
      <c r="M4343" t="s">
        <v>37126</v>
      </c>
      <c r="N4343" t="s">
        <v>37127</v>
      </c>
      <c r="O4343" t="s">
        <v>37128</v>
      </c>
      <c r="P4343" t="s">
        <v>37129</v>
      </c>
      <c r="Q4343" t="s">
        <v>75</v>
      </c>
      <c r="R4343">
        <v>70</v>
      </c>
      <c r="S4343">
        <v>70000</v>
      </c>
      <c r="T4343" t="s">
        <v>76</v>
      </c>
      <c r="U4343" s="1">
        <v>41090</v>
      </c>
      <c r="V4343" t="s">
        <v>48</v>
      </c>
      <c r="W4343" t="s">
        <v>32</v>
      </c>
      <c r="X4343" t="s">
        <v>49</v>
      </c>
      <c r="Y4343" t="s">
        <v>245</v>
      </c>
      <c r="Z4343" t="s">
        <v>322</v>
      </c>
      <c r="AA4343" t="s">
        <v>51</v>
      </c>
      <c r="AB4343" t="s">
        <v>1633</v>
      </c>
      <c r="AC4343" t="s">
        <v>71</v>
      </c>
      <c r="AD4343" t="s">
        <v>332</v>
      </c>
      <c r="AE4343" t="s">
        <v>54</v>
      </c>
    </row>
    <row r="4344" spans="1:31" x14ac:dyDescent="0.2">
      <c r="A4344">
        <v>43</v>
      </c>
      <c r="B4344" t="s">
        <v>55</v>
      </c>
      <c r="C4344" t="s">
        <v>155</v>
      </c>
      <c r="D4344" t="s">
        <v>182</v>
      </c>
      <c r="E4344" t="s">
        <v>32</v>
      </c>
      <c r="F4344" t="s">
        <v>664</v>
      </c>
      <c r="G4344" t="s">
        <v>37321</v>
      </c>
      <c r="H4344" t="s">
        <v>37322</v>
      </c>
      <c r="I4344" t="s">
        <v>37323</v>
      </c>
      <c r="J4344" t="s">
        <v>37324</v>
      </c>
      <c r="K4344" t="s">
        <v>37325</v>
      </c>
      <c r="L4344" t="s">
        <v>37326</v>
      </c>
      <c r="M4344" t="s">
        <v>37327</v>
      </c>
      <c r="N4344" t="s">
        <v>37328</v>
      </c>
      <c r="O4344" t="s">
        <v>37329</v>
      </c>
      <c r="P4344" t="s">
        <v>37330</v>
      </c>
      <c r="Q4344" t="s">
        <v>75</v>
      </c>
      <c r="R4344">
        <v>67</v>
      </c>
      <c r="S4344">
        <v>-1</v>
      </c>
      <c r="T4344" t="s">
        <v>331</v>
      </c>
      <c r="U4344" s="1">
        <v>41083</v>
      </c>
      <c r="V4344" t="s">
        <v>260</v>
      </c>
      <c r="W4344" t="s">
        <v>217</v>
      </c>
      <c r="X4344" t="s">
        <v>49</v>
      </c>
      <c r="Y4344" t="s">
        <v>435</v>
      </c>
      <c r="Z4344" t="s">
        <v>246</v>
      </c>
      <c r="AA4344" t="s">
        <v>51</v>
      </c>
      <c r="AB4344" t="s">
        <v>344</v>
      </c>
      <c r="AC4344" t="s">
        <v>71</v>
      </c>
      <c r="AD4344" t="s">
        <v>37331</v>
      </c>
      <c r="AE4344" t="s">
        <v>54</v>
      </c>
    </row>
    <row r="4345" spans="1:31" x14ac:dyDescent="0.2">
      <c r="A4345">
        <v>43</v>
      </c>
      <c r="B4345" t="s">
        <v>96</v>
      </c>
      <c r="C4345" t="s">
        <v>155</v>
      </c>
      <c r="D4345" t="s">
        <v>33</v>
      </c>
      <c r="E4345" t="s">
        <v>34</v>
      </c>
      <c r="F4345" t="s">
        <v>56</v>
      </c>
      <c r="G4345" t="s">
        <v>37756</v>
      </c>
      <c r="H4345" t="s">
        <v>37757</v>
      </c>
      <c r="I4345" t="s">
        <v>32</v>
      </c>
      <c r="J4345" t="s">
        <v>32</v>
      </c>
      <c r="K4345" t="s">
        <v>37758</v>
      </c>
      <c r="L4345" t="s">
        <v>32</v>
      </c>
      <c r="M4345" t="s">
        <v>32</v>
      </c>
      <c r="N4345" t="s">
        <v>37759</v>
      </c>
      <c r="O4345" t="s">
        <v>37760</v>
      </c>
      <c r="P4345" t="s">
        <v>37761</v>
      </c>
      <c r="Q4345" t="s">
        <v>75</v>
      </c>
      <c r="R4345">
        <v>74</v>
      </c>
      <c r="S4345">
        <v>150000</v>
      </c>
      <c r="T4345" t="s">
        <v>457</v>
      </c>
      <c r="U4345" s="1">
        <v>41087</v>
      </c>
      <c r="V4345" t="s">
        <v>48</v>
      </c>
      <c r="W4345" t="s">
        <v>92</v>
      </c>
      <c r="X4345" t="s">
        <v>49</v>
      </c>
      <c r="Y4345" t="s">
        <v>32</v>
      </c>
      <c r="Z4345" t="s">
        <v>32</v>
      </c>
      <c r="AA4345" t="s">
        <v>51</v>
      </c>
      <c r="AB4345" t="s">
        <v>618</v>
      </c>
      <c r="AC4345" t="s">
        <v>71</v>
      </c>
      <c r="AD4345" t="s">
        <v>2243</v>
      </c>
      <c r="AE4345" t="s">
        <v>54</v>
      </c>
    </row>
    <row r="4346" spans="1:31" x14ac:dyDescent="0.2">
      <c r="A4346">
        <v>43</v>
      </c>
      <c r="B4346" t="s">
        <v>55</v>
      </c>
      <c r="C4346" t="s">
        <v>83</v>
      </c>
      <c r="D4346" t="s">
        <v>182</v>
      </c>
      <c r="E4346" t="s">
        <v>170</v>
      </c>
      <c r="F4346" t="s">
        <v>56</v>
      </c>
      <c r="G4346" t="s">
        <v>37848</v>
      </c>
      <c r="H4346" t="s">
        <v>37849</v>
      </c>
      <c r="I4346" t="s">
        <v>37850</v>
      </c>
      <c r="J4346" t="s">
        <v>37851</v>
      </c>
      <c r="K4346" t="s">
        <v>37852</v>
      </c>
      <c r="L4346" t="s">
        <v>37853</v>
      </c>
      <c r="M4346" t="s">
        <v>37854</v>
      </c>
      <c r="N4346" t="s">
        <v>37855</v>
      </c>
      <c r="O4346" t="s">
        <v>37856</v>
      </c>
      <c r="P4346" t="s">
        <v>37857</v>
      </c>
      <c r="Q4346" t="s">
        <v>75</v>
      </c>
      <c r="R4346">
        <v>72</v>
      </c>
      <c r="S4346">
        <v>-1</v>
      </c>
      <c r="T4346" t="s">
        <v>91</v>
      </c>
      <c r="U4346" s="1">
        <v>41090</v>
      </c>
      <c r="V4346" t="s">
        <v>2043</v>
      </c>
      <c r="W4346" t="s">
        <v>191</v>
      </c>
      <c r="X4346" t="s">
        <v>398</v>
      </c>
      <c r="Y4346" t="s">
        <v>192</v>
      </c>
      <c r="Z4346" t="s">
        <v>298</v>
      </c>
      <c r="AA4346" t="s">
        <v>51</v>
      </c>
      <c r="AB4346" t="s">
        <v>81</v>
      </c>
      <c r="AC4346" t="s">
        <v>71</v>
      </c>
      <c r="AD4346" t="s">
        <v>37858</v>
      </c>
      <c r="AE4346" t="s">
        <v>2899</v>
      </c>
    </row>
    <row r="4347" spans="1:31" x14ac:dyDescent="0.2">
      <c r="A4347">
        <v>43</v>
      </c>
      <c r="B4347" t="s">
        <v>169</v>
      </c>
      <c r="C4347" t="s">
        <v>32</v>
      </c>
      <c r="D4347" t="s">
        <v>33</v>
      </c>
      <c r="E4347" t="s">
        <v>32</v>
      </c>
      <c r="F4347" t="s">
        <v>1106</v>
      </c>
      <c r="G4347" t="s">
        <v>38677</v>
      </c>
      <c r="H4347" t="s">
        <v>38678</v>
      </c>
      <c r="I4347" t="s">
        <v>38679</v>
      </c>
      <c r="J4347" t="s">
        <v>38680</v>
      </c>
      <c r="K4347" t="s">
        <v>38681</v>
      </c>
      <c r="L4347" t="s">
        <v>38682</v>
      </c>
      <c r="M4347" t="s">
        <v>38683</v>
      </c>
      <c r="N4347" t="s">
        <v>38684</v>
      </c>
      <c r="O4347" t="s">
        <v>38685</v>
      </c>
      <c r="P4347" t="s">
        <v>38686</v>
      </c>
      <c r="Q4347" t="s">
        <v>75</v>
      </c>
      <c r="R4347">
        <v>68</v>
      </c>
      <c r="S4347">
        <v>-1</v>
      </c>
      <c r="T4347" t="s">
        <v>163</v>
      </c>
      <c r="U4347" s="1">
        <v>41090</v>
      </c>
      <c r="V4347" t="s">
        <v>48</v>
      </c>
      <c r="W4347" t="s">
        <v>32</v>
      </c>
      <c r="X4347" t="s">
        <v>49</v>
      </c>
      <c r="Y4347" t="s">
        <v>93</v>
      </c>
      <c r="Z4347" t="s">
        <v>378</v>
      </c>
      <c r="AA4347" t="s">
        <v>51</v>
      </c>
      <c r="AB4347" t="s">
        <v>81</v>
      </c>
      <c r="AC4347" t="s">
        <v>71</v>
      </c>
      <c r="AD4347" t="s">
        <v>38687</v>
      </c>
      <c r="AE4347" t="s">
        <v>54</v>
      </c>
    </row>
    <row r="4348" spans="1:31" x14ac:dyDescent="0.2">
      <c r="A4348">
        <v>43</v>
      </c>
      <c r="B4348" t="s">
        <v>55</v>
      </c>
      <c r="C4348" t="s">
        <v>32</v>
      </c>
      <c r="D4348" t="s">
        <v>33</v>
      </c>
      <c r="E4348" t="s">
        <v>32</v>
      </c>
      <c r="F4348" t="s">
        <v>56</v>
      </c>
      <c r="G4348" t="s">
        <v>38983</v>
      </c>
      <c r="H4348" t="s">
        <v>38984</v>
      </c>
      <c r="I4348" t="s">
        <v>38985</v>
      </c>
      <c r="J4348" t="s">
        <v>38986</v>
      </c>
      <c r="K4348" t="s">
        <v>32</v>
      </c>
      <c r="L4348" t="s">
        <v>38987</v>
      </c>
      <c r="M4348" t="s">
        <v>25271</v>
      </c>
      <c r="N4348" t="s">
        <v>38988</v>
      </c>
      <c r="O4348" t="s">
        <v>38989</v>
      </c>
      <c r="P4348" t="s">
        <v>38990</v>
      </c>
      <c r="Q4348" t="s">
        <v>75</v>
      </c>
      <c r="R4348">
        <v>73</v>
      </c>
      <c r="S4348">
        <v>-1</v>
      </c>
      <c r="T4348" t="s">
        <v>576</v>
      </c>
      <c r="U4348" s="1">
        <v>41090</v>
      </c>
      <c r="V4348" t="s">
        <v>48</v>
      </c>
      <c r="W4348" t="s">
        <v>32</v>
      </c>
      <c r="X4348" t="s">
        <v>49</v>
      </c>
      <c r="Y4348" t="s">
        <v>435</v>
      </c>
      <c r="Z4348" t="s">
        <v>32</v>
      </c>
      <c r="AA4348" t="s">
        <v>51</v>
      </c>
      <c r="AB4348" t="s">
        <v>1909</v>
      </c>
      <c r="AC4348" t="s">
        <v>71</v>
      </c>
      <c r="AD4348" t="s">
        <v>38991</v>
      </c>
      <c r="AE4348" t="s">
        <v>54</v>
      </c>
    </row>
    <row r="4349" spans="1:31" x14ac:dyDescent="0.2">
      <c r="A4349">
        <v>43</v>
      </c>
      <c r="B4349" t="s">
        <v>96</v>
      </c>
      <c r="C4349" t="s">
        <v>155</v>
      </c>
      <c r="D4349" t="s">
        <v>33</v>
      </c>
      <c r="E4349" t="s">
        <v>34</v>
      </c>
      <c r="F4349" t="s">
        <v>56</v>
      </c>
      <c r="G4349" t="s">
        <v>41174</v>
      </c>
      <c r="H4349" t="s">
        <v>2660</v>
      </c>
      <c r="I4349" t="s">
        <v>41175</v>
      </c>
      <c r="J4349" t="s">
        <v>41176</v>
      </c>
      <c r="K4349" t="s">
        <v>41177</v>
      </c>
      <c r="L4349" t="s">
        <v>41178</v>
      </c>
      <c r="M4349" t="s">
        <v>23127</v>
      </c>
      <c r="N4349" t="s">
        <v>41179</v>
      </c>
      <c r="O4349" t="s">
        <v>41180</v>
      </c>
      <c r="P4349" t="s">
        <v>41181</v>
      </c>
      <c r="Q4349" t="s">
        <v>75</v>
      </c>
      <c r="R4349">
        <v>66</v>
      </c>
      <c r="S4349">
        <v>-1</v>
      </c>
      <c r="T4349" t="s">
        <v>91</v>
      </c>
      <c r="U4349" s="1">
        <v>41065</v>
      </c>
      <c r="V4349" t="s">
        <v>48</v>
      </c>
      <c r="W4349" t="s">
        <v>78</v>
      </c>
      <c r="X4349" t="s">
        <v>49</v>
      </c>
      <c r="Y4349" t="s">
        <v>435</v>
      </c>
      <c r="Z4349" t="s">
        <v>50</v>
      </c>
      <c r="AA4349" t="s">
        <v>69</v>
      </c>
      <c r="AB4349" t="s">
        <v>379</v>
      </c>
      <c r="AC4349" t="s">
        <v>71</v>
      </c>
      <c r="AD4349" t="s">
        <v>95</v>
      </c>
      <c r="AE4349" t="s">
        <v>54</v>
      </c>
    </row>
    <row r="4350" spans="1:31" x14ac:dyDescent="0.2">
      <c r="A4350">
        <v>43</v>
      </c>
      <c r="B4350" t="s">
        <v>1288</v>
      </c>
      <c r="C4350" t="s">
        <v>522</v>
      </c>
      <c r="D4350" t="s">
        <v>2100</v>
      </c>
      <c r="E4350" t="s">
        <v>98</v>
      </c>
      <c r="F4350" t="s">
        <v>310</v>
      </c>
      <c r="G4350" t="s">
        <v>41191</v>
      </c>
      <c r="H4350" t="s">
        <v>41192</v>
      </c>
      <c r="I4350" t="s">
        <v>41193</v>
      </c>
      <c r="J4350" t="s">
        <v>41194</v>
      </c>
      <c r="K4350" t="s">
        <v>41195</v>
      </c>
      <c r="L4350" t="s">
        <v>41196</v>
      </c>
      <c r="M4350" t="s">
        <v>41197</v>
      </c>
      <c r="N4350" t="s">
        <v>41198</v>
      </c>
      <c r="O4350" t="s">
        <v>41199</v>
      </c>
      <c r="P4350" t="s">
        <v>41200</v>
      </c>
      <c r="Q4350" t="s">
        <v>32</v>
      </c>
      <c r="R4350">
        <v>70</v>
      </c>
      <c r="S4350">
        <v>20000</v>
      </c>
      <c r="T4350" t="s">
        <v>273</v>
      </c>
      <c r="U4350" s="1">
        <v>41085</v>
      </c>
      <c r="V4350" t="s">
        <v>260</v>
      </c>
      <c r="W4350" t="s">
        <v>32</v>
      </c>
      <c r="X4350" t="s">
        <v>49</v>
      </c>
      <c r="Y4350" t="s">
        <v>93</v>
      </c>
      <c r="Z4350" t="s">
        <v>343</v>
      </c>
      <c r="AA4350" t="s">
        <v>51</v>
      </c>
      <c r="AB4350" t="s">
        <v>690</v>
      </c>
      <c r="AC4350" t="s">
        <v>71</v>
      </c>
      <c r="AD4350" t="s">
        <v>41201</v>
      </c>
      <c r="AE4350" t="s">
        <v>54</v>
      </c>
    </row>
    <row r="4351" spans="1:31" x14ac:dyDescent="0.2">
      <c r="A4351">
        <v>44</v>
      </c>
      <c r="B4351" t="s">
        <v>169</v>
      </c>
      <c r="C4351" t="s">
        <v>155</v>
      </c>
      <c r="D4351" t="s">
        <v>98</v>
      </c>
      <c r="E4351" t="s">
        <v>170</v>
      </c>
      <c r="F4351" t="s">
        <v>833</v>
      </c>
      <c r="G4351" t="s">
        <v>1067</v>
      </c>
      <c r="H4351" t="s">
        <v>1068</v>
      </c>
      <c r="I4351" t="s">
        <v>1069</v>
      </c>
      <c r="J4351" t="s">
        <v>1070</v>
      </c>
      <c r="K4351" t="s">
        <v>1071</v>
      </c>
      <c r="L4351" t="s">
        <v>1072</v>
      </c>
      <c r="M4351" t="s">
        <v>1073</v>
      </c>
      <c r="N4351" t="s">
        <v>1074</v>
      </c>
      <c r="O4351" t="s">
        <v>1075</v>
      </c>
      <c r="P4351" t="s">
        <v>1076</v>
      </c>
      <c r="Q4351" t="s">
        <v>75</v>
      </c>
      <c r="R4351">
        <v>67</v>
      </c>
      <c r="S4351">
        <v>-1</v>
      </c>
      <c r="T4351" t="s">
        <v>32</v>
      </c>
      <c r="U4351" s="1">
        <v>41087</v>
      </c>
      <c r="V4351" t="s">
        <v>861</v>
      </c>
      <c r="W4351" t="s">
        <v>886</v>
      </c>
      <c r="X4351" t="s">
        <v>398</v>
      </c>
      <c r="Y4351" t="s">
        <v>32</v>
      </c>
      <c r="Z4351" t="s">
        <v>109</v>
      </c>
      <c r="AA4351" t="s">
        <v>51</v>
      </c>
      <c r="AB4351" t="s">
        <v>219</v>
      </c>
      <c r="AC4351" t="s">
        <v>71</v>
      </c>
      <c r="AD4351" t="s">
        <v>95</v>
      </c>
      <c r="AE4351" t="s">
        <v>265</v>
      </c>
    </row>
    <row r="4352" spans="1:31" x14ac:dyDescent="0.2">
      <c r="A4352">
        <v>44</v>
      </c>
      <c r="B4352" t="s">
        <v>96</v>
      </c>
      <c r="C4352" t="s">
        <v>113</v>
      </c>
      <c r="D4352" t="s">
        <v>33</v>
      </c>
      <c r="E4352" t="s">
        <v>32</v>
      </c>
      <c r="F4352" t="s">
        <v>56</v>
      </c>
      <c r="G4352" t="s">
        <v>1369</v>
      </c>
      <c r="H4352" t="s">
        <v>1370</v>
      </c>
      <c r="I4352" t="s">
        <v>1371</v>
      </c>
      <c r="J4352" t="s">
        <v>1372</v>
      </c>
      <c r="K4352" t="s">
        <v>1373</v>
      </c>
      <c r="L4352" t="s">
        <v>1374</v>
      </c>
      <c r="M4352" t="s">
        <v>1375</v>
      </c>
      <c r="N4352" t="s">
        <v>1376</v>
      </c>
      <c r="O4352" t="s">
        <v>1377</v>
      </c>
      <c r="P4352" t="s">
        <v>1378</v>
      </c>
      <c r="Q4352" t="s">
        <v>75</v>
      </c>
      <c r="R4352">
        <v>72</v>
      </c>
      <c r="S4352">
        <v>-1</v>
      </c>
      <c r="T4352" t="s">
        <v>446</v>
      </c>
      <c r="U4352" s="1">
        <v>41090</v>
      </c>
      <c r="V4352" t="s">
        <v>164</v>
      </c>
      <c r="W4352" t="s">
        <v>1207</v>
      </c>
      <c r="X4352" t="s">
        <v>49</v>
      </c>
      <c r="Y4352" t="s">
        <v>643</v>
      </c>
      <c r="Z4352" t="s">
        <v>109</v>
      </c>
      <c r="AA4352" t="s">
        <v>51</v>
      </c>
      <c r="AB4352" t="s">
        <v>521</v>
      </c>
      <c r="AC4352" t="s">
        <v>248</v>
      </c>
      <c r="AD4352" t="s">
        <v>619</v>
      </c>
      <c r="AE4352" t="s">
        <v>54</v>
      </c>
    </row>
    <row r="4353" spans="1:31" x14ac:dyDescent="0.2">
      <c r="A4353">
        <v>44</v>
      </c>
      <c r="B4353" t="s">
        <v>55</v>
      </c>
      <c r="C4353" t="s">
        <v>278</v>
      </c>
      <c r="D4353" t="s">
        <v>33</v>
      </c>
      <c r="E4353" t="s">
        <v>170</v>
      </c>
      <c r="F4353" t="s">
        <v>1716</v>
      </c>
      <c r="G4353" t="s">
        <v>1717</v>
      </c>
      <c r="H4353" t="s">
        <v>32</v>
      </c>
      <c r="I4353" t="s">
        <v>1718</v>
      </c>
      <c r="J4353" t="s">
        <v>1719</v>
      </c>
      <c r="K4353" t="s">
        <v>1720</v>
      </c>
      <c r="L4353" t="s">
        <v>1721</v>
      </c>
      <c r="M4353" t="s">
        <v>1722</v>
      </c>
      <c r="N4353" t="s">
        <v>1723</v>
      </c>
      <c r="O4353" t="s">
        <v>1724</v>
      </c>
      <c r="P4353" t="s">
        <v>1725</v>
      </c>
      <c r="Q4353" t="s">
        <v>1016</v>
      </c>
      <c r="R4353">
        <v>67</v>
      </c>
      <c r="S4353">
        <v>80000</v>
      </c>
      <c r="T4353" t="s">
        <v>91</v>
      </c>
      <c r="U4353" s="1">
        <v>40805</v>
      </c>
      <c r="V4353" t="s">
        <v>48</v>
      </c>
      <c r="W4353" t="s">
        <v>32</v>
      </c>
      <c r="X4353" t="s">
        <v>398</v>
      </c>
      <c r="Y4353" t="s">
        <v>32</v>
      </c>
      <c r="Z4353" t="s">
        <v>1726</v>
      </c>
      <c r="AA4353" t="s">
        <v>69</v>
      </c>
      <c r="AB4353" t="s">
        <v>562</v>
      </c>
      <c r="AC4353" t="s">
        <v>71</v>
      </c>
      <c r="AD4353" t="s">
        <v>1727</v>
      </c>
      <c r="AE4353" t="s">
        <v>54</v>
      </c>
    </row>
    <row r="4354" spans="1:31" x14ac:dyDescent="0.2">
      <c r="A4354">
        <v>44</v>
      </c>
      <c r="B4354" t="s">
        <v>96</v>
      </c>
      <c r="C4354" t="s">
        <v>155</v>
      </c>
      <c r="D4354" t="s">
        <v>33</v>
      </c>
      <c r="E4354" t="s">
        <v>34</v>
      </c>
      <c r="F4354" t="s">
        <v>114</v>
      </c>
      <c r="G4354" t="s">
        <v>2288</v>
      </c>
      <c r="H4354" t="s">
        <v>2289</v>
      </c>
      <c r="I4354" t="s">
        <v>2290</v>
      </c>
      <c r="J4354" t="s">
        <v>2291</v>
      </c>
      <c r="K4354" t="s">
        <v>2292</v>
      </c>
      <c r="L4354" t="s">
        <v>2293</v>
      </c>
      <c r="M4354" t="s">
        <v>2294</v>
      </c>
      <c r="N4354" t="s">
        <v>2295</v>
      </c>
      <c r="O4354" t="s">
        <v>2296</v>
      </c>
      <c r="P4354" t="s">
        <v>2297</v>
      </c>
      <c r="Q4354" t="s">
        <v>75</v>
      </c>
      <c r="R4354">
        <v>71</v>
      </c>
      <c r="S4354">
        <v>150000</v>
      </c>
      <c r="T4354" t="s">
        <v>68</v>
      </c>
      <c r="U4354" s="1">
        <v>41090</v>
      </c>
      <c r="V4354" t="s">
        <v>48</v>
      </c>
      <c r="W4354" t="s">
        <v>217</v>
      </c>
      <c r="X4354" t="s">
        <v>49</v>
      </c>
      <c r="Y4354" t="s">
        <v>245</v>
      </c>
      <c r="Z4354" t="s">
        <v>1255</v>
      </c>
      <c r="AA4354" t="s">
        <v>51</v>
      </c>
      <c r="AB4354" t="s">
        <v>110</v>
      </c>
      <c r="AC4354" t="s">
        <v>71</v>
      </c>
      <c r="AD4354" t="s">
        <v>1419</v>
      </c>
      <c r="AE4354" t="s">
        <v>54</v>
      </c>
    </row>
    <row r="4355" spans="1:31" x14ac:dyDescent="0.2">
      <c r="A4355">
        <v>44</v>
      </c>
      <c r="B4355" t="s">
        <v>400</v>
      </c>
      <c r="C4355" t="s">
        <v>155</v>
      </c>
      <c r="D4355" t="s">
        <v>182</v>
      </c>
      <c r="E4355" t="s">
        <v>34</v>
      </c>
      <c r="F4355" t="s">
        <v>114</v>
      </c>
      <c r="G4355" t="s">
        <v>2830</v>
      </c>
      <c r="H4355" t="s">
        <v>2831</v>
      </c>
      <c r="I4355" t="s">
        <v>2832</v>
      </c>
      <c r="J4355" t="s">
        <v>2833</v>
      </c>
      <c r="K4355" t="s">
        <v>2834</v>
      </c>
      <c r="L4355" t="s">
        <v>2835</v>
      </c>
      <c r="M4355" t="s">
        <v>2836</v>
      </c>
      <c r="N4355" t="s">
        <v>2837</v>
      </c>
      <c r="O4355" t="s">
        <v>2838</v>
      </c>
      <c r="P4355" t="s">
        <v>2839</v>
      </c>
      <c r="Q4355" t="s">
        <v>75</v>
      </c>
      <c r="R4355">
        <v>66</v>
      </c>
      <c r="S4355">
        <v>-1</v>
      </c>
      <c r="T4355" t="s">
        <v>91</v>
      </c>
      <c r="U4355" s="1">
        <v>41088</v>
      </c>
      <c r="V4355" t="s">
        <v>760</v>
      </c>
      <c r="W4355" t="s">
        <v>78</v>
      </c>
      <c r="X4355" t="s">
        <v>49</v>
      </c>
      <c r="Y4355" t="s">
        <v>245</v>
      </c>
      <c r="Z4355" t="s">
        <v>388</v>
      </c>
      <c r="AA4355" t="s">
        <v>69</v>
      </c>
      <c r="AB4355" t="s">
        <v>852</v>
      </c>
      <c r="AC4355" t="s">
        <v>71</v>
      </c>
      <c r="AD4355" t="s">
        <v>332</v>
      </c>
      <c r="AE4355" t="s">
        <v>54</v>
      </c>
    </row>
    <row r="4356" spans="1:31" x14ac:dyDescent="0.2">
      <c r="A4356">
        <v>44</v>
      </c>
      <c r="B4356" t="s">
        <v>169</v>
      </c>
      <c r="C4356" t="s">
        <v>155</v>
      </c>
      <c r="D4356" t="s">
        <v>33</v>
      </c>
      <c r="E4356" t="s">
        <v>34</v>
      </c>
      <c r="F4356" t="s">
        <v>114</v>
      </c>
      <c r="G4356" t="s">
        <v>3527</v>
      </c>
      <c r="H4356" t="s">
        <v>32</v>
      </c>
      <c r="I4356" t="s">
        <v>3528</v>
      </c>
      <c r="J4356" t="s">
        <v>3529</v>
      </c>
      <c r="K4356" t="s">
        <v>32</v>
      </c>
      <c r="L4356" t="s">
        <v>3530</v>
      </c>
      <c r="M4356" t="s">
        <v>3531</v>
      </c>
      <c r="N4356" t="s">
        <v>3532</v>
      </c>
      <c r="O4356" t="s">
        <v>3533</v>
      </c>
      <c r="P4356" t="s">
        <v>3534</v>
      </c>
      <c r="Q4356" t="s">
        <v>75</v>
      </c>
      <c r="R4356">
        <v>72</v>
      </c>
      <c r="S4356">
        <v>-1</v>
      </c>
      <c r="T4356" t="s">
        <v>32</v>
      </c>
      <c r="U4356" s="1">
        <v>41090</v>
      </c>
      <c r="V4356" t="s">
        <v>164</v>
      </c>
      <c r="W4356" t="s">
        <v>92</v>
      </c>
      <c r="X4356" t="s">
        <v>49</v>
      </c>
      <c r="Y4356" t="s">
        <v>32</v>
      </c>
      <c r="Z4356" t="s">
        <v>32</v>
      </c>
      <c r="AA4356" t="s">
        <v>51</v>
      </c>
      <c r="AB4356" t="s">
        <v>124</v>
      </c>
      <c r="AC4356" t="s">
        <v>71</v>
      </c>
      <c r="AD4356" t="s">
        <v>168</v>
      </c>
      <c r="AE4356" t="s">
        <v>54</v>
      </c>
    </row>
    <row r="4357" spans="1:31" x14ac:dyDescent="0.2">
      <c r="A4357">
        <v>44</v>
      </c>
      <c r="B4357" t="s">
        <v>96</v>
      </c>
      <c r="C4357" t="s">
        <v>32</v>
      </c>
      <c r="D4357" t="s">
        <v>33</v>
      </c>
      <c r="E4357" t="s">
        <v>34</v>
      </c>
      <c r="F4357" t="s">
        <v>114</v>
      </c>
      <c r="G4357" t="s">
        <v>3990</v>
      </c>
      <c r="H4357" t="s">
        <v>32</v>
      </c>
      <c r="I4357" t="s">
        <v>32</v>
      </c>
      <c r="J4357" t="s">
        <v>32</v>
      </c>
      <c r="K4357" t="s">
        <v>32</v>
      </c>
      <c r="L4357" t="s">
        <v>32</v>
      </c>
      <c r="M4357" t="s">
        <v>32</v>
      </c>
      <c r="N4357" t="s">
        <v>32</v>
      </c>
      <c r="O4357" t="s">
        <v>32</v>
      </c>
      <c r="P4357" t="s">
        <v>32</v>
      </c>
      <c r="Q4357" t="s">
        <v>75</v>
      </c>
      <c r="R4357">
        <v>64</v>
      </c>
      <c r="S4357">
        <v>-1</v>
      </c>
      <c r="T4357" t="s">
        <v>136</v>
      </c>
      <c r="U4357" s="1">
        <v>40777</v>
      </c>
      <c r="V4357" t="s">
        <v>260</v>
      </c>
      <c r="W4357" t="s">
        <v>181</v>
      </c>
      <c r="X4357" t="s">
        <v>49</v>
      </c>
      <c r="Y4357" t="s">
        <v>32</v>
      </c>
      <c r="Z4357" t="s">
        <v>32</v>
      </c>
      <c r="AA4357" t="s">
        <v>69</v>
      </c>
      <c r="AB4357" t="s">
        <v>1104</v>
      </c>
      <c r="AC4357" t="s">
        <v>71</v>
      </c>
      <c r="AD4357" t="s">
        <v>2235</v>
      </c>
      <c r="AE4357" t="s">
        <v>54</v>
      </c>
    </row>
    <row r="4358" spans="1:31" x14ac:dyDescent="0.2">
      <c r="A4358">
        <v>44</v>
      </c>
      <c r="B4358" t="s">
        <v>620</v>
      </c>
      <c r="C4358" t="s">
        <v>32</v>
      </c>
      <c r="D4358" t="s">
        <v>98</v>
      </c>
      <c r="E4358" t="s">
        <v>170</v>
      </c>
      <c r="F4358" t="s">
        <v>56</v>
      </c>
      <c r="G4358" t="s">
        <v>4072</v>
      </c>
      <c r="H4358" t="s">
        <v>4073</v>
      </c>
      <c r="I4358" t="s">
        <v>4074</v>
      </c>
      <c r="J4358" t="s">
        <v>4075</v>
      </c>
      <c r="K4358" t="s">
        <v>4076</v>
      </c>
      <c r="L4358" t="s">
        <v>4077</v>
      </c>
      <c r="M4358" t="s">
        <v>4078</v>
      </c>
      <c r="N4358" t="s">
        <v>4079</v>
      </c>
      <c r="O4358" t="s">
        <v>4080</v>
      </c>
      <c r="P4358" t="s">
        <v>4081</v>
      </c>
      <c r="Q4358" t="s">
        <v>75</v>
      </c>
      <c r="R4358">
        <v>65</v>
      </c>
      <c r="S4358">
        <v>-1</v>
      </c>
      <c r="T4358" t="s">
        <v>47</v>
      </c>
      <c r="U4358" s="1">
        <v>41080</v>
      </c>
      <c r="V4358" t="s">
        <v>48</v>
      </c>
      <c r="W4358" t="s">
        <v>32</v>
      </c>
      <c r="X4358" t="s">
        <v>49</v>
      </c>
      <c r="Y4358" t="s">
        <v>245</v>
      </c>
      <c r="Z4358" t="s">
        <v>561</v>
      </c>
      <c r="AA4358" t="s">
        <v>69</v>
      </c>
      <c r="AB4358" t="s">
        <v>206</v>
      </c>
      <c r="AC4358" t="s">
        <v>71</v>
      </c>
      <c r="AD4358" t="s">
        <v>168</v>
      </c>
      <c r="AE4358" t="s">
        <v>54</v>
      </c>
    </row>
    <row r="4359" spans="1:31" x14ac:dyDescent="0.2">
      <c r="A4359">
        <v>44</v>
      </c>
      <c r="B4359" t="s">
        <v>32</v>
      </c>
      <c r="C4359" t="s">
        <v>32</v>
      </c>
      <c r="D4359" t="s">
        <v>33</v>
      </c>
      <c r="E4359" t="s">
        <v>34</v>
      </c>
      <c r="F4359" t="s">
        <v>32</v>
      </c>
      <c r="G4359" t="s">
        <v>5381</v>
      </c>
      <c r="H4359" t="s">
        <v>5382</v>
      </c>
      <c r="I4359" t="s">
        <v>5383</v>
      </c>
      <c r="J4359" t="s">
        <v>5384</v>
      </c>
      <c r="K4359" t="s">
        <v>5385</v>
      </c>
      <c r="L4359" t="s">
        <v>5386</v>
      </c>
      <c r="M4359" t="s">
        <v>5387</v>
      </c>
      <c r="N4359" t="s">
        <v>5388</v>
      </c>
      <c r="O4359" t="s">
        <v>5389</v>
      </c>
      <c r="P4359" t="s">
        <v>5390</v>
      </c>
      <c r="Q4359" t="s">
        <v>75</v>
      </c>
      <c r="R4359">
        <v>68</v>
      </c>
      <c r="S4359">
        <v>100000</v>
      </c>
      <c r="T4359" t="s">
        <v>1066</v>
      </c>
      <c r="U4359" s="1">
        <v>41071</v>
      </c>
      <c r="V4359" t="s">
        <v>1812</v>
      </c>
      <c r="W4359" t="s">
        <v>32</v>
      </c>
      <c r="X4359" t="s">
        <v>49</v>
      </c>
      <c r="Y4359" t="s">
        <v>32</v>
      </c>
      <c r="Z4359" t="s">
        <v>475</v>
      </c>
      <c r="AA4359" t="s">
        <v>51</v>
      </c>
      <c r="AB4359" t="s">
        <v>263</v>
      </c>
      <c r="AC4359" t="s">
        <v>71</v>
      </c>
      <c r="AD4359" t="s">
        <v>95</v>
      </c>
      <c r="AE4359" t="s">
        <v>54</v>
      </c>
    </row>
    <row r="4360" spans="1:31" x14ac:dyDescent="0.2">
      <c r="A4360">
        <v>44</v>
      </c>
      <c r="B4360" t="s">
        <v>55</v>
      </c>
      <c r="C4360" t="s">
        <v>32</v>
      </c>
      <c r="D4360" t="s">
        <v>33</v>
      </c>
      <c r="E4360" t="s">
        <v>34</v>
      </c>
      <c r="F4360" t="s">
        <v>114</v>
      </c>
      <c r="G4360" t="s">
        <v>6293</v>
      </c>
      <c r="H4360" t="s">
        <v>6294</v>
      </c>
      <c r="I4360" t="s">
        <v>6295</v>
      </c>
      <c r="J4360" t="s">
        <v>2477</v>
      </c>
      <c r="K4360" t="s">
        <v>32</v>
      </c>
      <c r="L4360" t="s">
        <v>6296</v>
      </c>
      <c r="M4360" t="s">
        <v>6297</v>
      </c>
      <c r="N4360" t="s">
        <v>32</v>
      </c>
      <c r="O4360" t="s">
        <v>6298</v>
      </c>
      <c r="P4360" t="s">
        <v>6299</v>
      </c>
      <c r="Q4360" t="s">
        <v>75</v>
      </c>
      <c r="R4360">
        <v>72</v>
      </c>
      <c r="S4360">
        <v>-1</v>
      </c>
      <c r="T4360" t="s">
        <v>457</v>
      </c>
      <c r="U4360" s="1">
        <v>41089</v>
      </c>
      <c r="V4360" t="s">
        <v>1598</v>
      </c>
      <c r="W4360" t="s">
        <v>32</v>
      </c>
      <c r="X4360" t="s">
        <v>49</v>
      </c>
      <c r="Y4360" t="s">
        <v>32</v>
      </c>
      <c r="Z4360" t="s">
        <v>32</v>
      </c>
      <c r="AA4360" t="s">
        <v>51</v>
      </c>
      <c r="AB4360" t="s">
        <v>124</v>
      </c>
      <c r="AC4360" t="s">
        <v>71</v>
      </c>
      <c r="AD4360" t="s">
        <v>2069</v>
      </c>
      <c r="AE4360" t="s">
        <v>54</v>
      </c>
    </row>
    <row r="4361" spans="1:31" x14ac:dyDescent="0.2">
      <c r="A4361">
        <v>44</v>
      </c>
      <c r="B4361" t="s">
        <v>55</v>
      </c>
      <c r="C4361" t="s">
        <v>113</v>
      </c>
      <c r="D4361" t="s">
        <v>32</v>
      </c>
      <c r="E4361" t="s">
        <v>32</v>
      </c>
      <c r="F4361" t="s">
        <v>114</v>
      </c>
      <c r="G4361" t="s">
        <v>6977</v>
      </c>
      <c r="H4361" t="s">
        <v>6978</v>
      </c>
      <c r="I4361" t="s">
        <v>6979</v>
      </c>
      <c r="J4361" t="s">
        <v>6980</v>
      </c>
      <c r="K4361" t="s">
        <v>6981</v>
      </c>
      <c r="L4361" t="s">
        <v>6982</v>
      </c>
      <c r="M4361" t="s">
        <v>6983</v>
      </c>
      <c r="N4361" t="s">
        <v>6984</v>
      </c>
      <c r="O4361" t="s">
        <v>6985</v>
      </c>
      <c r="P4361" t="s">
        <v>6986</v>
      </c>
      <c r="Q4361" t="s">
        <v>75</v>
      </c>
      <c r="R4361">
        <v>72</v>
      </c>
      <c r="S4361">
        <v>-1</v>
      </c>
      <c r="T4361" t="s">
        <v>457</v>
      </c>
      <c r="U4361" s="1">
        <v>41037</v>
      </c>
      <c r="V4361" t="s">
        <v>164</v>
      </c>
      <c r="W4361" t="s">
        <v>862</v>
      </c>
      <c r="X4361" t="s">
        <v>49</v>
      </c>
      <c r="Y4361" t="s">
        <v>261</v>
      </c>
      <c r="Z4361" t="s">
        <v>218</v>
      </c>
      <c r="AA4361" t="s">
        <v>51</v>
      </c>
      <c r="AB4361" t="s">
        <v>389</v>
      </c>
      <c r="AC4361" t="s">
        <v>32</v>
      </c>
      <c r="AD4361" t="s">
        <v>6987</v>
      </c>
      <c r="AE4361" t="s">
        <v>54</v>
      </c>
    </row>
    <row r="4362" spans="1:31" x14ac:dyDescent="0.2">
      <c r="A4362">
        <v>44</v>
      </c>
      <c r="B4362" t="s">
        <v>620</v>
      </c>
      <c r="C4362" t="s">
        <v>32</v>
      </c>
      <c r="D4362" t="s">
        <v>33</v>
      </c>
      <c r="E4362" t="s">
        <v>32</v>
      </c>
      <c r="F4362" t="s">
        <v>56</v>
      </c>
      <c r="G4362" t="s">
        <v>7864</v>
      </c>
      <c r="H4362" t="s">
        <v>7865</v>
      </c>
      <c r="I4362" t="s">
        <v>7866</v>
      </c>
      <c r="J4362" t="s">
        <v>142</v>
      </c>
      <c r="K4362" t="s">
        <v>7867</v>
      </c>
      <c r="L4362" t="s">
        <v>7868</v>
      </c>
      <c r="M4362" t="s">
        <v>7869</v>
      </c>
      <c r="N4362" t="s">
        <v>7870</v>
      </c>
      <c r="O4362" t="s">
        <v>32</v>
      </c>
      <c r="P4362" t="s">
        <v>7871</v>
      </c>
      <c r="Q4362" t="s">
        <v>7872</v>
      </c>
      <c r="R4362">
        <v>68</v>
      </c>
      <c r="S4362">
        <v>-1</v>
      </c>
      <c r="T4362" t="s">
        <v>68</v>
      </c>
      <c r="U4362" s="1">
        <v>41037</v>
      </c>
      <c r="V4362" t="s">
        <v>164</v>
      </c>
      <c r="W4362" t="s">
        <v>32</v>
      </c>
      <c r="X4362" t="s">
        <v>49</v>
      </c>
      <c r="Y4362" t="s">
        <v>93</v>
      </c>
      <c r="Z4362" t="s">
        <v>298</v>
      </c>
      <c r="AA4362" t="s">
        <v>69</v>
      </c>
      <c r="AB4362" t="s">
        <v>32</v>
      </c>
      <c r="AC4362" t="s">
        <v>71</v>
      </c>
      <c r="AD4362" t="s">
        <v>95</v>
      </c>
      <c r="AE4362" t="s">
        <v>54</v>
      </c>
    </row>
    <row r="4363" spans="1:31" x14ac:dyDescent="0.2">
      <c r="A4363">
        <v>44</v>
      </c>
      <c r="B4363" t="s">
        <v>55</v>
      </c>
      <c r="C4363" t="s">
        <v>32</v>
      </c>
      <c r="D4363" t="s">
        <v>33</v>
      </c>
      <c r="E4363" t="s">
        <v>34</v>
      </c>
      <c r="F4363" t="s">
        <v>32</v>
      </c>
      <c r="G4363" t="s">
        <v>9621</v>
      </c>
      <c r="H4363" t="s">
        <v>9622</v>
      </c>
      <c r="I4363" t="s">
        <v>9623</v>
      </c>
      <c r="J4363" t="s">
        <v>9624</v>
      </c>
      <c r="K4363" t="s">
        <v>9625</v>
      </c>
      <c r="L4363" t="s">
        <v>9626</v>
      </c>
      <c r="M4363" t="s">
        <v>9627</v>
      </c>
      <c r="N4363" t="s">
        <v>9628</v>
      </c>
      <c r="O4363" t="s">
        <v>9629</v>
      </c>
      <c r="P4363" t="s">
        <v>9630</v>
      </c>
      <c r="Q4363" t="s">
        <v>32</v>
      </c>
      <c r="R4363">
        <v>69</v>
      </c>
      <c r="S4363">
        <v>-1</v>
      </c>
      <c r="T4363" t="s">
        <v>32</v>
      </c>
      <c r="U4363" s="1">
        <v>41090</v>
      </c>
      <c r="V4363" t="s">
        <v>48</v>
      </c>
      <c r="W4363" t="s">
        <v>32</v>
      </c>
      <c r="X4363" t="s">
        <v>49</v>
      </c>
      <c r="Y4363" t="s">
        <v>32</v>
      </c>
      <c r="Z4363" t="s">
        <v>218</v>
      </c>
      <c r="AA4363" t="s">
        <v>51</v>
      </c>
      <c r="AB4363" t="s">
        <v>344</v>
      </c>
      <c r="AC4363" t="s">
        <v>71</v>
      </c>
      <c r="AD4363" t="s">
        <v>2069</v>
      </c>
      <c r="AE4363" t="s">
        <v>54</v>
      </c>
    </row>
    <row r="4364" spans="1:31" x14ac:dyDescent="0.2">
      <c r="A4364">
        <v>44</v>
      </c>
      <c r="B4364" t="s">
        <v>55</v>
      </c>
      <c r="C4364" t="s">
        <v>32</v>
      </c>
      <c r="D4364" t="s">
        <v>32</v>
      </c>
      <c r="E4364" t="s">
        <v>32</v>
      </c>
      <c r="F4364" t="s">
        <v>138</v>
      </c>
      <c r="G4364" t="s">
        <v>10828</v>
      </c>
      <c r="H4364" t="s">
        <v>10829</v>
      </c>
      <c r="I4364" t="s">
        <v>10830</v>
      </c>
      <c r="J4364" t="s">
        <v>10831</v>
      </c>
      <c r="K4364" t="s">
        <v>10832</v>
      </c>
      <c r="L4364" t="s">
        <v>10833</v>
      </c>
      <c r="M4364" t="s">
        <v>10834</v>
      </c>
      <c r="N4364" t="s">
        <v>10835</v>
      </c>
      <c r="O4364" t="s">
        <v>10836</v>
      </c>
      <c r="P4364" t="s">
        <v>10837</v>
      </c>
      <c r="Q4364" t="s">
        <v>32</v>
      </c>
      <c r="R4364">
        <v>68</v>
      </c>
      <c r="S4364">
        <v>-1</v>
      </c>
      <c r="T4364" t="s">
        <v>149</v>
      </c>
      <c r="U4364" s="1">
        <v>41090</v>
      </c>
      <c r="V4364" t="s">
        <v>48</v>
      </c>
      <c r="W4364" t="s">
        <v>32</v>
      </c>
      <c r="X4364" t="s">
        <v>49</v>
      </c>
      <c r="Y4364" t="s">
        <v>435</v>
      </c>
      <c r="Z4364" t="s">
        <v>32</v>
      </c>
      <c r="AA4364" t="s">
        <v>51</v>
      </c>
      <c r="AB4364" t="s">
        <v>32</v>
      </c>
      <c r="AC4364" t="s">
        <v>32</v>
      </c>
      <c r="AD4364" t="s">
        <v>10838</v>
      </c>
      <c r="AE4364" t="s">
        <v>54</v>
      </c>
    </row>
    <row r="4365" spans="1:31" x14ac:dyDescent="0.2">
      <c r="A4365">
        <v>44</v>
      </c>
      <c r="B4365" t="s">
        <v>96</v>
      </c>
      <c r="C4365" t="s">
        <v>97</v>
      </c>
      <c r="D4365" t="s">
        <v>33</v>
      </c>
      <c r="E4365" t="s">
        <v>34</v>
      </c>
      <c r="F4365" t="s">
        <v>56</v>
      </c>
      <c r="G4365" t="s">
        <v>12223</v>
      </c>
      <c r="H4365" t="s">
        <v>12224</v>
      </c>
      <c r="I4365" t="s">
        <v>12225</v>
      </c>
      <c r="J4365" t="s">
        <v>12226</v>
      </c>
      <c r="K4365" t="s">
        <v>12227</v>
      </c>
      <c r="L4365" t="s">
        <v>12228</v>
      </c>
      <c r="M4365" t="s">
        <v>12229</v>
      </c>
      <c r="N4365" t="s">
        <v>12230</v>
      </c>
      <c r="O4365" t="s">
        <v>12231</v>
      </c>
      <c r="P4365" t="s">
        <v>12232</v>
      </c>
      <c r="Q4365" t="s">
        <v>75</v>
      </c>
      <c r="R4365">
        <v>72</v>
      </c>
      <c r="S4365">
        <v>100000</v>
      </c>
      <c r="T4365" t="s">
        <v>215</v>
      </c>
      <c r="U4365" s="1">
        <v>41088</v>
      </c>
      <c r="V4365" t="s">
        <v>48</v>
      </c>
      <c r="W4365" t="s">
        <v>191</v>
      </c>
      <c r="X4365" t="s">
        <v>49</v>
      </c>
      <c r="Y4365" t="s">
        <v>93</v>
      </c>
      <c r="Z4365" t="s">
        <v>1041</v>
      </c>
      <c r="AA4365" t="s">
        <v>51</v>
      </c>
      <c r="AB4365" t="s">
        <v>263</v>
      </c>
      <c r="AC4365" t="s">
        <v>220</v>
      </c>
      <c r="AD4365" t="s">
        <v>3636</v>
      </c>
      <c r="AE4365" t="s">
        <v>54</v>
      </c>
    </row>
    <row r="4366" spans="1:31" x14ac:dyDescent="0.2">
      <c r="A4366">
        <v>44</v>
      </c>
      <c r="B4366" t="s">
        <v>1288</v>
      </c>
      <c r="C4366" t="s">
        <v>32</v>
      </c>
      <c r="D4366" t="s">
        <v>501</v>
      </c>
      <c r="E4366" t="s">
        <v>34</v>
      </c>
      <c r="F4366" t="s">
        <v>773</v>
      </c>
      <c r="G4366" t="s">
        <v>12384</v>
      </c>
      <c r="H4366" t="s">
        <v>12385</v>
      </c>
      <c r="I4366" t="s">
        <v>12386</v>
      </c>
      <c r="J4366" t="s">
        <v>12387</v>
      </c>
      <c r="K4366" t="s">
        <v>12388</v>
      </c>
      <c r="L4366" t="s">
        <v>12389</v>
      </c>
      <c r="M4366" t="s">
        <v>12390</v>
      </c>
      <c r="N4366" t="s">
        <v>12391</v>
      </c>
      <c r="O4366" t="s">
        <v>12392</v>
      </c>
      <c r="P4366" t="s">
        <v>12393</v>
      </c>
      <c r="Q4366" t="s">
        <v>75</v>
      </c>
      <c r="R4366">
        <v>63</v>
      </c>
      <c r="S4366">
        <v>-1</v>
      </c>
      <c r="T4366" t="s">
        <v>68</v>
      </c>
      <c r="U4366" s="1">
        <v>40729</v>
      </c>
      <c r="V4366" t="s">
        <v>723</v>
      </c>
      <c r="W4366" t="s">
        <v>191</v>
      </c>
      <c r="X4366" t="s">
        <v>49</v>
      </c>
      <c r="Y4366" t="s">
        <v>192</v>
      </c>
      <c r="Z4366" t="s">
        <v>2161</v>
      </c>
      <c r="AA4366" t="s">
        <v>69</v>
      </c>
      <c r="AB4366" t="s">
        <v>1909</v>
      </c>
      <c r="AC4366" t="s">
        <v>111</v>
      </c>
      <c r="AD4366" t="s">
        <v>168</v>
      </c>
      <c r="AE4366" t="s">
        <v>54</v>
      </c>
    </row>
    <row r="4367" spans="1:31" x14ac:dyDescent="0.2">
      <c r="A4367">
        <v>44</v>
      </c>
      <c r="B4367" t="s">
        <v>31</v>
      </c>
      <c r="C4367" t="s">
        <v>32</v>
      </c>
      <c r="D4367" t="s">
        <v>98</v>
      </c>
      <c r="E4367" t="s">
        <v>34</v>
      </c>
      <c r="F4367" t="s">
        <v>56</v>
      </c>
      <c r="G4367" t="s">
        <v>13809</v>
      </c>
      <c r="H4367" t="s">
        <v>13810</v>
      </c>
      <c r="I4367" t="s">
        <v>13811</v>
      </c>
      <c r="J4367" t="s">
        <v>13812</v>
      </c>
      <c r="K4367" t="s">
        <v>13813</v>
      </c>
      <c r="L4367" t="s">
        <v>13814</v>
      </c>
      <c r="M4367" t="s">
        <v>13815</v>
      </c>
      <c r="N4367" t="s">
        <v>13816</v>
      </c>
      <c r="O4367" t="s">
        <v>13817</v>
      </c>
      <c r="P4367" t="s">
        <v>32</v>
      </c>
      <c r="Q4367" t="s">
        <v>75</v>
      </c>
      <c r="R4367">
        <v>74</v>
      </c>
      <c r="S4367">
        <v>-1</v>
      </c>
      <c r="T4367" t="s">
        <v>136</v>
      </c>
      <c r="U4367" s="1">
        <v>41067</v>
      </c>
      <c r="V4367" t="s">
        <v>48</v>
      </c>
      <c r="W4367" t="s">
        <v>32</v>
      </c>
      <c r="X4367" t="s">
        <v>244</v>
      </c>
      <c r="Y4367" t="s">
        <v>93</v>
      </c>
      <c r="Z4367" t="s">
        <v>151</v>
      </c>
      <c r="AA4367" t="s">
        <v>51</v>
      </c>
      <c r="AB4367" t="s">
        <v>219</v>
      </c>
      <c r="AC4367" t="s">
        <v>71</v>
      </c>
      <c r="AD4367" t="s">
        <v>95</v>
      </c>
      <c r="AE4367" t="s">
        <v>54</v>
      </c>
    </row>
    <row r="4368" spans="1:31" x14ac:dyDescent="0.2">
      <c r="A4368">
        <v>44</v>
      </c>
      <c r="B4368" t="s">
        <v>154</v>
      </c>
      <c r="C4368" t="s">
        <v>113</v>
      </c>
      <c r="D4368" t="s">
        <v>33</v>
      </c>
      <c r="E4368" t="s">
        <v>32</v>
      </c>
      <c r="F4368" t="s">
        <v>1394</v>
      </c>
      <c r="G4368" t="s">
        <v>14575</v>
      </c>
      <c r="H4368" t="s">
        <v>14576</v>
      </c>
      <c r="I4368" t="s">
        <v>14577</v>
      </c>
      <c r="J4368" t="s">
        <v>14578</v>
      </c>
      <c r="K4368" t="s">
        <v>14579</v>
      </c>
      <c r="L4368" t="s">
        <v>14580</v>
      </c>
      <c r="M4368" t="s">
        <v>14581</v>
      </c>
      <c r="N4368" t="s">
        <v>14582</v>
      </c>
      <c r="O4368" t="s">
        <v>14583</v>
      </c>
      <c r="P4368" t="s">
        <v>14584</v>
      </c>
      <c r="Q4368" t="s">
        <v>75</v>
      </c>
      <c r="R4368">
        <v>60</v>
      </c>
      <c r="S4368">
        <v>-1</v>
      </c>
      <c r="T4368" t="s">
        <v>457</v>
      </c>
      <c r="U4368" s="1">
        <v>41030</v>
      </c>
      <c r="V4368" t="s">
        <v>48</v>
      </c>
      <c r="W4368" t="s">
        <v>217</v>
      </c>
      <c r="X4368" t="s">
        <v>49</v>
      </c>
      <c r="Y4368" t="s">
        <v>261</v>
      </c>
      <c r="Z4368" t="s">
        <v>2850</v>
      </c>
      <c r="AA4368" t="s">
        <v>69</v>
      </c>
      <c r="AB4368" t="s">
        <v>344</v>
      </c>
      <c r="AC4368" t="s">
        <v>71</v>
      </c>
      <c r="AD4368" t="s">
        <v>95</v>
      </c>
      <c r="AE4368" t="s">
        <v>54</v>
      </c>
    </row>
    <row r="4369" spans="1:31" x14ac:dyDescent="0.2">
      <c r="A4369">
        <v>44</v>
      </c>
      <c r="B4369" t="s">
        <v>96</v>
      </c>
      <c r="C4369" t="s">
        <v>32</v>
      </c>
      <c r="D4369" t="s">
        <v>32</v>
      </c>
      <c r="E4369" t="s">
        <v>32</v>
      </c>
      <c r="F4369" t="s">
        <v>56</v>
      </c>
      <c r="G4369" t="s">
        <v>14749</v>
      </c>
      <c r="H4369" t="s">
        <v>14750</v>
      </c>
      <c r="I4369" t="s">
        <v>14751</v>
      </c>
      <c r="J4369" t="s">
        <v>14752</v>
      </c>
      <c r="K4369" t="s">
        <v>14753</v>
      </c>
      <c r="L4369" t="s">
        <v>14754</v>
      </c>
      <c r="M4369" t="s">
        <v>14755</v>
      </c>
      <c r="N4369" t="s">
        <v>14756</v>
      </c>
      <c r="O4369" t="s">
        <v>14757</v>
      </c>
      <c r="P4369" t="s">
        <v>14758</v>
      </c>
      <c r="Q4369" t="s">
        <v>924</v>
      </c>
      <c r="R4369">
        <v>70</v>
      </c>
      <c r="S4369">
        <v>-1</v>
      </c>
      <c r="T4369" t="s">
        <v>203</v>
      </c>
      <c r="U4369" s="1">
        <v>40993</v>
      </c>
      <c r="V4369" t="s">
        <v>48</v>
      </c>
      <c r="W4369" t="s">
        <v>32</v>
      </c>
      <c r="X4369" t="s">
        <v>244</v>
      </c>
      <c r="Y4369" t="s">
        <v>495</v>
      </c>
      <c r="Z4369" t="s">
        <v>32</v>
      </c>
      <c r="AA4369" t="s">
        <v>51</v>
      </c>
      <c r="AB4369" t="s">
        <v>110</v>
      </c>
      <c r="AC4369" t="s">
        <v>32</v>
      </c>
      <c r="AD4369" t="s">
        <v>1206</v>
      </c>
      <c r="AE4369" t="s">
        <v>54</v>
      </c>
    </row>
    <row r="4370" spans="1:31" x14ac:dyDescent="0.2">
      <c r="A4370">
        <v>44</v>
      </c>
      <c r="B4370" t="s">
        <v>55</v>
      </c>
      <c r="C4370" t="s">
        <v>155</v>
      </c>
      <c r="D4370" t="s">
        <v>33</v>
      </c>
      <c r="E4370" t="s">
        <v>170</v>
      </c>
      <c r="F4370" t="s">
        <v>138</v>
      </c>
      <c r="G4370" t="s">
        <v>15903</v>
      </c>
      <c r="H4370" t="s">
        <v>15904</v>
      </c>
      <c r="I4370" t="s">
        <v>15905</v>
      </c>
      <c r="J4370" t="s">
        <v>15906</v>
      </c>
      <c r="K4370" t="s">
        <v>15907</v>
      </c>
      <c r="L4370" t="s">
        <v>15908</v>
      </c>
      <c r="M4370" t="s">
        <v>15909</v>
      </c>
      <c r="N4370" t="s">
        <v>15910</v>
      </c>
      <c r="O4370" t="s">
        <v>15911</v>
      </c>
      <c r="P4370" t="s">
        <v>15912</v>
      </c>
      <c r="Q4370" t="s">
        <v>75</v>
      </c>
      <c r="R4370">
        <v>68</v>
      </c>
      <c r="S4370">
        <v>-1</v>
      </c>
      <c r="T4370" t="s">
        <v>149</v>
      </c>
      <c r="U4370" s="1">
        <v>41090</v>
      </c>
      <c r="V4370" t="s">
        <v>48</v>
      </c>
      <c r="W4370" t="s">
        <v>78</v>
      </c>
      <c r="X4370" t="s">
        <v>49</v>
      </c>
      <c r="Y4370" t="s">
        <v>643</v>
      </c>
      <c r="Z4370" t="s">
        <v>561</v>
      </c>
      <c r="AA4370" t="s">
        <v>51</v>
      </c>
      <c r="AB4370" t="s">
        <v>299</v>
      </c>
      <c r="AC4370" t="s">
        <v>71</v>
      </c>
      <c r="AD4370" t="s">
        <v>15913</v>
      </c>
      <c r="AE4370" t="s">
        <v>54</v>
      </c>
    </row>
    <row r="4371" spans="1:31" x14ac:dyDescent="0.2">
      <c r="A4371">
        <v>44</v>
      </c>
      <c r="B4371" t="s">
        <v>96</v>
      </c>
      <c r="C4371" t="s">
        <v>83</v>
      </c>
      <c r="D4371" t="s">
        <v>182</v>
      </c>
      <c r="E4371" t="s">
        <v>34</v>
      </c>
      <c r="F4371" t="s">
        <v>114</v>
      </c>
      <c r="G4371" t="s">
        <v>17044</v>
      </c>
      <c r="H4371" t="s">
        <v>17045</v>
      </c>
      <c r="I4371" t="s">
        <v>17046</v>
      </c>
      <c r="J4371" t="s">
        <v>17047</v>
      </c>
      <c r="K4371" t="s">
        <v>17048</v>
      </c>
      <c r="L4371" t="s">
        <v>17049</v>
      </c>
      <c r="M4371" t="s">
        <v>17050</v>
      </c>
      <c r="N4371" t="s">
        <v>17051</v>
      </c>
      <c r="O4371" t="s">
        <v>17052</v>
      </c>
      <c r="P4371" t="s">
        <v>17053</v>
      </c>
      <c r="Q4371" t="s">
        <v>75</v>
      </c>
      <c r="R4371">
        <v>64</v>
      </c>
      <c r="S4371">
        <v>-1</v>
      </c>
      <c r="T4371" t="s">
        <v>163</v>
      </c>
      <c r="U4371" s="1">
        <v>41059</v>
      </c>
      <c r="V4371" t="s">
        <v>164</v>
      </c>
      <c r="W4371" t="s">
        <v>32</v>
      </c>
      <c r="X4371" t="s">
        <v>49</v>
      </c>
      <c r="Y4371" t="s">
        <v>93</v>
      </c>
      <c r="Z4371" t="s">
        <v>378</v>
      </c>
      <c r="AA4371" t="s">
        <v>69</v>
      </c>
      <c r="AB4371" t="s">
        <v>423</v>
      </c>
      <c r="AC4371" t="s">
        <v>71</v>
      </c>
      <c r="AD4371" t="s">
        <v>4033</v>
      </c>
      <c r="AE4371" t="s">
        <v>54</v>
      </c>
    </row>
    <row r="4372" spans="1:31" x14ac:dyDescent="0.2">
      <c r="A4372">
        <v>44</v>
      </c>
      <c r="B4372" t="s">
        <v>55</v>
      </c>
      <c r="C4372" t="s">
        <v>32</v>
      </c>
      <c r="D4372" t="s">
        <v>32</v>
      </c>
      <c r="E4372" t="s">
        <v>34</v>
      </c>
      <c r="F4372" t="s">
        <v>32</v>
      </c>
      <c r="G4372" t="s">
        <v>17136</v>
      </c>
      <c r="H4372" t="s">
        <v>17137</v>
      </c>
      <c r="I4372" t="s">
        <v>17138</v>
      </c>
      <c r="J4372" t="s">
        <v>17139</v>
      </c>
      <c r="K4372" t="s">
        <v>17140</v>
      </c>
      <c r="L4372" t="s">
        <v>17141</v>
      </c>
      <c r="M4372" t="s">
        <v>17142</v>
      </c>
      <c r="N4372" t="s">
        <v>2525</v>
      </c>
      <c r="O4372" t="s">
        <v>17143</v>
      </c>
      <c r="P4372" t="s">
        <v>17144</v>
      </c>
      <c r="Q4372" t="s">
        <v>75</v>
      </c>
      <c r="R4372">
        <v>62</v>
      </c>
      <c r="S4372">
        <v>-1</v>
      </c>
      <c r="T4372" t="s">
        <v>32</v>
      </c>
      <c r="U4372" s="1">
        <v>41078</v>
      </c>
      <c r="V4372" t="s">
        <v>458</v>
      </c>
      <c r="W4372" t="s">
        <v>32</v>
      </c>
      <c r="X4372" t="s">
        <v>49</v>
      </c>
      <c r="Y4372" t="s">
        <v>32</v>
      </c>
      <c r="Z4372" t="s">
        <v>32</v>
      </c>
      <c r="AA4372" t="s">
        <v>69</v>
      </c>
      <c r="AB4372" t="s">
        <v>32</v>
      </c>
      <c r="AC4372" t="s">
        <v>71</v>
      </c>
      <c r="AD4372" t="s">
        <v>95</v>
      </c>
      <c r="AE4372" t="s">
        <v>54</v>
      </c>
    </row>
    <row r="4373" spans="1:31" x14ac:dyDescent="0.2">
      <c r="A4373">
        <v>44</v>
      </c>
      <c r="B4373" t="s">
        <v>96</v>
      </c>
      <c r="C4373" t="s">
        <v>32</v>
      </c>
      <c r="D4373" t="s">
        <v>33</v>
      </c>
      <c r="E4373" t="s">
        <v>34</v>
      </c>
      <c r="F4373" t="s">
        <v>56</v>
      </c>
      <c r="G4373" t="s">
        <v>19799</v>
      </c>
      <c r="H4373" t="s">
        <v>32</v>
      </c>
      <c r="I4373" t="s">
        <v>32</v>
      </c>
      <c r="J4373" t="s">
        <v>32</v>
      </c>
      <c r="K4373" t="s">
        <v>32</v>
      </c>
      <c r="L4373" t="s">
        <v>32</v>
      </c>
      <c r="M4373" t="s">
        <v>32</v>
      </c>
      <c r="N4373" t="s">
        <v>32</v>
      </c>
      <c r="O4373" t="s">
        <v>32</v>
      </c>
      <c r="P4373" t="s">
        <v>32</v>
      </c>
      <c r="Q4373" t="s">
        <v>32</v>
      </c>
      <c r="R4373">
        <v>68</v>
      </c>
      <c r="S4373">
        <v>80000</v>
      </c>
      <c r="T4373" t="s">
        <v>76</v>
      </c>
      <c r="U4373" s="1">
        <v>41071</v>
      </c>
      <c r="V4373" t="s">
        <v>48</v>
      </c>
      <c r="W4373" t="s">
        <v>862</v>
      </c>
      <c r="X4373" t="s">
        <v>49</v>
      </c>
      <c r="Y4373" t="s">
        <v>495</v>
      </c>
      <c r="Z4373" t="s">
        <v>32</v>
      </c>
      <c r="AA4373" t="s">
        <v>51</v>
      </c>
      <c r="AB4373" t="s">
        <v>94</v>
      </c>
      <c r="AC4373" t="s">
        <v>71</v>
      </c>
      <c r="AD4373" t="s">
        <v>95</v>
      </c>
      <c r="AE4373" t="s">
        <v>54</v>
      </c>
    </row>
    <row r="4374" spans="1:31" x14ac:dyDescent="0.2">
      <c r="A4374">
        <v>44</v>
      </c>
      <c r="B4374" t="s">
        <v>96</v>
      </c>
      <c r="C4374" t="s">
        <v>113</v>
      </c>
      <c r="D4374" t="s">
        <v>33</v>
      </c>
      <c r="E4374" t="s">
        <v>34</v>
      </c>
      <c r="F4374" t="s">
        <v>56</v>
      </c>
      <c r="G4374" t="s">
        <v>20371</v>
      </c>
      <c r="H4374" t="s">
        <v>20372</v>
      </c>
      <c r="I4374" t="s">
        <v>8173</v>
      </c>
      <c r="J4374" t="s">
        <v>20373</v>
      </c>
      <c r="K4374" t="s">
        <v>20374</v>
      </c>
      <c r="L4374" t="s">
        <v>20375</v>
      </c>
      <c r="M4374" t="s">
        <v>20376</v>
      </c>
      <c r="N4374" t="s">
        <v>20377</v>
      </c>
      <c r="O4374" t="s">
        <v>32</v>
      </c>
      <c r="P4374" t="s">
        <v>20378</v>
      </c>
      <c r="Q4374" t="s">
        <v>75</v>
      </c>
      <c r="R4374">
        <v>69</v>
      </c>
      <c r="S4374">
        <v>-1</v>
      </c>
      <c r="T4374" t="s">
        <v>32</v>
      </c>
      <c r="U4374" s="1">
        <v>41090</v>
      </c>
      <c r="V4374" t="s">
        <v>2466</v>
      </c>
      <c r="W4374" t="s">
        <v>92</v>
      </c>
      <c r="X4374" t="s">
        <v>49</v>
      </c>
      <c r="Y4374" t="s">
        <v>93</v>
      </c>
      <c r="Z4374" t="s">
        <v>32</v>
      </c>
      <c r="AA4374" t="s">
        <v>51</v>
      </c>
      <c r="AB4374" t="s">
        <v>423</v>
      </c>
      <c r="AC4374" t="s">
        <v>71</v>
      </c>
      <c r="AD4374" t="s">
        <v>168</v>
      </c>
      <c r="AE4374" t="s">
        <v>54</v>
      </c>
    </row>
    <row r="4375" spans="1:31" x14ac:dyDescent="0.2">
      <c r="A4375">
        <v>44</v>
      </c>
      <c r="B4375" t="s">
        <v>169</v>
      </c>
      <c r="C4375" t="s">
        <v>83</v>
      </c>
      <c r="D4375" t="s">
        <v>182</v>
      </c>
      <c r="E4375" t="s">
        <v>34</v>
      </c>
      <c r="F4375" t="s">
        <v>114</v>
      </c>
      <c r="G4375" t="s">
        <v>32</v>
      </c>
      <c r="H4375" t="s">
        <v>21151</v>
      </c>
      <c r="I4375" t="s">
        <v>21152</v>
      </c>
      <c r="J4375" t="s">
        <v>21153</v>
      </c>
      <c r="K4375" t="s">
        <v>32</v>
      </c>
      <c r="L4375" t="s">
        <v>21154</v>
      </c>
      <c r="M4375" t="s">
        <v>32</v>
      </c>
      <c r="N4375" t="s">
        <v>32</v>
      </c>
      <c r="O4375" t="s">
        <v>32</v>
      </c>
      <c r="P4375" t="s">
        <v>32</v>
      </c>
      <c r="Q4375" t="s">
        <v>75</v>
      </c>
      <c r="R4375">
        <v>66</v>
      </c>
      <c r="S4375">
        <v>-1</v>
      </c>
      <c r="T4375" t="s">
        <v>68</v>
      </c>
      <c r="U4375" s="1">
        <v>40968</v>
      </c>
      <c r="V4375" t="s">
        <v>5446</v>
      </c>
      <c r="W4375" t="s">
        <v>191</v>
      </c>
      <c r="X4375" t="s">
        <v>49</v>
      </c>
      <c r="Y4375" t="s">
        <v>192</v>
      </c>
      <c r="Z4375" t="s">
        <v>4267</v>
      </c>
      <c r="AA4375" t="s">
        <v>69</v>
      </c>
      <c r="AB4375" t="s">
        <v>285</v>
      </c>
      <c r="AC4375" t="s">
        <v>71</v>
      </c>
      <c r="AD4375" t="s">
        <v>21155</v>
      </c>
      <c r="AE4375" t="s">
        <v>54</v>
      </c>
    </row>
    <row r="4376" spans="1:31" x14ac:dyDescent="0.2">
      <c r="A4376">
        <v>44</v>
      </c>
      <c r="B4376" t="s">
        <v>154</v>
      </c>
      <c r="C4376" t="s">
        <v>155</v>
      </c>
      <c r="D4376" t="s">
        <v>33</v>
      </c>
      <c r="E4376" t="s">
        <v>32</v>
      </c>
      <c r="F4376" t="s">
        <v>1139</v>
      </c>
      <c r="G4376" t="s">
        <v>32</v>
      </c>
      <c r="H4376" t="s">
        <v>32</v>
      </c>
      <c r="I4376" t="s">
        <v>32</v>
      </c>
      <c r="J4376" t="s">
        <v>32</v>
      </c>
      <c r="K4376" t="s">
        <v>32</v>
      </c>
      <c r="L4376" t="s">
        <v>32</v>
      </c>
      <c r="M4376" t="s">
        <v>32</v>
      </c>
      <c r="N4376" t="s">
        <v>32</v>
      </c>
      <c r="O4376" t="s">
        <v>32</v>
      </c>
      <c r="P4376" t="s">
        <v>32</v>
      </c>
      <c r="Q4376" t="s">
        <v>91</v>
      </c>
      <c r="R4376">
        <v>78</v>
      </c>
      <c r="S4376">
        <v>-1</v>
      </c>
      <c r="T4376" t="s">
        <v>32</v>
      </c>
      <c r="U4376" s="1">
        <v>41089</v>
      </c>
      <c r="V4376" t="s">
        <v>164</v>
      </c>
      <c r="W4376" t="s">
        <v>191</v>
      </c>
      <c r="X4376" t="s">
        <v>49</v>
      </c>
      <c r="Y4376" t="s">
        <v>32</v>
      </c>
      <c r="Z4376" t="s">
        <v>475</v>
      </c>
      <c r="AA4376" t="s">
        <v>51</v>
      </c>
      <c r="AB4376" t="s">
        <v>167</v>
      </c>
      <c r="AC4376" t="s">
        <v>111</v>
      </c>
      <c r="AD4376" t="s">
        <v>95</v>
      </c>
      <c r="AE4376" t="s">
        <v>54</v>
      </c>
    </row>
    <row r="4377" spans="1:31" x14ac:dyDescent="0.2">
      <c r="A4377">
        <v>44</v>
      </c>
      <c r="B4377" t="s">
        <v>96</v>
      </c>
      <c r="C4377" t="s">
        <v>32</v>
      </c>
      <c r="D4377" t="s">
        <v>33</v>
      </c>
      <c r="E4377" t="s">
        <v>34</v>
      </c>
      <c r="F4377" t="s">
        <v>35</v>
      </c>
      <c r="G4377" t="s">
        <v>22865</v>
      </c>
      <c r="H4377" t="s">
        <v>32</v>
      </c>
      <c r="I4377" t="s">
        <v>32</v>
      </c>
      <c r="J4377" t="s">
        <v>22866</v>
      </c>
      <c r="K4377" t="s">
        <v>22867</v>
      </c>
      <c r="L4377" t="s">
        <v>22868</v>
      </c>
      <c r="M4377" t="s">
        <v>22869</v>
      </c>
      <c r="N4377" t="s">
        <v>22870</v>
      </c>
      <c r="O4377" t="s">
        <v>32</v>
      </c>
      <c r="P4377" t="s">
        <v>22871</v>
      </c>
      <c r="Q4377" t="s">
        <v>67</v>
      </c>
      <c r="R4377">
        <v>70</v>
      </c>
      <c r="S4377">
        <v>-1</v>
      </c>
      <c r="T4377" t="s">
        <v>68</v>
      </c>
      <c r="U4377" s="1">
        <v>41087</v>
      </c>
      <c r="V4377" t="s">
        <v>164</v>
      </c>
      <c r="W4377" t="s">
        <v>191</v>
      </c>
      <c r="X4377" t="s">
        <v>49</v>
      </c>
      <c r="Y4377" t="s">
        <v>32</v>
      </c>
      <c r="Z4377" t="s">
        <v>32</v>
      </c>
      <c r="AA4377" t="s">
        <v>51</v>
      </c>
      <c r="AB4377" t="s">
        <v>778</v>
      </c>
      <c r="AC4377" t="s">
        <v>71</v>
      </c>
      <c r="AD4377" t="s">
        <v>95</v>
      </c>
      <c r="AE4377" t="s">
        <v>54</v>
      </c>
    </row>
    <row r="4378" spans="1:31" x14ac:dyDescent="0.2">
      <c r="A4378">
        <v>44</v>
      </c>
      <c r="B4378" t="s">
        <v>31</v>
      </c>
      <c r="C4378" t="s">
        <v>32</v>
      </c>
      <c r="D4378" t="s">
        <v>33</v>
      </c>
      <c r="E4378" t="s">
        <v>34</v>
      </c>
      <c r="F4378" t="s">
        <v>56</v>
      </c>
      <c r="G4378" t="s">
        <v>24126</v>
      </c>
      <c r="H4378" t="s">
        <v>32</v>
      </c>
      <c r="I4378" t="s">
        <v>32</v>
      </c>
      <c r="J4378" t="s">
        <v>24127</v>
      </c>
      <c r="K4378" t="s">
        <v>32</v>
      </c>
      <c r="L4378" t="s">
        <v>24128</v>
      </c>
      <c r="M4378" t="s">
        <v>32</v>
      </c>
      <c r="N4378" t="s">
        <v>32</v>
      </c>
      <c r="O4378" t="s">
        <v>32</v>
      </c>
      <c r="P4378" t="s">
        <v>32</v>
      </c>
      <c r="Q4378" t="s">
        <v>75</v>
      </c>
      <c r="R4378">
        <v>72</v>
      </c>
      <c r="S4378">
        <v>-1</v>
      </c>
      <c r="T4378" t="s">
        <v>331</v>
      </c>
      <c r="U4378" s="1">
        <v>41090</v>
      </c>
      <c r="V4378" t="s">
        <v>1632</v>
      </c>
      <c r="W4378" t="s">
        <v>191</v>
      </c>
      <c r="X4378" t="s">
        <v>49</v>
      </c>
      <c r="Y4378" t="s">
        <v>643</v>
      </c>
      <c r="Z4378" t="s">
        <v>1041</v>
      </c>
      <c r="AA4378" t="s">
        <v>51</v>
      </c>
      <c r="AB4378" t="s">
        <v>32</v>
      </c>
      <c r="AC4378" t="s">
        <v>32</v>
      </c>
      <c r="AD4378" t="s">
        <v>95</v>
      </c>
      <c r="AE4378" t="s">
        <v>54</v>
      </c>
    </row>
    <row r="4379" spans="1:31" x14ac:dyDescent="0.2">
      <c r="A4379">
        <v>44</v>
      </c>
      <c r="B4379" t="s">
        <v>55</v>
      </c>
      <c r="C4379" t="s">
        <v>113</v>
      </c>
      <c r="D4379" t="s">
        <v>33</v>
      </c>
      <c r="E4379" t="s">
        <v>34</v>
      </c>
      <c r="F4379" t="s">
        <v>56</v>
      </c>
      <c r="G4379" t="s">
        <v>25998</v>
      </c>
      <c r="H4379" t="s">
        <v>25999</v>
      </c>
      <c r="I4379" t="s">
        <v>26000</v>
      </c>
      <c r="J4379" t="s">
        <v>7955</v>
      </c>
      <c r="K4379" t="s">
        <v>26001</v>
      </c>
      <c r="L4379" t="s">
        <v>26002</v>
      </c>
      <c r="M4379" t="s">
        <v>26003</v>
      </c>
      <c r="N4379" t="s">
        <v>26004</v>
      </c>
      <c r="O4379" t="s">
        <v>32</v>
      </c>
      <c r="P4379" t="s">
        <v>32</v>
      </c>
      <c r="Q4379" t="s">
        <v>75</v>
      </c>
      <c r="R4379">
        <v>69</v>
      </c>
      <c r="S4379">
        <v>80000</v>
      </c>
      <c r="T4379" t="s">
        <v>631</v>
      </c>
      <c r="U4379" s="1">
        <v>41085</v>
      </c>
      <c r="V4379" t="s">
        <v>48</v>
      </c>
      <c r="W4379" t="s">
        <v>32</v>
      </c>
      <c r="X4379" t="s">
        <v>49</v>
      </c>
      <c r="Y4379" t="s">
        <v>32</v>
      </c>
      <c r="Z4379" t="s">
        <v>246</v>
      </c>
      <c r="AA4379" t="s">
        <v>51</v>
      </c>
      <c r="AB4379" t="s">
        <v>1104</v>
      </c>
      <c r="AC4379" t="s">
        <v>71</v>
      </c>
      <c r="AD4379" t="s">
        <v>95</v>
      </c>
      <c r="AE4379" t="s">
        <v>54</v>
      </c>
    </row>
    <row r="4380" spans="1:31" x14ac:dyDescent="0.2">
      <c r="A4380">
        <v>44</v>
      </c>
      <c r="B4380" t="s">
        <v>32</v>
      </c>
      <c r="C4380" t="s">
        <v>32</v>
      </c>
      <c r="D4380" t="s">
        <v>33</v>
      </c>
      <c r="E4380" t="s">
        <v>34</v>
      </c>
      <c r="F4380" t="s">
        <v>1139</v>
      </c>
      <c r="G4380" t="s">
        <v>26322</v>
      </c>
      <c r="H4380" t="s">
        <v>26323</v>
      </c>
      <c r="I4380" t="s">
        <v>26324</v>
      </c>
      <c r="J4380" t="s">
        <v>26325</v>
      </c>
      <c r="K4380" t="s">
        <v>26326</v>
      </c>
      <c r="L4380" t="s">
        <v>26327</v>
      </c>
      <c r="M4380" t="s">
        <v>26328</v>
      </c>
      <c r="N4380" t="s">
        <v>26329</v>
      </c>
      <c r="O4380" t="s">
        <v>26330</v>
      </c>
      <c r="P4380" t="s">
        <v>26331</v>
      </c>
      <c r="Q4380" t="s">
        <v>91</v>
      </c>
      <c r="R4380">
        <v>71</v>
      </c>
      <c r="S4380">
        <v>40000</v>
      </c>
      <c r="T4380" t="s">
        <v>215</v>
      </c>
      <c r="U4380" s="1">
        <v>41082</v>
      </c>
      <c r="V4380" t="s">
        <v>164</v>
      </c>
      <c r="W4380" t="s">
        <v>32</v>
      </c>
      <c r="X4380" t="s">
        <v>49</v>
      </c>
      <c r="Y4380" t="s">
        <v>245</v>
      </c>
      <c r="Z4380" t="s">
        <v>1726</v>
      </c>
      <c r="AA4380" t="s">
        <v>51</v>
      </c>
      <c r="AB4380" t="s">
        <v>389</v>
      </c>
      <c r="AC4380" t="s">
        <v>71</v>
      </c>
      <c r="AD4380" t="s">
        <v>26332</v>
      </c>
      <c r="AE4380" t="s">
        <v>54</v>
      </c>
    </row>
    <row r="4381" spans="1:31" x14ac:dyDescent="0.2">
      <c r="A4381">
        <v>44</v>
      </c>
      <c r="B4381" t="s">
        <v>55</v>
      </c>
      <c r="C4381" t="s">
        <v>32</v>
      </c>
      <c r="D4381" t="s">
        <v>33</v>
      </c>
      <c r="E4381" t="s">
        <v>34</v>
      </c>
      <c r="F4381" t="s">
        <v>56</v>
      </c>
      <c r="G4381" t="s">
        <v>32</v>
      </c>
      <c r="H4381" t="s">
        <v>26700</v>
      </c>
      <c r="I4381" t="s">
        <v>26701</v>
      </c>
      <c r="J4381" t="s">
        <v>26702</v>
      </c>
      <c r="K4381" t="s">
        <v>32</v>
      </c>
      <c r="L4381" t="s">
        <v>26703</v>
      </c>
      <c r="M4381" t="s">
        <v>32</v>
      </c>
      <c r="N4381" t="s">
        <v>26704</v>
      </c>
      <c r="O4381" t="s">
        <v>26705</v>
      </c>
      <c r="P4381" t="s">
        <v>32</v>
      </c>
      <c r="Q4381" t="s">
        <v>32</v>
      </c>
      <c r="R4381">
        <v>67</v>
      </c>
      <c r="S4381">
        <v>-1</v>
      </c>
      <c r="T4381" t="s">
        <v>47</v>
      </c>
      <c r="U4381" s="1">
        <v>41088</v>
      </c>
      <c r="V4381" t="s">
        <v>48</v>
      </c>
      <c r="W4381" t="s">
        <v>92</v>
      </c>
      <c r="X4381" t="s">
        <v>49</v>
      </c>
      <c r="Y4381" t="s">
        <v>32</v>
      </c>
      <c r="Z4381" t="s">
        <v>298</v>
      </c>
      <c r="AA4381" t="s">
        <v>69</v>
      </c>
      <c r="AB4381" t="s">
        <v>852</v>
      </c>
      <c r="AC4381" t="s">
        <v>71</v>
      </c>
      <c r="AD4381" t="s">
        <v>26706</v>
      </c>
      <c r="AE4381" t="s">
        <v>54</v>
      </c>
    </row>
    <row r="4382" spans="1:31" x14ac:dyDescent="0.2">
      <c r="A4382">
        <v>44</v>
      </c>
      <c r="B4382" t="s">
        <v>55</v>
      </c>
      <c r="C4382" t="s">
        <v>155</v>
      </c>
      <c r="D4382" t="s">
        <v>501</v>
      </c>
      <c r="E4382" t="s">
        <v>34</v>
      </c>
      <c r="F4382" t="s">
        <v>56</v>
      </c>
      <c r="G4382" t="s">
        <v>26740</v>
      </c>
      <c r="H4382" t="s">
        <v>26741</v>
      </c>
      <c r="I4382" t="s">
        <v>26742</v>
      </c>
      <c r="J4382" t="s">
        <v>26743</v>
      </c>
      <c r="K4382" t="s">
        <v>26744</v>
      </c>
      <c r="L4382" t="s">
        <v>26745</v>
      </c>
      <c r="M4382" t="s">
        <v>26746</v>
      </c>
      <c r="N4382" t="s">
        <v>26747</v>
      </c>
      <c r="O4382" t="s">
        <v>26748</v>
      </c>
      <c r="P4382" t="s">
        <v>26749</v>
      </c>
      <c r="Q4382" t="s">
        <v>471</v>
      </c>
      <c r="R4382">
        <v>67</v>
      </c>
      <c r="S4382">
        <v>-1</v>
      </c>
      <c r="T4382" t="s">
        <v>576</v>
      </c>
      <c r="U4382" s="1">
        <v>41088</v>
      </c>
      <c r="V4382" t="s">
        <v>48</v>
      </c>
      <c r="W4382" t="s">
        <v>191</v>
      </c>
      <c r="X4382" t="s">
        <v>49</v>
      </c>
      <c r="Y4382" t="s">
        <v>93</v>
      </c>
      <c r="Z4382" t="s">
        <v>32</v>
      </c>
      <c r="AA4382" t="s">
        <v>51</v>
      </c>
      <c r="AB4382" t="s">
        <v>110</v>
      </c>
      <c r="AC4382" t="s">
        <v>71</v>
      </c>
      <c r="AD4382" t="s">
        <v>26750</v>
      </c>
      <c r="AE4382" t="s">
        <v>54</v>
      </c>
    </row>
    <row r="4383" spans="1:31" x14ac:dyDescent="0.2">
      <c r="A4383">
        <v>44</v>
      </c>
      <c r="B4383" t="s">
        <v>154</v>
      </c>
      <c r="C4383" t="s">
        <v>113</v>
      </c>
      <c r="D4383" t="s">
        <v>33</v>
      </c>
      <c r="E4383" t="s">
        <v>34</v>
      </c>
      <c r="F4383" t="s">
        <v>56</v>
      </c>
      <c r="G4383" t="s">
        <v>27116</v>
      </c>
      <c r="H4383" t="s">
        <v>27117</v>
      </c>
      <c r="I4383" t="s">
        <v>27118</v>
      </c>
      <c r="J4383" t="s">
        <v>27119</v>
      </c>
      <c r="K4383" t="s">
        <v>27120</v>
      </c>
      <c r="L4383" t="s">
        <v>27121</v>
      </c>
      <c r="M4383" t="s">
        <v>27122</v>
      </c>
      <c r="N4383" t="s">
        <v>27123</v>
      </c>
      <c r="O4383" t="s">
        <v>27124</v>
      </c>
      <c r="P4383" t="s">
        <v>27125</v>
      </c>
      <c r="Q4383" t="s">
        <v>67</v>
      </c>
      <c r="R4383">
        <v>65</v>
      </c>
      <c r="S4383">
        <v>-1</v>
      </c>
      <c r="T4383" t="s">
        <v>163</v>
      </c>
      <c r="U4383" s="1">
        <v>40873</v>
      </c>
      <c r="V4383" t="s">
        <v>458</v>
      </c>
      <c r="W4383" t="s">
        <v>191</v>
      </c>
      <c r="X4383" t="s">
        <v>49</v>
      </c>
      <c r="Y4383" t="s">
        <v>93</v>
      </c>
      <c r="Z4383" t="s">
        <v>166</v>
      </c>
      <c r="AA4383" t="s">
        <v>69</v>
      </c>
      <c r="AB4383" t="s">
        <v>70</v>
      </c>
      <c r="AC4383" t="s">
        <v>71</v>
      </c>
      <c r="AD4383" t="s">
        <v>168</v>
      </c>
      <c r="AE4383" t="s">
        <v>54</v>
      </c>
    </row>
    <row r="4384" spans="1:31" x14ac:dyDescent="0.2">
      <c r="A4384">
        <v>44</v>
      </c>
      <c r="B4384" t="s">
        <v>154</v>
      </c>
      <c r="C4384" t="s">
        <v>32</v>
      </c>
      <c r="D4384" t="s">
        <v>33</v>
      </c>
      <c r="E4384" t="s">
        <v>34</v>
      </c>
      <c r="F4384" t="s">
        <v>56</v>
      </c>
      <c r="G4384" t="s">
        <v>27595</v>
      </c>
      <c r="H4384" t="s">
        <v>27596</v>
      </c>
      <c r="I4384" t="s">
        <v>27597</v>
      </c>
      <c r="J4384" t="s">
        <v>27598</v>
      </c>
      <c r="K4384" t="s">
        <v>27599</v>
      </c>
      <c r="L4384" t="s">
        <v>27600</v>
      </c>
      <c r="M4384" t="s">
        <v>27601</v>
      </c>
      <c r="N4384" t="s">
        <v>27602</v>
      </c>
      <c r="O4384" t="s">
        <v>27603</v>
      </c>
      <c r="P4384" t="s">
        <v>27604</v>
      </c>
      <c r="Q4384" t="s">
        <v>75</v>
      </c>
      <c r="R4384">
        <v>64</v>
      </c>
      <c r="S4384">
        <v>30000</v>
      </c>
      <c r="T4384" t="s">
        <v>560</v>
      </c>
      <c r="U4384" s="1">
        <v>41061</v>
      </c>
      <c r="V4384" t="s">
        <v>48</v>
      </c>
      <c r="W4384" t="s">
        <v>32</v>
      </c>
      <c r="X4384" t="s">
        <v>49</v>
      </c>
      <c r="Y4384" t="s">
        <v>93</v>
      </c>
      <c r="Z4384" t="s">
        <v>388</v>
      </c>
      <c r="AA4384" t="s">
        <v>69</v>
      </c>
      <c r="AB4384" t="s">
        <v>263</v>
      </c>
      <c r="AC4384" t="s">
        <v>220</v>
      </c>
      <c r="AD4384" t="s">
        <v>95</v>
      </c>
      <c r="AE4384" t="s">
        <v>54</v>
      </c>
    </row>
    <row r="4385" spans="1:31" x14ac:dyDescent="0.2">
      <c r="A4385">
        <v>44</v>
      </c>
      <c r="B4385" t="s">
        <v>96</v>
      </c>
      <c r="C4385" t="s">
        <v>32</v>
      </c>
      <c r="D4385" t="s">
        <v>888</v>
      </c>
      <c r="E4385" t="s">
        <v>32</v>
      </c>
      <c r="F4385" t="s">
        <v>56</v>
      </c>
      <c r="G4385" t="s">
        <v>27697</v>
      </c>
      <c r="H4385" t="s">
        <v>27698</v>
      </c>
      <c r="I4385" t="s">
        <v>27699</v>
      </c>
      <c r="J4385" t="s">
        <v>27700</v>
      </c>
      <c r="K4385" t="s">
        <v>27701</v>
      </c>
      <c r="L4385" t="s">
        <v>27702</v>
      </c>
      <c r="M4385" t="s">
        <v>27703</v>
      </c>
      <c r="N4385" t="s">
        <v>27704</v>
      </c>
      <c r="O4385" t="s">
        <v>27705</v>
      </c>
      <c r="P4385" t="s">
        <v>27706</v>
      </c>
      <c r="Q4385" t="s">
        <v>75</v>
      </c>
      <c r="R4385">
        <v>71</v>
      </c>
      <c r="S4385">
        <v>-1</v>
      </c>
      <c r="T4385" t="s">
        <v>331</v>
      </c>
      <c r="U4385" s="1">
        <v>41024</v>
      </c>
      <c r="V4385" t="s">
        <v>164</v>
      </c>
      <c r="W4385" t="s">
        <v>78</v>
      </c>
      <c r="X4385" t="s">
        <v>244</v>
      </c>
      <c r="Y4385" t="s">
        <v>32</v>
      </c>
      <c r="Z4385" t="s">
        <v>109</v>
      </c>
      <c r="AA4385" t="s">
        <v>51</v>
      </c>
      <c r="AB4385" t="s">
        <v>521</v>
      </c>
      <c r="AC4385" t="s">
        <v>71</v>
      </c>
      <c r="AD4385" t="s">
        <v>95</v>
      </c>
      <c r="AE4385" t="s">
        <v>54</v>
      </c>
    </row>
    <row r="4386" spans="1:31" x14ac:dyDescent="0.2">
      <c r="A4386">
        <v>44</v>
      </c>
      <c r="B4386" t="s">
        <v>96</v>
      </c>
      <c r="C4386" t="s">
        <v>32</v>
      </c>
      <c r="D4386" t="s">
        <v>182</v>
      </c>
      <c r="E4386" t="s">
        <v>34</v>
      </c>
      <c r="F4386" t="s">
        <v>56</v>
      </c>
      <c r="G4386" t="s">
        <v>27725</v>
      </c>
      <c r="H4386" t="s">
        <v>27726</v>
      </c>
      <c r="I4386" t="s">
        <v>27727</v>
      </c>
      <c r="J4386" t="s">
        <v>27728</v>
      </c>
      <c r="K4386" t="s">
        <v>27729</v>
      </c>
      <c r="L4386" t="s">
        <v>27730</v>
      </c>
      <c r="M4386" t="s">
        <v>27731</v>
      </c>
      <c r="N4386" t="s">
        <v>27732</v>
      </c>
      <c r="O4386" t="s">
        <v>27733</v>
      </c>
      <c r="P4386" t="s">
        <v>27734</v>
      </c>
      <c r="Q4386" t="s">
        <v>75</v>
      </c>
      <c r="R4386">
        <v>70</v>
      </c>
      <c r="S4386">
        <v>150000</v>
      </c>
      <c r="T4386" t="s">
        <v>136</v>
      </c>
      <c r="U4386" s="1">
        <v>41091</v>
      </c>
      <c r="V4386" t="s">
        <v>2224</v>
      </c>
      <c r="W4386" t="s">
        <v>181</v>
      </c>
      <c r="X4386" t="s">
        <v>398</v>
      </c>
      <c r="Y4386" t="s">
        <v>32</v>
      </c>
      <c r="Z4386" t="s">
        <v>1255</v>
      </c>
      <c r="AA4386" t="s">
        <v>51</v>
      </c>
      <c r="AB4386" t="s">
        <v>32</v>
      </c>
      <c r="AC4386" t="s">
        <v>71</v>
      </c>
      <c r="AD4386" t="s">
        <v>27735</v>
      </c>
      <c r="AE4386" t="s">
        <v>54</v>
      </c>
    </row>
    <row r="4387" spans="1:31" x14ac:dyDescent="0.2">
      <c r="A4387">
        <v>44</v>
      </c>
      <c r="B4387" t="s">
        <v>32</v>
      </c>
      <c r="C4387" t="s">
        <v>32</v>
      </c>
      <c r="D4387" t="s">
        <v>33</v>
      </c>
      <c r="E4387" t="s">
        <v>34</v>
      </c>
      <c r="F4387" t="s">
        <v>56</v>
      </c>
      <c r="G4387" t="s">
        <v>28209</v>
      </c>
      <c r="H4387" t="s">
        <v>32</v>
      </c>
      <c r="I4387" t="s">
        <v>28210</v>
      </c>
      <c r="J4387" t="s">
        <v>28211</v>
      </c>
      <c r="K4387" t="s">
        <v>28212</v>
      </c>
      <c r="L4387" t="s">
        <v>28213</v>
      </c>
      <c r="M4387" t="s">
        <v>28214</v>
      </c>
      <c r="N4387" t="s">
        <v>28215</v>
      </c>
      <c r="O4387" t="s">
        <v>28216</v>
      </c>
      <c r="P4387" t="s">
        <v>28217</v>
      </c>
      <c r="Q4387" t="s">
        <v>67</v>
      </c>
      <c r="R4387">
        <v>76</v>
      </c>
      <c r="S4387">
        <v>-1</v>
      </c>
      <c r="T4387" t="s">
        <v>331</v>
      </c>
      <c r="U4387" s="1">
        <v>41081</v>
      </c>
      <c r="V4387" t="s">
        <v>1632</v>
      </c>
      <c r="W4387" t="s">
        <v>32</v>
      </c>
      <c r="X4387" t="s">
        <v>49</v>
      </c>
      <c r="Y4387" t="s">
        <v>32</v>
      </c>
      <c r="Z4387" t="s">
        <v>91</v>
      </c>
      <c r="AA4387" t="s">
        <v>51</v>
      </c>
      <c r="AB4387" t="s">
        <v>740</v>
      </c>
      <c r="AC4387" t="s">
        <v>71</v>
      </c>
      <c r="AD4387" t="s">
        <v>95</v>
      </c>
      <c r="AE4387" t="s">
        <v>54</v>
      </c>
    </row>
    <row r="4388" spans="1:31" x14ac:dyDescent="0.2">
      <c r="A4388">
        <v>44</v>
      </c>
      <c r="B4388" t="s">
        <v>169</v>
      </c>
      <c r="C4388" t="s">
        <v>113</v>
      </c>
      <c r="D4388" t="s">
        <v>33</v>
      </c>
      <c r="E4388" t="s">
        <v>34</v>
      </c>
      <c r="F4388" t="s">
        <v>138</v>
      </c>
      <c r="G4388" t="s">
        <v>28434</v>
      </c>
      <c r="H4388" t="s">
        <v>28435</v>
      </c>
      <c r="I4388" t="s">
        <v>28436</v>
      </c>
      <c r="J4388" t="s">
        <v>28437</v>
      </c>
      <c r="K4388" t="s">
        <v>28438</v>
      </c>
      <c r="L4388" t="s">
        <v>28439</v>
      </c>
      <c r="M4388" t="s">
        <v>28440</v>
      </c>
      <c r="N4388" t="s">
        <v>28441</v>
      </c>
      <c r="O4388" t="s">
        <v>28442</v>
      </c>
      <c r="P4388" t="s">
        <v>28443</v>
      </c>
      <c r="Q4388" t="s">
        <v>67</v>
      </c>
      <c r="R4388">
        <v>69</v>
      </c>
      <c r="S4388">
        <v>-1</v>
      </c>
      <c r="T4388" t="s">
        <v>149</v>
      </c>
      <c r="U4388" s="1">
        <v>41080</v>
      </c>
      <c r="V4388" t="s">
        <v>48</v>
      </c>
      <c r="W4388" t="s">
        <v>204</v>
      </c>
      <c r="X4388" t="s">
        <v>49</v>
      </c>
      <c r="Y4388" t="s">
        <v>32</v>
      </c>
      <c r="Z4388" t="s">
        <v>32</v>
      </c>
      <c r="AA4388" t="s">
        <v>51</v>
      </c>
      <c r="AB4388" t="s">
        <v>344</v>
      </c>
      <c r="AC4388" t="s">
        <v>71</v>
      </c>
      <c r="AD4388" t="s">
        <v>2243</v>
      </c>
      <c r="AE4388" t="s">
        <v>54</v>
      </c>
    </row>
    <row r="4389" spans="1:31" x14ac:dyDescent="0.2">
      <c r="A4389">
        <v>44</v>
      </c>
      <c r="B4389" t="s">
        <v>169</v>
      </c>
      <c r="C4389" t="s">
        <v>155</v>
      </c>
      <c r="D4389" t="s">
        <v>33</v>
      </c>
      <c r="E4389" t="s">
        <v>34</v>
      </c>
      <c r="F4389" t="s">
        <v>773</v>
      </c>
      <c r="G4389" t="s">
        <v>29452</v>
      </c>
      <c r="H4389" t="s">
        <v>29453</v>
      </c>
      <c r="I4389" t="s">
        <v>29454</v>
      </c>
      <c r="J4389" t="s">
        <v>846</v>
      </c>
      <c r="K4389" t="s">
        <v>29455</v>
      </c>
      <c r="L4389" t="s">
        <v>29456</v>
      </c>
      <c r="M4389" t="s">
        <v>29457</v>
      </c>
      <c r="N4389" t="s">
        <v>29458</v>
      </c>
      <c r="O4389" t="s">
        <v>20757</v>
      </c>
      <c r="P4389" t="s">
        <v>29459</v>
      </c>
      <c r="Q4389" t="s">
        <v>108</v>
      </c>
      <c r="R4389">
        <v>60</v>
      </c>
      <c r="S4389">
        <v>60000</v>
      </c>
      <c r="T4389" t="s">
        <v>203</v>
      </c>
      <c r="U4389" s="1">
        <v>41090</v>
      </c>
      <c r="V4389" t="s">
        <v>822</v>
      </c>
      <c r="W4389" t="s">
        <v>181</v>
      </c>
      <c r="X4389" t="s">
        <v>49</v>
      </c>
      <c r="Y4389" t="s">
        <v>643</v>
      </c>
      <c r="Z4389" t="s">
        <v>4341</v>
      </c>
      <c r="AA4389" t="s">
        <v>51</v>
      </c>
      <c r="AB4389" t="s">
        <v>124</v>
      </c>
      <c r="AC4389" t="s">
        <v>71</v>
      </c>
      <c r="AD4389" t="s">
        <v>95</v>
      </c>
      <c r="AE4389" t="s">
        <v>54</v>
      </c>
    </row>
    <row r="4390" spans="1:31" x14ac:dyDescent="0.2">
      <c r="A4390">
        <v>44</v>
      </c>
      <c r="B4390" t="s">
        <v>169</v>
      </c>
      <c r="C4390" t="s">
        <v>278</v>
      </c>
      <c r="D4390" t="s">
        <v>33</v>
      </c>
      <c r="E4390" t="s">
        <v>34</v>
      </c>
      <c r="F4390" t="s">
        <v>773</v>
      </c>
      <c r="G4390" t="s">
        <v>29632</v>
      </c>
      <c r="H4390" t="s">
        <v>29633</v>
      </c>
      <c r="I4390" t="s">
        <v>29634</v>
      </c>
      <c r="J4390" t="s">
        <v>29635</v>
      </c>
      <c r="K4390" t="s">
        <v>29636</v>
      </c>
      <c r="L4390" t="s">
        <v>29637</v>
      </c>
      <c r="M4390" t="s">
        <v>3201</v>
      </c>
      <c r="N4390" t="s">
        <v>29638</v>
      </c>
      <c r="O4390" t="s">
        <v>29639</v>
      </c>
      <c r="P4390" t="s">
        <v>29640</v>
      </c>
      <c r="Q4390" t="s">
        <v>75</v>
      </c>
      <c r="R4390">
        <v>72</v>
      </c>
      <c r="S4390">
        <v>-1</v>
      </c>
      <c r="T4390" t="s">
        <v>47</v>
      </c>
      <c r="U4390" s="1">
        <v>41050</v>
      </c>
      <c r="V4390" t="s">
        <v>2512</v>
      </c>
      <c r="W4390" t="s">
        <v>32</v>
      </c>
      <c r="X4390" t="s">
        <v>49</v>
      </c>
      <c r="Y4390" t="s">
        <v>261</v>
      </c>
      <c r="Z4390" t="s">
        <v>298</v>
      </c>
      <c r="AA4390" t="s">
        <v>51</v>
      </c>
      <c r="AB4390" t="s">
        <v>1909</v>
      </c>
      <c r="AC4390" t="s">
        <v>71</v>
      </c>
      <c r="AD4390" t="s">
        <v>2069</v>
      </c>
      <c r="AE4390" t="s">
        <v>265</v>
      </c>
    </row>
    <row r="4391" spans="1:31" x14ac:dyDescent="0.2">
      <c r="A4391">
        <v>44</v>
      </c>
      <c r="B4391" t="s">
        <v>169</v>
      </c>
      <c r="C4391" t="s">
        <v>155</v>
      </c>
      <c r="D4391" t="s">
        <v>33</v>
      </c>
      <c r="E4391" t="s">
        <v>34</v>
      </c>
      <c r="F4391" t="s">
        <v>56</v>
      </c>
      <c r="G4391" t="s">
        <v>30812</v>
      </c>
      <c r="H4391" t="s">
        <v>30813</v>
      </c>
      <c r="I4391" t="s">
        <v>30814</v>
      </c>
      <c r="J4391" t="s">
        <v>30815</v>
      </c>
      <c r="K4391" t="s">
        <v>30816</v>
      </c>
      <c r="L4391" t="s">
        <v>30817</v>
      </c>
      <c r="M4391" t="s">
        <v>30818</v>
      </c>
      <c r="N4391" t="s">
        <v>30819</v>
      </c>
      <c r="O4391" t="s">
        <v>30820</v>
      </c>
      <c r="P4391" t="s">
        <v>30821</v>
      </c>
      <c r="Q4391" t="s">
        <v>75</v>
      </c>
      <c r="R4391">
        <v>72</v>
      </c>
      <c r="S4391">
        <v>-1</v>
      </c>
      <c r="T4391" t="s">
        <v>91</v>
      </c>
      <c r="U4391" s="1">
        <v>41071</v>
      </c>
      <c r="V4391" t="s">
        <v>48</v>
      </c>
      <c r="W4391" t="s">
        <v>32</v>
      </c>
      <c r="X4391" t="s">
        <v>49</v>
      </c>
      <c r="Y4391" t="s">
        <v>495</v>
      </c>
      <c r="Z4391" t="s">
        <v>298</v>
      </c>
      <c r="AA4391" t="s">
        <v>51</v>
      </c>
      <c r="AB4391" t="s">
        <v>389</v>
      </c>
      <c r="AC4391" t="s">
        <v>71</v>
      </c>
      <c r="AD4391" t="s">
        <v>95</v>
      </c>
      <c r="AE4391" t="s">
        <v>54</v>
      </c>
    </row>
    <row r="4392" spans="1:31" x14ac:dyDescent="0.2">
      <c r="A4392">
        <v>44</v>
      </c>
      <c r="B4392" t="s">
        <v>169</v>
      </c>
      <c r="C4392" t="s">
        <v>32</v>
      </c>
      <c r="D4392" t="s">
        <v>33</v>
      </c>
      <c r="E4392" t="s">
        <v>34</v>
      </c>
      <c r="F4392" t="s">
        <v>114</v>
      </c>
      <c r="G4392" t="s">
        <v>32049</v>
      </c>
      <c r="H4392" t="s">
        <v>32050</v>
      </c>
      <c r="I4392" t="s">
        <v>32051</v>
      </c>
      <c r="J4392" t="s">
        <v>32052</v>
      </c>
      <c r="K4392" t="s">
        <v>32053</v>
      </c>
      <c r="L4392" t="s">
        <v>32054</v>
      </c>
      <c r="M4392" t="s">
        <v>32055</v>
      </c>
      <c r="N4392" t="s">
        <v>32056</v>
      </c>
      <c r="O4392" t="s">
        <v>32057</v>
      </c>
      <c r="P4392" t="s">
        <v>32</v>
      </c>
      <c r="Q4392" t="s">
        <v>75</v>
      </c>
      <c r="R4392">
        <v>69</v>
      </c>
      <c r="S4392">
        <v>-1</v>
      </c>
      <c r="T4392" t="s">
        <v>576</v>
      </c>
      <c r="U4392" s="1">
        <v>41089</v>
      </c>
      <c r="V4392" t="s">
        <v>48</v>
      </c>
      <c r="W4392" t="s">
        <v>32</v>
      </c>
      <c r="X4392" t="s">
        <v>49</v>
      </c>
      <c r="Y4392" t="s">
        <v>32</v>
      </c>
      <c r="Z4392" t="s">
        <v>475</v>
      </c>
      <c r="AA4392" t="s">
        <v>51</v>
      </c>
      <c r="AB4392" t="s">
        <v>70</v>
      </c>
      <c r="AC4392" t="s">
        <v>71</v>
      </c>
      <c r="AD4392" t="s">
        <v>168</v>
      </c>
      <c r="AE4392" t="s">
        <v>54</v>
      </c>
    </row>
    <row r="4393" spans="1:31" x14ac:dyDescent="0.2">
      <c r="A4393">
        <v>44</v>
      </c>
      <c r="B4393" t="s">
        <v>96</v>
      </c>
      <c r="C4393" t="s">
        <v>522</v>
      </c>
      <c r="D4393" t="s">
        <v>182</v>
      </c>
      <c r="E4393" t="s">
        <v>34</v>
      </c>
      <c r="F4393" t="s">
        <v>56</v>
      </c>
      <c r="G4393" t="s">
        <v>32520</v>
      </c>
      <c r="H4393" t="s">
        <v>32521</v>
      </c>
      <c r="I4393" t="s">
        <v>32522</v>
      </c>
      <c r="J4393" t="s">
        <v>32523</v>
      </c>
      <c r="K4393" t="s">
        <v>32524</v>
      </c>
      <c r="L4393" t="s">
        <v>32525</v>
      </c>
      <c r="M4393" t="s">
        <v>32526</v>
      </c>
      <c r="N4393" t="s">
        <v>32527</v>
      </c>
      <c r="O4393" t="s">
        <v>32528</v>
      </c>
      <c r="P4393" t="s">
        <v>32529</v>
      </c>
      <c r="Q4393" t="s">
        <v>75</v>
      </c>
      <c r="R4393">
        <v>64</v>
      </c>
      <c r="S4393">
        <v>-1</v>
      </c>
      <c r="T4393" t="s">
        <v>47</v>
      </c>
      <c r="U4393" s="1">
        <v>41091</v>
      </c>
      <c r="V4393" t="s">
        <v>260</v>
      </c>
      <c r="W4393" t="s">
        <v>1207</v>
      </c>
      <c r="X4393" t="s">
        <v>49</v>
      </c>
      <c r="Y4393" t="s">
        <v>32</v>
      </c>
      <c r="Z4393" t="s">
        <v>80</v>
      </c>
      <c r="AA4393" t="s">
        <v>69</v>
      </c>
      <c r="AB4393" t="s">
        <v>618</v>
      </c>
      <c r="AC4393" t="s">
        <v>71</v>
      </c>
      <c r="AD4393" t="s">
        <v>447</v>
      </c>
      <c r="AE4393" t="s">
        <v>265</v>
      </c>
    </row>
    <row r="4394" spans="1:31" x14ac:dyDescent="0.2">
      <c r="A4394">
        <v>44</v>
      </c>
      <c r="B4394" t="s">
        <v>96</v>
      </c>
      <c r="C4394" t="s">
        <v>155</v>
      </c>
      <c r="D4394" t="s">
        <v>33</v>
      </c>
      <c r="E4394" t="s">
        <v>34</v>
      </c>
      <c r="F4394" t="s">
        <v>56</v>
      </c>
      <c r="G4394" t="s">
        <v>32595</v>
      </c>
      <c r="H4394" t="s">
        <v>32596</v>
      </c>
      <c r="I4394" t="s">
        <v>32597</v>
      </c>
      <c r="J4394" t="s">
        <v>32598</v>
      </c>
      <c r="K4394" t="s">
        <v>32</v>
      </c>
      <c r="L4394" t="s">
        <v>32599</v>
      </c>
      <c r="M4394" t="s">
        <v>32600</v>
      </c>
      <c r="N4394" t="s">
        <v>32601</v>
      </c>
      <c r="O4394" t="s">
        <v>32602</v>
      </c>
      <c r="P4394" t="s">
        <v>32603</v>
      </c>
      <c r="Q4394" t="s">
        <v>75</v>
      </c>
      <c r="R4394">
        <v>71</v>
      </c>
      <c r="S4394">
        <v>-1</v>
      </c>
      <c r="T4394" t="s">
        <v>457</v>
      </c>
      <c r="U4394" s="1">
        <v>41075</v>
      </c>
      <c r="V4394" t="s">
        <v>5083</v>
      </c>
      <c r="W4394" t="s">
        <v>191</v>
      </c>
      <c r="X4394" t="s">
        <v>49</v>
      </c>
      <c r="Y4394" t="s">
        <v>32</v>
      </c>
      <c r="Z4394" t="s">
        <v>205</v>
      </c>
      <c r="AA4394" t="s">
        <v>51</v>
      </c>
      <c r="AB4394" t="s">
        <v>263</v>
      </c>
      <c r="AC4394" t="s">
        <v>71</v>
      </c>
      <c r="AD4394" t="s">
        <v>32604</v>
      </c>
      <c r="AE4394" t="s">
        <v>54</v>
      </c>
    </row>
    <row r="4395" spans="1:31" x14ac:dyDescent="0.2">
      <c r="A4395">
        <v>44</v>
      </c>
      <c r="B4395" t="s">
        <v>55</v>
      </c>
      <c r="C4395" t="s">
        <v>155</v>
      </c>
      <c r="D4395" t="s">
        <v>33</v>
      </c>
      <c r="E4395" t="s">
        <v>34</v>
      </c>
      <c r="F4395" t="s">
        <v>56</v>
      </c>
      <c r="G4395" t="s">
        <v>32884</v>
      </c>
      <c r="H4395" t="s">
        <v>32885</v>
      </c>
      <c r="I4395" t="s">
        <v>403</v>
      </c>
      <c r="J4395" t="s">
        <v>32886</v>
      </c>
      <c r="K4395" t="s">
        <v>32887</v>
      </c>
      <c r="L4395" t="s">
        <v>32888</v>
      </c>
      <c r="M4395" t="s">
        <v>32889</v>
      </c>
      <c r="N4395" t="s">
        <v>32890</v>
      </c>
      <c r="O4395" t="s">
        <v>32891</v>
      </c>
      <c r="P4395" t="s">
        <v>32892</v>
      </c>
      <c r="Q4395" t="s">
        <v>32</v>
      </c>
      <c r="R4395">
        <v>66</v>
      </c>
      <c r="S4395">
        <v>-1</v>
      </c>
      <c r="T4395" t="s">
        <v>331</v>
      </c>
      <c r="U4395" s="1">
        <v>41090</v>
      </c>
      <c r="V4395" t="s">
        <v>164</v>
      </c>
      <c r="W4395" t="s">
        <v>92</v>
      </c>
      <c r="X4395" t="s">
        <v>49</v>
      </c>
      <c r="Y4395" t="s">
        <v>93</v>
      </c>
      <c r="Z4395" t="s">
        <v>378</v>
      </c>
      <c r="AA4395" t="s">
        <v>51</v>
      </c>
      <c r="AB4395" t="s">
        <v>124</v>
      </c>
      <c r="AC4395" t="s">
        <v>71</v>
      </c>
      <c r="AD4395" t="s">
        <v>1419</v>
      </c>
      <c r="AE4395" t="s">
        <v>54</v>
      </c>
    </row>
    <row r="4396" spans="1:31" x14ac:dyDescent="0.2">
      <c r="A4396">
        <v>44</v>
      </c>
      <c r="B4396" t="s">
        <v>32</v>
      </c>
      <c r="C4396" t="s">
        <v>97</v>
      </c>
      <c r="D4396" t="s">
        <v>98</v>
      </c>
      <c r="E4396" t="s">
        <v>32</v>
      </c>
      <c r="F4396" t="s">
        <v>56</v>
      </c>
      <c r="G4396" t="s">
        <v>33148</v>
      </c>
      <c r="H4396" t="s">
        <v>33149</v>
      </c>
      <c r="I4396" t="s">
        <v>33150</v>
      </c>
      <c r="J4396" t="s">
        <v>33151</v>
      </c>
      <c r="K4396" t="s">
        <v>33152</v>
      </c>
      <c r="L4396" t="s">
        <v>33153</v>
      </c>
      <c r="M4396" t="s">
        <v>33154</v>
      </c>
      <c r="N4396" t="s">
        <v>33155</v>
      </c>
      <c r="O4396" t="s">
        <v>33156</v>
      </c>
      <c r="P4396" t="s">
        <v>33157</v>
      </c>
      <c r="Q4396" t="s">
        <v>75</v>
      </c>
      <c r="R4396">
        <v>69</v>
      </c>
      <c r="S4396">
        <v>-1</v>
      </c>
      <c r="T4396" t="s">
        <v>136</v>
      </c>
      <c r="U4396" s="1">
        <v>41089</v>
      </c>
      <c r="V4396" t="s">
        <v>3194</v>
      </c>
      <c r="W4396" t="s">
        <v>32</v>
      </c>
      <c r="X4396" t="s">
        <v>49</v>
      </c>
      <c r="Y4396" t="s">
        <v>93</v>
      </c>
      <c r="Z4396" t="s">
        <v>109</v>
      </c>
      <c r="AA4396" t="s">
        <v>51</v>
      </c>
      <c r="AB4396" t="s">
        <v>1909</v>
      </c>
      <c r="AC4396" t="s">
        <v>71</v>
      </c>
      <c r="AD4396" t="s">
        <v>33158</v>
      </c>
      <c r="AE4396" t="s">
        <v>54</v>
      </c>
    </row>
    <row r="4397" spans="1:31" x14ac:dyDescent="0.2">
      <c r="A4397">
        <v>44</v>
      </c>
      <c r="B4397" t="s">
        <v>96</v>
      </c>
      <c r="C4397" t="s">
        <v>155</v>
      </c>
      <c r="D4397" t="s">
        <v>33</v>
      </c>
      <c r="E4397" t="s">
        <v>34</v>
      </c>
      <c r="F4397" t="s">
        <v>833</v>
      </c>
      <c r="G4397" t="s">
        <v>34449</v>
      </c>
      <c r="H4397" t="s">
        <v>34450</v>
      </c>
      <c r="I4397" t="s">
        <v>34451</v>
      </c>
      <c r="J4397" t="s">
        <v>34452</v>
      </c>
      <c r="K4397" t="s">
        <v>32</v>
      </c>
      <c r="L4397" t="s">
        <v>32</v>
      </c>
      <c r="M4397" t="s">
        <v>34453</v>
      </c>
      <c r="N4397" t="s">
        <v>32</v>
      </c>
      <c r="O4397" t="s">
        <v>32</v>
      </c>
      <c r="P4397" t="s">
        <v>32</v>
      </c>
      <c r="Q4397" t="s">
        <v>75</v>
      </c>
      <c r="R4397">
        <v>71</v>
      </c>
      <c r="S4397">
        <v>-1</v>
      </c>
      <c r="T4397" t="s">
        <v>331</v>
      </c>
      <c r="U4397" s="1">
        <v>41089</v>
      </c>
      <c r="V4397" t="s">
        <v>164</v>
      </c>
      <c r="W4397" t="s">
        <v>92</v>
      </c>
      <c r="X4397" t="s">
        <v>49</v>
      </c>
      <c r="Y4397" t="s">
        <v>245</v>
      </c>
      <c r="Z4397" t="s">
        <v>109</v>
      </c>
      <c r="AA4397" t="s">
        <v>51</v>
      </c>
      <c r="AB4397" t="s">
        <v>459</v>
      </c>
      <c r="AC4397" t="s">
        <v>71</v>
      </c>
      <c r="AD4397" t="s">
        <v>14593</v>
      </c>
      <c r="AE4397" t="s">
        <v>54</v>
      </c>
    </row>
    <row r="4398" spans="1:31" x14ac:dyDescent="0.2">
      <c r="A4398">
        <v>44</v>
      </c>
      <c r="B4398" t="s">
        <v>96</v>
      </c>
      <c r="C4398" t="s">
        <v>32</v>
      </c>
      <c r="D4398" t="s">
        <v>33</v>
      </c>
      <c r="E4398" t="s">
        <v>32</v>
      </c>
      <c r="F4398" t="s">
        <v>114</v>
      </c>
      <c r="G4398" t="s">
        <v>34978</v>
      </c>
      <c r="H4398" t="s">
        <v>32</v>
      </c>
      <c r="I4398" t="s">
        <v>32</v>
      </c>
      <c r="J4398" t="s">
        <v>34979</v>
      </c>
      <c r="K4398" t="s">
        <v>32</v>
      </c>
      <c r="L4398" t="s">
        <v>34980</v>
      </c>
      <c r="M4398" t="s">
        <v>32</v>
      </c>
      <c r="N4398" t="s">
        <v>32</v>
      </c>
      <c r="O4398" t="s">
        <v>32</v>
      </c>
      <c r="P4398" t="s">
        <v>34981</v>
      </c>
      <c r="Q4398" t="s">
        <v>75</v>
      </c>
      <c r="R4398">
        <v>70</v>
      </c>
      <c r="S4398">
        <v>-1</v>
      </c>
      <c r="T4398" t="s">
        <v>32</v>
      </c>
      <c r="U4398" s="1">
        <v>41053</v>
      </c>
      <c r="V4398" t="s">
        <v>1474</v>
      </c>
      <c r="W4398" t="s">
        <v>92</v>
      </c>
      <c r="X4398" t="s">
        <v>49</v>
      </c>
      <c r="Y4398" t="s">
        <v>32</v>
      </c>
      <c r="Z4398" t="s">
        <v>32</v>
      </c>
      <c r="AA4398" t="s">
        <v>51</v>
      </c>
      <c r="AB4398" t="s">
        <v>32</v>
      </c>
      <c r="AC4398" t="s">
        <v>32</v>
      </c>
      <c r="AD4398" t="s">
        <v>95</v>
      </c>
      <c r="AE4398" t="s">
        <v>54</v>
      </c>
    </row>
    <row r="4399" spans="1:31" x14ac:dyDescent="0.2">
      <c r="A4399">
        <v>44</v>
      </c>
      <c r="B4399" t="s">
        <v>169</v>
      </c>
      <c r="C4399" t="s">
        <v>32</v>
      </c>
      <c r="D4399" t="s">
        <v>33</v>
      </c>
      <c r="E4399" t="s">
        <v>34</v>
      </c>
      <c r="F4399" t="s">
        <v>114</v>
      </c>
      <c r="G4399" t="s">
        <v>35216</v>
      </c>
      <c r="H4399" t="s">
        <v>35217</v>
      </c>
      <c r="I4399" t="s">
        <v>35218</v>
      </c>
      <c r="J4399" t="s">
        <v>35219</v>
      </c>
      <c r="K4399" t="s">
        <v>35220</v>
      </c>
      <c r="L4399" t="s">
        <v>35221</v>
      </c>
      <c r="M4399" t="s">
        <v>35222</v>
      </c>
      <c r="N4399" t="s">
        <v>35223</v>
      </c>
      <c r="O4399" t="s">
        <v>35224</v>
      </c>
      <c r="P4399" t="s">
        <v>35225</v>
      </c>
      <c r="Q4399" t="s">
        <v>75</v>
      </c>
      <c r="R4399">
        <v>72</v>
      </c>
      <c r="S4399">
        <v>-1</v>
      </c>
      <c r="T4399" t="s">
        <v>76</v>
      </c>
      <c r="U4399" s="1">
        <v>41067</v>
      </c>
      <c r="V4399" t="s">
        <v>48</v>
      </c>
      <c r="W4399" t="s">
        <v>32</v>
      </c>
      <c r="X4399" t="s">
        <v>49</v>
      </c>
      <c r="Y4399" t="s">
        <v>93</v>
      </c>
      <c r="Z4399" t="s">
        <v>91</v>
      </c>
      <c r="AA4399" t="s">
        <v>51</v>
      </c>
      <c r="AB4399" t="s">
        <v>618</v>
      </c>
      <c r="AC4399" t="s">
        <v>71</v>
      </c>
      <c r="AD4399" t="s">
        <v>95</v>
      </c>
      <c r="AE4399" t="s">
        <v>54</v>
      </c>
    </row>
    <row r="4400" spans="1:31" x14ac:dyDescent="0.2">
      <c r="A4400">
        <v>44</v>
      </c>
      <c r="B4400" t="s">
        <v>169</v>
      </c>
      <c r="C4400" t="s">
        <v>97</v>
      </c>
      <c r="D4400" t="s">
        <v>33</v>
      </c>
      <c r="E4400" t="s">
        <v>32</v>
      </c>
      <c r="F4400" t="s">
        <v>114</v>
      </c>
      <c r="G4400" t="s">
        <v>35245</v>
      </c>
      <c r="H4400" t="s">
        <v>35246</v>
      </c>
      <c r="I4400" t="s">
        <v>35247</v>
      </c>
      <c r="J4400" t="s">
        <v>35248</v>
      </c>
      <c r="K4400" t="e">
        <f>-read: catcher in the rye  -view: the graduate  -watch: big bang theory  -hear: rolling stones  -eat: pakistani</f>
        <v>#NAME?</v>
      </c>
      <c r="L4400" t="s">
        <v>35249</v>
      </c>
      <c r="M4400" t="s">
        <v>31222</v>
      </c>
      <c r="N4400" t="s">
        <v>35250</v>
      </c>
      <c r="O4400" t="s">
        <v>8322</v>
      </c>
      <c r="P4400" t="s">
        <v>35251</v>
      </c>
      <c r="Q4400" t="s">
        <v>75</v>
      </c>
      <c r="R4400">
        <v>73</v>
      </c>
      <c r="S4400">
        <v>-1</v>
      </c>
      <c r="T4400" t="s">
        <v>576</v>
      </c>
      <c r="U4400" s="1">
        <v>41089</v>
      </c>
      <c r="V4400" t="s">
        <v>48</v>
      </c>
      <c r="W4400" t="s">
        <v>32</v>
      </c>
      <c r="X4400" t="s">
        <v>49</v>
      </c>
      <c r="Y4400" t="s">
        <v>32</v>
      </c>
      <c r="Z4400" t="s">
        <v>32</v>
      </c>
      <c r="AA4400" t="s">
        <v>51</v>
      </c>
      <c r="AB4400" t="s">
        <v>247</v>
      </c>
      <c r="AC4400" t="s">
        <v>71</v>
      </c>
      <c r="AD4400" t="s">
        <v>332</v>
      </c>
      <c r="AE4400" t="s">
        <v>54</v>
      </c>
    </row>
    <row r="4401" spans="1:31" x14ac:dyDescent="0.2">
      <c r="A4401">
        <v>44</v>
      </c>
      <c r="B4401" t="s">
        <v>55</v>
      </c>
      <c r="C4401" t="s">
        <v>113</v>
      </c>
      <c r="D4401" t="s">
        <v>182</v>
      </c>
      <c r="E4401" t="s">
        <v>34</v>
      </c>
      <c r="F4401" t="s">
        <v>56</v>
      </c>
      <c r="G4401" t="s">
        <v>37013</v>
      </c>
      <c r="H4401" t="s">
        <v>37014</v>
      </c>
      <c r="I4401" t="s">
        <v>37015</v>
      </c>
      <c r="J4401" t="s">
        <v>37016</v>
      </c>
      <c r="K4401" t="s">
        <v>37017</v>
      </c>
      <c r="L4401" t="s">
        <v>37018</v>
      </c>
      <c r="M4401" t="s">
        <v>37019</v>
      </c>
      <c r="N4401" t="s">
        <v>37020</v>
      </c>
      <c r="O4401" t="s">
        <v>37021</v>
      </c>
      <c r="P4401" t="s">
        <v>37022</v>
      </c>
      <c r="Q4401" t="s">
        <v>75</v>
      </c>
      <c r="R4401">
        <v>67</v>
      </c>
      <c r="S4401">
        <v>-1</v>
      </c>
      <c r="T4401" t="s">
        <v>457</v>
      </c>
      <c r="U4401" s="1">
        <v>41088</v>
      </c>
      <c r="V4401" t="s">
        <v>48</v>
      </c>
      <c r="W4401" t="s">
        <v>181</v>
      </c>
      <c r="X4401" t="s">
        <v>244</v>
      </c>
      <c r="Y4401" t="s">
        <v>245</v>
      </c>
      <c r="Z4401" t="s">
        <v>151</v>
      </c>
      <c r="AA4401" t="s">
        <v>69</v>
      </c>
      <c r="AB4401" t="s">
        <v>285</v>
      </c>
      <c r="AC4401" t="s">
        <v>71</v>
      </c>
      <c r="AD4401" t="s">
        <v>32740</v>
      </c>
      <c r="AE4401" t="s">
        <v>54</v>
      </c>
    </row>
    <row r="4402" spans="1:31" x14ac:dyDescent="0.2">
      <c r="A4402">
        <v>44</v>
      </c>
      <c r="B4402" t="s">
        <v>32</v>
      </c>
      <c r="C4402" t="s">
        <v>32</v>
      </c>
      <c r="D4402" t="s">
        <v>501</v>
      </c>
      <c r="E4402" t="s">
        <v>34</v>
      </c>
      <c r="F4402" t="s">
        <v>1394</v>
      </c>
      <c r="G4402" t="s">
        <v>37370</v>
      </c>
      <c r="H4402" t="s">
        <v>37371</v>
      </c>
      <c r="I4402" t="s">
        <v>37372</v>
      </c>
      <c r="J4402" t="s">
        <v>37373</v>
      </c>
      <c r="K4402" t="s">
        <v>37374</v>
      </c>
      <c r="L4402" t="s">
        <v>37375</v>
      </c>
      <c r="M4402" t="s">
        <v>37376</v>
      </c>
      <c r="N4402" t="s">
        <v>37377</v>
      </c>
      <c r="O4402" t="s">
        <v>37378</v>
      </c>
      <c r="P4402" t="s">
        <v>37379</v>
      </c>
      <c r="Q4402" t="s">
        <v>75</v>
      </c>
      <c r="R4402">
        <v>70</v>
      </c>
      <c r="S4402">
        <v>40000</v>
      </c>
      <c r="T4402" t="s">
        <v>215</v>
      </c>
      <c r="U4402" s="1">
        <v>40841</v>
      </c>
      <c r="V4402" t="s">
        <v>1598</v>
      </c>
      <c r="W4402" t="s">
        <v>32</v>
      </c>
      <c r="X4402" t="s">
        <v>49</v>
      </c>
      <c r="Y4402" t="s">
        <v>261</v>
      </c>
      <c r="Z4402" t="s">
        <v>218</v>
      </c>
      <c r="AA4402" t="s">
        <v>51</v>
      </c>
      <c r="AB4402" t="s">
        <v>1909</v>
      </c>
      <c r="AC4402" t="s">
        <v>71</v>
      </c>
      <c r="AD4402" t="s">
        <v>168</v>
      </c>
      <c r="AE4402" t="s">
        <v>54</v>
      </c>
    </row>
    <row r="4403" spans="1:31" x14ac:dyDescent="0.2">
      <c r="A4403">
        <v>44</v>
      </c>
      <c r="B4403" t="s">
        <v>169</v>
      </c>
      <c r="C4403" t="s">
        <v>32</v>
      </c>
      <c r="D4403" t="s">
        <v>33</v>
      </c>
      <c r="E4403" t="s">
        <v>32</v>
      </c>
      <c r="F4403" t="s">
        <v>32</v>
      </c>
      <c r="G4403" t="s">
        <v>39081</v>
      </c>
      <c r="H4403" t="s">
        <v>39082</v>
      </c>
      <c r="I4403" t="s">
        <v>39083</v>
      </c>
      <c r="J4403" t="s">
        <v>3745</v>
      </c>
      <c r="K4403" t="s">
        <v>32</v>
      </c>
      <c r="L4403" t="s">
        <v>32</v>
      </c>
      <c r="M4403" t="s">
        <v>32</v>
      </c>
      <c r="N4403" t="s">
        <v>32</v>
      </c>
      <c r="O4403" t="s">
        <v>32</v>
      </c>
      <c r="P4403" t="s">
        <v>39084</v>
      </c>
      <c r="Q4403" t="s">
        <v>108</v>
      </c>
      <c r="R4403">
        <v>69</v>
      </c>
      <c r="S4403">
        <v>-1</v>
      </c>
      <c r="T4403" t="s">
        <v>32</v>
      </c>
      <c r="U4403" s="1">
        <v>41091</v>
      </c>
      <c r="V4403" t="s">
        <v>1598</v>
      </c>
      <c r="W4403" t="s">
        <v>191</v>
      </c>
      <c r="X4403" t="s">
        <v>49</v>
      </c>
      <c r="Y4403" t="s">
        <v>32</v>
      </c>
      <c r="Z4403" t="s">
        <v>151</v>
      </c>
      <c r="AA4403" t="s">
        <v>69</v>
      </c>
      <c r="AB4403" t="s">
        <v>233</v>
      </c>
      <c r="AC4403" t="s">
        <v>71</v>
      </c>
      <c r="AD4403" t="s">
        <v>168</v>
      </c>
      <c r="AE4403" t="s">
        <v>54</v>
      </c>
    </row>
    <row r="4404" spans="1:31" x14ac:dyDescent="0.2">
      <c r="A4404">
        <v>44</v>
      </c>
      <c r="B4404" t="s">
        <v>32</v>
      </c>
      <c r="C4404" t="s">
        <v>32</v>
      </c>
      <c r="D4404" t="s">
        <v>33</v>
      </c>
      <c r="E4404" t="s">
        <v>34</v>
      </c>
      <c r="F4404" t="s">
        <v>32</v>
      </c>
      <c r="G4404" t="s">
        <v>39321</v>
      </c>
      <c r="H4404" t="s">
        <v>32</v>
      </c>
      <c r="I4404" t="s">
        <v>39322</v>
      </c>
      <c r="J4404" t="s">
        <v>32</v>
      </c>
      <c r="K4404" t="s">
        <v>32</v>
      </c>
      <c r="L4404" t="s">
        <v>32</v>
      </c>
      <c r="M4404" t="s">
        <v>32</v>
      </c>
      <c r="N4404" t="s">
        <v>39323</v>
      </c>
      <c r="O4404" t="s">
        <v>32</v>
      </c>
      <c r="P4404" t="s">
        <v>32</v>
      </c>
      <c r="Q4404" t="s">
        <v>108</v>
      </c>
      <c r="R4404">
        <v>70</v>
      </c>
      <c r="S4404">
        <v>-1</v>
      </c>
      <c r="T4404" t="s">
        <v>32</v>
      </c>
      <c r="U4404" s="1">
        <v>41090</v>
      </c>
      <c r="V4404" t="s">
        <v>48</v>
      </c>
      <c r="W4404" t="s">
        <v>32</v>
      </c>
      <c r="X4404" t="s">
        <v>49</v>
      </c>
      <c r="Y4404" t="s">
        <v>150</v>
      </c>
      <c r="Z4404" t="s">
        <v>32</v>
      </c>
      <c r="AA4404" t="s">
        <v>51</v>
      </c>
      <c r="AB4404" t="s">
        <v>618</v>
      </c>
      <c r="AC4404" t="s">
        <v>32</v>
      </c>
      <c r="AD4404" t="s">
        <v>95</v>
      </c>
      <c r="AE4404" t="s">
        <v>54</v>
      </c>
    </row>
    <row r="4405" spans="1:31" x14ac:dyDescent="0.2">
      <c r="A4405">
        <v>44</v>
      </c>
      <c r="B4405" t="s">
        <v>112</v>
      </c>
      <c r="C4405" t="s">
        <v>32</v>
      </c>
      <c r="D4405" t="s">
        <v>33</v>
      </c>
      <c r="E4405" t="s">
        <v>32</v>
      </c>
      <c r="F4405" t="s">
        <v>56</v>
      </c>
      <c r="G4405" t="s">
        <v>39420</v>
      </c>
      <c r="H4405" t="s">
        <v>39421</v>
      </c>
      <c r="I4405" t="s">
        <v>39422</v>
      </c>
      <c r="J4405" t="s">
        <v>39423</v>
      </c>
      <c r="K4405" t="s">
        <v>39424</v>
      </c>
      <c r="L4405" t="s">
        <v>39425</v>
      </c>
      <c r="M4405" t="s">
        <v>39426</v>
      </c>
      <c r="N4405" t="s">
        <v>39427</v>
      </c>
      <c r="O4405" t="s">
        <v>39428</v>
      </c>
      <c r="P4405" t="s">
        <v>39429</v>
      </c>
      <c r="Q4405" t="s">
        <v>32</v>
      </c>
      <c r="R4405">
        <v>74</v>
      </c>
      <c r="S4405">
        <v>-1</v>
      </c>
      <c r="T4405" t="s">
        <v>457</v>
      </c>
      <c r="U4405" s="1">
        <v>41088</v>
      </c>
      <c r="V4405" t="s">
        <v>164</v>
      </c>
      <c r="W4405" t="s">
        <v>78</v>
      </c>
      <c r="X4405" t="s">
        <v>49</v>
      </c>
      <c r="Y4405" t="s">
        <v>495</v>
      </c>
      <c r="Z4405" t="s">
        <v>388</v>
      </c>
      <c r="AA4405" t="s">
        <v>51</v>
      </c>
      <c r="AB4405" t="s">
        <v>690</v>
      </c>
      <c r="AC4405" t="s">
        <v>71</v>
      </c>
      <c r="AD4405" t="s">
        <v>39430</v>
      </c>
      <c r="AE4405" t="s">
        <v>54</v>
      </c>
    </row>
    <row r="4406" spans="1:31" x14ac:dyDescent="0.2">
      <c r="A4406">
        <v>44</v>
      </c>
      <c r="B4406" t="s">
        <v>169</v>
      </c>
      <c r="C4406" t="s">
        <v>155</v>
      </c>
      <c r="D4406" t="s">
        <v>33</v>
      </c>
      <c r="E4406" t="s">
        <v>34</v>
      </c>
      <c r="F4406" t="s">
        <v>32</v>
      </c>
      <c r="G4406" t="s">
        <v>40038</v>
      </c>
      <c r="H4406" t="s">
        <v>40039</v>
      </c>
      <c r="I4406" t="s">
        <v>40040</v>
      </c>
      <c r="J4406" t="s">
        <v>40041</v>
      </c>
      <c r="K4406" t="s">
        <v>40042</v>
      </c>
      <c r="L4406" t="s">
        <v>40043</v>
      </c>
      <c r="M4406" t="s">
        <v>40044</v>
      </c>
      <c r="N4406" t="s">
        <v>40045</v>
      </c>
      <c r="O4406" t="s">
        <v>40046</v>
      </c>
      <c r="P4406" t="s">
        <v>40047</v>
      </c>
      <c r="Q4406" t="s">
        <v>75</v>
      </c>
      <c r="R4406">
        <v>70</v>
      </c>
      <c r="S4406">
        <v>-1</v>
      </c>
      <c r="T4406" t="s">
        <v>457</v>
      </c>
      <c r="U4406" s="1">
        <v>41091</v>
      </c>
      <c r="V4406" t="s">
        <v>799</v>
      </c>
      <c r="W4406" t="s">
        <v>204</v>
      </c>
      <c r="X4406" t="s">
        <v>49</v>
      </c>
      <c r="Y4406" t="s">
        <v>32</v>
      </c>
      <c r="Z4406" t="s">
        <v>32</v>
      </c>
      <c r="AA4406" t="s">
        <v>51</v>
      </c>
      <c r="AB4406" t="s">
        <v>32</v>
      </c>
      <c r="AC4406" t="s">
        <v>71</v>
      </c>
      <c r="AD4406" t="s">
        <v>95</v>
      </c>
      <c r="AE4406" t="s">
        <v>54</v>
      </c>
    </row>
    <row r="4407" spans="1:31" x14ac:dyDescent="0.2">
      <c r="A4407">
        <v>44</v>
      </c>
      <c r="B4407" t="s">
        <v>32</v>
      </c>
      <c r="C4407" t="s">
        <v>32</v>
      </c>
      <c r="D4407" t="s">
        <v>33</v>
      </c>
      <c r="E4407" t="s">
        <v>34</v>
      </c>
      <c r="F4407" t="s">
        <v>56</v>
      </c>
      <c r="G4407" t="s">
        <v>40652</v>
      </c>
      <c r="H4407" t="s">
        <v>40653</v>
      </c>
      <c r="I4407" t="s">
        <v>40654</v>
      </c>
      <c r="J4407" t="s">
        <v>40655</v>
      </c>
      <c r="K4407" t="s">
        <v>40656</v>
      </c>
      <c r="L4407" t="s">
        <v>40657</v>
      </c>
      <c r="M4407" t="s">
        <v>40658</v>
      </c>
      <c r="N4407" t="s">
        <v>40659</v>
      </c>
      <c r="O4407" t="s">
        <v>40660</v>
      </c>
      <c r="P4407" t="s">
        <v>40661</v>
      </c>
      <c r="Q4407" t="s">
        <v>75</v>
      </c>
      <c r="R4407">
        <v>69</v>
      </c>
      <c r="S4407">
        <v>-1</v>
      </c>
      <c r="T4407" t="s">
        <v>163</v>
      </c>
      <c r="U4407" s="1">
        <v>41090</v>
      </c>
      <c r="V4407" t="s">
        <v>1598</v>
      </c>
      <c r="W4407" t="s">
        <v>32</v>
      </c>
      <c r="X4407" t="s">
        <v>244</v>
      </c>
      <c r="Y4407" t="s">
        <v>495</v>
      </c>
      <c r="Z4407" t="s">
        <v>2445</v>
      </c>
      <c r="AA4407" t="s">
        <v>69</v>
      </c>
      <c r="AB4407" t="s">
        <v>367</v>
      </c>
      <c r="AC4407" t="s">
        <v>71</v>
      </c>
      <c r="AD4407" t="s">
        <v>95</v>
      </c>
      <c r="AE4407" t="s">
        <v>54</v>
      </c>
    </row>
    <row r="4408" spans="1:31" x14ac:dyDescent="0.2">
      <c r="A4408">
        <v>45</v>
      </c>
      <c r="B4408" t="s">
        <v>96</v>
      </c>
      <c r="C4408" t="s">
        <v>113</v>
      </c>
      <c r="D4408" t="s">
        <v>501</v>
      </c>
      <c r="E4408" t="s">
        <v>32</v>
      </c>
      <c r="F4408" t="s">
        <v>56</v>
      </c>
      <c r="G4408" t="s">
        <v>502</v>
      </c>
      <c r="H4408" t="s">
        <v>503</v>
      </c>
      <c r="I4408" t="s">
        <v>504</v>
      </c>
      <c r="J4408" t="s">
        <v>505</v>
      </c>
      <c r="K4408" t="s">
        <v>506</v>
      </c>
      <c r="L4408" t="s">
        <v>507</v>
      </c>
      <c r="M4408" t="s">
        <v>508</v>
      </c>
      <c r="N4408" t="s">
        <v>32</v>
      </c>
      <c r="O4408" t="s">
        <v>509</v>
      </c>
      <c r="P4408" t="s">
        <v>510</v>
      </c>
      <c r="Q4408" t="s">
        <v>75</v>
      </c>
      <c r="R4408">
        <v>68</v>
      </c>
      <c r="S4408">
        <v>20000</v>
      </c>
      <c r="T4408" t="s">
        <v>47</v>
      </c>
      <c r="U4408" s="1">
        <v>41087</v>
      </c>
      <c r="V4408" t="s">
        <v>260</v>
      </c>
      <c r="W4408" t="s">
        <v>78</v>
      </c>
      <c r="X4408" t="s">
        <v>49</v>
      </c>
      <c r="Y4408" t="s">
        <v>93</v>
      </c>
      <c r="Z4408" t="s">
        <v>262</v>
      </c>
      <c r="AA4408" t="s">
        <v>51</v>
      </c>
      <c r="AB4408" t="s">
        <v>32</v>
      </c>
      <c r="AC4408" t="s">
        <v>71</v>
      </c>
      <c r="AD4408" t="s">
        <v>511</v>
      </c>
      <c r="AE4408" t="s">
        <v>54</v>
      </c>
    </row>
    <row r="4409" spans="1:31" x14ac:dyDescent="0.2">
      <c r="A4409">
        <v>45</v>
      </c>
      <c r="B4409" t="s">
        <v>169</v>
      </c>
      <c r="C4409" t="s">
        <v>32</v>
      </c>
      <c r="D4409" t="s">
        <v>501</v>
      </c>
      <c r="E4409" t="s">
        <v>34</v>
      </c>
      <c r="F4409" t="s">
        <v>56</v>
      </c>
      <c r="G4409" t="s">
        <v>911</v>
      </c>
      <c r="H4409" t="s">
        <v>912</v>
      </c>
      <c r="I4409" t="s">
        <v>913</v>
      </c>
      <c r="J4409" t="s">
        <v>914</v>
      </c>
      <c r="K4409" t="s">
        <v>915</v>
      </c>
      <c r="L4409" t="s">
        <v>916</v>
      </c>
      <c r="M4409" t="s">
        <v>917</v>
      </c>
      <c r="N4409" t="s">
        <v>918</v>
      </c>
      <c r="O4409" t="s">
        <v>919</v>
      </c>
      <c r="P4409" t="s">
        <v>920</v>
      </c>
      <c r="Q4409" t="s">
        <v>75</v>
      </c>
      <c r="R4409">
        <v>74</v>
      </c>
      <c r="S4409">
        <v>150000</v>
      </c>
      <c r="T4409" t="s">
        <v>331</v>
      </c>
      <c r="U4409" s="1">
        <v>41090</v>
      </c>
      <c r="V4409" t="s">
        <v>164</v>
      </c>
      <c r="W4409" t="s">
        <v>191</v>
      </c>
      <c r="X4409" t="s">
        <v>49</v>
      </c>
      <c r="Y4409" t="s">
        <v>245</v>
      </c>
      <c r="Z4409" t="s">
        <v>151</v>
      </c>
      <c r="AA4409" t="s">
        <v>51</v>
      </c>
      <c r="AB4409" t="s">
        <v>219</v>
      </c>
      <c r="AC4409" t="s">
        <v>71</v>
      </c>
      <c r="AD4409" t="s">
        <v>921</v>
      </c>
      <c r="AE4409" t="s">
        <v>54</v>
      </c>
    </row>
    <row r="4410" spans="1:31" x14ac:dyDescent="0.2">
      <c r="A4410">
        <v>45</v>
      </c>
      <c r="B4410" t="s">
        <v>96</v>
      </c>
      <c r="C4410" t="s">
        <v>155</v>
      </c>
      <c r="D4410" t="s">
        <v>182</v>
      </c>
      <c r="E4410" t="s">
        <v>32</v>
      </c>
      <c r="F4410" t="s">
        <v>1139</v>
      </c>
      <c r="G4410" t="s">
        <v>3075</v>
      </c>
      <c r="H4410" t="s">
        <v>3076</v>
      </c>
      <c r="I4410" t="s">
        <v>3077</v>
      </c>
      <c r="J4410" t="s">
        <v>3078</v>
      </c>
      <c r="K4410" t="s">
        <v>3079</v>
      </c>
      <c r="L4410" t="s">
        <v>3080</v>
      </c>
      <c r="M4410" t="s">
        <v>32</v>
      </c>
      <c r="N4410" t="s">
        <v>3081</v>
      </c>
      <c r="O4410" t="s">
        <v>32</v>
      </c>
      <c r="P4410" t="s">
        <v>32</v>
      </c>
      <c r="Q4410" t="s">
        <v>75</v>
      </c>
      <c r="R4410">
        <v>75</v>
      </c>
      <c r="S4410">
        <v>-1</v>
      </c>
      <c r="T4410" t="s">
        <v>32</v>
      </c>
      <c r="U4410" s="1">
        <v>41087</v>
      </c>
      <c r="V4410" t="s">
        <v>861</v>
      </c>
      <c r="W4410" t="s">
        <v>217</v>
      </c>
      <c r="X4410" t="s">
        <v>244</v>
      </c>
      <c r="Y4410" t="s">
        <v>79</v>
      </c>
      <c r="Z4410" t="s">
        <v>298</v>
      </c>
      <c r="AA4410" t="s">
        <v>51</v>
      </c>
      <c r="AB4410" t="s">
        <v>167</v>
      </c>
      <c r="AC4410" t="s">
        <v>111</v>
      </c>
      <c r="AD4410" t="s">
        <v>1419</v>
      </c>
      <c r="AE4410" t="s">
        <v>54</v>
      </c>
    </row>
    <row r="4411" spans="1:31" x14ac:dyDescent="0.2">
      <c r="A4411">
        <v>45</v>
      </c>
      <c r="B4411" t="s">
        <v>96</v>
      </c>
      <c r="C4411" t="s">
        <v>32</v>
      </c>
      <c r="D4411" t="s">
        <v>32</v>
      </c>
      <c r="E4411" t="s">
        <v>34</v>
      </c>
      <c r="F4411" t="s">
        <v>1716</v>
      </c>
      <c r="G4411" t="s">
        <v>3497</v>
      </c>
      <c r="H4411" t="s">
        <v>3498</v>
      </c>
      <c r="I4411" t="s">
        <v>3499</v>
      </c>
      <c r="J4411" t="s">
        <v>32</v>
      </c>
      <c r="K4411" t="s">
        <v>32</v>
      </c>
      <c r="L4411" t="s">
        <v>32</v>
      </c>
      <c r="M4411" t="s">
        <v>32</v>
      </c>
      <c r="N4411" t="s">
        <v>32</v>
      </c>
      <c r="O4411" t="s">
        <v>32</v>
      </c>
      <c r="P4411" t="s">
        <v>32</v>
      </c>
      <c r="Q4411" t="s">
        <v>32</v>
      </c>
      <c r="R4411">
        <v>73</v>
      </c>
      <c r="S4411">
        <v>70000</v>
      </c>
      <c r="T4411" t="s">
        <v>1066</v>
      </c>
      <c r="U4411" s="1">
        <v>40905</v>
      </c>
      <c r="V4411" t="s">
        <v>164</v>
      </c>
      <c r="W4411" t="s">
        <v>78</v>
      </c>
      <c r="X4411" t="s">
        <v>49</v>
      </c>
      <c r="Y4411" t="s">
        <v>474</v>
      </c>
      <c r="Z4411" t="s">
        <v>262</v>
      </c>
      <c r="AA4411" t="s">
        <v>51</v>
      </c>
      <c r="AB4411" t="s">
        <v>389</v>
      </c>
      <c r="AC4411" t="s">
        <v>71</v>
      </c>
      <c r="AD4411" t="s">
        <v>95</v>
      </c>
      <c r="AE4411" t="s">
        <v>54</v>
      </c>
    </row>
    <row r="4412" spans="1:31" x14ac:dyDescent="0.2">
      <c r="A4412">
        <v>45</v>
      </c>
      <c r="B4412" t="s">
        <v>31</v>
      </c>
      <c r="C4412" t="s">
        <v>32</v>
      </c>
      <c r="D4412" t="s">
        <v>33</v>
      </c>
      <c r="E4412" t="s">
        <v>34</v>
      </c>
      <c r="F4412" t="s">
        <v>1394</v>
      </c>
      <c r="G4412" t="s">
        <v>3598</v>
      </c>
      <c r="H4412" t="s">
        <v>3599</v>
      </c>
      <c r="I4412" t="s">
        <v>3600</v>
      </c>
      <c r="J4412" t="s">
        <v>3601</v>
      </c>
      <c r="K4412" t="s">
        <v>3602</v>
      </c>
      <c r="L4412" t="s">
        <v>3603</v>
      </c>
      <c r="M4412" t="s">
        <v>3604</v>
      </c>
      <c r="N4412" t="s">
        <v>3605</v>
      </c>
      <c r="O4412" t="s">
        <v>32</v>
      </c>
      <c r="P4412" t="s">
        <v>3606</v>
      </c>
      <c r="Q4412" t="s">
        <v>75</v>
      </c>
      <c r="R4412">
        <v>66</v>
      </c>
      <c r="S4412">
        <v>-1</v>
      </c>
      <c r="T4412" t="s">
        <v>136</v>
      </c>
      <c r="U4412" s="1">
        <v>41036</v>
      </c>
      <c r="V4412" t="s">
        <v>760</v>
      </c>
      <c r="W4412" t="s">
        <v>92</v>
      </c>
      <c r="X4412" t="s">
        <v>244</v>
      </c>
      <c r="Y4412" t="s">
        <v>245</v>
      </c>
      <c r="Z4412" t="s">
        <v>91</v>
      </c>
      <c r="AA4412" t="s">
        <v>69</v>
      </c>
      <c r="AB4412" t="s">
        <v>344</v>
      </c>
      <c r="AC4412" t="s">
        <v>71</v>
      </c>
      <c r="AD4412" t="s">
        <v>95</v>
      </c>
      <c r="AE4412" t="s">
        <v>54</v>
      </c>
    </row>
    <row r="4413" spans="1:31" x14ac:dyDescent="0.2">
      <c r="A4413">
        <v>45</v>
      </c>
      <c r="B4413" t="s">
        <v>96</v>
      </c>
      <c r="C4413" t="s">
        <v>32</v>
      </c>
      <c r="D4413" t="s">
        <v>501</v>
      </c>
      <c r="E4413" t="s">
        <v>32</v>
      </c>
      <c r="F4413" t="s">
        <v>32</v>
      </c>
      <c r="G4413" t="s">
        <v>5391</v>
      </c>
      <c r="H4413" t="s">
        <v>32</v>
      </c>
      <c r="I4413" t="s">
        <v>32</v>
      </c>
      <c r="J4413" t="s">
        <v>32</v>
      </c>
      <c r="K4413" t="s">
        <v>5392</v>
      </c>
      <c r="L4413" t="s">
        <v>5393</v>
      </c>
      <c r="M4413" t="s">
        <v>32</v>
      </c>
      <c r="N4413" t="s">
        <v>32</v>
      </c>
      <c r="O4413" t="s">
        <v>32</v>
      </c>
      <c r="P4413" t="s">
        <v>32</v>
      </c>
      <c r="Q4413" t="s">
        <v>75</v>
      </c>
      <c r="R4413">
        <v>65</v>
      </c>
      <c r="S4413">
        <v>-1</v>
      </c>
      <c r="T4413" t="s">
        <v>47</v>
      </c>
      <c r="U4413" s="1">
        <v>40823</v>
      </c>
      <c r="V4413" t="s">
        <v>48</v>
      </c>
      <c r="W4413" t="s">
        <v>32</v>
      </c>
      <c r="X4413" t="s">
        <v>49</v>
      </c>
      <c r="Y4413" t="s">
        <v>93</v>
      </c>
      <c r="Z4413" t="s">
        <v>1430</v>
      </c>
      <c r="AA4413" t="s">
        <v>69</v>
      </c>
      <c r="AB4413" t="s">
        <v>690</v>
      </c>
      <c r="AC4413" t="s">
        <v>71</v>
      </c>
      <c r="AD4413" t="s">
        <v>168</v>
      </c>
      <c r="AE4413" t="s">
        <v>54</v>
      </c>
    </row>
    <row r="4414" spans="1:31" x14ac:dyDescent="0.2">
      <c r="A4414">
        <v>45</v>
      </c>
      <c r="B4414" t="s">
        <v>112</v>
      </c>
      <c r="C4414" t="s">
        <v>32</v>
      </c>
      <c r="D4414" t="s">
        <v>33</v>
      </c>
      <c r="E4414" t="s">
        <v>34</v>
      </c>
      <c r="F4414" t="s">
        <v>114</v>
      </c>
      <c r="G4414" t="s">
        <v>7077</v>
      </c>
      <c r="H4414" t="s">
        <v>7078</v>
      </c>
      <c r="I4414" t="s">
        <v>7079</v>
      </c>
      <c r="J4414" t="s">
        <v>7080</v>
      </c>
      <c r="K4414" t="s">
        <v>7081</v>
      </c>
      <c r="L4414" t="s">
        <v>7082</v>
      </c>
      <c r="M4414" t="s">
        <v>7083</v>
      </c>
      <c r="N4414" t="s">
        <v>7084</v>
      </c>
      <c r="O4414" t="s">
        <v>7085</v>
      </c>
      <c r="P4414" t="s">
        <v>7086</v>
      </c>
      <c r="Q4414" t="s">
        <v>75</v>
      </c>
      <c r="R4414">
        <v>71</v>
      </c>
      <c r="S4414">
        <v>80000</v>
      </c>
      <c r="T4414" t="s">
        <v>47</v>
      </c>
      <c r="U4414" s="1">
        <v>40985</v>
      </c>
      <c r="V4414" t="s">
        <v>2466</v>
      </c>
      <c r="W4414" t="s">
        <v>78</v>
      </c>
      <c r="X4414" t="s">
        <v>49</v>
      </c>
      <c r="Y4414" t="s">
        <v>32</v>
      </c>
      <c r="Z4414" t="s">
        <v>80</v>
      </c>
      <c r="AA4414" t="s">
        <v>51</v>
      </c>
      <c r="AB4414" t="s">
        <v>124</v>
      </c>
      <c r="AC4414" t="s">
        <v>71</v>
      </c>
      <c r="AD4414" t="s">
        <v>1486</v>
      </c>
      <c r="AE4414" t="s">
        <v>54</v>
      </c>
    </row>
    <row r="4415" spans="1:31" x14ac:dyDescent="0.2">
      <c r="A4415">
        <v>45</v>
      </c>
      <c r="B4415" t="s">
        <v>112</v>
      </c>
      <c r="C4415" t="s">
        <v>83</v>
      </c>
      <c r="D4415" t="s">
        <v>33</v>
      </c>
      <c r="E4415" t="s">
        <v>34</v>
      </c>
      <c r="F4415" t="s">
        <v>138</v>
      </c>
      <c r="G4415" t="s">
        <v>7628</v>
      </c>
      <c r="H4415" t="s">
        <v>7629</v>
      </c>
      <c r="I4415" t="s">
        <v>7630</v>
      </c>
      <c r="J4415" t="s">
        <v>7631</v>
      </c>
      <c r="K4415" t="s">
        <v>7632</v>
      </c>
      <c r="L4415" t="s">
        <v>7633</v>
      </c>
      <c r="M4415" t="s">
        <v>7634</v>
      </c>
      <c r="N4415" t="s">
        <v>7635</v>
      </c>
      <c r="O4415" t="s">
        <v>7636</v>
      </c>
      <c r="P4415" t="s">
        <v>7637</v>
      </c>
      <c r="Q4415" t="s">
        <v>75</v>
      </c>
      <c r="R4415">
        <v>63</v>
      </c>
      <c r="S4415">
        <v>-1</v>
      </c>
      <c r="T4415" t="s">
        <v>91</v>
      </c>
      <c r="U4415" s="1">
        <v>41086</v>
      </c>
      <c r="V4415" t="s">
        <v>48</v>
      </c>
      <c r="W4415" t="s">
        <v>32</v>
      </c>
      <c r="X4415" t="s">
        <v>49</v>
      </c>
      <c r="Y4415" t="s">
        <v>474</v>
      </c>
      <c r="Z4415" t="s">
        <v>388</v>
      </c>
      <c r="AA4415" t="s">
        <v>69</v>
      </c>
      <c r="AB4415" t="s">
        <v>70</v>
      </c>
      <c r="AC4415" t="s">
        <v>71</v>
      </c>
      <c r="AD4415" t="s">
        <v>168</v>
      </c>
      <c r="AE4415" t="s">
        <v>54</v>
      </c>
    </row>
    <row r="4416" spans="1:31" x14ac:dyDescent="0.2">
      <c r="A4416">
        <v>45</v>
      </c>
      <c r="B4416" t="s">
        <v>169</v>
      </c>
      <c r="C4416" t="s">
        <v>155</v>
      </c>
      <c r="D4416" t="s">
        <v>33</v>
      </c>
      <c r="E4416" t="s">
        <v>34</v>
      </c>
      <c r="F4416" t="s">
        <v>773</v>
      </c>
      <c r="G4416" t="s">
        <v>7844</v>
      </c>
      <c r="H4416" t="s">
        <v>7845</v>
      </c>
      <c r="I4416" t="s">
        <v>7846</v>
      </c>
      <c r="J4416" t="s">
        <v>7847</v>
      </c>
      <c r="K4416" t="s">
        <v>7848</v>
      </c>
      <c r="L4416" t="s">
        <v>7849</v>
      </c>
      <c r="M4416" t="s">
        <v>7850</v>
      </c>
      <c r="N4416" t="s">
        <v>7851</v>
      </c>
      <c r="O4416" t="s">
        <v>7852</v>
      </c>
      <c r="P4416" t="s">
        <v>7853</v>
      </c>
      <c r="Q4416" t="s">
        <v>321</v>
      </c>
      <c r="R4416">
        <v>70</v>
      </c>
      <c r="S4416">
        <v>-1</v>
      </c>
      <c r="T4416" t="s">
        <v>576</v>
      </c>
      <c r="U4416" s="1">
        <v>41008</v>
      </c>
      <c r="V4416" t="s">
        <v>2043</v>
      </c>
      <c r="W4416" t="s">
        <v>32</v>
      </c>
      <c r="X4416" t="s">
        <v>49</v>
      </c>
      <c r="Y4416" t="s">
        <v>93</v>
      </c>
      <c r="Z4416" t="s">
        <v>91</v>
      </c>
      <c r="AA4416" t="s">
        <v>51</v>
      </c>
      <c r="AB4416" t="s">
        <v>618</v>
      </c>
      <c r="AC4416" t="s">
        <v>71</v>
      </c>
      <c r="AD4416" t="s">
        <v>95</v>
      </c>
      <c r="AE4416" t="s">
        <v>54</v>
      </c>
    </row>
    <row r="4417" spans="1:31" x14ac:dyDescent="0.2">
      <c r="A4417">
        <v>45</v>
      </c>
      <c r="B4417" t="s">
        <v>55</v>
      </c>
      <c r="C4417" t="s">
        <v>91</v>
      </c>
      <c r="D4417" t="s">
        <v>33</v>
      </c>
      <c r="E4417" t="s">
        <v>34</v>
      </c>
      <c r="F4417" t="s">
        <v>56</v>
      </c>
      <c r="G4417" t="s">
        <v>8889</v>
      </c>
      <c r="H4417" t="s">
        <v>8890</v>
      </c>
      <c r="I4417" t="s">
        <v>8891</v>
      </c>
      <c r="J4417" t="s">
        <v>8892</v>
      </c>
      <c r="K4417" t="s">
        <v>8893</v>
      </c>
      <c r="L4417" t="s">
        <v>8894</v>
      </c>
      <c r="M4417" t="s">
        <v>8895</v>
      </c>
      <c r="N4417" t="s">
        <v>8896</v>
      </c>
      <c r="O4417" t="s">
        <v>8897</v>
      </c>
      <c r="P4417" t="s">
        <v>32</v>
      </c>
      <c r="Q4417" t="s">
        <v>75</v>
      </c>
      <c r="R4417">
        <v>64</v>
      </c>
      <c r="S4417">
        <v>-1</v>
      </c>
      <c r="T4417" t="s">
        <v>91</v>
      </c>
      <c r="U4417" s="1">
        <v>41090</v>
      </c>
      <c r="V4417" t="s">
        <v>164</v>
      </c>
      <c r="W4417" t="s">
        <v>92</v>
      </c>
      <c r="X4417" t="s">
        <v>49</v>
      </c>
      <c r="Y4417" t="s">
        <v>261</v>
      </c>
      <c r="Z4417" t="s">
        <v>32</v>
      </c>
      <c r="AA4417" t="s">
        <v>69</v>
      </c>
      <c r="AB4417" t="s">
        <v>81</v>
      </c>
      <c r="AC4417" t="s">
        <v>71</v>
      </c>
      <c r="AD4417" t="s">
        <v>447</v>
      </c>
      <c r="AE4417" t="s">
        <v>54</v>
      </c>
    </row>
    <row r="4418" spans="1:31" x14ac:dyDescent="0.2">
      <c r="A4418">
        <v>45</v>
      </c>
      <c r="B4418" t="s">
        <v>55</v>
      </c>
      <c r="C4418" t="s">
        <v>113</v>
      </c>
      <c r="D4418" t="s">
        <v>501</v>
      </c>
      <c r="E4418" t="s">
        <v>34</v>
      </c>
      <c r="F4418" t="s">
        <v>56</v>
      </c>
      <c r="G4418" t="s">
        <v>8969</v>
      </c>
      <c r="H4418" t="s">
        <v>32</v>
      </c>
      <c r="I4418" t="s">
        <v>32</v>
      </c>
      <c r="J4418" t="s">
        <v>32</v>
      </c>
      <c r="K4418" t="s">
        <v>32</v>
      </c>
      <c r="L4418" t="s">
        <v>32</v>
      </c>
      <c r="M4418" t="s">
        <v>32</v>
      </c>
      <c r="N4418" t="s">
        <v>32</v>
      </c>
      <c r="O4418" t="s">
        <v>32</v>
      </c>
      <c r="P4418" t="s">
        <v>32</v>
      </c>
      <c r="Q4418" t="s">
        <v>75</v>
      </c>
      <c r="R4418">
        <v>69</v>
      </c>
      <c r="S4418">
        <v>-1</v>
      </c>
      <c r="T4418" t="s">
        <v>136</v>
      </c>
      <c r="U4418" s="1">
        <v>41085</v>
      </c>
      <c r="V4418" t="s">
        <v>164</v>
      </c>
      <c r="W4418" t="s">
        <v>181</v>
      </c>
      <c r="X4418" t="s">
        <v>49</v>
      </c>
      <c r="Y4418" t="s">
        <v>93</v>
      </c>
      <c r="Z4418" t="s">
        <v>205</v>
      </c>
      <c r="AA4418" t="s">
        <v>51</v>
      </c>
      <c r="AB4418" t="s">
        <v>618</v>
      </c>
      <c r="AC4418" t="s">
        <v>71</v>
      </c>
      <c r="AD4418" t="s">
        <v>8970</v>
      </c>
      <c r="AE4418" t="s">
        <v>54</v>
      </c>
    </row>
    <row r="4419" spans="1:31" x14ac:dyDescent="0.2">
      <c r="A4419">
        <v>45</v>
      </c>
      <c r="B4419" t="s">
        <v>55</v>
      </c>
      <c r="C4419" t="s">
        <v>83</v>
      </c>
      <c r="D4419" t="s">
        <v>33</v>
      </c>
      <c r="E4419" t="s">
        <v>34</v>
      </c>
      <c r="F4419" t="s">
        <v>833</v>
      </c>
      <c r="G4419" t="s">
        <v>9643</v>
      </c>
      <c r="H4419" t="s">
        <v>9644</v>
      </c>
      <c r="I4419" t="s">
        <v>9645</v>
      </c>
      <c r="J4419" t="s">
        <v>9646</v>
      </c>
      <c r="K4419" t="s">
        <v>9647</v>
      </c>
      <c r="L4419" t="s">
        <v>9648</v>
      </c>
      <c r="M4419" t="s">
        <v>9649</v>
      </c>
      <c r="N4419" t="s">
        <v>9650</v>
      </c>
      <c r="O4419" t="s">
        <v>9651</v>
      </c>
      <c r="P4419" t="s">
        <v>9652</v>
      </c>
      <c r="Q4419" t="s">
        <v>75</v>
      </c>
      <c r="R4419">
        <v>70</v>
      </c>
      <c r="S4419">
        <v>50000</v>
      </c>
      <c r="T4419" t="s">
        <v>68</v>
      </c>
      <c r="U4419" s="1">
        <v>41090</v>
      </c>
      <c r="V4419" t="s">
        <v>4944</v>
      </c>
      <c r="W4419" t="s">
        <v>1207</v>
      </c>
      <c r="X4419" t="s">
        <v>49</v>
      </c>
      <c r="Y4419" t="s">
        <v>261</v>
      </c>
      <c r="Z4419" t="s">
        <v>1430</v>
      </c>
      <c r="AA4419" t="s">
        <v>51</v>
      </c>
      <c r="AB4419" t="s">
        <v>206</v>
      </c>
      <c r="AC4419" t="s">
        <v>71</v>
      </c>
      <c r="AD4419" t="s">
        <v>95</v>
      </c>
      <c r="AE4419" t="s">
        <v>54</v>
      </c>
    </row>
    <row r="4420" spans="1:31" x14ac:dyDescent="0.2">
      <c r="A4420">
        <v>45</v>
      </c>
      <c r="B4420" t="s">
        <v>32</v>
      </c>
      <c r="C4420" t="s">
        <v>97</v>
      </c>
      <c r="D4420" t="s">
        <v>182</v>
      </c>
      <c r="E4420" t="s">
        <v>34</v>
      </c>
      <c r="F4420" t="s">
        <v>1394</v>
      </c>
      <c r="G4420" t="s">
        <v>10516</v>
      </c>
      <c r="H4420" t="s">
        <v>10517</v>
      </c>
      <c r="I4420" t="s">
        <v>10518</v>
      </c>
      <c r="J4420" t="s">
        <v>32</v>
      </c>
      <c r="K4420" t="s">
        <v>10519</v>
      </c>
      <c r="L4420" t="s">
        <v>32</v>
      </c>
      <c r="M4420" t="s">
        <v>10520</v>
      </c>
      <c r="N4420" t="s">
        <v>10521</v>
      </c>
      <c r="O4420" t="s">
        <v>10522</v>
      </c>
      <c r="P4420" t="s">
        <v>10523</v>
      </c>
      <c r="Q4420" t="s">
        <v>32</v>
      </c>
      <c r="R4420">
        <v>68</v>
      </c>
      <c r="S4420">
        <v>-1</v>
      </c>
      <c r="T4420" t="s">
        <v>136</v>
      </c>
      <c r="U4420" s="1">
        <v>41035</v>
      </c>
      <c r="V4420" t="s">
        <v>4456</v>
      </c>
      <c r="W4420" t="s">
        <v>32</v>
      </c>
      <c r="X4420" t="s">
        <v>49</v>
      </c>
      <c r="Y4420" t="s">
        <v>10524</v>
      </c>
      <c r="Z4420" t="s">
        <v>378</v>
      </c>
      <c r="AA4420" t="s">
        <v>51</v>
      </c>
      <c r="AB4420" t="s">
        <v>32</v>
      </c>
      <c r="AC4420" t="s">
        <v>71</v>
      </c>
      <c r="AD4420" t="s">
        <v>10525</v>
      </c>
      <c r="AE4420" t="s">
        <v>265</v>
      </c>
    </row>
    <row r="4421" spans="1:31" x14ac:dyDescent="0.2">
      <c r="A4421">
        <v>45</v>
      </c>
      <c r="B4421" t="s">
        <v>112</v>
      </c>
      <c r="C4421" t="s">
        <v>32</v>
      </c>
      <c r="D4421" t="s">
        <v>33</v>
      </c>
      <c r="E4421" t="s">
        <v>32</v>
      </c>
      <c r="F4421" t="s">
        <v>1147</v>
      </c>
      <c r="G4421" t="s">
        <v>11041</v>
      </c>
      <c r="H4421" t="s">
        <v>11042</v>
      </c>
      <c r="I4421" t="s">
        <v>11043</v>
      </c>
      <c r="J4421" t="s">
        <v>11044</v>
      </c>
      <c r="K4421" t="s">
        <v>11045</v>
      </c>
      <c r="L4421" t="s">
        <v>11046</v>
      </c>
      <c r="M4421" t="s">
        <v>11047</v>
      </c>
      <c r="N4421" t="s">
        <v>11048</v>
      </c>
      <c r="O4421" t="s">
        <v>11049</v>
      </c>
      <c r="P4421" t="s">
        <v>11050</v>
      </c>
      <c r="Q4421" t="s">
        <v>75</v>
      </c>
      <c r="R4421">
        <v>68</v>
      </c>
      <c r="S4421">
        <v>-1</v>
      </c>
      <c r="T4421" t="s">
        <v>91</v>
      </c>
      <c r="U4421" s="1">
        <v>41089</v>
      </c>
      <c r="V4421" t="s">
        <v>164</v>
      </c>
      <c r="W4421" t="s">
        <v>32</v>
      </c>
      <c r="X4421" t="s">
        <v>49</v>
      </c>
      <c r="Y4421" t="s">
        <v>495</v>
      </c>
      <c r="Z4421" t="s">
        <v>151</v>
      </c>
      <c r="AA4421" t="s">
        <v>69</v>
      </c>
      <c r="AB4421" t="s">
        <v>52</v>
      </c>
      <c r="AC4421" t="s">
        <v>71</v>
      </c>
      <c r="AD4421" t="s">
        <v>11051</v>
      </c>
      <c r="AE4421" t="s">
        <v>54</v>
      </c>
    </row>
    <row r="4422" spans="1:31" x14ac:dyDescent="0.2">
      <c r="A4422">
        <v>45</v>
      </c>
      <c r="B4422" t="s">
        <v>620</v>
      </c>
      <c r="C4422" t="s">
        <v>32</v>
      </c>
      <c r="D4422" t="s">
        <v>98</v>
      </c>
      <c r="E4422" t="s">
        <v>34</v>
      </c>
      <c r="F4422" t="s">
        <v>56</v>
      </c>
      <c r="G4422" t="s">
        <v>13252</v>
      </c>
      <c r="H4422" t="s">
        <v>13253</v>
      </c>
      <c r="I4422" t="s">
        <v>13254</v>
      </c>
      <c r="J4422" t="s">
        <v>13255</v>
      </c>
      <c r="K4422" t="s">
        <v>13256</v>
      </c>
      <c r="L4422" t="s">
        <v>13257</v>
      </c>
      <c r="M4422" t="s">
        <v>13258</v>
      </c>
      <c r="N4422" t="s">
        <v>13259</v>
      </c>
      <c r="O4422" t="s">
        <v>13260</v>
      </c>
      <c r="P4422" t="s">
        <v>13261</v>
      </c>
      <c r="Q4422" t="s">
        <v>75</v>
      </c>
      <c r="R4422">
        <v>67</v>
      </c>
      <c r="S4422">
        <v>-1</v>
      </c>
      <c r="T4422" t="s">
        <v>560</v>
      </c>
      <c r="U4422" s="1">
        <v>41089</v>
      </c>
      <c r="V4422" t="s">
        <v>48</v>
      </c>
      <c r="W4422" t="s">
        <v>32</v>
      </c>
      <c r="X4422" t="s">
        <v>49</v>
      </c>
      <c r="Y4422" t="s">
        <v>192</v>
      </c>
      <c r="Z4422" t="s">
        <v>91</v>
      </c>
      <c r="AA4422" t="s">
        <v>69</v>
      </c>
      <c r="AB4422" t="s">
        <v>32</v>
      </c>
      <c r="AC4422" t="s">
        <v>71</v>
      </c>
      <c r="AD4422" t="s">
        <v>13262</v>
      </c>
      <c r="AE4422" t="s">
        <v>54</v>
      </c>
    </row>
    <row r="4423" spans="1:31" x14ac:dyDescent="0.2">
      <c r="A4423">
        <v>45</v>
      </c>
      <c r="B4423" t="s">
        <v>169</v>
      </c>
      <c r="C4423" t="s">
        <v>113</v>
      </c>
      <c r="D4423" t="s">
        <v>33</v>
      </c>
      <c r="E4423" t="s">
        <v>34</v>
      </c>
      <c r="F4423" t="s">
        <v>138</v>
      </c>
      <c r="G4423" t="s">
        <v>13591</v>
      </c>
      <c r="H4423" t="s">
        <v>13592</v>
      </c>
      <c r="I4423" t="s">
        <v>13593</v>
      </c>
      <c r="J4423" t="s">
        <v>13594</v>
      </c>
      <c r="K4423" t="s">
        <v>32</v>
      </c>
      <c r="L4423" t="s">
        <v>13595</v>
      </c>
      <c r="M4423" t="s">
        <v>13596</v>
      </c>
      <c r="N4423" t="s">
        <v>32</v>
      </c>
      <c r="O4423" t="s">
        <v>32</v>
      </c>
      <c r="P4423" t="s">
        <v>13597</v>
      </c>
      <c r="Q4423" t="s">
        <v>75</v>
      </c>
      <c r="R4423">
        <v>71</v>
      </c>
      <c r="S4423">
        <v>-1</v>
      </c>
      <c r="T4423" t="s">
        <v>149</v>
      </c>
      <c r="U4423" s="1">
        <v>41089</v>
      </c>
      <c r="V4423" t="s">
        <v>48</v>
      </c>
      <c r="W4423" t="s">
        <v>32</v>
      </c>
      <c r="X4423" t="s">
        <v>49</v>
      </c>
      <c r="Y4423" t="s">
        <v>435</v>
      </c>
      <c r="Z4423" t="s">
        <v>378</v>
      </c>
      <c r="AA4423" t="s">
        <v>69</v>
      </c>
      <c r="AB4423" t="s">
        <v>70</v>
      </c>
      <c r="AC4423" t="s">
        <v>71</v>
      </c>
      <c r="AD4423" t="s">
        <v>95</v>
      </c>
      <c r="AE4423" t="s">
        <v>54</v>
      </c>
    </row>
    <row r="4424" spans="1:31" x14ac:dyDescent="0.2">
      <c r="A4424">
        <v>45</v>
      </c>
      <c r="B4424" t="s">
        <v>55</v>
      </c>
      <c r="C4424" t="s">
        <v>113</v>
      </c>
      <c r="D4424" t="s">
        <v>33</v>
      </c>
      <c r="E4424" t="s">
        <v>170</v>
      </c>
      <c r="F4424" t="s">
        <v>114</v>
      </c>
      <c r="G4424" t="s">
        <v>13734</v>
      </c>
      <c r="H4424" t="s">
        <v>13735</v>
      </c>
      <c r="I4424" t="s">
        <v>13736</v>
      </c>
      <c r="J4424" t="s">
        <v>13737</v>
      </c>
      <c r="K4424" t="s">
        <v>13738</v>
      </c>
      <c r="L4424" t="s">
        <v>13739</v>
      </c>
      <c r="M4424" t="s">
        <v>5254</v>
      </c>
      <c r="N4424" t="s">
        <v>13740</v>
      </c>
      <c r="O4424" t="s">
        <v>32</v>
      </c>
      <c r="P4424" t="s">
        <v>13741</v>
      </c>
      <c r="Q4424" t="s">
        <v>75</v>
      </c>
      <c r="R4424">
        <v>68</v>
      </c>
      <c r="S4424">
        <v>60000</v>
      </c>
      <c r="T4424" t="s">
        <v>68</v>
      </c>
      <c r="U4424" s="1">
        <v>41085</v>
      </c>
      <c r="V4424" t="s">
        <v>48</v>
      </c>
      <c r="W4424" t="s">
        <v>78</v>
      </c>
      <c r="X4424" t="s">
        <v>398</v>
      </c>
      <c r="Y4424" t="s">
        <v>245</v>
      </c>
      <c r="Z4424" t="s">
        <v>246</v>
      </c>
      <c r="AA4424" t="s">
        <v>69</v>
      </c>
      <c r="AB4424" t="s">
        <v>206</v>
      </c>
      <c r="AC4424" t="s">
        <v>71</v>
      </c>
      <c r="AD4424" t="s">
        <v>511</v>
      </c>
      <c r="AE4424" t="s">
        <v>265</v>
      </c>
    </row>
    <row r="4425" spans="1:31" x14ac:dyDescent="0.2">
      <c r="A4425">
        <v>45</v>
      </c>
      <c r="B4425" t="s">
        <v>55</v>
      </c>
      <c r="C4425" t="s">
        <v>32</v>
      </c>
      <c r="D4425" t="s">
        <v>182</v>
      </c>
      <c r="E4425" t="s">
        <v>34</v>
      </c>
      <c r="F4425" t="s">
        <v>1394</v>
      </c>
      <c r="G4425" t="s">
        <v>13785</v>
      </c>
      <c r="H4425" t="s">
        <v>13786</v>
      </c>
      <c r="I4425" t="s">
        <v>13787</v>
      </c>
      <c r="J4425" t="s">
        <v>13788</v>
      </c>
      <c r="K4425" t="s">
        <v>13789</v>
      </c>
      <c r="L4425" t="s">
        <v>13790</v>
      </c>
      <c r="M4425" t="s">
        <v>32</v>
      </c>
      <c r="N4425" t="s">
        <v>32</v>
      </c>
      <c r="O4425" t="s">
        <v>32</v>
      </c>
      <c r="P4425" t="s">
        <v>32</v>
      </c>
      <c r="Q4425" t="s">
        <v>108</v>
      </c>
      <c r="R4425">
        <v>67</v>
      </c>
      <c r="S4425">
        <v>80000</v>
      </c>
      <c r="T4425" t="s">
        <v>136</v>
      </c>
      <c r="U4425" s="1">
        <v>41091</v>
      </c>
      <c r="V4425" t="s">
        <v>1474</v>
      </c>
      <c r="W4425" t="s">
        <v>32</v>
      </c>
      <c r="X4425" t="s">
        <v>49</v>
      </c>
      <c r="Y4425" t="s">
        <v>32</v>
      </c>
      <c r="Z4425" t="s">
        <v>205</v>
      </c>
      <c r="AA4425" t="s">
        <v>51</v>
      </c>
      <c r="AB4425" t="s">
        <v>1909</v>
      </c>
      <c r="AC4425" t="s">
        <v>71</v>
      </c>
      <c r="AD4425" t="s">
        <v>95</v>
      </c>
      <c r="AE4425" t="s">
        <v>265</v>
      </c>
    </row>
    <row r="4426" spans="1:31" x14ac:dyDescent="0.2">
      <c r="A4426">
        <v>45</v>
      </c>
      <c r="B4426" t="s">
        <v>55</v>
      </c>
      <c r="C4426" t="s">
        <v>113</v>
      </c>
      <c r="D4426" t="s">
        <v>33</v>
      </c>
      <c r="E4426" t="s">
        <v>34</v>
      </c>
      <c r="F4426" t="s">
        <v>114</v>
      </c>
      <c r="G4426" t="s">
        <v>32</v>
      </c>
      <c r="H4426" t="s">
        <v>32</v>
      </c>
      <c r="I4426" t="s">
        <v>32</v>
      </c>
      <c r="J4426" t="s">
        <v>14273</v>
      </c>
      <c r="K4426" t="s">
        <v>32</v>
      </c>
      <c r="L4426" t="s">
        <v>14274</v>
      </c>
      <c r="M4426" t="s">
        <v>32</v>
      </c>
      <c r="N4426" t="s">
        <v>14275</v>
      </c>
      <c r="O4426" t="s">
        <v>32</v>
      </c>
      <c r="P4426" t="s">
        <v>32</v>
      </c>
      <c r="Q4426" t="s">
        <v>32</v>
      </c>
      <c r="R4426">
        <v>64</v>
      </c>
      <c r="S4426">
        <v>-1</v>
      </c>
      <c r="T4426" t="s">
        <v>68</v>
      </c>
      <c r="U4426" s="1">
        <v>40875</v>
      </c>
      <c r="V4426" t="s">
        <v>48</v>
      </c>
      <c r="W4426" t="s">
        <v>32</v>
      </c>
      <c r="X4426" t="s">
        <v>49</v>
      </c>
      <c r="Y4426" t="s">
        <v>93</v>
      </c>
      <c r="Z4426" t="s">
        <v>2850</v>
      </c>
      <c r="AA4426" t="s">
        <v>69</v>
      </c>
      <c r="AB4426" t="s">
        <v>1909</v>
      </c>
      <c r="AC4426" t="s">
        <v>71</v>
      </c>
      <c r="AD4426" t="s">
        <v>95</v>
      </c>
      <c r="AE4426" t="s">
        <v>54</v>
      </c>
    </row>
    <row r="4427" spans="1:31" x14ac:dyDescent="0.2">
      <c r="A4427">
        <v>45</v>
      </c>
      <c r="B4427" t="s">
        <v>55</v>
      </c>
      <c r="C4427" t="s">
        <v>155</v>
      </c>
      <c r="D4427" t="s">
        <v>33</v>
      </c>
      <c r="E4427" t="s">
        <v>34</v>
      </c>
      <c r="F4427" t="s">
        <v>56</v>
      </c>
      <c r="G4427" t="s">
        <v>32</v>
      </c>
      <c r="H4427" t="s">
        <v>14611</v>
      </c>
      <c r="I4427" t="s">
        <v>32</v>
      </c>
      <c r="J4427" t="s">
        <v>32</v>
      </c>
      <c r="K4427" t="s">
        <v>32</v>
      </c>
      <c r="L4427" t="s">
        <v>14612</v>
      </c>
      <c r="M4427" t="s">
        <v>32</v>
      </c>
      <c r="N4427" t="s">
        <v>14613</v>
      </c>
      <c r="O4427" t="s">
        <v>32</v>
      </c>
      <c r="P4427" t="s">
        <v>14614</v>
      </c>
      <c r="Q4427" t="s">
        <v>75</v>
      </c>
      <c r="R4427">
        <v>70</v>
      </c>
      <c r="S4427">
        <v>60000</v>
      </c>
      <c r="T4427" t="s">
        <v>560</v>
      </c>
      <c r="U4427" s="1">
        <v>41091</v>
      </c>
      <c r="V4427" t="s">
        <v>48</v>
      </c>
      <c r="W4427" t="s">
        <v>32</v>
      </c>
      <c r="X4427" t="s">
        <v>49</v>
      </c>
      <c r="Y4427" t="s">
        <v>93</v>
      </c>
      <c r="Z4427" t="s">
        <v>2161</v>
      </c>
      <c r="AA4427" t="s">
        <v>69</v>
      </c>
      <c r="AB4427" t="s">
        <v>285</v>
      </c>
      <c r="AC4427" t="s">
        <v>71</v>
      </c>
      <c r="AD4427" t="s">
        <v>95</v>
      </c>
      <c r="AE4427" t="s">
        <v>54</v>
      </c>
    </row>
    <row r="4428" spans="1:31" x14ac:dyDescent="0.2">
      <c r="A4428">
        <v>45</v>
      </c>
      <c r="B4428" t="s">
        <v>169</v>
      </c>
      <c r="C4428" t="s">
        <v>97</v>
      </c>
      <c r="D4428" t="s">
        <v>182</v>
      </c>
      <c r="E4428" t="s">
        <v>34</v>
      </c>
      <c r="F4428" t="s">
        <v>56</v>
      </c>
      <c r="G4428" t="s">
        <v>15265</v>
      </c>
      <c r="H4428" t="s">
        <v>15266</v>
      </c>
      <c r="I4428" t="s">
        <v>15267</v>
      </c>
      <c r="J4428" t="s">
        <v>15268</v>
      </c>
      <c r="K4428" t="s">
        <v>15269</v>
      </c>
      <c r="L4428" t="s">
        <v>15270</v>
      </c>
      <c r="M4428" t="s">
        <v>15271</v>
      </c>
      <c r="N4428" t="s">
        <v>15272</v>
      </c>
      <c r="O4428" t="s">
        <v>15273</v>
      </c>
      <c r="P4428" t="s">
        <v>15274</v>
      </c>
      <c r="Q4428" t="s">
        <v>108</v>
      </c>
      <c r="R4428">
        <v>70</v>
      </c>
      <c r="S4428">
        <v>-1</v>
      </c>
      <c r="T4428" t="s">
        <v>215</v>
      </c>
      <c r="U4428" s="1">
        <v>40779</v>
      </c>
      <c r="V4428" t="s">
        <v>1632</v>
      </c>
      <c r="W4428" t="s">
        <v>32</v>
      </c>
      <c r="X4428" t="s">
        <v>49</v>
      </c>
      <c r="Y4428" t="s">
        <v>93</v>
      </c>
      <c r="Z4428" t="s">
        <v>298</v>
      </c>
      <c r="AA4428" t="s">
        <v>51</v>
      </c>
      <c r="AB4428" t="s">
        <v>379</v>
      </c>
      <c r="AC4428" t="s">
        <v>71</v>
      </c>
      <c r="AD4428" t="s">
        <v>1300</v>
      </c>
      <c r="AE4428" t="s">
        <v>54</v>
      </c>
    </row>
    <row r="4429" spans="1:31" x14ac:dyDescent="0.2">
      <c r="A4429">
        <v>45</v>
      </c>
      <c r="B4429" t="s">
        <v>96</v>
      </c>
      <c r="C4429" t="s">
        <v>155</v>
      </c>
      <c r="D4429" t="s">
        <v>33</v>
      </c>
      <c r="E4429" t="s">
        <v>34</v>
      </c>
      <c r="F4429" t="s">
        <v>114</v>
      </c>
      <c r="G4429" t="s">
        <v>15816</v>
      </c>
      <c r="H4429" t="s">
        <v>32</v>
      </c>
      <c r="I4429" t="s">
        <v>15817</v>
      </c>
      <c r="J4429" t="s">
        <v>32</v>
      </c>
      <c r="K4429" t="s">
        <v>15818</v>
      </c>
      <c r="L4429" t="s">
        <v>15819</v>
      </c>
      <c r="M4429" t="s">
        <v>15820</v>
      </c>
      <c r="N4429" t="s">
        <v>15821</v>
      </c>
      <c r="O4429" t="s">
        <v>32</v>
      </c>
      <c r="P4429" t="s">
        <v>32</v>
      </c>
      <c r="Q4429" t="s">
        <v>75</v>
      </c>
      <c r="R4429">
        <v>65</v>
      </c>
      <c r="S4429">
        <v>-1</v>
      </c>
      <c r="T4429" t="s">
        <v>32</v>
      </c>
      <c r="U4429" s="1">
        <v>41090</v>
      </c>
      <c r="V4429" t="s">
        <v>662</v>
      </c>
      <c r="W4429" t="s">
        <v>32</v>
      </c>
      <c r="X4429" t="s">
        <v>244</v>
      </c>
      <c r="Y4429" t="s">
        <v>245</v>
      </c>
      <c r="Z4429" t="s">
        <v>32</v>
      </c>
      <c r="AA4429" t="s">
        <v>69</v>
      </c>
      <c r="AB4429" t="s">
        <v>81</v>
      </c>
      <c r="AC4429" t="s">
        <v>71</v>
      </c>
      <c r="AD4429" t="s">
        <v>95</v>
      </c>
      <c r="AE4429" t="s">
        <v>54</v>
      </c>
    </row>
    <row r="4430" spans="1:31" x14ac:dyDescent="0.2">
      <c r="A4430">
        <v>45</v>
      </c>
      <c r="B4430" t="s">
        <v>55</v>
      </c>
      <c r="C4430" t="s">
        <v>113</v>
      </c>
      <c r="D4430" t="s">
        <v>98</v>
      </c>
      <c r="E4430" t="s">
        <v>34</v>
      </c>
      <c r="F4430" t="s">
        <v>114</v>
      </c>
      <c r="G4430" t="s">
        <v>32</v>
      </c>
      <c r="H4430" t="s">
        <v>32</v>
      </c>
      <c r="I4430" t="s">
        <v>32</v>
      </c>
      <c r="J4430" t="s">
        <v>32</v>
      </c>
      <c r="K4430" t="s">
        <v>32</v>
      </c>
      <c r="L4430" t="s">
        <v>32</v>
      </c>
      <c r="M4430" t="s">
        <v>32</v>
      </c>
      <c r="N4430" t="s">
        <v>32</v>
      </c>
      <c r="O4430" t="s">
        <v>32</v>
      </c>
      <c r="P4430" t="s">
        <v>32</v>
      </c>
      <c r="Q4430" t="s">
        <v>75</v>
      </c>
      <c r="R4430">
        <v>64</v>
      </c>
      <c r="S4430">
        <v>-1</v>
      </c>
      <c r="T4430" t="s">
        <v>457</v>
      </c>
      <c r="U4430" s="1">
        <v>41088</v>
      </c>
      <c r="V4430" t="s">
        <v>48</v>
      </c>
      <c r="W4430" t="s">
        <v>191</v>
      </c>
      <c r="X4430" t="s">
        <v>49</v>
      </c>
      <c r="Y4430" t="s">
        <v>32</v>
      </c>
      <c r="Z4430" t="s">
        <v>32</v>
      </c>
      <c r="AA4430" t="s">
        <v>69</v>
      </c>
      <c r="AB4430" t="s">
        <v>423</v>
      </c>
      <c r="AC4430" t="s">
        <v>71</v>
      </c>
      <c r="AD4430" t="s">
        <v>15866</v>
      </c>
      <c r="AE4430" t="s">
        <v>54</v>
      </c>
    </row>
    <row r="4431" spans="1:31" x14ac:dyDescent="0.2">
      <c r="A4431">
        <v>45</v>
      </c>
      <c r="B4431" t="s">
        <v>31</v>
      </c>
      <c r="C4431" t="s">
        <v>155</v>
      </c>
      <c r="D4431" t="s">
        <v>33</v>
      </c>
      <c r="E4431" t="s">
        <v>34</v>
      </c>
      <c r="F4431" t="s">
        <v>773</v>
      </c>
      <c r="G4431" t="s">
        <v>16435</v>
      </c>
      <c r="H4431" t="s">
        <v>16436</v>
      </c>
      <c r="I4431" t="s">
        <v>16437</v>
      </c>
      <c r="J4431" t="s">
        <v>3267</v>
      </c>
      <c r="K4431" t="s">
        <v>16438</v>
      </c>
      <c r="L4431" t="s">
        <v>16439</v>
      </c>
      <c r="M4431" t="s">
        <v>16440</v>
      </c>
      <c r="N4431" t="s">
        <v>16441</v>
      </c>
      <c r="O4431" t="s">
        <v>16442</v>
      </c>
      <c r="P4431" t="s">
        <v>16443</v>
      </c>
      <c r="Q4431" t="s">
        <v>75</v>
      </c>
      <c r="R4431">
        <v>75</v>
      </c>
      <c r="S4431">
        <v>50000</v>
      </c>
      <c r="T4431" t="s">
        <v>1525</v>
      </c>
      <c r="U4431" s="1">
        <v>41089</v>
      </c>
      <c r="V4431" t="s">
        <v>548</v>
      </c>
      <c r="W4431" t="s">
        <v>181</v>
      </c>
      <c r="X4431" t="s">
        <v>49</v>
      </c>
      <c r="Y4431" t="s">
        <v>435</v>
      </c>
      <c r="Z4431" t="s">
        <v>32</v>
      </c>
      <c r="AA4431" t="s">
        <v>51</v>
      </c>
      <c r="AB4431" t="s">
        <v>379</v>
      </c>
      <c r="AC4431" t="s">
        <v>71</v>
      </c>
      <c r="AD4431" t="s">
        <v>95</v>
      </c>
      <c r="AE4431" t="s">
        <v>54</v>
      </c>
    </row>
    <row r="4432" spans="1:31" x14ac:dyDescent="0.2">
      <c r="A4432">
        <v>45</v>
      </c>
      <c r="B4432" t="s">
        <v>96</v>
      </c>
      <c r="C4432" t="s">
        <v>32</v>
      </c>
      <c r="D4432" t="s">
        <v>33</v>
      </c>
      <c r="E4432" t="s">
        <v>34</v>
      </c>
      <c r="F4432" t="s">
        <v>56</v>
      </c>
      <c r="G4432" t="s">
        <v>17097</v>
      </c>
      <c r="H4432" t="s">
        <v>17098</v>
      </c>
      <c r="I4432" t="s">
        <v>17099</v>
      </c>
      <c r="J4432" t="s">
        <v>17100</v>
      </c>
      <c r="K4432" t="s">
        <v>17101</v>
      </c>
      <c r="L4432" t="s">
        <v>17102</v>
      </c>
      <c r="M4432" t="s">
        <v>17103</v>
      </c>
      <c r="N4432" t="s">
        <v>17104</v>
      </c>
      <c r="O4432" t="s">
        <v>17105</v>
      </c>
      <c r="P4432" t="s">
        <v>17106</v>
      </c>
      <c r="Q4432" t="s">
        <v>321</v>
      </c>
      <c r="R4432">
        <v>67</v>
      </c>
      <c r="S4432">
        <v>-1</v>
      </c>
      <c r="T4432" t="s">
        <v>163</v>
      </c>
      <c r="U4432" s="1">
        <v>41090</v>
      </c>
      <c r="V4432" t="s">
        <v>48</v>
      </c>
      <c r="W4432" t="s">
        <v>32</v>
      </c>
      <c r="X4432" t="s">
        <v>244</v>
      </c>
      <c r="Y4432" t="s">
        <v>32</v>
      </c>
      <c r="Z4432" t="s">
        <v>2850</v>
      </c>
      <c r="AA4432" t="s">
        <v>51</v>
      </c>
      <c r="AB4432" t="s">
        <v>1243</v>
      </c>
      <c r="AC4432" t="s">
        <v>71</v>
      </c>
      <c r="AD4432" t="s">
        <v>17107</v>
      </c>
      <c r="AE4432" t="s">
        <v>54</v>
      </c>
    </row>
    <row r="4433" spans="1:31" x14ac:dyDescent="0.2">
      <c r="A4433">
        <v>45</v>
      </c>
      <c r="B4433" t="s">
        <v>96</v>
      </c>
      <c r="C4433" t="s">
        <v>113</v>
      </c>
      <c r="D4433" t="s">
        <v>33</v>
      </c>
      <c r="E4433" t="s">
        <v>32</v>
      </c>
      <c r="F4433" t="s">
        <v>56</v>
      </c>
      <c r="G4433" t="s">
        <v>17187</v>
      </c>
      <c r="H4433" t="s">
        <v>17188</v>
      </c>
      <c r="I4433" t="s">
        <v>17189</v>
      </c>
      <c r="J4433" t="s">
        <v>32</v>
      </c>
      <c r="K4433" t="s">
        <v>17190</v>
      </c>
      <c r="L4433" t="s">
        <v>17191</v>
      </c>
      <c r="M4433" t="s">
        <v>17192</v>
      </c>
      <c r="N4433" t="s">
        <v>17193</v>
      </c>
      <c r="O4433" t="s">
        <v>17194</v>
      </c>
      <c r="P4433" t="s">
        <v>17195</v>
      </c>
      <c r="Q4433" t="s">
        <v>67</v>
      </c>
      <c r="R4433">
        <v>72</v>
      </c>
      <c r="S4433">
        <v>-1</v>
      </c>
      <c r="T4433" t="s">
        <v>68</v>
      </c>
      <c r="U4433" s="1">
        <v>41089</v>
      </c>
      <c r="V4433" t="s">
        <v>48</v>
      </c>
      <c r="W4433" t="s">
        <v>32</v>
      </c>
      <c r="X4433" t="s">
        <v>244</v>
      </c>
      <c r="Y4433" t="s">
        <v>32</v>
      </c>
      <c r="Z4433" t="s">
        <v>91</v>
      </c>
      <c r="AA4433" t="s">
        <v>51</v>
      </c>
      <c r="AB4433" t="s">
        <v>219</v>
      </c>
      <c r="AC4433" t="s">
        <v>170</v>
      </c>
      <c r="AD4433" t="s">
        <v>332</v>
      </c>
      <c r="AE4433" t="s">
        <v>54</v>
      </c>
    </row>
    <row r="4434" spans="1:31" x14ac:dyDescent="0.2">
      <c r="A4434">
        <v>45</v>
      </c>
      <c r="B4434" t="s">
        <v>31</v>
      </c>
      <c r="C4434" t="s">
        <v>155</v>
      </c>
      <c r="D4434" t="s">
        <v>33</v>
      </c>
      <c r="E4434" t="s">
        <v>34</v>
      </c>
      <c r="F4434" t="s">
        <v>32</v>
      </c>
      <c r="G4434" t="s">
        <v>19150</v>
      </c>
      <c r="H4434" t="s">
        <v>19151</v>
      </c>
      <c r="I4434" t="s">
        <v>32</v>
      </c>
      <c r="J4434" t="s">
        <v>19152</v>
      </c>
      <c r="K4434" t="s">
        <v>32</v>
      </c>
      <c r="L4434" t="s">
        <v>19153</v>
      </c>
      <c r="M4434" t="s">
        <v>19154</v>
      </c>
      <c r="N4434" t="s">
        <v>19155</v>
      </c>
      <c r="O4434" t="s">
        <v>19156</v>
      </c>
      <c r="P4434" t="s">
        <v>19157</v>
      </c>
      <c r="Q4434" t="s">
        <v>148</v>
      </c>
      <c r="R4434">
        <v>72</v>
      </c>
      <c r="S4434">
        <v>-1</v>
      </c>
      <c r="T4434" t="s">
        <v>1066</v>
      </c>
      <c r="U4434" s="1">
        <v>41081</v>
      </c>
      <c r="V4434" t="s">
        <v>760</v>
      </c>
      <c r="W4434" t="s">
        <v>886</v>
      </c>
      <c r="X4434" t="s">
        <v>49</v>
      </c>
      <c r="Y4434" t="s">
        <v>495</v>
      </c>
      <c r="Z4434" t="s">
        <v>475</v>
      </c>
      <c r="AA4434" t="s">
        <v>51</v>
      </c>
      <c r="AB4434" t="s">
        <v>271</v>
      </c>
      <c r="AC4434" t="s">
        <v>170</v>
      </c>
      <c r="AD4434" t="s">
        <v>19158</v>
      </c>
      <c r="AE4434" t="s">
        <v>54</v>
      </c>
    </row>
    <row r="4435" spans="1:31" x14ac:dyDescent="0.2">
      <c r="A4435">
        <v>45</v>
      </c>
      <c r="B4435" t="s">
        <v>169</v>
      </c>
      <c r="C4435" t="s">
        <v>32</v>
      </c>
      <c r="D4435" t="s">
        <v>33</v>
      </c>
      <c r="E4435" t="s">
        <v>34</v>
      </c>
      <c r="F4435" t="s">
        <v>56</v>
      </c>
      <c r="G4435" t="s">
        <v>19398</v>
      </c>
      <c r="H4435" t="s">
        <v>19399</v>
      </c>
      <c r="I4435" t="s">
        <v>19400</v>
      </c>
      <c r="J4435" t="s">
        <v>19401</v>
      </c>
      <c r="K4435" t="s">
        <v>19402</v>
      </c>
      <c r="L4435" t="s">
        <v>19403</v>
      </c>
      <c r="M4435" t="s">
        <v>19404</v>
      </c>
      <c r="N4435" t="s">
        <v>19405</v>
      </c>
      <c r="O4435" t="s">
        <v>19406</v>
      </c>
      <c r="P4435" t="s">
        <v>32</v>
      </c>
      <c r="Q4435" t="s">
        <v>75</v>
      </c>
      <c r="R4435">
        <v>72</v>
      </c>
      <c r="S4435">
        <v>100000</v>
      </c>
      <c r="T4435" t="s">
        <v>163</v>
      </c>
      <c r="U4435" s="1">
        <v>41046</v>
      </c>
      <c r="V4435" t="s">
        <v>48</v>
      </c>
      <c r="W4435" t="s">
        <v>181</v>
      </c>
      <c r="X4435" t="s">
        <v>49</v>
      </c>
      <c r="Y4435" t="s">
        <v>261</v>
      </c>
      <c r="Z4435" t="s">
        <v>151</v>
      </c>
      <c r="AA4435" t="s">
        <v>51</v>
      </c>
      <c r="AB4435" t="s">
        <v>70</v>
      </c>
      <c r="AC4435" t="s">
        <v>71</v>
      </c>
      <c r="AD4435" t="s">
        <v>32</v>
      </c>
      <c r="AE4435" t="s">
        <v>54</v>
      </c>
    </row>
    <row r="4436" spans="1:31" x14ac:dyDescent="0.2">
      <c r="A4436">
        <v>45</v>
      </c>
      <c r="B4436" t="s">
        <v>112</v>
      </c>
      <c r="C4436" t="s">
        <v>32</v>
      </c>
      <c r="D4436" t="s">
        <v>98</v>
      </c>
      <c r="E4436" t="s">
        <v>34</v>
      </c>
      <c r="F4436" t="s">
        <v>56</v>
      </c>
      <c r="G4436" t="s">
        <v>19708</v>
      </c>
      <c r="H4436" t="s">
        <v>32</v>
      </c>
      <c r="I4436" t="s">
        <v>19709</v>
      </c>
      <c r="J4436" t="s">
        <v>32</v>
      </c>
      <c r="K4436" t="s">
        <v>19710</v>
      </c>
      <c r="L4436" t="s">
        <v>19711</v>
      </c>
      <c r="M4436" t="s">
        <v>19712</v>
      </c>
      <c r="N4436" t="s">
        <v>19713</v>
      </c>
      <c r="O4436" t="s">
        <v>19714</v>
      </c>
      <c r="P4436" t="s">
        <v>19715</v>
      </c>
      <c r="Q4436" t="s">
        <v>75</v>
      </c>
      <c r="R4436">
        <v>67</v>
      </c>
      <c r="S4436">
        <v>-1</v>
      </c>
      <c r="T4436" t="s">
        <v>149</v>
      </c>
      <c r="U4436" s="1">
        <v>41089</v>
      </c>
      <c r="V4436" t="s">
        <v>48</v>
      </c>
      <c r="W4436" t="s">
        <v>78</v>
      </c>
      <c r="X4436" t="s">
        <v>244</v>
      </c>
      <c r="Y4436" t="s">
        <v>643</v>
      </c>
      <c r="Z4436" t="s">
        <v>32</v>
      </c>
      <c r="AA4436" t="s">
        <v>69</v>
      </c>
      <c r="AB4436" t="s">
        <v>1104</v>
      </c>
      <c r="AC4436" t="s">
        <v>32</v>
      </c>
      <c r="AD4436" t="s">
        <v>95</v>
      </c>
      <c r="AE4436" t="s">
        <v>54</v>
      </c>
    </row>
    <row r="4437" spans="1:31" x14ac:dyDescent="0.2">
      <c r="A4437">
        <v>45</v>
      </c>
      <c r="B4437" t="s">
        <v>55</v>
      </c>
      <c r="C4437" t="s">
        <v>155</v>
      </c>
      <c r="D4437" t="s">
        <v>33</v>
      </c>
      <c r="E4437" t="s">
        <v>34</v>
      </c>
      <c r="F4437" t="s">
        <v>56</v>
      </c>
      <c r="G4437" t="s">
        <v>32</v>
      </c>
      <c r="H4437" t="s">
        <v>32</v>
      </c>
      <c r="I4437" t="s">
        <v>32</v>
      </c>
      <c r="J4437" t="s">
        <v>32</v>
      </c>
      <c r="K4437" t="s">
        <v>32</v>
      </c>
      <c r="L4437" t="s">
        <v>32</v>
      </c>
      <c r="M4437" t="s">
        <v>32</v>
      </c>
      <c r="N4437" t="s">
        <v>32</v>
      </c>
      <c r="O4437" t="s">
        <v>32</v>
      </c>
      <c r="P4437" t="s">
        <v>32</v>
      </c>
      <c r="Q4437" t="s">
        <v>75</v>
      </c>
      <c r="R4437">
        <v>73</v>
      </c>
      <c r="S4437">
        <v>80000</v>
      </c>
      <c r="T4437" t="s">
        <v>215</v>
      </c>
      <c r="U4437" s="1">
        <v>41071</v>
      </c>
      <c r="V4437" t="s">
        <v>739</v>
      </c>
      <c r="W4437" t="s">
        <v>191</v>
      </c>
      <c r="X4437" t="s">
        <v>49</v>
      </c>
      <c r="Y4437" t="s">
        <v>435</v>
      </c>
      <c r="Z4437" t="s">
        <v>1164</v>
      </c>
      <c r="AA4437" t="s">
        <v>51</v>
      </c>
      <c r="AB4437" t="s">
        <v>521</v>
      </c>
      <c r="AC4437" t="s">
        <v>71</v>
      </c>
      <c r="AD4437" t="s">
        <v>21307</v>
      </c>
      <c r="AE4437" t="s">
        <v>54</v>
      </c>
    </row>
    <row r="4438" spans="1:31" x14ac:dyDescent="0.2">
      <c r="A4438">
        <v>45</v>
      </c>
      <c r="B4438" t="s">
        <v>55</v>
      </c>
      <c r="C4438" t="s">
        <v>32</v>
      </c>
      <c r="D4438" t="s">
        <v>32</v>
      </c>
      <c r="E4438" t="s">
        <v>32</v>
      </c>
      <c r="F4438" t="s">
        <v>1147</v>
      </c>
      <c r="G4438" t="s">
        <v>21636</v>
      </c>
      <c r="H4438" t="s">
        <v>21637</v>
      </c>
      <c r="I4438" t="s">
        <v>21638</v>
      </c>
      <c r="J4438" t="s">
        <v>21639</v>
      </c>
      <c r="K4438" t="s">
        <v>21640</v>
      </c>
      <c r="L4438" t="s">
        <v>21641</v>
      </c>
      <c r="M4438" t="s">
        <v>21642</v>
      </c>
      <c r="N4438" t="s">
        <v>9337</v>
      </c>
      <c r="O4438" t="s">
        <v>21643</v>
      </c>
      <c r="P4438" t="s">
        <v>21644</v>
      </c>
      <c r="Q4438" t="s">
        <v>75</v>
      </c>
      <c r="R4438">
        <v>70</v>
      </c>
      <c r="S4438">
        <v>-1</v>
      </c>
      <c r="T4438" t="s">
        <v>32</v>
      </c>
      <c r="U4438" s="1">
        <v>40955</v>
      </c>
      <c r="V4438" t="s">
        <v>48</v>
      </c>
      <c r="W4438" t="s">
        <v>32</v>
      </c>
      <c r="X4438" t="s">
        <v>244</v>
      </c>
      <c r="Y4438" t="s">
        <v>32</v>
      </c>
      <c r="Z4438" t="s">
        <v>32</v>
      </c>
      <c r="AA4438" t="s">
        <v>51</v>
      </c>
      <c r="AB4438" t="s">
        <v>32</v>
      </c>
      <c r="AC4438" t="s">
        <v>32</v>
      </c>
      <c r="AD4438" t="s">
        <v>95</v>
      </c>
      <c r="AE4438" t="s">
        <v>54</v>
      </c>
    </row>
    <row r="4439" spans="1:31" x14ac:dyDescent="0.2">
      <c r="A4439">
        <v>45</v>
      </c>
      <c r="B4439" t="s">
        <v>55</v>
      </c>
      <c r="C4439" t="s">
        <v>113</v>
      </c>
      <c r="D4439" t="s">
        <v>33</v>
      </c>
      <c r="E4439" t="s">
        <v>34</v>
      </c>
      <c r="F4439" t="s">
        <v>114</v>
      </c>
      <c r="G4439" t="s">
        <v>22181</v>
      </c>
      <c r="H4439" t="s">
        <v>22182</v>
      </c>
      <c r="I4439" t="s">
        <v>22183</v>
      </c>
      <c r="J4439" t="s">
        <v>22184</v>
      </c>
      <c r="K4439" t="s">
        <v>22185</v>
      </c>
      <c r="L4439" t="s">
        <v>22186</v>
      </c>
      <c r="M4439" t="s">
        <v>22187</v>
      </c>
      <c r="N4439" t="s">
        <v>22188</v>
      </c>
      <c r="O4439" t="s">
        <v>22189</v>
      </c>
      <c r="P4439" t="s">
        <v>22190</v>
      </c>
      <c r="Q4439" t="s">
        <v>75</v>
      </c>
      <c r="R4439">
        <v>64</v>
      </c>
      <c r="S4439">
        <v>80000</v>
      </c>
      <c r="T4439" t="s">
        <v>163</v>
      </c>
      <c r="U4439" s="1">
        <v>41089</v>
      </c>
      <c r="V4439" t="s">
        <v>2950</v>
      </c>
      <c r="W4439" t="s">
        <v>181</v>
      </c>
      <c r="X4439" t="s">
        <v>49</v>
      </c>
      <c r="Y4439" t="s">
        <v>643</v>
      </c>
      <c r="Z4439" t="s">
        <v>32</v>
      </c>
      <c r="AA4439" t="s">
        <v>69</v>
      </c>
      <c r="AB4439" t="s">
        <v>852</v>
      </c>
      <c r="AC4439" t="s">
        <v>71</v>
      </c>
      <c r="AD4439" t="s">
        <v>95</v>
      </c>
      <c r="AE4439" t="s">
        <v>54</v>
      </c>
    </row>
    <row r="4440" spans="1:31" x14ac:dyDescent="0.2">
      <c r="A4440">
        <v>45</v>
      </c>
      <c r="B4440" t="s">
        <v>55</v>
      </c>
      <c r="C4440" t="s">
        <v>32</v>
      </c>
      <c r="D4440" t="s">
        <v>33</v>
      </c>
      <c r="E4440" t="s">
        <v>34</v>
      </c>
      <c r="F4440" t="s">
        <v>32</v>
      </c>
      <c r="G4440" t="s">
        <v>23135</v>
      </c>
      <c r="H4440" t="s">
        <v>23136</v>
      </c>
      <c r="I4440" t="s">
        <v>23137</v>
      </c>
      <c r="J4440" t="s">
        <v>23138</v>
      </c>
      <c r="K4440" t="s">
        <v>23139</v>
      </c>
      <c r="L4440" t="s">
        <v>23140</v>
      </c>
      <c r="M4440" t="s">
        <v>23141</v>
      </c>
      <c r="N4440" t="s">
        <v>23142</v>
      </c>
      <c r="O4440" t="s">
        <v>23143</v>
      </c>
      <c r="P4440" t="s">
        <v>23144</v>
      </c>
      <c r="Q4440" t="s">
        <v>75</v>
      </c>
      <c r="R4440">
        <v>63</v>
      </c>
      <c r="S4440">
        <v>-1</v>
      </c>
      <c r="T4440" t="s">
        <v>76</v>
      </c>
      <c r="U4440" s="1">
        <v>41085</v>
      </c>
      <c r="V4440" t="s">
        <v>48</v>
      </c>
      <c r="W4440" t="s">
        <v>32</v>
      </c>
      <c r="X4440" t="s">
        <v>49</v>
      </c>
      <c r="Y4440" t="s">
        <v>32</v>
      </c>
      <c r="Z4440" t="s">
        <v>475</v>
      </c>
      <c r="AA4440" t="s">
        <v>69</v>
      </c>
      <c r="AB4440" t="s">
        <v>233</v>
      </c>
      <c r="AC4440" t="s">
        <v>71</v>
      </c>
      <c r="AD4440" t="s">
        <v>95</v>
      </c>
      <c r="AE4440" t="s">
        <v>54</v>
      </c>
    </row>
    <row r="4441" spans="1:31" x14ac:dyDescent="0.2">
      <c r="A4441">
        <v>45</v>
      </c>
      <c r="B4441" t="s">
        <v>55</v>
      </c>
      <c r="C4441" t="s">
        <v>32</v>
      </c>
      <c r="D4441" t="s">
        <v>33</v>
      </c>
      <c r="E4441" t="s">
        <v>34</v>
      </c>
      <c r="F4441" t="s">
        <v>32</v>
      </c>
      <c r="G4441" t="s">
        <v>23368</v>
      </c>
      <c r="H4441" t="s">
        <v>23369</v>
      </c>
      <c r="I4441" t="s">
        <v>23370</v>
      </c>
      <c r="J4441" t="s">
        <v>23371</v>
      </c>
      <c r="K4441" t="s">
        <v>32</v>
      </c>
      <c r="L4441" t="s">
        <v>23372</v>
      </c>
      <c r="M4441" t="s">
        <v>23373</v>
      </c>
      <c r="N4441" t="s">
        <v>32</v>
      </c>
      <c r="O4441" t="s">
        <v>23374</v>
      </c>
      <c r="P4441" t="s">
        <v>23375</v>
      </c>
      <c r="Q4441" t="s">
        <v>17793</v>
      </c>
      <c r="R4441">
        <v>64</v>
      </c>
      <c r="S4441">
        <v>-1</v>
      </c>
      <c r="T4441" t="s">
        <v>203</v>
      </c>
      <c r="U4441" s="1">
        <v>41089</v>
      </c>
      <c r="V4441" t="s">
        <v>4456</v>
      </c>
      <c r="W4441" t="s">
        <v>862</v>
      </c>
      <c r="X4441" t="s">
        <v>49</v>
      </c>
      <c r="Y4441" t="s">
        <v>32</v>
      </c>
      <c r="Z4441" t="s">
        <v>218</v>
      </c>
      <c r="AA4441" t="s">
        <v>69</v>
      </c>
      <c r="AB4441" t="s">
        <v>219</v>
      </c>
      <c r="AC4441" t="s">
        <v>71</v>
      </c>
      <c r="AD4441" t="s">
        <v>168</v>
      </c>
      <c r="AE4441" t="s">
        <v>54</v>
      </c>
    </row>
    <row r="4442" spans="1:31" x14ac:dyDescent="0.2">
      <c r="A4442">
        <v>45</v>
      </c>
      <c r="B4442" t="s">
        <v>32</v>
      </c>
      <c r="C4442" t="s">
        <v>32</v>
      </c>
      <c r="D4442" t="s">
        <v>2100</v>
      </c>
      <c r="E4442" t="s">
        <v>170</v>
      </c>
      <c r="F4442" t="s">
        <v>833</v>
      </c>
      <c r="G4442" t="s">
        <v>23654</v>
      </c>
      <c r="H4442" t="s">
        <v>23655</v>
      </c>
      <c r="I4442" t="s">
        <v>23656</v>
      </c>
      <c r="J4442" t="s">
        <v>23657</v>
      </c>
      <c r="K4442" t="s">
        <v>23658</v>
      </c>
      <c r="L4442" t="s">
        <v>23659</v>
      </c>
      <c r="M4442" t="s">
        <v>23660</v>
      </c>
      <c r="N4442" t="s">
        <v>23661</v>
      </c>
      <c r="O4442" t="s">
        <v>32</v>
      </c>
      <c r="P4442" t="s">
        <v>23662</v>
      </c>
      <c r="Q4442" t="s">
        <v>32</v>
      </c>
      <c r="R4442">
        <v>72</v>
      </c>
      <c r="S4442">
        <v>-1</v>
      </c>
      <c r="T4442" t="s">
        <v>331</v>
      </c>
      <c r="U4442" s="1">
        <v>41088</v>
      </c>
      <c r="V4442" t="s">
        <v>48</v>
      </c>
      <c r="W4442" t="s">
        <v>32</v>
      </c>
      <c r="X4442" t="s">
        <v>49</v>
      </c>
      <c r="Y4442" t="s">
        <v>79</v>
      </c>
      <c r="Z4442" t="s">
        <v>298</v>
      </c>
      <c r="AA4442" t="s">
        <v>51</v>
      </c>
      <c r="AB4442" t="s">
        <v>94</v>
      </c>
      <c r="AC4442" t="s">
        <v>71</v>
      </c>
      <c r="AD4442" t="s">
        <v>23663</v>
      </c>
      <c r="AE4442" t="s">
        <v>54</v>
      </c>
    </row>
    <row r="4443" spans="1:31" x14ac:dyDescent="0.2">
      <c r="A4443">
        <v>45</v>
      </c>
      <c r="B4443" t="s">
        <v>96</v>
      </c>
      <c r="C4443" t="s">
        <v>32</v>
      </c>
      <c r="D4443" t="s">
        <v>33</v>
      </c>
      <c r="E4443" t="s">
        <v>34</v>
      </c>
      <c r="F4443" t="s">
        <v>56</v>
      </c>
      <c r="G4443" t="s">
        <v>23910</v>
      </c>
      <c r="H4443" t="s">
        <v>32</v>
      </c>
      <c r="I4443" t="s">
        <v>23911</v>
      </c>
      <c r="J4443" t="s">
        <v>23912</v>
      </c>
      <c r="K4443" t="s">
        <v>23913</v>
      </c>
      <c r="L4443" t="s">
        <v>23914</v>
      </c>
      <c r="M4443" t="s">
        <v>32</v>
      </c>
      <c r="N4443" t="s">
        <v>23915</v>
      </c>
      <c r="O4443" t="s">
        <v>23916</v>
      </c>
      <c r="P4443" t="s">
        <v>23917</v>
      </c>
      <c r="Q4443" t="s">
        <v>75</v>
      </c>
      <c r="R4443">
        <v>70</v>
      </c>
      <c r="S4443">
        <v>100000</v>
      </c>
      <c r="T4443" t="s">
        <v>136</v>
      </c>
      <c r="U4443" s="1">
        <v>41086</v>
      </c>
      <c r="V4443" t="s">
        <v>164</v>
      </c>
      <c r="W4443" t="s">
        <v>32</v>
      </c>
      <c r="X4443" t="s">
        <v>49</v>
      </c>
      <c r="Y4443" t="s">
        <v>93</v>
      </c>
      <c r="Z4443" t="s">
        <v>109</v>
      </c>
      <c r="AA4443" t="s">
        <v>51</v>
      </c>
      <c r="AB4443" t="s">
        <v>618</v>
      </c>
      <c r="AC4443" t="s">
        <v>71</v>
      </c>
      <c r="AD4443" t="s">
        <v>1419</v>
      </c>
      <c r="AE4443" t="s">
        <v>54</v>
      </c>
    </row>
    <row r="4444" spans="1:31" x14ac:dyDescent="0.2">
      <c r="A4444">
        <v>45</v>
      </c>
      <c r="B4444" t="s">
        <v>169</v>
      </c>
      <c r="C4444" t="s">
        <v>113</v>
      </c>
      <c r="D4444" t="s">
        <v>182</v>
      </c>
      <c r="E4444" t="s">
        <v>34</v>
      </c>
      <c r="F4444" t="s">
        <v>56</v>
      </c>
      <c r="G4444" t="s">
        <v>25846</v>
      </c>
      <c r="H4444" t="s">
        <v>32</v>
      </c>
      <c r="I4444" t="s">
        <v>32</v>
      </c>
      <c r="J4444" t="s">
        <v>32</v>
      </c>
      <c r="K4444" t="s">
        <v>32</v>
      </c>
      <c r="L4444" t="s">
        <v>32</v>
      </c>
      <c r="M4444" t="s">
        <v>32</v>
      </c>
      <c r="N4444" t="s">
        <v>32</v>
      </c>
      <c r="O4444" t="s">
        <v>32</v>
      </c>
      <c r="P4444" t="s">
        <v>32</v>
      </c>
      <c r="Q4444" t="s">
        <v>75</v>
      </c>
      <c r="R4444">
        <v>72</v>
      </c>
      <c r="S4444">
        <v>-1</v>
      </c>
      <c r="T4444" t="s">
        <v>91</v>
      </c>
      <c r="U4444" s="1">
        <v>41089</v>
      </c>
      <c r="V4444" t="s">
        <v>48</v>
      </c>
      <c r="W4444" t="s">
        <v>78</v>
      </c>
      <c r="X4444" t="s">
        <v>49</v>
      </c>
      <c r="Y4444" t="s">
        <v>79</v>
      </c>
      <c r="Z4444" t="s">
        <v>151</v>
      </c>
      <c r="AA4444" t="s">
        <v>51</v>
      </c>
      <c r="AB4444" t="s">
        <v>423</v>
      </c>
      <c r="AC4444" t="s">
        <v>71</v>
      </c>
      <c r="AD4444" t="s">
        <v>168</v>
      </c>
      <c r="AE4444" t="s">
        <v>54</v>
      </c>
    </row>
    <row r="4445" spans="1:31" x14ac:dyDescent="0.2">
      <c r="A4445">
        <v>45</v>
      </c>
      <c r="B4445" t="s">
        <v>154</v>
      </c>
      <c r="C4445" t="s">
        <v>32</v>
      </c>
      <c r="D4445" t="s">
        <v>182</v>
      </c>
      <c r="E4445" t="s">
        <v>34</v>
      </c>
      <c r="F4445" t="s">
        <v>56</v>
      </c>
      <c r="G4445" t="s">
        <v>26730</v>
      </c>
      <c r="H4445" t="s">
        <v>26731</v>
      </c>
      <c r="I4445" t="s">
        <v>26732</v>
      </c>
      <c r="J4445" t="s">
        <v>26733</v>
      </c>
      <c r="K4445" t="s">
        <v>26734</v>
      </c>
      <c r="L4445" t="s">
        <v>26735</v>
      </c>
      <c r="M4445" t="s">
        <v>26736</v>
      </c>
      <c r="N4445" t="s">
        <v>26737</v>
      </c>
      <c r="O4445" t="s">
        <v>26738</v>
      </c>
      <c r="P4445" t="s">
        <v>26739</v>
      </c>
      <c r="Q4445" t="s">
        <v>67</v>
      </c>
      <c r="R4445">
        <v>63</v>
      </c>
      <c r="S4445">
        <v>-1</v>
      </c>
      <c r="T4445" t="s">
        <v>136</v>
      </c>
      <c r="U4445" s="1">
        <v>41033</v>
      </c>
      <c r="V4445" t="s">
        <v>164</v>
      </c>
      <c r="W4445" t="s">
        <v>191</v>
      </c>
      <c r="X4445" t="s">
        <v>49</v>
      </c>
      <c r="Y4445" t="s">
        <v>150</v>
      </c>
      <c r="Z4445" t="s">
        <v>166</v>
      </c>
      <c r="AA4445" t="s">
        <v>69</v>
      </c>
      <c r="AB4445" t="s">
        <v>70</v>
      </c>
      <c r="AC4445" t="s">
        <v>71</v>
      </c>
      <c r="AD4445" t="s">
        <v>95</v>
      </c>
      <c r="AE4445" t="s">
        <v>54</v>
      </c>
    </row>
    <row r="4446" spans="1:31" x14ac:dyDescent="0.2">
      <c r="A4446">
        <v>45</v>
      </c>
      <c r="B4446" t="s">
        <v>112</v>
      </c>
      <c r="C4446" t="s">
        <v>32</v>
      </c>
      <c r="D4446" t="s">
        <v>33</v>
      </c>
      <c r="E4446" t="s">
        <v>34</v>
      </c>
      <c r="F4446" t="s">
        <v>56</v>
      </c>
      <c r="G4446" t="s">
        <v>27126</v>
      </c>
      <c r="H4446" t="s">
        <v>27127</v>
      </c>
      <c r="I4446" t="s">
        <v>27128</v>
      </c>
      <c r="J4446" t="s">
        <v>27129</v>
      </c>
      <c r="K4446" t="s">
        <v>27130</v>
      </c>
      <c r="L4446" t="s">
        <v>27131</v>
      </c>
      <c r="M4446" t="s">
        <v>27132</v>
      </c>
      <c r="N4446" t="s">
        <v>27133</v>
      </c>
      <c r="O4446" t="s">
        <v>27134</v>
      </c>
      <c r="P4446" t="s">
        <v>32</v>
      </c>
      <c r="Q4446" t="s">
        <v>75</v>
      </c>
      <c r="R4446">
        <v>70</v>
      </c>
      <c r="S4446">
        <v>50000</v>
      </c>
      <c r="T4446" t="s">
        <v>47</v>
      </c>
      <c r="U4446" s="1">
        <v>41088</v>
      </c>
      <c r="V4446" t="s">
        <v>27135</v>
      </c>
      <c r="W4446" t="s">
        <v>32</v>
      </c>
      <c r="X4446" t="s">
        <v>49</v>
      </c>
      <c r="Y4446" t="s">
        <v>79</v>
      </c>
      <c r="Z4446" t="s">
        <v>151</v>
      </c>
      <c r="AA4446" t="s">
        <v>51</v>
      </c>
      <c r="AB4446" t="s">
        <v>233</v>
      </c>
      <c r="AC4446" t="s">
        <v>71</v>
      </c>
      <c r="AD4446" t="s">
        <v>3636</v>
      </c>
      <c r="AE4446" t="s">
        <v>54</v>
      </c>
    </row>
    <row r="4447" spans="1:31" x14ac:dyDescent="0.2">
      <c r="A4447">
        <v>45</v>
      </c>
      <c r="B4447" t="s">
        <v>2255</v>
      </c>
      <c r="C4447" t="s">
        <v>155</v>
      </c>
      <c r="D4447" t="s">
        <v>98</v>
      </c>
      <c r="E4447" t="s">
        <v>34</v>
      </c>
      <c r="F4447" t="s">
        <v>833</v>
      </c>
      <c r="G4447" t="s">
        <v>27150</v>
      </c>
      <c r="H4447" t="s">
        <v>27151</v>
      </c>
      <c r="I4447" t="s">
        <v>27152</v>
      </c>
      <c r="J4447" t="s">
        <v>27153</v>
      </c>
      <c r="K4447" t="s">
        <v>32</v>
      </c>
      <c r="L4447" t="s">
        <v>27154</v>
      </c>
      <c r="M4447" t="s">
        <v>32</v>
      </c>
      <c r="N4447" t="s">
        <v>27155</v>
      </c>
      <c r="O4447" t="s">
        <v>27156</v>
      </c>
      <c r="P4447" t="s">
        <v>32</v>
      </c>
      <c r="Q4447" t="s">
        <v>321</v>
      </c>
      <c r="R4447">
        <v>68</v>
      </c>
      <c r="S4447">
        <v>-1</v>
      </c>
      <c r="T4447" t="s">
        <v>457</v>
      </c>
      <c r="U4447" s="1">
        <v>40996</v>
      </c>
      <c r="V4447" t="s">
        <v>48</v>
      </c>
      <c r="W4447" t="s">
        <v>217</v>
      </c>
      <c r="X4447" t="s">
        <v>244</v>
      </c>
      <c r="Y4447" t="s">
        <v>474</v>
      </c>
      <c r="Z4447" t="s">
        <v>32</v>
      </c>
      <c r="AA4447" t="s">
        <v>51</v>
      </c>
      <c r="AB4447" t="s">
        <v>1243</v>
      </c>
      <c r="AC4447" t="s">
        <v>71</v>
      </c>
      <c r="AD4447" t="s">
        <v>27157</v>
      </c>
      <c r="AE4447" t="s">
        <v>54</v>
      </c>
    </row>
    <row r="4448" spans="1:31" x14ac:dyDescent="0.2">
      <c r="A4448">
        <v>45</v>
      </c>
      <c r="B4448" t="s">
        <v>55</v>
      </c>
      <c r="C4448" t="s">
        <v>83</v>
      </c>
      <c r="D4448" t="s">
        <v>501</v>
      </c>
      <c r="E4448" t="s">
        <v>34</v>
      </c>
      <c r="F4448" t="s">
        <v>114</v>
      </c>
      <c r="G4448" t="s">
        <v>28812</v>
      </c>
      <c r="H4448" t="s">
        <v>28813</v>
      </c>
      <c r="I4448" t="s">
        <v>28814</v>
      </c>
      <c r="J4448" t="s">
        <v>28815</v>
      </c>
      <c r="K4448" t="s">
        <v>28816</v>
      </c>
      <c r="L4448" t="s">
        <v>28817</v>
      </c>
      <c r="M4448" t="s">
        <v>28818</v>
      </c>
      <c r="N4448" t="s">
        <v>28819</v>
      </c>
      <c r="O4448" t="s">
        <v>28820</v>
      </c>
      <c r="P4448" t="s">
        <v>28821</v>
      </c>
      <c r="Q4448" t="s">
        <v>75</v>
      </c>
      <c r="R4448">
        <v>66</v>
      </c>
      <c r="S4448">
        <v>-1</v>
      </c>
      <c r="T4448" t="s">
        <v>163</v>
      </c>
      <c r="U4448" s="1">
        <v>41091</v>
      </c>
      <c r="V4448" t="s">
        <v>48</v>
      </c>
      <c r="W4448" t="s">
        <v>92</v>
      </c>
      <c r="X4448" t="s">
        <v>49</v>
      </c>
      <c r="Y4448" t="s">
        <v>261</v>
      </c>
      <c r="Z4448" t="s">
        <v>91</v>
      </c>
      <c r="AA4448" t="s">
        <v>69</v>
      </c>
      <c r="AB4448" t="s">
        <v>276</v>
      </c>
      <c r="AC4448" t="s">
        <v>71</v>
      </c>
      <c r="AD4448" t="s">
        <v>95</v>
      </c>
      <c r="AE4448" t="s">
        <v>54</v>
      </c>
    </row>
    <row r="4449" spans="1:31" x14ac:dyDescent="0.2">
      <c r="A4449">
        <v>45</v>
      </c>
      <c r="B4449" t="s">
        <v>112</v>
      </c>
      <c r="C4449" t="s">
        <v>83</v>
      </c>
      <c r="D4449" t="s">
        <v>182</v>
      </c>
      <c r="E4449" t="s">
        <v>34</v>
      </c>
      <c r="F4449" t="s">
        <v>114</v>
      </c>
      <c r="G4449" t="s">
        <v>28822</v>
      </c>
      <c r="H4449" t="s">
        <v>28823</v>
      </c>
      <c r="I4449" t="s">
        <v>28824</v>
      </c>
      <c r="J4449" t="s">
        <v>28825</v>
      </c>
      <c r="K4449" t="s">
        <v>28826</v>
      </c>
      <c r="L4449" t="s">
        <v>28827</v>
      </c>
      <c r="M4449" t="s">
        <v>28828</v>
      </c>
      <c r="N4449" t="s">
        <v>32</v>
      </c>
      <c r="O4449" t="s">
        <v>32</v>
      </c>
      <c r="P4449" t="s">
        <v>32</v>
      </c>
      <c r="Q4449" t="s">
        <v>108</v>
      </c>
      <c r="R4449">
        <v>61</v>
      </c>
      <c r="S4449">
        <v>-1</v>
      </c>
      <c r="T4449" t="s">
        <v>457</v>
      </c>
      <c r="U4449" s="1">
        <v>41081</v>
      </c>
      <c r="V4449" t="s">
        <v>48</v>
      </c>
      <c r="W4449" t="s">
        <v>181</v>
      </c>
      <c r="X4449" t="s">
        <v>49</v>
      </c>
      <c r="Y4449" t="s">
        <v>32</v>
      </c>
      <c r="Z4449" t="s">
        <v>109</v>
      </c>
      <c r="AA4449" t="s">
        <v>69</v>
      </c>
      <c r="AB4449" t="s">
        <v>94</v>
      </c>
      <c r="AC4449" t="s">
        <v>71</v>
      </c>
      <c r="AD4449" t="s">
        <v>19211</v>
      </c>
      <c r="AE4449" t="s">
        <v>54</v>
      </c>
    </row>
    <row r="4450" spans="1:31" x14ac:dyDescent="0.2">
      <c r="A4450">
        <v>45</v>
      </c>
      <c r="B4450" t="s">
        <v>32</v>
      </c>
      <c r="C4450" t="s">
        <v>32</v>
      </c>
      <c r="D4450" t="s">
        <v>33</v>
      </c>
      <c r="E4450" t="s">
        <v>34</v>
      </c>
      <c r="F4450" t="s">
        <v>1139</v>
      </c>
      <c r="G4450" t="s">
        <v>28857</v>
      </c>
      <c r="H4450" t="s">
        <v>32</v>
      </c>
      <c r="I4450" t="s">
        <v>32</v>
      </c>
      <c r="J4450" t="s">
        <v>32</v>
      </c>
      <c r="K4450" t="s">
        <v>28858</v>
      </c>
      <c r="L4450" t="s">
        <v>28859</v>
      </c>
      <c r="M4450" t="s">
        <v>32</v>
      </c>
      <c r="N4450" t="s">
        <v>32</v>
      </c>
      <c r="O4450" t="s">
        <v>28860</v>
      </c>
      <c r="P4450" t="s">
        <v>32</v>
      </c>
      <c r="Q4450" t="s">
        <v>75</v>
      </c>
      <c r="R4450">
        <v>70</v>
      </c>
      <c r="S4450">
        <v>20000</v>
      </c>
      <c r="T4450" t="s">
        <v>1066</v>
      </c>
      <c r="U4450" s="1">
        <v>40866</v>
      </c>
      <c r="V4450" t="s">
        <v>4569</v>
      </c>
      <c r="W4450" t="s">
        <v>191</v>
      </c>
      <c r="X4450" t="s">
        <v>49</v>
      </c>
      <c r="Y4450" t="s">
        <v>192</v>
      </c>
      <c r="Z4450" t="s">
        <v>91</v>
      </c>
      <c r="AA4450" t="s">
        <v>69</v>
      </c>
      <c r="AB4450" t="s">
        <v>94</v>
      </c>
      <c r="AC4450" t="s">
        <v>71</v>
      </c>
      <c r="AD4450" t="s">
        <v>95</v>
      </c>
      <c r="AE4450" t="s">
        <v>54</v>
      </c>
    </row>
    <row r="4451" spans="1:31" x14ac:dyDescent="0.2">
      <c r="A4451">
        <v>45</v>
      </c>
      <c r="B4451" t="s">
        <v>96</v>
      </c>
      <c r="C4451" t="s">
        <v>97</v>
      </c>
      <c r="D4451" t="s">
        <v>501</v>
      </c>
      <c r="E4451" t="s">
        <v>34</v>
      </c>
      <c r="F4451" t="s">
        <v>310</v>
      </c>
      <c r="G4451" t="s">
        <v>29127</v>
      </c>
      <c r="H4451" t="s">
        <v>29128</v>
      </c>
      <c r="I4451" t="s">
        <v>32</v>
      </c>
      <c r="J4451" t="s">
        <v>32</v>
      </c>
      <c r="K4451" t="s">
        <v>32</v>
      </c>
      <c r="L4451" t="s">
        <v>32</v>
      </c>
      <c r="M4451" t="s">
        <v>32</v>
      </c>
      <c r="N4451" t="s">
        <v>32</v>
      </c>
      <c r="O4451" t="s">
        <v>32</v>
      </c>
      <c r="P4451" t="s">
        <v>32</v>
      </c>
      <c r="Q4451" t="s">
        <v>75</v>
      </c>
      <c r="R4451">
        <v>75</v>
      </c>
      <c r="S4451">
        <v>-1</v>
      </c>
      <c r="T4451" t="s">
        <v>91</v>
      </c>
      <c r="U4451" s="1">
        <v>40926</v>
      </c>
      <c r="V4451" t="s">
        <v>898</v>
      </c>
      <c r="W4451" t="s">
        <v>32</v>
      </c>
      <c r="X4451" t="s">
        <v>244</v>
      </c>
      <c r="Y4451" t="s">
        <v>93</v>
      </c>
      <c r="Z4451" t="s">
        <v>388</v>
      </c>
      <c r="AA4451" t="s">
        <v>51</v>
      </c>
      <c r="AB4451" t="s">
        <v>389</v>
      </c>
      <c r="AC4451" t="s">
        <v>220</v>
      </c>
      <c r="AD4451" t="s">
        <v>95</v>
      </c>
      <c r="AE4451" t="s">
        <v>265</v>
      </c>
    </row>
    <row r="4452" spans="1:31" x14ac:dyDescent="0.2">
      <c r="A4452">
        <v>45</v>
      </c>
      <c r="B4452" t="s">
        <v>96</v>
      </c>
      <c r="C4452" t="s">
        <v>32</v>
      </c>
      <c r="D4452" t="s">
        <v>33</v>
      </c>
      <c r="E4452" t="s">
        <v>34</v>
      </c>
      <c r="F4452" t="s">
        <v>114</v>
      </c>
      <c r="G4452" t="s">
        <v>29598</v>
      </c>
      <c r="H4452" t="s">
        <v>29599</v>
      </c>
      <c r="I4452" t="s">
        <v>29600</v>
      </c>
      <c r="J4452" t="s">
        <v>29601</v>
      </c>
      <c r="K4452" t="s">
        <v>29602</v>
      </c>
      <c r="L4452" t="s">
        <v>29603</v>
      </c>
      <c r="M4452" t="s">
        <v>29604</v>
      </c>
      <c r="N4452" t="s">
        <v>32</v>
      </c>
      <c r="O4452" t="s">
        <v>32</v>
      </c>
      <c r="P4452" t="s">
        <v>29605</v>
      </c>
      <c r="Q4452" t="s">
        <v>75</v>
      </c>
      <c r="R4452">
        <v>67</v>
      </c>
      <c r="S4452">
        <v>-1</v>
      </c>
      <c r="T4452" t="s">
        <v>68</v>
      </c>
      <c r="U4452" s="1">
        <v>41087</v>
      </c>
      <c r="V4452" t="s">
        <v>164</v>
      </c>
      <c r="W4452" t="s">
        <v>32</v>
      </c>
      <c r="X4452" t="s">
        <v>49</v>
      </c>
      <c r="Y4452" t="s">
        <v>32</v>
      </c>
      <c r="Z4452" t="s">
        <v>322</v>
      </c>
      <c r="AA4452" t="s">
        <v>69</v>
      </c>
      <c r="AB4452" t="s">
        <v>70</v>
      </c>
      <c r="AC4452" t="s">
        <v>71</v>
      </c>
      <c r="AD4452" t="s">
        <v>95</v>
      </c>
      <c r="AE4452" t="s">
        <v>54</v>
      </c>
    </row>
    <row r="4453" spans="1:31" x14ac:dyDescent="0.2">
      <c r="A4453">
        <v>45</v>
      </c>
      <c r="B4453" t="s">
        <v>620</v>
      </c>
      <c r="C4453" t="s">
        <v>97</v>
      </c>
      <c r="D4453" t="s">
        <v>33</v>
      </c>
      <c r="E4453" t="s">
        <v>32</v>
      </c>
      <c r="F4453" t="s">
        <v>32</v>
      </c>
      <c r="G4453" t="s">
        <v>31217</v>
      </c>
      <c r="H4453" t="s">
        <v>31218</v>
      </c>
      <c r="I4453" t="s">
        <v>31219</v>
      </c>
      <c r="J4453" t="s">
        <v>31220</v>
      </c>
      <c r="K4453" t="s">
        <v>32</v>
      </c>
      <c r="L4453" t="s">
        <v>31221</v>
      </c>
      <c r="M4453" t="s">
        <v>31222</v>
      </c>
      <c r="N4453" t="s">
        <v>31223</v>
      </c>
      <c r="O4453" t="s">
        <v>32</v>
      </c>
      <c r="P4453" t="s">
        <v>32</v>
      </c>
      <c r="Q4453" t="s">
        <v>1349</v>
      </c>
      <c r="R4453">
        <v>69</v>
      </c>
      <c r="S4453">
        <v>-1</v>
      </c>
      <c r="T4453" t="s">
        <v>32</v>
      </c>
      <c r="U4453" s="1">
        <v>41057</v>
      </c>
      <c r="V4453" t="s">
        <v>164</v>
      </c>
      <c r="W4453" t="s">
        <v>92</v>
      </c>
      <c r="X4453" t="s">
        <v>398</v>
      </c>
      <c r="Y4453" t="s">
        <v>245</v>
      </c>
      <c r="Z4453" t="s">
        <v>151</v>
      </c>
      <c r="AA4453" t="s">
        <v>69</v>
      </c>
      <c r="AB4453" t="s">
        <v>389</v>
      </c>
      <c r="AC4453" t="s">
        <v>248</v>
      </c>
      <c r="AD4453" t="s">
        <v>2149</v>
      </c>
      <c r="AE4453" t="s">
        <v>54</v>
      </c>
    </row>
    <row r="4454" spans="1:31" x14ac:dyDescent="0.2">
      <c r="A4454">
        <v>45</v>
      </c>
      <c r="B4454" t="s">
        <v>169</v>
      </c>
      <c r="C4454" t="s">
        <v>32</v>
      </c>
      <c r="D4454" t="s">
        <v>33</v>
      </c>
      <c r="E4454" t="s">
        <v>34</v>
      </c>
      <c r="F4454" t="s">
        <v>114</v>
      </c>
      <c r="G4454" t="s">
        <v>31412</v>
      </c>
      <c r="H4454" t="s">
        <v>31413</v>
      </c>
      <c r="I4454" t="s">
        <v>31414</v>
      </c>
      <c r="J4454" t="s">
        <v>31415</v>
      </c>
      <c r="K4454" t="s">
        <v>31416</v>
      </c>
      <c r="L4454" t="s">
        <v>31417</v>
      </c>
      <c r="M4454" t="s">
        <v>31418</v>
      </c>
      <c r="N4454" t="s">
        <v>11705</v>
      </c>
      <c r="O4454" t="s">
        <v>31419</v>
      </c>
      <c r="P4454" t="s">
        <v>31420</v>
      </c>
      <c r="Q4454" t="s">
        <v>75</v>
      </c>
      <c r="R4454">
        <v>66</v>
      </c>
      <c r="S4454">
        <v>-1</v>
      </c>
      <c r="T4454" t="s">
        <v>203</v>
      </c>
      <c r="U4454" s="1">
        <v>40954</v>
      </c>
      <c r="V4454" t="s">
        <v>164</v>
      </c>
      <c r="W4454" t="s">
        <v>32</v>
      </c>
      <c r="X4454" t="s">
        <v>49</v>
      </c>
      <c r="Y4454" t="s">
        <v>495</v>
      </c>
      <c r="Z4454" t="s">
        <v>32</v>
      </c>
      <c r="AA4454" t="s">
        <v>69</v>
      </c>
      <c r="AB4454" t="s">
        <v>167</v>
      </c>
      <c r="AC4454" t="s">
        <v>248</v>
      </c>
      <c r="AD4454" t="s">
        <v>7283</v>
      </c>
      <c r="AE4454" t="s">
        <v>54</v>
      </c>
    </row>
    <row r="4455" spans="1:31" x14ac:dyDescent="0.2">
      <c r="A4455">
        <v>45</v>
      </c>
      <c r="B4455" t="s">
        <v>96</v>
      </c>
      <c r="C4455" t="s">
        <v>32</v>
      </c>
      <c r="D4455" t="s">
        <v>33</v>
      </c>
      <c r="E4455" t="s">
        <v>34</v>
      </c>
      <c r="F4455" t="s">
        <v>368</v>
      </c>
      <c r="G4455" t="s">
        <v>31837</v>
      </c>
      <c r="H4455" t="s">
        <v>31838</v>
      </c>
      <c r="I4455" t="s">
        <v>31839</v>
      </c>
      <c r="J4455" t="s">
        <v>31840</v>
      </c>
      <c r="K4455" t="s">
        <v>32</v>
      </c>
      <c r="L4455" t="s">
        <v>32</v>
      </c>
      <c r="M4455" t="s">
        <v>32</v>
      </c>
      <c r="N4455" t="s">
        <v>32</v>
      </c>
      <c r="O4455" t="s">
        <v>32</v>
      </c>
      <c r="P4455" t="s">
        <v>31841</v>
      </c>
      <c r="Q4455" t="s">
        <v>148</v>
      </c>
      <c r="R4455">
        <v>65</v>
      </c>
      <c r="S4455">
        <v>-1</v>
      </c>
      <c r="T4455" t="s">
        <v>32</v>
      </c>
      <c r="U4455" s="1">
        <v>41068</v>
      </c>
      <c r="V4455" t="s">
        <v>164</v>
      </c>
      <c r="W4455" t="s">
        <v>32</v>
      </c>
      <c r="X4455" t="s">
        <v>49</v>
      </c>
      <c r="Y4455" t="s">
        <v>32</v>
      </c>
      <c r="Z4455" t="s">
        <v>32</v>
      </c>
      <c r="AA4455" t="s">
        <v>69</v>
      </c>
      <c r="AB4455" t="s">
        <v>32</v>
      </c>
      <c r="AC4455" t="s">
        <v>71</v>
      </c>
      <c r="AD4455" t="s">
        <v>95</v>
      </c>
      <c r="AE4455" t="s">
        <v>54</v>
      </c>
    </row>
    <row r="4456" spans="1:31" x14ac:dyDescent="0.2">
      <c r="A4456">
        <v>45</v>
      </c>
      <c r="B4456" t="s">
        <v>96</v>
      </c>
      <c r="C4456" t="s">
        <v>97</v>
      </c>
      <c r="D4456" t="s">
        <v>33</v>
      </c>
      <c r="E4456" t="s">
        <v>34</v>
      </c>
      <c r="F4456" t="s">
        <v>56</v>
      </c>
      <c r="G4456" t="s">
        <v>32893</v>
      </c>
      <c r="H4456" t="s">
        <v>32894</v>
      </c>
      <c r="I4456" t="s">
        <v>32895</v>
      </c>
      <c r="J4456" t="s">
        <v>32896</v>
      </c>
      <c r="K4456" t="s">
        <v>32897</v>
      </c>
      <c r="L4456" t="s">
        <v>32898</v>
      </c>
      <c r="M4456" t="s">
        <v>32</v>
      </c>
      <c r="N4456" t="s">
        <v>32</v>
      </c>
      <c r="O4456" t="s">
        <v>32</v>
      </c>
      <c r="P4456" t="s">
        <v>32</v>
      </c>
      <c r="Q4456" t="s">
        <v>75</v>
      </c>
      <c r="R4456">
        <v>79</v>
      </c>
      <c r="S4456">
        <v>-1</v>
      </c>
      <c r="T4456" t="s">
        <v>576</v>
      </c>
      <c r="U4456" s="1">
        <v>41082</v>
      </c>
      <c r="V4456" t="s">
        <v>662</v>
      </c>
      <c r="W4456" t="s">
        <v>191</v>
      </c>
      <c r="X4456" t="s">
        <v>49</v>
      </c>
      <c r="Y4456" t="s">
        <v>435</v>
      </c>
      <c r="Z4456" t="s">
        <v>205</v>
      </c>
      <c r="AA4456" t="s">
        <v>51</v>
      </c>
      <c r="AB4456" t="s">
        <v>299</v>
      </c>
      <c r="AC4456" t="s">
        <v>71</v>
      </c>
      <c r="AD4456" t="s">
        <v>95</v>
      </c>
      <c r="AE4456" t="s">
        <v>54</v>
      </c>
    </row>
    <row r="4457" spans="1:31" x14ac:dyDescent="0.2">
      <c r="A4457">
        <v>45</v>
      </c>
      <c r="B4457" t="s">
        <v>96</v>
      </c>
      <c r="C4457" t="s">
        <v>97</v>
      </c>
      <c r="D4457" t="s">
        <v>33</v>
      </c>
      <c r="E4457" t="s">
        <v>34</v>
      </c>
      <c r="F4457" t="s">
        <v>114</v>
      </c>
      <c r="G4457" t="s">
        <v>32949</v>
      </c>
      <c r="H4457" t="s">
        <v>32950</v>
      </c>
      <c r="I4457" t="s">
        <v>32951</v>
      </c>
      <c r="J4457" t="s">
        <v>32952</v>
      </c>
      <c r="K4457" t="s">
        <v>32953</v>
      </c>
      <c r="L4457" t="s">
        <v>32954</v>
      </c>
      <c r="M4457" t="s">
        <v>32955</v>
      </c>
      <c r="N4457" t="s">
        <v>32956</v>
      </c>
      <c r="O4457" t="s">
        <v>32957</v>
      </c>
      <c r="P4457" t="s">
        <v>32958</v>
      </c>
      <c r="Q4457" t="s">
        <v>75</v>
      </c>
      <c r="R4457">
        <v>62</v>
      </c>
      <c r="S4457">
        <v>-1</v>
      </c>
      <c r="T4457" t="s">
        <v>47</v>
      </c>
      <c r="U4457" s="1">
        <v>41089</v>
      </c>
      <c r="V4457" t="s">
        <v>1598</v>
      </c>
      <c r="W4457" t="s">
        <v>32</v>
      </c>
      <c r="X4457" t="s">
        <v>49</v>
      </c>
      <c r="Y4457" t="s">
        <v>192</v>
      </c>
      <c r="Z4457" t="s">
        <v>298</v>
      </c>
      <c r="AA4457" t="s">
        <v>69</v>
      </c>
      <c r="AB4457" t="s">
        <v>618</v>
      </c>
      <c r="AC4457" t="s">
        <v>71</v>
      </c>
      <c r="AD4457" t="s">
        <v>2243</v>
      </c>
      <c r="AE4457" t="s">
        <v>54</v>
      </c>
    </row>
    <row r="4458" spans="1:31" x14ac:dyDescent="0.2">
      <c r="A4458">
        <v>45</v>
      </c>
      <c r="B4458" t="s">
        <v>169</v>
      </c>
      <c r="C4458" t="s">
        <v>32</v>
      </c>
      <c r="D4458" t="s">
        <v>33</v>
      </c>
      <c r="E4458" t="s">
        <v>32</v>
      </c>
      <c r="F4458" t="s">
        <v>56</v>
      </c>
      <c r="G4458" t="s">
        <v>33058</v>
      </c>
      <c r="H4458" t="s">
        <v>33059</v>
      </c>
      <c r="I4458" t="s">
        <v>33060</v>
      </c>
      <c r="J4458" t="s">
        <v>33061</v>
      </c>
      <c r="K4458" t="s">
        <v>33062</v>
      </c>
      <c r="L4458" t="s">
        <v>33063</v>
      </c>
      <c r="M4458" t="s">
        <v>33064</v>
      </c>
      <c r="N4458" t="s">
        <v>33065</v>
      </c>
      <c r="O4458" t="s">
        <v>33066</v>
      </c>
      <c r="P4458" t="s">
        <v>33067</v>
      </c>
      <c r="Q4458" t="s">
        <v>588</v>
      </c>
      <c r="R4458">
        <v>68</v>
      </c>
      <c r="S4458">
        <v>100000</v>
      </c>
      <c r="T4458" t="s">
        <v>163</v>
      </c>
      <c r="U4458" s="1">
        <v>41088</v>
      </c>
      <c r="V4458" t="s">
        <v>48</v>
      </c>
      <c r="W4458" t="s">
        <v>32</v>
      </c>
      <c r="X4458" t="s">
        <v>49</v>
      </c>
      <c r="Y4458" t="s">
        <v>32</v>
      </c>
      <c r="Z4458" t="s">
        <v>246</v>
      </c>
      <c r="AA4458" t="s">
        <v>51</v>
      </c>
      <c r="AB4458" t="s">
        <v>423</v>
      </c>
      <c r="AC4458" t="s">
        <v>71</v>
      </c>
      <c r="AD4458" t="s">
        <v>1440</v>
      </c>
      <c r="AE4458" t="s">
        <v>54</v>
      </c>
    </row>
    <row r="4459" spans="1:31" x14ac:dyDescent="0.2">
      <c r="A4459">
        <v>45</v>
      </c>
      <c r="B4459" t="s">
        <v>96</v>
      </c>
      <c r="C4459" t="s">
        <v>32</v>
      </c>
      <c r="D4459" t="s">
        <v>33</v>
      </c>
      <c r="E4459" t="s">
        <v>34</v>
      </c>
      <c r="F4459" t="s">
        <v>1139</v>
      </c>
      <c r="G4459" t="s">
        <v>32</v>
      </c>
      <c r="H4459" t="s">
        <v>32</v>
      </c>
      <c r="I4459" t="s">
        <v>32</v>
      </c>
      <c r="J4459" t="s">
        <v>32</v>
      </c>
      <c r="K4459" t="s">
        <v>32</v>
      </c>
      <c r="L4459" t="s">
        <v>32</v>
      </c>
      <c r="M4459" t="s">
        <v>6002</v>
      </c>
      <c r="N4459" t="s">
        <v>32</v>
      </c>
      <c r="O4459" t="s">
        <v>32</v>
      </c>
      <c r="P4459" t="s">
        <v>32</v>
      </c>
      <c r="Q4459" t="s">
        <v>75</v>
      </c>
      <c r="R4459">
        <v>69</v>
      </c>
      <c r="S4459">
        <v>20000</v>
      </c>
      <c r="T4459" t="s">
        <v>203</v>
      </c>
      <c r="U4459" s="1">
        <v>41076</v>
      </c>
      <c r="V4459" t="s">
        <v>822</v>
      </c>
      <c r="W4459" t="s">
        <v>191</v>
      </c>
      <c r="X4459" t="s">
        <v>49</v>
      </c>
      <c r="Y4459" t="s">
        <v>93</v>
      </c>
      <c r="Z4459" t="s">
        <v>298</v>
      </c>
      <c r="AA4459" t="s">
        <v>51</v>
      </c>
      <c r="AB4459" t="s">
        <v>521</v>
      </c>
      <c r="AC4459" t="s">
        <v>220</v>
      </c>
      <c r="AD4459" t="s">
        <v>168</v>
      </c>
      <c r="AE4459" t="s">
        <v>54</v>
      </c>
    </row>
    <row r="4460" spans="1:31" x14ac:dyDescent="0.2">
      <c r="A4460">
        <v>45</v>
      </c>
      <c r="B4460" t="s">
        <v>620</v>
      </c>
      <c r="C4460" t="s">
        <v>155</v>
      </c>
      <c r="D4460" t="s">
        <v>33</v>
      </c>
      <c r="E4460" t="s">
        <v>32</v>
      </c>
      <c r="F4460" t="s">
        <v>1139</v>
      </c>
      <c r="G4460" t="s">
        <v>34264</v>
      </c>
      <c r="H4460" t="s">
        <v>34265</v>
      </c>
      <c r="I4460" t="s">
        <v>34266</v>
      </c>
      <c r="J4460" t="s">
        <v>32</v>
      </c>
      <c r="K4460" t="s">
        <v>34267</v>
      </c>
      <c r="L4460" t="s">
        <v>34268</v>
      </c>
      <c r="M4460" t="s">
        <v>34269</v>
      </c>
      <c r="N4460" t="s">
        <v>34270</v>
      </c>
      <c r="O4460" t="s">
        <v>34271</v>
      </c>
      <c r="P4460" t="s">
        <v>34272</v>
      </c>
      <c r="Q4460" t="s">
        <v>75</v>
      </c>
      <c r="R4460">
        <v>67</v>
      </c>
      <c r="S4460">
        <v>-1</v>
      </c>
      <c r="T4460" t="s">
        <v>91</v>
      </c>
      <c r="U4460" s="1">
        <v>41087</v>
      </c>
      <c r="V4460" t="s">
        <v>164</v>
      </c>
      <c r="W4460" t="s">
        <v>92</v>
      </c>
      <c r="X4460" t="s">
        <v>49</v>
      </c>
      <c r="Y4460" t="s">
        <v>245</v>
      </c>
      <c r="Z4460" t="s">
        <v>388</v>
      </c>
      <c r="AA4460" t="s">
        <v>69</v>
      </c>
      <c r="AB4460" t="s">
        <v>124</v>
      </c>
      <c r="AC4460" t="s">
        <v>71</v>
      </c>
      <c r="AD4460" t="s">
        <v>95</v>
      </c>
      <c r="AE4460" t="s">
        <v>54</v>
      </c>
    </row>
    <row r="4461" spans="1:31" x14ac:dyDescent="0.2">
      <c r="A4461">
        <v>45</v>
      </c>
      <c r="B4461" t="s">
        <v>31</v>
      </c>
      <c r="C4461" t="s">
        <v>155</v>
      </c>
      <c r="D4461" t="s">
        <v>33</v>
      </c>
      <c r="E4461" t="s">
        <v>34</v>
      </c>
      <c r="F4461" t="s">
        <v>56</v>
      </c>
      <c r="G4461" t="s">
        <v>34604</v>
      </c>
      <c r="H4461" t="s">
        <v>34605</v>
      </c>
      <c r="I4461" t="s">
        <v>34606</v>
      </c>
      <c r="J4461" t="s">
        <v>34607</v>
      </c>
      <c r="K4461" t="s">
        <v>34608</v>
      </c>
      <c r="L4461" t="s">
        <v>34609</v>
      </c>
      <c r="M4461" t="s">
        <v>34610</v>
      </c>
      <c r="N4461" t="s">
        <v>32</v>
      </c>
      <c r="O4461" t="s">
        <v>34611</v>
      </c>
      <c r="P4461" t="s">
        <v>34612</v>
      </c>
      <c r="Q4461" t="s">
        <v>67</v>
      </c>
      <c r="R4461">
        <v>71</v>
      </c>
      <c r="S4461">
        <v>100000</v>
      </c>
      <c r="T4461" t="s">
        <v>215</v>
      </c>
      <c r="U4461" s="1">
        <v>41090</v>
      </c>
      <c r="V4461" t="s">
        <v>164</v>
      </c>
      <c r="W4461" t="s">
        <v>862</v>
      </c>
      <c r="X4461" t="s">
        <v>49</v>
      </c>
      <c r="Y4461" t="s">
        <v>32</v>
      </c>
      <c r="Z4461" t="s">
        <v>475</v>
      </c>
      <c r="AA4461" t="s">
        <v>51</v>
      </c>
      <c r="AB4461" t="s">
        <v>1909</v>
      </c>
      <c r="AC4461" t="s">
        <v>71</v>
      </c>
      <c r="AD4461" t="s">
        <v>2243</v>
      </c>
      <c r="AE4461" t="s">
        <v>54</v>
      </c>
    </row>
    <row r="4462" spans="1:31" x14ac:dyDescent="0.2">
      <c r="A4462">
        <v>45</v>
      </c>
      <c r="B4462" t="s">
        <v>112</v>
      </c>
      <c r="C4462" t="s">
        <v>32</v>
      </c>
      <c r="D4462" t="s">
        <v>33</v>
      </c>
      <c r="E4462" t="s">
        <v>34</v>
      </c>
      <c r="F4462" t="s">
        <v>1716</v>
      </c>
      <c r="G4462" t="s">
        <v>35033</v>
      </c>
      <c r="H4462" t="s">
        <v>35034</v>
      </c>
      <c r="I4462" t="s">
        <v>35035</v>
      </c>
      <c r="J4462" t="s">
        <v>35036</v>
      </c>
      <c r="K4462" t="s">
        <v>35037</v>
      </c>
      <c r="L4462" t="s">
        <v>35038</v>
      </c>
      <c r="M4462" t="s">
        <v>35039</v>
      </c>
      <c r="N4462" t="s">
        <v>35040</v>
      </c>
      <c r="O4462" t="s">
        <v>35041</v>
      </c>
      <c r="P4462" t="s">
        <v>35042</v>
      </c>
      <c r="Q4462" t="s">
        <v>32</v>
      </c>
      <c r="R4462">
        <v>72</v>
      </c>
      <c r="S4462">
        <v>-1</v>
      </c>
      <c r="T4462" t="s">
        <v>32</v>
      </c>
      <c r="U4462" s="1">
        <v>40870</v>
      </c>
      <c r="V4462" t="s">
        <v>2466</v>
      </c>
      <c r="W4462" t="s">
        <v>78</v>
      </c>
      <c r="X4462" t="s">
        <v>49</v>
      </c>
      <c r="Y4462" t="s">
        <v>32</v>
      </c>
      <c r="Z4462" t="s">
        <v>80</v>
      </c>
      <c r="AA4462" t="s">
        <v>51</v>
      </c>
      <c r="AB4462" t="s">
        <v>94</v>
      </c>
      <c r="AC4462" t="s">
        <v>71</v>
      </c>
      <c r="AD4462" t="s">
        <v>168</v>
      </c>
      <c r="AE4462" t="s">
        <v>54</v>
      </c>
    </row>
    <row r="4463" spans="1:31" x14ac:dyDescent="0.2">
      <c r="A4463">
        <v>45</v>
      </c>
      <c r="B4463" t="s">
        <v>96</v>
      </c>
      <c r="C4463" t="s">
        <v>32</v>
      </c>
      <c r="D4463" t="s">
        <v>33</v>
      </c>
      <c r="E4463" t="s">
        <v>34</v>
      </c>
      <c r="F4463" t="s">
        <v>56</v>
      </c>
      <c r="G4463" t="s">
        <v>37312</v>
      </c>
      <c r="H4463" t="s">
        <v>37313</v>
      </c>
      <c r="I4463" t="s">
        <v>37314</v>
      </c>
      <c r="J4463" t="s">
        <v>1443</v>
      </c>
      <c r="K4463" t="s">
        <v>37315</v>
      </c>
      <c r="L4463" t="s">
        <v>37316</v>
      </c>
      <c r="M4463" t="s">
        <v>37317</v>
      </c>
      <c r="N4463" t="s">
        <v>37318</v>
      </c>
      <c r="O4463" t="s">
        <v>37319</v>
      </c>
      <c r="P4463" t="s">
        <v>37320</v>
      </c>
      <c r="Q4463" t="s">
        <v>108</v>
      </c>
      <c r="R4463">
        <v>70</v>
      </c>
      <c r="S4463">
        <v>-1</v>
      </c>
      <c r="T4463" t="s">
        <v>47</v>
      </c>
      <c r="U4463" s="1">
        <v>41089</v>
      </c>
      <c r="V4463" t="s">
        <v>1632</v>
      </c>
      <c r="W4463" t="s">
        <v>32</v>
      </c>
      <c r="X4463" t="s">
        <v>244</v>
      </c>
      <c r="Y4463" t="s">
        <v>495</v>
      </c>
      <c r="Z4463" t="s">
        <v>475</v>
      </c>
      <c r="AA4463" t="s">
        <v>51</v>
      </c>
      <c r="AB4463" t="s">
        <v>1909</v>
      </c>
      <c r="AC4463" t="s">
        <v>71</v>
      </c>
      <c r="AD4463" t="s">
        <v>95</v>
      </c>
      <c r="AE4463" t="s">
        <v>54</v>
      </c>
    </row>
    <row r="4464" spans="1:31" x14ac:dyDescent="0.2">
      <c r="A4464">
        <v>45</v>
      </c>
      <c r="B4464" t="s">
        <v>96</v>
      </c>
      <c r="C4464" t="s">
        <v>97</v>
      </c>
      <c r="D4464" t="s">
        <v>33</v>
      </c>
      <c r="E4464" t="s">
        <v>34</v>
      </c>
      <c r="F4464" t="s">
        <v>1394</v>
      </c>
      <c r="G4464" t="s">
        <v>39410</v>
      </c>
      <c r="H4464" t="s">
        <v>39411</v>
      </c>
      <c r="I4464" t="s">
        <v>39412</v>
      </c>
      <c r="J4464" t="s">
        <v>39413</v>
      </c>
      <c r="K4464" t="s">
        <v>39414</v>
      </c>
      <c r="L4464" t="s">
        <v>39415</v>
      </c>
      <c r="M4464" t="s">
        <v>39416</v>
      </c>
      <c r="N4464" t="s">
        <v>39417</v>
      </c>
      <c r="O4464" t="s">
        <v>39418</v>
      </c>
      <c r="P4464" t="s">
        <v>39419</v>
      </c>
      <c r="Q4464" t="s">
        <v>75</v>
      </c>
      <c r="R4464">
        <v>72</v>
      </c>
      <c r="S4464">
        <v>-1</v>
      </c>
      <c r="T4464" t="s">
        <v>331</v>
      </c>
      <c r="U4464" s="1">
        <v>41088</v>
      </c>
      <c r="V4464" t="s">
        <v>48</v>
      </c>
      <c r="W4464" t="s">
        <v>191</v>
      </c>
      <c r="X4464" t="s">
        <v>49</v>
      </c>
      <c r="Y4464" t="s">
        <v>192</v>
      </c>
      <c r="Z4464" t="s">
        <v>475</v>
      </c>
      <c r="AA4464" t="s">
        <v>51</v>
      </c>
      <c r="AB4464" t="s">
        <v>459</v>
      </c>
      <c r="AC4464" t="s">
        <v>71</v>
      </c>
      <c r="AD4464" t="s">
        <v>663</v>
      </c>
      <c r="AE4464" t="s">
        <v>54</v>
      </c>
    </row>
    <row r="4465" spans="1:31" x14ac:dyDescent="0.2">
      <c r="A4465">
        <v>45</v>
      </c>
      <c r="B4465" t="s">
        <v>96</v>
      </c>
      <c r="C4465" t="s">
        <v>83</v>
      </c>
      <c r="D4465" t="s">
        <v>33</v>
      </c>
      <c r="E4465" t="s">
        <v>34</v>
      </c>
      <c r="F4465" t="s">
        <v>114</v>
      </c>
      <c r="G4465" t="s">
        <v>40672</v>
      </c>
      <c r="H4465" t="s">
        <v>40673</v>
      </c>
      <c r="I4465" t="s">
        <v>40674</v>
      </c>
      <c r="J4465" t="s">
        <v>187</v>
      </c>
      <c r="K4465" t="s">
        <v>40675</v>
      </c>
      <c r="L4465" t="s">
        <v>40676</v>
      </c>
      <c r="M4465" t="s">
        <v>40677</v>
      </c>
      <c r="N4465" t="s">
        <v>15476</v>
      </c>
      <c r="O4465" t="s">
        <v>40678</v>
      </c>
      <c r="P4465" t="s">
        <v>40679</v>
      </c>
      <c r="Q4465" t="s">
        <v>5214</v>
      </c>
      <c r="R4465">
        <v>65</v>
      </c>
      <c r="S4465">
        <v>-1</v>
      </c>
      <c r="T4465" t="s">
        <v>68</v>
      </c>
      <c r="U4465" s="1">
        <v>41091</v>
      </c>
      <c r="V4465" t="s">
        <v>274</v>
      </c>
      <c r="W4465" t="s">
        <v>217</v>
      </c>
      <c r="X4465" t="s">
        <v>244</v>
      </c>
      <c r="Y4465" t="s">
        <v>93</v>
      </c>
      <c r="Z4465" t="s">
        <v>151</v>
      </c>
      <c r="AA4465" t="s">
        <v>51</v>
      </c>
      <c r="AB4465" t="s">
        <v>247</v>
      </c>
      <c r="AC4465" t="s">
        <v>248</v>
      </c>
      <c r="AD4465" t="s">
        <v>53</v>
      </c>
      <c r="AE4465" t="s">
        <v>54</v>
      </c>
    </row>
    <row r="4466" spans="1:31" x14ac:dyDescent="0.2">
      <c r="A4466">
        <v>45</v>
      </c>
      <c r="B4466" t="s">
        <v>55</v>
      </c>
      <c r="C4466" t="s">
        <v>32</v>
      </c>
      <c r="D4466" t="s">
        <v>182</v>
      </c>
      <c r="E4466" t="s">
        <v>34</v>
      </c>
      <c r="F4466" t="s">
        <v>114</v>
      </c>
      <c r="G4466" t="s">
        <v>40994</v>
      </c>
      <c r="H4466" t="s">
        <v>40995</v>
      </c>
      <c r="I4466" t="s">
        <v>40996</v>
      </c>
      <c r="J4466" t="s">
        <v>40997</v>
      </c>
      <c r="K4466" t="s">
        <v>40998</v>
      </c>
      <c r="L4466" t="s">
        <v>40999</v>
      </c>
      <c r="M4466" t="s">
        <v>41000</v>
      </c>
      <c r="N4466" t="s">
        <v>41001</v>
      </c>
      <c r="O4466" t="s">
        <v>41002</v>
      </c>
      <c r="P4466" t="s">
        <v>41003</v>
      </c>
      <c r="Q4466" t="s">
        <v>67</v>
      </c>
      <c r="R4466">
        <v>71</v>
      </c>
      <c r="S4466">
        <v>-1</v>
      </c>
      <c r="T4466" t="s">
        <v>47</v>
      </c>
      <c r="U4466" s="1">
        <v>41090</v>
      </c>
      <c r="V4466" t="s">
        <v>260</v>
      </c>
      <c r="W4466" t="s">
        <v>32</v>
      </c>
      <c r="X4466" t="s">
        <v>398</v>
      </c>
      <c r="Y4466" t="s">
        <v>435</v>
      </c>
      <c r="Z4466" t="s">
        <v>2850</v>
      </c>
      <c r="AA4466" t="s">
        <v>69</v>
      </c>
      <c r="AB4466" t="s">
        <v>1243</v>
      </c>
      <c r="AC4466" t="s">
        <v>71</v>
      </c>
      <c r="AD4466" t="s">
        <v>1419</v>
      </c>
      <c r="AE4466" t="s">
        <v>54</v>
      </c>
    </row>
    <row r="4467" spans="1:31" x14ac:dyDescent="0.2">
      <c r="A4467">
        <v>46</v>
      </c>
      <c r="B4467" t="s">
        <v>96</v>
      </c>
      <c r="C4467" t="s">
        <v>32</v>
      </c>
      <c r="D4467" t="s">
        <v>33</v>
      </c>
      <c r="E4467" t="s">
        <v>34</v>
      </c>
      <c r="F4467" t="s">
        <v>114</v>
      </c>
      <c r="G4467" t="s">
        <v>448</v>
      </c>
      <c r="H4467" t="s">
        <v>449</v>
      </c>
      <c r="I4467" t="s">
        <v>450</v>
      </c>
      <c r="J4467" t="s">
        <v>451</v>
      </c>
      <c r="K4467" t="s">
        <v>452</v>
      </c>
      <c r="L4467" t="s">
        <v>453</v>
      </c>
      <c r="M4467" t="s">
        <v>454</v>
      </c>
      <c r="N4467" t="s">
        <v>455</v>
      </c>
      <c r="O4467" t="s">
        <v>32</v>
      </c>
      <c r="P4467" t="s">
        <v>456</v>
      </c>
      <c r="Q4467" t="s">
        <v>75</v>
      </c>
      <c r="R4467">
        <v>66</v>
      </c>
      <c r="S4467">
        <v>-1</v>
      </c>
      <c r="T4467" t="s">
        <v>457</v>
      </c>
      <c r="U4467" s="1">
        <v>41083</v>
      </c>
      <c r="V4467" t="s">
        <v>458</v>
      </c>
      <c r="W4467" t="s">
        <v>32</v>
      </c>
      <c r="X4467" t="s">
        <v>49</v>
      </c>
      <c r="Y4467" t="s">
        <v>93</v>
      </c>
      <c r="Z4467" t="s">
        <v>91</v>
      </c>
      <c r="AA4467" t="s">
        <v>69</v>
      </c>
      <c r="AB4467" t="s">
        <v>459</v>
      </c>
      <c r="AC4467" t="s">
        <v>71</v>
      </c>
      <c r="AD4467" t="s">
        <v>95</v>
      </c>
      <c r="AE4467" t="s">
        <v>54</v>
      </c>
    </row>
    <row r="4468" spans="1:31" x14ac:dyDescent="0.2">
      <c r="A4468">
        <v>46</v>
      </c>
      <c r="B4468" t="s">
        <v>169</v>
      </c>
      <c r="C4468" t="s">
        <v>32</v>
      </c>
      <c r="D4468" t="s">
        <v>33</v>
      </c>
      <c r="E4468" t="s">
        <v>34</v>
      </c>
      <c r="F4468" t="s">
        <v>56</v>
      </c>
      <c r="G4468" t="s">
        <v>812</v>
      </c>
      <c r="H4468" t="s">
        <v>813</v>
      </c>
      <c r="I4468" t="s">
        <v>814</v>
      </c>
      <c r="J4468" t="s">
        <v>815</v>
      </c>
      <c r="K4468" t="s">
        <v>816</v>
      </c>
      <c r="L4468" t="s">
        <v>817</v>
      </c>
      <c r="M4468" t="s">
        <v>818</v>
      </c>
      <c r="N4468" t="s">
        <v>819</v>
      </c>
      <c r="O4468" t="s">
        <v>820</v>
      </c>
      <c r="P4468" t="s">
        <v>821</v>
      </c>
      <c r="Q4468" t="s">
        <v>75</v>
      </c>
      <c r="R4468">
        <v>72</v>
      </c>
      <c r="S4468">
        <v>80000</v>
      </c>
      <c r="T4468" t="s">
        <v>331</v>
      </c>
      <c r="U4468" s="1">
        <v>41087</v>
      </c>
      <c r="V4468" t="s">
        <v>822</v>
      </c>
      <c r="W4468" t="s">
        <v>32</v>
      </c>
      <c r="X4468" t="s">
        <v>49</v>
      </c>
      <c r="Y4468" t="s">
        <v>32</v>
      </c>
      <c r="Z4468" t="s">
        <v>388</v>
      </c>
      <c r="AA4468" t="s">
        <v>51</v>
      </c>
      <c r="AB4468" t="s">
        <v>299</v>
      </c>
      <c r="AC4468" t="s">
        <v>71</v>
      </c>
      <c r="AD4468" t="s">
        <v>95</v>
      </c>
      <c r="AE4468" t="s">
        <v>54</v>
      </c>
    </row>
    <row r="4469" spans="1:31" x14ac:dyDescent="0.2">
      <c r="A4469">
        <v>46</v>
      </c>
      <c r="B4469" t="s">
        <v>55</v>
      </c>
      <c r="C4469" t="s">
        <v>32</v>
      </c>
      <c r="D4469" t="s">
        <v>501</v>
      </c>
      <c r="E4469" t="s">
        <v>34</v>
      </c>
      <c r="F4469" t="s">
        <v>114</v>
      </c>
      <c r="G4469" t="s">
        <v>1118</v>
      </c>
      <c r="H4469" t="s">
        <v>1119</v>
      </c>
      <c r="I4469" t="s">
        <v>1120</v>
      </c>
      <c r="J4469" t="s">
        <v>1121</v>
      </c>
      <c r="K4469" t="s">
        <v>1122</v>
      </c>
      <c r="L4469" t="s">
        <v>1123</v>
      </c>
      <c r="M4469" t="s">
        <v>1124</v>
      </c>
      <c r="N4469" t="s">
        <v>1125</v>
      </c>
      <c r="O4469" t="s">
        <v>1126</v>
      </c>
      <c r="P4469" t="s">
        <v>1127</v>
      </c>
      <c r="Q4469" t="s">
        <v>321</v>
      </c>
      <c r="R4469">
        <v>71</v>
      </c>
      <c r="S4469">
        <v>-1</v>
      </c>
      <c r="T4469" t="s">
        <v>163</v>
      </c>
      <c r="U4469" s="1">
        <v>41021</v>
      </c>
      <c r="V4469" t="s">
        <v>48</v>
      </c>
      <c r="W4469" t="s">
        <v>32</v>
      </c>
      <c r="X4469" t="s">
        <v>244</v>
      </c>
      <c r="Y4469" t="s">
        <v>93</v>
      </c>
      <c r="Z4469" t="s">
        <v>475</v>
      </c>
      <c r="AA4469" t="s">
        <v>51</v>
      </c>
      <c r="AB4469" t="s">
        <v>124</v>
      </c>
      <c r="AC4469" t="s">
        <v>71</v>
      </c>
      <c r="AD4469" t="s">
        <v>1128</v>
      </c>
      <c r="AE4469" t="s">
        <v>54</v>
      </c>
    </row>
    <row r="4470" spans="1:31" x14ac:dyDescent="0.2">
      <c r="A4470">
        <v>46</v>
      </c>
      <c r="B4470" t="s">
        <v>55</v>
      </c>
      <c r="C4470" t="s">
        <v>32</v>
      </c>
      <c r="D4470" t="s">
        <v>182</v>
      </c>
      <c r="E4470" t="s">
        <v>34</v>
      </c>
      <c r="F4470" t="s">
        <v>56</v>
      </c>
      <c r="G4470" t="s">
        <v>2568</v>
      </c>
      <c r="H4470" t="s">
        <v>2569</v>
      </c>
      <c r="I4470" t="s">
        <v>2570</v>
      </c>
      <c r="J4470" t="s">
        <v>2571</v>
      </c>
      <c r="K4470" t="s">
        <v>2572</v>
      </c>
      <c r="L4470" t="s">
        <v>2573</v>
      </c>
      <c r="M4470" t="s">
        <v>2574</v>
      </c>
      <c r="N4470" t="s">
        <v>2575</v>
      </c>
      <c r="O4470" t="s">
        <v>2576</v>
      </c>
      <c r="P4470" t="s">
        <v>2577</v>
      </c>
      <c r="Q4470" t="s">
        <v>67</v>
      </c>
      <c r="R4470">
        <v>69</v>
      </c>
      <c r="S4470">
        <v>-1</v>
      </c>
      <c r="T4470" t="s">
        <v>203</v>
      </c>
      <c r="U4470" s="1">
        <v>41090</v>
      </c>
      <c r="V4470" t="s">
        <v>48</v>
      </c>
      <c r="W4470" t="s">
        <v>32</v>
      </c>
      <c r="X4470" t="s">
        <v>49</v>
      </c>
      <c r="Y4470" t="s">
        <v>93</v>
      </c>
      <c r="Z4470" t="s">
        <v>32</v>
      </c>
      <c r="AA4470" t="s">
        <v>51</v>
      </c>
      <c r="AB4470" t="s">
        <v>1633</v>
      </c>
      <c r="AC4470" t="s">
        <v>71</v>
      </c>
      <c r="AD4470" t="s">
        <v>95</v>
      </c>
      <c r="AE4470" t="s">
        <v>54</v>
      </c>
    </row>
    <row r="4471" spans="1:31" x14ac:dyDescent="0.2">
      <c r="A4471">
        <v>46</v>
      </c>
      <c r="B4471" t="s">
        <v>620</v>
      </c>
      <c r="C4471" t="s">
        <v>155</v>
      </c>
      <c r="D4471" t="s">
        <v>182</v>
      </c>
      <c r="E4471" t="s">
        <v>34</v>
      </c>
      <c r="F4471" t="s">
        <v>1139</v>
      </c>
      <c r="G4471" t="s">
        <v>3042</v>
      </c>
      <c r="H4471" t="s">
        <v>3043</v>
      </c>
      <c r="I4471" t="s">
        <v>3044</v>
      </c>
      <c r="J4471" t="s">
        <v>3045</v>
      </c>
      <c r="K4471" t="s">
        <v>3046</v>
      </c>
      <c r="L4471" t="s">
        <v>3047</v>
      </c>
      <c r="M4471" t="s">
        <v>3048</v>
      </c>
      <c r="N4471" t="s">
        <v>3049</v>
      </c>
      <c r="O4471" t="s">
        <v>1676</v>
      </c>
      <c r="P4471" t="s">
        <v>3050</v>
      </c>
      <c r="Q4471" t="s">
        <v>67</v>
      </c>
      <c r="R4471">
        <v>67</v>
      </c>
      <c r="S4471">
        <v>-1</v>
      </c>
      <c r="T4471" t="s">
        <v>446</v>
      </c>
      <c r="U4471" s="1">
        <v>40905</v>
      </c>
      <c r="V4471" t="s">
        <v>164</v>
      </c>
      <c r="W4471" t="s">
        <v>191</v>
      </c>
      <c r="X4471" t="s">
        <v>49</v>
      </c>
      <c r="Y4471" t="s">
        <v>32</v>
      </c>
      <c r="Z4471" t="s">
        <v>1726</v>
      </c>
      <c r="AA4471" t="s">
        <v>69</v>
      </c>
      <c r="AB4471" t="s">
        <v>233</v>
      </c>
      <c r="AC4471" t="s">
        <v>220</v>
      </c>
      <c r="AD4471" t="s">
        <v>447</v>
      </c>
      <c r="AE4471" t="s">
        <v>54</v>
      </c>
    </row>
    <row r="4472" spans="1:31" x14ac:dyDescent="0.2">
      <c r="A4472">
        <v>46</v>
      </c>
      <c r="B4472" t="s">
        <v>96</v>
      </c>
      <c r="C4472" t="s">
        <v>155</v>
      </c>
      <c r="D4472" t="s">
        <v>501</v>
      </c>
      <c r="E4472" t="s">
        <v>34</v>
      </c>
      <c r="F4472" t="s">
        <v>32</v>
      </c>
      <c r="G4472" t="s">
        <v>32</v>
      </c>
      <c r="H4472" t="s">
        <v>32</v>
      </c>
      <c r="I4472" t="s">
        <v>32</v>
      </c>
      <c r="J4472" t="s">
        <v>32</v>
      </c>
      <c r="K4472" t="s">
        <v>32</v>
      </c>
      <c r="L4472" t="s">
        <v>32</v>
      </c>
      <c r="M4472" t="s">
        <v>32</v>
      </c>
      <c r="N4472" t="s">
        <v>32</v>
      </c>
      <c r="O4472" t="s">
        <v>32</v>
      </c>
      <c r="P4472" t="s">
        <v>32</v>
      </c>
      <c r="Q4472" t="s">
        <v>108</v>
      </c>
      <c r="R4472">
        <v>68</v>
      </c>
      <c r="S4472">
        <v>-1</v>
      </c>
      <c r="T4472" t="s">
        <v>32</v>
      </c>
      <c r="U4472" s="1">
        <v>41087</v>
      </c>
      <c r="V4472" t="s">
        <v>1598</v>
      </c>
      <c r="W4472" t="s">
        <v>92</v>
      </c>
      <c r="X4472" t="s">
        <v>49</v>
      </c>
      <c r="Y4472" t="s">
        <v>32</v>
      </c>
      <c r="Z4472" t="s">
        <v>50</v>
      </c>
      <c r="AA4472" t="s">
        <v>51</v>
      </c>
      <c r="AB4472" t="s">
        <v>271</v>
      </c>
      <c r="AC4472" t="s">
        <v>71</v>
      </c>
      <c r="AD4472" t="s">
        <v>95</v>
      </c>
      <c r="AE4472" t="s">
        <v>54</v>
      </c>
    </row>
    <row r="4473" spans="1:31" x14ac:dyDescent="0.2">
      <c r="A4473">
        <v>46</v>
      </c>
      <c r="B4473" t="s">
        <v>96</v>
      </c>
      <c r="C4473" t="s">
        <v>113</v>
      </c>
      <c r="D4473" t="s">
        <v>33</v>
      </c>
      <c r="E4473" t="s">
        <v>32</v>
      </c>
      <c r="F4473" t="s">
        <v>1716</v>
      </c>
      <c r="G4473" t="s">
        <v>3810</v>
      </c>
      <c r="H4473" t="s">
        <v>3811</v>
      </c>
      <c r="I4473" t="s">
        <v>3812</v>
      </c>
      <c r="J4473" t="s">
        <v>3813</v>
      </c>
      <c r="K4473" t="s">
        <v>3814</v>
      </c>
      <c r="L4473" t="s">
        <v>3815</v>
      </c>
      <c r="M4473" t="s">
        <v>3816</v>
      </c>
      <c r="N4473" t="s">
        <v>3817</v>
      </c>
      <c r="O4473" t="s">
        <v>3818</v>
      </c>
      <c r="P4473" t="s">
        <v>3819</v>
      </c>
      <c r="Q4473" t="s">
        <v>75</v>
      </c>
      <c r="R4473">
        <v>67</v>
      </c>
      <c r="S4473">
        <v>-1</v>
      </c>
      <c r="T4473" t="s">
        <v>76</v>
      </c>
      <c r="U4473" s="1">
        <v>41087</v>
      </c>
      <c r="V4473" t="s">
        <v>3820</v>
      </c>
      <c r="W4473" t="s">
        <v>92</v>
      </c>
      <c r="X4473" t="s">
        <v>49</v>
      </c>
      <c r="Y4473" t="s">
        <v>261</v>
      </c>
      <c r="Z4473" t="s">
        <v>246</v>
      </c>
      <c r="AA4473" t="s">
        <v>69</v>
      </c>
      <c r="AB4473" t="s">
        <v>852</v>
      </c>
      <c r="AC4473" t="s">
        <v>248</v>
      </c>
      <c r="AD4473" t="s">
        <v>82</v>
      </c>
      <c r="AE4473" t="s">
        <v>54</v>
      </c>
    </row>
    <row r="4474" spans="1:31" x14ac:dyDescent="0.2">
      <c r="A4474">
        <v>46</v>
      </c>
      <c r="B4474" t="s">
        <v>96</v>
      </c>
      <c r="C4474" t="s">
        <v>155</v>
      </c>
      <c r="D4474" t="s">
        <v>33</v>
      </c>
      <c r="E4474" t="s">
        <v>34</v>
      </c>
      <c r="F4474" t="s">
        <v>773</v>
      </c>
      <c r="G4474" t="s">
        <v>3872</v>
      </c>
      <c r="H4474" t="s">
        <v>3873</v>
      </c>
      <c r="I4474" t="s">
        <v>3874</v>
      </c>
      <c r="J4474" t="s">
        <v>3875</v>
      </c>
      <c r="K4474" t="s">
        <v>32</v>
      </c>
      <c r="L4474" t="s">
        <v>3876</v>
      </c>
      <c r="M4474" t="s">
        <v>32</v>
      </c>
      <c r="N4474" t="s">
        <v>3877</v>
      </c>
      <c r="O4474" t="s">
        <v>32</v>
      </c>
      <c r="P4474" t="s">
        <v>3878</v>
      </c>
      <c r="Q4474" t="s">
        <v>75</v>
      </c>
      <c r="R4474">
        <v>69</v>
      </c>
      <c r="S4474">
        <v>70000</v>
      </c>
      <c r="T4474" t="s">
        <v>136</v>
      </c>
      <c r="U4474" s="1">
        <v>41090</v>
      </c>
      <c r="V4474" t="s">
        <v>260</v>
      </c>
      <c r="W4474" t="s">
        <v>217</v>
      </c>
      <c r="X4474" t="s">
        <v>49</v>
      </c>
      <c r="Y4474" t="s">
        <v>93</v>
      </c>
      <c r="Z4474" t="s">
        <v>1041</v>
      </c>
      <c r="AA4474" t="s">
        <v>51</v>
      </c>
      <c r="AB4474" t="s">
        <v>690</v>
      </c>
      <c r="AC4474" t="s">
        <v>71</v>
      </c>
      <c r="AD4474" t="s">
        <v>95</v>
      </c>
      <c r="AE4474" t="s">
        <v>54</v>
      </c>
    </row>
    <row r="4475" spans="1:31" x14ac:dyDescent="0.2">
      <c r="A4475">
        <v>46</v>
      </c>
      <c r="B4475" t="s">
        <v>169</v>
      </c>
      <c r="C4475" t="s">
        <v>155</v>
      </c>
      <c r="D4475" t="s">
        <v>33</v>
      </c>
      <c r="E4475" t="s">
        <v>34</v>
      </c>
      <c r="F4475" t="s">
        <v>32</v>
      </c>
      <c r="G4475" t="s">
        <v>5507</v>
      </c>
      <c r="H4475" t="s">
        <v>5508</v>
      </c>
      <c r="I4475" t="s">
        <v>5509</v>
      </c>
      <c r="J4475" t="s">
        <v>5510</v>
      </c>
      <c r="K4475" t="s">
        <v>5511</v>
      </c>
      <c r="L4475" t="s">
        <v>5512</v>
      </c>
      <c r="M4475" t="s">
        <v>5513</v>
      </c>
      <c r="N4475" t="s">
        <v>5514</v>
      </c>
      <c r="O4475" t="s">
        <v>5515</v>
      </c>
      <c r="P4475" t="s">
        <v>5516</v>
      </c>
      <c r="Q4475" t="s">
        <v>75</v>
      </c>
      <c r="R4475">
        <v>66</v>
      </c>
      <c r="S4475">
        <v>-1</v>
      </c>
      <c r="T4475" t="s">
        <v>32</v>
      </c>
      <c r="U4475" s="1">
        <v>41000</v>
      </c>
      <c r="V4475" t="s">
        <v>48</v>
      </c>
      <c r="W4475" t="s">
        <v>32</v>
      </c>
      <c r="X4475" t="s">
        <v>49</v>
      </c>
      <c r="Y4475" t="s">
        <v>32</v>
      </c>
      <c r="Z4475" t="s">
        <v>32</v>
      </c>
      <c r="AA4475" t="s">
        <v>69</v>
      </c>
      <c r="AB4475" t="s">
        <v>32</v>
      </c>
      <c r="AC4475" t="s">
        <v>71</v>
      </c>
      <c r="AD4475" t="s">
        <v>95</v>
      </c>
      <c r="AE4475" t="s">
        <v>54</v>
      </c>
    </row>
    <row r="4476" spans="1:31" x14ac:dyDescent="0.2">
      <c r="A4476">
        <v>46</v>
      </c>
      <c r="B4476" t="s">
        <v>96</v>
      </c>
      <c r="C4476" t="s">
        <v>32</v>
      </c>
      <c r="D4476" t="s">
        <v>33</v>
      </c>
      <c r="E4476" t="s">
        <v>34</v>
      </c>
      <c r="F4476" t="s">
        <v>56</v>
      </c>
      <c r="G4476" t="s">
        <v>5909</v>
      </c>
      <c r="H4476" t="s">
        <v>5910</v>
      </c>
      <c r="I4476" t="s">
        <v>5911</v>
      </c>
      <c r="J4476" t="s">
        <v>5912</v>
      </c>
      <c r="K4476" t="s">
        <v>5913</v>
      </c>
      <c r="L4476" t="s">
        <v>5914</v>
      </c>
      <c r="M4476" t="s">
        <v>5915</v>
      </c>
      <c r="N4476" t="s">
        <v>5916</v>
      </c>
      <c r="O4476" t="s">
        <v>5917</v>
      </c>
      <c r="P4476" t="s">
        <v>5918</v>
      </c>
      <c r="Q4476" t="s">
        <v>5919</v>
      </c>
      <c r="R4476">
        <v>72</v>
      </c>
      <c r="S4476">
        <v>-1</v>
      </c>
      <c r="T4476" t="s">
        <v>91</v>
      </c>
      <c r="U4476" s="1">
        <v>41090</v>
      </c>
      <c r="V4476" t="s">
        <v>822</v>
      </c>
      <c r="W4476" t="s">
        <v>32</v>
      </c>
      <c r="X4476" t="s">
        <v>49</v>
      </c>
      <c r="Y4476" t="s">
        <v>93</v>
      </c>
      <c r="Z4476" t="s">
        <v>275</v>
      </c>
      <c r="AA4476" t="s">
        <v>51</v>
      </c>
      <c r="AB4476" t="s">
        <v>459</v>
      </c>
      <c r="AC4476" t="s">
        <v>32</v>
      </c>
      <c r="AD4476" t="s">
        <v>95</v>
      </c>
      <c r="AE4476" t="s">
        <v>54</v>
      </c>
    </row>
    <row r="4477" spans="1:31" x14ac:dyDescent="0.2">
      <c r="A4477">
        <v>46</v>
      </c>
      <c r="B4477" t="s">
        <v>169</v>
      </c>
      <c r="C4477" t="s">
        <v>32</v>
      </c>
      <c r="D4477" t="s">
        <v>33</v>
      </c>
      <c r="E4477" t="s">
        <v>34</v>
      </c>
      <c r="F4477" t="s">
        <v>114</v>
      </c>
      <c r="G4477" t="s">
        <v>6956</v>
      </c>
      <c r="H4477" t="s">
        <v>32</v>
      </c>
      <c r="I4477" t="s">
        <v>32</v>
      </c>
      <c r="J4477" t="s">
        <v>32</v>
      </c>
      <c r="K4477" t="s">
        <v>32</v>
      </c>
      <c r="L4477" t="s">
        <v>32</v>
      </c>
      <c r="M4477" t="s">
        <v>32</v>
      </c>
      <c r="N4477" t="s">
        <v>32</v>
      </c>
      <c r="O4477" t="s">
        <v>32</v>
      </c>
      <c r="P4477" t="s">
        <v>32</v>
      </c>
      <c r="Q4477" t="s">
        <v>75</v>
      </c>
      <c r="R4477">
        <v>64</v>
      </c>
      <c r="S4477">
        <v>-1</v>
      </c>
      <c r="T4477" t="s">
        <v>32</v>
      </c>
      <c r="U4477" s="1">
        <v>41089</v>
      </c>
      <c r="V4477" t="s">
        <v>1474</v>
      </c>
      <c r="W4477" t="s">
        <v>886</v>
      </c>
      <c r="X4477" t="s">
        <v>49</v>
      </c>
      <c r="Y4477" t="s">
        <v>32</v>
      </c>
      <c r="Z4477" t="s">
        <v>32</v>
      </c>
      <c r="AA4477" t="s">
        <v>69</v>
      </c>
      <c r="AB4477" t="s">
        <v>32</v>
      </c>
      <c r="AC4477" t="s">
        <v>71</v>
      </c>
      <c r="AD4477" t="s">
        <v>447</v>
      </c>
      <c r="AE4477" t="s">
        <v>54</v>
      </c>
    </row>
    <row r="4478" spans="1:31" x14ac:dyDescent="0.2">
      <c r="A4478">
        <v>46</v>
      </c>
      <c r="B4478" t="s">
        <v>169</v>
      </c>
      <c r="C4478" t="s">
        <v>155</v>
      </c>
      <c r="D4478" t="s">
        <v>33</v>
      </c>
      <c r="E4478" t="s">
        <v>34</v>
      </c>
      <c r="F4478" t="s">
        <v>32</v>
      </c>
      <c r="G4478" t="s">
        <v>8266</v>
      </c>
      <c r="H4478" t="s">
        <v>8267</v>
      </c>
      <c r="I4478" t="s">
        <v>8268</v>
      </c>
      <c r="J4478" t="s">
        <v>8269</v>
      </c>
      <c r="K4478" t="s">
        <v>8270</v>
      </c>
      <c r="L4478" t="s">
        <v>8271</v>
      </c>
      <c r="M4478" t="s">
        <v>32</v>
      </c>
      <c r="N4478" t="s">
        <v>8272</v>
      </c>
      <c r="O4478" t="s">
        <v>8273</v>
      </c>
      <c r="P4478" t="s">
        <v>8274</v>
      </c>
      <c r="Q4478" t="s">
        <v>32</v>
      </c>
      <c r="R4478">
        <v>67</v>
      </c>
      <c r="S4478">
        <v>-1</v>
      </c>
      <c r="T4478" t="s">
        <v>163</v>
      </c>
      <c r="U4478" s="1">
        <v>41042</v>
      </c>
      <c r="V4478" t="s">
        <v>2466</v>
      </c>
      <c r="W4478" t="s">
        <v>204</v>
      </c>
      <c r="X4478" t="s">
        <v>49</v>
      </c>
      <c r="Y4478" t="s">
        <v>261</v>
      </c>
      <c r="Z4478" t="s">
        <v>1810</v>
      </c>
      <c r="AA4478" t="s">
        <v>51</v>
      </c>
      <c r="AB4478" t="s">
        <v>358</v>
      </c>
      <c r="AC4478" t="s">
        <v>71</v>
      </c>
      <c r="AD4478" t="s">
        <v>95</v>
      </c>
      <c r="AE4478" t="s">
        <v>54</v>
      </c>
    </row>
    <row r="4479" spans="1:31" x14ac:dyDescent="0.2">
      <c r="A4479">
        <v>46</v>
      </c>
      <c r="B4479" t="s">
        <v>96</v>
      </c>
      <c r="C4479" t="s">
        <v>32</v>
      </c>
      <c r="D4479" t="s">
        <v>33</v>
      </c>
      <c r="E4479" t="s">
        <v>34</v>
      </c>
      <c r="F4479" t="s">
        <v>114</v>
      </c>
      <c r="G4479" t="s">
        <v>8399</v>
      </c>
      <c r="H4479" t="s">
        <v>8400</v>
      </c>
      <c r="I4479" t="s">
        <v>8401</v>
      </c>
      <c r="J4479" t="s">
        <v>8402</v>
      </c>
      <c r="K4479" t="s">
        <v>8403</v>
      </c>
      <c r="L4479" t="s">
        <v>8404</v>
      </c>
      <c r="M4479" t="s">
        <v>8405</v>
      </c>
      <c r="N4479" t="s">
        <v>8406</v>
      </c>
      <c r="O4479" t="s">
        <v>8407</v>
      </c>
      <c r="P4479" t="s">
        <v>8408</v>
      </c>
      <c r="Q4479" t="s">
        <v>75</v>
      </c>
      <c r="R4479">
        <v>74</v>
      </c>
      <c r="S4479">
        <v>-1</v>
      </c>
      <c r="T4479" t="s">
        <v>457</v>
      </c>
      <c r="U4479" s="1">
        <v>41089</v>
      </c>
      <c r="V4479" t="s">
        <v>48</v>
      </c>
      <c r="W4479" t="s">
        <v>5022</v>
      </c>
      <c r="X4479" t="s">
        <v>49</v>
      </c>
      <c r="Y4479" t="s">
        <v>495</v>
      </c>
      <c r="Z4479" t="s">
        <v>32</v>
      </c>
      <c r="AA4479" t="s">
        <v>51</v>
      </c>
      <c r="AB4479" t="s">
        <v>389</v>
      </c>
      <c r="AC4479" t="s">
        <v>71</v>
      </c>
      <c r="AD4479" t="s">
        <v>2235</v>
      </c>
      <c r="AE4479" t="s">
        <v>54</v>
      </c>
    </row>
    <row r="4480" spans="1:31" x14ac:dyDescent="0.2">
      <c r="A4480">
        <v>46</v>
      </c>
      <c r="B4480" t="s">
        <v>55</v>
      </c>
      <c r="C4480" t="s">
        <v>32</v>
      </c>
      <c r="D4480" t="s">
        <v>33</v>
      </c>
      <c r="E4480" t="s">
        <v>32</v>
      </c>
      <c r="F4480" t="s">
        <v>56</v>
      </c>
      <c r="G4480" t="s">
        <v>10049</v>
      </c>
      <c r="H4480" t="s">
        <v>32</v>
      </c>
      <c r="I4480" t="s">
        <v>32</v>
      </c>
      <c r="J4480" t="s">
        <v>32</v>
      </c>
      <c r="K4480" t="s">
        <v>32</v>
      </c>
      <c r="L4480" t="s">
        <v>32</v>
      </c>
      <c r="M4480" t="s">
        <v>32</v>
      </c>
      <c r="N4480" t="s">
        <v>32</v>
      </c>
      <c r="O4480" t="s">
        <v>32</v>
      </c>
      <c r="P4480" t="s">
        <v>10050</v>
      </c>
      <c r="Q4480" t="s">
        <v>75</v>
      </c>
      <c r="R4480">
        <v>74</v>
      </c>
      <c r="S4480">
        <v>-1</v>
      </c>
      <c r="T4480" t="s">
        <v>203</v>
      </c>
      <c r="U4480" s="1">
        <v>41073</v>
      </c>
      <c r="V4480" t="s">
        <v>48</v>
      </c>
      <c r="W4480" t="s">
        <v>32</v>
      </c>
      <c r="X4480" t="s">
        <v>244</v>
      </c>
      <c r="Y4480" t="s">
        <v>495</v>
      </c>
      <c r="Z4480" t="s">
        <v>32</v>
      </c>
      <c r="AA4480" t="s">
        <v>51</v>
      </c>
      <c r="AB4480" t="s">
        <v>271</v>
      </c>
      <c r="AC4480" t="s">
        <v>170</v>
      </c>
      <c r="AD4480" t="s">
        <v>10051</v>
      </c>
      <c r="AE4480" t="s">
        <v>54</v>
      </c>
    </row>
    <row r="4481" spans="1:31" x14ac:dyDescent="0.2">
      <c r="A4481">
        <v>46</v>
      </c>
      <c r="B4481" t="s">
        <v>32</v>
      </c>
      <c r="C4481" t="s">
        <v>32</v>
      </c>
      <c r="D4481" t="s">
        <v>32</v>
      </c>
      <c r="E4481" t="s">
        <v>34</v>
      </c>
      <c r="F4481" t="s">
        <v>56</v>
      </c>
      <c r="G4481" t="s">
        <v>10349</v>
      </c>
      <c r="H4481" t="s">
        <v>10350</v>
      </c>
      <c r="I4481" t="s">
        <v>32</v>
      </c>
      <c r="J4481" t="s">
        <v>10351</v>
      </c>
      <c r="K4481" t="s">
        <v>32</v>
      </c>
      <c r="L4481" t="s">
        <v>10352</v>
      </c>
      <c r="M4481" t="s">
        <v>10353</v>
      </c>
      <c r="N4481" t="s">
        <v>10354</v>
      </c>
      <c r="O4481" t="s">
        <v>32</v>
      </c>
      <c r="P4481" t="s">
        <v>10355</v>
      </c>
      <c r="Q4481" t="s">
        <v>32</v>
      </c>
      <c r="R4481">
        <v>67</v>
      </c>
      <c r="S4481">
        <v>-1</v>
      </c>
      <c r="T4481" t="s">
        <v>32</v>
      </c>
      <c r="U4481" s="1">
        <v>41090</v>
      </c>
      <c r="V4481" t="s">
        <v>48</v>
      </c>
      <c r="W4481" t="s">
        <v>92</v>
      </c>
      <c r="X4481" t="s">
        <v>49</v>
      </c>
      <c r="Y4481" t="s">
        <v>32</v>
      </c>
      <c r="Z4481" t="s">
        <v>475</v>
      </c>
      <c r="AA4481" t="s">
        <v>69</v>
      </c>
      <c r="AB4481" t="s">
        <v>32</v>
      </c>
      <c r="AC4481" t="s">
        <v>71</v>
      </c>
      <c r="AD4481" t="s">
        <v>95</v>
      </c>
      <c r="AE4481" t="s">
        <v>54</v>
      </c>
    </row>
    <row r="4482" spans="1:31" x14ac:dyDescent="0.2">
      <c r="A4482">
        <v>46</v>
      </c>
      <c r="B4482" t="s">
        <v>400</v>
      </c>
      <c r="C4482" t="s">
        <v>32</v>
      </c>
      <c r="D4482" t="s">
        <v>33</v>
      </c>
      <c r="E4482" t="s">
        <v>34</v>
      </c>
      <c r="F4482" t="s">
        <v>32</v>
      </c>
      <c r="G4482" t="s">
        <v>32</v>
      </c>
      <c r="H4482" t="s">
        <v>32</v>
      </c>
      <c r="I4482" t="s">
        <v>32</v>
      </c>
      <c r="J4482" t="s">
        <v>32</v>
      </c>
      <c r="K4482" t="s">
        <v>32</v>
      </c>
      <c r="L4482" t="s">
        <v>32</v>
      </c>
      <c r="M4482" t="s">
        <v>32</v>
      </c>
      <c r="N4482" t="s">
        <v>32</v>
      </c>
      <c r="O4482" t="s">
        <v>32</v>
      </c>
      <c r="P4482" t="s">
        <v>32</v>
      </c>
      <c r="Q4482" t="s">
        <v>32</v>
      </c>
      <c r="R4482">
        <v>65</v>
      </c>
      <c r="S4482">
        <v>-1</v>
      </c>
      <c r="T4482" t="s">
        <v>32</v>
      </c>
      <c r="U4482" s="1">
        <v>40876</v>
      </c>
      <c r="V4482" t="s">
        <v>458</v>
      </c>
      <c r="W4482" t="s">
        <v>32</v>
      </c>
      <c r="X4482" t="s">
        <v>49</v>
      </c>
      <c r="Y4482" t="s">
        <v>32</v>
      </c>
      <c r="Z4482" t="s">
        <v>32</v>
      </c>
      <c r="AA4482" t="s">
        <v>69</v>
      </c>
      <c r="AB4482" t="s">
        <v>32</v>
      </c>
      <c r="AC4482" t="s">
        <v>71</v>
      </c>
      <c r="AD4482" t="s">
        <v>95</v>
      </c>
      <c r="AE4482" t="s">
        <v>54</v>
      </c>
    </row>
    <row r="4483" spans="1:31" x14ac:dyDescent="0.2">
      <c r="A4483">
        <v>46</v>
      </c>
      <c r="B4483" t="s">
        <v>96</v>
      </c>
      <c r="C4483" t="s">
        <v>32</v>
      </c>
      <c r="D4483" t="s">
        <v>33</v>
      </c>
      <c r="E4483" t="s">
        <v>34</v>
      </c>
      <c r="F4483" t="s">
        <v>221</v>
      </c>
      <c r="G4483" t="s">
        <v>11052</v>
      </c>
      <c r="H4483" t="s">
        <v>11053</v>
      </c>
      <c r="I4483" t="s">
        <v>11054</v>
      </c>
      <c r="J4483" t="s">
        <v>11055</v>
      </c>
      <c r="K4483" t="s">
        <v>11056</v>
      </c>
      <c r="L4483" t="s">
        <v>11057</v>
      </c>
      <c r="M4483" t="s">
        <v>11058</v>
      </c>
      <c r="N4483" t="s">
        <v>11059</v>
      </c>
      <c r="O4483" t="s">
        <v>11060</v>
      </c>
      <c r="P4483" t="s">
        <v>11061</v>
      </c>
      <c r="Q4483" t="s">
        <v>91</v>
      </c>
      <c r="R4483">
        <v>72</v>
      </c>
      <c r="S4483">
        <v>40000</v>
      </c>
      <c r="T4483" t="s">
        <v>91</v>
      </c>
      <c r="U4483" s="1">
        <v>41086</v>
      </c>
      <c r="V4483" t="s">
        <v>48</v>
      </c>
      <c r="W4483" t="s">
        <v>32</v>
      </c>
      <c r="X4483" t="s">
        <v>49</v>
      </c>
      <c r="Y4483" t="s">
        <v>435</v>
      </c>
      <c r="Z4483" t="s">
        <v>322</v>
      </c>
      <c r="AA4483" t="s">
        <v>51</v>
      </c>
      <c r="AB4483" t="s">
        <v>344</v>
      </c>
      <c r="AC4483" t="s">
        <v>71</v>
      </c>
      <c r="AD4483" t="s">
        <v>53</v>
      </c>
      <c r="AE4483" t="s">
        <v>54</v>
      </c>
    </row>
    <row r="4484" spans="1:31" x14ac:dyDescent="0.2">
      <c r="A4484">
        <v>46</v>
      </c>
      <c r="B4484" t="s">
        <v>620</v>
      </c>
      <c r="C4484" t="s">
        <v>113</v>
      </c>
      <c r="D4484" t="s">
        <v>33</v>
      </c>
      <c r="E4484" t="s">
        <v>34</v>
      </c>
      <c r="F4484" t="s">
        <v>114</v>
      </c>
      <c r="G4484" t="s">
        <v>11594</v>
      </c>
      <c r="H4484" t="s">
        <v>11595</v>
      </c>
      <c r="I4484" t="s">
        <v>6765</v>
      </c>
      <c r="J4484" t="s">
        <v>11596</v>
      </c>
      <c r="K4484" t="s">
        <v>11597</v>
      </c>
      <c r="L4484" t="s">
        <v>11598</v>
      </c>
      <c r="M4484" t="s">
        <v>32</v>
      </c>
      <c r="N4484" t="s">
        <v>11599</v>
      </c>
      <c r="O4484" t="s">
        <v>11600</v>
      </c>
      <c r="P4484" t="s">
        <v>11601</v>
      </c>
      <c r="Q4484" t="s">
        <v>75</v>
      </c>
      <c r="R4484">
        <v>66</v>
      </c>
      <c r="S4484">
        <v>-1</v>
      </c>
      <c r="T4484" t="s">
        <v>457</v>
      </c>
      <c r="U4484" s="1">
        <v>41087</v>
      </c>
      <c r="V4484" t="s">
        <v>48</v>
      </c>
      <c r="W4484" t="s">
        <v>78</v>
      </c>
      <c r="X4484" t="s">
        <v>49</v>
      </c>
      <c r="Y4484" t="s">
        <v>245</v>
      </c>
      <c r="Z4484" t="s">
        <v>298</v>
      </c>
      <c r="AA4484" t="s">
        <v>69</v>
      </c>
      <c r="AB4484" t="s">
        <v>1633</v>
      </c>
      <c r="AC4484" t="s">
        <v>71</v>
      </c>
      <c r="AD4484" t="s">
        <v>95</v>
      </c>
      <c r="AE4484" t="s">
        <v>54</v>
      </c>
    </row>
    <row r="4485" spans="1:31" x14ac:dyDescent="0.2">
      <c r="A4485">
        <v>46</v>
      </c>
      <c r="B4485" t="s">
        <v>112</v>
      </c>
      <c r="C4485" t="s">
        <v>32</v>
      </c>
      <c r="D4485" t="s">
        <v>32</v>
      </c>
      <c r="E4485" t="s">
        <v>32</v>
      </c>
      <c r="F4485" t="s">
        <v>183</v>
      </c>
      <c r="G4485" t="s">
        <v>12998</v>
      </c>
      <c r="H4485" t="s">
        <v>12999</v>
      </c>
      <c r="I4485" t="s">
        <v>13000</v>
      </c>
      <c r="J4485" t="s">
        <v>13001</v>
      </c>
      <c r="K4485" t="s">
        <v>32</v>
      </c>
      <c r="L4485" t="s">
        <v>32</v>
      </c>
      <c r="M4485" t="s">
        <v>32</v>
      </c>
      <c r="N4485" t="s">
        <v>32</v>
      </c>
      <c r="O4485" t="s">
        <v>32</v>
      </c>
      <c r="P4485" t="s">
        <v>32</v>
      </c>
      <c r="Q4485" t="s">
        <v>32</v>
      </c>
      <c r="R4485">
        <v>65</v>
      </c>
      <c r="S4485">
        <v>-1</v>
      </c>
      <c r="T4485" t="s">
        <v>32</v>
      </c>
      <c r="U4485" s="1">
        <v>41088</v>
      </c>
      <c r="V4485" t="s">
        <v>739</v>
      </c>
      <c r="W4485" t="s">
        <v>32</v>
      </c>
      <c r="X4485" t="s">
        <v>49</v>
      </c>
      <c r="Y4485" t="s">
        <v>32</v>
      </c>
      <c r="Z4485" t="s">
        <v>218</v>
      </c>
      <c r="AA4485" t="s">
        <v>69</v>
      </c>
      <c r="AB4485" t="s">
        <v>32</v>
      </c>
      <c r="AC4485" t="s">
        <v>71</v>
      </c>
      <c r="AD4485" t="s">
        <v>95</v>
      </c>
      <c r="AE4485" t="s">
        <v>54</v>
      </c>
    </row>
    <row r="4486" spans="1:31" x14ac:dyDescent="0.2">
      <c r="A4486">
        <v>46</v>
      </c>
      <c r="B4486" t="s">
        <v>32</v>
      </c>
      <c r="C4486" t="s">
        <v>32</v>
      </c>
      <c r="D4486" t="s">
        <v>182</v>
      </c>
      <c r="E4486" t="s">
        <v>32</v>
      </c>
      <c r="F4486" t="s">
        <v>56</v>
      </c>
      <c r="G4486" t="s">
        <v>13013</v>
      </c>
      <c r="H4486" t="s">
        <v>13014</v>
      </c>
      <c r="I4486" t="s">
        <v>13015</v>
      </c>
      <c r="J4486" t="s">
        <v>13016</v>
      </c>
      <c r="K4486" t="s">
        <v>13017</v>
      </c>
      <c r="L4486" t="s">
        <v>13018</v>
      </c>
      <c r="M4486" t="s">
        <v>13019</v>
      </c>
      <c r="N4486" t="s">
        <v>13020</v>
      </c>
      <c r="O4486" t="s">
        <v>13021</v>
      </c>
      <c r="P4486" t="s">
        <v>13022</v>
      </c>
      <c r="Q4486" t="s">
        <v>75</v>
      </c>
      <c r="R4486">
        <v>68</v>
      </c>
      <c r="S4486">
        <v>100000</v>
      </c>
      <c r="T4486" t="s">
        <v>136</v>
      </c>
      <c r="U4486" s="1">
        <v>41087</v>
      </c>
      <c r="V4486" t="s">
        <v>662</v>
      </c>
      <c r="W4486" t="s">
        <v>32</v>
      </c>
      <c r="X4486" t="s">
        <v>49</v>
      </c>
      <c r="Y4486" t="s">
        <v>32</v>
      </c>
      <c r="Z4486" t="s">
        <v>378</v>
      </c>
      <c r="AA4486" t="s">
        <v>51</v>
      </c>
      <c r="AB4486" t="s">
        <v>1633</v>
      </c>
      <c r="AC4486" t="s">
        <v>71</v>
      </c>
      <c r="AD4486" t="s">
        <v>168</v>
      </c>
      <c r="AE4486" t="s">
        <v>54</v>
      </c>
    </row>
    <row r="4487" spans="1:31" x14ac:dyDescent="0.2">
      <c r="A4487">
        <v>46</v>
      </c>
      <c r="B4487" t="s">
        <v>96</v>
      </c>
      <c r="C4487" t="s">
        <v>155</v>
      </c>
      <c r="D4487" t="s">
        <v>182</v>
      </c>
      <c r="E4487" t="s">
        <v>34</v>
      </c>
      <c r="F4487" t="s">
        <v>664</v>
      </c>
      <c r="G4487" t="s">
        <v>14429</v>
      </c>
      <c r="H4487" t="s">
        <v>14430</v>
      </c>
      <c r="I4487" t="s">
        <v>14431</v>
      </c>
      <c r="J4487" t="s">
        <v>32</v>
      </c>
      <c r="K4487" t="s">
        <v>14432</v>
      </c>
      <c r="L4487" t="s">
        <v>14433</v>
      </c>
      <c r="M4487" t="s">
        <v>14434</v>
      </c>
      <c r="N4487" t="s">
        <v>32</v>
      </c>
      <c r="O4487" t="s">
        <v>14435</v>
      </c>
      <c r="P4487" t="s">
        <v>32</v>
      </c>
      <c r="Q4487" t="s">
        <v>75</v>
      </c>
      <c r="R4487">
        <v>66</v>
      </c>
      <c r="S4487">
        <v>-1</v>
      </c>
      <c r="T4487" t="s">
        <v>136</v>
      </c>
      <c r="U4487" s="1">
        <v>41090</v>
      </c>
      <c r="V4487" t="s">
        <v>4569</v>
      </c>
      <c r="W4487" t="s">
        <v>32</v>
      </c>
      <c r="X4487" t="s">
        <v>49</v>
      </c>
      <c r="Y4487" t="s">
        <v>93</v>
      </c>
      <c r="Z4487" t="s">
        <v>246</v>
      </c>
      <c r="AA4487" t="s">
        <v>51</v>
      </c>
      <c r="AB4487" t="s">
        <v>423</v>
      </c>
      <c r="AC4487" t="s">
        <v>71</v>
      </c>
      <c r="AD4487" t="s">
        <v>82</v>
      </c>
      <c r="AE4487" t="s">
        <v>54</v>
      </c>
    </row>
    <row r="4488" spans="1:31" x14ac:dyDescent="0.2">
      <c r="A4488">
        <v>46</v>
      </c>
      <c r="B4488" t="s">
        <v>55</v>
      </c>
      <c r="C4488" t="s">
        <v>32</v>
      </c>
      <c r="D4488" t="s">
        <v>33</v>
      </c>
      <c r="E4488" t="s">
        <v>32</v>
      </c>
      <c r="F4488" t="s">
        <v>56</v>
      </c>
      <c r="G4488" t="s">
        <v>14738</v>
      </c>
      <c r="H4488" t="s">
        <v>14739</v>
      </c>
      <c r="I4488" t="s">
        <v>14740</v>
      </c>
      <c r="J4488" t="s">
        <v>14741</v>
      </c>
      <c r="K4488" t="s">
        <v>14742</v>
      </c>
      <c r="L4488" t="s">
        <v>14743</v>
      </c>
      <c r="M4488" t="s">
        <v>14744</v>
      </c>
      <c r="N4488" t="s">
        <v>14745</v>
      </c>
      <c r="O4488" t="s">
        <v>14746</v>
      </c>
      <c r="P4488" t="s">
        <v>14747</v>
      </c>
      <c r="Q4488" t="s">
        <v>75</v>
      </c>
      <c r="R4488">
        <v>68</v>
      </c>
      <c r="S4488">
        <v>70000</v>
      </c>
      <c r="T4488" t="s">
        <v>136</v>
      </c>
      <c r="U4488" s="1">
        <v>41071</v>
      </c>
      <c r="V4488" t="s">
        <v>48</v>
      </c>
      <c r="W4488" t="s">
        <v>32</v>
      </c>
      <c r="X4488" t="s">
        <v>244</v>
      </c>
      <c r="Y4488" t="s">
        <v>435</v>
      </c>
      <c r="Z4488" t="s">
        <v>298</v>
      </c>
      <c r="AA4488" t="s">
        <v>51</v>
      </c>
      <c r="AB4488" t="s">
        <v>110</v>
      </c>
      <c r="AC4488" t="s">
        <v>32</v>
      </c>
      <c r="AD4488" t="s">
        <v>14748</v>
      </c>
      <c r="AE4488" t="s">
        <v>54</v>
      </c>
    </row>
    <row r="4489" spans="1:31" x14ac:dyDescent="0.2">
      <c r="A4489">
        <v>46</v>
      </c>
      <c r="B4489" t="s">
        <v>620</v>
      </c>
      <c r="C4489" t="s">
        <v>32</v>
      </c>
      <c r="D4489" t="s">
        <v>33</v>
      </c>
      <c r="E4489" t="s">
        <v>34</v>
      </c>
      <c r="F4489" t="s">
        <v>32</v>
      </c>
      <c r="G4489" t="s">
        <v>15639</v>
      </c>
      <c r="H4489" t="s">
        <v>15640</v>
      </c>
      <c r="I4489" t="s">
        <v>15641</v>
      </c>
      <c r="J4489" t="s">
        <v>15642</v>
      </c>
      <c r="K4489" t="s">
        <v>15643</v>
      </c>
      <c r="L4489" t="s">
        <v>15644</v>
      </c>
      <c r="M4489" t="s">
        <v>15645</v>
      </c>
      <c r="N4489" t="s">
        <v>15646</v>
      </c>
      <c r="O4489" t="s">
        <v>15647</v>
      </c>
      <c r="P4489" t="s">
        <v>15648</v>
      </c>
      <c r="Q4489" t="s">
        <v>67</v>
      </c>
      <c r="R4489">
        <v>65</v>
      </c>
      <c r="S4489">
        <v>-1</v>
      </c>
      <c r="T4489" t="s">
        <v>32</v>
      </c>
      <c r="U4489" s="1">
        <v>41010</v>
      </c>
      <c r="V4489" t="s">
        <v>48</v>
      </c>
      <c r="W4489" t="s">
        <v>92</v>
      </c>
      <c r="X4489" t="s">
        <v>49</v>
      </c>
      <c r="Y4489" t="s">
        <v>93</v>
      </c>
      <c r="Z4489" t="s">
        <v>4267</v>
      </c>
      <c r="AA4489" t="s">
        <v>69</v>
      </c>
      <c r="AB4489" t="s">
        <v>379</v>
      </c>
      <c r="AC4489" t="s">
        <v>71</v>
      </c>
      <c r="AD4489" t="s">
        <v>168</v>
      </c>
      <c r="AE4489" t="s">
        <v>54</v>
      </c>
    </row>
    <row r="4490" spans="1:31" x14ac:dyDescent="0.2">
      <c r="A4490">
        <v>46</v>
      </c>
      <c r="B4490" t="s">
        <v>169</v>
      </c>
      <c r="C4490" t="s">
        <v>155</v>
      </c>
      <c r="D4490" t="s">
        <v>33</v>
      </c>
      <c r="E4490" t="s">
        <v>34</v>
      </c>
      <c r="F4490" t="s">
        <v>773</v>
      </c>
      <c r="G4490" t="s">
        <v>15857</v>
      </c>
      <c r="H4490" t="s">
        <v>15858</v>
      </c>
      <c r="I4490" t="s">
        <v>15859</v>
      </c>
      <c r="J4490" t="s">
        <v>15860</v>
      </c>
      <c r="K4490" t="s">
        <v>15861</v>
      </c>
      <c r="L4490" t="s">
        <v>15862</v>
      </c>
      <c r="M4490" t="s">
        <v>15863</v>
      </c>
      <c r="N4490" t="s">
        <v>32</v>
      </c>
      <c r="O4490" t="s">
        <v>15864</v>
      </c>
      <c r="P4490" t="s">
        <v>15865</v>
      </c>
      <c r="Q4490" t="s">
        <v>75</v>
      </c>
      <c r="R4490">
        <v>71</v>
      </c>
      <c r="S4490">
        <v>60000</v>
      </c>
      <c r="T4490" t="s">
        <v>631</v>
      </c>
      <c r="U4490" s="1">
        <v>41088</v>
      </c>
      <c r="V4490" t="s">
        <v>3194</v>
      </c>
      <c r="W4490" t="s">
        <v>181</v>
      </c>
      <c r="X4490" t="s">
        <v>49</v>
      </c>
      <c r="Y4490" t="s">
        <v>93</v>
      </c>
      <c r="Z4490" t="s">
        <v>475</v>
      </c>
      <c r="AA4490" t="s">
        <v>51</v>
      </c>
      <c r="AB4490" t="s">
        <v>389</v>
      </c>
      <c r="AC4490" t="s">
        <v>71</v>
      </c>
      <c r="AD4490" t="s">
        <v>95</v>
      </c>
      <c r="AE4490" t="s">
        <v>54</v>
      </c>
    </row>
    <row r="4491" spans="1:31" x14ac:dyDescent="0.2">
      <c r="A4491">
        <v>46</v>
      </c>
      <c r="B4491" t="s">
        <v>55</v>
      </c>
      <c r="C4491" t="s">
        <v>32</v>
      </c>
      <c r="D4491" t="s">
        <v>182</v>
      </c>
      <c r="E4491" t="s">
        <v>170</v>
      </c>
      <c r="F4491" t="s">
        <v>310</v>
      </c>
      <c r="G4491" t="s">
        <v>32</v>
      </c>
      <c r="H4491" t="s">
        <v>32</v>
      </c>
      <c r="I4491" t="s">
        <v>32</v>
      </c>
      <c r="J4491" t="s">
        <v>32</v>
      </c>
      <c r="K4491" t="s">
        <v>32</v>
      </c>
      <c r="L4491" t="s">
        <v>32</v>
      </c>
      <c r="M4491" t="s">
        <v>32</v>
      </c>
      <c r="N4491" t="s">
        <v>32</v>
      </c>
      <c r="O4491" t="s">
        <v>32</v>
      </c>
      <c r="P4491" t="s">
        <v>32</v>
      </c>
      <c r="Q4491" t="s">
        <v>75</v>
      </c>
      <c r="R4491">
        <v>71</v>
      </c>
      <c r="S4491">
        <v>20000</v>
      </c>
      <c r="T4491" t="s">
        <v>32</v>
      </c>
      <c r="U4491" s="1">
        <v>41089</v>
      </c>
      <c r="V4491" t="s">
        <v>164</v>
      </c>
      <c r="W4491" t="s">
        <v>1207</v>
      </c>
      <c r="X4491" t="s">
        <v>49</v>
      </c>
      <c r="Y4491" t="s">
        <v>32</v>
      </c>
      <c r="Z4491" t="s">
        <v>1255</v>
      </c>
      <c r="AA4491" t="s">
        <v>51</v>
      </c>
      <c r="AB4491" t="s">
        <v>263</v>
      </c>
      <c r="AC4491" t="s">
        <v>71</v>
      </c>
      <c r="AD4491" t="s">
        <v>95</v>
      </c>
      <c r="AE4491" t="s">
        <v>54</v>
      </c>
    </row>
    <row r="4492" spans="1:31" x14ac:dyDescent="0.2">
      <c r="A4492">
        <v>46</v>
      </c>
      <c r="B4492" t="s">
        <v>1525</v>
      </c>
      <c r="C4492" t="s">
        <v>32</v>
      </c>
      <c r="D4492" t="s">
        <v>33</v>
      </c>
      <c r="E4492" t="s">
        <v>34</v>
      </c>
      <c r="F4492" t="s">
        <v>35</v>
      </c>
      <c r="G4492" t="s">
        <v>16956</v>
      </c>
      <c r="H4492" t="s">
        <v>16957</v>
      </c>
      <c r="I4492" t="s">
        <v>16958</v>
      </c>
      <c r="J4492" t="s">
        <v>16959</v>
      </c>
      <c r="K4492" t="s">
        <v>16960</v>
      </c>
      <c r="L4492" t="s">
        <v>16961</v>
      </c>
      <c r="M4492" t="s">
        <v>16962</v>
      </c>
      <c r="N4492" t="s">
        <v>16963</v>
      </c>
      <c r="O4492" t="s">
        <v>16964</v>
      </c>
      <c r="P4492" t="s">
        <v>16965</v>
      </c>
      <c r="Q4492" t="s">
        <v>75</v>
      </c>
      <c r="R4492">
        <v>76</v>
      </c>
      <c r="S4492">
        <v>-1</v>
      </c>
      <c r="T4492" t="s">
        <v>203</v>
      </c>
      <c r="U4492" s="1">
        <v>40865</v>
      </c>
      <c r="V4492" t="s">
        <v>77</v>
      </c>
      <c r="W4492" t="s">
        <v>78</v>
      </c>
      <c r="X4492" t="s">
        <v>244</v>
      </c>
      <c r="Y4492" t="s">
        <v>643</v>
      </c>
      <c r="Z4492" t="s">
        <v>298</v>
      </c>
      <c r="AA4492" t="s">
        <v>51</v>
      </c>
      <c r="AB4492" t="s">
        <v>32</v>
      </c>
      <c r="AC4492" t="s">
        <v>71</v>
      </c>
      <c r="AD4492" t="s">
        <v>1300</v>
      </c>
      <c r="AE4492" t="s">
        <v>54</v>
      </c>
    </row>
    <row r="4493" spans="1:31" x14ac:dyDescent="0.2">
      <c r="A4493">
        <v>46</v>
      </c>
      <c r="B4493" t="s">
        <v>169</v>
      </c>
      <c r="C4493" t="s">
        <v>155</v>
      </c>
      <c r="D4493" t="s">
        <v>33</v>
      </c>
      <c r="E4493" t="s">
        <v>34</v>
      </c>
      <c r="F4493" t="s">
        <v>56</v>
      </c>
      <c r="G4493" t="s">
        <v>17364</v>
      </c>
      <c r="H4493" t="s">
        <v>32</v>
      </c>
      <c r="I4493" t="s">
        <v>32</v>
      </c>
      <c r="J4493" t="s">
        <v>32</v>
      </c>
      <c r="K4493" t="s">
        <v>32</v>
      </c>
      <c r="L4493" t="s">
        <v>32</v>
      </c>
      <c r="M4493" t="s">
        <v>32</v>
      </c>
      <c r="N4493" t="s">
        <v>32</v>
      </c>
      <c r="O4493" t="s">
        <v>32</v>
      </c>
      <c r="P4493" t="s">
        <v>32</v>
      </c>
      <c r="Q4493" t="s">
        <v>75</v>
      </c>
      <c r="R4493">
        <v>73</v>
      </c>
      <c r="S4493">
        <v>-1</v>
      </c>
      <c r="T4493" t="s">
        <v>576</v>
      </c>
      <c r="U4493" s="1">
        <v>41089</v>
      </c>
      <c r="V4493" t="s">
        <v>17365</v>
      </c>
      <c r="W4493" t="s">
        <v>32</v>
      </c>
      <c r="X4493" t="s">
        <v>49</v>
      </c>
      <c r="Y4493" t="s">
        <v>32</v>
      </c>
      <c r="Z4493" t="s">
        <v>378</v>
      </c>
      <c r="AA4493" t="s">
        <v>51</v>
      </c>
      <c r="AB4493" t="s">
        <v>379</v>
      </c>
      <c r="AC4493" t="s">
        <v>71</v>
      </c>
      <c r="AD4493" t="s">
        <v>95</v>
      </c>
      <c r="AE4493" t="s">
        <v>54</v>
      </c>
    </row>
    <row r="4494" spans="1:31" x14ac:dyDescent="0.2">
      <c r="A4494">
        <v>46</v>
      </c>
      <c r="B4494" t="s">
        <v>31</v>
      </c>
      <c r="C4494" t="s">
        <v>155</v>
      </c>
      <c r="D4494" t="s">
        <v>33</v>
      </c>
      <c r="E4494" t="s">
        <v>34</v>
      </c>
      <c r="F4494" t="s">
        <v>221</v>
      </c>
      <c r="G4494" t="s">
        <v>19700</v>
      </c>
      <c r="H4494" t="s">
        <v>19701</v>
      </c>
      <c r="I4494" t="s">
        <v>19702</v>
      </c>
      <c r="J4494" t="s">
        <v>19703</v>
      </c>
      <c r="K4494" t="s">
        <v>19704</v>
      </c>
      <c r="L4494" t="s">
        <v>19705</v>
      </c>
      <c r="M4494" t="s">
        <v>19706</v>
      </c>
      <c r="N4494" t="s">
        <v>19707</v>
      </c>
      <c r="O4494" t="s">
        <v>32</v>
      </c>
      <c r="P4494" t="s">
        <v>32</v>
      </c>
      <c r="Q4494" t="s">
        <v>321</v>
      </c>
      <c r="R4494">
        <v>68</v>
      </c>
      <c r="S4494">
        <v>-1</v>
      </c>
      <c r="T4494" t="s">
        <v>215</v>
      </c>
      <c r="U4494" s="1">
        <v>41090</v>
      </c>
      <c r="V4494" t="s">
        <v>822</v>
      </c>
      <c r="W4494" t="s">
        <v>1207</v>
      </c>
      <c r="X4494" t="s">
        <v>49</v>
      </c>
      <c r="Y4494" t="s">
        <v>93</v>
      </c>
      <c r="Z4494" t="s">
        <v>388</v>
      </c>
      <c r="AA4494" t="s">
        <v>51</v>
      </c>
      <c r="AB4494" t="s">
        <v>167</v>
      </c>
      <c r="AC4494" t="s">
        <v>248</v>
      </c>
      <c r="AD4494" t="s">
        <v>95</v>
      </c>
      <c r="AE4494" t="s">
        <v>54</v>
      </c>
    </row>
    <row r="4495" spans="1:31" x14ac:dyDescent="0.2">
      <c r="A4495">
        <v>46</v>
      </c>
      <c r="B4495" t="s">
        <v>96</v>
      </c>
      <c r="C4495" t="s">
        <v>32</v>
      </c>
      <c r="D4495" t="s">
        <v>182</v>
      </c>
      <c r="E4495" t="s">
        <v>34</v>
      </c>
      <c r="F4495" t="s">
        <v>56</v>
      </c>
      <c r="G4495" t="s">
        <v>21925</v>
      </c>
      <c r="H4495" t="s">
        <v>21926</v>
      </c>
      <c r="I4495" t="s">
        <v>21927</v>
      </c>
      <c r="J4495" t="s">
        <v>21928</v>
      </c>
      <c r="K4495" t="s">
        <v>21929</v>
      </c>
      <c r="L4495" t="s">
        <v>21930</v>
      </c>
      <c r="M4495" t="s">
        <v>32</v>
      </c>
      <c r="N4495" t="s">
        <v>32</v>
      </c>
      <c r="O4495" t="s">
        <v>21931</v>
      </c>
      <c r="P4495" t="s">
        <v>21932</v>
      </c>
      <c r="Q4495" t="s">
        <v>108</v>
      </c>
      <c r="R4495">
        <v>64</v>
      </c>
      <c r="S4495">
        <v>-1</v>
      </c>
      <c r="T4495" t="s">
        <v>631</v>
      </c>
      <c r="U4495" s="1">
        <v>41090</v>
      </c>
      <c r="V4495" t="s">
        <v>48</v>
      </c>
      <c r="W4495" t="s">
        <v>32</v>
      </c>
      <c r="X4495" t="s">
        <v>49</v>
      </c>
      <c r="Y4495" t="s">
        <v>245</v>
      </c>
      <c r="Z4495" t="s">
        <v>32</v>
      </c>
      <c r="AA4495" t="s">
        <v>69</v>
      </c>
      <c r="AB4495" t="s">
        <v>52</v>
      </c>
      <c r="AC4495" t="s">
        <v>71</v>
      </c>
      <c r="AD4495" t="s">
        <v>3731</v>
      </c>
      <c r="AE4495" t="s">
        <v>54</v>
      </c>
    </row>
    <row r="4496" spans="1:31" x14ac:dyDescent="0.2">
      <c r="A4496">
        <v>46</v>
      </c>
      <c r="B4496" t="s">
        <v>31</v>
      </c>
      <c r="C4496" t="s">
        <v>32</v>
      </c>
      <c r="D4496" t="s">
        <v>33</v>
      </c>
      <c r="E4496" t="s">
        <v>32</v>
      </c>
      <c r="F4496" t="s">
        <v>56</v>
      </c>
      <c r="G4496" t="s">
        <v>22043</v>
      </c>
      <c r="H4496" t="s">
        <v>32</v>
      </c>
      <c r="I4496" t="s">
        <v>22044</v>
      </c>
      <c r="J4496" t="s">
        <v>22045</v>
      </c>
      <c r="K4496" t="s">
        <v>22046</v>
      </c>
      <c r="L4496" t="s">
        <v>32</v>
      </c>
      <c r="M4496" t="s">
        <v>22047</v>
      </c>
      <c r="N4496" t="s">
        <v>32</v>
      </c>
      <c r="O4496" t="s">
        <v>22048</v>
      </c>
      <c r="P4496" t="s">
        <v>22049</v>
      </c>
      <c r="Q4496" t="s">
        <v>321</v>
      </c>
      <c r="R4496">
        <v>63</v>
      </c>
      <c r="S4496">
        <v>-1</v>
      </c>
      <c r="T4496" t="s">
        <v>68</v>
      </c>
      <c r="U4496" s="1">
        <v>41088</v>
      </c>
      <c r="V4496" t="s">
        <v>662</v>
      </c>
      <c r="W4496" t="s">
        <v>32</v>
      </c>
      <c r="X4496" t="s">
        <v>49</v>
      </c>
      <c r="Y4496" t="s">
        <v>435</v>
      </c>
      <c r="Z4496" t="s">
        <v>475</v>
      </c>
      <c r="AA4496" t="s">
        <v>69</v>
      </c>
      <c r="AB4496" t="s">
        <v>1909</v>
      </c>
      <c r="AC4496" t="s">
        <v>71</v>
      </c>
      <c r="AD4496" t="s">
        <v>447</v>
      </c>
      <c r="AE4496" t="s">
        <v>54</v>
      </c>
    </row>
    <row r="4497" spans="1:31" x14ac:dyDescent="0.2">
      <c r="A4497">
        <v>46</v>
      </c>
      <c r="B4497" t="s">
        <v>112</v>
      </c>
      <c r="C4497" t="s">
        <v>155</v>
      </c>
      <c r="D4497" t="s">
        <v>182</v>
      </c>
      <c r="E4497" t="s">
        <v>34</v>
      </c>
      <c r="F4497" t="s">
        <v>56</v>
      </c>
      <c r="G4497" t="s">
        <v>23145</v>
      </c>
      <c r="H4497" t="s">
        <v>23146</v>
      </c>
      <c r="I4497" t="s">
        <v>23147</v>
      </c>
      <c r="J4497" t="s">
        <v>23148</v>
      </c>
      <c r="K4497" t="s">
        <v>23149</v>
      </c>
      <c r="L4497" t="s">
        <v>23150</v>
      </c>
      <c r="M4497" t="s">
        <v>23151</v>
      </c>
      <c r="N4497" t="s">
        <v>23152</v>
      </c>
      <c r="O4497" t="s">
        <v>23153</v>
      </c>
      <c r="P4497" t="s">
        <v>23154</v>
      </c>
      <c r="Q4497" t="s">
        <v>75</v>
      </c>
      <c r="R4497">
        <v>65</v>
      </c>
      <c r="S4497">
        <v>-1</v>
      </c>
      <c r="T4497" t="s">
        <v>203</v>
      </c>
      <c r="U4497" s="1">
        <v>41090</v>
      </c>
      <c r="V4497" t="s">
        <v>822</v>
      </c>
      <c r="W4497" t="s">
        <v>32</v>
      </c>
      <c r="X4497" t="s">
        <v>49</v>
      </c>
      <c r="Y4497" t="s">
        <v>32</v>
      </c>
      <c r="Z4497" t="s">
        <v>322</v>
      </c>
      <c r="AA4497" t="s">
        <v>69</v>
      </c>
      <c r="AB4497" t="s">
        <v>81</v>
      </c>
      <c r="AC4497" t="s">
        <v>71</v>
      </c>
      <c r="AD4497" t="s">
        <v>168</v>
      </c>
      <c r="AE4497" t="s">
        <v>54</v>
      </c>
    </row>
    <row r="4498" spans="1:31" x14ac:dyDescent="0.2">
      <c r="A4498">
        <v>46</v>
      </c>
      <c r="B4498" t="s">
        <v>31</v>
      </c>
      <c r="C4498" t="s">
        <v>155</v>
      </c>
      <c r="D4498" t="s">
        <v>33</v>
      </c>
      <c r="E4498" t="s">
        <v>34</v>
      </c>
      <c r="F4498" t="s">
        <v>56</v>
      </c>
      <c r="G4498" t="s">
        <v>23569</v>
      </c>
      <c r="H4498" t="s">
        <v>23570</v>
      </c>
      <c r="I4498" t="s">
        <v>23571</v>
      </c>
      <c r="J4498" t="s">
        <v>32</v>
      </c>
      <c r="K4498" t="s">
        <v>32</v>
      </c>
      <c r="L4498" t="s">
        <v>32</v>
      </c>
      <c r="M4498" t="s">
        <v>32</v>
      </c>
      <c r="N4498" t="s">
        <v>23572</v>
      </c>
      <c r="O4498" t="s">
        <v>32</v>
      </c>
      <c r="P4498" t="s">
        <v>32</v>
      </c>
      <c r="Q4498" t="s">
        <v>108</v>
      </c>
      <c r="R4498">
        <v>59</v>
      </c>
      <c r="S4498">
        <v>-1</v>
      </c>
      <c r="T4498" t="s">
        <v>457</v>
      </c>
      <c r="U4498" s="1">
        <v>41089</v>
      </c>
      <c r="V4498" t="s">
        <v>357</v>
      </c>
      <c r="W4498" t="s">
        <v>217</v>
      </c>
      <c r="X4498" t="s">
        <v>49</v>
      </c>
      <c r="Y4498" t="s">
        <v>150</v>
      </c>
      <c r="Z4498" t="s">
        <v>4341</v>
      </c>
      <c r="AA4498" t="s">
        <v>69</v>
      </c>
      <c r="AB4498" t="s">
        <v>124</v>
      </c>
      <c r="AC4498" t="s">
        <v>248</v>
      </c>
      <c r="AD4498" t="s">
        <v>9519</v>
      </c>
      <c r="AE4498" t="s">
        <v>54</v>
      </c>
    </row>
    <row r="4499" spans="1:31" x14ac:dyDescent="0.2">
      <c r="A4499">
        <v>46</v>
      </c>
      <c r="B4499" t="s">
        <v>620</v>
      </c>
      <c r="C4499" t="s">
        <v>113</v>
      </c>
      <c r="D4499" t="s">
        <v>33</v>
      </c>
      <c r="E4499" t="s">
        <v>34</v>
      </c>
      <c r="F4499" t="s">
        <v>56</v>
      </c>
      <c r="G4499" t="s">
        <v>23600</v>
      </c>
      <c r="H4499" t="s">
        <v>23601</v>
      </c>
      <c r="I4499" t="s">
        <v>23602</v>
      </c>
      <c r="J4499" t="s">
        <v>23603</v>
      </c>
      <c r="K4499" t="s">
        <v>23604</v>
      </c>
      <c r="L4499" t="s">
        <v>23605</v>
      </c>
      <c r="M4499" t="s">
        <v>23606</v>
      </c>
      <c r="N4499" t="s">
        <v>23607</v>
      </c>
      <c r="O4499" t="s">
        <v>23608</v>
      </c>
      <c r="P4499" t="s">
        <v>23609</v>
      </c>
      <c r="Q4499" t="s">
        <v>108</v>
      </c>
      <c r="R4499">
        <v>64</v>
      </c>
      <c r="S4499">
        <v>-1</v>
      </c>
      <c r="T4499" t="s">
        <v>163</v>
      </c>
      <c r="U4499" s="1">
        <v>41090</v>
      </c>
      <c r="V4499" t="s">
        <v>48</v>
      </c>
      <c r="W4499" t="s">
        <v>204</v>
      </c>
      <c r="X4499" t="s">
        <v>49</v>
      </c>
      <c r="Y4499" t="s">
        <v>93</v>
      </c>
      <c r="Z4499" t="s">
        <v>475</v>
      </c>
      <c r="AA4499" t="s">
        <v>69</v>
      </c>
      <c r="AB4499" t="s">
        <v>358</v>
      </c>
      <c r="AC4499" t="s">
        <v>71</v>
      </c>
      <c r="AD4499" t="s">
        <v>95</v>
      </c>
      <c r="AE4499" t="s">
        <v>54</v>
      </c>
    </row>
    <row r="4500" spans="1:31" x14ac:dyDescent="0.2">
      <c r="A4500">
        <v>46</v>
      </c>
      <c r="B4500" t="s">
        <v>31</v>
      </c>
      <c r="C4500" t="s">
        <v>32</v>
      </c>
      <c r="D4500" t="s">
        <v>182</v>
      </c>
      <c r="E4500" t="s">
        <v>34</v>
      </c>
      <c r="F4500" t="s">
        <v>56</v>
      </c>
      <c r="G4500" t="s">
        <v>24243</v>
      </c>
      <c r="H4500" t="s">
        <v>24244</v>
      </c>
      <c r="I4500" t="s">
        <v>32</v>
      </c>
      <c r="J4500" t="s">
        <v>187</v>
      </c>
      <c r="K4500" t="s">
        <v>32</v>
      </c>
      <c r="L4500" t="s">
        <v>24245</v>
      </c>
      <c r="M4500" t="s">
        <v>32</v>
      </c>
      <c r="N4500" t="s">
        <v>24246</v>
      </c>
      <c r="O4500" t="s">
        <v>32</v>
      </c>
      <c r="P4500" t="s">
        <v>32</v>
      </c>
      <c r="Q4500" t="s">
        <v>75</v>
      </c>
      <c r="R4500">
        <v>71</v>
      </c>
      <c r="S4500">
        <v>-1</v>
      </c>
      <c r="T4500" t="s">
        <v>136</v>
      </c>
      <c r="U4500" s="1">
        <v>41088</v>
      </c>
      <c r="V4500" t="s">
        <v>48</v>
      </c>
      <c r="W4500" t="s">
        <v>32</v>
      </c>
      <c r="X4500" t="s">
        <v>244</v>
      </c>
      <c r="Y4500" t="s">
        <v>245</v>
      </c>
      <c r="Z4500" t="s">
        <v>275</v>
      </c>
      <c r="AA4500" t="s">
        <v>51</v>
      </c>
      <c r="AB4500" t="s">
        <v>219</v>
      </c>
      <c r="AC4500" t="s">
        <v>71</v>
      </c>
      <c r="AD4500" t="s">
        <v>95</v>
      </c>
      <c r="AE4500" t="s">
        <v>54</v>
      </c>
    </row>
    <row r="4501" spans="1:31" x14ac:dyDescent="0.2">
      <c r="A4501">
        <v>46</v>
      </c>
      <c r="B4501" t="s">
        <v>55</v>
      </c>
      <c r="C4501" t="s">
        <v>32</v>
      </c>
      <c r="D4501" t="s">
        <v>33</v>
      </c>
      <c r="E4501" t="s">
        <v>34</v>
      </c>
      <c r="F4501" t="s">
        <v>56</v>
      </c>
      <c r="G4501" t="s">
        <v>24922</v>
      </c>
      <c r="H4501" t="s">
        <v>32</v>
      </c>
      <c r="I4501" t="s">
        <v>32</v>
      </c>
      <c r="J4501" t="s">
        <v>32</v>
      </c>
      <c r="K4501" t="s">
        <v>32</v>
      </c>
      <c r="L4501" t="s">
        <v>32</v>
      </c>
      <c r="M4501" t="s">
        <v>32</v>
      </c>
      <c r="N4501" t="s">
        <v>32</v>
      </c>
      <c r="O4501" t="s">
        <v>32</v>
      </c>
      <c r="P4501" t="s">
        <v>32</v>
      </c>
      <c r="Q4501" t="s">
        <v>75</v>
      </c>
      <c r="R4501">
        <v>68</v>
      </c>
      <c r="S4501">
        <v>-1</v>
      </c>
      <c r="T4501" t="s">
        <v>91</v>
      </c>
      <c r="U4501" s="1">
        <v>40726</v>
      </c>
      <c r="V4501" t="s">
        <v>357</v>
      </c>
      <c r="W4501" t="s">
        <v>32</v>
      </c>
      <c r="X4501" t="s">
        <v>49</v>
      </c>
      <c r="Y4501" t="s">
        <v>93</v>
      </c>
      <c r="Z4501" t="s">
        <v>91</v>
      </c>
      <c r="AA4501" t="s">
        <v>69</v>
      </c>
      <c r="AB4501" t="s">
        <v>32</v>
      </c>
      <c r="AC4501" t="s">
        <v>71</v>
      </c>
      <c r="AD4501" t="s">
        <v>2069</v>
      </c>
      <c r="AE4501" t="s">
        <v>54</v>
      </c>
    </row>
    <row r="4502" spans="1:31" x14ac:dyDescent="0.2">
      <c r="A4502">
        <v>46</v>
      </c>
      <c r="B4502" t="s">
        <v>55</v>
      </c>
      <c r="C4502" t="s">
        <v>32</v>
      </c>
      <c r="D4502" t="s">
        <v>182</v>
      </c>
      <c r="E4502" t="s">
        <v>34</v>
      </c>
      <c r="F4502" t="s">
        <v>773</v>
      </c>
      <c r="G4502" t="s">
        <v>26192</v>
      </c>
      <c r="H4502" t="s">
        <v>26193</v>
      </c>
      <c r="I4502" t="s">
        <v>26194</v>
      </c>
      <c r="J4502" t="s">
        <v>26195</v>
      </c>
      <c r="K4502" t="s">
        <v>26196</v>
      </c>
      <c r="L4502" t="s">
        <v>26197</v>
      </c>
      <c r="M4502" t="s">
        <v>26198</v>
      </c>
      <c r="N4502" t="s">
        <v>26199</v>
      </c>
      <c r="O4502" t="s">
        <v>26200</v>
      </c>
      <c r="P4502" t="s">
        <v>26201</v>
      </c>
      <c r="Q4502" t="s">
        <v>75</v>
      </c>
      <c r="R4502">
        <v>70</v>
      </c>
      <c r="S4502">
        <v>-1</v>
      </c>
      <c r="T4502" t="s">
        <v>91</v>
      </c>
      <c r="U4502" s="1">
        <v>41089</v>
      </c>
      <c r="V4502" t="s">
        <v>48</v>
      </c>
      <c r="W4502" t="s">
        <v>32</v>
      </c>
      <c r="X4502" t="s">
        <v>49</v>
      </c>
      <c r="Y4502" t="s">
        <v>93</v>
      </c>
      <c r="Z4502" t="s">
        <v>322</v>
      </c>
      <c r="AA4502" t="s">
        <v>51</v>
      </c>
      <c r="AB4502" t="s">
        <v>1633</v>
      </c>
      <c r="AC4502" t="s">
        <v>71</v>
      </c>
      <c r="AD4502" t="s">
        <v>2149</v>
      </c>
      <c r="AE4502" t="s">
        <v>54</v>
      </c>
    </row>
    <row r="4503" spans="1:31" x14ac:dyDescent="0.2">
      <c r="A4503">
        <v>46</v>
      </c>
      <c r="B4503" t="s">
        <v>55</v>
      </c>
      <c r="C4503" t="s">
        <v>155</v>
      </c>
      <c r="D4503" t="s">
        <v>501</v>
      </c>
      <c r="E4503" t="s">
        <v>34</v>
      </c>
      <c r="F4503" t="s">
        <v>35</v>
      </c>
      <c r="G4503" t="s">
        <v>32</v>
      </c>
      <c r="H4503" t="s">
        <v>32</v>
      </c>
      <c r="I4503" t="s">
        <v>32</v>
      </c>
      <c r="J4503" t="s">
        <v>27068</v>
      </c>
      <c r="K4503" t="s">
        <v>27069</v>
      </c>
      <c r="L4503" t="s">
        <v>27070</v>
      </c>
      <c r="M4503" t="s">
        <v>27071</v>
      </c>
      <c r="N4503" t="s">
        <v>27072</v>
      </c>
      <c r="O4503" t="s">
        <v>32</v>
      </c>
      <c r="P4503" t="s">
        <v>32</v>
      </c>
      <c r="Q4503" t="s">
        <v>924</v>
      </c>
      <c r="R4503">
        <v>72</v>
      </c>
      <c r="S4503">
        <v>-1</v>
      </c>
      <c r="T4503" t="s">
        <v>215</v>
      </c>
      <c r="U4503" s="1">
        <v>41089</v>
      </c>
      <c r="V4503" t="s">
        <v>48</v>
      </c>
      <c r="W4503" t="s">
        <v>32</v>
      </c>
      <c r="X4503" t="s">
        <v>49</v>
      </c>
      <c r="Y4503" t="s">
        <v>93</v>
      </c>
      <c r="Z4503" t="s">
        <v>275</v>
      </c>
      <c r="AA4503" t="s">
        <v>51</v>
      </c>
      <c r="AB4503" t="s">
        <v>263</v>
      </c>
      <c r="AC4503" t="s">
        <v>71</v>
      </c>
      <c r="AD4503" t="s">
        <v>27073</v>
      </c>
      <c r="AE4503" t="s">
        <v>54</v>
      </c>
    </row>
    <row r="4504" spans="1:31" x14ac:dyDescent="0.2">
      <c r="A4504">
        <v>46</v>
      </c>
      <c r="B4504" t="s">
        <v>169</v>
      </c>
      <c r="C4504" t="s">
        <v>155</v>
      </c>
      <c r="D4504" t="s">
        <v>33</v>
      </c>
      <c r="E4504" t="s">
        <v>34</v>
      </c>
      <c r="F4504" t="s">
        <v>833</v>
      </c>
      <c r="G4504" t="s">
        <v>27180</v>
      </c>
      <c r="H4504" t="s">
        <v>27181</v>
      </c>
      <c r="I4504" t="s">
        <v>32</v>
      </c>
      <c r="J4504" t="s">
        <v>27182</v>
      </c>
      <c r="K4504" t="s">
        <v>27183</v>
      </c>
      <c r="L4504" t="s">
        <v>27184</v>
      </c>
      <c r="M4504" t="s">
        <v>27185</v>
      </c>
      <c r="N4504" t="s">
        <v>27186</v>
      </c>
      <c r="O4504" t="s">
        <v>27187</v>
      </c>
      <c r="P4504" t="s">
        <v>27188</v>
      </c>
      <c r="Q4504" t="s">
        <v>75</v>
      </c>
      <c r="R4504">
        <v>69</v>
      </c>
      <c r="S4504">
        <v>-1</v>
      </c>
      <c r="T4504" t="s">
        <v>457</v>
      </c>
      <c r="U4504" s="1">
        <v>40861</v>
      </c>
      <c r="V4504" t="s">
        <v>5083</v>
      </c>
      <c r="W4504" t="s">
        <v>32</v>
      </c>
      <c r="X4504" t="s">
        <v>49</v>
      </c>
      <c r="Y4504" t="s">
        <v>435</v>
      </c>
      <c r="Z4504" t="s">
        <v>1041</v>
      </c>
      <c r="AA4504" t="s">
        <v>51</v>
      </c>
      <c r="AB4504" t="s">
        <v>32</v>
      </c>
      <c r="AC4504" t="s">
        <v>71</v>
      </c>
      <c r="AD4504" t="s">
        <v>27189</v>
      </c>
      <c r="AE4504" t="s">
        <v>54</v>
      </c>
    </row>
    <row r="4505" spans="1:31" x14ac:dyDescent="0.2">
      <c r="A4505">
        <v>46</v>
      </c>
      <c r="B4505" t="s">
        <v>55</v>
      </c>
      <c r="C4505" t="s">
        <v>32</v>
      </c>
      <c r="D4505" t="s">
        <v>33</v>
      </c>
      <c r="E4505" t="s">
        <v>34</v>
      </c>
      <c r="F4505" t="s">
        <v>3351</v>
      </c>
      <c r="G4505" t="s">
        <v>28573</v>
      </c>
      <c r="H4505" t="s">
        <v>28574</v>
      </c>
      <c r="I4505" t="s">
        <v>28575</v>
      </c>
      <c r="J4505" t="s">
        <v>28576</v>
      </c>
      <c r="K4505" t="s">
        <v>28577</v>
      </c>
      <c r="L4505" t="s">
        <v>28578</v>
      </c>
      <c r="M4505" t="s">
        <v>28579</v>
      </c>
      <c r="N4505" t="s">
        <v>28580</v>
      </c>
      <c r="O4505" t="s">
        <v>28581</v>
      </c>
      <c r="P4505" t="s">
        <v>28582</v>
      </c>
      <c r="Q4505" t="s">
        <v>75</v>
      </c>
      <c r="R4505">
        <v>72</v>
      </c>
      <c r="S4505">
        <v>-1</v>
      </c>
      <c r="T4505" t="s">
        <v>457</v>
      </c>
      <c r="U4505" s="1">
        <v>41087</v>
      </c>
      <c r="V4505" t="s">
        <v>48</v>
      </c>
      <c r="W4505" t="s">
        <v>32</v>
      </c>
      <c r="X4505" t="s">
        <v>49</v>
      </c>
      <c r="Y4505" t="s">
        <v>435</v>
      </c>
      <c r="Z4505" t="s">
        <v>32</v>
      </c>
      <c r="AA4505" t="s">
        <v>51</v>
      </c>
      <c r="AB4505" t="s">
        <v>233</v>
      </c>
      <c r="AC4505" t="s">
        <v>71</v>
      </c>
      <c r="AD4505" t="s">
        <v>28583</v>
      </c>
      <c r="AE4505" t="s">
        <v>54</v>
      </c>
    </row>
    <row r="4506" spans="1:31" x14ac:dyDescent="0.2">
      <c r="A4506">
        <v>46</v>
      </c>
      <c r="B4506" t="s">
        <v>169</v>
      </c>
      <c r="C4506" t="s">
        <v>32</v>
      </c>
      <c r="D4506" t="s">
        <v>98</v>
      </c>
      <c r="E4506" t="s">
        <v>32</v>
      </c>
      <c r="F4506" t="s">
        <v>833</v>
      </c>
      <c r="G4506" t="s">
        <v>29535</v>
      </c>
      <c r="H4506" t="s">
        <v>29536</v>
      </c>
      <c r="I4506" t="s">
        <v>29537</v>
      </c>
      <c r="J4506" t="s">
        <v>29538</v>
      </c>
      <c r="K4506" t="s">
        <v>29539</v>
      </c>
      <c r="L4506" t="s">
        <v>29540</v>
      </c>
      <c r="M4506" t="s">
        <v>29541</v>
      </c>
      <c r="N4506" t="s">
        <v>29542</v>
      </c>
      <c r="O4506" t="s">
        <v>29543</v>
      </c>
      <c r="P4506" t="s">
        <v>29544</v>
      </c>
      <c r="Q4506" t="s">
        <v>75</v>
      </c>
      <c r="R4506">
        <v>72</v>
      </c>
      <c r="S4506">
        <v>-1</v>
      </c>
      <c r="T4506" t="s">
        <v>576</v>
      </c>
      <c r="U4506" s="1">
        <v>41090</v>
      </c>
      <c r="V4506" t="s">
        <v>164</v>
      </c>
      <c r="W4506" t="s">
        <v>181</v>
      </c>
      <c r="X4506" t="s">
        <v>49</v>
      </c>
      <c r="Y4506" t="s">
        <v>32</v>
      </c>
      <c r="Z4506" t="s">
        <v>1164</v>
      </c>
      <c r="AA4506" t="s">
        <v>51</v>
      </c>
      <c r="AB4506" t="s">
        <v>32</v>
      </c>
      <c r="AC4506" t="s">
        <v>71</v>
      </c>
      <c r="AD4506" t="s">
        <v>2689</v>
      </c>
      <c r="AE4506" t="s">
        <v>54</v>
      </c>
    </row>
    <row r="4507" spans="1:31" x14ac:dyDescent="0.2">
      <c r="A4507">
        <v>46</v>
      </c>
      <c r="B4507" t="s">
        <v>620</v>
      </c>
      <c r="C4507" t="s">
        <v>32</v>
      </c>
      <c r="D4507" t="s">
        <v>33</v>
      </c>
      <c r="E4507" t="s">
        <v>34</v>
      </c>
      <c r="F4507" t="s">
        <v>114</v>
      </c>
      <c r="G4507" t="s">
        <v>29711</v>
      </c>
      <c r="H4507" t="s">
        <v>29712</v>
      </c>
      <c r="I4507" t="s">
        <v>29713</v>
      </c>
      <c r="J4507" t="s">
        <v>29714</v>
      </c>
      <c r="K4507" t="s">
        <v>29715</v>
      </c>
      <c r="L4507" t="s">
        <v>32</v>
      </c>
      <c r="M4507" t="s">
        <v>29716</v>
      </c>
      <c r="N4507" t="s">
        <v>29717</v>
      </c>
      <c r="O4507" t="s">
        <v>29718</v>
      </c>
      <c r="P4507" t="s">
        <v>29719</v>
      </c>
      <c r="Q4507" t="s">
        <v>75</v>
      </c>
      <c r="R4507">
        <v>62</v>
      </c>
      <c r="S4507">
        <v>-1</v>
      </c>
      <c r="T4507" t="s">
        <v>32</v>
      </c>
      <c r="U4507" s="1">
        <v>40968</v>
      </c>
      <c r="V4507" t="s">
        <v>662</v>
      </c>
      <c r="W4507" t="s">
        <v>32</v>
      </c>
      <c r="X4507" t="s">
        <v>49</v>
      </c>
      <c r="Y4507" t="s">
        <v>93</v>
      </c>
      <c r="Z4507" t="s">
        <v>1164</v>
      </c>
      <c r="AA4507" t="s">
        <v>69</v>
      </c>
      <c r="AB4507" t="s">
        <v>219</v>
      </c>
      <c r="AC4507" t="s">
        <v>71</v>
      </c>
      <c r="AD4507" t="s">
        <v>95</v>
      </c>
      <c r="AE4507" t="s">
        <v>54</v>
      </c>
    </row>
    <row r="4508" spans="1:31" x14ac:dyDescent="0.2">
      <c r="A4508">
        <v>46</v>
      </c>
      <c r="B4508" t="s">
        <v>96</v>
      </c>
      <c r="C4508" t="s">
        <v>32</v>
      </c>
      <c r="D4508" t="s">
        <v>98</v>
      </c>
      <c r="E4508" t="s">
        <v>32</v>
      </c>
      <c r="F4508" t="s">
        <v>56</v>
      </c>
      <c r="G4508" t="s">
        <v>29755</v>
      </c>
      <c r="H4508" t="s">
        <v>29756</v>
      </c>
      <c r="I4508" t="s">
        <v>29757</v>
      </c>
      <c r="J4508" t="s">
        <v>29758</v>
      </c>
      <c r="K4508" t="s">
        <v>29759</v>
      </c>
      <c r="L4508" t="s">
        <v>29760</v>
      </c>
      <c r="M4508" t="s">
        <v>29761</v>
      </c>
      <c r="N4508" t="s">
        <v>29762</v>
      </c>
      <c r="O4508" t="s">
        <v>29763</v>
      </c>
      <c r="P4508" t="s">
        <v>29764</v>
      </c>
      <c r="Q4508" t="s">
        <v>321</v>
      </c>
      <c r="R4508">
        <v>67</v>
      </c>
      <c r="S4508">
        <v>-1</v>
      </c>
      <c r="T4508" t="s">
        <v>91</v>
      </c>
      <c r="U4508" s="1">
        <v>41090</v>
      </c>
      <c r="V4508" t="s">
        <v>48</v>
      </c>
      <c r="W4508" t="s">
        <v>78</v>
      </c>
      <c r="X4508" t="s">
        <v>49</v>
      </c>
      <c r="Y4508" t="s">
        <v>435</v>
      </c>
      <c r="Z4508" t="s">
        <v>475</v>
      </c>
      <c r="AA4508" t="s">
        <v>51</v>
      </c>
      <c r="AB4508" t="s">
        <v>263</v>
      </c>
      <c r="AC4508" t="s">
        <v>71</v>
      </c>
      <c r="AD4508" t="s">
        <v>29765</v>
      </c>
      <c r="AE4508" t="s">
        <v>54</v>
      </c>
    </row>
    <row r="4509" spans="1:31" x14ac:dyDescent="0.2">
      <c r="A4509">
        <v>46</v>
      </c>
      <c r="B4509" t="s">
        <v>31</v>
      </c>
      <c r="C4509" t="s">
        <v>32</v>
      </c>
      <c r="D4509" t="s">
        <v>33</v>
      </c>
      <c r="E4509" t="s">
        <v>32</v>
      </c>
      <c r="F4509" t="s">
        <v>114</v>
      </c>
      <c r="G4509" t="s">
        <v>30870</v>
      </c>
      <c r="H4509" t="s">
        <v>30871</v>
      </c>
      <c r="I4509" t="s">
        <v>30872</v>
      </c>
      <c r="J4509" t="s">
        <v>30873</v>
      </c>
      <c r="K4509" t="s">
        <v>30874</v>
      </c>
      <c r="L4509" t="s">
        <v>30875</v>
      </c>
      <c r="M4509" t="s">
        <v>30876</v>
      </c>
      <c r="N4509" t="s">
        <v>30877</v>
      </c>
      <c r="O4509" t="s">
        <v>30878</v>
      </c>
      <c r="P4509" t="s">
        <v>30879</v>
      </c>
      <c r="Q4509" t="s">
        <v>75</v>
      </c>
      <c r="R4509">
        <v>69</v>
      </c>
      <c r="S4509">
        <v>-1</v>
      </c>
      <c r="T4509" t="s">
        <v>163</v>
      </c>
      <c r="U4509" s="1">
        <v>41089</v>
      </c>
      <c r="V4509" t="s">
        <v>1598</v>
      </c>
      <c r="W4509" t="s">
        <v>181</v>
      </c>
      <c r="X4509" t="s">
        <v>49</v>
      </c>
      <c r="Y4509" t="s">
        <v>435</v>
      </c>
      <c r="Z4509" t="s">
        <v>388</v>
      </c>
      <c r="AA4509" t="s">
        <v>51</v>
      </c>
      <c r="AB4509" t="s">
        <v>1243</v>
      </c>
      <c r="AC4509" t="s">
        <v>71</v>
      </c>
      <c r="AD4509" t="s">
        <v>168</v>
      </c>
      <c r="AE4509" t="s">
        <v>265</v>
      </c>
    </row>
    <row r="4510" spans="1:31" x14ac:dyDescent="0.2">
      <c r="A4510">
        <v>46</v>
      </c>
      <c r="B4510" t="s">
        <v>55</v>
      </c>
      <c r="C4510" t="s">
        <v>32</v>
      </c>
      <c r="D4510" t="s">
        <v>33</v>
      </c>
      <c r="E4510" t="s">
        <v>34</v>
      </c>
      <c r="F4510" t="s">
        <v>56</v>
      </c>
      <c r="G4510" t="s">
        <v>31556</v>
      </c>
      <c r="H4510" t="s">
        <v>31557</v>
      </c>
      <c r="I4510" t="s">
        <v>31558</v>
      </c>
      <c r="J4510" t="s">
        <v>31559</v>
      </c>
      <c r="K4510" t="s">
        <v>31560</v>
      </c>
      <c r="L4510" t="s">
        <v>31561</v>
      </c>
      <c r="M4510" t="s">
        <v>31562</v>
      </c>
      <c r="N4510" t="s">
        <v>31563</v>
      </c>
      <c r="O4510" t="s">
        <v>31564</v>
      </c>
      <c r="P4510" t="s">
        <v>31565</v>
      </c>
      <c r="Q4510" t="s">
        <v>108</v>
      </c>
      <c r="R4510">
        <v>69</v>
      </c>
      <c r="S4510">
        <v>-1</v>
      </c>
      <c r="T4510" t="s">
        <v>47</v>
      </c>
      <c r="U4510" s="1">
        <v>40911</v>
      </c>
      <c r="V4510" t="s">
        <v>4456</v>
      </c>
      <c r="W4510" t="s">
        <v>181</v>
      </c>
      <c r="X4510" t="s">
        <v>49</v>
      </c>
      <c r="Y4510" t="s">
        <v>32</v>
      </c>
      <c r="Z4510" t="s">
        <v>32</v>
      </c>
      <c r="AA4510" t="s">
        <v>51</v>
      </c>
      <c r="AB4510" t="s">
        <v>276</v>
      </c>
      <c r="AC4510" t="s">
        <v>71</v>
      </c>
      <c r="AD4510" t="s">
        <v>3105</v>
      </c>
      <c r="AE4510" t="s">
        <v>54</v>
      </c>
    </row>
    <row r="4511" spans="1:31" x14ac:dyDescent="0.2">
      <c r="A4511">
        <v>46</v>
      </c>
      <c r="B4511" t="s">
        <v>96</v>
      </c>
      <c r="C4511" t="s">
        <v>83</v>
      </c>
      <c r="D4511" t="s">
        <v>33</v>
      </c>
      <c r="E4511" t="s">
        <v>34</v>
      </c>
      <c r="F4511" t="s">
        <v>56</v>
      </c>
      <c r="G4511" t="s">
        <v>32</v>
      </c>
      <c r="H4511" t="s">
        <v>32</v>
      </c>
      <c r="I4511" t="s">
        <v>34002</v>
      </c>
      <c r="J4511" t="s">
        <v>34003</v>
      </c>
      <c r="K4511" t="s">
        <v>34004</v>
      </c>
      <c r="L4511" t="s">
        <v>32</v>
      </c>
      <c r="M4511" t="s">
        <v>32</v>
      </c>
      <c r="N4511" t="s">
        <v>32</v>
      </c>
      <c r="O4511" t="s">
        <v>32</v>
      </c>
      <c r="P4511" t="s">
        <v>32</v>
      </c>
      <c r="Q4511" t="s">
        <v>32</v>
      </c>
      <c r="R4511">
        <v>68</v>
      </c>
      <c r="S4511">
        <v>-1</v>
      </c>
      <c r="T4511" t="s">
        <v>76</v>
      </c>
      <c r="U4511" s="1">
        <v>41087</v>
      </c>
      <c r="V4511" t="s">
        <v>48</v>
      </c>
      <c r="W4511" t="s">
        <v>32</v>
      </c>
      <c r="X4511" t="s">
        <v>49</v>
      </c>
      <c r="Y4511" t="s">
        <v>32</v>
      </c>
      <c r="Z4511" t="s">
        <v>378</v>
      </c>
      <c r="AA4511" t="s">
        <v>69</v>
      </c>
      <c r="AB4511" t="s">
        <v>32</v>
      </c>
      <c r="AC4511" t="s">
        <v>71</v>
      </c>
      <c r="AD4511" t="s">
        <v>511</v>
      </c>
      <c r="AE4511" t="s">
        <v>54</v>
      </c>
    </row>
    <row r="4512" spans="1:31" x14ac:dyDescent="0.2">
      <c r="A4512">
        <v>46</v>
      </c>
      <c r="B4512" t="s">
        <v>96</v>
      </c>
      <c r="C4512" t="s">
        <v>155</v>
      </c>
      <c r="D4512" t="s">
        <v>33</v>
      </c>
      <c r="E4512" t="s">
        <v>34</v>
      </c>
      <c r="F4512" t="s">
        <v>32</v>
      </c>
      <c r="G4512" t="s">
        <v>32</v>
      </c>
      <c r="H4512" t="s">
        <v>32</v>
      </c>
      <c r="I4512" t="s">
        <v>32</v>
      </c>
      <c r="J4512" t="s">
        <v>32</v>
      </c>
      <c r="K4512" t="s">
        <v>32</v>
      </c>
      <c r="L4512" t="s">
        <v>32</v>
      </c>
      <c r="M4512" t="s">
        <v>32</v>
      </c>
      <c r="N4512" t="s">
        <v>32</v>
      </c>
      <c r="O4512" t="s">
        <v>32</v>
      </c>
      <c r="P4512" t="s">
        <v>32</v>
      </c>
      <c r="Q4512" t="s">
        <v>321</v>
      </c>
      <c r="R4512">
        <v>73</v>
      </c>
      <c r="S4512">
        <v>-1</v>
      </c>
      <c r="T4512" t="s">
        <v>163</v>
      </c>
      <c r="U4512" s="1">
        <v>40966</v>
      </c>
      <c r="V4512" t="s">
        <v>48</v>
      </c>
      <c r="W4512" t="s">
        <v>32</v>
      </c>
      <c r="X4512" t="s">
        <v>49</v>
      </c>
      <c r="Y4512" t="s">
        <v>435</v>
      </c>
      <c r="Z4512" t="s">
        <v>275</v>
      </c>
      <c r="AA4512" t="s">
        <v>51</v>
      </c>
      <c r="AB4512" t="s">
        <v>690</v>
      </c>
      <c r="AC4512" t="s">
        <v>71</v>
      </c>
      <c r="AD4512" t="s">
        <v>1206</v>
      </c>
      <c r="AE4512" t="s">
        <v>54</v>
      </c>
    </row>
    <row r="4513" spans="1:31" x14ac:dyDescent="0.2">
      <c r="A4513">
        <v>46</v>
      </c>
      <c r="B4513" t="s">
        <v>96</v>
      </c>
      <c r="C4513" t="s">
        <v>287</v>
      </c>
      <c r="D4513" t="s">
        <v>32</v>
      </c>
      <c r="E4513" t="s">
        <v>32</v>
      </c>
      <c r="F4513" t="s">
        <v>56</v>
      </c>
      <c r="G4513" t="s">
        <v>34539</v>
      </c>
      <c r="H4513" t="s">
        <v>34540</v>
      </c>
      <c r="I4513" t="s">
        <v>34541</v>
      </c>
      <c r="J4513" t="s">
        <v>34542</v>
      </c>
      <c r="K4513" t="s">
        <v>34543</v>
      </c>
      <c r="L4513" t="s">
        <v>34544</v>
      </c>
      <c r="M4513" t="s">
        <v>32</v>
      </c>
      <c r="N4513" t="s">
        <v>34545</v>
      </c>
      <c r="O4513" t="s">
        <v>32</v>
      </c>
      <c r="P4513" t="s">
        <v>32</v>
      </c>
      <c r="Q4513" t="s">
        <v>75</v>
      </c>
      <c r="R4513">
        <v>69</v>
      </c>
      <c r="S4513">
        <v>30000</v>
      </c>
      <c r="T4513" t="s">
        <v>47</v>
      </c>
      <c r="U4513" s="1">
        <v>41089</v>
      </c>
      <c r="V4513" t="s">
        <v>48</v>
      </c>
      <c r="W4513" t="s">
        <v>181</v>
      </c>
      <c r="X4513" t="s">
        <v>49</v>
      </c>
      <c r="Y4513" t="s">
        <v>93</v>
      </c>
      <c r="Z4513" t="s">
        <v>1726</v>
      </c>
      <c r="AA4513" t="s">
        <v>51</v>
      </c>
      <c r="AB4513" t="s">
        <v>367</v>
      </c>
      <c r="AC4513" t="s">
        <v>71</v>
      </c>
      <c r="AD4513" t="s">
        <v>332</v>
      </c>
      <c r="AE4513" t="s">
        <v>54</v>
      </c>
    </row>
    <row r="4514" spans="1:31" x14ac:dyDescent="0.2">
      <c r="A4514">
        <v>46</v>
      </c>
      <c r="B4514" t="s">
        <v>169</v>
      </c>
      <c r="C4514" t="s">
        <v>32</v>
      </c>
      <c r="D4514" t="s">
        <v>501</v>
      </c>
      <c r="E4514" t="s">
        <v>34</v>
      </c>
      <c r="F4514" t="s">
        <v>56</v>
      </c>
      <c r="G4514" t="s">
        <v>35601</v>
      </c>
      <c r="H4514" t="s">
        <v>35602</v>
      </c>
      <c r="I4514" t="s">
        <v>35603</v>
      </c>
      <c r="J4514" t="s">
        <v>35604</v>
      </c>
      <c r="K4514" t="s">
        <v>35605</v>
      </c>
      <c r="L4514" t="s">
        <v>35606</v>
      </c>
      <c r="M4514" t="s">
        <v>35607</v>
      </c>
      <c r="N4514" t="s">
        <v>35608</v>
      </c>
      <c r="O4514" t="s">
        <v>35609</v>
      </c>
      <c r="P4514" t="s">
        <v>35610</v>
      </c>
      <c r="Q4514" t="s">
        <v>75</v>
      </c>
      <c r="R4514">
        <v>71</v>
      </c>
      <c r="S4514">
        <v>-1</v>
      </c>
      <c r="T4514" t="s">
        <v>457</v>
      </c>
      <c r="U4514" s="1">
        <v>41086</v>
      </c>
      <c r="V4514" t="s">
        <v>48</v>
      </c>
      <c r="W4514" t="s">
        <v>32</v>
      </c>
      <c r="X4514" t="s">
        <v>49</v>
      </c>
      <c r="Y4514" t="s">
        <v>32</v>
      </c>
      <c r="Z4514" t="s">
        <v>91</v>
      </c>
      <c r="AA4514" t="s">
        <v>51</v>
      </c>
      <c r="AB4514" t="s">
        <v>344</v>
      </c>
      <c r="AC4514" t="s">
        <v>71</v>
      </c>
      <c r="AD4514" t="s">
        <v>95</v>
      </c>
      <c r="AE4514" t="s">
        <v>54</v>
      </c>
    </row>
    <row r="4515" spans="1:31" x14ac:dyDescent="0.2">
      <c r="A4515">
        <v>46</v>
      </c>
      <c r="B4515" t="s">
        <v>96</v>
      </c>
      <c r="C4515" t="s">
        <v>155</v>
      </c>
      <c r="D4515" t="s">
        <v>33</v>
      </c>
      <c r="E4515" t="s">
        <v>34</v>
      </c>
      <c r="F4515" t="s">
        <v>56</v>
      </c>
      <c r="G4515" t="s">
        <v>35877</v>
      </c>
      <c r="H4515" t="s">
        <v>35878</v>
      </c>
      <c r="I4515" t="s">
        <v>35879</v>
      </c>
      <c r="J4515" t="s">
        <v>35880</v>
      </c>
      <c r="K4515" t="s">
        <v>35881</v>
      </c>
      <c r="L4515" t="s">
        <v>35882</v>
      </c>
      <c r="M4515" t="s">
        <v>35883</v>
      </c>
      <c r="N4515" t="s">
        <v>35884</v>
      </c>
      <c r="O4515" t="s">
        <v>27496</v>
      </c>
      <c r="P4515" t="s">
        <v>35885</v>
      </c>
      <c r="Q4515" t="s">
        <v>831</v>
      </c>
      <c r="R4515">
        <v>67</v>
      </c>
      <c r="S4515">
        <v>-1</v>
      </c>
      <c r="T4515" t="s">
        <v>91</v>
      </c>
      <c r="U4515" s="1">
        <v>41057</v>
      </c>
      <c r="V4515" t="s">
        <v>2950</v>
      </c>
      <c r="W4515" t="s">
        <v>92</v>
      </c>
      <c r="X4515" t="s">
        <v>49</v>
      </c>
      <c r="Y4515" t="s">
        <v>32</v>
      </c>
      <c r="Z4515" t="s">
        <v>32</v>
      </c>
      <c r="AA4515" t="s">
        <v>69</v>
      </c>
      <c r="AB4515" t="s">
        <v>32</v>
      </c>
      <c r="AC4515" t="s">
        <v>71</v>
      </c>
      <c r="AD4515" t="s">
        <v>168</v>
      </c>
      <c r="AE4515" t="s">
        <v>54</v>
      </c>
    </row>
    <row r="4516" spans="1:31" x14ac:dyDescent="0.2">
      <c r="A4516">
        <v>46</v>
      </c>
      <c r="B4516" t="s">
        <v>55</v>
      </c>
      <c r="C4516" t="s">
        <v>155</v>
      </c>
      <c r="D4516" t="s">
        <v>182</v>
      </c>
      <c r="E4516" t="s">
        <v>34</v>
      </c>
      <c r="F4516" t="s">
        <v>56</v>
      </c>
      <c r="G4516" t="s">
        <v>36591</v>
      </c>
      <c r="H4516" t="s">
        <v>36592</v>
      </c>
      <c r="I4516" t="s">
        <v>36593</v>
      </c>
      <c r="J4516" t="s">
        <v>32</v>
      </c>
      <c r="K4516" t="s">
        <v>32</v>
      </c>
      <c r="L4516" t="s">
        <v>32</v>
      </c>
      <c r="M4516" t="s">
        <v>32</v>
      </c>
      <c r="N4516" t="s">
        <v>36594</v>
      </c>
      <c r="O4516" t="s">
        <v>36595</v>
      </c>
      <c r="P4516" t="s">
        <v>36596</v>
      </c>
      <c r="Q4516" t="s">
        <v>108</v>
      </c>
      <c r="R4516">
        <v>70</v>
      </c>
      <c r="S4516">
        <v>250000</v>
      </c>
      <c r="T4516" t="s">
        <v>576</v>
      </c>
      <c r="U4516" s="1">
        <v>41090</v>
      </c>
      <c r="V4516" t="s">
        <v>662</v>
      </c>
      <c r="W4516" t="s">
        <v>191</v>
      </c>
      <c r="X4516" t="s">
        <v>49</v>
      </c>
      <c r="Y4516" t="s">
        <v>32</v>
      </c>
      <c r="Z4516" t="s">
        <v>205</v>
      </c>
      <c r="AA4516" t="s">
        <v>51</v>
      </c>
      <c r="AB4516" t="s">
        <v>94</v>
      </c>
      <c r="AC4516" t="s">
        <v>71</v>
      </c>
      <c r="AD4516" t="s">
        <v>5801</v>
      </c>
      <c r="AE4516" t="s">
        <v>54</v>
      </c>
    </row>
    <row r="4517" spans="1:31" x14ac:dyDescent="0.2">
      <c r="A4517">
        <v>46</v>
      </c>
      <c r="B4517" t="s">
        <v>96</v>
      </c>
      <c r="C4517" t="s">
        <v>32</v>
      </c>
      <c r="D4517" t="s">
        <v>98</v>
      </c>
      <c r="E4517" t="s">
        <v>170</v>
      </c>
      <c r="F4517" t="s">
        <v>56</v>
      </c>
      <c r="G4517" t="s">
        <v>37245</v>
      </c>
      <c r="H4517" t="s">
        <v>37246</v>
      </c>
      <c r="I4517" t="s">
        <v>37247</v>
      </c>
      <c r="J4517" t="s">
        <v>37248</v>
      </c>
      <c r="K4517" t="s">
        <v>37249</v>
      </c>
      <c r="L4517" t="s">
        <v>37250</v>
      </c>
      <c r="M4517" t="s">
        <v>37251</v>
      </c>
      <c r="N4517" t="s">
        <v>37252</v>
      </c>
      <c r="O4517" t="s">
        <v>37253</v>
      </c>
      <c r="P4517" t="s">
        <v>37254</v>
      </c>
      <c r="Q4517" t="s">
        <v>75</v>
      </c>
      <c r="R4517">
        <v>68</v>
      </c>
      <c r="S4517">
        <v>-1</v>
      </c>
      <c r="T4517" t="s">
        <v>91</v>
      </c>
      <c r="U4517" s="1">
        <v>41063</v>
      </c>
      <c r="V4517" t="s">
        <v>48</v>
      </c>
      <c r="W4517" t="s">
        <v>78</v>
      </c>
      <c r="X4517" t="s">
        <v>244</v>
      </c>
      <c r="Y4517" t="s">
        <v>93</v>
      </c>
      <c r="Z4517" t="s">
        <v>298</v>
      </c>
      <c r="AA4517" t="s">
        <v>51</v>
      </c>
      <c r="AB4517" t="s">
        <v>285</v>
      </c>
      <c r="AC4517" t="s">
        <v>71</v>
      </c>
      <c r="AD4517" t="s">
        <v>1419</v>
      </c>
      <c r="AE4517" t="s">
        <v>54</v>
      </c>
    </row>
    <row r="4518" spans="1:31" x14ac:dyDescent="0.2">
      <c r="A4518">
        <v>46</v>
      </c>
      <c r="B4518" t="s">
        <v>620</v>
      </c>
      <c r="C4518" t="s">
        <v>155</v>
      </c>
      <c r="D4518" t="s">
        <v>33</v>
      </c>
      <c r="E4518" t="s">
        <v>34</v>
      </c>
      <c r="F4518" t="s">
        <v>773</v>
      </c>
      <c r="G4518" t="s">
        <v>37300</v>
      </c>
      <c r="H4518" t="s">
        <v>37301</v>
      </c>
      <c r="I4518" t="s">
        <v>37302</v>
      </c>
      <c r="J4518" t="s">
        <v>2685</v>
      </c>
      <c r="K4518" t="s">
        <v>37303</v>
      </c>
      <c r="L4518" t="s">
        <v>37304</v>
      </c>
      <c r="M4518" t="s">
        <v>37305</v>
      </c>
      <c r="N4518" t="s">
        <v>37306</v>
      </c>
      <c r="O4518" t="s">
        <v>37307</v>
      </c>
      <c r="P4518" t="s">
        <v>37308</v>
      </c>
      <c r="Q4518" t="s">
        <v>75</v>
      </c>
      <c r="R4518">
        <v>65</v>
      </c>
      <c r="S4518">
        <v>50000</v>
      </c>
      <c r="T4518" t="s">
        <v>446</v>
      </c>
      <c r="U4518" s="1">
        <v>41089</v>
      </c>
      <c r="V4518" t="s">
        <v>48</v>
      </c>
      <c r="W4518" t="s">
        <v>32</v>
      </c>
      <c r="X4518" t="s">
        <v>49</v>
      </c>
      <c r="Y4518" t="s">
        <v>32</v>
      </c>
      <c r="Z4518" t="s">
        <v>91</v>
      </c>
      <c r="AA4518" t="s">
        <v>69</v>
      </c>
      <c r="AB4518" t="s">
        <v>1243</v>
      </c>
      <c r="AC4518" t="s">
        <v>71</v>
      </c>
      <c r="AD4518" t="s">
        <v>168</v>
      </c>
      <c r="AE4518" t="s">
        <v>54</v>
      </c>
    </row>
    <row r="4519" spans="1:31" x14ac:dyDescent="0.2">
      <c r="A4519">
        <v>46</v>
      </c>
      <c r="B4519" t="s">
        <v>96</v>
      </c>
      <c r="C4519" t="s">
        <v>155</v>
      </c>
      <c r="D4519" t="s">
        <v>182</v>
      </c>
      <c r="E4519" t="s">
        <v>34</v>
      </c>
      <c r="F4519" t="s">
        <v>56</v>
      </c>
      <c r="G4519" t="s">
        <v>37479</v>
      </c>
      <c r="H4519" t="s">
        <v>37480</v>
      </c>
      <c r="I4519" t="s">
        <v>32</v>
      </c>
      <c r="J4519" t="s">
        <v>37481</v>
      </c>
      <c r="K4519" t="s">
        <v>32</v>
      </c>
      <c r="L4519" t="s">
        <v>37482</v>
      </c>
      <c r="M4519" t="s">
        <v>37483</v>
      </c>
      <c r="N4519" t="s">
        <v>32</v>
      </c>
      <c r="O4519" t="s">
        <v>32</v>
      </c>
      <c r="P4519" t="s">
        <v>32</v>
      </c>
      <c r="Q4519" t="s">
        <v>75</v>
      </c>
      <c r="R4519">
        <v>66</v>
      </c>
      <c r="S4519">
        <v>100000</v>
      </c>
      <c r="T4519" t="s">
        <v>576</v>
      </c>
      <c r="U4519" s="1">
        <v>41088</v>
      </c>
      <c r="V4519" t="s">
        <v>1598</v>
      </c>
      <c r="W4519" t="s">
        <v>217</v>
      </c>
      <c r="X4519" t="s">
        <v>49</v>
      </c>
      <c r="Y4519" t="s">
        <v>261</v>
      </c>
      <c r="Z4519" t="s">
        <v>322</v>
      </c>
      <c r="AA4519" t="s">
        <v>69</v>
      </c>
      <c r="AB4519" t="s">
        <v>690</v>
      </c>
      <c r="AC4519" t="s">
        <v>71</v>
      </c>
      <c r="AD4519" t="s">
        <v>332</v>
      </c>
      <c r="AE4519" t="s">
        <v>54</v>
      </c>
    </row>
    <row r="4520" spans="1:31" x14ac:dyDescent="0.2">
      <c r="A4520">
        <v>46</v>
      </c>
      <c r="B4520" t="s">
        <v>112</v>
      </c>
      <c r="C4520" t="s">
        <v>1043</v>
      </c>
      <c r="D4520" t="s">
        <v>33</v>
      </c>
      <c r="E4520" t="s">
        <v>34</v>
      </c>
      <c r="F4520" t="s">
        <v>32</v>
      </c>
      <c r="G4520" t="s">
        <v>37561</v>
      </c>
      <c r="H4520" t="s">
        <v>37562</v>
      </c>
      <c r="I4520" t="s">
        <v>32</v>
      </c>
      <c r="J4520" t="s">
        <v>37563</v>
      </c>
      <c r="K4520" t="s">
        <v>37564</v>
      </c>
      <c r="L4520" t="s">
        <v>32</v>
      </c>
      <c r="M4520" t="s">
        <v>32</v>
      </c>
      <c r="N4520" t="s">
        <v>37565</v>
      </c>
      <c r="O4520" t="s">
        <v>37566</v>
      </c>
      <c r="P4520" t="s">
        <v>37567</v>
      </c>
      <c r="Q4520" t="s">
        <v>75</v>
      </c>
      <c r="R4520">
        <v>67</v>
      </c>
      <c r="S4520">
        <v>-1</v>
      </c>
      <c r="T4520" t="s">
        <v>68</v>
      </c>
      <c r="U4520" s="1">
        <v>41070</v>
      </c>
      <c r="V4520" t="s">
        <v>48</v>
      </c>
      <c r="W4520" t="s">
        <v>92</v>
      </c>
      <c r="X4520" t="s">
        <v>244</v>
      </c>
      <c r="Y4520" t="s">
        <v>93</v>
      </c>
      <c r="Z4520" t="s">
        <v>80</v>
      </c>
      <c r="AA4520" t="s">
        <v>69</v>
      </c>
      <c r="AB4520" t="s">
        <v>247</v>
      </c>
      <c r="AC4520" t="s">
        <v>111</v>
      </c>
      <c r="AD4520" t="s">
        <v>95</v>
      </c>
      <c r="AE4520" t="s">
        <v>54</v>
      </c>
    </row>
    <row r="4521" spans="1:31" x14ac:dyDescent="0.2">
      <c r="A4521">
        <v>46</v>
      </c>
      <c r="B4521" t="s">
        <v>55</v>
      </c>
      <c r="C4521" t="s">
        <v>155</v>
      </c>
      <c r="D4521" t="s">
        <v>98</v>
      </c>
      <c r="E4521" t="s">
        <v>34</v>
      </c>
      <c r="F4521" t="s">
        <v>114</v>
      </c>
      <c r="G4521" t="s">
        <v>38002</v>
      </c>
      <c r="H4521" t="s">
        <v>38003</v>
      </c>
      <c r="I4521" t="s">
        <v>38004</v>
      </c>
      <c r="J4521" t="s">
        <v>38005</v>
      </c>
      <c r="K4521" t="s">
        <v>38006</v>
      </c>
      <c r="L4521" t="s">
        <v>38007</v>
      </c>
      <c r="M4521" t="s">
        <v>38008</v>
      </c>
      <c r="N4521" t="s">
        <v>38009</v>
      </c>
      <c r="O4521" t="s">
        <v>38010</v>
      </c>
      <c r="P4521" t="s">
        <v>38011</v>
      </c>
      <c r="Q4521" t="s">
        <v>75</v>
      </c>
      <c r="R4521">
        <v>71</v>
      </c>
      <c r="S4521">
        <v>100000</v>
      </c>
      <c r="T4521" t="s">
        <v>631</v>
      </c>
      <c r="U4521" s="1">
        <v>41089</v>
      </c>
      <c r="V4521" t="s">
        <v>164</v>
      </c>
      <c r="W4521" t="s">
        <v>1207</v>
      </c>
      <c r="X4521" t="s">
        <v>49</v>
      </c>
      <c r="Y4521" t="s">
        <v>93</v>
      </c>
      <c r="Z4521" t="s">
        <v>246</v>
      </c>
      <c r="AA4521" t="s">
        <v>69</v>
      </c>
      <c r="AB4521" t="s">
        <v>389</v>
      </c>
      <c r="AC4521" t="s">
        <v>71</v>
      </c>
      <c r="AD4521" t="s">
        <v>3636</v>
      </c>
      <c r="AE4521" t="s">
        <v>54</v>
      </c>
    </row>
    <row r="4522" spans="1:31" x14ac:dyDescent="0.2">
      <c r="A4522">
        <v>46</v>
      </c>
      <c r="B4522" t="s">
        <v>96</v>
      </c>
      <c r="C4522" t="s">
        <v>32</v>
      </c>
      <c r="D4522" t="s">
        <v>33</v>
      </c>
      <c r="E4522" t="s">
        <v>170</v>
      </c>
      <c r="F4522" t="s">
        <v>56</v>
      </c>
      <c r="G4522" t="s">
        <v>38511</v>
      </c>
      <c r="H4522" t="s">
        <v>38512</v>
      </c>
      <c r="I4522" t="s">
        <v>38513</v>
      </c>
      <c r="J4522" t="s">
        <v>38514</v>
      </c>
      <c r="K4522" t="s">
        <v>38515</v>
      </c>
      <c r="L4522" t="s">
        <v>38516</v>
      </c>
      <c r="M4522" t="s">
        <v>38517</v>
      </c>
      <c r="N4522" t="s">
        <v>38518</v>
      </c>
      <c r="O4522" t="s">
        <v>38519</v>
      </c>
      <c r="P4522" t="s">
        <v>6915</v>
      </c>
      <c r="Q4522" t="s">
        <v>75</v>
      </c>
      <c r="R4522">
        <v>67</v>
      </c>
      <c r="S4522">
        <v>-1</v>
      </c>
      <c r="T4522" t="s">
        <v>76</v>
      </c>
      <c r="U4522" s="1">
        <v>41084</v>
      </c>
      <c r="V4522" t="s">
        <v>48</v>
      </c>
      <c r="W4522" t="s">
        <v>32</v>
      </c>
      <c r="X4522" t="s">
        <v>398</v>
      </c>
      <c r="Y4522" t="s">
        <v>93</v>
      </c>
      <c r="Z4522" t="s">
        <v>151</v>
      </c>
      <c r="AA4522" t="s">
        <v>69</v>
      </c>
      <c r="AB4522" t="s">
        <v>124</v>
      </c>
      <c r="AC4522" t="s">
        <v>71</v>
      </c>
      <c r="AD4522" t="s">
        <v>95</v>
      </c>
      <c r="AE4522" t="s">
        <v>54</v>
      </c>
    </row>
    <row r="4523" spans="1:31" x14ac:dyDescent="0.2">
      <c r="A4523">
        <v>46</v>
      </c>
      <c r="B4523" t="s">
        <v>96</v>
      </c>
      <c r="C4523" t="s">
        <v>155</v>
      </c>
      <c r="D4523" t="s">
        <v>33</v>
      </c>
      <c r="E4523" t="s">
        <v>34</v>
      </c>
      <c r="F4523" t="s">
        <v>56</v>
      </c>
      <c r="G4523" t="s">
        <v>40131</v>
      </c>
      <c r="H4523" t="s">
        <v>40132</v>
      </c>
      <c r="I4523" t="s">
        <v>40133</v>
      </c>
      <c r="J4523" t="s">
        <v>40134</v>
      </c>
      <c r="K4523" t="s">
        <v>40135</v>
      </c>
      <c r="L4523" t="s">
        <v>40136</v>
      </c>
      <c r="M4523" t="s">
        <v>40137</v>
      </c>
      <c r="N4523" t="s">
        <v>40138</v>
      </c>
      <c r="O4523" t="s">
        <v>40139</v>
      </c>
      <c r="P4523" t="s">
        <v>40140</v>
      </c>
      <c r="Q4523" t="s">
        <v>588</v>
      </c>
      <c r="R4523">
        <v>70</v>
      </c>
      <c r="S4523">
        <v>-1</v>
      </c>
      <c r="T4523" t="s">
        <v>47</v>
      </c>
      <c r="U4523" s="1">
        <v>40868</v>
      </c>
      <c r="V4523" t="s">
        <v>48</v>
      </c>
      <c r="W4523" t="s">
        <v>32</v>
      </c>
      <c r="X4523" t="s">
        <v>49</v>
      </c>
      <c r="Y4523" t="s">
        <v>435</v>
      </c>
      <c r="Z4523" t="s">
        <v>4267</v>
      </c>
      <c r="AA4523" t="s">
        <v>51</v>
      </c>
      <c r="AB4523" t="s">
        <v>1104</v>
      </c>
      <c r="AC4523" t="s">
        <v>71</v>
      </c>
      <c r="AD4523" t="s">
        <v>40141</v>
      </c>
      <c r="AE4523" t="s">
        <v>54</v>
      </c>
    </row>
    <row r="4524" spans="1:31" x14ac:dyDescent="0.2">
      <c r="A4524">
        <v>46</v>
      </c>
      <c r="B4524" t="s">
        <v>55</v>
      </c>
      <c r="C4524" t="s">
        <v>32</v>
      </c>
      <c r="D4524" t="s">
        <v>33</v>
      </c>
      <c r="E4524" t="s">
        <v>32</v>
      </c>
      <c r="F4524" t="s">
        <v>56</v>
      </c>
      <c r="G4524" t="s">
        <v>41093</v>
      </c>
      <c r="H4524" t="s">
        <v>41094</v>
      </c>
      <c r="I4524" t="s">
        <v>41095</v>
      </c>
      <c r="J4524" t="s">
        <v>846</v>
      </c>
      <c r="K4524" t="s">
        <v>41096</v>
      </c>
      <c r="L4524" t="s">
        <v>41097</v>
      </c>
      <c r="M4524" t="s">
        <v>41098</v>
      </c>
      <c r="N4524" t="s">
        <v>41099</v>
      </c>
      <c r="O4524" t="s">
        <v>41100</v>
      </c>
      <c r="P4524" t="s">
        <v>5063</v>
      </c>
      <c r="Q4524" t="s">
        <v>91</v>
      </c>
      <c r="R4524">
        <v>70</v>
      </c>
      <c r="S4524">
        <v>50000</v>
      </c>
      <c r="T4524" t="s">
        <v>215</v>
      </c>
      <c r="U4524" s="1">
        <v>41087</v>
      </c>
      <c r="V4524" t="s">
        <v>48</v>
      </c>
      <c r="W4524" t="s">
        <v>191</v>
      </c>
      <c r="X4524" t="s">
        <v>49</v>
      </c>
      <c r="Y4524" t="s">
        <v>643</v>
      </c>
      <c r="Z4524" t="s">
        <v>1726</v>
      </c>
      <c r="AA4524" t="s">
        <v>51</v>
      </c>
      <c r="AB4524" t="s">
        <v>358</v>
      </c>
      <c r="AC4524" t="s">
        <v>248</v>
      </c>
      <c r="AD4524" t="s">
        <v>95</v>
      </c>
      <c r="AE4524" t="s">
        <v>54</v>
      </c>
    </row>
    <row r="4525" spans="1:31" x14ac:dyDescent="0.2">
      <c r="A4525">
        <v>46</v>
      </c>
      <c r="B4525" t="s">
        <v>96</v>
      </c>
      <c r="C4525" t="s">
        <v>32</v>
      </c>
      <c r="D4525" t="s">
        <v>33</v>
      </c>
      <c r="E4525" t="s">
        <v>34</v>
      </c>
      <c r="F4525" t="s">
        <v>56</v>
      </c>
      <c r="G4525" t="s">
        <v>41367</v>
      </c>
      <c r="H4525" t="s">
        <v>41368</v>
      </c>
      <c r="I4525" t="s">
        <v>41369</v>
      </c>
      <c r="J4525" t="s">
        <v>41370</v>
      </c>
      <c r="K4525" t="s">
        <v>41371</v>
      </c>
      <c r="L4525" t="s">
        <v>41372</v>
      </c>
      <c r="M4525" t="s">
        <v>41373</v>
      </c>
      <c r="N4525" t="s">
        <v>41374</v>
      </c>
      <c r="O4525" t="s">
        <v>41375</v>
      </c>
      <c r="P4525" t="s">
        <v>41376</v>
      </c>
      <c r="Q4525" t="s">
        <v>75</v>
      </c>
      <c r="R4525">
        <v>74</v>
      </c>
      <c r="S4525">
        <v>-1</v>
      </c>
      <c r="T4525" t="s">
        <v>163</v>
      </c>
      <c r="U4525" s="1">
        <v>41080</v>
      </c>
      <c r="V4525" t="s">
        <v>458</v>
      </c>
      <c r="W4525" t="s">
        <v>32</v>
      </c>
      <c r="X4525" t="s">
        <v>49</v>
      </c>
      <c r="Y4525" t="s">
        <v>32</v>
      </c>
      <c r="Z4525" t="s">
        <v>275</v>
      </c>
      <c r="AA4525" t="s">
        <v>51</v>
      </c>
      <c r="AB4525" t="s">
        <v>52</v>
      </c>
      <c r="AC4525" t="s">
        <v>71</v>
      </c>
      <c r="AD4525" t="s">
        <v>2588</v>
      </c>
      <c r="AE4525" t="s">
        <v>54</v>
      </c>
    </row>
    <row r="4526" spans="1:31" x14ac:dyDescent="0.2">
      <c r="A4526">
        <v>47</v>
      </c>
      <c r="B4526" t="s">
        <v>31</v>
      </c>
      <c r="C4526" t="s">
        <v>155</v>
      </c>
      <c r="D4526" t="s">
        <v>182</v>
      </c>
      <c r="E4526" t="s">
        <v>170</v>
      </c>
      <c r="F4526" t="s">
        <v>1139</v>
      </c>
      <c r="G4526" t="s">
        <v>1929</v>
      </c>
      <c r="H4526" t="s">
        <v>1930</v>
      </c>
      <c r="I4526" t="s">
        <v>1931</v>
      </c>
      <c r="J4526" t="s">
        <v>1932</v>
      </c>
      <c r="K4526" t="s">
        <v>1933</v>
      </c>
      <c r="L4526" t="s">
        <v>1934</v>
      </c>
      <c r="M4526" t="s">
        <v>1935</v>
      </c>
      <c r="N4526" t="s">
        <v>1936</v>
      </c>
      <c r="O4526" t="s">
        <v>1937</v>
      </c>
      <c r="P4526" t="s">
        <v>1938</v>
      </c>
      <c r="Q4526" t="s">
        <v>321</v>
      </c>
      <c r="R4526">
        <v>68</v>
      </c>
      <c r="S4526">
        <v>-1</v>
      </c>
      <c r="T4526" t="s">
        <v>47</v>
      </c>
      <c r="U4526" s="1">
        <v>41090</v>
      </c>
      <c r="V4526" t="s">
        <v>216</v>
      </c>
      <c r="W4526" t="s">
        <v>886</v>
      </c>
      <c r="X4526" t="s">
        <v>49</v>
      </c>
      <c r="Y4526" t="s">
        <v>192</v>
      </c>
      <c r="Z4526" t="s">
        <v>32</v>
      </c>
      <c r="AA4526" t="s">
        <v>51</v>
      </c>
      <c r="AB4526" t="s">
        <v>423</v>
      </c>
      <c r="AC4526" t="s">
        <v>71</v>
      </c>
      <c r="AD4526" t="s">
        <v>447</v>
      </c>
      <c r="AE4526" t="s">
        <v>54</v>
      </c>
    </row>
    <row r="4527" spans="1:31" x14ac:dyDescent="0.2">
      <c r="A4527">
        <v>47</v>
      </c>
      <c r="B4527" t="s">
        <v>112</v>
      </c>
      <c r="C4527" t="s">
        <v>32</v>
      </c>
      <c r="D4527" t="s">
        <v>182</v>
      </c>
      <c r="E4527" t="s">
        <v>170</v>
      </c>
      <c r="F4527" t="s">
        <v>32</v>
      </c>
      <c r="G4527" t="s">
        <v>1949</v>
      </c>
      <c r="H4527" t="s">
        <v>1950</v>
      </c>
      <c r="I4527" t="s">
        <v>1951</v>
      </c>
      <c r="J4527" t="s">
        <v>1952</v>
      </c>
      <c r="K4527" t="s">
        <v>1953</v>
      </c>
      <c r="L4527" t="s">
        <v>1954</v>
      </c>
      <c r="M4527" t="s">
        <v>1955</v>
      </c>
      <c r="N4527" t="s">
        <v>1956</v>
      </c>
      <c r="O4527" t="s">
        <v>1957</v>
      </c>
      <c r="P4527" t="s">
        <v>1958</v>
      </c>
      <c r="Q4527" t="s">
        <v>75</v>
      </c>
      <c r="R4527">
        <v>69</v>
      </c>
      <c r="S4527">
        <v>20000</v>
      </c>
      <c r="T4527" t="s">
        <v>1959</v>
      </c>
      <c r="U4527" s="1">
        <v>40866</v>
      </c>
      <c r="V4527" t="s">
        <v>48</v>
      </c>
      <c r="W4527" t="s">
        <v>181</v>
      </c>
      <c r="X4527" t="s">
        <v>49</v>
      </c>
      <c r="Y4527" t="s">
        <v>192</v>
      </c>
      <c r="Z4527" t="s">
        <v>298</v>
      </c>
      <c r="AA4527" t="s">
        <v>51</v>
      </c>
      <c r="AB4527" t="s">
        <v>1633</v>
      </c>
      <c r="AC4527" t="s">
        <v>111</v>
      </c>
      <c r="AD4527" t="s">
        <v>95</v>
      </c>
      <c r="AE4527" t="s">
        <v>346</v>
      </c>
    </row>
    <row r="4528" spans="1:31" x14ac:dyDescent="0.2">
      <c r="A4528">
        <v>47</v>
      </c>
      <c r="B4528" t="s">
        <v>112</v>
      </c>
      <c r="C4528" t="s">
        <v>155</v>
      </c>
      <c r="D4528" t="s">
        <v>33</v>
      </c>
      <c r="E4528" t="s">
        <v>34</v>
      </c>
      <c r="F4528" t="s">
        <v>114</v>
      </c>
      <c r="G4528" t="s">
        <v>3686</v>
      </c>
      <c r="H4528" t="s">
        <v>3687</v>
      </c>
      <c r="I4528" t="s">
        <v>3688</v>
      </c>
      <c r="J4528" t="s">
        <v>3689</v>
      </c>
      <c r="K4528" t="s">
        <v>32</v>
      </c>
      <c r="L4528" t="s">
        <v>3690</v>
      </c>
      <c r="M4528" t="s">
        <v>3691</v>
      </c>
      <c r="N4528" t="s">
        <v>3692</v>
      </c>
      <c r="O4528" t="s">
        <v>3693</v>
      </c>
      <c r="P4528" t="s">
        <v>519</v>
      </c>
      <c r="Q4528" t="s">
        <v>75</v>
      </c>
      <c r="R4528">
        <v>65</v>
      </c>
      <c r="S4528">
        <v>-1</v>
      </c>
      <c r="T4528" t="s">
        <v>331</v>
      </c>
      <c r="U4528" s="1">
        <v>41085</v>
      </c>
      <c r="V4528" t="s">
        <v>48</v>
      </c>
      <c r="W4528" t="s">
        <v>1207</v>
      </c>
      <c r="X4528" t="s">
        <v>49</v>
      </c>
      <c r="Y4528" t="s">
        <v>245</v>
      </c>
      <c r="Z4528" t="s">
        <v>520</v>
      </c>
      <c r="AA4528" t="s">
        <v>69</v>
      </c>
      <c r="AB4528" t="s">
        <v>299</v>
      </c>
      <c r="AC4528" t="s">
        <v>71</v>
      </c>
      <c r="AD4528" t="s">
        <v>1419</v>
      </c>
      <c r="AE4528" t="s">
        <v>54</v>
      </c>
    </row>
    <row r="4529" spans="1:31" x14ac:dyDescent="0.2">
      <c r="A4529">
        <v>47</v>
      </c>
      <c r="B4529" t="s">
        <v>620</v>
      </c>
      <c r="C4529" t="s">
        <v>32</v>
      </c>
      <c r="D4529" t="s">
        <v>33</v>
      </c>
      <c r="E4529" t="s">
        <v>34</v>
      </c>
      <c r="F4529" t="s">
        <v>56</v>
      </c>
      <c r="G4529" t="s">
        <v>4209</v>
      </c>
      <c r="H4529" t="s">
        <v>4210</v>
      </c>
      <c r="I4529" t="s">
        <v>4211</v>
      </c>
      <c r="J4529" t="s">
        <v>4212</v>
      </c>
      <c r="K4529" t="s">
        <v>4213</v>
      </c>
      <c r="L4529" t="s">
        <v>4214</v>
      </c>
      <c r="M4529" t="s">
        <v>4215</v>
      </c>
      <c r="N4529" t="s">
        <v>4216</v>
      </c>
      <c r="O4529" t="s">
        <v>4217</v>
      </c>
      <c r="P4529" t="s">
        <v>4218</v>
      </c>
      <c r="Q4529" t="s">
        <v>75</v>
      </c>
      <c r="R4529">
        <v>64</v>
      </c>
      <c r="S4529">
        <v>-1</v>
      </c>
      <c r="T4529" t="s">
        <v>32</v>
      </c>
      <c r="U4529" s="1">
        <v>41088</v>
      </c>
      <c r="V4529" t="s">
        <v>458</v>
      </c>
      <c r="W4529" t="s">
        <v>32</v>
      </c>
      <c r="X4529" t="s">
        <v>49</v>
      </c>
      <c r="Y4529" t="s">
        <v>32</v>
      </c>
      <c r="Z4529" t="s">
        <v>205</v>
      </c>
      <c r="AA4529" t="s">
        <v>69</v>
      </c>
      <c r="AB4529" t="s">
        <v>344</v>
      </c>
      <c r="AC4529" t="s">
        <v>71</v>
      </c>
      <c r="AD4529" t="s">
        <v>95</v>
      </c>
      <c r="AE4529" t="s">
        <v>54</v>
      </c>
    </row>
    <row r="4530" spans="1:31" x14ac:dyDescent="0.2">
      <c r="A4530">
        <v>47</v>
      </c>
      <c r="B4530" t="s">
        <v>55</v>
      </c>
      <c r="C4530" t="s">
        <v>83</v>
      </c>
      <c r="D4530" t="s">
        <v>33</v>
      </c>
      <c r="E4530" t="s">
        <v>34</v>
      </c>
      <c r="F4530" t="s">
        <v>56</v>
      </c>
      <c r="G4530" t="s">
        <v>5832</v>
      </c>
      <c r="H4530" t="s">
        <v>5833</v>
      </c>
      <c r="I4530" t="s">
        <v>5834</v>
      </c>
      <c r="J4530" t="s">
        <v>5835</v>
      </c>
      <c r="K4530" t="s">
        <v>5836</v>
      </c>
      <c r="L4530" t="s">
        <v>5837</v>
      </c>
      <c r="M4530" t="s">
        <v>5838</v>
      </c>
      <c r="N4530" t="s">
        <v>5839</v>
      </c>
      <c r="O4530" t="s">
        <v>5840</v>
      </c>
      <c r="P4530" t="s">
        <v>5841</v>
      </c>
      <c r="Q4530" t="s">
        <v>75</v>
      </c>
      <c r="R4530">
        <v>72</v>
      </c>
      <c r="S4530">
        <v>-1</v>
      </c>
      <c r="T4530" t="s">
        <v>91</v>
      </c>
      <c r="U4530" s="1">
        <v>41083</v>
      </c>
      <c r="V4530" t="s">
        <v>164</v>
      </c>
      <c r="W4530" t="s">
        <v>181</v>
      </c>
      <c r="X4530" t="s">
        <v>49</v>
      </c>
      <c r="Y4530" t="s">
        <v>192</v>
      </c>
      <c r="Z4530" t="s">
        <v>91</v>
      </c>
      <c r="AA4530" t="s">
        <v>69</v>
      </c>
      <c r="AB4530" t="s">
        <v>1909</v>
      </c>
      <c r="AC4530" t="s">
        <v>71</v>
      </c>
      <c r="AD4530" t="s">
        <v>332</v>
      </c>
      <c r="AE4530" t="s">
        <v>346</v>
      </c>
    </row>
    <row r="4531" spans="1:31" x14ac:dyDescent="0.2">
      <c r="A4531">
        <v>47</v>
      </c>
      <c r="B4531" t="s">
        <v>32</v>
      </c>
      <c r="C4531" t="s">
        <v>32</v>
      </c>
      <c r="D4531" t="s">
        <v>33</v>
      </c>
      <c r="E4531" t="s">
        <v>34</v>
      </c>
      <c r="F4531" t="s">
        <v>114</v>
      </c>
      <c r="G4531" t="s">
        <v>5930</v>
      </c>
      <c r="H4531" t="s">
        <v>5931</v>
      </c>
      <c r="I4531" t="s">
        <v>5932</v>
      </c>
      <c r="J4531" t="s">
        <v>5933</v>
      </c>
      <c r="K4531" t="s">
        <v>5934</v>
      </c>
      <c r="L4531" t="s">
        <v>5935</v>
      </c>
      <c r="M4531" t="s">
        <v>32</v>
      </c>
      <c r="N4531" t="s">
        <v>5936</v>
      </c>
      <c r="O4531" t="s">
        <v>5937</v>
      </c>
      <c r="P4531" t="s">
        <v>5938</v>
      </c>
      <c r="Q4531" t="s">
        <v>75</v>
      </c>
      <c r="R4531">
        <v>72</v>
      </c>
      <c r="S4531">
        <v>-1</v>
      </c>
      <c r="T4531" t="s">
        <v>1525</v>
      </c>
      <c r="U4531" s="1">
        <v>41087</v>
      </c>
      <c r="V4531" t="s">
        <v>48</v>
      </c>
      <c r="W4531" t="s">
        <v>32</v>
      </c>
      <c r="X4531" t="s">
        <v>49</v>
      </c>
      <c r="Y4531" t="s">
        <v>32</v>
      </c>
      <c r="Z4531" t="s">
        <v>32</v>
      </c>
      <c r="AA4531" t="s">
        <v>51</v>
      </c>
      <c r="AB4531" t="s">
        <v>1633</v>
      </c>
      <c r="AC4531" t="s">
        <v>71</v>
      </c>
      <c r="AD4531" t="s">
        <v>5939</v>
      </c>
      <c r="AE4531" t="s">
        <v>54</v>
      </c>
    </row>
    <row r="4532" spans="1:31" x14ac:dyDescent="0.2">
      <c r="A4532">
        <v>47</v>
      </c>
      <c r="B4532" t="s">
        <v>1288</v>
      </c>
      <c r="C4532" t="s">
        <v>113</v>
      </c>
      <c r="D4532" t="s">
        <v>33</v>
      </c>
      <c r="E4532" t="s">
        <v>34</v>
      </c>
      <c r="F4532" t="s">
        <v>221</v>
      </c>
      <c r="G4532" t="s">
        <v>6152</v>
      </c>
      <c r="H4532" t="s">
        <v>6153</v>
      </c>
      <c r="I4532" t="s">
        <v>32</v>
      </c>
      <c r="J4532" t="s">
        <v>6154</v>
      </c>
      <c r="K4532" t="s">
        <v>6155</v>
      </c>
      <c r="L4532" t="s">
        <v>32</v>
      </c>
      <c r="M4532" t="s">
        <v>32</v>
      </c>
      <c r="N4532" t="s">
        <v>6156</v>
      </c>
      <c r="O4532" t="s">
        <v>6157</v>
      </c>
      <c r="P4532" t="s">
        <v>6158</v>
      </c>
      <c r="Q4532" t="s">
        <v>67</v>
      </c>
      <c r="R4532">
        <v>77</v>
      </c>
      <c r="S4532">
        <v>-1</v>
      </c>
      <c r="T4532" t="s">
        <v>91</v>
      </c>
      <c r="U4532" s="1">
        <v>41090</v>
      </c>
      <c r="V4532" t="s">
        <v>1812</v>
      </c>
      <c r="W4532" t="s">
        <v>191</v>
      </c>
      <c r="X4532" t="s">
        <v>49</v>
      </c>
      <c r="Y4532" t="s">
        <v>93</v>
      </c>
      <c r="Z4532" t="s">
        <v>388</v>
      </c>
      <c r="AA4532" t="s">
        <v>51</v>
      </c>
      <c r="AB4532" t="s">
        <v>285</v>
      </c>
      <c r="AC4532" t="s">
        <v>71</v>
      </c>
      <c r="AD4532" t="s">
        <v>168</v>
      </c>
      <c r="AE4532" t="s">
        <v>54</v>
      </c>
    </row>
    <row r="4533" spans="1:31" x14ac:dyDescent="0.2">
      <c r="A4533">
        <v>47</v>
      </c>
      <c r="B4533" t="s">
        <v>55</v>
      </c>
      <c r="C4533" t="s">
        <v>155</v>
      </c>
      <c r="D4533" t="s">
        <v>33</v>
      </c>
      <c r="E4533" t="s">
        <v>34</v>
      </c>
      <c r="F4533" t="s">
        <v>56</v>
      </c>
      <c r="G4533" t="s">
        <v>6340</v>
      </c>
      <c r="H4533" t="s">
        <v>6341</v>
      </c>
      <c r="I4533" t="s">
        <v>6342</v>
      </c>
      <c r="J4533" t="s">
        <v>32</v>
      </c>
      <c r="K4533" t="s">
        <v>6343</v>
      </c>
      <c r="L4533" t="s">
        <v>6344</v>
      </c>
      <c r="M4533" t="s">
        <v>32</v>
      </c>
      <c r="N4533" t="s">
        <v>6345</v>
      </c>
      <c r="O4533" t="s">
        <v>6346</v>
      </c>
      <c r="P4533" t="s">
        <v>6347</v>
      </c>
      <c r="Q4533" t="s">
        <v>75</v>
      </c>
      <c r="R4533">
        <v>74</v>
      </c>
      <c r="S4533">
        <v>-1</v>
      </c>
      <c r="T4533" t="s">
        <v>203</v>
      </c>
      <c r="U4533" s="1">
        <v>41085</v>
      </c>
      <c r="V4533" t="s">
        <v>48</v>
      </c>
      <c r="W4533" t="s">
        <v>92</v>
      </c>
      <c r="X4533" t="s">
        <v>49</v>
      </c>
      <c r="Y4533" t="s">
        <v>643</v>
      </c>
      <c r="Z4533" t="s">
        <v>32</v>
      </c>
      <c r="AA4533" t="s">
        <v>51</v>
      </c>
      <c r="AB4533" t="s">
        <v>32</v>
      </c>
      <c r="AC4533" t="s">
        <v>71</v>
      </c>
      <c r="AD4533" t="s">
        <v>168</v>
      </c>
      <c r="AE4533" t="s">
        <v>54</v>
      </c>
    </row>
    <row r="4534" spans="1:31" x14ac:dyDescent="0.2">
      <c r="A4534">
        <v>47</v>
      </c>
      <c r="B4534" t="s">
        <v>96</v>
      </c>
      <c r="C4534" t="s">
        <v>97</v>
      </c>
      <c r="D4534" t="s">
        <v>33</v>
      </c>
      <c r="E4534" t="s">
        <v>34</v>
      </c>
      <c r="F4534" t="s">
        <v>56</v>
      </c>
      <c r="G4534" t="s">
        <v>7454</v>
      </c>
      <c r="H4534" t="s">
        <v>7455</v>
      </c>
      <c r="I4534" t="s">
        <v>7456</v>
      </c>
      <c r="J4534" t="s">
        <v>7457</v>
      </c>
      <c r="K4534" t="s">
        <v>7458</v>
      </c>
      <c r="L4534" t="s">
        <v>7459</v>
      </c>
      <c r="M4534" t="s">
        <v>7460</v>
      </c>
      <c r="N4534" t="s">
        <v>7461</v>
      </c>
      <c r="O4534" t="s">
        <v>7462</v>
      </c>
      <c r="P4534" t="s">
        <v>7463</v>
      </c>
      <c r="Q4534" t="s">
        <v>108</v>
      </c>
      <c r="R4534">
        <v>71</v>
      </c>
      <c r="S4534">
        <v>-1</v>
      </c>
      <c r="T4534" t="s">
        <v>136</v>
      </c>
      <c r="U4534" s="1">
        <v>40867</v>
      </c>
      <c r="V4534" t="s">
        <v>48</v>
      </c>
      <c r="W4534" t="s">
        <v>32</v>
      </c>
      <c r="X4534" t="s">
        <v>244</v>
      </c>
      <c r="Y4534" t="s">
        <v>32</v>
      </c>
      <c r="Z4534" t="s">
        <v>422</v>
      </c>
      <c r="AA4534" t="s">
        <v>51</v>
      </c>
      <c r="AB4534" t="s">
        <v>124</v>
      </c>
      <c r="AC4534" t="s">
        <v>71</v>
      </c>
      <c r="AD4534" t="s">
        <v>2201</v>
      </c>
      <c r="AE4534" t="s">
        <v>54</v>
      </c>
    </row>
    <row r="4535" spans="1:31" x14ac:dyDescent="0.2">
      <c r="A4535">
        <v>47</v>
      </c>
      <c r="B4535" t="s">
        <v>31</v>
      </c>
      <c r="C4535" t="s">
        <v>155</v>
      </c>
      <c r="D4535" t="s">
        <v>182</v>
      </c>
      <c r="E4535" t="s">
        <v>170</v>
      </c>
      <c r="F4535" t="s">
        <v>773</v>
      </c>
      <c r="G4535" t="s">
        <v>7967</v>
      </c>
      <c r="H4535" t="s">
        <v>7968</v>
      </c>
      <c r="I4535" t="s">
        <v>7969</v>
      </c>
      <c r="J4535" t="s">
        <v>7970</v>
      </c>
      <c r="K4535" t="s">
        <v>7971</v>
      </c>
      <c r="L4535" t="s">
        <v>7972</v>
      </c>
      <c r="M4535" t="s">
        <v>7973</v>
      </c>
      <c r="N4535" t="s">
        <v>7974</v>
      </c>
      <c r="O4535" t="s">
        <v>7975</v>
      </c>
      <c r="P4535" t="s">
        <v>7976</v>
      </c>
      <c r="Q4535" t="s">
        <v>75</v>
      </c>
      <c r="R4535">
        <v>71</v>
      </c>
      <c r="S4535">
        <v>-1</v>
      </c>
      <c r="T4535" t="s">
        <v>136</v>
      </c>
      <c r="U4535" s="1">
        <v>41086</v>
      </c>
      <c r="V4535" t="s">
        <v>48</v>
      </c>
      <c r="W4535" t="s">
        <v>92</v>
      </c>
      <c r="X4535" t="s">
        <v>244</v>
      </c>
      <c r="Y4535" t="s">
        <v>495</v>
      </c>
      <c r="Z4535" t="s">
        <v>32</v>
      </c>
      <c r="AA4535" t="s">
        <v>51</v>
      </c>
      <c r="AB4535" t="s">
        <v>70</v>
      </c>
      <c r="AC4535" t="s">
        <v>71</v>
      </c>
      <c r="AD4535" t="s">
        <v>800</v>
      </c>
      <c r="AE4535" t="s">
        <v>54</v>
      </c>
    </row>
    <row r="4536" spans="1:31" x14ac:dyDescent="0.2">
      <c r="A4536">
        <v>47</v>
      </c>
      <c r="B4536" t="s">
        <v>55</v>
      </c>
      <c r="C4536" t="s">
        <v>83</v>
      </c>
      <c r="D4536" t="s">
        <v>182</v>
      </c>
      <c r="E4536" t="s">
        <v>34</v>
      </c>
      <c r="F4536" t="s">
        <v>833</v>
      </c>
      <c r="G4536" t="s">
        <v>8176</v>
      </c>
      <c r="H4536" t="s">
        <v>8177</v>
      </c>
      <c r="I4536" t="s">
        <v>8178</v>
      </c>
      <c r="J4536" t="s">
        <v>8179</v>
      </c>
      <c r="K4536" t="s">
        <v>8180</v>
      </c>
      <c r="L4536" t="s">
        <v>8181</v>
      </c>
      <c r="M4536" t="s">
        <v>8182</v>
      </c>
      <c r="N4536" t="s">
        <v>8183</v>
      </c>
      <c r="O4536" t="s">
        <v>8184</v>
      </c>
      <c r="P4536" t="s">
        <v>8185</v>
      </c>
      <c r="Q4536" t="s">
        <v>75</v>
      </c>
      <c r="R4536">
        <v>68</v>
      </c>
      <c r="S4536">
        <v>150000</v>
      </c>
      <c r="T4536" t="s">
        <v>136</v>
      </c>
      <c r="U4536" s="1">
        <v>41090</v>
      </c>
      <c r="V4536" t="s">
        <v>799</v>
      </c>
      <c r="W4536" t="s">
        <v>5022</v>
      </c>
      <c r="X4536" t="s">
        <v>49</v>
      </c>
      <c r="Y4536" t="s">
        <v>1714</v>
      </c>
      <c r="Z4536" t="s">
        <v>2850</v>
      </c>
      <c r="AA4536" t="s">
        <v>51</v>
      </c>
      <c r="AB4536" t="s">
        <v>1909</v>
      </c>
      <c r="AC4536" t="s">
        <v>71</v>
      </c>
      <c r="AD4536" t="s">
        <v>8186</v>
      </c>
      <c r="AE4536" t="s">
        <v>54</v>
      </c>
    </row>
    <row r="4537" spans="1:31" x14ac:dyDescent="0.2">
      <c r="A4537">
        <v>47</v>
      </c>
      <c r="B4537" t="s">
        <v>169</v>
      </c>
      <c r="C4537" t="s">
        <v>155</v>
      </c>
      <c r="D4537" t="s">
        <v>33</v>
      </c>
      <c r="E4537" t="s">
        <v>32</v>
      </c>
      <c r="F4537" t="s">
        <v>56</v>
      </c>
      <c r="G4537" t="s">
        <v>8752</v>
      </c>
      <c r="H4537" t="s">
        <v>8753</v>
      </c>
      <c r="I4537" t="s">
        <v>8754</v>
      </c>
      <c r="J4537" t="s">
        <v>8755</v>
      </c>
      <c r="K4537" t="s">
        <v>32</v>
      </c>
      <c r="L4537" t="s">
        <v>8756</v>
      </c>
      <c r="M4537" t="s">
        <v>8757</v>
      </c>
      <c r="N4537" t="s">
        <v>8758</v>
      </c>
      <c r="O4537" t="s">
        <v>8759</v>
      </c>
      <c r="P4537" t="s">
        <v>8760</v>
      </c>
      <c r="Q4537" t="s">
        <v>75</v>
      </c>
      <c r="R4537">
        <v>72</v>
      </c>
      <c r="S4537">
        <v>-1</v>
      </c>
      <c r="T4537" t="s">
        <v>331</v>
      </c>
      <c r="U4537" s="1">
        <v>41090</v>
      </c>
      <c r="V4537" t="s">
        <v>260</v>
      </c>
      <c r="W4537" t="s">
        <v>217</v>
      </c>
      <c r="X4537" t="s">
        <v>49</v>
      </c>
      <c r="Y4537" t="s">
        <v>435</v>
      </c>
      <c r="Z4537" t="s">
        <v>475</v>
      </c>
      <c r="AA4537" t="s">
        <v>51</v>
      </c>
      <c r="AB4537" t="s">
        <v>344</v>
      </c>
      <c r="AC4537" t="s">
        <v>71</v>
      </c>
      <c r="AD4537" t="s">
        <v>4695</v>
      </c>
      <c r="AE4537" t="s">
        <v>54</v>
      </c>
    </row>
    <row r="4538" spans="1:31" x14ac:dyDescent="0.2">
      <c r="A4538">
        <v>47</v>
      </c>
      <c r="B4538" t="s">
        <v>96</v>
      </c>
      <c r="C4538" t="s">
        <v>155</v>
      </c>
      <c r="D4538" t="s">
        <v>33</v>
      </c>
      <c r="E4538" t="s">
        <v>32</v>
      </c>
      <c r="F4538" t="s">
        <v>1716</v>
      </c>
      <c r="G4538" t="s">
        <v>9300</v>
      </c>
      <c r="H4538" t="s">
        <v>9301</v>
      </c>
      <c r="I4538" t="s">
        <v>9302</v>
      </c>
      <c r="J4538" t="s">
        <v>9303</v>
      </c>
      <c r="K4538" t="s">
        <v>9304</v>
      </c>
      <c r="L4538" t="s">
        <v>9305</v>
      </c>
      <c r="M4538" t="s">
        <v>9306</v>
      </c>
      <c r="N4538" t="s">
        <v>9307</v>
      </c>
      <c r="O4538" t="s">
        <v>9308</v>
      </c>
      <c r="P4538" t="s">
        <v>9309</v>
      </c>
      <c r="Q4538" t="s">
        <v>75</v>
      </c>
      <c r="R4538">
        <v>71</v>
      </c>
      <c r="S4538">
        <v>60000</v>
      </c>
      <c r="T4538" t="s">
        <v>47</v>
      </c>
      <c r="U4538" s="1">
        <v>41090</v>
      </c>
      <c r="V4538" t="s">
        <v>662</v>
      </c>
      <c r="W4538" t="s">
        <v>32</v>
      </c>
      <c r="X4538" t="s">
        <v>49</v>
      </c>
      <c r="Y4538" t="s">
        <v>261</v>
      </c>
      <c r="Z4538" t="s">
        <v>246</v>
      </c>
      <c r="AA4538" t="s">
        <v>51</v>
      </c>
      <c r="AB4538" t="s">
        <v>358</v>
      </c>
      <c r="AC4538" t="s">
        <v>71</v>
      </c>
      <c r="AD4538" t="s">
        <v>168</v>
      </c>
      <c r="AE4538" t="s">
        <v>54</v>
      </c>
    </row>
    <row r="4539" spans="1:31" x14ac:dyDescent="0.2">
      <c r="A4539">
        <v>47</v>
      </c>
      <c r="B4539" t="s">
        <v>154</v>
      </c>
      <c r="C4539" t="s">
        <v>32</v>
      </c>
      <c r="D4539" t="s">
        <v>98</v>
      </c>
      <c r="E4539" t="s">
        <v>170</v>
      </c>
      <c r="F4539" t="s">
        <v>56</v>
      </c>
      <c r="G4539" t="s">
        <v>10444</v>
      </c>
      <c r="H4539" t="s">
        <v>10445</v>
      </c>
      <c r="I4539" t="s">
        <v>10446</v>
      </c>
      <c r="J4539" t="s">
        <v>10447</v>
      </c>
      <c r="K4539" t="s">
        <v>10448</v>
      </c>
      <c r="L4539" t="s">
        <v>10449</v>
      </c>
      <c r="M4539" t="s">
        <v>10450</v>
      </c>
      <c r="N4539" t="s">
        <v>10451</v>
      </c>
      <c r="O4539" t="s">
        <v>32</v>
      </c>
      <c r="P4539" t="s">
        <v>10452</v>
      </c>
      <c r="Q4539" t="s">
        <v>75</v>
      </c>
      <c r="R4539">
        <v>67</v>
      </c>
      <c r="S4539">
        <v>-1</v>
      </c>
      <c r="T4539" t="s">
        <v>76</v>
      </c>
      <c r="U4539" s="1">
        <v>40803</v>
      </c>
      <c r="V4539" t="s">
        <v>48</v>
      </c>
      <c r="W4539" t="s">
        <v>78</v>
      </c>
      <c r="X4539" t="s">
        <v>49</v>
      </c>
      <c r="Y4539" t="s">
        <v>245</v>
      </c>
      <c r="Z4539" t="s">
        <v>205</v>
      </c>
      <c r="AA4539" t="s">
        <v>69</v>
      </c>
      <c r="AB4539" t="s">
        <v>1909</v>
      </c>
      <c r="AC4539" t="s">
        <v>71</v>
      </c>
      <c r="AD4539" t="s">
        <v>95</v>
      </c>
      <c r="AE4539" t="s">
        <v>54</v>
      </c>
    </row>
    <row r="4540" spans="1:31" x14ac:dyDescent="0.2">
      <c r="A4540">
        <v>47</v>
      </c>
      <c r="B4540" t="s">
        <v>31</v>
      </c>
      <c r="C4540" t="s">
        <v>1018</v>
      </c>
      <c r="D4540" t="s">
        <v>501</v>
      </c>
      <c r="E4540" t="s">
        <v>34</v>
      </c>
      <c r="F4540" t="s">
        <v>56</v>
      </c>
      <c r="G4540" t="s">
        <v>11291</v>
      </c>
      <c r="H4540" t="s">
        <v>11292</v>
      </c>
      <c r="I4540" t="s">
        <v>11293</v>
      </c>
      <c r="J4540" t="s">
        <v>11294</v>
      </c>
      <c r="K4540" t="s">
        <v>11295</v>
      </c>
      <c r="L4540" t="s">
        <v>11296</v>
      </c>
      <c r="M4540" t="s">
        <v>11297</v>
      </c>
      <c r="N4540" t="s">
        <v>11298</v>
      </c>
      <c r="O4540" t="s">
        <v>11299</v>
      </c>
      <c r="P4540" t="s">
        <v>11300</v>
      </c>
      <c r="Q4540" t="s">
        <v>91</v>
      </c>
      <c r="R4540">
        <v>64</v>
      </c>
      <c r="S4540">
        <v>-1</v>
      </c>
      <c r="T4540" t="s">
        <v>47</v>
      </c>
      <c r="U4540" s="1">
        <v>41089</v>
      </c>
      <c r="V4540" t="s">
        <v>260</v>
      </c>
      <c r="W4540" t="s">
        <v>1207</v>
      </c>
      <c r="X4540" t="s">
        <v>49</v>
      </c>
      <c r="Y4540" t="s">
        <v>150</v>
      </c>
      <c r="Z4540" t="s">
        <v>388</v>
      </c>
      <c r="AA4540" t="s">
        <v>69</v>
      </c>
      <c r="AB4540" t="s">
        <v>852</v>
      </c>
      <c r="AC4540" t="s">
        <v>71</v>
      </c>
      <c r="AD4540" t="s">
        <v>11301</v>
      </c>
      <c r="AE4540" t="s">
        <v>54</v>
      </c>
    </row>
    <row r="4541" spans="1:31" x14ac:dyDescent="0.2">
      <c r="A4541">
        <v>47</v>
      </c>
      <c r="B4541" t="s">
        <v>32</v>
      </c>
      <c r="C4541" t="s">
        <v>32</v>
      </c>
      <c r="D4541" t="s">
        <v>33</v>
      </c>
      <c r="E4541" t="s">
        <v>34</v>
      </c>
      <c r="F4541" t="s">
        <v>56</v>
      </c>
      <c r="G4541" t="s">
        <v>12123</v>
      </c>
      <c r="H4541" t="s">
        <v>12124</v>
      </c>
      <c r="I4541" t="s">
        <v>12125</v>
      </c>
      <c r="J4541" t="s">
        <v>12126</v>
      </c>
      <c r="K4541" t="s">
        <v>12127</v>
      </c>
      <c r="L4541" t="s">
        <v>32</v>
      </c>
      <c r="M4541" t="s">
        <v>12128</v>
      </c>
      <c r="N4541" t="s">
        <v>12129</v>
      </c>
      <c r="O4541" t="s">
        <v>12130</v>
      </c>
      <c r="P4541" t="s">
        <v>12131</v>
      </c>
      <c r="Q4541" t="s">
        <v>32</v>
      </c>
      <c r="R4541">
        <v>70</v>
      </c>
      <c r="S4541">
        <v>70000</v>
      </c>
      <c r="T4541" t="s">
        <v>47</v>
      </c>
      <c r="U4541" s="1">
        <v>40972</v>
      </c>
      <c r="V4541" t="s">
        <v>760</v>
      </c>
      <c r="W4541" t="s">
        <v>32</v>
      </c>
      <c r="X4541" t="s">
        <v>49</v>
      </c>
      <c r="Y4541" t="s">
        <v>495</v>
      </c>
      <c r="Z4541" t="s">
        <v>91</v>
      </c>
      <c r="AA4541" t="s">
        <v>51</v>
      </c>
      <c r="AB4541" t="s">
        <v>110</v>
      </c>
      <c r="AC4541" t="s">
        <v>71</v>
      </c>
      <c r="AD4541" t="s">
        <v>12132</v>
      </c>
      <c r="AE4541" t="s">
        <v>54</v>
      </c>
    </row>
    <row r="4542" spans="1:31" x14ac:dyDescent="0.2">
      <c r="A4542">
        <v>47</v>
      </c>
      <c r="B4542" t="s">
        <v>620</v>
      </c>
      <c r="C4542" t="s">
        <v>91</v>
      </c>
      <c r="D4542" t="s">
        <v>33</v>
      </c>
      <c r="E4542" t="s">
        <v>32</v>
      </c>
      <c r="F4542" t="s">
        <v>664</v>
      </c>
      <c r="G4542" t="s">
        <v>32</v>
      </c>
      <c r="H4542" t="s">
        <v>32</v>
      </c>
      <c r="I4542" t="s">
        <v>13673</v>
      </c>
      <c r="J4542" t="s">
        <v>13674</v>
      </c>
      <c r="K4542" t="s">
        <v>32</v>
      </c>
      <c r="L4542" t="s">
        <v>13675</v>
      </c>
      <c r="M4542" t="s">
        <v>32</v>
      </c>
      <c r="N4542" t="s">
        <v>32</v>
      </c>
      <c r="O4542" t="s">
        <v>13676</v>
      </c>
      <c r="P4542" t="s">
        <v>13677</v>
      </c>
      <c r="Q4542" t="s">
        <v>67</v>
      </c>
      <c r="R4542">
        <v>69</v>
      </c>
      <c r="S4542">
        <v>-1</v>
      </c>
      <c r="T4542" t="s">
        <v>91</v>
      </c>
      <c r="U4542" s="1">
        <v>41080</v>
      </c>
      <c r="V4542" t="s">
        <v>260</v>
      </c>
      <c r="W4542" t="s">
        <v>2129</v>
      </c>
      <c r="X4542" t="s">
        <v>49</v>
      </c>
      <c r="Y4542" t="s">
        <v>32</v>
      </c>
      <c r="Z4542" t="s">
        <v>298</v>
      </c>
      <c r="AA4542" t="s">
        <v>69</v>
      </c>
      <c r="AB4542" t="s">
        <v>1633</v>
      </c>
      <c r="AC4542" t="s">
        <v>111</v>
      </c>
      <c r="AD4542" t="s">
        <v>95</v>
      </c>
      <c r="AE4542" t="s">
        <v>54</v>
      </c>
    </row>
    <row r="4543" spans="1:31" x14ac:dyDescent="0.2">
      <c r="A4543">
        <v>47</v>
      </c>
      <c r="B4543" t="s">
        <v>32</v>
      </c>
      <c r="C4543" t="s">
        <v>32</v>
      </c>
      <c r="D4543" t="s">
        <v>501</v>
      </c>
      <c r="E4543" t="s">
        <v>34</v>
      </c>
      <c r="F4543" t="s">
        <v>3559</v>
      </c>
      <c r="G4543" t="s">
        <v>13828</v>
      </c>
      <c r="H4543" t="s">
        <v>13829</v>
      </c>
      <c r="I4543" t="s">
        <v>13830</v>
      </c>
      <c r="J4543" t="s">
        <v>13831</v>
      </c>
      <c r="K4543" t="s">
        <v>13832</v>
      </c>
      <c r="L4543" t="s">
        <v>13833</v>
      </c>
      <c r="M4543" t="s">
        <v>13834</v>
      </c>
      <c r="N4543" t="s">
        <v>13835</v>
      </c>
      <c r="O4543" t="s">
        <v>13836</v>
      </c>
      <c r="P4543" t="s">
        <v>13837</v>
      </c>
      <c r="Q4543" t="s">
        <v>75</v>
      </c>
      <c r="R4543">
        <v>67</v>
      </c>
      <c r="S4543">
        <v>-1</v>
      </c>
      <c r="T4543" t="s">
        <v>68</v>
      </c>
      <c r="U4543" s="1">
        <v>41089</v>
      </c>
      <c r="V4543" t="s">
        <v>3820</v>
      </c>
      <c r="W4543" t="s">
        <v>32</v>
      </c>
      <c r="X4543" t="s">
        <v>244</v>
      </c>
      <c r="Y4543" t="s">
        <v>32</v>
      </c>
      <c r="Z4543" t="s">
        <v>2445</v>
      </c>
      <c r="AA4543" t="s">
        <v>51</v>
      </c>
      <c r="AB4543" t="s">
        <v>1909</v>
      </c>
      <c r="AC4543" t="s">
        <v>71</v>
      </c>
      <c r="AD4543" t="s">
        <v>13838</v>
      </c>
      <c r="AE4543" t="s">
        <v>54</v>
      </c>
    </row>
    <row r="4544" spans="1:31" x14ac:dyDescent="0.2">
      <c r="A4544">
        <v>47</v>
      </c>
      <c r="B4544" t="s">
        <v>32</v>
      </c>
      <c r="C4544" t="s">
        <v>287</v>
      </c>
      <c r="D4544" t="s">
        <v>33</v>
      </c>
      <c r="E4544" t="s">
        <v>32</v>
      </c>
      <c r="F4544" t="s">
        <v>35</v>
      </c>
      <c r="G4544" t="s">
        <v>16975</v>
      </c>
      <c r="H4544" t="s">
        <v>32</v>
      </c>
      <c r="I4544" t="s">
        <v>16976</v>
      </c>
      <c r="J4544" t="s">
        <v>16977</v>
      </c>
      <c r="K4544" t="s">
        <v>32</v>
      </c>
      <c r="L4544" t="s">
        <v>16978</v>
      </c>
      <c r="M4544" t="s">
        <v>32</v>
      </c>
      <c r="N4544" t="s">
        <v>16979</v>
      </c>
      <c r="O4544" t="s">
        <v>32</v>
      </c>
      <c r="P4544" t="s">
        <v>16980</v>
      </c>
      <c r="Q4544" t="s">
        <v>75</v>
      </c>
      <c r="R4544">
        <v>73</v>
      </c>
      <c r="S4544">
        <v>-1</v>
      </c>
      <c r="T4544" t="s">
        <v>215</v>
      </c>
      <c r="U4544" s="1">
        <v>41019</v>
      </c>
      <c r="V4544" t="s">
        <v>3820</v>
      </c>
      <c r="W4544" t="s">
        <v>32</v>
      </c>
      <c r="X4544" t="s">
        <v>49</v>
      </c>
      <c r="Y4544" t="s">
        <v>192</v>
      </c>
      <c r="Z4544" t="s">
        <v>32</v>
      </c>
      <c r="AA4544" t="s">
        <v>51</v>
      </c>
      <c r="AB4544" t="s">
        <v>233</v>
      </c>
      <c r="AC4544" t="s">
        <v>71</v>
      </c>
      <c r="AD4544" t="s">
        <v>6865</v>
      </c>
      <c r="AE4544" t="s">
        <v>346</v>
      </c>
    </row>
    <row r="4545" spans="1:31" x14ac:dyDescent="0.2">
      <c r="A4545">
        <v>47</v>
      </c>
      <c r="B4545" t="s">
        <v>55</v>
      </c>
      <c r="C4545" t="s">
        <v>32</v>
      </c>
      <c r="D4545" t="s">
        <v>501</v>
      </c>
      <c r="E4545" t="s">
        <v>34</v>
      </c>
      <c r="F4545" t="s">
        <v>1106</v>
      </c>
      <c r="G4545" t="s">
        <v>18028</v>
      </c>
      <c r="H4545" t="s">
        <v>18029</v>
      </c>
      <c r="I4545" t="s">
        <v>18030</v>
      </c>
      <c r="J4545" t="s">
        <v>18031</v>
      </c>
      <c r="K4545" t="s">
        <v>18032</v>
      </c>
      <c r="L4545" t="s">
        <v>18033</v>
      </c>
      <c r="M4545" t="s">
        <v>18034</v>
      </c>
      <c r="N4545" t="s">
        <v>18035</v>
      </c>
      <c r="O4545" t="s">
        <v>18036</v>
      </c>
      <c r="P4545" t="s">
        <v>18037</v>
      </c>
      <c r="Q4545" t="s">
        <v>75</v>
      </c>
      <c r="R4545">
        <v>70</v>
      </c>
      <c r="S4545">
        <v>-1</v>
      </c>
      <c r="T4545" t="s">
        <v>163</v>
      </c>
      <c r="U4545" s="1">
        <v>41029</v>
      </c>
      <c r="V4545" t="s">
        <v>48</v>
      </c>
      <c r="W4545" t="s">
        <v>191</v>
      </c>
      <c r="X4545" t="s">
        <v>49</v>
      </c>
      <c r="Y4545" t="s">
        <v>435</v>
      </c>
      <c r="Z4545" t="s">
        <v>32</v>
      </c>
      <c r="AA4545" t="s">
        <v>51</v>
      </c>
      <c r="AB4545" t="s">
        <v>32</v>
      </c>
      <c r="AC4545" t="s">
        <v>71</v>
      </c>
      <c r="AD4545" t="s">
        <v>95</v>
      </c>
      <c r="AE4545" t="s">
        <v>54</v>
      </c>
    </row>
    <row r="4546" spans="1:31" x14ac:dyDescent="0.2">
      <c r="A4546">
        <v>47</v>
      </c>
      <c r="B4546" t="s">
        <v>96</v>
      </c>
      <c r="C4546" t="s">
        <v>155</v>
      </c>
      <c r="D4546" t="s">
        <v>182</v>
      </c>
      <c r="E4546" t="s">
        <v>34</v>
      </c>
      <c r="F4546" t="s">
        <v>1147</v>
      </c>
      <c r="G4546" t="s">
        <v>18694</v>
      </c>
      <c r="H4546" t="s">
        <v>18695</v>
      </c>
      <c r="I4546" t="s">
        <v>18696</v>
      </c>
      <c r="J4546" t="s">
        <v>187</v>
      </c>
      <c r="K4546" t="s">
        <v>32</v>
      </c>
      <c r="L4546" t="s">
        <v>18697</v>
      </c>
      <c r="M4546" t="s">
        <v>18698</v>
      </c>
      <c r="N4546" t="s">
        <v>32</v>
      </c>
      <c r="O4546" t="s">
        <v>32</v>
      </c>
      <c r="P4546" t="s">
        <v>18699</v>
      </c>
      <c r="Q4546" t="s">
        <v>75</v>
      </c>
      <c r="R4546">
        <v>63</v>
      </c>
      <c r="S4546">
        <v>-1</v>
      </c>
      <c r="T4546" t="s">
        <v>136</v>
      </c>
      <c r="U4546" s="1">
        <v>41090</v>
      </c>
      <c r="V4546" t="s">
        <v>667</v>
      </c>
      <c r="W4546" t="s">
        <v>191</v>
      </c>
      <c r="X4546" t="s">
        <v>49</v>
      </c>
      <c r="Y4546" t="s">
        <v>32</v>
      </c>
      <c r="Z4546" t="s">
        <v>32</v>
      </c>
      <c r="AA4546" t="s">
        <v>69</v>
      </c>
      <c r="AB4546" t="s">
        <v>1104</v>
      </c>
      <c r="AC4546" t="s">
        <v>71</v>
      </c>
      <c r="AD4546" t="s">
        <v>18700</v>
      </c>
      <c r="AE4546" t="s">
        <v>54</v>
      </c>
    </row>
    <row r="4547" spans="1:31" x14ac:dyDescent="0.2">
      <c r="A4547">
        <v>47</v>
      </c>
      <c r="B4547" t="s">
        <v>96</v>
      </c>
      <c r="C4547" t="s">
        <v>155</v>
      </c>
      <c r="D4547" t="s">
        <v>33</v>
      </c>
      <c r="E4547" t="s">
        <v>32</v>
      </c>
      <c r="F4547" t="s">
        <v>114</v>
      </c>
      <c r="G4547" t="s">
        <v>19178</v>
      </c>
      <c r="H4547" t="s">
        <v>19179</v>
      </c>
      <c r="I4547" t="s">
        <v>19180</v>
      </c>
      <c r="J4547" t="s">
        <v>19181</v>
      </c>
      <c r="K4547" t="s">
        <v>19182</v>
      </c>
      <c r="L4547" t="s">
        <v>19183</v>
      </c>
      <c r="M4547" t="s">
        <v>19184</v>
      </c>
      <c r="N4547" t="s">
        <v>19185</v>
      </c>
      <c r="O4547" t="s">
        <v>19186</v>
      </c>
      <c r="P4547" t="s">
        <v>19187</v>
      </c>
      <c r="Q4547" t="s">
        <v>75</v>
      </c>
      <c r="R4547">
        <v>68</v>
      </c>
      <c r="S4547">
        <v>-1</v>
      </c>
      <c r="T4547" t="s">
        <v>32</v>
      </c>
      <c r="U4547" s="1">
        <v>41089</v>
      </c>
      <c r="V4547" t="s">
        <v>48</v>
      </c>
      <c r="W4547" t="s">
        <v>32</v>
      </c>
      <c r="X4547" t="s">
        <v>244</v>
      </c>
      <c r="Y4547" t="s">
        <v>245</v>
      </c>
      <c r="Z4547" t="s">
        <v>378</v>
      </c>
      <c r="AA4547" t="s">
        <v>51</v>
      </c>
      <c r="AB4547" t="s">
        <v>110</v>
      </c>
      <c r="AC4547" t="s">
        <v>71</v>
      </c>
      <c r="AD4547" t="s">
        <v>19188</v>
      </c>
      <c r="AE4547" t="s">
        <v>54</v>
      </c>
    </row>
    <row r="4548" spans="1:31" x14ac:dyDescent="0.2">
      <c r="A4548">
        <v>47</v>
      </c>
      <c r="B4548" t="s">
        <v>32</v>
      </c>
      <c r="C4548" t="s">
        <v>32</v>
      </c>
      <c r="D4548" t="s">
        <v>182</v>
      </c>
      <c r="E4548" t="s">
        <v>170</v>
      </c>
      <c r="F4548" t="s">
        <v>32</v>
      </c>
      <c r="G4548" t="s">
        <v>20500</v>
      </c>
      <c r="H4548" t="s">
        <v>20501</v>
      </c>
      <c r="I4548" t="s">
        <v>20502</v>
      </c>
      <c r="J4548" t="s">
        <v>32</v>
      </c>
      <c r="K4548" t="s">
        <v>32</v>
      </c>
      <c r="L4548" t="s">
        <v>32</v>
      </c>
      <c r="M4548" t="s">
        <v>20503</v>
      </c>
      <c r="N4548" t="s">
        <v>5408</v>
      </c>
      <c r="O4548" t="s">
        <v>32</v>
      </c>
      <c r="P4548" t="s">
        <v>20504</v>
      </c>
      <c r="Q4548" t="s">
        <v>75</v>
      </c>
      <c r="R4548">
        <v>68</v>
      </c>
      <c r="S4548">
        <v>-1</v>
      </c>
      <c r="T4548" t="s">
        <v>32</v>
      </c>
      <c r="U4548" s="1">
        <v>41080</v>
      </c>
      <c r="V4548" t="s">
        <v>1598</v>
      </c>
      <c r="W4548" t="s">
        <v>32</v>
      </c>
      <c r="X4548" t="s">
        <v>49</v>
      </c>
      <c r="Y4548" t="s">
        <v>192</v>
      </c>
      <c r="Z4548" t="s">
        <v>298</v>
      </c>
      <c r="AA4548" t="s">
        <v>51</v>
      </c>
      <c r="AB4548" t="s">
        <v>423</v>
      </c>
      <c r="AC4548" t="s">
        <v>170</v>
      </c>
      <c r="AD4548" t="s">
        <v>95</v>
      </c>
      <c r="AE4548" t="s">
        <v>54</v>
      </c>
    </row>
    <row r="4549" spans="1:31" x14ac:dyDescent="0.2">
      <c r="A4549">
        <v>47</v>
      </c>
      <c r="B4549" t="s">
        <v>169</v>
      </c>
      <c r="C4549" t="s">
        <v>155</v>
      </c>
      <c r="D4549" t="s">
        <v>33</v>
      </c>
      <c r="E4549" t="s">
        <v>32</v>
      </c>
      <c r="F4549" t="s">
        <v>56</v>
      </c>
      <c r="G4549" t="s">
        <v>21051</v>
      </c>
      <c r="H4549" t="s">
        <v>21052</v>
      </c>
      <c r="I4549" t="s">
        <v>21053</v>
      </c>
      <c r="J4549" t="s">
        <v>21054</v>
      </c>
      <c r="K4549" t="s">
        <v>21055</v>
      </c>
      <c r="L4549" t="s">
        <v>21056</v>
      </c>
      <c r="M4549" t="s">
        <v>21057</v>
      </c>
      <c r="N4549" t="s">
        <v>21058</v>
      </c>
      <c r="O4549" t="s">
        <v>21059</v>
      </c>
      <c r="P4549" t="s">
        <v>21060</v>
      </c>
      <c r="Q4549" t="s">
        <v>75</v>
      </c>
      <c r="R4549">
        <v>73</v>
      </c>
      <c r="S4549">
        <v>-1</v>
      </c>
      <c r="T4549" t="s">
        <v>47</v>
      </c>
      <c r="U4549" s="1">
        <v>41090</v>
      </c>
      <c r="V4549" t="s">
        <v>48</v>
      </c>
      <c r="W4549" t="s">
        <v>217</v>
      </c>
      <c r="X4549" t="s">
        <v>49</v>
      </c>
      <c r="Y4549" t="s">
        <v>93</v>
      </c>
      <c r="Z4549" t="s">
        <v>1255</v>
      </c>
      <c r="AA4549" t="s">
        <v>51</v>
      </c>
      <c r="AB4549" t="s">
        <v>389</v>
      </c>
      <c r="AC4549" t="s">
        <v>32</v>
      </c>
      <c r="AD4549" t="s">
        <v>21061</v>
      </c>
      <c r="AE4549" t="s">
        <v>54</v>
      </c>
    </row>
    <row r="4550" spans="1:31" x14ac:dyDescent="0.2">
      <c r="A4550">
        <v>47</v>
      </c>
      <c r="B4550" t="s">
        <v>169</v>
      </c>
      <c r="C4550" t="s">
        <v>32</v>
      </c>
      <c r="D4550" t="s">
        <v>182</v>
      </c>
      <c r="E4550" t="s">
        <v>34</v>
      </c>
      <c r="F4550" t="s">
        <v>56</v>
      </c>
      <c r="G4550" t="s">
        <v>23087</v>
      </c>
      <c r="H4550" t="s">
        <v>23088</v>
      </c>
      <c r="I4550" t="s">
        <v>32</v>
      </c>
      <c r="J4550" t="s">
        <v>32</v>
      </c>
      <c r="K4550" t="s">
        <v>23089</v>
      </c>
      <c r="L4550" t="s">
        <v>32</v>
      </c>
      <c r="M4550" t="s">
        <v>32</v>
      </c>
      <c r="N4550" t="s">
        <v>32</v>
      </c>
      <c r="O4550" t="s">
        <v>32</v>
      </c>
      <c r="P4550" t="s">
        <v>32</v>
      </c>
      <c r="Q4550" t="s">
        <v>75</v>
      </c>
      <c r="R4550">
        <v>72</v>
      </c>
      <c r="S4550">
        <v>-1</v>
      </c>
      <c r="T4550" t="s">
        <v>47</v>
      </c>
      <c r="U4550" s="1">
        <v>41090</v>
      </c>
      <c r="V4550" t="s">
        <v>3760</v>
      </c>
      <c r="W4550" t="s">
        <v>32</v>
      </c>
      <c r="X4550" t="s">
        <v>49</v>
      </c>
      <c r="Y4550" t="s">
        <v>245</v>
      </c>
      <c r="Z4550" t="s">
        <v>32</v>
      </c>
      <c r="AA4550" t="s">
        <v>51</v>
      </c>
      <c r="AB4550" t="s">
        <v>32</v>
      </c>
      <c r="AC4550" t="s">
        <v>71</v>
      </c>
      <c r="AD4550" t="s">
        <v>13202</v>
      </c>
      <c r="AE4550" t="s">
        <v>54</v>
      </c>
    </row>
    <row r="4551" spans="1:31" x14ac:dyDescent="0.2">
      <c r="A4551">
        <v>47</v>
      </c>
      <c r="B4551" t="s">
        <v>96</v>
      </c>
      <c r="C4551" t="s">
        <v>32</v>
      </c>
      <c r="D4551" t="s">
        <v>98</v>
      </c>
      <c r="E4551" t="s">
        <v>34</v>
      </c>
      <c r="F4551" t="s">
        <v>114</v>
      </c>
      <c r="G4551" t="s">
        <v>25430</v>
      </c>
      <c r="H4551" t="s">
        <v>25431</v>
      </c>
      <c r="I4551" t="s">
        <v>25432</v>
      </c>
      <c r="J4551" t="s">
        <v>25433</v>
      </c>
      <c r="K4551" t="s">
        <v>25434</v>
      </c>
      <c r="L4551" t="s">
        <v>25435</v>
      </c>
      <c r="M4551" t="s">
        <v>25436</v>
      </c>
      <c r="N4551" t="s">
        <v>25437</v>
      </c>
      <c r="O4551" t="s">
        <v>25438</v>
      </c>
      <c r="P4551" t="s">
        <v>25439</v>
      </c>
      <c r="Q4551" t="s">
        <v>75</v>
      </c>
      <c r="R4551">
        <v>68</v>
      </c>
      <c r="S4551">
        <v>-1</v>
      </c>
      <c r="T4551" t="s">
        <v>76</v>
      </c>
      <c r="U4551" s="1">
        <v>41088</v>
      </c>
      <c r="V4551" t="s">
        <v>48</v>
      </c>
      <c r="W4551" t="s">
        <v>32</v>
      </c>
      <c r="X4551" t="s">
        <v>49</v>
      </c>
      <c r="Y4551" t="s">
        <v>93</v>
      </c>
      <c r="Z4551" t="s">
        <v>80</v>
      </c>
      <c r="AA4551" t="s">
        <v>51</v>
      </c>
      <c r="AB4551" t="s">
        <v>1243</v>
      </c>
      <c r="AC4551" t="s">
        <v>71</v>
      </c>
      <c r="AD4551" t="s">
        <v>95</v>
      </c>
      <c r="AE4551" t="s">
        <v>54</v>
      </c>
    </row>
    <row r="4552" spans="1:31" x14ac:dyDescent="0.2">
      <c r="A4552">
        <v>47</v>
      </c>
      <c r="B4552" t="s">
        <v>55</v>
      </c>
      <c r="C4552" t="s">
        <v>32</v>
      </c>
      <c r="D4552" t="s">
        <v>33</v>
      </c>
      <c r="E4552" t="s">
        <v>32</v>
      </c>
      <c r="F4552" t="s">
        <v>114</v>
      </c>
      <c r="G4552" t="s">
        <v>26529</v>
      </c>
      <c r="H4552" t="s">
        <v>26530</v>
      </c>
      <c r="I4552" t="s">
        <v>26531</v>
      </c>
      <c r="J4552" t="s">
        <v>26532</v>
      </c>
      <c r="K4552" t="s">
        <v>26533</v>
      </c>
      <c r="L4552" t="s">
        <v>26534</v>
      </c>
      <c r="M4552" t="s">
        <v>26535</v>
      </c>
      <c r="N4552" t="s">
        <v>26536</v>
      </c>
      <c r="O4552" t="s">
        <v>26537</v>
      </c>
      <c r="P4552" t="s">
        <v>26538</v>
      </c>
      <c r="Q4552" t="s">
        <v>75</v>
      </c>
      <c r="R4552">
        <v>67</v>
      </c>
      <c r="S4552">
        <v>-1</v>
      </c>
      <c r="T4552" t="s">
        <v>576</v>
      </c>
      <c r="U4552" s="1">
        <v>40961</v>
      </c>
      <c r="V4552" t="s">
        <v>48</v>
      </c>
      <c r="W4552" t="s">
        <v>181</v>
      </c>
      <c r="X4552" t="s">
        <v>49</v>
      </c>
      <c r="Y4552" t="s">
        <v>245</v>
      </c>
      <c r="Z4552" t="s">
        <v>378</v>
      </c>
      <c r="AA4552" t="s">
        <v>69</v>
      </c>
      <c r="AB4552" t="s">
        <v>379</v>
      </c>
      <c r="AC4552" t="s">
        <v>71</v>
      </c>
      <c r="AD4552" t="s">
        <v>1440</v>
      </c>
      <c r="AE4552" t="s">
        <v>54</v>
      </c>
    </row>
    <row r="4553" spans="1:31" x14ac:dyDescent="0.2">
      <c r="A4553">
        <v>47</v>
      </c>
      <c r="B4553" t="s">
        <v>112</v>
      </c>
      <c r="C4553" t="s">
        <v>32</v>
      </c>
      <c r="D4553" t="s">
        <v>33</v>
      </c>
      <c r="E4553" t="s">
        <v>34</v>
      </c>
      <c r="F4553" t="s">
        <v>56</v>
      </c>
      <c r="G4553" t="s">
        <v>32</v>
      </c>
      <c r="H4553" t="s">
        <v>32</v>
      </c>
      <c r="I4553" t="s">
        <v>32</v>
      </c>
      <c r="J4553" t="s">
        <v>32</v>
      </c>
      <c r="K4553" t="s">
        <v>32</v>
      </c>
      <c r="L4553" t="s">
        <v>32</v>
      </c>
      <c r="M4553" t="s">
        <v>32</v>
      </c>
      <c r="N4553" t="s">
        <v>26594</v>
      </c>
      <c r="O4553" t="s">
        <v>32</v>
      </c>
      <c r="P4553" t="s">
        <v>32</v>
      </c>
      <c r="Q4553" t="s">
        <v>108</v>
      </c>
      <c r="R4553">
        <v>62</v>
      </c>
      <c r="S4553">
        <v>-1</v>
      </c>
      <c r="T4553" t="s">
        <v>163</v>
      </c>
      <c r="U4553" s="1">
        <v>41090</v>
      </c>
      <c r="V4553" t="s">
        <v>48</v>
      </c>
      <c r="W4553" t="s">
        <v>32</v>
      </c>
      <c r="X4553" t="s">
        <v>49</v>
      </c>
      <c r="Y4553" t="s">
        <v>32</v>
      </c>
      <c r="Z4553" t="s">
        <v>32</v>
      </c>
      <c r="AA4553" t="s">
        <v>69</v>
      </c>
      <c r="AB4553" t="s">
        <v>712</v>
      </c>
      <c r="AC4553" t="s">
        <v>71</v>
      </c>
      <c r="AD4553" t="s">
        <v>7076</v>
      </c>
      <c r="AE4553" t="s">
        <v>54</v>
      </c>
    </row>
    <row r="4554" spans="1:31" x14ac:dyDescent="0.2">
      <c r="A4554">
        <v>47</v>
      </c>
      <c r="B4554" t="s">
        <v>55</v>
      </c>
      <c r="C4554" t="s">
        <v>32</v>
      </c>
      <c r="D4554" t="s">
        <v>33</v>
      </c>
      <c r="E4554" t="s">
        <v>34</v>
      </c>
      <c r="F4554" t="s">
        <v>56</v>
      </c>
      <c r="G4554" t="s">
        <v>27649</v>
      </c>
      <c r="H4554" t="s">
        <v>27650</v>
      </c>
      <c r="I4554" t="s">
        <v>27651</v>
      </c>
      <c r="J4554" t="s">
        <v>27652</v>
      </c>
      <c r="K4554" t="s">
        <v>27653</v>
      </c>
      <c r="L4554" t="s">
        <v>32</v>
      </c>
      <c r="M4554" t="s">
        <v>32</v>
      </c>
      <c r="N4554" t="s">
        <v>32</v>
      </c>
      <c r="O4554" t="s">
        <v>32</v>
      </c>
      <c r="P4554" t="s">
        <v>27654</v>
      </c>
      <c r="Q4554" t="s">
        <v>75</v>
      </c>
      <c r="R4554">
        <v>73</v>
      </c>
      <c r="S4554">
        <v>-1</v>
      </c>
      <c r="T4554" t="s">
        <v>163</v>
      </c>
      <c r="U4554" s="1">
        <v>41090</v>
      </c>
      <c r="V4554" t="s">
        <v>164</v>
      </c>
      <c r="W4554" t="s">
        <v>181</v>
      </c>
      <c r="X4554" t="s">
        <v>244</v>
      </c>
      <c r="Y4554" t="s">
        <v>32</v>
      </c>
      <c r="Z4554" t="s">
        <v>298</v>
      </c>
      <c r="AA4554" t="s">
        <v>51</v>
      </c>
      <c r="AB4554" t="s">
        <v>299</v>
      </c>
      <c r="AC4554" t="s">
        <v>71</v>
      </c>
      <c r="AD4554" t="s">
        <v>4815</v>
      </c>
      <c r="AE4554" t="s">
        <v>54</v>
      </c>
    </row>
    <row r="4555" spans="1:31" x14ac:dyDescent="0.2">
      <c r="A4555">
        <v>47</v>
      </c>
      <c r="B4555" t="s">
        <v>112</v>
      </c>
      <c r="C4555" t="s">
        <v>32</v>
      </c>
      <c r="D4555" t="s">
        <v>182</v>
      </c>
      <c r="E4555" t="s">
        <v>34</v>
      </c>
      <c r="F4555" t="s">
        <v>183</v>
      </c>
      <c r="G4555" t="s">
        <v>27814</v>
      </c>
      <c r="H4555" t="s">
        <v>27815</v>
      </c>
      <c r="I4555" t="s">
        <v>27816</v>
      </c>
      <c r="J4555" t="s">
        <v>27817</v>
      </c>
      <c r="K4555" t="s">
        <v>27818</v>
      </c>
      <c r="L4555" t="s">
        <v>27819</v>
      </c>
      <c r="M4555" t="s">
        <v>27820</v>
      </c>
      <c r="N4555" t="s">
        <v>27821</v>
      </c>
      <c r="O4555" t="s">
        <v>27822</v>
      </c>
      <c r="P4555" t="s">
        <v>27823</v>
      </c>
      <c r="Q4555" t="s">
        <v>75</v>
      </c>
      <c r="R4555">
        <v>72</v>
      </c>
      <c r="S4555">
        <v>-1</v>
      </c>
      <c r="T4555" t="s">
        <v>331</v>
      </c>
      <c r="U4555" s="1">
        <v>41077</v>
      </c>
      <c r="V4555" t="s">
        <v>1639</v>
      </c>
      <c r="W4555" t="s">
        <v>32</v>
      </c>
      <c r="X4555" t="s">
        <v>49</v>
      </c>
      <c r="Y4555" t="s">
        <v>93</v>
      </c>
      <c r="Z4555" t="s">
        <v>2161</v>
      </c>
      <c r="AA4555" t="s">
        <v>51</v>
      </c>
      <c r="AB4555" t="s">
        <v>690</v>
      </c>
      <c r="AC4555" t="s">
        <v>71</v>
      </c>
      <c r="AD4555" t="s">
        <v>168</v>
      </c>
      <c r="AE4555" t="s">
        <v>54</v>
      </c>
    </row>
    <row r="4556" spans="1:31" x14ac:dyDescent="0.2">
      <c r="A4556">
        <v>47</v>
      </c>
      <c r="B4556" t="s">
        <v>96</v>
      </c>
      <c r="C4556" t="s">
        <v>83</v>
      </c>
      <c r="D4556" t="s">
        <v>182</v>
      </c>
      <c r="E4556" t="s">
        <v>34</v>
      </c>
      <c r="F4556" t="s">
        <v>1106</v>
      </c>
      <c r="G4556" t="s">
        <v>27856</v>
      </c>
      <c r="H4556" t="s">
        <v>27857</v>
      </c>
      <c r="I4556" t="s">
        <v>27858</v>
      </c>
      <c r="J4556" t="s">
        <v>27859</v>
      </c>
      <c r="K4556" t="s">
        <v>27860</v>
      </c>
      <c r="L4556" t="s">
        <v>27861</v>
      </c>
      <c r="M4556" t="s">
        <v>27862</v>
      </c>
      <c r="N4556" t="s">
        <v>27863</v>
      </c>
      <c r="O4556" t="s">
        <v>27864</v>
      </c>
      <c r="P4556" t="s">
        <v>27865</v>
      </c>
      <c r="Q4556" t="s">
        <v>75</v>
      </c>
      <c r="R4556">
        <v>72</v>
      </c>
      <c r="S4556">
        <v>-1</v>
      </c>
      <c r="T4556" t="s">
        <v>163</v>
      </c>
      <c r="U4556" s="1">
        <v>41086</v>
      </c>
      <c r="V4556" t="s">
        <v>48</v>
      </c>
      <c r="W4556" t="s">
        <v>32</v>
      </c>
      <c r="X4556" t="s">
        <v>244</v>
      </c>
      <c r="Y4556" t="s">
        <v>192</v>
      </c>
      <c r="Z4556" t="s">
        <v>1041</v>
      </c>
      <c r="AA4556" t="s">
        <v>51</v>
      </c>
      <c r="AB4556" t="s">
        <v>1633</v>
      </c>
      <c r="AC4556" t="s">
        <v>71</v>
      </c>
      <c r="AD4556" t="s">
        <v>168</v>
      </c>
      <c r="AE4556" t="s">
        <v>54</v>
      </c>
    </row>
    <row r="4557" spans="1:31" x14ac:dyDescent="0.2">
      <c r="A4557">
        <v>47</v>
      </c>
      <c r="B4557" t="s">
        <v>55</v>
      </c>
      <c r="C4557" t="s">
        <v>32</v>
      </c>
      <c r="D4557" t="s">
        <v>33</v>
      </c>
      <c r="E4557" t="s">
        <v>34</v>
      </c>
      <c r="F4557" t="s">
        <v>32</v>
      </c>
      <c r="G4557" t="s">
        <v>30334</v>
      </c>
      <c r="H4557" t="s">
        <v>30335</v>
      </c>
      <c r="I4557" t="s">
        <v>30336</v>
      </c>
      <c r="J4557" t="s">
        <v>30337</v>
      </c>
      <c r="K4557" t="s">
        <v>30338</v>
      </c>
      <c r="L4557" t="s">
        <v>30339</v>
      </c>
      <c r="M4557" t="s">
        <v>32</v>
      </c>
      <c r="N4557" t="s">
        <v>30340</v>
      </c>
      <c r="O4557" t="s">
        <v>32</v>
      </c>
      <c r="P4557" t="s">
        <v>30341</v>
      </c>
      <c r="Q4557" t="s">
        <v>75</v>
      </c>
      <c r="R4557">
        <v>69</v>
      </c>
      <c r="S4557">
        <v>1000000</v>
      </c>
      <c r="T4557" t="s">
        <v>457</v>
      </c>
      <c r="U4557" s="1">
        <v>40973</v>
      </c>
      <c r="V4557" t="s">
        <v>1474</v>
      </c>
      <c r="W4557" t="s">
        <v>32</v>
      </c>
      <c r="X4557" t="s">
        <v>49</v>
      </c>
      <c r="Y4557" t="s">
        <v>435</v>
      </c>
      <c r="Z4557" t="s">
        <v>378</v>
      </c>
      <c r="AA4557" t="s">
        <v>51</v>
      </c>
      <c r="AB4557" t="s">
        <v>618</v>
      </c>
      <c r="AC4557" t="s">
        <v>71</v>
      </c>
      <c r="AD4557" t="s">
        <v>95</v>
      </c>
      <c r="AE4557" t="s">
        <v>54</v>
      </c>
    </row>
    <row r="4558" spans="1:31" x14ac:dyDescent="0.2">
      <c r="A4558">
        <v>47</v>
      </c>
      <c r="B4558" t="s">
        <v>96</v>
      </c>
      <c r="C4558" t="s">
        <v>32</v>
      </c>
      <c r="D4558" t="s">
        <v>501</v>
      </c>
      <c r="E4558" t="s">
        <v>34</v>
      </c>
      <c r="F4558" t="s">
        <v>221</v>
      </c>
      <c r="G4558" t="s">
        <v>30494</v>
      </c>
      <c r="H4558" t="s">
        <v>30495</v>
      </c>
      <c r="I4558" t="s">
        <v>32</v>
      </c>
      <c r="J4558" t="s">
        <v>30496</v>
      </c>
      <c r="K4558" t="s">
        <v>32</v>
      </c>
      <c r="L4558" t="s">
        <v>30497</v>
      </c>
      <c r="M4558" t="s">
        <v>30498</v>
      </c>
      <c r="N4558" t="s">
        <v>8787</v>
      </c>
      <c r="O4558" t="s">
        <v>32</v>
      </c>
      <c r="P4558" t="s">
        <v>30499</v>
      </c>
      <c r="Q4558" t="s">
        <v>75</v>
      </c>
      <c r="R4558">
        <v>68</v>
      </c>
      <c r="S4558">
        <v>-1</v>
      </c>
      <c r="T4558" t="s">
        <v>91</v>
      </c>
      <c r="U4558" s="1">
        <v>41083</v>
      </c>
      <c r="V4558" t="s">
        <v>1632</v>
      </c>
      <c r="W4558" t="s">
        <v>32</v>
      </c>
      <c r="X4558" t="s">
        <v>49</v>
      </c>
      <c r="Y4558" t="s">
        <v>32</v>
      </c>
      <c r="Z4558" t="s">
        <v>32</v>
      </c>
      <c r="AA4558" t="s">
        <v>51</v>
      </c>
      <c r="AB4558" t="s">
        <v>1104</v>
      </c>
      <c r="AC4558" t="s">
        <v>71</v>
      </c>
      <c r="AD4558" t="s">
        <v>95</v>
      </c>
      <c r="AE4558" t="s">
        <v>2899</v>
      </c>
    </row>
    <row r="4559" spans="1:31" x14ac:dyDescent="0.2">
      <c r="A4559">
        <v>47</v>
      </c>
      <c r="B4559" t="s">
        <v>55</v>
      </c>
      <c r="C4559" t="s">
        <v>155</v>
      </c>
      <c r="D4559" t="s">
        <v>98</v>
      </c>
      <c r="E4559" t="s">
        <v>34</v>
      </c>
      <c r="F4559" t="s">
        <v>56</v>
      </c>
      <c r="G4559" t="s">
        <v>30929</v>
      </c>
      <c r="H4559" t="s">
        <v>30930</v>
      </c>
      <c r="I4559" t="s">
        <v>30931</v>
      </c>
      <c r="J4559" t="s">
        <v>30932</v>
      </c>
      <c r="K4559" t="s">
        <v>30933</v>
      </c>
      <c r="L4559" t="s">
        <v>30934</v>
      </c>
      <c r="M4559" t="s">
        <v>30935</v>
      </c>
      <c r="N4559" t="s">
        <v>30936</v>
      </c>
      <c r="O4559" t="s">
        <v>32</v>
      </c>
      <c r="P4559" t="s">
        <v>30937</v>
      </c>
      <c r="Q4559" t="s">
        <v>75</v>
      </c>
      <c r="R4559">
        <v>73</v>
      </c>
      <c r="S4559">
        <v>-1</v>
      </c>
      <c r="T4559" t="s">
        <v>576</v>
      </c>
      <c r="U4559" s="1">
        <v>41089</v>
      </c>
      <c r="V4559" t="s">
        <v>48</v>
      </c>
      <c r="W4559" t="s">
        <v>886</v>
      </c>
      <c r="X4559" t="s">
        <v>49</v>
      </c>
      <c r="Y4559" t="s">
        <v>150</v>
      </c>
      <c r="Z4559" t="s">
        <v>80</v>
      </c>
      <c r="AA4559" t="s">
        <v>51</v>
      </c>
      <c r="AB4559" t="s">
        <v>299</v>
      </c>
      <c r="AC4559" t="s">
        <v>71</v>
      </c>
      <c r="AD4559" t="s">
        <v>2149</v>
      </c>
      <c r="AE4559" t="s">
        <v>54</v>
      </c>
    </row>
    <row r="4560" spans="1:31" x14ac:dyDescent="0.2">
      <c r="A4560">
        <v>47</v>
      </c>
      <c r="B4560" t="s">
        <v>169</v>
      </c>
      <c r="C4560" t="s">
        <v>155</v>
      </c>
      <c r="D4560" t="s">
        <v>98</v>
      </c>
      <c r="E4560" t="s">
        <v>170</v>
      </c>
      <c r="F4560" t="s">
        <v>114</v>
      </c>
      <c r="G4560" t="s">
        <v>32862</v>
      </c>
      <c r="H4560" t="s">
        <v>32863</v>
      </c>
      <c r="I4560" t="s">
        <v>32864</v>
      </c>
      <c r="J4560" t="s">
        <v>846</v>
      </c>
      <c r="K4560" t="s">
        <v>32865</v>
      </c>
      <c r="L4560" t="s">
        <v>32866</v>
      </c>
      <c r="M4560" t="s">
        <v>32867</v>
      </c>
      <c r="N4560" t="s">
        <v>32868</v>
      </c>
      <c r="O4560" t="s">
        <v>32869</v>
      </c>
      <c r="P4560" t="s">
        <v>32870</v>
      </c>
      <c r="Q4560" t="s">
        <v>75</v>
      </c>
      <c r="R4560">
        <v>64</v>
      </c>
      <c r="S4560">
        <v>-1</v>
      </c>
      <c r="T4560" t="s">
        <v>203</v>
      </c>
      <c r="U4560" s="1">
        <v>41088</v>
      </c>
      <c r="V4560" t="s">
        <v>1474</v>
      </c>
      <c r="W4560" t="s">
        <v>32</v>
      </c>
      <c r="X4560" t="s">
        <v>49</v>
      </c>
      <c r="Y4560" t="s">
        <v>245</v>
      </c>
      <c r="Z4560" t="s">
        <v>1726</v>
      </c>
      <c r="AA4560" t="s">
        <v>69</v>
      </c>
      <c r="AB4560" t="s">
        <v>358</v>
      </c>
      <c r="AC4560" t="s">
        <v>71</v>
      </c>
      <c r="AD4560" t="s">
        <v>32871</v>
      </c>
      <c r="AE4560" t="s">
        <v>54</v>
      </c>
    </row>
    <row r="4561" spans="1:31" x14ac:dyDescent="0.2">
      <c r="A4561">
        <v>47</v>
      </c>
      <c r="B4561" t="s">
        <v>55</v>
      </c>
      <c r="C4561" t="s">
        <v>32</v>
      </c>
      <c r="D4561" t="s">
        <v>32</v>
      </c>
      <c r="E4561" t="s">
        <v>34</v>
      </c>
      <c r="F4561" t="s">
        <v>1147</v>
      </c>
      <c r="G4561" t="s">
        <v>32</v>
      </c>
      <c r="H4561" t="s">
        <v>33044</v>
      </c>
      <c r="I4561" t="s">
        <v>32</v>
      </c>
      <c r="J4561" t="s">
        <v>32</v>
      </c>
      <c r="K4561" t="s">
        <v>32</v>
      </c>
      <c r="L4561" t="s">
        <v>32</v>
      </c>
      <c r="M4561" t="s">
        <v>33045</v>
      </c>
      <c r="N4561" t="s">
        <v>32</v>
      </c>
      <c r="O4561" t="s">
        <v>32</v>
      </c>
      <c r="P4561" t="s">
        <v>33046</v>
      </c>
      <c r="Q4561" t="s">
        <v>32</v>
      </c>
      <c r="R4561">
        <v>73</v>
      </c>
      <c r="S4561">
        <v>-1</v>
      </c>
      <c r="T4561" t="s">
        <v>32</v>
      </c>
      <c r="U4561" s="1">
        <v>41088</v>
      </c>
      <c r="V4561" t="s">
        <v>77</v>
      </c>
      <c r="W4561" t="s">
        <v>32</v>
      </c>
      <c r="X4561" t="s">
        <v>244</v>
      </c>
      <c r="Y4561" t="s">
        <v>32</v>
      </c>
      <c r="Z4561" t="s">
        <v>32</v>
      </c>
      <c r="AA4561" t="s">
        <v>51</v>
      </c>
      <c r="AB4561" t="s">
        <v>32</v>
      </c>
      <c r="AC4561" t="s">
        <v>71</v>
      </c>
      <c r="AD4561" t="s">
        <v>95</v>
      </c>
      <c r="AE4561" t="s">
        <v>54</v>
      </c>
    </row>
    <row r="4562" spans="1:31" x14ac:dyDescent="0.2">
      <c r="A4562">
        <v>47</v>
      </c>
      <c r="B4562" t="s">
        <v>169</v>
      </c>
      <c r="C4562" t="s">
        <v>32</v>
      </c>
      <c r="D4562" t="s">
        <v>501</v>
      </c>
      <c r="E4562" t="s">
        <v>34</v>
      </c>
      <c r="F4562" t="s">
        <v>114</v>
      </c>
      <c r="G4562" t="s">
        <v>33475</v>
      </c>
      <c r="H4562" t="s">
        <v>33476</v>
      </c>
      <c r="I4562" t="s">
        <v>33477</v>
      </c>
      <c r="J4562" t="s">
        <v>33478</v>
      </c>
      <c r="K4562" t="s">
        <v>33479</v>
      </c>
      <c r="L4562" t="s">
        <v>33480</v>
      </c>
      <c r="M4562" t="s">
        <v>33481</v>
      </c>
      <c r="N4562" t="s">
        <v>33482</v>
      </c>
      <c r="O4562" t="s">
        <v>33483</v>
      </c>
      <c r="P4562" t="s">
        <v>33484</v>
      </c>
      <c r="Q4562" t="s">
        <v>1349</v>
      </c>
      <c r="R4562">
        <v>69</v>
      </c>
      <c r="S4562">
        <v>30000</v>
      </c>
      <c r="T4562" t="s">
        <v>163</v>
      </c>
      <c r="U4562" s="1">
        <v>41086</v>
      </c>
      <c r="V4562" t="s">
        <v>2466</v>
      </c>
      <c r="W4562" t="s">
        <v>181</v>
      </c>
      <c r="X4562" t="s">
        <v>398</v>
      </c>
      <c r="Y4562" t="s">
        <v>192</v>
      </c>
      <c r="Z4562" t="s">
        <v>151</v>
      </c>
      <c r="AA4562" t="s">
        <v>69</v>
      </c>
      <c r="AB4562" t="s">
        <v>52</v>
      </c>
      <c r="AC4562" t="s">
        <v>71</v>
      </c>
      <c r="AD4562" t="s">
        <v>332</v>
      </c>
      <c r="AE4562" t="s">
        <v>54</v>
      </c>
    </row>
    <row r="4563" spans="1:31" x14ac:dyDescent="0.2">
      <c r="A4563">
        <v>47</v>
      </c>
      <c r="B4563" t="s">
        <v>96</v>
      </c>
      <c r="C4563" t="s">
        <v>32</v>
      </c>
      <c r="D4563" t="s">
        <v>182</v>
      </c>
      <c r="E4563" t="s">
        <v>34</v>
      </c>
      <c r="F4563" t="s">
        <v>114</v>
      </c>
      <c r="G4563" t="s">
        <v>33645</v>
      </c>
      <c r="H4563" t="s">
        <v>33646</v>
      </c>
      <c r="I4563" t="s">
        <v>33647</v>
      </c>
      <c r="J4563" t="s">
        <v>33648</v>
      </c>
      <c r="K4563" t="s">
        <v>33649</v>
      </c>
      <c r="L4563" t="s">
        <v>33650</v>
      </c>
      <c r="M4563" t="s">
        <v>33651</v>
      </c>
      <c r="N4563" t="s">
        <v>32</v>
      </c>
      <c r="O4563" t="s">
        <v>33652</v>
      </c>
      <c r="P4563" t="s">
        <v>33653</v>
      </c>
      <c r="Q4563" t="s">
        <v>75</v>
      </c>
      <c r="R4563">
        <v>67</v>
      </c>
      <c r="S4563">
        <v>-1</v>
      </c>
      <c r="T4563" t="s">
        <v>68</v>
      </c>
      <c r="U4563" s="1">
        <v>41032</v>
      </c>
      <c r="V4563" t="s">
        <v>861</v>
      </c>
      <c r="W4563" t="s">
        <v>32</v>
      </c>
      <c r="X4563" t="s">
        <v>49</v>
      </c>
      <c r="Y4563" t="s">
        <v>495</v>
      </c>
      <c r="Z4563" t="s">
        <v>218</v>
      </c>
      <c r="AA4563" t="s">
        <v>69</v>
      </c>
      <c r="AB4563" t="s">
        <v>32</v>
      </c>
      <c r="AC4563" t="s">
        <v>71</v>
      </c>
      <c r="AD4563" t="s">
        <v>95</v>
      </c>
      <c r="AE4563" t="s">
        <v>54</v>
      </c>
    </row>
    <row r="4564" spans="1:31" x14ac:dyDescent="0.2">
      <c r="A4564">
        <v>47</v>
      </c>
      <c r="B4564" t="s">
        <v>96</v>
      </c>
      <c r="C4564" t="s">
        <v>32</v>
      </c>
      <c r="D4564" t="s">
        <v>33</v>
      </c>
      <c r="E4564" t="s">
        <v>34</v>
      </c>
      <c r="F4564" t="s">
        <v>114</v>
      </c>
      <c r="G4564" t="s">
        <v>34353</v>
      </c>
      <c r="H4564" t="s">
        <v>32</v>
      </c>
      <c r="I4564" t="s">
        <v>32</v>
      </c>
      <c r="J4564" t="s">
        <v>32</v>
      </c>
      <c r="K4564" t="s">
        <v>32</v>
      </c>
      <c r="L4564" t="s">
        <v>32</v>
      </c>
      <c r="M4564" t="s">
        <v>32</v>
      </c>
      <c r="N4564" t="s">
        <v>32</v>
      </c>
      <c r="O4564" t="s">
        <v>32</v>
      </c>
      <c r="P4564" t="s">
        <v>32</v>
      </c>
      <c r="Q4564" t="s">
        <v>67</v>
      </c>
      <c r="R4564">
        <v>76</v>
      </c>
      <c r="S4564">
        <v>-1</v>
      </c>
      <c r="T4564" t="s">
        <v>215</v>
      </c>
      <c r="U4564" s="1">
        <v>41050</v>
      </c>
      <c r="V4564" t="s">
        <v>48</v>
      </c>
      <c r="W4564" t="s">
        <v>181</v>
      </c>
      <c r="X4564" t="s">
        <v>49</v>
      </c>
      <c r="Y4564" t="s">
        <v>435</v>
      </c>
      <c r="Z4564" t="s">
        <v>166</v>
      </c>
      <c r="AA4564" t="s">
        <v>51</v>
      </c>
      <c r="AB4564" t="s">
        <v>423</v>
      </c>
      <c r="AC4564" t="s">
        <v>71</v>
      </c>
      <c r="AD4564" t="s">
        <v>34354</v>
      </c>
      <c r="AE4564" t="s">
        <v>54</v>
      </c>
    </row>
    <row r="4565" spans="1:31" x14ac:dyDescent="0.2">
      <c r="A4565">
        <v>47</v>
      </c>
      <c r="B4565" t="s">
        <v>55</v>
      </c>
      <c r="C4565" t="s">
        <v>278</v>
      </c>
      <c r="D4565" t="s">
        <v>33</v>
      </c>
      <c r="E4565" t="s">
        <v>34</v>
      </c>
      <c r="F4565" t="s">
        <v>368</v>
      </c>
      <c r="G4565" t="s">
        <v>35647</v>
      </c>
      <c r="H4565" t="s">
        <v>35648</v>
      </c>
      <c r="I4565" t="s">
        <v>35649</v>
      </c>
      <c r="J4565" t="s">
        <v>35650</v>
      </c>
      <c r="K4565" t="s">
        <v>35651</v>
      </c>
      <c r="L4565" t="s">
        <v>35652</v>
      </c>
      <c r="M4565" t="s">
        <v>35653</v>
      </c>
      <c r="N4565" t="s">
        <v>35654</v>
      </c>
      <c r="O4565" t="s">
        <v>35655</v>
      </c>
      <c r="P4565" t="s">
        <v>35656</v>
      </c>
      <c r="Q4565" t="s">
        <v>91</v>
      </c>
      <c r="R4565">
        <v>72</v>
      </c>
      <c r="S4565">
        <v>-1</v>
      </c>
      <c r="T4565" t="s">
        <v>68</v>
      </c>
      <c r="U4565" s="1">
        <v>41023</v>
      </c>
      <c r="V4565" t="s">
        <v>48</v>
      </c>
      <c r="W4565" t="s">
        <v>32</v>
      </c>
      <c r="X4565" t="s">
        <v>49</v>
      </c>
      <c r="Y4565" t="s">
        <v>32</v>
      </c>
      <c r="Z4565" t="s">
        <v>91</v>
      </c>
      <c r="AA4565" t="s">
        <v>51</v>
      </c>
      <c r="AB4565" t="s">
        <v>1909</v>
      </c>
      <c r="AC4565" t="s">
        <v>248</v>
      </c>
      <c r="AD4565" t="s">
        <v>95</v>
      </c>
      <c r="AE4565" t="s">
        <v>265</v>
      </c>
    </row>
    <row r="4566" spans="1:31" x14ac:dyDescent="0.2">
      <c r="A4566">
        <v>47</v>
      </c>
      <c r="B4566" t="s">
        <v>96</v>
      </c>
      <c r="C4566" t="s">
        <v>113</v>
      </c>
      <c r="D4566" t="s">
        <v>33</v>
      </c>
      <c r="E4566" t="s">
        <v>34</v>
      </c>
      <c r="F4566" t="s">
        <v>1139</v>
      </c>
      <c r="G4566" t="s">
        <v>36648</v>
      </c>
      <c r="H4566" t="s">
        <v>36649</v>
      </c>
      <c r="I4566" t="s">
        <v>36650</v>
      </c>
      <c r="J4566" t="s">
        <v>36651</v>
      </c>
      <c r="K4566" t="s">
        <v>32</v>
      </c>
      <c r="L4566" t="s">
        <v>32</v>
      </c>
      <c r="M4566" t="s">
        <v>32</v>
      </c>
      <c r="N4566" t="s">
        <v>32</v>
      </c>
      <c r="O4566" t="s">
        <v>32</v>
      </c>
      <c r="P4566" t="s">
        <v>32</v>
      </c>
      <c r="Q4566" t="s">
        <v>75</v>
      </c>
      <c r="R4566">
        <v>68</v>
      </c>
      <c r="S4566">
        <v>20000</v>
      </c>
      <c r="T4566" t="s">
        <v>1601</v>
      </c>
      <c r="U4566" s="1">
        <v>41043</v>
      </c>
      <c r="V4566" t="s">
        <v>2224</v>
      </c>
      <c r="W4566" t="s">
        <v>32</v>
      </c>
      <c r="X4566" t="s">
        <v>49</v>
      </c>
      <c r="Y4566" t="s">
        <v>495</v>
      </c>
      <c r="Z4566" t="s">
        <v>218</v>
      </c>
      <c r="AA4566" t="s">
        <v>69</v>
      </c>
      <c r="AB4566" t="s">
        <v>1104</v>
      </c>
      <c r="AC4566" t="s">
        <v>71</v>
      </c>
      <c r="AD4566" t="s">
        <v>95</v>
      </c>
      <c r="AE4566" t="s">
        <v>54</v>
      </c>
    </row>
    <row r="4567" spans="1:31" x14ac:dyDescent="0.2">
      <c r="A4567">
        <v>47</v>
      </c>
      <c r="B4567" t="s">
        <v>169</v>
      </c>
      <c r="C4567" t="s">
        <v>155</v>
      </c>
      <c r="D4567" t="s">
        <v>33</v>
      </c>
      <c r="E4567" t="s">
        <v>34</v>
      </c>
      <c r="F4567" t="s">
        <v>56</v>
      </c>
      <c r="G4567" t="s">
        <v>38698</v>
      </c>
      <c r="H4567" t="s">
        <v>32</v>
      </c>
      <c r="I4567" t="s">
        <v>38699</v>
      </c>
      <c r="J4567" t="s">
        <v>32</v>
      </c>
      <c r="K4567" t="s">
        <v>32</v>
      </c>
      <c r="L4567" t="s">
        <v>38700</v>
      </c>
      <c r="M4567" t="s">
        <v>38701</v>
      </c>
      <c r="N4567" t="s">
        <v>32</v>
      </c>
      <c r="O4567" t="s">
        <v>32</v>
      </c>
      <c r="P4567" t="s">
        <v>38702</v>
      </c>
      <c r="Q4567" t="s">
        <v>75</v>
      </c>
      <c r="R4567">
        <v>70</v>
      </c>
      <c r="S4567">
        <v>80000</v>
      </c>
      <c r="T4567" t="s">
        <v>215</v>
      </c>
      <c r="U4567" s="1">
        <v>41090</v>
      </c>
      <c r="V4567" t="s">
        <v>723</v>
      </c>
      <c r="W4567" t="s">
        <v>32</v>
      </c>
      <c r="X4567" t="s">
        <v>49</v>
      </c>
      <c r="Y4567" t="s">
        <v>32</v>
      </c>
      <c r="Z4567" t="s">
        <v>32</v>
      </c>
      <c r="AA4567" t="s">
        <v>51</v>
      </c>
      <c r="AB4567" t="s">
        <v>94</v>
      </c>
      <c r="AC4567" t="s">
        <v>71</v>
      </c>
      <c r="AD4567" t="s">
        <v>95</v>
      </c>
      <c r="AE4567" t="s">
        <v>54</v>
      </c>
    </row>
    <row r="4568" spans="1:31" x14ac:dyDescent="0.2">
      <c r="A4568">
        <v>47</v>
      </c>
      <c r="B4568" t="s">
        <v>169</v>
      </c>
      <c r="C4568" t="s">
        <v>32</v>
      </c>
      <c r="D4568" t="s">
        <v>182</v>
      </c>
      <c r="E4568" t="s">
        <v>34</v>
      </c>
      <c r="F4568" t="s">
        <v>114</v>
      </c>
      <c r="G4568" t="s">
        <v>39436</v>
      </c>
      <c r="H4568" t="s">
        <v>39437</v>
      </c>
      <c r="I4568" t="s">
        <v>39438</v>
      </c>
      <c r="J4568" t="s">
        <v>39439</v>
      </c>
      <c r="K4568" t="s">
        <v>39440</v>
      </c>
      <c r="L4568" t="s">
        <v>39441</v>
      </c>
      <c r="M4568" t="s">
        <v>39442</v>
      </c>
      <c r="N4568" t="s">
        <v>39443</v>
      </c>
      <c r="O4568" t="s">
        <v>39444</v>
      </c>
      <c r="P4568" t="s">
        <v>39445</v>
      </c>
      <c r="Q4568" t="s">
        <v>39446</v>
      </c>
      <c r="R4568">
        <v>68</v>
      </c>
      <c r="S4568">
        <v>-1</v>
      </c>
      <c r="T4568" t="s">
        <v>68</v>
      </c>
      <c r="U4568" s="1">
        <v>41087</v>
      </c>
      <c r="V4568" t="s">
        <v>3820</v>
      </c>
      <c r="W4568" t="s">
        <v>191</v>
      </c>
      <c r="X4568" t="s">
        <v>244</v>
      </c>
      <c r="Y4568" t="s">
        <v>32</v>
      </c>
      <c r="Z4568" t="s">
        <v>1041</v>
      </c>
      <c r="AA4568" t="s">
        <v>69</v>
      </c>
      <c r="AB4568" t="s">
        <v>167</v>
      </c>
      <c r="AC4568" t="s">
        <v>71</v>
      </c>
      <c r="AD4568" t="s">
        <v>95</v>
      </c>
      <c r="AE4568" t="s">
        <v>54</v>
      </c>
    </row>
    <row r="4569" spans="1:31" x14ac:dyDescent="0.2">
      <c r="A4569">
        <v>47</v>
      </c>
      <c r="B4569" t="s">
        <v>96</v>
      </c>
      <c r="C4569" t="s">
        <v>32</v>
      </c>
      <c r="D4569" t="s">
        <v>33</v>
      </c>
      <c r="E4569" t="s">
        <v>34</v>
      </c>
      <c r="F4569" t="s">
        <v>56</v>
      </c>
      <c r="G4569" t="s">
        <v>39851</v>
      </c>
      <c r="H4569" t="s">
        <v>39852</v>
      </c>
      <c r="I4569" t="s">
        <v>39853</v>
      </c>
      <c r="J4569" t="s">
        <v>39854</v>
      </c>
      <c r="K4569" t="s">
        <v>39855</v>
      </c>
      <c r="L4569" t="e">
        <f>-writing implement and notebook  -a sense of engagement  -good conversation  -laughter  -art  -savory treats</f>
        <v>#NAME?</v>
      </c>
      <c r="M4569" t="s">
        <v>39856</v>
      </c>
      <c r="N4569" t="s">
        <v>39857</v>
      </c>
      <c r="O4569" t="s">
        <v>39858</v>
      </c>
      <c r="P4569" t="s">
        <v>39859</v>
      </c>
      <c r="Q4569" t="s">
        <v>75</v>
      </c>
      <c r="R4569">
        <v>71</v>
      </c>
      <c r="S4569">
        <v>-1</v>
      </c>
      <c r="T4569" t="s">
        <v>47</v>
      </c>
      <c r="U4569" s="1">
        <v>40843</v>
      </c>
      <c r="V4569" t="s">
        <v>48</v>
      </c>
      <c r="W4569" t="s">
        <v>78</v>
      </c>
      <c r="X4569" t="s">
        <v>244</v>
      </c>
      <c r="Y4569" t="s">
        <v>32</v>
      </c>
      <c r="Z4569" t="s">
        <v>32</v>
      </c>
      <c r="AA4569" t="s">
        <v>51</v>
      </c>
      <c r="AB4569" t="s">
        <v>32</v>
      </c>
      <c r="AC4569" t="s">
        <v>71</v>
      </c>
      <c r="AD4569" t="s">
        <v>511</v>
      </c>
      <c r="AE4569" t="s">
        <v>54</v>
      </c>
    </row>
    <row r="4570" spans="1:31" x14ac:dyDescent="0.2">
      <c r="A4570">
        <v>47</v>
      </c>
      <c r="B4570" t="s">
        <v>96</v>
      </c>
      <c r="C4570" t="s">
        <v>32</v>
      </c>
      <c r="D4570" t="s">
        <v>33</v>
      </c>
      <c r="E4570" t="s">
        <v>34</v>
      </c>
      <c r="F4570" t="s">
        <v>114</v>
      </c>
      <c r="G4570" t="s">
        <v>40048</v>
      </c>
      <c r="H4570" t="s">
        <v>40049</v>
      </c>
      <c r="I4570" t="s">
        <v>40050</v>
      </c>
      <c r="J4570" t="s">
        <v>40051</v>
      </c>
      <c r="K4570" t="s">
        <v>40052</v>
      </c>
      <c r="L4570" t="s">
        <v>40053</v>
      </c>
      <c r="M4570" t="s">
        <v>40054</v>
      </c>
      <c r="N4570" t="s">
        <v>40055</v>
      </c>
      <c r="O4570" t="s">
        <v>40056</v>
      </c>
      <c r="P4570" t="s">
        <v>40057</v>
      </c>
      <c r="Q4570" t="s">
        <v>75</v>
      </c>
      <c r="R4570">
        <v>68</v>
      </c>
      <c r="S4570">
        <v>50000</v>
      </c>
      <c r="T4570" t="s">
        <v>47</v>
      </c>
      <c r="U4570" s="1">
        <v>41090</v>
      </c>
      <c r="V4570" t="s">
        <v>164</v>
      </c>
      <c r="W4570" t="s">
        <v>78</v>
      </c>
      <c r="X4570" t="s">
        <v>49</v>
      </c>
      <c r="Y4570" t="s">
        <v>32</v>
      </c>
      <c r="Z4570" t="s">
        <v>91</v>
      </c>
      <c r="AA4570" t="s">
        <v>51</v>
      </c>
      <c r="AB4570" t="s">
        <v>778</v>
      </c>
      <c r="AC4570" t="s">
        <v>71</v>
      </c>
      <c r="AD4570" t="s">
        <v>7433</v>
      </c>
      <c r="AE4570" t="s">
        <v>265</v>
      </c>
    </row>
    <row r="4571" spans="1:31" x14ac:dyDescent="0.2">
      <c r="A4571">
        <v>47</v>
      </c>
      <c r="B4571" t="s">
        <v>55</v>
      </c>
      <c r="C4571" t="s">
        <v>155</v>
      </c>
      <c r="D4571" t="s">
        <v>33</v>
      </c>
      <c r="E4571" t="s">
        <v>32</v>
      </c>
      <c r="F4571" t="s">
        <v>56</v>
      </c>
      <c r="G4571" t="s">
        <v>40404</v>
      </c>
      <c r="H4571" t="s">
        <v>40405</v>
      </c>
      <c r="I4571" t="s">
        <v>40406</v>
      </c>
      <c r="J4571" t="s">
        <v>40407</v>
      </c>
      <c r="K4571" t="s">
        <v>40408</v>
      </c>
      <c r="L4571" t="s">
        <v>40409</v>
      </c>
      <c r="M4571" t="s">
        <v>40410</v>
      </c>
      <c r="N4571" t="s">
        <v>40411</v>
      </c>
      <c r="O4571" t="s">
        <v>40412</v>
      </c>
      <c r="P4571" t="s">
        <v>16036</v>
      </c>
      <c r="Q4571" t="s">
        <v>75</v>
      </c>
      <c r="R4571">
        <v>64</v>
      </c>
      <c r="S4571">
        <v>100000</v>
      </c>
      <c r="T4571" t="s">
        <v>68</v>
      </c>
      <c r="U4571" s="1">
        <v>41043</v>
      </c>
      <c r="V4571" t="s">
        <v>48</v>
      </c>
      <c r="W4571" t="s">
        <v>32</v>
      </c>
      <c r="X4571" t="s">
        <v>49</v>
      </c>
      <c r="Y4571" t="s">
        <v>32</v>
      </c>
      <c r="Z4571" t="s">
        <v>32</v>
      </c>
      <c r="AA4571" t="s">
        <v>69</v>
      </c>
      <c r="AB4571" t="s">
        <v>32</v>
      </c>
      <c r="AC4571" t="s">
        <v>71</v>
      </c>
      <c r="AD4571" t="s">
        <v>4033</v>
      </c>
      <c r="AE4571" t="s">
        <v>54</v>
      </c>
    </row>
    <row r="4572" spans="1:31" x14ac:dyDescent="0.2">
      <c r="A4572">
        <v>47</v>
      </c>
      <c r="B4572" t="s">
        <v>96</v>
      </c>
      <c r="C4572" t="s">
        <v>113</v>
      </c>
      <c r="D4572" t="s">
        <v>33</v>
      </c>
      <c r="E4572" t="s">
        <v>34</v>
      </c>
      <c r="F4572" t="s">
        <v>56</v>
      </c>
      <c r="G4572" t="s">
        <v>40441</v>
      </c>
      <c r="H4572" t="s">
        <v>40442</v>
      </c>
      <c r="I4572" t="s">
        <v>32</v>
      </c>
      <c r="J4572" t="s">
        <v>40443</v>
      </c>
      <c r="K4572" t="s">
        <v>40444</v>
      </c>
      <c r="L4572" t="s">
        <v>32</v>
      </c>
      <c r="M4572" t="s">
        <v>32</v>
      </c>
      <c r="N4572" t="s">
        <v>40445</v>
      </c>
      <c r="O4572" t="s">
        <v>32</v>
      </c>
      <c r="P4572" t="s">
        <v>40446</v>
      </c>
      <c r="Q4572" t="s">
        <v>32</v>
      </c>
      <c r="R4572">
        <v>72</v>
      </c>
      <c r="S4572">
        <v>-1</v>
      </c>
      <c r="T4572" t="s">
        <v>136</v>
      </c>
      <c r="U4572" s="1">
        <v>41088</v>
      </c>
      <c r="V4572" t="s">
        <v>48</v>
      </c>
      <c r="W4572" t="s">
        <v>92</v>
      </c>
      <c r="X4572" t="s">
        <v>49</v>
      </c>
      <c r="Y4572" t="s">
        <v>435</v>
      </c>
      <c r="Z4572" t="s">
        <v>80</v>
      </c>
      <c r="AA4572" t="s">
        <v>51</v>
      </c>
      <c r="AB4572" t="s">
        <v>740</v>
      </c>
      <c r="AC4572" t="s">
        <v>71</v>
      </c>
      <c r="AD4572" t="s">
        <v>4033</v>
      </c>
      <c r="AE4572" t="s">
        <v>54</v>
      </c>
    </row>
    <row r="4573" spans="1:31" x14ac:dyDescent="0.2">
      <c r="A4573">
        <v>47</v>
      </c>
      <c r="B4573" t="s">
        <v>55</v>
      </c>
      <c r="C4573" t="s">
        <v>32</v>
      </c>
      <c r="D4573" t="s">
        <v>33</v>
      </c>
      <c r="E4573" t="s">
        <v>32</v>
      </c>
      <c r="F4573" t="s">
        <v>114</v>
      </c>
      <c r="G4573" t="s">
        <v>40942</v>
      </c>
      <c r="H4573" t="s">
        <v>40943</v>
      </c>
      <c r="I4573" t="s">
        <v>32</v>
      </c>
      <c r="J4573" t="s">
        <v>40944</v>
      </c>
      <c r="K4573" t="s">
        <v>40945</v>
      </c>
      <c r="L4573" t="s">
        <v>40946</v>
      </c>
      <c r="M4573" t="s">
        <v>32</v>
      </c>
      <c r="N4573" t="s">
        <v>40947</v>
      </c>
      <c r="O4573" t="s">
        <v>32</v>
      </c>
      <c r="P4573" t="s">
        <v>40948</v>
      </c>
      <c r="Q4573" t="s">
        <v>75</v>
      </c>
      <c r="R4573">
        <v>72</v>
      </c>
      <c r="S4573">
        <v>100000</v>
      </c>
      <c r="T4573" t="s">
        <v>47</v>
      </c>
      <c r="U4573" s="1">
        <v>41085</v>
      </c>
      <c r="V4573" t="s">
        <v>164</v>
      </c>
      <c r="W4573" t="s">
        <v>32</v>
      </c>
      <c r="X4573" t="s">
        <v>49</v>
      </c>
      <c r="Y4573" t="s">
        <v>32</v>
      </c>
      <c r="Z4573" t="s">
        <v>151</v>
      </c>
      <c r="AA4573" t="s">
        <v>51</v>
      </c>
      <c r="AB4573" t="s">
        <v>110</v>
      </c>
      <c r="AC4573" t="s">
        <v>32</v>
      </c>
      <c r="AD4573" t="s">
        <v>95</v>
      </c>
      <c r="AE4573" t="s">
        <v>54</v>
      </c>
    </row>
    <row r="4574" spans="1:31" x14ac:dyDescent="0.2">
      <c r="A4574">
        <v>48</v>
      </c>
      <c r="B4574" t="s">
        <v>96</v>
      </c>
      <c r="C4574" t="s">
        <v>32</v>
      </c>
      <c r="D4574" t="s">
        <v>33</v>
      </c>
      <c r="E4574" t="s">
        <v>34</v>
      </c>
      <c r="F4574" t="s">
        <v>32</v>
      </c>
      <c r="G4574" t="s">
        <v>2501</v>
      </c>
      <c r="H4574" t="s">
        <v>2502</v>
      </c>
      <c r="I4574" t="s">
        <v>2503</v>
      </c>
      <c r="J4574" t="s">
        <v>2504</v>
      </c>
      <c r="K4574" t="s">
        <v>2505</v>
      </c>
      <c r="L4574" t="s">
        <v>2506</v>
      </c>
      <c r="M4574" t="s">
        <v>32</v>
      </c>
      <c r="N4574" t="s">
        <v>2507</v>
      </c>
      <c r="O4574" t="s">
        <v>2508</v>
      </c>
      <c r="P4574" t="s">
        <v>2509</v>
      </c>
      <c r="Q4574" t="s">
        <v>75</v>
      </c>
      <c r="R4574">
        <v>73</v>
      </c>
      <c r="S4574">
        <v>-1</v>
      </c>
      <c r="T4574" t="s">
        <v>136</v>
      </c>
      <c r="U4574" s="1">
        <v>41089</v>
      </c>
      <c r="V4574" t="s">
        <v>48</v>
      </c>
      <c r="W4574" t="s">
        <v>32</v>
      </c>
      <c r="X4574" t="s">
        <v>49</v>
      </c>
      <c r="Y4574" t="s">
        <v>32</v>
      </c>
      <c r="Z4574" t="s">
        <v>1255</v>
      </c>
      <c r="AA4574" t="s">
        <v>51</v>
      </c>
      <c r="AB4574" t="s">
        <v>233</v>
      </c>
      <c r="AC4574" t="s">
        <v>32</v>
      </c>
      <c r="AD4574" t="s">
        <v>95</v>
      </c>
      <c r="AE4574" t="s">
        <v>54</v>
      </c>
    </row>
    <row r="4575" spans="1:31" x14ac:dyDescent="0.2">
      <c r="A4575">
        <v>48</v>
      </c>
      <c r="B4575" t="s">
        <v>169</v>
      </c>
      <c r="C4575" t="s">
        <v>32</v>
      </c>
      <c r="D4575" t="s">
        <v>182</v>
      </c>
      <c r="E4575" t="s">
        <v>34</v>
      </c>
      <c r="F4575" t="s">
        <v>183</v>
      </c>
      <c r="G4575" t="s">
        <v>2578</v>
      </c>
      <c r="H4575" t="s">
        <v>2579</v>
      </c>
      <c r="I4575" t="s">
        <v>2580</v>
      </c>
      <c r="J4575" t="s">
        <v>2581</v>
      </c>
      <c r="K4575" t="s">
        <v>2582</v>
      </c>
      <c r="L4575" t="s">
        <v>2583</v>
      </c>
      <c r="M4575" t="s">
        <v>2584</v>
      </c>
      <c r="N4575" t="s">
        <v>2585</v>
      </c>
      <c r="O4575" t="s">
        <v>2586</v>
      </c>
      <c r="P4575" t="s">
        <v>2587</v>
      </c>
      <c r="Q4575" t="s">
        <v>75</v>
      </c>
      <c r="R4575">
        <v>70</v>
      </c>
      <c r="S4575">
        <v>-1</v>
      </c>
      <c r="T4575" t="s">
        <v>576</v>
      </c>
      <c r="U4575" s="1">
        <v>41089</v>
      </c>
      <c r="V4575" t="s">
        <v>2224</v>
      </c>
      <c r="W4575" t="s">
        <v>32</v>
      </c>
      <c r="X4575" t="s">
        <v>49</v>
      </c>
      <c r="Y4575" t="s">
        <v>656</v>
      </c>
      <c r="Z4575" t="s">
        <v>475</v>
      </c>
      <c r="AA4575" t="s">
        <v>51</v>
      </c>
      <c r="AB4575" t="s">
        <v>344</v>
      </c>
      <c r="AC4575" t="s">
        <v>71</v>
      </c>
      <c r="AD4575" t="s">
        <v>2588</v>
      </c>
      <c r="AE4575" t="s">
        <v>54</v>
      </c>
    </row>
    <row r="4576" spans="1:31" x14ac:dyDescent="0.2">
      <c r="A4576">
        <v>48</v>
      </c>
      <c r="B4576" t="s">
        <v>55</v>
      </c>
      <c r="C4576" t="s">
        <v>97</v>
      </c>
      <c r="D4576" t="s">
        <v>33</v>
      </c>
      <c r="E4576" t="s">
        <v>34</v>
      </c>
      <c r="F4576" t="s">
        <v>138</v>
      </c>
      <c r="G4576" t="s">
        <v>2659</v>
      </c>
      <c r="H4576" t="s">
        <v>2660</v>
      </c>
      <c r="I4576" t="s">
        <v>2661</v>
      </c>
      <c r="J4576" t="s">
        <v>2662</v>
      </c>
      <c r="K4576" t="s">
        <v>2663</v>
      </c>
      <c r="L4576" t="s">
        <v>2664</v>
      </c>
      <c r="M4576" t="s">
        <v>2665</v>
      </c>
      <c r="N4576" t="s">
        <v>1896</v>
      </c>
      <c r="O4576" t="s">
        <v>2666</v>
      </c>
      <c r="P4576" t="s">
        <v>2667</v>
      </c>
      <c r="Q4576" t="s">
        <v>75</v>
      </c>
      <c r="R4576">
        <v>71</v>
      </c>
      <c r="S4576">
        <v>100000</v>
      </c>
      <c r="T4576" t="s">
        <v>149</v>
      </c>
      <c r="U4576" s="1">
        <v>40927</v>
      </c>
      <c r="V4576" t="s">
        <v>48</v>
      </c>
      <c r="W4576" t="s">
        <v>217</v>
      </c>
      <c r="X4576" t="s">
        <v>49</v>
      </c>
      <c r="Y4576" t="s">
        <v>93</v>
      </c>
      <c r="Z4576" t="s">
        <v>205</v>
      </c>
      <c r="AA4576" t="s">
        <v>51</v>
      </c>
      <c r="AB4576" t="s">
        <v>81</v>
      </c>
      <c r="AC4576" t="s">
        <v>71</v>
      </c>
      <c r="AD4576" t="s">
        <v>976</v>
      </c>
      <c r="AE4576" t="s">
        <v>54</v>
      </c>
    </row>
    <row r="4577" spans="1:31" x14ac:dyDescent="0.2">
      <c r="A4577">
        <v>48</v>
      </c>
      <c r="B4577" t="s">
        <v>96</v>
      </c>
      <c r="C4577" t="s">
        <v>32</v>
      </c>
      <c r="D4577" t="s">
        <v>33</v>
      </c>
      <c r="E4577" t="s">
        <v>34</v>
      </c>
      <c r="F4577" t="s">
        <v>114</v>
      </c>
      <c r="G4577" t="s">
        <v>3150</v>
      </c>
      <c r="H4577" t="s">
        <v>3151</v>
      </c>
      <c r="I4577" t="s">
        <v>3152</v>
      </c>
      <c r="J4577" t="s">
        <v>3153</v>
      </c>
      <c r="K4577" t="s">
        <v>32</v>
      </c>
      <c r="L4577" t="s">
        <v>3154</v>
      </c>
      <c r="M4577" t="s">
        <v>32</v>
      </c>
      <c r="N4577" t="s">
        <v>32</v>
      </c>
      <c r="O4577" t="s">
        <v>32</v>
      </c>
      <c r="P4577" t="s">
        <v>3155</v>
      </c>
      <c r="Q4577" t="s">
        <v>108</v>
      </c>
      <c r="R4577">
        <v>63</v>
      </c>
      <c r="S4577">
        <v>-1</v>
      </c>
      <c r="T4577" t="s">
        <v>331</v>
      </c>
      <c r="U4577" s="1">
        <v>41085</v>
      </c>
      <c r="V4577" t="s">
        <v>2512</v>
      </c>
      <c r="W4577" t="s">
        <v>32</v>
      </c>
      <c r="X4577" t="s">
        <v>49</v>
      </c>
      <c r="Y4577" t="s">
        <v>261</v>
      </c>
      <c r="Z4577" t="s">
        <v>32</v>
      </c>
      <c r="AA4577" t="s">
        <v>69</v>
      </c>
      <c r="AB4577" t="s">
        <v>1243</v>
      </c>
      <c r="AC4577" t="s">
        <v>71</v>
      </c>
      <c r="AD4577" t="s">
        <v>1419</v>
      </c>
      <c r="AE4577" t="s">
        <v>54</v>
      </c>
    </row>
    <row r="4578" spans="1:31" x14ac:dyDescent="0.2">
      <c r="A4578">
        <v>48</v>
      </c>
      <c r="B4578" t="s">
        <v>96</v>
      </c>
      <c r="C4578" t="s">
        <v>155</v>
      </c>
      <c r="D4578" t="s">
        <v>33</v>
      </c>
      <c r="E4578" t="s">
        <v>170</v>
      </c>
      <c r="F4578" t="s">
        <v>56</v>
      </c>
      <c r="G4578" t="s">
        <v>3954</v>
      </c>
      <c r="H4578" t="s">
        <v>3955</v>
      </c>
      <c r="I4578" t="s">
        <v>3956</v>
      </c>
      <c r="J4578" t="s">
        <v>3957</v>
      </c>
      <c r="K4578" t="s">
        <v>3958</v>
      </c>
      <c r="L4578" t="s">
        <v>3959</v>
      </c>
      <c r="M4578" t="s">
        <v>3960</v>
      </c>
      <c r="N4578" t="s">
        <v>3961</v>
      </c>
      <c r="O4578" t="s">
        <v>3962</v>
      </c>
      <c r="P4578" t="s">
        <v>3963</v>
      </c>
      <c r="Q4578" t="s">
        <v>75</v>
      </c>
      <c r="R4578">
        <v>70</v>
      </c>
      <c r="S4578">
        <v>-1</v>
      </c>
      <c r="T4578" t="s">
        <v>331</v>
      </c>
      <c r="U4578" s="1">
        <v>41085</v>
      </c>
      <c r="V4578" t="s">
        <v>48</v>
      </c>
      <c r="W4578" t="s">
        <v>32</v>
      </c>
      <c r="X4578" t="s">
        <v>49</v>
      </c>
      <c r="Y4578" t="s">
        <v>261</v>
      </c>
      <c r="Z4578" t="s">
        <v>2850</v>
      </c>
      <c r="AA4578" t="s">
        <v>51</v>
      </c>
      <c r="AB4578" t="s">
        <v>690</v>
      </c>
      <c r="AC4578" t="s">
        <v>71</v>
      </c>
      <c r="AD4578" t="s">
        <v>800</v>
      </c>
      <c r="AE4578" t="s">
        <v>54</v>
      </c>
    </row>
    <row r="4579" spans="1:31" x14ac:dyDescent="0.2">
      <c r="A4579">
        <v>48</v>
      </c>
      <c r="B4579" t="s">
        <v>169</v>
      </c>
      <c r="C4579" t="s">
        <v>83</v>
      </c>
      <c r="D4579" t="s">
        <v>33</v>
      </c>
      <c r="E4579" t="s">
        <v>34</v>
      </c>
      <c r="F4579" t="s">
        <v>114</v>
      </c>
      <c r="G4579" t="s">
        <v>5497</v>
      </c>
      <c r="H4579" t="s">
        <v>5498</v>
      </c>
      <c r="I4579" t="s">
        <v>5499</v>
      </c>
      <c r="J4579" t="s">
        <v>5500</v>
      </c>
      <c r="K4579" t="s">
        <v>5501</v>
      </c>
      <c r="L4579" t="s">
        <v>5502</v>
      </c>
      <c r="M4579" t="s">
        <v>5503</v>
      </c>
      <c r="N4579" t="s">
        <v>5504</v>
      </c>
      <c r="O4579" t="s">
        <v>5505</v>
      </c>
      <c r="P4579" t="s">
        <v>5506</v>
      </c>
      <c r="Q4579" t="s">
        <v>91</v>
      </c>
      <c r="R4579">
        <v>74</v>
      </c>
      <c r="S4579">
        <v>-1</v>
      </c>
      <c r="T4579" t="s">
        <v>215</v>
      </c>
      <c r="U4579" s="1">
        <v>40779</v>
      </c>
      <c r="V4579" t="s">
        <v>164</v>
      </c>
      <c r="W4579" t="s">
        <v>181</v>
      </c>
      <c r="X4579" t="s">
        <v>49</v>
      </c>
      <c r="Y4579" t="s">
        <v>93</v>
      </c>
      <c r="Z4579" t="s">
        <v>166</v>
      </c>
      <c r="AA4579" t="s">
        <v>51</v>
      </c>
      <c r="AB4579" t="s">
        <v>32</v>
      </c>
      <c r="AC4579" t="s">
        <v>71</v>
      </c>
      <c r="AD4579" t="s">
        <v>168</v>
      </c>
      <c r="AE4579" t="s">
        <v>54</v>
      </c>
    </row>
    <row r="4580" spans="1:31" x14ac:dyDescent="0.2">
      <c r="A4580">
        <v>48</v>
      </c>
      <c r="B4580" t="s">
        <v>96</v>
      </c>
      <c r="C4580" t="s">
        <v>32</v>
      </c>
      <c r="D4580" t="s">
        <v>33</v>
      </c>
      <c r="E4580" t="s">
        <v>34</v>
      </c>
      <c r="F4580" t="s">
        <v>56</v>
      </c>
      <c r="G4580" t="s">
        <v>6408</v>
      </c>
      <c r="H4580" t="s">
        <v>6409</v>
      </c>
      <c r="I4580" t="s">
        <v>6410</v>
      </c>
      <c r="J4580" t="s">
        <v>6411</v>
      </c>
      <c r="K4580" t="s">
        <v>6412</v>
      </c>
      <c r="L4580" t="s">
        <v>6413</v>
      </c>
      <c r="M4580" t="s">
        <v>6414</v>
      </c>
      <c r="N4580" t="s">
        <v>6415</v>
      </c>
      <c r="O4580" t="s">
        <v>32</v>
      </c>
      <c r="P4580" t="s">
        <v>32</v>
      </c>
      <c r="Q4580" t="s">
        <v>924</v>
      </c>
      <c r="R4580">
        <v>68</v>
      </c>
      <c r="S4580">
        <v>70000</v>
      </c>
      <c r="T4580" t="s">
        <v>631</v>
      </c>
      <c r="U4580" s="1">
        <v>41024</v>
      </c>
      <c r="V4580" t="s">
        <v>4206</v>
      </c>
      <c r="W4580" t="s">
        <v>32</v>
      </c>
      <c r="X4580" t="s">
        <v>49</v>
      </c>
      <c r="Y4580" t="s">
        <v>495</v>
      </c>
      <c r="Z4580" t="s">
        <v>520</v>
      </c>
      <c r="AA4580" t="s">
        <v>69</v>
      </c>
      <c r="AB4580" t="s">
        <v>110</v>
      </c>
      <c r="AC4580" t="s">
        <v>248</v>
      </c>
      <c r="AD4580" t="s">
        <v>1206</v>
      </c>
      <c r="AE4580" t="s">
        <v>54</v>
      </c>
    </row>
    <row r="4581" spans="1:31" x14ac:dyDescent="0.2">
      <c r="A4581">
        <v>48</v>
      </c>
      <c r="B4581" t="s">
        <v>112</v>
      </c>
      <c r="C4581" t="s">
        <v>155</v>
      </c>
      <c r="D4581" t="s">
        <v>33</v>
      </c>
      <c r="E4581" t="s">
        <v>34</v>
      </c>
      <c r="F4581" t="s">
        <v>833</v>
      </c>
      <c r="G4581" t="s">
        <v>6521</v>
      </c>
      <c r="H4581" t="s">
        <v>6522</v>
      </c>
      <c r="I4581" t="s">
        <v>6523</v>
      </c>
      <c r="J4581" t="s">
        <v>6524</v>
      </c>
      <c r="K4581" t="s">
        <v>32</v>
      </c>
      <c r="L4581" t="s">
        <v>6525</v>
      </c>
      <c r="M4581" t="s">
        <v>6526</v>
      </c>
      <c r="N4581" t="s">
        <v>6527</v>
      </c>
      <c r="O4581" t="s">
        <v>6528</v>
      </c>
      <c r="P4581" t="s">
        <v>6529</v>
      </c>
      <c r="Q4581" t="s">
        <v>75</v>
      </c>
      <c r="R4581">
        <v>70</v>
      </c>
      <c r="S4581">
        <v>-1</v>
      </c>
      <c r="T4581" t="s">
        <v>163</v>
      </c>
      <c r="U4581" s="1">
        <v>41086</v>
      </c>
      <c r="V4581" t="s">
        <v>48</v>
      </c>
      <c r="W4581" t="s">
        <v>191</v>
      </c>
      <c r="X4581" t="s">
        <v>49</v>
      </c>
      <c r="Y4581" t="s">
        <v>495</v>
      </c>
      <c r="Z4581" t="s">
        <v>378</v>
      </c>
      <c r="AA4581" t="s">
        <v>69</v>
      </c>
      <c r="AB4581" t="s">
        <v>852</v>
      </c>
      <c r="AC4581" t="s">
        <v>71</v>
      </c>
      <c r="AD4581" t="s">
        <v>95</v>
      </c>
      <c r="AE4581" t="s">
        <v>54</v>
      </c>
    </row>
    <row r="4582" spans="1:31" x14ac:dyDescent="0.2">
      <c r="A4582">
        <v>48</v>
      </c>
      <c r="B4582" t="s">
        <v>55</v>
      </c>
      <c r="C4582" t="s">
        <v>32</v>
      </c>
      <c r="D4582" t="s">
        <v>33</v>
      </c>
      <c r="E4582" t="s">
        <v>34</v>
      </c>
      <c r="F4582" t="s">
        <v>138</v>
      </c>
      <c r="G4582" t="s">
        <v>8975</v>
      </c>
      <c r="H4582" t="s">
        <v>8976</v>
      </c>
      <c r="I4582" t="s">
        <v>8977</v>
      </c>
      <c r="J4582" t="s">
        <v>8978</v>
      </c>
      <c r="K4582" t="s">
        <v>8979</v>
      </c>
      <c r="L4582" t="s">
        <v>8980</v>
      </c>
      <c r="M4582" t="s">
        <v>8981</v>
      </c>
      <c r="N4582" t="s">
        <v>8982</v>
      </c>
      <c r="O4582" t="s">
        <v>32</v>
      </c>
      <c r="P4582" t="s">
        <v>8983</v>
      </c>
      <c r="Q4582" t="s">
        <v>75</v>
      </c>
      <c r="R4582">
        <v>65</v>
      </c>
      <c r="S4582">
        <v>-1</v>
      </c>
      <c r="T4582" t="s">
        <v>32</v>
      </c>
      <c r="U4582" s="1">
        <v>40885</v>
      </c>
      <c r="V4582" t="s">
        <v>77</v>
      </c>
      <c r="W4582" t="s">
        <v>191</v>
      </c>
      <c r="X4582" t="s">
        <v>49</v>
      </c>
      <c r="Y4582" t="s">
        <v>32</v>
      </c>
      <c r="Z4582" t="s">
        <v>32</v>
      </c>
      <c r="AA4582" t="s">
        <v>69</v>
      </c>
      <c r="AB4582" t="s">
        <v>271</v>
      </c>
      <c r="AC4582" t="s">
        <v>71</v>
      </c>
      <c r="AD4582" t="s">
        <v>95</v>
      </c>
      <c r="AE4582" t="s">
        <v>54</v>
      </c>
    </row>
    <row r="4583" spans="1:31" x14ac:dyDescent="0.2">
      <c r="A4583">
        <v>48</v>
      </c>
      <c r="B4583" t="s">
        <v>169</v>
      </c>
      <c r="C4583" t="s">
        <v>155</v>
      </c>
      <c r="D4583" t="s">
        <v>33</v>
      </c>
      <c r="E4583" t="s">
        <v>34</v>
      </c>
      <c r="F4583" t="s">
        <v>56</v>
      </c>
      <c r="G4583" t="s">
        <v>11011</v>
      </c>
      <c r="H4583" t="s">
        <v>11012</v>
      </c>
      <c r="I4583" t="s">
        <v>11013</v>
      </c>
      <c r="J4583" t="s">
        <v>11014</v>
      </c>
      <c r="K4583" t="s">
        <v>11015</v>
      </c>
      <c r="L4583" t="s">
        <v>11016</v>
      </c>
      <c r="M4583" t="s">
        <v>11017</v>
      </c>
      <c r="N4583" t="s">
        <v>11018</v>
      </c>
      <c r="O4583" t="s">
        <v>11019</v>
      </c>
      <c r="P4583" t="s">
        <v>11020</v>
      </c>
      <c r="Q4583" t="s">
        <v>75</v>
      </c>
      <c r="R4583">
        <v>66</v>
      </c>
      <c r="S4583">
        <v>-1</v>
      </c>
      <c r="T4583" t="s">
        <v>457</v>
      </c>
      <c r="U4583" s="1">
        <v>41081</v>
      </c>
      <c r="V4583" t="s">
        <v>799</v>
      </c>
      <c r="W4583" t="s">
        <v>32</v>
      </c>
      <c r="X4583" t="s">
        <v>244</v>
      </c>
      <c r="Y4583" t="s">
        <v>32</v>
      </c>
      <c r="Z4583" t="s">
        <v>32</v>
      </c>
      <c r="AA4583" t="s">
        <v>69</v>
      </c>
      <c r="AB4583" t="s">
        <v>562</v>
      </c>
      <c r="AC4583" t="s">
        <v>71</v>
      </c>
      <c r="AD4583" t="s">
        <v>95</v>
      </c>
      <c r="AE4583" t="s">
        <v>54</v>
      </c>
    </row>
    <row r="4584" spans="1:31" x14ac:dyDescent="0.2">
      <c r="A4584">
        <v>48</v>
      </c>
      <c r="B4584" t="s">
        <v>55</v>
      </c>
      <c r="C4584" t="s">
        <v>97</v>
      </c>
      <c r="D4584" t="s">
        <v>33</v>
      </c>
      <c r="E4584" t="s">
        <v>34</v>
      </c>
      <c r="F4584" t="s">
        <v>56</v>
      </c>
      <c r="G4584" t="s">
        <v>12284</v>
      </c>
      <c r="H4584" t="s">
        <v>12285</v>
      </c>
      <c r="I4584" t="s">
        <v>12286</v>
      </c>
      <c r="J4584" t="s">
        <v>12287</v>
      </c>
      <c r="K4584" t="s">
        <v>32</v>
      </c>
      <c r="L4584" t="s">
        <v>12288</v>
      </c>
      <c r="M4584" t="s">
        <v>12289</v>
      </c>
      <c r="N4584" t="s">
        <v>8787</v>
      </c>
      <c r="O4584" t="s">
        <v>32</v>
      </c>
      <c r="P4584" t="s">
        <v>32</v>
      </c>
      <c r="Q4584" t="s">
        <v>75</v>
      </c>
      <c r="R4584">
        <v>71</v>
      </c>
      <c r="S4584">
        <v>-1</v>
      </c>
      <c r="T4584" t="s">
        <v>47</v>
      </c>
      <c r="U4584" s="1">
        <v>41087</v>
      </c>
      <c r="V4584" t="s">
        <v>48</v>
      </c>
      <c r="W4584" t="s">
        <v>32</v>
      </c>
      <c r="X4584" t="s">
        <v>49</v>
      </c>
      <c r="Y4584" t="s">
        <v>245</v>
      </c>
      <c r="Z4584" t="s">
        <v>32</v>
      </c>
      <c r="AA4584" t="s">
        <v>51</v>
      </c>
      <c r="AB4584" t="s">
        <v>1243</v>
      </c>
      <c r="AC4584" t="s">
        <v>71</v>
      </c>
      <c r="AD4584" t="s">
        <v>1440</v>
      </c>
      <c r="AE4584" t="s">
        <v>54</v>
      </c>
    </row>
    <row r="4585" spans="1:31" x14ac:dyDescent="0.2">
      <c r="A4585">
        <v>48</v>
      </c>
      <c r="B4585" t="s">
        <v>55</v>
      </c>
      <c r="C4585" t="s">
        <v>32</v>
      </c>
      <c r="D4585" t="s">
        <v>33</v>
      </c>
      <c r="E4585" t="s">
        <v>34</v>
      </c>
      <c r="F4585" t="s">
        <v>56</v>
      </c>
      <c r="G4585" t="s">
        <v>12329</v>
      </c>
      <c r="H4585" t="s">
        <v>12330</v>
      </c>
      <c r="I4585" t="s">
        <v>12331</v>
      </c>
      <c r="J4585" t="s">
        <v>32</v>
      </c>
      <c r="K4585" t="s">
        <v>12332</v>
      </c>
      <c r="L4585" t="s">
        <v>32</v>
      </c>
      <c r="M4585" t="s">
        <v>32</v>
      </c>
      <c r="N4585" t="s">
        <v>32</v>
      </c>
      <c r="O4585" t="s">
        <v>32</v>
      </c>
      <c r="P4585" t="s">
        <v>12333</v>
      </c>
      <c r="Q4585" t="s">
        <v>75</v>
      </c>
      <c r="R4585">
        <v>71</v>
      </c>
      <c r="S4585">
        <v>100000</v>
      </c>
      <c r="T4585" t="s">
        <v>136</v>
      </c>
      <c r="U4585" s="1">
        <v>41083</v>
      </c>
      <c r="V4585" t="s">
        <v>3820</v>
      </c>
      <c r="W4585" t="s">
        <v>32</v>
      </c>
      <c r="X4585" t="s">
        <v>49</v>
      </c>
      <c r="Y4585" t="s">
        <v>93</v>
      </c>
      <c r="Z4585" t="s">
        <v>109</v>
      </c>
      <c r="AA4585" t="s">
        <v>51</v>
      </c>
      <c r="AB4585" t="s">
        <v>32</v>
      </c>
      <c r="AC4585" t="s">
        <v>71</v>
      </c>
      <c r="AD4585" t="s">
        <v>95</v>
      </c>
      <c r="AE4585" t="s">
        <v>54</v>
      </c>
    </row>
    <row r="4586" spans="1:31" x14ac:dyDescent="0.2">
      <c r="A4586">
        <v>48</v>
      </c>
      <c r="B4586" t="s">
        <v>96</v>
      </c>
      <c r="C4586" t="s">
        <v>155</v>
      </c>
      <c r="D4586" t="s">
        <v>182</v>
      </c>
      <c r="E4586" t="s">
        <v>32</v>
      </c>
      <c r="F4586" t="s">
        <v>32</v>
      </c>
      <c r="G4586" t="s">
        <v>32</v>
      </c>
      <c r="H4586" t="s">
        <v>32</v>
      </c>
      <c r="I4586" t="s">
        <v>13506</v>
      </c>
      <c r="J4586" t="s">
        <v>13507</v>
      </c>
      <c r="K4586" t="s">
        <v>13508</v>
      </c>
      <c r="L4586" t="s">
        <v>13509</v>
      </c>
      <c r="M4586" t="s">
        <v>13510</v>
      </c>
      <c r="N4586" t="s">
        <v>13511</v>
      </c>
      <c r="O4586" t="s">
        <v>13512</v>
      </c>
      <c r="P4586" t="s">
        <v>13513</v>
      </c>
      <c r="Q4586" t="s">
        <v>75</v>
      </c>
      <c r="R4586">
        <v>65</v>
      </c>
      <c r="S4586">
        <v>-1</v>
      </c>
      <c r="T4586" t="s">
        <v>1525</v>
      </c>
      <c r="U4586" s="1">
        <v>41089</v>
      </c>
      <c r="V4586" t="s">
        <v>799</v>
      </c>
      <c r="W4586" t="s">
        <v>2129</v>
      </c>
      <c r="X4586" t="s">
        <v>49</v>
      </c>
      <c r="Y4586" t="s">
        <v>435</v>
      </c>
      <c r="Z4586" t="s">
        <v>275</v>
      </c>
      <c r="AA4586" t="s">
        <v>69</v>
      </c>
      <c r="AB4586" t="s">
        <v>562</v>
      </c>
      <c r="AC4586" t="s">
        <v>32</v>
      </c>
      <c r="AD4586" t="s">
        <v>168</v>
      </c>
      <c r="AE4586" t="s">
        <v>54</v>
      </c>
    </row>
    <row r="4587" spans="1:31" x14ac:dyDescent="0.2">
      <c r="A4587">
        <v>48</v>
      </c>
      <c r="B4587" t="s">
        <v>55</v>
      </c>
      <c r="C4587" t="s">
        <v>32</v>
      </c>
      <c r="D4587" t="s">
        <v>33</v>
      </c>
      <c r="E4587" t="s">
        <v>34</v>
      </c>
      <c r="F4587" t="s">
        <v>1716</v>
      </c>
      <c r="G4587" t="s">
        <v>15621</v>
      </c>
      <c r="H4587" t="s">
        <v>15622</v>
      </c>
      <c r="I4587" t="s">
        <v>15623</v>
      </c>
      <c r="J4587" t="s">
        <v>15624</v>
      </c>
      <c r="K4587" t="s">
        <v>15625</v>
      </c>
      <c r="L4587" t="s">
        <v>15626</v>
      </c>
      <c r="M4587" t="s">
        <v>15627</v>
      </c>
      <c r="N4587" t="s">
        <v>15628</v>
      </c>
      <c r="O4587" t="s">
        <v>32</v>
      </c>
      <c r="P4587" t="s">
        <v>32</v>
      </c>
      <c r="Q4587" t="s">
        <v>75</v>
      </c>
      <c r="R4587">
        <v>64</v>
      </c>
      <c r="S4587">
        <v>-1</v>
      </c>
      <c r="T4587" t="s">
        <v>76</v>
      </c>
      <c r="U4587" s="1">
        <v>41088</v>
      </c>
      <c r="V4587" t="s">
        <v>48</v>
      </c>
      <c r="W4587" t="s">
        <v>32</v>
      </c>
      <c r="X4587" t="s">
        <v>49</v>
      </c>
      <c r="Y4587" t="s">
        <v>79</v>
      </c>
      <c r="Z4587" t="s">
        <v>298</v>
      </c>
      <c r="AA4587" t="s">
        <v>51</v>
      </c>
      <c r="AB4587" t="s">
        <v>110</v>
      </c>
      <c r="AC4587" t="s">
        <v>71</v>
      </c>
      <c r="AD4587" t="s">
        <v>15629</v>
      </c>
      <c r="AE4587" t="s">
        <v>54</v>
      </c>
    </row>
    <row r="4588" spans="1:31" x14ac:dyDescent="0.2">
      <c r="A4588">
        <v>48</v>
      </c>
      <c r="B4588" t="s">
        <v>31</v>
      </c>
      <c r="C4588" t="s">
        <v>155</v>
      </c>
      <c r="D4588" t="s">
        <v>33</v>
      </c>
      <c r="E4588" t="s">
        <v>34</v>
      </c>
      <c r="F4588" t="s">
        <v>56</v>
      </c>
      <c r="G4588" t="s">
        <v>15802</v>
      </c>
      <c r="H4588" t="s">
        <v>15803</v>
      </c>
      <c r="I4588" t="s">
        <v>15804</v>
      </c>
      <c r="J4588" t="s">
        <v>32</v>
      </c>
      <c r="K4588" t="s">
        <v>32</v>
      </c>
      <c r="L4588" t="s">
        <v>15805</v>
      </c>
      <c r="M4588" t="s">
        <v>32</v>
      </c>
      <c r="N4588" t="s">
        <v>15806</v>
      </c>
      <c r="O4588" t="s">
        <v>32</v>
      </c>
      <c r="P4588" t="s">
        <v>32</v>
      </c>
      <c r="Q4588" t="s">
        <v>75</v>
      </c>
      <c r="R4588">
        <v>66</v>
      </c>
      <c r="S4588">
        <v>100000</v>
      </c>
      <c r="T4588" t="s">
        <v>203</v>
      </c>
      <c r="U4588" s="1">
        <v>40889</v>
      </c>
      <c r="V4588" t="s">
        <v>48</v>
      </c>
      <c r="W4588" t="s">
        <v>32</v>
      </c>
      <c r="X4588" t="s">
        <v>49</v>
      </c>
      <c r="Y4588" t="s">
        <v>261</v>
      </c>
      <c r="Z4588" t="s">
        <v>32</v>
      </c>
      <c r="AA4588" t="s">
        <v>69</v>
      </c>
      <c r="AB4588" t="s">
        <v>344</v>
      </c>
      <c r="AC4588" t="s">
        <v>71</v>
      </c>
      <c r="AD4588" t="s">
        <v>1419</v>
      </c>
      <c r="AE4588" t="s">
        <v>54</v>
      </c>
    </row>
    <row r="4589" spans="1:31" x14ac:dyDescent="0.2">
      <c r="A4589">
        <v>48</v>
      </c>
      <c r="B4589" t="s">
        <v>400</v>
      </c>
      <c r="C4589" t="s">
        <v>113</v>
      </c>
      <c r="D4589" t="s">
        <v>32</v>
      </c>
      <c r="E4589" t="s">
        <v>34</v>
      </c>
      <c r="F4589" t="s">
        <v>56</v>
      </c>
      <c r="G4589" t="s">
        <v>17243</v>
      </c>
      <c r="H4589" t="s">
        <v>17244</v>
      </c>
      <c r="I4589" t="s">
        <v>17245</v>
      </c>
      <c r="J4589" t="s">
        <v>17246</v>
      </c>
      <c r="K4589" t="s">
        <v>17247</v>
      </c>
      <c r="L4589" t="s">
        <v>17248</v>
      </c>
      <c r="M4589" t="s">
        <v>17249</v>
      </c>
      <c r="N4589" t="s">
        <v>17250</v>
      </c>
      <c r="O4589" t="s">
        <v>32</v>
      </c>
      <c r="P4589" t="s">
        <v>17251</v>
      </c>
      <c r="Q4589" t="s">
        <v>75</v>
      </c>
      <c r="R4589">
        <v>64</v>
      </c>
      <c r="S4589">
        <v>-1</v>
      </c>
      <c r="T4589" t="s">
        <v>203</v>
      </c>
      <c r="U4589" s="1">
        <v>41044</v>
      </c>
      <c r="V4589" t="s">
        <v>48</v>
      </c>
      <c r="W4589" t="s">
        <v>32</v>
      </c>
      <c r="X4589" t="s">
        <v>49</v>
      </c>
      <c r="Y4589" t="s">
        <v>495</v>
      </c>
      <c r="Z4589" t="s">
        <v>32</v>
      </c>
      <c r="AA4589" t="s">
        <v>69</v>
      </c>
      <c r="AB4589" t="s">
        <v>562</v>
      </c>
      <c r="AC4589" t="s">
        <v>71</v>
      </c>
      <c r="AD4589" t="s">
        <v>17252</v>
      </c>
      <c r="AE4589" t="s">
        <v>54</v>
      </c>
    </row>
    <row r="4590" spans="1:31" x14ac:dyDescent="0.2">
      <c r="A4590">
        <v>48</v>
      </c>
      <c r="B4590" t="s">
        <v>32</v>
      </c>
      <c r="C4590" t="s">
        <v>32</v>
      </c>
      <c r="D4590" t="s">
        <v>33</v>
      </c>
      <c r="E4590" t="s">
        <v>32</v>
      </c>
      <c r="F4590" t="s">
        <v>32</v>
      </c>
      <c r="G4590" t="s">
        <v>17260</v>
      </c>
      <c r="H4590" t="s">
        <v>32</v>
      </c>
      <c r="I4590" t="s">
        <v>17261</v>
      </c>
      <c r="J4590" t="s">
        <v>32</v>
      </c>
      <c r="K4590" t="s">
        <v>17262</v>
      </c>
      <c r="L4590" t="s">
        <v>32</v>
      </c>
      <c r="M4590" t="s">
        <v>17263</v>
      </c>
      <c r="N4590" t="s">
        <v>17264</v>
      </c>
      <c r="O4590" t="s">
        <v>32</v>
      </c>
      <c r="P4590" t="s">
        <v>32</v>
      </c>
      <c r="Q4590" t="s">
        <v>75</v>
      </c>
      <c r="R4590">
        <v>71</v>
      </c>
      <c r="S4590">
        <v>-1</v>
      </c>
      <c r="T4590" t="s">
        <v>32</v>
      </c>
      <c r="U4590" s="1">
        <v>41082</v>
      </c>
      <c r="V4590" t="s">
        <v>48</v>
      </c>
      <c r="W4590" t="s">
        <v>32</v>
      </c>
      <c r="X4590" t="s">
        <v>49</v>
      </c>
      <c r="Y4590" t="s">
        <v>32</v>
      </c>
      <c r="Z4590" t="s">
        <v>32</v>
      </c>
      <c r="AA4590" t="s">
        <v>51</v>
      </c>
      <c r="AB4590" t="s">
        <v>32</v>
      </c>
      <c r="AC4590" t="s">
        <v>32</v>
      </c>
      <c r="AD4590" t="s">
        <v>168</v>
      </c>
      <c r="AE4590" t="s">
        <v>54</v>
      </c>
    </row>
    <row r="4591" spans="1:31" x14ac:dyDescent="0.2">
      <c r="A4591">
        <v>48</v>
      </c>
      <c r="B4591" t="s">
        <v>31</v>
      </c>
      <c r="C4591" t="s">
        <v>32</v>
      </c>
      <c r="D4591" t="s">
        <v>32</v>
      </c>
      <c r="E4591" t="s">
        <v>34</v>
      </c>
      <c r="F4591" t="s">
        <v>32</v>
      </c>
      <c r="G4591" t="s">
        <v>17632</v>
      </c>
      <c r="H4591" t="s">
        <v>17633</v>
      </c>
      <c r="I4591" t="s">
        <v>17634</v>
      </c>
      <c r="J4591" t="s">
        <v>17635</v>
      </c>
      <c r="K4591" t="s">
        <v>17636</v>
      </c>
      <c r="L4591" t="s">
        <v>17637</v>
      </c>
      <c r="M4591" t="s">
        <v>17638</v>
      </c>
      <c r="N4591" t="s">
        <v>17639</v>
      </c>
      <c r="O4591" t="s">
        <v>17640</v>
      </c>
      <c r="P4591" t="s">
        <v>17641</v>
      </c>
      <c r="Q4591" t="s">
        <v>4205</v>
      </c>
      <c r="R4591">
        <v>63</v>
      </c>
      <c r="S4591">
        <v>-1</v>
      </c>
      <c r="T4591" t="s">
        <v>32</v>
      </c>
      <c r="U4591" s="1">
        <v>41086</v>
      </c>
      <c r="V4591" t="s">
        <v>2512</v>
      </c>
      <c r="W4591" t="s">
        <v>32</v>
      </c>
      <c r="X4591" t="s">
        <v>49</v>
      </c>
      <c r="Y4591" t="s">
        <v>32</v>
      </c>
      <c r="Z4591" t="s">
        <v>32</v>
      </c>
      <c r="AA4591" t="s">
        <v>69</v>
      </c>
      <c r="AB4591" t="s">
        <v>32</v>
      </c>
      <c r="AC4591" t="s">
        <v>32</v>
      </c>
      <c r="AD4591" t="s">
        <v>95</v>
      </c>
      <c r="AE4591" t="s">
        <v>54</v>
      </c>
    </row>
    <row r="4592" spans="1:31" x14ac:dyDescent="0.2">
      <c r="A4592">
        <v>48</v>
      </c>
      <c r="B4592" t="s">
        <v>32</v>
      </c>
      <c r="C4592" t="s">
        <v>32</v>
      </c>
      <c r="D4592" t="s">
        <v>33</v>
      </c>
      <c r="E4592" t="s">
        <v>34</v>
      </c>
      <c r="F4592" t="s">
        <v>32</v>
      </c>
      <c r="G4592" t="s">
        <v>18401</v>
      </c>
      <c r="H4592" t="s">
        <v>18402</v>
      </c>
      <c r="I4592" t="s">
        <v>18403</v>
      </c>
      <c r="J4592" t="s">
        <v>18404</v>
      </c>
      <c r="K4592" t="s">
        <v>18405</v>
      </c>
      <c r="L4592" t="s">
        <v>18406</v>
      </c>
      <c r="M4592" t="s">
        <v>18407</v>
      </c>
      <c r="N4592" t="s">
        <v>32</v>
      </c>
      <c r="O4592" t="s">
        <v>32</v>
      </c>
      <c r="P4592" t="s">
        <v>32</v>
      </c>
      <c r="Q4592" t="s">
        <v>75</v>
      </c>
      <c r="R4592">
        <v>64</v>
      </c>
      <c r="S4592">
        <v>-1</v>
      </c>
      <c r="T4592" t="s">
        <v>203</v>
      </c>
      <c r="U4592" s="1">
        <v>41027</v>
      </c>
      <c r="V4592" t="s">
        <v>260</v>
      </c>
      <c r="W4592" t="s">
        <v>32</v>
      </c>
      <c r="X4592" t="s">
        <v>49</v>
      </c>
      <c r="Y4592" t="s">
        <v>165</v>
      </c>
      <c r="Z4592" t="s">
        <v>32</v>
      </c>
      <c r="AA4592" t="s">
        <v>69</v>
      </c>
      <c r="AB4592" t="s">
        <v>852</v>
      </c>
      <c r="AC4592" t="s">
        <v>71</v>
      </c>
      <c r="AD4592" t="s">
        <v>95</v>
      </c>
      <c r="AE4592" t="s">
        <v>54</v>
      </c>
    </row>
    <row r="4593" spans="1:31" x14ac:dyDescent="0.2">
      <c r="A4593">
        <v>48</v>
      </c>
      <c r="B4593" t="s">
        <v>169</v>
      </c>
      <c r="C4593" t="s">
        <v>155</v>
      </c>
      <c r="D4593" t="s">
        <v>33</v>
      </c>
      <c r="E4593" t="s">
        <v>34</v>
      </c>
      <c r="F4593" t="s">
        <v>56</v>
      </c>
      <c r="G4593" t="s">
        <v>18831</v>
      </c>
      <c r="H4593" t="s">
        <v>18832</v>
      </c>
      <c r="I4593" t="s">
        <v>18833</v>
      </c>
      <c r="J4593" t="s">
        <v>18834</v>
      </c>
      <c r="K4593" t="s">
        <v>18835</v>
      </c>
      <c r="L4593" t="s">
        <v>18836</v>
      </c>
      <c r="M4593" t="s">
        <v>18837</v>
      </c>
      <c r="N4593" t="s">
        <v>18838</v>
      </c>
      <c r="O4593" t="s">
        <v>18839</v>
      </c>
      <c r="P4593" t="s">
        <v>18840</v>
      </c>
      <c r="Q4593" t="s">
        <v>75</v>
      </c>
      <c r="R4593">
        <v>66</v>
      </c>
      <c r="S4593">
        <v>100000</v>
      </c>
      <c r="T4593" t="s">
        <v>68</v>
      </c>
      <c r="U4593" s="1">
        <v>40930</v>
      </c>
      <c r="V4593" t="s">
        <v>48</v>
      </c>
      <c r="W4593" t="s">
        <v>32</v>
      </c>
      <c r="X4593" t="s">
        <v>244</v>
      </c>
      <c r="Y4593" t="s">
        <v>261</v>
      </c>
      <c r="Z4593" t="s">
        <v>388</v>
      </c>
      <c r="AA4593" t="s">
        <v>51</v>
      </c>
      <c r="AB4593" t="s">
        <v>1633</v>
      </c>
      <c r="AC4593" t="s">
        <v>71</v>
      </c>
      <c r="AD4593" t="s">
        <v>447</v>
      </c>
      <c r="AE4593" t="s">
        <v>54</v>
      </c>
    </row>
    <row r="4594" spans="1:31" x14ac:dyDescent="0.2">
      <c r="A4594">
        <v>48</v>
      </c>
      <c r="B4594" t="s">
        <v>55</v>
      </c>
      <c r="C4594" t="s">
        <v>1799</v>
      </c>
      <c r="D4594" t="s">
        <v>32</v>
      </c>
      <c r="E4594" t="s">
        <v>34</v>
      </c>
      <c r="F4594" t="s">
        <v>1139</v>
      </c>
      <c r="G4594" t="s">
        <v>20540</v>
      </c>
      <c r="H4594" t="s">
        <v>20541</v>
      </c>
      <c r="I4594" t="s">
        <v>20542</v>
      </c>
      <c r="J4594" t="s">
        <v>20543</v>
      </c>
      <c r="K4594" t="s">
        <v>20544</v>
      </c>
      <c r="L4594" t="s">
        <v>20545</v>
      </c>
      <c r="M4594" t="s">
        <v>20546</v>
      </c>
      <c r="N4594" t="s">
        <v>20547</v>
      </c>
      <c r="O4594" t="s">
        <v>20548</v>
      </c>
      <c r="P4594" t="s">
        <v>20549</v>
      </c>
      <c r="Q4594" t="s">
        <v>32</v>
      </c>
      <c r="R4594">
        <v>64</v>
      </c>
      <c r="S4594">
        <v>-1</v>
      </c>
      <c r="T4594" t="s">
        <v>1525</v>
      </c>
      <c r="U4594" s="1">
        <v>40724</v>
      </c>
      <c r="V4594" t="s">
        <v>1474</v>
      </c>
      <c r="W4594" t="s">
        <v>181</v>
      </c>
      <c r="X4594" t="s">
        <v>49</v>
      </c>
      <c r="Y4594" t="s">
        <v>32</v>
      </c>
      <c r="Z4594" t="s">
        <v>91</v>
      </c>
      <c r="AA4594" t="s">
        <v>69</v>
      </c>
      <c r="AB4594" t="s">
        <v>271</v>
      </c>
      <c r="AC4594" t="s">
        <v>71</v>
      </c>
      <c r="AD4594" t="s">
        <v>13052</v>
      </c>
      <c r="AE4594" t="s">
        <v>54</v>
      </c>
    </row>
    <row r="4595" spans="1:31" x14ac:dyDescent="0.2">
      <c r="A4595">
        <v>48</v>
      </c>
      <c r="B4595" t="s">
        <v>55</v>
      </c>
      <c r="C4595" t="s">
        <v>32</v>
      </c>
      <c r="D4595" t="s">
        <v>33</v>
      </c>
      <c r="E4595" t="s">
        <v>34</v>
      </c>
      <c r="F4595" t="s">
        <v>56</v>
      </c>
      <c r="G4595" t="s">
        <v>20738</v>
      </c>
      <c r="H4595" t="s">
        <v>32</v>
      </c>
      <c r="I4595" t="s">
        <v>32</v>
      </c>
      <c r="J4595" t="s">
        <v>32</v>
      </c>
      <c r="K4595" t="s">
        <v>32</v>
      </c>
      <c r="L4595" t="s">
        <v>32</v>
      </c>
      <c r="M4595" t="s">
        <v>32</v>
      </c>
      <c r="N4595" t="s">
        <v>32</v>
      </c>
      <c r="O4595" t="s">
        <v>32</v>
      </c>
      <c r="P4595" t="s">
        <v>20739</v>
      </c>
      <c r="Q4595" t="s">
        <v>32</v>
      </c>
      <c r="R4595">
        <v>74</v>
      </c>
      <c r="S4595">
        <v>-1</v>
      </c>
      <c r="T4595" t="s">
        <v>47</v>
      </c>
      <c r="U4595" s="1">
        <v>41090</v>
      </c>
      <c r="V4595" t="s">
        <v>1598</v>
      </c>
      <c r="W4595" t="s">
        <v>32</v>
      </c>
      <c r="X4595" t="s">
        <v>49</v>
      </c>
      <c r="Y4595" t="s">
        <v>32</v>
      </c>
      <c r="Z4595" t="s">
        <v>378</v>
      </c>
      <c r="AA4595" t="s">
        <v>51</v>
      </c>
      <c r="AB4595" t="s">
        <v>110</v>
      </c>
      <c r="AC4595" t="s">
        <v>71</v>
      </c>
      <c r="AD4595" t="s">
        <v>95</v>
      </c>
      <c r="AE4595" t="s">
        <v>54</v>
      </c>
    </row>
    <row r="4596" spans="1:31" x14ac:dyDescent="0.2">
      <c r="A4596">
        <v>48</v>
      </c>
      <c r="B4596" t="s">
        <v>31</v>
      </c>
      <c r="C4596" t="s">
        <v>32</v>
      </c>
      <c r="D4596" t="s">
        <v>33</v>
      </c>
      <c r="E4596" t="s">
        <v>34</v>
      </c>
      <c r="F4596" t="s">
        <v>773</v>
      </c>
      <c r="G4596" t="s">
        <v>21855</v>
      </c>
      <c r="H4596" t="s">
        <v>21856</v>
      </c>
      <c r="I4596" t="s">
        <v>21857</v>
      </c>
      <c r="J4596" t="s">
        <v>21858</v>
      </c>
      <c r="K4596" t="s">
        <v>21859</v>
      </c>
      <c r="L4596" t="s">
        <v>21860</v>
      </c>
      <c r="M4596" t="s">
        <v>21861</v>
      </c>
      <c r="N4596" t="s">
        <v>21862</v>
      </c>
      <c r="O4596" t="s">
        <v>32</v>
      </c>
      <c r="P4596" t="s">
        <v>21863</v>
      </c>
      <c r="Q4596" t="s">
        <v>75</v>
      </c>
      <c r="R4596">
        <v>63</v>
      </c>
      <c r="S4596">
        <v>50000</v>
      </c>
      <c r="T4596" t="s">
        <v>560</v>
      </c>
      <c r="U4596" s="1">
        <v>41076</v>
      </c>
      <c r="V4596" t="s">
        <v>548</v>
      </c>
      <c r="W4596" t="s">
        <v>181</v>
      </c>
      <c r="X4596" t="s">
        <v>49</v>
      </c>
      <c r="Y4596" t="s">
        <v>32</v>
      </c>
      <c r="Z4596" t="s">
        <v>275</v>
      </c>
      <c r="AA4596" t="s">
        <v>69</v>
      </c>
      <c r="AB4596" t="s">
        <v>263</v>
      </c>
      <c r="AC4596" t="s">
        <v>220</v>
      </c>
      <c r="AD4596" t="s">
        <v>168</v>
      </c>
      <c r="AE4596" t="s">
        <v>54</v>
      </c>
    </row>
    <row r="4597" spans="1:31" x14ac:dyDescent="0.2">
      <c r="A4597">
        <v>48</v>
      </c>
      <c r="B4597" t="s">
        <v>169</v>
      </c>
      <c r="C4597" t="s">
        <v>32</v>
      </c>
      <c r="D4597" t="s">
        <v>33</v>
      </c>
      <c r="E4597" t="s">
        <v>32</v>
      </c>
      <c r="F4597" t="s">
        <v>32</v>
      </c>
      <c r="G4597" t="s">
        <v>21933</v>
      </c>
      <c r="H4597" t="s">
        <v>21934</v>
      </c>
      <c r="I4597" t="s">
        <v>21935</v>
      </c>
      <c r="J4597" t="s">
        <v>21936</v>
      </c>
      <c r="K4597" t="s">
        <v>21937</v>
      </c>
      <c r="L4597" t="s">
        <v>21938</v>
      </c>
      <c r="M4597" t="s">
        <v>21939</v>
      </c>
      <c r="N4597" t="s">
        <v>32</v>
      </c>
      <c r="O4597" t="s">
        <v>21940</v>
      </c>
      <c r="P4597" t="s">
        <v>21941</v>
      </c>
      <c r="Q4597" t="s">
        <v>321</v>
      </c>
      <c r="R4597">
        <v>62</v>
      </c>
      <c r="S4597">
        <v>-1</v>
      </c>
      <c r="T4597" t="s">
        <v>91</v>
      </c>
      <c r="U4597" s="1">
        <v>41090</v>
      </c>
      <c r="V4597" t="s">
        <v>5158</v>
      </c>
      <c r="W4597" t="s">
        <v>32</v>
      </c>
      <c r="X4597" t="s">
        <v>49</v>
      </c>
      <c r="Y4597" t="s">
        <v>435</v>
      </c>
      <c r="Z4597" t="s">
        <v>475</v>
      </c>
      <c r="AA4597" t="s">
        <v>69</v>
      </c>
      <c r="AB4597" t="s">
        <v>1243</v>
      </c>
      <c r="AC4597" t="s">
        <v>71</v>
      </c>
      <c r="AD4597" t="s">
        <v>53</v>
      </c>
      <c r="AE4597" t="s">
        <v>54</v>
      </c>
    </row>
    <row r="4598" spans="1:31" x14ac:dyDescent="0.2">
      <c r="A4598">
        <v>48</v>
      </c>
      <c r="B4598" t="s">
        <v>96</v>
      </c>
      <c r="C4598" t="s">
        <v>155</v>
      </c>
      <c r="D4598" t="s">
        <v>33</v>
      </c>
      <c r="E4598" t="s">
        <v>170</v>
      </c>
      <c r="F4598" t="s">
        <v>56</v>
      </c>
      <c r="G4598" t="s">
        <v>32</v>
      </c>
      <c r="H4598" t="s">
        <v>32</v>
      </c>
      <c r="I4598" t="s">
        <v>32</v>
      </c>
      <c r="J4598" t="s">
        <v>32</v>
      </c>
      <c r="K4598" t="s">
        <v>32</v>
      </c>
      <c r="L4598" t="s">
        <v>32</v>
      </c>
      <c r="M4598" t="s">
        <v>32</v>
      </c>
      <c r="N4598" t="s">
        <v>32</v>
      </c>
      <c r="O4598" t="s">
        <v>32</v>
      </c>
      <c r="P4598" t="s">
        <v>32</v>
      </c>
      <c r="Q4598" t="s">
        <v>75</v>
      </c>
      <c r="R4598">
        <v>69</v>
      </c>
      <c r="S4598">
        <v>-1</v>
      </c>
      <c r="T4598" t="s">
        <v>91</v>
      </c>
      <c r="U4598" s="1">
        <v>41090</v>
      </c>
      <c r="V4598" t="s">
        <v>48</v>
      </c>
      <c r="W4598" t="s">
        <v>92</v>
      </c>
      <c r="X4598" t="s">
        <v>244</v>
      </c>
      <c r="Y4598" t="s">
        <v>435</v>
      </c>
      <c r="Z4598" t="s">
        <v>32</v>
      </c>
      <c r="AA4598" t="s">
        <v>51</v>
      </c>
      <c r="AB4598" t="s">
        <v>1909</v>
      </c>
      <c r="AC4598" t="s">
        <v>71</v>
      </c>
      <c r="AD4598" t="s">
        <v>95</v>
      </c>
      <c r="AE4598" t="s">
        <v>54</v>
      </c>
    </row>
    <row r="4599" spans="1:31" x14ac:dyDescent="0.2">
      <c r="A4599">
        <v>48</v>
      </c>
      <c r="B4599" t="s">
        <v>55</v>
      </c>
      <c r="C4599" t="s">
        <v>32</v>
      </c>
      <c r="D4599" t="s">
        <v>33</v>
      </c>
      <c r="E4599" t="s">
        <v>34</v>
      </c>
      <c r="F4599" t="s">
        <v>56</v>
      </c>
      <c r="G4599" t="s">
        <v>23298</v>
      </c>
      <c r="H4599" t="s">
        <v>23299</v>
      </c>
      <c r="I4599" t="s">
        <v>23300</v>
      </c>
      <c r="J4599" t="s">
        <v>23301</v>
      </c>
      <c r="K4599" t="s">
        <v>23302</v>
      </c>
      <c r="L4599" t="s">
        <v>23303</v>
      </c>
      <c r="M4599" t="s">
        <v>23304</v>
      </c>
      <c r="N4599" t="s">
        <v>23305</v>
      </c>
      <c r="O4599" t="s">
        <v>23306</v>
      </c>
      <c r="P4599" t="s">
        <v>23307</v>
      </c>
      <c r="Q4599" t="s">
        <v>75</v>
      </c>
      <c r="R4599">
        <v>67</v>
      </c>
      <c r="S4599">
        <v>-1</v>
      </c>
      <c r="T4599" t="s">
        <v>91</v>
      </c>
      <c r="U4599" s="1">
        <v>41090</v>
      </c>
      <c r="V4599" t="s">
        <v>1991</v>
      </c>
      <c r="W4599" t="s">
        <v>32</v>
      </c>
      <c r="X4599" t="s">
        <v>49</v>
      </c>
      <c r="Y4599" t="s">
        <v>93</v>
      </c>
      <c r="Z4599" t="s">
        <v>298</v>
      </c>
      <c r="AA4599" t="s">
        <v>69</v>
      </c>
      <c r="AB4599" t="s">
        <v>285</v>
      </c>
      <c r="AC4599" t="s">
        <v>71</v>
      </c>
      <c r="AD4599" t="s">
        <v>95</v>
      </c>
      <c r="AE4599" t="s">
        <v>54</v>
      </c>
    </row>
    <row r="4600" spans="1:31" x14ac:dyDescent="0.2">
      <c r="A4600">
        <v>48</v>
      </c>
      <c r="B4600" t="s">
        <v>169</v>
      </c>
      <c r="C4600" t="s">
        <v>113</v>
      </c>
      <c r="D4600" t="s">
        <v>501</v>
      </c>
      <c r="E4600" t="s">
        <v>34</v>
      </c>
      <c r="F4600" t="s">
        <v>1139</v>
      </c>
      <c r="G4600" t="s">
        <v>23763</v>
      </c>
      <c r="H4600" t="s">
        <v>23764</v>
      </c>
      <c r="I4600" t="s">
        <v>1759</v>
      </c>
      <c r="J4600" t="s">
        <v>7955</v>
      </c>
      <c r="K4600" t="s">
        <v>23765</v>
      </c>
      <c r="L4600" t="s">
        <v>23766</v>
      </c>
      <c r="M4600" t="s">
        <v>23767</v>
      </c>
      <c r="N4600" t="s">
        <v>23768</v>
      </c>
      <c r="O4600" t="s">
        <v>32</v>
      </c>
      <c r="P4600" t="s">
        <v>32</v>
      </c>
      <c r="Q4600" t="s">
        <v>75</v>
      </c>
      <c r="R4600">
        <v>70</v>
      </c>
      <c r="S4600">
        <v>-1</v>
      </c>
      <c r="T4600" t="s">
        <v>203</v>
      </c>
      <c r="U4600" s="1">
        <v>41090</v>
      </c>
      <c r="V4600" t="s">
        <v>1598</v>
      </c>
      <c r="W4600" t="s">
        <v>32</v>
      </c>
      <c r="X4600" t="s">
        <v>49</v>
      </c>
      <c r="Y4600" t="s">
        <v>435</v>
      </c>
      <c r="Z4600" t="s">
        <v>32</v>
      </c>
      <c r="AA4600" t="s">
        <v>51</v>
      </c>
      <c r="AB4600" t="s">
        <v>299</v>
      </c>
      <c r="AC4600" t="s">
        <v>71</v>
      </c>
      <c r="AD4600" t="s">
        <v>95</v>
      </c>
      <c r="AE4600" t="s">
        <v>54</v>
      </c>
    </row>
    <row r="4601" spans="1:31" x14ac:dyDescent="0.2">
      <c r="A4601">
        <v>48</v>
      </c>
      <c r="B4601" t="s">
        <v>96</v>
      </c>
      <c r="C4601" t="s">
        <v>155</v>
      </c>
      <c r="D4601" t="s">
        <v>888</v>
      </c>
      <c r="E4601" t="s">
        <v>34</v>
      </c>
      <c r="F4601" t="s">
        <v>1139</v>
      </c>
      <c r="G4601" t="s">
        <v>25622</v>
      </c>
      <c r="H4601" t="s">
        <v>25623</v>
      </c>
      <c r="I4601" t="s">
        <v>25624</v>
      </c>
      <c r="J4601" t="s">
        <v>32</v>
      </c>
      <c r="K4601" t="s">
        <v>25625</v>
      </c>
      <c r="L4601" t="s">
        <v>25626</v>
      </c>
      <c r="M4601" t="s">
        <v>32</v>
      </c>
      <c r="N4601" t="s">
        <v>32</v>
      </c>
      <c r="O4601" t="s">
        <v>32</v>
      </c>
      <c r="P4601" t="s">
        <v>32</v>
      </c>
      <c r="Q4601" t="s">
        <v>75</v>
      </c>
      <c r="R4601">
        <v>70</v>
      </c>
      <c r="S4601">
        <v>100000</v>
      </c>
      <c r="T4601" t="s">
        <v>91</v>
      </c>
      <c r="U4601" s="1">
        <v>40974</v>
      </c>
      <c r="V4601" t="s">
        <v>48</v>
      </c>
      <c r="W4601" t="s">
        <v>2129</v>
      </c>
      <c r="X4601" t="s">
        <v>49</v>
      </c>
      <c r="Y4601" t="s">
        <v>261</v>
      </c>
      <c r="Z4601" t="s">
        <v>2161</v>
      </c>
      <c r="AA4601" t="s">
        <v>51</v>
      </c>
      <c r="AB4601" t="s">
        <v>6520</v>
      </c>
      <c r="AC4601" t="s">
        <v>71</v>
      </c>
      <c r="AD4601" t="s">
        <v>82</v>
      </c>
      <c r="AE4601" t="s">
        <v>54</v>
      </c>
    </row>
    <row r="4602" spans="1:31" x14ac:dyDescent="0.2">
      <c r="A4602">
        <v>48</v>
      </c>
      <c r="B4602" t="s">
        <v>169</v>
      </c>
      <c r="C4602" t="s">
        <v>32</v>
      </c>
      <c r="D4602" t="s">
        <v>33</v>
      </c>
      <c r="E4602" t="s">
        <v>34</v>
      </c>
      <c r="F4602" t="s">
        <v>833</v>
      </c>
      <c r="G4602" t="s">
        <v>25759</v>
      </c>
      <c r="H4602" t="s">
        <v>25760</v>
      </c>
      <c r="I4602" t="s">
        <v>25761</v>
      </c>
      <c r="J4602" t="s">
        <v>25762</v>
      </c>
      <c r="K4602" t="s">
        <v>32</v>
      </c>
      <c r="L4602" t="s">
        <v>25763</v>
      </c>
      <c r="M4602" t="s">
        <v>25764</v>
      </c>
      <c r="N4602" t="s">
        <v>25765</v>
      </c>
      <c r="O4602" t="s">
        <v>25766</v>
      </c>
      <c r="P4602" t="s">
        <v>25767</v>
      </c>
      <c r="Q4602" t="s">
        <v>75</v>
      </c>
      <c r="R4602">
        <v>63</v>
      </c>
      <c r="S4602">
        <v>-1</v>
      </c>
      <c r="T4602" t="s">
        <v>32</v>
      </c>
      <c r="U4602" s="1">
        <v>41088</v>
      </c>
      <c r="V4602" t="s">
        <v>1639</v>
      </c>
      <c r="W4602" t="s">
        <v>181</v>
      </c>
      <c r="X4602" t="s">
        <v>49</v>
      </c>
      <c r="Y4602" t="s">
        <v>495</v>
      </c>
      <c r="Z4602" t="s">
        <v>91</v>
      </c>
      <c r="AA4602" t="s">
        <v>69</v>
      </c>
      <c r="AB4602" t="s">
        <v>32</v>
      </c>
      <c r="AC4602" t="s">
        <v>71</v>
      </c>
      <c r="AD4602" t="s">
        <v>95</v>
      </c>
      <c r="AE4602" t="s">
        <v>54</v>
      </c>
    </row>
    <row r="4603" spans="1:31" x14ac:dyDescent="0.2">
      <c r="A4603">
        <v>48</v>
      </c>
      <c r="B4603" t="s">
        <v>169</v>
      </c>
      <c r="C4603" t="s">
        <v>113</v>
      </c>
      <c r="D4603" t="s">
        <v>33</v>
      </c>
      <c r="E4603" t="s">
        <v>34</v>
      </c>
      <c r="F4603" t="s">
        <v>56</v>
      </c>
      <c r="G4603" t="s">
        <v>26969</v>
      </c>
      <c r="H4603" t="s">
        <v>26970</v>
      </c>
      <c r="I4603" t="s">
        <v>26971</v>
      </c>
      <c r="J4603" t="s">
        <v>26972</v>
      </c>
      <c r="K4603" t="s">
        <v>26973</v>
      </c>
      <c r="L4603" t="s">
        <v>26974</v>
      </c>
      <c r="M4603" t="s">
        <v>26975</v>
      </c>
      <c r="N4603" t="s">
        <v>26976</v>
      </c>
      <c r="O4603" t="s">
        <v>26977</v>
      </c>
      <c r="P4603" t="s">
        <v>26978</v>
      </c>
      <c r="Q4603" t="s">
        <v>75</v>
      </c>
      <c r="R4603">
        <v>69</v>
      </c>
      <c r="S4603">
        <v>60000</v>
      </c>
      <c r="T4603" t="s">
        <v>560</v>
      </c>
      <c r="U4603" s="1">
        <v>40763</v>
      </c>
      <c r="V4603" t="s">
        <v>48</v>
      </c>
      <c r="W4603" t="s">
        <v>32</v>
      </c>
      <c r="X4603" t="s">
        <v>49</v>
      </c>
      <c r="Y4603" t="s">
        <v>93</v>
      </c>
      <c r="Z4603" t="s">
        <v>32</v>
      </c>
      <c r="AA4603" t="s">
        <v>51</v>
      </c>
      <c r="AB4603" t="s">
        <v>206</v>
      </c>
      <c r="AC4603" t="s">
        <v>71</v>
      </c>
      <c r="AD4603" t="s">
        <v>95</v>
      </c>
      <c r="AE4603" t="s">
        <v>54</v>
      </c>
    </row>
    <row r="4604" spans="1:31" x14ac:dyDescent="0.2">
      <c r="A4604">
        <v>48</v>
      </c>
      <c r="B4604" t="s">
        <v>96</v>
      </c>
      <c r="C4604" t="s">
        <v>32</v>
      </c>
      <c r="D4604" t="s">
        <v>33</v>
      </c>
      <c r="E4604" t="s">
        <v>34</v>
      </c>
      <c r="F4604" t="s">
        <v>56</v>
      </c>
      <c r="G4604" t="s">
        <v>28306</v>
      </c>
      <c r="H4604" t="s">
        <v>28307</v>
      </c>
      <c r="I4604" t="s">
        <v>28308</v>
      </c>
      <c r="J4604" t="s">
        <v>28309</v>
      </c>
      <c r="K4604" t="s">
        <v>28310</v>
      </c>
      <c r="L4604" t="s">
        <v>28311</v>
      </c>
      <c r="M4604" t="s">
        <v>28312</v>
      </c>
      <c r="N4604" t="s">
        <v>28313</v>
      </c>
      <c r="O4604" t="s">
        <v>28314</v>
      </c>
      <c r="P4604" t="s">
        <v>28315</v>
      </c>
      <c r="Q4604" t="s">
        <v>75</v>
      </c>
      <c r="R4604">
        <v>65</v>
      </c>
      <c r="S4604">
        <v>-1</v>
      </c>
      <c r="T4604" t="s">
        <v>76</v>
      </c>
      <c r="U4604" s="1">
        <v>41090</v>
      </c>
      <c r="V4604" t="s">
        <v>2466</v>
      </c>
      <c r="W4604" t="s">
        <v>32</v>
      </c>
      <c r="X4604" t="s">
        <v>49</v>
      </c>
      <c r="Y4604" t="s">
        <v>643</v>
      </c>
      <c r="Z4604" t="s">
        <v>246</v>
      </c>
      <c r="AA4604" t="s">
        <v>69</v>
      </c>
      <c r="AB4604" t="s">
        <v>521</v>
      </c>
      <c r="AC4604" t="s">
        <v>71</v>
      </c>
      <c r="AD4604" t="s">
        <v>447</v>
      </c>
      <c r="AE4604" t="s">
        <v>54</v>
      </c>
    </row>
    <row r="4605" spans="1:31" x14ac:dyDescent="0.2">
      <c r="A4605">
        <v>48</v>
      </c>
      <c r="B4605" t="s">
        <v>169</v>
      </c>
      <c r="C4605" t="s">
        <v>32</v>
      </c>
      <c r="D4605" t="s">
        <v>33</v>
      </c>
      <c r="E4605" t="s">
        <v>34</v>
      </c>
      <c r="F4605" t="s">
        <v>32</v>
      </c>
      <c r="G4605" t="s">
        <v>29670</v>
      </c>
      <c r="H4605" t="s">
        <v>32</v>
      </c>
      <c r="I4605" t="s">
        <v>29671</v>
      </c>
      <c r="J4605" t="s">
        <v>29672</v>
      </c>
      <c r="K4605" t="s">
        <v>32</v>
      </c>
      <c r="L4605" t="s">
        <v>29673</v>
      </c>
      <c r="M4605" t="s">
        <v>32</v>
      </c>
      <c r="N4605" t="s">
        <v>32</v>
      </c>
      <c r="O4605" t="s">
        <v>32</v>
      </c>
      <c r="P4605" t="s">
        <v>32</v>
      </c>
      <c r="Q4605" t="s">
        <v>108</v>
      </c>
      <c r="R4605">
        <v>68</v>
      </c>
      <c r="S4605">
        <v>-1</v>
      </c>
      <c r="T4605" t="s">
        <v>68</v>
      </c>
      <c r="U4605" s="1">
        <v>41087</v>
      </c>
      <c r="V4605" t="s">
        <v>739</v>
      </c>
      <c r="W4605" t="s">
        <v>181</v>
      </c>
      <c r="X4605" t="s">
        <v>49</v>
      </c>
      <c r="Y4605" t="s">
        <v>32</v>
      </c>
      <c r="Z4605" t="s">
        <v>32</v>
      </c>
      <c r="AA4605" t="s">
        <v>69</v>
      </c>
      <c r="AB4605" t="s">
        <v>32</v>
      </c>
      <c r="AC4605" t="s">
        <v>71</v>
      </c>
      <c r="AD4605" t="s">
        <v>95</v>
      </c>
      <c r="AE4605" t="s">
        <v>54</v>
      </c>
    </row>
    <row r="4606" spans="1:31" x14ac:dyDescent="0.2">
      <c r="A4606">
        <v>48</v>
      </c>
      <c r="B4606" t="s">
        <v>96</v>
      </c>
      <c r="C4606" t="s">
        <v>32</v>
      </c>
      <c r="D4606" t="s">
        <v>33</v>
      </c>
      <c r="E4606" t="s">
        <v>170</v>
      </c>
      <c r="F4606" t="s">
        <v>310</v>
      </c>
      <c r="G4606" t="s">
        <v>31205</v>
      </c>
      <c r="H4606" t="s">
        <v>31206</v>
      </c>
      <c r="I4606" t="s">
        <v>31207</v>
      </c>
      <c r="J4606" t="s">
        <v>31208</v>
      </c>
      <c r="K4606" t="s">
        <v>31209</v>
      </c>
      <c r="L4606" t="s">
        <v>31210</v>
      </c>
      <c r="M4606" t="s">
        <v>31211</v>
      </c>
      <c r="N4606" t="s">
        <v>31212</v>
      </c>
      <c r="O4606" t="s">
        <v>31213</v>
      </c>
      <c r="P4606" t="s">
        <v>31214</v>
      </c>
      <c r="Q4606" t="s">
        <v>75</v>
      </c>
      <c r="R4606">
        <v>68</v>
      </c>
      <c r="S4606">
        <v>-1</v>
      </c>
      <c r="T4606" t="s">
        <v>136</v>
      </c>
      <c r="U4606" s="1">
        <v>41090</v>
      </c>
      <c r="V4606" t="s">
        <v>822</v>
      </c>
      <c r="W4606" t="s">
        <v>32</v>
      </c>
      <c r="X4606" t="s">
        <v>49</v>
      </c>
      <c r="Y4606" t="s">
        <v>93</v>
      </c>
      <c r="Z4606" t="s">
        <v>298</v>
      </c>
      <c r="AA4606" t="s">
        <v>51</v>
      </c>
      <c r="AB4606" t="s">
        <v>344</v>
      </c>
      <c r="AC4606" t="s">
        <v>71</v>
      </c>
      <c r="AD4606" t="s">
        <v>168</v>
      </c>
      <c r="AE4606" t="s">
        <v>54</v>
      </c>
    </row>
    <row r="4607" spans="1:31" x14ac:dyDescent="0.2">
      <c r="A4607">
        <v>48</v>
      </c>
      <c r="B4607" t="s">
        <v>169</v>
      </c>
      <c r="C4607" t="s">
        <v>155</v>
      </c>
      <c r="D4607" t="s">
        <v>98</v>
      </c>
      <c r="E4607" t="s">
        <v>32</v>
      </c>
      <c r="F4607" t="s">
        <v>114</v>
      </c>
      <c r="G4607" t="s">
        <v>32427</v>
      </c>
      <c r="H4607" t="s">
        <v>32428</v>
      </c>
      <c r="I4607" t="s">
        <v>32429</v>
      </c>
      <c r="J4607" t="s">
        <v>32430</v>
      </c>
      <c r="K4607" t="s">
        <v>32431</v>
      </c>
      <c r="L4607" t="s">
        <v>32432</v>
      </c>
      <c r="M4607" t="s">
        <v>32433</v>
      </c>
      <c r="N4607" t="s">
        <v>32434</v>
      </c>
      <c r="O4607" t="s">
        <v>32435</v>
      </c>
      <c r="P4607" t="s">
        <v>32436</v>
      </c>
      <c r="Q4607" t="s">
        <v>75</v>
      </c>
      <c r="R4607">
        <v>73</v>
      </c>
      <c r="S4607">
        <v>-1</v>
      </c>
      <c r="T4607" t="s">
        <v>457</v>
      </c>
      <c r="U4607" s="1">
        <v>41089</v>
      </c>
      <c r="V4607" t="s">
        <v>1639</v>
      </c>
      <c r="W4607" t="s">
        <v>886</v>
      </c>
      <c r="X4607" t="s">
        <v>49</v>
      </c>
      <c r="Y4607" t="s">
        <v>495</v>
      </c>
      <c r="Z4607" t="s">
        <v>32</v>
      </c>
      <c r="AA4607" t="s">
        <v>51</v>
      </c>
      <c r="AB4607" t="s">
        <v>299</v>
      </c>
      <c r="AC4607" t="s">
        <v>71</v>
      </c>
      <c r="AD4607" t="s">
        <v>1206</v>
      </c>
      <c r="AE4607" t="s">
        <v>54</v>
      </c>
    </row>
    <row r="4608" spans="1:31" x14ac:dyDescent="0.2">
      <c r="A4608">
        <v>48</v>
      </c>
      <c r="B4608" t="s">
        <v>55</v>
      </c>
      <c r="C4608" t="s">
        <v>113</v>
      </c>
      <c r="D4608" t="s">
        <v>33</v>
      </c>
      <c r="E4608" t="s">
        <v>34</v>
      </c>
      <c r="F4608" t="s">
        <v>56</v>
      </c>
      <c r="G4608" t="s">
        <v>33826</v>
      </c>
      <c r="H4608" t="s">
        <v>33827</v>
      </c>
      <c r="I4608" t="s">
        <v>33828</v>
      </c>
      <c r="J4608" t="s">
        <v>33829</v>
      </c>
      <c r="K4608" t="s">
        <v>33830</v>
      </c>
      <c r="L4608" t="s">
        <v>33831</v>
      </c>
      <c r="M4608" t="s">
        <v>33832</v>
      </c>
      <c r="N4608" t="s">
        <v>33833</v>
      </c>
      <c r="O4608" t="s">
        <v>33834</v>
      </c>
      <c r="P4608" t="s">
        <v>33835</v>
      </c>
      <c r="Q4608" t="s">
        <v>75</v>
      </c>
      <c r="R4608">
        <v>65</v>
      </c>
      <c r="S4608">
        <v>-1</v>
      </c>
      <c r="T4608" t="s">
        <v>68</v>
      </c>
      <c r="U4608" s="1">
        <v>41088</v>
      </c>
      <c r="V4608" t="s">
        <v>662</v>
      </c>
      <c r="W4608" t="s">
        <v>32</v>
      </c>
      <c r="X4608" t="s">
        <v>49</v>
      </c>
      <c r="Y4608" t="s">
        <v>192</v>
      </c>
      <c r="Z4608" t="s">
        <v>246</v>
      </c>
      <c r="AA4608" t="s">
        <v>69</v>
      </c>
      <c r="AB4608" t="s">
        <v>32</v>
      </c>
      <c r="AC4608" t="s">
        <v>71</v>
      </c>
      <c r="AD4608" t="s">
        <v>1486</v>
      </c>
      <c r="AE4608" t="s">
        <v>265</v>
      </c>
    </row>
    <row r="4609" spans="1:31" x14ac:dyDescent="0.2">
      <c r="A4609">
        <v>48</v>
      </c>
      <c r="B4609" t="s">
        <v>169</v>
      </c>
      <c r="C4609" t="s">
        <v>32</v>
      </c>
      <c r="D4609" t="s">
        <v>32</v>
      </c>
      <c r="E4609" t="s">
        <v>34</v>
      </c>
      <c r="F4609" t="s">
        <v>32</v>
      </c>
      <c r="G4609" t="s">
        <v>34623</v>
      </c>
      <c r="H4609" t="s">
        <v>34624</v>
      </c>
      <c r="I4609" t="s">
        <v>34625</v>
      </c>
      <c r="J4609" t="s">
        <v>34626</v>
      </c>
      <c r="K4609" t="s">
        <v>34627</v>
      </c>
      <c r="L4609" t="s">
        <v>34628</v>
      </c>
      <c r="M4609" t="s">
        <v>34629</v>
      </c>
      <c r="N4609" t="s">
        <v>34630</v>
      </c>
      <c r="O4609" t="s">
        <v>34631</v>
      </c>
      <c r="P4609" t="s">
        <v>4063</v>
      </c>
      <c r="Q4609" t="s">
        <v>75</v>
      </c>
      <c r="R4609">
        <v>72</v>
      </c>
      <c r="S4609">
        <v>-1</v>
      </c>
      <c r="T4609" t="s">
        <v>32</v>
      </c>
      <c r="U4609" s="1">
        <v>41070</v>
      </c>
      <c r="V4609" t="s">
        <v>48</v>
      </c>
      <c r="W4609" t="s">
        <v>32</v>
      </c>
      <c r="X4609" t="s">
        <v>49</v>
      </c>
      <c r="Y4609" t="s">
        <v>32</v>
      </c>
      <c r="Z4609" t="s">
        <v>32</v>
      </c>
      <c r="AA4609" t="s">
        <v>51</v>
      </c>
      <c r="AB4609" t="s">
        <v>32</v>
      </c>
      <c r="AC4609" t="s">
        <v>32</v>
      </c>
      <c r="AD4609" t="s">
        <v>95</v>
      </c>
      <c r="AE4609" t="s">
        <v>54</v>
      </c>
    </row>
    <row r="4610" spans="1:31" x14ac:dyDescent="0.2">
      <c r="A4610">
        <v>48</v>
      </c>
      <c r="B4610" t="s">
        <v>620</v>
      </c>
      <c r="C4610" t="s">
        <v>155</v>
      </c>
      <c r="D4610" t="s">
        <v>33</v>
      </c>
      <c r="E4610" t="s">
        <v>34</v>
      </c>
      <c r="F4610" t="s">
        <v>114</v>
      </c>
      <c r="G4610" t="s">
        <v>35197</v>
      </c>
      <c r="H4610" t="s">
        <v>35198</v>
      </c>
      <c r="I4610" t="s">
        <v>35199</v>
      </c>
      <c r="J4610" t="s">
        <v>35200</v>
      </c>
      <c r="K4610" t="s">
        <v>35201</v>
      </c>
      <c r="L4610" t="s">
        <v>35202</v>
      </c>
      <c r="M4610" t="s">
        <v>35203</v>
      </c>
      <c r="N4610" t="s">
        <v>35204</v>
      </c>
      <c r="O4610" t="s">
        <v>35205</v>
      </c>
      <c r="P4610" t="s">
        <v>35206</v>
      </c>
      <c r="Q4610" t="s">
        <v>75</v>
      </c>
      <c r="R4610">
        <v>65</v>
      </c>
      <c r="S4610">
        <v>-1</v>
      </c>
      <c r="T4610" t="s">
        <v>68</v>
      </c>
      <c r="U4610" s="1">
        <v>41039</v>
      </c>
      <c r="V4610" t="s">
        <v>4944</v>
      </c>
      <c r="W4610" t="s">
        <v>181</v>
      </c>
      <c r="X4610" t="s">
        <v>49</v>
      </c>
      <c r="Y4610" t="s">
        <v>245</v>
      </c>
      <c r="Z4610" t="s">
        <v>1041</v>
      </c>
      <c r="AA4610" t="s">
        <v>69</v>
      </c>
      <c r="AB4610" t="s">
        <v>285</v>
      </c>
      <c r="AC4610" t="s">
        <v>71</v>
      </c>
      <c r="AD4610" t="s">
        <v>447</v>
      </c>
      <c r="AE4610" t="s">
        <v>54</v>
      </c>
    </row>
    <row r="4611" spans="1:31" x14ac:dyDescent="0.2">
      <c r="A4611">
        <v>48</v>
      </c>
      <c r="B4611" t="s">
        <v>112</v>
      </c>
      <c r="C4611" t="s">
        <v>155</v>
      </c>
      <c r="D4611" t="s">
        <v>98</v>
      </c>
      <c r="E4611" t="s">
        <v>34</v>
      </c>
      <c r="F4611" t="s">
        <v>114</v>
      </c>
      <c r="G4611" t="s">
        <v>36779</v>
      </c>
      <c r="H4611" t="s">
        <v>36780</v>
      </c>
      <c r="I4611" t="s">
        <v>36781</v>
      </c>
      <c r="J4611" t="s">
        <v>36782</v>
      </c>
      <c r="K4611" t="s">
        <v>36783</v>
      </c>
      <c r="L4611" t="s">
        <v>36784</v>
      </c>
      <c r="M4611" t="s">
        <v>36785</v>
      </c>
      <c r="N4611" t="s">
        <v>36786</v>
      </c>
      <c r="O4611" t="s">
        <v>36787</v>
      </c>
      <c r="P4611" t="s">
        <v>36788</v>
      </c>
      <c r="Q4611" t="s">
        <v>75</v>
      </c>
      <c r="R4611">
        <v>73</v>
      </c>
      <c r="S4611">
        <v>-1</v>
      </c>
      <c r="T4611" t="s">
        <v>76</v>
      </c>
      <c r="U4611" s="1">
        <v>41090</v>
      </c>
      <c r="V4611" t="s">
        <v>48</v>
      </c>
      <c r="W4611" t="s">
        <v>32</v>
      </c>
      <c r="X4611" t="s">
        <v>49</v>
      </c>
      <c r="Y4611" t="s">
        <v>93</v>
      </c>
      <c r="Z4611" t="s">
        <v>32</v>
      </c>
      <c r="AA4611" t="s">
        <v>51</v>
      </c>
      <c r="AB4611" t="s">
        <v>32</v>
      </c>
      <c r="AC4611" t="s">
        <v>71</v>
      </c>
      <c r="AD4611" t="s">
        <v>36789</v>
      </c>
      <c r="AE4611" t="s">
        <v>54</v>
      </c>
    </row>
    <row r="4612" spans="1:31" x14ac:dyDescent="0.2">
      <c r="A4612">
        <v>48</v>
      </c>
      <c r="B4612" t="s">
        <v>55</v>
      </c>
      <c r="C4612" t="s">
        <v>32</v>
      </c>
      <c r="D4612" t="s">
        <v>33</v>
      </c>
      <c r="E4612" t="s">
        <v>32</v>
      </c>
      <c r="F4612" t="s">
        <v>56</v>
      </c>
      <c r="G4612" t="s">
        <v>38875</v>
      </c>
      <c r="H4612" t="s">
        <v>38876</v>
      </c>
      <c r="I4612" t="s">
        <v>38877</v>
      </c>
      <c r="J4612" t="s">
        <v>38878</v>
      </c>
      <c r="K4612" t="s">
        <v>38879</v>
      </c>
      <c r="L4612" t="s">
        <v>38880</v>
      </c>
      <c r="M4612" t="s">
        <v>38881</v>
      </c>
      <c r="N4612" t="s">
        <v>38882</v>
      </c>
      <c r="O4612" t="s">
        <v>38883</v>
      </c>
      <c r="P4612" t="s">
        <v>38884</v>
      </c>
      <c r="Q4612" t="s">
        <v>75</v>
      </c>
      <c r="R4612">
        <v>74</v>
      </c>
      <c r="S4612">
        <v>-1</v>
      </c>
      <c r="T4612" t="s">
        <v>331</v>
      </c>
      <c r="U4612" s="1">
        <v>40994</v>
      </c>
      <c r="V4612" t="s">
        <v>48</v>
      </c>
      <c r="W4612" t="s">
        <v>78</v>
      </c>
      <c r="X4612" t="s">
        <v>244</v>
      </c>
      <c r="Y4612" t="s">
        <v>93</v>
      </c>
      <c r="Z4612" t="s">
        <v>388</v>
      </c>
      <c r="AA4612" t="s">
        <v>51</v>
      </c>
      <c r="AB4612" t="s">
        <v>389</v>
      </c>
      <c r="AC4612" t="s">
        <v>71</v>
      </c>
      <c r="AD4612" t="s">
        <v>38885</v>
      </c>
      <c r="AE4612" t="s">
        <v>265</v>
      </c>
    </row>
    <row r="4613" spans="1:31" x14ac:dyDescent="0.2">
      <c r="A4613">
        <v>48</v>
      </c>
      <c r="B4613" t="s">
        <v>169</v>
      </c>
      <c r="C4613" t="s">
        <v>32</v>
      </c>
      <c r="D4613" t="s">
        <v>33</v>
      </c>
      <c r="E4613" t="s">
        <v>34</v>
      </c>
      <c r="F4613" t="s">
        <v>114</v>
      </c>
      <c r="G4613" t="s">
        <v>38935</v>
      </c>
      <c r="H4613" t="s">
        <v>32</v>
      </c>
      <c r="I4613" t="s">
        <v>32</v>
      </c>
      <c r="J4613" t="s">
        <v>5894</v>
      </c>
      <c r="K4613" t="s">
        <v>38936</v>
      </c>
      <c r="L4613" t="s">
        <v>38937</v>
      </c>
      <c r="M4613" t="s">
        <v>32</v>
      </c>
      <c r="N4613" t="s">
        <v>32</v>
      </c>
      <c r="O4613" t="s">
        <v>38938</v>
      </c>
      <c r="P4613" t="s">
        <v>38939</v>
      </c>
      <c r="Q4613" t="s">
        <v>75</v>
      </c>
      <c r="R4613">
        <v>69</v>
      </c>
      <c r="S4613">
        <v>-1</v>
      </c>
      <c r="T4613" t="s">
        <v>32</v>
      </c>
      <c r="U4613" s="1">
        <v>41090</v>
      </c>
      <c r="V4613" t="s">
        <v>164</v>
      </c>
      <c r="W4613" t="s">
        <v>191</v>
      </c>
      <c r="X4613" t="s">
        <v>49</v>
      </c>
      <c r="Y4613" t="s">
        <v>495</v>
      </c>
      <c r="Z4613" t="s">
        <v>32</v>
      </c>
      <c r="AA4613" t="s">
        <v>51</v>
      </c>
      <c r="AB4613" t="s">
        <v>32</v>
      </c>
      <c r="AC4613" t="s">
        <v>71</v>
      </c>
      <c r="AD4613" t="s">
        <v>511</v>
      </c>
      <c r="AE4613" t="s">
        <v>54</v>
      </c>
    </row>
    <row r="4614" spans="1:31" x14ac:dyDescent="0.2">
      <c r="A4614">
        <v>48</v>
      </c>
      <c r="B4614" t="s">
        <v>112</v>
      </c>
      <c r="C4614" t="s">
        <v>32</v>
      </c>
      <c r="D4614" t="s">
        <v>182</v>
      </c>
      <c r="E4614" t="s">
        <v>34</v>
      </c>
      <c r="F4614" t="s">
        <v>56</v>
      </c>
      <c r="G4614" t="s">
        <v>39265</v>
      </c>
      <c r="H4614" t="s">
        <v>39266</v>
      </c>
      <c r="I4614" t="s">
        <v>39267</v>
      </c>
      <c r="J4614" t="s">
        <v>39268</v>
      </c>
      <c r="K4614" t="s">
        <v>39269</v>
      </c>
      <c r="L4614" t="s">
        <v>39270</v>
      </c>
      <c r="M4614" t="s">
        <v>39271</v>
      </c>
      <c r="N4614" t="s">
        <v>39272</v>
      </c>
      <c r="O4614" t="s">
        <v>39273</v>
      </c>
      <c r="P4614" t="s">
        <v>39274</v>
      </c>
      <c r="Q4614" t="s">
        <v>75</v>
      </c>
      <c r="R4614">
        <v>72</v>
      </c>
      <c r="S4614">
        <v>-1</v>
      </c>
      <c r="T4614" t="s">
        <v>457</v>
      </c>
      <c r="U4614" s="1">
        <v>41090</v>
      </c>
      <c r="V4614" t="s">
        <v>274</v>
      </c>
      <c r="W4614" t="s">
        <v>32</v>
      </c>
      <c r="X4614" t="s">
        <v>49</v>
      </c>
      <c r="Y4614" t="s">
        <v>79</v>
      </c>
      <c r="Z4614" t="s">
        <v>1041</v>
      </c>
      <c r="AA4614" t="s">
        <v>51</v>
      </c>
      <c r="AB4614" t="s">
        <v>1633</v>
      </c>
      <c r="AC4614" t="s">
        <v>71</v>
      </c>
      <c r="AD4614" t="s">
        <v>168</v>
      </c>
      <c r="AE4614" t="s">
        <v>54</v>
      </c>
    </row>
    <row r="4615" spans="1:31" x14ac:dyDescent="0.2">
      <c r="A4615">
        <v>49</v>
      </c>
      <c r="B4615" t="s">
        <v>112</v>
      </c>
      <c r="C4615" t="s">
        <v>113</v>
      </c>
      <c r="D4615" t="s">
        <v>33</v>
      </c>
      <c r="E4615" t="s">
        <v>34</v>
      </c>
      <c r="F4615" t="s">
        <v>114</v>
      </c>
      <c r="G4615" t="s">
        <v>115</v>
      </c>
      <c r="H4615" t="s">
        <v>32</v>
      </c>
      <c r="I4615" t="s">
        <v>116</v>
      </c>
      <c r="J4615" t="s">
        <v>117</v>
      </c>
      <c r="K4615" t="s">
        <v>118</v>
      </c>
      <c r="L4615" t="s">
        <v>119</v>
      </c>
      <c r="M4615" t="s">
        <v>120</v>
      </c>
      <c r="N4615" t="s">
        <v>121</v>
      </c>
      <c r="O4615" t="s">
        <v>122</v>
      </c>
      <c r="P4615" t="s">
        <v>123</v>
      </c>
      <c r="Q4615" t="s">
        <v>75</v>
      </c>
      <c r="R4615">
        <v>67</v>
      </c>
      <c r="S4615">
        <v>-1</v>
      </c>
      <c r="T4615" t="s">
        <v>68</v>
      </c>
      <c r="U4615" s="1">
        <v>41062</v>
      </c>
      <c r="V4615" t="s">
        <v>48</v>
      </c>
      <c r="W4615" t="s">
        <v>78</v>
      </c>
      <c r="X4615" t="s">
        <v>49</v>
      </c>
      <c r="Y4615" t="s">
        <v>32</v>
      </c>
      <c r="Z4615" t="s">
        <v>91</v>
      </c>
      <c r="AA4615" t="s">
        <v>69</v>
      </c>
      <c r="AB4615" t="s">
        <v>124</v>
      </c>
      <c r="AC4615" t="s">
        <v>71</v>
      </c>
      <c r="AD4615" t="s">
        <v>125</v>
      </c>
      <c r="AE4615" t="s">
        <v>54</v>
      </c>
    </row>
    <row r="4616" spans="1:31" x14ac:dyDescent="0.2">
      <c r="A4616">
        <v>49</v>
      </c>
      <c r="B4616" t="s">
        <v>32</v>
      </c>
      <c r="C4616" t="s">
        <v>83</v>
      </c>
      <c r="D4616" t="s">
        <v>33</v>
      </c>
      <c r="E4616" t="s">
        <v>32</v>
      </c>
      <c r="F4616" t="s">
        <v>35</v>
      </c>
      <c r="G4616" t="s">
        <v>380</v>
      </c>
      <c r="H4616" t="s">
        <v>381</v>
      </c>
      <c r="I4616" t="s">
        <v>382</v>
      </c>
      <c r="J4616" t="s">
        <v>383</v>
      </c>
      <c r="K4616" t="s">
        <v>384</v>
      </c>
      <c r="L4616" t="s">
        <v>32</v>
      </c>
      <c r="M4616" t="s">
        <v>385</v>
      </c>
      <c r="N4616" t="s">
        <v>386</v>
      </c>
      <c r="O4616" t="s">
        <v>32</v>
      </c>
      <c r="P4616" t="s">
        <v>387</v>
      </c>
      <c r="Q4616" t="s">
        <v>75</v>
      </c>
      <c r="R4616">
        <v>64</v>
      </c>
      <c r="S4616">
        <v>-1</v>
      </c>
      <c r="T4616" t="s">
        <v>331</v>
      </c>
      <c r="U4616" s="1">
        <v>41089</v>
      </c>
      <c r="V4616" t="s">
        <v>164</v>
      </c>
      <c r="W4616" t="s">
        <v>92</v>
      </c>
      <c r="X4616" t="s">
        <v>49</v>
      </c>
      <c r="Y4616" t="s">
        <v>261</v>
      </c>
      <c r="Z4616" t="s">
        <v>388</v>
      </c>
      <c r="AA4616" t="s">
        <v>69</v>
      </c>
      <c r="AB4616" t="s">
        <v>389</v>
      </c>
      <c r="AC4616" t="s">
        <v>71</v>
      </c>
      <c r="AD4616" t="s">
        <v>95</v>
      </c>
      <c r="AE4616" t="s">
        <v>54</v>
      </c>
    </row>
    <row r="4617" spans="1:31" x14ac:dyDescent="0.2">
      <c r="A4617">
        <v>49</v>
      </c>
      <c r="B4617" t="s">
        <v>96</v>
      </c>
      <c r="C4617" t="s">
        <v>32</v>
      </c>
      <c r="D4617" t="s">
        <v>33</v>
      </c>
      <c r="E4617" t="s">
        <v>34</v>
      </c>
      <c r="F4617" t="s">
        <v>183</v>
      </c>
      <c r="G4617" t="s">
        <v>32</v>
      </c>
      <c r="H4617" t="s">
        <v>497</v>
      </c>
      <c r="I4617" t="s">
        <v>498</v>
      </c>
      <c r="J4617" t="s">
        <v>32</v>
      </c>
      <c r="K4617" t="s">
        <v>32</v>
      </c>
      <c r="L4617" t="s">
        <v>32</v>
      </c>
      <c r="M4617" t="s">
        <v>499</v>
      </c>
      <c r="N4617" t="s">
        <v>32</v>
      </c>
      <c r="O4617" t="s">
        <v>32</v>
      </c>
      <c r="P4617" t="s">
        <v>32</v>
      </c>
      <c r="Q4617" t="s">
        <v>108</v>
      </c>
      <c r="R4617">
        <v>67</v>
      </c>
      <c r="S4617">
        <v>50000</v>
      </c>
      <c r="T4617" t="s">
        <v>91</v>
      </c>
      <c r="U4617" s="1">
        <v>41014</v>
      </c>
      <c r="V4617" t="s">
        <v>48</v>
      </c>
      <c r="W4617" t="s">
        <v>32</v>
      </c>
      <c r="X4617" t="s">
        <v>49</v>
      </c>
      <c r="Y4617" t="s">
        <v>32</v>
      </c>
      <c r="Z4617" t="s">
        <v>32</v>
      </c>
      <c r="AA4617" t="s">
        <v>51</v>
      </c>
      <c r="AB4617" t="s">
        <v>32</v>
      </c>
      <c r="AC4617" t="s">
        <v>71</v>
      </c>
      <c r="AD4617" t="s">
        <v>500</v>
      </c>
      <c r="AE4617" t="s">
        <v>54</v>
      </c>
    </row>
    <row r="4618" spans="1:31" x14ac:dyDescent="0.2">
      <c r="A4618">
        <v>49</v>
      </c>
      <c r="B4618" t="s">
        <v>96</v>
      </c>
      <c r="C4618" t="s">
        <v>32</v>
      </c>
      <c r="D4618" t="s">
        <v>33</v>
      </c>
      <c r="E4618" t="s">
        <v>170</v>
      </c>
      <c r="F4618" t="s">
        <v>56</v>
      </c>
      <c r="G4618" t="s">
        <v>646</v>
      </c>
      <c r="H4618" t="s">
        <v>647</v>
      </c>
      <c r="I4618" t="s">
        <v>648</v>
      </c>
      <c r="J4618" t="s">
        <v>649</v>
      </c>
      <c r="K4618" t="s">
        <v>650</v>
      </c>
      <c r="L4618" t="s">
        <v>651</v>
      </c>
      <c r="M4618" t="s">
        <v>652</v>
      </c>
      <c r="N4618" t="s">
        <v>653</v>
      </c>
      <c r="O4618" t="s">
        <v>654</v>
      </c>
      <c r="P4618" t="s">
        <v>655</v>
      </c>
      <c r="Q4618" t="s">
        <v>75</v>
      </c>
      <c r="R4618">
        <v>68</v>
      </c>
      <c r="S4618">
        <v>-1</v>
      </c>
      <c r="T4618" t="s">
        <v>47</v>
      </c>
      <c r="U4618" s="1">
        <v>40950</v>
      </c>
      <c r="V4618" t="s">
        <v>48</v>
      </c>
      <c r="W4618" t="s">
        <v>78</v>
      </c>
      <c r="X4618" t="s">
        <v>49</v>
      </c>
      <c r="Y4618" t="s">
        <v>656</v>
      </c>
      <c r="Z4618" t="s">
        <v>298</v>
      </c>
      <c r="AA4618" t="s">
        <v>51</v>
      </c>
      <c r="AB4618" t="s">
        <v>263</v>
      </c>
      <c r="AC4618" t="s">
        <v>71</v>
      </c>
      <c r="AD4618" t="s">
        <v>657</v>
      </c>
      <c r="AE4618" t="s">
        <v>54</v>
      </c>
    </row>
    <row r="4619" spans="1:31" x14ac:dyDescent="0.2">
      <c r="A4619">
        <v>49</v>
      </c>
      <c r="B4619" t="s">
        <v>55</v>
      </c>
      <c r="C4619" t="s">
        <v>155</v>
      </c>
      <c r="D4619" t="s">
        <v>33</v>
      </c>
      <c r="E4619" t="s">
        <v>32</v>
      </c>
      <c r="F4619" t="s">
        <v>833</v>
      </c>
      <c r="G4619" t="s">
        <v>834</v>
      </c>
      <c r="H4619" t="s">
        <v>835</v>
      </c>
      <c r="I4619" t="s">
        <v>836</v>
      </c>
      <c r="J4619" t="s">
        <v>837</v>
      </c>
      <c r="K4619" t="s">
        <v>838</v>
      </c>
      <c r="L4619" t="s">
        <v>839</v>
      </c>
      <c r="M4619" t="s">
        <v>840</v>
      </c>
      <c r="N4619" t="s">
        <v>841</v>
      </c>
      <c r="O4619" t="s">
        <v>32</v>
      </c>
      <c r="P4619" t="s">
        <v>842</v>
      </c>
      <c r="Q4619" t="s">
        <v>75</v>
      </c>
      <c r="R4619">
        <v>68</v>
      </c>
      <c r="S4619">
        <v>-1</v>
      </c>
      <c r="T4619" t="s">
        <v>457</v>
      </c>
      <c r="U4619" s="1">
        <v>41088</v>
      </c>
      <c r="V4619" t="s">
        <v>164</v>
      </c>
      <c r="W4619" t="s">
        <v>32</v>
      </c>
      <c r="X4619" t="s">
        <v>49</v>
      </c>
      <c r="Y4619" t="s">
        <v>245</v>
      </c>
      <c r="Z4619" t="s">
        <v>32</v>
      </c>
      <c r="AA4619" t="s">
        <v>69</v>
      </c>
      <c r="AB4619" t="s">
        <v>271</v>
      </c>
      <c r="AC4619" t="s">
        <v>71</v>
      </c>
      <c r="AD4619" t="s">
        <v>95</v>
      </c>
      <c r="AE4619" t="s">
        <v>54</v>
      </c>
    </row>
    <row r="4620" spans="1:31" x14ac:dyDescent="0.2">
      <c r="A4620">
        <v>49</v>
      </c>
      <c r="B4620" t="s">
        <v>169</v>
      </c>
      <c r="C4620" t="s">
        <v>32</v>
      </c>
      <c r="D4620" t="s">
        <v>33</v>
      </c>
      <c r="E4620" t="s">
        <v>34</v>
      </c>
      <c r="F4620" t="s">
        <v>56</v>
      </c>
      <c r="G4620" t="s">
        <v>2033</v>
      </c>
      <c r="H4620" t="s">
        <v>2034</v>
      </c>
      <c r="I4620" t="s">
        <v>2035</v>
      </c>
      <c r="J4620" t="s">
        <v>2036</v>
      </c>
      <c r="K4620" t="s">
        <v>2037</v>
      </c>
      <c r="L4620" t="s">
        <v>2038</v>
      </c>
      <c r="M4620" t="s">
        <v>2039</v>
      </c>
      <c r="N4620" t="s">
        <v>2040</v>
      </c>
      <c r="O4620" t="s">
        <v>2041</v>
      </c>
      <c r="P4620" t="s">
        <v>2042</v>
      </c>
      <c r="Q4620" t="s">
        <v>75</v>
      </c>
      <c r="R4620">
        <v>68</v>
      </c>
      <c r="S4620">
        <v>100000</v>
      </c>
      <c r="T4620" t="s">
        <v>163</v>
      </c>
      <c r="U4620" s="1">
        <v>40980</v>
      </c>
      <c r="V4620" t="s">
        <v>2043</v>
      </c>
      <c r="W4620" t="s">
        <v>181</v>
      </c>
      <c r="X4620" t="s">
        <v>49</v>
      </c>
      <c r="Y4620" t="s">
        <v>245</v>
      </c>
      <c r="Z4620" t="s">
        <v>218</v>
      </c>
      <c r="AA4620" t="s">
        <v>69</v>
      </c>
      <c r="AB4620" t="s">
        <v>124</v>
      </c>
      <c r="AC4620" t="s">
        <v>71</v>
      </c>
      <c r="AD4620" t="s">
        <v>447</v>
      </c>
      <c r="AE4620" t="s">
        <v>54</v>
      </c>
    </row>
    <row r="4621" spans="1:31" x14ac:dyDescent="0.2">
      <c r="A4621">
        <v>49</v>
      </c>
      <c r="B4621" t="s">
        <v>620</v>
      </c>
      <c r="C4621" t="s">
        <v>83</v>
      </c>
      <c r="D4621" t="s">
        <v>501</v>
      </c>
      <c r="E4621" t="s">
        <v>34</v>
      </c>
      <c r="F4621" t="s">
        <v>56</v>
      </c>
      <c r="G4621" t="s">
        <v>2861</v>
      </c>
      <c r="H4621" t="s">
        <v>2862</v>
      </c>
      <c r="I4621" t="s">
        <v>2863</v>
      </c>
      <c r="J4621" t="s">
        <v>39</v>
      </c>
      <c r="K4621" t="s">
        <v>2864</v>
      </c>
      <c r="L4621" t="s">
        <v>2865</v>
      </c>
      <c r="M4621" t="s">
        <v>2866</v>
      </c>
      <c r="N4621" t="s">
        <v>2867</v>
      </c>
      <c r="O4621" t="s">
        <v>2868</v>
      </c>
      <c r="P4621" t="s">
        <v>2869</v>
      </c>
      <c r="Q4621" t="s">
        <v>75</v>
      </c>
      <c r="R4621">
        <v>68</v>
      </c>
      <c r="S4621">
        <v>100000</v>
      </c>
      <c r="T4621" t="s">
        <v>331</v>
      </c>
      <c r="U4621" s="1">
        <v>41075</v>
      </c>
      <c r="V4621" t="s">
        <v>274</v>
      </c>
      <c r="W4621" t="s">
        <v>2129</v>
      </c>
      <c r="X4621" t="s">
        <v>49</v>
      </c>
      <c r="Y4621" t="s">
        <v>93</v>
      </c>
      <c r="Z4621" t="s">
        <v>2161</v>
      </c>
      <c r="AA4621" t="s">
        <v>69</v>
      </c>
      <c r="AB4621" t="s">
        <v>285</v>
      </c>
      <c r="AC4621" t="s">
        <v>32</v>
      </c>
      <c r="AD4621" t="s">
        <v>168</v>
      </c>
      <c r="AE4621" t="s">
        <v>54</v>
      </c>
    </row>
    <row r="4622" spans="1:31" x14ac:dyDescent="0.2">
      <c r="A4622">
        <v>49</v>
      </c>
      <c r="B4622" t="s">
        <v>55</v>
      </c>
      <c r="C4622" t="s">
        <v>155</v>
      </c>
      <c r="D4622" t="s">
        <v>33</v>
      </c>
      <c r="E4622" t="s">
        <v>34</v>
      </c>
      <c r="F4622" t="s">
        <v>56</v>
      </c>
      <c r="G4622" t="s">
        <v>2989</v>
      </c>
      <c r="H4622" t="s">
        <v>2990</v>
      </c>
      <c r="I4622" t="s">
        <v>2991</v>
      </c>
      <c r="J4622" t="s">
        <v>2992</v>
      </c>
      <c r="K4622" t="s">
        <v>2993</v>
      </c>
      <c r="L4622" t="s">
        <v>2994</v>
      </c>
      <c r="M4622" t="s">
        <v>2995</v>
      </c>
      <c r="N4622" t="s">
        <v>2996</v>
      </c>
      <c r="O4622" t="s">
        <v>2997</v>
      </c>
      <c r="P4622" t="s">
        <v>2998</v>
      </c>
      <c r="Q4622" t="s">
        <v>75</v>
      </c>
      <c r="R4622">
        <v>74</v>
      </c>
      <c r="S4622">
        <v>-1</v>
      </c>
      <c r="T4622" t="s">
        <v>91</v>
      </c>
      <c r="U4622" s="1">
        <v>41089</v>
      </c>
      <c r="V4622" t="s">
        <v>2466</v>
      </c>
      <c r="W4622" t="s">
        <v>32</v>
      </c>
      <c r="X4622" t="s">
        <v>49</v>
      </c>
      <c r="Y4622" t="s">
        <v>93</v>
      </c>
      <c r="Z4622" t="s">
        <v>298</v>
      </c>
      <c r="AA4622" t="s">
        <v>51</v>
      </c>
      <c r="AB4622" t="s">
        <v>81</v>
      </c>
      <c r="AC4622" t="s">
        <v>71</v>
      </c>
      <c r="AD4622" t="s">
        <v>332</v>
      </c>
      <c r="AE4622" t="s">
        <v>54</v>
      </c>
    </row>
    <row r="4623" spans="1:31" x14ac:dyDescent="0.2">
      <c r="A4623">
        <v>49</v>
      </c>
      <c r="B4623" t="s">
        <v>55</v>
      </c>
      <c r="C4623" t="s">
        <v>155</v>
      </c>
      <c r="D4623" t="s">
        <v>98</v>
      </c>
      <c r="E4623" t="s">
        <v>34</v>
      </c>
      <c r="F4623" t="s">
        <v>56</v>
      </c>
      <c r="G4623" t="s">
        <v>3705</v>
      </c>
      <c r="H4623" t="s">
        <v>3706</v>
      </c>
      <c r="I4623" t="s">
        <v>3707</v>
      </c>
      <c r="J4623" t="s">
        <v>3708</v>
      </c>
      <c r="K4623" t="s">
        <v>3709</v>
      </c>
      <c r="L4623" t="s">
        <v>3710</v>
      </c>
      <c r="M4623" t="s">
        <v>3711</v>
      </c>
      <c r="N4623" t="s">
        <v>3712</v>
      </c>
      <c r="O4623" t="s">
        <v>3713</v>
      </c>
      <c r="P4623" t="s">
        <v>3714</v>
      </c>
      <c r="Q4623" t="s">
        <v>75</v>
      </c>
      <c r="R4623">
        <v>70</v>
      </c>
      <c r="S4623">
        <v>-1</v>
      </c>
      <c r="T4623" t="s">
        <v>136</v>
      </c>
      <c r="U4623" s="1">
        <v>41090</v>
      </c>
      <c r="V4623" t="s">
        <v>48</v>
      </c>
      <c r="W4623" t="s">
        <v>78</v>
      </c>
      <c r="X4623" t="s">
        <v>49</v>
      </c>
      <c r="Y4623" t="s">
        <v>150</v>
      </c>
      <c r="Z4623" t="s">
        <v>218</v>
      </c>
      <c r="AA4623" t="s">
        <v>51</v>
      </c>
      <c r="AB4623" t="s">
        <v>233</v>
      </c>
      <c r="AC4623" t="s">
        <v>71</v>
      </c>
      <c r="AD4623" t="s">
        <v>95</v>
      </c>
      <c r="AE4623" t="s">
        <v>54</v>
      </c>
    </row>
    <row r="4624" spans="1:31" x14ac:dyDescent="0.2">
      <c r="A4624">
        <v>49</v>
      </c>
      <c r="B4624" t="s">
        <v>55</v>
      </c>
      <c r="C4624" t="s">
        <v>32</v>
      </c>
      <c r="D4624" t="s">
        <v>501</v>
      </c>
      <c r="E4624" t="s">
        <v>34</v>
      </c>
      <c r="F4624" t="s">
        <v>56</v>
      </c>
      <c r="G4624" t="s">
        <v>4236</v>
      </c>
      <c r="H4624" t="s">
        <v>4237</v>
      </c>
      <c r="I4624" t="s">
        <v>4238</v>
      </c>
      <c r="J4624" t="s">
        <v>4239</v>
      </c>
      <c r="K4624" t="s">
        <v>4240</v>
      </c>
      <c r="L4624" t="s">
        <v>4241</v>
      </c>
      <c r="M4624" t="s">
        <v>4242</v>
      </c>
      <c r="N4624" t="s">
        <v>4243</v>
      </c>
      <c r="O4624" t="s">
        <v>4244</v>
      </c>
      <c r="P4624" t="s">
        <v>4245</v>
      </c>
      <c r="Q4624" t="s">
        <v>75</v>
      </c>
      <c r="R4624">
        <v>70</v>
      </c>
      <c r="S4624">
        <v>20000</v>
      </c>
      <c r="T4624" t="s">
        <v>76</v>
      </c>
      <c r="U4624" s="1">
        <v>41066</v>
      </c>
      <c r="V4624" t="s">
        <v>260</v>
      </c>
      <c r="W4624" t="s">
        <v>78</v>
      </c>
      <c r="X4624" t="s">
        <v>49</v>
      </c>
      <c r="Y4624" t="s">
        <v>656</v>
      </c>
      <c r="Z4624" t="s">
        <v>109</v>
      </c>
      <c r="AA4624" t="s">
        <v>51</v>
      </c>
      <c r="AB4624" t="s">
        <v>110</v>
      </c>
      <c r="AC4624" t="s">
        <v>71</v>
      </c>
      <c r="AD4624" t="s">
        <v>4246</v>
      </c>
      <c r="AE4624" t="s">
        <v>54</v>
      </c>
    </row>
    <row r="4625" spans="1:31" x14ac:dyDescent="0.2">
      <c r="A4625">
        <v>49</v>
      </c>
      <c r="B4625" t="s">
        <v>96</v>
      </c>
      <c r="C4625" t="s">
        <v>32</v>
      </c>
      <c r="D4625" t="s">
        <v>33</v>
      </c>
      <c r="E4625" t="s">
        <v>34</v>
      </c>
      <c r="F4625" t="s">
        <v>56</v>
      </c>
      <c r="G4625" t="s">
        <v>4744</v>
      </c>
      <c r="H4625" t="s">
        <v>4745</v>
      </c>
      <c r="I4625" t="s">
        <v>4746</v>
      </c>
      <c r="J4625" t="s">
        <v>4747</v>
      </c>
      <c r="K4625" t="s">
        <v>4748</v>
      </c>
      <c r="L4625" t="s">
        <v>4749</v>
      </c>
      <c r="M4625" t="s">
        <v>4750</v>
      </c>
      <c r="N4625" t="s">
        <v>4751</v>
      </c>
      <c r="O4625" t="s">
        <v>32</v>
      </c>
      <c r="P4625" t="s">
        <v>4752</v>
      </c>
      <c r="Q4625" t="s">
        <v>75</v>
      </c>
      <c r="R4625">
        <v>72</v>
      </c>
      <c r="S4625">
        <v>-1</v>
      </c>
      <c r="T4625" t="s">
        <v>457</v>
      </c>
      <c r="U4625" s="1">
        <v>41013</v>
      </c>
      <c r="V4625" t="s">
        <v>357</v>
      </c>
      <c r="W4625" t="s">
        <v>32</v>
      </c>
      <c r="X4625" t="s">
        <v>49</v>
      </c>
      <c r="Y4625" t="s">
        <v>93</v>
      </c>
      <c r="Z4625" t="s">
        <v>205</v>
      </c>
      <c r="AA4625" t="s">
        <v>51</v>
      </c>
      <c r="AB4625" t="s">
        <v>1633</v>
      </c>
      <c r="AC4625" t="s">
        <v>71</v>
      </c>
      <c r="AD4625" t="s">
        <v>95</v>
      </c>
      <c r="AE4625" t="s">
        <v>54</v>
      </c>
    </row>
    <row r="4626" spans="1:31" x14ac:dyDescent="0.2">
      <c r="A4626">
        <v>49</v>
      </c>
      <c r="B4626" t="s">
        <v>96</v>
      </c>
      <c r="C4626" t="s">
        <v>32</v>
      </c>
      <c r="D4626" t="s">
        <v>33</v>
      </c>
      <c r="E4626" t="s">
        <v>34</v>
      </c>
      <c r="F4626" t="s">
        <v>114</v>
      </c>
      <c r="G4626" t="s">
        <v>5599</v>
      </c>
      <c r="H4626" t="s">
        <v>5600</v>
      </c>
      <c r="I4626" t="s">
        <v>5601</v>
      </c>
      <c r="J4626" t="s">
        <v>3054</v>
      </c>
      <c r="K4626" t="s">
        <v>5602</v>
      </c>
      <c r="L4626" t="s">
        <v>5603</v>
      </c>
      <c r="M4626" t="s">
        <v>5604</v>
      </c>
      <c r="N4626" t="s">
        <v>5605</v>
      </c>
      <c r="O4626" t="s">
        <v>32</v>
      </c>
      <c r="P4626" t="s">
        <v>5606</v>
      </c>
      <c r="Q4626" t="s">
        <v>321</v>
      </c>
      <c r="R4626">
        <v>64</v>
      </c>
      <c r="S4626">
        <v>-1</v>
      </c>
      <c r="T4626" t="s">
        <v>631</v>
      </c>
      <c r="U4626" s="1">
        <v>41077</v>
      </c>
      <c r="V4626" t="s">
        <v>48</v>
      </c>
      <c r="W4626" t="s">
        <v>886</v>
      </c>
      <c r="X4626" t="s">
        <v>49</v>
      </c>
      <c r="Y4626" t="s">
        <v>495</v>
      </c>
      <c r="Z4626" t="s">
        <v>91</v>
      </c>
      <c r="AA4626" t="s">
        <v>69</v>
      </c>
      <c r="AB4626" t="s">
        <v>206</v>
      </c>
      <c r="AC4626" t="s">
        <v>71</v>
      </c>
      <c r="AD4626" t="s">
        <v>1206</v>
      </c>
      <c r="AE4626" t="s">
        <v>54</v>
      </c>
    </row>
    <row r="4627" spans="1:31" x14ac:dyDescent="0.2">
      <c r="A4627">
        <v>49</v>
      </c>
      <c r="B4627" t="s">
        <v>55</v>
      </c>
      <c r="C4627" t="s">
        <v>155</v>
      </c>
      <c r="D4627" t="s">
        <v>33</v>
      </c>
      <c r="E4627" t="s">
        <v>34</v>
      </c>
      <c r="F4627" t="s">
        <v>56</v>
      </c>
      <c r="G4627" t="s">
        <v>7210</v>
      </c>
      <c r="H4627" t="s">
        <v>32</v>
      </c>
      <c r="I4627" t="s">
        <v>7211</v>
      </c>
      <c r="J4627" t="s">
        <v>7212</v>
      </c>
      <c r="K4627" t="s">
        <v>7213</v>
      </c>
      <c r="L4627" t="s">
        <v>32</v>
      </c>
      <c r="M4627" t="s">
        <v>7214</v>
      </c>
      <c r="N4627" t="s">
        <v>32</v>
      </c>
      <c r="O4627" t="s">
        <v>32</v>
      </c>
      <c r="P4627" t="s">
        <v>7215</v>
      </c>
      <c r="Q4627" t="s">
        <v>75</v>
      </c>
      <c r="R4627">
        <v>74</v>
      </c>
      <c r="S4627">
        <v>-1</v>
      </c>
      <c r="T4627" t="s">
        <v>457</v>
      </c>
      <c r="U4627" s="1">
        <v>41090</v>
      </c>
      <c r="V4627" t="s">
        <v>1639</v>
      </c>
      <c r="W4627" t="s">
        <v>181</v>
      </c>
      <c r="X4627" t="s">
        <v>49</v>
      </c>
      <c r="Y4627" t="s">
        <v>32</v>
      </c>
      <c r="Z4627" t="s">
        <v>32</v>
      </c>
      <c r="AA4627" t="s">
        <v>51</v>
      </c>
      <c r="AB4627" t="s">
        <v>32</v>
      </c>
      <c r="AC4627" t="s">
        <v>71</v>
      </c>
      <c r="AD4627" t="s">
        <v>95</v>
      </c>
      <c r="AE4627" t="s">
        <v>54</v>
      </c>
    </row>
    <row r="4628" spans="1:31" x14ac:dyDescent="0.2">
      <c r="A4628">
        <v>49</v>
      </c>
      <c r="B4628" t="s">
        <v>169</v>
      </c>
      <c r="C4628" t="s">
        <v>278</v>
      </c>
      <c r="D4628" t="s">
        <v>182</v>
      </c>
      <c r="E4628" t="s">
        <v>34</v>
      </c>
      <c r="F4628" t="s">
        <v>56</v>
      </c>
      <c r="G4628" t="s">
        <v>7284</v>
      </c>
      <c r="H4628" t="s">
        <v>7285</v>
      </c>
      <c r="I4628" t="s">
        <v>7286</v>
      </c>
      <c r="J4628" t="s">
        <v>7287</v>
      </c>
      <c r="K4628" t="s">
        <v>32</v>
      </c>
      <c r="L4628" t="s">
        <v>7288</v>
      </c>
      <c r="M4628" t="s">
        <v>7289</v>
      </c>
      <c r="N4628" t="s">
        <v>7290</v>
      </c>
      <c r="O4628" t="s">
        <v>7291</v>
      </c>
      <c r="P4628" t="e">
        <f>-you are into older guys. cant change that fact.  -you are comfortable in your own skin and like who you are.  -you like what you read and what you read between the lines  -you understand that i tend to be more attracted to the younger end of my age range but that is a general statement.  your matching score approximates my score.  you think we might at least be good friends  you are willing to take a chance on seeing if there is more here...</f>
        <v>#NAME?</v>
      </c>
      <c r="Q4628" t="s">
        <v>75</v>
      </c>
      <c r="R4628">
        <v>72</v>
      </c>
      <c r="S4628">
        <v>-1</v>
      </c>
      <c r="T4628" t="s">
        <v>457</v>
      </c>
      <c r="U4628" s="1">
        <v>41091</v>
      </c>
      <c r="V4628" t="s">
        <v>662</v>
      </c>
      <c r="W4628" t="s">
        <v>191</v>
      </c>
      <c r="X4628" t="s">
        <v>244</v>
      </c>
      <c r="Y4628" t="s">
        <v>495</v>
      </c>
      <c r="Z4628" t="s">
        <v>91</v>
      </c>
      <c r="AA4628" t="s">
        <v>51</v>
      </c>
      <c r="AB4628" t="s">
        <v>344</v>
      </c>
      <c r="AC4628" t="s">
        <v>71</v>
      </c>
      <c r="AD4628" t="s">
        <v>95</v>
      </c>
      <c r="AE4628" t="s">
        <v>54</v>
      </c>
    </row>
    <row r="4629" spans="1:31" x14ac:dyDescent="0.2">
      <c r="A4629">
        <v>49</v>
      </c>
      <c r="B4629" t="s">
        <v>55</v>
      </c>
      <c r="C4629" t="s">
        <v>32</v>
      </c>
      <c r="D4629" t="s">
        <v>33</v>
      </c>
      <c r="E4629" t="s">
        <v>34</v>
      </c>
      <c r="F4629" t="s">
        <v>56</v>
      </c>
      <c r="G4629" t="s">
        <v>8428</v>
      </c>
      <c r="H4629" t="s">
        <v>8429</v>
      </c>
      <c r="I4629" t="s">
        <v>8430</v>
      </c>
      <c r="J4629" t="s">
        <v>8431</v>
      </c>
      <c r="K4629" t="s">
        <v>8432</v>
      </c>
      <c r="L4629" t="s">
        <v>8433</v>
      </c>
      <c r="M4629" t="s">
        <v>8434</v>
      </c>
      <c r="N4629" t="s">
        <v>8435</v>
      </c>
      <c r="O4629" t="s">
        <v>8436</v>
      </c>
      <c r="P4629" t="s">
        <v>8437</v>
      </c>
      <c r="Q4629" t="s">
        <v>75</v>
      </c>
      <c r="R4629">
        <v>71</v>
      </c>
      <c r="S4629">
        <v>-1</v>
      </c>
      <c r="T4629" t="s">
        <v>68</v>
      </c>
      <c r="U4629" s="1">
        <v>41091</v>
      </c>
      <c r="V4629" t="s">
        <v>164</v>
      </c>
      <c r="W4629" t="s">
        <v>32</v>
      </c>
      <c r="X4629" t="s">
        <v>49</v>
      </c>
      <c r="Y4629" t="s">
        <v>32</v>
      </c>
      <c r="Z4629" t="s">
        <v>32</v>
      </c>
      <c r="AA4629" t="s">
        <v>51</v>
      </c>
      <c r="AB4629" t="s">
        <v>32</v>
      </c>
      <c r="AC4629" t="s">
        <v>71</v>
      </c>
      <c r="AD4629" t="s">
        <v>95</v>
      </c>
      <c r="AE4629" t="s">
        <v>54</v>
      </c>
    </row>
    <row r="4630" spans="1:31" x14ac:dyDescent="0.2">
      <c r="A4630">
        <v>49</v>
      </c>
      <c r="B4630" t="s">
        <v>55</v>
      </c>
      <c r="C4630" t="s">
        <v>32</v>
      </c>
      <c r="D4630" t="s">
        <v>33</v>
      </c>
      <c r="E4630" t="s">
        <v>34</v>
      </c>
      <c r="F4630" t="s">
        <v>114</v>
      </c>
      <c r="G4630" t="s">
        <v>10329</v>
      </c>
      <c r="H4630" t="s">
        <v>10330</v>
      </c>
      <c r="I4630" t="s">
        <v>10331</v>
      </c>
      <c r="J4630" t="s">
        <v>10332</v>
      </c>
      <c r="K4630" t="s">
        <v>10333</v>
      </c>
      <c r="L4630" t="s">
        <v>10334</v>
      </c>
      <c r="M4630" t="s">
        <v>10335</v>
      </c>
      <c r="N4630" t="s">
        <v>10336</v>
      </c>
      <c r="O4630" t="s">
        <v>10337</v>
      </c>
      <c r="P4630" t="s">
        <v>10338</v>
      </c>
      <c r="Q4630" t="s">
        <v>75</v>
      </c>
      <c r="R4630">
        <v>64</v>
      </c>
      <c r="S4630">
        <v>-1</v>
      </c>
      <c r="T4630" t="s">
        <v>576</v>
      </c>
      <c r="U4630" s="1">
        <v>41087</v>
      </c>
      <c r="V4630" t="s">
        <v>48</v>
      </c>
      <c r="W4630" t="s">
        <v>32</v>
      </c>
      <c r="X4630" t="s">
        <v>244</v>
      </c>
      <c r="Y4630" t="s">
        <v>32</v>
      </c>
      <c r="Z4630" t="s">
        <v>32</v>
      </c>
      <c r="AA4630" t="s">
        <v>69</v>
      </c>
      <c r="AB4630" t="s">
        <v>81</v>
      </c>
      <c r="AC4630" t="s">
        <v>71</v>
      </c>
      <c r="AD4630" t="s">
        <v>95</v>
      </c>
      <c r="AE4630" t="s">
        <v>54</v>
      </c>
    </row>
    <row r="4631" spans="1:31" x14ac:dyDescent="0.2">
      <c r="A4631">
        <v>49</v>
      </c>
      <c r="B4631" t="s">
        <v>96</v>
      </c>
      <c r="C4631" t="s">
        <v>32</v>
      </c>
      <c r="D4631" t="s">
        <v>501</v>
      </c>
      <c r="E4631" t="s">
        <v>34</v>
      </c>
      <c r="F4631" t="s">
        <v>773</v>
      </c>
      <c r="G4631" t="s">
        <v>11942</v>
      </c>
      <c r="H4631" t="s">
        <v>32</v>
      </c>
      <c r="I4631" t="s">
        <v>11943</v>
      </c>
      <c r="J4631" t="s">
        <v>11944</v>
      </c>
      <c r="K4631" t="s">
        <v>11945</v>
      </c>
      <c r="L4631" t="s">
        <v>11946</v>
      </c>
      <c r="M4631" t="s">
        <v>11947</v>
      </c>
      <c r="N4631" t="s">
        <v>11948</v>
      </c>
      <c r="O4631" t="s">
        <v>11949</v>
      </c>
      <c r="P4631" t="s">
        <v>11950</v>
      </c>
      <c r="Q4631" t="s">
        <v>67</v>
      </c>
      <c r="R4631">
        <v>69</v>
      </c>
      <c r="S4631">
        <v>-1</v>
      </c>
      <c r="T4631" t="s">
        <v>91</v>
      </c>
      <c r="U4631" s="1">
        <v>41044</v>
      </c>
      <c r="V4631" t="s">
        <v>164</v>
      </c>
      <c r="W4631" t="s">
        <v>191</v>
      </c>
      <c r="X4631" t="s">
        <v>49</v>
      </c>
      <c r="Y4631" t="s">
        <v>93</v>
      </c>
      <c r="Z4631" t="s">
        <v>2161</v>
      </c>
      <c r="AA4631" t="s">
        <v>51</v>
      </c>
      <c r="AB4631" t="s">
        <v>379</v>
      </c>
      <c r="AC4631" t="s">
        <v>71</v>
      </c>
      <c r="AD4631" t="s">
        <v>168</v>
      </c>
      <c r="AE4631" t="s">
        <v>54</v>
      </c>
    </row>
    <row r="4632" spans="1:31" x14ac:dyDescent="0.2">
      <c r="A4632">
        <v>49</v>
      </c>
      <c r="B4632" t="s">
        <v>96</v>
      </c>
      <c r="C4632" t="s">
        <v>155</v>
      </c>
      <c r="D4632" t="s">
        <v>33</v>
      </c>
      <c r="E4632" t="s">
        <v>34</v>
      </c>
      <c r="F4632" t="s">
        <v>114</v>
      </c>
      <c r="G4632" t="s">
        <v>12430</v>
      </c>
      <c r="H4632" t="s">
        <v>12431</v>
      </c>
      <c r="I4632" t="s">
        <v>12432</v>
      </c>
      <c r="J4632" t="s">
        <v>6869</v>
      </c>
      <c r="K4632" t="s">
        <v>12433</v>
      </c>
      <c r="L4632" t="s">
        <v>12434</v>
      </c>
      <c r="M4632" t="s">
        <v>12435</v>
      </c>
      <c r="N4632" t="s">
        <v>12436</v>
      </c>
      <c r="O4632" t="s">
        <v>12437</v>
      </c>
      <c r="P4632" t="s">
        <v>12438</v>
      </c>
      <c r="Q4632" t="s">
        <v>91</v>
      </c>
      <c r="R4632">
        <v>71</v>
      </c>
      <c r="S4632">
        <v>60000</v>
      </c>
      <c r="T4632" t="s">
        <v>457</v>
      </c>
      <c r="U4632" s="1">
        <v>41077</v>
      </c>
      <c r="V4632" t="s">
        <v>48</v>
      </c>
      <c r="W4632" t="s">
        <v>886</v>
      </c>
      <c r="X4632" t="s">
        <v>49</v>
      </c>
      <c r="Y4632" t="s">
        <v>474</v>
      </c>
      <c r="Z4632" t="s">
        <v>2161</v>
      </c>
      <c r="AA4632" t="s">
        <v>51</v>
      </c>
      <c r="AB4632" t="s">
        <v>32</v>
      </c>
      <c r="AC4632" t="s">
        <v>71</v>
      </c>
      <c r="AD4632" t="s">
        <v>12439</v>
      </c>
      <c r="AE4632" t="s">
        <v>54</v>
      </c>
    </row>
    <row r="4633" spans="1:31" x14ac:dyDescent="0.2">
      <c r="A4633">
        <v>49</v>
      </c>
      <c r="B4633" t="s">
        <v>169</v>
      </c>
      <c r="C4633" t="s">
        <v>155</v>
      </c>
      <c r="D4633" t="s">
        <v>33</v>
      </c>
      <c r="E4633" t="s">
        <v>34</v>
      </c>
      <c r="F4633" t="s">
        <v>56</v>
      </c>
      <c r="G4633" t="s">
        <v>15329</v>
      </c>
      <c r="H4633" t="s">
        <v>15330</v>
      </c>
      <c r="I4633" t="s">
        <v>15331</v>
      </c>
      <c r="J4633" t="s">
        <v>15332</v>
      </c>
      <c r="K4633" t="s">
        <v>15333</v>
      </c>
      <c r="L4633" t="s">
        <v>15334</v>
      </c>
      <c r="M4633" t="s">
        <v>15335</v>
      </c>
      <c r="N4633" t="s">
        <v>15336</v>
      </c>
      <c r="O4633" t="s">
        <v>15337</v>
      </c>
      <c r="P4633" t="s">
        <v>15338</v>
      </c>
      <c r="Q4633" t="s">
        <v>75</v>
      </c>
      <c r="R4633">
        <v>72</v>
      </c>
      <c r="S4633">
        <v>-1</v>
      </c>
      <c r="T4633" t="s">
        <v>76</v>
      </c>
      <c r="U4633" s="1">
        <v>41089</v>
      </c>
      <c r="V4633" t="s">
        <v>48</v>
      </c>
      <c r="W4633" t="s">
        <v>191</v>
      </c>
      <c r="X4633" t="s">
        <v>49</v>
      </c>
      <c r="Y4633" t="s">
        <v>93</v>
      </c>
      <c r="Z4633" t="s">
        <v>246</v>
      </c>
      <c r="AA4633" t="s">
        <v>51</v>
      </c>
      <c r="AB4633" t="s">
        <v>423</v>
      </c>
      <c r="AC4633" t="s">
        <v>71</v>
      </c>
      <c r="AD4633" t="s">
        <v>95</v>
      </c>
      <c r="AE4633" t="s">
        <v>54</v>
      </c>
    </row>
    <row r="4634" spans="1:31" x14ac:dyDescent="0.2">
      <c r="A4634">
        <v>49</v>
      </c>
      <c r="B4634" t="s">
        <v>169</v>
      </c>
      <c r="C4634" t="s">
        <v>32</v>
      </c>
      <c r="D4634" t="s">
        <v>33</v>
      </c>
      <c r="E4634" t="s">
        <v>34</v>
      </c>
      <c r="F4634" t="s">
        <v>56</v>
      </c>
      <c r="G4634" t="s">
        <v>16068</v>
      </c>
      <c r="H4634" t="s">
        <v>16069</v>
      </c>
      <c r="I4634" t="s">
        <v>16070</v>
      </c>
      <c r="J4634" t="s">
        <v>16071</v>
      </c>
      <c r="K4634" t="s">
        <v>16072</v>
      </c>
      <c r="L4634" t="s">
        <v>16073</v>
      </c>
      <c r="M4634" t="s">
        <v>16074</v>
      </c>
      <c r="N4634" t="s">
        <v>16075</v>
      </c>
      <c r="O4634" t="s">
        <v>16076</v>
      </c>
      <c r="P4634" t="s">
        <v>16077</v>
      </c>
      <c r="Q4634" t="s">
        <v>588</v>
      </c>
      <c r="R4634">
        <v>71</v>
      </c>
      <c r="S4634">
        <v>-1</v>
      </c>
      <c r="T4634" t="s">
        <v>457</v>
      </c>
      <c r="U4634" s="1">
        <v>41075</v>
      </c>
      <c r="V4634" t="s">
        <v>164</v>
      </c>
      <c r="W4634" t="s">
        <v>886</v>
      </c>
      <c r="X4634" t="s">
        <v>49</v>
      </c>
      <c r="Y4634" t="s">
        <v>192</v>
      </c>
      <c r="Z4634" t="s">
        <v>32</v>
      </c>
      <c r="AA4634" t="s">
        <v>51</v>
      </c>
      <c r="AB4634" t="s">
        <v>1243</v>
      </c>
      <c r="AC4634" t="s">
        <v>71</v>
      </c>
      <c r="AD4634" t="s">
        <v>9383</v>
      </c>
      <c r="AE4634" t="s">
        <v>54</v>
      </c>
    </row>
    <row r="4635" spans="1:31" x14ac:dyDescent="0.2">
      <c r="A4635">
        <v>49</v>
      </c>
      <c r="B4635" t="s">
        <v>112</v>
      </c>
      <c r="C4635" t="s">
        <v>113</v>
      </c>
      <c r="D4635" t="s">
        <v>98</v>
      </c>
      <c r="E4635" t="s">
        <v>34</v>
      </c>
      <c r="F4635" t="s">
        <v>114</v>
      </c>
      <c r="G4635" t="s">
        <v>16766</v>
      </c>
      <c r="H4635" t="s">
        <v>16767</v>
      </c>
      <c r="I4635" t="s">
        <v>16768</v>
      </c>
      <c r="J4635" t="s">
        <v>16769</v>
      </c>
      <c r="K4635" t="s">
        <v>16770</v>
      </c>
      <c r="L4635" t="s">
        <v>16771</v>
      </c>
      <c r="M4635" t="s">
        <v>16772</v>
      </c>
      <c r="N4635" t="s">
        <v>16773</v>
      </c>
      <c r="O4635" t="s">
        <v>16774</v>
      </c>
      <c r="P4635" t="s">
        <v>16775</v>
      </c>
      <c r="Q4635" t="s">
        <v>75</v>
      </c>
      <c r="R4635">
        <v>65</v>
      </c>
      <c r="S4635">
        <v>100000</v>
      </c>
      <c r="T4635" t="s">
        <v>457</v>
      </c>
      <c r="U4635" s="1">
        <v>41088</v>
      </c>
      <c r="V4635" t="s">
        <v>5083</v>
      </c>
      <c r="W4635" t="s">
        <v>886</v>
      </c>
      <c r="X4635" t="s">
        <v>49</v>
      </c>
      <c r="Y4635" t="s">
        <v>435</v>
      </c>
      <c r="Z4635" t="s">
        <v>1041</v>
      </c>
      <c r="AA4635" t="s">
        <v>69</v>
      </c>
      <c r="AB4635" t="s">
        <v>690</v>
      </c>
      <c r="AC4635" t="s">
        <v>170</v>
      </c>
      <c r="AD4635" t="s">
        <v>168</v>
      </c>
      <c r="AE4635" t="s">
        <v>54</v>
      </c>
    </row>
    <row r="4636" spans="1:31" x14ac:dyDescent="0.2">
      <c r="A4636">
        <v>49</v>
      </c>
      <c r="B4636" t="s">
        <v>96</v>
      </c>
      <c r="C4636" t="s">
        <v>155</v>
      </c>
      <c r="D4636" t="s">
        <v>33</v>
      </c>
      <c r="E4636" t="s">
        <v>34</v>
      </c>
      <c r="F4636" t="s">
        <v>32</v>
      </c>
      <c r="G4636" t="s">
        <v>17842</v>
      </c>
      <c r="H4636" t="s">
        <v>17843</v>
      </c>
      <c r="I4636" t="s">
        <v>17844</v>
      </c>
      <c r="J4636" t="s">
        <v>17845</v>
      </c>
      <c r="K4636" t="s">
        <v>17846</v>
      </c>
      <c r="L4636" t="s">
        <v>17847</v>
      </c>
      <c r="M4636" t="s">
        <v>2480</v>
      </c>
      <c r="N4636" t="s">
        <v>17848</v>
      </c>
      <c r="O4636" t="s">
        <v>17849</v>
      </c>
      <c r="P4636" t="s">
        <v>17850</v>
      </c>
      <c r="Q4636" t="s">
        <v>75</v>
      </c>
      <c r="R4636">
        <v>69</v>
      </c>
      <c r="S4636">
        <v>-1</v>
      </c>
      <c r="T4636" t="s">
        <v>32</v>
      </c>
      <c r="U4636" s="1">
        <v>41084</v>
      </c>
      <c r="V4636" t="s">
        <v>2416</v>
      </c>
      <c r="W4636" t="s">
        <v>191</v>
      </c>
      <c r="X4636" t="s">
        <v>49</v>
      </c>
      <c r="Y4636" t="s">
        <v>261</v>
      </c>
      <c r="Z4636" t="s">
        <v>205</v>
      </c>
      <c r="AA4636" t="s">
        <v>69</v>
      </c>
      <c r="AB4636" t="s">
        <v>521</v>
      </c>
      <c r="AC4636" t="s">
        <v>71</v>
      </c>
      <c r="AD4636" t="s">
        <v>95</v>
      </c>
      <c r="AE4636" t="s">
        <v>54</v>
      </c>
    </row>
    <row r="4637" spans="1:31" x14ac:dyDescent="0.2">
      <c r="A4637">
        <v>49</v>
      </c>
      <c r="B4637" t="s">
        <v>55</v>
      </c>
      <c r="C4637" t="s">
        <v>83</v>
      </c>
      <c r="D4637" t="s">
        <v>33</v>
      </c>
      <c r="E4637" t="s">
        <v>34</v>
      </c>
      <c r="F4637" t="s">
        <v>114</v>
      </c>
      <c r="G4637" t="s">
        <v>18445</v>
      </c>
      <c r="H4637" t="s">
        <v>18446</v>
      </c>
      <c r="I4637" t="s">
        <v>18447</v>
      </c>
      <c r="J4637" t="s">
        <v>18448</v>
      </c>
      <c r="K4637" t="s">
        <v>18449</v>
      </c>
      <c r="L4637" t="s">
        <v>18450</v>
      </c>
      <c r="M4637" t="s">
        <v>18451</v>
      </c>
      <c r="N4637" t="s">
        <v>18452</v>
      </c>
      <c r="O4637" t="s">
        <v>18453</v>
      </c>
      <c r="P4637" t="s">
        <v>18454</v>
      </c>
      <c r="Q4637" t="s">
        <v>75</v>
      </c>
      <c r="R4637">
        <v>67</v>
      </c>
      <c r="S4637">
        <v>80000</v>
      </c>
      <c r="T4637" t="s">
        <v>32</v>
      </c>
      <c r="U4637" s="1">
        <v>41090</v>
      </c>
      <c r="V4637" t="s">
        <v>48</v>
      </c>
      <c r="W4637" t="s">
        <v>32</v>
      </c>
      <c r="X4637" t="s">
        <v>49</v>
      </c>
      <c r="Y4637" t="s">
        <v>245</v>
      </c>
      <c r="Z4637" t="s">
        <v>32</v>
      </c>
      <c r="AA4637" t="s">
        <v>69</v>
      </c>
      <c r="AB4637" t="s">
        <v>852</v>
      </c>
      <c r="AC4637" t="s">
        <v>71</v>
      </c>
      <c r="AD4637" t="s">
        <v>95</v>
      </c>
      <c r="AE4637" t="s">
        <v>54</v>
      </c>
    </row>
    <row r="4638" spans="1:31" x14ac:dyDescent="0.2">
      <c r="A4638">
        <v>49</v>
      </c>
      <c r="B4638" t="s">
        <v>169</v>
      </c>
      <c r="C4638" t="s">
        <v>32</v>
      </c>
      <c r="D4638" t="s">
        <v>33</v>
      </c>
      <c r="E4638" t="s">
        <v>34</v>
      </c>
      <c r="F4638" t="s">
        <v>56</v>
      </c>
      <c r="G4638" t="s">
        <v>18994</v>
      </c>
      <c r="H4638" t="s">
        <v>18995</v>
      </c>
      <c r="I4638" t="s">
        <v>32</v>
      </c>
      <c r="J4638" t="s">
        <v>18996</v>
      </c>
      <c r="K4638" t="s">
        <v>18997</v>
      </c>
      <c r="L4638" t="s">
        <v>18998</v>
      </c>
      <c r="M4638" t="s">
        <v>18999</v>
      </c>
      <c r="N4638" t="s">
        <v>19000</v>
      </c>
      <c r="O4638" t="s">
        <v>32</v>
      </c>
      <c r="P4638" t="s">
        <v>32</v>
      </c>
      <c r="Q4638" t="s">
        <v>32</v>
      </c>
      <c r="R4638">
        <v>64</v>
      </c>
      <c r="S4638">
        <v>-1</v>
      </c>
      <c r="T4638" t="s">
        <v>47</v>
      </c>
      <c r="U4638" s="1">
        <v>40997</v>
      </c>
      <c r="V4638" t="s">
        <v>48</v>
      </c>
      <c r="W4638" t="s">
        <v>32</v>
      </c>
      <c r="X4638" t="s">
        <v>244</v>
      </c>
      <c r="Y4638" t="s">
        <v>192</v>
      </c>
      <c r="Z4638" t="s">
        <v>1041</v>
      </c>
      <c r="AA4638" t="s">
        <v>51</v>
      </c>
      <c r="AB4638" t="s">
        <v>344</v>
      </c>
      <c r="AC4638" t="s">
        <v>71</v>
      </c>
      <c r="AD4638" t="s">
        <v>5174</v>
      </c>
      <c r="AE4638" t="s">
        <v>54</v>
      </c>
    </row>
    <row r="4639" spans="1:31" x14ac:dyDescent="0.2">
      <c r="A4639">
        <v>49</v>
      </c>
      <c r="B4639" t="s">
        <v>112</v>
      </c>
      <c r="C4639" t="s">
        <v>32</v>
      </c>
      <c r="D4639" t="s">
        <v>33</v>
      </c>
      <c r="E4639" t="s">
        <v>34</v>
      </c>
      <c r="F4639" t="s">
        <v>833</v>
      </c>
      <c r="G4639" t="s">
        <v>20221</v>
      </c>
      <c r="H4639" t="s">
        <v>32</v>
      </c>
      <c r="I4639" t="s">
        <v>32</v>
      </c>
      <c r="J4639" t="s">
        <v>32</v>
      </c>
      <c r="K4639" t="s">
        <v>32</v>
      </c>
      <c r="L4639" t="s">
        <v>32</v>
      </c>
      <c r="M4639" t="s">
        <v>32</v>
      </c>
      <c r="N4639" t="s">
        <v>32</v>
      </c>
      <c r="O4639" t="s">
        <v>32</v>
      </c>
      <c r="P4639" t="s">
        <v>32</v>
      </c>
      <c r="Q4639" t="s">
        <v>108</v>
      </c>
      <c r="R4639">
        <v>64</v>
      </c>
      <c r="S4639">
        <v>-1</v>
      </c>
      <c r="T4639" t="s">
        <v>68</v>
      </c>
      <c r="U4639" s="1">
        <v>40964</v>
      </c>
      <c r="V4639" t="s">
        <v>164</v>
      </c>
      <c r="W4639" t="s">
        <v>32</v>
      </c>
      <c r="X4639" t="s">
        <v>49</v>
      </c>
      <c r="Y4639" t="s">
        <v>32</v>
      </c>
      <c r="Z4639" t="s">
        <v>1045</v>
      </c>
      <c r="AA4639" t="s">
        <v>69</v>
      </c>
      <c r="AB4639" t="s">
        <v>1104</v>
      </c>
      <c r="AC4639" t="s">
        <v>71</v>
      </c>
      <c r="AD4639" t="s">
        <v>95</v>
      </c>
      <c r="AE4639" t="s">
        <v>54</v>
      </c>
    </row>
    <row r="4640" spans="1:31" x14ac:dyDescent="0.2">
      <c r="A4640">
        <v>49</v>
      </c>
      <c r="B4640" t="s">
        <v>96</v>
      </c>
      <c r="C4640" t="s">
        <v>32</v>
      </c>
      <c r="D4640" t="s">
        <v>98</v>
      </c>
      <c r="E4640" t="s">
        <v>34</v>
      </c>
      <c r="F4640" t="s">
        <v>56</v>
      </c>
      <c r="G4640" t="s">
        <v>23339</v>
      </c>
      <c r="H4640" t="s">
        <v>23340</v>
      </c>
      <c r="I4640" t="s">
        <v>23341</v>
      </c>
      <c r="J4640" t="s">
        <v>23342</v>
      </c>
      <c r="K4640" t="s">
        <v>23343</v>
      </c>
      <c r="L4640" t="s">
        <v>23344</v>
      </c>
      <c r="M4640" t="s">
        <v>23345</v>
      </c>
      <c r="N4640" t="s">
        <v>23346</v>
      </c>
      <c r="O4640" t="s">
        <v>23347</v>
      </c>
      <c r="P4640" t="s">
        <v>23348</v>
      </c>
      <c r="Q4640" t="s">
        <v>32</v>
      </c>
      <c r="R4640">
        <v>70</v>
      </c>
      <c r="S4640">
        <v>100000</v>
      </c>
      <c r="T4640" t="s">
        <v>136</v>
      </c>
      <c r="U4640" s="1">
        <v>41085</v>
      </c>
      <c r="V4640" t="s">
        <v>48</v>
      </c>
      <c r="W4640" t="s">
        <v>32</v>
      </c>
      <c r="X4640" t="s">
        <v>49</v>
      </c>
      <c r="Y4640" t="s">
        <v>245</v>
      </c>
      <c r="Z4640" t="s">
        <v>80</v>
      </c>
      <c r="AA4640" t="s">
        <v>51</v>
      </c>
      <c r="AB4640" t="s">
        <v>423</v>
      </c>
      <c r="AC4640" t="s">
        <v>71</v>
      </c>
      <c r="AD4640" t="s">
        <v>23349</v>
      </c>
      <c r="AE4640" t="s">
        <v>346</v>
      </c>
    </row>
    <row r="4641" spans="1:31" x14ac:dyDescent="0.2">
      <c r="A4641">
        <v>49</v>
      </c>
      <c r="B4641" t="s">
        <v>31</v>
      </c>
      <c r="C4641" t="s">
        <v>155</v>
      </c>
      <c r="D4641" t="s">
        <v>33</v>
      </c>
      <c r="E4641" t="s">
        <v>34</v>
      </c>
      <c r="F4641" t="s">
        <v>773</v>
      </c>
      <c r="G4641" t="s">
        <v>28719</v>
      </c>
      <c r="H4641" t="s">
        <v>28720</v>
      </c>
      <c r="I4641" t="s">
        <v>28721</v>
      </c>
      <c r="J4641" t="s">
        <v>28722</v>
      </c>
      <c r="K4641" t="s">
        <v>28723</v>
      </c>
      <c r="L4641" t="s">
        <v>28724</v>
      </c>
      <c r="M4641" t="s">
        <v>32</v>
      </c>
      <c r="N4641" t="s">
        <v>28725</v>
      </c>
      <c r="O4641" t="s">
        <v>32</v>
      </c>
      <c r="P4641" t="s">
        <v>32</v>
      </c>
      <c r="Q4641" t="s">
        <v>321</v>
      </c>
      <c r="R4641">
        <v>72</v>
      </c>
      <c r="S4641">
        <v>60000</v>
      </c>
      <c r="T4641" t="s">
        <v>631</v>
      </c>
      <c r="U4641" s="1">
        <v>41090</v>
      </c>
      <c r="V4641" t="s">
        <v>164</v>
      </c>
      <c r="W4641" t="s">
        <v>886</v>
      </c>
      <c r="X4641" t="s">
        <v>49</v>
      </c>
      <c r="Y4641" t="s">
        <v>93</v>
      </c>
      <c r="Z4641" t="s">
        <v>475</v>
      </c>
      <c r="AA4641" t="s">
        <v>51</v>
      </c>
      <c r="AB4641" t="s">
        <v>852</v>
      </c>
      <c r="AC4641" t="s">
        <v>248</v>
      </c>
      <c r="AD4641" t="s">
        <v>447</v>
      </c>
      <c r="AE4641" t="s">
        <v>54</v>
      </c>
    </row>
    <row r="4642" spans="1:31" x14ac:dyDescent="0.2">
      <c r="A4642">
        <v>49</v>
      </c>
      <c r="B4642" t="s">
        <v>55</v>
      </c>
      <c r="C4642" t="s">
        <v>97</v>
      </c>
      <c r="D4642" t="s">
        <v>33</v>
      </c>
      <c r="E4642" t="s">
        <v>170</v>
      </c>
      <c r="F4642" t="s">
        <v>1394</v>
      </c>
      <c r="G4642" t="s">
        <v>29063</v>
      </c>
      <c r="H4642" t="s">
        <v>29064</v>
      </c>
      <c r="I4642" t="s">
        <v>29065</v>
      </c>
      <c r="J4642" t="s">
        <v>29066</v>
      </c>
      <c r="K4642" t="s">
        <v>29067</v>
      </c>
      <c r="L4642" t="s">
        <v>29068</v>
      </c>
      <c r="M4642" t="s">
        <v>29069</v>
      </c>
      <c r="N4642" t="s">
        <v>29070</v>
      </c>
      <c r="O4642" t="s">
        <v>29071</v>
      </c>
      <c r="P4642" t="s">
        <v>29072</v>
      </c>
      <c r="Q4642" t="s">
        <v>75</v>
      </c>
      <c r="R4642">
        <v>72</v>
      </c>
      <c r="S4642">
        <v>-1</v>
      </c>
      <c r="T4642" t="s">
        <v>215</v>
      </c>
      <c r="U4642" s="1">
        <v>41090</v>
      </c>
      <c r="V4642" t="s">
        <v>48</v>
      </c>
      <c r="W4642" t="s">
        <v>78</v>
      </c>
      <c r="X4642" t="s">
        <v>49</v>
      </c>
      <c r="Y4642" t="s">
        <v>93</v>
      </c>
      <c r="Z4642" t="s">
        <v>1726</v>
      </c>
      <c r="AA4642" t="s">
        <v>51</v>
      </c>
      <c r="AB4642" t="s">
        <v>389</v>
      </c>
      <c r="AC4642" t="s">
        <v>170</v>
      </c>
      <c r="AD4642" t="s">
        <v>29073</v>
      </c>
      <c r="AE4642" t="s">
        <v>54</v>
      </c>
    </row>
    <row r="4643" spans="1:31" x14ac:dyDescent="0.2">
      <c r="A4643">
        <v>49</v>
      </c>
      <c r="B4643" t="s">
        <v>169</v>
      </c>
      <c r="C4643" t="s">
        <v>155</v>
      </c>
      <c r="D4643" t="s">
        <v>33</v>
      </c>
      <c r="E4643" t="s">
        <v>32</v>
      </c>
      <c r="F4643" t="s">
        <v>56</v>
      </c>
      <c r="G4643" t="s">
        <v>29694</v>
      </c>
      <c r="H4643" t="s">
        <v>29695</v>
      </c>
      <c r="I4643" t="s">
        <v>29696</v>
      </c>
      <c r="J4643" t="s">
        <v>29697</v>
      </c>
      <c r="K4643" t="s">
        <v>29698</v>
      </c>
      <c r="L4643" t="s">
        <v>29699</v>
      </c>
      <c r="M4643" t="s">
        <v>29700</v>
      </c>
      <c r="N4643" t="s">
        <v>5408</v>
      </c>
      <c r="O4643" t="s">
        <v>32</v>
      </c>
      <c r="P4643" t="s">
        <v>29701</v>
      </c>
      <c r="Q4643" t="s">
        <v>32</v>
      </c>
      <c r="R4643">
        <v>70</v>
      </c>
      <c r="S4643">
        <v>-1</v>
      </c>
      <c r="T4643" t="s">
        <v>91</v>
      </c>
      <c r="U4643" s="1">
        <v>41090</v>
      </c>
      <c r="V4643" t="s">
        <v>48</v>
      </c>
      <c r="W4643" t="s">
        <v>886</v>
      </c>
      <c r="X4643" t="s">
        <v>49</v>
      </c>
      <c r="Y4643" t="s">
        <v>192</v>
      </c>
      <c r="Z4643" t="s">
        <v>298</v>
      </c>
      <c r="AA4643" t="s">
        <v>51</v>
      </c>
      <c r="AB4643" t="s">
        <v>1633</v>
      </c>
      <c r="AC4643" t="s">
        <v>71</v>
      </c>
      <c r="AD4643" t="s">
        <v>619</v>
      </c>
      <c r="AE4643" t="s">
        <v>54</v>
      </c>
    </row>
    <row r="4644" spans="1:31" x14ac:dyDescent="0.2">
      <c r="A4644">
        <v>49</v>
      </c>
      <c r="B4644" t="s">
        <v>55</v>
      </c>
      <c r="C4644" t="s">
        <v>32</v>
      </c>
      <c r="D4644" t="s">
        <v>33</v>
      </c>
      <c r="E4644" t="s">
        <v>34</v>
      </c>
      <c r="F4644" t="s">
        <v>114</v>
      </c>
      <c r="G4644" t="s">
        <v>29730</v>
      </c>
      <c r="H4644" t="s">
        <v>29731</v>
      </c>
      <c r="I4644" t="s">
        <v>32</v>
      </c>
      <c r="J4644" t="s">
        <v>32</v>
      </c>
      <c r="K4644" t="s">
        <v>32</v>
      </c>
      <c r="L4644" t="s">
        <v>32</v>
      </c>
      <c r="M4644" t="s">
        <v>32</v>
      </c>
      <c r="N4644" t="s">
        <v>32</v>
      </c>
      <c r="O4644" t="s">
        <v>32</v>
      </c>
      <c r="P4644" t="s">
        <v>32</v>
      </c>
      <c r="Q4644" t="s">
        <v>108</v>
      </c>
      <c r="R4644">
        <v>64</v>
      </c>
      <c r="S4644">
        <v>-1</v>
      </c>
      <c r="T4644" t="s">
        <v>331</v>
      </c>
      <c r="U4644" s="1">
        <v>41029</v>
      </c>
      <c r="V4644" t="s">
        <v>48</v>
      </c>
      <c r="W4644" t="s">
        <v>32</v>
      </c>
      <c r="X4644" t="s">
        <v>49</v>
      </c>
      <c r="Y4644" t="s">
        <v>32</v>
      </c>
      <c r="Z4644" t="s">
        <v>32</v>
      </c>
      <c r="AA4644" t="s">
        <v>51</v>
      </c>
      <c r="AB4644" t="s">
        <v>32</v>
      </c>
      <c r="AC4644" t="s">
        <v>71</v>
      </c>
      <c r="AD4644" t="s">
        <v>3731</v>
      </c>
      <c r="AE4644" t="s">
        <v>54</v>
      </c>
    </row>
    <row r="4645" spans="1:31" x14ac:dyDescent="0.2">
      <c r="A4645">
        <v>49</v>
      </c>
      <c r="B4645" t="s">
        <v>55</v>
      </c>
      <c r="C4645" t="s">
        <v>113</v>
      </c>
      <c r="D4645" t="s">
        <v>33</v>
      </c>
      <c r="E4645" t="s">
        <v>34</v>
      </c>
      <c r="F4645" t="s">
        <v>1394</v>
      </c>
      <c r="G4645" t="s">
        <v>30909</v>
      </c>
      <c r="H4645" t="s">
        <v>30910</v>
      </c>
      <c r="I4645" t="s">
        <v>30911</v>
      </c>
      <c r="J4645" t="s">
        <v>30912</v>
      </c>
      <c r="K4645" t="s">
        <v>30913</v>
      </c>
      <c r="L4645" t="s">
        <v>30914</v>
      </c>
      <c r="M4645" t="s">
        <v>30915</v>
      </c>
      <c r="N4645" t="s">
        <v>30916</v>
      </c>
      <c r="O4645" t="s">
        <v>30917</v>
      </c>
      <c r="P4645" t="s">
        <v>30918</v>
      </c>
      <c r="Q4645" t="s">
        <v>75</v>
      </c>
      <c r="R4645">
        <v>70</v>
      </c>
      <c r="S4645">
        <v>-1</v>
      </c>
      <c r="T4645" t="s">
        <v>203</v>
      </c>
      <c r="U4645" s="1">
        <v>41090</v>
      </c>
      <c r="V4645" t="s">
        <v>48</v>
      </c>
      <c r="W4645" t="s">
        <v>32</v>
      </c>
      <c r="X4645" t="s">
        <v>49</v>
      </c>
      <c r="Y4645" t="s">
        <v>32</v>
      </c>
      <c r="Z4645" t="s">
        <v>205</v>
      </c>
      <c r="AA4645" t="s">
        <v>51</v>
      </c>
      <c r="AB4645" t="s">
        <v>521</v>
      </c>
      <c r="AC4645" t="s">
        <v>71</v>
      </c>
      <c r="AD4645" t="s">
        <v>95</v>
      </c>
      <c r="AE4645" t="s">
        <v>54</v>
      </c>
    </row>
    <row r="4646" spans="1:31" x14ac:dyDescent="0.2">
      <c r="A4646">
        <v>49</v>
      </c>
      <c r="B4646" t="s">
        <v>96</v>
      </c>
      <c r="C4646" t="s">
        <v>83</v>
      </c>
      <c r="D4646" t="s">
        <v>33</v>
      </c>
      <c r="E4646" t="s">
        <v>34</v>
      </c>
      <c r="F4646" t="s">
        <v>114</v>
      </c>
      <c r="G4646" t="s">
        <v>31070</v>
      </c>
      <c r="H4646" t="s">
        <v>31071</v>
      </c>
      <c r="I4646" t="s">
        <v>31072</v>
      </c>
      <c r="J4646" t="s">
        <v>31073</v>
      </c>
      <c r="K4646" t="s">
        <v>31074</v>
      </c>
      <c r="L4646" t="s">
        <v>31075</v>
      </c>
      <c r="M4646" t="s">
        <v>31076</v>
      </c>
      <c r="N4646" t="s">
        <v>31077</v>
      </c>
      <c r="O4646" t="s">
        <v>31078</v>
      </c>
      <c r="P4646" t="s">
        <v>31079</v>
      </c>
      <c r="Q4646" t="s">
        <v>91</v>
      </c>
      <c r="R4646">
        <v>67</v>
      </c>
      <c r="S4646">
        <v>-1</v>
      </c>
      <c r="T4646" t="s">
        <v>576</v>
      </c>
      <c r="U4646" s="1">
        <v>41086</v>
      </c>
      <c r="V4646" t="s">
        <v>48</v>
      </c>
      <c r="W4646" t="s">
        <v>32</v>
      </c>
      <c r="X4646" t="s">
        <v>244</v>
      </c>
      <c r="Y4646" t="s">
        <v>93</v>
      </c>
      <c r="Z4646" t="s">
        <v>32</v>
      </c>
      <c r="AA4646" t="s">
        <v>51</v>
      </c>
      <c r="AB4646" t="s">
        <v>379</v>
      </c>
      <c r="AC4646" t="s">
        <v>71</v>
      </c>
      <c r="AD4646" t="s">
        <v>5964</v>
      </c>
      <c r="AE4646" t="s">
        <v>54</v>
      </c>
    </row>
    <row r="4647" spans="1:31" x14ac:dyDescent="0.2">
      <c r="A4647">
        <v>49</v>
      </c>
      <c r="B4647" t="s">
        <v>620</v>
      </c>
      <c r="C4647" t="s">
        <v>155</v>
      </c>
      <c r="D4647" t="s">
        <v>501</v>
      </c>
      <c r="E4647" t="s">
        <v>34</v>
      </c>
      <c r="F4647" t="s">
        <v>56</v>
      </c>
      <c r="G4647" t="s">
        <v>31092</v>
      </c>
      <c r="H4647" t="s">
        <v>31093</v>
      </c>
      <c r="I4647" t="s">
        <v>31094</v>
      </c>
      <c r="J4647" t="s">
        <v>31095</v>
      </c>
      <c r="K4647" t="s">
        <v>31096</v>
      </c>
      <c r="L4647" t="s">
        <v>31097</v>
      </c>
      <c r="M4647" t="s">
        <v>31098</v>
      </c>
      <c r="N4647" t="s">
        <v>31099</v>
      </c>
      <c r="O4647" t="s">
        <v>31100</v>
      </c>
      <c r="P4647" t="s">
        <v>31101</v>
      </c>
      <c r="Q4647" t="s">
        <v>75</v>
      </c>
      <c r="R4647">
        <v>66</v>
      </c>
      <c r="S4647">
        <v>-1</v>
      </c>
      <c r="T4647" t="s">
        <v>91</v>
      </c>
      <c r="U4647" s="1">
        <v>41087</v>
      </c>
      <c r="V4647" t="s">
        <v>48</v>
      </c>
      <c r="W4647" t="s">
        <v>1207</v>
      </c>
      <c r="X4647" t="s">
        <v>244</v>
      </c>
      <c r="Y4647" t="s">
        <v>245</v>
      </c>
      <c r="Z4647" t="s">
        <v>322</v>
      </c>
      <c r="AA4647" t="s">
        <v>69</v>
      </c>
      <c r="AB4647" t="s">
        <v>379</v>
      </c>
      <c r="AC4647" t="s">
        <v>71</v>
      </c>
      <c r="AD4647" t="s">
        <v>95</v>
      </c>
      <c r="AE4647" t="s">
        <v>54</v>
      </c>
    </row>
    <row r="4648" spans="1:31" x14ac:dyDescent="0.2">
      <c r="A4648">
        <v>49</v>
      </c>
      <c r="B4648" t="s">
        <v>400</v>
      </c>
      <c r="C4648" t="s">
        <v>83</v>
      </c>
      <c r="D4648" t="s">
        <v>33</v>
      </c>
      <c r="E4648" t="s">
        <v>170</v>
      </c>
      <c r="F4648" t="s">
        <v>56</v>
      </c>
      <c r="G4648" t="s">
        <v>31869</v>
      </c>
      <c r="H4648" t="s">
        <v>31870</v>
      </c>
      <c r="I4648" t="s">
        <v>31871</v>
      </c>
      <c r="J4648" t="s">
        <v>32</v>
      </c>
      <c r="K4648" t="s">
        <v>31872</v>
      </c>
      <c r="L4648" t="s">
        <v>31873</v>
      </c>
      <c r="M4648" t="s">
        <v>32</v>
      </c>
      <c r="N4648" t="s">
        <v>32</v>
      </c>
      <c r="O4648" t="s">
        <v>32</v>
      </c>
      <c r="P4648" t="s">
        <v>32</v>
      </c>
      <c r="Q4648" t="s">
        <v>75</v>
      </c>
      <c r="R4648">
        <v>70</v>
      </c>
      <c r="S4648">
        <v>-1</v>
      </c>
      <c r="T4648" t="s">
        <v>76</v>
      </c>
      <c r="U4648" s="1">
        <v>41064</v>
      </c>
      <c r="V4648" t="s">
        <v>48</v>
      </c>
      <c r="W4648" t="s">
        <v>78</v>
      </c>
      <c r="X4648" t="s">
        <v>49</v>
      </c>
      <c r="Y4648" t="s">
        <v>93</v>
      </c>
      <c r="Z4648" t="s">
        <v>1041</v>
      </c>
      <c r="AA4648" t="s">
        <v>51</v>
      </c>
      <c r="AB4648" t="s">
        <v>110</v>
      </c>
      <c r="AC4648" t="s">
        <v>71</v>
      </c>
      <c r="AD4648" t="s">
        <v>168</v>
      </c>
      <c r="AE4648" t="s">
        <v>54</v>
      </c>
    </row>
    <row r="4649" spans="1:31" x14ac:dyDescent="0.2">
      <c r="A4649">
        <v>49</v>
      </c>
      <c r="B4649" t="s">
        <v>96</v>
      </c>
      <c r="C4649" t="s">
        <v>522</v>
      </c>
      <c r="D4649" t="s">
        <v>33</v>
      </c>
      <c r="E4649" t="s">
        <v>34</v>
      </c>
      <c r="F4649" t="s">
        <v>114</v>
      </c>
      <c r="G4649" t="s">
        <v>32175</v>
      </c>
      <c r="H4649" t="s">
        <v>32176</v>
      </c>
      <c r="I4649" t="s">
        <v>32177</v>
      </c>
      <c r="J4649" t="s">
        <v>187</v>
      </c>
      <c r="K4649" t="s">
        <v>32</v>
      </c>
      <c r="L4649" t="s">
        <v>32</v>
      </c>
      <c r="M4649" t="s">
        <v>32</v>
      </c>
      <c r="N4649" t="s">
        <v>32</v>
      </c>
      <c r="O4649" t="s">
        <v>32</v>
      </c>
      <c r="P4649" t="s">
        <v>32</v>
      </c>
      <c r="Q4649" t="s">
        <v>75</v>
      </c>
      <c r="R4649">
        <v>68</v>
      </c>
      <c r="S4649">
        <v>500000</v>
      </c>
      <c r="T4649" t="s">
        <v>215</v>
      </c>
      <c r="U4649" s="1">
        <v>41047</v>
      </c>
      <c r="V4649" t="s">
        <v>164</v>
      </c>
      <c r="W4649" t="s">
        <v>2129</v>
      </c>
      <c r="X4649" t="s">
        <v>49</v>
      </c>
      <c r="Y4649" t="s">
        <v>495</v>
      </c>
      <c r="Z4649" t="s">
        <v>166</v>
      </c>
      <c r="AA4649" t="s">
        <v>51</v>
      </c>
      <c r="AB4649" t="s">
        <v>521</v>
      </c>
      <c r="AC4649" t="s">
        <v>71</v>
      </c>
      <c r="AD4649" t="s">
        <v>95</v>
      </c>
      <c r="AE4649" t="s">
        <v>265</v>
      </c>
    </row>
    <row r="4650" spans="1:31" x14ac:dyDescent="0.2">
      <c r="A4650">
        <v>49</v>
      </c>
      <c r="B4650" t="s">
        <v>96</v>
      </c>
      <c r="C4650" t="s">
        <v>32</v>
      </c>
      <c r="D4650" t="s">
        <v>33</v>
      </c>
      <c r="E4650" t="s">
        <v>34</v>
      </c>
      <c r="F4650" t="s">
        <v>7873</v>
      </c>
      <c r="G4650" t="s">
        <v>33274</v>
      </c>
      <c r="H4650" t="s">
        <v>33275</v>
      </c>
      <c r="I4650" t="s">
        <v>33276</v>
      </c>
      <c r="J4650" t="s">
        <v>33277</v>
      </c>
      <c r="K4650" t="s">
        <v>33278</v>
      </c>
      <c r="L4650" t="s">
        <v>33279</v>
      </c>
      <c r="M4650" t="s">
        <v>33280</v>
      </c>
      <c r="N4650" t="s">
        <v>33281</v>
      </c>
      <c r="O4650" t="s">
        <v>33282</v>
      </c>
      <c r="P4650" t="s">
        <v>33283</v>
      </c>
      <c r="Q4650" t="s">
        <v>321</v>
      </c>
      <c r="R4650">
        <v>70</v>
      </c>
      <c r="S4650">
        <v>20000</v>
      </c>
      <c r="T4650" t="s">
        <v>163</v>
      </c>
      <c r="U4650" s="1">
        <v>40919</v>
      </c>
      <c r="V4650" t="s">
        <v>822</v>
      </c>
      <c r="W4650" t="s">
        <v>32</v>
      </c>
      <c r="X4650" t="s">
        <v>49</v>
      </c>
      <c r="Y4650" t="s">
        <v>32</v>
      </c>
      <c r="Z4650" t="s">
        <v>475</v>
      </c>
      <c r="AA4650" t="s">
        <v>51</v>
      </c>
      <c r="AB4650" t="s">
        <v>124</v>
      </c>
      <c r="AC4650" t="s">
        <v>71</v>
      </c>
      <c r="AD4650" t="s">
        <v>95</v>
      </c>
      <c r="AE4650" t="s">
        <v>54</v>
      </c>
    </row>
    <row r="4651" spans="1:31" x14ac:dyDescent="0.2">
      <c r="A4651">
        <v>49</v>
      </c>
      <c r="B4651" t="s">
        <v>96</v>
      </c>
      <c r="C4651" t="s">
        <v>155</v>
      </c>
      <c r="D4651" t="s">
        <v>33</v>
      </c>
      <c r="E4651" t="s">
        <v>34</v>
      </c>
      <c r="F4651" t="s">
        <v>56</v>
      </c>
      <c r="G4651" t="s">
        <v>35290</v>
      </c>
      <c r="H4651" t="s">
        <v>35291</v>
      </c>
      <c r="I4651" t="s">
        <v>35292</v>
      </c>
      <c r="J4651" t="s">
        <v>35293</v>
      </c>
      <c r="K4651" t="s">
        <v>35294</v>
      </c>
      <c r="L4651" t="s">
        <v>35295</v>
      </c>
      <c r="M4651" t="s">
        <v>35296</v>
      </c>
      <c r="N4651" t="s">
        <v>35297</v>
      </c>
      <c r="O4651" t="s">
        <v>35298</v>
      </c>
      <c r="P4651" t="s">
        <v>35299</v>
      </c>
      <c r="Q4651" t="s">
        <v>75</v>
      </c>
      <c r="R4651">
        <v>71</v>
      </c>
      <c r="S4651">
        <v>-1</v>
      </c>
      <c r="T4651" t="s">
        <v>457</v>
      </c>
      <c r="U4651" s="1">
        <v>41089</v>
      </c>
      <c r="V4651" t="s">
        <v>48</v>
      </c>
      <c r="W4651" t="s">
        <v>191</v>
      </c>
      <c r="X4651" t="s">
        <v>49</v>
      </c>
      <c r="Y4651" t="s">
        <v>245</v>
      </c>
      <c r="Z4651" t="s">
        <v>2161</v>
      </c>
      <c r="AA4651" t="s">
        <v>51</v>
      </c>
      <c r="AB4651" t="s">
        <v>344</v>
      </c>
      <c r="AC4651" t="s">
        <v>71</v>
      </c>
      <c r="AD4651" t="s">
        <v>95</v>
      </c>
      <c r="AE4651" t="s">
        <v>54</v>
      </c>
    </row>
    <row r="4652" spans="1:31" x14ac:dyDescent="0.2">
      <c r="A4652">
        <v>49</v>
      </c>
      <c r="B4652" t="s">
        <v>55</v>
      </c>
      <c r="C4652" t="s">
        <v>83</v>
      </c>
      <c r="D4652" t="s">
        <v>501</v>
      </c>
      <c r="E4652" t="s">
        <v>34</v>
      </c>
      <c r="F4652" t="s">
        <v>114</v>
      </c>
      <c r="G4652" t="s">
        <v>36597</v>
      </c>
      <c r="H4652" t="s">
        <v>36598</v>
      </c>
      <c r="I4652" t="s">
        <v>36599</v>
      </c>
      <c r="J4652" t="s">
        <v>36600</v>
      </c>
      <c r="K4652" t="s">
        <v>36601</v>
      </c>
      <c r="L4652" t="s">
        <v>36602</v>
      </c>
      <c r="M4652" t="s">
        <v>36603</v>
      </c>
      <c r="N4652" t="s">
        <v>36604</v>
      </c>
      <c r="O4652" t="s">
        <v>36605</v>
      </c>
      <c r="P4652" t="s">
        <v>36606</v>
      </c>
      <c r="Q4652" t="s">
        <v>75</v>
      </c>
      <c r="R4652">
        <v>67</v>
      </c>
      <c r="S4652">
        <v>-1</v>
      </c>
      <c r="T4652" t="s">
        <v>163</v>
      </c>
      <c r="U4652" s="1">
        <v>41084</v>
      </c>
      <c r="V4652" t="s">
        <v>4944</v>
      </c>
      <c r="W4652" t="s">
        <v>181</v>
      </c>
      <c r="X4652" t="s">
        <v>49</v>
      </c>
      <c r="Y4652" t="s">
        <v>32</v>
      </c>
      <c r="Z4652" t="s">
        <v>388</v>
      </c>
      <c r="AA4652" t="s">
        <v>69</v>
      </c>
      <c r="AB4652" t="s">
        <v>379</v>
      </c>
      <c r="AC4652" t="s">
        <v>71</v>
      </c>
      <c r="AD4652" t="s">
        <v>53</v>
      </c>
      <c r="AE4652" t="s">
        <v>54</v>
      </c>
    </row>
    <row r="4653" spans="1:31" x14ac:dyDescent="0.2">
      <c r="A4653">
        <v>49</v>
      </c>
      <c r="B4653" t="s">
        <v>1288</v>
      </c>
      <c r="C4653" t="s">
        <v>32</v>
      </c>
      <c r="D4653" t="s">
        <v>33</v>
      </c>
      <c r="E4653" t="s">
        <v>34</v>
      </c>
      <c r="F4653" t="s">
        <v>114</v>
      </c>
      <c r="G4653" t="s">
        <v>36920</v>
      </c>
      <c r="H4653" t="s">
        <v>36921</v>
      </c>
      <c r="I4653" t="s">
        <v>36922</v>
      </c>
      <c r="J4653" t="s">
        <v>36923</v>
      </c>
      <c r="K4653" t="s">
        <v>36924</v>
      </c>
      <c r="L4653" t="s">
        <v>36925</v>
      </c>
      <c r="M4653" t="s">
        <v>36926</v>
      </c>
      <c r="N4653" t="s">
        <v>36927</v>
      </c>
      <c r="O4653" t="s">
        <v>36928</v>
      </c>
      <c r="P4653" t="s">
        <v>36929</v>
      </c>
      <c r="Q4653" t="s">
        <v>75</v>
      </c>
      <c r="R4653">
        <v>67</v>
      </c>
      <c r="S4653">
        <v>-1</v>
      </c>
      <c r="T4653" t="s">
        <v>91</v>
      </c>
      <c r="U4653" s="1">
        <v>41087</v>
      </c>
      <c r="V4653" t="s">
        <v>164</v>
      </c>
      <c r="W4653" t="s">
        <v>32</v>
      </c>
      <c r="X4653" t="s">
        <v>244</v>
      </c>
      <c r="Y4653" t="s">
        <v>32</v>
      </c>
      <c r="Z4653" t="s">
        <v>378</v>
      </c>
      <c r="AA4653" t="s">
        <v>51</v>
      </c>
      <c r="AB4653" t="s">
        <v>740</v>
      </c>
      <c r="AC4653" t="s">
        <v>71</v>
      </c>
      <c r="AD4653" t="s">
        <v>95</v>
      </c>
      <c r="AE4653" t="s">
        <v>54</v>
      </c>
    </row>
    <row r="4654" spans="1:31" x14ac:dyDescent="0.2">
      <c r="A4654">
        <v>49</v>
      </c>
      <c r="B4654" t="s">
        <v>169</v>
      </c>
      <c r="C4654" t="s">
        <v>97</v>
      </c>
      <c r="D4654" t="s">
        <v>33</v>
      </c>
      <c r="E4654" t="s">
        <v>32</v>
      </c>
      <c r="F4654" t="s">
        <v>114</v>
      </c>
      <c r="G4654" t="s">
        <v>39144</v>
      </c>
      <c r="H4654" t="s">
        <v>39145</v>
      </c>
      <c r="I4654" t="s">
        <v>39146</v>
      </c>
      <c r="J4654" t="s">
        <v>32</v>
      </c>
      <c r="K4654" t="s">
        <v>39147</v>
      </c>
      <c r="L4654" t="s">
        <v>39148</v>
      </c>
      <c r="M4654" t="s">
        <v>39149</v>
      </c>
      <c r="N4654" t="s">
        <v>39150</v>
      </c>
      <c r="O4654" t="s">
        <v>32</v>
      </c>
      <c r="P4654" t="s">
        <v>39151</v>
      </c>
      <c r="Q4654" t="s">
        <v>75</v>
      </c>
      <c r="R4654">
        <v>65</v>
      </c>
      <c r="S4654">
        <v>-1</v>
      </c>
      <c r="T4654" t="s">
        <v>91</v>
      </c>
      <c r="U4654" s="1">
        <v>40951</v>
      </c>
      <c r="V4654" t="s">
        <v>260</v>
      </c>
      <c r="W4654" t="s">
        <v>32</v>
      </c>
      <c r="X4654" t="s">
        <v>49</v>
      </c>
      <c r="Y4654" t="s">
        <v>261</v>
      </c>
      <c r="Z4654" t="s">
        <v>298</v>
      </c>
      <c r="AA4654" t="s">
        <v>69</v>
      </c>
      <c r="AB4654" t="s">
        <v>167</v>
      </c>
      <c r="AC4654" t="s">
        <v>71</v>
      </c>
      <c r="AD4654" t="s">
        <v>37727</v>
      </c>
      <c r="AE4654" t="s">
        <v>54</v>
      </c>
    </row>
    <row r="4655" spans="1:31" x14ac:dyDescent="0.2">
      <c r="A4655">
        <v>49</v>
      </c>
      <c r="B4655" t="s">
        <v>96</v>
      </c>
      <c r="C4655" t="s">
        <v>32</v>
      </c>
      <c r="D4655" t="s">
        <v>33</v>
      </c>
      <c r="E4655" t="s">
        <v>34</v>
      </c>
      <c r="F4655" t="s">
        <v>114</v>
      </c>
      <c r="G4655" t="s">
        <v>39525</v>
      </c>
      <c r="H4655" t="s">
        <v>39526</v>
      </c>
      <c r="I4655" t="s">
        <v>39527</v>
      </c>
      <c r="J4655" t="s">
        <v>39</v>
      </c>
      <c r="K4655" t="s">
        <v>39528</v>
      </c>
      <c r="L4655" t="s">
        <v>39529</v>
      </c>
      <c r="M4655" t="s">
        <v>39530</v>
      </c>
      <c r="N4655" t="s">
        <v>39531</v>
      </c>
      <c r="O4655" t="s">
        <v>39532</v>
      </c>
      <c r="P4655" t="s">
        <v>39533</v>
      </c>
      <c r="Q4655" t="s">
        <v>4205</v>
      </c>
      <c r="R4655">
        <v>63</v>
      </c>
      <c r="S4655">
        <v>-1</v>
      </c>
      <c r="T4655" t="s">
        <v>576</v>
      </c>
      <c r="U4655" s="1">
        <v>41067</v>
      </c>
      <c r="V4655" t="s">
        <v>48</v>
      </c>
      <c r="W4655" t="s">
        <v>181</v>
      </c>
      <c r="X4655" t="s">
        <v>49</v>
      </c>
      <c r="Y4655" t="s">
        <v>32</v>
      </c>
      <c r="Z4655" t="s">
        <v>475</v>
      </c>
      <c r="AA4655" t="s">
        <v>69</v>
      </c>
      <c r="AB4655" t="s">
        <v>852</v>
      </c>
      <c r="AC4655" t="s">
        <v>71</v>
      </c>
      <c r="AD4655" t="s">
        <v>95</v>
      </c>
      <c r="AE4655" t="s">
        <v>54</v>
      </c>
    </row>
    <row r="4656" spans="1:31" x14ac:dyDescent="0.2">
      <c r="A4656">
        <v>49</v>
      </c>
      <c r="B4656" t="s">
        <v>55</v>
      </c>
      <c r="C4656" t="s">
        <v>83</v>
      </c>
      <c r="D4656" t="s">
        <v>33</v>
      </c>
      <c r="E4656" t="s">
        <v>170</v>
      </c>
      <c r="F4656" t="s">
        <v>56</v>
      </c>
      <c r="G4656" t="s">
        <v>39814</v>
      </c>
      <c r="H4656" t="s">
        <v>39815</v>
      </c>
      <c r="I4656" t="s">
        <v>39816</v>
      </c>
      <c r="J4656" t="s">
        <v>39817</v>
      </c>
      <c r="K4656" t="s">
        <v>39818</v>
      </c>
      <c r="L4656" t="s">
        <v>39819</v>
      </c>
      <c r="M4656" t="s">
        <v>39820</v>
      </c>
      <c r="N4656" t="s">
        <v>39821</v>
      </c>
      <c r="O4656" t="s">
        <v>39822</v>
      </c>
      <c r="P4656" t="s">
        <v>39823</v>
      </c>
      <c r="Q4656" t="s">
        <v>75</v>
      </c>
      <c r="R4656">
        <v>68</v>
      </c>
      <c r="S4656">
        <v>-1</v>
      </c>
      <c r="T4656" t="s">
        <v>47</v>
      </c>
      <c r="U4656" s="1">
        <v>41088</v>
      </c>
      <c r="V4656" t="s">
        <v>48</v>
      </c>
      <c r="W4656" t="s">
        <v>32</v>
      </c>
      <c r="X4656" t="s">
        <v>49</v>
      </c>
      <c r="Y4656" t="s">
        <v>245</v>
      </c>
      <c r="Z4656" t="s">
        <v>50</v>
      </c>
      <c r="AA4656" t="s">
        <v>51</v>
      </c>
      <c r="AB4656" t="s">
        <v>263</v>
      </c>
      <c r="AC4656" t="s">
        <v>71</v>
      </c>
      <c r="AD4656" t="s">
        <v>1419</v>
      </c>
      <c r="AE4656" t="s">
        <v>54</v>
      </c>
    </row>
    <row r="4657" spans="1:31" x14ac:dyDescent="0.2">
      <c r="A4657">
        <v>50</v>
      </c>
      <c r="B4657" t="s">
        <v>96</v>
      </c>
      <c r="C4657" t="s">
        <v>83</v>
      </c>
      <c r="D4657" t="s">
        <v>182</v>
      </c>
      <c r="E4657" t="s">
        <v>34</v>
      </c>
      <c r="F4657" t="s">
        <v>114</v>
      </c>
      <c r="G4657" t="s">
        <v>32</v>
      </c>
      <c r="H4657" t="s">
        <v>32</v>
      </c>
      <c r="I4657" t="s">
        <v>32</v>
      </c>
      <c r="J4657" t="s">
        <v>32</v>
      </c>
      <c r="K4657" t="s">
        <v>32</v>
      </c>
      <c r="L4657" t="s">
        <v>32</v>
      </c>
      <c r="M4657" t="s">
        <v>32</v>
      </c>
      <c r="N4657" t="s">
        <v>32</v>
      </c>
      <c r="O4657" t="s">
        <v>32</v>
      </c>
      <c r="P4657" t="s">
        <v>32</v>
      </c>
      <c r="Q4657" t="s">
        <v>75</v>
      </c>
      <c r="R4657">
        <v>63</v>
      </c>
      <c r="S4657">
        <v>-1</v>
      </c>
      <c r="T4657" t="s">
        <v>163</v>
      </c>
      <c r="U4657" s="1">
        <v>41087</v>
      </c>
      <c r="V4657" t="s">
        <v>77</v>
      </c>
      <c r="W4657" t="s">
        <v>1207</v>
      </c>
      <c r="X4657" t="s">
        <v>49</v>
      </c>
      <c r="Y4657" t="s">
        <v>261</v>
      </c>
      <c r="Z4657" t="s">
        <v>322</v>
      </c>
      <c r="AA4657" t="s">
        <v>69</v>
      </c>
      <c r="AB4657" t="s">
        <v>740</v>
      </c>
      <c r="AC4657" t="s">
        <v>71</v>
      </c>
      <c r="AD4657" t="s">
        <v>1208</v>
      </c>
      <c r="AE4657" t="s">
        <v>54</v>
      </c>
    </row>
    <row r="4658" spans="1:31" x14ac:dyDescent="0.2">
      <c r="A4658">
        <v>50</v>
      </c>
      <c r="B4658" t="s">
        <v>169</v>
      </c>
      <c r="C4658" t="s">
        <v>32</v>
      </c>
      <c r="D4658" t="s">
        <v>182</v>
      </c>
      <c r="E4658" t="s">
        <v>34</v>
      </c>
      <c r="F4658" t="s">
        <v>114</v>
      </c>
      <c r="G4658" t="s">
        <v>2981</v>
      </c>
      <c r="H4658" t="s">
        <v>2982</v>
      </c>
      <c r="I4658" t="s">
        <v>2983</v>
      </c>
      <c r="J4658" t="s">
        <v>32</v>
      </c>
      <c r="K4658" t="s">
        <v>32</v>
      </c>
      <c r="L4658" t="s">
        <v>32</v>
      </c>
      <c r="M4658" t="s">
        <v>32</v>
      </c>
      <c r="N4658" t="s">
        <v>32</v>
      </c>
      <c r="O4658" t="s">
        <v>32</v>
      </c>
      <c r="P4658" t="s">
        <v>32</v>
      </c>
      <c r="Q4658" t="s">
        <v>75</v>
      </c>
      <c r="R4658">
        <v>70</v>
      </c>
      <c r="S4658">
        <v>150000</v>
      </c>
      <c r="T4658" t="s">
        <v>576</v>
      </c>
      <c r="U4658" s="1">
        <v>41022</v>
      </c>
      <c r="V4658" t="s">
        <v>2984</v>
      </c>
      <c r="W4658" t="s">
        <v>191</v>
      </c>
      <c r="X4658" t="s">
        <v>49</v>
      </c>
      <c r="Y4658" t="s">
        <v>93</v>
      </c>
      <c r="Z4658" t="s">
        <v>166</v>
      </c>
      <c r="AA4658" t="s">
        <v>51</v>
      </c>
      <c r="AB4658" t="s">
        <v>344</v>
      </c>
      <c r="AC4658" t="s">
        <v>71</v>
      </c>
      <c r="AD4658" t="s">
        <v>95</v>
      </c>
      <c r="AE4658" t="s">
        <v>54</v>
      </c>
    </row>
    <row r="4659" spans="1:31" x14ac:dyDescent="0.2">
      <c r="A4659">
        <v>50</v>
      </c>
      <c r="B4659" t="s">
        <v>55</v>
      </c>
      <c r="C4659" t="s">
        <v>155</v>
      </c>
      <c r="D4659" t="s">
        <v>98</v>
      </c>
      <c r="E4659" t="s">
        <v>32</v>
      </c>
      <c r="F4659" t="s">
        <v>56</v>
      </c>
      <c r="G4659" t="s">
        <v>3082</v>
      </c>
      <c r="H4659" t="s">
        <v>3083</v>
      </c>
      <c r="I4659" t="s">
        <v>32</v>
      </c>
      <c r="J4659" t="s">
        <v>3084</v>
      </c>
      <c r="K4659" t="s">
        <v>3085</v>
      </c>
      <c r="L4659" t="s">
        <v>3086</v>
      </c>
      <c r="M4659" t="s">
        <v>3087</v>
      </c>
      <c r="N4659" t="s">
        <v>32</v>
      </c>
      <c r="O4659" t="s">
        <v>32</v>
      </c>
      <c r="P4659" t="s">
        <v>32</v>
      </c>
      <c r="Q4659" t="s">
        <v>75</v>
      </c>
      <c r="R4659">
        <v>61</v>
      </c>
      <c r="S4659">
        <v>60000</v>
      </c>
      <c r="T4659" t="s">
        <v>631</v>
      </c>
      <c r="U4659" s="1">
        <v>41088</v>
      </c>
      <c r="V4659" t="s">
        <v>164</v>
      </c>
      <c r="W4659" t="s">
        <v>1207</v>
      </c>
      <c r="X4659" t="s">
        <v>49</v>
      </c>
      <c r="Y4659" t="s">
        <v>435</v>
      </c>
      <c r="Z4659" t="s">
        <v>1430</v>
      </c>
      <c r="AA4659" t="s">
        <v>69</v>
      </c>
      <c r="AB4659" t="s">
        <v>32</v>
      </c>
      <c r="AC4659" t="s">
        <v>71</v>
      </c>
      <c r="AD4659" t="s">
        <v>95</v>
      </c>
      <c r="AE4659" t="s">
        <v>54</v>
      </c>
    </row>
    <row r="4660" spans="1:31" x14ac:dyDescent="0.2">
      <c r="A4660">
        <v>50</v>
      </c>
      <c r="B4660" t="s">
        <v>169</v>
      </c>
      <c r="C4660" t="s">
        <v>32</v>
      </c>
      <c r="D4660" t="s">
        <v>33</v>
      </c>
      <c r="E4660" t="s">
        <v>34</v>
      </c>
      <c r="F4660" t="s">
        <v>1394</v>
      </c>
      <c r="G4660" t="s">
        <v>3398</v>
      </c>
      <c r="H4660" t="s">
        <v>3399</v>
      </c>
      <c r="I4660" t="s">
        <v>3400</v>
      </c>
      <c r="J4660" t="s">
        <v>3401</v>
      </c>
      <c r="K4660" t="s">
        <v>3402</v>
      </c>
      <c r="L4660" t="s">
        <v>3403</v>
      </c>
      <c r="M4660" t="s">
        <v>3404</v>
      </c>
      <c r="N4660" t="s">
        <v>3405</v>
      </c>
      <c r="O4660" t="s">
        <v>3406</v>
      </c>
      <c r="P4660" t="s">
        <v>3407</v>
      </c>
      <c r="Q4660" t="s">
        <v>75</v>
      </c>
      <c r="R4660">
        <v>70</v>
      </c>
      <c r="S4660">
        <v>-1</v>
      </c>
      <c r="T4660" t="s">
        <v>163</v>
      </c>
      <c r="U4660" s="1">
        <v>41089</v>
      </c>
      <c r="V4660" t="s">
        <v>48</v>
      </c>
      <c r="W4660" t="s">
        <v>32</v>
      </c>
      <c r="X4660" t="s">
        <v>49</v>
      </c>
      <c r="Y4660" t="s">
        <v>435</v>
      </c>
      <c r="Z4660" t="s">
        <v>1041</v>
      </c>
      <c r="AA4660" t="s">
        <v>51</v>
      </c>
      <c r="AB4660" t="s">
        <v>367</v>
      </c>
      <c r="AC4660" t="s">
        <v>71</v>
      </c>
      <c r="AD4660" t="s">
        <v>168</v>
      </c>
      <c r="AE4660" t="s">
        <v>54</v>
      </c>
    </row>
    <row r="4661" spans="1:31" x14ac:dyDescent="0.2">
      <c r="A4661">
        <v>50</v>
      </c>
      <c r="B4661" t="s">
        <v>31</v>
      </c>
      <c r="C4661" t="s">
        <v>155</v>
      </c>
      <c r="D4661" t="s">
        <v>33</v>
      </c>
      <c r="E4661" t="s">
        <v>34</v>
      </c>
      <c r="F4661" t="s">
        <v>114</v>
      </c>
      <c r="G4661" t="s">
        <v>3788</v>
      </c>
      <c r="H4661" t="s">
        <v>3789</v>
      </c>
      <c r="I4661" t="s">
        <v>3790</v>
      </c>
      <c r="J4661" t="s">
        <v>3791</v>
      </c>
      <c r="K4661" t="s">
        <v>3792</v>
      </c>
      <c r="L4661" t="s">
        <v>3793</v>
      </c>
      <c r="M4661" t="s">
        <v>3794</v>
      </c>
      <c r="N4661" t="s">
        <v>3795</v>
      </c>
      <c r="O4661" t="s">
        <v>3796</v>
      </c>
      <c r="P4661" t="s">
        <v>3797</v>
      </c>
      <c r="Q4661" t="s">
        <v>75</v>
      </c>
      <c r="R4661">
        <v>67</v>
      </c>
      <c r="S4661">
        <v>-1</v>
      </c>
      <c r="T4661" t="s">
        <v>32</v>
      </c>
      <c r="U4661" s="1">
        <v>40982</v>
      </c>
      <c r="V4661" t="s">
        <v>48</v>
      </c>
      <c r="W4661" t="s">
        <v>2129</v>
      </c>
      <c r="X4661" t="s">
        <v>49</v>
      </c>
      <c r="Y4661" t="s">
        <v>245</v>
      </c>
      <c r="Z4661" t="s">
        <v>32</v>
      </c>
      <c r="AA4661" t="s">
        <v>51</v>
      </c>
      <c r="AB4661" t="s">
        <v>167</v>
      </c>
      <c r="AC4661" t="s">
        <v>71</v>
      </c>
      <c r="AD4661" t="s">
        <v>3798</v>
      </c>
      <c r="AE4661" t="s">
        <v>54</v>
      </c>
    </row>
    <row r="4662" spans="1:31" x14ac:dyDescent="0.2">
      <c r="A4662">
        <v>50</v>
      </c>
      <c r="B4662" t="s">
        <v>96</v>
      </c>
      <c r="C4662" t="s">
        <v>32</v>
      </c>
      <c r="D4662" t="s">
        <v>33</v>
      </c>
      <c r="E4662" t="s">
        <v>34</v>
      </c>
      <c r="F4662" t="s">
        <v>56</v>
      </c>
      <c r="G4662" t="s">
        <v>32</v>
      </c>
      <c r="H4662" t="s">
        <v>32</v>
      </c>
      <c r="I4662" t="s">
        <v>32</v>
      </c>
      <c r="J4662" t="s">
        <v>4646</v>
      </c>
      <c r="K4662" t="s">
        <v>4647</v>
      </c>
      <c r="L4662" t="s">
        <v>4648</v>
      </c>
      <c r="M4662" t="s">
        <v>32</v>
      </c>
      <c r="N4662" t="s">
        <v>32</v>
      </c>
      <c r="O4662" t="s">
        <v>32</v>
      </c>
      <c r="P4662" t="s">
        <v>4649</v>
      </c>
      <c r="Q4662" t="s">
        <v>75</v>
      </c>
      <c r="R4662">
        <v>66</v>
      </c>
      <c r="S4662">
        <v>-1</v>
      </c>
      <c r="T4662" t="s">
        <v>91</v>
      </c>
      <c r="U4662" s="1">
        <v>41089</v>
      </c>
      <c r="V4662" t="s">
        <v>164</v>
      </c>
      <c r="W4662" t="s">
        <v>92</v>
      </c>
      <c r="X4662" t="s">
        <v>49</v>
      </c>
      <c r="Y4662" t="s">
        <v>643</v>
      </c>
      <c r="Z4662" t="s">
        <v>50</v>
      </c>
      <c r="AA4662" t="s">
        <v>69</v>
      </c>
      <c r="AB4662" t="s">
        <v>379</v>
      </c>
      <c r="AC4662" t="s">
        <v>71</v>
      </c>
      <c r="AD4662" t="s">
        <v>511</v>
      </c>
      <c r="AE4662" t="s">
        <v>54</v>
      </c>
    </row>
    <row r="4663" spans="1:31" x14ac:dyDescent="0.2">
      <c r="A4663">
        <v>50</v>
      </c>
      <c r="B4663" t="s">
        <v>620</v>
      </c>
      <c r="C4663" t="s">
        <v>113</v>
      </c>
      <c r="D4663" t="s">
        <v>32</v>
      </c>
      <c r="E4663" t="s">
        <v>32</v>
      </c>
      <c r="F4663" t="s">
        <v>32</v>
      </c>
      <c r="G4663" t="s">
        <v>4879</v>
      </c>
      <c r="H4663" t="s">
        <v>4880</v>
      </c>
      <c r="I4663" t="s">
        <v>4881</v>
      </c>
      <c r="J4663" t="s">
        <v>4882</v>
      </c>
      <c r="K4663" t="s">
        <v>4883</v>
      </c>
      <c r="L4663" t="s">
        <v>4884</v>
      </c>
      <c r="M4663" t="s">
        <v>4885</v>
      </c>
      <c r="N4663" t="s">
        <v>32</v>
      </c>
      <c r="O4663" t="s">
        <v>4886</v>
      </c>
      <c r="P4663" t="s">
        <v>4887</v>
      </c>
      <c r="Q4663" t="s">
        <v>32</v>
      </c>
      <c r="R4663">
        <v>71</v>
      </c>
      <c r="S4663">
        <v>-1</v>
      </c>
      <c r="T4663" t="s">
        <v>32</v>
      </c>
      <c r="U4663" s="1">
        <v>40966</v>
      </c>
      <c r="V4663" t="s">
        <v>164</v>
      </c>
      <c r="W4663" t="s">
        <v>32</v>
      </c>
      <c r="X4663" t="s">
        <v>49</v>
      </c>
      <c r="Y4663" t="s">
        <v>32</v>
      </c>
      <c r="Z4663" t="s">
        <v>32</v>
      </c>
      <c r="AA4663" t="s">
        <v>51</v>
      </c>
      <c r="AB4663" t="s">
        <v>32</v>
      </c>
      <c r="AC4663" t="s">
        <v>32</v>
      </c>
      <c r="AD4663" t="s">
        <v>95</v>
      </c>
      <c r="AE4663" t="s">
        <v>54</v>
      </c>
    </row>
    <row r="4664" spans="1:31" x14ac:dyDescent="0.2">
      <c r="A4664">
        <v>50</v>
      </c>
      <c r="B4664" t="s">
        <v>96</v>
      </c>
      <c r="C4664" t="s">
        <v>113</v>
      </c>
      <c r="D4664" t="s">
        <v>33</v>
      </c>
      <c r="E4664" t="s">
        <v>34</v>
      </c>
      <c r="F4664" t="s">
        <v>773</v>
      </c>
      <c r="G4664" t="s">
        <v>5561</v>
      </c>
      <c r="H4664" t="s">
        <v>5562</v>
      </c>
      <c r="I4664" t="s">
        <v>2552</v>
      </c>
      <c r="J4664" t="s">
        <v>5563</v>
      </c>
      <c r="K4664" t="s">
        <v>32</v>
      </c>
      <c r="L4664" t="s">
        <v>32</v>
      </c>
      <c r="M4664" t="s">
        <v>32</v>
      </c>
      <c r="N4664" t="s">
        <v>32</v>
      </c>
      <c r="O4664" t="s">
        <v>32</v>
      </c>
      <c r="P4664" t="s">
        <v>5564</v>
      </c>
      <c r="Q4664" t="s">
        <v>75</v>
      </c>
      <c r="R4664">
        <v>72</v>
      </c>
      <c r="S4664">
        <v>100000</v>
      </c>
      <c r="T4664" t="s">
        <v>331</v>
      </c>
      <c r="U4664" s="1">
        <v>40928</v>
      </c>
      <c r="V4664" t="s">
        <v>5379</v>
      </c>
      <c r="W4664" t="s">
        <v>191</v>
      </c>
      <c r="X4664" t="s">
        <v>49</v>
      </c>
      <c r="Y4664" t="s">
        <v>495</v>
      </c>
      <c r="Z4664" t="s">
        <v>205</v>
      </c>
      <c r="AA4664" t="s">
        <v>51</v>
      </c>
      <c r="AB4664" t="s">
        <v>344</v>
      </c>
      <c r="AC4664" t="s">
        <v>71</v>
      </c>
      <c r="AD4664" t="s">
        <v>168</v>
      </c>
      <c r="AE4664" t="s">
        <v>54</v>
      </c>
    </row>
    <row r="4665" spans="1:31" x14ac:dyDescent="0.2">
      <c r="A4665">
        <v>50</v>
      </c>
      <c r="B4665" t="s">
        <v>31</v>
      </c>
      <c r="C4665" t="s">
        <v>32</v>
      </c>
      <c r="D4665" t="s">
        <v>33</v>
      </c>
      <c r="E4665" t="s">
        <v>34</v>
      </c>
      <c r="F4665" t="s">
        <v>56</v>
      </c>
      <c r="G4665" t="s">
        <v>6660</v>
      </c>
      <c r="H4665" t="s">
        <v>6661</v>
      </c>
      <c r="I4665" t="s">
        <v>6662</v>
      </c>
      <c r="J4665" t="s">
        <v>6663</v>
      </c>
      <c r="K4665" t="s">
        <v>6664</v>
      </c>
      <c r="L4665" t="s">
        <v>6665</v>
      </c>
      <c r="M4665" t="s">
        <v>6666</v>
      </c>
      <c r="N4665" t="s">
        <v>6667</v>
      </c>
      <c r="O4665" t="s">
        <v>6668</v>
      </c>
      <c r="P4665" t="s">
        <v>6669</v>
      </c>
      <c r="Q4665" t="s">
        <v>75</v>
      </c>
      <c r="R4665">
        <v>65</v>
      </c>
      <c r="S4665">
        <v>-1</v>
      </c>
      <c r="T4665" t="s">
        <v>457</v>
      </c>
      <c r="U4665" s="1">
        <v>40910</v>
      </c>
      <c r="V4665" t="s">
        <v>2950</v>
      </c>
      <c r="W4665" t="s">
        <v>191</v>
      </c>
      <c r="X4665" t="s">
        <v>244</v>
      </c>
      <c r="Y4665" t="s">
        <v>192</v>
      </c>
      <c r="Z4665" t="s">
        <v>298</v>
      </c>
      <c r="AA4665" t="s">
        <v>69</v>
      </c>
      <c r="AB4665" t="s">
        <v>852</v>
      </c>
      <c r="AC4665" t="s">
        <v>71</v>
      </c>
      <c r="AD4665" t="s">
        <v>95</v>
      </c>
      <c r="AE4665" t="s">
        <v>54</v>
      </c>
    </row>
    <row r="4666" spans="1:31" x14ac:dyDescent="0.2">
      <c r="A4666">
        <v>50</v>
      </c>
      <c r="B4666" t="s">
        <v>55</v>
      </c>
      <c r="C4666" t="s">
        <v>155</v>
      </c>
      <c r="D4666" t="s">
        <v>33</v>
      </c>
      <c r="E4666" t="s">
        <v>34</v>
      </c>
      <c r="F4666" t="s">
        <v>114</v>
      </c>
      <c r="G4666" t="s">
        <v>6957</v>
      </c>
      <c r="H4666" t="s">
        <v>6958</v>
      </c>
      <c r="I4666" t="s">
        <v>6959</v>
      </c>
      <c r="J4666" t="s">
        <v>6960</v>
      </c>
      <c r="K4666" t="s">
        <v>6961</v>
      </c>
      <c r="L4666" t="s">
        <v>6962</v>
      </c>
      <c r="M4666" t="s">
        <v>6963</v>
      </c>
      <c r="N4666" t="s">
        <v>6964</v>
      </c>
      <c r="O4666" t="s">
        <v>6965</v>
      </c>
      <c r="P4666" t="s">
        <v>6966</v>
      </c>
      <c r="Q4666" t="s">
        <v>75</v>
      </c>
      <c r="R4666">
        <v>65</v>
      </c>
      <c r="S4666">
        <v>-1</v>
      </c>
      <c r="T4666" t="s">
        <v>91</v>
      </c>
      <c r="U4666" s="1">
        <v>41090</v>
      </c>
      <c r="V4666" t="s">
        <v>48</v>
      </c>
      <c r="W4666" t="s">
        <v>1207</v>
      </c>
      <c r="X4666" t="s">
        <v>49</v>
      </c>
      <c r="Y4666" t="s">
        <v>93</v>
      </c>
      <c r="Z4666" t="s">
        <v>322</v>
      </c>
      <c r="AA4666" t="s">
        <v>69</v>
      </c>
      <c r="AB4666" t="s">
        <v>299</v>
      </c>
      <c r="AC4666" t="s">
        <v>71</v>
      </c>
      <c r="AD4666" t="s">
        <v>1486</v>
      </c>
      <c r="AE4666" t="s">
        <v>54</v>
      </c>
    </row>
    <row r="4667" spans="1:31" x14ac:dyDescent="0.2">
      <c r="A4667">
        <v>50</v>
      </c>
      <c r="B4667" t="s">
        <v>96</v>
      </c>
      <c r="C4667" t="s">
        <v>32</v>
      </c>
      <c r="D4667" t="s">
        <v>501</v>
      </c>
      <c r="E4667" t="s">
        <v>34</v>
      </c>
      <c r="F4667" t="s">
        <v>1139</v>
      </c>
      <c r="G4667" t="s">
        <v>7162</v>
      </c>
      <c r="H4667" t="s">
        <v>7163</v>
      </c>
      <c r="I4667" t="s">
        <v>7164</v>
      </c>
      <c r="J4667" t="s">
        <v>7165</v>
      </c>
      <c r="K4667" t="s">
        <v>7166</v>
      </c>
      <c r="L4667" t="s">
        <v>7167</v>
      </c>
      <c r="M4667" t="s">
        <v>7168</v>
      </c>
      <c r="N4667" t="s">
        <v>7169</v>
      </c>
      <c r="O4667" t="s">
        <v>7170</v>
      </c>
      <c r="P4667" t="s">
        <v>7171</v>
      </c>
      <c r="Q4667" t="s">
        <v>924</v>
      </c>
      <c r="R4667">
        <v>67</v>
      </c>
      <c r="S4667">
        <v>-1</v>
      </c>
      <c r="T4667" t="s">
        <v>215</v>
      </c>
      <c r="U4667" s="1">
        <v>41084</v>
      </c>
      <c r="V4667" t="s">
        <v>472</v>
      </c>
      <c r="W4667" t="s">
        <v>181</v>
      </c>
      <c r="X4667" t="s">
        <v>49</v>
      </c>
      <c r="Y4667" t="s">
        <v>32</v>
      </c>
      <c r="Z4667" t="s">
        <v>2161</v>
      </c>
      <c r="AA4667" t="s">
        <v>51</v>
      </c>
      <c r="AB4667" t="s">
        <v>852</v>
      </c>
      <c r="AC4667" t="s">
        <v>71</v>
      </c>
      <c r="AD4667" t="s">
        <v>95</v>
      </c>
      <c r="AE4667" t="s">
        <v>54</v>
      </c>
    </row>
    <row r="4668" spans="1:31" x14ac:dyDescent="0.2">
      <c r="A4668">
        <v>50</v>
      </c>
      <c r="B4668" t="s">
        <v>96</v>
      </c>
      <c r="C4668" t="s">
        <v>32</v>
      </c>
      <c r="D4668" t="s">
        <v>32</v>
      </c>
      <c r="E4668" t="s">
        <v>34</v>
      </c>
      <c r="F4668" t="s">
        <v>32</v>
      </c>
      <c r="G4668" t="s">
        <v>8341</v>
      </c>
      <c r="H4668" t="s">
        <v>32</v>
      </c>
      <c r="I4668" t="s">
        <v>32</v>
      </c>
      <c r="J4668" t="s">
        <v>32</v>
      </c>
      <c r="K4668" t="s">
        <v>8342</v>
      </c>
      <c r="L4668" t="s">
        <v>32</v>
      </c>
      <c r="M4668" t="s">
        <v>8343</v>
      </c>
      <c r="N4668" t="s">
        <v>32</v>
      </c>
      <c r="O4668" t="s">
        <v>8344</v>
      </c>
      <c r="P4668" t="s">
        <v>32</v>
      </c>
      <c r="Q4668" t="s">
        <v>321</v>
      </c>
      <c r="R4668">
        <v>61</v>
      </c>
      <c r="S4668">
        <v>-1</v>
      </c>
      <c r="T4668" t="s">
        <v>32</v>
      </c>
      <c r="U4668" s="1">
        <v>40948</v>
      </c>
      <c r="V4668" t="s">
        <v>1474</v>
      </c>
      <c r="W4668" t="s">
        <v>32</v>
      </c>
      <c r="X4668" t="s">
        <v>49</v>
      </c>
      <c r="Y4668" t="s">
        <v>32</v>
      </c>
      <c r="Z4668" t="s">
        <v>32</v>
      </c>
      <c r="AA4668" t="s">
        <v>69</v>
      </c>
      <c r="AB4668" t="s">
        <v>32</v>
      </c>
      <c r="AC4668" t="s">
        <v>32</v>
      </c>
      <c r="AD4668" t="s">
        <v>95</v>
      </c>
      <c r="AE4668" t="s">
        <v>54</v>
      </c>
    </row>
    <row r="4669" spans="1:31" x14ac:dyDescent="0.2">
      <c r="A4669">
        <v>50</v>
      </c>
      <c r="B4669" t="s">
        <v>96</v>
      </c>
      <c r="C4669" t="s">
        <v>32</v>
      </c>
      <c r="D4669" t="s">
        <v>33</v>
      </c>
      <c r="E4669" t="s">
        <v>34</v>
      </c>
      <c r="F4669" t="s">
        <v>56</v>
      </c>
      <c r="G4669" t="s">
        <v>9511</v>
      </c>
      <c r="H4669" t="s">
        <v>9512</v>
      </c>
      <c r="I4669" t="s">
        <v>9513</v>
      </c>
      <c r="J4669" t="s">
        <v>9514</v>
      </c>
      <c r="K4669" t="s">
        <v>9515</v>
      </c>
      <c r="L4669" t="s">
        <v>9516</v>
      </c>
      <c r="M4669" t="s">
        <v>32</v>
      </c>
      <c r="N4669" t="s">
        <v>9517</v>
      </c>
      <c r="O4669" t="s">
        <v>32</v>
      </c>
      <c r="P4669" t="s">
        <v>9518</v>
      </c>
      <c r="Q4669" t="s">
        <v>108</v>
      </c>
      <c r="R4669">
        <v>60</v>
      </c>
      <c r="S4669">
        <v>-1</v>
      </c>
      <c r="T4669" t="s">
        <v>560</v>
      </c>
      <c r="U4669" s="1">
        <v>41090</v>
      </c>
      <c r="V4669" t="s">
        <v>1598</v>
      </c>
      <c r="W4669" t="s">
        <v>181</v>
      </c>
      <c r="X4669" t="s">
        <v>49</v>
      </c>
      <c r="Y4669" t="s">
        <v>435</v>
      </c>
      <c r="Z4669" t="s">
        <v>475</v>
      </c>
      <c r="AA4669" t="s">
        <v>69</v>
      </c>
      <c r="AB4669" t="s">
        <v>110</v>
      </c>
      <c r="AC4669" t="s">
        <v>71</v>
      </c>
      <c r="AD4669" t="s">
        <v>9519</v>
      </c>
      <c r="AE4669" t="s">
        <v>54</v>
      </c>
    </row>
    <row r="4670" spans="1:31" x14ac:dyDescent="0.2">
      <c r="A4670">
        <v>50</v>
      </c>
      <c r="B4670" t="s">
        <v>620</v>
      </c>
      <c r="C4670" t="s">
        <v>1043</v>
      </c>
      <c r="D4670" t="s">
        <v>33</v>
      </c>
      <c r="E4670" t="s">
        <v>34</v>
      </c>
      <c r="F4670" t="s">
        <v>56</v>
      </c>
      <c r="G4670" t="s">
        <v>10663</v>
      </c>
      <c r="H4670" t="s">
        <v>10664</v>
      </c>
      <c r="I4670" t="s">
        <v>10665</v>
      </c>
      <c r="J4670" t="s">
        <v>10666</v>
      </c>
      <c r="K4670" t="s">
        <v>10667</v>
      </c>
      <c r="L4670" t="s">
        <v>10668</v>
      </c>
      <c r="M4670" t="s">
        <v>10669</v>
      </c>
      <c r="N4670" t="s">
        <v>10670</v>
      </c>
      <c r="O4670" t="s">
        <v>10671</v>
      </c>
      <c r="P4670" t="s">
        <v>10672</v>
      </c>
      <c r="Q4670" t="s">
        <v>75</v>
      </c>
      <c r="R4670">
        <v>65</v>
      </c>
      <c r="S4670">
        <v>50000</v>
      </c>
      <c r="T4670" t="s">
        <v>47</v>
      </c>
      <c r="U4670" s="1">
        <v>41090</v>
      </c>
      <c r="V4670" t="s">
        <v>260</v>
      </c>
      <c r="W4670" t="s">
        <v>32</v>
      </c>
      <c r="X4670" t="s">
        <v>49</v>
      </c>
      <c r="Y4670" t="s">
        <v>261</v>
      </c>
      <c r="Z4670" t="s">
        <v>91</v>
      </c>
      <c r="AA4670" t="s">
        <v>69</v>
      </c>
      <c r="AB4670" t="s">
        <v>358</v>
      </c>
      <c r="AC4670" t="s">
        <v>71</v>
      </c>
      <c r="AD4670" t="s">
        <v>10673</v>
      </c>
      <c r="AE4670" t="s">
        <v>54</v>
      </c>
    </row>
    <row r="4671" spans="1:31" x14ac:dyDescent="0.2">
      <c r="A4671">
        <v>50</v>
      </c>
      <c r="B4671" t="s">
        <v>169</v>
      </c>
      <c r="C4671" t="s">
        <v>32</v>
      </c>
      <c r="D4671" t="s">
        <v>501</v>
      </c>
      <c r="E4671" t="s">
        <v>34</v>
      </c>
      <c r="F4671" t="s">
        <v>114</v>
      </c>
      <c r="G4671" t="s">
        <v>12213</v>
      </c>
      <c r="H4671" t="s">
        <v>12214</v>
      </c>
      <c r="I4671" t="s">
        <v>12215</v>
      </c>
      <c r="J4671" t="s">
        <v>12216</v>
      </c>
      <c r="K4671" t="s">
        <v>12217</v>
      </c>
      <c r="L4671" t="s">
        <v>12218</v>
      </c>
      <c r="M4671" t="s">
        <v>12219</v>
      </c>
      <c r="N4671" t="s">
        <v>12220</v>
      </c>
      <c r="O4671" t="s">
        <v>12221</v>
      </c>
      <c r="P4671" t="s">
        <v>12222</v>
      </c>
      <c r="Q4671" t="s">
        <v>75</v>
      </c>
      <c r="R4671">
        <v>68</v>
      </c>
      <c r="S4671">
        <v>-1</v>
      </c>
      <c r="T4671" t="s">
        <v>163</v>
      </c>
      <c r="U4671" s="1">
        <v>40909</v>
      </c>
      <c r="V4671" t="s">
        <v>7282</v>
      </c>
      <c r="W4671" t="s">
        <v>181</v>
      </c>
      <c r="X4671" t="s">
        <v>49</v>
      </c>
      <c r="Y4671" t="s">
        <v>435</v>
      </c>
      <c r="Z4671" t="s">
        <v>2850</v>
      </c>
      <c r="AA4671" t="s">
        <v>69</v>
      </c>
      <c r="AB4671" t="s">
        <v>233</v>
      </c>
      <c r="AC4671" t="s">
        <v>71</v>
      </c>
      <c r="AD4671" t="s">
        <v>95</v>
      </c>
      <c r="AE4671" t="s">
        <v>54</v>
      </c>
    </row>
    <row r="4672" spans="1:31" x14ac:dyDescent="0.2">
      <c r="A4672">
        <v>50</v>
      </c>
      <c r="B4672" t="s">
        <v>96</v>
      </c>
      <c r="C4672" t="s">
        <v>32</v>
      </c>
      <c r="D4672" t="s">
        <v>501</v>
      </c>
      <c r="E4672" t="s">
        <v>34</v>
      </c>
      <c r="F4672" t="s">
        <v>56</v>
      </c>
      <c r="G4672" t="s">
        <v>13087</v>
      </c>
      <c r="H4672" t="s">
        <v>13088</v>
      </c>
      <c r="I4672" t="s">
        <v>32</v>
      </c>
      <c r="J4672" t="s">
        <v>32</v>
      </c>
      <c r="K4672" t="s">
        <v>13089</v>
      </c>
      <c r="L4672" t="s">
        <v>32</v>
      </c>
      <c r="M4672" t="s">
        <v>13090</v>
      </c>
      <c r="N4672" t="s">
        <v>13091</v>
      </c>
      <c r="O4672" t="s">
        <v>32</v>
      </c>
      <c r="P4672" t="s">
        <v>32</v>
      </c>
      <c r="Q4672" t="s">
        <v>75</v>
      </c>
      <c r="R4672">
        <v>71</v>
      </c>
      <c r="S4672">
        <v>-1</v>
      </c>
      <c r="T4672" t="s">
        <v>631</v>
      </c>
      <c r="U4672" s="1">
        <v>41082</v>
      </c>
      <c r="V4672" t="s">
        <v>48</v>
      </c>
      <c r="W4672" t="s">
        <v>32</v>
      </c>
      <c r="X4672" t="s">
        <v>244</v>
      </c>
      <c r="Y4672" t="s">
        <v>32</v>
      </c>
      <c r="Z4672" t="s">
        <v>32</v>
      </c>
      <c r="AA4672" t="s">
        <v>51</v>
      </c>
      <c r="AB4672" t="s">
        <v>32</v>
      </c>
      <c r="AC4672" t="s">
        <v>71</v>
      </c>
      <c r="AD4672" t="s">
        <v>95</v>
      </c>
      <c r="AE4672" t="s">
        <v>54</v>
      </c>
    </row>
    <row r="4673" spans="1:31" x14ac:dyDescent="0.2">
      <c r="A4673">
        <v>50</v>
      </c>
      <c r="B4673" t="s">
        <v>96</v>
      </c>
      <c r="C4673" t="s">
        <v>113</v>
      </c>
      <c r="D4673" t="s">
        <v>33</v>
      </c>
      <c r="E4673" t="s">
        <v>34</v>
      </c>
      <c r="F4673" t="s">
        <v>56</v>
      </c>
      <c r="G4673" t="s">
        <v>13714</v>
      </c>
      <c r="H4673" t="s">
        <v>13715</v>
      </c>
      <c r="I4673" t="s">
        <v>13716</v>
      </c>
      <c r="J4673" t="s">
        <v>13717</v>
      </c>
      <c r="K4673" t="s">
        <v>13718</v>
      </c>
      <c r="L4673" t="s">
        <v>13719</v>
      </c>
      <c r="M4673" t="s">
        <v>13720</v>
      </c>
      <c r="N4673" t="s">
        <v>13721</v>
      </c>
      <c r="O4673" t="s">
        <v>13722</v>
      </c>
      <c r="P4673" t="s">
        <v>13723</v>
      </c>
      <c r="Q4673" t="s">
        <v>75</v>
      </c>
      <c r="R4673">
        <v>72</v>
      </c>
      <c r="S4673">
        <v>-1</v>
      </c>
      <c r="T4673" t="s">
        <v>91</v>
      </c>
      <c r="U4673" s="1">
        <v>40927</v>
      </c>
      <c r="V4673" t="s">
        <v>2416</v>
      </c>
      <c r="W4673" t="s">
        <v>32</v>
      </c>
      <c r="X4673" t="s">
        <v>49</v>
      </c>
      <c r="Y4673" t="s">
        <v>495</v>
      </c>
      <c r="Z4673" t="s">
        <v>1505</v>
      </c>
      <c r="AA4673" t="s">
        <v>51</v>
      </c>
      <c r="AB4673" t="s">
        <v>32</v>
      </c>
      <c r="AC4673" t="s">
        <v>71</v>
      </c>
      <c r="AD4673" t="s">
        <v>332</v>
      </c>
      <c r="AE4673" t="s">
        <v>54</v>
      </c>
    </row>
    <row r="4674" spans="1:31" x14ac:dyDescent="0.2">
      <c r="A4674">
        <v>50</v>
      </c>
      <c r="B4674" t="s">
        <v>96</v>
      </c>
      <c r="C4674" t="s">
        <v>32</v>
      </c>
      <c r="D4674" t="s">
        <v>33</v>
      </c>
      <c r="E4674" t="s">
        <v>34</v>
      </c>
      <c r="F4674" t="s">
        <v>1106</v>
      </c>
      <c r="G4674" t="s">
        <v>14150</v>
      </c>
      <c r="H4674" t="s">
        <v>32</v>
      </c>
      <c r="I4674" t="s">
        <v>32</v>
      </c>
      <c r="J4674" t="s">
        <v>32</v>
      </c>
      <c r="K4674" t="s">
        <v>32</v>
      </c>
      <c r="L4674" t="s">
        <v>32</v>
      </c>
      <c r="M4674" t="s">
        <v>32</v>
      </c>
      <c r="N4674" t="s">
        <v>32</v>
      </c>
      <c r="O4674" t="s">
        <v>32</v>
      </c>
      <c r="P4674" t="s">
        <v>32</v>
      </c>
      <c r="Q4674" t="s">
        <v>75</v>
      </c>
      <c r="R4674">
        <v>65</v>
      </c>
      <c r="S4674">
        <v>-1</v>
      </c>
      <c r="T4674" t="s">
        <v>163</v>
      </c>
      <c r="U4674" s="1">
        <v>41089</v>
      </c>
      <c r="V4674" t="s">
        <v>662</v>
      </c>
      <c r="W4674" t="s">
        <v>32</v>
      </c>
      <c r="X4674" t="s">
        <v>49</v>
      </c>
      <c r="Y4674" t="s">
        <v>495</v>
      </c>
      <c r="Z4674" t="s">
        <v>378</v>
      </c>
      <c r="AA4674" t="s">
        <v>69</v>
      </c>
      <c r="AB4674" t="s">
        <v>32</v>
      </c>
      <c r="AC4674" t="s">
        <v>71</v>
      </c>
      <c r="AD4674" t="s">
        <v>95</v>
      </c>
      <c r="AE4674" t="s">
        <v>54</v>
      </c>
    </row>
    <row r="4675" spans="1:31" x14ac:dyDescent="0.2">
      <c r="A4675">
        <v>50</v>
      </c>
      <c r="B4675" t="s">
        <v>96</v>
      </c>
      <c r="C4675" t="s">
        <v>113</v>
      </c>
      <c r="D4675" t="s">
        <v>33</v>
      </c>
      <c r="E4675" t="s">
        <v>34</v>
      </c>
      <c r="F4675" t="s">
        <v>114</v>
      </c>
      <c r="G4675" t="s">
        <v>14759</v>
      </c>
      <c r="H4675" t="s">
        <v>32</v>
      </c>
      <c r="I4675" t="s">
        <v>32</v>
      </c>
      <c r="J4675" t="s">
        <v>32</v>
      </c>
      <c r="K4675" t="s">
        <v>32</v>
      </c>
      <c r="L4675" t="s">
        <v>32</v>
      </c>
      <c r="M4675" t="s">
        <v>32</v>
      </c>
      <c r="N4675" t="s">
        <v>32</v>
      </c>
      <c r="O4675" t="s">
        <v>32</v>
      </c>
      <c r="P4675" t="s">
        <v>32</v>
      </c>
      <c r="Q4675" t="s">
        <v>32</v>
      </c>
      <c r="R4675">
        <v>72</v>
      </c>
      <c r="S4675">
        <v>100000</v>
      </c>
      <c r="T4675" t="s">
        <v>47</v>
      </c>
      <c r="U4675" s="1">
        <v>41082</v>
      </c>
      <c r="V4675" t="s">
        <v>260</v>
      </c>
      <c r="W4675" t="s">
        <v>2129</v>
      </c>
      <c r="X4675" t="s">
        <v>49</v>
      </c>
      <c r="Y4675" t="s">
        <v>79</v>
      </c>
      <c r="Z4675" t="s">
        <v>91</v>
      </c>
      <c r="AA4675" t="s">
        <v>51</v>
      </c>
      <c r="AB4675" t="s">
        <v>521</v>
      </c>
      <c r="AC4675" t="s">
        <v>71</v>
      </c>
      <c r="AD4675" t="s">
        <v>14760</v>
      </c>
      <c r="AE4675" t="s">
        <v>2899</v>
      </c>
    </row>
    <row r="4676" spans="1:31" x14ac:dyDescent="0.2">
      <c r="A4676">
        <v>50</v>
      </c>
      <c r="B4676" t="s">
        <v>620</v>
      </c>
      <c r="C4676" t="s">
        <v>83</v>
      </c>
      <c r="D4676" t="s">
        <v>501</v>
      </c>
      <c r="E4676" t="s">
        <v>34</v>
      </c>
      <c r="F4676" t="s">
        <v>114</v>
      </c>
      <c r="G4676" t="s">
        <v>16392</v>
      </c>
      <c r="H4676" t="s">
        <v>16393</v>
      </c>
      <c r="I4676" t="s">
        <v>2525</v>
      </c>
      <c r="J4676" t="s">
        <v>16394</v>
      </c>
      <c r="K4676" t="s">
        <v>16395</v>
      </c>
      <c r="L4676" t="s">
        <v>16396</v>
      </c>
      <c r="M4676" t="s">
        <v>16397</v>
      </c>
      <c r="N4676" t="s">
        <v>16398</v>
      </c>
      <c r="O4676" t="s">
        <v>16399</v>
      </c>
      <c r="P4676" t="s">
        <v>16400</v>
      </c>
      <c r="Q4676" t="s">
        <v>75</v>
      </c>
      <c r="R4676">
        <v>65</v>
      </c>
      <c r="S4676">
        <v>-1</v>
      </c>
      <c r="T4676" t="s">
        <v>163</v>
      </c>
      <c r="U4676" s="1">
        <v>41083</v>
      </c>
      <c r="V4676" t="s">
        <v>48</v>
      </c>
      <c r="W4676" t="s">
        <v>78</v>
      </c>
      <c r="X4676" t="s">
        <v>49</v>
      </c>
      <c r="Y4676" t="s">
        <v>261</v>
      </c>
      <c r="Z4676" t="s">
        <v>262</v>
      </c>
      <c r="AA4676" t="s">
        <v>69</v>
      </c>
      <c r="AB4676" t="s">
        <v>423</v>
      </c>
      <c r="AC4676" t="s">
        <v>71</v>
      </c>
      <c r="AD4676" t="s">
        <v>1419</v>
      </c>
      <c r="AE4676" t="s">
        <v>54</v>
      </c>
    </row>
    <row r="4677" spans="1:31" x14ac:dyDescent="0.2">
      <c r="A4677">
        <v>50</v>
      </c>
      <c r="B4677" t="s">
        <v>169</v>
      </c>
      <c r="C4677" t="s">
        <v>83</v>
      </c>
      <c r="D4677" t="s">
        <v>501</v>
      </c>
      <c r="E4677" t="s">
        <v>34</v>
      </c>
      <c r="F4677" t="s">
        <v>56</v>
      </c>
      <c r="G4677" t="s">
        <v>17961</v>
      </c>
      <c r="H4677" t="s">
        <v>17962</v>
      </c>
      <c r="I4677" t="s">
        <v>17963</v>
      </c>
      <c r="J4677" t="s">
        <v>17964</v>
      </c>
      <c r="K4677" t="s">
        <v>17965</v>
      </c>
      <c r="L4677" t="s">
        <v>17966</v>
      </c>
      <c r="M4677" t="s">
        <v>17967</v>
      </c>
      <c r="N4677" t="s">
        <v>17968</v>
      </c>
      <c r="O4677" t="s">
        <v>17969</v>
      </c>
      <c r="P4677" t="s">
        <v>17970</v>
      </c>
      <c r="Q4677" t="s">
        <v>75</v>
      </c>
      <c r="R4677">
        <v>73</v>
      </c>
      <c r="S4677">
        <v>150000</v>
      </c>
      <c r="T4677" t="s">
        <v>331</v>
      </c>
      <c r="U4677" s="1">
        <v>41089</v>
      </c>
      <c r="V4677" t="s">
        <v>799</v>
      </c>
      <c r="W4677" t="s">
        <v>181</v>
      </c>
      <c r="X4677" t="s">
        <v>49</v>
      </c>
      <c r="Y4677" t="s">
        <v>79</v>
      </c>
      <c r="Z4677" t="s">
        <v>1041</v>
      </c>
      <c r="AA4677" t="s">
        <v>51</v>
      </c>
      <c r="AB4677" t="s">
        <v>521</v>
      </c>
      <c r="AC4677" t="s">
        <v>71</v>
      </c>
      <c r="AD4677" t="s">
        <v>1419</v>
      </c>
      <c r="AE4677" t="s">
        <v>54</v>
      </c>
    </row>
    <row r="4678" spans="1:31" x14ac:dyDescent="0.2">
      <c r="A4678">
        <v>50</v>
      </c>
      <c r="B4678" t="s">
        <v>112</v>
      </c>
      <c r="C4678" t="s">
        <v>155</v>
      </c>
      <c r="D4678" t="s">
        <v>33</v>
      </c>
      <c r="E4678" t="s">
        <v>34</v>
      </c>
      <c r="F4678" t="s">
        <v>56</v>
      </c>
      <c r="G4678" t="s">
        <v>22447</v>
      </c>
      <c r="H4678" t="s">
        <v>22448</v>
      </c>
      <c r="I4678" t="s">
        <v>22449</v>
      </c>
      <c r="J4678" t="s">
        <v>22450</v>
      </c>
      <c r="K4678" t="s">
        <v>22451</v>
      </c>
      <c r="L4678" t="s">
        <v>22452</v>
      </c>
      <c r="M4678" t="s">
        <v>22453</v>
      </c>
      <c r="N4678" t="s">
        <v>22454</v>
      </c>
      <c r="O4678" t="s">
        <v>22455</v>
      </c>
      <c r="P4678" t="s">
        <v>22456</v>
      </c>
      <c r="Q4678" t="s">
        <v>75</v>
      </c>
      <c r="R4678">
        <v>63</v>
      </c>
      <c r="S4678">
        <v>-1</v>
      </c>
      <c r="T4678" t="s">
        <v>91</v>
      </c>
      <c r="U4678" s="1">
        <v>41087</v>
      </c>
      <c r="V4678" t="s">
        <v>662</v>
      </c>
      <c r="W4678" t="s">
        <v>1207</v>
      </c>
      <c r="X4678" t="s">
        <v>49</v>
      </c>
      <c r="Y4678" t="s">
        <v>474</v>
      </c>
      <c r="Z4678" t="s">
        <v>378</v>
      </c>
      <c r="AA4678" t="s">
        <v>69</v>
      </c>
      <c r="AB4678" t="s">
        <v>81</v>
      </c>
      <c r="AC4678" t="s">
        <v>71</v>
      </c>
      <c r="AD4678" t="s">
        <v>95</v>
      </c>
      <c r="AE4678" t="s">
        <v>54</v>
      </c>
    </row>
    <row r="4679" spans="1:31" x14ac:dyDescent="0.2">
      <c r="A4679">
        <v>50</v>
      </c>
      <c r="B4679" t="s">
        <v>31</v>
      </c>
      <c r="C4679" t="s">
        <v>83</v>
      </c>
      <c r="D4679" t="s">
        <v>33</v>
      </c>
      <c r="E4679" t="s">
        <v>34</v>
      </c>
      <c r="F4679" t="s">
        <v>114</v>
      </c>
      <c r="G4679" t="s">
        <v>23527</v>
      </c>
      <c r="H4679" t="s">
        <v>23528</v>
      </c>
      <c r="I4679" t="s">
        <v>23529</v>
      </c>
      <c r="J4679" t="s">
        <v>23530</v>
      </c>
      <c r="K4679" t="s">
        <v>23531</v>
      </c>
      <c r="L4679" t="s">
        <v>23532</v>
      </c>
      <c r="M4679" t="s">
        <v>23533</v>
      </c>
      <c r="N4679" t="s">
        <v>23534</v>
      </c>
      <c r="O4679" t="s">
        <v>23535</v>
      </c>
      <c r="P4679" t="s">
        <v>23536</v>
      </c>
      <c r="Q4679" t="s">
        <v>75</v>
      </c>
      <c r="R4679">
        <v>65</v>
      </c>
      <c r="S4679">
        <v>-1</v>
      </c>
      <c r="T4679" t="s">
        <v>163</v>
      </c>
      <c r="U4679" s="1">
        <v>41090</v>
      </c>
      <c r="V4679" t="s">
        <v>7282</v>
      </c>
      <c r="W4679" t="s">
        <v>886</v>
      </c>
      <c r="X4679" t="s">
        <v>49</v>
      </c>
      <c r="Y4679" t="s">
        <v>261</v>
      </c>
      <c r="Z4679" t="s">
        <v>50</v>
      </c>
      <c r="AA4679" t="s">
        <v>69</v>
      </c>
      <c r="AB4679" t="s">
        <v>459</v>
      </c>
      <c r="AC4679" t="s">
        <v>71</v>
      </c>
      <c r="AD4679" t="s">
        <v>95</v>
      </c>
      <c r="AE4679" t="s">
        <v>54</v>
      </c>
    </row>
    <row r="4680" spans="1:31" x14ac:dyDescent="0.2">
      <c r="A4680">
        <v>50</v>
      </c>
      <c r="B4680" t="s">
        <v>620</v>
      </c>
      <c r="C4680" t="s">
        <v>155</v>
      </c>
      <c r="D4680" t="s">
        <v>182</v>
      </c>
      <c r="E4680" t="s">
        <v>34</v>
      </c>
      <c r="F4680" t="s">
        <v>1139</v>
      </c>
      <c r="G4680" t="s">
        <v>24253</v>
      </c>
      <c r="H4680" t="s">
        <v>24254</v>
      </c>
      <c r="I4680" t="s">
        <v>24255</v>
      </c>
      <c r="J4680" t="s">
        <v>24256</v>
      </c>
      <c r="K4680" t="s">
        <v>24257</v>
      </c>
      <c r="L4680" t="s">
        <v>24258</v>
      </c>
      <c r="M4680" t="s">
        <v>24259</v>
      </c>
      <c r="N4680" t="s">
        <v>24260</v>
      </c>
      <c r="O4680" t="s">
        <v>24261</v>
      </c>
      <c r="P4680" t="s">
        <v>24262</v>
      </c>
      <c r="Q4680" t="s">
        <v>75</v>
      </c>
      <c r="R4680">
        <v>64</v>
      </c>
      <c r="S4680">
        <v>20000</v>
      </c>
      <c r="T4680" t="s">
        <v>163</v>
      </c>
      <c r="U4680" s="1">
        <v>40804</v>
      </c>
      <c r="V4680" t="s">
        <v>1598</v>
      </c>
      <c r="W4680" t="s">
        <v>32</v>
      </c>
      <c r="X4680" t="s">
        <v>49</v>
      </c>
      <c r="Y4680" t="s">
        <v>32</v>
      </c>
      <c r="Z4680" t="s">
        <v>166</v>
      </c>
      <c r="AA4680" t="s">
        <v>69</v>
      </c>
      <c r="AB4680" t="s">
        <v>1909</v>
      </c>
      <c r="AC4680" t="s">
        <v>71</v>
      </c>
      <c r="AD4680" t="s">
        <v>95</v>
      </c>
      <c r="AE4680" t="s">
        <v>54</v>
      </c>
    </row>
    <row r="4681" spans="1:31" x14ac:dyDescent="0.2">
      <c r="A4681">
        <v>50</v>
      </c>
      <c r="B4681" t="s">
        <v>169</v>
      </c>
      <c r="C4681" t="s">
        <v>32</v>
      </c>
      <c r="D4681" t="s">
        <v>33</v>
      </c>
      <c r="E4681" t="s">
        <v>34</v>
      </c>
      <c r="F4681" t="s">
        <v>183</v>
      </c>
      <c r="G4681" t="s">
        <v>24355</v>
      </c>
      <c r="H4681" t="s">
        <v>24356</v>
      </c>
      <c r="I4681" t="s">
        <v>24357</v>
      </c>
      <c r="J4681" t="s">
        <v>24358</v>
      </c>
      <c r="K4681" t="s">
        <v>24359</v>
      </c>
      <c r="L4681" t="s">
        <v>24360</v>
      </c>
      <c r="M4681" t="s">
        <v>24361</v>
      </c>
      <c r="N4681" t="s">
        <v>24362</v>
      </c>
      <c r="O4681" t="s">
        <v>24363</v>
      </c>
      <c r="P4681" t="s">
        <v>24364</v>
      </c>
      <c r="Q4681" t="s">
        <v>108</v>
      </c>
      <c r="R4681">
        <v>66</v>
      </c>
      <c r="S4681">
        <v>80000</v>
      </c>
      <c r="T4681" t="s">
        <v>215</v>
      </c>
      <c r="U4681" s="1">
        <v>40883</v>
      </c>
      <c r="V4681" t="s">
        <v>760</v>
      </c>
      <c r="W4681" t="s">
        <v>191</v>
      </c>
      <c r="X4681" t="s">
        <v>49</v>
      </c>
      <c r="Y4681" t="s">
        <v>150</v>
      </c>
      <c r="Z4681" t="s">
        <v>32</v>
      </c>
      <c r="AA4681" t="s">
        <v>51</v>
      </c>
      <c r="AB4681" t="s">
        <v>32</v>
      </c>
      <c r="AC4681" t="s">
        <v>71</v>
      </c>
      <c r="AD4681" t="s">
        <v>95</v>
      </c>
      <c r="AE4681" t="s">
        <v>54</v>
      </c>
    </row>
    <row r="4682" spans="1:31" x14ac:dyDescent="0.2">
      <c r="A4682">
        <v>50</v>
      </c>
      <c r="B4682" t="s">
        <v>169</v>
      </c>
      <c r="C4682" t="s">
        <v>113</v>
      </c>
      <c r="D4682" t="s">
        <v>33</v>
      </c>
      <c r="E4682" t="s">
        <v>34</v>
      </c>
      <c r="F4682" t="s">
        <v>56</v>
      </c>
      <c r="G4682" t="s">
        <v>25954</v>
      </c>
      <c r="H4682" t="s">
        <v>32</v>
      </c>
      <c r="I4682" t="s">
        <v>32</v>
      </c>
      <c r="J4682" t="s">
        <v>25955</v>
      </c>
      <c r="K4682" t="s">
        <v>32</v>
      </c>
      <c r="L4682" t="s">
        <v>25956</v>
      </c>
      <c r="M4682" t="s">
        <v>32</v>
      </c>
      <c r="N4682" t="s">
        <v>25957</v>
      </c>
      <c r="O4682" t="s">
        <v>32</v>
      </c>
      <c r="P4682" t="s">
        <v>25958</v>
      </c>
      <c r="Q4682" t="s">
        <v>75</v>
      </c>
      <c r="R4682">
        <v>70</v>
      </c>
      <c r="S4682">
        <v>-1</v>
      </c>
      <c r="T4682" t="s">
        <v>457</v>
      </c>
      <c r="U4682" s="1">
        <v>41090</v>
      </c>
      <c r="V4682" t="s">
        <v>4456</v>
      </c>
      <c r="W4682" t="s">
        <v>32</v>
      </c>
      <c r="X4682" t="s">
        <v>49</v>
      </c>
      <c r="Y4682" t="s">
        <v>93</v>
      </c>
      <c r="Z4682" t="s">
        <v>475</v>
      </c>
      <c r="AA4682" t="s">
        <v>51</v>
      </c>
      <c r="AB4682" t="s">
        <v>32</v>
      </c>
      <c r="AC4682" t="s">
        <v>71</v>
      </c>
      <c r="AD4682" t="s">
        <v>95</v>
      </c>
      <c r="AE4682" t="s">
        <v>54</v>
      </c>
    </row>
    <row r="4683" spans="1:31" x14ac:dyDescent="0.2">
      <c r="A4683">
        <v>50</v>
      </c>
      <c r="B4683" t="s">
        <v>400</v>
      </c>
      <c r="C4683" t="s">
        <v>32</v>
      </c>
      <c r="D4683" t="s">
        <v>33</v>
      </c>
      <c r="E4683" t="s">
        <v>170</v>
      </c>
      <c r="F4683" t="s">
        <v>390</v>
      </c>
      <c r="G4683" t="s">
        <v>26152</v>
      </c>
      <c r="H4683" t="s">
        <v>26153</v>
      </c>
      <c r="I4683" t="s">
        <v>26154</v>
      </c>
      <c r="J4683" t="s">
        <v>26155</v>
      </c>
      <c r="K4683" t="s">
        <v>26156</v>
      </c>
      <c r="L4683" t="s">
        <v>26157</v>
      </c>
      <c r="M4683" t="s">
        <v>32</v>
      </c>
      <c r="N4683" t="s">
        <v>32</v>
      </c>
      <c r="O4683" t="s">
        <v>32</v>
      </c>
      <c r="P4683" t="s">
        <v>32</v>
      </c>
      <c r="Q4683" t="s">
        <v>75</v>
      </c>
      <c r="R4683">
        <v>70</v>
      </c>
      <c r="S4683">
        <v>20000</v>
      </c>
      <c r="T4683" t="s">
        <v>273</v>
      </c>
      <c r="U4683" s="1">
        <v>40770</v>
      </c>
      <c r="V4683" t="s">
        <v>48</v>
      </c>
      <c r="W4683" t="s">
        <v>78</v>
      </c>
      <c r="X4683" t="s">
        <v>398</v>
      </c>
      <c r="Y4683" t="s">
        <v>245</v>
      </c>
      <c r="Z4683" t="s">
        <v>1810</v>
      </c>
      <c r="AA4683" t="s">
        <v>51</v>
      </c>
      <c r="AB4683" t="s">
        <v>852</v>
      </c>
      <c r="AC4683" t="s">
        <v>71</v>
      </c>
      <c r="AD4683" t="s">
        <v>26158</v>
      </c>
      <c r="AE4683" t="s">
        <v>54</v>
      </c>
    </row>
    <row r="4684" spans="1:31" x14ac:dyDescent="0.2">
      <c r="A4684">
        <v>50</v>
      </c>
      <c r="B4684" t="s">
        <v>96</v>
      </c>
      <c r="C4684" t="s">
        <v>155</v>
      </c>
      <c r="D4684" t="s">
        <v>33</v>
      </c>
      <c r="E4684" t="s">
        <v>34</v>
      </c>
      <c r="F4684" t="s">
        <v>32</v>
      </c>
      <c r="G4684" t="s">
        <v>27675</v>
      </c>
      <c r="H4684" t="s">
        <v>27676</v>
      </c>
      <c r="I4684" t="s">
        <v>27677</v>
      </c>
      <c r="J4684" t="s">
        <v>27678</v>
      </c>
      <c r="K4684" t="s">
        <v>27679</v>
      </c>
      <c r="L4684" t="s">
        <v>27680</v>
      </c>
      <c r="M4684" t="s">
        <v>32</v>
      </c>
      <c r="N4684" t="s">
        <v>32</v>
      </c>
      <c r="O4684" t="s">
        <v>32</v>
      </c>
      <c r="P4684" t="s">
        <v>32</v>
      </c>
      <c r="Q4684" t="s">
        <v>75</v>
      </c>
      <c r="R4684">
        <v>76</v>
      </c>
      <c r="S4684">
        <v>80000</v>
      </c>
      <c r="T4684" t="s">
        <v>76</v>
      </c>
      <c r="U4684" s="1">
        <v>41087</v>
      </c>
      <c r="V4684" t="s">
        <v>357</v>
      </c>
      <c r="W4684" t="s">
        <v>181</v>
      </c>
      <c r="X4684" t="s">
        <v>49</v>
      </c>
      <c r="Y4684" t="s">
        <v>32</v>
      </c>
      <c r="Z4684" t="s">
        <v>32</v>
      </c>
      <c r="AA4684" t="s">
        <v>51</v>
      </c>
      <c r="AB4684" t="s">
        <v>423</v>
      </c>
      <c r="AC4684" t="s">
        <v>71</v>
      </c>
      <c r="AD4684" t="s">
        <v>95</v>
      </c>
      <c r="AE4684" t="s">
        <v>54</v>
      </c>
    </row>
    <row r="4685" spans="1:31" x14ac:dyDescent="0.2">
      <c r="A4685">
        <v>50</v>
      </c>
      <c r="B4685" t="s">
        <v>32</v>
      </c>
      <c r="C4685" t="s">
        <v>32</v>
      </c>
      <c r="D4685" t="s">
        <v>33</v>
      </c>
      <c r="E4685" t="s">
        <v>34</v>
      </c>
      <c r="F4685" t="s">
        <v>56</v>
      </c>
      <c r="G4685" t="s">
        <v>29578</v>
      </c>
      <c r="H4685" t="s">
        <v>29579</v>
      </c>
      <c r="I4685" t="s">
        <v>29580</v>
      </c>
      <c r="J4685" t="s">
        <v>29581</v>
      </c>
      <c r="K4685" t="s">
        <v>32</v>
      </c>
      <c r="L4685" t="s">
        <v>29582</v>
      </c>
      <c r="M4685" t="s">
        <v>29583</v>
      </c>
      <c r="N4685" t="s">
        <v>29584</v>
      </c>
      <c r="O4685" t="s">
        <v>29585</v>
      </c>
      <c r="P4685" t="s">
        <v>29586</v>
      </c>
      <c r="Q4685" t="s">
        <v>108</v>
      </c>
      <c r="R4685">
        <v>67</v>
      </c>
      <c r="S4685">
        <v>-1</v>
      </c>
      <c r="T4685" t="s">
        <v>68</v>
      </c>
      <c r="U4685" s="1">
        <v>40984</v>
      </c>
      <c r="V4685" t="s">
        <v>799</v>
      </c>
      <c r="W4685" t="s">
        <v>32</v>
      </c>
      <c r="X4685" t="s">
        <v>49</v>
      </c>
      <c r="Y4685" t="s">
        <v>93</v>
      </c>
      <c r="Z4685" t="s">
        <v>50</v>
      </c>
      <c r="AA4685" t="s">
        <v>51</v>
      </c>
      <c r="AB4685" t="s">
        <v>233</v>
      </c>
      <c r="AC4685" t="s">
        <v>71</v>
      </c>
      <c r="AD4685" t="s">
        <v>29587</v>
      </c>
      <c r="AE4685" t="s">
        <v>54</v>
      </c>
    </row>
    <row r="4686" spans="1:31" x14ac:dyDescent="0.2">
      <c r="A4686">
        <v>50</v>
      </c>
      <c r="B4686" t="s">
        <v>620</v>
      </c>
      <c r="C4686" t="s">
        <v>32</v>
      </c>
      <c r="D4686" t="s">
        <v>33</v>
      </c>
      <c r="E4686" t="s">
        <v>34</v>
      </c>
      <c r="F4686" t="s">
        <v>32</v>
      </c>
      <c r="G4686" t="s">
        <v>31633</v>
      </c>
      <c r="H4686" t="s">
        <v>31634</v>
      </c>
      <c r="I4686" t="s">
        <v>31635</v>
      </c>
      <c r="J4686" t="s">
        <v>31636</v>
      </c>
      <c r="K4686" t="s">
        <v>31637</v>
      </c>
      <c r="L4686" t="s">
        <v>31638</v>
      </c>
      <c r="M4686" t="s">
        <v>31639</v>
      </c>
      <c r="N4686" t="s">
        <v>31640</v>
      </c>
      <c r="O4686" t="s">
        <v>31641</v>
      </c>
      <c r="P4686" t="s">
        <v>31642</v>
      </c>
      <c r="Q4686" t="s">
        <v>67</v>
      </c>
      <c r="R4686">
        <v>71</v>
      </c>
      <c r="S4686">
        <v>-1</v>
      </c>
      <c r="T4686" t="s">
        <v>47</v>
      </c>
      <c r="U4686" s="1">
        <v>41090</v>
      </c>
      <c r="V4686" t="s">
        <v>164</v>
      </c>
      <c r="W4686" t="s">
        <v>32</v>
      </c>
      <c r="X4686" t="s">
        <v>49</v>
      </c>
      <c r="Y4686" t="s">
        <v>32</v>
      </c>
      <c r="Z4686" t="s">
        <v>91</v>
      </c>
      <c r="AA4686" t="s">
        <v>69</v>
      </c>
      <c r="AB4686" t="s">
        <v>70</v>
      </c>
      <c r="AC4686" t="s">
        <v>71</v>
      </c>
      <c r="AD4686" t="s">
        <v>95</v>
      </c>
      <c r="AE4686" t="s">
        <v>54</v>
      </c>
    </row>
    <row r="4687" spans="1:31" x14ac:dyDescent="0.2">
      <c r="A4687">
        <v>50</v>
      </c>
      <c r="B4687" t="s">
        <v>620</v>
      </c>
      <c r="C4687" t="s">
        <v>155</v>
      </c>
      <c r="D4687" t="s">
        <v>33</v>
      </c>
      <c r="E4687" t="s">
        <v>34</v>
      </c>
      <c r="F4687" t="s">
        <v>114</v>
      </c>
      <c r="G4687" t="s">
        <v>32577</v>
      </c>
      <c r="H4687" t="s">
        <v>32578</v>
      </c>
      <c r="I4687" t="s">
        <v>32579</v>
      </c>
      <c r="J4687" t="s">
        <v>32580</v>
      </c>
      <c r="K4687" t="s">
        <v>32581</v>
      </c>
      <c r="L4687" t="s">
        <v>32582</v>
      </c>
      <c r="M4687" t="s">
        <v>32</v>
      </c>
      <c r="N4687" t="s">
        <v>32583</v>
      </c>
      <c r="O4687" t="s">
        <v>32</v>
      </c>
      <c r="P4687" t="s">
        <v>32584</v>
      </c>
      <c r="Q4687" t="s">
        <v>67</v>
      </c>
      <c r="R4687">
        <v>66</v>
      </c>
      <c r="S4687">
        <v>-1</v>
      </c>
      <c r="T4687" t="s">
        <v>163</v>
      </c>
      <c r="U4687" s="1">
        <v>41084</v>
      </c>
      <c r="V4687" t="s">
        <v>667</v>
      </c>
      <c r="W4687" t="s">
        <v>181</v>
      </c>
      <c r="X4687" t="s">
        <v>49</v>
      </c>
      <c r="Y4687" t="s">
        <v>93</v>
      </c>
      <c r="Z4687" t="s">
        <v>2161</v>
      </c>
      <c r="AA4687" t="s">
        <v>69</v>
      </c>
      <c r="AB4687" t="s">
        <v>70</v>
      </c>
      <c r="AC4687" t="s">
        <v>71</v>
      </c>
      <c r="AD4687" t="s">
        <v>619</v>
      </c>
      <c r="AE4687" t="s">
        <v>54</v>
      </c>
    </row>
    <row r="4688" spans="1:31" x14ac:dyDescent="0.2">
      <c r="A4688">
        <v>50</v>
      </c>
      <c r="B4688" t="s">
        <v>169</v>
      </c>
      <c r="C4688" t="s">
        <v>32</v>
      </c>
      <c r="D4688" t="s">
        <v>33</v>
      </c>
      <c r="E4688" t="s">
        <v>34</v>
      </c>
      <c r="F4688" t="s">
        <v>183</v>
      </c>
      <c r="G4688" t="s">
        <v>38292</v>
      </c>
      <c r="H4688" t="s">
        <v>38293</v>
      </c>
      <c r="I4688" t="s">
        <v>38294</v>
      </c>
      <c r="J4688" t="s">
        <v>38295</v>
      </c>
      <c r="K4688" t="s">
        <v>38296</v>
      </c>
      <c r="L4688" t="s">
        <v>38297</v>
      </c>
      <c r="M4688" t="s">
        <v>38298</v>
      </c>
      <c r="N4688" t="s">
        <v>38299</v>
      </c>
      <c r="O4688" t="s">
        <v>38300</v>
      </c>
      <c r="P4688" t="s">
        <v>38301</v>
      </c>
      <c r="Q4688" t="s">
        <v>67</v>
      </c>
      <c r="R4688">
        <v>75</v>
      </c>
      <c r="S4688">
        <v>50000</v>
      </c>
      <c r="T4688" t="s">
        <v>631</v>
      </c>
      <c r="U4688" s="1">
        <v>41085</v>
      </c>
      <c r="V4688" t="s">
        <v>760</v>
      </c>
      <c r="W4688" t="s">
        <v>32</v>
      </c>
      <c r="X4688" t="s">
        <v>49</v>
      </c>
      <c r="Y4688" t="s">
        <v>32</v>
      </c>
      <c r="Z4688" t="s">
        <v>166</v>
      </c>
      <c r="AA4688" t="s">
        <v>51</v>
      </c>
      <c r="AB4688" t="s">
        <v>70</v>
      </c>
      <c r="AC4688" t="s">
        <v>71</v>
      </c>
      <c r="AD4688" t="s">
        <v>168</v>
      </c>
      <c r="AE4688" t="s">
        <v>54</v>
      </c>
    </row>
    <row r="4689" spans="1:31" x14ac:dyDescent="0.2">
      <c r="A4689">
        <v>51</v>
      </c>
      <c r="B4689" t="s">
        <v>96</v>
      </c>
      <c r="C4689" t="s">
        <v>91</v>
      </c>
      <c r="D4689" t="s">
        <v>182</v>
      </c>
      <c r="E4689" t="s">
        <v>34</v>
      </c>
      <c r="F4689" t="s">
        <v>1394</v>
      </c>
      <c r="G4689" t="s">
        <v>2820</v>
      </c>
      <c r="H4689" t="s">
        <v>2821</v>
      </c>
      <c r="I4689" t="s">
        <v>2822</v>
      </c>
      <c r="J4689" t="s">
        <v>2823</v>
      </c>
      <c r="K4689" t="s">
        <v>2824</v>
      </c>
      <c r="L4689" t="s">
        <v>2825</v>
      </c>
      <c r="M4689" t="s">
        <v>2826</v>
      </c>
      <c r="N4689" t="s">
        <v>2827</v>
      </c>
      <c r="O4689" t="s">
        <v>2828</v>
      </c>
      <c r="P4689" t="s">
        <v>519</v>
      </c>
      <c r="Q4689" t="s">
        <v>75</v>
      </c>
      <c r="R4689">
        <v>69</v>
      </c>
      <c r="S4689">
        <v>-1</v>
      </c>
      <c r="T4689" t="s">
        <v>47</v>
      </c>
      <c r="U4689" s="1">
        <v>41088</v>
      </c>
      <c r="V4689" t="s">
        <v>260</v>
      </c>
      <c r="W4689" t="s">
        <v>181</v>
      </c>
      <c r="X4689" t="s">
        <v>49</v>
      </c>
      <c r="Y4689" t="s">
        <v>93</v>
      </c>
      <c r="Z4689" t="s">
        <v>1810</v>
      </c>
      <c r="AA4689" t="s">
        <v>51</v>
      </c>
      <c r="AB4689" t="s">
        <v>271</v>
      </c>
      <c r="AC4689" t="s">
        <v>71</v>
      </c>
      <c r="AD4689" t="s">
        <v>2829</v>
      </c>
      <c r="AE4689" t="s">
        <v>54</v>
      </c>
    </row>
    <row r="4690" spans="1:31" x14ac:dyDescent="0.2">
      <c r="A4690">
        <v>51</v>
      </c>
      <c r="B4690" t="s">
        <v>620</v>
      </c>
      <c r="C4690" t="s">
        <v>32</v>
      </c>
      <c r="D4690" t="s">
        <v>33</v>
      </c>
      <c r="E4690" t="s">
        <v>34</v>
      </c>
      <c r="F4690" t="s">
        <v>35</v>
      </c>
      <c r="G4690" t="s">
        <v>3175</v>
      </c>
      <c r="H4690" t="s">
        <v>3176</v>
      </c>
      <c r="I4690" t="s">
        <v>3177</v>
      </c>
      <c r="J4690" t="s">
        <v>3178</v>
      </c>
      <c r="K4690" t="s">
        <v>3179</v>
      </c>
      <c r="L4690" t="s">
        <v>3180</v>
      </c>
      <c r="M4690" t="s">
        <v>3181</v>
      </c>
      <c r="N4690" t="s">
        <v>3182</v>
      </c>
      <c r="O4690" t="s">
        <v>3183</v>
      </c>
      <c r="P4690" t="s">
        <v>3184</v>
      </c>
      <c r="Q4690" t="s">
        <v>67</v>
      </c>
      <c r="R4690">
        <v>72</v>
      </c>
      <c r="S4690">
        <v>-1</v>
      </c>
      <c r="T4690" t="s">
        <v>331</v>
      </c>
      <c r="U4690" s="1">
        <v>41081</v>
      </c>
      <c r="V4690" t="s">
        <v>799</v>
      </c>
      <c r="W4690" t="s">
        <v>32</v>
      </c>
      <c r="X4690" t="s">
        <v>49</v>
      </c>
      <c r="Y4690" t="s">
        <v>245</v>
      </c>
      <c r="Z4690" t="s">
        <v>32</v>
      </c>
      <c r="AA4690" t="s">
        <v>69</v>
      </c>
      <c r="AB4690" t="s">
        <v>379</v>
      </c>
      <c r="AC4690" t="s">
        <v>248</v>
      </c>
      <c r="AD4690" t="s">
        <v>95</v>
      </c>
      <c r="AE4690" t="s">
        <v>54</v>
      </c>
    </row>
    <row r="4691" spans="1:31" x14ac:dyDescent="0.2">
      <c r="A4691">
        <v>51</v>
      </c>
      <c r="B4691" t="s">
        <v>1288</v>
      </c>
      <c r="C4691" t="s">
        <v>113</v>
      </c>
      <c r="D4691" t="s">
        <v>501</v>
      </c>
      <c r="E4691" t="s">
        <v>34</v>
      </c>
      <c r="F4691" t="s">
        <v>56</v>
      </c>
      <c r="G4691" t="s">
        <v>3234</v>
      </c>
      <c r="H4691" t="s">
        <v>3235</v>
      </c>
      <c r="I4691" t="s">
        <v>3236</v>
      </c>
      <c r="J4691" t="s">
        <v>3237</v>
      </c>
      <c r="K4691" t="s">
        <v>3238</v>
      </c>
      <c r="L4691" t="s">
        <v>3239</v>
      </c>
      <c r="M4691" t="s">
        <v>3240</v>
      </c>
      <c r="N4691" t="s">
        <v>3241</v>
      </c>
      <c r="O4691" t="s">
        <v>3242</v>
      </c>
      <c r="P4691" t="s">
        <v>3243</v>
      </c>
      <c r="Q4691" t="s">
        <v>75</v>
      </c>
      <c r="R4691">
        <v>61</v>
      </c>
      <c r="S4691">
        <v>20000</v>
      </c>
      <c r="T4691" t="s">
        <v>560</v>
      </c>
      <c r="U4691" s="1">
        <v>40772</v>
      </c>
      <c r="V4691" t="s">
        <v>822</v>
      </c>
      <c r="W4691" t="s">
        <v>32</v>
      </c>
      <c r="X4691" t="s">
        <v>49</v>
      </c>
      <c r="Y4691" t="s">
        <v>643</v>
      </c>
      <c r="Z4691" t="s">
        <v>32</v>
      </c>
      <c r="AA4691" t="s">
        <v>69</v>
      </c>
      <c r="AB4691" t="s">
        <v>740</v>
      </c>
      <c r="AC4691" t="s">
        <v>71</v>
      </c>
      <c r="AD4691" t="s">
        <v>95</v>
      </c>
      <c r="AE4691" t="s">
        <v>54</v>
      </c>
    </row>
    <row r="4692" spans="1:31" x14ac:dyDescent="0.2">
      <c r="A4692">
        <v>51</v>
      </c>
      <c r="B4692" t="s">
        <v>55</v>
      </c>
      <c r="C4692" t="s">
        <v>155</v>
      </c>
      <c r="D4692" t="s">
        <v>501</v>
      </c>
      <c r="E4692" t="s">
        <v>34</v>
      </c>
      <c r="F4692" t="s">
        <v>1716</v>
      </c>
      <c r="G4692" t="s">
        <v>3419</v>
      </c>
      <c r="H4692" t="s">
        <v>3420</v>
      </c>
      <c r="I4692" t="s">
        <v>3421</v>
      </c>
      <c r="J4692" t="s">
        <v>3422</v>
      </c>
      <c r="K4692" t="s">
        <v>3423</v>
      </c>
      <c r="L4692" t="s">
        <v>3424</v>
      </c>
      <c r="M4692" t="s">
        <v>3425</v>
      </c>
      <c r="N4692" t="s">
        <v>3426</v>
      </c>
      <c r="O4692" t="s">
        <v>3427</v>
      </c>
      <c r="P4692" t="s">
        <v>3428</v>
      </c>
      <c r="Q4692" t="s">
        <v>75</v>
      </c>
      <c r="R4692">
        <v>62</v>
      </c>
      <c r="S4692">
        <v>40000</v>
      </c>
      <c r="T4692" t="s">
        <v>91</v>
      </c>
      <c r="U4692" s="1">
        <v>41088</v>
      </c>
      <c r="V4692" t="s">
        <v>260</v>
      </c>
      <c r="W4692" t="s">
        <v>32</v>
      </c>
      <c r="X4692" t="s">
        <v>49</v>
      </c>
      <c r="Y4692" t="s">
        <v>495</v>
      </c>
      <c r="Z4692" t="s">
        <v>151</v>
      </c>
      <c r="AA4692" t="s">
        <v>69</v>
      </c>
      <c r="AB4692" t="s">
        <v>389</v>
      </c>
      <c r="AC4692" t="s">
        <v>71</v>
      </c>
      <c r="AD4692" t="s">
        <v>95</v>
      </c>
      <c r="AE4692" t="s">
        <v>54</v>
      </c>
    </row>
    <row r="4693" spans="1:31" x14ac:dyDescent="0.2">
      <c r="A4693">
        <v>51</v>
      </c>
      <c r="B4693" t="s">
        <v>55</v>
      </c>
      <c r="C4693" t="s">
        <v>155</v>
      </c>
      <c r="D4693" t="s">
        <v>33</v>
      </c>
      <c r="E4693" t="s">
        <v>34</v>
      </c>
      <c r="F4693" t="s">
        <v>56</v>
      </c>
      <c r="G4693" t="s">
        <v>3514</v>
      </c>
      <c r="H4693" t="s">
        <v>32</v>
      </c>
      <c r="I4693" t="s">
        <v>32</v>
      </c>
      <c r="J4693" t="s">
        <v>32</v>
      </c>
      <c r="K4693" t="s">
        <v>32</v>
      </c>
      <c r="L4693" t="s">
        <v>32</v>
      </c>
      <c r="M4693" t="s">
        <v>32</v>
      </c>
      <c r="N4693" t="s">
        <v>32</v>
      </c>
      <c r="O4693" t="s">
        <v>32</v>
      </c>
      <c r="P4693" t="s">
        <v>32</v>
      </c>
      <c r="Q4693" t="s">
        <v>148</v>
      </c>
      <c r="R4693">
        <v>70</v>
      </c>
      <c r="S4693">
        <v>-1</v>
      </c>
      <c r="T4693" t="s">
        <v>446</v>
      </c>
      <c r="U4693" s="1">
        <v>41087</v>
      </c>
      <c r="V4693" t="s">
        <v>48</v>
      </c>
      <c r="W4693" t="s">
        <v>217</v>
      </c>
      <c r="X4693" t="s">
        <v>49</v>
      </c>
      <c r="Y4693" t="s">
        <v>93</v>
      </c>
      <c r="Z4693" t="s">
        <v>3515</v>
      </c>
      <c r="AA4693" t="s">
        <v>51</v>
      </c>
      <c r="AB4693" t="s">
        <v>70</v>
      </c>
      <c r="AC4693" t="s">
        <v>71</v>
      </c>
      <c r="AD4693" t="s">
        <v>3516</v>
      </c>
      <c r="AE4693" t="s">
        <v>54</v>
      </c>
    </row>
    <row r="4694" spans="1:31" x14ac:dyDescent="0.2">
      <c r="A4694">
        <v>51</v>
      </c>
      <c r="B4694" t="s">
        <v>55</v>
      </c>
      <c r="C4694" t="s">
        <v>1043</v>
      </c>
      <c r="D4694" t="s">
        <v>33</v>
      </c>
      <c r="E4694" t="s">
        <v>34</v>
      </c>
      <c r="F4694" t="s">
        <v>32</v>
      </c>
      <c r="G4694" t="s">
        <v>3569</v>
      </c>
      <c r="H4694" t="s">
        <v>3570</v>
      </c>
      <c r="I4694" t="s">
        <v>3571</v>
      </c>
      <c r="J4694" t="s">
        <v>3572</v>
      </c>
      <c r="K4694" t="s">
        <v>3573</v>
      </c>
      <c r="L4694" t="s">
        <v>3574</v>
      </c>
      <c r="M4694" t="s">
        <v>3575</v>
      </c>
      <c r="N4694" t="s">
        <v>3576</v>
      </c>
      <c r="O4694" t="s">
        <v>3577</v>
      </c>
      <c r="P4694" t="s">
        <v>3578</v>
      </c>
      <c r="Q4694" t="s">
        <v>75</v>
      </c>
      <c r="R4694">
        <v>73</v>
      </c>
      <c r="S4694">
        <v>-1</v>
      </c>
      <c r="T4694" t="s">
        <v>215</v>
      </c>
      <c r="U4694" s="1">
        <v>41031</v>
      </c>
      <c r="V4694" t="s">
        <v>48</v>
      </c>
      <c r="W4694" t="s">
        <v>32</v>
      </c>
      <c r="X4694" t="s">
        <v>49</v>
      </c>
      <c r="Y4694" t="s">
        <v>495</v>
      </c>
      <c r="Z4694" t="s">
        <v>32</v>
      </c>
      <c r="AA4694" t="s">
        <v>51</v>
      </c>
      <c r="AB4694" t="s">
        <v>379</v>
      </c>
      <c r="AC4694" t="s">
        <v>71</v>
      </c>
      <c r="AD4694" t="s">
        <v>3579</v>
      </c>
      <c r="AE4694" t="s">
        <v>54</v>
      </c>
    </row>
    <row r="4695" spans="1:31" x14ac:dyDescent="0.2">
      <c r="A4695">
        <v>51</v>
      </c>
      <c r="B4695" t="s">
        <v>32</v>
      </c>
      <c r="C4695" t="s">
        <v>32</v>
      </c>
      <c r="D4695" t="s">
        <v>501</v>
      </c>
      <c r="E4695" t="s">
        <v>34</v>
      </c>
      <c r="F4695" t="s">
        <v>32</v>
      </c>
      <c r="G4695" t="s">
        <v>4773</v>
      </c>
      <c r="H4695" t="s">
        <v>4774</v>
      </c>
      <c r="I4695" t="s">
        <v>4775</v>
      </c>
      <c r="J4695" t="s">
        <v>4776</v>
      </c>
      <c r="K4695" t="s">
        <v>4777</v>
      </c>
      <c r="L4695" t="s">
        <v>4778</v>
      </c>
      <c r="M4695" t="s">
        <v>4779</v>
      </c>
      <c r="N4695" t="s">
        <v>4780</v>
      </c>
      <c r="O4695" t="s">
        <v>4781</v>
      </c>
      <c r="P4695" t="s">
        <v>4782</v>
      </c>
      <c r="Q4695" t="s">
        <v>67</v>
      </c>
      <c r="R4695">
        <v>60</v>
      </c>
      <c r="S4695">
        <v>-1</v>
      </c>
      <c r="T4695" t="s">
        <v>32</v>
      </c>
      <c r="U4695" s="1">
        <v>40982</v>
      </c>
      <c r="V4695" t="s">
        <v>216</v>
      </c>
      <c r="W4695" t="s">
        <v>32</v>
      </c>
      <c r="X4695" t="s">
        <v>49</v>
      </c>
      <c r="Y4695" t="s">
        <v>32</v>
      </c>
      <c r="Z4695" t="s">
        <v>2161</v>
      </c>
      <c r="AA4695" t="s">
        <v>51</v>
      </c>
      <c r="AB4695" t="s">
        <v>618</v>
      </c>
      <c r="AC4695" t="s">
        <v>71</v>
      </c>
      <c r="AD4695" t="s">
        <v>95</v>
      </c>
      <c r="AE4695" t="s">
        <v>54</v>
      </c>
    </row>
    <row r="4696" spans="1:31" x14ac:dyDescent="0.2">
      <c r="A4696">
        <v>51</v>
      </c>
      <c r="B4696" t="s">
        <v>55</v>
      </c>
      <c r="C4696" t="s">
        <v>155</v>
      </c>
      <c r="D4696" t="s">
        <v>501</v>
      </c>
      <c r="E4696" t="s">
        <v>34</v>
      </c>
      <c r="F4696" t="s">
        <v>114</v>
      </c>
      <c r="G4696" t="s">
        <v>11132</v>
      </c>
      <c r="H4696" t="s">
        <v>11133</v>
      </c>
      <c r="I4696" t="s">
        <v>11134</v>
      </c>
      <c r="J4696" t="s">
        <v>11135</v>
      </c>
      <c r="K4696" t="s">
        <v>11136</v>
      </c>
      <c r="L4696" t="s">
        <v>11137</v>
      </c>
      <c r="M4696" t="s">
        <v>11138</v>
      </c>
      <c r="N4696" t="s">
        <v>11139</v>
      </c>
      <c r="O4696" t="s">
        <v>11140</v>
      </c>
      <c r="P4696" t="s">
        <v>11141</v>
      </c>
      <c r="Q4696" t="s">
        <v>75</v>
      </c>
      <c r="R4696">
        <v>65</v>
      </c>
      <c r="S4696">
        <v>-1</v>
      </c>
      <c r="T4696" t="s">
        <v>331</v>
      </c>
      <c r="U4696" s="1">
        <v>41091</v>
      </c>
      <c r="V4696" t="s">
        <v>48</v>
      </c>
      <c r="W4696" t="s">
        <v>1207</v>
      </c>
      <c r="X4696" t="s">
        <v>49</v>
      </c>
      <c r="Y4696" t="s">
        <v>93</v>
      </c>
      <c r="Z4696" t="s">
        <v>109</v>
      </c>
      <c r="AA4696" t="s">
        <v>69</v>
      </c>
      <c r="AB4696" t="s">
        <v>32</v>
      </c>
      <c r="AC4696" t="s">
        <v>71</v>
      </c>
      <c r="AD4696" t="s">
        <v>168</v>
      </c>
      <c r="AE4696" t="s">
        <v>54</v>
      </c>
    </row>
    <row r="4697" spans="1:31" x14ac:dyDescent="0.2">
      <c r="A4697">
        <v>51</v>
      </c>
      <c r="B4697" t="s">
        <v>31</v>
      </c>
      <c r="C4697" t="s">
        <v>155</v>
      </c>
      <c r="D4697" t="s">
        <v>33</v>
      </c>
      <c r="E4697" t="s">
        <v>34</v>
      </c>
      <c r="F4697" t="s">
        <v>56</v>
      </c>
      <c r="G4697" t="s">
        <v>13523</v>
      </c>
      <c r="H4697" t="s">
        <v>13524</v>
      </c>
      <c r="I4697" t="s">
        <v>13525</v>
      </c>
      <c r="J4697" t="s">
        <v>13526</v>
      </c>
      <c r="K4697" t="s">
        <v>13527</v>
      </c>
      <c r="L4697" t="s">
        <v>13528</v>
      </c>
      <c r="M4697" t="s">
        <v>13529</v>
      </c>
      <c r="N4697" t="s">
        <v>13530</v>
      </c>
      <c r="O4697" t="s">
        <v>13531</v>
      </c>
      <c r="P4697" t="s">
        <v>13532</v>
      </c>
      <c r="Q4697" t="s">
        <v>75</v>
      </c>
      <c r="R4697">
        <v>68</v>
      </c>
      <c r="S4697">
        <v>80000</v>
      </c>
      <c r="T4697" t="s">
        <v>446</v>
      </c>
      <c r="U4697" s="1">
        <v>41011</v>
      </c>
      <c r="V4697" t="s">
        <v>48</v>
      </c>
      <c r="W4697" t="s">
        <v>32</v>
      </c>
      <c r="X4697" t="s">
        <v>49</v>
      </c>
      <c r="Y4697" t="s">
        <v>32</v>
      </c>
      <c r="Z4697" t="s">
        <v>205</v>
      </c>
      <c r="AA4697" t="s">
        <v>51</v>
      </c>
      <c r="AB4697" t="s">
        <v>389</v>
      </c>
      <c r="AC4697" t="s">
        <v>71</v>
      </c>
      <c r="AD4697" t="s">
        <v>95</v>
      </c>
      <c r="AE4697" t="s">
        <v>54</v>
      </c>
    </row>
    <row r="4698" spans="1:31" x14ac:dyDescent="0.2">
      <c r="A4698">
        <v>51</v>
      </c>
      <c r="B4698" t="s">
        <v>96</v>
      </c>
      <c r="C4698" t="s">
        <v>155</v>
      </c>
      <c r="D4698" t="s">
        <v>33</v>
      </c>
      <c r="E4698" t="s">
        <v>170</v>
      </c>
      <c r="F4698" t="s">
        <v>1394</v>
      </c>
      <c r="G4698" t="s">
        <v>14662</v>
      </c>
      <c r="H4698" t="s">
        <v>14663</v>
      </c>
      <c r="I4698" t="s">
        <v>14664</v>
      </c>
      <c r="J4698" t="s">
        <v>14665</v>
      </c>
      <c r="K4698" t="s">
        <v>14666</v>
      </c>
      <c r="L4698" t="s">
        <v>14667</v>
      </c>
      <c r="M4698" t="s">
        <v>14668</v>
      </c>
      <c r="N4698" t="s">
        <v>14669</v>
      </c>
      <c r="O4698" t="s">
        <v>14670</v>
      </c>
      <c r="P4698" t="s">
        <v>14671</v>
      </c>
      <c r="Q4698" t="s">
        <v>32</v>
      </c>
      <c r="R4698">
        <v>79</v>
      </c>
      <c r="S4698">
        <v>40000</v>
      </c>
      <c r="T4698" t="s">
        <v>47</v>
      </c>
      <c r="U4698" s="1">
        <v>41027</v>
      </c>
      <c r="V4698" t="s">
        <v>164</v>
      </c>
      <c r="W4698" t="s">
        <v>32</v>
      </c>
      <c r="X4698" t="s">
        <v>49</v>
      </c>
      <c r="Y4698" t="s">
        <v>261</v>
      </c>
      <c r="Z4698" t="s">
        <v>246</v>
      </c>
      <c r="AA4698" t="s">
        <v>51</v>
      </c>
      <c r="AB4698" t="s">
        <v>1243</v>
      </c>
      <c r="AC4698" t="s">
        <v>111</v>
      </c>
      <c r="AD4698" t="s">
        <v>14672</v>
      </c>
      <c r="AE4698" t="s">
        <v>54</v>
      </c>
    </row>
    <row r="4699" spans="1:31" x14ac:dyDescent="0.2">
      <c r="A4699">
        <v>51</v>
      </c>
      <c r="B4699" t="s">
        <v>96</v>
      </c>
      <c r="C4699" t="s">
        <v>155</v>
      </c>
      <c r="D4699" t="s">
        <v>32</v>
      </c>
      <c r="E4699" t="s">
        <v>32</v>
      </c>
      <c r="F4699" t="s">
        <v>114</v>
      </c>
      <c r="G4699" t="s">
        <v>17196</v>
      </c>
      <c r="H4699" t="s">
        <v>17197</v>
      </c>
      <c r="I4699" t="s">
        <v>17198</v>
      </c>
      <c r="J4699" t="s">
        <v>17199</v>
      </c>
      <c r="K4699" t="s">
        <v>17200</v>
      </c>
      <c r="L4699" t="s">
        <v>17201</v>
      </c>
      <c r="M4699" t="s">
        <v>17202</v>
      </c>
      <c r="N4699" t="s">
        <v>17203</v>
      </c>
      <c r="O4699" t="s">
        <v>17204</v>
      </c>
      <c r="P4699" t="s">
        <v>17205</v>
      </c>
      <c r="Q4699" t="s">
        <v>75</v>
      </c>
      <c r="R4699">
        <v>71</v>
      </c>
      <c r="S4699">
        <v>-1</v>
      </c>
      <c r="T4699" t="s">
        <v>68</v>
      </c>
      <c r="U4699" s="1">
        <v>40994</v>
      </c>
      <c r="V4699" t="s">
        <v>1598</v>
      </c>
      <c r="W4699" t="s">
        <v>181</v>
      </c>
      <c r="X4699" t="s">
        <v>49</v>
      </c>
      <c r="Y4699" t="s">
        <v>93</v>
      </c>
      <c r="Z4699" t="s">
        <v>298</v>
      </c>
      <c r="AA4699" t="s">
        <v>51</v>
      </c>
      <c r="AB4699" t="s">
        <v>1633</v>
      </c>
      <c r="AC4699" t="s">
        <v>71</v>
      </c>
      <c r="AD4699" t="s">
        <v>17206</v>
      </c>
      <c r="AE4699" t="s">
        <v>54</v>
      </c>
    </row>
    <row r="4700" spans="1:31" x14ac:dyDescent="0.2">
      <c r="A4700">
        <v>51</v>
      </c>
      <c r="B4700" t="s">
        <v>55</v>
      </c>
      <c r="C4700" t="s">
        <v>155</v>
      </c>
      <c r="D4700" t="s">
        <v>33</v>
      </c>
      <c r="E4700" t="s">
        <v>34</v>
      </c>
      <c r="F4700" t="s">
        <v>114</v>
      </c>
      <c r="G4700" t="s">
        <v>20647</v>
      </c>
      <c r="H4700" t="s">
        <v>20648</v>
      </c>
      <c r="I4700" t="s">
        <v>20649</v>
      </c>
      <c r="J4700" t="s">
        <v>20650</v>
      </c>
      <c r="K4700" t="s">
        <v>20651</v>
      </c>
      <c r="L4700" t="s">
        <v>20652</v>
      </c>
      <c r="M4700" t="s">
        <v>20653</v>
      </c>
      <c r="N4700" t="s">
        <v>20654</v>
      </c>
      <c r="O4700" t="s">
        <v>20655</v>
      </c>
      <c r="P4700" t="s">
        <v>20656</v>
      </c>
      <c r="Q4700" t="s">
        <v>75</v>
      </c>
      <c r="R4700">
        <v>72</v>
      </c>
      <c r="S4700">
        <v>-1</v>
      </c>
      <c r="T4700" t="s">
        <v>91</v>
      </c>
      <c r="U4700" s="1">
        <v>41090</v>
      </c>
      <c r="V4700" t="s">
        <v>164</v>
      </c>
      <c r="W4700" t="s">
        <v>1207</v>
      </c>
      <c r="X4700" t="s">
        <v>244</v>
      </c>
      <c r="Y4700" t="s">
        <v>245</v>
      </c>
      <c r="Z4700" t="s">
        <v>388</v>
      </c>
      <c r="AA4700" t="s">
        <v>51</v>
      </c>
      <c r="AB4700" t="s">
        <v>344</v>
      </c>
      <c r="AC4700" t="s">
        <v>71</v>
      </c>
      <c r="AD4700" t="s">
        <v>332</v>
      </c>
      <c r="AE4700" t="s">
        <v>54</v>
      </c>
    </row>
    <row r="4701" spans="1:31" x14ac:dyDescent="0.2">
      <c r="A4701">
        <v>51</v>
      </c>
      <c r="B4701" t="s">
        <v>55</v>
      </c>
      <c r="C4701" t="s">
        <v>1018</v>
      </c>
      <c r="D4701" t="s">
        <v>33</v>
      </c>
      <c r="E4701" t="s">
        <v>34</v>
      </c>
      <c r="F4701" t="s">
        <v>114</v>
      </c>
      <c r="G4701" t="s">
        <v>23636</v>
      </c>
      <c r="H4701" t="s">
        <v>23637</v>
      </c>
      <c r="I4701" t="s">
        <v>19201</v>
      </c>
      <c r="J4701" t="s">
        <v>23638</v>
      </c>
      <c r="K4701" t="s">
        <v>23639</v>
      </c>
      <c r="L4701" t="s">
        <v>23640</v>
      </c>
      <c r="M4701" t="s">
        <v>23641</v>
      </c>
      <c r="N4701" t="s">
        <v>23642</v>
      </c>
      <c r="O4701" t="s">
        <v>23643</v>
      </c>
      <c r="P4701" t="s">
        <v>23644</v>
      </c>
      <c r="Q4701" t="s">
        <v>75</v>
      </c>
      <c r="R4701">
        <v>67</v>
      </c>
      <c r="S4701">
        <v>-1</v>
      </c>
      <c r="T4701" t="s">
        <v>457</v>
      </c>
      <c r="U4701" s="1">
        <v>40829</v>
      </c>
      <c r="V4701" t="s">
        <v>48</v>
      </c>
      <c r="W4701" t="s">
        <v>32</v>
      </c>
      <c r="X4701" t="s">
        <v>398</v>
      </c>
      <c r="Y4701" t="s">
        <v>245</v>
      </c>
      <c r="Z4701" t="s">
        <v>322</v>
      </c>
      <c r="AA4701" t="s">
        <v>69</v>
      </c>
      <c r="AB4701" t="s">
        <v>358</v>
      </c>
      <c r="AC4701" t="s">
        <v>71</v>
      </c>
      <c r="AD4701" t="s">
        <v>771</v>
      </c>
      <c r="AE4701" t="s">
        <v>54</v>
      </c>
    </row>
    <row r="4702" spans="1:31" x14ac:dyDescent="0.2">
      <c r="A4702">
        <v>51</v>
      </c>
      <c r="B4702" t="s">
        <v>31</v>
      </c>
      <c r="C4702" t="s">
        <v>32</v>
      </c>
      <c r="D4702" t="s">
        <v>501</v>
      </c>
      <c r="E4702" t="s">
        <v>34</v>
      </c>
      <c r="F4702" t="s">
        <v>32</v>
      </c>
      <c r="G4702" t="s">
        <v>25461</v>
      </c>
      <c r="H4702" t="s">
        <v>25462</v>
      </c>
      <c r="I4702" t="s">
        <v>4582</v>
      </c>
      <c r="J4702" t="s">
        <v>25463</v>
      </c>
      <c r="K4702" t="s">
        <v>25464</v>
      </c>
      <c r="L4702" t="s">
        <v>25465</v>
      </c>
      <c r="M4702" t="s">
        <v>25466</v>
      </c>
      <c r="N4702" t="s">
        <v>25467</v>
      </c>
      <c r="O4702" t="s">
        <v>25468</v>
      </c>
      <c r="P4702" t="s">
        <v>25469</v>
      </c>
      <c r="Q4702" t="s">
        <v>32</v>
      </c>
      <c r="R4702">
        <v>70</v>
      </c>
      <c r="S4702">
        <v>80000</v>
      </c>
      <c r="T4702" t="s">
        <v>215</v>
      </c>
      <c r="U4702" s="1">
        <v>41090</v>
      </c>
      <c r="V4702" t="s">
        <v>1632</v>
      </c>
      <c r="W4702" t="s">
        <v>191</v>
      </c>
      <c r="X4702" t="s">
        <v>49</v>
      </c>
      <c r="Y4702" t="s">
        <v>435</v>
      </c>
      <c r="Z4702" t="s">
        <v>91</v>
      </c>
      <c r="AA4702" t="s">
        <v>51</v>
      </c>
      <c r="AB4702" t="s">
        <v>344</v>
      </c>
      <c r="AC4702" t="s">
        <v>32</v>
      </c>
      <c r="AD4702" t="s">
        <v>95</v>
      </c>
      <c r="AE4702" t="s">
        <v>54</v>
      </c>
    </row>
    <row r="4703" spans="1:31" x14ac:dyDescent="0.2">
      <c r="A4703">
        <v>51</v>
      </c>
      <c r="B4703" t="s">
        <v>55</v>
      </c>
      <c r="C4703" t="s">
        <v>32</v>
      </c>
      <c r="D4703" t="s">
        <v>182</v>
      </c>
      <c r="E4703" t="s">
        <v>34</v>
      </c>
      <c r="F4703" t="s">
        <v>114</v>
      </c>
      <c r="G4703" t="s">
        <v>25561</v>
      </c>
      <c r="H4703" t="s">
        <v>25562</v>
      </c>
      <c r="I4703" t="s">
        <v>25563</v>
      </c>
      <c r="J4703" t="s">
        <v>25564</v>
      </c>
      <c r="K4703" t="s">
        <v>25565</v>
      </c>
      <c r="L4703" t="s">
        <v>25566</v>
      </c>
      <c r="M4703" t="s">
        <v>25567</v>
      </c>
      <c r="N4703" t="s">
        <v>25568</v>
      </c>
      <c r="O4703" t="s">
        <v>25569</v>
      </c>
      <c r="P4703" t="s">
        <v>25570</v>
      </c>
      <c r="Q4703" t="s">
        <v>75</v>
      </c>
      <c r="R4703">
        <v>68</v>
      </c>
      <c r="S4703">
        <v>-1</v>
      </c>
      <c r="T4703" t="s">
        <v>457</v>
      </c>
      <c r="U4703" s="1">
        <v>41086</v>
      </c>
      <c r="V4703" t="s">
        <v>1812</v>
      </c>
      <c r="W4703" t="s">
        <v>181</v>
      </c>
      <c r="X4703" t="s">
        <v>49</v>
      </c>
      <c r="Y4703" t="s">
        <v>643</v>
      </c>
      <c r="Z4703" t="s">
        <v>275</v>
      </c>
      <c r="AA4703" t="s">
        <v>51</v>
      </c>
      <c r="AB4703" t="s">
        <v>562</v>
      </c>
      <c r="AC4703" t="s">
        <v>71</v>
      </c>
      <c r="AD4703" t="s">
        <v>95</v>
      </c>
      <c r="AE4703" t="s">
        <v>54</v>
      </c>
    </row>
    <row r="4704" spans="1:31" x14ac:dyDescent="0.2">
      <c r="A4704">
        <v>51</v>
      </c>
      <c r="B4704" t="s">
        <v>55</v>
      </c>
      <c r="C4704" t="s">
        <v>32</v>
      </c>
      <c r="D4704" t="s">
        <v>182</v>
      </c>
      <c r="E4704" t="s">
        <v>32</v>
      </c>
      <c r="F4704" t="s">
        <v>32</v>
      </c>
      <c r="G4704" t="s">
        <v>25838</v>
      </c>
      <c r="H4704" t="s">
        <v>25839</v>
      </c>
      <c r="I4704" t="s">
        <v>25840</v>
      </c>
      <c r="J4704" t="s">
        <v>12745</v>
      </c>
      <c r="K4704" t="s">
        <v>25841</v>
      </c>
      <c r="L4704" t="s">
        <v>25842</v>
      </c>
      <c r="M4704" t="s">
        <v>14426</v>
      </c>
      <c r="N4704" t="s">
        <v>25843</v>
      </c>
      <c r="O4704" t="s">
        <v>25844</v>
      </c>
      <c r="P4704" t="s">
        <v>25845</v>
      </c>
      <c r="Q4704" t="s">
        <v>321</v>
      </c>
      <c r="R4704">
        <v>72</v>
      </c>
      <c r="S4704">
        <v>-1</v>
      </c>
      <c r="T4704" t="s">
        <v>91</v>
      </c>
      <c r="U4704" s="1">
        <v>41090</v>
      </c>
      <c r="V4704" t="s">
        <v>48</v>
      </c>
      <c r="W4704" t="s">
        <v>191</v>
      </c>
      <c r="X4704" t="s">
        <v>49</v>
      </c>
      <c r="Y4704" t="s">
        <v>495</v>
      </c>
      <c r="Z4704" t="s">
        <v>32</v>
      </c>
      <c r="AA4704" t="s">
        <v>51</v>
      </c>
      <c r="AB4704" t="s">
        <v>1909</v>
      </c>
      <c r="AC4704" t="s">
        <v>170</v>
      </c>
      <c r="AD4704" t="s">
        <v>53</v>
      </c>
      <c r="AE4704" t="s">
        <v>54</v>
      </c>
    </row>
    <row r="4705" spans="1:31" x14ac:dyDescent="0.2">
      <c r="A4705">
        <v>51</v>
      </c>
      <c r="B4705" t="s">
        <v>96</v>
      </c>
      <c r="C4705" t="s">
        <v>155</v>
      </c>
      <c r="D4705" t="s">
        <v>33</v>
      </c>
      <c r="E4705" t="s">
        <v>34</v>
      </c>
      <c r="F4705" t="s">
        <v>114</v>
      </c>
      <c r="G4705" t="s">
        <v>26260</v>
      </c>
      <c r="H4705" t="s">
        <v>26261</v>
      </c>
      <c r="I4705" t="s">
        <v>26262</v>
      </c>
      <c r="J4705" t="s">
        <v>26263</v>
      </c>
      <c r="K4705" t="s">
        <v>26264</v>
      </c>
      <c r="L4705" t="s">
        <v>26265</v>
      </c>
      <c r="M4705" t="s">
        <v>26266</v>
      </c>
      <c r="N4705" t="s">
        <v>26267</v>
      </c>
      <c r="O4705" t="s">
        <v>26268</v>
      </c>
      <c r="P4705" t="s">
        <v>26269</v>
      </c>
      <c r="Q4705" t="s">
        <v>75</v>
      </c>
      <c r="R4705">
        <v>68</v>
      </c>
      <c r="S4705">
        <v>-1</v>
      </c>
      <c r="T4705" t="s">
        <v>47</v>
      </c>
      <c r="U4705" s="1">
        <v>41081</v>
      </c>
      <c r="V4705" t="s">
        <v>48</v>
      </c>
      <c r="W4705" t="s">
        <v>181</v>
      </c>
      <c r="X4705" t="s">
        <v>49</v>
      </c>
      <c r="Y4705" t="s">
        <v>245</v>
      </c>
      <c r="Z4705" t="s">
        <v>1164</v>
      </c>
      <c r="AA4705" t="s">
        <v>69</v>
      </c>
      <c r="AB4705" t="s">
        <v>247</v>
      </c>
      <c r="AC4705" t="s">
        <v>71</v>
      </c>
      <c r="AD4705" t="s">
        <v>26270</v>
      </c>
      <c r="AE4705" t="s">
        <v>54</v>
      </c>
    </row>
    <row r="4706" spans="1:31" x14ac:dyDescent="0.2">
      <c r="A4706">
        <v>51</v>
      </c>
      <c r="B4706" t="s">
        <v>620</v>
      </c>
      <c r="C4706" t="s">
        <v>97</v>
      </c>
      <c r="D4706" t="s">
        <v>33</v>
      </c>
      <c r="E4706" t="s">
        <v>32</v>
      </c>
      <c r="F4706" t="s">
        <v>114</v>
      </c>
      <c r="G4706" t="s">
        <v>26576</v>
      </c>
      <c r="H4706" t="s">
        <v>26577</v>
      </c>
      <c r="I4706" t="s">
        <v>26578</v>
      </c>
      <c r="J4706" t="s">
        <v>26579</v>
      </c>
      <c r="K4706" t="s">
        <v>26580</v>
      </c>
      <c r="L4706" t="s">
        <v>26581</v>
      </c>
      <c r="M4706" t="s">
        <v>26582</v>
      </c>
      <c r="N4706" t="s">
        <v>26583</v>
      </c>
      <c r="O4706" t="s">
        <v>26584</v>
      </c>
      <c r="P4706" t="s">
        <v>26585</v>
      </c>
      <c r="Q4706" t="s">
        <v>75</v>
      </c>
      <c r="R4706">
        <v>67</v>
      </c>
      <c r="S4706">
        <v>-1</v>
      </c>
      <c r="T4706" t="s">
        <v>331</v>
      </c>
      <c r="U4706" s="1">
        <v>41089</v>
      </c>
      <c r="V4706" t="s">
        <v>2466</v>
      </c>
      <c r="W4706" t="s">
        <v>191</v>
      </c>
      <c r="X4706" t="s">
        <v>49</v>
      </c>
      <c r="Y4706" t="s">
        <v>435</v>
      </c>
      <c r="Z4706" t="s">
        <v>378</v>
      </c>
      <c r="AA4706" t="s">
        <v>69</v>
      </c>
      <c r="AB4706" t="s">
        <v>618</v>
      </c>
      <c r="AC4706" t="s">
        <v>71</v>
      </c>
      <c r="AD4706" t="s">
        <v>95</v>
      </c>
      <c r="AE4706" t="s">
        <v>265</v>
      </c>
    </row>
    <row r="4707" spans="1:31" x14ac:dyDescent="0.2">
      <c r="A4707">
        <v>51</v>
      </c>
      <c r="B4707" t="s">
        <v>96</v>
      </c>
      <c r="C4707" t="s">
        <v>32</v>
      </c>
      <c r="D4707" t="s">
        <v>33</v>
      </c>
      <c r="E4707" t="s">
        <v>34</v>
      </c>
      <c r="F4707" t="s">
        <v>56</v>
      </c>
      <c r="G4707" t="s">
        <v>26946</v>
      </c>
      <c r="H4707" t="s">
        <v>26947</v>
      </c>
      <c r="I4707" t="s">
        <v>26948</v>
      </c>
      <c r="J4707" t="s">
        <v>26949</v>
      </c>
      <c r="K4707" t="s">
        <v>26950</v>
      </c>
      <c r="L4707" t="s">
        <v>26951</v>
      </c>
      <c r="M4707" t="s">
        <v>26952</v>
      </c>
      <c r="N4707" t="s">
        <v>26953</v>
      </c>
      <c r="O4707" t="s">
        <v>26954</v>
      </c>
      <c r="P4707" t="s">
        <v>26955</v>
      </c>
      <c r="Q4707" t="s">
        <v>75</v>
      </c>
      <c r="R4707">
        <v>70</v>
      </c>
      <c r="S4707">
        <v>-1</v>
      </c>
      <c r="T4707" t="s">
        <v>457</v>
      </c>
      <c r="U4707" s="1">
        <v>41090</v>
      </c>
      <c r="V4707" t="s">
        <v>2466</v>
      </c>
      <c r="W4707" t="s">
        <v>32</v>
      </c>
      <c r="X4707" t="s">
        <v>49</v>
      </c>
      <c r="Y4707" t="s">
        <v>32</v>
      </c>
      <c r="Z4707" t="s">
        <v>50</v>
      </c>
      <c r="AA4707" t="s">
        <v>51</v>
      </c>
      <c r="AB4707" t="s">
        <v>94</v>
      </c>
      <c r="AC4707" t="s">
        <v>71</v>
      </c>
      <c r="AD4707" t="s">
        <v>95</v>
      </c>
      <c r="AE4707" t="s">
        <v>54</v>
      </c>
    </row>
    <row r="4708" spans="1:31" x14ac:dyDescent="0.2">
      <c r="A4708">
        <v>51</v>
      </c>
      <c r="B4708" t="s">
        <v>55</v>
      </c>
      <c r="C4708" t="s">
        <v>155</v>
      </c>
      <c r="D4708" t="s">
        <v>33</v>
      </c>
      <c r="E4708" t="s">
        <v>34</v>
      </c>
      <c r="F4708" t="s">
        <v>32</v>
      </c>
      <c r="G4708" t="s">
        <v>28892</v>
      </c>
      <c r="H4708" t="s">
        <v>28893</v>
      </c>
      <c r="I4708" t="s">
        <v>32</v>
      </c>
      <c r="J4708" t="s">
        <v>28894</v>
      </c>
      <c r="K4708" t="s">
        <v>28895</v>
      </c>
      <c r="L4708" t="s">
        <v>28896</v>
      </c>
      <c r="M4708" t="s">
        <v>32</v>
      </c>
      <c r="N4708" t="s">
        <v>28897</v>
      </c>
      <c r="O4708" t="s">
        <v>28898</v>
      </c>
      <c r="P4708" t="s">
        <v>28899</v>
      </c>
      <c r="Q4708" t="s">
        <v>75</v>
      </c>
      <c r="R4708">
        <v>73</v>
      </c>
      <c r="S4708">
        <v>-1</v>
      </c>
      <c r="T4708" t="s">
        <v>331</v>
      </c>
      <c r="U4708" s="1">
        <v>41090</v>
      </c>
      <c r="V4708" t="s">
        <v>2224</v>
      </c>
      <c r="W4708" t="s">
        <v>92</v>
      </c>
      <c r="X4708" t="s">
        <v>49</v>
      </c>
      <c r="Y4708" t="s">
        <v>93</v>
      </c>
      <c r="Z4708" t="s">
        <v>205</v>
      </c>
      <c r="AA4708" t="s">
        <v>51</v>
      </c>
      <c r="AB4708" t="s">
        <v>32</v>
      </c>
      <c r="AC4708" t="s">
        <v>71</v>
      </c>
      <c r="AD4708" t="s">
        <v>95</v>
      </c>
      <c r="AE4708" t="s">
        <v>54</v>
      </c>
    </row>
    <row r="4709" spans="1:31" x14ac:dyDescent="0.2">
      <c r="A4709">
        <v>51</v>
      </c>
      <c r="B4709" t="s">
        <v>169</v>
      </c>
      <c r="C4709" t="s">
        <v>32</v>
      </c>
      <c r="D4709" t="s">
        <v>33</v>
      </c>
      <c r="E4709" t="s">
        <v>34</v>
      </c>
      <c r="F4709" t="s">
        <v>114</v>
      </c>
      <c r="G4709" t="s">
        <v>29216</v>
      </c>
      <c r="H4709" t="s">
        <v>29217</v>
      </c>
      <c r="I4709" t="s">
        <v>29218</v>
      </c>
      <c r="J4709" t="s">
        <v>29219</v>
      </c>
      <c r="K4709" t="s">
        <v>32</v>
      </c>
      <c r="L4709" t="s">
        <v>29220</v>
      </c>
      <c r="M4709" t="s">
        <v>29221</v>
      </c>
      <c r="N4709" t="s">
        <v>29222</v>
      </c>
      <c r="O4709" t="s">
        <v>29223</v>
      </c>
      <c r="P4709" t="s">
        <v>29224</v>
      </c>
      <c r="Q4709" t="s">
        <v>75</v>
      </c>
      <c r="R4709">
        <v>74</v>
      </c>
      <c r="S4709">
        <v>-1</v>
      </c>
      <c r="T4709" t="s">
        <v>32</v>
      </c>
      <c r="U4709" s="1">
        <v>41068</v>
      </c>
      <c r="V4709" t="s">
        <v>48</v>
      </c>
      <c r="W4709" t="s">
        <v>32</v>
      </c>
      <c r="X4709" t="s">
        <v>49</v>
      </c>
      <c r="Y4709" t="s">
        <v>32</v>
      </c>
      <c r="Z4709" t="s">
        <v>32</v>
      </c>
      <c r="AA4709" t="s">
        <v>51</v>
      </c>
      <c r="AB4709" t="s">
        <v>32</v>
      </c>
      <c r="AC4709" t="s">
        <v>71</v>
      </c>
      <c r="AD4709" t="s">
        <v>95</v>
      </c>
      <c r="AE4709" t="s">
        <v>54</v>
      </c>
    </row>
    <row r="4710" spans="1:31" x14ac:dyDescent="0.2">
      <c r="A4710">
        <v>51</v>
      </c>
      <c r="B4710" t="s">
        <v>620</v>
      </c>
      <c r="C4710" t="s">
        <v>32</v>
      </c>
      <c r="D4710" t="s">
        <v>33</v>
      </c>
      <c r="E4710" t="s">
        <v>34</v>
      </c>
      <c r="F4710" t="s">
        <v>833</v>
      </c>
      <c r="G4710" t="s">
        <v>30244</v>
      </c>
      <c r="H4710" t="s">
        <v>32</v>
      </c>
      <c r="I4710" t="s">
        <v>30245</v>
      </c>
      <c r="J4710" t="s">
        <v>30246</v>
      </c>
      <c r="K4710" t="s">
        <v>32</v>
      </c>
      <c r="L4710" t="s">
        <v>32</v>
      </c>
      <c r="M4710" t="s">
        <v>32</v>
      </c>
      <c r="N4710" t="s">
        <v>30247</v>
      </c>
      <c r="O4710" t="s">
        <v>32</v>
      </c>
      <c r="P4710" t="s">
        <v>30248</v>
      </c>
      <c r="Q4710" t="s">
        <v>75</v>
      </c>
      <c r="R4710">
        <v>64</v>
      </c>
      <c r="S4710">
        <v>-1</v>
      </c>
      <c r="T4710" t="s">
        <v>32</v>
      </c>
      <c r="U4710" s="1">
        <v>41087</v>
      </c>
      <c r="V4710" t="s">
        <v>260</v>
      </c>
      <c r="W4710" t="s">
        <v>32</v>
      </c>
      <c r="X4710" t="s">
        <v>49</v>
      </c>
      <c r="Y4710" t="s">
        <v>435</v>
      </c>
      <c r="Z4710" t="s">
        <v>32</v>
      </c>
      <c r="AA4710" t="s">
        <v>69</v>
      </c>
      <c r="AB4710" t="s">
        <v>690</v>
      </c>
      <c r="AC4710" t="s">
        <v>32</v>
      </c>
      <c r="AD4710" t="s">
        <v>95</v>
      </c>
      <c r="AE4710" t="s">
        <v>54</v>
      </c>
    </row>
    <row r="4711" spans="1:31" x14ac:dyDescent="0.2">
      <c r="A4711">
        <v>51</v>
      </c>
      <c r="B4711" t="s">
        <v>96</v>
      </c>
      <c r="C4711" t="s">
        <v>32</v>
      </c>
      <c r="D4711" t="s">
        <v>33</v>
      </c>
      <c r="E4711" t="s">
        <v>34</v>
      </c>
      <c r="F4711" t="s">
        <v>138</v>
      </c>
      <c r="G4711" t="s">
        <v>32</v>
      </c>
      <c r="H4711" t="s">
        <v>30342</v>
      </c>
      <c r="I4711" t="s">
        <v>30343</v>
      </c>
      <c r="J4711" t="s">
        <v>30344</v>
      </c>
      <c r="K4711" t="s">
        <v>32</v>
      </c>
      <c r="L4711" t="s">
        <v>32</v>
      </c>
      <c r="M4711" t="s">
        <v>32</v>
      </c>
      <c r="N4711" t="s">
        <v>30345</v>
      </c>
      <c r="O4711" t="s">
        <v>30346</v>
      </c>
      <c r="P4711" t="s">
        <v>32</v>
      </c>
      <c r="Q4711" t="s">
        <v>75</v>
      </c>
      <c r="R4711">
        <v>64</v>
      </c>
      <c r="S4711">
        <v>-1</v>
      </c>
      <c r="T4711" t="s">
        <v>149</v>
      </c>
      <c r="U4711" s="1">
        <v>40944</v>
      </c>
      <c r="V4711" t="s">
        <v>1812</v>
      </c>
      <c r="W4711" t="s">
        <v>181</v>
      </c>
      <c r="X4711" t="s">
        <v>49</v>
      </c>
      <c r="Y4711" t="s">
        <v>495</v>
      </c>
      <c r="Z4711" t="s">
        <v>32</v>
      </c>
      <c r="AA4711" t="s">
        <v>69</v>
      </c>
      <c r="AB4711" t="s">
        <v>299</v>
      </c>
      <c r="AC4711" t="s">
        <v>71</v>
      </c>
      <c r="AD4711" t="s">
        <v>168</v>
      </c>
      <c r="AE4711" t="s">
        <v>54</v>
      </c>
    </row>
    <row r="4712" spans="1:31" x14ac:dyDescent="0.2">
      <c r="A4712">
        <v>51</v>
      </c>
      <c r="B4712" t="s">
        <v>31</v>
      </c>
      <c r="C4712" t="s">
        <v>32</v>
      </c>
      <c r="D4712" t="s">
        <v>182</v>
      </c>
      <c r="E4712" t="s">
        <v>34</v>
      </c>
      <c r="F4712" t="s">
        <v>1394</v>
      </c>
      <c r="G4712" t="s">
        <v>31951</v>
      </c>
      <c r="H4712" t="s">
        <v>31952</v>
      </c>
      <c r="I4712" t="s">
        <v>31953</v>
      </c>
      <c r="J4712" t="s">
        <v>31954</v>
      </c>
      <c r="K4712" t="s">
        <v>31955</v>
      </c>
      <c r="L4712" t="s">
        <v>31956</v>
      </c>
      <c r="M4712" t="s">
        <v>31957</v>
      </c>
      <c r="N4712" t="s">
        <v>31958</v>
      </c>
      <c r="O4712" t="s">
        <v>31959</v>
      </c>
      <c r="P4712" t="s">
        <v>31960</v>
      </c>
      <c r="Q4712" t="s">
        <v>75</v>
      </c>
      <c r="R4712">
        <v>68</v>
      </c>
      <c r="S4712">
        <v>-1</v>
      </c>
      <c r="T4712" t="s">
        <v>76</v>
      </c>
      <c r="U4712" s="1">
        <v>40894</v>
      </c>
      <c r="V4712" t="s">
        <v>662</v>
      </c>
      <c r="W4712" t="s">
        <v>78</v>
      </c>
      <c r="X4712" t="s">
        <v>49</v>
      </c>
      <c r="Y4712" t="s">
        <v>643</v>
      </c>
      <c r="Z4712" t="s">
        <v>151</v>
      </c>
      <c r="AA4712" t="s">
        <v>51</v>
      </c>
      <c r="AB4712" t="s">
        <v>690</v>
      </c>
      <c r="AC4712" t="s">
        <v>71</v>
      </c>
      <c r="AD4712" t="s">
        <v>95</v>
      </c>
      <c r="AE4712" t="s">
        <v>54</v>
      </c>
    </row>
    <row r="4713" spans="1:31" x14ac:dyDescent="0.2">
      <c r="A4713">
        <v>51</v>
      </c>
      <c r="B4713" t="s">
        <v>169</v>
      </c>
      <c r="C4713" t="s">
        <v>83</v>
      </c>
      <c r="D4713" t="s">
        <v>33</v>
      </c>
      <c r="E4713" t="s">
        <v>34</v>
      </c>
      <c r="F4713" t="s">
        <v>138</v>
      </c>
      <c r="G4713" t="s">
        <v>33103</v>
      </c>
      <c r="H4713" t="s">
        <v>33104</v>
      </c>
      <c r="I4713" t="s">
        <v>33105</v>
      </c>
      <c r="J4713" t="s">
        <v>33106</v>
      </c>
      <c r="K4713" t="s">
        <v>33107</v>
      </c>
      <c r="L4713" t="s">
        <v>33108</v>
      </c>
      <c r="M4713" t="s">
        <v>33109</v>
      </c>
      <c r="N4713" t="s">
        <v>33110</v>
      </c>
      <c r="O4713" t="s">
        <v>33111</v>
      </c>
      <c r="P4713" t="s">
        <v>33112</v>
      </c>
      <c r="Q4713" t="s">
        <v>75</v>
      </c>
      <c r="R4713">
        <v>63</v>
      </c>
      <c r="S4713">
        <v>-1</v>
      </c>
      <c r="T4713" t="s">
        <v>76</v>
      </c>
      <c r="U4713" s="1">
        <v>41089</v>
      </c>
      <c r="V4713" t="s">
        <v>1474</v>
      </c>
      <c r="W4713" t="s">
        <v>181</v>
      </c>
      <c r="X4713" t="s">
        <v>49</v>
      </c>
      <c r="Y4713" t="s">
        <v>245</v>
      </c>
      <c r="Z4713" t="s">
        <v>246</v>
      </c>
      <c r="AA4713" t="s">
        <v>69</v>
      </c>
      <c r="AB4713" t="s">
        <v>1909</v>
      </c>
      <c r="AC4713" t="s">
        <v>71</v>
      </c>
      <c r="AD4713" t="s">
        <v>168</v>
      </c>
      <c r="AE4713" t="s">
        <v>54</v>
      </c>
    </row>
    <row r="4714" spans="1:31" x14ac:dyDescent="0.2">
      <c r="A4714">
        <v>51</v>
      </c>
      <c r="B4714" t="s">
        <v>55</v>
      </c>
      <c r="C4714" t="s">
        <v>278</v>
      </c>
      <c r="D4714" t="s">
        <v>33</v>
      </c>
      <c r="E4714" t="s">
        <v>34</v>
      </c>
      <c r="F4714" t="s">
        <v>114</v>
      </c>
      <c r="G4714" t="s">
        <v>33673</v>
      </c>
      <c r="H4714" t="s">
        <v>33674</v>
      </c>
      <c r="I4714" t="s">
        <v>33675</v>
      </c>
      <c r="J4714" t="s">
        <v>33676</v>
      </c>
      <c r="K4714" t="s">
        <v>33677</v>
      </c>
      <c r="L4714" t="s">
        <v>33678</v>
      </c>
      <c r="M4714" t="s">
        <v>33679</v>
      </c>
      <c r="N4714" t="s">
        <v>33680</v>
      </c>
      <c r="O4714" t="s">
        <v>32</v>
      </c>
      <c r="P4714" t="s">
        <v>33681</v>
      </c>
      <c r="Q4714" t="s">
        <v>75</v>
      </c>
      <c r="R4714">
        <v>65</v>
      </c>
      <c r="S4714">
        <v>-1</v>
      </c>
      <c r="T4714" t="s">
        <v>91</v>
      </c>
      <c r="U4714" s="1">
        <v>41091</v>
      </c>
      <c r="V4714" t="s">
        <v>48</v>
      </c>
      <c r="W4714" t="s">
        <v>32</v>
      </c>
      <c r="X4714" t="s">
        <v>49</v>
      </c>
      <c r="Y4714" t="s">
        <v>495</v>
      </c>
      <c r="Z4714" t="s">
        <v>1810</v>
      </c>
      <c r="AA4714" t="s">
        <v>69</v>
      </c>
      <c r="AB4714" t="s">
        <v>389</v>
      </c>
      <c r="AC4714" t="s">
        <v>71</v>
      </c>
      <c r="AD4714" t="s">
        <v>33682</v>
      </c>
      <c r="AE4714" t="s">
        <v>54</v>
      </c>
    </row>
    <row r="4715" spans="1:31" x14ac:dyDescent="0.2">
      <c r="A4715">
        <v>51</v>
      </c>
      <c r="B4715" t="s">
        <v>55</v>
      </c>
      <c r="C4715" t="s">
        <v>32</v>
      </c>
      <c r="D4715" t="s">
        <v>33</v>
      </c>
      <c r="E4715" t="s">
        <v>34</v>
      </c>
      <c r="F4715" t="s">
        <v>56</v>
      </c>
      <c r="G4715" t="s">
        <v>34832</v>
      </c>
      <c r="H4715" t="s">
        <v>34833</v>
      </c>
      <c r="I4715" t="s">
        <v>34834</v>
      </c>
      <c r="J4715" t="s">
        <v>34835</v>
      </c>
      <c r="K4715" t="s">
        <v>34836</v>
      </c>
      <c r="L4715" t="s">
        <v>34837</v>
      </c>
      <c r="M4715" t="s">
        <v>34838</v>
      </c>
      <c r="N4715" t="s">
        <v>34839</v>
      </c>
      <c r="O4715" t="s">
        <v>34840</v>
      </c>
      <c r="P4715" t="s">
        <v>34841</v>
      </c>
      <c r="Q4715" t="s">
        <v>75</v>
      </c>
      <c r="R4715">
        <v>68</v>
      </c>
      <c r="S4715">
        <v>-1</v>
      </c>
      <c r="T4715" t="s">
        <v>32</v>
      </c>
      <c r="U4715" s="1">
        <v>41089</v>
      </c>
      <c r="V4715" t="s">
        <v>260</v>
      </c>
      <c r="W4715" t="s">
        <v>92</v>
      </c>
      <c r="X4715" t="s">
        <v>49</v>
      </c>
      <c r="Y4715" t="s">
        <v>93</v>
      </c>
      <c r="Z4715" t="s">
        <v>1164</v>
      </c>
      <c r="AA4715" t="s">
        <v>69</v>
      </c>
      <c r="AB4715" t="s">
        <v>32</v>
      </c>
      <c r="AC4715" t="s">
        <v>71</v>
      </c>
      <c r="AD4715" t="s">
        <v>95</v>
      </c>
      <c r="AE4715" t="s">
        <v>54</v>
      </c>
    </row>
    <row r="4716" spans="1:31" x14ac:dyDescent="0.2">
      <c r="A4716">
        <v>51</v>
      </c>
      <c r="B4716" t="s">
        <v>31</v>
      </c>
      <c r="C4716" t="s">
        <v>32</v>
      </c>
      <c r="D4716" t="s">
        <v>33</v>
      </c>
      <c r="E4716" t="s">
        <v>32</v>
      </c>
      <c r="F4716" t="s">
        <v>35</v>
      </c>
      <c r="G4716" t="s">
        <v>37220</v>
      </c>
      <c r="H4716" t="s">
        <v>37221</v>
      </c>
      <c r="I4716" t="s">
        <v>37222</v>
      </c>
      <c r="J4716" t="s">
        <v>37223</v>
      </c>
      <c r="K4716" t="s">
        <v>37224</v>
      </c>
      <c r="L4716" t="s">
        <v>37225</v>
      </c>
      <c r="M4716" t="s">
        <v>37226</v>
      </c>
      <c r="N4716" t="s">
        <v>37227</v>
      </c>
      <c r="O4716" t="s">
        <v>37228</v>
      </c>
      <c r="P4716" t="s">
        <v>36564</v>
      </c>
      <c r="Q4716" t="s">
        <v>321</v>
      </c>
      <c r="R4716">
        <v>72</v>
      </c>
      <c r="S4716">
        <v>70000</v>
      </c>
      <c r="T4716" t="s">
        <v>136</v>
      </c>
      <c r="U4716" s="1">
        <v>41085</v>
      </c>
      <c r="V4716" t="s">
        <v>260</v>
      </c>
      <c r="W4716" t="s">
        <v>191</v>
      </c>
      <c r="X4716" t="s">
        <v>49</v>
      </c>
      <c r="Y4716" t="s">
        <v>495</v>
      </c>
      <c r="Z4716" t="s">
        <v>1041</v>
      </c>
      <c r="AA4716" t="s">
        <v>51</v>
      </c>
      <c r="AB4716" t="s">
        <v>81</v>
      </c>
      <c r="AC4716" t="s">
        <v>71</v>
      </c>
      <c r="AD4716" t="s">
        <v>1206</v>
      </c>
      <c r="AE4716" t="s">
        <v>54</v>
      </c>
    </row>
    <row r="4717" spans="1:31" x14ac:dyDescent="0.2">
      <c r="A4717">
        <v>51</v>
      </c>
      <c r="B4717" t="s">
        <v>96</v>
      </c>
      <c r="C4717" t="s">
        <v>32</v>
      </c>
      <c r="D4717" t="s">
        <v>33</v>
      </c>
      <c r="E4717" t="s">
        <v>34</v>
      </c>
      <c r="F4717" t="s">
        <v>56</v>
      </c>
      <c r="G4717" t="s">
        <v>38463</v>
      </c>
      <c r="H4717" t="s">
        <v>32</v>
      </c>
      <c r="I4717" t="s">
        <v>32</v>
      </c>
      <c r="J4717" t="s">
        <v>32</v>
      </c>
      <c r="K4717" t="s">
        <v>32</v>
      </c>
      <c r="L4717" t="s">
        <v>32</v>
      </c>
      <c r="M4717" t="s">
        <v>32</v>
      </c>
      <c r="N4717" t="s">
        <v>32</v>
      </c>
      <c r="O4717" t="s">
        <v>32</v>
      </c>
      <c r="P4717" t="s">
        <v>32</v>
      </c>
      <c r="Q4717" t="s">
        <v>75</v>
      </c>
      <c r="R4717">
        <v>67</v>
      </c>
      <c r="S4717">
        <v>150000</v>
      </c>
      <c r="T4717" t="s">
        <v>457</v>
      </c>
      <c r="U4717" s="1">
        <v>40728</v>
      </c>
      <c r="V4717" t="s">
        <v>48</v>
      </c>
      <c r="W4717" t="s">
        <v>32</v>
      </c>
      <c r="X4717" t="s">
        <v>49</v>
      </c>
      <c r="Y4717" t="s">
        <v>32</v>
      </c>
      <c r="Z4717" t="s">
        <v>109</v>
      </c>
      <c r="AA4717" t="s">
        <v>51</v>
      </c>
      <c r="AB4717" t="s">
        <v>94</v>
      </c>
      <c r="AC4717" t="s">
        <v>71</v>
      </c>
      <c r="AD4717" t="s">
        <v>168</v>
      </c>
      <c r="AE4717" t="s">
        <v>54</v>
      </c>
    </row>
    <row r="4718" spans="1:31" x14ac:dyDescent="0.2">
      <c r="A4718">
        <v>51</v>
      </c>
      <c r="B4718" t="s">
        <v>55</v>
      </c>
      <c r="C4718" t="s">
        <v>32</v>
      </c>
      <c r="D4718" t="s">
        <v>33</v>
      </c>
      <c r="E4718" t="s">
        <v>34</v>
      </c>
      <c r="F4718" t="s">
        <v>114</v>
      </c>
      <c r="G4718" t="s">
        <v>38491</v>
      </c>
      <c r="H4718" t="s">
        <v>38492</v>
      </c>
      <c r="I4718" t="s">
        <v>38493</v>
      </c>
      <c r="J4718" t="s">
        <v>38494</v>
      </c>
      <c r="K4718" t="s">
        <v>38495</v>
      </c>
      <c r="L4718" t="s">
        <v>38496</v>
      </c>
      <c r="M4718" t="s">
        <v>38497</v>
      </c>
      <c r="N4718" t="s">
        <v>38498</v>
      </c>
      <c r="O4718" t="s">
        <v>38499</v>
      </c>
      <c r="P4718" t="s">
        <v>38500</v>
      </c>
      <c r="Q4718" t="s">
        <v>75</v>
      </c>
      <c r="R4718">
        <v>63</v>
      </c>
      <c r="S4718">
        <v>-1</v>
      </c>
      <c r="T4718" t="s">
        <v>32</v>
      </c>
      <c r="U4718" s="1">
        <v>41066</v>
      </c>
      <c r="V4718" t="s">
        <v>10158</v>
      </c>
      <c r="W4718" t="s">
        <v>32</v>
      </c>
      <c r="X4718" t="s">
        <v>49</v>
      </c>
      <c r="Y4718" t="s">
        <v>93</v>
      </c>
      <c r="Z4718" t="s">
        <v>32</v>
      </c>
      <c r="AA4718" t="s">
        <v>69</v>
      </c>
      <c r="AB4718" t="s">
        <v>32</v>
      </c>
      <c r="AC4718" t="s">
        <v>71</v>
      </c>
      <c r="AD4718" t="s">
        <v>5174</v>
      </c>
      <c r="AE4718" t="s">
        <v>54</v>
      </c>
    </row>
    <row r="4719" spans="1:31" x14ac:dyDescent="0.2">
      <c r="A4719">
        <v>52</v>
      </c>
      <c r="B4719" t="s">
        <v>96</v>
      </c>
      <c r="C4719" t="s">
        <v>155</v>
      </c>
      <c r="D4719" t="s">
        <v>33</v>
      </c>
      <c r="E4719" t="s">
        <v>34</v>
      </c>
      <c r="F4719" t="s">
        <v>114</v>
      </c>
      <c r="G4719" t="s">
        <v>1239</v>
      </c>
      <c r="H4719" t="s">
        <v>1240</v>
      </c>
      <c r="I4719" t="s">
        <v>32</v>
      </c>
      <c r="J4719" t="s">
        <v>32</v>
      </c>
      <c r="K4719" t="s">
        <v>32</v>
      </c>
      <c r="L4719" t="s">
        <v>32</v>
      </c>
      <c r="M4719" t="s">
        <v>1241</v>
      </c>
      <c r="N4719" t="s">
        <v>1242</v>
      </c>
      <c r="O4719" t="s">
        <v>32</v>
      </c>
      <c r="P4719" t="s">
        <v>32</v>
      </c>
      <c r="Q4719" t="s">
        <v>75</v>
      </c>
      <c r="R4719">
        <v>68</v>
      </c>
      <c r="S4719">
        <v>-1</v>
      </c>
      <c r="T4719" t="s">
        <v>47</v>
      </c>
      <c r="U4719" s="1">
        <v>41078</v>
      </c>
      <c r="V4719" t="s">
        <v>164</v>
      </c>
      <c r="W4719" t="s">
        <v>32</v>
      </c>
      <c r="X4719" t="s">
        <v>49</v>
      </c>
      <c r="Y4719" t="s">
        <v>93</v>
      </c>
      <c r="Z4719" t="s">
        <v>32</v>
      </c>
      <c r="AA4719" t="s">
        <v>69</v>
      </c>
      <c r="AB4719" t="s">
        <v>1243</v>
      </c>
      <c r="AC4719" t="s">
        <v>71</v>
      </c>
      <c r="AD4719" t="s">
        <v>1244</v>
      </c>
      <c r="AE4719" t="s">
        <v>54</v>
      </c>
    </row>
    <row r="4720" spans="1:31" x14ac:dyDescent="0.2">
      <c r="A4720">
        <v>52</v>
      </c>
      <c r="B4720" t="s">
        <v>55</v>
      </c>
      <c r="C4720" t="s">
        <v>155</v>
      </c>
      <c r="D4720" t="s">
        <v>182</v>
      </c>
      <c r="E4720" t="s">
        <v>34</v>
      </c>
      <c r="F4720" t="s">
        <v>56</v>
      </c>
      <c r="G4720" t="s">
        <v>7087</v>
      </c>
      <c r="H4720" t="s">
        <v>7088</v>
      </c>
      <c r="I4720" t="s">
        <v>7089</v>
      </c>
      <c r="J4720" t="s">
        <v>142</v>
      </c>
      <c r="K4720" t="s">
        <v>7090</v>
      </c>
      <c r="L4720" t="s">
        <v>7091</v>
      </c>
      <c r="M4720" t="s">
        <v>7092</v>
      </c>
      <c r="N4720" t="s">
        <v>7093</v>
      </c>
      <c r="O4720" t="s">
        <v>7094</v>
      </c>
      <c r="P4720" t="s">
        <v>7095</v>
      </c>
      <c r="Q4720" t="s">
        <v>75</v>
      </c>
      <c r="R4720">
        <v>67</v>
      </c>
      <c r="S4720">
        <v>-1</v>
      </c>
      <c r="T4720" t="s">
        <v>163</v>
      </c>
      <c r="U4720" s="1">
        <v>41090</v>
      </c>
      <c r="V4720" t="s">
        <v>77</v>
      </c>
      <c r="W4720" t="s">
        <v>32</v>
      </c>
      <c r="X4720" t="s">
        <v>49</v>
      </c>
      <c r="Y4720" t="s">
        <v>93</v>
      </c>
      <c r="Z4720" t="s">
        <v>475</v>
      </c>
      <c r="AA4720" t="s">
        <v>69</v>
      </c>
      <c r="AB4720" t="s">
        <v>423</v>
      </c>
      <c r="AC4720" t="s">
        <v>71</v>
      </c>
      <c r="AD4720" t="s">
        <v>168</v>
      </c>
      <c r="AE4720" t="s">
        <v>54</v>
      </c>
    </row>
    <row r="4721" spans="1:31" x14ac:dyDescent="0.2">
      <c r="A4721">
        <v>52</v>
      </c>
      <c r="B4721" t="s">
        <v>96</v>
      </c>
      <c r="C4721" t="s">
        <v>32</v>
      </c>
      <c r="D4721" t="s">
        <v>32</v>
      </c>
      <c r="E4721" t="s">
        <v>34</v>
      </c>
      <c r="F4721" t="s">
        <v>32</v>
      </c>
      <c r="G4721" t="s">
        <v>32</v>
      </c>
      <c r="H4721" t="s">
        <v>32</v>
      </c>
      <c r="I4721" t="s">
        <v>32</v>
      </c>
      <c r="J4721" t="s">
        <v>32</v>
      </c>
      <c r="K4721" t="s">
        <v>32</v>
      </c>
      <c r="L4721" t="s">
        <v>32</v>
      </c>
      <c r="M4721" t="s">
        <v>32</v>
      </c>
      <c r="N4721" t="s">
        <v>32</v>
      </c>
      <c r="O4721" t="s">
        <v>32</v>
      </c>
      <c r="P4721" t="s">
        <v>32</v>
      </c>
      <c r="Q4721" t="s">
        <v>32</v>
      </c>
      <c r="R4721">
        <v>70</v>
      </c>
      <c r="S4721">
        <v>-1</v>
      </c>
      <c r="T4721" t="s">
        <v>32</v>
      </c>
      <c r="U4721" s="1">
        <v>41088</v>
      </c>
      <c r="V4721" t="s">
        <v>48</v>
      </c>
      <c r="W4721" t="s">
        <v>32</v>
      </c>
      <c r="X4721" t="s">
        <v>49</v>
      </c>
      <c r="Y4721" t="s">
        <v>32</v>
      </c>
      <c r="Z4721" t="s">
        <v>32</v>
      </c>
      <c r="AA4721" t="s">
        <v>69</v>
      </c>
      <c r="AB4721" t="s">
        <v>32</v>
      </c>
      <c r="AC4721" t="s">
        <v>32</v>
      </c>
      <c r="AD4721" t="s">
        <v>95</v>
      </c>
      <c r="AE4721" t="s">
        <v>54</v>
      </c>
    </row>
    <row r="4722" spans="1:31" x14ac:dyDescent="0.2">
      <c r="A4722">
        <v>52</v>
      </c>
      <c r="B4722" t="s">
        <v>32</v>
      </c>
      <c r="C4722" t="s">
        <v>32</v>
      </c>
      <c r="D4722" t="s">
        <v>32</v>
      </c>
      <c r="E4722" t="s">
        <v>32</v>
      </c>
      <c r="F4722" t="s">
        <v>32</v>
      </c>
      <c r="G4722" t="s">
        <v>7706</v>
      </c>
      <c r="H4722" t="s">
        <v>7707</v>
      </c>
      <c r="I4722" t="s">
        <v>7708</v>
      </c>
      <c r="J4722" t="s">
        <v>7709</v>
      </c>
      <c r="K4722" t="s">
        <v>7710</v>
      </c>
      <c r="L4722" t="s">
        <v>7711</v>
      </c>
      <c r="M4722" t="s">
        <v>7712</v>
      </c>
      <c r="N4722" t="s">
        <v>7713</v>
      </c>
      <c r="O4722" t="s">
        <v>7714</v>
      </c>
      <c r="P4722" t="s">
        <v>7715</v>
      </c>
      <c r="Q4722" t="s">
        <v>75</v>
      </c>
      <c r="R4722">
        <v>72</v>
      </c>
      <c r="S4722">
        <v>-1</v>
      </c>
      <c r="T4722" t="s">
        <v>32</v>
      </c>
      <c r="U4722" s="1">
        <v>40746</v>
      </c>
      <c r="V4722" t="s">
        <v>48</v>
      </c>
      <c r="W4722" t="s">
        <v>32</v>
      </c>
      <c r="X4722" t="s">
        <v>49</v>
      </c>
      <c r="Y4722" t="s">
        <v>93</v>
      </c>
      <c r="Z4722" t="s">
        <v>32</v>
      </c>
      <c r="AA4722" t="s">
        <v>51</v>
      </c>
      <c r="AB4722" t="s">
        <v>110</v>
      </c>
      <c r="AC4722" t="s">
        <v>32</v>
      </c>
      <c r="AD4722" t="s">
        <v>168</v>
      </c>
      <c r="AE4722" t="s">
        <v>54</v>
      </c>
    </row>
    <row r="4723" spans="1:31" x14ac:dyDescent="0.2">
      <c r="A4723">
        <v>52</v>
      </c>
      <c r="B4723" t="s">
        <v>169</v>
      </c>
      <c r="C4723" t="s">
        <v>32</v>
      </c>
      <c r="D4723" t="s">
        <v>32</v>
      </c>
      <c r="E4723" t="s">
        <v>34</v>
      </c>
      <c r="F4723" t="s">
        <v>833</v>
      </c>
      <c r="G4723" t="s">
        <v>8037</v>
      </c>
      <c r="H4723" t="s">
        <v>8038</v>
      </c>
      <c r="I4723" t="s">
        <v>8039</v>
      </c>
      <c r="J4723" t="s">
        <v>8040</v>
      </c>
      <c r="K4723" t="s">
        <v>8041</v>
      </c>
      <c r="L4723" t="s">
        <v>8042</v>
      </c>
      <c r="M4723" t="s">
        <v>8043</v>
      </c>
      <c r="N4723" t="s">
        <v>32</v>
      </c>
      <c r="O4723" t="s">
        <v>8044</v>
      </c>
      <c r="P4723" t="s">
        <v>8045</v>
      </c>
      <c r="Q4723" t="s">
        <v>32</v>
      </c>
      <c r="R4723">
        <v>74</v>
      </c>
      <c r="S4723">
        <v>-1</v>
      </c>
      <c r="T4723" t="s">
        <v>32</v>
      </c>
      <c r="U4723" s="1">
        <v>41089</v>
      </c>
      <c r="V4723" t="s">
        <v>48</v>
      </c>
      <c r="W4723" t="s">
        <v>217</v>
      </c>
      <c r="X4723" t="s">
        <v>49</v>
      </c>
      <c r="Y4723" t="s">
        <v>32</v>
      </c>
      <c r="Z4723" t="s">
        <v>32</v>
      </c>
      <c r="AA4723" t="s">
        <v>51</v>
      </c>
      <c r="AB4723" t="s">
        <v>32</v>
      </c>
      <c r="AC4723" t="s">
        <v>71</v>
      </c>
      <c r="AD4723" t="s">
        <v>1244</v>
      </c>
      <c r="AE4723" t="s">
        <v>54</v>
      </c>
    </row>
    <row r="4724" spans="1:31" x14ac:dyDescent="0.2">
      <c r="A4724">
        <v>52</v>
      </c>
      <c r="B4724" t="s">
        <v>96</v>
      </c>
      <c r="C4724" t="s">
        <v>155</v>
      </c>
      <c r="D4724" t="s">
        <v>33</v>
      </c>
      <c r="E4724" t="s">
        <v>34</v>
      </c>
      <c r="F4724" t="s">
        <v>56</v>
      </c>
      <c r="G4724" t="s">
        <v>8459</v>
      </c>
      <c r="H4724" t="s">
        <v>8460</v>
      </c>
      <c r="I4724" t="s">
        <v>8461</v>
      </c>
      <c r="J4724" t="s">
        <v>8462</v>
      </c>
      <c r="K4724" t="s">
        <v>32</v>
      </c>
      <c r="L4724" t="s">
        <v>32</v>
      </c>
      <c r="M4724" t="s">
        <v>32</v>
      </c>
      <c r="N4724" t="s">
        <v>32</v>
      </c>
      <c r="O4724" t="s">
        <v>32</v>
      </c>
      <c r="P4724" t="s">
        <v>32</v>
      </c>
      <c r="Q4724" t="s">
        <v>75</v>
      </c>
      <c r="R4724">
        <v>72</v>
      </c>
      <c r="S4724">
        <v>-1</v>
      </c>
      <c r="T4724" t="s">
        <v>576</v>
      </c>
      <c r="U4724" s="1">
        <v>41015</v>
      </c>
      <c r="V4724" t="s">
        <v>3194</v>
      </c>
      <c r="W4724" t="s">
        <v>181</v>
      </c>
      <c r="X4724" t="s">
        <v>49</v>
      </c>
      <c r="Y4724" t="s">
        <v>261</v>
      </c>
      <c r="Z4724" t="s">
        <v>2161</v>
      </c>
      <c r="AA4724" t="s">
        <v>51</v>
      </c>
      <c r="AB4724" t="s">
        <v>690</v>
      </c>
      <c r="AC4724" t="s">
        <v>71</v>
      </c>
      <c r="AD4724" t="s">
        <v>95</v>
      </c>
      <c r="AE4724" t="s">
        <v>54</v>
      </c>
    </row>
    <row r="4725" spans="1:31" x14ac:dyDescent="0.2">
      <c r="A4725">
        <v>52</v>
      </c>
      <c r="B4725" t="s">
        <v>169</v>
      </c>
      <c r="C4725" t="s">
        <v>32</v>
      </c>
      <c r="D4725" t="s">
        <v>33</v>
      </c>
      <c r="E4725" t="s">
        <v>34</v>
      </c>
      <c r="F4725" t="s">
        <v>114</v>
      </c>
      <c r="G4725" t="s">
        <v>8781</v>
      </c>
      <c r="H4725" t="s">
        <v>8782</v>
      </c>
      <c r="I4725" t="s">
        <v>2552</v>
      </c>
      <c r="J4725" t="s">
        <v>8783</v>
      </c>
      <c r="K4725" t="s">
        <v>8784</v>
      </c>
      <c r="L4725" t="s">
        <v>8785</v>
      </c>
      <c r="M4725" t="s">
        <v>8786</v>
      </c>
      <c r="N4725" t="s">
        <v>8787</v>
      </c>
      <c r="O4725" t="s">
        <v>8788</v>
      </c>
      <c r="P4725" t="s">
        <v>8789</v>
      </c>
      <c r="Q4725" t="s">
        <v>32</v>
      </c>
      <c r="R4725">
        <v>72</v>
      </c>
      <c r="S4725">
        <v>80000</v>
      </c>
      <c r="T4725" t="s">
        <v>68</v>
      </c>
      <c r="U4725" s="1">
        <v>41083</v>
      </c>
      <c r="V4725" t="s">
        <v>3194</v>
      </c>
      <c r="W4725" t="s">
        <v>78</v>
      </c>
      <c r="X4725" t="s">
        <v>49</v>
      </c>
      <c r="Y4725" t="s">
        <v>32</v>
      </c>
      <c r="Z4725" t="s">
        <v>218</v>
      </c>
      <c r="AA4725" t="s">
        <v>51</v>
      </c>
      <c r="AB4725" t="s">
        <v>285</v>
      </c>
      <c r="AC4725" t="s">
        <v>71</v>
      </c>
      <c r="AD4725" t="s">
        <v>8790</v>
      </c>
      <c r="AE4725" t="s">
        <v>54</v>
      </c>
    </row>
    <row r="4726" spans="1:31" x14ac:dyDescent="0.2">
      <c r="A4726">
        <v>52</v>
      </c>
      <c r="B4726" t="s">
        <v>154</v>
      </c>
      <c r="C4726" t="s">
        <v>155</v>
      </c>
      <c r="D4726" t="s">
        <v>182</v>
      </c>
      <c r="E4726" t="s">
        <v>34</v>
      </c>
      <c r="F4726" t="s">
        <v>368</v>
      </c>
      <c r="G4726" t="s">
        <v>9730</v>
      </c>
      <c r="H4726" t="s">
        <v>9731</v>
      </c>
      <c r="I4726" t="s">
        <v>9732</v>
      </c>
      <c r="J4726" t="s">
        <v>8337</v>
      </c>
      <c r="K4726" t="s">
        <v>32</v>
      </c>
      <c r="L4726" t="s">
        <v>9733</v>
      </c>
      <c r="M4726" t="s">
        <v>9734</v>
      </c>
      <c r="N4726" t="s">
        <v>9735</v>
      </c>
      <c r="O4726" t="s">
        <v>9736</v>
      </c>
      <c r="P4726" t="s">
        <v>9737</v>
      </c>
      <c r="Q4726" t="s">
        <v>75</v>
      </c>
      <c r="R4726">
        <v>62</v>
      </c>
      <c r="S4726">
        <v>-1</v>
      </c>
      <c r="T4726" t="s">
        <v>68</v>
      </c>
      <c r="U4726" s="1">
        <v>41089</v>
      </c>
      <c r="V4726" t="s">
        <v>662</v>
      </c>
      <c r="W4726" t="s">
        <v>32</v>
      </c>
      <c r="X4726" t="s">
        <v>49</v>
      </c>
      <c r="Y4726" t="s">
        <v>93</v>
      </c>
      <c r="Z4726" t="s">
        <v>561</v>
      </c>
      <c r="AA4726" t="s">
        <v>69</v>
      </c>
      <c r="AB4726" t="s">
        <v>124</v>
      </c>
      <c r="AC4726" t="s">
        <v>71</v>
      </c>
      <c r="AD4726" t="s">
        <v>168</v>
      </c>
      <c r="AE4726" t="s">
        <v>54</v>
      </c>
    </row>
    <row r="4727" spans="1:31" x14ac:dyDescent="0.2">
      <c r="A4727">
        <v>52</v>
      </c>
      <c r="B4727" t="s">
        <v>620</v>
      </c>
      <c r="C4727" t="s">
        <v>32</v>
      </c>
      <c r="D4727" t="s">
        <v>182</v>
      </c>
      <c r="E4727" t="s">
        <v>34</v>
      </c>
      <c r="F4727" t="s">
        <v>35</v>
      </c>
      <c r="G4727" t="s">
        <v>9939</v>
      </c>
      <c r="H4727" t="s">
        <v>9940</v>
      </c>
      <c r="I4727" t="s">
        <v>9941</v>
      </c>
      <c r="J4727" t="s">
        <v>9942</v>
      </c>
      <c r="K4727" t="s">
        <v>9943</v>
      </c>
      <c r="L4727" t="s">
        <v>9944</v>
      </c>
      <c r="M4727" t="s">
        <v>9945</v>
      </c>
      <c r="N4727" t="s">
        <v>9946</v>
      </c>
      <c r="O4727" t="s">
        <v>9947</v>
      </c>
      <c r="P4727" t="s">
        <v>9948</v>
      </c>
      <c r="Q4727" t="s">
        <v>321</v>
      </c>
      <c r="R4727">
        <v>59</v>
      </c>
      <c r="S4727">
        <v>-1</v>
      </c>
      <c r="T4727" t="s">
        <v>163</v>
      </c>
      <c r="U4727" s="1">
        <v>41087</v>
      </c>
      <c r="V4727" t="s">
        <v>48</v>
      </c>
      <c r="W4727" t="s">
        <v>32</v>
      </c>
      <c r="X4727" t="s">
        <v>49</v>
      </c>
      <c r="Y4727" t="s">
        <v>435</v>
      </c>
      <c r="Z4727" t="s">
        <v>32</v>
      </c>
      <c r="AA4727" t="s">
        <v>69</v>
      </c>
      <c r="AB4727" t="s">
        <v>1243</v>
      </c>
      <c r="AC4727" t="s">
        <v>71</v>
      </c>
      <c r="AD4727" t="s">
        <v>53</v>
      </c>
      <c r="AE4727" t="s">
        <v>54</v>
      </c>
    </row>
    <row r="4728" spans="1:31" x14ac:dyDescent="0.2">
      <c r="A4728">
        <v>52</v>
      </c>
      <c r="B4728" t="s">
        <v>169</v>
      </c>
      <c r="C4728" t="s">
        <v>32</v>
      </c>
      <c r="D4728" t="s">
        <v>182</v>
      </c>
      <c r="E4728" t="s">
        <v>34</v>
      </c>
      <c r="F4728" t="s">
        <v>56</v>
      </c>
      <c r="G4728" t="s">
        <v>11698</v>
      </c>
      <c r="H4728" t="s">
        <v>11699</v>
      </c>
      <c r="I4728" t="s">
        <v>11700</v>
      </c>
      <c r="J4728" t="s">
        <v>11701</v>
      </c>
      <c r="K4728" t="s">
        <v>11702</v>
      </c>
      <c r="L4728" t="s">
        <v>11703</v>
      </c>
      <c r="M4728" t="s">
        <v>11704</v>
      </c>
      <c r="N4728" t="s">
        <v>11705</v>
      </c>
      <c r="O4728" t="s">
        <v>11706</v>
      </c>
      <c r="P4728" t="s">
        <v>11707</v>
      </c>
      <c r="Q4728" t="s">
        <v>75</v>
      </c>
      <c r="R4728">
        <v>74</v>
      </c>
      <c r="S4728">
        <v>-1</v>
      </c>
      <c r="T4728" t="s">
        <v>136</v>
      </c>
      <c r="U4728" s="1">
        <v>41089</v>
      </c>
      <c r="V4728" t="s">
        <v>1639</v>
      </c>
      <c r="W4728" t="s">
        <v>78</v>
      </c>
      <c r="X4728" t="s">
        <v>49</v>
      </c>
      <c r="Y4728" t="s">
        <v>32</v>
      </c>
      <c r="Z4728" t="s">
        <v>322</v>
      </c>
      <c r="AA4728" t="s">
        <v>51</v>
      </c>
      <c r="AB4728" t="s">
        <v>1633</v>
      </c>
      <c r="AC4728" t="s">
        <v>71</v>
      </c>
      <c r="AD4728" t="s">
        <v>11708</v>
      </c>
      <c r="AE4728" t="s">
        <v>54</v>
      </c>
    </row>
    <row r="4729" spans="1:31" x14ac:dyDescent="0.2">
      <c r="A4729">
        <v>52</v>
      </c>
      <c r="B4729" t="s">
        <v>31</v>
      </c>
      <c r="C4729" t="s">
        <v>32</v>
      </c>
      <c r="D4729" t="s">
        <v>501</v>
      </c>
      <c r="E4729" t="s">
        <v>34</v>
      </c>
      <c r="F4729" t="s">
        <v>221</v>
      </c>
      <c r="G4729" t="s">
        <v>12056</v>
      </c>
      <c r="H4729" t="s">
        <v>32</v>
      </c>
      <c r="I4729" t="s">
        <v>32</v>
      </c>
      <c r="J4729" t="s">
        <v>32</v>
      </c>
      <c r="K4729" t="s">
        <v>32</v>
      </c>
      <c r="L4729" t="s">
        <v>32</v>
      </c>
      <c r="M4729" t="s">
        <v>32</v>
      </c>
      <c r="N4729" t="s">
        <v>32</v>
      </c>
      <c r="O4729" t="s">
        <v>32</v>
      </c>
      <c r="P4729" t="s">
        <v>12057</v>
      </c>
      <c r="Q4729" t="s">
        <v>75</v>
      </c>
      <c r="R4729">
        <v>69</v>
      </c>
      <c r="S4729">
        <v>-1</v>
      </c>
      <c r="T4729" t="s">
        <v>215</v>
      </c>
      <c r="U4729" s="1">
        <v>41088</v>
      </c>
      <c r="V4729" t="s">
        <v>822</v>
      </c>
      <c r="W4729" t="s">
        <v>32</v>
      </c>
      <c r="X4729" t="s">
        <v>49</v>
      </c>
      <c r="Y4729" t="s">
        <v>93</v>
      </c>
      <c r="Z4729" t="s">
        <v>91</v>
      </c>
      <c r="AA4729" t="s">
        <v>51</v>
      </c>
      <c r="AB4729" t="s">
        <v>94</v>
      </c>
      <c r="AC4729" t="s">
        <v>71</v>
      </c>
      <c r="AD4729" t="s">
        <v>95</v>
      </c>
      <c r="AE4729" t="s">
        <v>54</v>
      </c>
    </row>
    <row r="4730" spans="1:31" x14ac:dyDescent="0.2">
      <c r="A4730">
        <v>52</v>
      </c>
      <c r="B4730" t="s">
        <v>169</v>
      </c>
      <c r="C4730" t="s">
        <v>32</v>
      </c>
      <c r="D4730" t="s">
        <v>33</v>
      </c>
      <c r="E4730" t="s">
        <v>34</v>
      </c>
      <c r="F4730" t="s">
        <v>56</v>
      </c>
      <c r="G4730" t="s">
        <v>13405</v>
      </c>
      <c r="H4730" t="s">
        <v>13406</v>
      </c>
      <c r="I4730" t="s">
        <v>13407</v>
      </c>
      <c r="J4730" t="s">
        <v>13408</v>
      </c>
      <c r="K4730" t="s">
        <v>13409</v>
      </c>
      <c r="L4730" t="s">
        <v>32</v>
      </c>
      <c r="M4730" t="s">
        <v>9167</v>
      </c>
      <c r="N4730" t="s">
        <v>7890</v>
      </c>
      <c r="O4730" t="s">
        <v>13410</v>
      </c>
      <c r="P4730" t="s">
        <v>13411</v>
      </c>
      <c r="Q4730" t="s">
        <v>75</v>
      </c>
      <c r="R4730">
        <v>66</v>
      </c>
      <c r="S4730">
        <v>-1</v>
      </c>
      <c r="T4730" t="s">
        <v>91</v>
      </c>
      <c r="U4730" s="1">
        <v>41083</v>
      </c>
      <c r="V4730" t="s">
        <v>2950</v>
      </c>
      <c r="W4730" t="s">
        <v>191</v>
      </c>
      <c r="X4730" t="s">
        <v>49</v>
      </c>
      <c r="Y4730" t="s">
        <v>261</v>
      </c>
      <c r="Z4730" t="s">
        <v>205</v>
      </c>
      <c r="AA4730" t="s">
        <v>69</v>
      </c>
      <c r="AB4730" t="s">
        <v>285</v>
      </c>
      <c r="AC4730" t="s">
        <v>71</v>
      </c>
      <c r="AD4730" t="s">
        <v>168</v>
      </c>
      <c r="AE4730" t="s">
        <v>54</v>
      </c>
    </row>
    <row r="4731" spans="1:31" x14ac:dyDescent="0.2">
      <c r="A4731">
        <v>52</v>
      </c>
      <c r="B4731" t="s">
        <v>96</v>
      </c>
      <c r="C4731" t="s">
        <v>97</v>
      </c>
      <c r="D4731" t="s">
        <v>98</v>
      </c>
      <c r="E4731" t="s">
        <v>34</v>
      </c>
      <c r="F4731" t="s">
        <v>114</v>
      </c>
      <c r="G4731" t="s">
        <v>14871</v>
      </c>
      <c r="H4731" t="s">
        <v>14872</v>
      </c>
      <c r="I4731" t="s">
        <v>14873</v>
      </c>
      <c r="J4731" t="s">
        <v>14874</v>
      </c>
      <c r="K4731" t="s">
        <v>14875</v>
      </c>
      <c r="L4731" t="s">
        <v>14876</v>
      </c>
      <c r="M4731" t="s">
        <v>14877</v>
      </c>
      <c r="N4731" t="s">
        <v>14878</v>
      </c>
      <c r="O4731" t="s">
        <v>32</v>
      </c>
      <c r="P4731" t="s">
        <v>32</v>
      </c>
      <c r="Q4731" t="s">
        <v>75</v>
      </c>
      <c r="R4731">
        <v>65</v>
      </c>
      <c r="S4731">
        <v>-1</v>
      </c>
      <c r="T4731" t="s">
        <v>68</v>
      </c>
      <c r="U4731" s="1">
        <v>41087</v>
      </c>
      <c r="V4731" t="s">
        <v>216</v>
      </c>
      <c r="W4731" t="s">
        <v>2129</v>
      </c>
      <c r="X4731" t="s">
        <v>49</v>
      </c>
      <c r="Y4731" t="s">
        <v>192</v>
      </c>
      <c r="Z4731" t="s">
        <v>2850</v>
      </c>
      <c r="AA4731" t="s">
        <v>69</v>
      </c>
      <c r="AB4731" t="s">
        <v>778</v>
      </c>
      <c r="AC4731" t="s">
        <v>71</v>
      </c>
      <c r="AD4731" t="s">
        <v>168</v>
      </c>
      <c r="AE4731" t="s">
        <v>54</v>
      </c>
    </row>
    <row r="4732" spans="1:31" x14ac:dyDescent="0.2">
      <c r="A4732">
        <v>52</v>
      </c>
      <c r="B4732" t="s">
        <v>55</v>
      </c>
      <c r="C4732" t="s">
        <v>32</v>
      </c>
      <c r="D4732" t="s">
        <v>501</v>
      </c>
      <c r="E4732" t="s">
        <v>34</v>
      </c>
      <c r="F4732" t="s">
        <v>56</v>
      </c>
      <c r="G4732" t="s">
        <v>18273</v>
      </c>
      <c r="H4732" t="s">
        <v>18274</v>
      </c>
      <c r="I4732" t="s">
        <v>18275</v>
      </c>
      <c r="J4732" t="s">
        <v>18276</v>
      </c>
      <c r="K4732" t="s">
        <v>18277</v>
      </c>
      <c r="L4732" t="s">
        <v>18278</v>
      </c>
      <c r="M4732" t="s">
        <v>18279</v>
      </c>
      <c r="N4732" t="s">
        <v>18280</v>
      </c>
      <c r="O4732" t="s">
        <v>18281</v>
      </c>
      <c r="P4732" t="s">
        <v>123</v>
      </c>
      <c r="Q4732" t="s">
        <v>75</v>
      </c>
      <c r="R4732">
        <v>72</v>
      </c>
      <c r="S4732">
        <v>-1</v>
      </c>
      <c r="T4732" t="s">
        <v>47</v>
      </c>
      <c r="U4732" s="1">
        <v>41089</v>
      </c>
      <c r="V4732" t="s">
        <v>48</v>
      </c>
      <c r="W4732" t="s">
        <v>32</v>
      </c>
      <c r="X4732" t="s">
        <v>49</v>
      </c>
      <c r="Y4732" t="s">
        <v>93</v>
      </c>
      <c r="Z4732" t="s">
        <v>298</v>
      </c>
      <c r="AA4732" t="s">
        <v>51</v>
      </c>
      <c r="AB4732" t="s">
        <v>32</v>
      </c>
      <c r="AC4732" t="s">
        <v>71</v>
      </c>
      <c r="AD4732" t="s">
        <v>95</v>
      </c>
      <c r="AE4732" t="s">
        <v>54</v>
      </c>
    </row>
    <row r="4733" spans="1:31" x14ac:dyDescent="0.2">
      <c r="A4733">
        <v>52</v>
      </c>
      <c r="B4733" t="s">
        <v>55</v>
      </c>
      <c r="C4733" t="s">
        <v>32</v>
      </c>
      <c r="D4733" t="s">
        <v>33</v>
      </c>
      <c r="E4733" t="s">
        <v>170</v>
      </c>
      <c r="F4733" t="s">
        <v>56</v>
      </c>
      <c r="G4733" t="s">
        <v>19407</v>
      </c>
      <c r="H4733" t="s">
        <v>19408</v>
      </c>
      <c r="I4733" t="s">
        <v>19409</v>
      </c>
      <c r="J4733" t="s">
        <v>19410</v>
      </c>
      <c r="K4733" t="s">
        <v>19411</v>
      </c>
      <c r="L4733" t="s">
        <v>19412</v>
      </c>
      <c r="M4733" t="s">
        <v>19413</v>
      </c>
      <c r="N4733" t="s">
        <v>32</v>
      </c>
      <c r="O4733" t="s">
        <v>19414</v>
      </c>
      <c r="P4733" t="s">
        <v>19415</v>
      </c>
      <c r="Q4733" t="s">
        <v>75</v>
      </c>
      <c r="R4733">
        <v>72</v>
      </c>
      <c r="S4733">
        <v>100000</v>
      </c>
      <c r="T4733" t="s">
        <v>47</v>
      </c>
      <c r="U4733" s="1">
        <v>41090</v>
      </c>
      <c r="V4733" t="s">
        <v>48</v>
      </c>
      <c r="W4733" t="s">
        <v>32</v>
      </c>
      <c r="X4733" t="s">
        <v>49</v>
      </c>
      <c r="Y4733" t="s">
        <v>93</v>
      </c>
      <c r="Z4733" t="s">
        <v>246</v>
      </c>
      <c r="AA4733" t="s">
        <v>51</v>
      </c>
      <c r="AB4733" t="s">
        <v>124</v>
      </c>
      <c r="AC4733" t="s">
        <v>248</v>
      </c>
      <c r="AD4733" t="s">
        <v>511</v>
      </c>
      <c r="AE4733" t="s">
        <v>54</v>
      </c>
    </row>
    <row r="4734" spans="1:31" x14ac:dyDescent="0.2">
      <c r="A4734">
        <v>52</v>
      </c>
      <c r="B4734" t="s">
        <v>55</v>
      </c>
      <c r="C4734" t="s">
        <v>83</v>
      </c>
      <c r="D4734" t="s">
        <v>182</v>
      </c>
      <c r="E4734" t="s">
        <v>34</v>
      </c>
      <c r="F4734" t="s">
        <v>138</v>
      </c>
      <c r="G4734" t="s">
        <v>21232</v>
      </c>
      <c r="H4734" t="s">
        <v>21233</v>
      </c>
      <c r="I4734" t="s">
        <v>21234</v>
      </c>
      <c r="J4734" t="s">
        <v>21235</v>
      </c>
      <c r="K4734" t="s">
        <v>21236</v>
      </c>
      <c r="L4734" t="s">
        <v>21237</v>
      </c>
      <c r="M4734" t="s">
        <v>21238</v>
      </c>
      <c r="N4734" t="s">
        <v>21239</v>
      </c>
      <c r="O4734" t="s">
        <v>21240</v>
      </c>
      <c r="P4734" t="s">
        <v>21241</v>
      </c>
      <c r="Q4734" t="s">
        <v>67</v>
      </c>
      <c r="R4734">
        <v>70</v>
      </c>
      <c r="S4734">
        <v>-1</v>
      </c>
      <c r="T4734" t="s">
        <v>631</v>
      </c>
      <c r="U4734" s="1">
        <v>40749</v>
      </c>
      <c r="V4734" t="s">
        <v>260</v>
      </c>
      <c r="W4734" t="s">
        <v>181</v>
      </c>
      <c r="X4734" t="s">
        <v>49</v>
      </c>
      <c r="Y4734" t="s">
        <v>435</v>
      </c>
      <c r="Z4734" t="s">
        <v>218</v>
      </c>
      <c r="AA4734" t="s">
        <v>69</v>
      </c>
      <c r="AB4734" t="s">
        <v>562</v>
      </c>
      <c r="AC4734" t="s">
        <v>71</v>
      </c>
      <c r="AD4734" t="s">
        <v>21242</v>
      </c>
      <c r="AE4734" t="s">
        <v>54</v>
      </c>
    </row>
    <row r="4735" spans="1:31" x14ac:dyDescent="0.2">
      <c r="A4735">
        <v>52</v>
      </c>
      <c r="B4735" t="s">
        <v>169</v>
      </c>
      <c r="C4735" t="s">
        <v>32</v>
      </c>
      <c r="D4735" t="s">
        <v>33</v>
      </c>
      <c r="E4735" t="s">
        <v>34</v>
      </c>
      <c r="F4735" t="s">
        <v>1106</v>
      </c>
      <c r="G4735" t="s">
        <v>22060</v>
      </c>
      <c r="H4735" t="s">
        <v>22061</v>
      </c>
      <c r="I4735" t="s">
        <v>32</v>
      </c>
      <c r="J4735" t="s">
        <v>22062</v>
      </c>
      <c r="K4735" t="s">
        <v>32</v>
      </c>
      <c r="L4735" t="s">
        <v>32</v>
      </c>
      <c r="M4735" t="s">
        <v>22063</v>
      </c>
      <c r="N4735" t="s">
        <v>32</v>
      </c>
      <c r="O4735" t="s">
        <v>22064</v>
      </c>
      <c r="P4735" t="s">
        <v>22065</v>
      </c>
      <c r="Q4735" t="s">
        <v>75</v>
      </c>
      <c r="R4735">
        <v>66</v>
      </c>
      <c r="S4735">
        <v>-1</v>
      </c>
      <c r="T4735" t="s">
        <v>163</v>
      </c>
      <c r="U4735" s="1">
        <v>41089</v>
      </c>
      <c r="V4735" t="s">
        <v>48</v>
      </c>
      <c r="W4735" t="s">
        <v>32</v>
      </c>
      <c r="X4735" t="s">
        <v>49</v>
      </c>
      <c r="Y4735" t="s">
        <v>32</v>
      </c>
      <c r="Z4735" t="s">
        <v>1164</v>
      </c>
      <c r="AA4735" t="s">
        <v>69</v>
      </c>
      <c r="AB4735" t="s">
        <v>81</v>
      </c>
      <c r="AC4735" t="s">
        <v>71</v>
      </c>
      <c r="AD4735" t="s">
        <v>95</v>
      </c>
      <c r="AE4735" t="s">
        <v>54</v>
      </c>
    </row>
    <row r="4736" spans="1:31" x14ac:dyDescent="0.2">
      <c r="A4736">
        <v>52</v>
      </c>
      <c r="B4736" t="s">
        <v>96</v>
      </c>
      <c r="C4736" t="s">
        <v>155</v>
      </c>
      <c r="D4736" t="s">
        <v>182</v>
      </c>
      <c r="E4736" t="s">
        <v>34</v>
      </c>
      <c r="F4736" t="s">
        <v>114</v>
      </c>
      <c r="G4736" t="s">
        <v>26160</v>
      </c>
      <c r="H4736" t="s">
        <v>26161</v>
      </c>
      <c r="I4736" t="s">
        <v>26162</v>
      </c>
      <c r="J4736" t="s">
        <v>26163</v>
      </c>
      <c r="K4736" t="s">
        <v>26164</v>
      </c>
      <c r="L4736" t="s">
        <v>26165</v>
      </c>
      <c r="M4736" t="s">
        <v>26166</v>
      </c>
      <c r="N4736" t="s">
        <v>26167</v>
      </c>
      <c r="O4736" t="s">
        <v>26168</v>
      </c>
      <c r="P4736" t="s">
        <v>26169</v>
      </c>
      <c r="Q4736" t="s">
        <v>75</v>
      </c>
      <c r="R4736">
        <v>63</v>
      </c>
      <c r="S4736">
        <v>-1</v>
      </c>
      <c r="T4736" t="s">
        <v>91</v>
      </c>
      <c r="U4736" s="1">
        <v>41090</v>
      </c>
      <c r="V4736" t="s">
        <v>260</v>
      </c>
      <c r="W4736" t="s">
        <v>32</v>
      </c>
      <c r="X4736" t="s">
        <v>49</v>
      </c>
      <c r="Y4736" t="s">
        <v>435</v>
      </c>
      <c r="Z4736" t="s">
        <v>2850</v>
      </c>
      <c r="AA4736" t="s">
        <v>69</v>
      </c>
      <c r="AB4736" t="s">
        <v>110</v>
      </c>
      <c r="AC4736" t="s">
        <v>71</v>
      </c>
      <c r="AD4736" t="s">
        <v>168</v>
      </c>
      <c r="AE4736" t="s">
        <v>54</v>
      </c>
    </row>
    <row r="4737" spans="1:31" x14ac:dyDescent="0.2">
      <c r="A4737">
        <v>52</v>
      </c>
      <c r="B4737" t="s">
        <v>31</v>
      </c>
      <c r="C4737" t="s">
        <v>32</v>
      </c>
      <c r="D4737" t="s">
        <v>501</v>
      </c>
      <c r="E4737" t="s">
        <v>34</v>
      </c>
      <c r="F4737" t="s">
        <v>1394</v>
      </c>
      <c r="G4737" t="s">
        <v>26170</v>
      </c>
      <c r="H4737" t="s">
        <v>26171</v>
      </c>
      <c r="I4737" t="s">
        <v>26172</v>
      </c>
      <c r="J4737" t="s">
        <v>32</v>
      </c>
      <c r="K4737" t="s">
        <v>32</v>
      </c>
      <c r="L4737" t="s">
        <v>32</v>
      </c>
      <c r="M4737" t="s">
        <v>32</v>
      </c>
      <c r="N4737" t="s">
        <v>32</v>
      </c>
      <c r="O4737" t="s">
        <v>26173</v>
      </c>
      <c r="P4737" t="s">
        <v>26174</v>
      </c>
      <c r="Q4737" t="s">
        <v>75</v>
      </c>
      <c r="R4737">
        <v>70</v>
      </c>
      <c r="S4737">
        <v>70000</v>
      </c>
      <c r="T4737" t="s">
        <v>457</v>
      </c>
      <c r="U4737" s="1">
        <v>41000</v>
      </c>
      <c r="V4737" t="s">
        <v>77</v>
      </c>
      <c r="W4737" t="s">
        <v>32</v>
      </c>
      <c r="X4737" t="s">
        <v>49</v>
      </c>
      <c r="Y4737" t="s">
        <v>435</v>
      </c>
      <c r="Z4737" t="s">
        <v>91</v>
      </c>
      <c r="AA4737" t="s">
        <v>51</v>
      </c>
      <c r="AB4737" t="s">
        <v>110</v>
      </c>
      <c r="AC4737" t="s">
        <v>220</v>
      </c>
      <c r="AD4737" t="s">
        <v>168</v>
      </c>
      <c r="AE4737" t="s">
        <v>54</v>
      </c>
    </row>
    <row r="4738" spans="1:31" x14ac:dyDescent="0.2">
      <c r="A4738">
        <v>52</v>
      </c>
      <c r="B4738" t="s">
        <v>55</v>
      </c>
      <c r="C4738" t="s">
        <v>155</v>
      </c>
      <c r="D4738" t="s">
        <v>33</v>
      </c>
      <c r="E4738" t="s">
        <v>34</v>
      </c>
      <c r="F4738" t="s">
        <v>114</v>
      </c>
      <c r="G4738" t="s">
        <v>28044</v>
      </c>
      <c r="H4738" t="s">
        <v>28045</v>
      </c>
      <c r="I4738" t="s">
        <v>28046</v>
      </c>
      <c r="J4738" t="s">
        <v>28047</v>
      </c>
      <c r="K4738" t="s">
        <v>28048</v>
      </c>
      <c r="L4738" t="s">
        <v>28049</v>
      </c>
      <c r="M4738" t="s">
        <v>28050</v>
      </c>
      <c r="N4738" t="s">
        <v>28051</v>
      </c>
      <c r="O4738" t="s">
        <v>32</v>
      </c>
      <c r="P4738" t="s">
        <v>28052</v>
      </c>
      <c r="Q4738" t="s">
        <v>32</v>
      </c>
      <c r="R4738">
        <v>69</v>
      </c>
      <c r="S4738">
        <v>-1</v>
      </c>
      <c r="T4738" t="s">
        <v>576</v>
      </c>
      <c r="U4738" s="1">
        <v>41087</v>
      </c>
      <c r="V4738" t="s">
        <v>260</v>
      </c>
      <c r="W4738" t="s">
        <v>78</v>
      </c>
      <c r="X4738" t="s">
        <v>49</v>
      </c>
      <c r="Y4738" t="s">
        <v>93</v>
      </c>
      <c r="Z4738" t="s">
        <v>1041</v>
      </c>
      <c r="AA4738" t="s">
        <v>51</v>
      </c>
      <c r="AB4738" t="s">
        <v>32</v>
      </c>
      <c r="AC4738" t="s">
        <v>71</v>
      </c>
      <c r="AD4738" t="s">
        <v>1117</v>
      </c>
      <c r="AE4738" t="s">
        <v>54</v>
      </c>
    </row>
    <row r="4739" spans="1:31" x14ac:dyDescent="0.2">
      <c r="A4739">
        <v>52</v>
      </c>
      <c r="B4739" t="s">
        <v>96</v>
      </c>
      <c r="C4739" t="s">
        <v>32</v>
      </c>
      <c r="D4739" t="s">
        <v>182</v>
      </c>
      <c r="E4739" t="s">
        <v>34</v>
      </c>
      <c r="F4739" t="s">
        <v>114</v>
      </c>
      <c r="G4739" t="s">
        <v>30475</v>
      </c>
      <c r="H4739" t="s">
        <v>30476</v>
      </c>
      <c r="I4739" t="s">
        <v>30477</v>
      </c>
      <c r="J4739" t="s">
        <v>30478</v>
      </c>
      <c r="K4739" t="s">
        <v>30479</v>
      </c>
      <c r="L4739" t="s">
        <v>30480</v>
      </c>
      <c r="M4739" t="s">
        <v>30481</v>
      </c>
      <c r="N4739" t="s">
        <v>30482</v>
      </c>
      <c r="O4739" t="s">
        <v>30483</v>
      </c>
      <c r="P4739" t="s">
        <v>30484</v>
      </c>
      <c r="Q4739" t="s">
        <v>75</v>
      </c>
      <c r="R4739">
        <v>67</v>
      </c>
      <c r="S4739">
        <v>-1</v>
      </c>
      <c r="T4739" t="s">
        <v>68</v>
      </c>
      <c r="U4739" s="1">
        <v>41084</v>
      </c>
      <c r="V4739" t="s">
        <v>2043</v>
      </c>
      <c r="W4739" t="s">
        <v>181</v>
      </c>
      <c r="X4739" t="s">
        <v>49</v>
      </c>
      <c r="Y4739" t="s">
        <v>245</v>
      </c>
      <c r="Z4739" t="s">
        <v>388</v>
      </c>
      <c r="AA4739" t="s">
        <v>69</v>
      </c>
      <c r="AB4739" t="s">
        <v>206</v>
      </c>
      <c r="AC4739" t="s">
        <v>71</v>
      </c>
      <c r="AD4739" t="s">
        <v>3587</v>
      </c>
      <c r="AE4739" t="s">
        <v>54</v>
      </c>
    </row>
    <row r="4740" spans="1:31" x14ac:dyDescent="0.2">
      <c r="A4740">
        <v>52</v>
      </c>
      <c r="B4740" t="s">
        <v>31</v>
      </c>
      <c r="C4740" t="s">
        <v>32</v>
      </c>
      <c r="D4740" t="s">
        <v>182</v>
      </c>
      <c r="E4740" t="s">
        <v>34</v>
      </c>
      <c r="F4740" t="s">
        <v>7873</v>
      </c>
      <c r="G4740" t="s">
        <v>30742</v>
      </c>
      <c r="H4740" t="s">
        <v>30743</v>
      </c>
      <c r="I4740" t="s">
        <v>32</v>
      </c>
      <c r="J4740" t="s">
        <v>32</v>
      </c>
      <c r="K4740" t="s">
        <v>30744</v>
      </c>
      <c r="L4740" t="s">
        <v>32</v>
      </c>
      <c r="M4740" t="s">
        <v>32</v>
      </c>
      <c r="N4740" t="s">
        <v>32</v>
      </c>
      <c r="O4740" t="s">
        <v>32</v>
      </c>
      <c r="P4740" t="s">
        <v>32</v>
      </c>
      <c r="Q4740" t="s">
        <v>75</v>
      </c>
      <c r="R4740">
        <v>75</v>
      </c>
      <c r="S4740">
        <v>50000</v>
      </c>
      <c r="T4740" t="s">
        <v>215</v>
      </c>
      <c r="U4740" s="1">
        <v>40918</v>
      </c>
      <c r="V4740" t="s">
        <v>216</v>
      </c>
      <c r="W4740" t="s">
        <v>191</v>
      </c>
      <c r="X4740" t="s">
        <v>49</v>
      </c>
      <c r="Y4740" t="s">
        <v>495</v>
      </c>
      <c r="Z4740" t="s">
        <v>2161</v>
      </c>
      <c r="AA4740" t="s">
        <v>51</v>
      </c>
      <c r="AB4740" t="s">
        <v>70</v>
      </c>
      <c r="AC4740" t="s">
        <v>71</v>
      </c>
      <c r="AD4740" t="s">
        <v>95</v>
      </c>
      <c r="AE4740" t="s">
        <v>54</v>
      </c>
    </row>
    <row r="4741" spans="1:31" x14ac:dyDescent="0.2">
      <c r="A4741">
        <v>52</v>
      </c>
      <c r="B4741" t="s">
        <v>169</v>
      </c>
      <c r="C4741" t="s">
        <v>32</v>
      </c>
      <c r="D4741" t="s">
        <v>33</v>
      </c>
      <c r="E4741" t="s">
        <v>34</v>
      </c>
      <c r="F4741" t="s">
        <v>56</v>
      </c>
      <c r="G4741" t="s">
        <v>30880</v>
      </c>
      <c r="H4741" t="s">
        <v>30881</v>
      </c>
      <c r="I4741" t="s">
        <v>30882</v>
      </c>
      <c r="J4741" t="s">
        <v>30883</v>
      </c>
      <c r="K4741" t="s">
        <v>30884</v>
      </c>
      <c r="L4741" t="s">
        <v>32</v>
      </c>
      <c r="M4741" t="s">
        <v>30885</v>
      </c>
      <c r="N4741" t="s">
        <v>30886</v>
      </c>
      <c r="O4741" t="s">
        <v>30887</v>
      </c>
      <c r="P4741" t="s">
        <v>30888</v>
      </c>
      <c r="Q4741" t="s">
        <v>75</v>
      </c>
      <c r="R4741">
        <v>74</v>
      </c>
      <c r="S4741">
        <v>-1</v>
      </c>
      <c r="T4741" t="s">
        <v>47</v>
      </c>
      <c r="U4741" s="1">
        <v>41087</v>
      </c>
      <c r="V4741" t="s">
        <v>458</v>
      </c>
      <c r="W4741" t="s">
        <v>191</v>
      </c>
      <c r="X4741" t="s">
        <v>49</v>
      </c>
      <c r="Y4741" t="s">
        <v>32</v>
      </c>
      <c r="Z4741" t="s">
        <v>32</v>
      </c>
      <c r="AA4741" t="s">
        <v>51</v>
      </c>
      <c r="AB4741" t="s">
        <v>70</v>
      </c>
      <c r="AC4741" t="s">
        <v>71</v>
      </c>
      <c r="AD4741" t="s">
        <v>168</v>
      </c>
      <c r="AE4741" t="s">
        <v>54</v>
      </c>
    </row>
    <row r="4742" spans="1:31" x14ac:dyDescent="0.2">
      <c r="A4742">
        <v>52</v>
      </c>
      <c r="B4742" t="s">
        <v>169</v>
      </c>
      <c r="C4742" t="s">
        <v>32</v>
      </c>
      <c r="D4742" t="s">
        <v>182</v>
      </c>
      <c r="E4742" t="s">
        <v>34</v>
      </c>
      <c r="F4742" t="s">
        <v>114</v>
      </c>
      <c r="G4742" t="s">
        <v>32910</v>
      </c>
      <c r="H4742" t="s">
        <v>32911</v>
      </c>
      <c r="I4742" t="s">
        <v>32912</v>
      </c>
      <c r="J4742" t="s">
        <v>32913</v>
      </c>
      <c r="K4742" t="s">
        <v>32914</v>
      </c>
      <c r="L4742" t="s">
        <v>32915</v>
      </c>
      <c r="M4742" t="s">
        <v>32916</v>
      </c>
      <c r="N4742" t="s">
        <v>32917</v>
      </c>
      <c r="O4742" t="s">
        <v>32918</v>
      </c>
      <c r="P4742" t="s">
        <v>32919</v>
      </c>
      <c r="Q4742" t="s">
        <v>75</v>
      </c>
      <c r="R4742">
        <v>65</v>
      </c>
      <c r="S4742">
        <v>-1</v>
      </c>
      <c r="T4742" t="s">
        <v>68</v>
      </c>
      <c r="U4742" s="1">
        <v>41083</v>
      </c>
      <c r="V4742" t="s">
        <v>458</v>
      </c>
      <c r="W4742" t="s">
        <v>32</v>
      </c>
      <c r="X4742" t="s">
        <v>49</v>
      </c>
      <c r="Y4742" t="s">
        <v>32</v>
      </c>
      <c r="Z4742" t="s">
        <v>4341</v>
      </c>
      <c r="AA4742" t="s">
        <v>69</v>
      </c>
      <c r="AB4742" t="s">
        <v>1909</v>
      </c>
      <c r="AC4742" t="s">
        <v>71</v>
      </c>
      <c r="AD4742" t="s">
        <v>32920</v>
      </c>
      <c r="AE4742" t="s">
        <v>54</v>
      </c>
    </row>
    <row r="4743" spans="1:31" x14ac:dyDescent="0.2">
      <c r="A4743">
        <v>52</v>
      </c>
      <c r="B4743" t="s">
        <v>31</v>
      </c>
      <c r="C4743" t="s">
        <v>32</v>
      </c>
      <c r="D4743" t="s">
        <v>33</v>
      </c>
      <c r="E4743" t="s">
        <v>34</v>
      </c>
      <c r="F4743" t="s">
        <v>114</v>
      </c>
      <c r="G4743" t="s">
        <v>33516</v>
      </c>
      <c r="H4743" t="s">
        <v>33517</v>
      </c>
      <c r="I4743" t="s">
        <v>33518</v>
      </c>
      <c r="J4743" t="s">
        <v>33519</v>
      </c>
      <c r="K4743" t="s">
        <v>33520</v>
      </c>
      <c r="L4743" t="s">
        <v>33521</v>
      </c>
      <c r="M4743" t="s">
        <v>33522</v>
      </c>
      <c r="N4743" t="s">
        <v>33523</v>
      </c>
      <c r="O4743" t="s">
        <v>33524</v>
      </c>
      <c r="P4743" t="s">
        <v>33525</v>
      </c>
      <c r="Q4743" t="s">
        <v>75</v>
      </c>
      <c r="R4743">
        <v>63</v>
      </c>
      <c r="S4743">
        <v>-1</v>
      </c>
      <c r="T4743" t="s">
        <v>331</v>
      </c>
      <c r="U4743" s="1">
        <v>41083</v>
      </c>
      <c r="V4743" t="s">
        <v>12690</v>
      </c>
      <c r="W4743" t="s">
        <v>181</v>
      </c>
      <c r="X4743" t="s">
        <v>49</v>
      </c>
      <c r="Y4743" t="s">
        <v>261</v>
      </c>
      <c r="Z4743" t="s">
        <v>80</v>
      </c>
      <c r="AA4743" t="s">
        <v>69</v>
      </c>
      <c r="AB4743" t="s">
        <v>299</v>
      </c>
      <c r="AC4743" t="s">
        <v>71</v>
      </c>
      <c r="AD4743" t="s">
        <v>447</v>
      </c>
      <c r="AE4743" t="s">
        <v>54</v>
      </c>
    </row>
    <row r="4744" spans="1:31" x14ac:dyDescent="0.2">
      <c r="A4744">
        <v>52</v>
      </c>
      <c r="B4744" t="s">
        <v>96</v>
      </c>
      <c r="C4744" t="s">
        <v>113</v>
      </c>
      <c r="D4744" t="s">
        <v>33</v>
      </c>
      <c r="E4744" t="s">
        <v>34</v>
      </c>
      <c r="F4744" t="s">
        <v>1106</v>
      </c>
      <c r="G4744" t="s">
        <v>34422</v>
      </c>
      <c r="H4744" t="s">
        <v>34423</v>
      </c>
      <c r="I4744" t="s">
        <v>34424</v>
      </c>
      <c r="J4744" t="s">
        <v>34425</v>
      </c>
      <c r="K4744" t="s">
        <v>34426</v>
      </c>
      <c r="L4744" t="s">
        <v>34427</v>
      </c>
      <c r="M4744" t="s">
        <v>34428</v>
      </c>
      <c r="N4744" t="s">
        <v>34429</v>
      </c>
      <c r="O4744" t="s">
        <v>34430</v>
      </c>
      <c r="P4744" t="s">
        <v>34431</v>
      </c>
      <c r="Q4744" t="s">
        <v>75</v>
      </c>
      <c r="R4744">
        <v>71</v>
      </c>
      <c r="S4744">
        <v>-1</v>
      </c>
      <c r="T4744" t="s">
        <v>163</v>
      </c>
      <c r="U4744" s="1">
        <v>41090</v>
      </c>
      <c r="V4744" t="s">
        <v>48</v>
      </c>
      <c r="W4744" t="s">
        <v>668</v>
      </c>
      <c r="X4744" t="s">
        <v>49</v>
      </c>
      <c r="Y4744" t="s">
        <v>261</v>
      </c>
      <c r="Z4744" t="s">
        <v>80</v>
      </c>
      <c r="AA4744" t="s">
        <v>51</v>
      </c>
      <c r="AB4744" t="s">
        <v>618</v>
      </c>
      <c r="AC4744" t="s">
        <v>71</v>
      </c>
      <c r="AD4744" t="s">
        <v>34432</v>
      </c>
      <c r="AE4744" t="s">
        <v>54</v>
      </c>
    </row>
    <row r="4745" spans="1:31" x14ac:dyDescent="0.2">
      <c r="A4745">
        <v>52</v>
      </c>
      <c r="B4745" t="s">
        <v>1288</v>
      </c>
      <c r="C4745" t="s">
        <v>32</v>
      </c>
      <c r="D4745" t="s">
        <v>501</v>
      </c>
      <c r="E4745" t="s">
        <v>34</v>
      </c>
      <c r="F4745" t="s">
        <v>35</v>
      </c>
      <c r="G4745" t="s">
        <v>34474</v>
      </c>
      <c r="H4745" t="s">
        <v>34475</v>
      </c>
      <c r="I4745" t="s">
        <v>32</v>
      </c>
      <c r="J4745" t="s">
        <v>32</v>
      </c>
      <c r="K4745" t="s">
        <v>34476</v>
      </c>
      <c r="L4745" t="s">
        <v>32</v>
      </c>
      <c r="M4745" t="s">
        <v>32</v>
      </c>
      <c r="N4745" t="s">
        <v>32</v>
      </c>
      <c r="O4745" t="s">
        <v>32</v>
      </c>
      <c r="P4745" t="s">
        <v>32</v>
      </c>
      <c r="Q4745" t="s">
        <v>67</v>
      </c>
      <c r="R4745">
        <v>68</v>
      </c>
      <c r="S4745">
        <v>-1</v>
      </c>
      <c r="T4745" t="s">
        <v>163</v>
      </c>
      <c r="U4745" s="1">
        <v>41047</v>
      </c>
      <c r="V4745" t="s">
        <v>164</v>
      </c>
      <c r="W4745" t="s">
        <v>32</v>
      </c>
      <c r="X4745" t="s">
        <v>244</v>
      </c>
      <c r="Y4745" t="s">
        <v>32</v>
      </c>
      <c r="Z4745" t="s">
        <v>91</v>
      </c>
      <c r="AA4745" t="s">
        <v>69</v>
      </c>
      <c r="AB4745" t="s">
        <v>81</v>
      </c>
      <c r="AC4745" t="s">
        <v>71</v>
      </c>
      <c r="AD4745" t="s">
        <v>95</v>
      </c>
      <c r="AE4745" t="s">
        <v>54</v>
      </c>
    </row>
    <row r="4746" spans="1:31" x14ac:dyDescent="0.2">
      <c r="A4746">
        <v>52</v>
      </c>
      <c r="B4746" t="s">
        <v>55</v>
      </c>
      <c r="C4746" t="s">
        <v>155</v>
      </c>
      <c r="D4746" t="s">
        <v>501</v>
      </c>
      <c r="E4746" t="s">
        <v>34</v>
      </c>
      <c r="F4746" t="s">
        <v>56</v>
      </c>
      <c r="G4746" t="s">
        <v>36618</v>
      </c>
      <c r="H4746" t="s">
        <v>36619</v>
      </c>
      <c r="I4746" t="s">
        <v>36620</v>
      </c>
      <c r="J4746" t="s">
        <v>36621</v>
      </c>
      <c r="K4746" t="s">
        <v>36622</v>
      </c>
      <c r="L4746" t="s">
        <v>36623</v>
      </c>
      <c r="M4746" t="s">
        <v>36624</v>
      </c>
      <c r="N4746" t="s">
        <v>36625</v>
      </c>
      <c r="O4746" t="s">
        <v>36626</v>
      </c>
      <c r="P4746" t="s">
        <v>36627</v>
      </c>
      <c r="Q4746" t="s">
        <v>75</v>
      </c>
      <c r="R4746">
        <v>70</v>
      </c>
      <c r="S4746">
        <v>-1</v>
      </c>
      <c r="T4746" t="s">
        <v>91</v>
      </c>
      <c r="U4746" s="1">
        <v>41090</v>
      </c>
      <c r="V4746" t="s">
        <v>1474</v>
      </c>
      <c r="W4746" t="s">
        <v>886</v>
      </c>
      <c r="X4746" t="s">
        <v>49</v>
      </c>
      <c r="Y4746" t="s">
        <v>261</v>
      </c>
      <c r="Z4746" t="s">
        <v>322</v>
      </c>
      <c r="AA4746" t="s">
        <v>51</v>
      </c>
      <c r="AB4746" t="s">
        <v>690</v>
      </c>
      <c r="AC4746" t="s">
        <v>71</v>
      </c>
      <c r="AD4746" t="s">
        <v>447</v>
      </c>
      <c r="AE4746" t="s">
        <v>54</v>
      </c>
    </row>
    <row r="4747" spans="1:31" x14ac:dyDescent="0.2">
      <c r="A4747">
        <v>52</v>
      </c>
      <c r="B4747" t="s">
        <v>169</v>
      </c>
      <c r="C4747" t="s">
        <v>32</v>
      </c>
      <c r="D4747" t="s">
        <v>33</v>
      </c>
      <c r="E4747" t="s">
        <v>32</v>
      </c>
      <c r="F4747" t="s">
        <v>1139</v>
      </c>
      <c r="G4747" t="s">
        <v>37265</v>
      </c>
      <c r="H4747" t="s">
        <v>32</v>
      </c>
      <c r="I4747" t="s">
        <v>37266</v>
      </c>
      <c r="J4747" t="s">
        <v>32</v>
      </c>
      <c r="K4747" t="s">
        <v>32</v>
      </c>
      <c r="L4747" t="s">
        <v>37267</v>
      </c>
      <c r="M4747" t="s">
        <v>37268</v>
      </c>
      <c r="N4747" t="s">
        <v>37269</v>
      </c>
      <c r="O4747" t="s">
        <v>37270</v>
      </c>
      <c r="P4747" t="s">
        <v>37271</v>
      </c>
      <c r="Q4747" t="s">
        <v>75</v>
      </c>
      <c r="R4747">
        <v>72</v>
      </c>
      <c r="S4747">
        <v>80000</v>
      </c>
      <c r="T4747" t="s">
        <v>215</v>
      </c>
      <c r="U4747" s="1">
        <v>41074</v>
      </c>
      <c r="V4747" t="s">
        <v>29115</v>
      </c>
      <c r="W4747" t="s">
        <v>32</v>
      </c>
      <c r="X4747" t="s">
        <v>49</v>
      </c>
      <c r="Y4747" t="s">
        <v>245</v>
      </c>
      <c r="Z4747" t="s">
        <v>218</v>
      </c>
      <c r="AA4747" t="s">
        <v>51</v>
      </c>
      <c r="AB4747" t="s">
        <v>219</v>
      </c>
      <c r="AC4747" t="s">
        <v>71</v>
      </c>
      <c r="AD4747" t="s">
        <v>95</v>
      </c>
      <c r="AE4747" t="s">
        <v>54</v>
      </c>
    </row>
    <row r="4748" spans="1:31" x14ac:dyDescent="0.2">
      <c r="A4748">
        <v>52</v>
      </c>
      <c r="B4748" t="s">
        <v>169</v>
      </c>
      <c r="C4748" t="s">
        <v>83</v>
      </c>
      <c r="D4748" t="s">
        <v>33</v>
      </c>
      <c r="E4748" t="s">
        <v>34</v>
      </c>
      <c r="F4748" t="s">
        <v>56</v>
      </c>
      <c r="G4748" t="s">
        <v>38756</v>
      </c>
      <c r="H4748" t="s">
        <v>38757</v>
      </c>
      <c r="I4748" t="s">
        <v>38758</v>
      </c>
      <c r="J4748" t="s">
        <v>38759</v>
      </c>
      <c r="K4748" t="s">
        <v>38760</v>
      </c>
      <c r="L4748" t="s">
        <v>38761</v>
      </c>
      <c r="M4748" t="s">
        <v>38762</v>
      </c>
      <c r="N4748" t="s">
        <v>38763</v>
      </c>
      <c r="O4748" t="s">
        <v>38764</v>
      </c>
      <c r="P4748" t="s">
        <v>38765</v>
      </c>
      <c r="Q4748" t="s">
        <v>75</v>
      </c>
      <c r="R4748">
        <v>70</v>
      </c>
      <c r="S4748">
        <v>70000</v>
      </c>
      <c r="T4748" t="s">
        <v>149</v>
      </c>
      <c r="U4748" s="1">
        <v>41090</v>
      </c>
      <c r="V4748" t="s">
        <v>1598</v>
      </c>
      <c r="W4748" t="s">
        <v>862</v>
      </c>
      <c r="X4748" t="s">
        <v>49</v>
      </c>
      <c r="Y4748" t="s">
        <v>643</v>
      </c>
      <c r="Z4748" t="s">
        <v>218</v>
      </c>
      <c r="AA4748" t="s">
        <v>69</v>
      </c>
      <c r="AB4748" t="s">
        <v>219</v>
      </c>
      <c r="AC4748" t="s">
        <v>71</v>
      </c>
      <c r="AD4748" t="s">
        <v>95</v>
      </c>
      <c r="AE4748" t="s">
        <v>54</v>
      </c>
    </row>
    <row r="4749" spans="1:31" x14ac:dyDescent="0.2">
      <c r="A4749">
        <v>52</v>
      </c>
      <c r="B4749" t="s">
        <v>31</v>
      </c>
      <c r="C4749" t="s">
        <v>32</v>
      </c>
      <c r="D4749" t="s">
        <v>33</v>
      </c>
      <c r="E4749" t="s">
        <v>34</v>
      </c>
      <c r="F4749" t="s">
        <v>32</v>
      </c>
      <c r="G4749" t="s">
        <v>40642</v>
      </c>
      <c r="H4749" t="s">
        <v>40643</v>
      </c>
      <c r="I4749" t="s">
        <v>40644</v>
      </c>
      <c r="J4749" t="s">
        <v>40645</v>
      </c>
      <c r="K4749" t="s">
        <v>40646</v>
      </c>
      <c r="L4749" t="s">
        <v>40647</v>
      </c>
      <c r="M4749" t="s">
        <v>40648</v>
      </c>
      <c r="N4749" t="s">
        <v>40649</v>
      </c>
      <c r="O4749" t="s">
        <v>40650</v>
      </c>
      <c r="P4749" t="s">
        <v>40651</v>
      </c>
      <c r="Q4749" t="s">
        <v>75</v>
      </c>
      <c r="R4749">
        <v>67</v>
      </c>
      <c r="S4749">
        <v>-1</v>
      </c>
      <c r="T4749" t="s">
        <v>91</v>
      </c>
      <c r="U4749" s="1">
        <v>41054</v>
      </c>
      <c r="V4749" t="s">
        <v>164</v>
      </c>
      <c r="W4749" t="s">
        <v>32</v>
      </c>
      <c r="X4749" t="s">
        <v>244</v>
      </c>
      <c r="Y4749" t="s">
        <v>93</v>
      </c>
      <c r="Z4749" t="s">
        <v>91</v>
      </c>
      <c r="AA4749" t="s">
        <v>69</v>
      </c>
      <c r="AB4749" t="s">
        <v>1909</v>
      </c>
      <c r="AC4749" t="s">
        <v>71</v>
      </c>
      <c r="AD4749" t="s">
        <v>168</v>
      </c>
      <c r="AE4749" t="s">
        <v>54</v>
      </c>
    </row>
    <row r="4750" spans="1:31" x14ac:dyDescent="0.2">
      <c r="A4750">
        <v>52</v>
      </c>
      <c r="B4750" t="s">
        <v>620</v>
      </c>
      <c r="C4750" t="s">
        <v>113</v>
      </c>
      <c r="D4750" t="s">
        <v>182</v>
      </c>
      <c r="E4750" t="s">
        <v>34</v>
      </c>
      <c r="F4750" t="s">
        <v>56</v>
      </c>
      <c r="G4750" t="s">
        <v>41229</v>
      </c>
      <c r="H4750" t="s">
        <v>41230</v>
      </c>
      <c r="I4750" t="s">
        <v>41231</v>
      </c>
      <c r="J4750" t="s">
        <v>41232</v>
      </c>
      <c r="K4750" t="s">
        <v>41233</v>
      </c>
      <c r="L4750" t="s">
        <v>41234</v>
      </c>
      <c r="M4750" t="s">
        <v>41235</v>
      </c>
      <c r="N4750" t="s">
        <v>41236</v>
      </c>
      <c r="O4750" t="s">
        <v>41237</v>
      </c>
      <c r="P4750" t="s">
        <v>41238</v>
      </c>
      <c r="Q4750" t="s">
        <v>108</v>
      </c>
      <c r="R4750">
        <v>66</v>
      </c>
      <c r="S4750">
        <v>-1</v>
      </c>
      <c r="T4750" t="s">
        <v>76</v>
      </c>
      <c r="U4750" s="1">
        <v>41090</v>
      </c>
      <c r="V4750" t="s">
        <v>48</v>
      </c>
      <c r="W4750" t="s">
        <v>32</v>
      </c>
      <c r="X4750" t="s">
        <v>49</v>
      </c>
      <c r="Y4750" t="s">
        <v>435</v>
      </c>
      <c r="Z4750" t="s">
        <v>1045</v>
      </c>
      <c r="AA4750" t="s">
        <v>69</v>
      </c>
      <c r="AB4750" t="s">
        <v>1909</v>
      </c>
      <c r="AC4750" t="s">
        <v>71</v>
      </c>
      <c r="AD4750" t="s">
        <v>95</v>
      </c>
      <c r="AE4750" t="s">
        <v>54</v>
      </c>
    </row>
    <row r="4751" spans="1:31" x14ac:dyDescent="0.2">
      <c r="A4751">
        <v>53</v>
      </c>
      <c r="B4751" t="s">
        <v>55</v>
      </c>
      <c r="C4751" t="s">
        <v>155</v>
      </c>
      <c r="D4751" t="s">
        <v>33</v>
      </c>
      <c r="E4751" t="s">
        <v>34</v>
      </c>
      <c r="F4751" t="s">
        <v>114</v>
      </c>
      <c r="G4751" t="s">
        <v>1441</v>
      </c>
      <c r="H4751" t="s">
        <v>1442</v>
      </c>
      <c r="I4751" t="s">
        <v>32</v>
      </c>
      <c r="J4751" t="s">
        <v>1443</v>
      </c>
      <c r="K4751" t="s">
        <v>1444</v>
      </c>
      <c r="L4751" t="s">
        <v>1445</v>
      </c>
      <c r="M4751" t="s">
        <v>1446</v>
      </c>
      <c r="N4751" t="s">
        <v>1447</v>
      </c>
      <c r="O4751" t="s">
        <v>1448</v>
      </c>
      <c r="P4751" t="s">
        <v>1449</v>
      </c>
      <c r="Q4751" t="s">
        <v>75</v>
      </c>
      <c r="R4751">
        <v>62</v>
      </c>
      <c r="S4751">
        <v>-1</v>
      </c>
      <c r="T4751" t="s">
        <v>163</v>
      </c>
      <c r="U4751" s="1">
        <v>41080</v>
      </c>
      <c r="V4751" t="s">
        <v>77</v>
      </c>
      <c r="W4751" t="s">
        <v>32</v>
      </c>
      <c r="X4751" t="s">
        <v>244</v>
      </c>
      <c r="Y4751" t="s">
        <v>32</v>
      </c>
      <c r="Z4751" t="s">
        <v>32</v>
      </c>
      <c r="AA4751" t="s">
        <v>69</v>
      </c>
      <c r="AB4751" t="s">
        <v>32</v>
      </c>
      <c r="AC4751" t="s">
        <v>71</v>
      </c>
      <c r="AD4751" t="s">
        <v>95</v>
      </c>
      <c r="AE4751" t="s">
        <v>54</v>
      </c>
    </row>
    <row r="4752" spans="1:31" x14ac:dyDescent="0.2">
      <c r="A4752">
        <v>53</v>
      </c>
      <c r="B4752" t="s">
        <v>154</v>
      </c>
      <c r="C4752" t="s">
        <v>278</v>
      </c>
      <c r="D4752" t="s">
        <v>182</v>
      </c>
      <c r="E4752" t="s">
        <v>34</v>
      </c>
      <c r="F4752" t="s">
        <v>114</v>
      </c>
      <c r="G4752" t="s">
        <v>2474</v>
      </c>
      <c r="H4752" t="s">
        <v>2475</v>
      </c>
      <c r="I4752" t="s">
        <v>2476</v>
      </c>
      <c r="J4752" t="s">
        <v>2477</v>
      </c>
      <c r="K4752" t="s">
        <v>2478</v>
      </c>
      <c r="L4752" t="s">
        <v>2479</v>
      </c>
      <c r="M4752" t="s">
        <v>2480</v>
      </c>
      <c r="N4752" t="s">
        <v>2481</v>
      </c>
      <c r="O4752" t="s">
        <v>2482</v>
      </c>
      <c r="P4752" t="s">
        <v>2483</v>
      </c>
      <c r="Q4752" t="s">
        <v>924</v>
      </c>
      <c r="R4752">
        <v>62</v>
      </c>
      <c r="S4752">
        <v>-1</v>
      </c>
      <c r="T4752" t="s">
        <v>91</v>
      </c>
      <c r="U4752" s="1">
        <v>41089</v>
      </c>
      <c r="V4752" t="s">
        <v>1632</v>
      </c>
      <c r="W4752" t="s">
        <v>92</v>
      </c>
      <c r="X4752" t="s">
        <v>49</v>
      </c>
      <c r="Y4752" t="s">
        <v>495</v>
      </c>
      <c r="Z4752" t="s">
        <v>275</v>
      </c>
      <c r="AA4752" t="s">
        <v>69</v>
      </c>
      <c r="AB4752" t="s">
        <v>1633</v>
      </c>
      <c r="AC4752" t="s">
        <v>71</v>
      </c>
      <c r="AD4752" t="s">
        <v>168</v>
      </c>
      <c r="AE4752" t="s">
        <v>54</v>
      </c>
    </row>
    <row r="4753" spans="1:31" x14ac:dyDescent="0.2">
      <c r="A4753">
        <v>53</v>
      </c>
      <c r="B4753" t="s">
        <v>620</v>
      </c>
      <c r="C4753" t="s">
        <v>32</v>
      </c>
      <c r="D4753" t="s">
        <v>33</v>
      </c>
      <c r="E4753" t="s">
        <v>32</v>
      </c>
      <c r="F4753" t="s">
        <v>56</v>
      </c>
      <c r="G4753" t="s">
        <v>3010</v>
      </c>
      <c r="H4753" t="s">
        <v>3011</v>
      </c>
      <c r="I4753" t="s">
        <v>3012</v>
      </c>
      <c r="J4753" t="s">
        <v>3013</v>
      </c>
      <c r="K4753" t="s">
        <v>3014</v>
      </c>
      <c r="L4753" t="s">
        <v>3015</v>
      </c>
      <c r="M4753" t="s">
        <v>3016</v>
      </c>
      <c r="N4753" t="s">
        <v>3017</v>
      </c>
      <c r="O4753" t="s">
        <v>3018</v>
      </c>
      <c r="P4753" t="s">
        <v>3019</v>
      </c>
      <c r="Q4753" t="s">
        <v>75</v>
      </c>
      <c r="R4753">
        <v>65</v>
      </c>
      <c r="S4753">
        <v>-1</v>
      </c>
      <c r="T4753" t="s">
        <v>32</v>
      </c>
      <c r="U4753" s="1">
        <v>40765</v>
      </c>
      <c r="V4753" t="s">
        <v>164</v>
      </c>
      <c r="W4753" t="s">
        <v>32</v>
      </c>
      <c r="X4753" t="s">
        <v>49</v>
      </c>
      <c r="Y4753" t="s">
        <v>245</v>
      </c>
      <c r="Z4753" t="s">
        <v>32</v>
      </c>
      <c r="AA4753" t="s">
        <v>69</v>
      </c>
      <c r="AB4753" t="s">
        <v>271</v>
      </c>
      <c r="AC4753" t="s">
        <v>111</v>
      </c>
      <c r="AD4753" t="s">
        <v>3020</v>
      </c>
      <c r="AE4753" t="s">
        <v>54</v>
      </c>
    </row>
    <row r="4754" spans="1:31" x14ac:dyDescent="0.2">
      <c r="A4754">
        <v>53</v>
      </c>
      <c r="B4754" t="s">
        <v>32</v>
      </c>
      <c r="C4754" t="s">
        <v>32</v>
      </c>
      <c r="D4754" t="s">
        <v>501</v>
      </c>
      <c r="E4754" t="s">
        <v>34</v>
      </c>
      <c r="F4754" t="s">
        <v>56</v>
      </c>
      <c r="G4754" t="s">
        <v>7913</v>
      </c>
      <c r="H4754" t="s">
        <v>7914</v>
      </c>
      <c r="I4754" t="s">
        <v>7915</v>
      </c>
      <c r="J4754" t="s">
        <v>7916</v>
      </c>
      <c r="K4754" t="s">
        <v>7917</v>
      </c>
      <c r="L4754" t="s">
        <v>7918</v>
      </c>
      <c r="M4754" t="s">
        <v>7919</v>
      </c>
      <c r="N4754" t="s">
        <v>7920</v>
      </c>
      <c r="O4754" t="s">
        <v>32</v>
      </c>
      <c r="P4754" t="s">
        <v>7921</v>
      </c>
      <c r="Q4754" t="s">
        <v>108</v>
      </c>
      <c r="R4754">
        <v>65</v>
      </c>
      <c r="S4754">
        <v>-1</v>
      </c>
      <c r="T4754" t="s">
        <v>91</v>
      </c>
      <c r="U4754" s="1">
        <v>41089</v>
      </c>
      <c r="V4754" t="s">
        <v>48</v>
      </c>
      <c r="W4754" t="s">
        <v>2129</v>
      </c>
      <c r="X4754" t="s">
        <v>49</v>
      </c>
      <c r="Y4754" t="s">
        <v>32</v>
      </c>
      <c r="Z4754" t="s">
        <v>32</v>
      </c>
      <c r="AA4754" t="s">
        <v>69</v>
      </c>
      <c r="AB4754" t="s">
        <v>299</v>
      </c>
      <c r="AC4754" t="s">
        <v>71</v>
      </c>
      <c r="AD4754" t="s">
        <v>7922</v>
      </c>
      <c r="AE4754" t="s">
        <v>54</v>
      </c>
    </row>
    <row r="4755" spans="1:31" x14ac:dyDescent="0.2">
      <c r="A4755">
        <v>53</v>
      </c>
      <c r="B4755" t="s">
        <v>31</v>
      </c>
      <c r="C4755" t="s">
        <v>278</v>
      </c>
      <c r="D4755" t="s">
        <v>33</v>
      </c>
      <c r="E4755" t="s">
        <v>34</v>
      </c>
      <c r="F4755" t="s">
        <v>1716</v>
      </c>
      <c r="G4755" t="s">
        <v>10264</v>
      </c>
      <c r="H4755" t="s">
        <v>10265</v>
      </c>
      <c r="I4755" t="s">
        <v>10266</v>
      </c>
      <c r="J4755" t="s">
        <v>10267</v>
      </c>
      <c r="K4755" t="s">
        <v>10268</v>
      </c>
      <c r="L4755" t="s">
        <v>10269</v>
      </c>
      <c r="M4755" t="s">
        <v>10270</v>
      </c>
      <c r="N4755" t="s">
        <v>10271</v>
      </c>
      <c r="O4755" t="s">
        <v>10272</v>
      </c>
      <c r="P4755" t="s">
        <v>10273</v>
      </c>
      <c r="Q4755" t="s">
        <v>75</v>
      </c>
      <c r="R4755">
        <v>65</v>
      </c>
      <c r="S4755">
        <v>-1</v>
      </c>
      <c r="T4755" t="s">
        <v>163</v>
      </c>
      <c r="U4755" s="1">
        <v>41079</v>
      </c>
      <c r="V4755" t="s">
        <v>4944</v>
      </c>
      <c r="W4755" t="s">
        <v>181</v>
      </c>
      <c r="X4755" t="s">
        <v>49</v>
      </c>
      <c r="Y4755" t="s">
        <v>93</v>
      </c>
      <c r="Z4755" t="s">
        <v>322</v>
      </c>
      <c r="AA4755" t="s">
        <v>69</v>
      </c>
      <c r="AB4755" t="s">
        <v>32</v>
      </c>
      <c r="AC4755" t="s">
        <v>71</v>
      </c>
      <c r="AD4755" t="s">
        <v>95</v>
      </c>
      <c r="AE4755" t="s">
        <v>54</v>
      </c>
    </row>
    <row r="4756" spans="1:31" x14ac:dyDescent="0.2">
      <c r="A4756">
        <v>53</v>
      </c>
      <c r="B4756" t="s">
        <v>96</v>
      </c>
      <c r="C4756" t="s">
        <v>32</v>
      </c>
      <c r="D4756" t="s">
        <v>501</v>
      </c>
      <c r="E4756" t="s">
        <v>34</v>
      </c>
      <c r="F4756" t="s">
        <v>56</v>
      </c>
      <c r="G4756" t="s">
        <v>18520</v>
      </c>
      <c r="H4756" t="s">
        <v>18521</v>
      </c>
      <c r="I4756" t="s">
        <v>18522</v>
      </c>
      <c r="J4756" t="s">
        <v>142</v>
      </c>
      <c r="K4756" t="s">
        <v>18523</v>
      </c>
      <c r="L4756" t="s">
        <v>18524</v>
      </c>
      <c r="M4756" t="s">
        <v>11517</v>
      </c>
      <c r="N4756" t="s">
        <v>32</v>
      </c>
      <c r="O4756" t="s">
        <v>18525</v>
      </c>
      <c r="P4756" t="s">
        <v>18526</v>
      </c>
      <c r="Q4756" t="s">
        <v>1322</v>
      </c>
      <c r="R4756">
        <v>63</v>
      </c>
      <c r="S4756">
        <v>-1</v>
      </c>
      <c r="T4756" t="s">
        <v>47</v>
      </c>
      <c r="U4756" s="1">
        <v>41087</v>
      </c>
      <c r="V4756" t="s">
        <v>216</v>
      </c>
      <c r="W4756" t="s">
        <v>32</v>
      </c>
      <c r="X4756" t="s">
        <v>49</v>
      </c>
      <c r="Y4756" t="s">
        <v>32</v>
      </c>
      <c r="Z4756" t="s">
        <v>166</v>
      </c>
      <c r="AA4756" t="s">
        <v>69</v>
      </c>
      <c r="AB4756" t="s">
        <v>94</v>
      </c>
      <c r="AC4756" t="s">
        <v>71</v>
      </c>
      <c r="AD4756" t="s">
        <v>95</v>
      </c>
      <c r="AE4756" t="s">
        <v>54</v>
      </c>
    </row>
    <row r="4757" spans="1:31" x14ac:dyDescent="0.2">
      <c r="A4757">
        <v>53</v>
      </c>
      <c r="B4757" t="s">
        <v>169</v>
      </c>
      <c r="C4757" t="s">
        <v>32</v>
      </c>
      <c r="D4757" t="s">
        <v>32</v>
      </c>
      <c r="E4757" t="s">
        <v>34</v>
      </c>
      <c r="F4757" t="s">
        <v>32</v>
      </c>
      <c r="G4757" t="s">
        <v>32</v>
      </c>
      <c r="H4757" t="s">
        <v>32</v>
      </c>
      <c r="I4757" t="s">
        <v>32</v>
      </c>
      <c r="J4757" t="s">
        <v>32</v>
      </c>
      <c r="K4757" t="s">
        <v>32</v>
      </c>
      <c r="L4757" t="s">
        <v>32</v>
      </c>
      <c r="M4757" t="s">
        <v>32</v>
      </c>
      <c r="N4757" t="s">
        <v>25498</v>
      </c>
      <c r="O4757" t="s">
        <v>32</v>
      </c>
      <c r="P4757" t="s">
        <v>32</v>
      </c>
      <c r="Q4757" t="s">
        <v>67</v>
      </c>
      <c r="R4757">
        <v>68</v>
      </c>
      <c r="S4757">
        <v>-1</v>
      </c>
      <c r="T4757" t="s">
        <v>32</v>
      </c>
      <c r="U4757" s="1">
        <v>40861</v>
      </c>
      <c r="V4757" t="s">
        <v>1632</v>
      </c>
      <c r="W4757" t="s">
        <v>32</v>
      </c>
      <c r="X4757" t="s">
        <v>49</v>
      </c>
      <c r="Y4757" t="s">
        <v>32</v>
      </c>
      <c r="Z4757" t="s">
        <v>32</v>
      </c>
      <c r="AA4757" t="s">
        <v>69</v>
      </c>
      <c r="AB4757" t="s">
        <v>32</v>
      </c>
      <c r="AC4757" t="s">
        <v>32</v>
      </c>
      <c r="AD4757" t="s">
        <v>95</v>
      </c>
      <c r="AE4757" t="s">
        <v>54</v>
      </c>
    </row>
    <row r="4758" spans="1:31" x14ac:dyDescent="0.2">
      <c r="A4758">
        <v>53</v>
      </c>
      <c r="B4758" t="s">
        <v>112</v>
      </c>
      <c r="C4758" t="s">
        <v>155</v>
      </c>
      <c r="D4758" t="s">
        <v>33</v>
      </c>
      <c r="E4758" t="s">
        <v>34</v>
      </c>
      <c r="F4758" t="s">
        <v>56</v>
      </c>
      <c r="G4758" t="s">
        <v>26354</v>
      </c>
      <c r="H4758" t="s">
        <v>26355</v>
      </c>
      <c r="I4758" t="s">
        <v>26356</v>
      </c>
      <c r="J4758" t="s">
        <v>26357</v>
      </c>
      <c r="K4758" t="s">
        <v>26358</v>
      </c>
      <c r="L4758" t="s">
        <v>26359</v>
      </c>
      <c r="M4758" t="s">
        <v>26360</v>
      </c>
      <c r="N4758" t="s">
        <v>26361</v>
      </c>
      <c r="O4758" t="s">
        <v>26362</v>
      </c>
      <c r="P4758" t="s">
        <v>26363</v>
      </c>
      <c r="Q4758" t="s">
        <v>67</v>
      </c>
      <c r="R4758">
        <v>70</v>
      </c>
      <c r="S4758">
        <v>100000</v>
      </c>
      <c r="T4758" t="s">
        <v>203</v>
      </c>
      <c r="U4758" s="1">
        <v>41090</v>
      </c>
      <c r="V4758" t="s">
        <v>164</v>
      </c>
      <c r="W4758" t="s">
        <v>1207</v>
      </c>
      <c r="X4758" t="s">
        <v>49</v>
      </c>
      <c r="Y4758" t="s">
        <v>435</v>
      </c>
      <c r="Z4758" t="s">
        <v>1255</v>
      </c>
      <c r="AA4758" t="s">
        <v>51</v>
      </c>
      <c r="AB4758" t="s">
        <v>206</v>
      </c>
      <c r="AC4758" t="s">
        <v>71</v>
      </c>
      <c r="AD4758" t="s">
        <v>95</v>
      </c>
      <c r="AE4758" t="s">
        <v>54</v>
      </c>
    </row>
    <row r="4759" spans="1:31" x14ac:dyDescent="0.2">
      <c r="A4759">
        <v>53</v>
      </c>
      <c r="B4759" t="s">
        <v>55</v>
      </c>
      <c r="C4759" t="s">
        <v>97</v>
      </c>
      <c r="D4759" t="s">
        <v>33</v>
      </c>
      <c r="E4759" t="s">
        <v>170</v>
      </c>
      <c r="F4759" t="s">
        <v>32</v>
      </c>
      <c r="G4759" t="s">
        <v>26728</v>
      </c>
      <c r="H4759" t="s">
        <v>32</v>
      </c>
      <c r="I4759" t="s">
        <v>32</v>
      </c>
      <c r="J4759" t="s">
        <v>32</v>
      </c>
      <c r="K4759" t="s">
        <v>32</v>
      </c>
      <c r="L4759" t="s">
        <v>32</v>
      </c>
      <c r="M4759" t="s">
        <v>32</v>
      </c>
      <c r="N4759" t="s">
        <v>32</v>
      </c>
      <c r="O4759" t="s">
        <v>32</v>
      </c>
      <c r="P4759" t="s">
        <v>26729</v>
      </c>
      <c r="Q4759" t="s">
        <v>75</v>
      </c>
      <c r="R4759">
        <v>60</v>
      </c>
      <c r="S4759">
        <v>-1</v>
      </c>
      <c r="T4759" t="s">
        <v>47</v>
      </c>
      <c r="U4759" s="1">
        <v>41089</v>
      </c>
      <c r="V4759" t="s">
        <v>164</v>
      </c>
      <c r="W4759" t="s">
        <v>32</v>
      </c>
      <c r="X4759" t="s">
        <v>49</v>
      </c>
      <c r="Y4759" t="s">
        <v>192</v>
      </c>
      <c r="Z4759" t="s">
        <v>388</v>
      </c>
      <c r="AA4759" t="s">
        <v>69</v>
      </c>
      <c r="AB4759" t="s">
        <v>389</v>
      </c>
      <c r="AC4759" t="s">
        <v>170</v>
      </c>
      <c r="AD4759" t="s">
        <v>95</v>
      </c>
      <c r="AE4759" t="s">
        <v>54</v>
      </c>
    </row>
    <row r="4760" spans="1:31" x14ac:dyDescent="0.2">
      <c r="A4760">
        <v>53</v>
      </c>
      <c r="B4760" t="s">
        <v>55</v>
      </c>
      <c r="C4760" t="s">
        <v>155</v>
      </c>
      <c r="D4760" t="s">
        <v>33</v>
      </c>
      <c r="E4760" t="s">
        <v>170</v>
      </c>
      <c r="F4760" t="s">
        <v>3351</v>
      </c>
      <c r="G4760" t="s">
        <v>28016</v>
      </c>
      <c r="H4760" t="s">
        <v>28017</v>
      </c>
      <c r="I4760" t="s">
        <v>28018</v>
      </c>
      <c r="J4760" t="s">
        <v>28019</v>
      </c>
      <c r="K4760" t="s">
        <v>28020</v>
      </c>
      <c r="L4760" t="s">
        <v>28021</v>
      </c>
      <c r="M4760" t="s">
        <v>28022</v>
      </c>
      <c r="N4760" t="s">
        <v>28023</v>
      </c>
      <c r="O4760" t="s">
        <v>28024</v>
      </c>
      <c r="P4760" t="s">
        <v>28025</v>
      </c>
      <c r="Q4760" t="s">
        <v>75</v>
      </c>
      <c r="R4760">
        <v>72</v>
      </c>
      <c r="S4760">
        <v>150000</v>
      </c>
      <c r="T4760" t="s">
        <v>203</v>
      </c>
      <c r="U4760" s="1">
        <v>41032</v>
      </c>
      <c r="V4760" t="s">
        <v>2950</v>
      </c>
      <c r="W4760" t="s">
        <v>78</v>
      </c>
      <c r="X4760" t="s">
        <v>49</v>
      </c>
      <c r="Y4760" t="s">
        <v>245</v>
      </c>
      <c r="Z4760" t="s">
        <v>298</v>
      </c>
      <c r="AA4760" t="s">
        <v>51</v>
      </c>
      <c r="AB4760" t="s">
        <v>1243</v>
      </c>
      <c r="AC4760" t="s">
        <v>71</v>
      </c>
      <c r="AD4760" t="s">
        <v>11920</v>
      </c>
      <c r="AE4760" t="s">
        <v>346</v>
      </c>
    </row>
    <row r="4761" spans="1:31" x14ac:dyDescent="0.2">
      <c r="A4761">
        <v>53</v>
      </c>
      <c r="B4761" t="s">
        <v>1288</v>
      </c>
      <c r="C4761" t="s">
        <v>155</v>
      </c>
      <c r="D4761" t="s">
        <v>182</v>
      </c>
      <c r="E4761" t="s">
        <v>34</v>
      </c>
      <c r="F4761" t="s">
        <v>221</v>
      </c>
      <c r="G4761" t="s">
        <v>28482</v>
      </c>
      <c r="H4761" t="s">
        <v>28483</v>
      </c>
      <c r="I4761" t="s">
        <v>28484</v>
      </c>
      <c r="J4761" t="s">
        <v>28485</v>
      </c>
      <c r="K4761" t="s">
        <v>28486</v>
      </c>
      <c r="L4761" t="s">
        <v>28487</v>
      </c>
      <c r="M4761" t="s">
        <v>32</v>
      </c>
      <c r="N4761" t="s">
        <v>32</v>
      </c>
      <c r="O4761" t="s">
        <v>32</v>
      </c>
      <c r="P4761" t="s">
        <v>28488</v>
      </c>
      <c r="Q4761" t="s">
        <v>67</v>
      </c>
      <c r="R4761">
        <v>68</v>
      </c>
      <c r="S4761">
        <v>-1</v>
      </c>
      <c r="T4761" t="s">
        <v>331</v>
      </c>
      <c r="U4761" s="1">
        <v>41091</v>
      </c>
      <c r="V4761" t="s">
        <v>164</v>
      </c>
      <c r="W4761" t="s">
        <v>1207</v>
      </c>
      <c r="X4761" t="s">
        <v>49</v>
      </c>
      <c r="Y4761" t="s">
        <v>435</v>
      </c>
      <c r="Z4761" t="s">
        <v>218</v>
      </c>
      <c r="AA4761" t="s">
        <v>51</v>
      </c>
      <c r="AB4761" t="s">
        <v>110</v>
      </c>
      <c r="AC4761" t="s">
        <v>71</v>
      </c>
      <c r="AD4761" t="s">
        <v>95</v>
      </c>
      <c r="AE4761" t="s">
        <v>54</v>
      </c>
    </row>
    <row r="4762" spans="1:31" x14ac:dyDescent="0.2">
      <c r="A4762">
        <v>53</v>
      </c>
      <c r="B4762" t="s">
        <v>96</v>
      </c>
      <c r="C4762" t="s">
        <v>113</v>
      </c>
      <c r="D4762" t="s">
        <v>33</v>
      </c>
      <c r="E4762" t="s">
        <v>34</v>
      </c>
      <c r="F4762" t="s">
        <v>32</v>
      </c>
      <c r="G4762" t="s">
        <v>32</v>
      </c>
      <c r="H4762" t="s">
        <v>32</v>
      </c>
      <c r="I4762" t="s">
        <v>32</v>
      </c>
      <c r="J4762" t="s">
        <v>32</v>
      </c>
      <c r="K4762" t="s">
        <v>32</v>
      </c>
      <c r="L4762" t="s">
        <v>32</v>
      </c>
      <c r="M4762" t="s">
        <v>32</v>
      </c>
      <c r="N4762" t="s">
        <v>32</v>
      </c>
      <c r="O4762" t="s">
        <v>32</v>
      </c>
      <c r="P4762" t="s">
        <v>32</v>
      </c>
      <c r="Q4762" t="s">
        <v>75</v>
      </c>
      <c r="R4762">
        <v>73</v>
      </c>
      <c r="S4762">
        <v>-1</v>
      </c>
      <c r="T4762" t="s">
        <v>32</v>
      </c>
      <c r="U4762" s="1">
        <v>41076</v>
      </c>
      <c r="V4762" t="s">
        <v>48</v>
      </c>
      <c r="W4762" t="s">
        <v>32</v>
      </c>
      <c r="X4762" t="s">
        <v>49</v>
      </c>
      <c r="Y4762" t="s">
        <v>32</v>
      </c>
      <c r="Z4762" t="s">
        <v>32</v>
      </c>
      <c r="AA4762" t="s">
        <v>51</v>
      </c>
      <c r="AB4762" t="s">
        <v>32</v>
      </c>
      <c r="AC4762" t="s">
        <v>32</v>
      </c>
      <c r="AD4762" t="s">
        <v>95</v>
      </c>
      <c r="AE4762" t="s">
        <v>54</v>
      </c>
    </row>
    <row r="4763" spans="1:31" x14ac:dyDescent="0.2">
      <c r="A4763">
        <v>53</v>
      </c>
      <c r="B4763" t="s">
        <v>169</v>
      </c>
      <c r="C4763" t="s">
        <v>32</v>
      </c>
      <c r="D4763" t="s">
        <v>501</v>
      </c>
      <c r="E4763" t="s">
        <v>34</v>
      </c>
      <c r="F4763" t="s">
        <v>35</v>
      </c>
      <c r="G4763" t="s">
        <v>32</v>
      </c>
      <c r="H4763" t="s">
        <v>32</v>
      </c>
      <c r="I4763" t="s">
        <v>32</v>
      </c>
      <c r="J4763" t="s">
        <v>32</v>
      </c>
      <c r="K4763" t="s">
        <v>32</v>
      </c>
      <c r="L4763" t="s">
        <v>32</v>
      </c>
      <c r="M4763" t="s">
        <v>32</v>
      </c>
      <c r="N4763" t="s">
        <v>32</v>
      </c>
      <c r="O4763" t="s">
        <v>32</v>
      </c>
      <c r="P4763" t="s">
        <v>32</v>
      </c>
      <c r="Q4763" t="s">
        <v>67</v>
      </c>
      <c r="R4763">
        <v>73</v>
      </c>
      <c r="S4763">
        <v>-1</v>
      </c>
      <c r="T4763" t="s">
        <v>446</v>
      </c>
      <c r="U4763" s="1">
        <v>41090</v>
      </c>
      <c r="V4763" t="s">
        <v>48</v>
      </c>
      <c r="W4763" t="s">
        <v>181</v>
      </c>
      <c r="X4763" t="s">
        <v>49</v>
      </c>
      <c r="Y4763" t="s">
        <v>150</v>
      </c>
      <c r="Z4763" t="s">
        <v>2161</v>
      </c>
      <c r="AA4763" t="s">
        <v>51</v>
      </c>
      <c r="AB4763" t="s">
        <v>740</v>
      </c>
      <c r="AC4763" t="s">
        <v>71</v>
      </c>
      <c r="AD4763" t="s">
        <v>168</v>
      </c>
      <c r="AE4763" t="s">
        <v>54</v>
      </c>
    </row>
    <row r="4764" spans="1:31" x14ac:dyDescent="0.2">
      <c r="A4764">
        <v>53</v>
      </c>
      <c r="B4764" t="s">
        <v>154</v>
      </c>
      <c r="C4764" t="s">
        <v>97</v>
      </c>
      <c r="D4764" t="s">
        <v>33</v>
      </c>
      <c r="E4764" t="s">
        <v>170</v>
      </c>
      <c r="F4764" t="s">
        <v>773</v>
      </c>
      <c r="G4764" t="s">
        <v>33192</v>
      </c>
      <c r="H4764" t="s">
        <v>32</v>
      </c>
      <c r="I4764" t="s">
        <v>32</v>
      </c>
      <c r="J4764" t="s">
        <v>32</v>
      </c>
      <c r="K4764" t="s">
        <v>32</v>
      </c>
      <c r="L4764" t="s">
        <v>32</v>
      </c>
      <c r="M4764" t="s">
        <v>32</v>
      </c>
      <c r="N4764" t="s">
        <v>32</v>
      </c>
      <c r="O4764" t="s">
        <v>32</v>
      </c>
      <c r="P4764" t="s">
        <v>32</v>
      </c>
      <c r="Q4764" t="s">
        <v>75</v>
      </c>
      <c r="R4764">
        <v>69</v>
      </c>
      <c r="S4764">
        <v>50000</v>
      </c>
      <c r="T4764" t="s">
        <v>47</v>
      </c>
      <c r="U4764" s="1">
        <v>40727</v>
      </c>
      <c r="V4764" t="s">
        <v>164</v>
      </c>
      <c r="W4764" t="s">
        <v>32</v>
      </c>
      <c r="X4764" t="s">
        <v>398</v>
      </c>
      <c r="Y4764" t="s">
        <v>245</v>
      </c>
      <c r="Z4764" t="s">
        <v>298</v>
      </c>
      <c r="AA4764" t="s">
        <v>51</v>
      </c>
      <c r="AB4764" t="s">
        <v>1243</v>
      </c>
      <c r="AC4764" t="s">
        <v>71</v>
      </c>
      <c r="AD4764" t="s">
        <v>619</v>
      </c>
      <c r="AE4764" t="s">
        <v>2899</v>
      </c>
    </row>
    <row r="4765" spans="1:31" x14ac:dyDescent="0.2">
      <c r="A4765">
        <v>53</v>
      </c>
      <c r="B4765" t="s">
        <v>620</v>
      </c>
      <c r="C4765" t="s">
        <v>32</v>
      </c>
      <c r="D4765" t="s">
        <v>98</v>
      </c>
      <c r="E4765" t="s">
        <v>170</v>
      </c>
      <c r="F4765" t="s">
        <v>114</v>
      </c>
      <c r="G4765" t="s">
        <v>33703</v>
      </c>
      <c r="H4765" t="s">
        <v>33704</v>
      </c>
      <c r="I4765" t="s">
        <v>33705</v>
      </c>
      <c r="J4765" t="s">
        <v>33706</v>
      </c>
      <c r="K4765" t="s">
        <v>33707</v>
      </c>
      <c r="L4765" t="s">
        <v>33708</v>
      </c>
      <c r="M4765" t="s">
        <v>33709</v>
      </c>
      <c r="N4765" t="s">
        <v>33710</v>
      </c>
      <c r="O4765" t="s">
        <v>33711</v>
      </c>
      <c r="P4765" t="s">
        <v>33712</v>
      </c>
      <c r="Q4765" t="s">
        <v>75</v>
      </c>
      <c r="R4765">
        <v>65</v>
      </c>
      <c r="S4765">
        <v>-1</v>
      </c>
      <c r="T4765" t="s">
        <v>136</v>
      </c>
      <c r="U4765" s="1">
        <v>41089</v>
      </c>
      <c r="V4765" t="s">
        <v>48</v>
      </c>
      <c r="W4765" t="s">
        <v>78</v>
      </c>
      <c r="X4765" t="s">
        <v>398</v>
      </c>
      <c r="Y4765" t="s">
        <v>643</v>
      </c>
      <c r="Z4765" t="s">
        <v>246</v>
      </c>
      <c r="AA4765" t="s">
        <v>69</v>
      </c>
      <c r="AB4765" t="s">
        <v>124</v>
      </c>
      <c r="AC4765" t="s">
        <v>71</v>
      </c>
      <c r="AD4765" t="s">
        <v>19798</v>
      </c>
      <c r="AE4765" t="s">
        <v>54</v>
      </c>
    </row>
    <row r="4766" spans="1:31" x14ac:dyDescent="0.2">
      <c r="A4766">
        <v>53</v>
      </c>
      <c r="B4766" t="s">
        <v>96</v>
      </c>
      <c r="C4766" t="s">
        <v>32</v>
      </c>
      <c r="D4766" t="s">
        <v>501</v>
      </c>
      <c r="E4766" t="s">
        <v>34</v>
      </c>
      <c r="F4766" t="s">
        <v>32</v>
      </c>
      <c r="G4766" t="s">
        <v>38588</v>
      </c>
      <c r="H4766" t="s">
        <v>38589</v>
      </c>
      <c r="I4766" t="s">
        <v>38590</v>
      </c>
      <c r="J4766" t="s">
        <v>38591</v>
      </c>
      <c r="K4766" t="s">
        <v>38592</v>
      </c>
      <c r="L4766" t="s">
        <v>38593</v>
      </c>
      <c r="M4766" t="s">
        <v>38594</v>
      </c>
      <c r="N4766" t="s">
        <v>38595</v>
      </c>
      <c r="O4766" t="s">
        <v>38596</v>
      </c>
      <c r="P4766" t="s">
        <v>38597</v>
      </c>
      <c r="Q4766" t="s">
        <v>588</v>
      </c>
      <c r="R4766">
        <v>70</v>
      </c>
      <c r="S4766">
        <v>-1</v>
      </c>
      <c r="T4766" t="s">
        <v>215</v>
      </c>
      <c r="U4766" s="1">
        <v>41090</v>
      </c>
      <c r="V4766" t="s">
        <v>48</v>
      </c>
      <c r="W4766" t="s">
        <v>78</v>
      </c>
      <c r="X4766" t="s">
        <v>49</v>
      </c>
      <c r="Y4766" t="s">
        <v>32</v>
      </c>
      <c r="Z4766" t="s">
        <v>91</v>
      </c>
      <c r="AA4766" t="s">
        <v>51</v>
      </c>
      <c r="AB4766" t="s">
        <v>32</v>
      </c>
      <c r="AC4766" t="s">
        <v>71</v>
      </c>
      <c r="AD4766" t="s">
        <v>95</v>
      </c>
      <c r="AE4766" t="s">
        <v>54</v>
      </c>
    </row>
    <row r="4767" spans="1:31" x14ac:dyDescent="0.2">
      <c r="A4767">
        <v>53</v>
      </c>
      <c r="B4767" t="s">
        <v>112</v>
      </c>
      <c r="C4767" t="s">
        <v>83</v>
      </c>
      <c r="D4767" t="s">
        <v>33</v>
      </c>
      <c r="E4767" t="s">
        <v>32</v>
      </c>
      <c r="F4767" t="s">
        <v>56</v>
      </c>
      <c r="G4767" t="s">
        <v>39189</v>
      </c>
      <c r="H4767" t="s">
        <v>39190</v>
      </c>
      <c r="I4767" t="s">
        <v>39191</v>
      </c>
      <c r="J4767" t="s">
        <v>39192</v>
      </c>
      <c r="K4767" t="s">
        <v>39193</v>
      </c>
      <c r="L4767" t="s">
        <v>39194</v>
      </c>
      <c r="M4767" t="s">
        <v>39195</v>
      </c>
      <c r="N4767" t="s">
        <v>39196</v>
      </c>
      <c r="O4767" t="s">
        <v>39197</v>
      </c>
      <c r="P4767" t="s">
        <v>39198</v>
      </c>
      <c r="Q4767" t="s">
        <v>75</v>
      </c>
      <c r="R4767">
        <v>73</v>
      </c>
      <c r="S4767">
        <v>-1</v>
      </c>
      <c r="T4767" t="s">
        <v>47</v>
      </c>
      <c r="U4767" s="1">
        <v>41090</v>
      </c>
      <c r="V4767" t="s">
        <v>48</v>
      </c>
      <c r="W4767" t="s">
        <v>217</v>
      </c>
      <c r="X4767" t="s">
        <v>49</v>
      </c>
      <c r="Y4767" t="s">
        <v>435</v>
      </c>
      <c r="Z4767" t="s">
        <v>91</v>
      </c>
      <c r="AA4767" t="s">
        <v>51</v>
      </c>
      <c r="AB4767" t="s">
        <v>94</v>
      </c>
      <c r="AC4767" t="s">
        <v>71</v>
      </c>
      <c r="AD4767" t="s">
        <v>95</v>
      </c>
      <c r="AE4767" t="s">
        <v>54</v>
      </c>
    </row>
    <row r="4768" spans="1:31" x14ac:dyDescent="0.2">
      <c r="A4768">
        <v>54</v>
      </c>
      <c r="B4768" t="s">
        <v>55</v>
      </c>
      <c r="C4768" t="s">
        <v>83</v>
      </c>
      <c r="D4768" t="s">
        <v>33</v>
      </c>
      <c r="E4768" t="s">
        <v>34</v>
      </c>
      <c r="F4768" t="s">
        <v>114</v>
      </c>
      <c r="G4768" t="s">
        <v>1981</v>
      </c>
      <c r="H4768" t="s">
        <v>1982</v>
      </c>
      <c r="I4768" t="s">
        <v>1983</v>
      </c>
      <c r="J4768" t="s">
        <v>1984</v>
      </c>
      <c r="K4768" t="s">
        <v>1985</v>
      </c>
      <c r="L4768" t="s">
        <v>1986</v>
      </c>
      <c r="M4768" t="s">
        <v>1987</v>
      </c>
      <c r="N4768" t="s">
        <v>1988</v>
      </c>
      <c r="O4768" t="s">
        <v>1989</v>
      </c>
      <c r="P4768" t="s">
        <v>1990</v>
      </c>
      <c r="Q4768" t="s">
        <v>75</v>
      </c>
      <c r="R4768">
        <v>66</v>
      </c>
      <c r="S4768">
        <v>-1</v>
      </c>
      <c r="T4768" t="s">
        <v>163</v>
      </c>
      <c r="U4768" s="1">
        <v>41090</v>
      </c>
      <c r="V4768" t="s">
        <v>1991</v>
      </c>
      <c r="W4768" t="s">
        <v>181</v>
      </c>
      <c r="X4768" t="s">
        <v>49</v>
      </c>
      <c r="Y4768" t="s">
        <v>261</v>
      </c>
      <c r="Z4768" t="s">
        <v>91</v>
      </c>
      <c r="AA4768" t="s">
        <v>69</v>
      </c>
      <c r="AB4768" t="s">
        <v>389</v>
      </c>
      <c r="AC4768" t="s">
        <v>71</v>
      </c>
      <c r="AD4768" t="s">
        <v>95</v>
      </c>
      <c r="AE4768" t="s">
        <v>54</v>
      </c>
    </row>
    <row r="4769" spans="1:31" x14ac:dyDescent="0.2">
      <c r="A4769">
        <v>54</v>
      </c>
      <c r="B4769" t="s">
        <v>55</v>
      </c>
      <c r="C4769" t="s">
        <v>32</v>
      </c>
      <c r="D4769" t="s">
        <v>33</v>
      </c>
      <c r="E4769" t="s">
        <v>34</v>
      </c>
      <c r="F4769" t="s">
        <v>56</v>
      </c>
      <c r="G4769" t="s">
        <v>32</v>
      </c>
      <c r="H4769" t="s">
        <v>32</v>
      </c>
      <c r="I4769" t="s">
        <v>32</v>
      </c>
      <c r="J4769" t="s">
        <v>32</v>
      </c>
      <c r="K4769" t="s">
        <v>32</v>
      </c>
      <c r="L4769" t="s">
        <v>32</v>
      </c>
      <c r="M4769" t="s">
        <v>32</v>
      </c>
      <c r="N4769" t="s">
        <v>32</v>
      </c>
      <c r="O4769" t="s">
        <v>32</v>
      </c>
      <c r="P4769" t="s">
        <v>32</v>
      </c>
      <c r="Q4769" t="s">
        <v>75</v>
      </c>
      <c r="R4769">
        <v>66</v>
      </c>
      <c r="S4769">
        <v>-1</v>
      </c>
      <c r="T4769" t="s">
        <v>203</v>
      </c>
      <c r="U4769" s="1">
        <v>41084</v>
      </c>
      <c r="V4769" t="s">
        <v>48</v>
      </c>
      <c r="W4769" t="s">
        <v>92</v>
      </c>
      <c r="X4769" t="s">
        <v>49</v>
      </c>
      <c r="Y4769" t="s">
        <v>93</v>
      </c>
      <c r="Z4769" t="s">
        <v>50</v>
      </c>
      <c r="AA4769" t="s">
        <v>69</v>
      </c>
      <c r="AB4769" t="s">
        <v>32</v>
      </c>
      <c r="AC4769" t="s">
        <v>71</v>
      </c>
      <c r="AD4769" t="s">
        <v>95</v>
      </c>
      <c r="AE4769" t="s">
        <v>54</v>
      </c>
    </row>
    <row r="4770" spans="1:31" x14ac:dyDescent="0.2">
      <c r="A4770">
        <v>54</v>
      </c>
      <c r="B4770" t="s">
        <v>620</v>
      </c>
      <c r="C4770" t="s">
        <v>155</v>
      </c>
      <c r="D4770" t="s">
        <v>33</v>
      </c>
      <c r="E4770" t="s">
        <v>34</v>
      </c>
      <c r="F4770" t="s">
        <v>114</v>
      </c>
      <c r="G4770" t="s">
        <v>2406</v>
      </c>
      <c r="H4770" t="s">
        <v>2407</v>
      </c>
      <c r="I4770" t="s">
        <v>2408</v>
      </c>
      <c r="J4770" t="s">
        <v>2409</v>
      </c>
      <c r="K4770" t="s">
        <v>2410</v>
      </c>
      <c r="L4770" t="s">
        <v>2411</v>
      </c>
      <c r="M4770" t="s">
        <v>2412</v>
      </c>
      <c r="N4770" t="s">
        <v>2413</v>
      </c>
      <c r="O4770" t="s">
        <v>2414</v>
      </c>
      <c r="P4770" t="s">
        <v>2415</v>
      </c>
      <c r="Q4770" t="s">
        <v>75</v>
      </c>
      <c r="R4770">
        <v>66</v>
      </c>
      <c r="S4770">
        <v>-1</v>
      </c>
      <c r="T4770" t="s">
        <v>68</v>
      </c>
      <c r="U4770" s="1">
        <v>41090</v>
      </c>
      <c r="V4770" t="s">
        <v>2416</v>
      </c>
      <c r="W4770" t="s">
        <v>191</v>
      </c>
      <c r="X4770" t="s">
        <v>49</v>
      </c>
      <c r="Y4770" t="s">
        <v>192</v>
      </c>
      <c r="Z4770" t="s">
        <v>2161</v>
      </c>
      <c r="AA4770" t="s">
        <v>69</v>
      </c>
      <c r="AB4770" t="s">
        <v>233</v>
      </c>
      <c r="AC4770" t="s">
        <v>71</v>
      </c>
      <c r="AD4770" t="s">
        <v>95</v>
      </c>
      <c r="AE4770" t="s">
        <v>54</v>
      </c>
    </row>
    <row r="4771" spans="1:31" x14ac:dyDescent="0.2">
      <c r="A4771">
        <v>54</v>
      </c>
      <c r="B4771" t="s">
        <v>55</v>
      </c>
      <c r="C4771" t="s">
        <v>32</v>
      </c>
      <c r="D4771" t="s">
        <v>501</v>
      </c>
      <c r="E4771" t="s">
        <v>34</v>
      </c>
      <c r="F4771" t="s">
        <v>114</v>
      </c>
      <c r="G4771" t="s">
        <v>4257</v>
      </c>
      <c r="H4771" t="s">
        <v>4258</v>
      </c>
      <c r="I4771" t="s">
        <v>4259</v>
      </c>
      <c r="J4771" t="s">
        <v>4260</v>
      </c>
      <c r="K4771" t="s">
        <v>4261</v>
      </c>
      <c r="L4771" t="s">
        <v>4262</v>
      </c>
      <c r="M4771" t="s">
        <v>4263</v>
      </c>
      <c r="N4771" t="s">
        <v>4264</v>
      </c>
      <c r="O4771" t="s">
        <v>4265</v>
      </c>
      <c r="P4771" t="s">
        <v>4266</v>
      </c>
      <c r="Q4771" t="s">
        <v>91</v>
      </c>
      <c r="R4771">
        <v>64</v>
      </c>
      <c r="S4771">
        <v>-1</v>
      </c>
      <c r="T4771" t="s">
        <v>32</v>
      </c>
      <c r="U4771" s="1">
        <v>41020</v>
      </c>
      <c r="V4771" t="s">
        <v>48</v>
      </c>
      <c r="W4771" t="s">
        <v>191</v>
      </c>
      <c r="X4771" t="s">
        <v>244</v>
      </c>
      <c r="Y4771" t="s">
        <v>32</v>
      </c>
      <c r="Z4771" t="s">
        <v>4267</v>
      </c>
      <c r="AA4771" t="s">
        <v>69</v>
      </c>
      <c r="AB4771" t="s">
        <v>379</v>
      </c>
      <c r="AC4771" t="s">
        <v>71</v>
      </c>
      <c r="AD4771" t="s">
        <v>95</v>
      </c>
      <c r="AE4771" t="s">
        <v>54</v>
      </c>
    </row>
    <row r="4772" spans="1:31" x14ac:dyDescent="0.2">
      <c r="A4772">
        <v>54</v>
      </c>
      <c r="B4772" t="s">
        <v>55</v>
      </c>
      <c r="C4772" t="s">
        <v>155</v>
      </c>
      <c r="D4772" t="s">
        <v>33</v>
      </c>
      <c r="E4772" t="s">
        <v>34</v>
      </c>
      <c r="F4772" t="s">
        <v>56</v>
      </c>
      <c r="G4772" t="s">
        <v>4606</v>
      </c>
      <c r="H4772" t="s">
        <v>4607</v>
      </c>
      <c r="I4772" t="s">
        <v>4608</v>
      </c>
      <c r="J4772" t="s">
        <v>4609</v>
      </c>
      <c r="K4772" t="s">
        <v>4610</v>
      </c>
      <c r="L4772" t="s">
        <v>4611</v>
      </c>
      <c r="M4772" t="s">
        <v>4612</v>
      </c>
      <c r="N4772" t="s">
        <v>4613</v>
      </c>
      <c r="O4772" t="s">
        <v>4614</v>
      </c>
      <c r="P4772" t="s">
        <v>4615</v>
      </c>
      <c r="Q4772" t="s">
        <v>75</v>
      </c>
      <c r="R4772">
        <v>69</v>
      </c>
      <c r="S4772">
        <v>-1</v>
      </c>
      <c r="T4772" t="s">
        <v>91</v>
      </c>
      <c r="U4772" s="1">
        <v>41064</v>
      </c>
      <c r="V4772" t="s">
        <v>48</v>
      </c>
      <c r="W4772" t="s">
        <v>32</v>
      </c>
      <c r="X4772" t="s">
        <v>244</v>
      </c>
      <c r="Y4772" t="s">
        <v>435</v>
      </c>
      <c r="Z4772" t="s">
        <v>322</v>
      </c>
      <c r="AA4772" t="s">
        <v>51</v>
      </c>
      <c r="AB4772" t="s">
        <v>70</v>
      </c>
      <c r="AC4772" t="s">
        <v>71</v>
      </c>
      <c r="AD4772" t="s">
        <v>4616</v>
      </c>
      <c r="AE4772" t="s">
        <v>54</v>
      </c>
    </row>
    <row r="4773" spans="1:31" x14ac:dyDescent="0.2">
      <c r="A4773">
        <v>54</v>
      </c>
      <c r="B4773" t="s">
        <v>96</v>
      </c>
      <c r="C4773" t="s">
        <v>32</v>
      </c>
      <c r="D4773" t="s">
        <v>182</v>
      </c>
      <c r="E4773" t="s">
        <v>34</v>
      </c>
      <c r="F4773" t="s">
        <v>114</v>
      </c>
      <c r="G4773" t="s">
        <v>5013</v>
      </c>
      <c r="H4773" t="s">
        <v>5014</v>
      </c>
      <c r="I4773" t="s">
        <v>32</v>
      </c>
      <c r="J4773" t="s">
        <v>32</v>
      </c>
      <c r="K4773" t="s">
        <v>5015</v>
      </c>
      <c r="L4773" t="s">
        <v>5016</v>
      </c>
      <c r="M4773" t="s">
        <v>5017</v>
      </c>
      <c r="N4773" t="s">
        <v>5018</v>
      </c>
      <c r="O4773" t="s">
        <v>32</v>
      </c>
      <c r="P4773" t="s">
        <v>5019</v>
      </c>
      <c r="Q4773" t="s">
        <v>75</v>
      </c>
      <c r="R4773">
        <v>64</v>
      </c>
      <c r="S4773">
        <v>70000</v>
      </c>
      <c r="T4773" t="s">
        <v>136</v>
      </c>
      <c r="U4773" s="1">
        <v>41089</v>
      </c>
      <c r="V4773" t="s">
        <v>260</v>
      </c>
      <c r="W4773" t="s">
        <v>2129</v>
      </c>
      <c r="X4773" t="s">
        <v>49</v>
      </c>
      <c r="Y4773" t="s">
        <v>32</v>
      </c>
      <c r="Z4773" t="s">
        <v>2850</v>
      </c>
      <c r="AA4773" t="s">
        <v>51</v>
      </c>
      <c r="AB4773" t="s">
        <v>94</v>
      </c>
      <c r="AC4773" t="s">
        <v>71</v>
      </c>
      <c r="AD4773" t="s">
        <v>95</v>
      </c>
      <c r="AE4773" t="s">
        <v>54</v>
      </c>
    </row>
    <row r="4774" spans="1:31" x14ac:dyDescent="0.2">
      <c r="A4774">
        <v>54</v>
      </c>
      <c r="B4774" t="s">
        <v>169</v>
      </c>
      <c r="C4774" t="s">
        <v>113</v>
      </c>
      <c r="D4774" t="s">
        <v>33</v>
      </c>
      <c r="E4774" t="s">
        <v>32</v>
      </c>
      <c r="F4774" t="s">
        <v>1106</v>
      </c>
      <c r="G4774" t="s">
        <v>5823</v>
      </c>
      <c r="H4774" t="s">
        <v>5824</v>
      </c>
      <c r="I4774" t="s">
        <v>5825</v>
      </c>
      <c r="J4774" t="s">
        <v>5826</v>
      </c>
      <c r="K4774" t="s">
        <v>5827</v>
      </c>
      <c r="L4774" t="s">
        <v>5828</v>
      </c>
      <c r="M4774" t="s">
        <v>5829</v>
      </c>
      <c r="N4774" t="s">
        <v>32</v>
      </c>
      <c r="O4774" t="s">
        <v>5830</v>
      </c>
      <c r="P4774" t="s">
        <v>5831</v>
      </c>
      <c r="Q4774" t="s">
        <v>75</v>
      </c>
      <c r="R4774">
        <v>69</v>
      </c>
      <c r="S4774">
        <v>-1</v>
      </c>
      <c r="T4774" t="s">
        <v>163</v>
      </c>
      <c r="U4774" s="1">
        <v>41089</v>
      </c>
      <c r="V4774" t="s">
        <v>48</v>
      </c>
      <c r="W4774" t="s">
        <v>32</v>
      </c>
      <c r="X4774" t="s">
        <v>49</v>
      </c>
      <c r="Y4774" t="s">
        <v>93</v>
      </c>
      <c r="Z4774" t="s">
        <v>50</v>
      </c>
      <c r="AA4774" t="s">
        <v>51</v>
      </c>
      <c r="AB4774" t="s">
        <v>618</v>
      </c>
      <c r="AC4774" t="s">
        <v>71</v>
      </c>
      <c r="AD4774" t="s">
        <v>332</v>
      </c>
      <c r="AE4774" t="s">
        <v>54</v>
      </c>
    </row>
    <row r="4775" spans="1:31" x14ac:dyDescent="0.2">
      <c r="A4775">
        <v>54</v>
      </c>
      <c r="B4775" t="s">
        <v>96</v>
      </c>
      <c r="C4775" t="s">
        <v>97</v>
      </c>
      <c r="D4775" t="s">
        <v>33</v>
      </c>
      <c r="E4775" t="s">
        <v>34</v>
      </c>
      <c r="F4775" t="s">
        <v>56</v>
      </c>
      <c r="G4775" t="s">
        <v>11683</v>
      </c>
      <c r="H4775" t="s">
        <v>11684</v>
      </c>
      <c r="I4775" t="s">
        <v>11685</v>
      </c>
      <c r="J4775" t="s">
        <v>11686</v>
      </c>
      <c r="K4775" t="s">
        <v>11687</v>
      </c>
      <c r="L4775" t="s">
        <v>11688</v>
      </c>
      <c r="M4775" t="s">
        <v>11689</v>
      </c>
      <c r="N4775" t="s">
        <v>11690</v>
      </c>
      <c r="O4775" t="s">
        <v>11691</v>
      </c>
      <c r="P4775" t="s">
        <v>11692</v>
      </c>
      <c r="Q4775" t="s">
        <v>75</v>
      </c>
      <c r="R4775">
        <v>65</v>
      </c>
      <c r="S4775">
        <v>-1</v>
      </c>
      <c r="T4775" t="s">
        <v>163</v>
      </c>
      <c r="U4775" s="1">
        <v>41088</v>
      </c>
      <c r="V4775" t="s">
        <v>1474</v>
      </c>
      <c r="W4775" t="s">
        <v>92</v>
      </c>
      <c r="X4775" t="s">
        <v>49</v>
      </c>
      <c r="Y4775" t="s">
        <v>93</v>
      </c>
      <c r="Z4775" t="s">
        <v>91</v>
      </c>
      <c r="AA4775" t="s">
        <v>69</v>
      </c>
      <c r="AB4775" t="s">
        <v>152</v>
      </c>
      <c r="AC4775" t="s">
        <v>71</v>
      </c>
      <c r="AD4775" t="s">
        <v>95</v>
      </c>
      <c r="AE4775" t="s">
        <v>54</v>
      </c>
    </row>
    <row r="4776" spans="1:31" x14ac:dyDescent="0.2">
      <c r="A4776">
        <v>54</v>
      </c>
      <c r="B4776" t="s">
        <v>55</v>
      </c>
      <c r="C4776" t="s">
        <v>155</v>
      </c>
      <c r="D4776" t="s">
        <v>33</v>
      </c>
      <c r="E4776" t="s">
        <v>34</v>
      </c>
      <c r="F4776" t="s">
        <v>56</v>
      </c>
      <c r="G4776" t="s">
        <v>17566</v>
      </c>
      <c r="H4776" t="s">
        <v>17567</v>
      </c>
      <c r="I4776" t="s">
        <v>17568</v>
      </c>
      <c r="J4776" t="s">
        <v>17569</v>
      </c>
      <c r="K4776" t="s">
        <v>17570</v>
      </c>
      <c r="L4776" t="s">
        <v>17571</v>
      </c>
      <c r="M4776" t="s">
        <v>32</v>
      </c>
      <c r="N4776" t="s">
        <v>32</v>
      </c>
      <c r="O4776" t="s">
        <v>17572</v>
      </c>
      <c r="P4776" t="s">
        <v>32</v>
      </c>
      <c r="Q4776" t="s">
        <v>75</v>
      </c>
      <c r="R4776">
        <v>72</v>
      </c>
      <c r="S4776">
        <v>-1</v>
      </c>
      <c r="T4776" t="s">
        <v>446</v>
      </c>
      <c r="U4776" s="1">
        <v>41090</v>
      </c>
      <c r="V4776" t="s">
        <v>662</v>
      </c>
      <c r="W4776" t="s">
        <v>191</v>
      </c>
      <c r="X4776" t="s">
        <v>49</v>
      </c>
      <c r="Y4776" t="s">
        <v>495</v>
      </c>
      <c r="Z4776" t="s">
        <v>205</v>
      </c>
      <c r="AA4776" t="s">
        <v>69</v>
      </c>
      <c r="AB4776" t="s">
        <v>423</v>
      </c>
      <c r="AC4776" t="s">
        <v>71</v>
      </c>
      <c r="AD4776" t="s">
        <v>332</v>
      </c>
      <c r="AE4776" t="s">
        <v>54</v>
      </c>
    </row>
    <row r="4777" spans="1:31" x14ac:dyDescent="0.2">
      <c r="A4777">
        <v>54</v>
      </c>
      <c r="B4777" t="s">
        <v>1525</v>
      </c>
      <c r="C4777" t="s">
        <v>113</v>
      </c>
      <c r="D4777" t="s">
        <v>33</v>
      </c>
      <c r="E4777" t="s">
        <v>34</v>
      </c>
      <c r="F4777" t="s">
        <v>56</v>
      </c>
      <c r="G4777" t="s">
        <v>18016</v>
      </c>
      <c r="H4777" t="s">
        <v>32</v>
      </c>
      <c r="I4777" t="s">
        <v>18017</v>
      </c>
      <c r="J4777" t="s">
        <v>18018</v>
      </c>
      <c r="K4777" t="s">
        <v>18019</v>
      </c>
      <c r="L4777" t="s">
        <v>18020</v>
      </c>
      <c r="M4777" t="s">
        <v>18021</v>
      </c>
      <c r="N4777" t="s">
        <v>18022</v>
      </c>
      <c r="O4777" t="s">
        <v>18023</v>
      </c>
      <c r="P4777" t="s">
        <v>32</v>
      </c>
      <c r="Q4777" t="s">
        <v>321</v>
      </c>
      <c r="R4777">
        <v>61</v>
      </c>
      <c r="S4777">
        <v>-1</v>
      </c>
      <c r="T4777" t="s">
        <v>68</v>
      </c>
      <c r="U4777" s="1">
        <v>41067</v>
      </c>
      <c r="V4777" t="s">
        <v>48</v>
      </c>
      <c r="W4777" t="s">
        <v>2129</v>
      </c>
      <c r="X4777" t="s">
        <v>49</v>
      </c>
      <c r="Y4777" t="s">
        <v>150</v>
      </c>
      <c r="Z4777" t="s">
        <v>32</v>
      </c>
      <c r="AA4777" t="s">
        <v>69</v>
      </c>
      <c r="AB4777" t="s">
        <v>32</v>
      </c>
      <c r="AC4777" t="s">
        <v>71</v>
      </c>
      <c r="AD4777" t="s">
        <v>1206</v>
      </c>
      <c r="AE4777" t="s">
        <v>54</v>
      </c>
    </row>
    <row r="4778" spans="1:31" x14ac:dyDescent="0.2">
      <c r="A4778">
        <v>54</v>
      </c>
      <c r="B4778" t="s">
        <v>55</v>
      </c>
      <c r="C4778" t="s">
        <v>32</v>
      </c>
      <c r="D4778" t="s">
        <v>501</v>
      </c>
      <c r="E4778" t="s">
        <v>34</v>
      </c>
      <c r="F4778" t="s">
        <v>221</v>
      </c>
      <c r="G4778" t="s">
        <v>19125</v>
      </c>
      <c r="H4778" t="s">
        <v>19126</v>
      </c>
      <c r="I4778" t="s">
        <v>19127</v>
      </c>
      <c r="J4778" t="s">
        <v>19128</v>
      </c>
      <c r="K4778" t="s">
        <v>19129</v>
      </c>
      <c r="L4778" t="s">
        <v>19130</v>
      </c>
      <c r="M4778" t="s">
        <v>19131</v>
      </c>
      <c r="N4778" t="s">
        <v>19132</v>
      </c>
      <c r="O4778" t="s">
        <v>19133</v>
      </c>
      <c r="P4778" t="s">
        <v>19134</v>
      </c>
      <c r="Q4778" t="s">
        <v>67</v>
      </c>
      <c r="R4778">
        <v>71</v>
      </c>
      <c r="S4778">
        <v>20000</v>
      </c>
      <c r="T4778" t="s">
        <v>76</v>
      </c>
      <c r="U4778" s="1">
        <v>40730</v>
      </c>
      <c r="V4778" t="s">
        <v>260</v>
      </c>
      <c r="W4778" t="s">
        <v>32</v>
      </c>
      <c r="X4778" t="s">
        <v>244</v>
      </c>
      <c r="Y4778" t="s">
        <v>93</v>
      </c>
      <c r="Z4778" t="s">
        <v>205</v>
      </c>
      <c r="AA4778" t="s">
        <v>51</v>
      </c>
      <c r="AB4778" t="s">
        <v>358</v>
      </c>
      <c r="AC4778" t="s">
        <v>71</v>
      </c>
      <c r="AD4778" t="s">
        <v>2069</v>
      </c>
      <c r="AE4778" t="s">
        <v>54</v>
      </c>
    </row>
    <row r="4779" spans="1:31" x14ac:dyDescent="0.2">
      <c r="A4779">
        <v>54</v>
      </c>
      <c r="B4779" t="s">
        <v>55</v>
      </c>
      <c r="C4779" t="s">
        <v>155</v>
      </c>
      <c r="D4779" t="s">
        <v>33</v>
      </c>
      <c r="E4779" t="s">
        <v>34</v>
      </c>
      <c r="F4779" t="s">
        <v>114</v>
      </c>
      <c r="G4779" t="s">
        <v>20353</v>
      </c>
      <c r="H4779" t="s">
        <v>20354</v>
      </c>
      <c r="I4779" t="s">
        <v>20355</v>
      </c>
      <c r="J4779" t="s">
        <v>20356</v>
      </c>
      <c r="K4779" t="s">
        <v>20357</v>
      </c>
      <c r="L4779" t="s">
        <v>20358</v>
      </c>
      <c r="M4779" t="s">
        <v>20359</v>
      </c>
      <c r="N4779" t="s">
        <v>20360</v>
      </c>
      <c r="O4779" t="s">
        <v>20361</v>
      </c>
      <c r="P4779" t="s">
        <v>8907</v>
      </c>
      <c r="Q4779" t="s">
        <v>75</v>
      </c>
      <c r="R4779">
        <v>71</v>
      </c>
      <c r="S4779">
        <v>-1</v>
      </c>
      <c r="T4779" t="s">
        <v>68</v>
      </c>
      <c r="U4779" s="1">
        <v>41071</v>
      </c>
      <c r="V4779" t="s">
        <v>799</v>
      </c>
      <c r="W4779" t="s">
        <v>32</v>
      </c>
      <c r="X4779" t="s">
        <v>244</v>
      </c>
      <c r="Y4779" t="s">
        <v>32</v>
      </c>
      <c r="Z4779" t="s">
        <v>1041</v>
      </c>
      <c r="AA4779" t="s">
        <v>51</v>
      </c>
      <c r="AB4779" t="s">
        <v>740</v>
      </c>
      <c r="AC4779" t="s">
        <v>71</v>
      </c>
      <c r="AD4779" t="s">
        <v>332</v>
      </c>
      <c r="AE4779" t="s">
        <v>54</v>
      </c>
    </row>
    <row r="4780" spans="1:31" x14ac:dyDescent="0.2">
      <c r="A4780">
        <v>54</v>
      </c>
      <c r="B4780" t="s">
        <v>96</v>
      </c>
      <c r="C4780" t="s">
        <v>113</v>
      </c>
      <c r="D4780" t="s">
        <v>33</v>
      </c>
      <c r="E4780" t="s">
        <v>34</v>
      </c>
      <c r="F4780" t="s">
        <v>114</v>
      </c>
      <c r="G4780" t="s">
        <v>32</v>
      </c>
      <c r="H4780" t="s">
        <v>23100</v>
      </c>
      <c r="I4780" t="s">
        <v>1941</v>
      </c>
      <c r="J4780" t="s">
        <v>23101</v>
      </c>
      <c r="K4780" t="s">
        <v>32</v>
      </c>
      <c r="L4780" t="s">
        <v>23102</v>
      </c>
      <c r="M4780" t="s">
        <v>23103</v>
      </c>
      <c r="N4780" t="s">
        <v>23104</v>
      </c>
      <c r="O4780" t="s">
        <v>23105</v>
      </c>
      <c r="P4780" t="s">
        <v>23106</v>
      </c>
      <c r="Q4780" t="s">
        <v>75</v>
      </c>
      <c r="R4780">
        <v>65</v>
      </c>
      <c r="S4780">
        <v>-1</v>
      </c>
      <c r="T4780" t="s">
        <v>32</v>
      </c>
      <c r="U4780" s="1">
        <v>41089</v>
      </c>
      <c r="V4780" t="s">
        <v>48</v>
      </c>
      <c r="W4780" t="s">
        <v>32</v>
      </c>
      <c r="X4780" t="s">
        <v>49</v>
      </c>
      <c r="Y4780" t="s">
        <v>245</v>
      </c>
      <c r="Z4780" t="s">
        <v>298</v>
      </c>
      <c r="AA4780" t="s">
        <v>69</v>
      </c>
      <c r="AB4780" t="s">
        <v>32</v>
      </c>
      <c r="AC4780" t="s">
        <v>71</v>
      </c>
      <c r="AD4780" t="s">
        <v>95</v>
      </c>
      <c r="AE4780" t="s">
        <v>54</v>
      </c>
    </row>
    <row r="4781" spans="1:31" x14ac:dyDescent="0.2">
      <c r="A4781">
        <v>54</v>
      </c>
      <c r="B4781" t="s">
        <v>169</v>
      </c>
      <c r="C4781" t="s">
        <v>155</v>
      </c>
      <c r="D4781" t="s">
        <v>501</v>
      </c>
      <c r="E4781" t="s">
        <v>34</v>
      </c>
      <c r="F4781" t="s">
        <v>56</v>
      </c>
      <c r="G4781" t="s">
        <v>24365</v>
      </c>
      <c r="H4781" t="s">
        <v>32</v>
      </c>
      <c r="I4781" t="s">
        <v>32</v>
      </c>
      <c r="J4781" t="s">
        <v>32</v>
      </c>
      <c r="K4781" t="s">
        <v>32</v>
      </c>
      <c r="L4781" t="s">
        <v>32</v>
      </c>
      <c r="M4781" t="s">
        <v>32</v>
      </c>
      <c r="N4781" t="s">
        <v>32</v>
      </c>
      <c r="O4781" t="s">
        <v>32</v>
      </c>
      <c r="P4781" t="s">
        <v>32</v>
      </c>
      <c r="Q4781" t="s">
        <v>91</v>
      </c>
      <c r="R4781">
        <v>68</v>
      </c>
      <c r="S4781">
        <v>-1</v>
      </c>
      <c r="T4781" t="s">
        <v>1601</v>
      </c>
      <c r="U4781" s="1">
        <v>41079</v>
      </c>
      <c r="V4781" t="s">
        <v>164</v>
      </c>
      <c r="W4781" t="s">
        <v>32</v>
      </c>
      <c r="X4781" t="s">
        <v>49</v>
      </c>
      <c r="Y4781" t="s">
        <v>495</v>
      </c>
      <c r="Z4781" t="s">
        <v>218</v>
      </c>
      <c r="AA4781" t="s">
        <v>51</v>
      </c>
      <c r="AB4781" t="s">
        <v>740</v>
      </c>
      <c r="AC4781" t="s">
        <v>71</v>
      </c>
      <c r="AD4781" t="s">
        <v>447</v>
      </c>
      <c r="AE4781" t="s">
        <v>54</v>
      </c>
    </row>
    <row r="4782" spans="1:31" x14ac:dyDescent="0.2">
      <c r="A4782">
        <v>54</v>
      </c>
      <c r="B4782" t="s">
        <v>169</v>
      </c>
      <c r="C4782" t="s">
        <v>91</v>
      </c>
      <c r="D4782" t="s">
        <v>33</v>
      </c>
      <c r="E4782" t="s">
        <v>34</v>
      </c>
      <c r="F4782" t="s">
        <v>114</v>
      </c>
      <c r="G4782" t="s">
        <v>32</v>
      </c>
      <c r="H4782" t="s">
        <v>32</v>
      </c>
      <c r="I4782" t="s">
        <v>32</v>
      </c>
      <c r="J4782" t="s">
        <v>32</v>
      </c>
      <c r="K4782" t="s">
        <v>32</v>
      </c>
      <c r="L4782" t="s">
        <v>32</v>
      </c>
      <c r="M4782" t="s">
        <v>32</v>
      </c>
      <c r="N4782" t="s">
        <v>32</v>
      </c>
      <c r="O4782" t="s">
        <v>32</v>
      </c>
      <c r="P4782" t="s">
        <v>32</v>
      </c>
      <c r="Q4782" t="s">
        <v>75</v>
      </c>
      <c r="R4782">
        <v>65</v>
      </c>
      <c r="S4782">
        <v>1000000</v>
      </c>
      <c r="T4782" t="s">
        <v>163</v>
      </c>
      <c r="U4782" s="1">
        <v>41072</v>
      </c>
      <c r="V4782" t="s">
        <v>1474</v>
      </c>
      <c r="W4782" t="s">
        <v>2129</v>
      </c>
      <c r="X4782" t="s">
        <v>49</v>
      </c>
      <c r="Y4782" t="s">
        <v>495</v>
      </c>
      <c r="Z4782" t="s">
        <v>1726</v>
      </c>
      <c r="AA4782" t="s">
        <v>69</v>
      </c>
      <c r="AB4782" t="s">
        <v>124</v>
      </c>
      <c r="AC4782" t="s">
        <v>71</v>
      </c>
      <c r="AD4782" t="s">
        <v>95</v>
      </c>
      <c r="AE4782" t="s">
        <v>54</v>
      </c>
    </row>
    <row r="4783" spans="1:31" x14ac:dyDescent="0.2">
      <c r="A4783">
        <v>54</v>
      </c>
      <c r="B4783" t="s">
        <v>55</v>
      </c>
      <c r="C4783" t="s">
        <v>32</v>
      </c>
      <c r="D4783" t="s">
        <v>33</v>
      </c>
      <c r="E4783" t="s">
        <v>32</v>
      </c>
      <c r="F4783" t="s">
        <v>114</v>
      </c>
      <c r="G4783" t="s">
        <v>28005</v>
      </c>
      <c r="H4783" t="s">
        <v>28006</v>
      </c>
      <c r="I4783" t="s">
        <v>28007</v>
      </c>
      <c r="J4783" t="s">
        <v>28008</v>
      </c>
      <c r="K4783" t="s">
        <v>28009</v>
      </c>
      <c r="L4783" t="s">
        <v>28010</v>
      </c>
      <c r="M4783" t="s">
        <v>28011</v>
      </c>
      <c r="N4783" t="s">
        <v>28012</v>
      </c>
      <c r="O4783" t="s">
        <v>28013</v>
      </c>
      <c r="P4783" t="s">
        <v>28014</v>
      </c>
      <c r="Q4783" t="s">
        <v>28015</v>
      </c>
      <c r="R4783">
        <v>70</v>
      </c>
      <c r="S4783">
        <v>-1</v>
      </c>
      <c r="T4783" t="s">
        <v>457</v>
      </c>
      <c r="U4783" s="1">
        <v>41090</v>
      </c>
      <c r="V4783" t="s">
        <v>164</v>
      </c>
      <c r="W4783" t="s">
        <v>2129</v>
      </c>
      <c r="X4783" t="s">
        <v>49</v>
      </c>
      <c r="Y4783" t="s">
        <v>643</v>
      </c>
      <c r="Z4783" t="s">
        <v>343</v>
      </c>
      <c r="AA4783" t="s">
        <v>51</v>
      </c>
      <c r="AB4783" t="s">
        <v>32</v>
      </c>
      <c r="AC4783" t="s">
        <v>71</v>
      </c>
      <c r="AD4783" t="s">
        <v>1440</v>
      </c>
      <c r="AE4783" t="s">
        <v>54</v>
      </c>
    </row>
    <row r="4784" spans="1:31" x14ac:dyDescent="0.2">
      <c r="A4784">
        <v>54</v>
      </c>
      <c r="B4784" t="s">
        <v>169</v>
      </c>
      <c r="C4784" t="s">
        <v>32</v>
      </c>
      <c r="D4784" t="s">
        <v>33</v>
      </c>
      <c r="E4784" t="s">
        <v>34</v>
      </c>
      <c r="F4784" t="s">
        <v>32</v>
      </c>
      <c r="G4784" t="s">
        <v>28074</v>
      </c>
      <c r="H4784" t="s">
        <v>28075</v>
      </c>
      <c r="I4784" t="s">
        <v>28076</v>
      </c>
      <c r="J4784" t="s">
        <v>28077</v>
      </c>
      <c r="K4784" t="s">
        <v>28078</v>
      </c>
      <c r="L4784" t="s">
        <v>28079</v>
      </c>
      <c r="M4784" t="s">
        <v>28080</v>
      </c>
      <c r="N4784" t="s">
        <v>28081</v>
      </c>
      <c r="O4784" t="s">
        <v>28082</v>
      </c>
      <c r="P4784" t="s">
        <v>28083</v>
      </c>
      <c r="Q4784" t="s">
        <v>75</v>
      </c>
      <c r="R4784">
        <v>74</v>
      </c>
      <c r="S4784">
        <v>-1</v>
      </c>
      <c r="T4784" t="s">
        <v>32</v>
      </c>
      <c r="U4784" s="1">
        <v>41090</v>
      </c>
      <c r="V4784" t="s">
        <v>4456</v>
      </c>
      <c r="W4784" t="s">
        <v>181</v>
      </c>
      <c r="X4784" t="s">
        <v>49</v>
      </c>
      <c r="Y4784" t="s">
        <v>32</v>
      </c>
      <c r="Z4784" t="s">
        <v>32</v>
      </c>
      <c r="AA4784" t="s">
        <v>51</v>
      </c>
      <c r="AB4784" t="s">
        <v>32</v>
      </c>
      <c r="AC4784" t="s">
        <v>71</v>
      </c>
      <c r="AD4784" t="s">
        <v>95</v>
      </c>
      <c r="AE4784" t="s">
        <v>54</v>
      </c>
    </row>
    <row r="4785" spans="1:31" x14ac:dyDescent="0.2">
      <c r="A4785">
        <v>54</v>
      </c>
      <c r="B4785" t="s">
        <v>96</v>
      </c>
      <c r="C4785" t="s">
        <v>1043</v>
      </c>
      <c r="D4785" t="s">
        <v>182</v>
      </c>
      <c r="E4785" t="s">
        <v>34</v>
      </c>
      <c r="F4785" t="s">
        <v>183</v>
      </c>
      <c r="G4785" t="s">
        <v>30055</v>
      </c>
      <c r="H4785" t="s">
        <v>30056</v>
      </c>
      <c r="I4785" t="s">
        <v>30057</v>
      </c>
      <c r="J4785" t="s">
        <v>30058</v>
      </c>
      <c r="K4785" t="s">
        <v>30059</v>
      </c>
      <c r="L4785" t="s">
        <v>30060</v>
      </c>
      <c r="M4785" t="s">
        <v>30061</v>
      </c>
      <c r="N4785" t="s">
        <v>30062</v>
      </c>
      <c r="O4785" t="s">
        <v>30063</v>
      </c>
      <c r="P4785" t="s">
        <v>30064</v>
      </c>
      <c r="Q4785" t="s">
        <v>32</v>
      </c>
      <c r="R4785">
        <v>68</v>
      </c>
      <c r="S4785">
        <v>-1</v>
      </c>
      <c r="T4785" t="s">
        <v>136</v>
      </c>
      <c r="U4785" s="1">
        <v>41090</v>
      </c>
      <c r="V4785" t="s">
        <v>260</v>
      </c>
      <c r="W4785" t="s">
        <v>1207</v>
      </c>
      <c r="X4785" t="s">
        <v>49</v>
      </c>
      <c r="Y4785" t="s">
        <v>93</v>
      </c>
      <c r="Z4785" t="s">
        <v>151</v>
      </c>
      <c r="AA4785" t="s">
        <v>51</v>
      </c>
      <c r="AB4785" t="s">
        <v>32</v>
      </c>
      <c r="AC4785" t="s">
        <v>71</v>
      </c>
      <c r="AD4785" t="s">
        <v>95</v>
      </c>
      <c r="AE4785" t="s">
        <v>54</v>
      </c>
    </row>
    <row r="4786" spans="1:31" x14ac:dyDescent="0.2">
      <c r="A4786">
        <v>54</v>
      </c>
      <c r="B4786" t="s">
        <v>55</v>
      </c>
      <c r="C4786" t="s">
        <v>155</v>
      </c>
      <c r="D4786" t="s">
        <v>33</v>
      </c>
      <c r="E4786" t="s">
        <v>34</v>
      </c>
      <c r="F4786" t="s">
        <v>56</v>
      </c>
      <c r="G4786" t="s">
        <v>30374</v>
      </c>
      <c r="H4786" t="s">
        <v>30375</v>
      </c>
      <c r="I4786" t="s">
        <v>30376</v>
      </c>
      <c r="J4786" t="s">
        <v>30377</v>
      </c>
      <c r="K4786" t="s">
        <v>30378</v>
      </c>
      <c r="L4786" t="s">
        <v>30379</v>
      </c>
      <c r="M4786" t="s">
        <v>30380</v>
      </c>
      <c r="N4786" t="s">
        <v>30381</v>
      </c>
      <c r="O4786" t="s">
        <v>30382</v>
      </c>
      <c r="P4786" t="s">
        <v>30383</v>
      </c>
      <c r="Q4786" t="s">
        <v>75</v>
      </c>
      <c r="R4786">
        <v>72</v>
      </c>
      <c r="S4786">
        <v>-1</v>
      </c>
      <c r="T4786" t="s">
        <v>576</v>
      </c>
      <c r="U4786" s="1">
        <v>40964</v>
      </c>
      <c r="V4786" t="s">
        <v>48</v>
      </c>
      <c r="W4786" t="s">
        <v>1207</v>
      </c>
      <c r="X4786" t="s">
        <v>244</v>
      </c>
      <c r="Y4786" t="s">
        <v>93</v>
      </c>
      <c r="Z4786" t="s">
        <v>422</v>
      </c>
      <c r="AA4786" t="s">
        <v>51</v>
      </c>
      <c r="AB4786" t="s">
        <v>124</v>
      </c>
      <c r="AC4786" t="s">
        <v>71</v>
      </c>
      <c r="AD4786" t="s">
        <v>447</v>
      </c>
      <c r="AE4786" t="s">
        <v>54</v>
      </c>
    </row>
    <row r="4787" spans="1:31" x14ac:dyDescent="0.2">
      <c r="A4787">
        <v>54</v>
      </c>
      <c r="B4787" t="s">
        <v>169</v>
      </c>
      <c r="C4787" t="s">
        <v>83</v>
      </c>
      <c r="D4787" t="s">
        <v>501</v>
      </c>
      <c r="E4787" t="s">
        <v>34</v>
      </c>
      <c r="F4787" t="s">
        <v>833</v>
      </c>
      <c r="G4787" t="s">
        <v>35571</v>
      </c>
      <c r="H4787" t="s">
        <v>35572</v>
      </c>
      <c r="I4787" t="s">
        <v>35573</v>
      </c>
      <c r="J4787" t="s">
        <v>35574</v>
      </c>
      <c r="K4787" t="s">
        <v>35575</v>
      </c>
      <c r="L4787" t="s">
        <v>35576</v>
      </c>
      <c r="M4787" t="s">
        <v>35577</v>
      </c>
      <c r="N4787" t="s">
        <v>35578</v>
      </c>
      <c r="O4787" t="s">
        <v>35579</v>
      </c>
      <c r="P4787" t="s">
        <v>35580</v>
      </c>
      <c r="Q4787" t="s">
        <v>75</v>
      </c>
      <c r="R4787">
        <v>63</v>
      </c>
      <c r="S4787">
        <v>100000</v>
      </c>
      <c r="T4787" t="s">
        <v>457</v>
      </c>
      <c r="U4787" s="1">
        <v>41089</v>
      </c>
      <c r="V4787" t="s">
        <v>1598</v>
      </c>
      <c r="W4787" t="s">
        <v>191</v>
      </c>
      <c r="X4787" t="s">
        <v>49</v>
      </c>
      <c r="Y4787" t="s">
        <v>192</v>
      </c>
      <c r="Z4787" t="s">
        <v>29924</v>
      </c>
      <c r="AA4787" t="s">
        <v>69</v>
      </c>
      <c r="AB4787" t="s">
        <v>285</v>
      </c>
      <c r="AC4787" t="s">
        <v>71</v>
      </c>
      <c r="AD4787" t="s">
        <v>95</v>
      </c>
      <c r="AE4787" t="s">
        <v>54</v>
      </c>
    </row>
    <row r="4788" spans="1:31" x14ac:dyDescent="0.2">
      <c r="A4788">
        <v>54</v>
      </c>
      <c r="B4788" t="s">
        <v>112</v>
      </c>
      <c r="C4788" t="s">
        <v>32</v>
      </c>
      <c r="D4788" t="s">
        <v>33</v>
      </c>
      <c r="E4788" t="s">
        <v>34</v>
      </c>
      <c r="F4788" t="s">
        <v>114</v>
      </c>
      <c r="G4788" t="s">
        <v>37807</v>
      </c>
      <c r="H4788" t="s">
        <v>37808</v>
      </c>
      <c r="I4788" t="s">
        <v>37809</v>
      </c>
      <c r="J4788" t="s">
        <v>37810</v>
      </c>
      <c r="K4788" t="s">
        <v>37811</v>
      </c>
      <c r="L4788" t="s">
        <v>37812</v>
      </c>
      <c r="M4788" t="s">
        <v>37813</v>
      </c>
      <c r="N4788" t="s">
        <v>37814</v>
      </c>
      <c r="O4788" t="s">
        <v>37815</v>
      </c>
      <c r="P4788" t="s">
        <v>32</v>
      </c>
      <c r="Q4788" t="s">
        <v>75</v>
      </c>
      <c r="R4788">
        <v>63</v>
      </c>
      <c r="S4788">
        <v>-1</v>
      </c>
      <c r="T4788" t="s">
        <v>163</v>
      </c>
      <c r="U4788" s="1">
        <v>41090</v>
      </c>
      <c r="V4788" t="s">
        <v>1598</v>
      </c>
      <c r="W4788" t="s">
        <v>191</v>
      </c>
      <c r="X4788" t="s">
        <v>49</v>
      </c>
      <c r="Y4788" t="s">
        <v>435</v>
      </c>
      <c r="Z4788" t="s">
        <v>378</v>
      </c>
      <c r="AA4788" t="s">
        <v>69</v>
      </c>
      <c r="AB4788" t="s">
        <v>521</v>
      </c>
      <c r="AC4788" t="s">
        <v>71</v>
      </c>
      <c r="AD4788" t="s">
        <v>800</v>
      </c>
      <c r="AE4788" t="s">
        <v>54</v>
      </c>
    </row>
    <row r="4789" spans="1:31" x14ac:dyDescent="0.2">
      <c r="A4789">
        <v>54</v>
      </c>
      <c r="B4789" t="s">
        <v>169</v>
      </c>
      <c r="C4789" t="s">
        <v>113</v>
      </c>
      <c r="D4789" t="s">
        <v>33</v>
      </c>
      <c r="E4789" t="s">
        <v>34</v>
      </c>
      <c r="F4789" t="s">
        <v>1139</v>
      </c>
      <c r="G4789" t="s">
        <v>38613</v>
      </c>
      <c r="H4789" t="s">
        <v>38614</v>
      </c>
      <c r="I4789" t="s">
        <v>38615</v>
      </c>
      <c r="J4789" t="s">
        <v>38616</v>
      </c>
      <c r="K4789" t="s">
        <v>38617</v>
      </c>
      <c r="L4789" t="s">
        <v>38618</v>
      </c>
      <c r="M4789" t="s">
        <v>38619</v>
      </c>
      <c r="N4789" t="s">
        <v>38620</v>
      </c>
      <c r="O4789" t="s">
        <v>38621</v>
      </c>
      <c r="P4789" t="s">
        <v>32</v>
      </c>
      <c r="Q4789" t="s">
        <v>67</v>
      </c>
      <c r="R4789">
        <v>75</v>
      </c>
      <c r="S4789">
        <v>30000</v>
      </c>
      <c r="T4789" t="s">
        <v>631</v>
      </c>
      <c r="U4789" s="1">
        <v>40898</v>
      </c>
      <c r="V4789" t="s">
        <v>1639</v>
      </c>
      <c r="W4789" t="s">
        <v>181</v>
      </c>
      <c r="X4789" t="s">
        <v>49</v>
      </c>
      <c r="Y4789" t="s">
        <v>93</v>
      </c>
      <c r="Z4789" t="s">
        <v>388</v>
      </c>
      <c r="AA4789" t="s">
        <v>51</v>
      </c>
      <c r="AB4789" t="s">
        <v>167</v>
      </c>
      <c r="AC4789" t="s">
        <v>71</v>
      </c>
      <c r="AD4789" t="s">
        <v>95</v>
      </c>
      <c r="AE4789" t="s">
        <v>54</v>
      </c>
    </row>
    <row r="4790" spans="1:31" x14ac:dyDescent="0.2">
      <c r="A4790">
        <v>55</v>
      </c>
      <c r="B4790" t="s">
        <v>55</v>
      </c>
      <c r="C4790" t="s">
        <v>155</v>
      </c>
      <c r="D4790" t="s">
        <v>182</v>
      </c>
      <c r="E4790" t="s">
        <v>34</v>
      </c>
      <c r="F4790" t="s">
        <v>114</v>
      </c>
      <c r="G4790" t="s">
        <v>3862</v>
      </c>
      <c r="H4790" t="s">
        <v>3863</v>
      </c>
      <c r="I4790" t="s">
        <v>3864</v>
      </c>
      <c r="J4790" t="s">
        <v>3865</v>
      </c>
      <c r="K4790" t="s">
        <v>3866</v>
      </c>
      <c r="L4790" t="s">
        <v>3867</v>
      </c>
      <c r="M4790" t="s">
        <v>3868</v>
      </c>
      <c r="N4790" t="s">
        <v>3869</v>
      </c>
      <c r="O4790" t="s">
        <v>3870</v>
      </c>
      <c r="P4790" t="s">
        <v>3871</v>
      </c>
      <c r="Q4790" t="s">
        <v>108</v>
      </c>
      <c r="R4790">
        <v>72</v>
      </c>
      <c r="S4790">
        <v>-1</v>
      </c>
      <c r="T4790" t="s">
        <v>215</v>
      </c>
      <c r="U4790" s="1">
        <v>41090</v>
      </c>
      <c r="V4790" t="s">
        <v>822</v>
      </c>
      <c r="W4790" t="s">
        <v>886</v>
      </c>
      <c r="X4790" t="s">
        <v>49</v>
      </c>
      <c r="Y4790" t="s">
        <v>32</v>
      </c>
      <c r="Z4790" t="s">
        <v>262</v>
      </c>
      <c r="AA4790" t="s">
        <v>51</v>
      </c>
      <c r="AB4790" t="s">
        <v>367</v>
      </c>
      <c r="AC4790" t="s">
        <v>71</v>
      </c>
      <c r="AD4790" t="s">
        <v>3731</v>
      </c>
      <c r="AE4790" t="s">
        <v>54</v>
      </c>
    </row>
    <row r="4791" spans="1:31" x14ac:dyDescent="0.2">
      <c r="A4791">
        <v>55</v>
      </c>
      <c r="B4791" t="s">
        <v>169</v>
      </c>
      <c r="C4791" t="s">
        <v>155</v>
      </c>
      <c r="D4791" t="s">
        <v>33</v>
      </c>
      <c r="E4791" t="s">
        <v>34</v>
      </c>
      <c r="F4791" t="s">
        <v>114</v>
      </c>
      <c r="G4791" t="s">
        <v>4984</v>
      </c>
      <c r="H4791" t="s">
        <v>4985</v>
      </c>
      <c r="I4791" t="s">
        <v>4986</v>
      </c>
      <c r="J4791" t="s">
        <v>4987</v>
      </c>
      <c r="K4791" t="s">
        <v>4988</v>
      </c>
      <c r="L4791" t="s">
        <v>4989</v>
      </c>
      <c r="M4791" t="s">
        <v>4990</v>
      </c>
      <c r="N4791" t="s">
        <v>4991</v>
      </c>
      <c r="O4791" t="s">
        <v>4992</v>
      </c>
      <c r="P4791" t="s">
        <v>4993</v>
      </c>
      <c r="Q4791" t="s">
        <v>75</v>
      </c>
      <c r="R4791">
        <v>67</v>
      </c>
      <c r="S4791">
        <v>-1</v>
      </c>
      <c r="T4791" t="s">
        <v>163</v>
      </c>
      <c r="U4791" s="1">
        <v>41088</v>
      </c>
      <c r="V4791" t="s">
        <v>458</v>
      </c>
      <c r="W4791" t="s">
        <v>191</v>
      </c>
      <c r="X4791" t="s">
        <v>49</v>
      </c>
      <c r="Y4791" t="s">
        <v>245</v>
      </c>
      <c r="Z4791" t="s">
        <v>91</v>
      </c>
      <c r="AA4791" t="s">
        <v>69</v>
      </c>
      <c r="AB4791" t="s">
        <v>521</v>
      </c>
      <c r="AC4791" t="s">
        <v>71</v>
      </c>
      <c r="AD4791" t="s">
        <v>82</v>
      </c>
      <c r="AE4791" t="s">
        <v>54</v>
      </c>
    </row>
    <row r="4792" spans="1:31" x14ac:dyDescent="0.2">
      <c r="A4792">
        <v>55</v>
      </c>
      <c r="B4792" t="s">
        <v>96</v>
      </c>
      <c r="C4792" t="s">
        <v>155</v>
      </c>
      <c r="D4792" t="s">
        <v>182</v>
      </c>
      <c r="E4792" t="s">
        <v>170</v>
      </c>
      <c r="F4792" t="s">
        <v>32</v>
      </c>
      <c r="G4792" t="s">
        <v>5054</v>
      </c>
      <c r="H4792" t="s">
        <v>5055</v>
      </c>
      <c r="I4792" t="s">
        <v>5056</v>
      </c>
      <c r="J4792" t="s">
        <v>5057</v>
      </c>
      <c r="K4792" t="s">
        <v>5058</v>
      </c>
      <c r="L4792" t="s">
        <v>5059</v>
      </c>
      <c r="M4792" t="s">
        <v>5060</v>
      </c>
      <c r="N4792" t="s">
        <v>5061</v>
      </c>
      <c r="O4792" t="s">
        <v>5062</v>
      </c>
      <c r="P4792" t="s">
        <v>5063</v>
      </c>
      <c r="Q4792" t="s">
        <v>75</v>
      </c>
      <c r="R4792">
        <v>64</v>
      </c>
      <c r="S4792">
        <v>-1</v>
      </c>
      <c r="T4792" t="s">
        <v>47</v>
      </c>
      <c r="U4792" s="1">
        <v>41075</v>
      </c>
      <c r="V4792" t="s">
        <v>48</v>
      </c>
      <c r="W4792" t="s">
        <v>191</v>
      </c>
      <c r="X4792" t="s">
        <v>49</v>
      </c>
      <c r="Y4792" t="s">
        <v>643</v>
      </c>
      <c r="Z4792" t="s">
        <v>80</v>
      </c>
      <c r="AA4792" t="s">
        <v>69</v>
      </c>
      <c r="AB4792" t="s">
        <v>521</v>
      </c>
      <c r="AC4792" t="s">
        <v>71</v>
      </c>
      <c r="AD4792" t="s">
        <v>95</v>
      </c>
      <c r="AE4792" t="s">
        <v>54</v>
      </c>
    </row>
    <row r="4793" spans="1:31" x14ac:dyDescent="0.2">
      <c r="A4793">
        <v>55</v>
      </c>
      <c r="B4793" t="s">
        <v>112</v>
      </c>
      <c r="C4793" t="s">
        <v>113</v>
      </c>
      <c r="D4793" t="s">
        <v>32</v>
      </c>
      <c r="E4793" t="s">
        <v>170</v>
      </c>
      <c r="F4793" t="s">
        <v>773</v>
      </c>
      <c r="G4793" t="s">
        <v>11368</v>
      </c>
      <c r="H4793" t="s">
        <v>11369</v>
      </c>
      <c r="I4793" t="s">
        <v>11370</v>
      </c>
      <c r="J4793" t="s">
        <v>32</v>
      </c>
      <c r="K4793" t="s">
        <v>32</v>
      </c>
      <c r="L4793" t="s">
        <v>32</v>
      </c>
      <c r="M4793" t="s">
        <v>32</v>
      </c>
      <c r="N4793" t="s">
        <v>32</v>
      </c>
      <c r="O4793" t="s">
        <v>32</v>
      </c>
      <c r="P4793" t="s">
        <v>32</v>
      </c>
      <c r="Q4793" t="s">
        <v>67</v>
      </c>
      <c r="R4793">
        <v>70</v>
      </c>
      <c r="S4793">
        <v>20000</v>
      </c>
      <c r="T4793" t="s">
        <v>1066</v>
      </c>
      <c r="U4793" s="1">
        <v>40863</v>
      </c>
      <c r="V4793" t="s">
        <v>164</v>
      </c>
      <c r="W4793" t="s">
        <v>181</v>
      </c>
      <c r="X4793" t="s">
        <v>49</v>
      </c>
      <c r="Y4793" t="s">
        <v>93</v>
      </c>
      <c r="Z4793" t="s">
        <v>388</v>
      </c>
      <c r="AA4793" t="s">
        <v>51</v>
      </c>
      <c r="AB4793" t="s">
        <v>110</v>
      </c>
      <c r="AC4793" t="s">
        <v>220</v>
      </c>
      <c r="AD4793" t="s">
        <v>95</v>
      </c>
      <c r="AE4793" t="s">
        <v>54</v>
      </c>
    </row>
    <row r="4794" spans="1:31" x14ac:dyDescent="0.2">
      <c r="A4794">
        <v>55</v>
      </c>
      <c r="B4794" t="s">
        <v>169</v>
      </c>
      <c r="C4794" t="s">
        <v>155</v>
      </c>
      <c r="D4794" t="s">
        <v>33</v>
      </c>
      <c r="E4794" t="s">
        <v>32</v>
      </c>
      <c r="F4794" t="s">
        <v>56</v>
      </c>
      <c r="G4794" t="s">
        <v>15315</v>
      </c>
      <c r="H4794" t="s">
        <v>15316</v>
      </c>
      <c r="I4794" t="s">
        <v>15317</v>
      </c>
      <c r="J4794" t="s">
        <v>15318</v>
      </c>
      <c r="K4794" t="s">
        <v>15319</v>
      </c>
      <c r="L4794" t="s">
        <v>15320</v>
      </c>
      <c r="M4794" t="s">
        <v>15321</v>
      </c>
      <c r="N4794" t="s">
        <v>15322</v>
      </c>
      <c r="O4794" t="s">
        <v>15323</v>
      </c>
      <c r="P4794" t="s">
        <v>15324</v>
      </c>
      <c r="Q4794" t="s">
        <v>321</v>
      </c>
      <c r="R4794">
        <v>72</v>
      </c>
      <c r="S4794">
        <v>-1</v>
      </c>
      <c r="T4794" t="s">
        <v>457</v>
      </c>
      <c r="U4794" s="1">
        <v>41087</v>
      </c>
      <c r="V4794" t="s">
        <v>48</v>
      </c>
      <c r="W4794" t="s">
        <v>32</v>
      </c>
      <c r="X4794" t="s">
        <v>244</v>
      </c>
      <c r="Y4794" t="s">
        <v>245</v>
      </c>
      <c r="Z4794" t="s">
        <v>246</v>
      </c>
      <c r="AA4794" t="s">
        <v>51</v>
      </c>
      <c r="AB4794" t="s">
        <v>124</v>
      </c>
      <c r="AC4794" t="s">
        <v>71</v>
      </c>
      <c r="AD4794" t="s">
        <v>1042</v>
      </c>
      <c r="AE4794" t="s">
        <v>54</v>
      </c>
    </row>
    <row r="4795" spans="1:31" x14ac:dyDescent="0.2">
      <c r="A4795">
        <v>55</v>
      </c>
      <c r="B4795" t="s">
        <v>55</v>
      </c>
      <c r="C4795" t="s">
        <v>32</v>
      </c>
      <c r="D4795" t="s">
        <v>33</v>
      </c>
      <c r="E4795" t="s">
        <v>34</v>
      </c>
      <c r="F4795" t="s">
        <v>56</v>
      </c>
      <c r="G4795" t="s">
        <v>16310</v>
      </c>
      <c r="H4795" t="s">
        <v>16311</v>
      </c>
      <c r="I4795" t="s">
        <v>16312</v>
      </c>
      <c r="J4795" t="s">
        <v>16313</v>
      </c>
      <c r="K4795" t="s">
        <v>16314</v>
      </c>
      <c r="L4795" t="s">
        <v>16315</v>
      </c>
      <c r="M4795" t="s">
        <v>16316</v>
      </c>
      <c r="N4795" t="s">
        <v>16317</v>
      </c>
      <c r="O4795" t="s">
        <v>16318</v>
      </c>
      <c r="P4795" t="s">
        <v>16319</v>
      </c>
      <c r="Q4795" t="s">
        <v>75</v>
      </c>
      <c r="R4795">
        <v>72</v>
      </c>
      <c r="S4795">
        <v>100000</v>
      </c>
      <c r="T4795" t="s">
        <v>457</v>
      </c>
      <c r="U4795" s="1">
        <v>41079</v>
      </c>
      <c r="V4795" t="s">
        <v>260</v>
      </c>
      <c r="W4795" t="s">
        <v>78</v>
      </c>
      <c r="X4795" t="s">
        <v>49</v>
      </c>
      <c r="Y4795" t="s">
        <v>192</v>
      </c>
      <c r="Z4795" t="s">
        <v>298</v>
      </c>
      <c r="AA4795" t="s">
        <v>51</v>
      </c>
      <c r="AB4795" t="s">
        <v>379</v>
      </c>
      <c r="AC4795" t="s">
        <v>71</v>
      </c>
      <c r="AD4795" t="s">
        <v>95</v>
      </c>
      <c r="AE4795" t="s">
        <v>2899</v>
      </c>
    </row>
    <row r="4796" spans="1:31" x14ac:dyDescent="0.2">
      <c r="A4796">
        <v>55</v>
      </c>
      <c r="B4796" t="s">
        <v>31</v>
      </c>
      <c r="C4796" t="s">
        <v>32</v>
      </c>
      <c r="D4796" t="s">
        <v>33</v>
      </c>
      <c r="E4796" t="s">
        <v>32</v>
      </c>
      <c r="F4796" t="s">
        <v>56</v>
      </c>
      <c r="G4796" t="s">
        <v>20559</v>
      </c>
      <c r="H4796" t="s">
        <v>20560</v>
      </c>
      <c r="I4796" t="s">
        <v>20561</v>
      </c>
      <c r="J4796" t="s">
        <v>20562</v>
      </c>
      <c r="K4796" t="s">
        <v>20563</v>
      </c>
      <c r="L4796" t="s">
        <v>20564</v>
      </c>
      <c r="M4796" t="s">
        <v>20565</v>
      </c>
      <c r="N4796" t="s">
        <v>20566</v>
      </c>
      <c r="O4796" t="s">
        <v>20567</v>
      </c>
      <c r="P4796" t="s">
        <v>20568</v>
      </c>
      <c r="Q4796" t="s">
        <v>75</v>
      </c>
      <c r="R4796">
        <v>67</v>
      </c>
      <c r="S4796">
        <v>-1</v>
      </c>
      <c r="T4796" t="s">
        <v>136</v>
      </c>
      <c r="U4796" s="1">
        <v>40855</v>
      </c>
      <c r="V4796" t="s">
        <v>48</v>
      </c>
      <c r="W4796" t="s">
        <v>191</v>
      </c>
      <c r="X4796" t="s">
        <v>49</v>
      </c>
      <c r="Y4796" t="s">
        <v>32</v>
      </c>
      <c r="Z4796" t="s">
        <v>50</v>
      </c>
      <c r="AA4796" t="s">
        <v>51</v>
      </c>
      <c r="AB4796" t="s">
        <v>618</v>
      </c>
      <c r="AC4796" t="s">
        <v>71</v>
      </c>
      <c r="AD4796" t="s">
        <v>20569</v>
      </c>
      <c r="AE4796" t="s">
        <v>54</v>
      </c>
    </row>
    <row r="4797" spans="1:31" x14ac:dyDescent="0.2">
      <c r="A4797">
        <v>55</v>
      </c>
      <c r="B4797" t="s">
        <v>96</v>
      </c>
      <c r="C4797" t="s">
        <v>32</v>
      </c>
      <c r="D4797" t="s">
        <v>33</v>
      </c>
      <c r="E4797" t="s">
        <v>34</v>
      </c>
      <c r="F4797" t="s">
        <v>56</v>
      </c>
      <c r="G4797" t="s">
        <v>22596</v>
      </c>
      <c r="H4797" t="s">
        <v>22597</v>
      </c>
      <c r="I4797" t="s">
        <v>22598</v>
      </c>
      <c r="J4797" t="s">
        <v>22599</v>
      </c>
      <c r="K4797" t="s">
        <v>22600</v>
      </c>
      <c r="L4797" t="s">
        <v>22601</v>
      </c>
      <c r="M4797" t="s">
        <v>22602</v>
      </c>
      <c r="N4797" t="s">
        <v>22603</v>
      </c>
      <c r="O4797" t="s">
        <v>22604</v>
      </c>
      <c r="P4797" t="s">
        <v>8958</v>
      </c>
      <c r="Q4797" t="s">
        <v>75</v>
      </c>
      <c r="R4797">
        <v>70</v>
      </c>
      <c r="S4797">
        <v>-1</v>
      </c>
      <c r="T4797" t="s">
        <v>215</v>
      </c>
      <c r="U4797" s="1">
        <v>41089</v>
      </c>
      <c r="V4797" t="s">
        <v>48</v>
      </c>
      <c r="W4797" t="s">
        <v>32</v>
      </c>
      <c r="X4797" t="s">
        <v>244</v>
      </c>
      <c r="Y4797" t="s">
        <v>495</v>
      </c>
      <c r="Z4797" t="s">
        <v>32</v>
      </c>
      <c r="AA4797" t="s">
        <v>51</v>
      </c>
      <c r="AB4797" t="s">
        <v>1104</v>
      </c>
      <c r="AC4797" t="s">
        <v>71</v>
      </c>
      <c r="AD4797" t="s">
        <v>800</v>
      </c>
      <c r="AE4797" t="s">
        <v>54</v>
      </c>
    </row>
    <row r="4798" spans="1:31" x14ac:dyDescent="0.2">
      <c r="A4798">
        <v>55</v>
      </c>
      <c r="B4798" t="s">
        <v>96</v>
      </c>
      <c r="C4798" t="s">
        <v>955</v>
      </c>
      <c r="D4798" t="s">
        <v>33</v>
      </c>
      <c r="E4798" t="s">
        <v>32</v>
      </c>
      <c r="F4798" t="s">
        <v>114</v>
      </c>
      <c r="G4798" t="s">
        <v>23979</v>
      </c>
      <c r="H4798" t="s">
        <v>23980</v>
      </c>
      <c r="I4798" t="s">
        <v>23981</v>
      </c>
      <c r="J4798" t="s">
        <v>23982</v>
      </c>
      <c r="K4798" t="s">
        <v>23983</v>
      </c>
      <c r="L4798" t="s">
        <v>23984</v>
      </c>
      <c r="M4798" t="s">
        <v>23985</v>
      </c>
      <c r="N4798" t="s">
        <v>9337</v>
      </c>
      <c r="O4798" t="s">
        <v>23986</v>
      </c>
      <c r="P4798" t="s">
        <v>23987</v>
      </c>
      <c r="Q4798" t="s">
        <v>75</v>
      </c>
      <c r="R4798">
        <v>63</v>
      </c>
      <c r="S4798">
        <v>-1</v>
      </c>
      <c r="T4798" t="s">
        <v>47</v>
      </c>
      <c r="U4798" s="1">
        <v>41090</v>
      </c>
      <c r="V4798" t="s">
        <v>260</v>
      </c>
      <c r="W4798" t="s">
        <v>92</v>
      </c>
      <c r="X4798" t="s">
        <v>49</v>
      </c>
      <c r="Y4798" t="s">
        <v>93</v>
      </c>
      <c r="Z4798" t="s">
        <v>1726</v>
      </c>
      <c r="AA4798" t="s">
        <v>69</v>
      </c>
      <c r="AB4798" t="s">
        <v>389</v>
      </c>
      <c r="AC4798" t="s">
        <v>71</v>
      </c>
      <c r="AD4798" t="s">
        <v>332</v>
      </c>
      <c r="AE4798" t="s">
        <v>54</v>
      </c>
    </row>
    <row r="4799" spans="1:31" x14ac:dyDescent="0.2">
      <c r="A4799">
        <v>55</v>
      </c>
      <c r="B4799" t="s">
        <v>55</v>
      </c>
      <c r="C4799" t="s">
        <v>155</v>
      </c>
      <c r="D4799" t="s">
        <v>33</v>
      </c>
      <c r="E4799" t="s">
        <v>170</v>
      </c>
      <c r="F4799" t="s">
        <v>114</v>
      </c>
      <c r="G4799" t="s">
        <v>24579</v>
      </c>
      <c r="H4799" t="s">
        <v>24580</v>
      </c>
      <c r="I4799" t="s">
        <v>24581</v>
      </c>
      <c r="J4799" t="s">
        <v>24582</v>
      </c>
      <c r="K4799" t="s">
        <v>24583</v>
      </c>
      <c r="L4799" t="s">
        <v>24584</v>
      </c>
      <c r="M4799" t="s">
        <v>32</v>
      </c>
      <c r="N4799" t="s">
        <v>24585</v>
      </c>
      <c r="O4799" t="s">
        <v>24586</v>
      </c>
      <c r="P4799" t="s">
        <v>24587</v>
      </c>
      <c r="Q4799" t="s">
        <v>75</v>
      </c>
      <c r="R4799">
        <v>70</v>
      </c>
      <c r="S4799">
        <v>-1</v>
      </c>
      <c r="T4799" t="s">
        <v>163</v>
      </c>
      <c r="U4799" s="1">
        <v>41090</v>
      </c>
      <c r="V4799" t="s">
        <v>48</v>
      </c>
      <c r="W4799" t="s">
        <v>78</v>
      </c>
      <c r="X4799" t="s">
        <v>398</v>
      </c>
      <c r="Y4799" t="s">
        <v>32</v>
      </c>
      <c r="Z4799" t="s">
        <v>561</v>
      </c>
      <c r="AA4799" t="s">
        <v>69</v>
      </c>
      <c r="AB4799" t="s">
        <v>167</v>
      </c>
      <c r="AC4799" t="s">
        <v>71</v>
      </c>
      <c r="AD4799" t="s">
        <v>168</v>
      </c>
      <c r="AE4799" t="s">
        <v>265</v>
      </c>
    </row>
    <row r="4800" spans="1:31" x14ac:dyDescent="0.2">
      <c r="A4800">
        <v>55</v>
      </c>
      <c r="B4800" t="s">
        <v>169</v>
      </c>
      <c r="C4800" t="s">
        <v>32</v>
      </c>
      <c r="D4800" t="s">
        <v>501</v>
      </c>
      <c r="E4800" t="s">
        <v>34</v>
      </c>
      <c r="F4800" t="s">
        <v>1394</v>
      </c>
      <c r="G4800" t="s">
        <v>26565</v>
      </c>
      <c r="H4800" t="s">
        <v>26566</v>
      </c>
      <c r="I4800" t="s">
        <v>26567</v>
      </c>
      <c r="J4800" t="s">
        <v>26568</v>
      </c>
      <c r="K4800" t="s">
        <v>26569</v>
      </c>
      <c r="L4800" t="s">
        <v>26570</v>
      </c>
      <c r="M4800" t="s">
        <v>26571</v>
      </c>
      <c r="N4800" t="s">
        <v>26572</v>
      </c>
      <c r="O4800" t="s">
        <v>26573</v>
      </c>
      <c r="P4800" t="s">
        <v>26574</v>
      </c>
      <c r="Q4800" t="s">
        <v>75</v>
      </c>
      <c r="R4800">
        <v>67</v>
      </c>
      <c r="S4800">
        <v>-1</v>
      </c>
      <c r="T4800" t="s">
        <v>215</v>
      </c>
      <c r="U4800" s="1">
        <v>40948</v>
      </c>
      <c r="V4800" t="s">
        <v>1598</v>
      </c>
      <c r="W4800" t="s">
        <v>191</v>
      </c>
      <c r="X4800" t="s">
        <v>49</v>
      </c>
      <c r="Y4800" t="s">
        <v>93</v>
      </c>
      <c r="Z4800" t="s">
        <v>322</v>
      </c>
      <c r="AA4800" t="s">
        <v>51</v>
      </c>
      <c r="AB4800" t="s">
        <v>52</v>
      </c>
      <c r="AC4800" t="s">
        <v>71</v>
      </c>
      <c r="AD4800" t="s">
        <v>26575</v>
      </c>
      <c r="AE4800" t="s">
        <v>54</v>
      </c>
    </row>
    <row r="4801" spans="1:31" x14ac:dyDescent="0.2">
      <c r="A4801">
        <v>55</v>
      </c>
      <c r="B4801" t="s">
        <v>96</v>
      </c>
      <c r="C4801" t="s">
        <v>155</v>
      </c>
      <c r="D4801" t="s">
        <v>33</v>
      </c>
      <c r="E4801" t="s">
        <v>34</v>
      </c>
      <c r="F4801" t="s">
        <v>3351</v>
      </c>
      <c r="G4801" t="s">
        <v>28416</v>
      </c>
      <c r="H4801" t="s">
        <v>28417</v>
      </c>
      <c r="I4801" t="s">
        <v>28418</v>
      </c>
      <c r="J4801" t="s">
        <v>28419</v>
      </c>
      <c r="K4801" t="s">
        <v>28420</v>
      </c>
      <c r="L4801" t="s">
        <v>28421</v>
      </c>
      <c r="M4801" t="s">
        <v>28422</v>
      </c>
      <c r="N4801" t="s">
        <v>28423</v>
      </c>
      <c r="O4801" t="s">
        <v>28424</v>
      </c>
      <c r="P4801" t="s">
        <v>28425</v>
      </c>
      <c r="Q4801" t="s">
        <v>75</v>
      </c>
      <c r="R4801">
        <v>71</v>
      </c>
      <c r="S4801">
        <v>100000</v>
      </c>
      <c r="T4801" t="s">
        <v>331</v>
      </c>
      <c r="U4801" s="1">
        <v>40995</v>
      </c>
      <c r="V4801" t="s">
        <v>2466</v>
      </c>
      <c r="W4801" t="s">
        <v>32</v>
      </c>
      <c r="X4801" t="s">
        <v>49</v>
      </c>
      <c r="Y4801" t="s">
        <v>245</v>
      </c>
      <c r="Z4801" t="s">
        <v>1810</v>
      </c>
      <c r="AA4801" t="s">
        <v>51</v>
      </c>
      <c r="AB4801" t="s">
        <v>1243</v>
      </c>
      <c r="AC4801" t="s">
        <v>71</v>
      </c>
      <c r="AD4801" t="s">
        <v>10950</v>
      </c>
      <c r="AE4801" t="s">
        <v>54</v>
      </c>
    </row>
    <row r="4802" spans="1:31" x14ac:dyDescent="0.2">
      <c r="A4802">
        <v>55</v>
      </c>
      <c r="B4802" t="s">
        <v>55</v>
      </c>
      <c r="C4802" t="s">
        <v>1043</v>
      </c>
      <c r="D4802" t="s">
        <v>501</v>
      </c>
      <c r="E4802" t="s">
        <v>34</v>
      </c>
      <c r="F4802" t="s">
        <v>32</v>
      </c>
      <c r="G4802" t="s">
        <v>29561</v>
      </c>
      <c r="H4802" t="s">
        <v>29562</v>
      </c>
      <c r="I4802" t="s">
        <v>29563</v>
      </c>
      <c r="J4802" t="s">
        <v>29564</v>
      </c>
      <c r="K4802" t="s">
        <v>29565</v>
      </c>
      <c r="L4802" t="s">
        <v>29566</v>
      </c>
      <c r="M4802" t="s">
        <v>29567</v>
      </c>
      <c r="N4802" t="s">
        <v>29568</v>
      </c>
      <c r="O4802" t="s">
        <v>32</v>
      </c>
      <c r="P4802" t="s">
        <v>32</v>
      </c>
      <c r="Q4802" t="s">
        <v>32</v>
      </c>
      <c r="R4802">
        <v>65</v>
      </c>
      <c r="S4802">
        <v>-1</v>
      </c>
      <c r="T4802" t="s">
        <v>47</v>
      </c>
      <c r="U4802" s="1">
        <v>41031</v>
      </c>
      <c r="V4802" t="s">
        <v>164</v>
      </c>
      <c r="W4802" t="s">
        <v>181</v>
      </c>
      <c r="X4802" t="s">
        <v>244</v>
      </c>
      <c r="Y4802" t="s">
        <v>643</v>
      </c>
      <c r="Z4802" t="s">
        <v>1164</v>
      </c>
      <c r="AA4802" t="s">
        <v>69</v>
      </c>
      <c r="AB4802" t="s">
        <v>1633</v>
      </c>
      <c r="AC4802" t="s">
        <v>71</v>
      </c>
      <c r="AD4802" t="s">
        <v>14459</v>
      </c>
      <c r="AE4802" t="s">
        <v>54</v>
      </c>
    </row>
    <row r="4803" spans="1:31" x14ac:dyDescent="0.2">
      <c r="A4803">
        <v>55</v>
      </c>
      <c r="B4803" t="s">
        <v>112</v>
      </c>
      <c r="C4803" t="s">
        <v>155</v>
      </c>
      <c r="D4803" t="s">
        <v>33</v>
      </c>
      <c r="E4803" t="s">
        <v>34</v>
      </c>
      <c r="F4803" t="s">
        <v>390</v>
      </c>
      <c r="G4803" t="s">
        <v>29915</v>
      </c>
      <c r="H4803" t="s">
        <v>29916</v>
      </c>
      <c r="I4803" t="s">
        <v>29917</v>
      </c>
      <c r="J4803" t="s">
        <v>39</v>
      </c>
      <c r="K4803" t="s">
        <v>29918</v>
      </c>
      <c r="L4803" t="s">
        <v>29919</v>
      </c>
      <c r="M4803" t="s">
        <v>29920</v>
      </c>
      <c r="N4803" t="s">
        <v>29921</v>
      </c>
      <c r="O4803" t="s">
        <v>29922</v>
      </c>
      <c r="P4803" t="s">
        <v>29923</v>
      </c>
      <c r="Q4803" t="s">
        <v>75</v>
      </c>
      <c r="R4803">
        <v>64</v>
      </c>
      <c r="S4803">
        <v>-1</v>
      </c>
      <c r="T4803" t="s">
        <v>457</v>
      </c>
      <c r="U4803" s="1">
        <v>41091</v>
      </c>
      <c r="V4803" t="s">
        <v>5446</v>
      </c>
      <c r="W4803" t="s">
        <v>32</v>
      </c>
      <c r="X4803" t="s">
        <v>49</v>
      </c>
      <c r="Y4803" t="s">
        <v>495</v>
      </c>
      <c r="Z4803" t="s">
        <v>29924</v>
      </c>
      <c r="AA4803" t="s">
        <v>69</v>
      </c>
      <c r="AB4803" t="s">
        <v>1909</v>
      </c>
      <c r="AC4803" t="s">
        <v>71</v>
      </c>
      <c r="AD4803" t="s">
        <v>95</v>
      </c>
      <c r="AE4803" t="s">
        <v>54</v>
      </c>
    </row>
    <row r="4804" spans="1:31" x14ac:dyDescent="0.2">
      <c r="A4804">
        <v>55</v>
      </c>
      <c r="B4804" t="s">
        <v>55</v>
      </c>
      <c r="C4804" t="s">
        <v>32</v>
      </c>
      <c r="D4804" t="s">
        <v>33</v>
      </c>
      <c r="E4804" t="s">
        <v>34</v>
      </c>
      <c r="F4804" t="s">
        <v>114</v>
      </c>
      <c r="G4804" t="s">
        <v>30895</v>
      </c>
      <c r="H4804" t="s">
        <v>30896</v>
      </c>
      <c r="I4804" t="s">
        <v>30897</v>
      </c>
      <c r="J4804" t="s">
        <v>30898</v>
      </c>
      <c r="K4804" t="s">
        <v>30899</v>
      </c>
      <c r="L4804" t="s">
        <v>30900</v>
      </c>
      <c r="M4804" t="s">
        <v>30901</v>
      </c>
      <c r="N4804" t="s">
        <v>30902</v>
      </c>
      <c r="O4804" t="s">
        <v>30903</v>
      </c>
      <c r="P4804" t="s">
        <v>30904</v>
      </c>
      <c r="Q4804" t="s">
        <v>75</v>
      </c>
      <c r="R4804">
        <v>68</v>
      </c>
      <c r="S4804">
        <v>-1</v>
      </c>
      <c r="T4804" t="s">
        <v>163</v>
      </c>
      <c r="U4804" s="1">
        <v>40785</v>
      </c>
      <c r="V4804" t="s">
        <v>3760</v>
      </c>
      <c r="W4804" t="s">
        <v>191</v>
      </c>
      <c r="X4804" t="s">
        <v>49</v>
      </c>
      <c r="Y4804" t="s">
        <v>495</v>
      </c>
      <c r="Z4804" t="s">
        <v>1164</v>
      </c>
      <c r="AA4804" t="s">
        <v>69</v>
      </c>
      <c r="AB4804" t="s">
        <v>32</v>
      </c>
      <c r="AC4804" t="s">
        <v>71</v>
      </c>
      <c r="AD4804" t="s">
        <v>95</v>
      </c>
      <c r="AE4804" t="s">
        <v>54</v>
      </c>
    </row>
    <row r="4805" spans="1:31" x14ac:dyDescent="0.2">
      <c r="A4805">
        <v>55</v>
      </c>
      <c r="B4805" t="s">
        <v>31</v>
      </c>
      <c r="C4805" t="s">
        <v>113</v>
      </c>
      <c r="D4805" t="s">
        <v>98</v>
      </c>
      <c r="E4805" t="s">
        <v>32</v>
      </c>
      <c r="F4805" t="s">
        <v>114</v>
      </c>
      <c r="G4805" t="s">
        <v>32731</v>
      </c>
      <c r="H4805" t="s">
        <v>32732</v>
      </c>
      <c r="I4805" t="s">
        <v>32733</v>
      </c>
      <c r="J4805" t="s">
        <v>32734</v>
      </c>
      <c r="K4805" t="s">
        <v>32735</v>
      </c>
      <c r="L4805" t="s">
        <v>32736</v>
      </c>
      <c r="M4805" t="s">
        <v>32737</v>
      </c>
      <c r="N4805" t="s">
        <v>32738</v>
      </c>
      <c r="O4805" t="s">
        <v>32739</v>
      </c>
      <c r="P4805" t="s">
        <v>32</v>
      </c>
      <c r="Q4805" t="s">
        <v>75</v>
      </c>
      <c r="R4805">
        <v>72</v>
      </c>
      <c r="S4805">
        <v>-1</v>
      </c>
      <c r="T4805" t="s">
        <v>32</v>
      </c>
      <c r="U4805" s="1">
        <v>41084</v>
      </c>
      <c r="V4805" t="s">
        <v>48</v>
      </c>
      <c r="W4805" t="s">
        <v>32</v>
      </c>
      <c r="X4805" t="s">
        <v>244</v>
      </c>
      <c r="Y4805" t="s">
        <v>261</v>
      </c>
      <c r="Z4805" t="s">
        <v>32</v>
      </c>
      <c r="AA4805" t="s">
        <v>51</v>
      </c>
      <c r="AB4805" t="s">
        <v>52</v>
      </c>
      <c r="AC4805" t="s">
        <v>71</v>
      </c>
      <c r="AD4805" t="s">
        <v>32740</v>
      </c>
      <c r="AE4805" t="s">
        <v>54</v>
      </c>
    </row>
    <row r="4806" spans="1:31" x14ac:dyDescent="0.2">
      <c r="A4806">
        <v>55</v>
      </c>
      <c r="B4806" t="s">
        <v>96</v>
      </c>
      <c r="C4806" t="s">
        <v>32</v>
      </c>
      <c r="D4806" t="s">
        <v>182</v>
      </c>
      <c r="E4806" t="s">
        <v>34</v>
      </c>
      <c r="F4806" t="s">
        <v>114</v>
      </c>
      <c r="G4806" t="s">
        <v>39400</v>
      </c>
      <c r="H4806" t="s">
        <v>39401</v>
      </c>
      <c r="I4806" t="s">
        <v>39402</v>
      </c>
      <c r="J4806" t="s">
        <v>39403</v>
      </c>
      <c r="K4806" t="s">
        <v>39404</v>
      </c>
      <c r="L4806" t="s">
        <v>39405</v>
      </c>
      <c r="M4806" t="s">
        <v>39406</v>
      </c>
      <c r="N4806" t="s">
        <v>39407</v>
      </c>
      <c r="O4806" t="s">
        <v>39408</v>
      </c>
      <c r="P4806" t="s">
        <v>519</v>
      </c>
      <c r="Q4806" t="s">
        <v>75</v>
      </c>
      <c r="R4806">
        <v>70</v>
      </c>
      <c r="S4806">
        <v>80000</v>
      </c>
      <c r="T4806" t="s">
        <v>163</v>
      </c>
      <c r="U4806" s="1">
        <v>41085</v>
      </c>
      <c r="V4806" t="s">
        <v>260</v>
      </c>
      <c r="W4806" t="s">
        <v>32</v>
      </c>
      <c r="X4806" t="s">
        <v>244</v>
      </c>
      <c r="Y4806" t="s">
        <v>643</v>
      </c>
      <c r="Z4806" t="s">
        <v>378</v>
      </c>
      <c r="AA4806" t="s">
        <v>51</v>
      </c>
      <c r="AB4806" t="s">
        <v>70</v>
      </c>
      <c r="AC4806" t="s">
        <v>71</v>
      </c>
      <c r="AD4806" t="s">
        <v>39409</v>
      </c>
      <c r="AE4806" t="s">
        <v>54</v>
      </c>
    </row>
    <row r="4807" spans="1:31" x14ac:dyDescent="0.2">
      <c r="A4807">
        <v>55</v>
      </c>
      <c r="B4807" t="s">
        <v>154</v>
      </c>
      <c r="C4807" t="s">
        <v>32</v>
      </c>
      <c r="D4807" t="s">
        <v>98</v>
      </c>
      <c r="E4807" t="s">
        <v>34</v>
      </c>
      <c r="F4807" t="s">
        <v>56</v>
      </c>
      <c r="G4807" t="s">
        <v>40111</v>
      </c>
      <c r="H4807" t="s">
        <v>40112</v>
      </c>
      <c r="I4807" t="s">
        <v>40113</v>
      </c>
      <c r="J4807" t="s">
        <v>40114</v>
      </c>
      <c r="K4807" t="s">
        <v>40115</v>
      </c>
      <c r="L4807" t="s">
        <v>40116</v>
      </c>
      <c r="M4807" t="s">
        <v>40117</v>
      </c>
      <c r="N4807" t="s">
        <v>40118</v>
      </c>
      <c r="O4807" t="s">
        <v>40119</v>
      </c>
      <c r="P4807" t="s">
        <v>40120</v>
      </c>
      <c r="Q4807" t="s">
        <v>75</v>
      </c>
      <c r="R4807">
        <v>64</v>
      </c>
      <c r="S4807">
        <v>-1</v>
      </c>
      <c r="T4807" t="s">
        <v>1066</v>
      </c>
      <c r="U4807" s="1">
        <v>41090</v>
      </c>
      <c r="V4807" t="s">
        <v>48</v>
      </c>
      <c r="W4807" t="s">
        <v>181</v>
      </c>
      <c r="X4807" t="s">
        <v>49</v>
      </c>
      <c r="Y4807" t="s">
        <v>192</v>
      </c>
      <c r="Z4807" t="s">
        <v>1505</v>
      </c>
      <c r="AA4807" t="s">
        <v>69</v>
      </c>
      <c r="AB4807" t="s">
        <v>367</v>
      </c>
      <c r="AC4807" t="s">
        <v>71</v>
      </c>
      <c r="AD4807" t="s">
        <v>95</v>
      </c>
      <c r="AE4807" t="s">
        <v>265</v>
      </c>
    </row>
    <row r="4808" spans="1:31" x14ac:dyDescent="0.2">
      <c r="A4808">
        <v>55</v>
      </c>
      <c r="B4808" t="s">
        <v>112</v>
      </c>
      <c r="C4808" t="s">
        <v>32</v>
      </c>
      <c r="D4808" t="s">
        <v>33</v>
      </c>
      <c r="E4808" t="s">
        <v>32</v>
      </c>
      <c r="F4808" t="s">
        <v>114</v>
      </c>
      <c r="G4808" t="s">
        <v>40190</v>
      </c>
      <c r="H4808" t="s">
        <v>40191</v>
      </c>
      <c r="I4808" t="s">
        <v>32</v>
      </c>
      <c r="J4808" t="s">
        <v>32</v>
      </c>
      <c r="K4808" t="s">
        <v>40192</v>
      </c>
      <c r="L4808" t="s">
        <v>40193</v>
      </c>
      <c r="M4808" t="s">
        <v>40194</v>
      </c>
      <c r="N4808" t="s">
        <v>40195</v>
      </c>
      <c r="O4808" t="s">
        <v>40196</v>
      </c>
      <c r="P4808" t="s">
        <v>40197</v>
      </c>
      <c r="Q4808" t="s">
        <v>75</v>
      </c>
      <c r="R4808">
        <v>69</v>
      </c>
      <c r="S4808">
        <v>250000</v>
      </c>
      <c r="T4808" t="s">
        <v>457</v>
      </c>
      <c r="U4808" s="1">
        <v>41090</v>
      </c>
      <c r="V4808" t="s">
        <v>164</v>
      </c>
      <c r="W4808" t="s">
        <v>217</v>
      </c>
      <c r="X4808" t="s">
        <v>49</v>
      </c>
      <c r="Y4808" t="s">
        <v>245</v>
      </c>
      <c r="Z4808" t="s">
        <v>32</v>
      </c>
      <c r="AA4808" t="s">
        <v>51</v>
      </c>
      <c r="AB4808" t="s">
        <v>247</v>
      </c>
      <c r="AC4808" t="s">
        <v>71</v>
      </c>
      <c r="AD4808" t="s">
        <v>95</v>
      </c>
      <c r="AE4808" t="s">
        <v>54</v>
      </c>
    </row>
    <row r="4809" spans="1:31" x14ac:dyDescent="0.2">
      <c r="A4809">
        <v>55</v>
      </c>
      <c r="B4809" t="s">
        <v>55</v>
      </c>
      <c r="C4809" t="s">
        <v>32</v>
      </c>
      <c r="D4809" t="s">
        <v>33</v>
      </c>
      <c r="E4809" t="s">
        <v>170</v>
      </c>
      <c r="F4809" t="s">
        <v>114</v>
      </c>
      <c r="G4809" t="s">
        <v>40335</v>
      </c>
      <c r="H4809" t="s">
        <v>40336</v>
      </c>
      <c r="I4809" t="s">
        <v>40337</v>
      </c>
      <c r="J4809" t="s">
        <v>40338</v>
      </c>
      <c r="K4809" t="s">
        <v>40339</v>
      </c>
      <c r="L4809" t="s">
        <v>40340</v>
      </c>
      <c r="M4809" t="s">
        <v>40341</v>
      </c>
      <c r="N4809" t="s">
        <v>40342</v>
      </c>
      <c r="O4809" t="s">
        <v>40343</v>
      </c>
      <c r="P4809" t="s">
        <v>22198</v>
      </c>
      <c r="Q4809" t="s">
        <v>75</v>
      </c>
      <c r="R4809">
        <v>65</v>
      </c>
      <c r="S4809">
        <v>-1</v>
      </c>
      <c r="T4809" t="s">
        <v>47</v>
      </c>
      <c r="U4809" s="1">
        <v>41085</v>
      </c>
      <c r="V4809" t="s">
        <v>458</v>
      </c>
      <c r="W4809" t="s">
        <v>32</v>
      </c>
      <c r="X4809" t="s">
        <v>244</v>
      </c>
      <c r="Y4809" t="s">
        <v>150</v>
      </c>
      <c r="Z4809" t="s">
        <v>32</v>
      </c>
      <c r="AA4809" t="s">
        <v>51</v>
      </c>
      <c r="AB4809" t="s">
        <v>285</v>
      </c>
      <c r="AC4809" t="s">
        <v>71</v>
      </c>
      <c r="AD4809" t="s">
        <v>168</v>
      </c>
      <c r="AE4809" t="s">
        <v>54</v>
      </c>
    </row>
    <row r="4810" spans="1:31" x14ac:dyDescent="0.2">
      <c r="A4810">
        <v>56</v>
      </c>
      <c r="B4810" t="s">
        <v>169</v>
      </c>
      <c r="C4810" t="s">
        <v>32</v>
      </c>
      <c r="D4810" t="s">
        <v>32</v>
      </c>
      <c r="E4810" t="s">
        <v>34</v>
      </c>
      <c r="F4810" t="s">
        <v>368</v>
      </c>
      <c r="G4810" t="s">
        <v>1238</v>
      </c>
      <c r="H4810" t="s">
        <v>32</v>
      </c>
      <c r="I4810" t="s">
        <v>32</v>
      </c>
      <c r="J4810" t="s">
        <v>32</v>
      </c>
      <c r="K4810" t="s">
        <v>32</v>
      </c>
      <c r="L4810" t="s">
        <v>32</v>
      </c>
      <c r="M4810" t="s">
        <v>32</v>
      </c>
      <c r="N4810" t="s">
        <v>32</v>
      </c>
      <c r="O4810" t="s">
        <v>32</v>
      </c>
      <c r="P4810" t="s">
        <v>32</v>
      </c>
      <c r="Q4810" t="s">
        <v>75</v>
      </c>
      <c r="R4810">
        <v>74</v>
      </c>
      <c r="S4810">
        <v>-1</v>
      </c>
      <c r="T4810" t="s">
        <v>32</v>
      </c>
      <c r="U4810" s="1">
        <v>41090</v>
      </c>
      <c r="V4810" t="s">
        <v>739</v>
      </c>
      <c r="W4810" t="s">
        <v>32</v>
      </c>
      <c r="X4810" t="s">
        <v>49</v>
      </c>
      <c r="Y4810" t="s">
        <v>32</v>
      </c>
      <c r="Z4810" t="s">
        <v>32</v>
      </c>
      <c r="AA4810" t="s">
        <v>51</v>
      </c>
      <c r="AB4810" t="s">
        <v>32</v>
      </c>
      <c r="AC4810" t="s">
        <v>71</v>
      </c>
      <c r="AD4810" t="s">
        <v>95</v>
      </c>
      <c r="AE4810" t="s">
        <v>54</v>
      </c>
    </row>
    <row r="4811" spans="1:31" x14ac:dyDescent="0.2">
      <c r="A4811">
        <v>56</v>
      </c>
      <c r="B4811" t="s">
        <v>96</v>
      </c>
      <c r="C4811" t="s">
        <v>32</v>
      </c>
      <c r="D4811" t="s">
        <v>33</v>
      </c>
      <c r="E4811" t="s">
        <v>170</v>
      </c>
      <c r="F4811" t="s">
        <v>56</v>
      </c>
      <c r="G4811" t="s">
        <v>2741</v>
      </c>
      <c r="H4811" t="s">
        <v>2742</v>
      </c>
      <c r="I4811" t="s">
        <v>2743</v>
      </c>
      <c r="J4811" t="s">
        <v>2744</v>
      </c>
      <c r="K4811" t="s">
        <v>2745</v>
      </c>
      <c r="L4811" t="s">
        <v>2746</v>
      </c>
      <c r="M4811" t="s">
        <v>2747</v>
      </c>
      <c r="N4811" t="s">
        <v>2748</v>
      </c>
      <c r="O4811" t="s">
        <v>2749</v>
      </c>
      <c r="P4811" t="s">
        <v>2750</v>
      </c>
      <c r="Q4811" t="s">
        <v>75</v>
      </c>
      <c r="R4811">
        <v>72</v>
      </c>
      <c r="S4811">
        <v>30000</v>
      </c>
      <c r="T4811" t="s">
        <v>91</v>
      </c>
      <c r="U4811" s="1">
        <v>41088</v>
      </c>
      <c r="V4811" t="s">
        <v>48</v>
      </c>
      <c r="W4811" t="s">
        <v>32</v>
      </c>
      <c r="X4811" t="s">
        <v>49</v>
      </c>
      <c r="Y4811" t="s">
        <v>93</v>
      </c>
      <c r="Z4811" t="s">
        <v>246</v>
      </c>
      <c r="AA4811" t="s">
        <v>51</v>
      </c>
      <c r="AB4811" t="s">
        <v>1633</v>
      </c>
      <c r="AC4811" t="s">
        <v>71</v>
      </c>
      <c r="AD4811" t="s">
        <v>2751</v>
      </c>
      <c r="AE4811" t="s">
        <v>54</v>
      </c>
    </row>
    <row r="4812" spans="1:31" x14ac:dyDescent="0.2">
      <c r="A4812">
        <v>56</v>
      </c>
      <c r="B4812" t="s">
        <v>620</v>
      </c>
      <c r="C4812" t="s">
        <v>32</v>
      </c>
      <c r="D4812" t="s">
        <v>501</v>
      </c>
      <c r="E4812" t="s">
        <v>32</v>
      </c>
      <c r="F4812" t="s">
        <v>114</v>
      </c>
      <c r="G4812" t="s">
        <v>4170</v>
      </c>
      <c r="H4812" t="s">
        <v>4171</v>
      </c>
      <c r="I4812" t="s">
        <v>4172</v>
      </c>
      <c r="J4812" t="s">
        <v>4173</v>
      </c>
      <c r="K4812" t="s">
        <v>4174</v>
      </c>
      <c r="L4812" t="s">
        <v>4175</v>
      </c>
      <c r="M4812" t="s">
        <v>4176</v>
      </c>
      <c r="N4812" t="s">
        <v>4177</v>
      </c>
      <c r="O4812" t="s">
        <v>4178</v>
      </c>
      <c r="P4812" t="s">
        <v>4179</v>
      </c>
      <c r="Q4812" t="s">
        <v>75</v>
      </c>
      <c r="R4812">
        <v>64</v>
      </c>
      <c r="S4812">
        <v>-1</v>
      </c>
      <c r="T4812" t="s">
        <v>203</v>
      </c>
      <c r="U4812" s="1">
        <v>41004</v>
      </c>
      <c r="V4812" t="s">
        <v>232</v>
      </c>
      <c r="W4812" t="s">
        <v>32</v>
      </c>
      <c r="X4812" t="s">
        <v>49</v>
      </c>
      <c r="Y4812" t="s">
        <v>192</v>
      </c>
      <c r="Z4812" t="s">
        <v>32</v>
      </c>
      <c r="AA4812" t="s">
        <v>69</v>
      </c>
      <c r="AB4812" t="s">
        <v>521</v>
      </c>
      <c r="AC4812" t="s">
        <v>71</v>
      </c>
      <c r="AD4812" t="s">
        <v>95</v>
      </c>
      <c r="AE4812" t="s">
        <v>54</v>
      </c>
    </row>
    <row r="4813" spans="1:31" x14ac:dyDescent="0.2">
      <c r="A4813">
        <v>56</v>
      </c>
      <c r="B4813" t="s">
        <v>154</v>
      </c>
      <c r="C4813" t="s">
        <v>278</v>
      </c>
      <c r="D4813" t="s">
        <v>501</v>
      </c>
      <c r="E4813" t="s">
        <v>170</v>
      </c>
      <c r="F4813" t="s">
        <v>56</v>
      </c>
      <c r="G4813" t="s">
        <v>7292</v>
      </c>
      <c r="H4813" t="s">
        <v>7293</v>
      </c>
      <c r="I4813" t="s">
        <v>32</v>
      </c>
      <c r="J4813" t="s">
        <v>7294</v>
      </c>
      <c r="K4813" t="s">
        <v>7295</v>
      </c>
      <c r="L4813" t="s">
        <v>7296</v>
      </c>
      <c r="M4813" t="s">
        <v>7297</v>
      </c>
      <c r="N4813" t="s">
        <v>7298</v>
      </c>
      <c r="O4813" t="s">
        <v>7299</v>
      </c>
      <c r="P4813" t="s">
        <v>7300</v>
      </c>
      <c r="Q4813" t="s">
        <v>75</v>
      </c>
      <c r="R4813">
        <v>65</v>
      </c>
      <c r="S4813">
        <v>-1</v>
      </c>
      <c r="T4813" t="s">
        <v>32</v>
      </c>
      <c r="U4813" s="1">
        <v>41088</v>
      </c>
      <c r="V4813" t="s">
        <v>7301</v>
      </c>
      <c r="W4813" t="s">
        <v>2129</v>
      </c>
      <c r="X4813" t="s">
        <v>49</v>
      </c>
      <c r="Y4813" t="s">
        <v>79</v>
      </c>
      <c r="Z4813" t="s">
        <v>343</v>
      </c>
      <c r="AA4813" t="s">
        <v>69</v>
      </c>
      <c r="AB4813" t="s">
        <v>299</v>
      </c>
      <c r="AC4813" t="s">
        <v>71</v>
      </c>
      <c r="AD4813" t="s">
        <v>95</v>
      </c>
      <c r="AE4813" t="s">
        <v>54</v>
      </c>
    </row>
    <row r="4814" spans="1:31" x14ac:dyDescent="0.2">
      <c r="A4814">
        <v>56</v>
      </c>
      <c r="B4814" t="s">
        <v>96</v>
      </c>
      <c r="C4814" t="s">
        <v>83</v>
      </c>
      <c r="D4814" t="s">
        <v>501</v>
      </c>
      <c r="E4814" t="s">
        <v>34</v>
      </c>
      <c r="F4814" t="s">
        <v>833</v>
      </c>
      <c r="G4814" t="s">
        <v>7685</v>
      </c>
      <c r="H4814" t="s">
        <v>7686</v>
      </c>
      <c r="I4814" t="s">
        <v>7687</v>
      </c>
      <c r="J4814" t="s">
        <v>7688</v>
      </c>
      <c r="K4814" t="s">
        <v>7689</v>
      </c>
      <c r="L4814" t="s">
        <v>7690</v>
      </c>
      <c r="M4814" t="s">
        <v>7691</v>
      </c>
      <c r="N4814" t="s">
        <v>7692</v>
      </c>
      <c r="O4814" t="s">
        <v>7693</v>
      </c>
      <c r="P4814" t="s">
        <v>7694</v>
      </c>
      <c r="Q4814" t="s">
        <v>148</v>
      </c>
      <c r="R4814">
        <v>63</v>
      </c>
      <c r="S4814">
        <v>60000</v>
      </c>
      <c r="T4814" t="s">
        <v>91</v>
      </c>
      <c r="U4814" s="1">
        <v>41086</v>
      </c>
      <c r="V4814" t="s">
        <v>164</v>
      </c>
      <c r="W4814" t="s">
        <v>78</v>
      </c>
      <c r="X4814" t="s">
        <v>244</v>
      </c>
      <c r="Y4814" t="s">
        <v>150</v>
      </c>
      <c r="Z4814" t="s">
        <v>91</v>
      </c>
      <c r="AA4814" t="s">
        <v>69</v>
      </c>
      <c r="AB4814" t="s">
        <v>1633</v>
      </c>
      <c r="AC4814" t="s">
        <v>71</v>
      </c>
      <c r="AD4814" t="s">
        <v>7695</v>
      </c>
      <c r="AE4814" t="s">
        <v>54</v>
      </c>
    </row>
    <row r="4815" spans="1:31" x14ac:dyDescent="0.2">
      <c r="A4815">
        <v>56</v>
      </c>
      <c r="B4815" t="s">
        <v>620</v>
      </c>
      <c r="C4815" t="s">
        <v>83</v>
      </c>
      <c r="D4815" t="s">
        <v>501</v>
      </c>
      <c r="E4815" t="s">
        <v>34</v>
      </c>
      <c r="F4815" t="s">
        <v>1394</v>
      </c>
      <c r="G4815" t="s">
        <v>8085</v>
      </c>
      <c r="H4815" t="s">
        <v>8086</v>
      </c>
      <c r="I4815" t="s">
        <v>8087</v>
      </c>
      <c r="J4815" t="s">
        <v>8088</v>
      </c>
      <c r="K4815" t="s">
        <v>8089</v>
      </c>
      <c r="L4815" t="s">
        <v>8090</v>
      </c>
      <c r="M4815" t="s">
        <v>8091</v>
      </c>
      <c r="N4815" t="s">
        <v>8092</v>
      </c>
      <c r="O4815" t="s">
        <v>8093</v>
      </c>
      <c r="P4815" t="s">
        <v>8094</v>
      </c>
      <c r="Q4815" t="s">
        <v>75</v>
      </c>
      <c r="R4815">
        <v>67</v>
      </c>
      <c r="S4815">
        <v>80000</v>
      </c>
      <c r="T4815" t="s">
        <v>203</v>
      </c>
      <c r="U4815" s="1">
        <v>41090</v>
      </c>
      <c r="V4815" t="s">
        <v>48</v>
      </c>
      <c r="W4815" t="s">
        <v>181</v>
      </c>
      <c r="X4815" t="s">
        <v>49</v>
      </c>
      <c r="Y4815" t="s">
        <v>435</v>
      </c>
      <c r="Z4815" t="s">
        <v>388</v>
      </c>
      <c r="AA4815" t="s">
        <v>69</v>
      </c>
      <c r="AB4815" t="s">
        <v>167</v>
      </c>
      <c r="AC4815" t="s">
        <v>71</v>
      </c>
      <c r="AD4815" t="s">
        <v>95</v>
      </c>
      <c r="AE4815" t="s">
        <v>54</v>
      </c>
    </row>
    <row r="4816" spans="1:31" x14ac:dyDescent="0.2">
      <c r="A4816">
        <v>56</v>
      </c>
      <c r="B4816" t="s">
        <v>96</v>
      </c>
      <c r="C4816" t="s">
        <v>97</v>
      </c>
      <c r="D4816" t="s">
        <v>182</v>
      </c>
      <c r="E4816" t="s">
        <v>34</v>
      </c>
      <c r="F4816" t="s">
        <v>56</v>
      </c>
      <c r="G4816" t="s">
        <v>9229</v>
      </c>
      <c r="H4816" t="s">
        <v>9230</v>
      </c>
      <c r="I4816" t="s">
        <v>9231</v>
      </c>
      <c r="J4816" t="s">
        <v>1022</v>
      </c>
      <c r="K4816" t="s">
        <v>9232</v>
      </c>
      <c r="L4816" t="s">
        <v>9233</v>
      </c>
      <c r="M4816" t="s">
        <v>9234</v>
      </c>
      <c r="N4816" t="s">
        <v>9235</v>
      </c>
      <c r="O4816" t="s">
        <v>32</v>
      </c>
      <c r="P4816" t="s">
        <v>9236</v>
      </c>
      <c r="Q4816" t="s">
        <v>75</v>
      </c>
      <c r="R4816">
        <v>70</v>
      </c>
      <c r="S4816">
        <v>-1</v>
      </c>
      <c r="T4816" t="s">
        <v>576</v>
      </c>
      <c r="U4816" s="1">
        <v>41081</v>
      </c>
      <c r="V4816" t="s">
        <v>48</v>
      </c>
      <c r="W4816" t="s">
        <v>181</v>
      </c>
      <c r="X4816" t="s">
        <v>49</v>
      </c>
      <c r="Y4816" t="s">
        <v>150</v>
      </c>
      <c r="Z4816" t="s">
        <v>205</v>
      </c>
      <c r="AA4816" t="s">
        <v>51</v>
      </c>
      <c r="AB4816" t="s">
        <v>379</v>
      </c>
      <c r="AC4816" t="s">
        <v>71</v>
      </c>
      <c r="AD4816" t="s">
        <v>95</v>
      </c>
      <c r="AE4816" t="s">
        <v>54</v>
      </c>
    </row>
    <row r="4817" spans="1:31" x14ac:dyDescent="0.2">
      <c r="A4817">
        <v>56</v>
      </c>
      <c r="B4817" t="s">
        <v>2255</v>
      </c>
      <c r="C4817" t="s">
        <v>155</v>
      </c>
      <c r="D4817" t="s">
        <v>33</v>
      </c>
      <c r="E4817" t="s">
        <v>34</v>
      </c>
      <c r="F4817" t="s">
        <v>1394</v>
      </c>
      <c r="G4817" t="s">
        <v>9631</v>
      </c>
      <c r="H4817" t="s">
        <v>9632</v>
      </c>
      <c r="I4817" t="s">
        <v>9633</v>
      </c>
      <c r="J4817" t="s">
        <v>9634</v>
      </c>
      <c r="K4817" t="s">
        <v>9635</v>
      </c>
      <c r="L4817" t="s">
        <v>9636</v>
      </c>
      <c r="M4817" t="s">
        <v>9637</v>
      </c>
      <c r="N4817" t="s">
        <v>9638</v>
      </c>
      <c r="O4817" t="s">
        <v>9639</v>
      </c>
      <c r="P4817" t="s">
        <v>9640</v>
      </c>
      <c r="Q4817" t="s">
        <v>75</v>
      </c>
      <c r="R4817">
        <v>74</v>
      </c>
      <c r="S4817">
        <v>-1</v>
      </c>
      <c r="T4817" t="s">
        <v>1601</v>
      </c>
      <c r="U4817" s="1">
        <v>41084</v>
      </c>
      <c r="V4817" t="s">
        <v>48</v>
      </c>
      <c r="W4817" t="s">
        <v>1207</v>
      </c>
      <c r="X4817" t="s">
        <v>244</v>
      </c>
      <c r="Y4817" t="s">
        <v>93</v>
      </c>
      <c r="Z4817" t="s">
        <v>422</v>
      </c>
      <c r="AA4817" t="s">
        <v>51</v>
      </c>
      <c r="AB4817" t="s">
        <v>618</v>
      </c>
      <c r="AC4817" t="s">
        <v>71</v>
      </c>
      <c r="AD4817" t="s">
        <v>95</v>
      </c>
      <c r="AE4817" t="s">
        <v>54</v>
      </c>
    </row>
    <row r="4818" spans="1:31" x14ac:dyDescent="0.2">
      <c r="A4818">
        <v>56</v>
      </c>
      <c r="B4818" t="s">
        <v>96</v>
      </c>
      <c r="C4818" t="s">
        <v>287</v>
      </c>
      <c r="D4818" t="s">
        <v>33</v>
      </c>
      <c r="E4818" t="s">
        <v>170</v>
      </c>
      <c r="F4818" t="s">
        <v>114</v>
      </c>
      <c r="G4818" t="s">
        <v>11734</v>
      </c>
      <c r="H4818" t="s">
        <v>11735</v>
      </c>
      <c r="I4818" t="s">
        <v>11736</v>
      </c>
      <c r="J4818" t="s">
        <v>11737</v>
      </c>
      <c r="K4818" t="s">
        <v>11738</v>
      </c>
      <c r="L4818" t="s">
        <v>11739</v>
      </c>
      <c r="M4818" t="s">
        <v>11735</v>
      </c>
      <c r="N4818" t="s">
        <v>11740</v>
      </c>
      <c r="O4818" t="s">
        <v>11741</v>
      </c>
      <c r="P4818" t="s">
        <v>11742</v>
      </c>
      <c r="Q4818" t="s">
        <v>75</v>
      </c>
      <c r="R4818">
        <v>65</v>
      </c>
      <c r="S4818">
        <v>60000</v>
      </c>
      <c r="T4818" t="s">
        <v>47</v>
      </c>
      <c r="U4818" s="1">
        <v>40980</v>
      </c>
      <c r="V4818" t="s">
        <v>2466</v>
      </c>
      <c r="W4818" t="s">
        <v>886</v>
      </c>
      <c r="X4818" t="s">
        <v>49</v>
      </c>
      <c r="Y4818" t="s">
        <v>93</v>
      </c>
      <c r="Z4818" t="s">
        <v>322</v>
      </c>
      <c r="AA4818" t="s">
        <v>51</v>
      </c>
      <c r="AB4818" t="s">
        <v>32</v>
      </c>
      <c r="AC4818" t="s">
        <v>170</v>
      </c>
      <c r="AD4818" t="s">
        <v>95</v>
      </c>
      <c r="AE4818" t="s">
        <v>54</v>
      </c>
    </row>
    <row r="4819" spans="1:31" x14ac:dyDescent="0.2">
      <c r="A4819">
        <v>56</v>
      </c>
      <c r="B4819" t="s">
        <v>620</v>
      </c>
      <c r="C4819" t="s">
        <v>155</v>
      </c>
      <c r="D4819" t="s">
        <v>182</v>
      </c>
      <c r="E4819" t="s">
        <v>34</v>
      </c>
      <c r="F4819" t="s">
        <v>183</v>
      </c>
      <c r="G4819" t="s">
        <v>13186</v>
      </c>
      <c r="H4819" t="s">
        <v>13187</v>
      </c>
      <c r="I4819" t="s">
        <v>13188</v>
      </c>
      <c r="J4819" t="s">
        <v>142</v>
      </c>
      <c r="K4819" t="s">
        <v>13189</v>
      </c>
      <c r="L4819" t="s">
        <v>13190</v>
      </c>
      <c r="M4819" t="s">
        <v>13191</v>
      </c>
      <c r="N4819" t="s">
        <v>13192</v>
      </c>
      <c r="O4819" t="s">
        <v>32</v>
      </c>
      <c r="P4819" t="s">
        <v>13193</v>
      </c>
      <c r="Q4819" t="s">
        <v>75</v>
      </c>
      <c r="R4819">
        <v>62</v>
      </c>
      <c r="S4819">
        <v>-1</v>
      </c>
      <c r="T4819" t="s">
        <v>136</v>
      </c>
      <c r="U4819" s="1">
        <v>41090</v>
      </c>
      <c r="V4819" t="s">
        <v>260</v>
      </c>
      <c r="W4819" t="s">
        <v>92</v>
      </c>
      <c r="X4819" t="s">
        <v>49</v>
      </c>
      <c r="Y4819" t="s">
        <v>435</v>
      </c>
      <c r="Z4819" t="s">
        <v>32</v>
      </c>
      <c r="AA4819" t="s">
        <v>69</v>
      </c>
      <c r="AB4819" t="s">
        <v>247</v>
      </c>
      <c r="AC4819" t="s">
        <v>71</v>
      </c>
      <c r="AD4819" t="s">
        <v>95</v>
      </c>
      <c r="AE4819" t="s">
        <v>54</v>
      </c>
    </row>
    <row r="4820" spans="1:31" x14ac:dyDescent="0.2">
      <c r="A4820">
        <v>56</v>
      </c>
      <c r="B4820" t="s">
        <v>32</v>
      </c>
      <c r="C4820" t="s">
        <v>32</v>
      </c>
      <c r="D4820" t="s">
        <v>33</v>
      </c>
      <c r="E4820" t="s">
        <v>34</v>
      </c>
      <c r="F4820" t="s">
        <v>114</v>
      </c>
      <c r="G4820" t="s">
        <v>14603</v>
      </c>
      <c r="H4820" t="s">
        <v>14604</v>
      </c>
      <c r="I4820" t="s">
        <v>14605</v>
      </c>
      <c r="J4820" t="s">
        <v>14606</v>
      </c>
      <c r="K4820" t="s">
        <v>32</v>
      </c>
      <c r="L4820" t="e">
        <f>- my daughter - travel - books - art and music - massage and affection - physical activity of sorts</f>
        <v>#NAME?</v>
      </c>
      <c r="M4820" t="s">
        <v>14607</v>
      </c>
      <c r="N4820" t="s">
        <v>14608</v>
      </c>
      <c r="O4820" t="s">
        <v>14609</v>
      </c>
      <c r="P4820" t="s">
        <v>14610</v>
      </c>
      <c r="Q4820" t="s">
        <v>75</v>
      </c>
      <c r="R4820">
        <v>64</v>
      </c>
      <c r="S4820">
        <v>-1</v>
      </c>
      <c r="T4820" t="s">
        <v>136</v>
      </c>
      <c r="U4820" s="1">
        <v>41005</v>
      </c>
      <c r="V4820" t="s">
        <v>5083</v>
      </c>
      <c r="W4820" t="s">
        <v>181</v>
      </c>
      <c r="X4820" t="s">
        <v>49</v>
      </c>
      <c r="Y4820" t="s">
        <v>643</v>
      </c>
      <c r="Z4820" t="s">
        <v>378</v>
      </c>
      <c r="AA4820" t="s">
        <v>69</v>
      </c>
      <c r="AB4820" t="s">
        <v>110</v>
      </c>
      <c r="AC4820" t="s">
        <v>71</v>
      </c>
      <c r="AD4820" t="s">
        <v>3861</v>
      </c>
      <c r="AE4820" t="s">
        <v>54</v>
      </c>
    </row>
    <row r="4821" spans="1:31" x14ac:dyDescent="0.2">
      <c r="A4821">
        <v>56</v>
      </c>
      <c r="B4821" t="s">
        <v>169</v>
      </c>
      <c r="C4821" t="s">
        <v>32</v>
      </c>
      <c r="D4821" t="s">
        <v>32</v>
      </c>
      <c r="E4821" t="s">
        <v>34</v>
      </c>
      <c r="F4821" t="s">
        <v>56</v>
      </c>
      <c r="G4821" t="s">
        <v>32</v>
      </c>
      <c r="H4821" t="s">
        <v>32</v>
      </c>
      <c r="I4821" t="s">
        <v>32</v>
      </c>
      <c r="J4821" t="s">
        <v>32</v>
      </c>
      <c r="K4821" t="s">
        <v>32</v>
      </c>
      <c r="L4821" t="s">
        <v>32</v>
      </c>
      <c r="M4821" t="s">
        <v>32</v>
      </c>
      <c r="N4821" t="s">
        <v>32</v>
      </c>
      <c r="O4821" t="s">
        <v>32</v>
      </c>
      <c r="P4821" t="s">
        <v>32</v>
      </c>
      <c r="Q4821" t="s">
        <v>75</v>
      </c>
      <c r="R4821">
        <v>72</v>
      </c>
      <c r="S4821">
        <v>-1</v>
      </c>
      <c r="T4821" t="s">
        <v>47</v>
      </c>
      <c r="U4821" s="1">
        <v>41054</v>
      </c>
      <c r="V4821" t="s">
        <v>1812</v>
      </c>
      <c r="W4821" t="s">
        <v>32</v>
      </c>
      <c r="X4821" t="s">
        <v>49</v>
      </c>
      <c r="Y4821" t="s">
        <v>261</v>
      </c>
      <c r="Z4821" t="s">
        <v>32</v>
      </c>
      <c r="AA4821" t="s">
        <v>51</v>
      </c>
      <c r="AB4821" t="s">
        <v>94</v>
      </c>
      <c r="AC4821" t="s">
        <v>32</v>
      </c>
      <c r="AD4821" t="s">
        <v>95</v>
      </c>
      <c r="AE4821" t="s">
        <v>54</v>
      </c>
    </row>
    <row r="4822" spans="1:31" x14ac:dyDescent="0.2">
      <c r="A4822">
        <v>56</v>
      </c>
      <c r="B4822" t="s">
        <v>96</v>
      </c>
      <c r="C4822" t="s">
        <v>113</v>
      </c>
      <c r="D4822" t="s">
        <v>33</v>
      </c>
      <c r="E4822" t="s">
        <v>34</v>
      </c>
      <c r="F4822" t="s">
        <v>56</v>
      </c>
      <c r="G4822" t="s">
        <v>15739</v>
      </c>
      <c r="H4822" t="s">
        <v>15740</v>
      </c>
      <c r="I4822" t="s">
        <v>15741</v>
      </c>
      <c r="J4822" t="s">
        <v>15742</v>
      </c>
      <c r="K4822" t="s">
        <v>15743</v>
      </c>
      <c r="L4822" t="s">
        <v>15744</v>
      </c>
      <c r="M4822" t="s">
        <v>15745</v>
      </c>
      <c r="N4822" t="s">
        <v>15746</v>
      </c>
      <c r="O4822" t="s">
        <v>32</v>
      </c>
      <c r="P4822" t="s">
        <v>15747</v>
      </c>
      <c r="Q4822" t="s">
        <v>75</v>
      </c>
      <c r="R4822">
        <v>64</v>
      </c>
      <c r="S4822">
        <v>-1</v>
      </c>
      <c r="T4822" t="s">
        <v>560</v>
      </c>
      <c r="U4822" s="1">
        <v>41089</v>
      </c>
      <c r="V4822" t="s">
        <v>48</v>
      </c>
      <c r="W4822" t="s">
        <v>886</v>
      </c>
      <c r="X4822" t="s">
        <v>49</v>
      </c>
      <c r="Y4822" t="s">
        <v>435</v>
      </c>
      <c r="Z4822" t="s">
        <v>1164</v>
      </c>
      <c r="AA4822" t="s">
        <v>69</v>
      </c>
      <c r="AB4822" t="s">
        <v>1243</v>
      </c>
      <c r="AC4822" t="s">
        <v>71</v>
      </c>
      <c r="AD4822" t="s">
        <v>95</v>
      </c>
      <c r="AE4822" t="s">
        <v>54</v>
      </c>
    </row>
    <row r="4823" spans="1:31" x14ac:dyDescent="0.2">
      <c r="A4823">
        <v>56</v>
      </c>
      <c r="B4823" t="s">
        <v>154</v>
      </c>
      <c r="C4823" t="s">
        <v>32</v>
      </c>
      <c r="D4823" t="s">
        <v>33</v>
      </c>
      <c r="E4823" t="s">
        <v>34</v>
      </c>
      <c r="F4823" t="s">
        <v>1139</v>
      </c>
      <c r="G4823" t="s">
        <v>16738</v>
      </c>
      <c r="H4823" t="s">
        <v>16739</v>
      </c>
      <c r="I4823" t="s">
        <v>16740</v>
      </c>
      <c r="J4823" t="s">
        <v>16741</v>
      </c>
      <c r="K4823" t="s">
        <v>16742</v>
      </c>
      <c r="L4823" t="s">
        <v>16743</v>
      </c>
      <c r="M4823" t="s">
        <v>4933</v>
      </c>
      <c r="N4823" t="s">
        <v>16744</v>
      </c>
      <c r="O4823" t="s">
        <v>16745</v>
      </c>
      <c r="P4823" t="s">
        <v>16746</v>
      </c>
      <c r="Q4823" t="s">
        <v>67</v>
      </c>
      <c r="R4823">
        <v>62</v>
      </c>
      <c r="S4823">
        <v>-1</v>
      </c>
      <c r="T4823" t="s">
        <v>560</v>
      </c>
      <c r="U4823" s="1">
        <v>41083</v>
      </c>
      <c r="V4823" t="s">
        <v>3194</v>
      </c>
      <c r="W4823" t="s">
        <v>191</v>
      </c>
      <c r="X4823" t="s">
        <v>49</v>
      </c>
      <c r="Y4823" t="s">
        <v>495</v>
      </c>
      <c r="Z4823" t="s">
        <v>218</v>
      </c>
      <c r="AA4823" t="s">
        <v>69</v>
      </c>
      <c r="AB4823" t="s">
        <v>94</v>
      </c>
      <c r="AC4823" t="s">
        <v>71</v>
      </c>
      <c r="AD4823" t="s">
        <v>95</v>
      </c>
      <c r="AE4823" t="s">
        <v>54</v>
      </c>
    </row>
    <row r="4824" spans="1:31" x14ac:dyDescent="0.2">
      <c r="A4824">
        <v>56</v>
      </c>
      <c r="B4824" t="s">
        <v>55</v>
      </c>
      <c r="C4824" t="s">
        <v>83</v>
      </c>
      <c r="D4824" t="s">
        <v>182</v>
      </c>
      <c r="E4824" t="s">
        <v>34</v>
      </c>
      <c r="F4824" t="s">
        <v>32</v>
      </c>
      <c r="G4824" t="s">
        <v>22315</v>
      </c>
      <c r="H4824" t="s">
        <v>22316</v>
      </c>
      <c r="I4824" t="s">
        <v>22317</v>
      </c>
      <c r="J4824" t="s">
        <v>22318</v>
      </c>
      <c r="K4824" t="s">
        <v>22319</v>
      </c>
      <c r="L4824" t="s">
        <v>22320</v>
      </c>
      <c r="M4824" t="s">
        <v>22321</v>
      </c>
      <c r="N4824" t="s">
        <v>22322</v>
      </c>
      <c r="O4824" t="s">
        <v>22323</v>
      </c>
      <c r="P4824" t="s">
        <v>22324</v>
      </c>
      <c r="Q4824" t="s">
        <v>75</v>
      </c>
      <c r="R4824">
        <v>67</v>
      </c>
      <c r="S4824">
        <v>-1</v>
      </c>
      <c r="T4824" t="s">
        <v>32</v>
      </c>
      <c r="U4824" s="1">
        <v>41087</v>
      </c>
      <c r="V4824" t="s">
        <v>48</v>
      </c>
      <c r="W4824" t="s">
        <v>32</v>
      </c>
      <c r="X4824" t="s">
        <v>244</v>
      </c>
      <c r="Y4824" t="s">
        <v>32</v>
      </c>
      <c r="Z4824" t="s">
        <v>32</v>
      </c>
      <c r="AA4824" t="s">
        <v>51</v>
      </c>
      <c r="AB4824" t="s">
        <v>247</v>
      </c>
      <c r="AC4824" t="s">
        <v>71</v>
      </c>
      <c r="AD4824" t="s">
        <v>95</v>
      </c>
      <c r="AE4824" t="s">
        <v>54</v>
      </c>
    </row>
    <row r="4825" spans="1:31" x14ac:dyDescent="0.2">
      <c r="A4825">
        <v>56</v>
      </c>
      <c r="B4825" t="s">
        <v>55</v>
      </c>
      <c r="C4825" t="s">
        <v>155</v>
      </c>
      <c r="D4825" t="s">
        <v>182</v>
      </c>
      <c r="E4825" t="s">
        <v>34</v>
      </c>
      <c r="F4825" t="s">
        <v>56</v>
      </c>
      <c r="G4825" t="s">
        <v>23537</v>
      </c>
      <c r="H4825" t="s">
        <v>23538</v>
      </c>
      <c r="I4825" t="s">
        <v>23539</v>
      </c>
      <c r="J4825" t="s">
        <v>23540</v>
      </c>
      <c r="K4825" t="s">
        <v>23541</v>
      </c>
      <c r="L4825" t="s">
        <v>23542</v>
      </c>
      <c r="M4825" t="s">
        <v>23543</v>
      </c>
      <c r="N4825" t="s">
        <v>32</v>
      </c>
      <c r="O4825" t="s">
        <v>23544</v>
      </c>
      <c r="P4825" t="s">
        <v>23545</v>
      </c>
      <c r="Q4825" t="s">
        <v>75</v>
      </c>
      <c r="R4825">
        <v>71</v>
      </c>
      <c r="S4825">
        <v>50000</v>
      </c>
      <c r="T4825" t="s">
        <v>47</v>
      </c>
      <c r="U4825" s="1">
        <v>41089</v>
      </c>
      <c r="V4825" t="s">
        <v>164</v>
      </c>
      <c r="W4825" t="s">
        <v>92</v>
      </c>
      <c r="X4825" t="s">
        <v>49</v>
      </c>
      <c r="Y4825" t="s">
        <v>32</v>
      </c>
      <c r="Z4825" t="s">
        <v>151</v>
      </c>
      <c r="AA4825" t="s">
        <v>51</v>
      </c>
      <c r="AB4825" t="s">
        <v>521</v>
      </c>
      <c r="AC4825" t="s">
        <v>71</v>
      </c>
      <c r="AD4825" t="s">
        <v>1300</v>
      </c>
      <c r="AE4825" t="s">
        <v>54</v>
      </c>
    </row>
    <row r="4826" spans="1:31" x14ac:dyDescent="0.2">
      <c r="A4826">
        <v>56</v>
      </c>
      <c r="B4826" t="s">
        <v>169</v>
      </c>
      <c r="C4826" t="s">
        <v>155</v>
      </c>
      <c r="D4826" t="s">
        <v>33</v>
      </c>
      <c r="E4826" t="s">
        <v>34</v>
      </c>
      <c r="F4826" t="s">
        <v>35</v>
      </c>
      <c r="G4826" t="s">
        <v>32</v>
      </c>
      <c r="H4826" t="s">
        <v>32</v>
      </c>
      <c r="I4826" t="s">
        <v>32</v>
      </c>
      <c r="J4826" t="s">
        <v>32</v>
      </c>
      <c r="K4826" t="s">
        <v>32</v>
      </c>
      <c r="L4826" t="s">
        <v>32</v>
      </c>
      <c r="M4826" t="s">
        <v>32</v>
      </c>
      <c r="N4826" t="s">
        <v>32</v>
      </c>
      <c r="O4826" t="s">
        <v>32</v>
      </c>
      <c r="P4826" t="s">
        <v>32</v>
      </c>
      <c r="Q4826" t="s">
        <v>75</v>
      </c>
      <c r="R4826">
        <v>66</v>
      </c>
      <c r="S4826">
        <v>20000</v>
      </c>
      <c r="T4826" t="s">
        <v>273</v>
      </c>
      <c r="U4826" s="1">
        <v>40976</v>
      </c>
      <c r="V4826" t="s">
        <v>822</v>
      </c>
      <c r="W4826" t="s">
        <v>217</v>
      </c>
      <c r="X4826" t="s">
        <v>49</v>
      </c>
      <c r="Y4826" t="s">
        <v>192</v>
      </c>
      <c r="Z4826" t="s">
        <v>91</v>
      </c>
      <c r="AA4826" t="s">
        <v>51</v>
      </c>
      <c r="AB4826" t="s">
        <v>690</v>
      </c>
      <c r="AC4826" t="s">
        <v>71</v>
      </c>
      <c r="AD4826" t="s">
        <v>95</v>
      </c>
      <c r="AE4826" t="s">
        <v>54</v>
      </c>
    </row>
    <row r="4827" spans="1:31" x14ac:dyDescent="0.2">
      <c r="A4827">
        <v>56</v>
      </c>
      <c r="B4827" t="s">
        <v>96</v>
      </c>
      <c r="C4827" t="s">
        <v>113</v>
      </c>
      <c r="D4827" t="s">
        <v>33</v>
      </c>
      <c r="E4827" t="s">
        <v>34</v>
      </c>
      <c r="F4827" t="s">
        <v>773</v>
      </c>
      <c r="G4827" t="s">
        <v>26271</v>
      </c>
      <c r="H4827" t="s">
        <v>26272</v>
      </c>
      <c r="I4827" t="s">
        <v>26273</v>
      </c>
      <c r="J4827" t="s">
        <v>3054</v>
      </c>
      <c r="K4827" t="s">
        <v>26274</v>
      </c>
      <c r="L4827" t="s">
        <v>32</v>
      </c>
      <c r="M4827" t="s">
        <v>32</v>
      </c>
      <c r="N4827" t="s">
        <v>32</v>
      </c>
      <c r="O4827" t="s">
        <v>32</v>
      </c>
      <c r="P4827" t="s">
        <v>32</v>
      </c>
      <c r="Q4827" t="s">
        <v>108</v>
      </c>
      <c r="R4827">
        <v>63</v>
      </c>
      <c r="S4827">
        <v>-1</v>
      </c>
      <c r="T4827" t="s">
        <v>91</v>
      </c>
      <c r="U4827" s="1">
        <v>41087</v>
      </c>
      <c r="V4827" t="s">
        <v>667</v>
      </c>
      <c r="W4827" t="s">
        <v>2129</v>
      </c>
      <c r="X4827" t="s">
        <v>49</v>
      </c>
      <c r="Y4827" t="s">
        <v>32</v>
      </c>
      <c r="Z4827" t="s">
        <v>32</v>
      </c>
      <c r="AA4827" t="s">
        <v>69</v>
      </c>
      <c r="AB4827" t="s">
        <v>152</v>
      </c>
      <c r="AC4827" t="s">
        <v>71</v>
      </c>
      <c r="AD4827" t="s">
        <v>95</v>
      </c>
      <c r="AE4827" t="s">
        <v>54</v>
      </c>
    </row>
    <row r="4828" spans="1:31" x14ac:dyDescent="0.2">
      <c r="A4828">
        <v>56</v>
      </c>
      <c r="B4828" t="s">
        <v>620</v>
      </c>
      <c r="C4828" t="s">
        <v>155</v>
      </c>
      <c r="D4828" t="s">
        <v>182</v>
      </c>
      <c r="E4828" t="s">
        <v>34</v>
      </c>
      <c r="F4828" t="s">
        <v>773</v>
      </c>
      <c r="G4828" t="s">
        <v>26849</v>
      </c>
      <c r="H4828" t="s">
        <v>26850</v>
      </c>
      <c r="I4828" t="s">
        <v>26851</v>
      </c>
      <c r="J4828" t="s">
        <v>26852</v>
      </c>
      <c r="K4828" t="s">
        <v>26853</v>
      </c>
      <c r="L4828" t="s">
        <v>26854</v>
      </c>
      <c r="M4828" t="s">
        <v>26855</v>
      </c>
      <c r="N4828" t="s">
        <v>26856</v>
      </c>
      <c r="O4828" t="s">
        <v>26857</v>
      </c>
      <c r="P4828" t="s">
        <v>26858</v>
      </c>
      <c r="Q4828" t="s">
        <v>67</v>
      </c>
      <c r="R4828">
        <v>62</v>
      </c>
      <c r="S4828">
        <v>-1</v>
      </c>
      <c r="T4828" t="s">
        <v>457</v>
      </c>
      <c r="U4828" s="1">
        <v>40999</v>
      </c>
      <c r="V4828" t="s">
        <v>662</v>
      </c>
      <c r="W4828" t="s">
        <v>32</v>
      </c>
      <c r="X4828" t="s">
        <v>49</v>
      </c>
      <c r="Y4828" t="s">
        <v>32</v>
      </c>
      <c r="Z4828" t="s">
        <v>2161</v>
      </c>
      <c r="AA4828" t="s">
        <v>69</v>
      </c>
      <c r="AB4828" t="s">
        <v>276</v>
      </c>
      <c r="AC4828" t="s">
        <v>71</v>
      </c>
      <c r="AD4828" t="s">
        <v>95</v>
      </c>
      <c r="AE4828" t="s">
        <v>54</v>
      </c>
    </row>
    <row r="4829" spans="1:31" x14ac:dyDescent="0.2">
      <c r="A4829">
        <v>56</v>
      </c>
      <c r="B4829" t="s">
        <v>96</v>
      </c>
      <c r="C4829" t="s">
        <v>32</v>
      </c>
      <c r="D4829" t="s">
        <v>32</v>
      </c>
      <c r="E4829" t="s">
        <v>34</v>
      </c>
      <c r="F4829" t="s">
        <v>32</v>
      </c>
      <c r="G4829" t="s">
        <v>32</v>
      </c>
      <c r="H4829" t="s">
        <v>32</v>
      </c>
      <c r="I4829" t="s">
        <v>27066</v>
      </c>
      <c r="J4829" t="s">
        <v>27067</v>
      </c>
      <c r="K4829" t="s">
        <v>32</v>
      </c>
      <c r="L4829" t="s">
        <v>32</v>
      </c>
      <c r="M4829" t="s">
        <v>32</v>
      </c>
      <c r="N4829" t="s">
        <v>32</v>
      </c>
      <c r="O4829" t="s">
        <v>32</v>
      </c>
      <c r="P4829" t="s">
        <v>32</v>
      </c>
      <c r="Q4829" t="s">
        <v>321</v>
      </c>
      <c r="R4829">
        <v>73</v>
      </c>
      <c r="S4829">
        <v>-1</v>
      </c>
      <c r="T4829" t="s">
        <v>32</v>
      </c>
      <c r="U4829" s="1">
        <v>41083</v>
      </c>
      <c r="V4829" t="s">
        <v>48</v>
      </c>
      <c r="W4829" t="s">
        <v>32</v>
      </c>
      <c r="X4829" t="s">
        <v>49</v>
      </c>
      <c r="Y4829" t="s">
        <v>32</v>
      </c>
      <c r="Z4829" t="s">
        <v>32</v>
      </c>
      <c r="AA4829" t="s">
        <v>51</v>
      </c>
      <c r="AB4829" t="s">
        <v>32</v>
      </c>
      <c r="AC4829" t="s">
        <v>32</v>
      </c>
      <c r="AD4829" t="s">
        <v>95</v>
      </c>
      <c r="AE4829" t="s">
        <v>54</v>
      </c>
    </row>
    <row r="4830" spans="1:31" x14ac:dyDescent="0.2">
      <c r="A4830">
        <v>56</v>
      </c>
      <c r="B4830" t="s">
        <v>169</v>
      </c>
      <c r="C4830" t="s">
        <v>155</v>
      </c>
      <c r="D4830" t="s">
        <v>182</v>
      </c>
      <c r="E4830" t="s">
        <v>34</v>
      </c>
      <c r="F4830" t="s">
        <v>56</v>
      </c>
      <c r="G4830" t="s">
        <v>27158</v>
      </c>
      <c r="H4830" t="s">
        <v>27159</v>
      </c>
      <c r="I4830" t="s">
        <v>27160</v>
      </c>
      <c r="J4830" t="s">
        <v>27161</v>
      </c>
      <c r="K4830" t="s">
        <v>27162</v>
      </c>
      <c r="L4830" t="s">
        <v>27163</v>
      </c>
      <c r="M4830" t="s">
        <v>27164</v>
      </c>
      <c r="N4830" t="s">
        <v>27165</v>
      </c>
      <c r="O4830" t="s">
        <v>32</v>
      </c>
      <c r="P4830" t="s">
        <v>27166</v>
      </c>
      <c r="Q4830" t="s">
        <v>108</v>
      </c>
      <c r="R4830">
        <v>64</v>
      </c>
      <c r="S4830">
        <v>-1</v>
      </c>
      <c r="T4830" t="s">
        <v>203</v>
      </c>
      <c r="U4830" s="1">
        <v>41071</v>
      </c>
      <c r="V4830" t="s">
        <v>48</v>
      </c>
      <c r="W4830" t="s">
        <v>32</v>
      </c>
      <c r="X4830" t="s">
        <v>49</v>
      </c>
      <c r="Y4830" t="s">
        <v>150</v>
      </c>
      <c r="Z4830" t="s">
        <v>475</v>
      </c>
      <c r="AA4830" t="s">
        <v>69</v>
      </c>
      <c r="AB4830" t="s">
        <v>299</v>
      </c>
      <c r="AC4830" t="s">
        <v>71</v>
      </c>
      <c r="AD4830" t="s">
        <v>168</v>
      </c>
      <c r="AE4830" t="s">
        <v>54</v>
      </c>
    </row>
    <row r="4831" spans="1:31" x14ac:dyDescent="0.2">
      <c r="A4831">
        <v>56</v>
      </c>
      <c r="B4831" t="s">
        <v>620</v>
      </c>
      <c r="C4831" t="s">
        <v>32</v>
      </c>
      <c r="D4831" t="s">
        <v>33</v>
      </c>
      <c r="E4831" t="s">
        <v>32</v>
      </c>
      <c r="F4831" t="s">
        <v>23451</v>
      </c>
      <c r="G4831" t="s">
        <v>27307</v>
      </c>
      <c r="H4831" t="s">
        <v>27308</v>
      </c>
      <c r="I4831" t="s">
        <v>27309</v>
      </c>
      <c r="J4831" t="s">
        <v>27310</v>
      </c>
      <c r="K4831" t="s">
        <v>27311</v>
      </c>
      <c r="L4831" t="s">
        <v>27312</v>
      </c>
      <c r="M4831" t="s">
        <v>27313</v>
      </c>
      <c r="N4831" t="s">
        <v>27314</v>
      </c>
      <c r="O4831" t="s">
        <v>27315</v>
      </c>
      <c r="P4831" t="s">
        <v>27316</v>
      </c>
      <c r="Q4831" t="s">
        <v>32</v>
      </c>
      <c r="R4831">
        <v>60</v>
      </c>
      <c r="S4831">
        <v>-1</v>
      </c>
      <c r="T4831" t="s">
        <v>163</v>
      </c>
      <c r="U4831" s="1">
        <v>41089</v>
      </c>
      <c r="V4831" t="s">
        <v>164</v>
      </c>
      <c r="W4831" t="s">
        <v>32</v>
      </c>
      <c r="X4831" t="s">
        <v>49</v>
      </c>
      <c r="Y4831" t="s">
        <v>93</v>
      </c>
      <c r="Z4831" t="s">
        <v>1726</v>
      </c>
      <c r="AA4831" t="s">
        <v>69</v>
      </c>
      <c r="AB4831" t="s">
        <v>32</v>
      </c>
      <c r="AC4831" t="s">
        <v>71</v>
      </c>
      <c r="AD4831" t="s">
        <v>27317</v>
      </c>
      <c r="AE4831" t="s">
        <v>54</v>
      </c>
    </row>
    <row r="4832" spans="1:31" x14ac:dyDescent="0.2">
      <c r="A4832">
        <v>56</v>
      </c>
      <c r="B4832" t="s">
        <v>55</v>
      </c>
      <c r="C4832" t="s">
        <v>83</v>
      </c>
      <c r="D4832" t="s">
        <v>33</v>
      </c>
      <c r="E4832" t="s">
        <v>34</v>
      </c>
      <c r="F4832" t="s">
        <v>114</v>
      </c>
      <c r="G4832" t="s">
        <v>27525</v>
      </c>
      <c r="H4832" t="s">
        <v>27526</v>
      </c>
      <c r="I4832" t="s">
        <v>27527</v>
      </c>
      <c r="J4832" t="s">
        <v>27528</v>
      </c>
      <c r="K4832" t="s">
        <v>27529</v>
      </c>
      <c r="L4832" t="s">
        <v>27530</v>
      </c>
      <c r="M4832" t="s">
        <v>27531</v>
      </c>
      <c r="N4832" t="s">
        <v>27532</v>
      </c>
      <c r="O4832" t="s">
        <v>27533</v>
      </c>
      <c r="P4832" t="s">
        <v>27534</v>
      </c>
      <c r="Q4832" t="s">
        <v>75</v>
      </c>
      <c r="R4832">
        <v>73</v>
      </c>
      <c r="S4832">
        <v>80000</v>
      </c>
      <c r="T4832" t="s">
        <v>136</v>
      </c>
      <c r="U4832" s="1">
        <v>41077</v>
      </c>
      <c r="V4832" t="s">
        <v>739</v>
      </c>
      <c r="W4832" t="s">
        <v>32</v>
      </c>
      <c r="X4832" t="s">
        <v>49</v>
      </c>
      <c r="Y4832" t="s">
        <v>93</v>
      </c>
      <c r="Z4832" t="s">
        <v>32</v>
      </c>
      <c r="AA4832" t="s">
        <v>51</v>
      </c>
      <c r="AB4832" t="s">
        <v>206</v>
      </c>
      <c r="AC4832" t="s">
        <v>71</v>
      </c>
      <c r="AD4832" t="s">
        <v>95</v>
      </c>
      <c r="AE4832" t="s">
        <v>54</v>
      </c>
    </row>
    <row r="4833" spans="1:31" x14ac:dyDescent="0.2">
      <c r="A4833">
        <v>56</v>
      </c>
      <c r="B4833" t="s">
        <v>96</v>
      </c>
      <c r="C4833" t="s">
        <v>155</v>
      </c>
      <c r="D4833" t="s">
        <v>501</v>
      </c>
      <c r="E4833" t="s">
        <v>34</v>
      </c>
      <c r="F4833" t="s">
        <v>114</v>
      </c>
      <c r="G4833" t="s">
        <v>27766</v>
      </c>
      <c r="H4833" t="s">
        <v>27767</v>
      </c>
      <c r="I4833" t="s">
        <v>27768</v>
      </c>
      <c r="J4833" t="s">
        <v>27769</v>
      </c>
      <c r="K4833" t="s">
        <v>27770</v>
      </c>
      <c r="L4833" t="s">
        <v>27771</v>
      </c>
      <c r="M4833" t="s">
        <v>27772</v>
      </c>
      <c r="N4833" t="s">
        <v>27773</v>
      </c>
      <c r="O4833" t="s">
        <v>27774</v>
      </c>
      <c r="P4833" t="s">
        <v>27775</v>
      </c>
      <c r="Q4833" t="s">
        <v>259</v>
      </c>
      <c r="R4833">
        <v>60</v>
      </c>
      <c r="S4833">
        <v>-1</v>
      </c>
      <c r="T4833" t="s">
        <v>68</v>
      </c>
      <c r="U4833" s="1">
        <v>41085</v>
      </c>
      <c r="V4833" t="s">
        <v>5083</v>
      </c>
      <c r="W4833" t="s">
        <v>181</v>
      </c>
      <c r="X4833" t="s">
        <v>49</v>
      </c>
      <c r="Y4833" t="s">
        <v>192</v>
      </c>
      <c r="Z4833" t="s">
        <v>388</v>
      </c>
      <c r="AA4833" t="s">
        <v>69</v>
      </c>
      <c r="AB4833" t="s">
        <v>1909</v>
      </c>
      <c r="AC4833" t="s">
        <v>71</v>
      </c>
      <c r="AD4833" t="s">
        <v>332</v>
      </c>
      <c r="AE4833" t="s">
        <v>54</v>
      </c>
    </row>
    <row r="4834" spans="1:31" x14ac:dyDescent="0.2">
      <c r="A4834">
        <v>56</v>
      </c>
      <c r="B4834" t="s">
        <v>169</v>
      </c>
      <c r="C4834" t="s">
        <v>113</v>
      </c>
      <c r="D4834" t="s">
        <v>182</v>
      </c>
      <c r="E4834" t="s">
        <v>32</v>
      </c>
      <c r="F4834" t="s">
        <v>183</v>
      </c>
      <c r="G4834" t="s">
        <v>29343</v>
      </c>
      <c r="H4834" t="s">
        <v>29344</v>
      </c>
      <c r="I4834" t="s">
        <v>29345</v>
      </c>
      <c r="J4834" t="s">
        <v>29346</v>
      </c>
      <c r="K4834" t="s">
        <v>29347</v>
      </c>
      <c r="L4834" t="s">
        <v>29348</v>
      </c>
      <c r="M4834" t="s">
        <v>29349</v>
      </c>
      <c r="N4834" t="s">
        <v>29350</v>
      </c>
      <c r="O4834" t="s">
        <v>29351</v>
      </c>
      <c r="P4834" t="s">
        <v>29352</v>
      </c>
      <c r="Q4834" t="s">
        <v>4205</v>
      </c>
      <c r="R4834">
        <v>69</v>
      </c>
      <c r="S4834">
        <v>-1</v>
      </c>
      <c r="T4834" t="s">
        <v>47</v>
      </c>
      <c r="U4834" s="1">
        <v>40801</v>
      </c>
      <c r="V4834" t="s">
        <v>7282</v>
      </c>
      <c r="W4834" t="s">
        <v>78</v>
      </c>
      <c r="X4834" t="s">
        <v>244</v>
      </c>
      <c r="Y4834" t="s">
        <v>93</v>
      </c>
      <c r="Z4834" t="s">
        <v>1041</v>
      </c>
      <c r="AA4834" t="s">
        <v>51</v>
      </c>
      <c r="AB4834" t="s">
        <v>740</v>
      </c>
      <c r="AC4834" t="s">
        <v>71</v>
      </c>
      <c r="AD4834" t="s">
        <v>619</v>
      </c>
      <c r="AE4834" t="s">
        <v>54</v>
      </c>
    </row>
    <row r="4835" spans="1:31" x14ac:dyDescent="0.2">
      <c r="A4835">
        <v>56</v>
      </c>
      <c r="B4835" t="s">
        <v>96</v>
      </c>
      <c r="C4835" t="s">
        <v>32</v>
      </c>
      <c r="D4835" t="s">
        <v>33</v>
      </c>
      <c r="E4835" t="s">
        <v>34</v>
      </c>
      <c r="F4835" t="s">
        <v>56</v>
      </c>
      <c r="G4835" t="s">
        <v>33122</v>
      </c>
      <c r="H4835" t="s">
        <v>33123</v>
      </c>
      <c r="I4835" t="s">
        <v>33124</v>
      </c>
      <c r="J4835" t="s">
        <v>33125</v>
      </c>
      <c r="K4835" t="s">
        <v>33126</v>
      </c>
      <c r="L4835" t="s">
        <v>33127</v>
      </c>
      <c r="M4835" t="s">
        <v>33128</v>
      </c>
      <c r="N4835" t="s">
        <v>33129</v>
      </c>
      <c r="O4835" t="s">
        <v>33130</v>
      </c>
      <c r="P4835" t="s">
        <v>33131</v>
      </c>
      <c r="Q4835" t="s">
        <v>75</v>
      </c>
      <c r="R4835">
        <v>66</v>
      </c>
      <c r="S4835">
        <v>-1</v>
      </c>
      <c r="T4835" t="s">
        <v>331</v>
      </c>
      <c r="U4835" s="1">
        <v>41086</v>
      </c>
      <c r="V4835" t="s">
        <v>723</v>
      </c>
      <c r="W4835" t="s">
        <v>32</v>
      </c>
      <c r="X4835" t="s">
        <v>49</v>
      </c>
      <c r="Y4835" t="s">
        <v>643</v>
      </c>
      <c r="Z4835" t="s">
        <v>246</v>
      </c>
      <c r="AA4835" t="s">
        <v>51</v>
      </c>
      <c r="AB4835" t="s">
        <v>233</v>
      </c>
      <c r="AC4835" t="s">
        <v>71</v>
      </c>
      <c r="AD4835" t="s">
        <v>95</v>
      </c>
      <c r="AE4835" t="s">
        <v>54</v>
      </c>
    </row>
    <row r="4836" spans="1:31" x14ac:dyDescent="0.2">
      <c r="A4836">
        <v>56</v>
      </c>
      <c r="B4836" t="s">
        <v>169</v>
      </c>
      <c r="C4836" t="s">
        <v>155</v>
      </c>
      <c r="D4836" t="s">
        <v>33</v>
      </c>
      <c r="E4836" t="s">
        <v>34</v>
      </c>
      <c r="F4836" t="s">
        <v>114</v>
      </c>
      <c r="G4836" t="s">
        <v>34665</v>
      </c>
      <c r="H4836" t="s">
        <v>34666</v>
      </c>
      <c r="I4836" t="s">
        <v>34667</v>
      </c>
      <c r="J4836" t="s">
        <v>34668</v>
      </c>
      <c r="K4836" t="s">
        <v>34669</v>
      </c>
      <c r="L4836" t="s">
        <v>34670</v>
      </c>
      <c r="M4836" t="s">
        <v>34671</v>
      </c>
      <c r="N4836" t="s">
        <v>34672</v>
      </c>
      <c r="O4836" t="s">
        <v>34673</v>
      </c>
      <c r="P4836" t="s">
        <v>34674</v>
      </c>
      <c r="Q4836" t="s">
        <v>321</v>
      </c>
      <c r="R4836">
        <v>74</v>
      </c>
      <c r="S4836">
        <v>-1</v>
      </c>
      <c r="T4836" t="s">
        <v>163</v>
      </c>
      <c r="U4836" s="1">
        <v>41089</v>
      </c>
      <c r="V4836" t="s">
        <v>48</v>
      </c>
      <c r="W4836" t="s">
        <v>217</v>
      </c>
      <c r="X4836" t="s">
        <v>244</v>
      </c>
      <c r="Y4836" t="s">
        <v>93</v>
      </c>
      <c r="Z4836" t="s">
        <v>205</v>
      </c>
      <c r="AA4836" t="s">
        <v>51</v>
      </c>
      <c r="AB4836" t="s">
        <v>690</v>
      </c>
      <c r="AC4836" t="s">
        <v>71</v>
      </c>
      <c r="AD4836" t="s">
        <v>1042</v>
      </c>
      <c r="AE4836" t="s">
        <v>54</v>
      </c>
    </row>
    <row r="4837" spans="1:31" x14ac:dyDescent="0.2">
      <c r="A4837">
        <v>56</v>
      </c>
      <c r="B4837" t="s">
        <v>112</v>
      </c>
      <c r="C4837" t="s">
        <v>155</v>
      </c>
      <c r="D4837" t="s">
        <v>33</v>
      </c>
      <c r="E4837" t="s">
        <v>170</v>
      </c>
      <c r="F4837" t="s">
        <v>1394</v>
      </c>
      <c r="G4837" t="s">
        <v>37816</v>
      </c>
      <c r="H4837" t="s">
        <v>37817</v>
      </c>
      <c r="I4837" t="s">
        <v>37818</v>
      </c>
      <c r="J4837" t="s">
        <v>37819</v>
      </c>
      <c r="K4837" t="s">
        <v>37820</v>
      </c>
      <c r="L4837" t="s">
        <v>37821</v>
      </c>
      <c r="M4837" t="s">
        <v>37822</v>
      </c>
      <c r="N4837" t="s">
        <v>37823</v>
      </c>
      <c r="O4837" t="s">
        <v>37824</v>
      </c>
      <c r="P4837" t="s">
        <v>37825</v>
      </c>
      <c r="Q4837" t="s">
        <v>75</v>
      </c>
      <c r="R4837">
        <v>71</v>
      </c>
      <c r="S4837">
        <v>-1</v>
      </c>
      <c r="T4837" t="s">
        <v>91</v>
      </c>
      <c r="U4837" s="1">
        <v>41090</v>
      </c>
      <c r="V4837" t="s">
        <v>3760</v>
      </c>
      <c r="W4837" t="s">
        <v>886</v>
      </c>
      <c r="X4837" t="s">
        <v>49</v>
      </c>
      <c r="Y4837" t="s">
        <v>643</v>
      </c>
      <c r="Z4837" t="s">
        <v>80</v>
      </c>
      <c r="AA4837" t="s">
        <v>51</v>
      </c>
      <c r="AB4837" t="s">
        <v>423</v>
      </c>
      <c r="AC4837" t="s">
        <v>71</v>
      </c>
      <c r="AD4837" t="s">
        <v>95</v>
      </c>
      <c r="AE4837" t="s">
        <v>54</v>
      </c>
    </row>
    <row r="4838" spans="1:31" x14ac:dyDescent="0.2">
      <c r="A4838">
        <v>56</v>
      </c>
      <c r="B4838" t="s">
        <v>620</v>
      </c>
      <c r="C4838" t="s">
        <v>32</v>
      </c>
      <c r="D4838" t="s">
        <v>33</v>
      </c>
      <c r="E4838" t="s">
        <v>34</v>
      </c>
      <c r="F4838" t="s">
        <v>773</v>
      </c>
      <c r="G4838" t="s">
        <v>39294</v>
      </c>
      <c r="H4838" t="s">
        <v>39295</v>
      </c>
      <c r="I4838" t="s">
        <v>39296</v>
      </c>
      <c r="J4838" t="s">
        <v>39297</v>
      </c>
      <c r="K4838" t="s">
        <v>39298</v>
      </c>
      <c r="L4838" t="s">
        <v>39299</v>
      </c>
      <c r="M4838" t="s">
        <v>39300</v>
      </c>
      <c r="N4838" t="s">
        <v>39301</v>
      </c>
      <c r="O4838" t="s">
        <v>39302</v>
      </c>
      <c r="P4838" t="s">
        <v>39303</v>
      </c>
      <c r="Q4838" t="s">
        <v>924</v>
      </c>
      <c r="R4838">
        <v>64</v>
      </c>
      <c r="S4838">
        <v>-1</v>
      </c>
      <c r="T4838" t="s">
        <v>149</v>
      </c>
      <c r="U4838" s="1">
        <v>41073</v>
      </c>
      <c r="V4838" t="s">
        <v>232</v>
      </c>
      <c r="W4838" t="s">
        <v>191</v>
      </c>
      <c r="X4838" t="s">
        <v>49</v>
      </c>
      <c r="Y4838" t="s">
        <v>192</v>
      </c>
      <c r="Z4838" t="s">
        <v>32</v>
      </c>
      <c r="AA4838" t="s">
        <v>69</v>
      </c>
      <c r="AB4838" t="s">
        <v>110</v>
      </c>
      <c r="AC4838" t="s">
        <v>71</v>
      </c>
      <c r="AD4838" t="s">
        <v>95</v>
      </c>
      <c r="AE4838" t="s">
        <v>54</v>
      </c>
    </row>
    <row r="4839" spans="1:31" x14ac:dyDescent="0.2">
      <c r="A4839">
        <v>56</v>
      </c>
      <c r="B4839" t="s">
        <v>96</v>
      </c>
      <c r="C4839" t="s">
        <v>32</v>
      </c>
      <c r="D4839" t="s">
        <v>98</v>
      </c>
      <c r="E4839" t="s">
        <v>34</v>
      </c>
      <c r="F4839" t="s">
        <v>114</v>
      </c>
      <c r="G4839" t="s">
        <v>39796</v>
      </c>
      <c r="H4839" t="s">
        <v>32</v>
      </c>
      <c r="I4839" t="s">
        <v>39797</v>
      </c>
      <c r="J4839" t="s">
        <v>39798</v>
      </c>
      <c r="K4839" t="s">
        <v>39799</v>
      </c>
      <c r="L4839" t="s">
        <v>32</v>
      </c>
      <c r="M4839" t="s">
        <v>39800</v>
      </c>
      <c r="N4839" t="s">
        <v>39801</v>
      </c>
      <c r="O4839" t="s">
        <v>39802</v>
      </c>
      <c r="P4839" t="s">
        <v>39803</v>
      </c>
      <c r="Q4839" t="s">
        <v>75</v>
      </c>
      <c r="R4839">
        <v>67</v>
      </c>
      <c r="S4839">
        <v>40000</v>
      </c>
      <c r="T4839" t="s">
        <v>560</v>
      </c>
      <c r="U4839" s="1">
        <v>40826</v>
      </c>
      <c r="V4839" t="s">
        <v>216</v>
      </c>
      <c r="W4839" t="s">
        <v>181</v>
      </c>
      <c r="X4839" t="s">
        <v>49</v>
      </c>
      <c r="Y4839" t="s">
        <v>495</v>
      </c>
      <c r="Z4839" t="s">
        <v>166</v>
      </c>
      <c r="AA4839" t="s">
        <v>69</v>
      </c>
      <c r="AB4839" t="s">
        <v>124</v>
      </c>
      <c r="AC4839" t="s">
        <v>71</v>
      </c>
      <c r="AD4839" t="s">
        <v>95</v>
      </c>
      <c r="AE4839" t="s">
        <v>54</v>
      </c>
    </row>
    <row r="4840" spans="1:31" x14ac:dyDescent="0.2">
      <c r="A4840">
        <v>57</v>
      </c>
      <c r="B4840" t="s">
        <v>96</v>
      </c>
      <c r="C4840" t="s">
        <v>278</v>
      </c>
      <c r="D4840" t="s">
        <v>33</v>
      </c>
      <c r="E4840" t="s">
        <v>34</v>
      </c>
      <c r="F4840" t="s">
        <v>56</v>
      </c>
      <c r="G4840" t="s">
        <v>5073</v>
      </c>
      <c r="H4840" t="s">
        <v>5074</v>
      </c>
      <c r="I4840" t="s">
        <v>5075</v>
      </c>
      <c r="J4840" t="s">
        <v>5076</v>
      </c>
      <c r="K4840" t="s">
        <v>5077</v>
      </c>
      <c r="L4840" t="s">
        <v>5078</v>
      </c>
      <c r="M4840" t="s">
        <v>5079</v>
      </c>
      <c r="N4840" t="s">
        <v>5080</v>
      </c>
      <c r="O4840" t="s">
        <v>5081</v>
      </c>
      <c r="P4840" t="s">
        <v>5082</v>
      </c>
      <c r="Q4840" t="s">
        <v>75</v>
      </c>
      <c r="R4840">
        <v>72</v>
      </c>
      <c r="S4840">
        <v>80000</v>
      </c>
      <c r="T4840" t="s">
        <v>91</v>
      </c>
      <c r="U4840" s="1">
        <v>41090</v>
      </c>
      <c r="V4840" t="s">
        <v>5083</v>
      </c>
      <c r="W4840" t="s">
        <v>886</v>
      </c>
      <c r="X4840" t="s">
        <v>49</v>
      </c>
      <c r="Y4840" t="s">
        <v>93</v>
      </c>
      <c r="Z4840" t="s">
        <v>4341</v>
      </c>
      <c r="AA4840" t="s">
        <v>51</v>
      </c>
      <c r="AB4840" t="s">
        <v>423</v>
      </c>
      <c r="AC4840" t="s">
        <v>71</v>
      </c>
      <c r="AD4840" t="s">
        <v>168</v>
      </c>
      <c r="AE4840" t="s">
        <v>54</v>
      </c>
    </row>
    <row r="4841" spans="1:31" x14ac:dyDescent="0.2">
      <c r="A4841">
        <v>57</v>
      </c>
      <c r="B4841" t="s">
        <v>620</v>
      </c>
      <c r="C4841" t="s">
        <v>155</v>
      </c>
      <c r="D4841" t="s">
        <v>33</v>
      </c>
      <c r="E4841" t="s">
        <v>34</v>
      </c>
      <c r="F4841" t="s">
        <v>56</v>
      </c>
      <c r="G4841" t="s">
        <v>5842</v>
      </c>
      <c r="H4841" t="s">
        <v>5843</v>
      </c>
      <c r="I4841" t="s">
        <v>5844</v>
      </c>
      <c r="J4841" t="s">
        <v>5845</v>
      </c>
      <c r="K4841" t="s">
        <v>5846</v>
      </c>
      <c r="L4841" t="s">
        <v>5847</v>
      </c>
      <c r="M4841" t="s">
        <v>5848</v>
      </c>
      <c r="N4841" t="s">
        <v>5849</v>
      </c>
      <c r="O4841" t="s">
        <v>5850</v>
      </c>
      <c r="P4841" t="s">
        <v>5851</v>
      </c>
      <c r="Q4841" t="s">
        <v>75</v>
      </c>
      <c r="R4841">
        <v>66</v>
      </c>
      <c r="S4841">
        <v>-1</v>
      </c>
      <c r="T4841" t="s">
        <v>457</v>
      </c>
      <c r="U4841" s="1">
        <v>41089</v>
      </c>
      <c r="V4841" t="s">
        <v>1639</v>
      </c>
      <c r="W4841" t="s">
        <v>191</v>
      </c>
      <c r="X4841" t="s">
        <v>49</v>
      </c>
      <c r="Y4841" t="s">
        <v>32</v>
      </c>
      <c r="Z4841" t="s">
        <v>4341</v>
      </c>
      <c r="AA4841" t="s">
        <v>69</v>
      </c>
      <c r="AB4841" t="s">
        <v>206</v>
      </c>
      <c r="AC4841" t="s">
        <v>71</v>
      </c>
      <c r="AD4841" t="s">
        <v>95</v>
      </c>
      <c r="AE4841" t="s">
        <v>54</v>
      </c>
    </row>
    <row r="4842" spans="1:31" x14ac:dyDescent="0.2">
      <c r="A4842">
        <v>57</v>
      </c>
      <c r="B4842" t="s">
        <v>55</v>
      </c>
      <c r="C4842" t="s">
        <v>155</v>
      </c>
      <c r="D4842" t="s">
        <v>33</v>
      </c>
      <c r="E4842" t="s">
        <v>170</v>
      </c>
      <c r="F4842" t="s">
        <v>56</v>
      </c>
      <c r="G4842" t="s">
        <v>32</v>
      </c>
      <c r="H4842" t="s">
        <v>9282</v>
      </c>
      <c r="I4842" t="s">
        <v>9283</v>
      </c>
      <c r="J4842" t="s">
        <v>9284</v>
      </c>
      <c r="K4842" t="s">
        <v>9285</v>
      </c>
      <c r="L4842" t="s">
        <v>32</v>
      </c>
      <c r="M4842" t="s">
        <v>9286</v>
      </c>
      <c r="N4842" t="s">
        <v>9287</v>
      </c>
      <c r="O4842" t="s">
        <v>9288</v>
      </c>
      <c r="P4842" t="s">
        <v>9289</v>
      </c>
      <c r="Q4842" t="s">
        <v>75</v>
      </c>
      <c r="R4842">
        <v>67</v>
      </c>
      <c r="S4842">
        <v>-1</v>
      </c>
      <c r="T4842" t="s">
        <v>91</v>
      </c>
      <c r="U4842" s="1">
        <v>41090</v>
      </c>
      <c r="V4842" t="s">
        <v>1474</v>
      </c>
      <c r="W4842" t="s">
        <v>191</v>
      </c>
      <c r="X4842" t="s">
        <v>49</v>
      </c>
      <c r="Y4842" t="s">
        <v>495</v>
      </c>
      <c r="Z4842" t="s">
        <v>91</v>
      </c>
      <c r="AA4842" t="s">
        <v>69</v>
      </c>
      <c r="AB4842" t="s">
        <v>690</v>
      </c>
      <c r="AC4842" t="s">
        <v>71</v>
      </c>
      <c r="AD4842" t="s">
        <v>95</v>
      </c>
      <c r="AE4842" t="s">
        <v>54</v>
      </c>
    </row>
    <row r="4843" spans="1:31" x14ac:dyDescent="0.2">
      <c r="A4843">
        <v>57</v>
      </c>
      <c r="B4843" t="s">
        <v>169</v>
      </c>
      <c r="C4843" t="s">
        <v>113</v>
      </c>
      <c r="D4843" t="s">
        <v>33</v>
      </c>
      <c r="E4843" t="s">
        <v>34</v>
      </c>
      <c r="F4843" t="s">
        <v>138</v>
      </c>
      <c r="G4843" t="s">
        <v>11931</v>
      </c>
      <c r="H4843" t="s">
        <v>11932</v>
      </c>
      <c r="I4843" t="s">
        <v>11933</v>
      </c>
      <c r="J4843" t="s">
        <v>11934</v>
      </c>
      <c r="K4843" t="s">
        <v>11935</v>
      </c>
      <c r="L4843" t="s">
        <v>11936</v>
      </c>
      <c r="M4843" t="s">
        <v>11937</v>
      </c>
      <c r="N4843" t="s">
        <v>11938</v>
      </c>
      <c r="O4843" t="s">
        <v>11939</v>
      </c>
      <c r="P4843" t="s">
        <v>11940</v>
      </c>
      <c r="Q4843" t="s">
        <v>321</v>
      </c>
      <c r="R4843">
        <v>60</v>
      </c>
      <c r="S4843">
        <v>-1</v>
      </c>
      <c r="T4843" t="s">
        <v>68</v>
      </c>
      <c r="U4843" s="1">
        <v>41065</v>
      </c>
      <c r="V4843" t="s">
        <v>260</v>
      </c>
      <c r="W4843" t="s">
        <v>886</v>
      </c>
      <c r="X4843" t="s">
        <v>49</v>
      </c>
      <c r="Y4843" t="s">
        <v>32</v>
      </c>
      <c r="Z4843" t="s">
        <v>32</v>
      </c>
      <c r="AA4843" t="s">
        <v>69</v>
      </c>
      <c r="AB4843" t="s">
        <v>379</v>
      </c>
      <c r="AC4843" t="s">
        <v>71</v>
      </c>
      <c r="AD4843" t="s">
        <v>11941</v>
      </c>
      <c r="AE4843" t="s">
        <v>54</v>
      </c>
    </row>
    <row r="4844" spans="1:31" x14ac:dyDescent="0.2">
      <c r="A4844">
        <v>57</v>
      </c>
      <c r="B4844" t="s">
        <v>55</v>
      </c>
      <c r="C4844" t="s">
        <v>83</v>
      </c>
      <c r="D4844" t="s">
        <v>182</v>
      </c>
      <c r="E4844" t="s">
        <v>34</v>
      </c>
      <c r="F4844" t="s">
        <v>114</v>
      </c>
      <c r="G4844" t="s">
        <v>12842</v>
      </c>
      <c r="H4844" t="s">
        <v>12843</v>
      </c>
      <c r="I4844" t="s">
        <v>12844</v>
      </c>
      <c r="J4844" t="s">
        <v>12845</v>
      </c>
      <c r="K4844" t="s">
        <v>12846</v>
      </c>
      <c r="L4844" t="s">
        <v>12847</v>
      </c>
      <c r="M4844" t="s">
        <v>12848</v>
      </c>
      <c r="N4844" t="s">
        <v>12849</v>
      </c>
      <c r="O4844" t="s">
        <v>12850</v>
      </c>
      <c r="P4844" t="s">
        <v>12851</v>
      </c>
      <c r="Q4844" t="s">
        <v>75</v>
      </c>
      <c r="R4844">
        <v>65</v>
      </c>
      <c r="S4844">
        <v>-1</v>
      </c>
      <c r="T4844" t="s">
        <v>163</v>
      </c>
      <c r="U4844" s="1">
        <v>41057</v>
      </c>
      <c r="V4844" t="s">
        <v>48</v>
      </c>
      <c r="W4844" t="s">
        <v>92</v>
      </c>
      <c r="X4844" t="s">
        <v>49</v>
      </c>
      <c r="Y4844" t="s">
        <v>435</v>
      </c>
      <c r="Z4844" t="s">
        <v>32</v>
      </c>
      <c r="AA4844" t="s">
        <v>69</v>
      </c>
      <c r="AB4844" t="s">
        <v>389</v>
      </c>
      <c r="AC4844" t="s">
        <v>71</v>
      </c>
      <c r="AD4844" t="s">
        <v>511</v>
      </c>
      <c r="AE4844" t="s">
        <v>54</v>
      </c>
    </row>
    <row r="4845" spans="1:31" x14ac:dyDescent="0.2">
      <c r="A4845">
        <v>57</v>
      </c>
      <c r="B4845" t="s">
        <v>96</v>
      </c>
      <c r="C4845" t="s">
        <v>155</v>
      </c>
      <c r="D4845" t="s">
        <v>33</v>
      </c>
      <c r="E4845" t="s">
        <v>34</v>
      </c>
      <c r="F4845" t="s">
        <v>56</v>
      </c>
      <c r="G4845" t="s">
        <v>14585</v>
      </c>
      <c r="H4845" t="s">
        <v>14586</v>
      </c>
      <c r="I4845" t="s">
        <v>14587</v>
      </c>
      <c r="J4845" t="s">
        <v>14588</v>
      </c>
      <c r="K4845" t="s">
        <v>14589</v>
      </c>
      <c r="L4845" t="s">
        <v>14590</v>
      </c>
      <c r="M4845" t="s">
        <v>14591</v>
      </c>
      <c r="N4845" t="s">
        <v>3547</v>
      </c>
      <c r="O4845" t="s">
        <v>14592</v>
      </c>
      <c r="P4845" t="s">
        <v>32</v>
      </c>
      <c r="Q4845" t="s">
        <v>75</v>
      </c>
      <c r="R4845">
        <v>66</v>
      </c>
      <c r="S4845">
        <v>-1</v>
      </c>
      <c r="T4845" t="s">
        <v>1066</v>
      </c>
      <c r="U4845" s="1">
        <v>41073</v>
      </c>
      <c r="V4845" t="s">
        <v>662</v>
      </c>
      <c r="W4845" t="s">
        <v>191</v>
      </c>
      <c r="X4845" t="s">
        <v>49</v>
      </c>
      <c r="Y4845" t="s">
        <v>495</v>
      </c>
      <c r="Z4845" t="s">
        <v>2161</v>
      </c>
      <c r="AA4845" t="s">
        <v>69</v>
      </c>
      <c r="AB4845" t="s">
        <v>344</v>
      </c>
      <c r="AC4845" t="s">
        <v>71</v>
      </c>
      <c r="AD4845" t="s">
        <v>14593</v>
      </c>
      <c r="AE4845" t="s">
        <v>54</v>
      </c>
    </row>
    <row r="4846" spans="1:31" x14ac:dyDescent="0.2">
      <c r="A4846">
        <v>57</v>
      </c>
      <c r="B4846" t="s">
        <v>1288</v>
      </c>
      <c r="C4846" t="s">
        <v>32</v>
      </c>
      <c r="D4846" t="s">
        <v>182</v>
      </c>
      <c r="E4846" t="s">
        <v>32</v>
      </c>
      <c r="F4846" t="s">
        <v>32</v>
      </c>
      <c r="G4846" t="s">
        <v>15064</v>
      </c>
      <c r="H4846" t="s">
        <v>15065</v>
      </c>
      <c r="I4846" t="s">
        <v>15066</v>
      </c>
      <c r="J4846" t="s">
        <v>15067</v>
      </c>
      <c r="K4846" t="s">
        <v>15068</v>
      </c>
      <c r="L4846" t="s">
        <v>15069</v>
      </c>
      <c r="M4846" t="s">
        <v>15070</v>
      </c>
      <c r="N4846" t="s">
        <v>15071</v>
      </c>
      <c r="O4846" t="s">
        <v>15072</v>
      </c>
      <c r="P4846" t="s">
        <v>15073</v>
      </c>
      <c r="Q4846" t="s">
        <v>75</v>
      </c>
      <c r="R4846">
        <v>63</v>
      </c>
      <c r="S4846">
        <v>-1</v>
      </c>
      <c r="T4846" t="s">
        <v>576</v>
      </c>
      <c r="U4846" s="1">
        <v>41090</v>
      </c>
      <c r="V4846" t="s">
        <v>662</v>
      </c>
      <c r="W4846" t="s">
        <v>191</v>
      </c>
      <c r="X4846" t="s">
        <v>49</v>
      </c>
      <c r="Y4846" t="s">
        <v>245</v>
      </c>
      <c r="Z4846" t="s">
        <v>1505</v>
      </c>
      <c r="AA4846" t="s">
        <v>69</v>
      </c>
      <c r="AB4846" t="s">
        <v>379</v>
      </c>
      <c r="AC4846" t="s">
        <v>71</v>
      </c>
      <c r="AD4846" t="s">
        <v>95</v>
      </c>
      <c r="AE4846" t="s">
        <v>54</v>
      </c>
    </row>
    <row r="4847" spans="1:31" x14ac:dyDescent="0.2">
      <c r="A4847">
        <v>57</v>
      </c>
      <c r="B4847" t="s">
        <v>169</v>
      </c>
      <c r="C4847" t="s">
        <v>32</v>
      </c>
      <c r="D4847" t="s">
        <v>501</v>
      </c>
      <c r="E4847" t="s">
        <v>34</v>
      </c>
      <c r="F4847" t="s">
        <v>114</v>
      </c>
      <c r="G4847" t="s">
        <v>15287</v>
      </c>
      <c r="H4847" t="s">
        <v>15288</v>
      </c>
      <c r="I4847" t="s">
        <v>15289</v>
      </c>
      <c r="J4847" t="s">
        <v>15290</v>
      </c>
      <c r="K4847" t="s">
        <v>15291</v>
      </c>
      <c r="L4847" t="s">
        <v>32</v>
      </c>
      <c r="M4847" t="s">
        <v>15292</v>
      </c>
      <c r="N4847" t="s">
        <v>32</v>
      </c>
      <c r="O4847" t="s">
        <v>15293</v>
      </c>
      <c r="P4847" t="s">
        <v>32</v>
      </c>
      <c r="Q4847" t="s">
        <v>75</v>
      </c>
      <c r="R4847">
        <v>67</v>
      </c>
      <c r="S4847">
        <v>-1</v>
      </c>
      <c r="T4847" t="s">
        <v>576</v>
      </c>
      <c r="U4847" s="1">
        <v>41090</v>
      </c>
      <c r="V4847" t="s">
        <v>799</v>
      </c>
      <c r="W4847" t="s">
        <v>191</v>
      </c>
      <c r="X4847" t="s">
        <v>49</v>
      </c>
      <c r="Y4847" t="s">
        <v>245</v>
      </c>
      <c r="Z4847" t="s">
        <v>298</v>
      </c>
      <c r="AA4847" t="s">
        <v>69</v>
      </c>
      <c r="AB4847" t="s">
        <v>344</v>
      </c>
      <c r="AC4847" t="s">
        <v>71</v>
      </c>
      <c r="AD4847" t="s">
        <v>1244</v>
      </c>
      <c r="AE4847" t="s">
        <v>54</v>
      </c>
    </row>
    <row r="4848" spans="1:31" x14ac:dyDescent="0.2">
      <c r="A4848">
        <v>57</v>
      </c>
      <c r="B4848" t="s">
        <v>32</v>
      </c>
      <c r="C4848" t="s">
        <v>32</v>
      </c>
      <c r="D4848" t="s">
        <v>33</v>
      </c>
      <c r="E4848" t="s">
        <v>170</v>
      </c>
      <c r="F4848" t="s">
        <v>32</v>
      </c>
      <c r="G4848" t="s">
        <v>16690</v>
      </c>
      <c r="H4848" t="s">
        <v>16691</v>
      </c>
      <c r="I4848" t="s">
        <v>16692</v>
      </c>
      <c r="J4848" t="s">
        <v>16693</v>
      </c>
      <c r="K4848" t="s">
        <v>16694</v>
      </c>
      <c r="L4848" t="s">
        <v>16695</v>
      </c>
      <c r="M4848" t="s">
        <v>16696</v>
      </c>
      <c r="N4848" t="s">
        <v>16697</v>
      </c>
      <c r="O4848" t="s">
        <v>16698</v>
      </c>
      <c r="P4848" t="s">
        <v>16699</v>
      </c>
      <c r="Q4848" t="s">
        <v>75</v>
      </c>
      <c r="R4848">
        <v>71</v>
      </c>
      <c r="S4848">
        <v>-1</v>
      </c>
      <c r="T4848" t="s">
        <v>76</v>
      </c>
      <c r="U4848" s="1">
        <v>41067</v>
      </c>
      <c r="V4848" t="s">
        <v>48</v>
      </c>
      <c r="W4848" t="s">
        <v>32</v>
      </c>
      <c r="X4848" t="s">
        <v>49</v>
      </c>
      <c r="Y4848" t="s">
        <v>495</v>
      </c>
      <c r="Z4848" t="s">
        <v>32</v>
      </c>
      <c r="AA4848" t="s">
        <v>51</v>
      </c>
      <c r="AB4848" t="s">
        <v>247</v>
      </c>
      <c r="AC4848" t="s">
        <v>71</v>
      </c>
      <c r="AD4848" t="s">
        <v>95</v>
      </c>
      <c r="AE4848" t="s">
        <v>54</v>
      </c>
    </row>
    <row r="4849" spans="1:31" x14ac:dyDescent="0.2">
      <c r="A4849">
        <v>57</v>
      </c>
      <c r="B4849" t="s">
        <v>31</v>
      </c>
      <c r="C4849" t="s">
        <v>32</v>
      </c>
      <c r="D4849" t="s">
        <v>33</v>
      </c>
      <c r="E4849" t="s">
        <v>34</v>
      </c>
      <c r="F4849" t="s">
        <v>833</v>
      </c>
      <c r="G4849" t="s">
        <v>17748</v>
      </c>
      <c r="H4849" t="s">
        <v>17749</v>
      </c>
      <c r="I4849" t="s">
        <v>17750</v>
      </c>
      <c r="J4849" t="s">
        <v>17751</v>
      </c>
      <c r="K4849" t="s">
        <v>17752</v>
      </c>
      <c r="L4849" t="s">
        <v>17753</v>
      </c>
      <c r="M4849" t="s">
        <v>17754</v>
      </c>
      <c r="N4849" t="s">
        <v>17755</v>
      </c>
      <c r="O4849" t="s">
        <v>17756</v>
      </c>
      <c r="P4849" t="s">
        <v>17757</v>
      </c>
      <c r="Q4849" t="s">
        <v>321</v>
      </c>
      <c r="R4849">
        <v>73</v>
      </c>
      <c r="S4849">
        <v>-1</v>
      </c>
      <c r="T4849" t="s">
        <v>457</v>
      </c>
      <c r="U4849" s="1">
        <v>40831</v>
      </c>
      <c r="V4849" t="s">
        <v>822</v>
      </c>
      <c r="W4849" t="s">
        <v>191</v>
      </c>
      <c r="X4849" t="s">
        <v>49</v>
      </c>
      <c r="Y4849" t="s">
        <v>32</v>
      </c>
      <c r="Z4849" t="s">
        <v>4416</v>
      </c>
      <c r="AA4849" t="s">
        <v>51</v>
      </c>
      <c r="AB4849" t="s">
        <v>206</v>
      </c>
      <c r="AC4849" t="s">
        <v>71</v>
      </c>
      <c r="AD4849" t="s">
        <v>168</v>
      </c>
      <c r="AE4849" t="s">
        <v>54</v>
      </c>
    </row>
    <row r="4850" spans="1:31" x14ac:dyDescent="0.2">
      <c r="A4850">
        <v>57</v>
      </c>
      <c r="B4850" t="s">
        <v>400</v>
      </c>
      <c r="C4850" t="s">
        <v>32</v>
      </c>
      <c r="D4850" t="s">
        <v>182</v>
      </c>
      <c r="E4850" t="s">
        <v>170</v>
      </c>
      <c r="F4850" t="s">
        <v>56</v>
      </c>
      <c r="G4850" t="s">
        <v>19047</v>
      </c>
      <c r="H4850" t="s">
        <v>19048</v>
      </c>
      <c r="I4850" t="s">
        <v>19049</v>
      </c>
      <c r="J4850" t="s">
        <v>19050</v>
      </c>
      <c r="K4850" t="s">
        <v>19051</v>
      </c>
      <c r="L4850" t="s">
        <v>19052</v>
      </c>
      <c r="M4850" t="s">
        <v>19053</v>
      </c>
      <c r="N4850" t="s">
        <v>19054</v>
      </c>
      <c r="O4850" t="s">
        <v>19055</v>
      </c>
      <c r="P4850" t="s">
        <v>19056</v>
      </c>
      <c r="Q4850" t="s">
        <v>75</v>
      </c>
      <c r="R4850">
        <v>72</v>
      </c>
      <c r="S4850">
        <v>-1</v>
      </c>
      <c r="T4850" t="s">
        <v>32</v>
      </c>
      <c r="U4850" s="1">
        <v>41087</v>
      </c>
      <c r="V4850" t="s">
        <v>164</v>
      </c>
      <c r="W4850" t="s">
        <v>78</v>
      </c>
      <c r="X4850" t="s">
        <v>49</v>
      </c>
      <c r="Y4850" t="s">
        <v>93</v>
      </c>
      <c r="Z4850" t="s">
        <v>1041</v>
      </c>
      <c r="AA4850" t="s">
        <v>51</v>
      </c>
      <c r="AB4850" t="s">
        <v>110</v>
      </c>
      <c r="AC4850" t="s">
        <v>71</v>
      </c>
      <c r="AD4850" t="s">
        <v>332</v>
      </c>
      <c r="AE4850" t="s">
        <v>54</v>
      </c>
    </row>
    <row r="4851" spans="1:31" x14ac:dyDescent="0.2">
      <c r="A4851">
        <v>57</v>
      </c>
      <c r="B4851" t="s">
        <v>55</v>
      </c>
      <c r="C4851" t="s">
        <v>83</v>
      </c>
      <c r="D4851" t="s">
        <v>33</v>
      </c>
      <c r="E4851" t="s">
        <v>34</v>
      </c>
      <c r="F4851" t="s">
        <v>56</v>
      </c>
      <c r="G4851" t="s">
        <v>20362</v>
      </c>
      <c r="H4851" t="s">
        <v>20363</v>
      </c>
      <c r="I4851" t="s">
        <v>20364</v>
      </c>
      <c r="J4851" t="s">
        <v>20365</v>
      </c>
      <c r="K4851" t="s">
        <v>20366</v>
      </c>
      <c r="L4851" t="s">
        <v>20367</v>
      </c>
      <c r="M4851" t="s">
        <v>20368</v>
      </c>
      <c r="N4851" t="s">
        <v>20369</v>
      </c>
      <c r="O4851" t="s">
        <v>32</v>
      </c>
      <c r="P4851" t="s">
        <v>32</v>
      </c>
      <c r="Q4851" t="s">
        <v>75</v>
      </c>
      <c r="R4851">
        <v>66</v>
      </c>
      <c r="S4851">
        <v>-1</v>
      </c>
      <c r="T4851" t="s">
        <v>68</v>
      </c>
      <c r="U4851" s="1">
        <v>41089</v>
      </c>
      <c r="V4851" t="s">
        <v>164</v>
      </c>
      <c r="W4851" t="s">
        <v>181</v>
      </c>
      <c r="X4851" t="s">
        <v>49</v>
      </c>
      <c r="Y4851" t="s">
        <v>245</v>
      </c>
      <c r="Z4851" t="s">
        <v>422</v>
      </c>
      <c r="AA4851" t="s">
        <v>69</v>
      </c>
      <c r="AB4851" t="s">
        <v>1633</v>
      </c>
      <c r="AC4851" t="s">
        <v>71</v>
      </c>
      <c r="AD4851" t="s">
        <v>20370</v>
      </c>
      <c r="AE4851" t="s">
        <v>54</v>
      </c>
    </row>
    <row r="4852" spans="1:31" x14ac:dyDescent="0.2">
      <c r="A4852">
        <v>57</v>
      </c>
      <c r="B4852" t="s">
        <v>96</v>
      </c>
      <c r="C4852" t="s">
        <v>278</v>
      </c>
      <c r="D4852" t="s">
        <v>33</v>
      </c>
      <c r="E4852" t="s">
        <v>34</v>
      </c>
      <c r="F4852" t="s">
        <v>32</v>
      </c>
      <c r="G4852" t="s">
        <v>21478</v>
      </c>
      <c r="H4852" t="s">
        <v>21479</v>
      </c>
      <c r="I4852" t="s">
        <v>21480</v>
      </c>
      <c r="J4852" t="s">
        <v>21481</v>
      </c>
      <c r="K4852" t="s">
        <v>21482</v>
      </c>
      <c r="L4852" t="s">
        <v>21483</v>
      </c>
      <c r="M4852" t="s">
        <v>21484</v>
      </c>
      <c r="N4852" t="s">
        <v>21485</v>
      </c>
      <c r="O4852" t="s">
        <v>21486</v>
      </c>
      <c r="P4852" t="s">
        <v>21487</v>
      </c>
      <c r="Q4852" t="s">
        <v>91</v>
      </c>
      <c r="R4852">
        <v>65</v>
      </c>
      <c r="S4852">
        <v>-1</v>
      </c>
      <c r="T4852" t="s">
        <v>1525</v>
      </c>
      <c r="U4852" s="1">
        <v>41084</v>
      </c>
      <c r="V4852" t="s">
        <v>357</v>
      </c>
      <c r="W4852" t="s">
        <v>78</v>
      </c>
      <c r="X4852" t="s">
        <v>49</v>
      </c>
      <c r="Y4852" t="s">
        <v>261</v>
      </c>
      <c r="Z4852" t="s">
        <v>32</v>
      </c>
      <c r="AA4852" t="s">
        <v>69</v>
      </c>
      <c r="AB4852" t="s">
        <v>358</v>
      </c>
      <c r="AC4852" t="s">
        <v>71</v>
      </c>
      <c r="AD4852" t="s">
        <v>1486</v>
      </c>
      <c r="AE4852" t="s">
        <v>54</v>
      </c>
    </row>
    <row r="4853" spans="1:31" x14ac:dyDescent="0.2">
      <c r="A4853">
        <v>57</v>
      </c>
      <c r="B4853" t="s">
        <v>32</v>
      </c>
      <c r="C4853" t="s">
        <v>32</v>
      </c>
      <c r="D4853" t="s">
        <v>33</v>
      </c>
      <c r="E4853" t="s">
        <v>34</v>
      </c>
      <c r="F4853" t="s">
        <v>56</v>
      </c>
      <c r="G4853" t="s">
        <v>25327</v>
      </c>
      <c r="H4853" t="s">
        <v>25328</v>
      </c>
      <c r="I4853" t="s">
        <v>25329</v>
      </c>
      <c r="J4853" t="s">
        <v>25330</v>
      </c>
      <c r="K4853" t="s">
        <v>25331</v>
      </c>
      <c r="L4853" t="s">
        <v>25332</v>
      </c>
      <c r="M4853" t="s">
        <v>25333</v>
      </c>
      <c r="N4853" t="s">
        <v>25334</v>
      </c>
      <c r="O4853" t="s">
        <v>25335</v>
      </c>
      <c r="P4853" t="s">
        <v>25336</v>
      </c>
      <c r="Q4853" t="s">
        <v>75</v>
      </c>
      <c r="R4853">
        <v>70</v>
      </c>
      <c r="S4853">
        <v>40000</v>
      </c>
      <c r="T4853" t="s">
        <v>331</v>
      </c>
      <c r="U4853" s="1">
        <v>41031</v>
      </c>
      <c r="V4853" t="s">
        <v>48</v>
      </c>
      <c r="W4853" t="s">
        <v>191</v>
      </c>
      <c r="X4853" t="s">
        <v>49</v>
      </c>
      <c r="Y4853" t="s">
        <v>32</v>
      </c>
      <c r="Z4853" t="s">
        <v>32</v>
      </c>
      <c r="AA4853" t="s">
        <v>51</v>
      </c>
      <c r="AB4853" t="s">
        <v>690</v>
      </c>
      <c r="AC4853" t="s">
        <v>170</v>
      </c>
      <c r="AD4853" t="s">
        <v>25337</v>
      </c>
      <c r="AE4853" t="s">
        <v>265</v>
      </c>
    </row>
    <row r="4854" spans="1:31" x14ac:dyDescent="0.2">
      <c r="A4854">
        <v>57</v>
      </c>
      <c r="B4854" t="s">
        <v>96</v>
      </c>
      <c r="C4854" t="s">
        <v>83</v>
      </c>
      <c r="D4854" t="s">
        <v>33</v>
      </c>
      <c r="E4854" t="s">
        <v>34</v>
      </c>
      <c r="F4854" t="s">
        <v>32</v>
      </c>
      <c r="G4854" t="s">
        <v>25383</v>
      </c>
      <c r="H4854" t="s">
        <v>25384</v>
      </c>
      <c r="I4854" t="s">
        <v>25385</v>
      </c>
      <c r="J4854" t="s">
        <v>25386</v>
      </c>
      <c r="K4854" t="s">
        <v>25387</v>
      </c>
      <c r="L4854" t="s">
        <v>25388</v>
      </c>
      <c r="M4854" t="s">
        <v>25389</v>
      </c>
      <c r="N4854" t="s">
        <v>25390</v>
      </c>
      <c r="O4854" t="s">
        <v>25391</v>
      </c>
      <c r="P4854" t="s">
        <v>25392</v>
      </c>
      <c r="Q4854" t="s">
        <v>75</v>
      </c>
      <c r="R4854">
        <v>68</v>
      </c>
      <c r="S4854">
        <v>100000</v>
      </c>
      <c r="T4854" t="s">
        <v>331</v>
      </c>
      <c r="U4854" s="1">
        <v>41090</v>
      </c>
      <c r="V4854" t="s">
        <v>5158</v>
      </c>
      <c r="W4854" t="s">
        <v>191</v>
      </c>
      <c r="X4854" t="s">
        <v>49</v>
      </c>
      <c r="Y4854" t="s">
        <v>495</v>
      </c>
      <c r="Z4854" t="s">
        <v>32</v>
      </c>
      <c r="AA4854" t="s">
        <v>51</v>
      </c>
      <c r="AB4854" t="s">
        <v>32</v>
      </c>
      <c r="AC4854" t="s">
        <v>71</v>
      </c>
      <c r="AD4854" t="s">
        <v>6797</v>
      </c>
      <c r="AE4854" t="s">
        <v>265</v>
      </c>
    </row>
    <row r="4855" spans="1:31" x14ac:dyDescent="0.2">
      <c r="A4855">
        <v>57</v>
      </c>
      <c r="B4855" t="s">
        <v>32</v>
      </c>
      <c r="C4855" t="s">
        <v>32</v>
      </c>
      <c r="D4855" t="s">
        <v>33</v>
      </c>
      <c r="E4855" t="s">
        <v>34</v>
      </c>
      <c r="F4855" t="s">
        <v>56</v>
      </c>
      <c r="G4855" t="s">
        <v>30275</v>
      </c>
      <c r="H4855" t="s">
        <v>30276</v>
      </c>
      <c r="I4855" t="s">
        <v>30277</v>
      </c>
      <c r="J4855" t="s">
        <v>30278</v>
      </c>
      <c r="K4855" t="s">
        <v>30279</v>
      </c>
      <c r="L4855" t="s">
        <v>30280</v>
      </c>
      <c r="M4855" t="s">
        <v>30281</v>
      </c>
      <c r="N4855" t="s">
        <v>30282</v>
      </c>
      <c r="O4855" t="s">
        <v>30283</v>
      </c>
      <c r="P4855" t="s">
        <v>30284</v>
      </c>
      <c r="Q4855" t="s">
        <v>75</v>
      </c>
      <c r="R4855">
        <v>65</v>
      </c>
      <c r="S4855">
        <v>-1</v>
      </c>
      <c r="T4855" t="s">
        <v>203</v>
      </c>
      <c r="U4855" s="1">
        <v>41090</v>
      </c>
      <c r="V4855" t="s">
        <v>739</v>
      </c>
      <c r="W4855" t="s">
        <v>32</v>
      </c>
      <c r="X4855" t="s">
        <v>49</v>
      </c>
      <c r="Y4855" t="s">
        <v>79</v>
      </c>
      <c r="Z4855" t="s">
        <v>322</v>
      </c>
      <c r="AA4855" t="s">
        <v>69</v>
      </c>
      <c r="AB4855" t="s">
        <v>344</v>
      </c>
      <c r="AC4855" t="s">
        <v>71</v>
      </c>
      <c r="AD4855" t="s">
        <v>30285</v>
      </c>
      <c r="AE4855" t="s">
        <v>54</v>
      </c>
    </row>
    <row r="4856" spans="1:31" x14ac:dyDescent="0.2">
      <c r="A4856">
        <v>57</v>
      </c>
      <c r="B4856" t="s">
        <v>96</v>
      </c>
      <c r="C4856" t="s">
        <v>32</v>
      </c>
      <c r="D4856" t="s">
        <v>33</v>
      </c>
      <c r="E4856" t="s">
        <v>34</v>
      </c>
      <c r="F4856" t="s">
        <v>56</v>
      </c>
      <c r="G4856" t="s">
        <v>30919</v>
      </c>
      <c r="H4856" t="s">
        <v>30920</v>
      </c>
      <c r="I4856" t="s">
        <v>30921</v>
      </c>
      <c r="J4856" t="s">
        <v>30922</v>
      </c>
      <c r="K4856" t="s">
        <v>30923</v>
      </c>
      <c r="L4856" t="s">
        <v>30924</v>
      </c>
      <c r="M4856" t="s">
        <v>30925</v>
      </c>
      <c r="N4856" t="s">
        <v>30926</v>
      </c>
      <c r="O4856" t="s">
        <v>30927</v>
      </c>
      <c r="P4856" t="s">
        <v>30928</v>
      </c>
      <c r="Q4856" t="s">
        <v>75</v>
      </c>
      <c r="R4856">
        <v>72</v>
      </c>
      <c r="S4856">
        <v>-1</v>
      </c>
      <c r="T4856" t="s">
        <v>76</v>
      </c>
      <c r="U4856" s="1">
        <v>41089</v>
      </c>
      <c r="V4856" t="s">
        <v>48</v>
      </c>
      <c r="W4856" t="s">
        <v>191</v>
      </c>
      <c r="X4856" t="s">
        <v>49</v>
      </c>
      <c r="Y4856" t="s">
        <v>93</v>
      </c>
      <c r="Z4856" t="s">
        <v>91</v>
      </c>
      <c r="AA4856" t="s">
        <v>51</v>
      </c>
      <c r="AB4856" t="s">
        <v>778</v>
      </c>
      <c r="AC4856" t="s">
        <v>71</v>
      </c>
      <c r="AD4856" t="s">
        <v>168</v>
      </c>
      <c r="AE4856" t="s">
        <v>54</v>
      </c>
    </row>
    <row r="4857" spans="1:31" x14ac:dyDescent="0.2">
      <c r="A4857">
        <v>57</v>
      </c>
      <c r="B4857" t="s">
        <v>96</v>
      </c>
      <c r="C4857" t="s">
        <v>32</v>
      </c>
      <c r="D4857" t="s">
        <v>33</v>
      </c>
      <c r="E4857" t="s">
        <v>34</v>
      </c>
      <c r="F4857" t="s">
        <v>56</v>
      </c>
      <c r="G4857" t="s">
        <v>35168</v>
      </c>
      <c r="H4857" t="s">
        <v>35169</v>
      </c>
      <c r="I4857" t="s">
        <v>35170</v>
      </c>
      <c r="J4857" t="s">
        <v>35171</v>
      </c>
      <c r="K4857" t="s">
        <v>35172</v>
      </c>
      <c r="L4857" t="s">
        <v>35173</v>
      </c>
      <c r="M4857" t="s">
        <v>35174</v>
      </c>
      <c r="N4857" t="s">
        <v>35175</v>
      </c>
      <c r="O4857" t="s">
        <v>35176</v>
      </c>
      <c r="P4857" t="s">
        <v>35177</v>
      </c>
      <c r="Q4857" t="s">
        <v>75</v>
      </c>
      <c r="R4857">
        <v>63</v>
      </c>
      <c r="S4857">
        <v>-1</v>
      </c>
      <c r="T4857" t="s">
        <v>47</v>
      </c>
      <c r="U4857" s="1">
        <v>40729</v>
      </c>
      <c r="V4857" t="s">
        <v>739</v>
      </c>
      <c r="W4857" t="s">
        <v>191</v>
      </c>
      <c r="X4857" t="s">
        <v>49</v>
      </c>
      <c r="Y4857" t="s">
        <v>32</v>
      </c>
      <c r="Z4857" t="s">
        <v>275</v>
      </c>
      <c r="AA4857" t="s">
        <v>69</v>
      </c>
      <c r="AB4857" t="s">
        <v>690</v>
      </c>
      <c r="AC4857" t="s">
        <v>71</v>
      </c>
      <c r="AD4857" t="s">
        <v>35178</v>
      </c>
      <c r="AE4857" t="s">
        <v>54</v>
      </c>
    </row>
    <row r="4858" spans="1:31" x14ac:dyDescent="0.2">
      <c r="A4858">
        <v>57</v>
      </c>
      <c r="B4858" t="s">
        <v>169</v>
      </c>
      <c r="C4858" t="s">
        <v>113</v>
      </c>
      <c r="D4858" t="s">
        <v>501</v>
      </c>
      <c r="E4858" t="s">
        <v>34</v>
      </c>
      <c r="F4858" t="s">
        <v>1394</v>
      </c>
      <c r="G4858" t="s">
        <v>40628</v>
      </c>
      <c r="H4858" t="s">
        <v>40629</v>
      </c>
      <c r="I4858" t="s">
        <v>40630</v>
      </c>
      <c r="J4858" t="s">
        <v>40631</v>
      </c>
      <c r="K4858" t="s">
        <v>40632</v>
      </c>
      <c r="L4858" t="s">
        <v>40633</v>
      </c>
      <c r="M4858" t="s">
        <v>40634</v>
      </c>
      <c r="N4858" t="s">
        <v>40635</v>
      </c>
      <c r="O4858" t="s">
        <v>40636</v>
      </c>
      <c r="P4858" t="s">
        <v>40637</v>
      </c>
      <c r="Q4858" t="s">
        <v>32</v>
      </c>
      <c r="R4858">
        <v>70</v>
      </c>
      <c r="S4858">
        <v>-1</v>
      </c>
      <c r="T4858" t="s">
        <v>203</v>
      </c>
      <c r="U4858" s="1">
        <v>41090</v>
      </c>
      <c r="V4858" t="s">
        <v>4569</v>
      </c>
      <c r="W4858" t="s">
        <v>191</v>
      </c>
      <c r="X4858" t="s">
        <v>398</v>
      </c>
      <c r="Y4858" t="s">
        <v>495</v>
      </c>
      <c r="Z4858" t="s">
        <v>378</v>
      </c>
      <c r="AA4858" t="s">
        <v>51</v>
      </c>
      <c r="AB4858" t="s">
        <v>81</v>
      </c>
      <c r="AC4858" t="s">
        <v>71</v>
      </c>
      <c r="AD4858" t="s">
        <v>95</v>
      </c>
      <c r="AE4858" t="s">
        <v>265</v>
      </c>
    </row>
    <row r="4859" spans="1:31" x14ac:dyDescent="0.2">
      <c r="A4859">
        <v>58</v>
      </c>
      <c r="B4859" t="s">
        <v>169</v>
      </c>
      <c r="C4859" t="s">
        <v>113</v>
      </c>
      <c r="D4859" t="s">
        <v>33</v>
      </c>
      <c r="E4859" t="s">
        <v>34</v>
      </c>
      <c r="F4859" t="s">
        <v>1106</v>
      </c>
      <c r="G4859" t="s">
        <v>1107</v>
      </c>
      <c r="H4859" t="s">
        <v>1108</v>
      </c>
      <c r="I4859" t="s">
        <v>1109</v>
      </c>
      <c r="J4859" t="s">
        <v>1110</v>
      </c>
      <c r="K4859" t="s">
        <v>1111</v>
      </c>
      <c r="L4859" t="s">
        <v>1112</v>
      </c>
      <c r="M4859" t="s">
        <v>1113</v>
      </c>
      <c r="N4859" t="s">
        <v>1114</v>
      </c>
      <c r="O4859" t="s">
        <v>1115</v>
      </c>
      <c r="P4859" t="s">
        <v>1116</v>
      </c>
      <c r="Q4859" t="s">
        <v>108</v>
      </c>
      <c r="R4859">
        <v>69</v>
      </c>
      <c r="S4859">
        <v>-1</v>
      </c>
      <c r="T4859" t="s">
        <v>163</v>
      </c>
      <c r="U4859" s="1">
        <v>41088</v>
      </c>
      <c r="V4859" t="s">
        <v>898</v>
      </c>
      <c r="W4859" t="s">
        <v>191</v>
      </c>
      <c r="X4859" t="s">
        <v>49</v>
      </c>
      <c r="Y4859" t="s">
        <v>474</v>
      </c>
      <c r="Z4859" t="s">
        <v>1041</v>
      </c>
      <c r="AA4859" t="s">
        <v>51</v>
      </c>
      <c r="AB4859" t="s">
        <v>81</v>
      </c>
      <c r="AC4859" t="s">
        <v>71</v>
      </c>
      <c r="AD4859" t="s">
        <v>1117</v>
      </c>
      <c r="AE4859" t="s">
        <v>265</v>
      </c>
    </row>
    <row r="4860" spans="1:31" x14ac:dyDescent="0.2">
      <c r="A4860">
        <v>58</v>
      </c>
      <c r="B4860" t="s">
        <v>154</v>
      </c>
      <c r="C4860" t="s">
        <v>32</v>
      </c>
      <c r="D4860" t="s">
        <v>33</v>
      </c>
      <c r="E4860" t="s">
        <v>170</v>
      </c>
      <c r="F4860" t="s">
        <v>1394</v>
      </c>
      <c r="G4860" t="s">
        <v>4023</v>
      </c>
      <c r="H4860" t="s">
        <v>4024</v>
      </c>
      <c r="I4860" t="s">
        <v>4025</v>
      </c>
      <c r="J4860" t="s">
        <v>4026</v>
      </c>
      <c r="K4860" t="s">
        <v>4027</v>
      </c>
      <c r="L4860" t="s">
        <v>4028</v>
      </c>
      <c r="M4860" t="s">
        <v>4029</v>
      </c>
      <c r="N4860" t="s">
        <v>4030</v>
      </c>
      <c r="O4860" t="s">
        <v>4031</v>
      </c>
      <c r="P4860" t="s">
        <v>4032</v>
      </c>
      <c r="Q4860" t="s">
        <v>75</v>
      </c>
      <c r="R4860">
        <v>62</v>
      </c>
      <c r="S4860">
        <v>-1</v>
      </c>
      <c r="T4860" t="s">
        <v>203</v>
      </c>
      <c r="U4860" s="1">
        <v>41089</v>
      </c>
      <c r="V4860" t="s">
        <v>164</v>
      </c>
      <c r="W4860" t="s">
        <v>78</v>
      </c>
      <c r="X4860" t="s">
        <v>49</v>
      </c>
      <c r="Y4860" t="s">
        <v>643</v>
      </c>
      <c r="Z4860" t="s">
        <v>1045</v>
      </c>
      <c r="AA4860" t="s">
        <v>69</v>
      </c>
      <c r="AB4860" t="s">
        <v>271</v>
      </c>
      <c r="AC4860" t="s">
        <v>71</v>
      </c>
      <c r="AD4860" t="s">
        <v>4033</v>
      </c>
      <c r="AE4860" t="s">
        <v>54</v>
      </c>
    </row>
    <row r="4861" spans="1:31" x14ac:dyDescent="0.2">
      <c r="A4861">
        <v>58</v>
      </c>
      <c r="B4861" t="s">
        <v>55</v>
      </c>
      <c r="C4861" t="s">
        <v>155</v>
      </c>
      <c r="D4861" t="s">
        <v>33</v>
      </c>
      <c r="E4861" t="s">
        <v>34</v>
      </c>
      <c r="F4861" t="s">
        <v>56</v>
      </c>
      <c r="G4861" t="s">
        <v>6013</v>
      </c>
      <c r="H4861" t="s">
        <v>6014</v>
      </c>
      <c r="I4861" t="s">
        <v>6015</v>
      </c>
      <c r="J4861" t="s">
        <v>6016</v>
      </c>
      <c r="K4861" t="s">
        <v>6017</v>
      </c>
      <c r="L4861" t="s">
        <v>6018</v>
      </c>
      <c r="M4861" t="s">
        <v>6019</v>
      </c>
      <c r="N4861" t="s">
        <v>6020</v>
      </c>
      <c r="O4861" t="s">
        <v>32</v>
      </c>
      <c r="P4861" t="s">
        <v>6021</v>
      </c>
      <c r="Q4861" t="s">
        <v>75</v>
      </c>
      <c r="R4861">
        <v>67</v>
      </c>
      <c r="S4861">
        <v>-1</v>
      </c>
      <c r="T4861" t="s">
        <v>457</v>
      </c>
      <c r="U4861" s="1">
        <v>41090</v>
      </c>
      <c r="V4861" t="s">
        <v>3760</v>
      </c>
      <c r="W4861" t="s">
        <v>92</v>
      </c>
      <c r="X4861" t="s">
        <v>49</v>
      </c>
      <c r="Y4861" t="s">
        <v>245</v>
      </c>
      <c r="Z4861" t="s">
        <v>91</v>
      </c>
      <c r="AA4861" t="s">
        <v>69</v>
      </c>
      <c r="AB4861" t="s">
        <v>32</v>
      </c>
      <c r="AC4861" t="s">
        <v>71</v>
      </c>
      <c r="AD4861" t="s">
        <v>1419</v>
      </c>
      <c r="AE4861" t="s">
        <v>54</v>
      </c>
    </row>
    <row r="4862" spans="1:31" x14ac:dyDescent="0.2">
      <c r="A4862">
        <v>58</v>
      </c>
      <c r="B4862" t="s">
        <v>112</v>
      </c>
      <c r="C4862" t="s">
        <v>155</v>
      </c>
      <c r="D4862" t="s">
        <v>33</v>
      </c>
      <c r="E4862" t="s">
        <v>34</v>
      </c>
      <c r="F4862" t="s">
        <v>773</v>
      </c>
      <c r="G4862" t="s">
        <v>6113</v>
      </c>
      <c r="H4862" t="s">
        <v>6114</v>
      </c>
      <c r="I4862" t="s">
        <v>6115</v>
      </c>
      <c r="J4862" t="s">
        <v>6116</v>
      </c>
      <c r="K4862" t="s">
        <v>6117</v>
      </c>
      <c r="L4862" t="s">
        <v>6118</v>
      </c>
      <c r="M4862" t="s">
        <v>6119</v>
      </c>
      <c r="N4862" t="s">
        <v>6120</v>
      </c>
      <c r="O4862" t="s">
        <v>6121</v>
      </c>
      <c r="P4862" t="s">
        <v>6122</v>
      </c>
      <c r="Q4862" t="s">
        <v>148</v>
      </c>
      <c r="R4862">
        <v>62</v>
      </c>
      <c r="S4862">
        <v>-1</v>
      </c>
      <c r="T4862" t="s">
        <v>91</v>
      </c>
      <c r="U4862" s="1">
        <v>41090</v>
      </c>
      <c r="V4862" t="s">
        <v>607</v>
      </c>
      <c r="W4862" t="s">
        <v>886</v>
      </c>
      <c r="X4862" t="s">
        <v>49</v>
      </c>
      <c r="Y4862" t="s">
        <v>93</v>
      </c>
      <c r="Z4862" t="s">
        <v>322</v>
      </c>
      <c r="AA4862" t="s">
        <v>69</v>
      </c>
      <c r="AB4862" t="s">
        <v>367</v>
      </c>
      <c r="AC4862" t="s">
        <v>220</v>
      </c>
      <c r="AD4862" t="s">
        <v>6123</v>
      </c>
      <c r="AE4862" t="s">
        <v>54</v>
      </c>
    </row>
    <row r="4863" spans="1:31" x14ac:dyDescent="0.2">
      <c r="A4863">
        <v>58</v>
      </c>
      <c r="B4863" t="s">
        <v>96</v>
      </c>
      <c r="C4863" t="s">
        <v>32</v>
      </c>
      <c r="D4863" t="s">
        <v>182</v>
      </c>
      <c r="E4863" t="s">
        <v>34</v>
      </c>
      <c r="F4863" t="s">
        <v>183</v>
      </c>
      <c r="G4863" t="s">
        <v>6610</v>
      </c>
      <c r="H4863" t="s">
        <v>6611</v>
      </c>
      <c r="I4863" t="s">
        <v>6612</v>
      </c>
      <c r="J4863" t="s">
        <v>6613</v>
      </c>
      <c r="K4863" t="s">
        <v>6614</v>
      </c>
      <c r="L4863" t="s">
        <v>6615</v>
      </c>
      <c r="M4863" t="s">
        <v>6616</v>
      </c>
      <c r="N4863" t="s">
        <v>6617</v>
      </c>
      <c r="O4863" t="s">
        <v>6618</v>
      </c>
      <c r="P4863" t="s">
        <v>6619</v>
      </c>
      <c r="Q4863" t="s">
        <v>321</v>
      </c>
      <c r="R4863">
        <v>63</v>
      </c>
      <c r="S4863">
        <v>20000</v>
      </c>
      <c r="T4863" t="s">
        <v>560</v>
      </c>
      <c r="U4863" s="1">
        <v>41051</v>
      </c>
      <c r="V4863" t="s">
        <v>48</v>
      </c>
      <c r="W4863" t="s">
        <v>181</v>
      </c>
      <c r="X4863" t="s">
        <v>49</v>
      </c>
      <c r="Y4863" t="s">
        <v>93</v>
      </c>
      <c r="Z4863" t="s">
        <v>1726</v>
      </c>
      <c r="AA4863" t="s">
        <v>69</v>
      </c>
      <c r="AB4863" t="s">
        <v>32</v>
      </c>
      <c r="AC4863" t="s">
        <v>71</v>
      </c>
      <c r="AD4863" t="s">
        <v>1206</v>
      </c>
      <c r="AE4863" t="s">
        <v>54</v>
      </c>
    </row>
    <row r="4864" spans="1:31" x14ac:dyDescent="0.2">
      <c r="A4864">
        <v>58</v>
      </c>
      <c r="B4864" t="s">
        <v>1288</v>
      </c>
      <c r="C4864" t="s">
        <v>32</v>
      </c>
      <c r="D4864" t="s">
        <v>501</v>
      </c>
      <c r="E4864" t="s">
        <v>34</v>
      </c>
      <c r="F4864" t="s">
        <v>56</v>
      </c>
      <c r="G4864" t="s">
        <v>7638</v>
      </c>
      <c r="H4864" t="s">
        <v>7639</v>
      </c>
      <c r="I4864" t="s">
        <v>7640</v>
      </c>
      <c r="J4864" t="s">
        <v>7641</v>
      </c>
      <c r="K4864" t="s">
        <v>7642</v>
      </c>
      <c r="L4864" t="s">
        <v>7643</v>
      </c>
      <c r="M4864" t="s">
        <v>32</v>
      </c>
      <c r="N4864" t="s">
        <v>7644</v>
      </c>
      <c r="O4864" t="s">
        <v>7645</v>
      </c>
      <c r="P4864" t="s">
        <v>7646</v>
      </c>
      <c r="Q4864" t="s">
        <v>108</v>
      </c>
      <c r="R4864">
        <v>65</v>
      </c>
      <c r="S4864">
        <v>-1</v>
      </c>
      <c r="T4864" t="s">
        <v>163</v>
      </c>
      <c r="U4864" s="1">
        <v>41090</v>
      </c>
      <c r="V4864" t="s">
        <v>164</v>
      </c>
      <c r="W4864" t="s">
        <v>2129</v>
      </c>
      <c r="X4864" t="s">
        <v>49</v>
      </c>
      <c r="Y4864" t="s">
        <v>435</v>
      </c>
      <c r="Z4864" t="s">
        <v>218</v>
      </c>
      <c r="AA4864" t="s">
        <v>51</v>
      </c>
      <c r="AB4864" t="s">
        <v>459</v>
      </c>
      <c r="AC4864" t="s">
        <v>71</v>
      </c>
      <c r="AD4864" t="s">
        <v>95</v>
      </c>
      <c r="AE4864" t="s">
        <v>2899</v>
      </c>
    </row>
    <row r="4865" spans="1:31" x14ac:dyDescent="0.2">
      <c r="A4865">
        <v>58</v>
      </c>
      <c r="B4865" t="s">
        <v>154</v>
      </c>
      <c r="C4865" t="s">
        <v>278</v>
      </c>
      <c r="D4865" t="s">
        <v>33</v>
      </c>
      <c r="E4865" t="s">
        <v>34</v>
      </c>
      <c r="F4865" t="s">
        <v>833</v>
      </c>
      <c r="G4865" t="s">
        <v>12300</v>
      </c>
      <c r="H4865" t="s">
        <v>12301</v>
      </c>
      <c r="I4865" t="s">
        <v>12302</v>
      </c>
      <c r="J4865" t="s">
        <v>12303</v>
      </c>
      <c r="K4865" t="s">
        <v>32</v>
      </c>
      <c r="L4865" t="s">
        <v>12304</v>
      </c>
      <c r="M4865" t="s">
        <v>12305</v>
      </c>
      <c r="N4865" t="s">
        <v>12306</v>
      </c>
      <c r="O4865" t="s">
        <v>12307</v>
      </c>
      <c r="P4865" t="s">
        <v>32</v>
      </c>
      <c r="Q4865" t="s">
        <v>75</v>
      </c>
      <c r="R4865">
        <v>66</v>
      </c>
      <c r="S4865">
        <v>-1</v>
      </c>
      <c r="T4865" t="s">
        <v>163</v>
      </c>
      <c r="U4865" s="1">
        <v>40861</v>
      </c>
      <c r="V4865" t="s">
        <v>1598</v>
      </c>
      <c r="W4865" t="s">
        <v>32</v>
      </c>
      <c r="X4865" t="s">
        <v>49</v>
      </c>
      <c r="Y4865" t="s">
        <v>93</v>
      </c>
      <c r="Z4865" t="s">
        <v>2850</v>
      </c>
      <c r="AA4865" t="s">
        <v>69</v>
      </c>
      <c r="AB4865" t="s">
        <v>285</v>
      </c>
      <c r="AC4865" t="s">
        <v>71</v>
      </c>
      <c r="AD4865" t="s">
        <v>95</v>
      </c>
      <c r="AE4865" t="s">
        <v>54</v>
      </c>
    </row>
    <row r="4866" spans="1:31" x14ac:dyDescent="0.2">
      <c r="A4866">
        <v>58</v>
      </c>
      <c r="B4866" t="s">
        <v>620</v>
      </c>
      <c r="C4866" t="s">
        <v>32</v>
      </c>
      <c r="D4866" t="s">
        <v>33</v>
      </c>
      <c r="E4866" t="s">
        <v>34</v>
      </c>
      <c r="F4866" t="s">
        <v>114</v>
      </c>
      <c r="G4866" t="s">
        <v>13232</v>
      </c>
      <c r="H4866" t="s">
        <v>13233</v>
      </c>
      <c r="I4866" t="s">
        <v>13234</v>
      </c>
      <c r="J4866" t="s">
        <v>13235</v>
      </c>
      <c r="K4866" t="s">
        <v>13236</v>
      </c>
      <c r="L4866" t="s">
        <v>13237</v>
      </c>
      <c r="M4866" t="s">
        <v>32</v>
      </c>
      <c r="N4866" t="s">
        <v>13238</v>
      </c>
      <c r="O4866" t="s">
        <v>32</v>
      </c>
      <c r="P4866" t="s">
        <v>13239</v>
      </c>
      <c r="Q4866" t="s">
        <v>75</v>
      </c>
      <c r="R4866">
        <v>66</v>
      </c>
      <c r="S4866">
        <v>-1</v>
      </c>
      <c r="T4866" t="s">
        <v>68</v>
      </c>
      <c r="U4866" s="1">
        <v>40973</v>
      </c>
      <c r="V4866" t="s">
        <v>48</v>
      </c>
      <c r="W4866" t="s">
        <v>181</v>
      </c>
      <c r="X4866" t="s">
        <v>398</v>
      </c>
      <c r="Y4866" t="s">
        <v>261</v>
      </c>
      <c r="Z4866" t="s">
        <v>378</v>
      </c>
      <c r="AA4866" t="s">
        <v>69</v>
      </c>
      <c r="AB4866" t="s">
        <v>124</v>
      </c>
      <c r="AC4866" t="s">
        <v>71</v>
      </c>
      <c r="AD4866" t="s">
        <v>168</v>
      </c>
      <c r="AE4866" t="s">
        <v>54</v>
      </c>
    </row>
    <row r="4867" spans="1:31" x14ac:dyDescent="0.2">
      <c r="A4867">
        <v>58</v>
      </c>
      <c r="B4867" t="s">
        <v>55</v>
      </c>
      <c r="C4867" t="s">
        <v>32</v>
      </c>
      <c r="D4867" t="s">
        <v>33</v>
      </c>
      <c r="E4867" t="s">
        <v>170</v>
      </c>
      <c r="F4867" t="s">
        <v>56</v>
      </c>
      <c r="G4867" t="s">
        <v>13659</v>
      </c>
      <c r="H4867" t="s">
        <v>13660</v>
      </c>
      <c r="I4867" t="s">
        <v>13661</v>
      </c>
      <c r="J4867" t="s">
        <v>13662</v>
      </c>
      <c r="K4867" t="s">
        <v>13663</v>
      </c>
      <c r="L4867" t="s">
        <v>13664</v>
      </c>
      <c r="M4867" t="s">
        <v>13665</v>
      </c>
      <c r="N4867" t="s">
        <v>13666</v>
      </c>
      <c r="O4867" t="s">
        <v>13667</v>
      </c>
      <c r="P4867" t="s">
        <v>13668</v>
      </c>
      <c r="Q4867" t="s">
        <v>75</v>
      </c>
      <c r="R4867">
        <v>70</v>
      </c>
      <c r="S4867">
        <v>20000</v>
      </c>
      <c r="T4867" t="s">
        <v>215</v>
      </c>
      <c r="U4867" s="1">
        <v>41071</v>
      </c>
      <c r="V4867" t="s">
        <v>48</v>
      </c>
      <c r="W4867" t="s">
        <v>32</v>
      </c>
      <c r="X4867" t="s">
        <v>49</v>
      </c>
      <c r="Y4867" t="s">
        <v>93</v>
      </c>
      <c r="Z4867" t="s">
        <v>298</v>
      </c>
      <c r="AA4867" t="s">
        <v>51</v>
      </c>
      <c r="AB4867" t="s">
        <v>70</v>
      </c>
      <c r="AC4867" t="s">
        <v>71</v>
      </c>
      <c r="AD4867" t="s">
        <v>13669</v>
      </c>
      <c r="AE4867" t="s">
        <v>54</v>
      </c>
    </row>
    <row r="4868" spans="1:31" x14ac:dyDescent="0.2">
      <c r="A4868">
        <v>58</v>
      </c>
      <c r="B4868" t="s">
        <v>31</v>
      </c>
      <c r="C4868" t="s">
        <v>32</v>
      </c>
      <c r="D4868" t="s">
        <v>33</v>
      </c>
      <c r="E4868" t="s">
        <v>34</v>
      </c>
      <c r="F4868" t="s">
        <v>1139</v>
      </c>
      <c r="G4868" t="s">
        <v>16483</v>
      </c>
      <c r="H4868" t="s">
        <v>16484</v>
      </c>
      <c r="I4868" t="s">
        <v>16485</v>
      </c>
      <c r="J4868" t="s">
        <v>16486</v>
      </c>
      <c r="K4868" t="s">
        <v>16487</v>
      </c>
      <c r="L4868" t="s">
        <v>16488</v>
      </c>
      <c r="M4868" t="s">
        <v>16489</v>
      </c>
      <c r="N4868" t="s">
        <v>16490</v>
      </c>
      <c r="O4868" t="s">
        <v>16491</v>
      </c>
      <c r="P4868" t="s">
        <v>16492</v>
      </c>
      <c r="Q4868" t="s">
        <v>75</v>
      </c>
      <c r="R4868">
        <v>69</v>
      </c>
      <c r="S4868">
        <v>-1</v>
      </c>
      <c r="T4868" t="s">
        <v>32</v>
      </c>
      <c r="U4868" s="1">
        <v>41083</v>
      </c>
      <c r="V4868" t="s">
        <v>2512</v>
      </c>
      <c r="W4868" t="s">
        <v>191</v>
      </c>
      <c r="X4868" t="s">
        <v>49</v>
      </c>
      <c r="Y4868" t="s">
        <v>32</v>
      </c>
      <c r="Z4868" t="s">
        <v>91</v>
      </c>
      <c r="AA4868" t="s">
        <v>51</v>
      </c>
      <c r="AB4868" t="s">
        <v>233</v>
      </c>
      <c r="AC4868" t="s">
        <v>71</v>
      </c>
      <c r="AD4868" t="s">
        <v>95</v>
      </c>
      <c r="AE4868" t="s">
        <v>54</v>
      </c>
    </row>
    <row r="4869" spans="1:31" x14ac:dyDescent="0.2">
      <c r="A4869">
        <v>58</v>
      </c>
      <c r="B4869" t="s">
        <v>112</v>
      </c>
      <c r="C4869" t="s">
        <v>32</v>
      </c>
      <c r="D4869" t="s">
        <v>33</v>
      </c>
      <c r="E4869" t="s">
        <v>34</v>
      </c>
      <c r="F4869" t="s">
        <v>56</v>
      </c>
      <c r="G4869" t="s">
        <v>20286</v>
      </c>
      <c r="H4869" t="s">
        <v>20287</v>
      </c>
      <c r="I4869" t="s">
        <v>32</v>
      </c>
      <c r="J4869" t="s">
        <v>32</v>
      </c>
      <c r="K4869" t="s">
        <v>20288</v>
      </c>
      <c r="L4869" t="s">
        <v>32</v>
      </c>
      <c r="M4869" t="s">
        <v>32</v>
      </c>
      <c r="N4869" t="s">
        <v>20289</v>
      </c>
      <c r="O4869" t="s">
        <v>32</v>
      </c>
      <c r="P4869" t="s">
        <v>20290</v>
      </c>
      <c r="Q4869" t="s">
        <v>75</v>
      </c>
      <c r="R4869">
        <v>72</v>
      </c>
      <c r="S4869">
        <v>-1</v>
      </c>
      <c r="T4869" t="s">
        <v>32</v>
      </c>
      <c r="U4869" s="1">
        <v>41089</v>
      </c>
      <c r="V4869" t="s">
        <v>799</v>
      </c>
      <c r="W4869" t="s">
        <v>191</v>
      </c>
      <c r="X4869" t="s">
        <v>49</v>
      </c>
      <c r="Y4869" t="s">
        <v>495</v>
      </c>
      <c r="Z4869" t="s">
        <v>32</v>
      </c>
      <c r="AA4869" t="s">
        <v>51</v>
      </c>
      <c r="AB4869" t="s">
        <v>152</v>
      </c>
      <c r="AC4869" t="s">
        <v>71</v>
      </c>
      <c r="AD4869" t="s">
        <v>95</v>
      </c>
      <c r="AE4869" t="s">
        <v>2899</v>
      </c>
    </row>
    <row r="4870" spans="1:31" x14ac:dyDescent="0.2">
      <c r="A4870">
        <v>58</v>
      </c>
      <c r="B4870" t="s">
        <v>169</v>
      </c>
      <c r="C4870" t="s">
        <v>32</v>
      </c>
      <c r="D4870" t="s">
        <v>33</v>
      </c>
      <c r="E4870" t="s">
        <v>32</v>
      </c>
      <c r="F4870" t="s">
        <v>833</v>
      </c>
      <c r="G4870" t="s">
        <v>21885</v>
      </c>
      <c r="H4870" t="s">
        <v>32</v>
      </c>
      <c r="I4870" t="s">
        <v>32</v>
      </c>
      <c r="J4870" t="s">
        <v>21886</v>
      </c>
      <c r="K4870" t="s">
        <v>21887</v>
      </c>
      <c r="L4870" t="s">
        <v>21888</v>
      </c>
      <c r="M4870" t="s">
        <v>21889</v>
      </c>
      <c r="N4870" t="s">
        <v>32</v>
      </c>
      <c r="O4870" t="s">
        <v>32</v>
      </c>
      <c r="P4870" t="s">
        <v>32</v>
      </c>
      <c r="Q4870" t="s">
        <v>588</v>
      </c>
      <c r="R4870">
        <v>69</v>
      </c>
      <c r="S4870">
        <v>-1</v>
      </c>
      <c r="T4870" t="s">
        <v>91</v>
      </c>
      <c r="U4870" s="1">
        <v>41090</v>
      </c>
      <c r="V4870" t="s">
        <v>260</v>
      </c>
      <c r="W4870" t="s">
        <v>92</v>
      </c>
      <c r="X4870" t="s">
        <v>49</v>
      </c>
      <c r="Y4870" t="s">
        <v>32</v>
      </c>
      <c r="Z4870" t="s">
        <v>32</v>
      </c>
      <c r="AA4870" t="s">
        <v>51</v>
      </c>
      <c r="AB4870" t="s">
        <v>32</v>
      </c>
      <c r="AC4870" t="s">
        <v>71</v>
      </c>
      <c r="AD4870" t="s">
        <v>168</v>
      </c>
      <c r="AE4870" t="s">
        <v>54</v>
      </c>
    </row>
    <row r="4871" spans="1:31" x14ac:dyDescent="0.2">
      <c r="A4871">
        <v>58</v>
      </c>
      <c r="B4871" t="s">
        <v>55</v>
      </c>
      <c r="C4871" t="s">
        <v>32</v>
      </c>
      <c r="D4871" t="s">
        <v>33</v>
      </c>
      <c r="E4871" t="s">
        <v>32</v>
      </c>
      <c r="F4871" t="s">
        <v>56</v>
      </c>
      <c r="G4871" t="s">
        <v>22101</v>
      </c>
      <c r="H4871" t="s">
        <v>22102</v>
      </c>
      <c r="I4871" t="s">
        <v>22103</v>
      </c>
      <c r="J4871" t="s">
        <v>22104</v>
      </c>
      <c r="K4871" t="s">
        <v>22105</v>
      </c>
      <c r="L4871" t="s">
        <v>22106</v>
      </c>
      <c r="M4871" t="s">
        <v>22107</v>
      </c>
      <c r="N4871" t="s">
        <v>22108</v>
      </c>
      <c r="O4871" t="s">
        <v>22109</v>
      </c>
      <c r="P4871" t="s">
        <v>22110</v>
      </c>
      <c r="Q4871" t="s">
        <v>75</v>
      </c>
      <c r="R4871">
        <v>69</v>
      </c>
      <c r="S4871">
        <v>-1</v>
      </c>
      <c r="T4871" t="s">
        <v>68</v>
      </c>
      <c r="U4871" s="1">
        <v>41087</v>
      </c>
      <c r="V4871" t="s">
        <v>260</v>
      </c>
      <c r="W4871" t="s">
        <v>32</v>
      </c>
      <c r="X4871" t="s">
        <v>49</v>
      </c>
      <c r="Y4871" t="s">
        <v>32</v>
      </c>
      <c r="Z4871" t="s">
        <v>32</v>
      </c>
      <c r="AA4871" t="s">
        <v>69</v>
      </c>
      <c r="AB4871" t="s">
        <v>389</v>
      </c>
      <c r="AC4871" t="s">
        <v>71</v>
      </c>
      <c r="AD4871" t="s">
        <v>619</v>
      </c>
      <c r="AE4871" t="s">
        <v>54</v>
      </c>
    </row>
    <row r="4872" spans="1:31" x14ac:dyDescent="0.2">
      <c r="A4872">
        <v>58</v>
      </c>
      <c r="B4872" t="s">
        <v>96</v>
      </c>
      <c r="C4872" t="s">
        <v>32</v>
      </c>
      <c r="D4872" t="s">
        <v>182</v>
      </c>
      <c r="E4872" t="s">
        <v>34</v>
      </c>
      <c r="F4872" t="s">
        <v>56</v>
      </c>
      <c r="G4872" t="s">
        <v>22391</v>
      </c>
      <c r="H4872" t="s">
        <v>22392</v>
      </c>
      <c r="I4872" t="s">
        <v>2552</v>
      </c>
      <c r="J4872" t="s">
        <v>22393</v>
      </c>
      <c r="K4872" t="s">
        <v>22394</v>
      </c>
      <c r="L4872" t="s">
        <v>22395</v>
      </c>
      <c r="M4872" t="s">
        <v>22396</v>
      </c>
      <c r="N4872" t="s">
        <v>22397</v>
      </c>
      <c r="O4872" t="s">
        <v>21385</v>
      </c>
      <c r="P4872" t="s">
        <v>22398</v>
      </c>
      <c r="Q4872" t="s">
        <v>75</v>
      </c>
      <c r="R4872">
        <v>66</v>
      </c>
      <c r="S4872">
        <v>-1</v>
      </c>
      <c r="T4872" t="s">
        <v>163</v>
      </c>
      <c r="U4872" s="1">
        <v>41086</v>
      </c>
      <c r="V4872" t="s">
        <v>1474</v>
      </c>
      <c r="W4872" t="s">
        <v>886</v>
      </c>
      <c r="X4872" t="s">
        <v>49</v>
      </c>
      <c r="Y4872" t="s">
        <v>32</v>
      </c>
      <c r="Z4872" t="s">
        <v>378</v>
      </c>
      <c r="AA4872" t="s">
        <v>69</v>
      </c>
      <c r="AB4872" t="s">
        <v>618</v>
      </c>
      <c r="AC4872" t="s">
        <v>71</v>
      </c>
      <c r="AD4872" t="s">
        <v>95</v>
      </c>
      <c r="AE4872" t="s">
        <v>54</v>
      </c>
    </row>
    <row r="4873" spans="1:31" x14ac:dyDescent="0.2">
      <c r="A4873">
        <v>58</v>
      </c>
      <c r="B4873" t="s">
        <v>96</v>
      </c>
      <c r="C4873" t="s">
        <v>32</v>
      </c>
      <c r="D4873" t="s">
        <v>33</v>
      </c>
      <c r="E4873" t="s">
        <v>34</v>
      </c>
      <c r="F4873" t="s">
        <v>3559</v>
      </c>
      <c r="G4873" t="s">
        <v>25343</v>
      </c>
      <c r="H4873" t="s">
        <v>32</v>
      </c>
      <c r="I4873" t="s">
        <v>25344</v>
      </c>
      <c r="J4873" t="s">
        <v>25345</v>
      </c>
      <c r="K4873" t="s">
        <v>25346</v>
      </c>
      <c r="L4873" t="s">
        <v>25347</v>
      </c>
      <c r="M4873" t="s">
        <v>25348</v>
      </c>
      <c r="N4873" t="s">
        <v>25349</v>
      </c>
      <c r="O4873" t="s">
        <v>25350</v>
      </c>
      <c r="P4873" t="s">
        <v>25351</v>
      </c>
      <c r="Q4873" t="s">
        <v>108</v>
      </c>
      <c r="R4873">
        <v>67</v>
      </c>
      <c r="S4873">
        <v>-1</v>
      </c>
      <c r="T4873" t="s">
        <v>68</v>
      </c>
      <c r="U4873" s="1">
        <v>41084</v>
      </c>
      <c r="V4873" t="s">
        <v>799</v>
      </c>
      <c r="W4873" t="s">
        <v>32</v>
      </c>
      <c r="X4873" t="s">
        <v>49</v>
      </c>
      <c r="Y4873" t="s">
        <v>93</v>
      </c>
      <c r="Z4873" t="s">
        <v>1255</v>
      </c>
      <c r="AA4873" t="s">
        <v>51</v>
      </c>
      <c r="AB4873" t="s">
        <v>32</v>
      </c>
      <c r="AC4873" t="s">
        <v>71</v>
      </c>
      <c r="AD4873" t="s">
        <v>25352</v>
      </c>
      <c r="AE4873" t="s">
        <v>54</v>
      </c>
    </row>
    <row r="4874" spans="1:31" x14ac:dyDescent="0.2">
      <c r="A4874">
        <v>58</v>
      </c>
      <c r="B4874" t="s">
        <v>169</v>
      </c>
      <c r="C4874" t="s">
        <v>1799</v>
      </c>
      <c r="D4874" t="s">
        <v>33</v>
      </c>
      <c r="E4874" t="s">
        <v>34</v>
      </c>
      <c r="F4874" t="s">
        <v>7143</v>
      </c>
      <c r="G4874" t="s">
        <v>26425</v>
      </c>
      <c r="H4874" t="s">
        <v>26426</v>
      </c>
      <c r="I4874" t="s">
        <v>26427</v>
      </c>
      <c r="J4874" t="s">
        <v>26428</v>
      </c>
      <c r="K4874" t="s">
        <v>26429</v>
      </c>
      <c r="L4874" t="s">
        <v>26430</v>
      </c>
      <c r="M4874" t="s">
        <v>32</v>
      </c>
      <c r="N4874" t="s">
        <v>32</v>
      </c>
      <c r="O4874" t="s">
        <v>32</v>
      </c>
      <c r="P4874" t="s">
        <v>26431</v>
      </c>
      <c r="Q4874" t="s">
        <v>75</v>
      </c>
      <c r="R4874">
        <v>68</v>
      </c>
      <c r="S4874">
        <v>70000</v>
      </c>
      <c r="T4874" t="s">
        <v>457</v>
      </c>
      <c r="U4874" s="1">
        <v>41089</v>
      </c>
      <c r="V4874" t="s">
        <v>1474</v>
      </c>
      <c r="W4874" t="s">
        <v>32</v>
      </c>
      <c r="X4874" t="s">
        <v>49</v>
      </c>
      <c r="Y4874" t="s">
        <v>32</v>
      </c>
      <c r="Z4874" t="s">
        <v>91</v>
      </c>
      <c r="AA4874" t="s">
        <v>51</v>
      </c>
      <c r="AB4874" t="s">
        <v>52</v>
      </c>
      <c r="AC4874" t="s">
        <v>71</v>
      </c>
      <c r="AD4874" t="s">
        <v>95</v>
      </c>
      <c r="AE4874" t="s">
        <v>54</v>
      </c>
    </row>
    <row r="4875" spans="1:31" x14ac:dyDescent="0.2">
      <c r="A4875">
        <v>58</v>
      </c>
      <c r="B4875" t="s">
        <v>55</v>
      </c>
      <c r="C4875" t="s">
        <v>32</v>
      </c>
      <c r="D4875" t="s">
        <v>33</v>
      </c>
      <c r="E4875" t="s">
        <v>34</v>
      </c>
      <c r="F4875" t="s">
        <v>114</v>
      </c>
      <c r="G4875" t="s">
        <v>26787</v>
      </c>
      <c r="H4875" t="s">
        <v>26788</v>
      </c>
      <c r="I4875" t="s">
        <v>26789</v>
      </c>
      <c r="J4875" t="s">
        <v>32</v>
      </c>
      <c r="K4875" t="s">
        <v>26790</v>
      </c>
      <c r="L4875" t="s">
        <v>26791</v>
      </c>
      <c r="M4875" t="s">
        <v>26792</v>
      </c>
      <c r="N4875" t="s">
        <v>26793</v>
      </c>
      <c r="O4875" t="s">
        <v>26794</v>
      </c>
      <c r="P4875" t="s">
        <v>32</v>
      </c>
      <c r="Q4875" t="s">
        <v>75</v>
      </c>
      <c r="R4875">
        <v>72</v>
      </c>
      <c r="S4875">
        <v>-1</v>
      </c>
      <c r="T4875" t="s">
        <v>331</v>
      </c>
      <c r="U4875" s="1">
        <v>41090</v>
      </c>
      <c r="V4875" t="s">
        <v>26795</v>
      </c>
      <c r="W4875" t="s">
        <v>92</v>
      </c>
      <c r="X4875" t="s">
        <v>49</v>
      </c>
      <c r="Y4875" t="s">
        <v>93</v>
      </c>
      <c r="Z4875" t="s">
        <v>1810</v>
      </c>
      <c r="AA4875" t="s">
        <v>51</v>
      </c>
      <c r="AB4875" t="s">
        <v>110</v>
      </c>
      <c r="AC4875" t="s">
        <v>71</v>
      </c>
      <c r="AD4875" t="s">
        <v>1440</v>
      </c>
      <c r="AE4875" t="s">
        <v>54</v>
      </c>
    </row>
    <row r="4876" spans="1:31" x14ac:dyDescent="0.2">
      <c r="A4876">
        <v>58</v>
      </c>
      <c r="B4876" t="s">
        <v>96</v>
      </c>
      <c r="C4876" t="s">
        <v>32</v>
      </c>
      <c r="D4876" t="s">
        <v>98</v>
      </c>
      <c r="E4876" t="s">
        <v>32</v>
      </c>
      <c r="F4876" t="s">
        <v>114</v>
      </c>
      <c r="G4876" t="s">
        <v>26926</v>
      </c>
      <c r="H4876" t="s">
        <v>26927</v>
      </c>
      <c r="I4876" t="s">
        <v>26928</v>
      </c>
      <c r="J4876" t="s">
        <v>26929</v>
      </c>
      <c r="K4876" t="s">
        <v>26930</v>
      </c>
      <c r="L4876" t="s">
        <v>26931</v>
      </c>
      <c r="M4876" t="s">
        <v>26932</v>
      </c>
      <c r="N4876" t="s">
        <v>32</v>
      </c>
      <c r="O4876" t="s">
        <v>26933</v>
      </c>
      <c r="P4876" t="s">
        <v>26934</v>
      </c>
      <c r="Q4876" t="s">
        <v>75</v>
      </c>
      <c r="R4876">
        <v>70</v>
      </c>
      <c r="S4876">
        <v>-1</v>
      </c>
      <c r="T4876" t="s">
        <v>331</v>
      </c>
      <c r="U4876" s="1">
        <v>41090</v>
      </c>
      <c r="V4876" t="s">
        <v>216</v>
      </c>
      <c r="W4876" t="s">
        <v>191</v>
      </c>
      <c r="X4876" t="s">
        <v>49</v>
      </c>
      <c r="Y4876" t="s">
        <v>643</v>
      </c>
      <c r="Z4876" t="s">
        <v>32</v>
      </c>
      <c r="AA4876" t="s">
        <v>51</v>
      </c>
      <c r="AB4876" t="s">
        <v>32</v>
      </c>
      <c r="AC4876" t="s">
        <v>71</v>
      </c>
      <c r="AD4876" t="s">
        <v>95</v>
      </c>
      <c r="AE4876" t="s">
        <v>54</v>
      </c>
    </row>
    <row r="4877" spans="1:31" x14ac:dyDescent="0.2">
      <c r="A4877">
        <v>58</v>
      </c>
      <c r="B4877" t="s">
        <v>96</v>
      </c>
      <c r="C4877" t="s">
        <v>32</v>
      </c>
      <c r="D4877" t="s">
        <v>33</v>
      </c>
      <c r="E4877" t="s">
        <v>34</v>
      </c>
      <c r="F4877" t="s">
        <v>114</v>
      </c>
      <c r="G4877" t="s">
        <v>29702</v>
      </c>
      <c r="H4877" t="s">
        <v>29703</v>
      </c>
      <c r="I4877" t="s">
        <v>29704</v>
      </c>
      <c r="J4877" t="s">
        <v>29705</v>
      </c>
      <c r="K4877" t="s">
        <v>29706</v>
      </c>
      <c r="L4877" t="s">
        <v>29707</v>
      </c>
      <c r="M4877" t="s">
        <v>29708</v>
      </c>
      <c r="N4877" t="s">
        <v>29709</v>
      </c>
      <c r="O4877" t="s">
        <v>32</v>
      </c>
      <c r="P4877" t="s">
        <v>29710</v>
      </c>
      <c r="Q4877" t="s">
        <v>75</v>
      </c>
      <c r="R4877">
        <v>65</v>
      </c>
      <c r="S4877">
        <v>-1</v>
      </c>
      <c r="T4877" t="s">
        <v>68</v>
      </c>
      <c r="U4877" s="1">
        <v>40918</v>
      </c>
      <c r="V4877" t="s">
        <v>2984</v>
      </c>
      <c r="W4877" t="s">
        <v>191</v>
      </c>
      <c r="X4877" t="s">
        <v>49</v>
      </c>
      <c r="Y4877" t="s">
        <v>93</v>
      </c>
      <c r="Z4877" t="s">
        <v>32</v>
      </c>
      <c r="AA4877" t="s">
        <v>69</v>
      </c>
      <c r="AB4877" t="s">
        <v>1243</v>
      </c>
      <c r="AC4877" t="s">
        <v>71</v>
      </c>
      <c r="AD4877" t="s">
        <v>95</v>
      </c>
      <c r="AE4877" t="s">
        <v>54</v>
      </c>
    </row>
    <row r="4878" spans="1:31" x14ac:dyDescent="0.2">
      <c r="A4878">
        <v>58</v>
      </c>
      <c r="B4878" t="s">
        <v>169</v>
      </c>
      <c r="C4878" t="s">
        <v>155</v>
      </c>
      <c r="D4878" t="s">
        <v>33</v>
      </c>
      <c r="E4878" t="s">
        <v>34</v>
      </c>
      <c r="F4878" t="s">
        <v>32</v>
      </c>
      <c r="G4878" t="s">
        <v>37023</v>
      </c>
      <c r="H4878" t="s">
        <v>37024</v>
      </c>
      <c r="I4878" t="s">
        <v>37025</v>
      </c>
      <c r="J4878" t="s">
        <v>37026</v>
      </c>
      <c r="K4878" t="s">
        <v>37027</v>
      </c>
      <c r="L4878" t="s">
        <v>37028</v>
      </c>
      <c r="M4878" t="s">
        <v>37029</v>
      </c>
      <c r="N4878" t="s">
        <v>37030</v>
      </c>
      <c r="O4878" t="s">
        <v>37031</v>
      </c>
      <c r="P4878" t="s">
        <v>37032</v>
      </c>
      <c r="Q4878" t="s">
        <v>75</v>
      </c>
      <c r="R4878">
        <v>71</v>
      </c>
      <c r="S4878">
        <v>-1</v>
      </c>
      <c r="T4878" t="s">
        <v>149</v>
      </c>
      <c r="U4878" s="1">
        <v>41068</v>
      </c>
      <c r="V4878" t="s">
        <v>2950</v>
      </c>
      <c r="W4878" t="s">
        <v>181</v>
      </c>
      <c r="X4878" t="s">
        <v>49</v>
      </c>
      <c r="Y4878" t="s">
        <v>495</v>
      </c>
      <c r="Z4878" t="s">
        <v>32</v>
      </c>
      <c r="AA4878" t="s">
        <v>51</v>
      </c>
      <c r="AB4878" t="s">
        <v>32</v>
      </c>
      <c r="AC4878" t="s">
        <v>71</v>
      </c>
      <c r="AD4878" t="s">
        <v>95</v>
      </c>
      <c r="AE4878" t="s">
        <v>54</v>
      </c>
    </row>
    <row r="4879" spans="1:31" x14ac:dyDescent="0.2">
      <c r="A4879">
        <v>58</v>
      </c>
      <c r="B4879" t="s">
        <v>112</v>
      </c>
      <c r="C4879" t="s">
        <v>155</v>
      </c>
      <c r="D4879" t="s">
        <v>33</v>
      </c>
      <c r="E4879" t="s">
        <v>34</v>
      </c>
      <c r="F4879" t="s">
        <v>56</v>
      </c>
      <c r="G4879" t="s">
        <v>38264</v>
      </c>
      <c r="H4879" t="s">
        <v>32</v>
      </c>
      <c r="I4879" t="s">
        <v>32</v>
      </c>
      <c r="J4879" t="s">
        <v>38265</v>
      </c>
      <c r="K4879" t="s">
        <v>38266</v>
      </c>
      <c r="L4879" t="s">
        <v>38267</v>
      </c>
      <c r="M4879" t="s">
        <v>32</v>
      </c>
      <c r="N4879" t="s">
        <v>38268</v>
      </c>
      <c r="O4879" t="s">
        <v>38269</v>
      </c>
      <c r="P4879" t="s">
        <v>38270</v>
      </c>
      <c r="Q4879" t="s">
        <v>75</v>
      </c>
      <c r="R4879">
        <v>66</v>
      </c>
      <c r="S4879">
        <v>-1</v>
      </c>
      <c r="T4879" t="s">
        <v>91</v>
      </c>
      <c r="U4879" s="1">
        <v>41087</v>
      </c>
      <c r="V4879" t="s">
        <v>48</v>
      </c>
      <c r="W4879" t="s">
        <v>181</v>
      </c>
      <c r="X4879" t="s">
        <v>49</v>
      </c>
      <c r="Y4879" t="s">
        <v>32</v>
      </c>
      <c r="Z4879" t="s">
        <v>1041</v>
      </c>
      <c r="AA4879" t="s">
        <v>69</v>
      </c>
      <c r="AB4879" t="s">
        <v>32</v>
      </c>
      <c r="AC4879" t="s">
        <v>71</v>
      </c>
      <c r="AD4879" t="s">
        <v>20569</v>
      </c>
      <c r="AE4879" t="s">
        <v>54</v>
      </c>
    </row>
    <row r="4880" spans="1:31" x14ac:dyDescent="0.2">
      <c r="A4880">
        <v>58</v>
      </c>
      <c r="B4880" t="s">
        <v>96</v>
      </c>
      <c r="C4880" t="s">
        <v>32</v>
      </c>
      <c r="D4880" t="s">
        <v>33</v>
      </c>
      <c r="E4880" t="s">
        <v>34</v>
      </c>
      <c r="F4880" t="s">
        <v>56</v>
      </c>
      <c r="G4880" t="s">
        <v>32</v>
      </c>
      <c r="H4880" t="s">
        <v>32</v>
      </c>
      <c r="I4880" t="s">
        <v>32</v>
      </c>
      <c r="J4880" t="s">
        <v>38363</v>
      </c>
      <c r="K4880" t="s">
        <v>38364</v>
      </c>
      <c r="L4880" t="s">
        <v>38365</v>
      </c>
      <c r="M4880" t="s">
        <v>32</v>
      </c>
      <c r="N4880" t="s">
        <v>32</v>
      </c>
      <c r="O4880" t="s">
        <v>32</v>
      </c>
      <c r="P4880" t="s">
        <v>32</v>
      </c>
      <c r="Q4880" t="s">
        <v>321</v>
      </c>
      <c r="R4880">
        <v>63</v>
      </c>
      <c r="S4880">
        <v>-1</v>
      </c>
      <c r="T4880" t="s">
        <v>47</v>
      </c>
      <c r="U4880" s="1">
        <v>40907</v>
      </c>
      <c r="V4880" t="s">
        <v>48</v>
      </c>
      <c r="W4880" t="s">
        <v>32</v>
      </c>
      <c r="X4880" t="s">
        <v>49</v>
      </c>
      <c r="Y4880" t="s">
        <v>495</v>
      </c>
      <c r="Z4880" t="s">
        <v>91</v>
      </c>
      <c r="AA4880" t="s">
        <v>69</v>
      </c>
      <c r="AB4880" t="s">
        <v>70</v>
      </c>
      <c r="AC4880" t="s">
        <v>71</v>
      </c>
      <c r="AD4880" t="s">
        <v>95</v>
      </c>
      <c r="AE4880" t="s">
        <v>54</v>
      </c>
    </row>
    <row r="4881" spans="1:31" x14ac:dyDescent="0.2">
      <c r="A4881">
        <v>58</v>
      </c>
      <c r="B4881" t="s">
        <v>96</v>
      </c>
      <c r="C4881" t="s">
        <v>83</v>
      </c>
      <c r="D4881" t="s">
        <v>33</v>
      </c>
      <c r="E4881" t="s">
        <v>34</v>
      </c>
      <c r="F4881" t="s">
        <v>56</v>
      </c>
      <c r="G4881" t="s">
        <v>38747</v>
      </c>
      <c r="H4881" t="s">
        <v>38748</v>
      </c>
      <c r="I4881" t="s">
        <v>38749</v>
      </c>
      <c r="J4881" t="s">
        <v>38750</v>
      </c>
      <c r="K4881" t="s">
        <v>38751</v>
      </c>
      <c r="L4881" t="s">
        <v>38752</v>
      </c>
      <c r="M4881" t="s">
        <v>38753</v>
      </c>
      <c r="N4881" t="s">
        <v>38754</v>
      </c>
      <c r="O4881" t="s">
        <v>32</v>
      </c>
      <c r="P4881" t="s">
        <v>38755</v>
      </c>
      <c r="Q4881" t="s">
        <v>75</v>
      </c>
      <c r="R4881">
        <v>71</v>
      </c>
      <c r="S4881">
        <v>-1</v>
      </c>
      <c r="T4881" t="s">
        <v>203</v>
      </c>
      <c r="U4881" s="1">
        <v>41088</v>
      </c>
      <c r="V4881" t="s">
        <v>739</v>
      </c>
      <c r="W4881" t="s">
        <v>191</v>
      </c>
      <c r="X4881" t="s">
        <v>49</v>
      </c>
      <c r="Y4881" t="s">
        <v>435</v>
      </c>
      <c r="Z4881" t="s">
        <v>298</v>
      </c>
      <c r="AA4881" t="s">
        <v>51</v>
      </c>
      <c r="AB4881" t="s">
        <v>206</v>
      </c>
      <c r="AC4881" t="s">
        <v>71</v>
      </c>
      <c r="AD4881" t="s">
        <v>53</v>
      </c>
      <c r="AE4881" t="s">
        <v>54</v>
      </c>
    </row>
    <row r="4882" spans="1:31" x14ac:dyDescent="0.2">
      <c r="A4882">
        <v>58</v>
      </c>
      <c r="B4882" t="s">
        <v>620</v>
      </c>
      <c r="C4882" t="s">
        <v>32</v>
      </c>
      <c r="D4882" t="s">
        <v>182</v>
      </c>
      <c r="E4882" t="s">
        <v>34</v>
      </c>
      <c r="F4882" t="s">
        <v>56</v>
      </c>
      <c r="G4882" t="s">
        <v>40709</v>
      </c>
      <c r="H4882" t="s">
        <v>40710</v>
      </c>
      <c r="I4882" t="s">
        <v>40711</v>
      </c>
      <c r="J4882" t="s">
        <v>40712</v>
      </c>
      <c r="K4882" t="s">
        <v>40713</v>
      </c>
      <c r="L4882" t="s">
        <v>40714</v>
      </c>
      <c r="M4882" t="s">
        <v>40715</v>
      </c>
      <c r="N4882" t="s">
        <v>40716</v>
      </c>
      <c r="O4882" t="s">
        <v>40717</v>
      </c>
      <c r="P4882" t="s">
        <v>40718</v>
      </c>
      <c r="Q4882" t="s">
        <v>75</v>
      </c>
      <c r="R4882">
        <v>63</v>
      </c>
      <c r="S4882">
        <v>-1</v>
      </c>
      <c r="T4882" t="s">
        <v>91</v>
      </c>
      <c r="U4882" s="1">
        <v>41089</v>
      </c>
      <c r="V4882" t="s">
        <v>48</v>
      </c>
      <c r="W4882" t="s">
        <v>78</v>
      </c>
      <c r="X4882" t="s">
        <v>49</v>
      </c>
      <c r="Y4882" t="s">
        <v>93</v>
      </c>
      <c r="Z4882" t="s">
        <v>1164</v>
      </c>
      <c r="AA4882" t="s">
        <v>69</v>
      </c>
      <c r="AB4882" t="s">
        <v>344</v>
      </c>
      <c r="AC4882" t="s">
        <v>71</v>
      </c>
      <c r="AD4882" t="s">
        <v>95</v>
      </c>
      <c r="AE4882" t="s">
        <v>54</v>
      </c>
    </row>
    <row r="4883" spans="1:31" x14ac:dyDescent="0.2">
      <c r="A4883">
        <v>59</v>
      </c>
      <c r="B4883" t="s">
        <v>55</v>
      </c>
      <c r="C4883" t="s">
        <v>155</v>
      </c>
      <c r="D4883" t="s">
        <v>33</v>
      </c>
      <c r="E4883" t="s">
        <v>34</v>
      </c>
      <c r="F4883" t="s">
        <v>183</v>
      </c>
      <c r="G4883" t="s">
        <v>32</v>
      </c>
      <c r="H4883" t="s">
        <v>6333</v>
      </c>
      <c r="I4883" t="s">
        <v>32</v>
      </c>
      <c r="J4883" t="s">
        <v>6334</v>
      </c>
      <c r="K4883" t="s">
        <v>6335</v>
      </c>
      <c r="L4883" t="s">
        <v>6336</v>
      </c>
      <c r="M4883" t="s">
        <v>6337</v>
      </c>
      <c r="N4883" t="s">
        <v>6338</v>
      </c>
      <c r="O4883" t="s">
        <v>6339</v>
      </c>
      <c r="P4883" t="s">
        <v>32</v>
      </c>
      <c r="Q4883" t="s">
        <v>75</v>
      </c>
      <c r="R4883">
        <v>66</v>
      </c>
      <c r="S4883">
        <v>-1</v>
      </c>
      <c r="T4883" t="s">
        <v>91</v>
      </c>
      <c r="U4883" s="1">
        <v>41089</v>
      </c>
      <c r="V4883" t="s">
        <v>5446</v>
      </c>
      <c r="W4883" t="s">
        <v>32</v>
      </c>
      <c r="X4883" t="s">
        <v>49</v>
      </c>
      <c r="Y4883" t="s">
        <v>435</v>
      </c>
      <c r="Z4883" t="s">
        <v>218</v>
      </c>
      <c r="AA4883" t="s">
        <v>69</v>
      </c>
      <c r="AB4883" t="s">
        <v>778</v>
      </c>
      <c r="AC4883" t="s">
        <v>71</v>
      </c>
      <c r="AD4883" t="s">
        <v>168</v>
      </c>
      <c r="AE4883" t="s">
        <v>54</v>
      </c>
    </row>
    <row r="4884" spans="1:31" x14ac:dyDescent="0.2">
      <c r="A4884">
        <v>59</v>
      </c>
      <c r="B4884" t="s">
        <v>112</v>
      </c>
      <c r="C4884" t="s">
        <v>32</v>
      </c>
      <c r="D4884" t="s">
        <v>182</v>
      </c>
      <c r="E4884" t="s">
        <v>34</v>
      </c>
      <c r="F4884" t="s">
        <v>56</v>
      </c>
      <c r="G4884" t="s">
        <v>8345</v>
      </c>
      <c r="H4884" t="s">
        <v>8346</v>
      </c>
      <c r="I4884" t="s">
        <v>8347</v>
      </c>
      <c r="J4884" t="s">
        <v>8348</v>
      </c>
      <c r="K4884" t="s">
        <v>8349</v>
      </c>
      <c r="L4884" t="e">
        <f>-- chocolate  -- exercise  -- love  -- friendship  -- spirituality  -- learning and growing</f>
        <v>#NAME?</v>
      </c>
      <c r="M4884" t="s">
        <v>8350</v>
      </c>
      <c r="N4884" t="s">
        <v>8351</v>
      </c>
      <c r="O4884" t="s">
        <v>8352</v>
      </c>
      <c r="P4884" t="s">
        <v>8353</v>
      </c>
      <c r="Q4884" t="s">
        <v>75</v>
      </c>
      <c r="R4884">
        <v>68</v>
      </c>
      <c r="S4884">
        <v>70000</v>
      </c>
      <c r="T4884" t="s">
        <v>32</v>
      </c>
      <c r="U4884" s="1">
        <v>41087</v>
      </c>
      <c r="V4884" t="s">
        <v>77</v>
      </c>
      <c r="W4884" t="s">
        <v>78</v>
      </c>
      <c r="X4884" t="s">
        <v>49</v>
      </c>
      <c r="Y4884" t="s">
        <v>32</v>
      </c>
      <c r="Z4884" t="s">
        <v>2161</v>
      </c>
      <c r="AA4884" t="s">
        <v>69</v>
      </c>
      <c r="AB4884" t="s">
        <v>32</v>
      </c>
      <c r="AC4884" t="s">
        <v>71</v>
      </c>
      <c r="AD4884" t="s">
        <v>95</v>
      </c>
      <c r="AE4884" t="s">
        <v>54</v>
      </c>
    </row>
    <row r="4885" spans="1:31" x14ac:dyDescent="0.2">
      <c r="A4885">
        <v>59</v>
      </c>
      <c r="B4885" t="s">
        <v>112</v>
      </c>
      <c r="C4885" t="s">
        <v>83</v>
      </c>
      <c r="D4885" t="s">
        <v>182</v>
      </c>
      <c r="E4885" t="s">
        <v>170</v>
      </c>
      <c r="F4885" t="s">
        <v>56</v>
      </c>
      <c r="G4885" t="s">
        <v>10148</v>
      </c>
      <c r="H4885" t="s">
        <v>10149</v>
      </c>
      <c r="I4885" t="s">
        <v>10150</v>
      </c>
      <c r="J4885" t="s">
        <v>10151</v>
      </c>
      <c r="K4885" t="s">
        <v>10152</v>
      </c>
      <c r="L4885" t="s">
        <v>10153</v>
      </c>
      <c r="M4885" t="s">
        <v>10154</v>
      </c>
      <c r="N4885" t="s">
        <v>10155</v>
      </c>
      <c r="O4885" t="s">
        <v>10156</v>
      </c>
      <c r="P4885" t="s">
        <v>10157</v>
      </c>
      <c r="Q4885" t="s">
        <v>75</v>
      </c>
      <c r="R4885">
        <v>65</v>
      </c>
      <c r="S4885">
        <v>-1</v>
      </c>
      <c r="T4885" t="s">
        <v>68</v>
      </c>
      <c r="U4885" s="1">
        <v>41088</v>
      </c>
      <c r="V4885" t="s">
        <v>10158</v>
      </c>
      <c r="W4885" t="s">
        <v>886</v>
      </c>
      <c r="X4885" t="s">
        <v>49</v>
      </c>
      <c r="Y4885" t="s">
        <v>93</v>
      </c>
      <c r="Z4885" t="s">
        <v>1164</v>
      </c>
      <c r="AA4885" t="s">
        <v>69</v>
      </c>
      <c r="AB4885" t="s">
        <v>562</v>
      </c>
      <c r="AC4885" t="s">
        <v>71</v>
      </c>
      <c r="AD4885" t="s">
        <v>10159</v>
      </c>
      <c r="AE4885" t="s">
        <v>54</v>
      </c>
    </row>
    <row r="4886" spans="1:31" x14ac:dyDescent="0.2">
      <c r="A4886">
        <v>59</v>
      </c>
      <c r="B4886" t="s">
        <v>96</v>
      </c>
      <c r="C4886" t="s">
        <v>32</v>
      </c>
      <c r="D4886" t="s">
        <v>501</v>
      </c>
      <c r="E4886" t="s">
        <v>34</v>
      </c>
      <c r="F4886" t="s">
        <v>833</v>
      </c>
      <c r="G4886" t="s">
        <v>12955</v>
      </c>
      <c r="H4886" t="s">
        <v>12956</v>
      </c>
      <c r="I4886" t="s">
        <v>12957</v>
      </c>
      <c r="J4886" t="s">
        <v>12958</v>
      </c>
      <c r="K4886" t="s">
        <v>12959</v>
      </c>
      <c r="L4886" t="s">
        <v>12960</v>
      </c>
      <c r="M4886" t="s">
        <v>12961</v>
      </c>
      <c r="N4886" t="s">
        <v>32</v>
      </c>
      <c r="O4886" t="s">
        <v>12962</v>
      </c>
      <c r="P4886" t="s">
        <v>12963</v>
      </c>
      <c r="Q4886" t="s">
        <v>75</v>
      </c>
      <c r="R4886">
        <v>70</v>
      </c>
      <c r="S4886">
        <v>-1</v>
      </c>
      <c r="T4886" t="s">
        <v>136</v>
      </c>
      <c r="U4886" s="1">
        <v>41088</v>
      </c>
      <c r="V4886" t="s">
        <v>5083</v>
      </c>
      <c r="W4886" t="s">
        <v>191</v>
      </c>
      <c r="X4886" t="s">
        <v>49</v>
      </c>
      <c r="Y4886" t="s">
        <v>435</v>
      </c>
      <c r="Z4886" t="s">
        <v>91</v>
      </c>
      <c r="AA4886" t="s">
        <v>51</v>
      </c>
      <c r="AB4886" t="s">
        <v>740</v>
      </c>
      <c r="AC4886" t="s">
        <v>71</v>
      </c>
      <c r="AD4886" t="s">
        <v>511</v>
      </c>
      <c r="AE4886" t="s">
        <v>54</v>
      </c>
    </row>
    <row r="4887" spans="1:31" x14ac:dyDescent="0.2">
      <c r="A4887">
        <v>59</v>
      </c>
      <c r="B4887" t="s">
        <v>96</v>
      </c>
      <c r="C4887" t="s">
        <v>155</v>
      </c>
      <c r="D4887" t="s">
        <v>501</v>
      </c>
      <c r="E4887" t="s">
        <v>34</v>
      </c>
      <c r="F4887" t="s">
        <v>56</v>
      </c>
      <c r="G4887" t="s">
        <v>15433</v>
      </c>
      <c r="H4887" t="s">
        <v>15434</v>
      </c>
      <c r="I4887" t="s">
        <v>15435</v>
      </c>
      <c r="J4887" t="s">
        <v>15436</v>
      </c>
      <c r="K4887" t="s">
        <v>15437</v>
      </c>
      <c r="L4887" t="s">
        <v>15438</v>
      </c>
      <c r="M4887" t="s">
        <v>15439</v>
      </c>
      <c r="N4887" t="s">
        <v>15440</v>
      </c>
      <c r="O4887" t="s">
        <v>15441</v>
      </c>
      <c r="P4887" t="s">
        <v>32</v>
      </c>
      <c r="Q4887" t="s">
        <v>75</v>
      </c>
      <c r="R4887">
        <v>63</v>
      </c>
      <c r="S4887">
        <v>80000</v>
      </c>
      <c r="T4887" t="s">
        <v>163</v>
      </c>
      <c r="U4887" s="1">
        <v>41051</v>
      </c>
      <c r="V4887" t="s">
        <v>48</v>
      </c>
      <c r="W4887" t="s">
        <v>32</v>
      </c>
      <c r="X4887" t="s">
        <v>49</v>
      </c>
      <c r="Y4887" t="s">
        <v>192</v>
      </c>
      <c r="Z4887" t="s">
        <v>322</v>
      </c>
      <c r="AA4887" t="s">
        <v>69</v>
      </c>
      <c r="AB4887" t="s">
        <v>521</v>
      </c>
      <c r="AC4887" t="s">
        <v>71</v>
      </c>
      <c r="AD4887" t="s">
        <v>95</v>
      </c>
      <c r="AE4887" t="s">
        <v>54</v>
      </c>
    </row>
    <row r="4888" spans="1:31" x14ac:dyDescent="0.2">
      <c r="A4888">
        <v>59</v>
      </c>
      <c r="B4888" t="s">
        <v>31</v>
      </c>
      <c r="C4888" t="s">
        <v>155</v>
      </c>
      <c r="D4888" t="s">
        <v>33</v>
      </c>
      <c r="E4888" t="s">
        <v>34</v>
      </c>
      <c r="F4888" t="s">
        <v>1106</v>
      </c>
      <c r="G4888" t="s">
        <v>16185</v>
      </c>
      <c r="H4888" t="s">
        <v>16186</v>
      </c>
      <c r="I4888" t="s">
        <v>16187</v>
      </c>
      <c r="J4888" t="s">
        <v>16188</v>
      </c>
      <c r="K4888" t="s">
        <v>16189</v>
      </c>
      <c r="L4888" t="s">
        <v>16190</v>
      </c>
      <c r="M4888" t="s">
        <v>16191</v>
      </c>
      <c r="N4888" t="s">
        <v>16192</v>
      </c>
      <c r="O4888" t="s">
        <v>16193</v>
      </c>
      <c r="P4888" t="s">
        <v>16194</v>
      </c>
      <c r="Q4888" t="s">
        <v>91</v>
      </c>
      <c r="R4888">
        <v>75</v>
      </c>
      <c r="S4888">
        <v>-1</v>
      </c>
      <c r="T4888" t="s">
        <v>163</v>
      </c>
      <c r="U4888" s="1">
        <v>41090</v>
      </c>
      <c r="V4888" t="s">
        <v>48</v>
      </c>
      <c r="W4888" t="s">
        <v>32</v>
      </c>
      <c r="X4888" t="s">
        <v>49</v>
      </c>
      <c r="Y4888" t="s">
        <v>435</v>
      </c>
      <c r="Z4888" t="s">
        <v>388</v>
      </c>
      <c r="AA4888" t="s">
        <v>51</v>
      </c>
      <c r="AB4888" t="s">
        <v>344</v>
      </c>
      <c r="AC4888" t="s">
        <v>71</v>
      </c>
      <c r="AD4888" t="s">
        <v>332</v>
      </c>
      <c r="AE4888" t="s">
        <v>54</v>
      </c>
    </row>
    <row r="4889" spans="1:31" x14ac:dyDescent="0.2">
      <c r="A4889">
        <v>59</v>
      </c>
      <c r="B4889" t="s">
        <v>55</v>
      </c>
      <c r="C4889" t="s">
        <v>155</v>
      </c>
      <c r="D4889" t="s">
        <v>33</v>
      </c>
      <c r="E4889" t="s">
        <v>34</v>
      </c>
      <c r="F4889" t="s">
        <v>773</v>
      </c>
      <c r="G4889" t="s">
        <v>17286</v>
      </c>
      <c r="H4889" t="s">
        <v>17287</v>
      </c>
      <c r="I4889" t="s">
        <v>17288</v>
      </c>
      <c r="J4889" t="s">
        <v>17289</v>
      </c>
      <c r="K4889" t="s">
        <v>17290</v>
      </c>
      <c r="L4889" t="s">
        <v>17291</v>
      </c>
      <c r="M4889" t="s">
        <v>17292</v>
      </c>
      <c r="N4889" t="s">
        <v>17293</v>
      </c>
      <c r="O4889" t="s">
        <v>17294</v>
      </c>
      <c r="P4889" t="s">
        <v>17295</v>
      </c>
      <c r="Q4889" t="s">
        <v>75</v>
      </c>
      <c r="R4889">
        <v>71</v>
      </c>
      <c r="S4889">
        <v>-1</v>
      </c>
      <c r="T4889" t="s">
        <v>1601</v>
      </c>
      <c r="U4889" s="1">
        <v>41089</v>
      </c>
      <c r="V4889" t="s">
        <v>667</v>
      </c>
      <c r="W4889" t="s">
        <v>191</v>
      </c>
      <c r="X4889" t="s">
        <v>49</v>
      </c>
      <c r="Y4889" t="s">
        <v>32</v>
      </c>
      <c r="Z4889" t="s">
        <v>151</v>
      </c>
      <c r="AA4889" t="s">
        <v>51</v>
      </c>
      <c r="AB4889" t="s">
        <v>740</v>
      </c>
      <c r="AC4889" t="s">
        <v>71</v>
      </c>
      <c r="AD4889" t="s">
        <v>95</v>
      </c>
      <c r="AE4889" t="s">
        <v>54</v>
      </c>
    </row>
    <row r="4890" spans="1:31" x14ac:dyDescent="0.2">
      <c r="A4890">
        <v>59</v>
      </c>
      <c r="B4890" t="s">
        <v>55</v>
      </c>
      <c r="C4890" t="s">
        <v>155</v>
      </c>
      <c r="D4890" t="s">
        <v>182</v>
      </c>
      <c r="E4890" t="s">
        <v>34</v>
      </c>
      <c r="F4890" t="s">
        <v>833</v>
      </c>
      <c r="G4890" t="s">
        <v>21336</v>
      </c>
      <c r="H4890" t="s">
        <v>21337</v>
      </c>
      <c r="I4890" t="s">
        <v>21338</v>
      </c>
      <c r="J4890" t="s">
        <v>21339</v>
      </c>
      <c r="K4890" t="s">
        <v>21340</v>
      </c>
      <c r="L4890" t="s">
        <v>21341</v>
      </c>
      <c r="M4890" t="s">
        <v>21342</v>
      </c>
      <c r="N4890" t="s">
        <v>21343</v>
      </c>
      <c r="O4890" t="s">
        <v>21344</v>
      </c>
      <c r="P4890" t="s">
        <v>21345</v>
      </c>
      <c r="Q4890" t="s">
        <v>75</v>
      </c>
      <c r="R4890">
        <v>67</v>
      </c>
      <c r="S4890">
        <v>-1</v>
      </c>
      <c r="T4890" t="s">
        <v>91</v>
      </c>
      <c r="U4890" s="1">
        <v>41090</v>
      </c>
      <c r="V4890" t="s">
        <v>3820</v>
      </c>
      <c r="W4890" t="s">
        <v>32</v>
      </c>
      <c r="X4890" t="s">
        <v>49</v>
      </c>
      <c r="Y4890" t="s">
        <v>93</v>
      </c>
      <c r="Z4890" t="s">
        <v>32</v>
      </c>
      <c r="AA4890" t="s">
        <v>69</v>
      </c>
      <c r="AB4890" t="s">
        <v>1633</v>
      </c>
      <c r="AC4890" t="s">
        <v>71</v>
      </c>
      <c r="AD4890" t="s">
        <v>544</v>
      </c>
      <c r="AE4890" t="s">
        <v>54</v>
      </c>
    </row>
    <row r="4891" spans="1:31" x14ac:dyDescent="0.2">
      <c r="A4891">
        <v>59</v>
      </c>
      <c r="B4891" t="s">
        <v>169</v>
      </c>
      <c r="C4891" t="s">
        <v>32</v>
      </c>
      <c r="D4891" t="s">
        <v>33</v>
      </c>
      <c r="E4891" t="s">
        <v>34</v>
      </c>
      <c r="F4891" t="s">
        <v>1106</v>
      </c>
      <c r="G4891" t="s">
        <v>32</v>
      </c>
      <c r="H4891" t="s">
        <v>32</v>
      </c>
      <c r="I4891" t="s">
        <v>32</v>
      </c>
      <c r="J4891" t="s">
        <v>32</v>
      </c>
      <c r="K4891" t="s">
        <v>32</v>
      </c>
      <c r="L4891" t="s">
        <v>32</v>
      </c>
      <c r="M4891" t="s">
        <v>32</v>
      </c>
      <c r="N4891" t="s">
        <v>32</v>
      </c>
      <c r="O4891" t="s">
        <v>32</v>
      </c>
      <c r="P4891" t="s">
        <v>32</v>
      </c>
      <c r="Q4891" t="s">
        <v>32</v>
      </c>
      <c r="R4891">
        <v>73</v>
      </c>
      <c r="S4891">
        <v>-1</v>
      </c>
      <c r="T4891" t="s">
        <v>163</v>
      </c>
      <c r="U4891" s="1">
        <v>40970</v>
      </c>
      <c r="V4891" t="s">
        <v>48</v>
      </c>
      <c r="W4891" t="s">
        <v>32</v>
      </c>
      <c r="X4891" t="s">
        <v>244</v>
      </c>
      <c r="Y4891" t="s">
        <v>32</v>
      </c>
      <c r="Z4891" t="s">
        <v>32</v>
      </c>
      <c r="AA4891" t="s">
        <v>51</v>
      </c>
      <c r="AB4891" t="s">
        <v>124</v>
      </c>
      <c r="AC4891" t="s">
        <v>71</v>
      </c>
      <c r="AD4891" t="s">
        <v>95</v>
      </c>
      <c r="AE4891" t="s">
        <v>265</v>
      </c>
    </row>
    <row r="4892" spans="1:31" x14ac:dyDescent="0.2">
      <c r="A4892">
        <v>59</v>
      </c>
      <c r="B4892" t="s">
        <v>31</v>
      </c>
      <c r="C4892" t="s">
        <v>155</v>
      </c>
      <c r="D4892" t="s">
        <v>182</v>
      </c>
      <c r="E4892" t="s">
        <v>34</v>
      </c>
      <c r="F4892" t="s">
        <v>773</v>
      </c>
      <c r="G4892" t="s">
        <v>21915</v>
      </c>
      <c r="H4892" t="s">
        <v>21916</v>
      </c>
      <c r="I4892" t="s">
        <v>21917</v>
      </c>
      <c r="J4892" t="s">
        <v>21918</v>
      </c>
      <c r="K4892" t="s">
        <v>21919</v>
      </c>
      <c r="L4892" t="s">
        <v>21920</v>
      </c>
      <c r="M4892" t="s">
        <v>21921</v>
      </c>
      <c r="N4892" t="s">
        <v>21922</v>
      </c>
      <c r="O4892" t="s">
        <v>21923</v>
      </c>
      <c r="P4892" t="s">
        <v>21924</v>
      </c>
      <c r="Q4892" t="s">
        <v>75</v>
      </c>
      <c r="R4892">
        <v>77</v>
      </c>
      <c r="S4892">
        <v>-1</v>
      </c>
      <c r="T4892" t="s">
        <v>1601</v>
      </c>
      <c r="U4892" s="1">
        <v>41090</v>
      </c>
      <c r="V4892" t="s">
        <v>48</v>
      </c>
      <c r="W4892" t="s">
        <v>32</v>
      </c>
      <c r="X4892" t="s">
        <v>49</v>
      </c>
      <c r="Y4892" t="s">
        <v>192</v>
      </c>
      <c r="Z4892" t="s">
        <v>246</v>
      </c>
      <c r="AA4892" t="s">
        <v>51</v>
      </c>
      <c r="AB4892" t="s">
        <v>521</v>
      </c>
      <c r="AC4892" t="s">
        <v>71</v>
      </c>
      <c r="AD4892" t="s">
        <v>168</v>
      </c>
      <c r="AE4892" t="s">
        <v>54</v>
      </c>
    </row>
    <row r="4893" spans="1:31" x14ac:dyDescent="0.2">
      <c r="A4893">
        <v>59</v>
      </c>
      <c r="B4893" t="s">
        <v>96</v>
      </c>
      <c r="C4893" t="s">
        <v>32</v>
      </c>
      <c r="D4893" t="s">
        <v>182</v>
      </c>
      <c r="E4893" t="s">
        <v>34</v>
      </c>
      <c r="F4893" t="s">
        <v>114</v>
      </c>
      <c r="G4893" t="s">
        <v>23988</v>
      </c>
      <c r="H4893" t="s">
        <v>23989</v>
      </c>
      <c r="I4893" t="s">
        <v>23990</v>
      </c>
      <c r="J4893" t="s">
        <v>23991</v>
      </c>
      <c r="K4893" t="s">
        <v>23992</v>
      </c>
      <c r="L4893" t="s">
        <v>23993</v>
      </c>
      <c r="M4893" t="s">
        <v>23994</v>
      </c>
      <c r="N4893" t="s">
        <v>23995</v>
      </c>
      <c r="O4893" t="s">
        <v>23996</v>
      </c>
      <c r="P4893" t="s">
        <v>23997</v>
      </c>
      <c r="Q4893" t="s">
        <v>75</v>
      </c>
      <c r="R4893">
        <v>69</v>
      </c>
      <c r="S4893">
        <v>-1</v>
      </c>
      <c r="T4893" t="s">
        <v>1959</v>
      </c>
      <c r="U4893" s="1">
        <v>41079</v>
      </c>
      <c r="V4893" t="s">
        <v>48</v>
      </c>
      <c r="W4893" t="s">
        <v>32</v>
      </c>
      <c r="X4893" t="s">
        <v>49</v>
      </c>
      <c r="Y4893" t="s">
        <v>93</v>
      </c>
      <c r="Z4893" t="s">
        <v>91</v>
      </c>
      <c r="AA4893" t="s">
        <v>51</v>
      </c>
      <c r="AB4893" t="s">
        <v>110</v>
      </c>
      <c r="AC4893" t="s">
        <v>71</v>
      </c>
      <c r="AD4893" t="s">
        <v>23998</v>
      </c>
      <c r="AE4893" t="s">
        <v>54</v>
      </c>
    </row>
    <row r="4894" spans="1:31" x14ac:dyDescent="0.2">
      <c r="A4894">
        <v>59</v>
      </c>
      <c r="B4894" t="s">
        <v>96</v>
      </c>
      <c r="C4894" t="s">
        <v>1018</v>
      </c>
      <c r="D4894" t="s">
        <v>33</v>
      </c>
      <c r="E4894" t="s">
        <v>34</v>
      </c>
      <c r="F4894" t="s">
        <v>56</v>
      </c>
      <c r="G4894" t="s">
        <v>32</v>
      </c>
      <c r="H4894" t="s">
        <v>32</v>
      </c>
      <c r="I4894" t="s">
        <v>32</v>
      </c>
      <c r="J4894" t="s">
        <v>32</v>
      </c>
      <c r="K4894" t="s">
        <v>32</v>
      </c>
      <c r="L4894" t="s">
        <v>32</v>
      </c>
      <c r="M4894" t="s">
        <v>32</v>
      </c>
      <c r="N4894" t="s">
        <v>32</v>
      </c>
      <c r="O4894" t="s">
        <v>32</v>
      </c>
      <c r="P4894" t="s">
        <v>32</v>
      </c>
      <c r="Q4894" t="s">
        <v>75</v>
      </c>
      <c r="R4894">
        <v>69</v>
      </c>
      <c r="S4894">
        <v>20000</v>
      </c>
      <c r="T4894" t="s">
        <v>1601</v>
      </c>
      <c r="U4894" s="1">
        <v>41088</v>
      </c>
      <c r="V4894" t="s">
        <v>48</v>
      </c>
      <c r="W4894" t="s">
        <v>2129</v>
      </c>
      <c r="X4894" t="s">
        <v>49</v>
      </c>
      <c r="Y4894" t="s">
        <v>93</v>
      </c>
      <c r="Z4894" t="s">
        <v>151</v>
      </c>
      <c r="AA4894" t="s">
        <v>69</v>
      </c>
      <c r="AB4894" t="s">
        <v>219</v>
      </c>
      <c r="AC4894" t="s">
        <v>71</v>
      </c>
      <c r="AD4894" t="s">
        <v>95</v>
      </c>
      <c r="AE4894" t="s">
        <v>54</v>
      </c>
    </row>
    <row r="4895" spans="1:31" x14ac:dyDescent="0.2">
      <c r="A4895">
        <v>59</v>
      </c>
      <c r="B4895" t="s">
        <v>169</v>
      </c>
      <c r="C4895" t="s">
        <v>113</v>
      </c>
      <c r="D4895" t="s">
        <v>33</v>
      </c>
      <c r="E4895" t="s">
        <v>34</v>
      </c>
      <c r="F4895" t="s">
        <v>773</v>
      </c>
      <c r="G4895" t="s">
        <v>32</v>
      </c>
      <c r="H4895" t="s">
        <v>32</v>
      </c>
      <c r="I4895" t="s">
        <v>32</v>
      </c>
      <c r="J4895" t="s">
        <v>32</v>
      </c>
      <c r="K4895" t="s">
        <v>32</v>
      </c>
      <c r="L4895" t="s">
        <v>32</v>
      </c>
      <c r="M4895" t="s">
        <v>32</v>
      </c>
      <c r="N4895" t="s">
        <v>32</v>
      </c>
      <c r="O4895" t="s">
        <v>32</v>
      </c>
      <c r="P4895" t="s">
        <v>32</v>
      </c>
      <c r="Q4895" t="s">
        <v>75</v>
      </c>
      <c r="R4895">
        <v>72</v>
      </c>
      <c r="S4895">
        <v>70000</v>
      </c>
      <c r="T4895" t="s">
        <v>1601</v>
      </c>
      <c r="U4895" s="1">
        <v>41080</v>
      </c>
      <c r="V4895" t="s">
        <v>77</v>
      </c>
      <c r="W4895" t="s">
        <v>32</v>
      </c>
      <c r="X4895" t="s">
        <v>49</v>
      </c>
      <c r="Y4895" t="s">
        <v>192</v>
      </c>
      <c r="Z4895" t="s">
        <v>32</v>
      </c>
      <c r="AA4895" t="s">
        <v>51</v>
      </c>
      <c r="AB4895" t="s">
        <v>521</v>
      </c>
      <c r="AC4895" t="s">
        <v>71</v>
      </c>
      <c r="AD4895" t="s">
        <v>95</v>
      </c>
      <c r="AE4895" t="s">
        <v>54</v>
      </c>
    </row>
    <row r="4896" spans="1:31" x14ac:dyDescent="0.2">
      <c r="A4896">
        <v>59</v>
      </c>
      <c r="B4896" t="s">
        <v>96</v>
      </c>
      <c r="C4896" t="s">
        <v>155</v>
      </c>
      <c r="D4896" t="s">
        <v>33</v>
      </c>
      <c r="E4896" t="s">
        <v>34</v>
      </c>
      <c r="F4896" t="s">
        <v>114</v>
      </c>
      <c r="G4896" t="s">
        <v>35351</v>
      </c>
      <c r="H4896" t="s">
        <v>35352</v>
      </c>
      <c r="I4896" t="s">
        <v>35353</v>
      </c>
      <c r="J4896" t="s">
        <v>35354</v>
      </c>
      <c r="K4896" t="s">
        <v>35355</v>
      </c>
      <c r="L4896" t="s">
        <v>35356</v>
      </c>
      <c r="M4896" t="s">
        <v>35357</v>
      </c>
      <c r="N4896" t="s">
        <v>35358</v>
      </c>
      <c r="O4896" t="s">
        <v>35359</v>
      </c>
      <c r="P4896" t="s">
        <v>35360</v>
      </c>
      <c r="Q4896" t="s">
        <v>75</v>
      </c>
      <c r="R4896">
        <v>72</v>
      </c>
      <c r="S4896">
        <v>100000</v>
      </c>
      <c r="T4896" t="s">
        <v>576</v>
      </c>
      <c r="U4896" s="1">
        <v>41086</v>
      </c>
      <c r="V4896" t="s">
        <v>458</v>
      </c>
      <c r="W4896" t="s">
        <v>886</v>
      </c>
      <c r="X4896" t="s">
        <v>49</v>
      </c>
      <c r="Y4896" t="s">
        <v>93</v>
      </c>
      <c r="Z4896" t="s">
        <v>388</v>
      </c>
      <c r="AA4896" t="s">
        <v>51</v>
      </c>
      <c r="AB4896" t="s">
        <v>1243</v>
      </c>
      <c r="AC4896" t="s">
        <v>71</v>
      </c>
      <c r="AD4896" t="s">
        <v>95</v>
      </c>
      <c r="AE4896" t="s">
        <v>54</v>
      </c>
    </row>
    <row r="4897" spans="1:31" x14ac:dyDescent="0.2">
      <c r="A4897">
        <v>59</v>
      </c>
      <c r="B4897" t="s">
        <v>96</v>
      </c>
      <c r="C4897" t="s">
        <v>83</v>
      </c>
      <c r="D4897" t="s">
        <v>33</v>
      </c>
      <c r="E4897" t="s">
        <v>34</v>
      </c>
      <c r="F4897" t="s">
        <v>114</v>
      </c>
      <c r="G4897" t="s">
        <v>32</v>
      </c>
      <c r="H4897" t="s">
        <v>32</v>
      </c>
      <c r="I4897" t="s">
        <v>37713</v>
      </c>
      <c r="J4897" t="s">
        <v>32</v>
      </c>
      <c r="K4897" t="s">
        <v>37714</v>
      </c>
      <c r="L4897" t="s">
        <v>37715</v>
      </c>
      <c r="M4897" t="s">
        <v>37716</v>
      </c>
      <c r="N4897" t="s">
        <v>32</v>
      </c>
      <c r="O4897" t="s">
        <v>32</v>
      </c>
      <c r="P4897" t="s">
        <v>32</v>
      </c>
      <c r="Q4897" t="s">
        <v>75</v>
      </c>
      <c r="R4897">
        <v>67</v>
      </c>
      <c r="S4897">
        <v>20000</v>
      </c>
      <c r="T4897" t="s">
        <v>91</v>
      </c>
      <c r="U4897" s="1">
        <v>41082</v>
      </c>
      <c r="V4897" t="s">
        <v>739</v>
      </c>
      <c r="W4897" t="s">
        <v>191</v>
      </c>
      <c r="X4897" t="s">
        <v>49</v>
      </c>
      <c r="Y4897" t="s">
        <v>245</v>
      </c>
      <c r="Z4897" t="s">
        <v>1810</v>
      </c>
      <c r="AA4897" t="s">
        <v>69</v>
      </c>
      <c r="AB4897" t="s">
        <v>459</v>
      </c>
      <c r="AC4897" t="s">
        <v>71</v>
      </c>
      <c r="AD4897" t="s">
        <v>95</v>
      </c>
      <c r="AE4897" t="s">
        <v>54</v>
      </c>
    </row>
    <row r="4898" spans="1:31" x14ac:dyDescent="0.2">
      <c r="A4898">
        <v>60</v>
      </c>
      <c r="B4898" t="s">
        <v>96</v>
      </c>
      <c r="C4898" t="s">
        <v>155</v>
      </c>
      <c r="D4898" t="s">
        <v>33</v>
      </c>
      <c r="E4898" t="s">
        <v>32</v>
      </c>
      <c r="F4898" t="s">
        <v>183</v>
      </c>
      <c r="G4898" t="s">
        <v>2560</v>
      </c>
      <c r="H4898" t="s">
        <v>2561</v>
      </c>
      <c r="I4898" t="s">
        <v>2562</v>
      </c>
      <c r="J4898" t="s">
        <v>2563</v>
      </c>
      <c r="K4898" t="s">
        <v>2564</v>
      </c>
      <c r="L4898" t="s">
        <v>2565</v>
      </c>
      <c r="M4898" t="s">
        <v>2566</v>
      </c>
      <c r="N4898" t="s">
        <v>2567</v>
      </c>
      <c r="O4898" t="s">
        <v>32</v>
      </c>
      <c r="P4898" t="s">
        <v>32</v>
      </c>
      <c r="Q4898" t="s">
        <v>32</v>
      </c>
      <c r="R4898">
        <v>66</v>
      </c>
      <c r="S4898">
        <v>-1</v>
      </c>
      <c r="T4898" t="s">
        <v>91</v>
      </c>
      <c r="U4898" s="1">
        <v>41090</v>
      </c>
      <c r="V4898" t="s">
        <v>164</v>
      </c>
      <c r="W4898" t="s">
        <v>862</v>
      </c>
      <c r="X4898" t="s">
        <v>49</v>
      </c>
      <c r="Y4898" t="s">
        <v>32</v>
      </c>
      <c r="Z4898" t="s">
        <v>1810</v>
      </c>
      <c r="AA4898" t="s">
        <v>69</v>
      </c>
      <c r="AB4898" t="s">
        <v>1909</v>
      </c>
      <c r="AC4898" t="s">
        <v>71</v>
      </c>
      <c r="AD4898" t="s">
        <v>95</v>
      </c>
      <c r="AE4898" t="s">
        <v>54</v>
      </c>
    </row>
    <row r="4899" spans="1:31" x14ac:dyDescent="0.2">
      <c r="A4899">
        <v>60</v>
      </c>
      <c r="B4899" t="s">
        <v>620</v>
      </c>
      <c r="C4899" t="s">
        <v>32</v>
      </c>
      <c r="D4899" t="s">
        <v>33</v>
      </c>
      <c r="E4899" t="s">
        <v>34</v>
      </c>
      <c r="F4899" t="s">
        <v>56</v>
      </c>
      <c r="G4899" t="s">
        <v>3273</v>
      </c>
      <c r="H4899" t="s">
        <v>3274</v>
      </c>
      <c r="I4899" t="s">
        <v>3275</v>
      </c>
      <c r="J4899" t="s">
        <v>3276</v>
      </c>
      <c r="K4899" t="s">
        <v>3277</v>
      </c>
      <c r="L4899" t="s">
        <v>3278</v>
      </c>
      <c r="M4899" t="s">
        <v>3279</v>
      </c>
      <c r="N4899" t="s">
        <v>3280</v>
      </c>
      <c r="O4899" t="s">
        <v>3281</v>
      </c>
      <c r="P4899" t="s">
        <v>3282</v>
      </c>
      <c r="Q4899" t="s">
        <v>75</v>
      </c>
      <c r="R4899">
        <v>64</v>
      </c>
      <c r="S4899">
        <v>80000</v>
      </c>
      <c r="T4899" t="s">
        <v>163</v>
      </c>
      <c r="U4899" s="1">
        <v>40771</v>
      </c>
      <c r="V4899" t="s">
        <v>2224</v>
      </c>
      <c r="W4899" t="s">
        <v>191</v>
      </c>
      <c r="X4899" t="s">
        <v>49</v>
      </c>
      <c r="Y4899" t="s">
        <v>261</v>
      </c>
      <c r="Z4899" t="s">
        <v>91</v>
      </c>
      <c r="AA4899" t="s">
        <v>69</v>
      </c>
      <c r="AB4899" t="s">
        <v>110</v>
      </c>
      <c r="AC4899" t="s">
        <v>71</v>
      </c>
      <c r="AD4899" t="s">
        <v>95</v>
      </c>
      <c r="AE4899" t="s">
        <v>54</v>
      </c>
    </row>
    <row r="4900" spans="1:31" x14ac:dyDescent="0.2">
      <c r="A4900">
        <v>60</v>
      </c>
      <c r="B4900" t="s">
        <v>620</v>
      </c>
      <c r="C4900" t="s">
        <v>32</v>
      </c>
      <c r="D4900" t="s">
        <v>501</v>
      </c>
      <c r="E4900" t="s">
        <v>34</v>
      </c>
      <c r="F4900" t="s">
        <v>56</v>
      </c>
      <c r="G4900" t="s">
        <v>5448</v>
      </c>
      <c r="H4900" t="s">
        <v>5449</v>
      </c>
      <c r="I4900" t="s">
        <v>5450</v>
      </c>
      <c r="J4900" t="s">
        <v>5451</v>
      </c>
      <c r="K4900" t="s">
        <v>5452</v>
      </c>
      <c r="L4900" t="s">
        <v>5453</v>
      </c>
      <c r="M4900" t="s">
        <v>5454</v>
      </c>
      <c r="N4900" t="s">
        <v>5455</v>
      </c>
      <c r="O4900" t="s">
        <v>5456</v>
      </c>
      <c r="P4900" t="s">
        <v>5457</v>
      </c>
      <c r="Q4900" t="s">
        <v>75</v>
      </c>
      <c r="R4900">
        <v>64</v>
      </c>
      <c r="S4900">
        <v>-1</v>
      </c>
      <c r="T4900" t="s">
        <v>203</v>
      </c>
      <c r="U4900" s="1">
        <v>41088</v>
      </c>
      <c r="V4900" t="s">
        <v>662</v>
      </c>
      <c r="W4900" t="s">
        <v>32</v>
      </c>
      <c r="X4900" t="s">
        <v>49</v>
      </c>
      <c r="Y4900" t="s">
        <v>495</v>
      </c>
      <c r="Z4900" t="s">
        <v>1164</v>
      </c>
      <c r="AA4900" t="s">
        <v>69</v>
      </c>
      <c r="AB4900" t="s">
        <v>219</v>
      </c>
      <c r="AC4900" t="s">
        <v>71</v>
      </c>
      <c r="AD4900" t="s">
        <v>5458</v>
      </c>
      <c r="AE4900" t="s">
        <v>54</v>
      </c>
    </row>
    <row r="4901" spans="1:31" x14ac:dyDescent="0.2">
      <c r="A4901">
        <v>60</v>
      </c>
      <c r="B4901" t="s">
        <v>96</v>
      </c>
      <c r="C4901" t="s">
        <v>83</v>
      </c>
      <c r="D4901" t="s">
        <v>501</v>
      </c>
      <c r="E4901" t="s">
        <v>34</v>
      </c>
      <c r="F4901" t="s">
        <v>114</v>
      </c>
      <c r="G4901" t="s">
        <v>7369</v>
      </c>
      <c r="H4901" t="s">
        <v>32</v>
      </c>
      <c r="I4901" t="s">
        <v>32</v>
      </c>
      <c r="J4901" t="s">
        <v>32</v>
      </c>
      <c r="K4901" t="s">
        <v>32</v>
      </c>
      <c r="L4901" t="s">
        <v>7370</v>
      </c>
      <c r="M4901" t="s">
        <v>32</v>
      </c>
      <c r="N4901" t="s">
        <v>32</v>
      </c>
      <c r="O4901" t="s">
        <v>32</v>
      </c>
      <c r="P4901" t="s">
        <v>32</v>
      </c>
      <c r="Q4901" t="s">
        <v>75</v>
      </c>
      <c r="R4901">
        <v>67</v>
      </c>
      <c r="S4901">
        <v>-1</v>
      </c>
      <c r="T4901" t="s">
        <v>91</v>
      </c>
      <c r="U4901" s="1">
        <v>41088</v>
      </c>
      <c r="V4901" t="s">
        <v>48</v>
      </c>
      <c r="W4901" t="s">
        <v>32</v>
      </c>
      <c r="X4901" t="s">
        <v>49</v>
      </c>
      <c r="Y4901" t="s">
        <v>93</v>
      </c>
      <c r="Z4901" t="s">
        <v>32</v>
      </c>
      <c r="AA4901" t="s">
        <v>69</v>
      </c>
      <c r="AB4901" t="s">
        <v>32</v>
      </c>
      <c r="AC4901" t="s">
        <v>71</v>
      </c>
      <c r="AD4901" t="s">
        <v>168</v>
      </c>
      <c r="AE4901" t="s">
        <v>54</v>
      </c>
    </row>
    <row r="4902" spans="1:31" x14ac:dyDescent="0.2">
      <c r="A4902">
        <v>60</v>
      </c>
      <c r="B4902" t="s">
        <v>620</v>
      </c>
      <c r="C4902" t="s">
        <v>155</v>
      </c>
      <c r="D4902" t="s">
        <v>33</v>
      </c>
      <c r="E4902" t="s">
        <v>34</v>
      </c>
      <c r="F4902" t="s">
        <v>56</v>
      </c>
      <c r="G4902" t="s">
        <v>12536</v>
      </c>
      <c r="H4902" t="s">
        <v>12537</v>
      </c>
      <c r="I4902" t="s">
        <v>12538</v>
      </c>
      <c r="J4902" t="s">
        <v>12539</v>
      </c>
      <c r="K4902" t="s">
        <v>12540</v>
      </c>
      <c r="L4902" t="s">
        <v>12541</v>
      </c>
      <c r="M4902" t="s">
        <v>12542</v>
      </c>
      <c r="N4902" t="s">
        <v>12543</v>
      </c>
      <c r="O4902" t="s">
        <v>12544</v>
      </c>
      <c r="P4902" t="s">
        <v>12545</v>
      </c>
      <c r="Q4902" t="s">
        <v>75</v>
      </c>
      <c r="R4902">
        <v>65</v>
      </c>
      <c r="S4902">
        <v>-1</v>
      </c>
      <c r="T4902" t="s">
        <v>68</v>
      </c>
      <c r="U4902" s="1">
        <v>41089</v>
      </c>
      <c r="V4902" t="s">
        <v>48</v>
      </c>
      <c r="W4902" t="s">
        <v>181</v>
      </c>
      <c r="X4902" t="s">
        <v>49</v>
      </c>
      <c r="Y4902" t="s">
        <v>32</v>
      </c>
      <c r="Z4902" t="s">
        <v>205</v>
      </c>
      <c r="AA4902" t="s">
        <v>69</v>
      </c>
      <c r="AB4902" t="s">
        <v>233</v>
      </c>
      <c r="AC4902" t="s">
        <v>71</v>
      </c>
      <c r="AD4902" t="s">
        <v>12546</v>
      </c>
      <c r="AE4902" t="s">
        <v>54</v>
      </c>
    </row>
    <row r="4903" spans="1:31" x14ac:dyDescent="0.2">
      <c r="A4903">
        <v>60</v>
      </c>
      <c r="B4903" t="s">
        <v>112</v>
      </c>
      <c r="C4903" t="s">
        <v>83</v>
      </c>
      <c r="D4903" t="s">
        <v>182</v>
      </c>
      <c r="E4903" t="s">
        <v>34</v>
      </c>
      <c r="F4903" t="s">
        <v>390</v>
      </c>
      <c r="G4903" t="s">
        <v>21711</v>
      </c>
      <c r="H4903" t="s">
        <v>21712</v>
      </c>
      <c r="I4903" t="s">
        <v>21713</v>
      </c>
      <c r="J4903" t="s">
        <v>21714</v>
      </c>
      <c r="K4903" t="s">
        <v>21715</v>
      </c>
      <c r="L4903" t="s">
        <v>21716</v>
      </c>
      <c r="M4903" t="s">
        <v>21717</v>
      </c>
      <c r="N4903" t="s">
        <v>21718</v>
      </c>
      <c r="O4903" t="s">
        <v>21719</v>
      </c>
      <c r="P4903" t="s">
        <v>32</v>
      </c>
      <c r="Q4903" t="s">
        <v>75</v>
      </c>
      <c r="R4903">
        <v>61</v>
      </c>
      <c r="S4903">
        <v>-1</v>
      </c>
      <c r="T4903" t="s">
        <v>163</v>
      </c>
      <c r="U4903" s="1">
        <v>41064</v>
      </c>
      <c r="V4903" t="s">
        <v>21720</v>
      </c>
      <c r="W4903" t="s">
        <v>191</v>
      </c>
      <c r="X4903" t="s">
        <v>49</v>
      </c>
      <c r="Y4903" t="s">
        <v>192</v>
      </c>
      <c r="Z4903" t="s">
        <v>1810</v>
      </c>
      <c r="AA4903" t="s">
        <v>69</v>
      </c>
      <c r="AB4903" t="s">
        <v>70</v>
      </c>
      <c r="AC4903" t="s">
        <v>71</v>
      </c>
      <c r="AD4903" t="s">
        <v>168</v>
      </c>
      <c r="AE4903" t="s">
        <v>54</v>
      </c>
    </row>
    <row r="4904" spans="1:31" x14ac:dyDescent="0.2">
      <c r="A4904">
        <v>60</v>
      </c>
      <c r="B4904" t="s">
        <v>31</v>
      </c>
      <c r="C4904" t="s">
        <v>32</v>
      </c>
      <c r="D4904" t="s">
        <v>182</v>
      </c>
      <c r="E4904" t="s">
        <v>34</v>
      </c>
      <c r="F4904" t="s">
        <v>114</v>
      </c>
      <c r="G4904" t="s">
        <v>22855</v>
      </c>
      <c r="H4904" t="s">
        <v>22856</v>
      </c>
      <c r="I4904" t="s">
        <v>22857</v>
      </c>
      <c r="J4904" t="s">
        <v>22858</v>
      </c>
      <c r="K4904" t="s">
        <v>22859</v>
      </c>
      <c r="L4904" t="s">
        <v>22860</v>
      </c>
      <c r="M4904" t="s">
        <v>22861</v>
      </c>
      <c r="N4904" t="s">
        <v>22862</v>
      </c>
      <c r="O4904" t="s">
        <v>22863</v>
      </c>
      <c r="P4904" t="s">
        <v>22864</v>
      </c>
      <c r="Q4904" t="s">
        <v>75</v>
      </c>
      <c r="R4904">
        <v>64</v>
      </c>
      <c r="S4904">
        <v>-1</v>
      </c>
      <c r="T4904" t="s">
        <v>91</v>
      </c>
      <c r="U4904" s="1">
        <v>41089</v>
      </c>
      <c r="V4904" t="s">
        <v>164</v>
      </c>
      <c r="W4904" t="s">
        <v>32</v>
      </c>
      <c r="X4904" t="s">
        <v>49</v>
      </c>
      <c r="Y4904" t="s">
        <v>32</v>
      </c>
      <c r="Z4904" t="s">
        <v>32</v>
      </c>
      <c r="AA4904" t="s">
        <v>69</v>
      </c>
      <c r="AB4904" t="s">
        <v>423</v>
      </c>
      <c r="AC4904" t="s">
        <v>71</v>
      </c>
      <c r="AD4904" t="s">
        <v>95</v>
      </c>
      <c r="AE4904" t="s">
        <v>54</v>
      </c>
    </row>
    <row r="4905" spans="1:31" x14ac:dyDescent="0.2">
      <c r="A4905">
        <v>60</v>
      </c>
      <c r="B4905" t="s">
        <v>31</v>
      </c>
      <c r="C4905" t="s">
        <v>32</v>
      </c>
      <c r="D4905" t="s">
        <v>33</v>
      </c>
      <c r="E4905" t="s">
        <v>34</v>
      </c>
      <c r="F4905" t="s">
        <v>114</v>
      </c>
      <c r="G4905" t="s">
        <v>22872</v>
      </c>
      <c r="H4905" t="s">
        <v>22873</v>
      </c>
      <c r="I4905" t="s">
        <v>22874</v>
      </c>
      <c r="J4905" t="s">
        <v>22875</v>
      </c>
      <c r="K4905" t="s">
        <v>22876</v>
      </c>
      <c r="L4905" t="s">
        <v>22877</v>
      </c>
      <c r="M4905" t="s">
        <v>22878</v>
      </c>
      <c r="N4905" t="s">
        <v>22879</v>
      </c>
      <c r="O4905" t="s">
        <v>32</v>
      </c>
      <c r="P4905" t="s">
        <v>22880</v>
      </c>
      <c r="Q4905" t="s">
        <v>75</v>
      </c>
      <c r="R4905">
        <v>67</v>
      </c>
      <c r="S4905">
        <v>-1</v>
      </c>
      <c r="T4905" t="s">
        <v>163</v>
      </c>
      <c r="U4905" s="1">
        <v>41089</v>
      </c>
      <c r="V4905" t="s">
        <v>48</v>
      </c>
      <c r="W4905" t="s">
        <v>181</v>
      </c>
      <c r="X4905" t="s">
        <v>244</v>
      </c>
      <c r="Y4905" t="s">
        <v>32</v>
      </c>
      <c r="Z4905" t="s">
        <v>91</v>
      </c>
      <c r="AA4905" t="s">
        <v>69</v>
      </c>
      <c r="AB4905" t="s">
        <v>712</v>
      </c>
      <c r="AC4905" t="s">
        <v>71</v>
      </c>
      <c r="AD4905" t="s">
        <v>95</v>
      </c>
      <c r="AE4905" t="s">
        <v>54</v>
      </c>
    </row>
    <row r="4906" spans="1:31" x14ac:dyDescent="0.2">
      <c r="A4906">
        <v>60</v>
      </c>
      <c r="B4906" t="s">
        <v>400</v>
      </c>
      <c r="C4906" t="s">
        <v>83</v>
      </c>
      <c r="D4906" t="s">
        <v>33</v>
      </c>
      <c r="E4906" t="s">
        <v>170</v>
      </c>
      <c r="F4906" t="s">
        <v>56</v>
      </c>
      <c r="G4906" t="s">
        <v>25888</v>
      </c>
      <c r="H4906" t="s">
        <v>25889</v>
      </c>
      <c r="I4906" t="s">
        <v>25890</v>
      </c>
      <c r="J4906" t="s">
        <v>25891</v>
      </c>
      <c r="K4906" t="s">
        <v>25892</v>
      </c>
      <c r="L4906" t="s">
        <v>25893</v>
      </c>
      <c r="M4906" t="s">
        <v>25894</v>
      </c>
      <c r="N4906" t="s">
        <v>25895</v>
      </c>
      <c r="O4906" t="s">
        <v>25896</v>
      </c>
      <c r="P4906" t="s">
        <v>25897</v>
      </c>
      <c r="Q4906" t="s">
        <v>75</v>
      </c>
      <c r="R4906">
        <v>62</v>
      </c>
      <c r="S4906">
        <v>150000</v>
      </c>
      <c r="T4906" t="s">
        <v>136</v>
      </c>
      <c r="U4906" s="1">
        <v>40980</v>
      </c>
      <c r="V4906" t="s">
        <v>1639</v>
      </c>
      <c r="W4906" t="s">
        <v>32</v>
      </c>
      <c r="X4906" t="s">
        <v>49</v>
      </c>
      <c r="Y4906" t="s">
        <v>643</v>
      </c>
      <c r="Z4906" t="s">
        <v>151</v>
      </c>
      <c r="AA4906" t="s">
        <v>69</v>
      </c>
      <c r="AB4906" t="s">
        <v>167</v>
      </c>
      <c r="AC4906" t="s">
        <v>71</v>
      </c>
      <c r="AD4906" t="s">
        <v>95</v>
      </c>
      <c r="AE4906" t="s">
        <v>54</v>
      </c>
    </row>
    <row r="4907" spans="1:31" x14ac:dyDescent="0.2">
      <c r="A4907">
        <v>60</v>
      </c>
      <c r="B4907" t="s">
        <v>96</v>
      </c>
      <c r="C4907" t="s">
        <v>32</v>
      </c>
      <c r="D4907" t="s">
        <v>182</v>
      </c>
      <c r="E4907" t="s">
        <v>34</v>
      </c>
      <c r="F4907" t="s">
        <v>56</v>
      </c>
      <c r="G4907" t="s">
        <v>26229</v>
      </c>
      <c r="H4907" t="s">
        <v>26230</v>
      </c>
      <c r="I4907" t="s">
        <v>26231</v>
      </c>
      <c r="J4907" t="s">
        <v>26232</v>
      </c>
      <c r="K4907" t="s">
        <v>26233</v>
      </c>
      <c r="L4907" t="s">
        <v>26234</v>
      </c>
      <c r="M4907" t="s">
        <v>26235</v>
      </c>
      <c r="N4907" t="s">
        <v>26236</v>
      </c>
      <c r="O4907" t="s">
        <v>26237</v>
      </c>
      <c r="P4907" t="s">
        <v>26238</v>
      </c>
      <c r="Q4907" t="s">
        <v>75</v>
      </c>
      <c r="R4907">
        <v>66</v>
      </c>
      <c r="S4907">
        <v>-1</v>
      </c>
      <c r="T4907" t="s">
        <v>47</v>
      </c>
      <c r="U4907" s="1">
        <v>41072</v>
      </c>
      <c r="V4907" t="s">
        <v>48</v>
      </c>
      <c r="W4907" t="s">
        <v>32</v>
      </c>
      <c r="X4907" t="s">
        <v>244</v>
      </c>
      <c r="Y4907" t="s">
        <v>32</v>
      </c>
      <c r="Z4907" t="s">
        <v>298</v>
      </c>
      <c r="AA4907" t="s">
        <v>51</v>
      </c>
      <c r="AB4907" t="s">
        <v>285</v>
      </c>
      <c r="AC4907" t="s">
        <v>71</v>
      </c>
      <c r="AD4907" t="s">
        <v>95</v>
      </c>
      <c r="AE4907" t="s">
        <v>54</v>
      </c>
    </row>
    <row r="4908" spans="1:31" x14ac:dyDescent="0.2">
      <c r="A4908">
        <v>60</v>
      </c>
      <c r="B4908" t="s">
        <v>96</v>
      </c>
      <c r="C4908" t="s">
        <v>32</v>
      </c>
      <c r="D4908" t="s">
        <v>501</v>
      </c>
      <c r="E4908" t="s">
        <v>34</v>
      </c>
      <c r="F4908" t="s">
        <v>56</v>
      </c>
      <c r="G4908" t="s">
        <v>27047</v>
      </c>
      <c r="H4908" t="s">
        <v>27048</v>
      </c>
      <c r="I4908" t="s">
        <v>27049</v>
      </c>
      <c r="J4908" t="s">
        <v>7955</v>
      </c>
      <c r="K4908" t="s">
        <v>27050</v>
      </c>
      <c r="L4908" t="s">
        <v>27051</v>
      </c>
      <c r="M4908" t="s">
        <v>27052</v>
      </c>
      <c r="N4908" t="s">
        <v>27053</v>
      </c>
      <c r="O4908" t="s">
        <v>27054</v>
      </c>
      <c r="P4908" t="s">
        <v>27055</v>
      </c>
      <c r="Q4908" t="s">
        <v>75</v>
      </c>
      <c r="R4908">
        <v>66</v>
      </c>
      <c r="S4908">
        <v>-1</v>
      </c>
      <c r="T4908" t="s">
        <v>68</v>
      </c>
      <c r="U4908" s="1">
        <v>41089</v>
      </c>
      <c r="V4908" t="s">
        <v>739</v>
      </c>
      <c r="W4908" t="s">
        <v>32</v>
      </c>
      <c r="X4908" t="s">
        <v>49</v>
      </c>
      <c r="Y4908" t="s">
        <v>32</v>
      </c>
      <c r="Z4908" t="s">
        <v>91</v>
      </c>
      <c r="AA4908" t="s">
        <v>69</v>
      </c>
      <c r="AB4908" t="s">
        <v>712</v>
      </c>
      <c r="AC4908" t="s">
        <v>71</v>
      </c>
      <c r="AD4908" t="s">
        <v>95</v>
      </c>
      <c r="AE4908" t="s">
        <v>54</v>
      </c>
    </row>
    <row r="4909" spans="1:31" x14ac:dyDescent="0.2">
      <c r="A4909">
        <v>60</v>
      </c>
      <c r="B4909" t="s">
        <v>96</v>
      </c>
      <c r="C4909" t="s">
        <v>155</v>
      </c>
      <c r="D4909" t="s">
        <v>33</v>
      </c>
      <c r="E4909" t="s">
        <v>170</v>
      </c>
      <c r="F4909" t="s">
        <v>56</v>
      </c>
      <c r="G4909" t="s">
        <v>27912</v>
      </c>
      <c r="H4909" t="s">
        <v>27913</v>
      </c>
      <c r="I4909" t="s">
        <v>27914</v>
      </c>
      <c r="J4909" t="s">
        <v>27915</v>
      </c>
      <c r="K4909" t="s">
        <v>27916</v>
      </c>
      <c r="L4909" t="s">
        <v>27917</v>
      </c>
      <c r="M4909" t="s">
        <v>27918</v>
      </c>
      <c r="N4909" t="s">
        <v>27919</v>
      </c>
      <c r="O4909" t="s">
        <v>27920</v>
      </c>
      <c r="P4909" t="s">
        <v>27921</v>
      </c>
      <c r="Q4909" t="s">
        <v>75</v>
      </c>
      <c r="R4909">
        <v>68</v>
      </c>
      <c r="S4909">
        <v>-1</v>
      </c>
      <c r="T4909" t="s">
        <v>1601</v>
      </c>
      <c r="U4909" s="1">
        <v>41088</v>
      </c>
      <c r="V4909" t="s">
        <v>4569</v>
      </c>
      <c r="W4909" t="s">
        <v>92</v>
      </c>
      <c r="X4909" t="s">
        <v>49</v>
      </c>
      <c r="Y4909" t="s">
        <v>474</v>
      </c>
      <c r="Z4909" t="s">
        <v>378</v>
      </c>
      <c r="AA4909" t="s">
        <v>51</v>
      </c>
      <c r="AB4909" t="s">
        <v>285</v>
      </c>
      <c r="AC4909" t="s">
        <v>71</v>
      </c>
      <c r="AD4909" t="s">
        <v>95</v>
      </c>
      <c r="AE4909" t="s">
        <v>54</v>
      </c>
    </row>
    <row r="4910" spans="1:31" x14ac:dyDescent="0.2">
      <c r="A4910">
        <v>60</v>
      </c>
      <c r="B4910" t="s">
        <v>620</v>
      </c>
      <c r="C4910" t="s">
        <v>32</v>
      </c>
      <c r="D4910" t="s">
        <v>182</v>
      </c>
      <c r="E4910" t="s">
        <v>34</v>
      </c>
      <c r="F4910" t="s">
        <v>833</v>
      </c>
      <c r="G4910" t="s">
        <v>28275</v>
      </c>
      <c r="H4910" t="s">
        <v>28276</v>
      </c>
      <c r="I4910" t="s">
        <v>28277</v>
      </c>
      <c r="J4910" t="s">
        <v>28278</v>
      </c>
      <c r="K4910" t="s">
        <v>28279</v>
      </c>
      <c r="L4910" t="s">
        <v>28280</v>
      </c>
      <c r="M4910" t="s">
        <v>28281</v>
      </c>
      <c r="N4910" t="s">
        <v>28282</v>
      </c>
      <c r="O4910" t="s">
        <v>28283</v>
      </c>
      <c r="P4910" t="s">
        <v>28284</v>
      </c>
      <c r="Q4910" t="s">
        <v>75</v>
      </c>
      <c r="R4910">
        <v>68</v>
      </c>
      <c r="S4910">
        <v>-1</v>
      </c>
      <c r="T4910" t="s">
        <v>163</v>
      </c>
      <c r="U4910" s="1">
        <v>40923</v>
      </c>
      <c r="V4910" t="s">
        <v>3820</v>
      </c>
      <c r="W4910" t="s">
        <v>32</v>
      </c>
      <c r="X4910" t="s">
        <v>49</v>
      </c>
      <c r="Y4910" t="s">
        <v>192</v>
      </c>
      <c r="Z4910" t="s">
        <v>32</v>
      </c>
      <c r="AA4910" t="s">
        <v>69</v>
      </c>
      <c r="AB4910" t="s">
        <v>167</v>
      </c>
      <c r="AC4910" t="s">
        <v>71</v>
      </c>
      <c r="AD4910" t="s">
        <v>168</v>
      </c>
      <c r="AE4910" t="s">
        <v>54</v>
      </c>
    </row>
    <row r="4911" spans="1:31" x14ac:dyDescent="0.2">
      <c r="A4911">
        <v>60</v>
      </c>
      <c r="B4911" t="s">
        <v>55</v>
      </c>
      <c r="C4911" t="s">
        <v>32</v>
      </c>
      <c r="D4911" t="s">
        <v>33</v>
      </c>
      <c r="E4911" t="s">
        <v>34</v>
      </c>
      <c r="F4911" t="s">
        <v>56</v>
      </c>
      <c r="G4911" t="s">
        <v>33341</v>
      </c>
      <c r="H4911" t="s">
        <v>33342</v>
      </c>
      <c r="I4911" t="s">
        <v>33343</v>
      </c>
      <c r="J4911" t="s">
        <v>33344</v>
      </c>
      <c r="K4911" t="s">
        <v>33345</v>
      </c>
      <c r="L4911" t="s">
        <v>32</v>
      </c>
      <c r="M4911" t="s">
        <v>33346</v>
      </c>
      <c r="N4911" t="s">
        <v>33347</v>
      </c>
      <c r="O4911" t="s">
        <v>32</v>
      </c>
      <c r="P4911" t="s">
        <v>33348</v>
      </c>
      <c r="Q4911" t="s">
        <v>148</v>
      </c>
      <c r="R4911">
        <v>66</v>
      </c>
      <c r="S4911">
        <v>-1</v>
      </c>
      <c r="T4911" t="s">
        <v>91</v>
      </c>
      <c r="U4911" s="1">
        <v>41089</v>
      </c>
      <c r="V4911" t="s">
        <v>3194</v>
      </c>
      <c r="W4911" t="s">
        <v>191</v>
      </c>
      <c r="X4911" t="s">
        <v>49</v>
      </c>
      <c r="Y4911" t="s">
        <v>32</v>
      </c>
      <c r="Z4911" t="s">
        <v>378</v>
      </c>
      <c r="AA4911" t="s">
        <v>51</v>
      </c>
      <c r="AB4911" t="s">
        <v>285</v>
      </c>
      <c r="AC4911" t="s">
        <v>71</v>
      </c>
      <c r="AD4911" t="s">
        <v>153</v>
      </c>
      <c r="AE4911" t="s">
        <v>54</v>
      </c>
    </row>
    <row r="4912" spans="1:31" x14ac:dyDescent="0.2">
      <c r="A4912">
        <v>60</v>
      </c>
      <c r="B4912" t="s">
        <v>620</v>
      </c>
      <c r="C4912" t="s">
        <v>278</v>
      </c>
      <c r="D4912" t="s">
        <v>33</v>
      </c>
      <c r="E4912" t="s">
        <v>34</v>
      </c>
      <c r="F4912" t="s">
        <v>773</v>
      </c>
      <c r="G4912" t="s">
        <v>35099</v>
      </c>
      <c r="H4912" t="s">
        <v>27747</v>
      </c>
      <c r="I4912" t="s">
        <v>35100</v>
      </c>
      <c r="J4912" t="s">
        <v>35101</v>
      </c>
      <c r="K4912" t="s">
        <v>35102</v>
      </c>
      <c r="L4912" t="s">
        <v>35103</v>
      </c>
      <c r="M4912" t="s">
        <v>35104</v>
      </c>
      <c r="N4912" t="s">
        <v>35105</v>
      </c>
      <c r="O4912" t="s">
        <v>32</v>
      </c>
      <c r="P4912" t="s">
        <v>32</v>
      </c>
      <c r="Q4912" t="s">
        <v>67</v>
      </c>
      <c r="R4912">
        <v>61</v>
      </c>
      <c r="S4912">
        <v>-1</v>
      </c>
      <c r="T4912" t="s">
        <v>560</v>
      </c>
      <c r="U4912" s="1">
        <v>41088</v>
      </c>
      <c r="V4912" t="s">
        <v>1598</v>
      </c>
      <c r="W4912" t="s">
        <v>886</v>
      </c>
      <c r="X4912" t="s">
        <v>49</v>
      </c>
      <c r="Y4912" t="s">
        <v>32</v>
      </c>
      <c r="Z4912" t="s">
        <v>166</v>
      </c>
      <c r="AA4912" t="s">
        <v>69</v>
      </c>
      <c r="AB4912" t="s">
        <v>263</v>
      </c>
      <c r="AC4912" t="s">
        <v>71</v>
      </c>
      <c r="AD4912" t="s">
        <v>95</v>
      </c>
      <c r="AE4912" t="s">
        <v>54</v>
      </c>
    </row>
    <row r="4913" spans="1:31" x14ac:dyDescent="0.2">
      <c r="A4913">
        <v>60</v>
      </c>
      <c r="B4913" t="s">
        <v>96</v>
      </c>
      <c r="C4913" t="s">
        <v>32</v>
      </c>
      <c r="D4913" t="s">
        <v>33</v>
      </c>
      <c r="E4913" t="s">
        <v>34</v>
      </c>
      <c r="F4913" t="s">
        <v>1716</v>
      </c>
      <c r="G4913" t="s">
        <v>37542</v>
      </c>
      <c r="H4913" t="s">
        <v>37543</v>
      </c>
      <c r="I4913" t="s">
        <v>37544</v>
      </c>
      <c r="J4913" t="s">
        <v>37545</v>
      </c>
      <c r="K4913" t="s">
        <v>37546</v>
      </c>
      <c r="L4913" t="s">
        <v>37547</v>
      </c>
      <c r="M4913" t="s">
        <v>37548</v>
      </c>
      <c r="N4913" t="s">
        <v>37549</v>
      </c>
      <c r="O4913" t="s">
        <v>37550</v>
      </c>
      <c r="P4913" t="s">
        <v>37551</v>
      </c>
      <c r="Q4913" t="s">
        <v>75</v>
      </c>
      <c r="R4913">
        <v>63</v>
      </c>
      <c r="S4913">
        <v>-1</v>
      </c>
      <c r="T4913" t="s">
        <v>47</v>
      </c>
      <c r="U4913" s="1">
        <v>41073</v>
      </c>
      <c r="V4913" t="s">
        <v>48</v>
      </c>
      <c r="W4913" t="s">
        <v>78</v>
      </c>
      <c r="X4913" t="s">
        <v>49</v>
      </c>
      <c r="Y4913" t="s">
        <v>495</v>
      </c>
      <c r="Z4913" t="s">
        <v>91</v>
      </c>
      <c r="AA4913" t="s">
        <v>69</v>
      </c>
      <c r="AB4913" t="s">
        <v>358</v>
      </c>
      <c r="AC4913" t="s">
        <v>71</v>
      </c>
      <c r="AD4913" t="s">
        <v>95</v>
      </c>
      <c r="AE4913" t="s">
        <v>54</v>
      </c>
    </row>
    <row r="4914" spans="1:31" x14ac:dyDescent="0.2">
      <c r="A4914">
        <v>60</v>
      </c>
      <c r="B4914" t="s">
        <v>31</v>
      </c>
      <c r="C4914" t="s">
        <v>155</v>
      </c>
      <c r="D4914" t="s">
        <v>182</v>
      </c>
      <c r="E4914" t="s">
        <v>34</v>
      </c>
      <c r="F4914" t="s">
        <v>32</v>
      </c>
      <c r="G4914" t="s">
        <v>38390</v>
      </c>
      <c r="H4914" t="s">
        <v>27104</v>
      </c>
      <c r="I4914" t="s">
        <v>38391</v>
      </c>
      <c r="J4914" t="s">
        <v>38392</v>
      </c>
      <c r="K4914" t="s">
        <v>32</v>
      </c>
      <c r="L4914" t="s">
        <v>38393</v>
      </c>
      <c r="M4914" t="s">
        <v>38394</v>
      </c>
      <c r="N4914" t="s">
        <v>38395</v>
      </c>
      <c r="O4914" t="s">
        <v>38396</v>
      </c>
      <c r="P4914" t="s">
        <v>38397</v>
      </c>
      <c r="Q4914" t="s">
        <v>75</v>
      </c>
      <c r="R4914">
        <v>70</v>
      </c>
      <c r="S4914">
        <v>150000</v>
      </c>
      <c r="T4914" t="s">
        <v>331</v>
      </c>
      <c r="U4914" s="1">
        <v>41088</v>
      </c>
      <c r="V4914" t="s">
        <v>164</v>
      </c>
      <c r="W4914" t="s">
        <v>886</v>
      </c>
      <c r="X4914" t="s">
        <v>49</v>
      </c>
      <c r="Y4914" t="s">
        <v>32</v>
      </c>
      <c r="Z4914" t="s">
        <v>91</v>
      </c>
      <c r="AA4914" t="s">
        <v>51</v>
      </c>
      <c r="AB4914" t="s">
        <v>32</v>
      </c>
      <c r="AC4914" t="s">
        <v>71</v>
      </c>
      <c r="AD4914" t="s">
        <v>95</v>
      </c>
      <c r="AE4914" t="s">
        <v>346</v>
      </c>
    </row>
    <row r="4915" spans="1:31" x14ac:dyDescent="0.2">
      <c r="A4915">
        <v>61</v>
      </c>
      <c r="B4915" t="s">
        <v>31</v>
      </c>
      <c r="C4915" t="s">
        <v>155</v>
      </c>
      <c r="D4915" t="s">
        <v>33</v>
      </c>
      <c r="E4915" t="s">
        <v>34</v>
      </c>
      <c r="F4915" t="s">
        <v>114</v>
      </c>
      <c r="G4915" t="s">
        <v>2985</v>
      </c>
      <c r="H4915" t="s">
        <v>2986</v>
      </c>
      <c r="I4915" t="s">
        <v>2987</v>
      </c>
      <c r="J4915" t="s">
        <v>2988</v>
      </c>
      <c r="K4915" t="s">
        <v>32</v>
      </c>
      <c r="L4915" t="s">
        <v>32</v>
      </c>
      <c r="M4915" t="s">
        <v>32</v>
      </c>
      <c r="N4915" t="s">
        <v>32</v>
      </c>
      <c r="O4915" t="s">
        <v>32</v>
      </c>
      <c r="P4915" t="s">
        <v>32</v>
      </c>
      <c r="Q4915" t="s">
        <v>75</v>
      </c>
      <c r="R4915">
        <v>72</v>
      </c>
      <c r="S4915">
        <v>80000</v>
      </c>
      <c r="T4915" t="s">
        <v>47</v>
      </c>
      <c r="U4915" s="1">
        <v>41085</v>
      </c>
      <c r="V4915" t="s">
        <v>1812</v>
      </c>
      <c r="W4915" t="s">
        <v>181</v>
      </c>
      <c r="X4915" t="s">
        <v>49</v>
      </c>
      <c r="Y4915" t="s">
        <v>32</v>
      </c>
      <c r="Z4915" t="s">
        <v>91</v>
      </c>
      <c r="AA4915" t="s">
        <v>51</v>
      </c>
      <c r="AB4915" t="s">
        <v>32</v>
      </c>
      <c r="AC4915" t="s">
        <v>71</v>
      </c>
      <c r="AD4915" t="s">
        <v>95</v>
      </c>
      <c r="AE4915" t="s">
        <v>54</v>
      </c>
    </row>
    <row r="4916" spans="1:31" x14ac:dyDescent="0.2">
      <c r="A4916">
        <v>61</v>
      </c>
      <c r="B4916" t="s">
        <v>96</v>
      </c>
      <c r="C4916" t="s">
        <v>32</v>
      </c>
      <c r="D4916" t="s">
        <v>501</v>
      </c>
      <c r="E4916" t="s">
        <v>34</v>
      </c>
      <c r="F4916" t="s">
        <v>35</v>
      </c>
      <c r="G4916" t="s">
        <v>3654</v>
      </c>
      <c r="H4916" t="s">
        <v>3655</v>
      </c>
      <c r="I4916" t="s">
        <v>3656</v>
      </c>
      <c r="J4916" t="s">
        <v>3657</v>
      </c>
      <c r="K4916" t="s">
        <v>3658</v>
      </c>
      <c r="L4916" t="s">
        <v>3659</v>
      </c>
      <c r="M4916" t="s">
        <v>3660</v>
      </c>
      <c r="N4916" t="s">
        <v>3661</v>
      </c>
      <c r="O4916" t="s">
        <v>3662</v>
      </c>
      <c r="P4916" t="s">
        <v>3663</v>
      </c>
      <c r="Q4916" t="s">
        <v>75</v>
      </c>
      <c r="R4916">
        <v>66</v>
      </c>
      <c r="S4916">
        <v>-1</v>
      </c>
      <c r="T4916" t="s">
        <v>163</v>
      </c>
      <c r="U4916" s="1">
        <v>41065</v>
      </c>
      <c r="V4916" t="s">
        <v>799</v>
      </c>
      <c r="W4916" t="s">
        <v>32</v>
      </c>
      <c r="X4916" t="s">
        <v>49</v>
      </c>
      <c r="Y4916" t="s">
        <v>93</v>
      </c>
      <c r="Z4916" t="s">
        <v>1726</v>
      </c>
      <c r="AA4916" t="s">
        <v>69</v>
      </c>
      <c r="AB4916" t="s">
        <v>1633</v>
      </c>
      <c r="AC4916" t="s">
        <v>71</v>
      </c>
      <c r="AD4916" t="s">
        <v>95</v>
      </c>
      <c r="AE4916" t="s">
        <v>54</v>
      </c>
    </row>
    <row r="4917" spans="1:31" x14ac:dyDescent="0.2">
      <c r="A4917">
        <v>61</v>
      </c>
      <c r="B4917" t="s">
        <v>96</v>
      </c>
      <c r="C4917" t="s">
        <v>32</v>
      </c>
      <c r="D4917" t="s">
        <v>32</v>
      </c>
      <c r="E4917" t="s">
        <v>34</v>
      </c>
      <c r="F4917" t="s">
        <v>32</v>
      </c>
      <c r="G4917" t="s">
        <v>32</v>
      </c>
      <c r="H4917" t="s">
        <v>32</v>
      </c>
      <c r="I4917" t="s">
        <v>4513</v>
      </c>
      <c r="J4917" t="s">
        <v>4514</v>
      </c>
      <c r="K4917" t="s">
        <v>32</v>
      </c>
      <c r="L4917" t="s">
        <v>4515</v>
      </c>
      <c r="M4917" t="s">
        <v>32</v>
      </c>
      <c r="N4917" t="s">
        <v>32</v>
      </c>
      <c r="O4917" t="s">
        <v>32</v>
      </c>
      <c r="P4917" t="s">
        <v>4516</v>
      </c>
      <c r="Q4917" t="s">
        <v>75</v>
      </c>
      <c r="R4917">
        <v>71</v>
      </c>
      <c r="S4917">
        <v>-1</v>
      </c>
      <c r="T4917" t="s">
        <v>32</v>
      </c>
      <c r="U4917" s="1">
        <v>41087</v>
      </c>
      <c r="V4917" t="s">
        <v>77</v>
      </c>
      <c r="W4917" t="s">
        <v>32</v>
      </c>
      <c r="X4917" t="s">
        <v>49</v>
      </c>
      <c r="Y4917" t="s">
        <v>32</v>
      </c>
      <c r="Z4917" t="s">
        <v>32</v>
      </c>
      <c r="AA4917" t="s">
        <v>51</v>
      </c>
      <c r="AB4917" t="s">
        <v>32</v>
      </c>
      <c r="AC4917" t="s">
        <v>32</v>
      </c>
      <c r="AD4917" t="s">
        <v>95</v>
      </c>
      <c r="AE4917" t="s">
        <v>54</v>
      </c>
    </row>
    <row r="4918" spans="1:31" x14ac:dyDescent="0.2">
      <c r="A4918">
        <v>61</v>
      </c>
      <c r="B4918" t="s">
        <v>96</v>
      </c>
      <c r="C4918" t="s">
        <v>97</v>
      </c>
      <c r="D4918" t="s">
        <v>33</v>
      </c>
      <c r="E4918" t="s">
        <v>170</v>
      </c>
      <c r="F4918" t="s">
        <v>56</v>
      </c>
      <c r="G4918" t="s">
        <v>5672</v>
      </c>
      <c r="H4918" t="s">
        <v>5673</v>
      </c>
      <c r="I4918" t="s">
        <v>5674</v>
      </c>
      <c r="J4918" t="s">
        <v>5675</v>
      </c>
      <c r="K4918" t="s">
        <v>5676</v>
      </c>
      <c r="L4918" t="s">
        <v>5677</v>
      </c>
      <c r="M4918" t="s">
        <v>32</v>
      </c>
      <c r="N4918" t="s">
        <v>5678</v>
      </c>
      <c r="O4918" t="s">
        <v>32</v>
      </c>
      <c r="P4918" t="s">
        <v>32</v>
      </c>
      <c r="Q4918" t="s">
        <v>75</v>
      </c>
      <c r="R4918">
        <v>77</v>
      </c>
      <c r="S4918">
        <v>-1</v>
      </c>
      <c r="T4918" t="s">
        <v>1601</v>
      </c>
      <c r="U4918" s="1">
        <v>41087</v>
      </c>
      <c r="V4918" t="s">
        <v>5679</v>
      </c>
      <c r="W4918" t="s">
        <v>32</v>
      </c>
      <c r="X4918" t="s">
        <v>49</v>
      </c>
      <c r="Y4918" t="s">
        <v>93</v>
      </c>
      <c r="Z4918" t="s">
        <v>1255</v>
      </c>
      <c r="AA4918" t="s">
        <v>51</v>
      </c>
      <c r="AB4918" t="s">
        <v>263</v>
      </c>
      <c r="AC4918" t="s">
        <v>71</v>
      </c>
      <c r="AD4918" t="s">
        <v>1486</v>
      </c>
      <c r="AE4918" t="s">
        <v>54</v>
      </c>
    </row>
    <row r="4919" spans="1:31" x14ac:dyDescent="0.2">
      <c r="A4919">
        <v>61</v>
      </c>
      <c r="B4919" t="s">
        <v>400</v>
      </c>
      <c r="C4919" t="s">
        <v>32</v>
      </c>
      <c r="D4919" t="s">
        <v>33</v>
      </c>
      <c r="E4919" t="s">
        <v>34</v>
      </c>
      <c r="F4919" t="s">
        <v>32</v>
      </c>
      <c r="G4919" t="s">
        <v>32</v>
      </c>
      <c r="H4919" t="s">
        <v>32</v>
      </c>
      <c r="I4919" t="s">
        <v>32</v>
      </c>
      <c r="J4919" t="s">
        <v>32</v>
      </c>
      <c r="K4919" t="s">
        <v>32</v>
      </c>
      <c r="L4919" t="s">
        <v>32</v>
      </c>
      <c r="M4919" t="s">
        <v>32</v>
      </c>
      <c r="N4919" t="s">
        <v>32</v>
      </c>
      <c r="O4919" t="s">
        <v>32</v>
      </c>
      <c r="P4919" t="s">
        <v>32</v>
      </c>
      <c r="Q4919" t="s">
        <v>32</v>
      </c>
      <c r="R4919">
        <v>70</v>
      </c>
      <c r="S4919">
        <v>-1</v>
      </c>
      <c r="T4919" t="s">
        <v>32</v>
      </c>
      <c r="U4919" s="1">
        <v>41085</v>
      </c>
      <c r="V4919" t="s">
        <v>2512</v>
      </c>
      <c r="W4919" t="s">
        <v>32</v>
      </c>
      <c r="X4919" t="s">
        <v>244</v>
      </c>
      <c r="Y4919" t="s">
        <v>32</v>
      </c>
      <c r="Z4919" t="s">
        <v>32</v>
      </c>
      <c r="AA4919" t="s">
        <v>51</v>
      </c>
      <c r="AB4919" t="s">
        <v>32</v>
      </c>
      <c r="AC4919" t="s">
        <v>71</v>
      </c>
      <c r="AD4919" t="s">
        <v>95</v>
      </c>
      <c r="AE4919" t="s">
        <v>54</v>
      </c>
    </row>
    <row r="4920" spans="1:31" x14ac:dyDescent="0.2">
      <c r="A4920">
        <v>61</v>
      </c>
      <c r="B4920" t="s">
        <v>96</v>
      </c>
      <c r="C4920" t="s">
        <v>32</v>
      </c>
      <c r="D4920" t="s">
        <v>182</v>
      </c>
      <c r="E4920" t="s">
        <v>34</v>
      </c>
      <c r="F4920" t="s">
        <v>56</v>
      </c>
      <c r="G4920" t="s">
        <v>20918</v>
      </c>
      <c r="H4920" t="s">
        <v>20919</v>
      </c>
      <c r="I4920" t="s">
        <v>20920</v>
      </c>
      <c r="J4920" t="s">
        <v>20921</v>
      </c>
      <c r="K4920" t="s">
        <v>20922</v>
      </c>
      <c r="L4920" t="s">
        <v>20923</v>
      </c>
      <c r="M4920" t="s">
        <v>20924</v>
      </c>
      <c r="N4920" t="s">
        <v>32</v>
      </c>
      <c r="O4920" t="s">
        <v>32</v>
      </c>
      <c r="P4920" t="s">
        <v>20925</v>
      </c>
      <c r="Q4920" t="s">
        <v>75</v>
      </c>
      <c r="R4920">
        <v>66</v>
      </c>
      <c r="S4920">
        <v>80000</v>
      </c>
      <c r="T4920" t="s">
        <v>631</v>
      </c>
      <c r="U4920" s="1">
        <v>41081</v>
      </c>
      <c r="V4920" t="s">
        <v>667</v>
      </c>
      <c r="W4920" t="s">
        <v>181</v>
      </c>
      <c r="X4920" t="s">
        <v>49</v>
      </c>
      <c r="Y4920" t="s">
        <v>32</v>
      </c>
      <c r="Z4920" t="s">
        <v>218</v>
      </c>
      <c r="AA4920" t="s">
        <v>69</v>
      </c>
      <c r="AB4920" t="s">
        <v>206</v>
      </c>
      <c r="AC4920" t="s">
        <v>71</v>
      </c>
      <c r="AD4920" t="s">
        <v>1208</v>
      </c>
      <c r="AE4920" t="s">
        <v>54</v>
      </c>
    </row>
    <row r="4921" spans="1:31" x14ac:dyDescent="0.2">
      <c r="A4921">
        <v>61</v>
      </c>
      <c r="B4921" t="s">
        <v>112</v>
      </c>
      <c r="C4921" t="s">
        <v>113</v>
      </c>
      <c r="D4921" t="s">
        <v>33</v>
      </c>
      <c r="E4921" t="s">
        <v>34</v>
      </c>
      <c r="F4921" t="s">
        <v>56</v>
      </c>
      <c r="G4921" t="s">
        <v>21141</v>
      </c>
      <c r="H4921" t="s">
        <v>21142</v>
      </c>
      <c r="I4921" t="s">
        <v>21143</v>
      </c>
      <c r="J4921" t="s">
        <v>21144</v>
      </c>
      <c r="K4921" t="s">
        <v>21145</v>
      </c>
      <c r="L4921" t="s">
        <v>21146</v>
      </c>
      <c r="M4921" t="s">
        <v>21147</v>
      </c>
      <c r="N4921" t="s">
        <v>21148</v>
      </c>
      <c r="O4921" t="s">
        <v>21149</v>
      </c>
      <c r="P4921" t="s">
        <v>21150</v>
      </c>
      <c r="Q4921" t="s">
        <v>75</v>
      </c>
      <c r="R4921">
        <v>65</v>
      </c>
      <c r="S4921">
        <v>-1</v>
      </c>
      <c r="T4921" t="s">
        <v>1601</v>
      </c>
      <c r="U4921" s="1">
        <v>41090</v>
      </c>
      <c r="V4921" t="s">
        <v>48</v>
      </c>
      <c r="W4921" t="s">
        <v>181</v>
      </c>
      <c r="X4921" t="s">
        <v>49</v>
      </c>
      <c r="Y4921" t="s">
        <v>261</v>
      </c>
      <c r="Z4921" t="s">
        <v>1164</v>
      </c>
      <c r="AA4921" t="s">
        <v>69</v>
      </c>
      <c r="AB4921" t="s">
        <v>367</v>
      </c>
      <c r="AC4921" t="s">
        <v>71</v>
      </c>
      <c r="AD4921" t="s">
        <v>168</v>
      </c>
      <c r="AE4921" t="s">
        <v>54</v>
      </c>
    </row>
    <row r="4922" spans="1:31" x14ac:dyDescent="0.2">
      <c r="A4922">
        <v>61</v>
      </c>
      <c r="B4922" t="s">
        <v>55</v>
      </c>
      <c r="C4922" t="s">
        <v>32</v>
      </c>
      <c r="D4922" t="s">
        <v>33</v>
      </c>
      <c r="E4922" t="s">
        <v>34</v>
      </c>
      <c r="F4922" t="s">
        <v>56</v>
      </c>
      <c r="G4922" t="s">
        <v>23435</v>
      </c>
      <c r="H4922" t="s">
        <v>23436</v>
      </c>
      <c r="I4922" t="s">
        <v>23437</v>
      </c>
      <c r="J4922" t="s">
        <v>23438</v>
      </c>
      <c r="K4922" t="s">
        <v>23439</v>
      </c>
      <c r="L4922" t="s">
        <v>23440</v>
      </c>
      <c r="M4922" t="s">
        <v>23441</v>
      </c>
      <c r="N4922" t="s">
        <v>23442</v>
      </c>
      <c r="O4922" t="s">
        <v>23443</v>
      </c>
      <c r="P4922" t="s">
        <v>23444</v>
      </c>
      <c r="Q4922" t="s">
        <v>75</v>
      </c>
      <c r="R4922">
        <v>70</v>
      </c>
      <c r="S4922">
        <v>-1</v>
      </c>
      <c r="T4922" t="s">
        <v>446</v>
      </c>
      <c r="U4922" s="1">
        <v>41083</v>
      </c>
      <c r="V4922" t="s">
        <v>48</v>
      </c>
      <c r="W4922" t="s">
        <v>32</v>
      </c>
      <c r="X4922" t="s">
        <v>49</v>
      </c>
      <c r="Y4922" t="s">
        <v>32</v>
      </c>
      <c r="Z4922" t="s">
        <v>322</v>
      </c>
      <c r="AA4922" t="s">
        <v>51</v>
      </c>
      <c r="AB4922" t="s">
        <v>379</v>
      </c>
      <c r="AC4922" t="s">
        <v>71</v>
      </c>
      <c r="AD4922" t="s">
        <v>95</v>
      </c>
      <c r="AE4922" t="s">
        <v>54</v>
      </c>
    </row>
    <row r="4923" spans="1:31" x14ac:dyDescent="0.2">
      <c r="A4923">
        <v>61</v>
      </c>
      <c r="B4923" t="s">
        <v>96</v>
      </c>
      <c r="C4923" t="s">
        <v>32</v>
      </c>
      <c r="D4923" t="s">
        <v>182</v>
      </c>
      <c r="E4923" t="s">
        <v>34</v>
      </c>
      <c r="F4923" t="s">
        <v>114</v>
      </c>
      <c r="G4923" t="s">
        <v>23832</v>
      </c>
      <c r="H4923" t="s">
        <v>23833</v>
      </c>
      <c r="I4923" t="s">
        <v>23834</v>
      </c>
      <c r="J4923" t="s">
        <v>23835</v>
      </c>
      <c r="K4923" t="s">
        <v>23836</v>
      </c>
      <c r="L4923" t="s">
        <v>23837</v>
      </c>
      <c r="M4923" t="s">
        <v>23838</v>
      </c>
      <c r="N4923" t="s">
        <v>23839</v>
      </c>
      <c r="O4923" t="s">
        <v>23840</v>
      </c>
      <c r="P4923" t="s">
        <v>23841</v>
      </c>
      <c r="Q4923" t="s">
        <v>75</v>
      </c>
      <c r="R4923">
        <v>65</v>
      </c>
      <c r="S4923">
        <v>-1</v>
      </c>
      <c r="T4923" t="s">
        <v>203</v>
      </c>
      <c r="U4923" s="1">
        <v>41088</v>
      </c>
      <c r="V4923" t="s">
        <v>260</v>
      </c>
      <c r="W4923" t="s">
        <v>32</v>
      </c>
      <c r="X4923" t="s">
        <v>49</v>
      </c>
      <c r="Y4923" t="s">
        <v>192</v>
      </c>
      <c r="Z4923" t="s">
        <v>32</v>
      </c>
      <c r="AA4923" t="s">
        <v>51</v>
      </c>
      <c r="AB4923" t="s">
        <v>1243</v>
      </c>
      <c r="AC4923" t="s">
        <v>71</v>
      </c>
      <c r="AD4923" t="s">
        <v>95</v>
      </c>
      <c r="AE4923" t="s">
        <v>2899</v>
      </c>
    </row>
    <row r="4924" spans="1:31" x14ac:dyDescent="0.2">
      <c r="A4924">
        <v>61</v>
      </c>
      <c r="B4924" t="s">
        <v>55</v>
      </c>
      <c r="C4924" t="s">
        <v>31806</v>
      </c>
      <c r="D4924" t="s">
        <v>33</v>
      </c>
      <c r="E4924" t="s">
        <v>34</v>
      </c>
      <c r="F4924" t="s">
        <v>56</v>
      </c>
      <c r="G4924" t="s">
        <v>31807</v>
      </c>
      <c r="H4924" t="s">
        <v>31808</v>
      </c>
      <c r="I4924" t="s">
        <v>31809</v>
      </c>
      <c r="J4924" t="s">
        <v>31810</v>
      </c>
      <c r="K4924" t="s">
        <v>31811</v>
      </c>
      <c r="L4924" t="s">
        <v>31812</v>
      </c>
      <c r="M4924" t="s">
        <v>31813</v>
      </c>
      <c r="N4924" t="s">
        <v>31814</v>
      </c>
      <c r="O4924" t="s">
        <v>31815</v>
      </c>
      <c r="P4924" t="s">
        <v>31816</v>
      </c>
      <c r="Q4924" t="s">
        <v>91</v>
      </c>
      <c r="R4924">
        <v>67</v>
      </c>
      <c r="S4924">
        <v>-1</v>
      </c>
      <c r="T4924" t="s">
        <v>76</v>
      </c>
      <c r="U4924" s="1">
        <v>40908</v>
      </c>
      <c r="V4924" t="s">
        <v>164</v>
      </c>
      <c r="W4924" t="s">
        <v>181</v>
      </c>
      <c r="X4924" t="s">
        <v>49</v>
      </c>
      <c r="Y4924" t="s">
        <v>245</v>
      </c>
      <c r="Z4924" t="s">
        <v>4267</v>
      </c>
      <c r="AA4924" t="s">
        <v>69</v>
      </c>
      <c r="AB4924" t="s">
        <v>1140</v>
      </c>
      <c r="AC4924" t="s">
        <v>170</v>
      </c>
      <c r="AD4924" t="s">
        <v>168</v>
      </c>
      <c r="AE4924" t="s">
        <v>54</v>
      </c>
    </row>
    <row r="4925" spans="1:31" x14ac:dyDescent="0.2">
      <c r="A4925">
        <v>61</v>
      </c>
      <c r="B4925" t="s">
        <v>112</v>
      </c>
      <c r="C4925" t="s">
        <v>155</v>
      </c>
      <c r="D4925" t="s">
        <v>182</v>
      </c>
      <c r="E4925" t="s">
        <v>34</v>
      </c>
      <c r="F4925" t="s">
        <v>114</v>
      </c>
      <c r="G4925" t="s">
        <v>40431</v>
      </c>
      <c r="H4925" t="s">
        <v>40432</v>
      </c>
      <c r="I4925" t="s">
        <v>40433</v>
      </c>
      <c r="J4925" t="s">
        <v>40434</v>
      </c>
      <c r="K4925" t="s">
        <v>40435</v>
      </c>
      <c r="L4925" t="s">
        <v>40436</v>
      </c>
      <c r="M4925" t="s">
        <v>40437</v>
      </c>
      <c r="N4925" t="s">
        <v>40438</v>
      </c>
      <c r="O4925" t="s">
        <v>40439</v>
      </c>
      <c r="P4925" t="s">
        <v>40440</v>
      </c>
      <c r="Q4925" t="s">
        <v>75</v>
      </c>
      <c r="R4925">
        <v>67</v>
      </c>
      <c r="S4925">
        <v>-1</v>
      </c>
      <c r="T4925" t="s">
        <v>91</v>
      </c>
      <c r="U4925" s="1">
        <v>41091</v>
      </c>
      <c r="V4925" t="s">
        <v>48</v>
      </c>
      <c r="W4925" t="s">
        <v>92</v>
      </c>
      <c r="X4925" t="s">
        <v>49</v>
      </c>
      <c r="Y4925" t="s">
        <v>245</v>
      </c>
      <c r="Z4925" t="s">
        <v>205</v>
      </c>
      <c r="AA4925" t="s">
        <v>51</v>
      </c>
      <c r="AB4925" t="s">
        <v>124</v>
      </c>
      <c r="AC4925" t="s">
        <v>71</v>
      </c>
      <c r="AD4925" t="s">
        <v>1419</v>
      </c>
      <c r="AE4925" t="s">
        <v>54</v>
      </c>
    </row>
    <row r="4926" spans="1:31" x14ac:dyDescent="0.2">
      <c r="A4926">
        <v>61</v>
      </c>
      <c r="B4926" t="s">
        <v>32</v>
      </c>
      <c r="C4926" t="s">
        <v>32</v>
      </c>
      <c r="D4926" t="s">
        <v>33</v>
      </c>
      <c r="E4926" t="s">
        <v>34</v>
      </c>
      <c r="F4926" t="s">
        <v>56</v>
      </c>
      <c r="G4926" t="s">
        <v>40464</v>
      </c>
      <c r="H4926" t="s">
        <v>40465</v>
      </c>
      <c r="I4926" t="s">
        <v>32</v>
      </c>
      <c r="J4926" t="s">
        <v>32</v>
      </c>
      <c r="K4926" t="s">
        <v>40466</v>
      </c>
      <c r="L4926" t="s">
        <v>40467</v>
      </c>
      <c r="M4926" t="s">
        <v>32</v>
      </c>
      <c r="N4926" t="s">
        <v>40468</v>
      </c>
      <c r="O4926" t="s">
        <v>32</v>
      </c>
      <c r="P4926" t="s">
        <v>32</v>
      </c>
      <c r="Q4926" t="s">
        <v>75</v>
      </c>
      <c r="R4926">
        <v>75</v>
      </c>
      <c r="S4926">
        <v>-1</v>
      </c>
      <c r="T4926" t="s">
        <v>331</v>
      </c>
      <c r="U4926" s="1">
        <v>41084</v>
      </c>
      <c r="V4926" t="s">
        <v>4569</v>
      </c>
      <c r="W4926" t="s">
        <v>191</v>
      </c>
      <c r="X4926" t="s">
        <v>49</v>
      </c>
      <c r="Y4926" t="s">
        <v>643</v>
      </c>
      <c r="Z4926" t="s">
        <v>32</v>
      </c>
      <c r="AA4926" t="s">
        <v>51</v>
      </c>
      <c r="AB4926" t="s">
        <v>110</v>
      </c>
      <c r="AC4926" t="s">
        <v>71</v>
      </c>
      <c r="AD4926" t="s">
        <v>95</v>
      </c>
      <c r="AE4926" t="s">
        <v>346</v>
      </c>
    </row>
    <row r="4927" spans="1:31" x14ac:dyDescent="0.2">
      <c r="A4927">
        <v>62</v>
      </c>
      <c r="B4927" t="s">
        <v>96</v>
      </c>
      <c r="C4927" t="s">
        <v>83</v>
      </c>
      <c r="D4927" t="s">
        <v>98</v>
      </c>
      <c r="E4927" t="s">
        <v>34</v>
      </c>
      <c r="F4927" t="s">
        <v>56</v>
      </c>
      <c r="G4927" t="s">
        <v>549</v>
      </c>
      <c r="H4927" t="s">
        <v>550</v>
      </c>
      <c r="I4927" t="s">
        <v>551</v>
      </c>
      <c r="J4927" t="s">
        <v>552</v>
      </c>
      <c r="K4927" t="s">
        <v>553</v>
      </c>
      <c r="L4927" t="s">
        <v>554</v>
      </c>
      <c r="M4927" t="s">
        <v>555</v>
      </c>
      <c r="N4927" t="s">
        <v>556</v>
      </c>
      <c r="O4927" t="s">
        <v>557</v>
      </c>
      <c r="P4927" t="s">
        <v>558</v>
      </c>
      <c r="Q4927" t="s">
        <v>75</v>
      </c>
      <c r="R4927">
        <v>67</v>
      </c>
      <c r="S4927">
        <v>-1</v>
      </c>
      <c r="T4927" t="s">
        <v>273</v>
      </c>
      <c r="U4927" s="1">
        <v>41089</v>
      </c>
      <c r="V4927" t="s">
        <v>48</v>
      </c>
      <c r="W4927" t="s">
        <v>78</v>
      </c>
      <c r="X4927" t="s">
        <v>49</v>
      </c>
      <c r="Y4927" t="s">
        <v>150</v>
      </c>
      <c r="Z4927" t="s">
        <v>322</v>
      </c>
      <c r="AA4927" t="s">
        <v>69</v>
      </c>
      <c r="AB4927" t="s">
        <v>389</v>
      </c>
      <c r="AC4927" t="s">
        <v>71</v>
      </c>
      <c r="AD4927" t="s">
        <v>559</v>
      </c>
      <c r="AE4927" t="s">
        <v>54</v>
      </c>
    </row>
    <row r="4928" spans="1:31" x14ac:dyDescent="0.2">
      <c r="A4928">
        <v>62</v>
      </c>
      <c r="B4928" t="s">
        <v>55</v>
      </c>
      <c r="C4928" t="s">
        <v>113</v>
      </c>
      <c r="D4928" t="s">
        <v>33</v>
      </c>
      <c r="E4928" t="s">
        <v>34</v>
      </c>
      <c r="F4928" t="s">
        <v>183</v>
      </c>
      <c r="G4928" t="s">
        <v>2646</v>
      </c>
      <c r="H4928" t="s">
        <v>2647</v>
      </c>
      <c r="I4928" t="s">
        <v>2648</v>
      </c>
      <c r="J4928" t="s">
        <v>32</v>
      </c>
      <c r="K4928" t="s">
        <v>2649</v>
      </c>
      <c r="L4928" t="s">
        <v>2650</v>
      </c>
      <c r="M4928" t="s">
        <v>32</v>
      </c>
      <c r="N4928" t="s">
        <v>32</v>
      </c>
      <c r="O4928" t="s">
        <v>32</v>
      </c>
      <c r="P4928" t="s">
        <v>2651</v>
      </c>
      <c r="Q4928" t="s">
        <v>75</v>
      </c>
      <c r="R4928">
        <v>69</v>
      </c>
      <c r="S4928">
        <v>-1</v>
      </c>
      <c r="T4928" t="s">
        <v>32</v>
      </c>
      <c r="U4928" s="1">
        <v>41085</v>
      </c>
      <c r="V4928" t="s">
        <v>48</v>
      </c>
      <c r="W4928" t="s">
        <v>32</v>
      </c>
      <c r="X4928" t="s">
        <v>49</v>
      </c>
      <c r="Y4928" t="s">
        <v>32</v>
      </c>
      <c r="Z4928" t="s">
        <v>32</v>
      </c>
      <c r="AA4928" t="s">
        <v>51</v>
      </c>
      <c r="AB4928" t="s">
        <v>459</v>
      </c>
      <c r="AC4928" t="s">
        <v>71</v>
      </c>
      <c r="AD4928" t="s">
        <v>95</v>
      </c>
      <c r="AE4928" t="s">
        <v>54</v>
      </c>
    </row>
    <row r="4929" spans="1:31" x14ac:dyDescent="0.2">
      <c r="A4929">
        <v>62</v>
      </c>
      <c r="B4929" t="s">
        <v>55</v>
      </c>
      <c r="C4929" t="s">
        <v>32</v>
      </c>
      <c r="D4929" t="s">
        <v>33</v>
      </c>
      <c r="E4929" t="s">
        <v>34</v>
      </c>
      <c r="F4929" t="s">
        <v>114</v>
      </c>
      <c r="G4929" t="s">
        <v>3128</v>
      </c>
      <c r="H4929" t="s">
        <v>3129</v>
      </c>
      <c r="I4929" t="s">
        <v>3130</v>
      </c>
      <c r="J4929" t="s">
        <v>3131</v>
      </c>
      <c r="K4929" t="s">
        <v>3132</v>
      </c>
      <c r="L4929" t="s">
        <v>3133</v>
      </c>
      <c r="M4929" t="s">
        <v>3134</v>
      </c>
      <c r="N4929" t="s">
        <v>3135</v>
      </c>
      <c r="O4929" t="s">
        <v>3136</v>
      </c>
      <c r="P4929" t="s">
        <v>3137</v>
      </c>
      <c r="Q4929" t="s">
        <v>75</v>
      </c>
      <c r="R4929">
        <v>63</v>
      </c>
      <c r="S4929">
        <v>-1</v>
      </c>
      <c r="T4929" t="s">
        <v>163</v>
      </c>
      <c r="U4929" s="1">
        <v>41085</v>
      </c>
      <c r="V4929" t="s">
        <v>2466</v>
      </c>
      <c r="W4929" t="s">
        <v>32</v>
      </c>
      <c r="X4929" t="s">
        <v>244</v>
      </c>
      <c r="Y4929" t="s">
        <v>192</v>
      </c>
      <c r="Z4929" t="s">
        <v>91</v>
      </c>
      <c r="AA4929" t="s">
        <v>69</v>
      </c>
      <c r="AB4929" t="s">
        <v>521</v>
      </c>
      <c r="AC4929" t="s">
        <v>71</v>
      </c>
      <c r="AD4929" t="s">
        <v>95</v>
      </c>
      <c r="AE4929" t="s">
        <v>54</v>
      </c>
    </row>
    <row r="4930" spans="1:31" x14ac:dyDescent="0.2">
      <c r="A4930">
        <v>62</v>
      </c>
      <c r="B4930" t="s">
        <v>55</v>
      </c>
      <c r="C4930" t="s">
        <v>155</v>
      </c>
      <c r="D4930" t="s">
        <v>33</v>
      </c>
      <c r="E4930" t="s">
        <v>34</v>
      </c>
      <c r="F4930" t="s">
        <v>773</v>
      </c>
      <c r="G4930" t="s">
        <v>5352</v>
      </c>
      <c r="H4930" t="s">
        <v>5353</v>
      </c>
      <c r="I4930" t="s">
        <v>5354</v>
      </c>
      <c r="J4930" t="s">
        <v>5355</v>
      </c>
      <c r="K4930" t="s">
        <v>5356</v>
      </c>
      <c r="L4930" t="s">
        <v>5357</v>
      </c>
      <c r="M4930" t="s">
        <v>5358</v>
      </c>
      <c r="N4930" t="s">
        <v>5359</v>
      </c>
      <c r="O4930" t="s">
        <v>5360</v>
      </c>
      <c r="P4930" t="s">
        <v>5361</v>
      </c>
      <c r="Q4930" t="s">
        <v>75</v>
      </c>
      <c r="R4930">
        <v>71</v>
      </c>
      <c r="S4930">
        <v>-1</v>
      </c>
      <c r="T4930" t="s">
        <v>203</v>
      </c>
      <c r="U4930" s="1">
        <v>41090</v>
      </c>
      <c r="V4930" t="s">
        <v>77</v>
      </c>
      <c r="W4930" t="s">
        <v>191</v>
      </c>
      <c r="X4930" t="s">
        <v>49</v>
      </c>
      <c r="Y4930" t="s">
        <v>93</v>
      </c>
      <c r="Z4930" t="s">
        <v>475</v>
      </c>
      <c r="AA4930" t="s">
        <v>51</v>
      </c>
      <c r="AB4930" t="s">
        <v>389</v>
      </c>
      <c r="AC4930" t="s">
        <v>71</v>
      </c>
      <c r="AD4930" t="s">
        <v>5362</v>
      </c>
      <c r="AE4930" t="s">
        <v>54</v>
      </c>
    </row>
    <row r="4931" spans="1:31" x14ac:dyDescent="0.2">
      <c r="A4931">
        <v>62</v>
      </c>
      <c r="B4931" t="s">
        <v>55</v>
      </c>
      <c r="C4931" t="s">
        <v>155</v>
      </c>
      <c r="D4931" t="s">
        <v>33</v>
      </c>
      <c r="E4931" t="s">
        <v>34</v>
      </c>
      <c r="F4931" t="s">
        <v>56</v>
      </c>
      <c r="G4931" t="s">
        <v>8314</v>
      </c>
      <c r="H4931" t="s">
        <v>8315</v>
      </c>
      <c r="I4931" t="s">
        <v>8316</v>
      </c>
      <c r="J4931" t="s">
        <v>8317</v>
      </c>
      <c r="K4931" t="s">
        <v>8318</v>
      </c>
      <c r="L4931" t="s">
        <v>8319</v>
      </c>
      <c r="M4931" t="s">
        <v>8320</v>
      </c>
      <c r="N4931" t="s">
        <v>8321</v>
      </c>
      <c r="O4931" t="s">
        <v>8322</v>
      </c>
      <c r="P4931" t="s">
        <v>8323</v>
      </c>
      <c r="Q4931" t="s">
        <v>75</v>
      </c>
      <c r="R4931">
        <v>71</v>
      </c>
      <c r="S4931">
        <v>-1</v>
      </c>
      <c r="T4931" t="s">
        <v>136</v>
      </c>
      <c r="U4931" s="1">
        <v>41089</v>
      </c>
      <c r="V4931" t="s">
        <v>662</v>
      </c>
      <c r="W4931" t="s">
        <v>181</v>
      </c>
      <c r="X4931" t="s">
        <v>49</v>
      </c>
      <c r="Y4931" t="s">
        <v>245</v>
      </c>
      <c r="Z4931" t="s">
        <v>343</v>
      </c>
      <c r="AA4931" t="s">
        <v>51</v>
      </c>
      <c r="AB4931" t="s">
        <v>299</v>
      </c>
      <c r="AC4931" t="s">
        <v>71</v>
      </c>
      <c r="AD4931" t="s">
        <v>95</v>
      </c>
      <c r="AE4931" t="s">
        <v>54</v>
      </c>
    </row>
    <row r="4932" spans="1:31" x14ac:dyDescent="0.2">
      <c r="A4932">
        <v>62</v>
      </c>
      <c r="B4932" t="s">
        <v>32</v>
      </c>
      <c r="C4932" t="s">
        <v>32</v>
      </c>
      <c r="D4932" t="s">
        <v>33</v>
      </c>
      <c r="E4932" t="s">
        <v>34</v>
      </c>
      <c r="F4932" t="s">
        <v>114</v>
      </c>
      <c r="G4932" t="s">
        <v>11492</v>
      </c>
      <c r="H4932" t="s">
        <v>11493</v>
      </c>
      <c r="I4932" t="s">
        <v>11494</v>
      </c>
      <c r="J4932" t="s">
        <v>11495</v>
      </c>
      <c r="K4932" t="s">
        <v>11496</v>
      </c>
      <c r="L4932" t="s">
        <v>11497</v>
      </c>
      <c r="M4932" t="s">
        <v>11498</v>
      </c>
      <c r="N4932" t="s">
        <v>11499</v>
      </c>
      <c r="O4932" t="s">
        <v>11500</v>
      </c>
      <c r="P4932" t="s">
        <v>11501</v>
      </c>
      <c r="Q4932" t="s">
        <v>75</v>
      </c>
      <c r="R4932">
        <v>71</v>
      </c>
      <c r="S4932">
        <v>-1</v>
      </c>
      <c r="T4932" t="s">
        <v>1601</v>
      </c>
      <c r="U4932" s="1">
        <v>41089</v>
      </c>
      <c r="V4932" t="s">
        <v>2224</v>
      </c>
      <c r="W4932" t="s">
        <v>886</v>
      </c>
      <c r="X4932" t="s">
        <v>398</v>
      </c>
      <c r="Y4932" t="s">
        <v>165</v>
      </c>
      <c r="Z4932" t="s">
        <v>378</v>
      </c>
      <c r="AA4932" t="s">
        <v>51</v>
      </c>
      <c r="AB4932" t="s">
        <v>852</v>
      </c>
      <c r="AC4932" t="s">
        <v>71</v>
      </c>
      <c r="AD4932" t="s">
        <v>168</v>
      </c>
      <c r="AE4932" t="s">
        <v>265</v>
      </c>
    </row>
    <row r="4933" spans="1:31" x14ac:dyDescent="0.2">
      <c r="A4933">
        <v>62</v>
      </c>
      <c r="B4933" t="s">
        <v>55</v>
      </c>
      <c r="C4933" t="s">
        <v>83</v>
      </c>
      <c r="D4933" t="s">
        <v>33</v>
      </c>
      <c r="E4933" t="s">
        <v>34</v>
      </c>
      <c r="F4933" t="s">
        <v>114</v>
      </c>
      <c r="G4933" t="s">
        <v>11573</v>
      </c>
      <c r="H4933" t="s">
        <v>11574</v>
      </c>
      <c r="I4933" t="s">
        <v>11575</v>
      </c>
      <c r="J4933" t="s">
        <v>11576</v>
      </c>
      <c r="K4933" t="s">
        <v>11577</v>
      </c>
      <c r="L4933" t="s">
        <v>11578</v>
      </c>
      <c r="M4933" t="s">
        <v>11579</v>
      </c>
      <c r="N4933" t="s">
        <v>11580</v>
      </c>
      <c r="O4933" t="s">
        <v>11581</v>
      </c>
      <c r="P4933" t="s">
        <v>11582</v>
      </c>
      <c r="Q4933" t="s">
        <v>75</v>
      </c>
      <c r="R4933">
        <v>61</v>
      </c>
      <c r="S4933">
        <v>-1</v>
      </c>
      <c r="T4933" t="s">
        <v>47</v>
      </c>
      <c r="U4933" s="1">
        <v>41090</v>
      </c>
      <c r="V4933" t="s">
        <v>2466</v>
      </c>
      <c r="W4933" t="s">
        <v>32</v>
      </c>
      <c r="X4933" t="s">
        <v>49</v>
      </c>
      <c r="Y4933" t="s">
        <v>643</v>
      </c>
      <c r="Z4933" t="s">
        <v>32</v>
      </c>
      <c r="AA4933" t="s">
        <v>69</v>
      </c>
      <c r="AB4933" t="s">
        <v>1104</v>
      </c>
      <c r="AC4933" t="s">
        <v>71</v>
      </c>
      <c r="AD4933" t="s">
        <v>95</v>
      </c>
      <c r="AE4933" t="s">
        <v>54</v>
      </c>
    </row>
    <row r="4934" spans="1:31" x14ac:dyDescent="0.2">
      <c r="A4934">
        <v>62</v>
      </c>
      <c r="B4934" t="s">
        <v>96</v>
      </c>
      <c r="C4934" t="s">
        <v>32</v>
      </c>
      <c r="D4934" t="s">
        <v>33</v>
      </c>
      <c r="E4934" t="s">
        <v>34</v>
      </c>
      <c r="F4934" t="s">
        <v>56</v>
      </c>
      <c r="G4934" t="s">
        <v>12528</v>
      </c>
      <c r="H4934" t="s">
        <v>12529</v>
      </c>
      <c r="I4934" t="s">
        <v>12530</v>
      </c>
      <c r="J4934" t="s">
        <v>12531</v>
      </c>
      <c r="K4934" t="s">
        <v>12532</v>
      </c>
      <c r="L4934" t="s">
        <v>12533</v>
      </c>
      <c r="M4934" t="s">
        <v>32</v>
      </c>
      <c r="N4934" t="s">
        <v>12534</v>
      </c>
      <c r="O4934" t="s">
        <v>32</v>
      </c>
      <c r="P4934" t="s">
        <v>12535</v>
      </c>
      <c r="Q4934" t="s">
        <v>108</v>
      </c>
      <c r="R4934">
        <v>60</v>
      </c>
      <c r="S4934">
        <v>-1</v>
      </c>
      <c r="T4934" t="s">
        <v>1525</v>
      </c>
      <c r="U4934" s="1">
        <v>40748</v>
      </c>
      <c r="V4934" t="s">
        <v>48</v>
      </c>
      <c r="W4934" t="s">
        <v>181</v>
      </c>
      <c r="X4934" t="s">
        <v>49</v>
      </c>
      <c r="Y4934" t="s">
        <v>474</v>
      </c>
      <c r="Z4934" t="s">
        <v>475</v>
      </c>
      <c r="AA4934" t="s">
        <v>69</v>
      </c>
      <c r="AB4934" t="s">
        <v>1140</v>
      </c>
      <c r="AC4934" t="s">
        <v>71</v>
      </c>
      <c r="AD4934" t="s">
        <v>168</v>
      </c>
      <c r="AE4934" t="s">
        <v>54</v>
      </c>
    </row>
    <row r="4935" spans="1:31" x14ac:dyDescent="0.2">
      <c r="A4935">
        <v>62</v>
      </c>
      <c r="B4935" t="s">
        <v>620</v>
      </c>
      <c r="C4935" t="s">
        <v>83</v>
      </c>
      <c r="D4935" t="s">
        <v>33</v>
      </c>
      <c r="E4935" t="s">
        <v>34</v>
      </c>
      <c r="F4935" t="s">
        <v>56</v>
      </c>
      <c r="G4935" t="s">
        <v>16138</v>
      </c>
      <c r="H4935" t="s">
        <v>16139</v>
      </c>
      <c r="I4935" t="s">
        <v>16140</v>
      </c>
      <c r="J4935" t="s">
        <v>16141</v>
      </c>
      <c r="K4935" t="s">
        <v>16142</v>
      </c>
      <c r="L4935" t="s">
        <v>16143</v>
      </c>
      <c r="M4935" t="s">
        <v>32</v>
      </c>
      <c r="N4935" t="s">
        <v>32</v>
      </c>
      <c r="O4935" t="s">
        <v>32</v>
      </c>
      <c r="P4935" t="s">
        <v>32</v>
      </c>
      <c r="Q4935" t="s">
        <v>75</v>
      </c>
      <c r="R4935">
        <v>62</v>
      </c>
      <c r="S4935">
        <v>-1</v>
      </c>
      <c r="T4935" t="s">
        <v>1601</v>
      </c>
      <c r="U4935" s="1">
        <v>41086</v>
      </c>
      <c r="V4935" t="s">
        <v>739</v>
      </c>
      <c r="W4935" t="s">
        <v>191</v>
      </c>
      <c r="X4935" t="s">
        <v>49</v>
      </c>
      <c r="Y4935" t="s">
        <v>93</v>
      </c>
      <c r="Z4935" t="s">
        <v>1726</v>
      </c>
      <c r="AA4935" t="s">
        <v>69</v>
      </c>
      <c r="AB4935" t="s">
        <v>367</v>
      </c>
      <c r="AC4935" t="s">
        <v>32</v>
      </c>
      <c r="AD4935" t="s">
        <v>95</v>
      </c>
      <c r="AE4935" t="s">
        <v>54</v>
      </c>
    </row>
    <row r="4936" spans="1:31" x14ac:dyDescent="0.2">
      <c r="A4936">
        <v>62</v>
      </c>
      <c r="B4936" t="s">
        <v>96</v>
      </c>
      <c r="C4936" t="s">
        <v>32</v>
      </c>
      <c r="D4936" t="s">
        <v>182</v>
      </c>
      <c r="E4936" t="s">
        <v>34</v>
      </c>
      <c r="F4936" t="s">
        <v>7143</v>
      </c>
      <c r="G4936" t="s">
        <v>16786</v>
      </c>
      <c r="H4936" t="s">
        <v>16787</v>
      </c>
      <c r="I4936" t="s">
        <v>32</v>
      </c>
      <c r="J4936" t="s">
        <v>16788</v>
      </c>
      <c r="K4936" t="s">
        <v>16789</v>
      </c>
      <c r="L4936" t="s">
        <v>16790</v>
      </c>
      <c r="M4936" t="s">
        <v>16791</v>
      </c>
      <c r="N4936" t="s">
        <v>16792</v>
      </c>
      <c r="O4936" t="s">
        <v>16793</v>
      </c>
      <c r="P4936" t="s">
        <v>32</v>
      </c>
      <c r="Q4936" t="s">
        <v>75</v>
      </c>
      <c r="R4936">
        <v>63</v>
      </c>
      <c r="S4936">
        <v>-1</v>
      </c>
      <c r="T4936" t="s">
        <v>1601</v>
      </c>
      <c r="U4936" s="1">
        <v>41084</v>
      </c>
      <c r="V4936" t="s">
        <v>739</v>
      </c>
      <c r="W4936" t="s">
        <v>886</v>
      </c>
      <c r="X4936" t="s">
        <v>49</v>
      </c>
      <c r="Y4936" t="s">
        <v>245</v>
      </c>
      <c r="Z4936" t="s">
        <v>1164</v>
      </c>
      <c r="AA4936" t="s">
        <v>69</v>
      </c>
      <c r="AB4936" t="s">
        <v>1633</v>
      </c>
      <c r="AC4936" t="s">
        <v>71</v>
      </c>
      <c r="AD4936" t="s">
        <v>95</v>
      </c>
      <c r="AE4936" t="s">
        <v>54</v>
      </c>
    </row>
    <row r="4937" spans="1:31" x14ac:dyDescent="0.2">
      <c r="A4937">
        <v>62</v>
      </c>
      <c r="B4937" t="s">
        <v>31</v>
      </c>
      <c r="C4937" t="s">
        <v>113</v>
      </c>
      <c r="D4937" t="s">
        <v>182</v>
      </c>
      <c r="E4937" t="s">
        <v>34</v>
      </c>
      <c r="F4937" t="s">
        <v>1139</v>
      </c>
      <c r="G4937" t="s">
        <v>32</v>
      </c>
      <c r="H4937" t="s">
        <v>17647</v>
      </c>
      <c r="I4937" t="s">
        <v>32</v>
      </c>
      <c r="J4937" t="s">
        <v>32</v>
      </c>
      <c r="K4937" t="s">
        <v>32</v>
      </c>
      <c r="L4937" t="s">
        <v>32</v>
      </c>
      <c r="M4937" t="s">
        <v>32</v>
      </c>
      <c r="N4937" t="s">
        <v>17648</v>
      </c>
      <c r="O4937" t="s">
        <v>32</v>
      </c>
      <c r="P4937" t="s">
        <v>17649</v>
      </c>
      <c r="Q4937" t="s">
        <v>75</v>
      </c>
      <c r="R4937">
        <v>69</v>
      </c>
      <c r="S4937">
        <v>20000</v>
      </c>
      <c r="T4937" t="s">
        <v>1601</v>
      </c>
      <c r="U4937" s="1">
        <v>41084</v>
      </c>
      <c r="V4937" t="s">
        <v>1632</v>
      </c>
      <c r="W4937" t="s">
        <v>78</v>
      </c>
      <c r="X4937" t="s">
        <v>49</v>
      </c>
      <c r="Y4937" t="s">
        <v>643</v>
      </c>
      <c r="Z4937" t="s">
        <v>166</v>
      </c>
      <c r="AA4937" t="s">
        <v>51</v>
      </c>
      <c r="AB4937" t="s">
        <v>285</v>
      </c>
      <c r="AC4937" t="s">
        <v>71</v>
      </c>
      <c r="AD4937" t="s">
        <v>168</v>
      </c>
      <c r="AE4937" t="s">
        <v>54</v>
      </c>
    </row>
    <row r="4938" spans="1:31" x14ac:dyDescent="0.2">
      <c r="A4938">
        <v>62</v>
      </c>
      <c r="B4938" t="s">
        <v>169</v>
      </c>
      <c r="C4938" t="s">
        <v>83</v>
      </c>
      <c r="D4938" t="s">
        <v>182</v>
      </c>
      <c r="E4938" t="s">
        <v>34</v>
      </c>
      <c r="F4938" t="s">
        <v>56</v>
      </c>
      <c r="G4938" t="s">
        <v>19919</v>
      </c>
      <c r="H4938" t="s">
        <v>19920</v>
      </c>
      <c r="I4938" t="s">
        <v>19921</v>
      </c>
      <c r="J4938" t="s">
        <v>8108</v>
      </c>
      <c r="K4938" t="s">
        <v>19922</v>
      </c>
      <c r="L4938" t="s">
        <v>19923</v>
      </c>
      <c r="M4938" t="s">
        <v>19924</v>
      </c>
      <c r="N4938" t="s">
        <v>19925</v>
      </c>
      <c r="O4938" t="s">
        <v>19926</v>
      </c>
      <c r="P4938" t="s">
        <v>19927</v>
      </c>
      <c r="Q4938" t="s">
        <v>91</v>
      </c>
      <c r="R4938">
        <v>66</v>
      </c>
      <c r="S4938">
        <v>-1</v>
      </c>
      <c r="T4938" t="s">
        <v>47</v>
      </c>
      <c r="U4938" s="1">
        <v>41089</v>
      </c>
      <c r="V4938" t="s">
        <v>48</v>
      </c>
      <c r="W4938" t="s">
        <v>181</v>
      </c>
      <c r="X4938" t="s">
        <v>49</v>
      </c>
      <c r="Y4938" t="s">
        <v>643</v>
      </c>
      <c r="Z4938" t="s">
        <v>32</v>
      </c>
      <c r="AA4938" t="s">
        <v>69</v>
      </c>
      <c r="AB4938" t="s">
        <v>32</v>
      </c>
      <c r="AC4938" t="s">
        <v>71</v>
      </c>
      <c r="AD4938" t="s">
        <v>19928</v>
      </c>
      <c r="AE4938" t="s">
        <v>54</v>
      </c>
    </row>
    <row r="4939" spans="1:31" x14ac:dyDescent="0.2">
      <c r="A4939">
        <v>62</v>
      </c>
      <c r="B4939" t="s">
        <v>112</v>
      </c>
      <c r="C4939" t="s">
        <v>32</v>
      </c>
      <c r="D4939" t="s">
        <v>33</v>
      </c>
      <c r="E4939" t="s">
        <v>32</v>
      </c>
      <c r="F4939" t="s">
        <v>56</v>
      </c>
      <c r="G4939" t="s">
        <v>21438</v>
      </c>
      <c r="H4939" t="s">
        <v>21439</v>
      </c>
      <c r="I4939" t="s">
        <v>21440</v>
      </c>
      <c r="J4939" t="s">
        <v>21441</v>
      </c>
      <c r="K4939" t="s">
        <v>21442</v>
      </c>
      <c r="L4939" t="s">
        <v>21443</v>
      </c>
      <c r="M4939" t="s">
        <v>21444</v>
      </c>
      <c r="N4939" t="s">
        <v>21445</v>
      </c>
      <c r="O4939" t="s">
        <v>21446</v>
      </c>
      <c r="P4939" t="s">
        <v>21447</v>
      </c>
      <c r="Q4939" t="s">
        <v>75</v>
      </c>
      <c r="R4939">
        <v>72</v>
      </c>
      <c r="S4939">
        <v>50000</v>
      </c>
      <c r="T4939" t="s">
        <v>91</v>
      </c>
      <c r="U4939" s="1">
        <v>41055</v>
      </c>
      <c r="V4939" t="s">
        <v>662</v>
      </c>
      <c r="W4939" t="s">
        <v>191</v>
      </c>
      <c r="X4939" t="s">
        <v>49</v>
      </c>
      <c r="Y4939" t="s">
        <v>93</v>
      </c>
      <c r="Z4939" t="s">
        <v>1430</v>
      </c>
      <c r="AA4939" t="s">
        <v>51</v>
      </c>
      <c r="AB4939" t="s">
        <v>459</v>
      </c>
      <c r="AC4939" t="s">
        <v>71</v>
      </c>
      <c r="AD4939" t="s">
        <v>168</v>
      </c>
      <c r="AE4939" t="s">
        <v>54</v>
      </c>
    </row>
    <row r="4940" spans="1:31" x14ac:dyDescent="0.2">
      <c r="A4940">
        <v>62</v>
      </c>
      <c r="B4940" t="s">
        <v>55</v>
      </c>
      <c r="C4940" t="s">
        <v>32</v>
      </c>
      <c r="D4940" t="s">
        <v>33</v>
      </c>
      <c r="E4940" t="s">
        <v>170</v>
      </c>
      <c r="F4940" t="s">
        <v>138</v>
      </c>
      <c r="G4940" t="s">
        <v>22228</v>
      </c>
      <c r="H4940" t="s">
        <v>22229</v>
      </c>
      <c r="I4940" t="s">
        <v>22230</v>
      </c>
      <c r="J4940" t="s">
        <v>22231</v>
      </c>
      <c r="K4940" t="s">
        <v>22232</v>
      </c>
      <c r="L4940" t="s">
        <v>22233</v>
      </c>
      <c r="M4940" t="s">
        <v>22234</v>
      </c>
      <c r="N4940" t="s">
        <v>22235</v>
      </c>
      <c r="O4940" t="s">
        <v>22236</v>
      </c>
      <c r="P4940" t="s">
        <v>22237</v>
      </c>
      <c r="Q4940" t="s">
        <v>75</v>
      </c>
      <c r="R4940">
        <v>71</v>
      </c>
      <c r="S4940">
        <v>-1</v>
      </c>
      <c r="T4940" t="s">
        <v>149</v>
      </c>
      <c r="U4940" s="1">
        <v>41090</v>
      </c>
      <c r="V4940" t="s">
        <v>739</v>
      </c>
      <c r="W4940" t="s">
        <v>191</v>
      </c>
      <c r="X4940" t="s">
        <v>49</v>
      </c>
      <c r="Y4940" t="s">
        <v>93</v>
      </c>
      <c r="Z4940" t="s">
        <v>298</v>
      </c>
      <c r="AA4940" t="s">
        <v>51</v>
      </c>
      <c r="AB4940" t="s">
        <v>367</v>
      </c>
      <c r="AC4940" t="s">
        <v>71</v>
      </c>
      <c r="AD4940" t="s">
        <v>1419</v>
      </c>
      <c r="AE4940" t="s">
        <v>54</v>
      </c>
    </row>
    <row r="4941" spans="1:31" x14ac:dyDescent="0.2">
      <c r="A4941">
        <v>62</v>
      </c>
      <c r="B4941" t="s">
        <v>55</v>
      </c>
      <c r="C4941" t="s">
        <v>32</v>
      </c>
      <c r="D4941" t="s">
        <v>33</v>
      </c>
      <c r="E4941" t="s">
        <v>34</v>
      </c>
      <c r="F4941" t="s">
        <v>56</v>
      </c>
      <c r="G4941" t="s">
        <v>22325</v>
      </c>
      <c r="H4941" t="s">
        <v>22326</v>
      </c>
      <c r="I4941" t="s">
        <v>22327</v>
      </c>
      <c r="J4941" t="s">
        <v>22328</v>
      </c>
      <c r="K4941" t="s">
        <v>22329</v>
      </c>
      <c r="L4941" t="s">
        <v>22330</v>
      </c>
      <c r="M4941" t="s">
        <v>22331</v>
      </c>
      <c r="N4941" t="s">
        <v>22332</v>
      </c>
      <c r="O4941" t="s">
        <v>22333</v>
      </c>
      <c r="P4941" t="s">
        <v>22334</v>
      </c>
      <c r="Q4941" t="s">
        <v>75</v>
      </c>
      <c r="R4941">
        <v>77</v>
      </c>
      <c r="S4941">
        <v>-1</v>
      </c>
      <c r="T4941" t="s">
        <v>215</v>
      </c>
      <c r="U4941" s="1">
        <v>41089</v>
      </c>
      <c r="V4941" t="s">
        <v>7282</v>
      </c>
      <c r="W4941" t="s">
        <v>32</v>
      </c>
      <c r="X4941" t="s">
        <v>49</v>
      </c>
      <c r="Y4941" t="s">
        <v>93</v>
      </c>
      <c r="Z4941" t="s">
        <v>322</v>
      </c>
      <c r="AA4941" t="s">
        <v>51</v>
      </c>
      <c r="AB4941" t="s">
        <v>344</v>
      </c>
      <c r="AC4941" t="s">
        <v>71</v>
      </c>
      <c r="AD4941" t="s">
        <v>447</v>
      </c>
      <c r="AE4941" t="s">
        <v>54</v>
      </c>
    </row>
    <row r="4942" spans="1:31" x14ac:dyDescent="0.2">
      <c r="A4942">
        <v>62</v>
      </c>
      <c r="B4942" t="s">
        <v>55</v>
      </c>
      <c r="C4942" t="s">
        <v>155</v>
      </c>
      <c r="D4942" t="s">
        <v>33</v>
      </c>
      <c r="E4942" t="s">
        <v>34</v>
      </c>
      <c r="F4942" t="s">
        <v>56</v>
      </c>
      <c r="G4942" t="s">
        <v>28260</v>
      </c>
      <c r="H4942" t="s">
        <v>28261</v>
      </c>
      <c r="I4942" t="s">
        <v>32</v>
      </c>
      <c r="J4942" t="s">
        <v>32</v>
      </c>
      <c r="K4942" t="s">
        <v>28262</v>
      </c>
      <c r="L4942" t="s">
        <v>28263</v>
      </c>
      <c r="M4942" t="s">
        <v>32</v>
      </c>
      <c r="N4942" t="s">
        <v>32</v>
      </c>
      <c r="O4942" t="s">
        <v>32</v>
      </c>
      <c r="P4942" t="s">
        <v>28264</v>
      </c>
      <c r="Q4942" t="s">
        <v>75</v>
      </c>
      <c r="R4942">
        <v>73</v>
      </c>
      <c r="S4942">
        <v>-1</v>
      </c>
      <c r="T4942" t="s">
        <v>149</v>
      </c>
      <c r="U4942" s="1">
        <v>40816</v>
      </c>
      <c r="V4942" t="s">
        <v>10158</v>
      </c>
      <c r="W4942" t="s">
        <v>191</v>
      </c>
      <c r="X4942" t="s">
        <v>49</v>
      </c>
      <c r="Y4942" t="s">
        <v>93</v>
      </c>
      <c r="Z4942" t="s">
        <v>2161</v>
      </c>
      <c r="AA4942" t="s">
        <v>51</v>
      </c>
      <c r="AB4942" t="s">
        <v>32</v>
      </c>
      <c r="AC4942" t="s">
        <v>71</v>
      </c>
      <c r="AD4942" t="s">
        <v>168</v>
      </c>
      <c r="AE4942" t="s">
        <v>54</v>
      </c>
    </row>
    <row r="4943" spans="1:31" x14ac:dyDescent="0.2">
      <c r="A4943">
        <v>62</v>
      </c>
      <c r="B4943" t="s">
        <v>55</v>
      </c>
      <c r="C4943" t="s">
        <v>32</v>
      </c>
      <c r="D4943" t="s">
        <v>33</v>
      </c>
      <c r="E4943" t="s">
        <v>34</v>
      </c>
      <c r="F4943" t="s">
        <v>183</v>
      </c>
      <c r="G4943" t="s">
        <v>32125</v>
      </c>
      <c r="H4943" t="s">
        <v>32126</v>
      </c>
      <c r="I4943" t="s">
        <v>32</v>
      </c>
      <c r="J4943" t="s">
        <v>32127</v>
      </c>
      <c r="K4943" t="s">
        <v>32128</v>
      </c>
      <c r="L4943" t="s">
        <v>32129</v>
      </c>
      <c r="M4943" t="s">
        <v>32130</v>
      </c>
      <c r="N4943" t="s">
        <v>32</v>
      </c>
      <c r="O4943" t="s">
        <v>32131</v>
      </c>
      <c r="P4943" t="s">
        <v>32132</v>
      </c>
      <c r="Q4943" t="s">
        <v>75</v>
      </c>
      <c r="R4943">
        <v>68</v>
      </c>
      <c r="S4943">
        <v>-1</v>
      </c>
      <c r="T4943" t="s">
        <v>32</v>
      </c>
      <c r="U4943" s="1">
        <v>41020</v>
      </c>
      <c r="V4943" t="s">
        <v>48</v>
      </c>
      <c r="W4943" t="s">
        <v>32</v>
      </c>
      <c r="X4943" t="s">
        <v>49</v>
      </c>
      <c r="Y4943" t="s">
        <v>32</v>
      </c>
      <c r="Z4943" t="s">
        <v>32</v>
      </c>
      <c r="AA4943" t="s">
        <v>69</v>
      </c>
      <c r="AB4943" t="s">
        <v>32</v>
      </c>
      <c r="AC4943" t="s">
        <v>71</v>
      </c>
      <c r="AD4943" t="s">
        <v>95</v>
      </c>
      <c r="AE4943" t="s">
        <v>54</v>
      </c>
    </row>
    <row r="4944" spans="1:31" x14ac:dyDescent="0.2">
      <c r="A4944">
        <v>62</v>
      </c>
      <c r="B4944" t="s">
        <v>96</v>
      </c>
      <c r="C4944" t="s">
        <v>32</v>
      </c>
      <c r="D4944" t="s">
        <v>33</v>
      </c>
      <c r="E4944" t="s">
        <v>34</v>
      </c>
      <c r="F4944" t="s">
        <v>114</v>
      </c>
      <c r="G4944" t="s">
        <v>35671</v>
      </c>
      <c r="H4944" t="s">
        <v>35672</v>
      </c>
      <c r="I4944" t="s">
        <v>35673</v>
      </c>
      <c r="J4944" t="s">
        <v>35674</v>
      </c>
      <c r="K4944" t="s">
        <v>35675</v>
      </c>
      <c r="L4944" t="s">
        <v>35676</v>
      </c>
      <c r="M4944" t="s">
        <v>35677</v>
      </c>
      <c r="N4944" t="s">
        <v>35678</v>
      </c>
      <c r="O4944" t="s">
        <v>35679</v>
      </c>
      <c r="P4944" t="s">
        <v>35680</v>
      </c>
      <c r="Q4944" t="s">
        <v>75</v>
      </c>
      <c r="R4944">
        <v>67</v>
      </c>
      <c r="S4944">
        <v>-1</v>
      </c>
      <c r="T4944" t="s">
        <v>32</v>
      </c>
      <c r="U4944" s="1">
        <v>41089</v>
      </c>
      <c r="V4944" t="s">
        <v>739</v>
      </c>
      <c r="W4944" t="s">
        <v>191</v>
      </c>
      <c r="X4944" t="s">
        <v>49</v>
      </c>
      <c r="Y4944" t="s">
        <v>32</v>
      </c>
      <c r="Z4944" t="s">
        <v>32</v>
      </c>
      <c r="AA4944" t="s">
        <v>69</v>
      </c>
      <c r="AB4944" t="s">
        <v>276</v>
      </c>
      <c r="AC4944" t="s">
        <v>71</v>
      </c>
      <c r="AD4944" t="s">
        <v>95</v>
      </c>
      <c r="AE4944" t="s">
        <v>54</v>
      </c>
    </row>
    <row r="4945" spans="1:31" x14ac:dyDescent="0.2">
      <c r="A4945">
        <v>62</v>
      </c>
      <c r="B4945" t="s">
        <v>112</v>
      </c>
      <c r="C4945" t="s">
        <v>155</v>
      </c>
      <c r="D4945" t="s">
        <v>182</v>
      </c>
      <c r="E4945" t="s">
        <v>34</v>
      </c>
      <c r="F4945" t="s">
        <v>833</v>
      </c>
      <c r="G4945" t="s">
        <v>35896</v>
      </c>
      <c r="H4945" t="s">
        <v>32</v>
      </c>
      <c r="I4945" t="s">
        <v>35897</v>
      </c>
      <c r="J4945" t="s">
        <v>35898</v>
      </c>
      <c r="K4945" t="s">
        <v>35899</v>
      </c>
      <c r="L4945" t="s">
        <v>35900</v>
      </c>
      <c r="M4945" t="s">
        <v>35901</v>
      </c>
      <c r="N4945" t="s">
        <v>35902</v>
      </c>
      <c r="O4945" t="s">
        <v>35903</v>
      </c>
      <c r="P4945" t="e">
        <f>- you are the kind of person who will spend a few moments actually talking to the poor person on the street that you have just given a dollar to.</f>
        <v>#NAME?</v>
      </c>
      <c r="Q4945" t="s">
        <v>588</v>
      </c>
      <c r="R4945">
        <v>73</v>
      </c>
      <c r="S4945">
        <v>100000</v>
      </c>
      <c r="T4945" t="s">
        <v>91</v>
      </c>
      <c r="U4945" s="1">
        <v>41030</v>
      </c>
      <c r="V4945" t="s">
        <v>12690</v>
      </c>
      <c r="W4945" t="s">
        <v>32</v>
      </c>
      <c r="X4945" t="s">
        <v>244</v>
      </c>
      <c r="Y4945" t="s">
        <v>93</v>
      </c>
      <c r="Z4945" t="s">
        <v>4416</v>
      </c>
      <c r="AA4945" t="s">
        <v>51</v>
      </c>
      <c r="AB4945" t="s">
        <v>6520</v>
      </c>
      <c r="AC4945" t="s">
        <v>111</v>
      </c>
      <c r="AD4945" t="s">
        <v>32</v>
      </c>
      <c r="AE4945" t="s">
        <v>265</v>
      </c>
    </row>
    <row r="4946" spans="1:31" x14ac:dyDescent="0.2">
      <c r="A4946">
        <v>62</v>
      </c>
      <c r="B4946" t="s">
        <v>55</v>
      </c>
      <c r="C4946" t="s">
        <v>113</v>
      </c>
      <c r="D4946" t="s">
        <v>33</v>
      </c>
      <c r="E4946" t="s">
        <v>34</v>
      </c>
      <c r="F4946" t="s">
        <v>56</v>
      </c>
      <c r="G4946" t="s">
        <v>39495</v>
      </c>
      <c r="H4946" t="s">
        <v>39496</v>
      </c>
      <c r="I4946" t="s">
        <v>39497</v>
      </c>
      <c r="J4946" t="s">
        <v>142</v>
      </c>
      <c r="K4946" t="s">
        <v>39498</v>
      </c>
      <c r="L4946" t="s">
        <v>32</v>
      </c>
      <c r="M4946" t="s">
        <v>32</v>
      </c>
      <c r="N4946" t="s">
        <v>32</v>
      </c>
      <c r="O4946" t="s">
        <v>32</v>
      </c>
      <c r="P4946" t="s">
        <v>32</v>
      </c>
      <c r="Q4946" t="s">
        <v>75</v>
      </c>
      <c r="R4946">
        <v>72</v>
      </c>
      <c r="S4946">
        <v>-1</v>
      </c>
      <c r="T4946" t="s">
        <v>331</v>
      </c>
      <c r="U4946" s="1">
        <v>41089</v>
      </c>
      <c r="V4946" t="s">
        <v>5083</v>
      </c>
      <c r="W4946" t="s">
        <v>886</v>
      </c>
      <c r="X4946" t="s">
        <v>49</v>
      </c>
      <c r="Y4946" t="s">
        <v>32</v>
      </c>
      <c r="Z4946" t="s">
        <v>205</v>
      </c>
      <c r="AA4946" t="s">
        <v>51</v>
      </c>
      <c r="AB4946" t="s">
        <v>263</v>
      </c>
      <c r="AC4946" t="s">
        <v>71</v>
      </c>
      <c r="AD4946" t="s">
        <v>1419</v>
      </c>
      <c r="AE4946" t="s">
        <v>54</v>
      </c>
    </row>
    <row r="4947" spans="1:31" x14ac:dyDescent="0.2">
      <c r="A4947">
        <v>63</v>
      </c>
      <c r="B4947" t="s">
        <v>112</v>
      </c>
      <c r="C4947" t="s">
        <v>32</v>
      </c>
      <c r="D4947" t="s">
        <v>33</v>
      </c>
      <c r="E4947" t="s">
        <v>34</v>
      </c>
      <c r="F4947" t="s">
        <v>114</v>
      </c>
      <c r="G4947" t="s">
        <v>4008</v>
      </c>
      <c r="H4947" t="s">
        <v>32</v>
      </c>
      <c r="I4947" t="s">
        <v>32</v>
      </c>
      <c r="J4947" t="s">
        <v>32</v>
      </c>
      <c r="K4947" t="s">
        <v>4009</v>
      </c>
      <c r="L4947" t="s">
        <v>32</v>
      </c>
      <c r="M4947" t="s">
        <v>32</v>
      </c>
      <c r="N4947" t="s">
        <v>4010</v>
      </c>
      <c r="O4947" t="s">
        <v>4011</v>
      </c>
      <c r="P4947" t="s">
        <v>4012</v>
      </c>
      <c r="Q4947" t="s">
        <v>75</v>
      </c>
      <c r="R4947">
        <v>66</v>
      </c>
      <c r="S4947">
        <v>-1</v>
      </c>
      <c r="T4947" t="s">
        <v>32</v>
      </c>
      <c r="U4947" s="1">
        <v>41089</v>
      </c>
      <c r="V4947" t="s">
        <v>260</v>
      </c>
      <c r="W4947" t="s">
        <v>32</v>
      </c>
      <c r="X4947" t="s">
        <v>49</v>
      </c>
      <c r="Y4947" t="s">
        <v>32</v>
      </c>
      <c r="Z4947" t="s">
        <v>1164</v>
      </c>
      <c r="AA4947" t="s">
        <v>69</v>
      </c>
      <c r="AB4947" t="s">
        <v>618</v>
      </c>
      <c r="AC4947" t="s">
        <v>71</v>
      </c>
      <c r="AD4947" t="s">
        <v>95</v>
      </c>
      <c r="AE4947" t="s">
        <v>54</v>
      </c>
    </row>
    <row r="4948" spans="1:31" x14ac:dyDescent="0.2">
      <c r="A4948">
        <v>63</v>
      </c>
      <c r="B4948" t="s">
        <v>169</v>
      </c>
      <c r="C4948" t="s">
        <v>83</v>
      </c>
      <c r="D4948" t="s">
        <v>33</v>
      </c>
      <c r="E4948" t="s">
        <v>34</v>
      </c>
      <c r="F4948" t="s">
        <v>833</v>
      </c>
      <c r="G4948" t="s">
        <v>5743</v>
      </c>
      <c r="H4948" t="s">
        <v>5744</v>
      </c>
      <c r="I4948" t="s">
        <v>5745</v>
      </c>
      <c r="J4948" t="s">
        <v>5746</v>
      </c>
      <c r="K4948" t="s">
        <v>5747</v>
      </c>
      <c r="L4948" t="s">
        <v>5748</v>
      </c>
      <c r="M4948" t="s">
        <v>5749</v>
      </c>
      <c r="N4948" t="s">
        <v>5750</v>
      </c>
      <c r="O4948" t="s">
        <v>5751</v>
      </c>
      <c r="P4948" t="s">
        <v>5752</v>
      </c>
      <c r="Q4948" t="s">
        <v>75</v>
      </c>
      <c r="R4948">
        <v>75</v>
      </c>
      <c r="S4948">
        <v>80000</v>
      </c>
      <c r="T4948" t="s">
        <v>163</v>
      </c>
      <c r="U4948" s="1">
        <v>41087</v>
      </c>
      <c r="V4948" t="s">
        <v>48</v>
      </c>
      <c r="W4948" t="s">
        <v>862</v>
      </c>
      <c r="X4948" t="s">
        <v>49</v>
      </c>
      <c r="Y4948" t="s">
        <v>32</v>
      </c>
      <c r="Z4948" t="s">
        <v>1810</v>
      </c>
      <c r="AA4948" t="s">
        <v>51</v>
      </c>
      <c r="AB4948" t="s">
        <v>32</v>
      </c>
      <c r="AC4948" t="s">
        <v>71</v>
      </c>
      <c r="AD4948" t="s">
        <v>5753</v>
      </c>
      <c r="AE4948" t="s">
        <v>54</v>
      </c>
    </row>
    <row r="4949" spans="1:31" x14ac:dyDescent="0.2">
      <c r="A4949">
        <v>63</v>
      </c>
      <c r="B4949" t="s">
        <v>96</v>
      </c>
      <c r="C4949" t="s">
        <v>83</v>
      </c>
      <c r="D4949" t="s">
        <v>33</v>
      </c>
      <c r="E4949" t="s">
        <v>34</v>
      </c>
      <c r="F4949" t="s">
        <v>114</v>
      </c>
      <c r="G4949" t="s">
        <v>32</v>
      </c>
      <c r="H4949" t="s">
        <v>7528</v>
      </c>
      <c r="I4949" t="s">
        <v>7529</v>
      </c>
      <c r="J4949" t="s">
        <v>7530</v>
      </c>
      <c r="K4949" t="s">
        <v>7531</v>
      </c>
      <c r="L4949" t="s">
        <v>7532</v>
      </c>
      <c r="M4949" t="s">
        <v>7533</v>
      </c>
      <c r="N4949" t="s">
        <v>7534</v>
      </c>
      <c r="O4949" t="s">
        <v>7535</v>
      </c>
      <c r="P4949" t="s">
        <v>7536</v>
      </c>
      <c r="Q4949" t="s">
        <v>75</v>
      </c>
      <c r="R4949">
        <v>67</v>
      </c>
      <c r="S4949">
        <v>-1</v>
      </c>
      <c r="T4949" t="s">
        <v>163</v>
      </c>
      <c r="U4949" s="1">
        <v>41087</v>
      </c>
      <c r="V4949" t="s">
        <v>260</v>
      </c>
      <c r="W4949" t="s">
        <v>886</v>
      </c>
      <c r="X4949" t="s">
        <v>49</v>
      </c>
      <c r="Y4949" t="s">
        <v>32</v>
      </c>
      <c r="Z4949" t="s">
        <v>2161</v>
      </c>
      <c r="AA4949" t="s">
        <v>69</v>
      </c>
      <c r="AB4949" t="s">
        <v>1909</v>
      </c>
      <c r="AC4949" t="s">
        <v>71</v>
      </c>
      <c r="AD4949" t="s">
        <v>95</v>
      </c>
      <c r="AE4949" t="s">
        <v>54</v>
      </c>
    </row>
    <row r="4950" spans="1:31" x14ac:dyDescent="0.2">
      <c r="A4950">
        <v>63</v>
      </c>
      <c r="B4950" t="s">
        <v>96</v>
      </c>
      <c r="C4950" t="s">
        <v>113</v>
      </c>
      <c r="D4950" t="s">
        <v>33</v>
      </c>
      <c r="E4950" t="s">
        <v>34</v>
      </c>
      <c r="F4950" t="s">
        <v>138</v>
      </c>
      <c r="G4950" t="s">
        <v>10473</v>
      </c>
      <c r="H4950" t="s">
        <v>10474</v>
      </c>
      <c r="I4950" t="s">
        <v>10475</v>
      </c>
      <c r="J4950" t="s">
        <v>9580</v>
      </c>
      <c r="K4950" t="s">
        <v>10476</v>
      </c>
      <c r="L4950" t="s">
        <v>10477</v>
      </c>
      <c r="M4950" t="s">
        <v>10478</v>
      </c>
      <c r="N4950" t="s">
        <v>10479</v>
      </c>
      <c r="O4950" t="s">
        <v>32</v>
      </c>
      <c r="P4950" t="s">
        <v>10480</v>
      </c>
      <c r="Q4950" t="s">
        <v>75</v>
      </c>
      <c r="R4950">
        <v>65</v>
      </c>
      <c r="S4950">
        <v>-1</v>
      </c>
      <c r="T4950" t="s">
        <v>149</v>
      </c>
      <c r="U4950" s="1">
        <v>41086</v>
      </c>
      <c r="V4950" t="s">
        <v>1474</v>
      </c>
      <c r="W4950" t="s">
        <v>191</v>
      </c>
      <c r="X4950" t="s">
        <v>49</v>
      </c>
      <c r="Y4950" t="s">
        <v>32</v>
      </c>
      <c r="Z4950" t="s">
        <v>32</v>
      </c>
      <c r="AA4950" t="s">
        <v>69</v>
      </c>
      <c r="AB4950" t="s">
        <v>712</v>
      </c>
      <c r="AC4950" t="s">
        <v>71</v>
      </c>
      <c r="AD4950" t="s">
        <v>95</v>
      </c>
      <c r="AE4950" t="s">
        <v>54</v>
      </c>
    </row>
    <row r="4951" spans="1:31" x14ac:dyDescent="0.2">
      <c r="A4951">
        <v>63</v>
      </c>
      <c r="B4951" t="s">
        <v>112</v>
      </c>
      <c r="C4951" t="s">
        <v>83</v>
      </c>
      <c r="D4951" t="s">
        <v>33</v>
      </c>
      <c r="E4951" t="s">
        <v>34</v>
      </c>
      <c r="F4951" t="s">
        <v>56</v>
      </c>
      <c r="G4951" t="s">
        <v>20831</v>
      </c>
      <c r="H4951" t="s">
        <v>20832</v>
      </c>
      <c r="I4951" t="s">
        <v>20833</v>
      </c>
      <c r="J4951" t="s">
        <v>20834</v>
      </c>
      <c r="K4951" t="s">
        <v>20835</v>
      </c>
      <c r="L4951" t="s">
        <v>20836</v>
      </c>
      <c r="M4951" t="s">
        <v>20837</v>
      </c>
      <c r="N4951" t="s">
        <v>20838</v>
      </c>
      <c r="O4951" t="s">
        <v>20839</v>
      </c>
      <c r="P4951" t="s">
        <v>20840</v>
      </c>
      <c r="Q4951" t="s">
        <v>75</v>
      </c>
      <c r="R4951">
        <v>68</v>
      </c>
      <c r="S4951">
        <v>40000</v>
      </c>
      <c r="T4951" t="s">
        <v>331</v>
      </c>
      <c r="U4951" s="1">
        <v>41088</v>
      </c>
      <c r="V4951" t="s">
        <v>260</v>
      </c>
      <c r="W4951" t="s">
        <v>92</v>
      </c>
      <c r="X4951" t="s">
        <v>49</v>
      </c>
      <c r="Y4951" t="s">
        <v>93</v>
      </c>
      <c r="Z4951" t="s">
        <v>1041</v>
      </c>
      <c r="AA4951" t="s">
        <v>69</v>
      </c>
      <c r="AB4951" t="s">
        <v>32</v>
      </c>
      <c r="AC4951" t="s">
        <v>71</v>
      </c>
      <c r="AD4951" t="s">
        <v>20841</v>
      </c>
      <c r="AE4951" t="s">
        <v>54</v>
      </c>
    </row>
    <row r="4952" spans="1:31" x14ac:dyDescent="0.2">
      <c r="A4952">
        <v>63</v>
      </c>
      <c r="B4952" t="s">
        <v>96</v>
      </c>
      <c r="C4952" t="s">
        <v>113</v>
      </c>
      <c r="D4952" t="s">
        <v>33</v>
      </c>
      <c r="E4952" t="s">
        <v>34</v>
      </c>
      <c r="F4952" t="s">
        <v>56</v>
      </c>
      <c r="G4952" t="s">
        <v>25526</v>
      </c>
      <c r="H4952" t="s">
        <v>25527</v>
      </c>
      <c r="I4952" t="s">
        <v>25528</v>
      </c>
      <c r="J4952" t="s">
        <v>846</v>
      </c>
      <c r="K4952" t="s">
        <v>25529</v>
      </c>
      <c r="L4952" t="s">
        <v>25530</v>
      </c>
      <c r="M4952" t="s">
        <v>25531</v>
      </c>
      <c r="N4952" t="s">
        <v>25532</v>
      </c>
      <c r="O4952" t="s">
        <v>25533</v>
      </c>
      <c r="P4952" t="s">
        <v>25534</v>
      </c>
      <c r="Q4952" t="s">
        <v>75</v>
      </c>
      <c r="R4952">
        <v>63</v>
      </c>
      <c r="S4952">
        <v>60000</v>
      </c>
      <c r="T4952" t="s">
        <v>203</v>
      </c>
      <c r="U4952" s="1">
        <v>41088</v>
      </c>
      <c r="V4952" t="s">
        <v>662</v>
      </c>
      <c r="W4952" t="s">
        <v>191</v>
      </c>
      <c r="X4952" t="s">
        <v>49</v>
      </c>
      <c r="Y4952" t="s">
        <v>93</v>
      </c>
      <c r="Z4952" t="s">
        <v>378</v>
      </c>
      <c r="AA4952" t="s">
        <v>69</v>
      </c>
      <c r="AB4952" t="s">
        <v>1909</v>
      </c>
      <c r="AC4952" t="s">
        <v>71</v>
      </c>
      <c r="AD4952" t="s">
        <v>95</v>
      </c>
      <c r="AE4952" t="s">
        <v>54</v>
      </c>
    </row>
    <row r="4953" spans="1:31" x14ac:dyDescent="0.2">
      <c r="A4953">
        <v>63</v>
      </c>
      <c r="B4953" t="s">
        <v>620</v>
      </c>
      <c r="C4953" t="s">
        <v>113</v>
      </c>
      <c r="D4953" t="s">
        <v>33</v>
      </c>
      <c r="E4953" t="s">
        <v>170</v>
      </c>
      <c r="F4953" t="s">
        <v>1394</v>
      </c>
      <c r="G4953" t="s">
        <v>25778</v>
      </c>
      <c r="H4953" t="s">
        <v>25779</v>
      </c>
      <c r="I4953" t="s">
        <v>25780</v>
      </c>
      <c r="J4953" t="s">
        <v>25781</v>
      </c>
      <c r="K4953" t="s">
        <v>25782</v>
      </c>
      <c r="L4953" t="s">
        <v>25783</v>
      </c>
      <c r="M4953" t="s">
        <v>25784</v>
      </c>
      <c r="N4953" t="s">
        <v>25785</v>
      </c>
      <c r="O4953" t="s">
        <v>32</v>
      </c>
      <c r="P4953" t="s">
        <v>25786</v>
      </c>
      <c r="Q4953" t="s">
        <v>75</v>
      </c>
      <c r="R4953">
        <v>64</v>
      </c>
      <c r="S4953">
        <v>-1</v>
      </c>
      <c r="T4953" t="s">
        <v>47</v>
      </c>
      <c r="U4953" s="1">
        <v>41011</v>
      </c>
      <c r="V4953" t="s">
        <v>48</v>
      </c>
      <c r="W4953" t="s">
        <v>181</v>
      </c>
      <c r="X4953" t="s">
        <v>398</v>
      </c>
      <c r="Y4953" t="s">
        <v>93</v>
      </c>
      <c r="Z4953" t="s">
        <v>388</v>
      </c>
      <c r="AA4953" t="s">
        <v>69</v>
      </c>
      <c r="AB4953" t="s">
        <v>344</v>
      </c>
      <c r="AC4953" t="s">
        <v>170</v>
      </c>
      <c r="AD4953" t="s">
        <v>95</v>
      </c>
      <c r="AE4953" t="s">
        <v>54</v>
      </c>
    </row>
    <row r="4954" spans="1:31" x14ac:dyDescent="0.2">
      <c r="A4954">
        <v>63</v>
      </c>
      <c r="B4954" t="s">
        <v>96</v>
      </c>
      <c r="C4954" t="s">
        <v>32</v>
      </c>
      <c r="D4954" t="s">
        <v>182</v>
      </c>
      <c r="E4954" t="s">
        <v>34</v>
      </c>
      <c r="F4954" t="s">
        <v>114</v>
      </c>
      <c r="G4954" t="s">
        <v>27611</v>
      </c>
      <c r="H4954" t="s">
        <v>27612</v>
      </c>
      <c r="I4954" t="s">
        <v>27613</v>
      </c>
      <c r="J4954" t="s">
        <v>27614</v>
      </c>
      <c r="K4954" t="s">
        <v>27615</v>
      </c>
      <c r="L4954" t="s">
        <v>27616</v>
      </c>
      <c r="M4954" t="s">
        <v>27617</v>
      </c>
      <c r="N4954" t="s">
        <v>27618</v>
      </c>
      <c r="O4954" t="s">
        <v>27619</v>
      </c>
      <c r="P4954" t="s">
        <v>27620</v>
      </c>
      <c r="Q4954" t="s">
        <v>75</v>
      </c>
      <c r="R4954">
        <v>72</v>
      </c>
      <c r="S4954">
        <v>-1</v>
      </c>
      <c r="T4954" t="s">
        <v>91</v>
      </c>
      <c r="U4954" s="1">
        <v>40962</v>
      </c>
      <c r="V4954" t="s">
        <v>164</v>
      </c>
      <c r="W4954" t="s">
        <v>32</v>
      </c>
      <c r="X4954" t="s">
        <v>49</v>
      </c>
      <c r="Y4954" t="s">
        <v>93</v>
      </c>
      <c r="Z4954" t="s">
        <v>388</v>
      </c>
      <c r="AA4954" t="s">
        <v>51</v>
      </c>
      <c r="AB4954" t="s">
        <v>110</v>
      </c>
      <c r="AC4954" t="s">
        <v>71</v>
      </c>
      <c r="AD4954" t="s">
        <v>168</v>
      </c>
      <c r="AE4954" t="s">
        <v>54</v>
      </c>
    </row>
    <row r="4955" spans="1:31" x14ac:dyDescent="0.2">
      <c r="A4955">
        <v>63</v>
      </c>
      <c r="B4955" t="s">
        <v>55</v>
      </c>
      <c r="C4955" t="s">
        <v>32</v>
      </c>
      <c r="D4955" t="s">
        <v>182</v>
      </c>
      <c r="E4955" t="s">
        <v>170</v>
      </c>
      <c r="F4955" t="s">
        <v>56</v>
      </c>
      <c r="G4955" t="s">
        <v>28617</v>
      </c>
      <c r="H4955" t="s">
        <v>28618</v>
      </c>
      <c r="I4955" t="s">
        <v>28619</v>
      </c>
      <c r="J4955" t="s">
        <v>28620</v>
      </c>
      <c r="K4955" t="s">
        <v>28621</v>
      </c>
      <c r="L4955" t="s">
        <v>28622</v>
      </c>
      <c r="M4955" t="s">
        <v>28623</v>
      </c>
      <c r="N4955" t="s">
        <v>28624</v>
      </c>
      <c r="O4955" t="s">
        <v>28625</v>
      </c>
      <c r="P4955" t="s">
        <v>28626</v>
      </c>
      <c r="Q4955" t="s">
        <v>75</v>
      </c>
      <c r="R4955">
        <v>60</v>
      </c>
      <c r="S4955">
        <v>-1</v>
      </c>
      <c r="T4955" t="s">
        <v>576</v>
      </c>
      <c r="U4955" s="1">
        <v>41086</v>
      </c>
      <c r="V4955" t="s">
        <v>5446</v>
      </c>
      <c r="W4955" t="s">
        <v>191</v>
      </c>
      <c r="X4955" t="s">
        <v>49</v>
      </c>
      <c r="Y4955" t="s">
        <v>192</v>
      </c>
      <c r="Z4955" t="s">
        <v>378</v>
      </c>
      <c r="AA4955" t="s">
        <v>69</v>
      </c>
      <c r="AB4955" t="s">
        <v>344</v>
      </c>
      <c r="AC4955" t="s">
        <v>71</v>
      </c>
      <c r="AD4955" t="s">
        <v>447</v>
      </c>
      <c r="AE4955" t="s">
        <v>54</v>
      </c>
    </row>
    <row r="4956" spans="1:31" x14ac:dyDescent="0.2">
      <c r="A4956">
        <v>63</v>
      </c>
      <c r="B4956" t="s">
        <v>96</v>
      </c>
      <c r="C4956" t="s">
        <v>1043</v>
      </c>
      <c r="D4956" t="s">
        <v>182</v>
      </c>
      <c r="E4956" t="s">
        <v>34</v>
      </c>
      <c r="F4956" t="s">
        <v>1394</v>
      </c>
      <c r="G4956" t="s">
        <v>32605</v>
      </c>
      <c r="H4956" t="s">
        <v>32606</v>
      </c>
      <c r="I4956" t="s">
        <v>32607</v>
      </c>
      <c r="J4956" t="s">
        <v>8317</v>
      </c>
      <c r="K4956" t="s">
        <v>32608</v>
      </c>
      <c r="L4956" t="s">
        <v>32609</v>
      </c>
      <c r="M4956" t="s">
        <v>32610</v>
      </c>
      <c r="N4956" t="s">
        <v>32611</v>
      </c>
      <c r="O4956" t="s">
        <v>32612</v>
      </c>
      <c r="P4956" t="s">
        <v>32613</v>
      </c>
      <c r="Q4956" t="s">
        <v>75</v>
      </c>
      <c r="R4956">
        <v>67</v>
      </c>
      <c r="S4956">
        <v>-1</v>
      </c>
      <c r="T4956" t="s">
        <v>163</v>
      </c>
      <c r="U4956" s="1">
        <v>40932</v>
      </c>
      <c r="V4956" t="s">
        <v>1474</v>
      </c>
      <c r="W4956" t="s">
        <v>181</v>
      </c>
      <c r="X4956" t="s">
        <v>49</v>
      </c>
      <c r="Y4956" t="s">
        <v>93</v>
      </c>
      <c r="Z4956" t="s">
        <v>298</v>
      </c>
      <c r="AA4956" t="s">
        <v>51</v>
      </c>
      <c r="AB4956" t="s">
        <v>1633</v>
      </c>
      <c r="AC4956" t="s">
        <v>71</v>
      </c>
      <c r="AD4956" t="s">
        <v>800</v>
      </c>
      <c r="AE4956" t="s">
        <v>54</v>
      </c>
    </row>
    <row r="4957" spans="1:31" x14ac:dyDescent="0.2">
      <c r="A4957">
        <v>63</v>
      </c>
      <c r="B4957" t="s">
        <v>620</v>
      </c>
      <c r="C4957" t="s">
        <v>155</v>
      </c>
      <c r="D4957" t="s">
        <v>33</v>
      </c>
      <c r="E4957" t="s">
        <v>170</v>
      </c>
      <c r="F4957" t="s">
        <v>56</v>
      </c>
      <c r="G4957" t="s">
        <v>36480</v>
      </c>
      <c r="H4957" t="s">
        <v>36481</v>
      </c>
      <c r="I4957" t="s">
        <v>36482</v>
      </c>
      <c r="J4957" t="s">
        <v>36483</v>
      </c>
      <c r="K4957" t="s">
        <v>36484</v>
      </c>
      <c r="L4957" t="s">
        <v>36485</v>
      </c>
      <c r="M4957" t="s">
        <v>36486</v>
      </c>
      <c r="N4957" t="s">
        <v>36487</v>
      </c>
      <c r="O4957" t="s">
        <v>36488</v>
      </c>
      <c r="P4957" t="s">
        <v>36489</v>
      </c>
      <c r="Q4957" t="s">
        <v>75</v>
      </c>
      <c r="R4957">
        <v>62</v>
      </c>
      <c r="S4957">
        <v>-1</v>
      </c>
      <c r="T4957" t="s">
        <v>215</v>
      </c>
      <c r="U4957" s="1">
        <v>41081</v>
      </c>
      <c r="V4957" t="s">
        <v>260</v>
      </c>
      <c r="W4957" t="s">
        <v>32</v>
      </c>
      <c r="X4957" t="s">
        <v>49</v>
      </c>
      <c r="Y4957" t="s">
        <v>93</v>
      </c>
      <c r="Z4957" t="s">
        <v>151</v>
      </c>
      <c r="AA4957" t="s">
        <v>69</v>
      </c>
      <c r="AB4957" t="s">
        <v>81</v>
      </c>
      <c r="AC4957" t="s">
        <v>71</v>
      </c>
      <c r="AD4957" t="s">
        <v>332</v>
      </c>
      <c r="AE4957" t="s">
        <v>54</v>
      </c>
    </row>
    <row r="4958" spans="1:31" x14ac:dyDescent="0.2">
      <c r="A4958">
        <v>64</v>
      </c>
      <c r="B4958" t="s">
        <v>31</v>
      </c>
      <c r="C4958" t="s">
        <v>113</v>
      </c>
      <c r="D4958" t="s">
        <v>33</v>
      </c>
      <c r="E4958" t="s">
        <v>34</v>
      </c>
      <c r="F4958" t="s">
        <v>1139</v>
      </c>
      <c r="G4958" t="s">
        <v>13987</v>
      </c>
      <c r="H4958" t="s">
        <v>13988</v>
      </c>
      <c r="I4958" t="s">
        <v>13989</v>
      </c>
      <c r="J4958" t="s">
        <v>13990</v>
      </c>
      <c r="K4958" t="s">
        <v>13991</v>
      </c>
      <c r="L4958" t="s">
        <v>13992</v>
      </c>
      <c r="M4958" t="s">
        <v>13993</v>
      </c>
      <c r="N4958" t="s">
        <v>13994</v>
      </c>
      <c r="O4958" t="s">
        <v>32</v>
      </c>
      <c r="P4958" t="s">
        <v>13995</v>
      </c>
      <c r="Q4958" t="s">
        <v>75</v>
      </c>
      <c r="R4958">
        <v>68</v>
      </c>
      <c r="S4958">
        <v>-1</v>
      </c>
      <c r="T4958" t="s">
        <v>1601</v>
      </c>
      <c r="U4958" s="1">
        <v>41087</v>
      </c>
      <c r="V4958" t="s">
        <v>1632</v>
      </c>
      <c r="W4958" t="s">
        <v>181</v>
      </c>
      <c r="X4958" t="s">
        <v>49</v>
      </c>
      <c r="Y4958" t="s">
        <v>245</v>
      </c>
      <c r="Z4958" t="s">
        <v>475</v>
      </c>
      <c r="AA4958" t="s">
        <v>69</v>
      </c>
      <c r="AB4958" t="s">
        <v>1909</v>
      </c>
      <c r="AC4958" t="s">
        <v>71</v>
      </c>
      <c r="AD4958" t="s">
        <v>95</v>
      </c>
      <c r="AE4958" t="s">
        <v>54</v>
      </c>
    </row>
    <row r="4959" spans="1:31" x14ac:dyDescent="0.2">
      <c r="A4959">
        <v>64</v>
      </c>
      <c r="B4959" t="s">
        <v>55</v>
      </c>
      <c r="C4959" t="s">
        <v>155</v>
      </c>
      <c r="D4959" t="s">
        <v>32</v>
      </c>
      <c r="E4959" t="s">
        <v>34</v>
      </c>
      <c r="F4959" t="s">
        <v>114</v>
      </c>
      <c r="G4959" t="s">
        <v>21318</v>
      </c>
      <c r="H4959" t="s">
        <v>21319</v>
      </c>
      <c r="I4959" t="s">
        <v>21320</v>
      </c>
      <c r="J4959" t="s">
        <v>21321</v>
      </c>
      <c r="K4959" t="s">
        <v>21322</v>
      </c>
      <c r="L4959" t="s">
        <v>21323</v>
      </c>
      <c r="M4959" t="s">
        <v>32</v>
      </c>
      <c r="N4959" t="s">
        <v>32</v>
      </c>
      <c r="O4959" t="s">
        <v>32</v>
      </c>
      <c r="P4959" t="s">
        <v>21324</v>
      </c>
      <c r="Q4959" t="s">
        <v>108</v>
      </c>
      <c r="R4959">
        <v>66</v>
      </c>
      <c r="S4959">
        <v>-1</v>
      </c>
      <c r="T4959" t="s">
        <v>1525</v>
      </c>
      <c r="U4959" s="1">
        <v>41081</v>
      </c>
      <c r="V4959" t="s">
        <v>164</v>
      </c>
      <c r="W4959" t="s">
        <v>78</v>
      </c>
      <c r="X4959" t="s">
        <v>49</v>
      </c>
      <c r="Y4959" t="s">
        <v>495</v>
      </c>
      <c r="Z4959" t="s">
        <v>2850</v>
      </c>
      <c r="AA4959" t="s">
        <v>69</v>
      </c>
      <c r="AB4959" t="s">
        <v>740</v>
      </c>
      <c r="AC4959" t="s">
        <v>71</v>
      </c>
      <c r="AD4959" t="s">
        <v>21325</v>
      </c>
      <c r="AE4959" t="s">
        <v>54</v>
      </c>
    </row>
    <row r="4960" spans="1:31" x14ac:dyDescent="0.2">
      <c r="A4960">
        <v>64</v>
      </c>
      <c r="B4960" t="s">
        <v>96</v>
      </c>
      <c r="C4960" t="s">
        <v>155</v>
      </c>
      <c r="D4960" t="s">
        <v>33</v>
      </c>
      <c r="E4960" t="s">
        <v>34</v>
      </c>
      <c r="F4960" t="s">
        <v>114</v>
      </c>
      <c r="G4960" t="s">
        <v>32</v>
      </c>
      <c r="H4960" t="s">
        <v>32</v>
      </c>
      <c r="I4960" t="s">
        <v>32</v>
      </c>
      <c r="J4960" t="s">
        <v>23819</v>
      </c>
      <c r="K4960" t="s">
        <v>32</v>
      </c>
      <c r="L4960" t="s">
        <v>23820</v>
      </c>
      <c r="M4960" t="s">
        <v>32</v>
      </c>
      <c r="N4960" t="s">
        <v>32</v>
      </c>
      <c r="O4960" t="s">
        <v>23821</v>
      </c>
      <c r="P4960" t="s">
        <v>32</v>
      </c>
      <c r="Q4960" t="s">
        <v>75</v>
      </c>
      <c r="R4960">
        <v>60</v>
      </c>
      <c r="S4960">
        <v>-1</v>
      </c>
      <c r="T4960" t="s">
        <v>47</v>
      </c>
      <c r="U4960" s="1">
        <v>41011</v>
      </c>
      <c r="V4960" t="s">
        <v>48</v>
      </c>
      <c r="W4960" t="s">
        <v>32</v>
      </c>
      <c r="X4960" t="s">
        <v>49</v>
      </c>
      <c r="Y4960" t="s">
        <v>32</v>
      </c>
      <c r="Z4960" t="s">
        <v>32</v>
      </c>
      <c r="AA4960" t="s">
        <v>69</v>
      </c>
      <c r="AB4960" t="s">
        <v>32</v>
      </c>
      <c r="AC4960" t="s">
        <v>71</v>
      </c>
      <c r="AD4960" t="s">
        <v>23822</v>
      </c>
      <c r="AE4960" t="s">
        <v>54</v>
      </c>
    </row>
    <row r="4961" spans="1:31" x14ac:dyDescent="0.2">
      <c r="A4961">
        <v>64</v>
      </c>
      <c r="B4961" t="s">
        <v>31</v>
      </c>
      <c r="C4961" t="s">
        <v>32</v>
      </c>
      <c r="D4961" t="s">
        <v>33</v>
      </c>
      <c r="E4961" t="s">
        <v>32</v>
      </c>
      <c r="F4961" t="s">
        <v>138</v>
      </c>
      <c r="G4961" t="s">
        <v>24680</v>
      </c>
      <c r="H4961" t="s">
        <v>24681</v>
      </c>
      <c r="I4961" t="s">
        <v>24682</v>
      </c>
      <c r="J4961" t="s">
        <v>24683</v>
      </c>
      <c r="K4961" t="s">
        <v>24684</v>
      </c>
      <c r="L4961" t="s">
        <v>24685</v>
      </c>
      <c r="M4961" t="s">
        <v>24686</v>
      </c>
      <c r="N4961" t="s">
        <v>24687</v>
      </c>
      <c r="O4961" t="s">
        <v>24688</v>
      </c>
      <c r="P4961" t="s">
        <v>24689</v>
      </c>
      <c r="Q4961" t="s">
        <v>75</v>
      </c>
      <c r="R4961">
        <v>70</v>
      </c>
      <c r="S4961">
        <v>-1</v>
      </c>
      <c r="T4961" t="s">
        <v>149</v>
      </c>
      <c r="U4961" s="1">
        <v>41089</v>
      </c>
      <c r="V4961" t="s">
        <v>739</v>
      </c>
      <c r="W4961" t="s">
        <v>191</v>
      </c>
      <c r="X4961" t="s">
        <v>49</v>
      </c>
      <c r="Y4961" t="s">
        <v>93</v>
      </c>
      <c r="Z4961" t="s">
        <v>322</v>
      </c>
      <c r="AA4961" t="s">
        <v>51</v>
      </c>
      <c r="AB4961" t="s">
        <v>167</v>
      </c>
      <c r="AC4961" t="s">
        <v>71</v>
      </c>
      <c r="AD4961" t="s">
        <v>24690</v>
      </c>
      <c r="AE4961" t="s">
        <v>54</v>
      </c>
    </row>
    <row r="4962" spans="1:31" x14ac:dyDescent="0.2">
      <c r="A4962">
        <v>64</v>
      </c>
      <c r="B4962" t="s">
        <v>55</v>
      </c>
      <c r="C4962" t="s">
        <v>83</v>
      </c>
      <c r="D4962" t="s">
        <v>33</v>
      </c>
      <c r="E4962" t="s">
        <v>32</v>
      </c>
      <c r="F4962" t="s">
        <v>56</v>
      </c>
      <c r="G4962" t="s">
        <v>25393</v>
      </c>
      <c r="H4962" t="s">
        <v>25394</v>
      </c>
      <c r="I4962" t="s">
        <v>25395</v>
      </c>
      <c r="J4962" t="s">
        <v>25396</v>
      </c>
      <c r="K4962" t="s">
        <v>25397</v>
      </c>
      <c r="L4962" t="s">
        <v>25398</v>
      </c>
      <c r="M4962" t="s">
        <v>25399</v>
      </c>
      <c r="N4962" t="s">
        <v>25400</v>
      </c>
      <c r="O4962" t="s">
        <v>25401</v>
      </c>
      <c r="P4962" t="s">
        <v>25402</v>
      </c>
      <c r="Q4962" t="s">
        <v>75</v>
      </c>
      <c r="R4962">
        <v>61</v>
      </c>
      <c r="S4962">
        <v>-1</v>
      </c>
      <c r="T4962" t="s">
        <v>273</v>
      </c>
      <c r="U4962" s="1">
        <v>41026</v>
      </c>
      <c r="V4962" t="s">
        <v>48</v>
      </c>
      <c r="W4962" t="s">
        <v>181</v>
      </c>
      <c r="X4962" t="s">
        <v>49</v>
      </c>
      <c r="Y4962" t="s">
        <v>93</v>
      </c>
      <c r="Z4962" t="s">
        <v>322</v>
      </c>
      <c r="AA4962" t="s">
        <v>69</v>
      </c>
      <c r="AB4962" t="s">
        <v>521</v>
      </c>
      <c r="AC4962" t="s">
        <v>71</v>
      </c>
      <c r="AD4962" t="s">
        <v>1419</v>
      </c>
      <c r="AE4962" t="s">
        <v>54</v>
      </c>
    </row>
    <row r="4963" spans="1:31" x14ac:dyDescent="0.2">
      <c r="A4963">
        <v>64</v>
      </c>
      <c r="B4963" t="s">
        <v>620</v>
      </c>
      <c r="C4963" t="s">
        <v>32</v>
      </c>
      <c r="D4963" t="s">
        <v>33</v>
      </c>
      <c r="E4963" t="s">
        <v>34</v>
      </c>
      <c r="F4963" t="s">
        <v>1147</v>
      </c>
      <c r="G4963" t="s">
        <v>31144</v>
      </c>
      <c r="H4963" t="s">
        <v>31145</v>
      </c>
      <c r="I4963" t="s">
        <v>32</v>
      </c>
      <c r="J4963" t="s">
        <v>31146</v>
      </c>
      <c r="K4963" t="s">
        <v>32</v>
      </c>
      <c r="L4963" t="s">
        <v>31147</v>
      </c>
      <c r="M4963" t="s">
        <v>32</v>
      </c>
      <c r="N4963" t="s">
        <v>32</v>
      </c>
      <c r="O4963" t="s">
        <v>32</v>
      </c>
      <c r="P4963" t="s">
        <v>32</v>
      </c>
      <c r="Q4963" t="s">
        <v>75</v>
      </c>
      <c r="R4963">
        <v>64</v>
      </c>
      <c r="S4963">
        <v>-1</v>
      </c>
      <c r="T4963" t="s">
        <v>32</v>
      </c>
      <c r="U4963" s="1">
        <v>41087</v>
      </c>
      <c r="V4963" t="s">
        <v>4944</v>
      </c>
      <c r="W4963" t="s">
        <v>32</v>
      </c>
      <c r="X4963" t="s">
        <v>49</v>
      </c>
      <c r="Y4963" t="s">
        <v>32</v>
      </c>
      <c r="Z4963" t="s">
        <v>32</v>
      </c>
      <c r="AA4963" t="s">
        <v>69</v>
      </c>
      <c r="AB4963" t="s">
        <v>32</v>
      </c>
      <c r="AC4963" t="s">
        <v>71</v>
      </c>
      <c r="AD4963" t="s">
        <v>31148</v>
      </c>
      <c r="AE4963" t="s">
        <v>54</v>
      </c>
    </row>
    <row r="4964" spans="1:31" x14ac:dyDescent="0.2">
      <c r="A4964">
        <v>64</v>
      </c>
      <c r="B4964" t="s">
        <v>169</v>
      </c>
      <c r="C4964" t="s">
        <v>32</v>
      </c>
      <c r="D4964" t="s">
        <v>182</v>
      </c>
      <c r="E4964" t="s">
        <v>34</v>
      </c>
      <c r="F4964" t="s">
        <v>114</v>
      </c>
      <c r="G4964" t="s">
        <v>32464</v>
      </c>
      <c r="H4964" t="s">
        <v>32465</v>
      </c>
      <c r="I4964" t="s">
        <v>32466</v>
      </c>
      <c r="J4964" t="s">
        <v>32</v>
      </c>
      <c r="K4964" t="s">
        <v>32467</v>
      </c>
      <c r="L4964" t="s">
        <v>32468</v>
      </c>
      <c r="M4964" t="s">
        <v>32469</v>
      </c>
      <c r="N4964" t="s">
        <v>32470</v>
      </c>
      <c r="O4964" t="s">
        <v>32471</v>
      </c>
      <c r="P4964" t="s">
        <v>32</v>
      </c>
      <c r="Q4964" t="s">
        <v>75</v>
      </c>
      <c r="R4964">
        <v>72</v>
      </c>
      <c r="S4964">
        <v>100000</v>
      </c>
      <c r="T4964" t="s">
        <v>136</v>
      </c>
      <c r="U4964" s="1">
        <v>41087</v>
      </c>
      <c r="V4964" t="s">
        <v>4456</v>
      </c>
      <c r="W4964" t="s">
        <v>78</v>
      </c>
      <c r="X4964" t="s">
        <v>49</v>
      </c>
      <c r="Y4964" t="s">
        <v>79</v>
      </c>
      <c r="Z4964" t="s">
        <v>246</v>
      </c>
      <c r="AA4964" t="s">
        <v>51</v>
      </c>
      <c r="AB4964" t="s">
        <v>618</v>
      </c>
      <c r="AC4964" t="s">
        <v>71</v>
      </c>
      <c r="AD4964" t="s">
        <v>168</v>
      </c>
      <c r="AE4964" t="s">
        <v>54</v>
      </c>
    </row>
    <row r="4965" spans="1:31" x14ac:dyDescent="0.2">
      <c r="A4965">
        <v>65</v>
      </c>
      <c r="B4965" t="s">
        <v>31</v>
      </c>
      <c r="C4965" t="s">
        <v>278</v>
      </c>
      <c r="D4965" t="s">
        <v>32</v>
      </c>
      <c r="E4965" t="s">
        <v>34</v>
      </c>
      <c r="F4965" t="s">
        <v>138</v>
      </c>
      <c r="G4965" t="s">
        <v>32</v>
      </c>
      <c r="H4965" t="s">
        <v>32</v>
      </c>
      <c r="I4965" t="s">
        <v>32</v>
      </c>
      <c r="J4965" t="s">
        <v>32</v>
      </c>
      <c r="K4965" t="s">
        <v>32</v>
      </c>
      <c r="L4965" t="s">
        <v>32</v>
      </c>
      <c r="M4965" t="s">
        <v>32</v>
      </c>
      <c r="N4965" t="s">
        <v>32</v>
      </c>
      <c r="O4965" t="s">
        <v>32</v>
      </c>
      <c r="P4965" t="s">
        <v>32</v>
      </c>
      <c r="Q4965" t="s">
        <v>75</v>
      </c>
      <c r="R4965">
        <v>64</v>
      </c>
      <c r="S4965">
        <v>-1</v>
      </c>
      <c r="T4965" t="s">
        <v>149</v>
      </c>
      <c r="U4965" s="1">
        <v>41072</v>
      </c>
      <c r="V4965" t="s">
        <v>164</v>
      </c>
      <c r="W4965" t="s">
        <v>181</v>
      </c>
      <c r="X4965" t="s">
        <v>49</v>
      </c>
      <c r="Y4965" t="s">
        <v>245</v>
      </c>
      <c r="Z4965" t="s">
        <v>32</v>
      </c>
      <c r="AA4965" t="s">
        <v>69</v>
      </c>
      <c r="AB4965" t="s">
        <v>1909</v>
      </c>
      <c r="AC4965" t="s">
        <v>71</v>
      </c>
      <c r="AD4965" t="s">
        <v>95</v>
      </c>
      <c r="AE4965" t="s">
        <v>54</v>
      </c>
    </row>
    <row r="4966" spans="1:31" x14ac:dyDescent="0.2">
      <c r="A4966">
        <v>65</v>
      </c>
      <c r="B4966" t="s">
        <v>55</v>
      </c>
      <c r="C4966" t="s">
        <v>113</v>
      </c>
      <c r="D4966" t="s">
        <v>33</v>
      </c>
      <c r="E4966" t="s">
        <v>32</v>
      </c>
      <c r="F4966" t="s">
        <v>56</v>
      </c>
      <c r="G4966" t="s">
        <v>13078</v>
      </c>
      <c r="H4966" t="s">
        <v>13079</v>
      </c>
      <c r="I4966" t="s">
        <v>13080</v>
      </c>
      <c r="J4966" t="s">
        <v>13081</v>
      </c>
      <c r="K4966" t="s">
        <v>13082</v>
      </c>
      <c r="L4966" t="s">
        <v>13083</v>
      </c>
      <c r="M4966" t="s">
        <v>7745</v>
      </c>
      <c r="N4966" t="s">
        <v>13084</v>
      </c>
      <c r="O4966" t="s">
        <v>4011</v>
      </c>
      <c r="P4966" t="s">
        <v>13085</v>
      </c>
      <c r="Q4966" t="s">
        <v>75</v>
      </c>
      <c r="R4966">
        <v>70</v>
      </c>
      <c r="S4966">
        <v>-1</v>
      </c>
      <c r="T4966" t="s">
        <v>331</v>
      </c>
      <c r="U4966" s="1">
        <v>41089</v>
      </c>
      <c r="V4966" t="s">
        <v>164</v>
      </c>
      <c r="W4966" t="s">
        <v>32</v>
      </c>
      <c r="X4966" t="s">
        <v>49</v>
      </c>
      <c r="Y4966" t="s">
        <v>93</v>
      </c>
      <c r="Z4966" t="s">
        <v>298</v>
      </c>
      <c r="AA4966" t="s">
        <v>51</v>
      </c>
      <c r="AB4966" t="s">
        <v>233</v>
      </c>
      <c r="AC4966" t="s">
        <v>71</v>
      </c>
      <c r="AD4966" t="s">
        <v>13086</v>
      </c>
      <c r="AE4966" t="s">
        <v>54</v>
      </c>
    </row>
    <row r="4967" spans="1:31" x14ac:dyDescent="0.2">
      <c r="A4967">
        <v>65</v>
      </c>
      <c r="B4967" t="s">
        <v>55</v>
      </c>
      <c r="C4967" t="s">
        <v>113</v>
      </c>
      <c r="D4967" t="s">
        <v>33</v>
      </c>
      <c r="E4967" t="s">
        <v>34</v>
      </c>
      <c r="F4967" t="s">
        <v>56</v>
      </c>
      <c r="G4967" t="s">
        <v>32</v>
      </c>
      <c r="H4967" t="s">
        <v>32</v>
      </c>
      <c r="I4967" t="s">
        <v>32</v>
      </c>
      <c r="J4967" t="s">
        <v>32</v>
      </c>
      <c r="K4967" t="s">
        <v>32</v>
      </c>
      <c r="L4967" t="s">
        <v>32</v>
      </c>
      <c r="M4967" t="s">
        <v>32</v>
      </c>
      <c r="N4967" t="s">
        <v>32</v>
      </c>
      <c r="O4967" t="s">
        <v>32</v>
      </c>
      <c r="P4967" t="s">
        <v>32</v>
      </c>
      <c r="Q4967" t="s">
        <v>15197</v>
      </c>
      <c r="R4967">
        <v>64</v>
      </c>
      <c r="S4967">
        <v>-1</v>
      </c>
      <c r="T4967" t="s">
        <v>32</v>
      </c>
      <c r="U4967" s="1">
        <v>41088</v>
      </c>
      <c r="V4967" t="s">
        <v>2512</v>
      </c>
      <c r="W4967" t="s">
        <v>1207</v>
      </c>
      <c r="X4967" t="s">
        <v>49</v>
      </c>
      <c r="Y4967" t="s">
        <v>93</v>
      </c>
      <c r="Z4967" t="s">
        <v>32</v>
      </c>
      <c r="AA4967" t="s">
        <v>51</v>
      </c>
      <c r="AB4967" t="s">
        <v>389</v>
      </c>
      <c r="AC4967" t="s">
        <v>248</v>
      </c>
      <c r="AD4967" t="s">
        <v>95</v>
      </c>
      <c r="AE4967" t="s">
        <v>54</v>
      </c>
    </row>
    <row r="4968" spans="1:31" x14ac:dyDescent="0.2">
      <c r="A4968">
        <v>65</v>
      </c>
      <c r="B4968" t="s">
        <v>55</v>
      </c>
      <c r="C4968" t="s">
        <v>32</v>
      </c>
      <c r="D4968" t="s">
        <v>98</v>
      </c>
      <c r="E4968" t="s">
        <v>34</v>
      </c>
      <c r="F4968" t="s">
        <v>138</v>
      </c>
      <c r="G4968" t="s">
        <v>16776</v>
      </c>
      <c r="H4968" t="s">
        <v>16777</v>
      </c>
      <c r="I4968" t="s">
        <v>16778</v>
      </c>
      <c r="J4968" t="s">
        <v>16779</v>
      </c>
      <c r="K4968" t="s">
        <v>16780</v>
      </c>
      <c r="L4968" t="s">
        <v>16781</v>
      </c>
      <c r="M4968" t="s">
        <v>16782</v>
      </c>
      <c r="N4968" t="s">
        <v>16783</v>
      </c>
      <c r="O4968" t="s">
        <v>16784</v>
      </c>
      <c r="P4968" t="s">
        <v>16785</v>
      </c>
      <c r="Q4968" t="s">
        <v>75</v>
      </c>
      <c r="R4968">
        <v>66</v>
      </c>
      <c r="S4968">
        <v>-1</v>
      </c>
      <c r="T4968" t="s">
        <v>149</v>
      </c>
      <c r="U4968" s="1">
        <v>41080</v>
      </c>
      <c r="V4968" t="s">
        <v>48</v>
      </c>
      <c r="W4968" t="s">
        <v>32</v>
      </c>
      <c r="X4968" t="s">
        <v>49</v>
      </c>
      <c r="Y4968" t="s">
        <v>435</v>
      </c>
      <c r="Z4968" t="s">
        <v>151</v>
      </c>
      <c r="AA4968" t="s">
        <v>69</v>
      </c>
      <c r="AB4968" t="s">
        <v>32</v>
      </c>
      <c r="AC4968" t="s">
        <v>170</v>
      </c>
      <c r="AD4968" t="s">
        <v>544</v>
      </c>
      <c r="AE4968" t="s">
        <v>54</v>
      </c>
    </row>
    <row r="4969" spans="1:31" x14ac:dyDescent="0.2">
      <c r="A4969">
        <v>65</v>
      </c>
      <c r="B4969" t="s">
        <v>112</v>
      </c>
      <c r="C4969" t="s">
        <v>522</v>
      </c>
      <c r="D4969" t="s">
        <v>33</v>
      </c>
      <c r="E4969" t="s">
        <v>34</v>
      </c>
      <c r="F4969" t="s">
        <v>56</v>
      </c>
      <c r="G4969" t="s">
        <v>22808</v>
      </c>
      <c r="H4969" t="s">
        <v>22809</v>
      </c>
      <c r="I4969" t="s">
        <v>22810</v>
      </c>
      <c r="J4969" t="s">
        <v>22811</v>
      </c>
      <c r="K4969" t="s">
        <v>22812</v>
      </c>
      <c r="L4969" t="s">
        <v>22813</v>
      </c>
      <c r="M4969" t="s">
        <v>22814</v>
      </c>
      <c r="N4969" t="s">
        <v>22815</v>
      </c>
      <c r="O4969" t="s">
        <v>22816</v>
      </c>
      <c r="P4969" t="s">
        <v>22817</v>
      </c>
      <c r="Q4969" t="s">
        <v>75</v>
      </c>
      <c r="R4969">
        <v>67</v>
      </c>
      <c r="S4969">
        <v>-1</v>
      </c>
      <c r="T4969" t="s">
        <v>91</v>
      </c>
      <c r="U4969" s="1">
        <v>41090</v>
      </c>
      <c r="V4969" t="s">
        <v>2984</v>
      </c>
      <c r="W4969" t="s">
        <v>191</v>
      </c>
      <c r="X4969" t="s">
        <v>49</v>
      </c>
      <c r="Y4969" t="s">
        <v>643</v>
      </c>
      <c r="Z4969" t="s">
        <v>205</v>
      </c>
      <c r="AA4969" t="s">
        <v>69</v>
      </c>
      <c r="AB4969" t="s">
        <v>70</v>
      </c>
      <c r="AC4969" t="s">
        <v>71</v>
      </c>
      <c r="AD4969" t="s">
        <v>22818</v>
      </c>
      <c r="AE4969" t="s">
        <v>54</v>
      </c>
    </row>
    <row r="4970" spans="1:31" x14ac:dyDescent="0.2">
      <c r="A4970">
        <v>65</v>
      </c>
      <c r="B4970" t="s">
        <v>55</v>
      </c>
      <c r="C4970" t="s">
        <v>32</v>
      </c>
      <c r="D4970" t="s">
        <v>182</v>
      </c>
      <c r="E4970" t="s">
        <v>34</v>
      </c>
      <c r="F4970" t="s">
        <v>56</v>
      </c>
      <c r="G4970" t="s">
        <v>31317</v>
      </c>
      <c r="H4970" t="s">
        <v>31318</v>
      </c>
      <c r="I4970" t="s">
        <v>31319</v>
      </c>
      <c r="J4970" t="s">
        <v>31320</v>
      </c>
      <c r="K4970" t="s">
        <v>31321</v>
      </c>
      <c r="L4970" t="s">
        <v>31322</v>
      </c>
      <c r="M4970" t="s">
        <v>31323</v>
      </c>
      <c r="N4970" t="s">
        <v>31324</v>
      </c>
      <c r="O4970" t="s">
        <v>31325</v>
      </c>
      <c r="P4970" t="s">
        <v>31326</v>
      </c>
      <c r="Q4970" t="s">
        <v>75</v>
      </c>
      <c r="R4970">
        <v>63</v>
      </c>
      <c r="S4970">
        <v>100000</v>
      </c>
      <c r="T4970" t="s">
        <v>631</v>
      </c>
      <c r="U4970" s="1">
        <v>41087</v>
      </c>
      <c r="V4970" t="s">
        <v>48</v>
      </c>
      <c r="W4970" t="s">
        <v>32</v>
      </c>
      <c r="X4970" t="s">
        <v>244</v>
      </c>
      <c r="Y4970" t="s">
        <v>261</v>
      </c>
      <c r="Z4970" t="s">
        <v>298</v>
      </c>
      <c r="AA4970" t="s">
        <v>69</v>
      </c>
      <c r="AB4970" t="s">
        <v>70</v>
      </c>
      <c r="AC4970" t="s">
        <v>71</v>
      </c>
      <c r="AD4970" t="s">
        <v>95</v>
      </c>
      <c r="AE4970" t="s">
        <v>54</v>
      </c>
    </row>
    <row r="4971" spans="1:31" x14ac:dyDescent="0.2">
      <c r="A4971">
        <v>65</v>
      </c>
      <c r="B4971" t="s">
        <v>169</v>
      </c>
      <c r="C4971" t="s">
        <v>32</v>
      </c>
      <c r="D4971" t="s">
        <v>33</v>
      </c>
      <c r="E4971" t="s">
        <v>34</v>
      </c>
      <c r="F4971" t="s">
        <v>114</v>
      </c>
      <c r="G4971" t="s">
        <v>31507</v>
      </c>
      <c r="H4971" t="s">
        <v>31508</v>
      </c>
      <c r="I4971" t="s">
        <v>31509</v>
      </c>
      <c r="J4971" t="s">
        <v>31510</v>
      </c>
      <c r="K4971" t="s">
        <v>31511</v>
      </c>
      <c r="L4971" t="s">
        <v>31512</v>
      </c>
      <c r="M4971" t="s">
        <v>31513</v>
      </c>
      <c r="N4971" t="s">
        <v>31514</v>
      </c>
      <c r="O4971" t="s">
        <v>31515</v>
      </c>
      <c r="P4971" t="s">
        <v>31516</v>
      </c>
      <c r="Q4971" t="s">
        <v>75</v>
      </c>
      <c r="R4971">
        <v>69</v>
      </c>
      <c r="S4971">
        <v>-1</v>
      </c>
      <c r="T4971" t="s">
        <v>47</v>
      </c>
      <c r="U4971" s="1">
        <v>41014</v>
      </c>
      <c r="V4971" t="s">
        <v>164</v>
      </c>
      <c r="W4971" t="s">
        <v>32</v>
      </c>
      <c r="X4971" t="s">
        <v>49</v>
      </c>
      <c r="Y4971" t="s">
        <v>245</v>
      </c>
      <c r="Z4971" t="s">
        <v>1041</v>
      </c>
      <c r="AA4971" t="s">
        <v>51</v>
      </c>
      <c r="AB4971" t="s">
        <v>263</v>
      </c>
      <c r="AC4971" t="s">
        <v>71</v>
      </c>
      <c r="AD4971" t="s">
        <v>31517</v>
      </c>
      <c r="AE4971" t="s">
        <v>54</v>
      </c>
    </row>
    <row r="4972" spans="1:31" x14ac:dyDescent="0.2">
      <c r="A4972">
        <v>65</v>
      </c>
      <c r="B4972" t="s">
        <v>55</v>
      </c>
      <c r="C4972" t="s">
        <v>155</v>
      </c>
      <c r="D4972" t="s">
        <v>33</v>
      </c>
      <c r="E4972" t="s">
        <v>34</v>
      </c>
      <c r="F4972" t="s">
        <v>833</v>
      </c>
      <c r="G4972" t="s">
        <v>32751</v>
      </c>
      <c r="H4972" t="s">
        <v>32752</v>
      </c>
      <c r="I4972" t="s">
        <v>32753</v>
      </c>
      <c r="J4972" t="s">
        <v>32754</v>
      </c>
      <c r="K4972" t="s">
        <v>32755</v>
      </c>
      <c r="L4972" t="s">
        <v>32756</v>
      </c>
      <c r="M4972" t="s">
        <v>32757</v>
      </c>
      <c r="N4972" t="s">
        <v>32758</v>
      </c>
      <c r="O4972" t="s">
        <v>32759</v>
      </c>
      <c r="P4972" t="s">
        <v>32760</v>
      </c>
      <c r="Q4972" t="s">
        <v>75</v>
      </c>
      <c r="R4972">
        <v>68</v>
      </c>
      <c r="S4972">
        <v>-1</v>
      </c>
      <c r="T4972" t="s">
        <v>163</v>
      </c>
      <c r="U4972" s="1">
        <v>40907</v>
      </c>
      <c r="V4972" t="s">
        <v>4944</v>
      </c>
      <c r="W4972" t="s">
        <v>32</v>
      </c>
      <c r="X4972" t="s">
        <v>49</v>
      </c>
      <c r="Y4972" t="s">
        <v>32</v>
      </c>
      <c r="Z4972" t="s">
        <v>246</v>
      </c>
      <c r="AA4972" t="s">
        <v>51</v>
      </c>
      <c r="AB4972" t="s">
        <v>32</v>
      </c>
      <c r="AC4972" t="s">
        <v>71</v>
      </c>
      <c r="AD4972" t="s">
        <v>32761</v>
      </c>
      <c r="AE4972" t="s">
        <v>54</v>
      </c>
    </row>
    <row r="4973" spans="1:31" x14ac:dyDescent="0.2">
      <c r="A4973">
        <v>65</v>
      </c>
      <c r="B4973" t="s">
        <v>620</v>
      </c>
      <c r="C4973" t="s">
        <v>113</v>
      </c>
      <c r="D4973" t="s">
        <v>501</v>
      </c>
      <c r="E4973" t="s">
        <v>34</v>
      </c>
      <c r="F4973" t="s">
        <v>114</v>
      </c>
      <c r="G4973" t="s">
        <v>36265</v>
      </c>
      <c r="H4973" t="s">
        <v>36266</v>
      </c>
      <c r="I4973" t="s">
        <v>36267</v>
      </c>
      <c r="J4973" t="s">
        <v>36268</v>
      </c>
      <c r="K4973" t="s">
        <v>36269</v>
      </c>
      <c r="L4973" t="s">
        <v>36270</v>
      </c>
      <c r="M4973" t="s">
        <v>36271</v>
      </c>
      <c r="N4973" t="s">
        <v>36272</v>
      </c>
      <c r="O4973" t="s">
        <v>32</v>
      </c>
      <c r="P4973" t="s">
        <v>36273</v>
      </c>
      <c r="Q4973" t="s">
        <v>924</v>
      </c>
      <c r="R4973">
        <v>65</v>
      </c>
      <c r="S4973">
        <v>-1</v>
      </c>
      <c r="T4973" t="s">
        <v>68</v>
      </c>
      <c r="U4973" s="1">
        <v>41059</v>
      </c>
      <c r="V4973" t="s">
        <v>260</v>
      </c>
      <c r="W4973" t="s">
        <v>191</v>
      </c>
      <c r="X4973" t="s">
        <v>49</v>
      </c>
      <c r="Y4973" t="s">
        <v>93</v>
      </c>
      <c r="Z4973" t="s">
        <v>151</v>
      </c>
      <c r="AA4973" t="s">
        <v>69</v>
      </c>
      <c r="AB4973" t="s">
        <v>32</v>
      </c>
      <c r="AC4973" t="s">
        <v>71</v>
      </c>
      <c r="AD4973" t="s">
        <v>36274</v>
      </c>
      <c r="AE4973" t="s">
        <v>54</v>
      </c>
    </row>
    <row r="4974" spans="1:31" x14ac:dyDescent="0.2">
      <c r="A4974">
        <v>65</v>
      </c>
      <c r="B4974" t="s">
        <v>55</v>
      </c>
      <c r="C4974" t="s">
        <v>155</v>
      </c>
      <c r="D4974" t="s">
        <v>33</v>
      </c>
      <c r="E4974" t="s">
        <v>34</v>
      </c>
      <c r="F4974" t="s">
        <v>56</v>
      </c>
      <c r="G4974" t="s">
        <v>37953</v>
      </c>
      <c r="H4974" t="s">
        <v>32</v>
      </c>
      <c r="I4974" t="s">
        <v>37954</v>
      </c>
      <c r="J4974" t="s">
        <v>37955</v>
      </c>
      <c r="K4974" t="s">
        <v>37956</v>
      </c>
      <c r="L4974" t="s">
        <v>37957</v>
      </c>
      <c r="M4974" t="s">
        <v>25472</v>
      </c>
      <c r="N4974" t="s">
        <v>37958</v>
      </c>
      <c r="O4974" t="s">
        <v>32</v>
      </c>
      <c r="P4974" t="s">
        <v>37959</v>
      </c>
      <c r="Q4974" t="s">
        <v>75</v>
      </c>
      <c r="R4974">
        <v>70</v>
      </c>
      <c r="S4974">
        <v>-1</v>
      </c>
      <c r="T4974" t="s">
        <v>576</v>
      </c>
      <c r="U4974" s="1">
        <v>41064</v>
      </c>
      <c r="V4974" t="s">
        <v>48</v>
      </c>
      <c r="W4974" t="s">
        <v>92</v>
      </c>
      <c r="X4974" t="s">
        <v>49</v>
      </c>
      <c r="Y4974" t="s">
        <v>32</v>
      </c>
      <c r="Z4974" t="s">
        <v>205</v>
      </c>
      <c r="AA4974" t="s">
        <v>51</v>
      </c>
      <c r="AB4974" t="s">
        <v>367</v>
      </c>
      <c r="AC4974" t="s">
        <v>220</v>
      </c>
      <c r="AD4974" t="s">
        <v>95</v>
      </c>
      <c r="AE4974" t="s">
        <v>54</v>
      </c>
    </row>
    <row r="4975" spans="1:31" x14ac:dyDescent="0.2">
      <c r="A4975">
        <v>65</v>
      </c>
      <c r="B4975" t="s">
        <v>169</v>
      </c>
      <c r="C4975" t="s">
        <v>155</v>
      </c>
      <c r="D4975" t="s">
        <v>33</v>
      </c>
      <c r="E4975" t="s">
        <v>170</v>
      </c>
      <c r="F4975" t="s">
        <v>833</v>
      </c>
      <c r="G4975" t="s">
        <v>39694</v>
      </c>
      <c r="H4975" t="s">
        <v>39695</v>
      </c>
      <c r="I4975" t="s">
        <v>32</v>
      </c>
      <c r="J4975" t="s">
        <v>39696</v>
      </c>
      <c r="K4975" t="s">
        <v>39697</v>
      </c>
      <c r="L4975" t="s">
        <v>32</v>
      </c>
      <c r="M4975" t="s">
        <v>23127</v>
      </c>
      <c r="N4975" t="s">
        <v>39698</v>
      </c>
      <c r="O4975" t="s">
        <v>39699</v>
      </c>
      <c r="P4975" t="s">
        <v>32</v>
      </c>
      <c r="Q4975" t="s">
        <v>75</v>
      </c>
      <c r="R4975">
        <v>72</v>
      </c>
      <c r="S4975">
        <v>-1</v>
      </c>
      <c r="T4975" t="s">
        <v>91</v>
      </c>
      <c r="U4975" s="1">
        <v>41090</v>
      </c>
      <c r="V4975" t="s">
        <v>164</v>
      </c>
      <c r="W4975" t="s">
        <v>32</v>
      </c>
      <c r="X4975" t="s">
        <v>49</v>
      </c>
      <c r="Y4975" t="s">
        <v>32</v>
      </c>
      <c r="Z4975" t="s">
        <v>246</v>
      </c>
      <c r="AA4975" t="s">
        <v>51</v>
      </c>
      <c r="AB4975" t="s">
        <v>32</v>
      </c>
      <c r="AC4975" t="s">
        <v>71</v>
      </c>
      <c r="AD4975" t="s">
        <v>95</v>
      </c>
      <c r="AE4975" t="s">
        <v>54</v>
      </c>
    </row>
    <row r="4976" spans="1:31" x14ac:dyDescent="0.2">
      <c r="A4976">
        <v>65</v>
      </c>
      <c r="B4976" t="s">
        <v>112</v>
      </c>
      <c r="C4976" t="s">
        <v>113</v>
      </c>
      <c r="D4976" t="s">
        <v>33</v>
      </c>
      <c r="E4976" t="s">
        <v>34</v>
      </c>
      <c r="F4976" t="s">
        <v>56</v>
      </c>
      <c r="G4976" t="s">
        <v>32</v>
      </c>
      <c r="H4976" t="s">
        <v>32</v>
      </c>
      <c r="I4976" t="s">
        <v>32</v>
      </c>
      <c r="J4976" t="s">
        <v>32</v>
      </c>
      <c r="K4976" t="s">
        <v>32</v>
      </c>
      <c r="L4976" t="s">
        <v>32</v>
      </c>
      <c r="M4976" t="s">
        <v>32</v>
      </c>
      <c r="N4976" t="s">
        <v>32</v>
      </c>
      <c r="O4976" t="s">
        <v>32</v>
      </c>
      <c r="P4976" t="s">
        <v>32</v>
      </c>
      <c r="Q4976" t="s">
        <v>75</v>
      </c>
      <c r="R4976">
        <v>65</v>
      </c>
      <c r="S4976">
        <v>-1</v>
      </c>
      <c r="T4976" t="s">
        <v>1601</v>
      </c>
      <c r="U4976" s="1">
        <v>41088</v>
      </c>
      <c r="V4976" t="s">
        <v>3194</v>
      </c>
      <c r="W4976" t="s">
        <v>191</v>
      </c>
      <c r="X4976" t="s">
        <v>49</v>
      </c>
      <c r="Y4976" t="s">
        <v>32</v>
      </c>
      <c r="Z4976" t="s">
        <v>322</v>
      </c>
      <c r="AA4976" t="s">
        <v>69</v>
      </c>
      <c r="AB4976" t="s">
        <v>521</v>
      </c>
      <c r="AC4976" t="s">
        <v>71</v>
      </c>
      <c r="AD4976" t="s">
        <v>1117</v>
      </c>
      <c r="AE4976" t="s">
        <v>265</v>
      </c>
    </row>
    <row r="4977" spans="1:31" x14ac:dyDescent="0.2">
      <c r="A4977">
        <v>66</v>
      </c>
      <c r="B4977" t="s">
        <v>96</v>
      </c>
      <c r="C4977" t="s">
        <v>32</v>
      </c>
      <c r="D4977" t="s">
        <v>33</v>
      </c>
      <c r="E4977" t="s">
        <v>170</v>
      </c>
      <c r="F4977" t="s">
        <v>56</v>
      </c>
      <c r="G4977" t="s">
        <v>3670</v>
      </c>
      <c r="H4977" t="s">
        <v>3671</v>
      </c>
      <c r="I4977" t="s">
        <v>3672</v>
      </c>
      <c r="J4977" t="s">
        <v>32</v>
      </c>
      <c r="K4977" t="s">
        <v>3673</v>
      </c>
      <c r="L4977" t="s">
        <v>3674</v>
      </c>
      <c r="M4977" t="s">
        <v>3675</v>
      </c>
      <c r="N4977" t="s">
        <v>3676</v>
      </c>
      <c r="O4977" t="s">
        <v>3677</v>
      </c>
      <c r="P4977" t="s">
        <v>32</v>
      </c>
      <c r="Q4977" t="s">
        <v>75</v>
      </c>
      <c r="R4977">
        <v>64</v>
      </c>
      <c r="S4977">
        <v>-1</v>
      </c>
      <c r="T4977" t="s">
        <v>631</v>
      </c>
      <c r="U4977" s="1">
        <v>41038</v>
      </c>
      <c r="V4977" t="s">
        <v>260</v>
      </c>
      <c r="W4977" t="s">
        <v>191</v>
      </c>
      <c r="X4977" t="s">
        <v>49</v>
      </c>
      <c r="Y4977" t="s">
        <v>93</v>
      </c>
      <c r="Z4977" t="s">
        <v>388</v>
      </c>
      <c r="AA4977" t="s">
        <v>69</v>
      </c>
      <c r="AB4977" t="s">
        <v>887</v>
      </c>
      <c r="AC4977" t="s">
        <v>71</v>
      </c>
      <c r="AD4977" t="s">
        <v>95</v>
      </c>
      <c r="AE4977" t="s">
        <v>54</v>
      </c>
    </row>
    <row r="4978" spans="1:31" x14ac:dyDescent="0.2">
      <c r="A4978">
        <v>66</v>
      </c>
      <c r="B4978" t="s">
        <v>154</v>
      </c>
      <c r="C4978" t="s">
        <v>32</v>
      </c>
      <c r="D4978" t="s">
        <v>501</v>
      </c>
      <c r="E4978" t="s">
        <v>34</v>
      </c>
      <c r="F4978" t="s">
        <v>114</v>
      </c>
      <c r="G4978" t="s">
        <v>7475</v>
      </c>
      <c r="H4978" t="s">
        <v>7476</v>
      </c>
      <c r="I4978" t="s">
        <v>7477</v>
      </c>
      <c r="J4978" t="s">
        <v>7478</v>
      </c>
      <c r="K4978" t="s">
        <v>7479</v>
      </c>
      <c r="L4978" t="s">
        <v>7480</v>
      </c>
      <c r="M4978" t="s">
        <v>7481</v>
      </c>
      <c r="N4978" t="s">
        <v>7482</v>
      </c>
      <c r="O4978" t="s">
        <v>7483</v>
      </c>
      <c r="P4978" t="s">
        <v>7484</v>
      </c>
      <c r="Q4978" t="s">
        <v>75</v>
      </c>
      <c r="R4978">
        <v>69</v>
      </c>
      <c r="S4978">
        <v>-1</v>
      </c>
      <c r="T4978" t="s">
        <v>32</v>
      </c>
      <c r="U4978" s="1">
        <v>41089</v>
      </c>
      <c r="V4978" t="s">
        <v>164</v>
      </c>
      <c r="W4978" t="s">
        <v>32</v>
      </c>
      <c r="X4978" t="s">
        <v>49</v>
      </c>
      <c r="Y4978" t="s">
        <v>435</v>
      </c>
      <c r="Z4978" t="s">
        <v>32</v>
      </c>
      <c r="AA4978" t="s">
        <v>51</v>
      </c>
      <c r="AB4978" t="s">
        <v>167</v>
      </c>
      <c r="AC4978" t="s">
        <v>71</v>
      </c>
      <c r="AD4978" t="s">
        <v>1300</v>
      </c>
      <c r="AE4978" t="s">
        <v>54</v>
      </c>
    </row>
    <row r="4979" spans="1:31" x14ac:dyDescent="0.2">
      <c r="A4979">
        <v>66</v>
      </c>
      <c r="B4979" t="s">
        <v>96</v>
      </c>
      <c r="C4979" t="s">
        <v>91</v>
      </c>
      <c r="D4979" t="s">
        <v>33</v>
      </c>
      <c r="E4979" t="s">
        <v>34</v>
      </c>
      <c r="F4979" t="s">
        <v>114</v>
      </c>
      <c r="G4979" t="s">
        <v>7883</v>
      </c>
      <c r="H4979" t="s">
        <v>7884</v>
      </c>
      <c r="I4979" t="s">
        <v>7885</v>
      </c>
      <c r="J4979" t="s">
        <v>7886</v>
      </c>
      <c r="K4979" t="s">
        <v>7887</v>
      </c>
      <c r="L4979" t="s">
        <v>7888</v>
      </c>
      <c r="M4979" t="s">
        <v>7889</v>
      </c>
      <c r="N4979" t="s">
        <v>7890</v>
      </c>
      <c r="O4979" t="s">
        <v>7891</v>
      </c>
      <c r="P4979" t="s">
        <v>7892</v>
      </c>
      <c r="Q4979" t="s">
        <v>75</v>
      </c>
      <c r="R4979">
        <v>63</v>
      </c>
      <c r="S4979">
        <v>-1</v>
      </c>
      <c r="T4979" t="s">
        <v>163</v>
      </c>
      <c r="U4979" s="1">
        <v>41086</v>
      </c>
      <c r="V4979" t="s">
        <v>1991</v>
      </c>
      <c r="W4979" t="s">
        <v>181</v>
      </c>
      <c r="X4979" t="s">
        <v>49</v>
      </c>
      <c r="Y4979" t="s">
        <v>245</v>
      </c>
      <c r="Z4979" t="s">
        <v>91</v>
      </c>
      <c r="AA4979" t="s">
        <v>69</v>
      </c>
      <c r="AB4979" t="s">
        <v>276</v>
      </c>
      <c r="AC4979" t="s">
        <v>71</v>
      </c>
      <c r="AD4979" t="s">
        <v>1117</v>
      </c>
      <c r="AE4979" t="s">
        <v>54</v>
      </c>
    </row>
    <row r="4980" spans="1:31" x14ac:dyDescent="0.2">
      <c r="A4980">
        <v>66</v>
      </c>
      <c r="B4980" t="s">
        <v>96</v>
      </c>
      <c r="C4980" t="s">
        <v>32</v>
      </c>
      <c r="D4980" t="s">
        <v>182</v>
      </c>
      <c r="E4980" t="s">
        <v>34</v>
      </c>
      <c r="F4980" t="s">
        <v>7143</v>
      </c>
      <c r="G4980" t="s">
        <v>10908</v>
      </c>
      <c r="H4980" t="s">
        <v>10909</v>
      </c>
      <c r="I4980" t="s">
        <v>10910</v>
      </c>
      <c r="J4980" t="s">
        <v>10911</v>
      </c>
      <c r="K4980" t="s">
        <v>10912</v>
      </c>
      <c r="L4980" t="s">
        <v>10913</v>
      </c>
      <c r="M4980" t="s">
        <v>10914</v>
      </c>
      <c r="N4980" t="s">
        <v>10915</v>
      </c>
      <c r="O4980" t="s">
        <v>10916</v>
      </c>
      <c r="P4980" t="s">
        <v>10917</v>
      </c>
      <c r="Q4980" t="s">
        <v>32</v>
      </c>
      <c r="R4980">
        <v>66</v>
      </c>
      <c r="S4980">
        <v>-1</v>
      </c>
      <c r="T4980" t="s">
        <v>32</v>
      </c>
      <c r="U4980" s="1">
        <v>41066</v>
      </c>
      <c r="V4980" t="s">
        <v>1474</v>
      </c>
      <c r="W4980" t="s">
        <v>32</v>
      </c>
      <c r="X4980" t="s">
        <v>49</v>
      </c>
      <c r="Y4980" t="s">
        <v>32</v>
      </c>
      <c r="Z4980" t="s">
        <v>91</v>
      </c>
      <c r="AA4980" t="s">
        <v>69</v>
      </c>
      <c r="AB4980" t="s">
        <v>271</v>
      </c>
      <c r="AC4980" t="s">
        <v>71</v>
      </c>
      <c r="AD4980" t="s">
        <v>95</v>
      </c>
      <c r="AE4980" t="s">
        <v>54</v>
      </c>
    </row>
    <row r="4981" spans="1:31" x14ac:dyDescent="0.2">
      <c r="A4981">
        <v>66</v>
      </c>
      <c r="B4981" t="s">
        <v>55</v>
      </c>
      <c r="C4981" t="s">
        <v>32</v>
      </c>
      <c r="D4981" t="s">
        <v>33</v>
      </c>
      <c r="E4981" t="s">
        <v>34</v>
      </c>
      <c r="F4981" t="s">
        <v>833</v>
      </c>
      <c r="G4981" t="s">
        <v>20994</v>
      </c>
      <c r="H4981" t="s">
        <v>20995</v>
      </c>
      <c r="I4981" t="s">
        <v>20996</v>
      </c>
      <c r="J4981" t="s">
        <v>20997</v>
      </c>
      <c r="K4981" t="s">
        <v>20998</v>
      </c>
      <c r="L4981" t="s">
        <v>20999</v>
      </c>
      <c r="M4981" t="s">
        <v>21000</v>
      </c>
      <c r="N4981" t="s">
        <v>21001</v>
      </c>
      <c r="O4981" t="s">
        <v>32</v>
      </c>
      <c r="P4981" t="s">
        <v>32</v>
      </c>
      <c r="Q4981" t="s">
        <v>75</v>
      </c>
      <c r="R4981">
        <v>73</v>
      </c>
      <c r="S4981">
        <v>-1</v>
      </c>
      <c r="T4981" t="s">
        <v>68</v>
      </c>
      <c r="U4981" s="1">
        <v>41089</v>
      </c>
      <c r="V4981" t="s">
        <v>48</v>
      </c>
      <c r="W4981" t="s">
        <v>191</v>
      </c>
      <c r="X4981" t="s">
        <v>49</v>
      </c>
      <c r="Y4981" t="s">
        <v>93</v>
      </c>
      <c r="Z4981" t="s">
        <v>1041</v>
      </c>
      <c r="AA4981" t="s">
        <v>51</v>
      </c>
      <c r="AB4981" t="s">
        <v>206</v>
      </c>
      <c r="AC4981" t="s">
        <v>71</v>
      </c>
      <c r="AD4981" t="s">
        <v>95</v>
      </c>
      <c r="AE4981" t="s">
        <v>54</v>
      </c>
    </row>
    <row r="4982" spans="1:31" x14ac:dyDescent="0.2">
      <c r="A4982">
        <v>66</v>
      </c>
      <c r="B4982" t="s">
        <v>169</v>
      </c>
      <c r="C4982" t="s">
        <v>83</v>
      </c>
      <c r="D4982" t="s">
        <v>501</v>
      </c>
      <c r="E4982" t="s">
        <v>34</v>
      </c>
      <c r="F4982" t="s">
        <v>56</v>
      </c>
      <c r="G4982" t="s">
        <v>25633</v>
      </c>
      <c r="H4982" t="s">
        <v>25634</v>
      </c>
      <c r="I4982" t="s">
        <v>25635</v>
      </c>
      <c r="J4982" t="s">
        <v>25636</v>
      </c>
      <c r="K4982" t="s">
        <v>25637</v>
      </c>
      <c r="L4982" t="s">
        <v>25638</v>
      </c>
      <c r="M4982" t="s">
        <v>25639</v>
      </c>
      <c r="N4982" t="s">
        <v>25640</v>
      </c>
      <c r="O4982" t="s">
        <v>25641</v>
      </c>
      <c r="P4982" t="s">
        <v>25642</v>
      </c>
      <c r="Q4982" t="s">
        <v>75</v>
      </c>
      <c r="R4982">
        <v>66</v>
      </c>
      <c r="S4982">
        <v>-1</v>
      </c>
      <c r="T4982" t="s">
        <v>163</v>
      </c>
      <c r="U4982" s="1">
        <v>41029</v>
      </c>
      <c r="V4982" t="s">
        <v>1598</v>
      </c>
      <c r="W4982" t="s">
        <v>191</v>
      </c>
      <c r="X4982" t="s">
        <v>49</v>
      </c>
      <c r="Y4982" t="s">
        <v>93</v>
      </c>
      <c r="Z4982" t="s">
        <v>1041</v>
      </c>
      <c r="AA4982" t="s">
        <v>69</v>
      </c>
      <c r="AB4982" t="s">
        <v>358</v>
      </c>
      <c r="AC4982" t="s">
        <v>71</v>
      </c>
      <c r="AD4982" t="s">
        <v>168</v>
      </c>
      <c r="AE4982" t="s">
        <v>54</v>
      </c>
    </row>
    <row r="4983" spans="1:31" x14ac:dyDescent="0.2">
      <c r="A4983">
        <v>66</v>
      </c>
      <c r="B4983" t="s">
        <v>31</v>
      </c>
      <c r="C4983" t="s">
        <v>155</v>
      </c>
      <c r="D4983" t="s">
        <v>33</v>
      </c>
      <c r="E4983" t="s">
        <v>34</v>
      </c>
      <c r="F4983" t="s">
        <v>1139</v>
      </c>
      <c r="G4983" t="s">
        <v>27289</v>
      </c>
      <c r="H4983" t="s">
        <v>27290</v>
      </c>
      <c r="I4983" t="s">
        <v>27291</v>
      </c>
      <c r="J4983" t="s">
        <v>142</v>
      </c>
      <c r="K4983" t="s">
        <v>20757</v>
      </c>
      <c r="L4983" t="s">
        <v>27292</v>
      </c>
      <c r="M4983" t="s">
        <v>27293</v>
      </c>
      <c r="N4983" t="s">
        <v>27294</v>
      </c>
      <c r="O4983" t="s">
        <v>27295</v>
      </c>
      <c r="P4983" t="s">
        <v>27296</v>
      </c>
      <c r="Q4983" t="s">
        <v>75</v>
      </c>
      <c r="R4983">
        <v>67</v>
      </c>
      <c r="S4983">
        <v>70000</v>
      </c>
      <c r="T4983" t="s">
        <v>215</v>
      </c>
      <c r="U4983" s="1">
        <v>41089</v>
      </c>
      <c r="V4983" t="s">
        <v>739</v>
      </c>
      <c r="W4983" t="s">
        <v>32</v>
      </c>
      <c r="X4983" t="s">
        <v>49</v>
      </c>
      <c r="Y4983" t="s">
        <v>32</v>
      </c>
      <c r="Z4983" t="s">
        <v>205</v>
      </c>
      <c r="AA4983" t="s">
        <v>51</v>
      </c>
      <c r="AB4983" t="s">
        <v>379</v>
      </c>
      <c r="AC4983" t="s">
        <v>71</v>
      </c>
      <c r="AD4983" t="s">
        <v>168</v>
      </c>
      <c r="AE4983" t="s">
        <v>54</v>
      </c>
    </row>
    <row r="4984" spans="1:31" x14ac:dyDescent="0.2">
      <c r="A4984">
        <v>66</v>
      </c>
      <c r="B4984" t="s">
        <v>55</v>
      </c>
      <c r="C4984" t="s">
        <v>113</v>
      </c>
      <c r="D4984" t="s">
        <v>33</v>
      </c>
      <c r="E4984" t="s">
        <v>32</v>
      </c>
      <c r="F4984" t="s">
        <v>56</v>
      </c>
      <c r="G4984" t="s">
        <v>38598</v>
      </c>
      <c r="H4984" t="s">
        <v>32</v>
      </c>
      <c r="I4984" t="s">
        <v>38599</v>
      </c>
      <c r="J4984" t="s">
        <v>38600</v>
      </c>
      <c r="K4984" t="s">
        <v>38601</v>
      </c>
      <c r="L4984" t="s">
        <v>38602</v>
      </c>
      <c r="M4984" t="s">
        <v>32</v>
      </c>
      <c r="N4984" t="s">
        <v>38603</v>
      </c>
      <c r="O4984" t="s">
        <v>32</v>
      </c>
      <c r="P4984" t="s">
        <v>38604</v>
      </c>
      <c r="Q4984" t="s">
        <v>75</v>
      </c>
      <c r="R4984">
        <v>66</v>
      </c>
      <c r="S4984">
        <v>-1</v>
      </c>
      <c r="T4984" t="s">
        <v>32</v>
      </c>
      <c r="U4984" s="1">
        <v>41086</v>
      </c>
      <c r="V4984" t="s">
        <v>48</v>
      </c>
      <c r="W4984" t="s">
        <v>32</v>
      </c>
      <c r="X4984" t="s">
        <v>49</v>
      </c>
      <c r="Y4984" t="s">
        <v>32</v>
      </c>
      <c r="Z4984" t="s">
        <v>378</v>
      </c>
      <c r="AA4984" t="s">
        <v>51</v>
      </c>
      <c r="AB4984" t="s">
        <v>389</v>
      </c>
      <c r="AC4984" t="s">
        <v>71</v>
      </c>
      <c r="AD4984" t="s">
        <v>332</v>
      </c>
      <c r="AE4984" t="s">
        <v>54</v>
      </c>
    </row>
    <row r="4985" spans="1:31" x14ac:dyDescent="0.2">
      <c r="A4985">
        <v>66</v>
      </c>
      <c r="B4985" t="s">
        <v>55</v>
      </c>
      <c r="C4985" t="s">
        <v>155</v>
      </c>
      <c r="D4985" t="s">
        <v>33</v>
      </c>
      <c r="E4985" t="s">
        <v>34</v>
      </c>
      <c r="F4985" t="s">
        <v>114</v>
      </c>
      <c r="G4985" t="s">
        <v>40058</v>
      </c>
      <c r="H4985" t="s">
        <v>40059</v>
      </c>
      <c r="I4985" t="s">
        <v>40060</v>
      </c>
      <c r="J4985" t="s">
        <v>40061</v>
      </c>
      <c r="K4985" t="s">
        <v>40062</v>
      </c>
      <c r="L4985" t="s">
        <v>40063</v>
      </c>
      <c r="M4985" t="s">
        <v>40064</v>
      </c>
      <c r="N4985" t="s">
        <v>40065</v>
      </c>
      <c r="O4985" t="s">
        <v>40066</v>
      </c>
      <c r="P4985" t="s">
        <v>40067</v>
      </c>
      <c r="Q4985" t="s">
        <v>75</v>
      </c>
      <c r="R4985">
        <v>65</v>
      </c>
      <c r="S4985">
        <v>80000</v>
      </c>
      <c r="T4985" t="s">
        <v>91</v>
      </c>
      <c r="U4985" s="1">
        <v>41090</v>
      </c>
      <c r="V4985" t="s">
        <v>799</v>
      </c>
      <c r="W4985" t="s">
        <v>886</v>
      </c>
      <c r="X4985" t="s">
        <v>49</v>
      </c>
      <c r="Y4985" t="s">
        <v>93</v>
      </c>
      <c r="Z4985" t="s">
        <v>378</v>
      </c>
      <c r="AA4985" t="s">
        <v>69</v>
      </c>
      <c r="AB4985" t="s">
        <v>618</v>
      </c>
      <c r="AC4985" t="s">
        <v>71</v>
      </c>
      <c r="AD4985" t="s">
        <v>168</v>
      </c>
      <c r="AE4985" t="s">
        <v>54</v>
      </c>
    </row>
    <row r="4986" spans="1:31" x14ac:dyDescent="0.2">
      <c r="A4986">
        <v>66</v>
      </c>
      <c r="B4986" t="s">
        <v>169</v>
      </c>
      <c r="C4986" t="s">
        <v>113</v>
      </c>
      <c r="D4986" t="s">
        <v>33</v>
      </c>
      <c r="E4986" t="s">
        <v>34</v>
      </c>
      <c r="F4986" t="s">
        <v>138</v>
      </c>
      <c r="G4986" t="s">
        <v>41284</v>
      </c>
      <c r="H4986" t="s">
        <v>41285</v>
      </c>
      <c r="I4986" t="s">
        <v>41286</v>
      </c>
      <c r="J4986" t="s">
        <v>8740</v>
      </c>
      <c r="K4986" t="s">
        <v>41287</v>
      </c>
      <c r="L4986" t="s">
        <v>41288</v>
      </c>
      <c r="M4986" t="s">
        <v>41289</v>
      </c>
      <c r="N4986" t="s">
        <v>41290</v>
      </c>
      <c r="O4986" t="s">
        <v>41291</v>
      </c>
      <c r="P4986" t="s">
        <v>41292</v>
      </c>
      <c r="Q4986" t="s">
        <v>75</v>
      </c>
      <c r="R4986">
        <v>72</v>
      </c>
      <c r="S4986">
        <v>-1</v>
      </c>
      <c r="T4986" t="s">
        <v>1601</v>
      </c>
      <c r="U4986" s="1">
        <v>41055</v>
      </c>
      <c r="V4986" t="s">
        <v>164</v>
      </c>
      <c r="W4986" t="s">
        <v>191</v>
      </c>
      <c r="X4986" t="s">
        <v>49</v>
      </c>
      <c r="Y4986" t="s">
        <v>435</v>
      </c>
      <c r="Z4986" t="s">
        <v>32</v>
      </c>
      <c r="AA4986" t="s">
        <v>51</v>
      </c>
      <c r="AB4986" t="s">
        <v>32</v>
      </c>
      <c r="AC4986" t="s">
        <v>71</v>
      </c>
      <c r="AD4986" t="s">
        <v>332</v>
      </c>
      <c r="AE4986" t="s">
        <v>54</v>
      </c>
    </row>
    <row r="4987" spans="1:31" x14ac:dyDescent="0.2">
      <c r="A4987">
        <v>67</v>
      </c>
      <c r="B4987" t="s">
        <v>112</v>
      </c>
      <c r="C4987" t="s">
        <v>113</v>
      </c>
      <c r="D4987" t="s">
        <v>501</v>
      </c>
      <c r="E4987" t="s">
        <v>34</v>
      </c>
      <c r="F4987" t="s">
        <v>1394</v>
      </c>
      <c r="G4987" t="s">
        <v>1411</v>
      </c>
      <c r="H4987" t="s">
        <v>1412</v>
      </c>
      <c r="I4987" t="s">
        <v>1413</v>
      </c>
      <c r="J4987" t="s">
        <v>1414</v>
      </c>
      <c r="K4987" t="s">
        <v>1415</v>
      </c>
      <c r="L4987" t="s">
        <v>1416</v>
      </c>
      <c r="M4987" t="s">
        <v>1417</v>
      </c>
      <c r="N4987" t="s">
        <v>1418</v>
      </c>
      <c r="O4987" t="s">
        <v>32</v>
      </c>
      <c r="P4987" t="s">
        <v>32</v>
      </c>
      <c r="Q4987" t="s">
        <v>75</v>
      </c>
      <c r="R4987">
        <v>69</v>
      </c>
      <c r="S4987">
        <v>-1</v>
      </c>
      <c r="T4987" t="s">
        <v>331</v>
      </c>
      <c r="U4987" s="1">
        <v>41085</v>
      </c>
      <c r="V4987" t="s">
        <v>260</v>
      </c>
      <c r="W4987" t="s">
        <v>32</v>
      </c>
      <c r="X4987" t="s">
        <v>49</v>
      </c>
      <c r="Y4987" t="s">
        <v>79</v>
      </c>
      <c r="Z4987" t="s">
        <v>91</v>
      </c>
      <c r="AA4987" t="s">
        <v>51</v>
      </c>
      <c r="AB4987" t="s">
        <v>32</v>
      </c>
      <c r="AC4987" t="s">
        <v>71</v>
      </c>
      <c r="AD4987" t="s">
        <v>1419</v>
      </c>
      <c r="AE4987" t="s">
        <v>54</v>
      </c>
    </row>
    <row r="4988" spans="1:31" x14ac:dyDescent="0.2">
      <c r="A4988">
        <v>67</v>
      </c>
      <c r="B4988" t="s">
        <v>32</v>
      </c>
      <c r="C4988" t="s">
        <v>32</v>
      </c>
      <c r="D4988" t="s">
        <v>182</v>
      </c>
      <c r="E4988" t="s">
        <v>34</v>
      </c>
      <c r="F4988" t="s">
        <v>1139</v>
      </c>
      <c r="G4988" t="s">
        <v>18921</v>
      </c>
      <c r="H4988" t="s">
        <v>18922</v>
      </c>
      <c r="I4988" t="s">
        <v>18923</v>
      </c>
      <c r="J4988" t="s">
        <v>18924</v>
      </c>
      <c r="K4988" t="s">
        <v>18925</v>
      </c>
      <c r="L4988" t="s">
        <v>18926</v>
      </c>
      <c r="M4988" t="s">
        <v>18927</v>
      </c>
      <c r="N4988" t="s">
        <v>18928</v>
      </c>
      <c r="O4988" t="s">
        <v>18929</v>
      </c>
      <c r="P4988" t="s">
        <v>18930</v>
      </c>
      <c r="Q4988" t="s">
        <v>32</v>
      </c>
      <c r="R4988">
        <v>62</v>
      </c>
      <c r="S4988">
        <v>30000</v>
      </c>
      <c r="T4988" t="s">
        <v>91</v>
      </c>
      <c r="U4988" s="1">
        <v>41065</v>
      </c>
      <c r="V4988" t="s">
        <v>667</v>
      </c>
      <c r="W4988" t="s">
        <v>78</v>
      </c>
      <c r="X4988" t="s">
        <v>49</v>
      </c>
      <c r="Y4988" t="s">
        <v>32</v>
      </c>
      <c r="Z4988" t="s">
        <v>475</v>
      </c>
      <c r="AA4988" t="s">
        <v>69</v>
      </c>
      <c r="AB4988" t="s">
        <v>358</v>
      </c>
      <c r="AC4988" t="s">
        <v>71</v>
      </c>
      <c r="AD4988" t="s">
        <v>95</v>
      </c>
      <c r="AE4988" t="s">
        <v>54</v>
      </c>
    </row>
    <row r="4989" spans="1:31" x14ac:dyDescent="0.2">
      <c r="A4989">
        <v>67</v>
      </c>
      <c r="B4989" t="s">
        <v>55</v>
      </c>
      <c r="C4989" t="s">
        <v>32</v>
      </c>
      <c r="D4989" t="s">
        <v>33</v>
      </c>
      <c r="E4989" t="s">
        <v>34</v>
      </c>
      <c r="F4989" t="s">
        <v>114</v>
      </c>
      <c r="G4989" t="s">
        <v>20423</v>
      </c>
      <c r="H4989" t="s">
        <v>20424</v>
      </c>
      <c r="I4989" t="s">
        <v>20425</v>
      </c>
      <c r="J4989" t="s">
        <v>20426</v>
      </c>
      <c r="K4989" t="s">
        <v>32</v>
      </c>
      <c r="L4989" t="s">
        <v>20427</v>
      </c>
      <c r="M4989" t="s">
        <v>20428</v>
      </c>
      <c r="N4989" t="s">
        <v>20429</v>
      </c>
      <c r="O4989" t="s">
        <v>20430</v>
      </c>
      <c r="P4989" t="s">
        <v>20431</v>
      </c>
      <c r="Q4989" t="s">
        <v>75</v>
      </c>
      <c r="R4989">
        <v>66</v>
      </c>
      <c r="S4989">
        <v>-1</v>
      </c>
      <c r="T4989" t="s">
        <v>32</v>
      </c>
      <c r="U4989" s="1">
        <v>41081</v>
      </c>
      <c r="V4989" t="s">
        <v>4944</v>
      </c>
      <c r="W4989" t="s">
        <v>886</v>
      </c>
      <c r="X4989" t="s">
        <v>49</v>
      </c>
      <c r="Y4989" t="s">
        <v>192</v>
      </c>
      <c r="Z4989" t="s">
        <v>91</v>
      </c>
      <c r="AA4989" t="s">
        <v>69</v>
      </c>
      <c r="AB4989" t="s">
        <v>32</v>
      </c>
      <c r="AC4989" t="s">
        <v>71</v>
      </c>
      <c r="AD4989" t="s">
        <v>424</v>
      </c>
      <c r="AE4989" t="s">
        <v>54</v>
      </c>
    </row>
    <row r="4990" spans="1:31" x14ac:dyDescent="0.2">
      <c r="A4990">
        <v>67</v>
      </c>
      <c r="B4990" t="s">
        <v>112</v>
      </c>
      <c r="C4990" t="s">
        <v>32</v>
      </c>
      <c r="D4990" t="s">
        <v>33</v>
      </c>
      <c r="E4990" t="s">
        <v>34</v>
      </c>
      <c r="F4990" t="s">
        <v>114</v>
      </c>
      <c r="G4990" t="s">
        <v>21524</v>
      </c>
      <c r="H4990" t="s">
        <v>21525</v>
      </c>
      <c r="I4990" t="s">
        <v>21526</v>
      </c>
      <c r="J4990" t="s">
        <v>21527</v>
      </c>
      <c r="K4990" t="s">
        <v>21528</v>
      </c>
      <c r="L4990" t="s">
        <v>21529</v>
      </c>
      <c r="M4990" t="s">
        <v>21530</v>
      </c>
      <c r="N4990" t="s">
        <v>21531</v>
      </c>
      <c r="O4990" t="s">
        <v>21532</v>
      </c>
      <c r="P4990" t="s">
        <v>21533</v>
      </c>
      <c r="Q4990" t="s">
        <v>75</v>
      </c>
      <c r="R4990">
        <v>67</v>
      </c>
      <c r="S4990">
        <v>40000</v>
      </c>
      <c r="T4990" t="s">
        <v>47</v>
      </c>
      <c r="U4990" s="1">
        <v>40980</v>
      </c>
      <c r="V4990" t="s">
        <v>48</v>
      </c>
      <c r="W4990" t="s">
        <v>191</v>
      </c>
      <c r="X4990" t="s">
        <v>49</v>
      </c>
      <c r="Y4990" t="s">
        <v>245</v>
      </c>
      <c r="Z4990" t="s">
        <v>205</v>
      </c>
      <c r="AA4990" t="s">
        <v>69</v>
      </c>
      <c r="AB4990" t="s">
        <v>358</v>
      </c>
      <c r="AC4990" t="s">
        <v>71</v>
      </c>
      <c r="AD4990" t="s">
        <v>332</v>
      </c>
      <c r="AE4990" t="s">
        <v>54</v>
      </c>
    </row>
    <row r="4991" spans="1:31" x14ac:dyDescent="0.2">
      <c r="A4991">
        <v>67</v>
      </c>
      <c r="B4991" t="s">
        <v>55</v>
      </c>
      <c r="C4991" t="s">
        <v>83</v>
      </c>
      <c r="D4991" t="s">
        <v>33</v>
      </c>
      <c r="E4991" t="s">
        <v>34</v>
      </c>
      <c r="F4991" t="s">
        <v>114</v>
      </c>
      <c r="G4991" t="s">
        <v>31112</v>
      </c>
      <c r="H4991" t="s">
        <v>31113</v>
      </c>
      <c r="I4991" t="s">
        <v>31114</v>
      </c>
      <c r="J4991" t="s">
        <v>31115</v>
      </c>
      <c r="K4991" t="s">
        <v>31116</v>
      </c>
      <c r="L4991" t="s">
        <v>31117</v>
      </c>
      <c r="M4991" t="s">
        <v>31118</v>
      </c>
      <c r="N4991" t="s">
        <v>31119</v>
      </c>
      <c r="O4991" t="s">
        <v>31120</v>
      </c>
      <c r="P4991" t="s">
        <v>31121</v>
      </c>
      <c r="Q4991" t="s">
        <v>75</v>
      </c>
      <c r="R4991">
        <v>64</v>
      </c>
      <c r="S4991">
        <v>-1</v>
      </c>
      <c r="T4991" t="s">
        <v>446</v>
      </c>
      <c r="U4991" s="1">
        <v>41088</v>
      </c>
      <c r="V4991" t="s">
        <v>739</v>
      </c>
      <c r="W4991" t="s">
        <v>32</v>
      </c>
      <c r="X4991" t="s">
        <v>49</v>
      </c>
      <c r="Y4991" t="s">
        <v>261</v>
      </c>
      <c r="Z4991" t="s">
        <v>322</v>
      </c>
      <c r="AA4991" t="s">
        <v>69</v>
      </c>
      <c r="AB4991" t="s">
        <v>423</v>
      </c>
      <c r="AC4991" t="s">
        <v>71</v>
      </c>
      <c r="AD4991" t="s">
        <v>332</v>
      </c>
      <c r="AE4991" t="s">
        <v>54</v>
      </c>
    </row>
    <row r="4992" spans="1:31" x14ac:dyDescent="0.2">
      <c r="A4992">
        <v>68</v>
      </c>
      <c r="B4992" t="s">
        <v>112</v>
      </c>
      <c r="C4992" t="s">
        <v>83</v>
      </c>
      <c r="D4992" t="s">
        <v>33</v>
      </c>
      <c r="E4992" t="s">
        <v>170</v>
      </c>
      <c r="F4992" t="s">
        <v>56</v>
      </c>
      <c r="G4992" t="s">
        <v>1757</v>
      </c>
      <c r="H4992" t="s">
        <v>1758</v>
      </c>
      <c r="I4992" t="s">
        <v>1759</v>
      </c>
      <c r="J4992" t="s">
        <v>1760</v>
      </c>
      <c r="K4992" t="s">
        <v>1761</v>
      </c>
      <c r="L4992" t="s">
        <v>1762</v>
      </c>
      <c r="M4992" t="s">
        <v>1763</v>
      </c>
      <c r="N4992" t="s">
        <v>1764</v>
      </c>
      <c r="O4992" t="s">
        <v>1765</v>
      </c>
      <c r="P4992" t="s">
        <v>1766</v>
      </c>
      <c r="Q4992" t="s">
        <v>75</v>
      </c>
      <c r="R4992">
        <v>65</v>
      </c>
      <c r="S4992">
        <v>-1</v>
      </c>
      <c r="T4992" t="s">
        <v>1601</v>
      </c>
      <c r="U4992" s="1">
        <v>41090</v>
      </c>
      <c r="V4992" t="s">
        <v>164</v>
      </c>
      <c r="W4992" t="s">
        <v>32</v>
      </c>
      <c r="X4992" t="s">
        <v>49</v>
      </c>
      <c r="Y4992" t="s">
        <v>435</v>
      </c>
      <c r="Z4992" t="s">
        <v>322</v>
      </c>
      <c r="AA4992" t="s">
        <v>51</v>
      </c>
      <c r="AB4992" t="s">
        <v>358</v>
      </c>
      <c r="AC4992" t="s">
        <v>71</v>
      </c>
      <c r="AD4992" t="s">
        <v>332</v>
      </c>
      <c r="AE4992" t="s">
        <v>54</v>
      </c>
    </row>
    <row r="4993" spans="1:31" x14ac:dyDescent="0.2">
      <c r="A4993">
        <v>68</v>
      </c>
      <c r="B4993" t="s">
        <v>154</v>
      </c>
      <c r="C4993" t="s">
        <v>155</v>
      </c>
      <c r="D4993" t="s">
        <v>501</v>
      </c>
      <c r="E4993" t="s">
        <v>32</v>
      </c>
      <c r="F4993" t="s">
        <v>183</v>
      </c>
      <c r="G4993" t="s">
        <v>9485</v>
      </c>
      <c r="H4993" t="s">
        <v>9486</v>
      </c>
      <c r="I4993" t="s">
        <v>9487</v>
      </c>
      <c r="J4993" t="s">
        <v>9488</v>
      </c>
      <c r="K4993" t="s">
        <v>9489</v>
      </c>
      <c r="L4993" t="s">
        <v>9490</v>
      </c>
      <c r="M4993" t="s">
        <v>9491</v>
      </c>
      <c r="N4993" t="s">
        <v>9492</v>
      </c>
      <c r="O4993" t="s">
        <v>9493</v>
      </c>
      <c r="P4993" t="s">
        <v>9494</v>
      </c>
      <c r="Q4993" t="s">
        <v>75</v>
      </c>
      <c r="R4993">
        <v>67</v>
      </c>
      <c r="S4993">
        <v>-1</v>
      </c>
      <c r="T4993" t="s">
        <v>91</v>
      </c>
      <c r="U4993" s="1">
        <v>41088</v>
      </c>
      <c r="V4993" t="s">
        <v>164</v>
      </c>
      <c r="W4993" t="s">
        <v>191</v>
      </c>
      <c r="X4993" t="s">
        <v>49</v>
      </c>
      <c r="Y4993" t="s">
        <v>495</v>
      </c>
      <c r="Z4993" t="s">
        <v>218</v>
      </c>
      <c r="AA4993" t="s">
        <v>69</v>
      </c>
      <c r="AB4993" t="s">
        <v>276</v>
      </c>
      <c r="AC4993" t="s">
        <v>71</v>
      </c>
      <c r="AD4993" t="s">
        <v>95</v>
      </c>
      <c r="AE4993" t="s">
        <v>54</v>
      </c>
    </row>
    <row r="4994" spans="1:31" x14ac:dyDescent="0.2">
      <c r="A4994">
        <v>68</v>
      </c>
      <c r="B4994" t="s">
        <v>96</v>
      </c>
      <c r="C4994" t="s">
        <v>155</v>
      </c>
      <c r="D4994" t="s">
        <v>33</v>
      </c>
      <c r="E4994" t="s">
        <v>34</v>
      </c>
      <c r="F4994" t="s">
        <v>56</v>
      </c>
      <c r="G4994" t="s">
        <v>17323</v>
      </c>
      <c r="H4994" t="s">
        <v>17324</v>
      </c>
      <c r="I4994" t="s">
        <v>17325</v>
      </c>
      <c r="J4994" t="s">
        <v>17326</v>
      </c>
      <c r="K4994" t="s">
        <v>17327</v>
      </c>
      <c r="L4994" t="s">
        <v>17328</v>
      </c>
      <c r="M4994" t="s">
        <v>17329</v>
      </c>
      <c r="N4994" t="s">
        <v>17330</v>
      </c>
      <c r="O4994" t="s">
        <v>17331</v>
      </c>
      <c r="P4994" t="s">
        <v>17332</v>
      </c>
      <c r="Q4994" t="s">
        <v>75</v>
      </c>
      <c r="R4994">
        <v>72</v>
      </c>
      <c r="S4994">
        <v>-1</v>
      </c>
      <c r="T4994" t="s">
        <v>47</v>
      </c>
      <c r="U4994" s="1">
        <v>41089</v>
      </c>
      <c r="V4994" t="s">
        <v>7282</v>
      </c>
      <c r="W4994" t="s">
        <v>886</v>
      </c>
      <c r="X4994" t="s">
        <v>49</v>
      </c>
      <c r="Y4994" t="s">
        <v>93</v>
      </c>
      <c r="Z4994" t="s">
        <v>322</v>
      </c>
      <c r="AA4994" t="s">
        <v>51</v>
      </c>
      <c r="AB4994" t="s">
        <v>233</v>
      </c>
      <c r="AC4994" t="s">
        <v>71</v>
      </c>
      <c r="AD4994" t="s">
        <v>5939</v>
      </c>
      <c r="AE4994" t="s">
        <v>54</v>
      </c>
    </row>
    <row r="4995" spans="1:31" x14ac:dyDescent="0.2">
      <c r="A4995">
        <v>68</v>
      </c>
      <c r="B4995" t="s">
        <v>32</v>
      </c>
      <c r="C4995" t="s">
        <v>32</v>
      </c>
      <c r="D4995" t="s">
        <v>501</v>
      </c>
      <c r="E4995" t="s">
        <v>34</v>
      </c>
      <c r="F4995" t="s">
        <v>221</v>
      </c>
      <c r="G4995" t="s">
        <v>21180</v>
      </c>
      <c r="H4995" t="s">
        <v>21181</v>
      </c>
      <c r="I4995" t="s">
        <v>21182</v>
      </c>
      <c r="J4995" t="s">
        <v>21183</v>
      </c>
      <c r="K4995" t="s">
        <v>21184</v>
      </c>
      <c r="L4995" t="s">
        <v>21185</v>
      </c>
      <c r="M4995" t="s">
        <v>21186</v>
      </c>
      <c r="N4995" t="s">
        <v>21187</v>
      </c>
      <c r="O4995" t="s">
        <v>21188</v>
      </c>
      <c r="P4995" t="s">
        <v>21189</v>
      </c>
      <c r="Q4995" t="s">
        <v>75</v>
      </c>
      <c r="R4995">
        <v>73</v>
      </c>
      <c r="S4995">
        <v>40000</v>
      </c>
      <c r="T4995" t="s">
        <v>215</v>
      </c>
      <c r="U4995" s="1">
        <v>40835</v>
      </c>
      <c r="V4995" t="s">
        <v>48</v>
      </c>
      <c r="W4995" t="s">
        <v>191</v>
      </c>
      <c r="X4995" t="s">
        <v>49</v>
      </c>
      <c r="Y4995" t="s">
        <v>495</v>
      </c>
      <c r="Z4995" t="s">
        <v>275</v>
      </c>
      <c r="AA4995" t="s">
        <v>51</v>
      </c>
      <c r="AB4995" t="s">
        <v>52</v>
      </c>
      <c r="AC4995" t="s">
        <v>71</v>
      </c>
      <c r="AD4995" t="s">
        <v>95</v>
      </c>
      <c r="AE4995" t="s">
        <v>54</v>
      </c>
    </row>
    <row r="4996" spans="1:31" x14ac:dyDescent="0.2">
      <c r="A4996">
        <v>68</v>
      </c>
      <c r="B4996" t="s">
        <v>55</v>
      </c>
      <c r="C4996" t="s">
        <v>32</v>
      </c>
      <c r="D4996" t="s">
        <v>182</v>
      </c>
      <c r="E4996" t="s">
        <v>34</v>
      </c>
      <c r="F4996" t="s">
        <v>773</v>
      </c>
      <c r="G4996" t="s">
        <v>30317</v>
      </c>
      <c r="H4996" t="s">
        <v>30318</v>
      </c>
      <c r="I4996" t="s">
        <v>30319</v>
      </c>
      <c r="J4996" t="s">
        <v>30320</v>
      </c>
      <c r="K4996" t="s">
        <v>30321</v>
      </c>
      <c r="L4996" t="s">
        <v>30322</v>
      </c>
      <c r="M4996" t="s">
        <v>30323</v>
      </c>
      <c r="N4996" t="s">
        <v>30324</v>
      </c>
      <c r="O4996" t="s">
        <v>30325</v>
      </c>
      <c r="P4996" t="s">
        <v>30326</v>
      </c>
      <c r="Q4996" t="s">
        <v>75</v>
      </c>
      <c r="R4996">
        <v>65</v>
      </c>
      <c r="S4996">
        <v>50000</v>
      </c>
      <c r="T4996" t="s">
        <v>576</v>
      </c>
      <c r="U4996" s="1">
        <v>41077</v>
      </c>
      <c r="V4996" t="s">
        <v>164</v>
      </c>
      <c r="W4996" t="s">
        <v>191</v>
      </c>
      <c r="X4996" t="s">
        <v>49</v>
      </c>
      <c r="Y4996" t="s">
        <v>245</v>
      </c>
      <c r="Z4996" t="s">
        <v>322</v>
      </c>
      <c r="AA4996" t="s">
        <v>51</v>
      </c>
      <c r="AB4996" t="s">
        <v>206</v>
      </c>
      <c r="AC4996" t="s">
        <v>71</v>
      </c>
      <c r="AD4996" t="s">
        <v>30327</v>
      </c>
      <c r="AE4996" t="s">
        <v>54</v>
      </c>
    </row>
    <row r="4997" spans="1:31" x14ac:dyDescent="0.2">
      <c r="A4997">
        <v>68</v>
      </c>
      <c r="B4997" t="s">
        <v>31</v>
      </c>
      <c r="C4997" t="s">
        <v>32</v>
      </c>
      <c r="D4997" t="s">
        <v>33</v>
      </c>
      <c r="E4997" t="s">
        <v>34</v>
      </c>
      <c r="F4997" t="s">
        <v>114</v>
      </c>
      <c r="G4997" t="s">
        <v>32</v>
      </c>
      <c r="H4997" t="s">
        <v>39172</v>
      </c>
      <c r="I4997" t="s">
        <v>39173</v>
      </c>
      <c r="J4997" t="s">
        <v>39174</v>
      </c>
      <c r="K4997" t="s">
        <v>39175</v>
      </c>
      <c r="L4997" t="s">
        <v>39176</v>
      </c>
      <c r="M4997" t="s">
        <v>39177</v>
      </c>
      <c r="N4997" t="s">
        <v>39178</v>
      </c>
      <c r="O4997" t="s">
        <v>39179</v>
      </c>
      <c r="P4997" t="s">
        <v>39180</v>
      </c>
      <c r="Q4997" t="s">
        <v>75</v>
      </c>
      <c r="R4997">
        <v>69</v>
      </c>
      <c r="S4997">
        <v>-1</v>
      </c>
      <c r="T4997" t="s">
        <v>68</v>
      </c>
      <c r="U4997" s="1">
        <v>41090</v>
      </c>
      <c r="V4997" t="s">
        <v>260</v>
      </c>
      <c r="W4997" t="s">
        <v>78</v>
      </c>
      <c r="X4997" t="s">
        <v>49</v>
      </c>
      <c r="Y4997" t="s">
        <v>435</v>
      </c>
      <c r="Z4997" t="s">
        <v>32</v>
      </c>
      <c r="AA4997" t="s">
        <v>51</v>
      </c>
      <c r="AB4997" t="s">
        <v>32</v>
      </c>
      <c r="AC4997" t="s">
        <v>71</v>
      </c>
      <c r="AD4997" t="s">
        <v>39181</v>
      </c>
      <c r="AE4997" t="s">
        <v>54</v>
      </c>
    </row>
    <row r="4998" spans="1:31" x14ac:dyDescent="0.2">
      <c r="A4998">
        <v>69</v>
      </c>
      <c r="B4998" t="s">
        <v>112</v>
      </c>
      <c r="C4998" t="s">
        <v>155</v>
      </c>
      <c r="D4998" t="s">
        <v>501</v>
      </c>
      <c r="E4998" t="s">
        <v>34</v>
      </c>
      <c r="F4998" t="s">
        <v>32</v>
      </c>
      <c r="G4998" t="s">
        <v>1599</v>
      </c>
      <c r="H4998" t="s">
        <v>1600</v>
      </c>
      <c r="I4998" t="s">
        <v>32</v>
      </c>
      <c r="J4998" t="s">
        <v>32</v>
      </c>
      <c r="K4998" t="s">
        <v>32</v>
      </c>
      <c r="L4998" t="s">
        <v>32</v>
      </c>
      <c r="M4998" t="s">
        <v>32</v>
      </c>
      <c r="N4998" t="s">
        <v>32</v>
      </c>
      <c r="O4998" t="s">
        <v>32</v>
      </c>
      <c r="P4998" t="s">
        <v>32</v>
      </c>
      <c r="Q4998" t="s">
        <v>321</v>
      </c>
      <c r="R4998">
        <v>60</v>
      </c>
      <c r="S4998">
        <v>-1</v>
      </c>
      <c r="T4998" t="s">
        <v>1601</v>
      </c>
      <c r="U4998" s="1">
        <v>40946</v>
      </c>
      <c r="V4998" t="s">
        <v>739</v>
      </c>
      <c r="W4998" t="s">
        <v>32</v>
      </c>
      <c r="X4998" t="s">
        <v>49</v>
      </c>
      <c r="Y4998" t="s">
        <v>32</v>
      </c>
      <c r="Z4998" t="s">
        <v>166</v>
      </c>
      <c r="AA4998" t="s">
        <v>69</v>
      </c>
      <c r="AB4998" t="s">
        <v>206</v>
      </c>
      <c r="AC4998" t="s">
        <v>71</v>
      </c>
      <c r="AD4998" t="s">
        <v>1602</v>
      </c>
      <c r="AE4998" t="s">
        <v>54</v>
      </c>
    </row>
    <row r="4999" spans="1:31" x14ac:dyDescent="0.2">
      <c r="A4999">
        <v>69</v>
      </c>
      <c r="B4999" t="s">
        <v>96</v>
      </c>
      <c r="C4999" t="s">
        <v>83</v>
      </c>
      <c r="D4999" t="s">
        <v>501</v>
      </c>
      <c r="E4999" t="s">
        <v>34</v>
      </c>
      <c r="F4999" t="s">
        <v>114</v>
      </c>
      <c r="G4999" t="s">
        <v>9410</v>
      </c>
      <c r="H4999" t="s">
        <v>9411</v>
      </c>
      <c r="I4999" t="s">
        <v>9412</v>
      </c>
      <c r="J4999" t="s">
        <v>9413</v>
      </c>
      <c r="K4999" t="s">
        <v>9414</v>
      </c>
      <c r="L4999" t="s">
        <v>9415</v>
      </c>
      <c r="M4999" t="s">
        <v>9416</v>
      </c>
      <c r="N4999" t="s">
        <v>9417</v>
      </c>
      <c r="O4999" t="s">
        <v>9418</v>
      </c>
      <c r="P4999" t="s">
        <v>9419</v>
      </c>
      <c r="Q4999" t="s">
        <v>91</v>
      </c>
      <c r="R4999">
        <v>64</v>
      </c>
      <c r="S4999">
        <v>-1</v>
      </c>
      <c r="T4999" t="s">
        <v>163</v>
      </c>
      <c r="U4999" s="1">
        <v>40934</v>
      </c>
      <c r="V4999" t="s">
        <v>739</v>
      </c>
      <c r="W4999" t="s">
        <v>181</v>
      </c>
      <c r="X4999" t="s">
        <v>49</v>
      </c>
      <c r="Y4999" t="s">
        <v>93</v>
      </c>
      <c r="Z4999" t="s">
        <v>322</v>
      </c>
      <c r="AA4999" t="s">
        <v>69</v>
      </c>
      <c r="AB4999" t="s">
        <v>344</v>
      </c>
      <c r="AC4999" t="s">
        <v>71</v>
      </c>
      <c r="AD4999" t="s">
        <v>95</v>
      </c>
      <c r="AE4999" t="s">
        <v>54</v>
      </c>
    </row>
    <row r="5000" spans="1:31" x14ac:dyDescent="0.2">
      <c r="A5000">
        <v>69</v>
      </c>
      <c r="B5000" t="s">
        <v>55</v>
      </c>
      <c r="C5000" t="s">
        <v>32</v>
      </c>
      <c r="D5000" t="s">
        <v>501</v>
      </c>
      <c r="E5000" t="s">
        <v>32</v>
      </c>
      <c r="F5000" t="s">
        <v>32</v>
      </c>
      <c r="G5000" t="s">
        <v>17998</v>
      </c>
      <c r="H5000" t="s">
        <v>17999</v>
      </c>
      <c r="I5000" t="s">
        <v>18000</v>
      </c>
      <c r="J5000" t="s">
        <v>18001</v>
      </c>
      <c r="K5000" t="s">
        <v>18002</v>
      </c>
      <c r="L5000" t="s">
        <v>18003</v>
      </c>
      <c r="M5000" t="s">
        <v>18004</v>
      </c>
      <c r="N5000" t="s">
        <v>18005</v>
      </c>
      <c r="O5000" t="s">
        <v>18006</v>
      </c>
      <c r="P5000" t="s">
        <v>18007</v>
      </c>
      <c r="Q5000" t="s">
        <v>75</v>
      </c>
      <c r="R5000">
        <v>72</v>
      </c>
      <c r="S5000">
        <v>-1</v>
      </c>
      <c r="T5000" t="s">
        <v>32</v>
      </c>
      <c r="U5000" s="1">
        <v>41088</v>
      </c>
      <c r="V5000" t="s">
        <v>48</v>
      </c>
      <c r="W5000" t="s">
        <v>32</v>
      </c>
      <c r="X5000" t="s">
        <v>244</v>
      </c>
      <c r="Y5000" t="s">
        <v>32</v>
      </c>
      <c r="Z5000" t="s">
        <v>32</v>
      </c>
      <c r="AA5000" t="s">
        <v>51</v>
      </c>
      <c r="AB5000" t="s">
        <v>32</v>
      </c>
      <c r="AC5000" t="s">
        <v>71</v>
      </c>
      <c r="AD5000" t="s">
        <v>544</v>
      </c>
      <c r="AE5000" t="s">
        <v>54</v>
      </c>
    </row>
    <row r="5001" spans="1:31" x14ac:dyDescent="0.2">
      <c r="A5001">
        <v>69</v>
      </c>
      <c r="B5001" t="s">
        <v>620</v>
      </c>
      <c r="C5001" t="s">
        <v>113</v>
      </c>
      <c r="D5001" t="s">
        <v>501</v>
      </c>
      <c r="E5001" t="s">
        <v>34</v>
      </c>
      <c r="F5001" t="s">
        <v>56</v>
      </c>
      <c r="G5001" t="s">
        <v>32</v>
      </c>
      <c r="H5001" t="s">
        <v>32</v>
      </c>
      <c r="I5001" t="s">
        <v>32</v>
      </c>
      <c r="J5001" t="s">
        <v>32</v>
      </c>
      <c r="K5001" t="s">
        <v>32</v>
      </c>
      <c r="L5001" t="s">
        <v>32</v>
      </c>
      <c r="M5001" t="s">
        <v>32</v>
      </c>
      <c r="N5001" t="s">
        <v>32</v>
      </c>
      <c r="O5001" t="s">
        <v>32</v>
      </c>
      <c r="P5001" t="s">
        <v>32</v>
      </c>
      <c r="Q5001" t="s">
        <v>75</v>
      </c>
      <c r="R5001">
        <v>67</v>
      </c>
      <c r="S5001">
        <v>-1</v>
      </c>
      <c r="T5001" t="s">
        <v>47</v>
      </c>
      <c r="U5001" s="1">
        <v>41089</v>
      </c>
      <c r="V5001" t="s">
        <v>260</v>
      </c>
      <c r="W5001" t="s">
        <v>2129</v>
      </c>
      <c r="X5001" t="s">
        <v>49</v>
      </c>
      <c r="Y5001" t="s">
        <v>261</v>
      </c>
      <c r="Z5001" t="s">
        <v>205</v>
      </c>
      <c r="AA5001" t="s">
        <v>69</v>
      </c>
      <c r="AB5001" t="s">
        <v>358</v>
      </c>
      <c r="AC5001" t="s">
        <v>71</v>
      </c>
      <c r="AD5001" t="s">
        <v>168</v>
      </c>
      <c r="AE5001" t="s">
        <v>54</v>
      </c>
    </row>
  </sheetData>
  <sortState xmlns:xlrd2="http://schemas.microsoft.com/office/spreadsheetml/2017/richdata2" ref="A2:AE5001">
    <sortCondition ref="A2:A500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
  <sheetViews>
    <sheetView workbookViewId="0"/>
  </sheetViews>
  <sheetFormatPr baseColWidth="10" defaultRowHeight="16" x14ac:dyDescent="0.2"/>
  <cols>
    <col min="1" max="1" width="14.5" customWidth="1"/>
    <col min="2" max="2" width="90" customWidth="1"/>
  </cols>
  <sheetData>
    <row r="1" spans="1:2" x14ac:dyDescent="0.2">
      <c r="A1" s="3" t="s">
        <v>41439</v>
      </c>
      <c r="B1" s="3" t="s">
        <v>41440</v>
      </c>
    </row>
    <row r="2" spans="1:2" x14ac:dyDescent="0.2">
      <c r="A2" s="5" t="s">
        <v>0</v>
      </c>
      <c r="B2" s="5" t="s">
        <v>41442</v>
      </c>
    </row>
    <row r="3" spans="1:2" ht="34" x14ac:dyDescent="0.2">
      <c r="A3" s="6" t="s">
        <v>1</v>
      </c>
      <c r="B3" s="4" t="s">
        <v>41411</v>
      </c>
    </row>
    <row r="4" spans="1:2" ht="17" x14ac:dyDescent="0.2">
      <c r="A4" s="6" t="s">
        <v>2</v>
      </c>
      <c r="B4" s="4" t="s">
        <v>41412</v>
      </c>
    </row>
    <row r="5" spans="1:2" ht="17" x14ac:dyDescent="0.2">
      <c r="A5" s="6" t="s">
        <v>3</v>
      </c>
      <c r="B5" s="4" t="s">
        <v>41413</v>
      </c>
    </row>
    <row r="6" spans="1:2" ht="17" x14ac:dyDescent="0.2">
      <c r="A6" s="6" t="s">
        <v>4</v>
      </c>
      <c r="B6" s="4" t="s">
        <v>41414</v>
      </c>
    </row>
    <row r="7" spans="1:2" ht="34" x14ac:dyDescent="0.2">
      <c r="A7" s="6" t="s">
        <v>5</v>
      </c>
      <c r="B7" s="4" t="s">
        <v>41441</v>
      </c>
    </row>
    <row r="8" spans="1:2" ht="17" x14ac:dyDescent="0.2">
      <c r="A8" s="6" t="s">
        <v>6</v>
      </c>
      <c r="B8" s="4" t="s">
        <v>41427</v>
      </c>
    </row>
    <row r="9" spans="1:2" ht="17" x14ac:dyDescent="0.2">
      <c r="A9" s="6" t="s">
        <v>7</v>
      </c>
      <c r="B9" s="4" t="s">
        <v>41428</v>
      </c>
    </row>
    <row r="10" spans="1:2" ht="17" x14ac:dyDescent="0.2">
      <c r="A10" s="6" t="s">
        <v>8</v>
      </c>
      <c r="B10" s="4" t="s">
        <v>41429</v>
      </c>
    </row>
    <row r="11" spans="1:2" ht="17" x14ac:dyDescent="0.2">
      <c r="A11" s="6" t="s">
        <v>9</v>
      </c>
      <c r="B11" s="4" t="s">
        <v>41430</v>
      </c>
    </row>
    <row r="12" spans="1:2" ht="17" x14ac:dyDescent="0.2">
      <c r="A12" s="6" t="s">
        <v>10</v>
      </c>
      <c r="B12" s="4" t="s">
        <v>41431</v>
      </c>
    </row>
    <row r="13" spans="1:2" ht="17" x14ac:dyDescent="0.2">
      <c r="A13" s="6" t="s">
        <v>11</v>
      </c>
      <c r="B13" s="4" t="s">
        <v>41432</v>
      </c>
    </row>
    <row r="14" spans="1:2" ht="17" x14ac:dyDescent="0.2">
      <c r="A14" s="6" t="s">
        <v>12</v>
      </c>
      <c r="B14" s="4" t="s">
        <v>41433</v>
      </c>
    </row>
    <row r="15" spans="1:2" ht="17" x14ac:dyDescent="0.2">
      <c r="A15" s="6" t="s">
        <v>13</v>
      </c>
      <c r="B15" s="4" t="s">
        <v>41434</v>
      </c>
    </row>
    <row r="16" spans="1:2" ht="17" x14ac:dyDescent="0.2">
      <c r="A16" s="6" t="s">
        <v>14</v>
      </c>
      <c r="B16" s="4" t="s">
        <v>41435</v>
      </c>
    </row>
    <row r="17" spans="1:4" ht="17" x14ac:dyDescent="0.2">
      <c r="A17" s="6" t="s">
        <v>15</v>
      </c>
      <c r="B17" s="4" t="s">
        <v>41436</v>
      </c>
    </row>
    <row r="18" spans="1:4" ht="17" x14ac:dyDescent="0.2">
      <c r="A18" s="6" t="s">
        <v>16</v>
      </c>
      <c r="B18" s="4" t="s">
        <v>41415</v>
      </c>
    </row>
    <row r="19" spans="1:4" ht="17" x14ac:dyDescent="0.2">
      <c r="A19" s="6" t="s">
        <v>17</v>
      </c>
      <c r="B19" s="4" t="s">
        <v>41416</v>
      </c>
    </row>
    <row r="20" spans="1:4" ht="34" x14ac:dyDescent="0.2">
      <c r="A20" s="6" t="s">
        <v>18</v>
      </c>
      <c r="B20" s="4" t="s">
        <v>41438</v>
      </c>
      <c r="C20" s="2" t="s">
        <v>41437</v>
      </c>
      <c r="D20" s="2"/>
    </row>
    <row r="21" spans="1:4" ht="51" x14ac:dyDescent="0.2">
      <c r="A21" s="6" t="s">
        <v>19</v>
      </c>
      <c r="B21" s="4" t="s">
        <v>41417</v>
      </c>
    </row>
    <row r="22" spans="1:4" ht="17" x14ac:dyDescent="0.2">
      <c r="A22" s="6" t="s">
        <v>20</v>
      </c>
      <c r="B22" s="4" t="s">
        <v>41443</v>
      </c>
    </row>
    <row r="23" spans="1:4" ht="17" x14ac:dyDescent="0.2">
      <c r="A23" s="6" t="s">
        <v>21</v>
      </c>
      <c r="B23" s="4" t="s">
        <v>41444</v>
      </c>
    </row>
    <row r="24" spans="1:4" ht="34" x14ac:dyDescent="0.2">
      <c r="A24" s="6" t="s">
        <v>22</v>
      </c>
      <c r="B24" s="4" t="s">
        <v>41418</v>
      </c>
    </row>
    <row r="25" spans="1:4" ht="17" x14ac:dyDescent="0.2">
      <c r="A25" s="6" t="s">
        <v>23</v>
      </c>
      <c r="B25" s="4" t="s">
        <v>41419</v>
      </c>
    </row>
    <row r="26" spans="1:4" ht="17" x14ac:dyDescent="0.2">
      <c r="A26" s="6" t="s">
        <v>24</v>
      </c>
      <c r="B26" s="4" t="s">
        <v>41420</v>
      </c>
    </row>
    <row r="27" spans="1:4" ht="34" x14ac:dyDescent="0.2">
      <c r="A27" s="6" t="s">
        <v>25</v>
      </c>
      <c r="B27" s="4" t="s">
        <v>41421</v>
      </c>
    </row>
    <row r="28" spans="1:4" ht="17" x14ac:dyDescent="0.2">
      <c r="A28" s="6" t="s">
        <v>26</v>
      </c>
      <c r="B28" s="4" t="s">
        <v>41422</v>
      </c>
    </row>
    <row r="29" spans="1:4" ht="34" x14ac:dyDescent="0.2">
      <c r="A29" s="6" t="s">
        <v>27</v>
      </c>
      <c r="B29" s="4" t="s">
        <v>41423</v>
      </c>
    </row>
    <row r="30" spans="1:4" ht="17" x14ac:dyDescent="0.2">
      <c r="A30" s="6" t="s">
        <v>28</v>
      </c>
      <c r="B30" s="4" t="s">
        <v>41424</v>
      </c>
    </row>
    <row r="31" spans="1:4" ht="136" x14ac:dyDescent="0.2">
      <c r="A31" s="6" t="s">
        <v>29</v>
      </c>
      <c r="B31" s="4" t="s">
        <v>41425</v>
      </c>
    </row>
    <row r="32" spans="1:4" ht="17" x14ac:dyDescent="0.2">
      <c r="A32" s="6" t="s">
        <v>30</v>
      </c>
      <c r="B32" s="4" t="s">
        <v>41426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2019-10-22T01:50:27Z</dcterms:created>
  <dcterms:modified xsi:type="dcterms:W3CDTF">2022-11-24T01:56:06Z</dcterms:modified>
</cp:coreProperties>
</file>